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7.xml" ContentType="application/vnd.openxmlformats-officedocument.themeOverrid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8.xml" ContentType="application/vnd.openxmlformats-officedocument.themeOverrid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9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0.xml" ContentType="application/vnd.openxmlformats-officedocument.themeOverrid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11.xml" ContentType="application/vnd.openxmlformats-officedocument.themeOverrid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12.xml" ContentType="application/vnd.openxmlformats-officedocument.themeOverrid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3.xml" ContentType="application/vnd.openxmlformats-officedocument.themeOverrid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heme/themeOverride14.xml" ContentType="application/vnd.openxmlformats-officedocument.themeOverrid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theme/themeOverride15.xml" ContentType="application/vnd.openxmlformats-officedocument.themeOverrid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1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filterPrivacy="1"/>
  <xr:revisionPtr revIDLastSave="0" documentId="13_ncr:1_{CF6940FE-5080-4909-8174-EC9EEB07EF7C}" xr6:coauthVersionLast="47" xr6:coauthVersionMax="47" xr10:uidLastSave="{00000000-0000-0000-0000-000000000000}"/>
  <bookViews>
    <workbookView xWindow="-120" yWindow="-120" windowWidth="38640" windowHeight="21240" tabRatio="855" xr2:uid="{6FC4001E-D76D-4446-93B3-5BAE75B16109}"/>
  </bookViews>
  <sheets>
    <sheet name="Policy.New" sheetId="34" r:id="rId1"/>
    <sheet name="IRF.New" sheetId="35" r:id="rId2"/>
    <sheet name="Resumo" sheetId="40" r:id="rId3"/>
    <sheet name="CF AUX" sheetId="38" r:id="rId4"/>
    <sheet name="IRF AUX" sheetId="39" r:id="rId5"/>
    <sheet name="Comparação IRFs" sheetId="36" r:id="rId6"/>
  </sheets>
  <definedNames>
    <definedName name="_xlchart.v5.0" hidden="1">Resumo!$E$42:$N$42</definedName>
    <definedName name="_xlchart.v5.1" hidden="1">Resumo!$E$44:$N$44</definedName>
    <definedName name="_xlchart.v5.2" hidden="1">Resumo!$E$42:$N$42</definedName>
    <definedName name="_xlchart.v5.3" hidden="1">Resumo!$E$43:$N$43</definedName>
    <definedName name="solver_adj" localSheetId="4" hidden="1">'IRF AUX'!$AX$13,'IRF AUX'!$BD$13:$BD$16</definedName>
    <definedName name="solver_adj" localSheetId="1" hidden="1">IRF.New!$AV$13,IRF.New!$BB$13:$BB$16</definedName>
    <definedName name="solver_cvg" localSheetId="4" hidden="1">"0,0001"</definedName>
    <definedName name="solver_cvg" localSheetId="1" hidden="1">"0,0001"</definedName>
    <definedName name="solver_drv" localSheetId="4" hidden="1">1</definedName>
    <definedName name="solver_drv" localSheetId="1" hidden="1">1</definedName>
    <definedName name="solver_eng" localSheetId="4" hidden="1">1</definedName>
    <definedName name="solver_eng" localSheetId="1" hidden="1">1</definedName>
    <definedName name="solver_est" localSheetId="4" hidden="1">1</definedName>
    <definedName name="solver_est" localSheetId="1" hidden="1">1</definedName>
    <definedName name="solver_itr" localSheetId="4" hidden="1">2147483647</definedName>
    <definedName name="solver_itr" localSheetId="1" hidden="1">2147483647</definedName>
    <definedName name="solver_lhs1" localSheetId="4" hidden="1">'IRF AUX'!$AU$14:$AU$17</definedName>
    <definedName name="solver_lhs1" localSheetId="1" hidden="1">IRF.New!$AS$14:$AS$17</definedName>
    <definedName name="solver_lhs2" localSheetId="4" hidden="1">'IRF AUX'!$CV$14:$CV$25</definedName>
    <definedName name="solver_lhs2" localSheetId="1" hidden="1">IRF.New!$DP$14:$DP$25</definedName>
    <definedName name="solver_mip" localSheetId="4" hidden="1">2147483647</definedName>
    <definedName name="solver_mip" localSheetId="1" hidden="1">2147483647</definedName>
    <definedName name="solver_mni" localSheetId="4" hidden="1">30</definedName>
    <definedName name="solver_mni" localSheetId="1" hidden="1">30</definedName>
    <definedName name="solver_mrt" localSheetId="4" hidden="1">"0,075"</definedName>
    <definedName name="solver_mrt" localSheetId="1" hidden="1">"0,075"</definedName>
    <definedName name="solver_msl" localSheetId="4" hidden="1">2</definedName>
    <definedName name="solver_msl" localSheetId="1" hidden="1">2</definedName>
    <definedName name="solver_neg" localSheetId="4" hidden="1">2</definedName>
    <definedName name="solver_neg" localSheetId="1" hidden="1">2</definedName>
    <definedName name="solver_nod" localSheetId="4" hidden="1">2147483647</definedName>
    <definedName name="solver_nod" localSheetId="1" hidden="1">2147483647</definedName>
    <definedName name="solver_num" localSheetId="4" hidden="1">1</definedName>
    <definedName name="solver_num" localSheetId="1" hidden="1">1</definedName>
    <definedName name="solver_nwt" localSheetId="4" hidden="1">1</definedName>
    <definedName name="solver_nwt" localSheetId="1" hidden="1">1</definedName>
    <definedName name="solver_opt" localSheetId="4" hidden="1">'IRF AUX'!$F$17</definedName>
    <definedName name="solver_opt" localSheetId="1" hidden="1">IRF.New!$D$17</definedName>
    <definedName name="solver_pre" localSheetId="4" hidden="1">"0,000001"</definedName>
    <definedName name="solver_pre" localSheetId="1" hidden="1">"0,000001"</definedName>
    <definedName name="solver_rbv" localSheetId="4" hidden="1">1</definedName>
    <definedName name="solver_rbv" localSheetId="1" hidden="1">1</definedName>
    <definedName name="solver_rel1" localSheetId="4" hidden="1">2</definedName>
    <definedName name="solver_rel1" localSheetId="1" hidden="1">2</definedName>
    <definedName name="solver_rel2" localSheetId="4" hidden="1">2</definedName>
    <definedName name="solver_rel2" localSheetId="1" hidden="1">2</definedName>
    <definedName name="solver_rhs1" localSheetId="4" hidden="1">0</definedName>
    <definedName name="solver_rhs1" localSheetId="1" hidden="1">0</definedName>
    <definedName name="solver_rhs2" localSheetId="4" hidden="1">0</definedName>
    <definedName name="solver_rhs2" localSheetId="1" hidden="1">0</definedName>
    <definedName name="solver_rlx" localSheetId="4" hidden="1">2</definedName>
    <definedName name="solver_rlx" localSheetId="1" hidden="1">2</definedName>
    <definedName name="solver_rsd" localSheetId="4" hidden="1">0</definedName>
    <definedName name="solver_rsd" localSheetId="1" hidden="1">0</definedName>
    <definedName name="solver_scl" localSheetId="4" hidden="1">1</definedName>
    <definedName name="solver_scl" localSheetId="1" hidden="1">1</definedName>
    <definedName name="solver_sho" localSheetId="4" hidden="1">2</definedName>
    <definedName name="solver_sho" localSheetId="1" hidden="1">2</definedName>
    <definedName name="solver_ssz" localSheetId="4" hidden="1">100</definedName>
    <definedName name="solver_ssz" localSheetId="1" hidden="1">100</definedName>
    <definedName name="solver_tim" localSheetId="4" hidden="1">2147483647</definedName>
    <definedName name="solver_tim" localSheetId="1" hidden="1">2147483647</definedName>
    <definedName name="solver_tol" localSheetId="4" hidden="1">0.01</definedName>
    <definedName name="solver_tol" localSheetId="1" hidden="1">0.01</definedName>
    <definedName name="solver_typ" localSheetId="4" hidden="1">3</definedName>
    <definedName name="solver_typ" localSheetId="1" hidden="1">3</definedName>
    <definedName name="solver_val" localSheetId="4" hidden="1">-1</definedName>
    <definedName name="solver_val" localSheetId="1" hidden="1">-1</definedName>
    <definedName name="solver_ver" localSheetId="4" hidden="1">3</definedName>
    <definedName name="solver_ver" localSheetId="1" hidden="1">3</definedName>
    <definedName name="teste" localSheetId="4">'IRF AUX'!$DD$12:$DE$14</definedName>
    <definedName name="teste">IRF.New!$DX$12:$DY$14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D20" i="35" l="1"/>
  <c r="EC20" i="35"/>
  <c r="EB20" i="35"/>
  <c r="ED19" i="35"/>
  <c r="EC19" i="35"/>
  <c r="EB19" i="35"/>
  <c r="ED18" i="35"/>
  <c r="EC18" i="35"/>
  <c r="EB18" i="35"/>
  <c r="ED17" i="35"/>
  <c r="EC17" i="35"/>
  <c r="EB17" i="35"/>
  <c r="EC4" i="35"/>
  <c r="DU13" i="35"/>
  <c r="G3" i="35"/>
  <c r="U13" i="35"/>
  <c r="V13" i="35"/>
  <c r="W13" i="35"/>
  <c r="X13" i="35"/>
  <c r="Y13" i="35"/>
  <c r="Z13" i="35"/>
  <c r="AA13" i="35"/>
  <c r="AB13" i="35"/>
  <c r="AC13" i="35"/>
  <c r="AD13" i="35"/>
  <c r="AE13" i="35"/>
  <c r="AF13" i="35"/>
  <c r="AG13" i="35"/>
  <c r="AH13" i="35"/>
  <c r="AI13" i="35"/>
  <c r="AJ13" i="35"/>
  <c r="AK13" i="35"/>
  <c r="AL13" i="35"/>
  <c r="AM13" i="35"/>
  <c r="AN13" i="35"/>
  <c r="AO13" i="35"/>
  <c r="AP13" i="35"/>
  <c r="AQ13" i="35"/>
  <c r="AR13" i="35"/>
  <c r="C12" i="35"/>
  <c r="C11" i="35"/>
  <c r="C10" i="35"/>
  <c r="C9" i="35"/>
  <c r="C8" i="35"/>
  <c r="C7" i="35"/>
  <c r="C14" i="35"/>
  <c r="CR41" i="35"/>
  <c r="C15" i="38"/>
  <c r="CS41" i="35"/>
  <c r="CT41" i="35"/>
  <c r="DA19" i="38"/>
  <c r="DA20" i="38"/>
  <c r="DA21" i="38"/>
  <c r="DA22" i="38"/>
  <c r="DA23" i="38"/>
  <c r="DA24" i="38"/>
  <c r="DA25" i="38"/>
  <c r="DA26" i="38"/>
  <c r="DA27" i="38"/>
  <c r="DA28" i="38"/>
  <c r="DA29" i="38"/>
  <c r="DA30" i="38"/>
  <c r="DA31" i="38"/>
  <c r="DA32" i="38"/>
  <c r="C26" i="38"/>
  <c r="D26" i="38"/>
  <c r="BE5" i="38"/>
  <c r="BD11" i="38"/>
  <c r="BD15" i="38" s="1"/>
  <c r="BD16" i="38" s="1"/>
  <c r="BD17" i="38" s="1"/>
  <c r="BD18" i="38" s="1"/>
  <c r="BD19" i="38" s="1"/>
  <c r="BD20" i="38" s="1"/>
  <c r="BD21" i="38" s="1"/>
  <c r="BD22" i="38" s="1"/>
  <c r="BD23" i="38" s="1"/>
  <c r="BD24" i="38" s="1"/>
  <c r="BD25" i="38" s="1"/>
  <c r="BD26" i="38" s="1"/>
  <c r="BD27" i="38" s="1"/>
  <c r="BD28" i="38" s="1"/>
  <c r="BD29" i="38" s="1"/>
  <c r="BD30" i="38" s="1"/>
  <c r="BD31" i="38" s="1"/>
  <c r="BD32" i="38" s="1"/>
  <c r="I19" i="38"/>
  <c r="CT19" i="38" s="1"/>
  <c r="I20" i="38"/>
  <c r="CT20" i="38" s="1"/>
  <c r="I21" i="38"/>
  <c r="CT21" i="38" s="1"/>
  <c r="I22" i="38"/>
  <c r="CT22" i="38" s="1"/>
  <c r="I23" i="38"/>
  <c r="CT23" i="38" s="1"/>
  <c r="I24" i="38"/>
  <c r="CT24" i="38" s="1"/>
  <c r="I25" i="38"/>
  <c r="CT25" i="38" s="1"/>
  <c r="I26" i="38"/>
  <c r="CT26" i="38" s="1"/>
  <c r="I27" i="38"/>
  <c r="CT27" i="38" s="1"/>
  <c r="I28" i="38"/>
  <c r="CT28" i="38" s="1"/>
  <c r="I29" i="38"/>
  <c r="CT29" i="38" s="1"/>
  <c r="I30" i="38"/>
  <c r="CT30" i="38" s="1"/>
  <c r="I31" i="38"/>
  <c r="CT31" i="38" s="1"/>
  <c r="I32" i="38"/>
  <c r="CT32" i="38" s="1"/>
  <c r="BF5" i="38"/>
  <c r="BG5" i="38"/>
  <c r="BH5" i="38"/>
  <c r="BI5" i="38"/>
  <c r="BJ5" i="38"/>
  <c r="BK5" i="38"/>
  <c r="BL5" i="38"/>
  <c r="BM5" i="38"/>
  <c r="BN5" i="38"/>
  <c r="BO5" i="38"/>
  <c r="BP5" i="38"/>
  <c r="BQ5" i="38"/>
  <c r="BR5" i="38"/>
  <c r="BS5" i="38"/>
  <c r="BT5" i="38"/>
  <c r="BU5" i="38"/>
  <c r="BV5" i="38"/>
  <c r="CW13" i="38"/>
  <c r="B14" i="35"/>
  <c r="B18" i="38"/>
  <c r="B7" i="35"/>
  <c r="B8" i="35"/>
  <c r="B9" i="35"/>
  <c r="B10" i="35"/>
  <c r="B11" i="35"/>
  <c r="B12" i="35"/>
  <c r="B13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G4" i="38"/>
  <c r="G6" i="38"/>
  <c r="A5" i="34"/>
  <c r="A6" i="34"/>
  <c r="A7" i="34"/>
  <c r="A8" i="34"/>
  <c r="A9" i="34"/>
  <c r="A10" i="34"/>
  <c r="A11" i="34"/>
  <c r="A12" i="34"/>
  <c r="A13" i="34"/>
  <c r="A14" i="34"/>
  <c r="A15" i="34"/>
  <c r="A16" i="34"/>
  <c r="A17" i="34"/>
  <c r="A18" i="34"/>
  <c r="A19" i="34"/>
  <c r="A20" i="34"/>
  <c r="A21" i="34"/>
  <c r="A22" i="34"/>
  <c r="A23" i="34"/>
  <c r="A24" i="34"/>
  <c r="A25" i="34"/>
  <c r="A26" i="34"/>
  <c r="A27" i="34"/>
  <c r="A28" i="34"/>
  <c r="A29" i="34"/>
  <c r="A30" i="34"/>
  <c r="A31" i="34"/>
  <c r="A32" i="34"/>
  <c r="A33" i="34"/>
  <c r="A34" i="34"/>
  <c r="A35" i="34"/>
  <c r="A36" i="34"/>
  <c r="A37" i="34"/>
  <c r="A38" i="34"/>
  <c r="A39" i="34"/>
  <c r="A40" i="34"/>
  <c r="A41" i="34"/>
  <c r="A42" i="34"/>
  <c r="A43" i="34"/>
  <c r="A44" i="34"/>
  <c r="A45" i="34"/>
  <c r="A46" i="34"/>
  <c r="CO3" i="35"/>
  <c r="D3" i="35"/>
  <c r="E3" i="35"/>
  <c r="F3" i="35"/>
  <c r="H3" i="35"/>
  <c r="I3" i="35"/>
  <c r="J3" i="35"/>
  <c r="K3" i="35"/>
  <c r="L3" i="35"/>
  <c r="M3" i="35"/>
  <c r="N3" i="35"/>
  <c r="O3" i="35"/>
  <c r="P3" i="35"/>
  <c r="Q3" i="35"/>
  <c r="R3" i="35"/>
  <c r="S3" i="35"/>
  <c r="T3" i="35"/>
  <c r="U14" i="35"/>
  <c r="V14" i="35"/>
  <c r="W14" i="35"/>
  <c r="X14" i="35"/>
  <c r="Y14" i="35"/>
  <c r="Z14" i="35"/>
  <c r="AA14" i="35"/>
  <c r="AB14" i="35"/>
  <c r="AC14" i="35"/>
  <c r="AD14" i="35"/>
  <c r="AE14" i="35"/>
  <c r="AF14" i="35"/>
  <c r="AG14" i="35"/>
  <c r="AH14" i="35"/>
  <c r="AI14" i="35"/>
  <c r="AJ14" i="35"/>
  <c r="AK14" i="35"/>
  <c r="AL14" i="35"/>
  <c r="AM14" i="35"/>
  <c r="AN14" i="35"/>
  <c r="AO14" i="35"/>
  <c r="AP14" i="35"/>
  <c r="AQ14" i="35"/>
  <c r="AR14" i="35"/>
  <c r="AS3" i="35"/>
  <c r="AT3" i="35"/>
  <c r="C15" i="35"/>
  <c r="DA43" i="38"/>
  <c r="DA44" i="38"/>
  <c r="DA45" i="38"/>
  <c r="DA46" i="38"/>
  <c r="DA47" i="38"/>
  <c r="DA48" i="38"/>
  <c r="DA49" i="38"/>
  <c r="DA50" i="38"/>
  <c r="DA51" i="38"/>
  <c r="DA52" i="38"/>
  <c r="DA53" i="38"/>
  <c r="DA54" i="38"/>
  <c r="DA55" i="38"/>
  <c r="DA56" i="38"/>
  <c r="DA57" i="38"/>
  <c r="W15" i="35"/>
  <c r="X15" i="35"/>
  <c r="Y15" i="35"/>
  <c r="AA15" i="35"/>
  <c r="AB15" i="35"/>
  <c r="AC15" i="35"/>
  <c r="AD15" i="35"/>
  <c r="AE15" i="35"/>
  <c r="AH15" i="35"/>
  <c r="AI15" i="35"/>
  <c r="AK15" i="35"/>
  <c r="AL15" i="35"/>
  <c r="AM15" i="35"/>
  <c r="AN15" i="35"/>
  <c r="AP15" i="35"/>
  <c r="AR15" i="35"/>
  <c r="C16" i="35"/>
  <c r="DA68" i="38"/>
  <c r="DA69" i="38"/>
  <c r="DA70" i="38"/>
  <c r="DA71" i="38"/>
  <c r="DA72" i="38"/>
  <c r="DA73" i="38"/>
  <c r="DA74" i="38"/>
  <c r="DA75" i="38"/>
  <c r="DA76" i="38"/>
  <c r="DA77" i="38"/>
  <c r="DA78" i="38"/>
  <c r="DA79" i="38"/>
  <c r="DA80" i="38"/>
  <c r="DA81" i="38"/>
  <c r="DA82" i="38"/>
  <c r="X16" i="35"/>
  <c r="Y16" i="35"/>
  <c r="AB16" i="35"/>
  <c r="AC16" i="35"/>
  <c r="AE16" i="35"/>
  <c r="AI16" i="35"/>
  <c r="AL16" i="35"/>
  <c r="AM16" i="35"/>
  <c r="AN16" i="35"/>
  <c r="C17" i="35"/>
  <c r="DA93" i="38"/>
  <c r="DA94" i="38"/>
  <c r="DA95" i="38"/>
  <c r="DA96" i="38"/>
  <c r="DA97" i="38"/>
  <c r="DA98" i="38"/>
  <c r="DA99" i="38"/>
  <c r="DA100" i="38"/>
  <c r="DA101" i="38"/>
  <c r="DA102" i="38"/>
  <c r="DA103" i="38"/>
  <c r="DA104" i="38"/>
  <c r="DA105" i="38"/>
  <c r="DA106" i="38"/>
  <c r="DA107" i="38"/>
  <c r="Y17" i="35"/>
  <c r="AC17" i="35"/>
  <c r="AM17" i="35"/>
  <c r="AN17" i="35"/>
  <c r="C18" i="35"/>
  <c r="DA117" i="38"/>
  <c r="DA118" i="38"/>
  <c r="DA119" i="38"/>
  <c r="DA120" i="38"/>
  <c r="DA121" i="38"/>
  <c r="DA122" i="38"/>
  <c r="DA123" i="38"/>
  <c r="DA124" i="38"/>
  <c r="DA125" i="38"/>
  <c r="DA126" i="38"/>
  <c r="DA127" i="38"/>
  <c r="DA128" i="38"/>
  <c r="DA129" i="38"/>
  <c r="DA130" i="38"/>
  <c r="DA131" i="38"/>
  <c r="DA132" i="38"/>
  <c r="AN18" i="35"/>
  <c r="C19" i="35"/>
  <c r="DA142" i="38"/>
  <c r="DA143" i="38"/>
  <c r="DA144" i="38"/>
  <c r="DA145" i="38"/>
  <c r="DA146" i="38"/>
  <c r="DA147" i="38"/>
  <c r="DA148" i="38"/>
  <c r="DA149" i="38"/>
  <c r="DA150" i="38"/>
  <c r="DA151" i="38"/>
  <c r="DA152" i="38"/>
  <c r="DA153" i="38"/>
  <c r="DA154" i="38"/>
  <c r="DA155" i="38"/>
  <c r="DA156" i="38"/>
  <c r="DA157" i="38"/>
  <c r="C20" i="35"/>
  <c r="DA167" i="38"/>
  <c r="DA168" i="38"/>
  <c r="DA169" i="38"/>
  <c r="DA170" i="38"/>
  <c r="DA171" i="38"/>
  <c r="DA172" i="38"/>
  <c r="DA173" i="38"/>
  <c r="DA174" i="38"/>
  <c r="DA175" i="38"/>
  <c r="DA176" i="38"/>
  <c r="DA177" i="38"/>
  <c r="DA178" i="38"/>
  <c r="DA179" i="38"/>
  <c r="DA180" i="38"/>
  <c r="DA181" i="38"/>
  <c r="DA182" i="38"/>
  <c r="C21" i="35"/>
  <c r="DA192" i="38"/>
  <c r="DA193" i="38"/>
  <c r="DA194" i="38"/>
  <c r="DA195" i="38"/>
  <c r="DA196" i="38"/>
  <c r="DA197" i="38"/>
  <c r="DA198" i="38"/>
  <c r="DA199" i="38"/>
  <c r="DA200" i="38"/>
  <c r="DA201" i="38"/>
  <c r="DA202" i="38"/>
  <c r="DA203" i="38"/>
  <c r="DA204" i="38"/>
  <c r="DA205" i="38"/>
  <c r="DA206" i="38"/>
  <c r="DA207" i="38"/>
  <c r="C22" i="35"/>
  <c r="DA217" i="38"/>
  <c r="DA218" i="38"/>
  <c r="DA219" i="38"/>
  <c r="DA220" i="38"/>
  <c r="DA221" i="38"/>
  <c r="DA222" i="38"/>
  <c r="DA223" i="38"/>
  <c r="DA224" i="38"/>
  <c r="DA225" i="38"/>
  <c r="DA226" i="38"/>
  <c r="DA227" i="38"/>
  <c r="DA228" i="38"/>
  <c r="DA229" i="38"/>
  <c r="DA230" i="38"/>
  <c r="DA231" i="38"/>
  <c r="DA232" i="38"/>
  <c r="C23" i="35"/>
  <c r="DA242" i="38"/>
  <c r="DA243" i="38"/>
  <c r="DA244" i="38"/>
  <c r="DA245" i="38"/>
  <c r="DA246" i="38"/>
  <c r="DA247" i="38"/>
  <c r="DA248" i="38"/>
  <c r="DA249" i="38"/>
  <c r="DA250" i="38"/>
  <c r="DA251" i="38"/>
  <c r="DA252" i="38"/>
  <c r="DA253" i="38"/>
  <c r="DA254" i="38"/>
  <c r="DA255" i="38"/>
  <c r="DA256" i="38"/>
  <c r="DA257" i="38"/>
  <c r="C24" i="35"/>
  <c r="DA267" i="38"/>
  <c r="DA268" i="38"/>
  <c r="DA269" i="38"/>
  <c r="DA270" i="38"/>
  <c r="DA271" i="38"/>
  <c r="DA272" i="38"/>
  <c r="DA273" i="38"/>
  <c r="DA274" i="38"/>
  <c r="DA275" i="38"/>
  <c r="DA276" i="38"/>
  <c r="DA277" i="38"/>
  <c r="DA278" i="38"/>
  <c r="DA279" i="38"/>
  <c r="DA280" i="38"/>
  <c r="DA281" i="38"/>
  <c r="DA282" i="38"/>
  <c r="C25" i="35"/>
  <c r="DA292" i="38"/>
  <c r="DA293" i="38"/>
  <c r="DA294" i="38"/>
  <c r="DA295" i="38"/>
  <c r="DA296" i="38"/>
  <c r="DA297" i="38"/>
  <c r="DA298" i="38"/>
  <c r="DA299" i="38"/>
  <c r="DA300" i="38"/>
  <c r="DA301" i="38"/>
  <c r="DA302" i="38"/>
  <c r="DA303" i="38"/>
  <c r="DA304" i="38"/>
  <c r="DA305" i="38"/>
  <c r="DA306" i="38"/>
  <c r="DA307" i="38"/>
  <c r="C26" i="35"/>
  <c r="DA317" i="38"/>
  <c r="DA318" i="38"/>
  <c r="DA319" i="38"/>
  <c r="DA320" i="38"/>
  <c r="DA321" i="38"/>
  <c r="DA322" i="38"/>
  <c r="DA323" i="38"/>
  <c r="DA324" i="38"/>
  <c r="DA325" i="38"/>
  <c r="DA326" i="38"/>
  <c r="DA327" i="38"/>
  <c r="DA328" i="38"/>
  <c r="DA329" i="38"/>
  <c r="DA330" i="38"/>
  <c r="DA331" i="38"/>
  <c r="DA332" i="38"/>
  <c r="C27" i="35"/>
  <c r="DA342" i="38"/>
  <c r="DA343" i="38"/>
  <c r="DA344" i="38"/>
  <c r="DA345" i="38"/>
  <c r="DA346" i="38"/>
  <c r="DA347" i="38"/>
  <c r="DA348" i="38"/>
  <c r="DA349" i="38"/>
  <c r="DA350" i="38"/>
  <c r="DA351" i="38"/>
  <c r="DA352" i="38"/>
  <c r="DA353" i="38"/>
  <c r="DA354" i="38"/>
  <c r="DA355" i="38"/>
  <c r="DA356" i="38"/>
  <c r="DA357" i="38"/>
  <c r="C28" i="35"/>
  <c r="DA367" i="38"/>
  <c r="DA368" i="38"/>
  <c r="DA369" i="38"/>
  <c r="DA370" i="38"/>
  <c r="DA371" i="38"/>
  <c r="DA372" i="38"/>
  <c r="DA373" i="38"/>
  <c r="DA374" i="38"/>
  <c r="DA375" i="38"/>
  <c r="DA376" i="38"/>
  <c r="DA377" i="38"/>
  <c r="DA378" i="38"/>
  <c r="DA379" i="38"/>
  <c r="DA380" i="38"/>
  <c r="DA381" i="38"/>
  <c r="DA382" i="38"/>
  <c r="C29" i="35"/>
  <c r="DA392" i="38"/>
  <c r="DA393" i="38"/>
  <c r="DA394" i="38"/>
  <c r="DA395" i="38"/>
  <c r="DA396" i="38"/>
  <c r="DA397" i="38"/>
  <c r="DA398" i="38"/>
  <c r="DA399" i="38"/>
  <c r="DA400" i="38"/>
  <c r="DA401" i="38"/>
  <c r="DA402" i="38"/>
  <c r="DA403" i="38"/>
  <c r="DA404" i="38"/>
  <c r="DA405" i="38"/>
  <c r="DA406" i="38"/>
  <c r="DA407" i="38"/>
  <c r="C30" i="35"/>
  <c r="DA417" i="38"/>
  <c r="DA418" i="38"/>
  <c r="DA419" i="38"/>
  <c r="DA420" i="38"/>
  <c r="DA421" i="38"/>
  <c r="DA422" i="38"/>
  <c r="DA423" i="38"/>
  <c r="DA424" i="38"/>
  <c r="DA425" i="38"/>
  <c r="DA426" i="38"/>
  <c r="DA427" i="38"/>
  <c r="DA428" i="38"/>
  <c r="DA429" i="38"/>
  <c r="DA430" i="38"/>
  <c r="DA431" i="38"/>
  <c r="DA432" i="38"/>
  <c r="C31" i="35"/>
  <c r="DA442" i="38"/>
  <c r="DA443" i="38"/>
  <c r="DA444" i="38"/>
  <c r="DA445" i="38"/>
  <c r="DA446" i="38"/>
  <c r="DA447" i="38"/>
  <c r="DA448" i="38"/>
  <c r="DA449" i="38"/>
  <c r="DA450" i="38"/>
  <c r="DA451" i="38"/>
  <c r="DA452" i="38"/>
  <c r="DA453" i="38"/>
  <c r="DA454" i="38"/>
  <c r="DA455" i="38"/>
  <c r="DA456" i="38"/>
  <c r="DA457" i="38"/>
  <c r="C32" i="35"/>
  <c r="DA467" i="38"/>
  <c r="DA468" i="38"/>
  <c r="DA469" i="38"/>
  <c r="DA470" i="38"/>
  <c r="DA471" i="38"/>
  <c r="DA472" i="38"/>
  <c r="DA473" i="38"/>
  <c r="DA474" i="38"/>
  <c r="DA475" i="38"/>
  <c r="DA476" i="38"/>
  <c r="DA477" i="38"/>
  <c r="DA478" i="38"/>
  <c r="DA479" i="38"/>
  <c r="DA480" i="38"/>
  <c r="DA481" i="38"/>
  <c r="DA482" i="38"/>
  <c r="C33" i="35"/>
  <c r="DA492" i="38"/>
  <c r="DA493" i="38"/>
  <c r="DA494" i="38"/>
  <c r="DA495" i="38"/>
  <c r="DA496" i="38"/>
  <c r="DA497" i="38"/>
  <c r="DA498" i="38"/>
  <c r="DA499" i="38"/>
  <c r="DA500" i="38"/>
  <c r="DA501" i="38"/>
  <c r="DA502" i="38"/>
  <c r="DA503" i="38"/>
  <c r="DA504" i="38"/>
  <c r="DA505" i="38"/>
  <c r="DA506" i="38"/>
  <c r="DA507" i="38"/>
  <c r="C34" i="35"/>
  <c r="DA517" i="38"/>
  <c r="DA518" i="38"/>
  <c r="DA519" i="38"/>
  <c r="DA520" i="38"/>
  <c r="DA521" i="38"/>
  <c r="DA522" i="38"/>
  <c r="DA523" i="38"/>
  <c r="DA524" i="38"/>
  <c r="DA525" i="38"/>
  <c r="DA526" i="38"/>
  <c r="DA527" i="38"/>
  <c r="DA528" i="38"/>
  <c r="DA529" i="38"/>
  <c r="DA530" i="38"/>
  <c r="DA531" i="38"/>
  <c r="DA532" i="38"/>
  <c r="C35" i="35"/>
  <c r="DA542" i="38"/>
  <c r="DA543" i="38"/>
  <c r="DA544" i="38"/>
  <c r="DA545" i="38"/>
  <c r="DA546" i="38"/>
  <c r="DA547" i="38"/>
  <c r="DA548" i="38"/>
  <c r="DA549" i="38"/>
  <c r="DA550" i="38"/>
  <c r="DA551" i="38"/>
  <c r="DA552" i="38"/>
  <c r="DA553" i="38"/>
  <c r="DA554" i="38"/>
  <c r="DA555" i="38"/>
  <c r="DA556" i="38"/>
  <c r="DA557" i="38"/>
  <c r="C36" i="35"/>
  <c r="DA567" i="38"/>
  <c r="DA568" i="38"/>
  <c r="DA569" i="38"/>
  <c r="DA570" i="38"/>
  <c r="DA571" i="38"/>
  <c r="DA572" i="38"/>
  <c r="DA573" i="38"/>
  <c r="DA574" i="38"/>
  <c r="DA575" i="38"/>
  <c r="DA576" i="38"/>
  <c r="DA577" i="38"/>
  <c r="DA578" i="38"/>
  <c r="DA579" i="38"/>
  <c r="DA580" i="38"/>
  <c r="DA581" i="38"/>
  <c r="DA582" i="38"/>
  <c r="C37" i="35"/>
  <c r="DA592" i="38"/>
  <c r="DA593" i="38"/>
  <c r="DA594" i="38"/>
  <c r="DA595" i="38"/>
  <c r="DA596" i="38"/>
  <c r="DA597" i="38"/>
  <c r="DA598" i="38"/>
  <c r="DA599" i="38"/>
  <c r="DA600" i="38"/>
  <c r="DA601" i="38"/>
  <c r="DA602" i="38"/>
  <c r="DA603" i="38"/>
  <c r="DA604" i="38"/>
  <c r="DA605" i="38"/>
  <c r="DA606" i="38"/>
  <c r="DA607" i="38"/>
  <c r="DQ13" i="35"/>
  <c r="DS13" i="35"/>
  <c r="F607" i="38"/>
  <c r="F606" i="38"/>
  <c r="F605" i="38"/>
  <c r="F604" i="38"/>
  <c r="F603" i="38"/>
  <c r="F602" i="38"/>
  <c r="F601" i="38"/>
  <c r="F600" i="38"/>
  <c r="F599" i="38"/>
  <c r="F598" i="38"/>
  <c r="F597" i="38"/>
  <c r="F582" i="38"/>
  <c r="F581" i="38"/>
  <c r="F580" i="38"/>
  <c r="F579" i="38"/>
  <c r="F578" i="38"/>
  <c r="F577" i="38"/>
  <c r="F576" i="38"/>
  <c r="F575" i="38"/>
  <c r="F574" i="38"/>
  <c r="F573" i="38"/>
  <c r="F572" i="38"/>
  <c r="F557" i="38"/>
  <c r="F556" i="38"/>
  <c r="F555" i="38"/>
  <c r="F554" i="38"/>
  <c r="F553" i="38"/>
  <c r="F552" i="38"/>
  <c r="F551" i="38"/>
  <c r="F550" i="38"/>
  <c r="F549" i="38"/>
  <c r="F548" i="38"/>
  <c r="F547" i="38"/>
  <c r="F532" i="38"/>
  <c r="F531" i="38"/>
  <c r="F530" i="38"/>
  <c r="F529" i="38"/>
  <c r="F528" i="38"/>
  <c r="F527" i="38"/>
  <c r="F526" i="38"/>
  <c r="F525" i="38"/>
  <c r="F524" i="38"/>
  <c r="F523" i="38"/>
  <c r="F522" i="38"/>
  <c r="F507" i="38"/>
  <c r="F506" i="38"/>
  <c r="F505" i="38"/>
  <c r="F504" i="38"/>
  <c r="F503" i="38"/>
  <c r="F502" i="38"/>
  <c r="F501" i="38"/>
  <c r="F500" i="38"/>
  <c r="F499" i="38"/>
  <c r="F498" i="38"/>
  <c r="F497" i="38"/>
  <c r="F482" i="38"/>
  <c r="F481" i="38"/>
  <c r="F480" i="38"/>
  <c r="F479" i="38"/>
  <c r="F478" i="38"/>
  <c r="F477" i="38"/>
  <c r="F476" i="38"/>
  <c r="F475" i="38"/>
  <c r="F474" i="38"/>
  <c r="F473" i="38"/>
  <c r="F472" i="38"/>
  <c r="F457" i="38"/>
  <c r="F456" i="38"/>
  <c r="F455" i="38"/>
  <c r="F454" i="38"/>
  <c r="F453" i="38"/>
  <c r="F452" i="38"/>
  <c r="F451" i="38"/>
  <c r="F450" i="38"/>
  <c r="F449" i="38"/>
  <c r="F448" i="38"/>
  <c r="F447" i="38"/>
  <c r="F432" i="38"/>
  <c r="F431" i="38"/>
  <c r="F430" i="38"/>
  <c r="F429" i="38"/>
  <c r="F428" i="38"/>
  <c r="F427" i="38"/>
  <c r="F426" i="38"/>
  <c r="F425" i="38"/>
  <c r="F424" i="38"/>
  <c r="F423" i="38"/>
  <c r="F422" i="38"/>
  <c r="F407" i="38"/>
  <c r="F406" i="38"/>
  <c r="F405" i="38"/>
  <c r="F404" i="38"/>
  <c r="F403" i="38"/>
  <c r="F402" i="38"/>
  <c r="F401" i="38"/>
  <c r="F400" i="38"/>
  <c r="F399" i="38"/>
  <c r="F398" i="38"/>
  <c r="F397" i="38"/>
  <c r="F382" i="38"/>
  <c r="F381" i="38"/>
  <c r="F380" i="38"/>
  <c r="F379" i="38"/>
  <c r="F378" i="38"/>
  <c r="F377" i="38"/>
  <c r="F376" i="38"/>
  <c r="F375" i="38"/>
  <c r="F374" i="38"/>
  <c r="F373" i="38"/>
  <c r="F372" i="38"/>
  <c r="F357" i="38"/>
  <c r="F356" i="38"/>
  <c r="F355" i="38"/>
  <c r="F354" i="38"/>
  <c r="F353" i="38"/>
  <c r="F352" i="38"/>
  <c r="F351" i="38"/>
  <c r="F350" i="38"/>
  <c r="F349" i="38"/>
  <c r="F348" i="38"/>
  <c r="F347" i="38"/>
  <c r="F332" i="38"/>
  <c r="F331" i="38"/>
  <c r="F330" i="38"/>
  <c r="F329" i="38"/>
  <c r="F328" i="38"/>
  <c r="F327" i="38"/>
  <c r="F326" i="38"/>
  <c r="F325" i="38"/>
  <c r="F324" i="38"/>
  <c r="F323" i="38"/>
  <c r="F322" i="38"/>
  <c r="F307" i="38"/>
  <c r="F306" i="38"/>
  <c r="F305" i="38"/>
  <c r="F304" i="38"/>
  <c r="F303" i="38"/>
  <c r="F302" i="38"/>
  <c r="F301" i="38"/>
  <c r="F300" i="38"/>
  <c r="F299" i="38"/>
  <c r="F298" i="38"/>
  <c r="F297" i="38"/>
  <c r="F282" i="38"/>
  <c r="F281" i="38"/>
  <c r="F280" i="38"/>
  <c r="F279" i="38"/>
  <c r="F278" i="38"/>
  <c r="F277" i="38"/>
  <c r="F276" i="38"/>
  <c r="F275" i="38"/>
  <c r="F274" i="38"/>
  <c r="F273" i="38"/>
  <c r="F272" i="38"/>
  <c r="F257" i="38"/>
  <c r="F256" i="38"/>
  <c r="F255" i="38"/>
  <c r="F254" i="38"/>
  <c r="F253" i="38"/>
  <c r="F252" i="38"/>
  <c r="F251" i="38"/>
  <c r="F250" i="38"/>
  <c r="F249" i="38"/>
  <c r="F248" i="38"/>
  <c r="F247" i="38"/>
  <c r="F232" i="38"/>
  <c r="F231" i="38"/>
  <c r="F230" i="38"/>
  <c r="F229" i="38"/>
  <c r="F228" i="38"/>
  <c r="F227" i="38"/>
  <c r="F226" i="38"/>
  <c r="F225" i="38"/>
  <c r="F224" i="38"/>
  <c r="F223" i="38"/>
  <c r="F222" i="38"/>
  <c r="F207" i="38"/>
  <c r="F206" i="38"/>
  <c r="F205" i="38"/>
  <c r="F204" i="38"/>
  <c r="F203" i="38"/>
  <c r="F202" i="38"/>
  <c r="F201" i="38"/>
  <c r="F200" i="38"/>
  <c r="F199" i="38"/>
  <c r="F198" i="38"/>
  <c r="F197" i="38"/>
  <c r="F182" i="38"/>
  <c r="F181" i="38"/>
  <c r="F180" i="38"/>
  <c r="F179" i="38"/>
  <c r="F178" i="38"/>
  <c r="F177" i="38"/>
  <c r="F176" i="38"/>
  <c r="F175" i="38"/>
  <c r="F174" i="38"/>
  <c r="F173" i="38"/>
  <c r="F172" i="38"/>
  <c r="F157" i="38"/>
  <c r="F156" i="38"/>
  <c r="F155" i="38"/>
  <c r="F154" i="38"/>
  <c r="F153" i="38"/>
  <c r="F152" i="38"/>
  <c r="F151" i="38"/>
  <c r="F150" i="38"/>
  <c r="F149" i="38"/>
  <c r="F148" i="38"/>
  <c r="F147" i="38"/>
  <c r="F132" i="38"/>
  <c r="F131" i="38"/>
  <c r="F130" i="38"/>
  <c r="F129" i="38"/>
  <c r="F128" i="38"/>
  <c r="F127" i="38"/>
  <c r="F126" i="38"/>
  <c r="F125" i="38"/>
  <c r="F124" i="38"/>
  <c r="F123" i="38"/>
  <c r="F122" i="38"/>
  <c r="F107" i="38"/>
  <c r="F106" i="38"/>
  <c r="F105" i="38"/>
  <c r="F104" i="38"/>
  <c r="F103" i="38"/>
  <c r="F102" i="38"/>
  <c r="F101" i="38"/>
  <c r="F100" i="38"/>
  <c r="F99" i="38"/>
  <c r="F98" i="38"/>
  <c r="F97" i="38"/>
  <c r="F82" i="38"/>
  <c r="F81" i="38"/>
  <c r="F80" i="38"/>
  <c r="F79" i="38"/>
  <c r="F78" i="38"/>
  <c r="F77" i="38"/>
  <c r="F76" i="38"/>
  <c r="F75" i="38"/>
  <c r="F74" i="38"/>
  <c r="F73" i="38"/>
  <c r="F72" i="38"/>
  <c r="F57" i="38"/>
  <c r="F56" i="38"/>
  <c r="F55" i="38"/>
  <c r="F54" i="38"/>
  <c r="F53" i="38"/>
  <c r="F52" i="38"/>
  <c r="F51" i="38"/>
  <c r="F50" i="38"/>
  <c r="F49" i="38"/>
  <c r="F48" i="38"/>
  <c r="F47" i="38"/>
  <c r="F32" i="38"/>
  <c r="F31" i="38"/>
  <c r="F30" i="38"/>
  <c r="F29" i="38"/>
  <c r="F28" i="38"/>
  <c r="F27" i="38"/>
  <c r="F26" i="38"/>
  <c r="F25" i="38"/>
  <c r="F24" i="38"/>
  <c r="F23" i="38"/>
  <c r="C1" i="34"/>
  <c r="BB251" i="39"/>
  <c r="BB250" i="39"/>
  <c r="DD607" i="38"/>
  <c r="DD606" i="38"/>
  <c r="DD605" i="38"/>
  <c r="DD604" i="38"/>
  <c r="DD603" i="38"/>
  <c r="DD602" i="38"/>
  <c r="DD601" i="38"/>
  <c r="DD600" i="38"/>
  <c r="DD599" i="38"/>
  <c r="DD598" i="38"/>
  <c r="DD597" i="38"/>
  <c r="DD582" i="38"/>
  <c r="DD581" i="38"/>
  <c r="DD580" i="38"/>
  <c r="DD579" i="38"/>
  <c r="DD578" i="38"/>
  <c r="DD577" i="38"/>
  <c r="DD576" i="38"/>
  <c r="DD575" i="38"/>
  <c r="DD574" i="38"/>
  <c r="DD573" i="38"/>
  <c r="DD572" i="38"/>
  <c r="DD557" i="38"/>
  <c r="DD556" i="38"/>
  <c r="DD555" i="38"/>
  <c r="DD554" i="38"/>
  <c r="DD553" i="38"/>
  <c r="DD552" i="38"/>
  <c r="DD551" i="38"/>
  <c r="DD550" i="38"/>
  <c r="DD549" i="38"/>
  <c r="DD548" i="38"/>
  <c r="DD547" i="38"/>
  <c r="DD532" i="38"/>
  <c r="DD531" i="38"/>
  <c r="DD530" i="38"/>
  <c r="DD529" i="38"/>
  <c r="DD528" i="38"/>
  <c r="DD527" i="38"/>
  <c r="DD526" i="38"/>
  <c r="DD525" i="38"/>
  <c r="DD524" i="38"/>
  <c r="DD523" i="38"/>
  <c r="DD522" i="38"/>
  <c r="DD507" i="38"/>
  <c r="DD506" i="38"/>
  <c r="DD505" i="38"/>
  <c r="DD504" i="38"/>
  <c r="DD503" i="38"/>
  <c r="DD502" i="38"/>
  <c r="DD501" i="38"/>
  <c r="DD500" i="38"/>
  <c r="DD499" i="38"/>
  <c r="DD498" i="38"/>
  <c r="DD497" i="38"/>
  <c r="DD482" i="38"/>
  <c r="DD481" i="38"/>
  <c r="DD480" i="38"/>
  <c r="DD479" i="38"/>
  <c r="DD478" i="38"/>
  <c r="DD477" i="38"/>
  <c r="DD476" i="38"/>
  <c r="DD475" i="38"/>
  <c r="DD474" i="38"/>
  <c r="DD473" i="38"/>
  <c r="DD472" i="38"/>
  <c r="DD457" i="38"/>
  <c r="DD456" i="38"/>
  <c r="DD455" i="38"/>
  <c r="DD454" i="38"/>
  <c r="DD453" i="38"/>
  <c r="DD452" i="38"/>
  <c r="DD451" i="38"/>
  <c r="DD450" i="38"/>
  <c r="DD449" i="38"/>
  <c r="DD448" i="38"/>
  <c r="DD447" i="38"/>
  <c r="DD432" i="38"/>
  <c r="DD431" i="38"/>
  <c r="DD430" i="38"/>
  <c r="DD429" i="38"/>
  <c r="DD428" i="38"/>
  <c r="DD427" i="38"/>
  <c r="DD426" i="38"/>
  <c r="DD425" i="38"/>
  <c r="DD424" i="38"/>
  <c r="DD423" i="38"/>
  <c r="DD422" i="38"/>
  <c r="DD407" i="38"/>
  <c r="DD406" i="38"/>
  <c r="DD405" i="38"/>
  <c r="DD404" i="38"/>
  <c r="DD403" i="38"/>
  <c r="DD402" i="38"/>
  <c r="DD401" i="38"/>
  <c r="DD400" i="38"/>
  <c r="DD399" i="38"/>
  <c r="DD398" i="38"/>
  <c r="DD397" i="38"/>
  <c r="DD382" i="38"/>
  <c r="DD381" i="38"/>
  <c r="DD380" i="38"/>
  <c r="DD379" i="38"/>
  <c r="DD378" i="38"/>
  <c r="DD377" i="38"/>
  <c r="DD376" i="38"/>
  <c r="DD375" i="38"/>
  <c r="DD374" i="38"/>
  <c r="DD373" i="38"/>
  <c r="DD372" i="38"/>
  <c r="DD357" i="38"/>
  <c r="DD356" i="38"/>
  <c r="DD355" i="38"/>
  <c r="DD354" i="38"/>
  <c r="DD353" i="38"/>
  <c r="DD352" i="38"/>
  <c r="DD351" i="38"/>
  <c r="DD350" i="38"/>
  <c r="DD349" i="38"/>
  <c r="DD348" i="38"/>
  <c r="DD347" i="38"/>
  <c r="DD332" i="38"/>
  <c r="DD331" i="38"/>
  <c r="DD330" i="38"/>
  <c r="DD329" i="38"/>
  <c r="DD328" i="38"/>
  <c r="DD327" i="38"/>
  <c r="DD326" i="38"/>
  <c r="DD325" i="38"/>
  <c r="DD324" i="38"/>
  <c r="DD323" i="38"/>
  <c r="DD322" i="38"/>
  <c r="DD307" i="38"/>
  <c r="DD306" i="38"/>
  <c r="DD305" i="38"/>
  <c r="DD304" i="38"/>
  <c r="DD303" i="38"/>
  <c r="DD302" i="38"/>
  <c r="DD301" i="38"/>
  <c r="DD300" i="38"/>
  <c r="DD299" i="38"/>
  <c r="DD298" i="38"/>
  <c r="DD297" i="38"/>
  <c r="DD282" i="38"/>
  <c r="DD281" i="38"/>
  <c r="DD280" i="38"/>
  <c r="DD279" i="38"/>
  <c r="DD278" i="38"/>
  <c r="DD277" i="38"/>
  <c r="DD276" i="38"/>
  <c r="DD275" i="38"/>
  <c r="DD274" i="38"/>
  <c r="DD273" i="38"/>
  <c r="DD272" i="38"/>
  <c r="DD257" i="38"/>
  <c r="DD256" i="38"/>
  <c r="DD255" i="38"/>
  <c r="DD232" i="38"/>
  <c r="DD231" i="38"/>
  <c r="DD230" i="38"/>
  <c r="CQ42" i="35"/>
  <c r="CQ43" i="35"/>
  <c r="CQ44" i="35"/>
  <c r="CQ45" i="35"/>
  <c r="CQ46" i="35"/>
  <c r="CQ47" i="35"/>
  <c r="CQ48" i="35"/>
  <c r="CQ49" i="35"/>
  <c r="CQ50" i="35"/>
  <c r="CQ51" i="35"/>
  <c r="CQ52" i="35"/>
  <c r="CQ53" i="35"/>
  <c r="CQ54" i="35"/>
  <c r="CQ55" i="35"/>
  <c r="CQ56" i="35"/>
  <c r="CQ57" i="35"/>
  <c r="CQ58" i="35"/>
  <c r="CQ59" i="35"/>
  <c r="CQ60" i="35"/>
  <c r="CQ61" i="35"/>
  <c r="CQ62" i="35"/>
  <c r="CQ63" i="35"/>
  <c r="CQ64" i="35"/>
  <c r="CR42" i="35"/>
  <c r="CR43" i="35"/>
  <c r="CR44" i="35"/>
  <c r="CR45" i="35"/>
  <c r="CR46" i="35"/>
  <c r="CR47" i="35"/>
  <c r="CR48" i="35"/>
  <c r="CR49" i="35"/>
  <c r="CR50" i="35"/>
  <c r="CR51" i="35"/>
  <c r="CR52" i="35"/>
  <c r="CR53" i="35"/>
  <c r="CR54" i="35"/>
  <c r="CR55" i="35"/>
  <c r="CR56" i="35"/>
  <c r="CR57" i="35"/>
  <c r="CR58" i="35"/>
  <c r="CR59" i="35"/>
  <c r="CR60" i="35"/>
  <c r="CR61" i="35"/>
  <c r="CR62" i="35"/>
  <c r="CR63" i="35"/>
  <c r="CR64" i="35"/>
  <c r="C590" i="38"/>
  <c r="C565" i="38"/>
  <c r="C540" i="38"/>
  <c r="C515" i="38"/>
  <c r="C490" i="38"/>
  <c r="C465" i="38"/>
  <c r="C440" i="38"/>
  <c r="C415" i="38"/>
  <c r="C390" i="38"/>
  <c r="C365" i="38"/>
  <c r="C340" i="38"/>
  <c r="C315" i="38"/>
  <c r="C290" i="38"/>
  <c r="C265" i="38"/>
  <c r="C240" i="38"/>
  <c r="C215" i="38"/>
  <c r="C190" i="38"/>
  <c r="C165" i="38"/>
  <c r="C140" i="38"/>
  <c r="C115" i="38"/>
  <c r="C90" i="38"/>
  <c r="C65" i="38"/>
  <c r="C40" i="38"/>
  <c r="I607" i="38"/>
  <c r="CT607" i="38" s="1"/>
  <c r="I606" i="38"/>
  <c r="CT606" i="38" s="1"/>
  <c r="I605" i="38"/>
  <c r="CT605" i="38" s="1"/>
  <c r="I604" i="38"/>
  <c r="CT604" i="38" s="1"/>
  <c r="I603" i="38"/>
  <c r="CT603" i="38" s="1"/>
  <c r="I602" i="38"/>
  <c r="CT602" i="38" s="1"/>
  <c r="I601" i="38"/>
  <c r="CT601" i="38" s="1"/>
  <c r="I600" i="38"/>
  <c r="CT600" i="38" s="1"/>
  <c r="I599" i="38"/>
  <c r="CT599" i="38" s="1"/>
  <c r="I598" i="38"/>
  <c r="CT598" i="38" s="1"/>
  <c r="I597" i="38"/>
  <c r="CT597" i="38" s="1"/>
  <c r="I582" i="38"/>
  <c r="CT582" i="38" s="1"/>
  <c r="I581" i="38"/>
  <c r="CT581" i="38" s="1"/>
  <c r="I580" i="38"/>
  <c r="CT580" i="38" s="1"/>
  <c r="I579" i="38"/>
  <c r="CT579" i="38" s="1"/>
  <c r="I578" i="38"/>
  <c r="CT578" i="38" s="1"/>
  <c r="I577" i="38"/>
  <c r="CT577" i="38" s="1"/>
  <c r="I576" i="38"/>
  <c r="CT576" i="38" s="1"/>
  <c r="I575" i="38"/>
  <c r="CT575" i="38" s="1"/>
  <c r="I574" i="38"/>
  <c r="CT574" i="38" s="1"/>
  <c r="I573" i="38"/>
  <c r="CT573" i="38" s="1"/>
  <c r="I572" i="38"/>
  <c r="CT572" i="38" s="1"/>
  <c r="I557" i="38"/>
  <c r="CT557" i="38" s="1"/>
  <c r="I556" i="38"/>
  <c r="CT556" i="38" s="1"/>
  <c r="I555" i="38"/>
  <c r="CT555" i="38" s="1"/>
  <c r="I554" i="38"/>
  <c r="CT554" i="38" s="1"/>
  <c r="I553" i="38"/>
  <c r="CT553" i="38" s="1"/>
  <c r="I552" i="38"/>
  <c r="CT552" i="38" s="1"/>
  <c r="I551" i="38"/>
  <c r="CT551" i="38" s="1"/>
  <c r="I550" i="38"/>
  <c r="CT550" i="38" s="1"/>
  <c r="I549" i="38"/>
  <c r="CT549" i="38" s="1"/>
  <c r="I548" i="38"/>
  <c r="CT548" i="38" s="1"/>
  <c r="I547" i="38"/>
  <c r="CT547" i="38" s="1"/>
  <c r="I532" i="38"/>
  <c r="CT532" i="38" s="1"/>
  <c r="I531" i="38"/>
  <c r="CT531" i="38" s="1"/>
  <c r="I530" i="38"/>
  <c r="CT530" i="38" s="1"/>
  <c r="I529" i="38"/>
  <c r="CT529" i="38" s="1"/>
  <c r="I528" i="38"/>
  <c r="CT528" i="38" s="1"/>
  <c r="I527" i="38"/>
  <c r="CT527" i="38" s="1"/>
  <c r="I526" i="38"/>
  <c r="CT526" i="38" s="1"/>
  <c r="I525" i="38"/>
  <c r="CT525" i="38" s="1"/>
  <c r="I524" i="38"/>
  <c r="CT524" i="38" s="1"/>
  <c r="I523" i="38"/>
  <c r="CT523" i="38" s="1"/>
  <c r="I522" i="38"/>
  <c r="CT522" i="38" s="1"/>
  <c r="I507" i="38"/>
  <c r="CT507" i="38" s="1"/>
  <c r="I506" i="38"/>
  <c r="CT506" i="38" s="1"/>
  <c r="I505" i="38"/>
  <c r="CT505" i="38" s="1"/>
  <c r="I504" i="38"/>
  <c r="CT504" i="38" s="1"/>
  <c r="I503" i="38"/>
  <c r="CT503" i="38" s="1"/>
  <c r="I502" i="38"/>
  <c r="CT502" i="38" s="1"/>
  <c r="I501" i="38"/>
  <c r="CT501" i="38" s="1"/>
  <c r="I500" i="38"/>
  <c r="CT500" i="38" s="1"/>
  <c r="I499" i="38"/>
  <c r="CT499" i="38" s="1"/>
  <c r="I498" i="38"/>
  <c r="CT498" i="38" s="1"/>
  <c r="I497" i="38"/>
  <c r="CT497" i="38" s="1"/>
  <c r="I482" i="38"/>
  <c r="CT482" i="38" s="1"/>
  <c r="I481" i="38"/>
  <c r="CT481" i="38" s="1"/>
  <c r="I480" i="38"/>
  <c r="CT480" i="38" s="1"/>
  <c r="I479" i="38"/>
  <c r="CT479" i="38" s="1"/>
  <c r="I478" i="38"/>
  <c r="CT478" i="38" s="1"/>
  <c r="I477" i="38"/>
  <c r="CT477" i="38" s="1"/>
  <c r="I476" i="38"/>
  <c r="CT476" i="38" s="1"/>
  <c r="I475" i="38"/>
  <c r="CT475" i="38" s="1"/>
  <c r="I474" i="38"/>
  <c r="CT474" i="38" s="1"/>
  <c r="I473" i="38"/>
  <c r="CT473" i="38" s="1"/>
  <c r="I472" i="38"/>
  <c r="CT472" i="38" s="1"/>
  <c r="I457" i="38"/>
  <c r="CT457" i="38" s="1"/>
  <c r="I456" i="38"/>
  <c r="CT456" i="38" s="1"/>
  <c r="I455" i="38"/>
  <c r="CT455" i="38" s="1"/>
  <c r="I454" i="38"/>
  <c r="CT454" i="38" s="1"/>
  <c r="I453" i="38"/>
  <c r="CT453" i="38" s="1"/>
  <c r="I452" i="38"/>
  <c r="CT452" i="38" s="1"/>
  <c r="I451" i="38"/>
  <c r="CT451" i="38" s="1"/>
  <c r="I450" i="38"/>
  <c r="CT450" i="38" s="1"/>
  <c r="I449" i="38"/>
  <c r="CT449" i="38" s="1"/>
  <c r="I448" i="38"/>
  <c r="CT448" i="38" s="1"/>
  <c r="I447" i="38"/>
  <c r="CT447" i="38" s="1"/>
  <c r="I432" i="38"/>
  <c r="CT432" i="38" s="1"/>
  <c r="I431" i="38"/>
  <c r="CT431" i="38" s="1"/>
  <c r="I430" i="38"/>
  <c r="CT430" i="38" s="1"/>
  <c r="I429" i="38"/>
  <c r="CT429" i="38" s="1"/>
  <c r="I428" i="38"/>
  <c r="CT428" i="38" s="1"/>
  <c r="I427" i="38"/>
  <c r="CT427" i="38" s="1"/>
  <c r="I426" i="38"/>
  <c r="CT426" i="38" s="1"/>
  <c r="I425" i="38"/>
  <c r="CT425" i="38" s="1"/>
  <c r="I424" i="38"/>
  <c r="CT424" i="38" s="1"/>
  <c r="I423" i="38"/>
  <c r="CT423" i="38" s="1"/>
  <c r="I422" i="38"/>
  <c r="CT422" i="38" s="1"/>
  <c r="I407" i="38"/>
  <c r="CT407" i="38" s="1"/>
  <c r="I406" i="38"/>
  <c r="CT406" i="38" s="1"/>
  <c r="I405" i="38"/>
  <c r="CT405" i="38" s="1"/>
  <c r="I404" i="38"/>
  <c r="CT404" i="38" s="1"/>
  <c r="I403" i="38"/>
  <c r="CT403" i="38" s="1"/>
  <c r="I402" i="38"/>
  <c r="CT402" i="38" s="1"/>
  <c r="I401" i="38"/>
  <c r="CT401" i="38" s="1"/>
  <c r="I400" i="38"/>
  <c r="CT400" i="38" s="1"/>
  <c r="I399" i="38"/>
  <c r="CT399" i="38" s="1"/>
  <c r="I398" i="38"/>
  <c r="CT398" i="38" s="1"/>
  <c r="I397" i="38"/>
  <c r="CT397" i="38" s="1"/>
  <c r="I382" i="38"/>
  <c r="CT382" i="38" s="1"/>
  <c r="I381" i="38"/>
  <c r="CT381" i="38" s="1"/>
  <c r="I380" i="38"/>
  <c r="CT380" i="38" s="1"/>
  <c r="I379" i="38"/>
  <c r="CT379" i="38" s="1"/>
  <c r="I378" i="38"/>
  <c r="CT378" i="38" s="1"/>
  <c r="I377" i="38"/>
  <c r="CT377" i="38" s="1"/>
  <c r="I376" i="38"/>
  <c r="CT376" i="38" s="1"/>
  <c r="I375" i="38"/>
  <c r="CT375" i="38" s="1"/>
  <c r="I374" i="38"/>
  <c r="CT374" i="38" s="1"/>
  <c r="I373" i="38"/>
  <c r="CT373" i="38" s="1"/>
  <c r="I372" i="38"/>
  <c r="CT372" i="38" s="1"/>
  <c r="I357" i="38"/>
  <c r="CT357" i="38" s="1"/>
  <c r="I356" i="38"/>
  <c r="CT356" i="38" s="1"/>
  <c r="I355" i="38"/>
  <c r="CT355" i="38" s="1"/>
  <c r="I354" i="38"/>
  <c r="CT354" i="38" s="1"/>
  <c r="I353" i="38"/>
  <c r="CT353" i="38" s="1"/>
  <c r="I352" i="38"/>
  <c r="CT352" i="38" s="1"/>
  <c r="I351" i="38"/>
  <c r="CT351" i="38" s="1"/>
  <c r="I350" i="38"/>
  <c r="CT350" i="38" s="1"/>
  <c r="I349" i="38"/>
  <c r="CT349" i="38" s="1"/>
  <c r="I348" i="38"/>
  <c r="CT348" i="38" s="1"/>
  <c r="I347" i="38"/>
  <c r="CT347" i="38" s="1"/>
  <c r="I332" i="38"/>
  <c r="CT332" i="38" s="1"/>
  <c r="I331" i="38"/>
  <c r="CT331" i="38" s="1"/>
  <c r="I330" i="38"/>
  <c r="CT330" i="38" s="1"/>
  <c r="I329" i="38"/>
  <c r="CT329" i="38" s="1"/>
  <c r="I328" i="38"/>
  <c r="CT328" i="38" s="1"/>
  <c r="I327" i="38"/>
  <c r="CT327" i="38" s="1"/>
  <c r="I326" i="38"/>
  <c r="CT326" i="38" s="1"/>
  <c r="I325" i="38"/>
  <c r="CT325" i="38" s="1"/>
  <c r="I324" i="38"/>
  <c r="CT324" i="38" s="1"/>
  <c r="I323" i="38"/>
  <c r="CT323" i="38" s="1"/>
  <c r="I322" i="38"/>
  <c r="CT322" i="38" s="1"/>
  <c r="I307" i="38"/>
  <c r="CT307" i="38" s="1"/>
  <c r="I306" i="38"/>
  <c r="CT306" i="38" s="1"/>
  <c r="I305" i="38"/>
  <c r="CT305" i="38" s="1"/>
  <c r="I304" i="38"/>
  <c r="CT304" i="38" s="1"/>
  <c r="I303" i="38"/>
  <c r="CT303" i="38" s="1"/>
  <c r="I302" i="38"/>
  <c r="CT302" i="38" s="1"/>
  <c r="I301" i="38"/>
  <c r="CT301" i="38" s="1"/>
  <c r="I300" i="38"/>
  <c r="CT300" i="38" s="1"/>
  <c r="I299" i="38"/>
  <c r="CT299" i="38" s="1"/>
  <c r="I298" i="38"/>
  <c r="CT298" i="38" s="1"/>
  <c r="I297" i="38"/>
  <c r="CT297" i="38" s="1"/>
  <c r="I282" i="38"/>
  <c r="CT282" i="38" s="1"/>
  <c r="I281" i="38"/>
  <c r="CT281" i="38" s="1"/>
  <c r="I280" i="38"/>
  <c r="CT280" i="38" s="1"/>
  <c r="I279" i="38"/>
  <c r="CT279" i="38" s="1"/>
  <c r="I278" i="38"/>
  <c r="CT278" i="38" s="1"/>
  <c r="I277" i="38"/>
  <c r="CT277" i="38" s="1"/>
  <c r="I276" i="38"/>
  <c r="CT276" i="38" s="1"/>
  <c r="I275" i="38"/>
  <c r="CT275" i="38" s="1"/>
  <c r="I274" i="38"/>
  <c r="CT274" i="38" s="1"/>
  <c r="I273" i="38"/>
  <c r="CT273" i="38" s="1"/>
  <c r="I272" i="38"/>
  <c r="CT272" i="38" s="1"/>
  <c r="I257" i="38"/>
  <c r="CT257" i="38" s="1"/>
  <c r="I256" i="38"/>
  <c r="CT256" i="38" s="1"/>
  <c r="I255" i="38"/>
  <c r="CT255" i="38" s="1"/>
  <c r="I232" i="38"/>
  <c r="CT232" i="38" s="1"/>
  <c r="I231" i="38"/>
  <c r="CT231" i="38" s="1"/>
  <c r="I230" i="38"/>
  <c r="CT230" i="38" s="1"/>
  <c r="F37" i="40"/>
  <c r="F38" i="40"/>
  <c r="F39" i="40"/>
  <c r="E23" i="40"/>
  <c r="D44" i="40"/>
  <c r="D45" i="40"/>
  <c r="D46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T23" i="40"/>
  <c r="CE600" i="39"/>
  <c r="CE601" i="39"/>
  <c r="D632" i="39"/>
  <c r="D631" i="39"/>
  <c r="D630" i="39"/>
  <c r="D629" i="39"/>
  <c r="D628" i="39"/>
  <c r="D627" i="39"/>
  <c r="D626" i="39"/>
  <c r="D625" i="39"/>
  <c r="D624" i="39"/>
  <c r="D623" i="39"/>
  <c r="D622" i="39"/>
  <c r="D621" i="39"/>
  <c r="D620" i="39"/>
  <c r="D619" i="39"/>
  <c r="D618" i="39"/>
  <c r="D617" i="39"/>
  <c r="D616" i="39"/>
  <c r="D615" i="39"/>
  <c r="D614" i="39"/>
  <c r="AP613" i="39"/>
  <c r="D613" i="39"/>
  <c r="AP612" i="39"/>
  <c r="AO612" i="39"/>
  <c r="AE612" i="39"/>
  <c r="AA612" i="39"/>
  <c r="D612" i="39"/>
  <c r="AP611" i="39"/>
  <c r="AO611" i="39"/>
  <c r="AN611" i="39"/>
  <c r="AK611" i="39"/>
  <c r="AG611" i="39"/>
  <c r="AE611" i="39"/>
  <c r="AD611" i="39"/>
  <c r="AA611" i="39"/>
  <c r="Z611" i="39"/>
  <c r="D611" i="39"/>
  <c r="AT610" i="39"/>
  <c r="AR610" i="39"/>
  <c r="AP610" i="39"/>
  <c r="AO610" i="39"/>
  <c r="AN610" i="39"/>
  <c r="AM610" i="39"/>
  <c r="AK610" i="39"/>
  <c r="AJ610" i="39"/>
  <c r="AG610" i="39"/>
  <c r="AF610" i="39"/>
  <c r="AE610" i="39"/>
  <c r="AD610" i="39"/>
  <c r="AC610" i="39"/>
  <c r="AA610" i="39"/>
  <c r="Z610" i="39"/>
  <c r="Y610" i="39"/>
  <c r="D610" i="39"/>
  <c r="AT609" i="39"/>
  <c r="AS609" i="39"/>
  <c r="AR609" i="39"/>
  <c r="AQ609" i="39"/>
  <c r="AP609" i="39"/>
  <c r="AO609" i="39"/>
  <c r="AN609" i="39"/>
  <c r="AM609" i="39"/>
  <c r="AL609" i="39"/>
  <c r="AK609" i="39"/>
  <c r="AJ609" i="39"/>
  <c r="AI609" i="39"/>
  <c r="AH609" i="39"/>
  <c r="AG609" i="39"/>
  <c r="AF609" i="39"/>
  <c r="AE609" i="39"/>
  <c r="AD609" i="39"/>
  <c r="AC609" i="39"/>
  <c r="AB609" i="39"/>
  <c r="AA609" i="39"/>
  <c r="Z609" i="39"/>
  <c r="Y609" i="39"/>
  <c r="X609" i="39"/>
  <c r="W609" i="39"/>
  <c r="E609" i="39"/>
  <c r="E610" i="39"/>
  <c r="D609" i="39"/>
  <c r="CX608" i="39"/>
  <c r="CW608" i="39"/>
  <c r="CU608" i="39"/>
  <c r="CS608" i="39"/>
  <c r="D608" i="39"/>
  <c r="E607" i="39"/>
  <c r="D607" i="39"/>
  <c r="E606" i="39"/>
  <c r="D606" i="39"/>
  <c r="D605" i="39"/>
  <c r="D604" i="39"/>
  <c r="D603" i="39"/>
  <c r="D602" i="39"/>
  <c r="CD601" i="39"/>
  <c r="CC601" i="39"/>
  <c r="CB601" i="39"/>
  <c r="CA601" i="39"/>
  <c r="BZ601" i="39"/>
  <c r="BY601" i="39"/>
  <c r="BX601" i="39"/>
  <c r="BW601" i="39"/>
  <c r="BV601" i="39"/>
  <c r="BU601" i="39"/>
  <c r="BT601" i="39"/>
  <c r="BS601" i="39"/>
  <c r="BR601" i="39"/>
  <c r="BQ601" i="39"/>
  <c r="BP601" i="39"/>
  <c r="BO601" i="39"/>
  <c r="BN601" i="39"/>
  <c r="BM601" i="39"/>
  <c r="BL601" i="39"/>
  <c r="BK601" i="39"/>
  <c r="BJ601" i="39"/>
  <c r="BI601" i="39"/>
  <c r="BH601" i="39"/>
  <c r="BG601" i="39"/>
  <c r="BF601" i="39"/>
  <c r="BE601" i="39"/>
  <c r="BD601" i="39"/>
  <c r="BC601" i="39"/>
  <c r="BB601" i="39"/>
  <c r="BA601" i="39"/>
  <c r="AZ601" i="39"/>
  <c r="AY601" i="39"/>
  <c r="AX601" i="39"/>
  <c r="AW601" i="39"/>
  <c r="B600" i="39"/>
  <c r="B602" i="39"/>
  <c r="CD566" i="39"/>
  <c r="CD565" i="39"/>
  <c r="D597" i="39"/>
  <c r="D596" i="39"/>
  <c r="D595" i="39"/>
  <c r="D594" i="39"/>
  <c r="D593" i="39"/>
  <c r="D592" i="39"/>
  <c r="D591" i="39"/>
  <c r="D590" i="39"/>
  <c r="D589" i="39"/>
  <c r="D588" i="39"/>
  <c r="D587" i="39"/>
  <c r="D586" i="39"/>
  <c r="D585" i="39"/>
  <c r="D584" i="39"/>
  <c r="D583" i="39"/>
  <c r="D582" i="39"/>
  <c r="D581" i="39"/>
  <c r="D580" i="39"/>
  <c r="D579" i="39"/>
  <c r="AP578" i="39"/>
  <c r="D578" i="39"/>
  <c r="AP577" i="39"/>
  <c r="AO577" i="39"/>
  <c r="AE577" i="39"/>
  <c r="AA577" i="39"/>
  <c r="D577" i="39"/>
  <c r="AP576" i="39"/>
  <c r="AO576" i="39"/>
  <c r="AN576" i="39"/>
  <c r="AK576" i="39"/>
  <c r="AG576" i="39"/>
  <c r="AE576" i="39"/>
  <c r="AD576" i="39"/>
  <c r="AA576" i="39"/>
  <c r="Z576" i="39"/>
  <c r="D576" i="39"/>
  <c r="AT575" i="39"/>
  <c r="AR575" i="39"/>
  <c r="AP575" i="39"/>
  <c r="AO575" i="39"/>
  <c r="AN575" i="39"/>
  <c r="AM575" i="39"/>
  <c r="AK575" i="39"/>
  <c r="AJ575" i="39"/>
  <c r="AG575" i="39"/>
  <c r="AF575" i="39"/>
  <c r="AE575" i="39"/>
  <c r="AD575" i="39"/>
  <c r="AC575" i="39"/>
  <c r="AA575" i="39"/>
  <c r="Z575" i="39"/>
  <c r="Y575" i="39"/>
  <c r="D575" i="39"/>
  <c r="AT574" i="39"/>
  <c r="AS574" i="39"/>
  <c r="AR574" i="39"/>
  <c r="AQ574" i="39"/>
  <c r="AP574" i="39"/>
  <c r="AO574" i="39"/>
  <c r="AN574" i="39"/>
  <c r="AM574" i="39"/>
  <c r="AL574" i="39"/>
  <c r="AK574" i="39"/>
  <c r="AJ574" i="39"/>
  <c r="AI574" i="39"/>
  <c r="AH574" i="39"/>
  <c r="AG574" i="39"/>
  <c r="AF574" i="39"/>
  <c r="AE574" i="39"/>
  <c r="AD574" i="39"/>
  <c r="AC574" i="39"/>
  <c r="AB574" i="39"/>
  <c r="AA574" i="39"/>
  <c r="Z574" i="39"/>
  <c r="Y574" i="39"/>
  <c r="X574" i="39"/>
  <c r="W574" i="39"/>
  <c r="E574" i="39"/>
  <c r="E575" i="39"/>
  <c r="D574" i="39"/>
  <c r="CX573" i="39"/>
  <c r="CW573" i="39"/>
  <c r="CU573" i="39"/>
  <c r="CS573" i="39"/>
  <c r="D573" i="39"/>
  <c r="E572" i="39"/>
  <c r="D572" i="39"/>
  <c r="E571" i="39"/>
  <c r="E570" i="39"/>
  <c r="D571" i="39"/>
  <c r="D570" i="39"/>
  <c r="D569" i="39"/>
  <c r="D568" i="39"/>
  <c r="D567" i="39"/>
  <c r="CE566" i="39"/>
  <c r="CC566" i="39"/>
  <c r="CB566" i="39"/>
  <c r="CA566" i="39"/>
  <c r="BZ566" i="39"/>
  <c r="BY566" i="39"/>
  <c r="BX566" i="39"/>
  <c r="BW566" i="39"/>
  <c r="BV566" i="39"/>
  <c r="BU566" i="39"/>
  <c r="BT566" i="39"/>
  <c r="BS566" i="39"/>
  <c r="BR566" i="39"/>
  <c r="BQ566" i="39"/>
  <c r="BP566" i="39"/>
  <c r="BO566" i="39"/>
  <c r="BN566" i="39"/>
  <c r="BM566" i="39"/>
  <c r="BL566" i="39"/>
  <c r="BK566" i="39"/>
  <c r="BJ566" i="39"/>
  <c r="BI566" i="39"/>
  <c r="BH566" i="39"/>
  <c r="BG566" i="39"/>
  <c r="BF566" i="39"/>
  <c r="BE566" i="39"/>
  <c r="BD566" i="39"/>
  <c r="BC566" i="39"/>
  <c r="BB566" i="39"/>
  <c r="BA566" i="39"/>
  <c r="AZ566" i="39"/>
  <c r="AY566" i="39"/>
  <c r="AX566" i="39"/>
  <c r="AW566" i="39"/>
  <c r="B565" i="39"/>
  <c r="B567" i="39"/>
  <c r="CC531" i="39"/>
  <c r="CC530" i="39"/>
  <c r="D562" i="39"/>
  <c r="D561" i="39"/>
  <c r="D560" i="39"/>
  <c r="D559" i="39"/>
  <c r="D558" i="39"/>
  <c r="D557" i="39"/>
  <c r="D556" i="39"/>
  <c r="D555" i="39"/>
  <c r="D554" i="39"/>
  <c r="D553" i="39"/>
  <c r="D552" i="39"/>
  <c r="D551" i="39"/>
  <c r="D550" i="39"/>
  <c r="D549" i="39"/>
  <c r="D548" i="39"/>
  <c r="D547" i="39"/>
  <c r="D546" i="39"/>
  <c r="D545" i="39"/>
  <c r="D544" i="39"/>
  <c r="AP543" i="39"/>
  <c r="D543" i="39"/>
  <c r="AP542" i="39"/>
  <c r="AO542" i="39"/>
  <c r="AE542" i="39"/>
  <c r="AA542" i="39"/>
  <c r="D542" i="39"/>
  <c r="AP541" i="39"/>
  <c r="AO541" i="39"/>
  <c r="AN541" i="39"/>
  <c r="AK541" i="39"/>
  <c r="AG541" i="39"/>
  <c r="AE541" i="39"/>
  <c r="AD541" i="39"/>
  <c r="AA541" i="39"/>
  <c r="Z541" i="39"/>
  <c r="D541" i="39"/>
  <c r="AT540" i="39"/>
  <c r="AR540" i="39"/>
  <c r="AP540" i="39"/>
  <c r="AO540" i="39"/>
  <c r="AN540" i="39"/>
  <c r="AM540" i="39"/>
  <c r="AK540" i="39"/>
  <c r="AJ540" i="39"/>
  <c r="AG540" i="39"/>
  <c r="AF540" i="39"/>
  <c r="AE540" i="39"/>
  <c r="AD540" i="39"/>
  <c r="AC540" i="39"/>
  <c r="AA540" i="39"/>
  <c r="Z540" i="39"/>
  <c r="Y540" i="39"/>
  <c r="D540" i="39"/>
  <c r="AT539" i="39"/>
  <c r="AS539" i="39"/>
  <c r="AR539" i="39"/>
  <c r="AQ539" i="39"/>
  <c r="AP539" i="39"/>
  <c r="AO539" i="39"/>
  <c r="AN539" i="39"/>
  <c r="AM539" i="39"/>
  <c r="AL539" i="39"/>
  <c r="AK539" i="39"/>
  <c r="AJ539" i="39"/>
  <c r="AI539" i="39"/>
  <c r="AH539" i="39"/>
  <c r="AG539" i="39"/>
  <c r="AF539" i="39"/>
  <c r="AE539" i="39"/>
  <c r="AD539" i="39"/>
  <c r="AC539" i="39"/>
  <c r="AB539" i="39"/>
  <c r="AA539" i="39"/>
  <c r="Z539" i="39"/>
  <c r="Y539" i="39"/>
  <c r="X539" i="39"/>
  <c r="W539" i="39"/>
  <c r="E539" i="39"/>
  <c r="D539" i="39"/>
  <c r="CX538" i="39"/>
  <c r="CW538" i="39"/>
  <c r="CU538" i="39"/>
  <c r="CT538" i="39"/>
  <c r="CV538" i="39"/>
  <c r="CS538" i="39"/>
  <c r="D538" i="39"/>
  <c r="E537" i="39"/>
  <c r="E536" i="39"/>
  <c r="D537" i="39"/>
  <c r="D536" i="39"/>
  <c r="D535" i="39"/>
  <c r="D534" i="39"/>
  <c r="D533" i="39"/>
  <c r="D532" i="39"/>
  <c r="CE531" i="39"/>
  <c r="CD531" i="39"/>
  <c r="CB531" i="39"/>
  <c r="CA531" i="39"/>
  <c r="BZ531" i="39"/>
  <c r="BY531" i="39"/>
  <c r="BX531" i="39"/>
  <c r="BW531" i="39"/>
  <c r="BV531" i="39"/>
  <c r="BU531" i="39"/>
  <c r="BT531" i="39"/>
  <c r="BS531" i="39"/>
  <c r="BR531" i="39"/>
  <c r="BQ531" i="39"/>
  <c r="BP531" i="39"/>
  <c r="BO531" i="39"/>
  <c r="BN531" i="39"/>
  <c r="BM531" i="39"/>
  <c r="BL531" i="39"/>
  <c r="BK531" i="39"/>
  <c r="BJ531" i="39"/>
  <c r="BI531" i="39"/>
  <c r="BH531" i="39"/>
  <c r="BG531" i="39"/>
  <c r="BF531" i="39"/>
  <c r="BE531" i="39"/>
  <c r="BD531" i="39"/>
  <c r="BC531" i="39"/>
  <c r="BB531" i="39"/>
  <c r="BA531" i="39"/>
  <c r="AZ531" i="39"/>
  <c r="AY531" i="39"/>
  <c r="AX531" i="39"/>
  <c r="AW531" i="39"/>
  <c r="CB496" i="39"/>
  <c r="CB495" i="39"/>
  <c r="D527" i="39"/>
  <c r="D526" i="39"/>
  <c r="D525" i="39"/>
  <c r="D524" i="39"/>
  <c r="D523" i="39"/>
  <c r="D522" i="39"/>
  <c r="D521" i="39"/>
  <c r="D520" i="39"/>
  <c r="D519" i="39"/>
  <c r="D518" i="39"/>
  <c r="D517" i="39"/>
  <c r="D516" i="39"/>
  <c r="D515" i="39"/>
  <c r="D514" i="39"/>
  <c r="D513" i="39"/>
  <c r="D512" i="39"/>
  <c r="D511" i="39"/>
  <c r="D510" i="39"/>
  <c r="D509" i="39"/>
  <c r="AP508" i="39"/>
  <c r="D508" i="39"/>
  <c r="AP507" i="39"/>
  <c r="AO507" i="39"/>
  <c r="AE507" i="39"/>
  <c r="AA507" i="39"/>
  <c r="D507" i="39"/>
  <c r="AP506" i="39"/>
  <c r="AO506" i="39"/>
  <c r="AN506" i="39"/>
  <c r="AK506" i="39"/>
  <c r="AG506" i="39"/>
  <c r="AE506" i="39"/>
  <c r="AD506" i="39"/>
  <c r="AA506" i="39"/>
  <c r="Z506" i="39"/>
  <c r="D506" i="39"/>
  <c r="AT505" i="39"/>
  <c r="AR505" i="39"/>
  <c r="AP505" i="39"/>
  <c r="AO505" i="39"/>
  <c r="AN505" i="39"/>
  <c r="AM505" i="39"/>
  <c r="AK505" i="39"/>
  <c r="AJ505" i="39"/>
  <c r="AG505" i="39"/>
  <c r="AF505" i="39"/>
  <c r="AE505" i="39"/>
  <c r="AD505" i="39"/>
  <c r="AC505" i="39"/>
  <c r="AA505" i="39"/>
  <c r="Z505" i="39"/>
  <c r="Y505" i="39"/>
  <c r="D505" i="39"/>
  <c r="AT504" i="39"/>
  <c r="AS504" i="39"/>
  <c r="AR504" i="39"/>
  <c r="AQ504" i="39"/>
  <c r="AP504" i="39"/>
  <c r="AO504" i="39"/>
  <c r="AN504" i="39"/>
  <c r="AM504" i="39"/>
  <c r="AL504" i="39"/>
  <c r="AK504" i="39"/>
  <c r="AJ504" i="39"/>
  <c r="AI504" i="39"/>
  <c r="AH504" i="39"/>
  <c r="AG504" i="39"/>
  <c r="AF504" i="39"/>
  <c r="AE504" i="39"/>
  <c r="AD504" i="39"/>
  <c r="AC504" i="39"/>
  <c r="AB504" i="39"/>
  <c r="AA504" i="39"/>
  <c r="Z504" i="39"/>
  <c r="Y504" i="39"/>
  <c r="X504" i="39"/>
  <c r="W504" i="39"/>
  <c r="E504" i="39"/>
  <c r="E505" i="39"/>
  <c r="D504" i="39"/>
  <c r="CX503" i="39"/>
  <c r="CW503" i="39"/>
  <c r="CU503" i="39"/>
  <c r="CT503" i="39"/>
  <c r="CV503" i="39"/>
  <c r="CS503" i="39"/>
  <c r="D503" i="39"/>
  <c r="E502" i="39"/>
  <c r="D502" i="39"/>
  <c r="E501" i="39"/>
  <c r="E500" i="39"/>
  <c r="D501" i="39"/>
  <c r="D500" i="39"/>
  <c r="D499" i="39"/>
  <c r="D498" i="39"/>
  <c r="D497" i="39"/>
  <c r="CE496" i="39"/>
  <c r="CD496" i="39"/>
  <c r="CC496" i="39"/>
  <c r="CA496" i="39"/>
  <c r="BZ496" i="39"/>
  <c r="BY496" i="39"/>
  <c r="BX496" i="39"/>
  <c r="BW496" i="39"/>
  <c r="BV496" i="39"/>
  <c r="BU496" i="39"/>
  <c r="BT496" i="39"/>
  <c r="BS496" i="39"/>
  <c r="BR496" i="39"/>
  <c r="BQ496" i="39"/>
  <c r="BP496" i="39"/>
  <c r="BO496" i="39"/>
  <c r="BN496" i="39"/>
  <c r="BM496" i="39"/>
  <c r="BL496" i="39"/>
  <c r="BK496" i="39"/>
  <c r="BJ496" i="39"/>
  <c r="BI496" i="39"/>
  <c r="BH496" i="39"/>
  <c r="BG496" i="39"/>
  <c r="BF496" i="39"/>
  <c r="BE496" i="39"/>
  <c r="BD496" i="39"/>
  <c r="BC496" i="39"/>
  <c r="BB496" i="39"/>
  <c r="BA496" i="39"/>
  <c r="AZ496" i="39"/>
  <c r="AY496" i="39"/>
  <c r="AX496" i="39"/>
  <c r="AW496" i="39"/>
  <c r="B495" i="39"/>
  <c r="B497" i="39"/>
  <c r="CA461" i="39"/>
  <c r="CA460" i="39"/>
  <c r="D492" i="39"/>
  <c r="D491" i="39"/>
  <c r="D490" i="39"/>
  <c r="D489" i="39"/>
  <c r="D488" i="39"/>
  <c r="D487" i="39"/>
  <c r="D486" i="39"/>
  <c r="D485" i="39"/>
  <c r="D484" i="39"/>
  <c r="D483" i="39"/>
  <c r="D482" i="39"/>
  <c r="D481" i="39"/>
  <c r="D480" i="39"/>
  <c r="D479" i="39"/>
  <c r="D478" i="39"/>
  <c r="D477" i="39"/>
  <c r="D476" i="39"/>
  <c r="D475" i="39"/>
  <c r="D474" i="39"/>
  <c r="AP473" i="39"/>
  <c r="D473" i="39"/>
  <c r="AP472" i="39"/>
  <c r="AO472" i="39"/>
  <c r="AE472" i="39"/>
  <c r="AA472" i="39"/>
  <c r="D472" i="39"/>
  <c r="AP471" i="39"/>
  <c r="AO471" i="39"/>
  <c r="AN471" i="39"/>
  <c r="AK471" i="39"/>
  <c r="AG471" i="39"/>
  <c r="AE471" i="39"/>
  <c r="AD471" i="39"/>
  <c r="AA471" i="39"/>
  <c r="Z471" i="39"/>
  <c r="D471" i="39"/>
  <c r="AT470" i="39"/>
  <c r="AR470" i="39"/>
  <c r="AP470" i="39"/>
  <c r="AO470" i="39"/>
  <c r="AN470" i="39"/>
  <c r="AM470" i="39"/>
  <c r="AK470" i="39"/>
  <c r="AJ470" i="39"/>
  <c r="AG470" i="39"/>
  <c r="AF470" i="39"/>
  <c r="AE470" i="39"/>
  <c r="AD470" i="39"/>
  <c r="AC470" i="39"/>
  <c r="AA470" i="39"/>
  <c r="Z470" i="39"/>
  <c r="Y470" i="39"/>
  <c r="D470" i="39"/>
  <c r="AT469" i="39"/>
  <c r="AS469" i="39"/>
  <c r="AR469" i="39"/>
  <c r="AQ469" i="39"/>
  <c r="AP469" i="39"/>
  <c r="AO469" i="39"/>
  <c r="AN469" i="39"/>
  <c r="AM469" i="39"/>
  <c r="AL469" i="39"/>
  <c r="AK469" i="39"/>
  <c r="AJ469" i="39"/>
  <c r="AI469" i="39"/>
  <c r="AH469" i="39"/>
  <c r="AG469" i="39"/>
  <c r="AF469" i="39"/>
  <c r="AE469" i="39"/>
  <c r="AD469" i="39"/>
  <c r="AC469" i="39"/>
  <c r="AB469" i="39"/>
  <c r="AA469" i="39"/>
  <c r="Z469" i="39"/>
  <c r="Y469" i="39"/>
  <c r="X469" i="39"/>
  <c r="W469" i="39"/>
  <c r="E469" i="39"/>
  <c r="D469" i="39"/>
  <c r="CX468" i="39"/>
  <c r="CW468" i="39"/>
  <c r="CU468" i="39"/>
  <c r="CT468" i="39"/>
  <c r="CV468" i="39"/>
  <c r="CS468" i="39"/>
  <c r="D468" i="39"/>
  <c r="E467" i="39"/>
  <c r="D467" i="39"/>
  <c r="E466" i="39"/>
  <c r="D466" i="39"/>
  <c r="E465" i="39"/>
  <c r="E464" i="39"/>
  <c r="D465" i="39"/>
  <c r="D464" i="39"/>
  <c r="D463" i="39"/>
  <c r="D462" i="39"/>
  <c r="CE461" i="39"/>
  <c r="CD461" i="39"/>
  <c r="CC461" i="39"/>
  <c r="CB461" i="39"/>
  <c r="BZ461" i="39"/>
  <c r="BY461" i="39"/>
  <c r="BX461" i="39"/>
  <c r="BW461" i="39"/>
  <c r="BV461" i="39"/>
  <c r="BU461" i="39"/>
  <c r="BT461" i="39"/>
  <c r="BS461" i="39"/>
  <c r="BR461" i="39"/>
  <c r="BQ461" i="39"/>
  <c r="BP461" i="39"/>
  <c r="BO461" i="39"/>
  <c r="BN461" i="39"/>
  <c r="BM461" i="39"/>
  <c r="BL461" i="39"/>
  <c r="BK461" i="39"/>
  <c r="BJ461" i="39"/>
  <c r="BI461" i="39"/>
  <c r="BH461" i="39"/>
  <c r="BG461" i="39"/>
  <c r="BF461" i="39"/>
  <c r="BE461" i="39"/>
  <c r="BD461" i="39"/>
  <c r="BC461" i="39"/>
  <c r="BB461" i="39"/>
  <c r="BA461" i="39"/>
  <c r="AZ461" i="39"/>
  <c r="AY461" i="39"/>
  <c r="AX461" i="39"/>
  <c r="AW461" i="39"/>
  <c r="B460" i="39"/>
  <c r="B462" i="39"/>
  <c r="BV426" i="39"/>
  <c r="BV425" i="39"/>
  <c r="D457" i="39"/>
  <c r="D456" i="39"/>
  <c r="D455" i="39"/>
  <c r="D454" i="39"/>
  <c r="D453" i="39"/>
  <c r="D452" i="39"/>
  <c r="D451" i="39"/>
  <c r="D450" i="39"/>
  <c r="D449" i="39"/>
  <c r="D448" i="39"/>
  <c r="D447" i="39"/>
  <c r="D446" i="39"/>
  <c r="D445" i="39"/>
  <c r="D444" i="39"/>
  <c r="D443" i="39"/>
  <c r="D442" i="39"/>
  <c r="D441" i="39"/>
  <c r="D440" i="39"/>
  <c r="D439" i="39"/>
  <c r="AP438" i="39"/>
  <c r="D438" i="39"/>
  <c r="AP437" i="39"/>
  <c r="AO437" i="39"/>
  <c r="AE437" i="39"/>
  <c r="AA437" i="39"/>
  <c r="D437" i="39"/>
  <c r="AP436" i="39"/>
  <c r="AO436" i="39"/>
  <c r="AN436" i="39"/>
  <c r="AK436" i="39"/>
  <c r="AG436" i="39"/>
  <c r="AE436" i="39"/>
  <c r="AD436" i="39"/>
  <c r="AA436" i="39"/>
  <c r="Z436" i="39"/>
  <c r="D436" i="39"/>
  <c r="AT435" i="39"/>
  <c r="AR435" i="39"/>
  <c r="AP435" i="39"/>
  <c r="AO435" i="39"/>
  <c r="AN435" i="39"/>
  <c r="AM435" i="39"/>
  <c r="AK435" i="39"/>
  <c r="AJ435" i="39"/>
  <c r="AG435" i="39"/>
  <c r="AF435" i="39"/>
  <c r="AE435" i="39"/>
  <c r="AD435" i="39"/>
  <c r="AC435" i="39"/>
  <c r="AA435" i="39"/>
  <c r="Z435" i="39"/>
  <c r="Y435" i="39"/>
  <c r="D435" i="39"/>
  <c r="AT434" i="39"/>
  <c r="AS434" i="39"/>
  <c r="AR434" i="39"/>
  <c r="AQ434" i="39"/>
  <c r="AP434" i="39"/>
  <c r="AO434" i="39"/>
  <c r="AN434" i="39"/>
  <c r="AM434" i="39"/>
  <c r="AL434" i="39"/>
  <c r="AK434" i="39"/>
  <c r="AJ434" i="39"/>
  <c r="AI434" i="39"/>
  <c r="AH434" i="39"/>
  <c r="AG434" i="39"/>
  <c r="AF434" i="39"/>
  <c r="AE434" i="39"/>
  <c r="AD434" i="39"/>
  <c r="AC434" i="39"/>
  <c r="AB434" i="39"/>
  <c r="AA434" i="39"/>
  <c r="Z434" i="39"/>
  <c r="Y434" i="39"/>
  <c r="X434" i="39"/>
  <c r="W434" i="39"/>
  <c r="E434" i="39"/>
  <c r="E435" i="39"/>
  <c r="D434" i="39"/>
  <c r="CX433" i="39"/>
  <c r="CW433" i="39"/>
  <c r="CU433" i="39"/>
  <c r="CS433" i="39"/>
  <c r="D433" i="39"/>
  <c r="E432" i="39"/>
  <c r="D432" i="39"/>
  <c r="E431" i="39"/>
  <c r="D431" i="39"/>
  <c r="D430" i="39"/>
  <c r="D429" i="39"/>
  <c r="D428" i="39"/>
  <c r="D427" i="39"/>
  <c r="CE426" i="39"/>
  <c r="CD426" i="39"/>
  <c r="CC426" i="39"/>
  <c r="CB426" i="39"/>
  <c r="CA426" i="39"/>
  <c r="BZ426" i="39"/>
  <c r="BY426" i="39"/>
  <c r="BX426" i="39"/>
  <c r="BW426" i="39"/>
  <c r="BU426" i="39"/>
  <c r="BT426" i="39"/>
  <c r="BS426" i="39"/>
  <c r="BR426" i="39"/>
  <c r="BQ426" i="39"/>
  <c r="BP426" i="39"/>
  <c r="BO426" i="39"/>
  <c r="BN426" i="39"/>
  <c r="BM426" i="39"/>
  <c r="BL426" i="39"/>
  <c r="BK426" i="39"/>
  <c r="BJ426" i="39"/>
  <c r="BI426" i="39"/>
  <c r="BH426" i="39"/>
  <c r="BG426" i="39"/>
  <c r="BF426" i="39"/>
  <c r="BE426" i="39"/>
  <c r="BD426" i="39"/>
  <c r="BC426" i="39"/>
  <c r="BB426" i="39"/>
  <c r="BA426" i="39"/>
  <c r="AZ426" i="39"/>
  <c r="AY426" i="39"/>
  <c r="AX426" i="39"/>
  <c r="AW426" i="39"/>
  <c r="B425" i="39"/>
  <c r="B427" i="39"/>
  <c r="BU391" i="39"/>
  <c r="BU390" i="39"/>
  <c r="D422" i="39"/>
  <c r="D421" i="39"/>
  <c r="D420" i="39"/>
  <c r="D419" i="39"/>
  <c r="D418" i="39"/>
  <c r="D417" i="39"/>
  <c r="D416" i="39"/>
  <c r="D415" i="39"/>
  <c r="D414" i="39"/>
  <c r="D413" i="39"/>
  <c r="D412" i="39"/>
  <c r="D411" i="39"/>
  <c r="D410" i="39"/>
  <c r="D409" i="39"/>
  <c r="D408" i="39"/>
  <c r="D407" i="39"/>
  <c r="D406" i="39"/>
  <c r="D405" i="39"/>
  <c r="D404" i="39"/>
  <c r="AP403" i="39"/>
  <c r="D403" i="39"/>
  <c r="AP402" i="39"/>
  <c r="AO402" i="39"/>
  <c r="AE402" i="39"/>
  <c r="AA402" i="39"/>
  <c r="D402" i="39"/>
  <c r="AP401" i="39"/>
  <c r="AO401" i="39"/>
  <c r="AN401" i="39"/>
  <c r="AK401" i="39"/>
  <c r="AG401" i="39"/>
  <c r="AE401" i="39"/>
  <c r="AD401" i="39"/>
  <c r="AA401" i="39"/>
  <c r="Z401" i="39"/>
  <c r="D401" i="39"/>
  <c r="AT400" i="39"/>
  <c r="AR400" i="39"/>
  <c r="AP400" i="39"/>
  <c r="AO400" i="39"/>
  <c r="AN400" i="39"/>
  <c r="AM400" i="39"/>
  <c r="AK400" i="39"/>
  <c r="AJ400" i="39"/>
  <c r="AG400" i="39"/>
  <c r="AF400" i="39"/>
  <c r="AE400" i="39"/>
  <c r="AD400" i="39"/>
  <c r="AC400" i="39"/>
  <c r="AA400" i="39"/>
  <c r="Z400" i="39"/>
  <c r="Y400" i="39"/>
  <c r="D400" i="39"/>
  <c r="AT399" i="39"/>
  <c r="AS399" i="39"/>
  <c r="AR399" i="39"/>
  <c r="AQ399" i="39"/>
  <c r="AP399" i="39"/>
  <c r="AO399" i="39"/>
  <c r="AN399" i="39"/>
  <c r="AM399" i="39"/>
  <c r="AL399" i="39"/>
  <c r="AK399" i="39"/>
  <c r="AJ399" i="39"/>
  <c r="AI399" i="39"/>
  <c r="AH399" i="39"/>
  <c r="AG399" i="39"/>
  <c r="AF399" i="39"/>
  <c r="AE399" i="39"/>
  <c r="AD399" i="39"/>
  <c r="AC399" i="39"/>
  <c r="AB399" i="39"/>
  <c r="AA399" i="39"/>
  <c r="Z399" i="39"/>
  <c r="Y399" i="39"/>
  <c r="X399" i="39"/>
  <c r="W399" i="39"/>
  <c r="E399" i="39"/>
  <c r="E400" i="39"/>
  <c r="D399" i="39"/>
  <c r="CX398" i="39"/>
  <c r="CW398" i="39"/>
  <c r="CU398" i="39"/>
  <c r="CS398" i="39"/>
  <c r="D398" i="39"/>
  <c r="E397" i="39"/>
  <c r="E396" i="39"/>
  <c r="D397" i="39"/>
  <c r="D396" i="39"/>
  <c r="D395" i="39"/>
  <c r="D394" i="39"/>
  <c r="D393" i="39"/>
  <c r="D392" i="39"/>
  <c r="CE391" i="39"/>
  <c r="CD391" i="39"/>
  <c r="CC391" i="39"/>
  <c r="CB391" i="39"/>
  <c r="CA391" i="39"/>
  <c r="BZ391" i="39"/>
  <c r="BY391" i="39"/>
  <c r="BX391" i="39"/>
  <c r="BW391" i="39"/>
  <c r="BV391" i="39"/>
  <c r="BT391" i="39"/>
  <c r="BS391" i="39"/>
  <c r="BR391" i="39"/>
  <c r="BQ391" i="39"/>
  <c r="BP391" i="39"/>
  <c r="BO391" i="39"/>
  <c r="BN391" i="39"/>
  <c r="BM391" i="39"/>
  <c r="BL391" i="39"/>
  <c r="BK391" i="39"/>
  <c r="BJ391" i="39"/>
  <c r="BI391" i="39"/>
  <c r="BH391" i="39"/>
  <c r="BG391" i="39"/>
  <c r="BF391" i="39"/>
  <c r="BE391" i="39"/>
  <c r="BD391" i="39"/>
  <c r="BC391" i="39"/>
  <c r="BB391" i="39"/>
  <c r="BA391" i="39"/>
  <c r="AZ391" i="39"/>
  <c r="AY391" i="39"/>
  <c r="AX391" i="39"/>
  <c r="AW391" i="39"/>
  <c r="B390" i="39"/>
  <c r="B392" i="39"/>
  <c r="BT356" i="39"/>
  <c r="BT355" i="39"/>
  <c r="D387" i="39"/>
  <c r="D386" i="39"/>
  <c r="D385" i="39"/>
  <c r="D384" i="39"/>
  <c r="D383" i="39"/>
  <c r="D382" i="39"/>
  <c r="D381" i="39"/>
  <c r="D380" i="39"/>
  <c r="D379" i="39"/>
  <c r="D378" i="39"/>
  <c r="D377" i="39"/>
  <c r="D376" i="39"/>
  <c r="D375" i="39"/>
  <c r="D374" i="39"/>
  <c r="D373" i="39"/>
  <c r="D372" i="39"/>
  <c r="D371" i="39"/>
  <c r="D370" i="39"/>
  <c r="D369" i="39"/>
  <c r="AP368" i="39"/>
  <c r="D368" i="39"/>
  <c r="AP367" i="39"/>
  <c r="AO367" i="39"/>
  <c r="AE367" i="39"/>
  <c r="AA367" i="39"/>
  <c r="D367" i="39"/>
  <c r="AP366" i="39"/>
  <c r="AO366" i="39"/>
  <c r="AN366" i="39"/>
  <c r="AK366" i="39"/>
  <c r="AG366" i="39"/>
  <c r="AE366" i="39"/>
  <c r="AD366" i="39"/>
  <c r="AA366" i="39"/>
  <c r="Z366" i="39"/>
  <c r="D366" i="39"/>
  <c r="AT365" i="39"/>
  <c r="AR365" i="39"/>
  <c r="AP365" i="39"/>
  <c r="AO365" i="39"/>
  <c r="AN365" i="39"/>
  <c r="AM365" i="39"/>
  <c r="AK365" i="39"/>
  <c r="AJ365" i="39"/>
  <c r="AG365" i="39"/>
  <c r="AF365" i="39"/>
  <c r="AE365" i="39"/>
  <c r="AD365" i="39"/>
  <c r="AC365" i="39"/>
  <c r="AA365" i="39"/>
  <c r="Z365" i="39"/>
  <c r="Y365" i="39"/>
  <c r="D365" i="39"/>
  <c r="AT364" i="39"/>
  <c r="AS364" i="39"/>
  <c r="AR364" i="39"/>
  <c r="AQ364" i="39"/>
  <c r="AP364" i="39"/>
  <c r="AO364" i="39"/>
  <c r="AN364" i="39"/>
  <c r="AM364" i="39"/>
  <c r="AL364" i="39"/>
  <c r="AK364" i="39"/>
  <c r="AJ364" i="39"/>
  <c r="AI364" i="39"/>
  <c r="AH364" i="39"/>
  <c r="AG364" i="39"/>
  <c r="AF364" i="39"/>
  <c r="AE364" i="39"/>
  <c r="AD364" i="39"/>
  <c r="AC364" i="39"/>
  <c r="AB364" i="39"/>
  <c r="AA364" i="39"/>
  <c r="Z364" i="39"/>
  <c r="Y364" i="39"/>
  <c r="X364" i="39"/>
  <c r="W364" i="39"/>
  <c r="E364" i="39"/>
  <c r="E365" i="39"/>
  <c r="E366" i="39"/>
  <c r="D364" i="39"/>
  <c r="CX363" i="39"/>
  <c r="CW363" i="39"/>
  <c r="CV363" i="39"/>
  <c r="CU363" i="39"/>
  <c r="CT363" i="39"/>
  <c r="CS363" i="39"/>
  <c r="D363" i="39"/>
  <c r="E362" i="39"/>
  <c r="D362" i="39"/>
  <c r="E361" i="39"/>
  <c r="E360" i="39"/>
  <c r="E359" i="39"/>
  <c r="E358" i="39"/>
  <c r="D361" i="39"/>
  <c r="D360" i="39"/>
  <c r="D359" i="39"/>
  <c r="D358" i="39"/>
  <c r="D357" i="39"/>
  <c r="CE356" i="39"/>
  <c r="CD356" i="39"/>
  <c r="CC356" i="39"/>
  <c r="CB356" i="39"/>
  <c r="CA356" i="39"/>
  <c r="BZ356" i="39"/>
  <c r="BY356" i="39"/>
  <c r="BX356" i="39"/>
  <c r="BW356" i="39"/>
  <c r="BV356" i="39"/>
  <c r="BU356" i="39"/>
  <c r="BS356" i="39"/>
  <c r="BR356" i="39"/>
  <c r="BQ356" i="39"/>
  <c r="BP356" i="39"/>
  <c r="BO356" i="39"/>
  <c r="BN356" i="39"/>
  <c r="BM356" i="39"/>
  <c r="BL356" i="39"/>
  <c r="BK356" i="39"/>
  <c r="BJ356" i="39"/>
  <c r="BI356" i="39"/>
  <c r="BH356" i="39"/>
  <c r="BG356" i="39"/>
  <c r="BF356" i="39"/>
  <c r="BE356" i="39"/>
  <c r="BD356" i="39"/>
  <c r="BC356" i="39"/>
  <c r="BB356" i="39"/>
  <c r="BA356" i="39"/>
  <c r="AZ356" i="39"/>
  <c r="AY356" i="39"/>
  <c r="AX356" i="39"/>
  <c r="AW356" i="39"/>
  <c r="B355" i="39"/>
  <c r="B357" i="39"/>
  <c r="BS321" i="39"/>
  <c r="BS320" i="39"/>
  <c r="D352" i="39"/>
  <c r="D351" i="39"/>
  <c r="D350" i="39"/>
  <c r="D349" i="39"/>
  <c r="D348" i="39"/>
  <c r="D347" i="39"/>
  <c r="D346" i="39"/>
  <c r="D345" i="39"/>
  <c r="D344" i="39"/>
  <c r="D343" i="39"/>
  <c r="D342" i="39"/>
  <c r="D341" i="39"/>
  <c r="D340" i="39"/>
  <c r="D339" i="39"/>
  <c r="D338" i="39"/>
  <c r="D337" i="39"/>
  <c r="D336" i="39"/>
  <c r="D335" i="39"/>
  <c r="D334" i="39"/>
  <c r="AP333" i="39"/>
  <c r="D333" i="39"/>
  <c r="AP332" i="39"/>
  <c r="AO332" i="39"/>
  <c r="AE332" i="39"/>
  <c r="AA332" i="39"/>
  <c r="D332" i="39"/>
  <c r="AP331" i="39"/>
  <c r="AO331" i="39"/>
  <c r="AN331" i="39"/>
  <c r="AK331" i="39"/>
  <c r="AG331" i="39"/>
  <c r="AE331" i="39"/>
  <c r="AD331" i="39"/>
  <c r="AA331" i="39"/>
  <c r="Z331" i="39"/>
  <c r="D331" i="39"/>
  <c r="AT330" i="39"/>
  <c r="AR330" i="39"/>
  <c r="AP330" i="39"/>
  <c r="AO330" i="39"/>
  <c r="AN330" i="39"/>
  <c r="AM330" i="39"/>
  <c r="AK330" i="39"/>
  <c r="AJ330" i="39"/>
  <c r="AG330" i="39"/>
  <c r="AF330" i="39"/>
  <c r="AE330" i="39"/>
  <c r="AD330" i="39"/>
  <c r="AC330" i="39"/>
  <c r="AA330" i="39"/>
  <c r="Z330" i="39"/>
  <c r="Y330" i="39"/>
  <c r="D330" i="39"/>
  <c r="AT329" i="39"/>
  <c r="AS329" i="39"/>
  <c r="AR329" i="39"/>
  <c r="AQ329" i="39"/>
  <c r="AP329" i="39"/>
  <c r="AO329" i="39"/>
  <c r="AN329" i="39"/>
  <c r="AM329" i="39"/>
  <c r="AL329" i="39"/>
  <c r="AK329" i="39"/>
  <c r="AJ329" i="39"/>
  <c r="AI329" i="39"/>
  <c r="AH329" i="39"/>
  <c r="AG329" i="39"/>
  <c r="AF329" i="39"/>
  <c r="AE329" i="39"/>
  <c r="AD329" i="39"/>
  <c r="AC329" i="39"/>
  <c r="AB329" i="39"/>
  <c r="AA329" i="39"/>
  <c r="Z329" i="39"/>
  <c r="Y329" i="39"/>
  <c r="X329" i="39"/>
  <c r="W329" i="39"/>
  <c r="E329" i="39"/>
  <c r="E330" i="39"/>
  <c r="D329" i="39"/>
  <c r="CX328" i="39"/>
  <c r="CW328" i="39"/>
  <c r="CU328" i="39"/>
  <c r="CS328" i="39"/>
  <c r="CT328" i="39"/>
  <c r="CV328" i="39"/>
  <c r="D328" i="39"/>
  <c r="E327" i="39"/>
  <c r="D327" i="39"/>
  <c r="E326" i="39"/>
  <c r="D326" i="39"/>
  <c r="E325" i="39"/>
  <c r="E324" i="39"/>
  <c r="D325" i="39"/>
  <c r="D324" i="39"/>
  <c r="D323" i="39"/>
  <c r="D322" i="39"/>
  <c r="CE321" i="39"/>
  <c r="CD321" i="39"/>
  <c r="CC321" i="39"/>
  <c r="CB321" i="39"/>
  <c r="CA321" i="39"/>
  <c r="BZ321" i="39"/>
  <c r="BY321" i="39"/>
  <c r="BX321" i="39"/>
  <c r="BW321" i="39"/>
  <c r="BV321" i="39"/>
  <c r="BU321" i="39"/>
  <c r="BT321" i="39"/>
  <c r="BR321" i="39"/>
  <c r="BQ321" i="39"/>
  <c r="BP321" i="39"/>
  <c r="BO321" i="39"/>
  <c r="BN321" i="39"/>
  <c r="BM321" i="39"/>
  <c r="BL321" i="39"/>
  <c r="BK321" i="39"/>
  <c r="BJ321" i="39"/>
  <c r="BI321" i="39"/>
  <c r="BH321" i="39"/>
  <c r="BG321" i="39"/>
  <c r="BF321" i="39"/>
  <c r="BE321" i="39"/>
  <c r="BD321" i="39"/>
  <c r="BC321" i="39"/>
  <c r="BB321" i="39"/>
  <c r="BA321" i="39"/>
  <c r="AZ321" i="39"/>
  <c r="AY321" i="39"/>
  <c r="AX321" i="39"/>
  <c r="AW321" i="39"/>
  <c r="B320" i="39"/>
  <c r="B322" i="39"/>
  <c r="BQ286" i="39"/>
  <c r="BQ285" i="39"/>
  <c r="D317" i="39"/>
  <c r="D316" i="39"/>
  <c r="D315" i="39"/>
  <c r="D314" i="39"/>
  <c r="D313" i="39"/>
  <c r="D312" i="39"/>
  <c r="D311" i="39"/>
  <c r="D310" i="39"/>
  <c r="D309" i="39"/>
  <c r="D308" i="39"/>
  <c r="D307" i="39"/>
  <c r="D306" i="39"/>
  <c r="D305" i="39"/>
  <c r="D304" i="39"/>
  <c r="D303" i="39"/>
  <c r="D302" i="39"/>
  <c r="D301" i="39"/>
  <c r="D300" i="39"/>
  <c r="D299" i="39"/>
  <c r="AP298" i="39"/>
  <c r="D298" i="39"/>
  <c r="AP297" i="39"/>
  <c r="AO297" i="39"/>
  <c r="AE297" i="39"/>
  <c r="AA297" i="39"/>
  <c r="D297" i="39"/>
  <c r="AP296" i="39"/>
  <c r="AO296" i="39"/>
  <c r="AN296" i="39"/>
  <c r="AK296" i="39"/>
  <c r="AG296" i="39"/>
  <c r="AE296" i="39"/>
  <c r="AD296" i="39"/>
  <c r="AA296" i="39"/>
  <c r="Z296" i="39"/>
  <c r="D296" i="39"/>
  <c r="AT295" i="39"/>
  <c r="AR295" i="39"/>
  <c r="AP295" i="39"/>
  <c r="AO295" i="39"/>
  <c r="AN295" i="39"/>
  <c r="AM295" i="39"/>
  <c r="AK295" i="39"/>
  <c r="AJ295" i="39"/>
  <c r="AG295" i="39"/>
  <c r="AF295" i="39"/>
  <c r="AE295" i="39"/>
  <c r="AD295" i="39"/>
  <c r="AC295" i="39"/>
  <c r="AA295" i="39"/>
  <c r="Z295" i="39"/>
  <c r="Y295" i="39"/>
  <c r="D295" i="39"/>
  <c r="AT294" i="39"/>
  <c r="AS294" i="39"/>
  <c r="AR294" i="39"/>
  <c r="AQ294" i="39"/>
  <c r="AP294" i="39"/>
  <c r="AO294" i="39"/>
  <c r="AN294" i="39"/>
  <c r="AM294" i="39"/>
  <c r="AL294" i="39"/>
  <c r="AK294" i="39"/>
  <c r="AJ294" i="39"/>
  <c r="AI294" i="39"/>
  <c r="AH294" i="39"/>
  <c r="AG294" i="39"/>
  <c r="AF294" i="39"/>
  <c r="AE294" i="39"/>
  <c r="AD294" i="39"/>
  <c r="AC294" i="39"/>
  <c r="AB294" i="39"/>
  <c r="AA294" i="39"/>
  <c r="Z294" i="39"/>
  <c r="Y294" i="39"/>
  <c r="X294" i="39"/>
  <c r="W294" i="39"/>
  <c r="E294" i="39"/>
  <c r="E295" i="39"/>
  <c r="D294" i="39"/>
  <c r="CX293" i="39"/>
  <c r="CW293" i="39"/>
  <c r="CU293" i="39"/>
  <c r="CS293" i="39"/>
  <c r="D293" i="39"/>
  <c r="E292" i="39"/>
  <c r="D292" i="39"/>
  <c r="E291" i="39"/>
  <c r="E290" i="39"/>
  <c r="D291" i="39"/>
  <c r="D290" i="39"/>
  <c r="D289" i="39"/>
  <c r="D288" i="39"/>
  <c r="D287" i="39"/>
  <c r="CE286" i="39"/>
  <c r="CD286" i="39"/>
  <c r="CC286" i="39"/>
  <c r="CB286" i="39"/>
  <c r="CA286" i="39"/>
  <c r="BZ286" i="39"/>
  <c r="BY286" i="39"/>
  <c r="BX286" i="39"/>
  <c r="BW286" i="39"/>
  <c r="BV286" i="39"/>
  <c r="BU286" i="39"/>
  <c r="BT286" i="39"/>
  <c r="BS286" i="39"/>
  <c r="BR286" i="39"/>
  <c r="BP286" i="39"/>
  <c r="BO286" i="39"/>
  <c r="BN286" i="39"/>
  <c r="BM286" i="39"/>
  <c r="BL286" i="39"/>
  <c r="BK286" i="39"/>
  <c r="BJ286" i="39"/>
  <c r="BI286" i="39"/>
  <c r="BH286" i="39"/>
  <c r="BG286" i="39"/>
  <c r="BF286" i="39"/>
  <c r="BE286" i="39"/>
  <c r="BD286" i="39"/>
  <c r="BC286" i="39"/>
  <c r="BB286" i="39"/>
  <c r="BA286" i="39"/>
  <c r="AZ286" i="39"/>
  <c r="AY286" i="39"/>
  <c r="AX286" i="39"/>
  <c r="AW286" i="39"/>
  <c r="B285" i="39"/>
  <c r="B287" i="39"/>
  <c r="BI251" i="39"/>
  <c r="D282" i="39"/>
  <c r="D281" i="39"/>
  <c r="D280" i="39"/>
  <c r="D279" i="39"/>
  <c r="D278" i="39"/>
  <c r="D277" i="39"/>
  <c r="D276" i="39"/>
  <c r="D275" i="39"/>
  <c r="D274" i="39"/>
  <c r="D273" i="39"/>
  <c r="D272" i="39"/>
  <c r="D271" i="39"/>
  <c r="D270" i="39"/>
  <c r="D269" i="39"/>
  <c r="D268" i="39"/>
  <c r="D267" i="39"/>
  <c r="D266" i="39"/>
  <c r="D265" i="39"/>
  <c r="D264" i="39"/>
  <c r="AP263" i="39"/>
  <c r="D263" i="39"/>
  <c r="AP262" i="39"/>
  <c r="AO262" i="39"/>
  <c r="AE262" i="39"/>
  <c r="AA262" i="39"/>
  <c r="D262" i="39"/>
  <c r="AP261" i="39"/>
  <c r="AO261" i="39"/>
  <c r="AN261" i="39"/>
  <c r="AK261" i="39"/>
  <c r="AG261" i="39"/>
  <c r="AE261" i="39"/>
  <c r="AD261" i="39"/>
  <c r="AA261" i="39"/>
  <c r="Z261" i="39"/>
  <c r="D261" i="39"/>
  <c r="AT260" i="39"/>
  <c r="AR260" i="39"/>
  <c r="AP260" i="39"/>
  <c r="AO260" i="39"/>
  <c r="AN260" i="39"/>
  <c r="AM260" i="39"/>
  <c r="AK260" i="39"/>
  <c r="AJ260" i="39"/>
  <c r="AG260" i="39"/>
  <c r="AF260" i="39"/>
  <c r="AE260" i="39"/>
  <c r="AD260" i="39"/>
  <c r="AC260" i="39"/>
  <c r="AA260" i="39"/>
  <c r="Z260" i="39"/>
  <c r="Y260" i="39"/>
  <c r="D260" i="39"/>
  <c r="AT259" i="39"/>
  <c r="AS259" i="39"/>
  <c r="AR259" i="39"/>
  <c r="AQ259" i="39"/>
  <c r="AP259" i="39"/>
  <c r="AO259" i="39"/>
  <c r="AN259" i="39"/>
  <c r="AM259" i="39"/>
  <c r="AL259" i="39"/>
  <c r="AK259" i="39"/>
  <c r="AJ259" i="39"/>
  <c r="AI259" i="39"/>
  <c r="AH259" i="39"/>
  <c r="AG259" i="39"/>
  <c r="AF259" i="39"/>
  <c r="AE259" i="39"/>
  <c r="AD259" i="39"/>
  <c r="AC259" i="39"/>
  <c r="AB259" i="39"/>
  <c r="AA259" i="39"/>
  <c r="Z259" i="39"/>
  <c r="Y259" i="39"/>
  <c r="X259" i="39"/>
  <c r="W259" i="39"/>
  <c r="E259" i="39"/>
  <c r="E260" i="39"/>
  <c r="D259" i="39"/>
  <c r="CX258" i="39"/>
  <c r="CW258" i="39"/>
  <c r="CV258" i="39"/>
  <c r="CU258" i="39"/>
  <c r="CT258" i="39"/>
  <c r="CS258" i="39"/>
  <c r="D258" i="39"/>
  <c r="E257" i="39"/>
  <c r="E256" i="39"/>
  <c r="D257" i="39"/>
  <c r="D256" i="39"/>
  <c r="D255" i="39"/>
  <c r="D254" i="39"/>
  <c r="D253" i="39"/>
  <c r="D252" i="39"/>
  <c r="CE251" i="39"/>
  <c r="CD251" i="39"/>
  <c r="CC251" i="39"/>
  <c r="CB251" i="39"/>
  <c r="CA251" i="39"/>
  <c r="BZ251" i="39"/>
  <c r="BY251" i="39"/>
  <c r="BX251" i="39"/>
  <c r="BW251" i="39"/>
  <c r="BV251" i="39"/>
  <c r="BU251" i="39"/>
  <c r="BT251" i="39"/>
  <c r="BS251" i="39"/>
  <c r="BR251" i="39"/>
  <c r="BQ251" i="39"/>
  <c r="BP251" i="39"/>
  <c r="BO251" i="39"/>
  <c r="BN251" i="39"/>
  <c r="BM251" i="39"/>
  <c r="BL251" i="39"/>
  <c r="BK251" i="39"/>
  <c r="BJ251" i="39"/>
  <c r="BH251" i="39"/>
  <c r="BG251" i="39"/>
  <c r="BF251" i="39"/>
  <c r="BE251" i="39"/>
  <c r="BD251" i="39"/>
  <c r="BC251" i="39"/>
  <c r="BA251" i="39"/>
  <c r="AZ251" i="39"/>
  <c r="AY251" i="39"/>
  <c r="AX251" i="39"/>
  <c r="AW251" i="39"/>
  <c r="BH216" i="39"/>
  <c r="BH215" i="39"/>
  <c r="D247" i="39"/>
  <c r="D246" i="39"/>
  <c r="D245" i="39"/>
  <c r="D244" i="39"/>
  <c r="D243" i="39"/>
  <c r="D242" i="39"/>
  <c r="D241" i="39"/>
  <c r="D240" i="39"/>
  <c r="D239" i="39"/>
  <c r="D238" i="39"/>
  <c r="D237" i="39"/>
  <c r="D236" i="39"/>
  <c r="D235" i="39"/>
  <c r="D234" i="39"/>
  <c r="D233" i="39"/>
  <c r="D232" i="39"/>
  <c r="D231" i="39"/>
  <c r="D230" i="39"/>
  <c r="D229" i="39"/>
  <c r="AP228" i="39"/>
  <c r="D228" i="39"/>
  <c r="AP227" i="39"/>
  <c r="AO227" i="39"/>
  <c r="AE227" i="39"/>
  <c r="AA227" i="39"/>
  <c r="D227" i="39"/>
  <c r="AP226" i="39"/>
  <c r="AO226" i="39"/>
  <c r="AN226" i="39"/>
  <c r="AK226" i="39"/>
  <c r="AG226" i="39"/>
  <c r="AE226" i="39"/>
  <c r="AD226" i="39"/>
  <c r="AA226" i="39"/>
  <c r="Z226" i="39"/>
  <c r="D226" i="39"/>
  <c r="AT225" i="39"/>
  <c r="AR225" i="39"/>
  <c r="AP225" i="39"/>
  <c r="AO225" i="39"/>
  <c r="AN225" i="39"/>
  <c r="AM225" i="39"/>
  <c r="AK225" i="39"/>
  <c r="AJ225" i="39"/>
  <c r="AG225" i="39"/>
  <c r="AF225" i="39"/>
  <c r="AE225" i="39"/>
  <c r="AD225" i="39"/>
  <c r="AC225" i="39"/>
  <c r="AA225" i="39"/>
  <c r="Z225" i="39"/>
  <c r="Y225" i="39"/>
  <c r="D225" i="39"/>
  <c r="AT224" i="39"/>
  <c r="AS224" i="39"/>
  <c r="AR224" i="39"/>
  <c r="AQ224" i="39"/>
  <c r="AP224" i="39"/>
  <c r="AO224" i="39"/>
  <c r="AN224" i="39"/>
  <c r="AM224" i="39"/>
  <c r="AL224" i="39"/>
  <c r="AK224" i="39"/>
  <c r="AJ224" i="39"/>
  <c r="AI224" i="39"/>
  <c r="AH224" i="39"/>
  <c r="AG224" i="39"/>
  <c r="AF224" i="39"/>
  <c r="AE224" i="39"/>
  <c r="AD224" i="39"/>
  <c r="AC224" i="39"/>
  <c r="AB224" i="39"/>
  <c r="AA224" i="39"/>
  <c r="Z224" i="39"/>
  <c r="Y224" i="39"/>
  <c r="X224" i="39"/>
  <c r="W224" i="39"/>
  <c r="E224" i="39"/>
  <c r="E225" i="39"/>
  <c r="D224" i="39"/>
  <c r="CX223" i="39"/>
  <c r="CW223" i="39"/>
  <c r="CU223" i="39"/>
  <c r="CS223" i="39"/>
  <c r="CT223" i="39"/>
  <c r="CV223" i="39"/>
  <c r="D223" i="39"/>
  <c r="E222" i="39"/>
  <c r="D222" i="39"/>
  <c r="E221" i="39"/>
  <c r="D221" i="39"/>
  <c r="D220" i="39"/>
  <c r="D219" i="39"/>
  <c r="D218" i="39"/>
  <c r="D217" i="39"/>
  <c r="CE216" i="39"/>
  <c r="CD216" i="39"/>
  <c r="CC216" i="39"/>
  <c r="CB216" i="39"/>
  <c r="CA216" i="39"/>
  <c r="BZ216" i="39"/>
  <c r="BY216" i="39"/>
  <c r="BX216" i="39"/>
  <c r="BW216" i="39"/>
  <c r="BV216" i="39"/>
  <c r="BU216" i="39"/>
  <c r="BT216" i="39"/>
  <c r="BS216" i="39"/>
  <c r="BR216" i="39"/>
  <c r="BQ216" i="39"/>
  <c r="BP216" i="39"/>
  <c r="BO216" i="39"/>
  <c r="BN216" i="39"/>
  <c r="BM216" i="39"/>
  <c r="BL216" i="39"/>
  <c r="BK216" i="39"/>
  <c r="BJ216" i="39"/>
  <c r="BI216" i="39"/>
  <c r="BG216" i="39"/>
  <c r="BF216" i="39"/>
  <c r="BE216" i="39"/>
  <c r="BD216" i="39"/>
  <c r="BC216" i="39"/>
  <c r="BB216" i="39"/>
  <c r="BA216" i="39"/>
  <c r="AZ216" i="39"/>
  <c r="AY216" i="39"/>
  <c r="AX216" i="39"/>
  <c r="AW216" i="39"/>
  <c r="B215" i="39"/>
  <c r="B217" i="39"/>
  <c r="BG181" i="39"/>
  <c r="BG180" i="39"/>
  <c r="B180" i="39"/>
  <c r="B182" i="39"/>
  <c r="D212" i="39"/>
  <c r="D211" i="39"/>
  <c r="D210" i="39"/>
  <c r="D209" i="39"/>
  <c r="D208" i="39"/>
  <c r="D207" i="39"/>
  <c r="D206" i="39"/>
  <c r="D205" i="39"/>
  <c r="D204" i="39"/>
  <c r="D203" i="39"/>
  <c r="D202" i="39"/>
  <c r="D201" i="39"/>
  <c r="D200" i="39"/>
  <c r="D199" i="39"/>
  <c r="D198" i="39"/>
  <c r="D197" i="39"/>
  <c r="D196" i="39"/>
  <c r="D195" i="39"/>
  <c r="D194" i="39"/>
  <c r="AP193" i="39"/>
  <c r="D193" i="39"/>
  <c r="AP192" i="39"/>
  <c r="AO192" i="39"/>
  <c r="AE192" i="39"/>
  <c r="AA192" i="39"/>
  <c r="D192" i="39"/>
  <c r="AP191" i="39"/>
  <c r="AO191" i="39"/>
  <c r="AN191" i="39"/>
  <c r="AK191" i="39"/>
  <c r="AG191" i="39"/>
  <c r="AE191" i="39"/>
  <c r="AD191" i="39"/>
  <c r="AA191" i="39"/>
  <c r="Z191" i="39"/>
  <c r="D191" i="39"/>
  <c r="AT190" i="39"/>
  <c r="AR190" i="39"/>
  <c r="AP190" i="39"/>
  <c r="AO190" i="39"/>
  <c r="AN190" i="39"/>
  <c r="AM190" i="39"/>
  <c r="AK190" i="39"/>
  <c r="AJ190" i="39"/>
  <c r="AG190" i="39"/>
  <c r="AF190" i="39"/>
  <c r="AE190" i="39"/>
  <c r="AD190" i="39"/>
  <c r="AC190" i="39"/>
  <c r="AA190" i="39"/>
  <c r="Z190" i="39"/>
  <c r="Y190" i="39"/>
  <c r="D190" i="39"/>
  <c r="AT189" i="39"/>
  <c r="AS189" i="39"/>
  <c r="AR189" i="39"/>
  <c r="AQ189" i="39"/>
  <c r="AP189" i="39"/>
  <c r="AO189" i="39"/>
  <c r="AN189" i="39"/>
  <c r="AM189" i="39"/>
  <c r="AL189" i="39"/>
  <c r="AK189" i="39"/>
  <c r="AJ189" i="39"/>
  <c r="AI189" i="39"/>
  <c r="AH189" i="39"/>
  <c r="AG189" i="39"/>
  <c r="AF189" i="39"/>
  <c r="AE189" i="39"/>
  <c r="AD189" i="39"/>
  <c r="AC189" i="39"/>
  <c r="AB189" i="39"/>
  <c r="AA189" i="39"/>
  <c r="Z189" i="39"/>
  <c r="Y189" i="39"/>
  <c r="X189" i="39"/>
  <c r="W189" i="39"/>
  <c r="E189" i="39"/>
  <c r="E190" i="39"/>
  <c r="D189" i="39"/>
  <c r="CX188" i="39"/>
  <c r="CW188" i="39"/>
  <c r="CU188" i="39"/>
  <c r="CS188" i="39"/>
  <c r="D188" i="39"/>
  <c r="E187" i="39"/>
  <c r="D187" i="39"/>
  <c r="E186" i="39"/>
  <c r="D186" i="39"/>
  <c r="D185" i="39"/>
  <c r="D184" i="39"/>
  <c r="D183" i="39"/>
  <c r="D182" i="39"/>
  <c r="CE181" i="39"/>
  <c r="CD181" i="39"/>
  <c r="CC181" i="39"/>
  <c r="CB181" i="39"/>
  <c r="CA181" i="39"/>
  <c r="BZ181" i="39"/>
  <c r="BY181" i="39"/>
  <c r="BX181" i="39"/>
  <c r="BW181" i="39"/>
  <c r="BV181" i="39"/>
  <c r="BU181" i="39"/>
  <c r="BT181" i="39"/>
  <c r="BS181" i="39"/>
  <c r="BR181" i="39"/>
  <c r="BQ181" i="39"/>
  <c r="BP181" i="39"/>
  <c r="BO181" i="39"/>
  <c r="BN181" i="39"/>
  <c r="BM181" i="39"/>
  <c r="BL181" i="39"/>
  <c r="BK181" i="39"/>
  <c r="BJ181" i="39"/>
  <c r="BI181" i="39"/>
  <c r="BH181" i="39"/>
  <c r="BF181" i="39"/>
  <c r="BE181" i="39"/>
  <c r="BD181" i="39"/>
  <c r="BC181" i="39"/>
  <c r="BB181" i="39"/>
  <c r="BA181" i="39"/>
  <c r="AZ181" i="39"/>
  <c r="AY181" i="39"/>
  <c r="AX181" i="39"/>
  <c r="AW181" i="39"/>
  <c r="BF146" i="39"/>
  <c r="BF145" i="39"/>
  <c r="D177" i="39"/>
  <c r="D176" i="39"/>
  <c r="D175" i="39"/>
  <c r="D174" i="39"/>
  <c r="D173" i="39"/>
  <c r="D172" i="39"/>
  <c r="D171" i="39"/>
  <c r="D170" i="39"/>
  <c r="D169" i="39"/>
  <c r="D168" i="39"/>
  <c r="D167" i="39"/>
  <c r="D166" i="39"/>
  <c r="D165" i="39"/>
  <c r="D164" i="39"/>
  <c r="D163" i="39"/>
  <c r="D162" i="39"/>
  <c r="D161" i="39"/>
  <c r="D160" i="39"/>
  <c r="D159" i="39"/>
  <c r="AP158" i="39"/>
  <c r="D158" i="39"/>
  <c r="AP157" i="39"/>
  <c r="AO157" i="39"/>
  <c r="AE157" i="39"/>
  <c r="AA157" i="39"/>
  <c r="D157" i="39"/>
  <c r="AP156" i="39"/>
  <c r="AO156" i="39"/>
  <c r="AN156" i="39"/>
  <c r="AK156" i="39"/>
  <c r="AG156" i="39"/>
  <c r="AE156" i="39"/>
  <c r="AD156" i="39"/>
  <c r="AA156" i="39"/>
  <c r="Z156" i="39"/>
  <c r="D156" i="39"/>
  <c r="AT155" i="39"/>
  <c r="AR155" i="39"/>
  <c r="AP155" i="39"/>
  <c r="AO155" i="39"/>
  <c r="AN155" i="39"/>
  <c r="AM155" i="39"/>
  <c r="AK155" i="39"/>
  <c r="AJ155" i="39"/>
  <c r="AG155" i="39"/>
  <c r="AF155" i="39"/>
  <c r="AE155" i="39"/>
  <c r="AD155" i="39"/>
  <c r="AC155" i="39"/>
  <c r="AA155" i="39"/>
  <c r="Z155" i="39"/>
  <c r="Y155" i="39"/>
  <c r="D155" i="39"/>
  <c r="AT154" i="39"/>
  <c r="AS154" i="39"/>
  <c r="AR154" i="39"/>
  <c r="AQ154" i="39"/>
  <c r="AP154" i="39"/>
  <c r="AO154" i="39"/>
  <c r="AN154" i="39"/>
  <c r="AM154" i="39"/>
  <c r="AL154" i="39"/>
  <c r="AK154" i="39"/>
  <c r="AJ154" i="39"/>
  <c r="AI154" i="39"/>
  <c r="AH154" i="39"/>
  <c r="AG154" i="39"/>
  <c r="AF154" i="39"/>
  <c r="AE154" i="39"/>
  <c r="AD154" i="39"/>
  <c r="AC154" i="39"/>
  <c r="AB154" i="39"/>
  <c r="AA154" i="39"/>
  <c r="Z154" i="39"/>
  <c r="Y154" i="39"/>
  <c r="X154" i="39"/>
  <c r="W154" i="39"/>
  <c r="E154" i="39"/>
  <c r="E155" i="39"/>
  <c r="D154" i="39"/>
  <c r="CX153" i="39"/>
  <c r="CW153" i="39"/>
  <c r="CU153" i="39"/>
  <c r="CT153" i="39"/>
  <c r="CV153" i="39"/>
  <c r="CS153" i="39"/>
  <c r="D153" i="39"/>
  <c r="E152" i="39"/>
  <c r="D152" i="39"/>
  <c r="E151" i="39"/>
  <c r="E150" i="39"/>
  <c r="D151" i="39"/>
  <c r="D150" i="39"/>
  <c r="D149" i="39"/>
  <c r="D148" i="39"/>
  <c r="D147" i="39"/>
  <c r="CE146" i="39"/>
  <c r="CD146" i="39"/>
  <c r="CC146" i="39"/>
  <c r="CB146" i="39"/>
  <c r="CA146" i="39"/>
  <c r="BZ146" i="39"/>
  <c r="BY146" i="39"/>
  <c r="BX146" i="39"/>
  <c r="BW146" i="39"/>
  <c r="BV146" i="39"/>
  <c r="BU146" i="39"/>
  <c r="BT146" i="39"/>
  <c r="BS146" i="39"/>
  <c r="BR146" i="39"/>
  <c r="BQ146" i="39"/>
  <c r="BP146" i="39"/>
  <c r="BO146" i="39"/>
  <c r="BN146" i="39"/>
  <c r="BM146" i="39"/>
  <c r="BL146" i="39"/>
  <c r="BK146" i="39"/>
  <c r="BJ146" i="39"/>
  <c r="BI146" i="39"/>
  <c r="BH146" i="39"/>
  <c r="BG146" i="39"/>
  <c r="BE146" i="39"/>
  <c r="BD146" i="39"/>
  <c r="BC146" i="39"/>
  <c r="BB146" i="39"/>
  <c r="BA146" i="39"/>
  <c r="AZ146" i="39"/>
  <c r="AY146" i="39"/>
  <c r="AX146" i="39"/>
  <c r="AW146" i="39"/>
  <c r="B145" i="39"/>
  <c r="B147" i="39"/>
  <c r="BD111" i="39"/>
  <c r="BD110" i="39"/>
  <c r="D142" i="39"/>
  <c r="D141" i="39"/>
  <c r="D140" i="39"/>
  <c r="D139" i="39"/>
  <c r="D138" i="39"/>
  <c r="D137" i="39"/>
  <c r="D136" i="39"/>
  <c r="D135" i="39"/>
  <c r="D134" i="39"/>
  <c r="D133" i="39"/>
  <c r="D132" i="39"/>
  <c r="D131" i="39"/>
  <c r="D130" i="39"/>
  <c r="D129" i="39"/>
  <c r="D128" i="39"/>
  <c r="D127" i="39"/>
  <c r="D126" i="39"/>
  <c r="D125" i="39"/>
  <c r="D124" i="39"/>
  <c r="AP123" i="39"/>
  <c r="D123" i="39"/>
  <c r="AP122" i="39"/>
  <c r="AO122" i="39"/>
  <c r="AE122" i="39"/>
  <c r="AA122" i="39"/>
  <c r="D122" i="39"/>
  <c r="AP121" i="39"/>
  <c r="AO121" i="39"/>
  <c r="AN121" i="39"/>
  <c r="AK121" i="39"/>
  <c r="AG121" i="39"/>
  <c r="AE121" i="39"/>
  <c r="AD121" i="39"/>
  <c r="AA121" i="39"/>
  <c r="Z121" i="39"/>
  <c r="D121" i="39"/>
  <c r="AT120" i="39"/>
  <c r="AR120" i="39"/>
  <c r="AP120" i="39"/>
  <c r="AO120" i="39"/>
  <c r="AN120" i="39"/>
  <c r="AM120" i="39"/>
  <c r="AK120" i="39"/>
  <c r="AJ120" i="39"/>
  <c r="AG120" i="39"/>
  <c r="AF120" i="39"/>
  <c r="AE120" i="39"/>
  <c r="AD120" i="39"/>
  <c r="AC120" i="39"/>
  <c r="AA120" i="39"/>
  <c r="Z120" i="39"/>
  <c r="Y120" i="39"/>
  <c r="D120" i="39"/>
  <c r="AT119" i="39"/>
  <c r="AS119" i="39"/>
  <c r="AR119" i="39"/>
  <c r="AQ119" i="39"/>
  <c r="AP119" i="39"/>
  <c r="AO119" i="39"/>
  <c r="AN119" i="39"/>
  <c r="AM119" i="39"/>
  <c r="AL119" i="39"/>
  <c r="AK119" i="39"/>
  <c r="AJ119" i="39"/>
  <c r="AI119" i="39"/>
  <c r="AH119" i="39"/>
  <c r="AG119" i="39"/>
  <c r="AF119" i="39"/>
  <c r="AE119" i="39"/>
  <c r="AD119" i="39"/>
  <c r="AC119" i="39"/>
  <c r="AB119" i="39"/>
  <c r="AA119" i="39"/>
  <c r="Z119" i="39"/>
  <c r="Y119" i="39"/>
  <c r="X119" i="39"/>
  <c r="W119" i="39"/>
  <c r="E119" i="39"/>
  <c r="E120" i="39"/>
  <c r="D119" i="39"/>
  <c r="CX118" i="39"/>
  <c r="CW118" i="39"/>
  <c r="CU118" i="39"/>
  <c r="CS118" i="39"/>
  <c r="D118" i="39"/>
  <c r="E117" i="39"/>
  <c r="D117" i="39"/>
  <c r="E116" i="39"/>
  <c r="D116" i="39"/>
  <c r="D115" i="39"/>
  <c r="D114" i="39"/>
  <c r="D113" i="39"/>
  <c r="D112" i="39"/>
  <c r="CE111" i="39"/>
  <c r="CD111" i="39"/>
  <c r="CC111" i="39"/>
  <c r="CB111" i="39"/>
  <c r="CA111" i="39"/>
  <c r="BZ111" i="39"/>
  <c r="BY111" i="39"/>
  <c r="BX111" i="39"/>
  <c r="BW111" i="39"/>
  <c r="BV111" i="39"/>
  <c r="BU111" i="39"/>
  <c r="BT111" i="39"/>
  <c r="BS111" i="39"/>
  <c r="BR111" i="39"/>
  <c r="BQ111" i="39"/>
  <c r="BP111" i="39"/>
  <c r="BO111" i="39"/>
  <c r="BN111" i="39"/>
  <c r="BM111" i="39"/>
  <c r="BL111" i="39"/>
  <c r="BK111" i="39"/>
  <c r="BJ111" i="39"/>
  <c r="BI111" i="39"/>
  <c r="BH111" i="39"/>
  <c r="BG111" i="39"/>
  <c r="BF111" i="39"/>
  <c r="BE111" i="39"/>
  <c r="BC111" i="39"/>
  <c r="BB111" i="39"/>
  <c r="BA111" i="39"/>
  <c r="AZ111" i="39"/>
  <c r="AY111" i="39"/>
  <c r="AX111" i="39"/>
  <c r="AW111" i="39"/>
  <c r="B110" i="39"/>
  <c r="B112" i="39"/>
  <c r="CE76" i="39"/>
  <c r="CD76" i="39"/>
  <c r="CC76" i="39"/>
  <c r="CB76" i="39"/>
  <c r="CA76" i="39"/>
  <c r="BZ76" i="39"/>
  <c r="BY76" i="39"/>
  <c r="BX76" i="39"/>
  <c r="BW76" i="39"/>
  <c r="BV76" i="39"/>
  <c r="BU76" i="39"/>
  <c r="BT76" i="39"/>
  <c r="BS76" i="39"/>
  <c r="BR76" i="39"/>
  <c r="BQ76" i="39"/>
  <c r="BP76" i="39"/>
  <c r="BO76" i="39"/>
  <c r="BN76" i="39"/>
  <c r="BM76" i="39"/>
  <c r="BL76" i="39"/>
  <c r="BK76" i="39"/>
  <c r="BJ76" i="39"/>
  <c r="BI76" i="39"/>
  <c r="BH76" i="39"/>
  <c r="BG76" i="39"/>
  <c r="BF76" i="39"/>
  <c r="BE76" i="39"/>
  <c r="BD76" i="39"/>
  <c r="BC76" i="39"/>
  <c r="BB76" i="39"/>
  <c r="BA76" i="39"/>
  <c r="AZ76" i="39"/>
  <c r="AY76" i="39"/>
  <c r="AX76" i="39"/>
  <c r="AW76" i="39"/>
  <c r="CE41" i="39"/>
  <c r="CD41" i="39"/>
  <c r="CC41" i="39"/>
  <c r="CB41" i="39"/>
  <c r="CA41" i="39"/>
  <c r="BZ41" i="39"/>
  <c r="BY41" i="39"/>
  <c r="BX41" i="39"/>
  <c r="BW41" i="39"/>
  <c r="BV41" i="39"/>
  <c r="BU41" i="39"/>
  <c r="BT41" i="39"/>
  <c r="BS41" i="39"/>
  <c r="BR41" i="39"/>
  <c r="BQ41" i="39"/>
  <c r="BP41" i="39"/>
  <c r="BO41" i="39"/>
  <c r="BN41" i="39"/>
  <c r="BM41" i="39"/>
  <c r="BL41" i="39"/>
  <c r="BK41" i="39"/>
  <c r="BJ41" i="39"/>
  <c r="BI41" i="39"/>
  <c r="BH41" i="39"/>
  <c r="BG41" i="39"/>
  <c r="BF41" i="39"/>
  <c r="BE41" i="39"/>
  <c r="BD41" i="39"/>
  <c r="BC41" i="39"/>
  <c r="BB41" i="39"/>
  <c r="BA41" i="39"/>
  <c r="AZ41" i="39"/>
  <c r="AY41" i="39"/>
  <c r="AX41" i="39"/>
  <c r="AW41" i="39"/>
  <c r="BA75" i="39"/>
  <c r="D107" i="39"/>
  <c r="D106" i="39"/>
  <c r="D105" i="39"/>
  <c r="D104" i="39"/>
  <c r="D103" i="39"/>
  <c r="D102" i="39"/>
  <c r="D101" i="39"/>
  <c r="D100" i="39"/>
  <c r="D99" i="39"/>
  <c r="D98" i="39"/>
  <c r="D97" i="39"/>
  <c r="D96" i="39"/>
  <c r="D95" i="39"/>
  <c r="D94" i="39"/>
  <c r="D93" i="39"/>
  <c r="D92" i="39"/>
  <c r="D91" i="39"/>
  <c r="D90" i="39"/>
  <c r="D89" i="39"/>
  <c r="AP88" i="39"/>
  <c r="D88" i="39"/>
  <c r="AP87" i="39"/>
  <c r="AO87" i="39"/>
  <c r="AE87" i="39"/>
  <c r="AA87" i="39"/>
  <c r="D87" i="39"/>
  <c r="AP86" i="39"/>
  <c r="AO86" i="39"/>
  <c r="AN86" i="39"/>
  <c r="AK86" i="39"/>
  <c r="AG86" i="39"/>
  <c r="AE86" i="39"/>
  <c r="AD86" i="39"/>
  <c r="AA86" i="39"/>
  <c r="Z86" i="39"/>
  <c r="D86" i="39"/>
  <c r="AT85" i="39"/>
  <c r="AR85" i="39"/>
  <c r="AP85" i="39"/>
  <c r="AO85" i="39"/>
  <c r="AN85" i="39"/>
  <c r="AM85" i="39"/>
  <c r="AK85" i="39"/>
  <c r="AJ85" i="39"/>
  <c r="AG85" i="39"/>
  <c r="AF85" i="39"/>
  <c r="AE85" i="39"/>
  <c r="AD85" i="39"/>
  <c r="AC85" i="39"/>
  <c r="AA85" i="39"/>
  <c r="Z85" i="39"/>
  <c r="Y85" i="39"/>
  <c r="E85" i="39"/>
  <c r="D85" i="39"/>
  <c r="AT84" i="39"/>
  <c r="AS84" i="39"/>
  <c r="AR84" i="39"/>
  <c r="AQ84" i="39"/>
  <c r="AP84" i="39"/>
  <c r="AO84" i="39"/>
  <c r="AN84" i="39"/>
  <c r="AM84" i="39"/>
  <c r="AL84" i="39"/>
  <c r="AK84" i="39"/>
  <c r="AJ84" i="39"/>
  <c r="AI84" i="39"/>
  <c r="AH84" i="39"/>
  <c r="AG84" i="39"/>
  <c r="AF84" i="39"/>
  <c r="AE84" i="39"/>
  <c r="AD84" i="39"/>
  <c r="AC84" i="39"/>
  <c r="AB84" i="39"/>
  <c r="AA84" i="39"/>
  <c r="Z84" i="39"/>
  <c r="Y84" i="39"/>
  <c r="X84" i="39"/>
  <c r="W84" i="39"/>
  <c r="E84" i="39"/>
  <c r="D84" i="39"/>
  <c r="CX83" i="39"/>
  <c r="CW83" i="39"/>
  <c r="CU83" i="39"/>
  <c r="CS83" i="39"/>
  <c r="D83" i="39"/>
  <c r="E82" i="39"/>
  <c r="D82" i="39"/>
  <c r="E81" i="39"/>
  <c r="D81" i="39"/>
  <c r="D80" i="39"/>
  <c r="D79" i="39"/>
  <c r="D78" i="39"/>
  <c r="D77" i="39"/>
  <c r="B75" i="39"/>
  <c r="B77" i="39"/>
  <c r="AY40" i="39"/>
  <c r="D72" i="39"/>
  <c r="D71" i="39"/>
  <c r="D70" i="39"/>
  <c r="D69" i="39"/>
  <c r="D68" i="39"/>
  <c r="D67" i="39"/>
  <c r="D66" i="39"/>
  <c r="D65" i="39"/>
  <c r="D64" i="39"/>
  <c r="D63" i="39"/>
  <c r="D62" i="39"/>
  <c r="D61" i="39"/>
  <c r="D60" i="39"/>
  <c r="D59" i="39"/>
  <c r="D58" i="39"/>
  <c r="D57" i="39"/>
  <c r="D56" i="39"/>
  <c r="D55" i="39"/>
  <c r="D54" i="39"/>
  <c r="AP53" i="39"/>
  <c r="D53" i="39"/>
  <c r="AP52" i="39"/>
  <c r="AO52" i="39"/>
  <c r="AE52" i="39"/>
  <c r="AA52" i="39"/>
  <c r="D52" i="39"/>
  <c r="AP51" i="39"/>
  <c r="AO51" i="39"/>
  <c r="AN51" i="39"/>
  <c r="AK51" i="39"/>
  <c r="AG51" i="39"/>
  <c r="AE51" i="39"/>
  <c r="AD51" i="39"/>
  <c r="AA51" i="39"/>
  <c r="Z51" i="39"/>
  <c r="D51" i="39"/>
  <c r="AT50" i="39"/>
  <c r="AR50" i="39"/>
  <c r="AP50" i="39"/>
  <c r="AO50" i="39"/>
  <c r="AN50" i="39"/>
  <c r="AM50" i="39"/>
  <c r="AK50" i="39"/>
  <c r="AJ50" i="39"/>
  <c r="AG50" i="39"/>
  <c r="AF50" i="39"/>
  <c r="AE50" i="39"/>
  <c r="AD50" i="39"/>
  <c r="AC50" i="39"/>
  <c r="AA50" i="39"/>
  <c r="Z50" i="39"/>
  <c r="Y50" i="39"/>
  <c r="D50" i="39"/>
  <c r="AT49" i="39"/>
  <c r="AS49" i="39"/>
  <c r="AR49" i="39"/>
  <c r="AQ49" i="39"/>
  <c r="AP49" i="39"/>
  <c r="AO49" i="39"/>
  <c r="AN49" i="39"/>
  <c r="AM49" i="39"/>
  <c r="AL49" i="39"/>
  <c r="AK49" i="39"/>
  <c r="AJ49" i="39"/>
  <c r="AI49" i="39"/>
  <c r="AH49" i="39"/>
  <c r="AG49" i="39"/>
  <c r="AF49" i="39"/>
  <c r="AE49" i="39"/>
  <c r="AD49" i="39"/>
  <c r="AC49" i="39"/>
  <c r="AB49" i="39"/>
  <c r="AA49" i="39"/>
  <c r="Z49" i="39"/>
  <c r="Y49" i="39"/>
  <c r="X49" i="39"/>
  <c r="W49" i="39"/>
  <c r="E49" i="39"/>
  <c r="E50" i="39"/>
  <c r="D49" i="39"/>
  <c r="CX48" i="39"/>
  <c r="CW48" i="39"/>
  <c r="CU48" i="39"/>
  <c r="CT48" i="39"/>
  <c r="CV48" i="39"/>
  <c r="CS48" i="39"/>
  <c r="D48" i="39"/>
  <c r="E47" i="39"/>
  <c r="D47" i="39"/>
  <c r="E46" i="39"/>
  <c r="E45" i="39"/>
  <c r="D46" i="39"/>
  <c r="D45" i="39"/>
  <c r="D44" i="39"/>
  <c r="D43" i="39"/>
  <c r="D42" i="39"/>
  <c r="B40" i="39"/>
  <c r="B42" i="39"/>
  <c r="AX5" i="39"/>
  <c r="B5" i="39"/>
  <c r="B7" i="39"/>
  <c r="B8" i="39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D37" i="39"/>
  <c r="D36" i="39"/>
  <c r="D35" i="39"/>
  <c r="D34" i="39"/>
  <c r="D33" i="39"/>
  <c r="D32" i="39"/>
  <c r="D31" i="39"/>
  <c r="D30" i="39"/>
  <c r="D29" i="39"/>
  <c r="D28" i="39"/>
  <c r="D27" i="39"/>
  <c r="D26" i="39"/>
  <c r="D25" i="39"/>
  <c r="D24" i="39"/>
  <c r="D23" i="39"/>
  <c r="D22" i="39"/>
  <c r="D21" i="39"/>
  <c r="D20" i="39"/>
  <c r="D19" i="39"/>
  <c r="AP18" i="39"/>
  <c r="D18" i="39"/>
  <c r="AP17" i="39"/>
  <c r="AO17" i="39"/>
  <c r="AE17" i="39"/>
  <c r="AA17" i="39"/>
  <c r="D17" i="39"/>
  <c r="AP16" i="39"/>
  <c r="AO16" i="39"/>
  <c r="AN16" i="39"/>
  <c r="AK16" i="39"/>
  <c r="AG16" i="39"/>
  <c r="AE16" i="39"/>
  <c r="AD16" i="39"/>
  <c r="AA16" i="39"/>
  <c r="Z16" i="39"/>
  <c r="D16" i="39"/>
  <c r="AT15" i="39"/>
  <c r="AR15" i="39"/>
  <c r="AP15" i="39"/>
  <c r="AO15" i="39"/>
  <c r="AN15" i="39"/>
  <c r="AM15" i="39"/>
  <c r="AK15" i="39"/>
  <c r="AJ15" i="39"/>
  <c r="AG15" i="39"/>
  <c r="AF15" i="39"/>
  <c r="AE15" i="39"/>
  <c r="AD15" i="39"/>
  <c r="AC15" i="39"/>
  <c r="AA15" i="39"/>
  <c r="Z15" i="39"/>
  <c r="Y15" i="39"/>
  <c r="D15" i="39"/>
  <c r="AT14" i="39"/>
  <c r="AS14" i="39"/>
  <c r="AR14" i="39"/>
  <c r="AQ14" i="39"/>
  <c r="AP14" i="39"/>
  <c r="AO14" i="39"/>
  <c r="AN14" i="39"/>
  <c r="AM14" i="39"/>
  <c r="AL14" i="39"/>
  <c r="AK14" i="39"/>
  <c r="AJ14" i="39"/>
  <c r="AI14" i="39"/>
  <c r="AH14" i="39"/>
  <c r="AG14" i="39"/>
  <c r="AF14" i="39"/>
  <c r="AE14" i="39"/>
  <c r="AD14" i="39"/>
  <c r="AC14" i="39"/>
  <c r="AB14" i="39"/>
  <c r="AA14" i="39"/>
  <c r="Z14" i="39"/>
  <c r="Y14" i="39"/>
  <c r="X14" i="39"/>
  <c r="W14" i="39"/>
  <c r="E14" i="39"/>
  <c r="E15" i="39"/>
  <c r="E16" i="39"/>
  <c r="E17" i="39"/>
  <c r="E18" i="39"/>
  <c r="E19" i="39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33" i="39"/>
  <c r="E34" i="39"/>
  <c r="E35" i="39"/>
  <c r="E36" i="39"/>
  <c r="E37" i="39"/>
  <c r="D14" i="39"/>
  <c r="CX13" i="39"/>
  <c r="CW13" i="39"/>
  <c r="CU13" i="39"/>
  <c r="CS13" i="39"/>
  <c r="CT13" i="39"/>
  <c r="D13" i="39"/>
  <c r="E12" i="39"/>
  <c r="E11" i="39"/>
  <c r="D12" i="39"/>
  <c r="D11" i="39"/>
  <c r="D10" i="39"/>
  <c r="D9" i="39"/>
  <c r="D8" i="39"/>
  <c r="D7" i="39"/>
  <c r="CP3" i="39"/>
  <c r="CO3" i="39"/>
  <c r="CN3" i="39"/>
  <c r="CM3" i="39"/>
  <c r="CL3" i="39"/>
  <c r="CK3" i="39"/>
  <c r="CJ3" i="39"/>
  <c r="CI3" i="39"/>
  <c r="CH3" i="39"/>
  <c r="CG3" i="39"/>
  <c r="CF3" i="39"/>
  <c r="AV3" i="39"/>
  <c r="AU3" i="39"/>
  <c r="V3" i="39"/>
  <c r="U3" i="39"/>
  <c r="T3" i="39"/>
  <c r="S3" i="39"/>
  <c r="R3" i="39"/>
  <c r="Q3" i="39"/>
  <c r="P3" i="39"/>
  <c r="O3" i="39"/>
  <c r="N3" i="39"/>
  <c r="M3" i="39"/>
  <c r="L3" i="39"/>
  <c r="K3" i="39"/>
  <c r="J3" i="39"/>
  <c r="I3" i="39"/>
  <c r="H3" i="39"/>
  <c r="G3" i="39"/>
  <c r="F3" i="39"/>
  <c r="Y3" i="38"/>
  <c r="CU607" i="38"/>
  <c r="CW607" i="38" s="1"/>
  <c r="CR607" i="38"/>
  <c r="BB607" i="38" a="1"/>
  <c r="BB607" i="38" s="1"/>
  <c r="AZ607" i="38"/>
  <c r="AY607" i="38"/>
  <c r="AX607" i="38"/>
  <c r="AW607" i="38"/>
  <c r="AV607" i="38"/>
  <c r="AU607" i="38"/>
  <c r="AT607" i="38"/>
  <c r="AS607" i="38"/>
  <c r="AR607" i="38"/>
  <c r="AQ607" i="38"/>
  <c r="AP607" i="38"/>
  <c r="AO607" i="38"/>
  <c r="AN607" i="38"/>
  <c r="AM607" i="38"/>
  <c r="AL607" i="38"/>
  <c r="AK607" i="38"/>
  <c r="AJ607" i="38"/>
  <c r="AI607" i="38"/>
  <c r="AH607" i="38"/>
  <c r="AG607" i="38"/>
  <c r="AF607" i="38"/>
  <c r="AE607" i="38"/>
  <c r="AD607" i="38"/>
  <c r="AC607" i="38"/>
  <c r="AB607" i="38"/>
  <c r="AA607" i="38"/>
  <c r="Z607" i="38"/>
  <c r="Y607" i="38"/>
  <c r="X607" i="38"/>
  <c r="W607" i="38"/>
  <c r="V607" i="38"/>
  <c r="U607" i="38"/>
  <c r="T607" i="38"/>
  <c r="S607" i="38"/>
  <c r="R607" i="38"/>
  <c r="Q607" i="38"/>
  <c r="P607" i="38"/>
  <c r="O607" i="38"/>
  <c r="N607" i="38"/>
  <c r="M607" i="38"/>
  <c r="L607" i="38"/>
  <c r="K607" i="38"/>
  <c r="J607" i="38"/>
  <c r="CU606" i="38"/>
  <c r="CW606" i="38" s="1"/>
  <c r="CR606" i="38"/>
  <c r="BB606" i="38" a="1"/>
  <c r="BB606" i="38" s="1"/>
  <c r="AZ606" i="38"/>
  <c r="AY606" i="38"/>
  <c r="AX606" i="38"/>
  <c r="AW606" i="38"/>
  <c r="AV606" i="38"/>
  <c r="AU606" i="38"/>
  <c r="AT606" i="38"/>
  <c r="AS606" i="38"/>
  <c r="AR606" i="38"/>
  <c r="AQ606" i="38"/>
  <c r="AP606" i="38"/>
  <c r="AO606" i="38"/>
  <c r="AN606" i="38"/>
  <c r="AM606" i="38"/>
  <c r="AL606" i="38"/>
  <c r="AK606" i="38"/>
  <c r="AJ606" i="38"/>
  <c r="AI606" i="38"/>
  <c r="AH606" i="38"/>
  <c r="AG606" i="38"/>
  <c r="AF606" i="38"/>
  <c r="AE606" i="38"/>
  <c r="AD606" i="38"/>
  <c r="AC606" i="38"/>
  <c r="AB606" i="38"/>
  <c r="AA606" i="38"/>
  <c r="Z606" i="38"/>
  <c r="Y606" i="38"/>
  <c r="X606" i="38"/>
  <c r="W606" i="38"/>
  <c r="V606" i="38"/>
  <c r="U606" i="38"/>
  <c r="T606" i="38"/>
  <c r="S606" i="38"/>
  <c r="R606" i="38"/>
  <c r="Q606" i="38"/>
  <c r="P606" i="38"/>
  <c r="O606" i="38"/>
  <c r="N606" i="38"/>
  <c r="M606" i="38"/>
  <c r="L606" i="38"/>
  <c r="K606" i="38"/>
  <c r="J606" i="38"/>
  <c r="D606" i="38"/>
  <c r="C606" i="38"/>
  <c r="CU605" i="38"/>
  <c r="CW605" i="38" s="1"/>
  <c r="CR605" i="38"/>
  <c r="BB605" i="38" a="1"/>
  <c r="BB605" i="38" s="1"/>
  <c r="AZ605" i="38"/>
  <c r="AY605" i="38"/>
  <c r="AX605" i="38"/>
  <c r="AW605" i="38"/>
  <c r="AV605" i="38"/>
  <c r="AU605" i="38"/>
  <c r="AT605" i="38"/>
  <c r="AS605" i="38"/>
  <c r="AR605" i="38"/>
  <c r="AQ605" i="38"/>
  <c r="AP605" i="38"/>
  <c r="AO605" i="38"/>
  <c r="AN605" i="38"/>
  <c r="AM605" i="38"/>
  <c r="AL605" i="38"/>
  <c r="AK605" i="38"/>
  <c r="AJ605" i="38"/>
  <c r="AI605" i="38"/>
  <c r="AH605" i="38"/>
  <c r="AG605" i="38"/>
  <c r="AF605" i="38"/>
  <c r="AE605" i="38"/>
  <c r="AD605" i="38"/>
  <c r="AC605" i="38"/>
  <c r="AB605" i="38"/>
  <c r="AA605" i="38"/>
  <c r="Z605" i="38"/>
  <c r="Y605" i="38"/>
  <c r="X605" i="38"/>
  <c r="W605" i="38"/>
  <c r="V605" i="38"/>
  <c r="U605" i="38"/>
  <c r="T605" i="38"/>
  <c r="S605" i="38"/>
  <c r="R605" i="38"/>
  <c r="Q605" i="38"/>
  <c r="P605" i="38"/>
  <c r="O605" i="38"/>
  <c r="N605" i="38"/>
  <c r="M605" i="38"/>
  <c r="L605" i="38"/>
  <c r="K605" i="38"/>
  <c r="J605" i="38"/>
  <c r="CU604" i="38"/>
  <c r="CW604" i="38" s="1"/>
  <c r="CR604" i="38"/>
  <c r="BB604" i="38" a="1"/>
  <c r="BB604" i="38" s="1"/>
  <c r="AZ604" i="38"/>
  <c r="AY604" i="38"/>
  <c r="AX604" i="38"/>
  <c r="AW604" i="38"/>
  <c r="AV604" i="38"/>
  <c r="AU604" i="38"/>
  <c r="AT604" i="38"/>
  <c r="AS604" i="38"/>
  <c r="AR604" i="38"/>
  <c r="AQ604" i="38"/>
  <c r="AP604" i="38"/>
  <c r="AO604" i="38"/>
  <c r="AN604" i="38"/>
  <c r="AM604" i="38"/>
  <c r="AL604" i="38"/>
  <c r="AK604" i="38"/>
  <c r="AJ604" i="38"/>
  <c r="AI604" i="38"/>
  <c r="AH604" i="38"/>
  <c r="AG604" i="38"/>
  <c r="AF604" i="38"/>
  <c r="AE604" i="38"/>
  <c r="AD604" i="38"/>
  <c r="AC604" i="38"/>
  <c r="AB604" i="38"/>
  <c r="AA604" i="38"/>
  <c r="Z604" i="38"/>
  <c r="Y604" i="38"/>
  <c r="X604" i="38"/>
  <c r="W604" i="38"/>
  <c r="V604" i="38"/>
  <c r="U604" i="38"/>
  <c r="T604" i="38"/>
  <c r="S604" i="38"/>
  <c r="R604" i="38"/>
  <c r="Q604" i="38"/>
  <c r="P604" i="38"/>
  <c r="O604" i="38"/>
  <c r="N604" i="38"/>
  <c r="M604" i="38"/>
  <c r="L604" i="38"/>
  <c r="K604" i="38"/>
  <c r="J604" i="38"/>
  <c r="CU603" i="38"/>
  <c r="CW603" i="38" s="1"/>
  <c r="CR603" i="38"/>
  <c r="BB603" i="38" a="1"/>
  <c r="BB603" i="38" s="1"/>
  <c r="AZ603" i="38"/>
  <c r="AY603" i="38"/>
  <c r="AX603" i="38"/>
  <c r="AW603" i="38"/>
  <c r="AV603" i="38"/>
  <c r="AU603" i="38"/>
  <c r="AT603" i="38"/>
  <c r="AS603" i="38"/>
  <c r="AR603" i="38"/>
  <c r="AQ603" i="38"/>
  <c r="AP603" i="38"/>
  <c r="AO603" i="38"/>
  <c r="AN603" i="38"/>
  <c r="AM603" i="38"/>
  <c r="AL603" i="38"/>
  <c r="AK603" i="38"/>
  <c r="AJ603" i="38"/>
  <c r="AI603" i="38"/>
  <c r="AH603" i="38"/>
  <c r="AG603" i="38"/>
  <c r="AF603" i="38"/>
  <c r="AE603" i="38"/>
  <c r="AD603" i="38"/>
  <c r="AC603" i="38"/>
  <c r="AB603" i="38"/>
  <c r="AA603" i="38"/>
  <c r="Z603" i="38"/>
  <c r="Y603" i="38"/>
  <c r="X603" i="38"/>
  <c r="W603" i="38"/>
  <c r="V603" i="38"/>
  <c r="U603" i="38"/>
  <c r="T603" i="38"/>
  <c r="S603" i="38"/>
  <c r="R603" i="38"/>
  <c r="Q603" i="38"/>
  <c r="P603" i="38"/>
  <c r="O603" i="38"/>
  <c r="N603" i="38"/>
  <c r="M603" i="38"/>
  <c r="L603" i="38"/>
  <c r="K603" i="38"/>
  <c r="J603" i="38"/>
  <c r="CU602" i="38"/>
  <c r="CW602" i="38" s="1"/>
  <c r="CR602" i="38"/>
  <c r="BB602" i="38" a="1"/>
  <c r="BB602" i="38" s="1"/>
  <c r="AZ602" i="38"/>
  <c r="AY602" i="38"/>
  <c r="AX602" i="38"/>
  <c r="AW602" i="38"/>
  <c r="AV602" i="38"/>
  <c r="AU602" i="38"/>
  <c r="AT602" i="38"/>
  <c r="AS602" i="38"/>
  <c r="AR602" i="38"/>
  <c r="AQ602" i="38"/>
  <c r="AP602" i="38"/>
  <c r="AO602" i="38"/>
  <c r="AN602" i="38"/>
  <c r="AM602" i="38"/>
  <c r="AL602" i="38"/>
  <c r="AK602" i="38"/>
  <c r="AJ602" i="38"/>
  <c r="AI602" i="38"/>
  <c r="AH602" i="38"/>
  <c r="AG602" i="38"/>
  <c r="AF602" i="38"/>
  <c r="AE602" i="38"/>
  <c r="AD602" i="38"/>
  <c r="AC602" i="38"/>
  <c r="AB602" i="38"/>
  <c r="AA602" i="38"/>
  <c r="Z602" i="38"/>
  <c r="Y602" i="38"/>
  <c r="X602" i="38"/>
  <c r="W602" i="38"/>
  <c r="V602" i="38"/>
  <c r="U602" i="38"/>
  <c r="T602" i="38"/>
  <c r="S602" i="38"/>
  <c r="R602" i="38"/>
  <c r="Q602" i="38"/>
  <c r="P602" i="38"/>
  <c r="O602" i="38"/>
  <c r="N602" i="38"/>
  <c r="M602" i="38"/>
  <c r="L602" i="38"/>
  <c r="K602" i="38"/>
  <c r="J602" i="38"/>
  <c r="CU601" i="38"/>
  <c r="CW601" i="38" s="1"/>
  <c r="CR601" i="38"/>
  <c r="BB601" i="38" a="1"/>
  <c r="BB601" i="38" s="1"/>
  <c r="AZ601" i="38"/>
  <c r="AY601" i="38"/>
  <c r="AX601" i="38"/>
  <c r="AW601" i="38"/>
  <c r="AV601" i="38"/>
  <c r="AU601" i="38"/>
  <c r="AT601" i="38"/>
  <c r="AS601" i="38"/>
  <c r="AR601" i="38"/>
  <c r="AQ601" i="38"/>
  <c r="AP601" i="38"/>
  <c r="AO601" i="38"/>
  <c r="AN601" i="38"/>
  <c r="AM601" i="38"/>
  <c r="AL601" i="38"/>
  <c r="AK601" i="38"/>
  <c r="AJ601" i="38"/>
  <c r="AI601" i="38"/>
  <c r="AH601" i="38"/>
  <c r="AG601" i="38"/>
  <c r="AF601" i="38"/>
  <c r="AE601" i="38"/>
  <c r="AD601" i="38"/>
  <c r="AC601" i="38"/>
  <c r="AB601" i="38"/>
  <c r="AA601" i="38"/>
  <c r="Z601" i="38"/>
  <c r="Y601" i="38"/>
  <c r="X601" i="38"/>
  <c r="W601" i="38"/>
  <c r="V601" i="38"/>
  <c r="U601" i="38"/>
  <c r="T601" i="38"/>
  <c r="S601" i="38"/>
  <c r="R601" i="38"/>
  <c r="Q601" i="38"/>
  <c r="P601" i="38"/>
  <c r="O601" i="38"/>
  <c r="N601" i="38"/>
  <c r="M601" i="38"/>
  <c r="L601" i="38"/>
  <c r="K601" i="38"/>
  <c r="J601" i="38"/>
  <c r="D601" i="38"/>
  <c r="C601" i="38"/>
  <c r="CU600" i="38"/>
  <c r="CW600" i="38" s="1"/>
  <c r="CR600" i="38"/>
  <c r="BB600" i="38" a="1"/>
  <c r="BB600" i="38" s="1"/>
  <c r="AZ600" i="38"/>
  <c r="AY600" i="38"/>
  <c r="AX600" i="38"/>
  <c r="AW600" i="38"/>
  <c r="AV600" i="38"/>
  <c r="AU600" i="38"/>
  <c r="AT600" i="38"/>
  <c r="AS600" i="38"/>
  <c r="AR600" i="38"/>
  <c r="AQ600" i="38"/>
  <c r="AP600" i="38"/>
  <c r="AO600" i="38"/>
  <c r="AN600" i="38"/>
  <c r="AM600" i="38"/>
  <c r="AL600" i="38"/>
  <c r="AK600" i="38"/>
  <c r="AJ600" i="38"/>
  <c r="AI600" i="38"/>
  <c r="AH600" i="38"/>
  <c r="AG600" i="38"/>
  <c r="AF600" i="38"/>
  <c r="AE600" i="38"/>
  <c r="AD600" i="38"/>
  <c r="AC600" i="38"/>
  <c r="AB600" i="38"/>
  <c r="AA600" i="38"/>
  <c r="Z600" i="38"/>
  <c r="Y600" i="38"/>
  <c r="X600" i="38"/>
  <c r="W600" i="38"/>
  <c r="V600" i="38"/>
  <c r="U600" i="38"/>
  <c r="T600" i="38"/>
  <c r="S600" i="38"/>
  <c r="R600" i="38"/>
  <c r="Q600" i="38"/>
  <c r="P600" i="38"/>
  <c r="O600" i="38"/>
  <c r="N600" i="38"/>
  <c r="M600" i="38"/>
  <c r="L600" i="38"/>
  <c r="K600" i="38"/>
  <c r="J600" i="38"/>
  <c r="CU599" i="38"/>
  <c r="CW599" i="38" s="1"/>
  <c r="CR599" i="38"/>
  <c r="BB599" i="38" a="1"/>
  <c r="BB599" i="38" s="1"/>
  <c r="AZ599" i="38"/>
  <c r="AY599" i="38"/>
  <c r="AX599" i="38"/>
  <c r="AW599" i="38"/>
  <c r="AV599" i="38"/>
  <c r="AU599" i="38"/>
  <c r="AT599" i="38"/>
  <c r="AS599" i="38"/>
  <c r="AR599" i="38"/>
  <c r="AQ599" i="38"/>
  <c r="AP599" i="38"/>
  <c r="AO599" i="38"/>
  <c r="AN599" i="38"/>
  <c r="AM599" i="38"/>
  <c r="AL599" i="38"/>
  <c r="AK599" i="38"/>
  <c r="AJ599" i="38"/>
  <c r="AI599" i="38"/>
  <c r="AH599" i="38"/>
  <c r="AG599" i="38"/>
  <c r="AF599" i="38"/>
  <c r="AE599" i="38"/>
  <c r="AD599" i="38"/>
  <c r="AC599" i="38"/>
  <c r="AB599" i="38"/>
  <c r="AA599" i="38"/>
  <c r="Z599" i="38"/>
  <c r="Y599" i="38"/>
  <c r="X599" i="38"/>
  <c r="W599" i="38"/>
  <c r="V599" i="38"/>
  <c r="U599" i="38"/>
  <c r="T599" i="38"/>
  <c r="S599" i="38"/>
  <c r="R599" i="38"/>
  <c r="Q599" i="38"/>
  <c r="P599" i="38"/>
  <c r="O599" i="38"/>
  <c r="N599" i="38"/>
  <c r="M599" i="38"/>
  <c r="L599" i="38"/>
  <c r="K599" i="38"/>
  <c r="J599" i="38"/>
  <c r="CU598" i="38"/>
  <c r="CW598" i="38" s="1"/>
  <c r="CR598" i="38"/>
  <c r="BB598" i="38" a="1"/>
  <c r="BB598" i="38" s="1"/>
  <c r="AZ598" i="38"/>
  <c r="AY598" i="38"/>
  <c r="AX598" i="38"/>
  <c r="AW598" i="38"/>
  <c r="AV598" i="38"/>
  <c r="AU598" i="38"/>
  <c r="AT598" i="38"/>
  <c r="AS598" i="38"/>
  <c r="AR598" i="38"/>
  <c r="AQ598" i="38"/>
  <c r="AP598" i="38"/>
  <c r="AO598" i="38"/>
  <c r="AN598" i="38"/>
  <c r="AM598" i="38"/>
  <c r="AL598" i="38"/>
  <c r="AK598" i="38"/>
  <c r="AJ598" i="38"/>
  <c r="AI598" i="38"/>
  <c r="AH598" i="38"/>
  <c r="AG598" i="38"/>
  <c r="AF598" i="38"/>
  <c r="AE598" i="38"/>
  <c r="AD598" i="38"/>
  <c r="AC598" i="38"/>
  <c r="AB598" i="38"/>
  <c r="AA598" i="38"/>
  <c r="Z598" i="38"/>
  <c r="Y598" i="38"/>
  <c r="X598" i="38"/>
  <c r="W598" i="38"/>
  <c r="V598" i="38"/>
  <c r="U598" i="38"/>
  <c r="T598" i="38"/>
  <c r="S598" i="38"/>
  <c r="R598" i="38"/>
  <c r="Q598" i="38"/>
  <c r="P598" i="38"/>
  <c r="O598" i="38"/>
  <c r="N598" i="38"/>
  <c r="M598" i="38"/>
  <c r="L598" i="38"/>
  <c r="K598" i="38"/>
  <c r="J598" i="38"/>
  <c r="CU597" i="38"/>
  <c r="CW597" i="38" s="1"/>
  <c r="CR597" i="38"/>
  <c r="BB597" i="38" a="1"/>
  <c r="BB597" i="38" s="1"/>
  <c r="AZ597" i="38"/>
  <c r="AY597" i="38"/>
  <c r="AX597" i="38"/>
  <c r="AW597" i="38"/>
  <c r="AV597" i="38"/>
  <c r="AU597" i="38"/>
  <c r="AT597" i="38"/>
  <c r="AS597" i="38"/>
  <c r="AR597" i="38"/>
  <c r="AQ597" i="38"/>
  <c r="AP597" i="38"/>
  <c r="AO597" i="38"/>
  <c r="AN597" i="38"/>
  <c r="AM597" i="38"/>
  <c r="AL597" i="38"/>
  <c r="AK597" i="38"/>
  <c r="AJ597" i="38"/>
  <c r="AI597" i="38"/>
  <c r="AH597" i="38"/>
  <c r="AG597" i="38"/>
  <c r="AF597" i="38"/>
  <c r="AE597" i="38"/>
  <c r="AD597" i="38"/>
  <c r="AC597" i="38"/>
  <c r="AB597" i="38"/>
  <c r="AA597" i="38"/>
  <c r="Z597" i="38"/>
  <c r="Y597" i="38"/>
  <c r="X597" i="38"/>
  <c r="W597" i="38"/>
  <c r="V597" i="38"/>
  <c r="U597" i="38"/>
  <c r="T597" i="38"/>
  <c r="S597" i="38"/>
  <c r="R597" i="38"/>
  <c r="Q597" i="38"/>
  <c r="P597" i="38"/>
  <c r="O597" i="38"/>
  <c r="N597" i="38"/>
  <c r="M597" i="38"/>
  <c r="L597" i="38"/>
  <c r="K597" i="38"/>
  <c r="J597" i="38"/>
  <c r="CZ590" i="38"/>
  <c r="L589" i="38"/>
  <c r="M589" i="38"/>
  <c r="N589" i="38"/>
  <c r="O589" i="38"/>
  <c r="P589" i="38"/>
  <c r="Q589" i="38"/>
  <c r="R589" i="38"/>
  <c r="S589" i="38"/>
  <c r="T589" i="38"/>
  <c r="U589" i="38"/>
  <c r="V589" i="38"/>
  <c r="W589" i="38"/>
  <c r="X589" i="38"/>
  <c r="Y589" i="38"/>
  <c r="Z589" i="38"/>
  <c r="AA589" i="38"/>
  <c r="AB589" i="38"/>
  <c r="AC589" i="38"/>
  <c r="AD589" i="38"/>
  <c r="AE589" i="38"/>
  <c r="AF589" i="38"/>
  <c r="AG589" i="38"/>
  <c r="AH589" i="38"/>
  <c r="AI589" i="38"/>
  <c r="AJ589" i="38"/>
  <c r="AK589" i="38"/>
  <c r="AL589" i="38"/>
  <c r="AM589" i="38"/>
  <c r="AN589" i="38"/>
  <c r="AO589" i="38"/>
  <c r="AP589" i="38"/>
  <c r="AQ589" i="38"/>
  <c r="AR589" i="38"/>
  <c r="AS589" i="38"/>
  <c r="AT589" i="38"/>
  <c r="AU589" i="38"/>
  <c r="AV589" i="38"/>
  <c r="AW589" i="38"/>
  <c r="AX589" i="38"/>
  <c r="AY589" i="38"/>
  <c r="AZ589" i="38"/>
  <c r="K589" i="38"/>
  <c r="CW588" i="38"/>
  <c r="C588" i="38"/>
  <c r="BD586" i="38"/>
  <c r="BD590" i="38" s="1"/>
  <c r="BD591" i="38" s="1"/>
  <c r="BD592" i="38" s="1"/>
  <c r="BD593" i="38" s="1"/>
  <c r="BD594" i="38" s="1"/>
  <c r="BD595" i="38" s="1"/>
  <c r="BD596" i="38" s="1"/>
  <c r="BD597" i="38" s="1"/>
  <c r="BD598" i="38" s="1"/>
  <c r="BD599" i="38" s="1"/>
  <c r="BD600" i="38" s="1"/>
  <c r="BD601" i="38" s="1"/>
  <c r="BD602" i="38" s="1"/>
  <c r="BD603" i="38" s="1"/>
  <c r="BD604" i="38" s="1"/>
  <c r="BD605" i="38" s="1"/>
  <c r="BD606" i="38" s="1"/>
  <c r="BD607" i="38" s="1"/>
  <c r="CU582" i="38"/>
  <c r="CW582" i="38" s="1"/>
  <c r="CR582" i="38"/>
  <c r="BB582" i="38" a="1"/>
  <c r="BB582" i="38" s="1"/>
  <c r="AZ582" i="38"/>
  <c r="AY582" i="38"/>
  <c r="AX582" i="38"/>
  <c r="AW582" i="38"/>
  <c r="AV582" i="38"/>
  <c r="AU582" i="38"/>
  <c r="AT582" i="38"/>
  <c r="AS582" i="38"/>
  <c r="AR582" i="38"/>
  <c r="AQ582" i="38"/>
  <c r="AP582" i="38"/>
  <c r="AO582" i="38"/>
  <c r="AN582" i="38"/>
  <c r="AM582" i="38"/>
  <c r="AL582" i="38"/>
  <c r="AK582" i="38"/>
  <c r="AJ582" i="38"/>
  <c r="AI582" i="38"/>
  <c r="AH582" i="38"/>
  <c r="AG582" i="38"/>
  <c r="AF582" i="38"/>
  <c r="AE582" i="38"/>
  <c r="AD582" i="38"/>
  <c r="AC582" i="38"/>
  <c r="AB582" i="38"/>
  <c r="AA582" i="38"/>
  <c r="Z582" i="38"/>
  <c r="Y582" i="38"/>
  <c r="X582" i="38"/>
  <c r="W582" i="38"/>
  <c r="V582" i="38"/>
  <c r="U582" i="38"/>
  <c r="T582" i="38"/>
  <c r="S582" i="38"/>
  <c r="R582" i="38"/>
  <c r="Q582" i="38"/>
  <c r="P582" i="38"/>
  <c r="O582" i="38"/>
  <c r="N582" i="38"/>
  <c r="M582" i="38"/>
  <c r="L582" i="38"/>
  <c r="K582" i="38"/>
  <c r="J582" i="38"/>
  <c r="CU581" i="38"/>
  <c r="CW581" i="38" s="1"/>
  <c r="CR581" i="38"/>
  <c r="BB581" i="38" a="1"/>
  <c r="BB581" i="38" s="1"/>
  <c r="AZ581" i="38"/>
  <c r="AY581" i="38"/>
  <c r="AX581" i="38"/>
  <c r="AW581" i="38"/>
  <c r="AV581" i="38"/>
  <c r="AU581" i="38"/>
  <c r="AT581" i="38"/>
  <c r="AS581" i="38"/>
  <c r="AR581" i="38"/>
  <c r="AQ581" i="38"/>
  <c r="AP581" i="38"/>
  <c r="AO581" i="38"/>
  <c r="AN581" i="38"/>
  <c r="AM581" i="38"/>
  <c r="AL581" i="38"/>
  <c r="AK581" i="38"/>
  <c r="AJ581" i="38"/>
  <c r="AI581" i="38"/>
  <c r="AH581" i="38"/>
  <c r="AG581" i="38"/>
  <c r="AF581" i="38"/>
  <c r="AE581" i="38"/>
  <c r="AD581" i="38"/>
  <c r="AC581" i="38"/>
  <c r="AB581" i="38"/>
  <c r="AA581" i="38"/>
  <c r="Z581" i="38"/>
  <c r="Y581" i="38"/>
  <c r="X581" i="38"/>
  <c r="W581" i="38"/>
  <c r="V581" i="38"/>
  <c r="U581" i="38"/>
  <c r="T581" i="38"/>
  <c r="S581" i="38"/>
  <c r="R581" i="38"/>
  <c r="Q581" i="38"/>
  <c r="P581" i="38"/>
  <c r="O581" i="38"/>
  <c r="N581" i="38"/>
  <c r="M581" i="38"/>
  <c r="L581" i="38"/>
  <c r="K581" i="38"/>
  <c r="J581" i="38"/>
  <c r="D581" i="38"/>
  <c r="C581" i="38"/>
  <c r="CU580" i="38"/>
  <c r="CW580" i="38" s="1"/>
  <c r="CR580" i="38"/>
  <c r="BB580" i="38" a="1"/>
  <c r="BB580" i="38" s="1"/>
  <c r="AZ580" i="38"/>
  <c r="AY580" i="38"/>
  <c r="AX580" i="38"/>
  <c r="AW580" i="38"/>
  <c r="AV580" i="38"/>
  <c r="AU580" i="38"/>
  <c r="AT580" i="38"/>
  <c r="AS580" i="38"/>
  <c r="AR580" i="38"/>
  <c r="AQ580" i="38"/>
  <c r="AP580" i="38"/>
  <c r="AO580" i="38"/>
  <c r="AN580" i="38"/>
  <c r="AM580" i="38"/>
  <c r="AL580" i="38"/>
  <c r="AK580" i="38"/>
  <c r="AJ580" i="38"/>
  <c r="AI580" i="38"/>
  <c r="AH580" i="38"/>
  <c r="AG580" i="38"/>
  <c r="AF580" i="38"/>
  <c r="AE580" i="38"/>
  <c r="AD580" i="38"/>
  <c r="AC580" i="38"/>
  <c r="AB580" i="38"/>
  <c r="AA580" i="38"/>
  <c r="Z580" i="38"/>
  <c r="Y580" i="38"/>
  <c r="X580" i="38"/>
  <c r="W580" i="38"/>
  <c r="V580" i="38"/>
  <c r="U580" i="38"/>
  <c r="T580" i="38"/>
  <c r="S580" i="38"/>
  <c r="R580" i="38"/>
  <c r="Q580" i="38"/>
  <c r="P580" i="38"/>
  <c r="O580" i="38"/>
  <c r="N580" i="38"/>
  <c r="M580" i="38"/>
  <c r="L580" i="38"/>
  <c r="K580" i="38"/>
  <c r="J580" i="38"/>
  <c r="CU579" i="38"/>
  <c r="CW579" i="38" s="1"/>
  <c r="CR579" i="38"/>
  <c r="BB579" i="38" a="1"/>
  <c r="BB579" i="38" s="1"/>
  <c r="AZ579" i="38"/>
  <c r="AY579" i="38"/>
  <c r="AX579" i="38"/>
  <c r="AW579" i="38"/>
  <c r="AV579" i="38"/>
  <c r="AU579" i="38"/>
  <c r="AT579" i="38"/>
  <c r="AS579" i="38"/>
  <c r="AR579" i="38"/>
  <c r="AQ579" i="38"/>
  <c r="AP579" i="38"/>
  <c r="AO579" i="38"/>
  <c r="AN579" i="38"/>
  <c r="AM579" i="38"/>
  <c r="AL579" i="38"/>
  <c r="AK579" i="38"/>
  <c r="AJ579" i="38"/>
  <c r="AI579" i="38"/>
  <c r="AH579" i="38"/>
  <c r="AG579" i="38"/>
  <c r="AF579" i="38"/>
  <c r="AE579" i="38"/>
  <c r="AD579" i="38"/>
  <c r="AC579" i="38"/>
  <c r="AB579" i="38"/>
  <c r="AA579" i="38"/>
  <c r="Z579" i="38"/>
  <c r="Y579" i="38"/>
  <c r="X579" i="38"/>
  <c r="W579" i="38"/>
  <c r="V579" i="38"/>
  <c r="U579" i="38"/>
  <c r="T579" i="38"/>
  <c r="S579" i="38"/>
  <c r="R579" i="38"/>
  <c r="Q579" i="38"/>
  <c r="P579" i="38"/>
  <c r="O579" i="38"/>
  <c r="N579" i="38"/>
  <c r="M579" i="38"/>
  <c r="L579" i="38"/>
  <c r="K579" i="38"/>
  <c r="J579" i="38"/>
  <c r="CU578" i="38"/>
  <c r="CW578" i="38" s="1"/>
  <c r="CR578" i="38"/>
  <c r="BB578" i="38" a="1"/>
  <c r="BB578" i="38" s="1"/>
  <c r="AZ578" i="38"/>
  <c r="AY578" i="38"/>
  <c r="AX578" i="38"/>
  <c r="AW578" i="38"/>
  <c r="AV578" i="38"/>
  <c r="AU578" i="38"/>
  <c r="AT578" i="38"/>
  <c r="AS578" i="38"/>
  <c r="AR578" i="38"/>
  <c r="AQ578" i="38"/>
  <c r="AP578" i="38"/>
  <c r="AO578" i="38"/>
  <c r="AN578" i="38"/>
  <c r="AM578" i="38"/>
  <c r="AL578" i="38"/>
  <c r="AK578" i="38"/>
  <c r="AJ578" i="38"/>
  <c r="AI578" i="38"/>
  <c r="AH578" i="38"/>
  <c r="AG578" i="38"/>
  <c r="AF578" i="38"/>
  <c r="AE578" i="38"/>
  <c r="AD578" i="38"/>
  <c r="AC578" i="38"/>
  <c r="AB578" i="38"/>
  <c r="AA578" i="38"/>
  <c r="Z578" i="38"/>
  <c r="Y578" i="38"/>
  <c r="X578" i="38"/>
  <c r="W578" i="38"/>
  <c r="V578" i="38"/>
  <c r="U578" i="38"/>
  <c r="T578" i="38"/>
  <c r="S578" i="38"/>
  <c r="R578" i="38"/>
  <c r="Q578" i="38"/>
  <c r="P578" i="38"/>
  <c r="O578" i="38"/>
  <c r="N578" i="38"/>
  <c r="M578" i="38"/>
  <c r="L578" i="38"/>
  <c r="K578" i="38"/>
  <c r="J578" i="38"/>
  <c r="CU577" i="38"/>
  <c r="CW577" i="38" s="1"/>
  <c r="CR577" i="38"/>
  <c r="BB577" i="38" a="1"/>
  <c r="BB577" i="38" s="1"/>
  <c r="AZ577" i="38"/>
  <c r="AY577" i="38"/>
  <c r="AX577" i="38"/>
  <c r="AW577" i="38"/>
  <c r="AV577" i="38"/>
  <c r="AU577" i="38"/>
  <c r="AT577" i="38"/>
  <c r="AS577" i="38"/>
  <c r="AR577" i="38"/>
  <c r="AQ577" i="38"/>
  <c r="AP577" i="38"/>
  <c r="AO577" i="38"/>
  <c r="AN577" i="38"/>
  <c r="AM577" i="38"/>
  <c r="AL577" i="38"/>
  <c r="AK577" i="38"/>
  <c r="AJ577" i="38"/>
  <c r="AI577" i="38"/>
  <c r="AH577" i="38"/>
  <c r="AG577" i="38"/>
  <c r="AF577" i="38"/>
  <c r="AE577" i="38"/>
  <c r="AD577" i="38"/>
  <c r="AC577" i="38"/>
  <c r="AB577" i="38"/>
  <c r="AA577" i="38"/>
  <c r="Z577" i="38"/>
  <c r="Y577" i="38"/>
  <c r="X577" i="38"/>
  <c r="W577" i="38"/>
  <c r="V577" i="38"/>
  <c r="U577" i="38"/>
  <c r="T577" i="38"/>
  <c r="S577" i="38"/>
  <c r="R577" i="38"/>
  <c r="Q577" i="38"/>
  <c r="P577" i="38"/>
  <c r="O577" i="38"/>
  <c r="N577" i="38"/>
  <c r="M577" i="38"/>
  <c r="L577" i="38"/>
  <c r="K577" i="38"/>
  <c r="J577" i="38"/>
  <c r="CU576" i="38"/>
  <c r="CW576" i="38" s="1"/>
  <c r="CR576" i="38"/>
  <c r="BB576" i="38" a="1"/>
  <c r="BB576" i="38" s="1"/>
  <c r="AZ576" i="38"/>
  <c r="AY576" i="38"/>
  <c r="AX576" i="38"/>
  <c r="AW576" i="38"/>
  <c r="AV576" i="38"/>
  <c r="AU576" i="38"/>
  <c r="AT576" i="38"/>
  <c r="AS576" i="38"/>
  <c r="AR576" i="38"/>
  <c r="AQ576" i="38"/>
  <c r="AP576" i="38"/>
  <c r="AO576" i="38"/>
  <c r="AN576" i="38"/>
  <c r="AM576" i="38"/>
  <c r="AL576" i="38"/>
  <c r="AK576" i="38"/>
  <c r="AJ576" i="38"/>
  <c r="AI576" i="38"/>
  <c r="AH576" i="38"/>
  <c r="AG576" i="38"/>
  <c r="AF576" i="38"/>
  <c r="AE576" i="38"/>
  <c r="AD576" i="38"/>
  <c r="AC576" i="38"/>
  <c r="AB576" i="38"/>
  <c r="AA576" i="38"/>
  <c r="Z576" i="38"/>
  <c r="Y576" i="38"/>
  <c r="X576" i="38"/>
  <c r="W576" i="38"/>
  <c r="V576" i="38"/>
  <c r="U576" i="38"/>
  <c r="T576" i="38"/>
  <c r="S576" i="38"/>
  <c r="R576" i="38"/>
  <c r="Q576" i="38"/>
  <c r="P576" i="38"/>
  <c r="O576" i="38"/>
  <c r="N576" i="38"/>
  <c r="M576" i="38"/>
  <c r="L576" i="38"/>
  <c r="K576" i="38"/>
  <c r="J576" i="38"/>
  <c r="D576" i="38"/>
  <c r="C576" i="38"/>
  <c r="CU575" i="38"/>
  <c r="CW575" i="38" s="1"/>
  <c r="CR575" i="38"/>
  <c r="BB575" i="38" a="1"/>
  <c r="BB575" i="38" s="1"/>
  <c r="AZ575" i="38"/>
  <c r="AY575" i="38"/>
  <c r="AX575" i="38"/>
  <c r="AW575" i="38"/>
  <c r="AV575" i="38"/>
  <c r="AU575" i="38"/>
  <c r="AT575" i="38"/>
  <c r="AS575" i="38"/>
  <c r="AR575" i="38"/>
  <c r="AQ575" i="38"/>
  <c r="AP575" i="38"/>
  <c r="AO575" i="38"/>
  <c r="AN575" i="38"/>
  <c r="AM575" i="38"/>
  <c r="AL575" i="38"/>
  <c r="AK575" i="38"/>
  <c r="AJ575" i="38"/>
  <c r="AI575" i="38"/>
  <c r="AH575" i="38"/>
  <c r="AG575" i="38"/>
  <c r="AF575" i="38"/>
  <c r="AE575" i="38"/>
  <c r="AD575" i="38"/>
  <c r="AC575" i="38"/>
  <c r="AB575" i="38"/>
  <c r="AA575" i="38"/>
  <c r="Z575" i="38"/>
  <c r="Y575" i="38"/>
  <c r="X575" i="38"/>
  <c r="W575" i="38"/>
  <c r="V575" i="38"/>
  <c r="U575" i="38"/>
  <c r="T575" i="38"/>
  <c r="S575" i="38"/>
  <c r="R575" i="38"/>
  <c r="Q575" i="38"/>
  <c r="P575" i="38"/>
  <c r="O575" i="38"/>
  <c r="N575" i="38"/>
  <c r="M575" i="38"/>
  <c r="L575" i="38"/>
  <c r="K575" i="38"/>
  <c r="J575" i="38"/>
  <c r="CU574" i="38"/>
  <c r="CW574" i="38" s="1"/>
  <c r="CR574" i="38"/>
  <c r="BB574" i="38" a="1"/>
  <c r="BB574" i="38" s="1"/>
  <c r="AZ574" i="38"/>
  <c r="AY574" i="38"/>
  <c r="AX574" i="38"/>
  <c r="AW574" i="38"/>
  <c r="AV574" i="38"/>
  <c r="AU574" i="38"/>
  <c r="AT574" i="38"/>
  <c r="AS574" i="38"/>
  <c r="AR574" i="38"/>
  <c r="AQ574" i="38"/>
  <c r="AP574" i="38"/>
  <c r="AO574" i="38"/>
  <c r="AN574" i="38"/>
  <c r="AM574" i="38"/>
  <c r="AL574" i="38"/>
  <c r="AK574" i="38"/>
  <c r="AJ574" i="38"/>
  <c r="AI574" i="38"/>
  <c r="AH574" i="38"/>
  <c r="AG574" i="38"/>
  <c r="AF574" i="38"/>
  <c r="AE574" i="38"/>
  <c r="AD574" i="38"/>
  <c r="AC574" i="38"/>
  <c r="AB574" i="38"/>
  <c r="AA574" i="38"/>
  <c r="Z574" i="38"/>
  <c r="Y574" i="38"/>
  <c r="X574" i="38"/>
  <c r="W574" i="38"/>
  <c r="V574" i="38"/>
  <c r="U574" i="38"/>
  <c r="T574" i="38"/>
  <c r="S574" i="38"/>
  <c r="R574" i="38"/>
  <c r="Q574" i="38"/>
  <c r="P574" i="38"/>
  <c r="O574" i="38"/>
  <c r="N574" i="38"/>
  <c r="M574" i="38"/>
  <c r="L574" i="38"/>
  <c r="K574" i="38"/>
  <c r="J574" i="38"/>
  <c r="CU573" i="38"/>
  <c r="CW573" i="38" s="1"/>
  <c r="CR573" i="38"/>
  <c r="BB573" i="38" a="1"/>
  <c r="BB573" i="38" s="1"/>
  <c r="AZ573" i="38"/>
  <c r="AY573" i="38"/>
  <c r="AX573" i="38"/>
  <c r="AW573" i="38"/>
  <c r="AV573" i="38"/>
  <c r="AU573" i="38"/>
  <c r="AT573" i="38"/>
  <c r="AS573" i="38"/>
  <c r="AR573" i="38"/>
  <c r="AQ573" i="38"/>
  <c r="AP573" i="38"/>
  <c r="AO573" i="38"/>
  <c r="AN573" i="38"/>
  <c r="AM573" i="38"/>
  <c r="AL573" i="38"/>
  <c r="AK573" i="38"/>
  <c r="AJ573" i="38"/>
  <c r="AI573" i="38"/>
  <c r="AH573" i="38"/>
  <c r="AG573" i="38"/>
  <c r="AF573" i="38"/>
  <c r="AE573" i="38"/>
  <c r="AD573" i="38"/>
  <c r="AC573" i="38"/>
  <c r="AB573" i="38"/>
  <c r="AA573" i="38"/>
  <c r="Z573" i="38"/>
  <c r="Y573" i="38"/>
  <c r="X573" i="38"/>
  <c r="W573" i="38"/>
  <c r="V573" i="38"/>
  <c r="U573" i="38"/>
  <c r="T573" i="38"/>
  <c r="S573" i="38"/>
  <c r="R573" i="38"/>
  <c r="Q573" i="38"/>
  <c r="P573" i="38"/>
  <c r="O573" i="38"/>
  <c r="N573" i="38"/>
  <c r="M573" i="38"/>
  <c r="L573" i="38"/>
  <c r="K573" i="38"/>
  <c r="J573" i="38"/>
  <c r="CU572" i="38"/>
  <c r="CW572" i="38" s="1"/>
  <c r="CR572" i="38"/>
  <c r="BB572" i="38" a="1"/>
  <c r="BB572" i="38" s="1"/>
  <c r="AZ572" i="38"/>
  <c r="AY572" i="38"/>
  <c r="AX572" i="38"/>
  <c r="AW572" i="38"/>
  <c r="AV572" i="38"/>
  <c r="AU572" i="38"/>
  <c r="AT572" i="38"/>
  <c r="AS572" i="38"/>
  <c r="AR572" i="38"/>
  <c r="AQ572" i="38"/>
  <c r="AP572" i="38"/>
  <c r="AO572" i="38"/>
  <c r="AN572" i="38"/>
  <c r="AM572" i="38"/>
  <c r="AL572" i="38"/>
  <c r="AK572" i="38"/>
  <c r="AJ572" i="38"/>
  <c r="AI572" i="38"/>
  <c r="AH572" i="38"/>
  <c r="AG572" i="38"/>
  <c r="AF572" i="38"/>
  <c r="AE572" i="38"/>
  <c r="AD572" i="38"/>
  <c r="AC572" i="38"/>
  <c r="AB572" i="38"/>
  <c r="AA572" i="38"/>
  <c r="Z572" i="38"/>
  <c r="Y572" i="38"/>
  <c r="X572" i="38"/>
  <c r="W572" i="38"/>
  <c r="V572" i="38"/>
  <c r="U572" i="38"/>
  <c r="T572" i="38"/>
  <c r="S572" i="38"/>
  <c r="R572" i="38"/>
  <c r="Q572" i="38"/>
  <c r="P572" i="38"/>
  <c r="O572" i="38"/>
  <c r="N572" i="38"/>
  <c r="M572" i="38"/>
  <c r="L572" i="38"/>
  <c r="K572" i="38"/>
  <c r="J572" i="38"/>
  <c r="CZ565" i="38"/>
  <c r="K564" i="38"/>
  <c r="L564" i="38"/>
  <c r="M564" i="38"/>
  <c r="N564" i="38"/>
  <c r="O564" i="38"/>
  <c r="P564" i="38"/>
  <c r="Q564" i="38"/>
  <c r="R564" i="38"/>
  <c r="S564" i="38"/>
  <c r="T564" i="38"/>
  <c r="U564" i="38"/>
  <c r="V564" i="38"/>
  <c r="W564" i="38"/>
  <c r="X564" i="38"/>
  <c r="Y564" i="38"/>
  <c r="Z564" i="38"/>
  <c r="AA564" i="38"/>
  <c r="AB564" i="38"/>
  <c r="AC564" i="38"/>
  <c r="AD564" i="38"/>
  <c r="AE564" i="38"/>
  <c r="AF564" i="38"/>
  <c r="AG564" i="38"/>
  <c r="AH564" i="38"/>
  <c r="AI564" i="38"/>
  <c r="AJ564" i="38"/>
  <c r="AK564" i="38"/>
  <c r="AL564" i="38"/>
  <c r="AM564" i="38"/>
  <c r="AN564" i="38"/>
  <c r="AO564" i="38"/>
  <c r="AP564" i="38"/>
  <c r="AQ564" i="38"/>
  <c r="AR564" i="38"/>
  <c r="AS564" i="38"/>
  <c r="AT564" i="38"/>
  <c r="AU564" i="38"/>
  <c r="AV564" i="38"/>
  <c r="AW564" i="38"/>
  <c r="AX564" i="38"/>
  <c r="AY564" i="38"/>
  <c r="AZ564" i="38"/>
  <c r="CW563" i="38"/>
  <c r="C563" i="38"/>
  <c r="BD561" i="38"/>
  <c r="BD565" i="38" s="1"/>
  <c r="BD566" i="38" s="1"/>
  <c r="BD567" i="38" s="1"/>
  <c r="BD568" i="38" s="1"/>
  <c r="BD569" i="38" s="1"/>
  <c r="BD570" i="38" s="1"/>
  <c r="BD571" i="38" s="1"/>
  <c r="BD572" i="38" s="1"/>
  <c r="BD573" i="38" s="1"/>
  <c r="BD574" i="38" s="1"/>
  <c r="BD575" i="38" s="1"/>
  <c r="BD576" i="38" s="1"/>
  <c r="BD577" i="38" s="1"/>
  <c r="BD578" i="38" s="1"/>
  <c r="BD579" i="38" s="1"/>
  <c r="BD580" i="38" s="1"/>
  <c r="BD581" i="38" s="1"/>
  <c r="BD582" i="38" s="1"/>
  <c r="CU557" i="38"/>
  <c r="CW557" i="38" s="1"/>
  <c r="CR557" i="38"/>
  <c r="BB557" i="38" a="1"/>
  <c r="BB557" i="38" s="1"/>
  <c r="AZ557" i="38"/>
  <c r="AY557" i="38"/>
  <c r="AX557" i="38"/>
  <c r="AW557" i="38"/>
  <c r="AV557" i="38"/>
  <c r="AU557" i="38"/>
  <c r="AT557" i="38"/>
  <c r="AS557" i="38"/>
  <c r="AR557" i="38"/>
  <c r="AQ557" i="38"/>
  <c r="AP557" i="38"/>
  <c r="AO557" i="38"/>
  <c r="AN557" i="38"/>
  <c r="AM557" i="38"/>
  <c r="AL557" i="38"/>
  <c r="AK557" i="38"/>
  <c r="AJ557" i="38"/>
  <c r="AI557" i="38"/>
  <c r="AH557" i="38"/>
  <c r="AG557" i="38"/>
  <c r="AF557" i="38"/>
  <c r="AE557" i="38"/>
  <c r="AD557" i="38"/>
  <c r="AC557" i="38"/>
  <c r="AB557" i="38"/>
  <c r="AA557" i="38"/>
  <c r="Z557" i="38"/>
  <c r="Y557" i="38"/>
  <c r="X557" i="38"/>
  <c r="W557" i="38"/>
  <c r="V557" i="38"/>
  <c r="U557" i="38"/>
  <c r="T557" i="38"/>
  <c r="S557" i="38"/>
  <c r="R557" i="38"/>
  <c r="Q557" i="38"/>
  <c r="P557" i="38"/>
  <c r="O557" i="38"/>
  <c r="N557" i="38"/>
  <c r="M557" i="38"/>
  <c r="L557" i="38"/>
  <c r="K557" i="38"/>
  <c r="J557" i="38"/>
  <c r="CU556" i="38"/>
  <c r="CW556" i="38" s="1"/>
  <c r="CR556" i="38"/>
  <c r="BB556" i="38" a="1"/>
  <c r="BB556" i="38" s="1"/>
  <c r="AZ556" i="38"/>
  <c r="AY556" i="38"/>
  <c r="AX556" i="38"/>
  <c r="AW556" i="38"/>
  <c r="AV556" i="38"/>
  <c r="AU556" i="38"/>
  <c r="AT556" i="38"/>
  <c r="AS556" i="38"/>
  <c r="AR556" i="38"/>
  <c r="AQ556" i="38"/>
  <c r="AP556" i="38"/>
  <c r="AO556" i="38"/>
  <c r="AN556" i="38"/>
  <c r="AM556" i="38"/>
  <c r="AL556" i="38"/>
  <c r="AK556" i="38"/>
  <c r="AJ556" i="38"/>
  <c r="AI556" i="38"/>
  <c r="AH556" i="38"/>
  <c r="AG556" i="38"/>
  <c r="AF556" i="38"/>
  <c r="AE556" i="38"/>
  <c r="AD556" i="38"/>
  <c r="AC556" i="38"/>
  <c r="AB556" i="38"/>
  <c r="AA556" i="38"/>
  <c r="Z556" i="38"/>
  <c r="Y556" i="38"/>
  <c r="X556" i="38"/>
  <c r="W556" i="38"/>
  <c r="V556" i="38"/>
  <c r="U556" i="38"/>
  <c r="T556" i="38"/>
  <c r="S556" i="38"/>
  <c r="R556" i="38"/>
  <c r="Q556" i="38"/>
  <c r="P556" i="38"/>
  <c r="O556" i="38"/>
  <c r="N556" i="38"/>
  <c r="M556" i="38"/>
  <c r="L556" i="38"/>
  <c r="K556" i="38"/>
  <c r="J556" i="38"/>
  <c r="D556" i="38"/>
  <c r="C556" i="38"/>
  <c r="CU555" i="38"/>
  <c r="CW555" i="38" s="1"/>
  <c r="CR555" i="38"/>
  <c r="BB555" i="38" a="1"/>
  <c r="BB555" i="38" s="1"/>
  <c r="AZ555" i="38"/>
  <c r="AY555" i="38"/>
  <c r="AX555" i="38"/>
  <c r="AW555" i="38"/>
  <c r="AV555" i="38"/>
  <c r="AU555" i="38"/>
  <c r="AT555" i="38"/>
  <c r="AS555" i="38"/>
  <c r="AR555" i="38"/>
  <c r="AQ555" i="38"/>
  <c r="AP555" i="38"/>
  <c r="AO555" i="38"/>
  <c r="AN555" i="38"/>
  <c r="AM555" i="38"/>
  <c r="AL555" i="38"/>
  <c r="AK555" i="38"/>
  <c r="AJ555" i="38"/>
  <c r="AI555" i="38"/>
  <c r="AH555" i="38"/>
  <c r="AG555" i="38"/>
  <c r="AF555" i="38"/>
  <c r="AE555" i="38"/>
  <c r="AD555" i="38"/>
  <c r="AC555" i="38"/>
  <c r="AB555" i="38"/>
  <c r="AA555" i="38"/>
  <c r="Z555" i="38"/>
  <c r="Y555" i="38"/>
  <c r="X555" i="38"/>
  <c r="W555" i="38"/>
  <c r="V555" i="38"/>
  <c r="U555" i="38"/>
  <c r="T555" i="38"/>
  <c r="S555" i="38"/>
  <c r="R555" i="38"/>
  <c r="Q555" i="38"/>
  <c r="P555" i="38"/>
  <c r="O555" i="38"/>
  <c r="N555" i="38"/>
  <c r="M555" i="38"/>
  <c r="L555" i="38"/>
  <c r="K555" i="38"/>
  <c r="J555" i="38"/>
  <c r="CU554" i="38"/>
  <c r="CW554" i="38" s="1"/>
  <c r="CR554" i="38"/>
  <c r="BB554" i="38" a="1"/>
  <c r="BB554" i="38" s="1"/>
  <c r="AZ554" i="38"/>
  <c r="AY554" i="38"/>
  <c r="AX554" i="38"/>
  <c r="AW554" i="38"/>
  <c r="AV554" i="38"/>
  <c r="AU554" i="38"/>
  <c r="AT554" i="38"/>
  <c r="AS554" i="38"/>
  <c r="AR554" i="38"/>
  <c r="AQ554" i="38"/>
  <c r="AP554" i="38"/>
  <c r="AO554" i="38"/>
  <c r="AN554" i="38"/>
  <c r="AM554" i="38"/>
  <c r="AL554" i="38"/>
  <c r="AK554" i="38"/>
  <c r="AJ554" i="38"/>
  <c r="AI554" i="38"/>
  <c r="AH554" i="38"/>
  <c r="AG554" i="38"/>
  <c r="AF554" i="38"/>
  <c r="AE554" i="38"/>
  <c r="AD554" i="38"/>
  <c r="AC554" i="38"/>
  <c r="AB554" i="38"/>
  <c r="AA554" i="38"/>
  <c r="Z554" i="38"/>
  <c r="Y554" i="38"/>
  <c r="X554" i="38"/>
  <c r="W554" i="38"/>
  <c r="V554" i="38"/>
  <c r="U554" i="38"/>
  <c r="T554" i="38"/>
  <c r="S554" i="38"/>
  <c r="R554" i="38"/>
  <c r="Q554" i="38"/>
  <c r="P554" i="38"/>
  <c r="O554" i="38"/>
  <c r="N554" i="38"/>
  <c r="M554" i="38"/>
  <c r="L554" i="38"/>
  <c r="K554" i="38"/>
  <c r="J554" i="38"/>
  <c r="CU553" i="38"/>
  <c r="CW553" i="38" s="1"/>
  <c r="CR553" i="38"/>
  <c r="BB553" i="38" a="1"/>
  <c r="BB553" i="38" s="1"/>
  <c r="AZ553" i="38"/>
  <c r="AY553" i="38"/>
  <c r="AX553" i="38"/>
  <c r="AW553" i="38"/>
  <c r="AV553" i="38"/>
  <c r="AU553" i="38"/>
  <c r="AT553" i="38"/>
  <c r="AS553" i="38"/>
  <c r="AR553" i="38"/>
  <c r="AQ553" i="38"/>
  <c r="AP553" i="38"/>
  <c r="AO553" i="38"/>
  <c r="AN553" i="38"/>
  <c r="AM553" i="38"/>
  <c r="AL553" i="38"/>
  <c r="AK553" i="38"/>
  <c r="AJ553" i="38"/>
  <c r="AI553" i="38"/>
  <c r="AH553" i="38"/>
  <c r="AG553" i="38"/>
  <c r="AF553" i="38"/>
  <c r="AE553" i="38"/>
  <c r="AD553" i="38"/>
  <c r="AC553" i="38"/>
  <c r="AB553" i="38"/>
  <c r="AA553" i="38"/>
  <c r="Z553" i="38"/>
  <c r="Y553" i="38"/>
  <c r="X553" i="38"/>
  <c r="W553" i="38"/>
  <c r="V553" i="38"/>
  <c r="U553" i="38"/>
  <c r="T553" i="38"/>
  <c r="S553" i="38"/>
  <c r="R553" i="38"/>
  <c r="Q553" i="38"/>
  <c r="P553" i="38"/>
  <c r="O553" i="38"/>
  <c r="N553" i="38"/>
  <c r="M553" i="38"/>
  <c r="L553" i="38"/>
  <c r="K553" i="38"/>
  <c r="J553" i="38"/>
  <c r="CU552" i="38"/>
  <c r="CW552" i="38" s="1"/>
  <c r="CR552" i="38"/>
  <c r="BB552" i="38" a="1"/>
  <c r="BB552" i="38" s="1"/>
  <c r="AZ552" i="38"/>
  <c r="AY552" i="38"/>
  <c r="AX552" i="38"/>
  <c r="AW552" i="38"/>
  <c r="AV552" i="38"/>
  <c r="AU552" i="38"/>
  <c r="AT552" i="38"/>
  <c r="AS552" i="38"/>
  <c r="AR552" i="38"/>
  <c r="AQ552" i="38"/>
  <c r="AP552" i="38"/>
  <c r="AO552" i="38"/>
  <c r="AN552" i="38"/>
  <c r="AM552" i="38"/>
  <c r="AL552" i="38"/>
  <c r="AK552" i="38"/>
  <c r="AJ552" i="38"/>
  <c r="AI552" i="38"/>
  <c r="AH552" i="38"/>
  <c r="AG552" i="38"/>
  <c r="AF552" i="38"/>
  <c r="AE552" i="38"/>
  <c r="AD552" i="38"/>
  <c r="AC552" i="38"/>
  <c r="AB552" i="38"/>
  <c r="AA552" i="38"/>
  <c r="Z552" i="38"/>
  <c r="Y552" i="38"/>
  <c r="X552" i="38"/>
  <c r="W552" i="38"/>
  <c r="V552" i="38"/>
  <c r="U552" i="38"/>
  <c r="T552" i="38"/>
  <c r="S552" i="38"/>
  <c r="R552" i="38"/>
  <c r="Q552" i="38"/>
  <c r="P552" i="38"/>
  <c r="O552" i="38"/>
  <c r="N552" i="38"/>
  <c r="M552" i="38"/>
  <c r="L552" i="38"/>
  <c r="K552" i="38"/>
  <c r="J552" i="38"/>
  <c r="CU551" i="38"/>
  <c r="CW551" i="38" s="1"/>
  <c r="CR551" i="38"/>
  <c r="BB551" i="38" a="1"/>
  <c r="BB551" i="38" s="1"/>
  <c r="AZ551" i="38"/>
  <c r="AY551" i="38"/>
  <c r="AX551" i="38"/>
  <c r="AW551" i="38"/>
  <c r="AV551" i="38"/>
  <c r="AU551" i="38"/>
  <c r="AT551" i="38"/>
  <c r="AS551" i="38"/>
  <c r="AR551" i="38"/>
  <c r="AQ551" i="38"/>
  <c r="AP551" i="38"/>
  <c r="AO551" i="38"/>
  <c r="AN551" i="38"/>
  <c r="AM551" i="38"/>
  <c r="AL551" i="38"/>
  <c r="AK551" i="38"/>
  <c r="AJ551" i="38"/>
  <c r="AI551" i="38"/>
  <c r="AH551" i="38"/>
  <c r="AG551" i="38"/>
  <c r="AF551" i="38"/>
  <c r="AE551" i="38"/>
  <c r="AD551" i="38"/>
  <c r="AC551" i="38"/>
  <c r="AB551" i="38"/>
  <c r="AA551" i="38"/>
  <c r="Z551" i="38"/>
  <c r="Y551" i="38"/>
  <c r="X551" i="38"/>
  <c r="W551" i="38"/>
  <c r="V551" i="38"/>
  <c r="U551" i="38"/>
  <c r="T551" i="38"/>
  <c r="S551" i="38"/>
  <c r="R551" i="38"/>
  <c r="Q551" i="38"/>
  <c r="P551" i="38"/>
  <c r="O551" i="38"/>
  <c r="N551" i="38"/>
  <c r="M551" i="38"/>
  <c r="L551" i="38"/>
  <c r="K551" i="38"/>
  <c r="J551" i="38"/>
  <c r="D551" i="38"/>
  <c r="C551" i="38"/>
  <c r="CU550" i="38"/>
  <c r="CW550" i="38" s="1"/>
  <c r="CR550" i="38"/>
  <c r="BB550" i="38" a="1"/>
  <c r="BB550" i="38" s="1"/>
  <c r="AZ550" i="38"/>
  <c r="AY550" i="38"/>
  <c r="AX550" i="38"/>
  <c r="AW550" i="38"/>
  <c r="AV550" i="38"/>
  <c r="AU550" i="38"/>
  <c r="AT550" i="38"/>
  <c r="AS550" i="38"/>
  <c r="AR550" i="38"/>
  <c r="AQ550" i="38"/>
  <c r="AP550" i="38"/>
  <c r="AO550" i="38"/>
  <c r="AN550" i="38"/>
  <c r="AM550" i="38"/>
  <c r="AL550" i="38"/>
  <c r="AK550" i="38"/>
  <c r="AJ550" i="38"/>
  <c r="AI550" i="38"/>
  <c r="AH550" i="38"/>
  <c r="AG550" i="38"/>
  <c r="AF550" i="38"/>
  <c r="AE550" i="38"/>
  <c r="AD550" i="38"/>
  <c r="AC550" i="38"/>
  <c r="AB550" i="38"/>
  <c r="AA550" i="38"/>
  <c r="Z550" i="38"/>
  <c r="Y550" i="38"/>
  <c r="X550" i="38"/>
  <c r="W550" i="38"/>
  <c r="V550" i="38"/>
  <c r="U550" i="38"/>
  <c r="T550" i="38"/>
  <c r="S550" i="38"/>
  <c r="R550" i="38"/>
  <c r="Q550" i="38"/>
  <c r="P550" i="38"/>
  <c r="O550" i="38"/>
  <c r="N550" i="38"/>
  <c r="M550" i="38"/>
  <c r="L550" i="38"/>
  <c r="K550" i="38"/>
  <c r="J550" i="38"/>
  <c r="CU549" i="38"/>
  <c r="CW549" i="38" s="1"/>
  <c r="CR549" i="38"/>
  <c r="BB549" i="38" a="1"/>
  <c r="BB549" i="38" s="1"/>
  <c r="AZ549" i="38"/>
  <c r="AY549" i="38"/>
  <c r="AX549" i="38"/>
  <c r="AW549" i="38"/>
  <c r="AV549" i="38"/>
  <c r="AU549" i="38"/>
  <c r="AT549" i="38"/>
  <c r="AS549" i="38"/>
  <c r="AR549" i="38"/>
  <c r="AQ549" i="38"/>
  <c r="AP549" i="38"/>
  <c r="AO549" i="38"/>
  <c r="AN549" i="38"/>
  <c r="AM549" i="38"/>
  <c r="AL549" i="38"/>
  <c r="AK549" i="38"/>
  <c r="AJ549" i="38"/>
  <c r="AI549" i="38"/>
  <c r="AH549" i="38"/>
  <c r="AG549" i="38"/>
  <c r="AF549" i="38"/>
  <c r="AE549" i="38"/>
  <c r="AD549" i="38"/>
  <c r="AC549" i="38"/>
  <c r="AB549" i="38"/>
  <c r="AA549" i="38"/>
  <c r="Z549" i="38"/>
  <c r="Y549" i="38"/>
  <c r="X549" i="38"/>
  <c r="W549" i="38"/>
  <c r="V549" i="38"/>
  <c r="U549" i="38"/>
  <c r="T549" i="38"/>
  <c r="S549" i="38"/>
  <c r="R549" i="38"/>
  <c r="Q549" i="38"/>
  <c r="P549" i="38"/>
  <c r="O549" i="38"/>
  <c r="N549" i="38"/>
  <c r="M549" i="38"/>
  <c r="L549" i="38"/>
  <c r="K549" i="38"/>
  <c r="J549" i="38"/>
  <c r="CU548" i="38"/>
  <c r="CW548" i="38" s="1"/>
  <c r="CR548" i="38"/>
  <c r="BB548" i="38" a="1"/>
  <c r="BB548" i="38" s="1"/>
  <c r="AZ548" i="38"/>
  <c r="AY548" i="38"/>
  <c r="AX548" i="38"/>
  <c r="AW548" i="38"/>
  <c r="AV548" i="38"/>
  <c r="AU548" i="38"/>
  <c r="AT548" i="38"/>
  <c r="AS548" i="38"/>
  <c r="AR548" i="38"/>
  <c r="AQ548" i="38"/>
  <c r="AP548" i="38"/>
  <c r="AO548" i="38"/>
  <c r="AN548" i="38"/>
  <c r="AM548" i="38"/>
  <c r="AL548" i="38"/>
  <c r="AK548" i="38"/>
  <c r="AJ548" i="38"/>
  <c r="AI548" i="38"/>
  <c r="AH548" i="38"/>
  <c r="AG548" i="38"/>
  <c r="AF548" i="38"/>
  <c r="AE548" i="38"/>
  <c r="AD548" i="38"/>
  <c r="AC548" i="38"/>
  <c r="AB548" i="38"/>
  <c r="AA548" i="38"/>
  <c r="Z548" i="38"/>
  <c r="Y548" i="38"/>
  <c r="X548" i="38"/>
  <c r="W548" i="38"/>
  <c r="V548" i="38"/>
  <c r="U548" i="38"/>
  <c r="T548" i="38"/>
  <c r="S548" i="38"/>
  <c r="R548" i="38"/>
  <c r="Q548" i="38"/>
  <c r="P548" i="38"/>
  <c r="O548" i="38"/>
  <c r="N548" i="38"/>
  <c r="M548" i="38"/>
  <c r="L548" i="38"/>
  <c r="K548" i="38"/>
  <c r="J548" i="38"/>
  <c r="CU547" i="38"/>
  <c r="CW547" i="38" s="1"/>
  <c r="CR547" i="38"/>
  <c r="BB547" i="38" a="1"/>
  <c r="BB547" i="38" s="1"/>
  <c r="AZ547" i="38"/>
  <c r="AY547" i="38"/>
  <c r="AX547" i="38"/>
  <c r="AW547" i="38"/>
  <c r="AV547" i="38"/>
  <c r="AU547" i="38"/>
  <c r="AT547" i="38"/>
  <c r="AS547" i="38"/>
  <c r="AR547" i="38"/>
  <c r="AQ547" i="38"/>
  <c r="AP547" i="38"/>
  <c r="AO547" i="38"/>
  <c r="AN547" i="38"/>
  <c r="AM547" i="38"/>
  <c r="AL547" i="38"/>
  <c r="AK547" i="38"/>
  <c r="AJ547" i="38"/>
  <c r="AI547" i="38"/>
  <c r="AH547" i="38"/>
  <c r="AG547" i="38"/>
  <c r="AF547" i="38"/>
  <c r="AE547" i="38"/>
  <c r="AD547" i="38"/>
  <c r="AC547" i="38"/>
  <c r="AB547" i="38"/>
  <c r="AA547" i="38"/>
  <c r="Z547" i="38"/>
  <c r="Y547" i="38"/>
  <c r="X547" i="38"/>
  <c r="W547" i="38"/>
  <c r="V547" i="38"/>
  <c r="U547" i="38"/>
  <c r="T547" i="38"/>
  <c r="S547" i="38"/>
  <c r="R547" i="38"/>
  <c r="Q547" i="38"/>
  <c r="P547" i="38"/>
  <c r="O547" i="38"/>
  <c r="N547" i="38"/>
  <c r="M547" i="38"/>
  <c r="L547" i="38"/>
  <c r="K547" i="38"/>
  <c r="J547" i="38"/>
  <c r="CZ540" i="38"/>
  <c r="Q539" i="38"/>
  <c r="R539" i="38"/>
  <c r="S539" i="38"/>
  <c r="T539" i="38"/>
  <c r="U539" i="38"/>
  <c r="V539" i="38"/>
  <c r="W539" i="38"/>
  <c r="X539" i="38"/>
  <c r="Y539" i="38"/>
  <c r="Z539" i="38"/>
  <c r="AA539" i="38"/>
  <c r="AB539" i="38"/>
  <c r="AC539" i="38"/>
  <c r="AD539" i="38"/>
  <c r="AE539" i="38"/>
  <c r="AF539" i="38"/>
  <c r="AG539" i="38"/>
  <c r="AH539" i="38"/>
  <c r="AI539" i="38"/>
  <c r="AJ539" i="38"/>
  <c r="AK539" i="38"/>
  <c r="AL539" i="38"/>
  <c r="AM539" i="38"/>
  <c r="AN539" i="38"/>
  <c r="AO539" i="38"/>
  <c r="AP539" i="38"/>
  <c r="AQ539" i="38"/>
  <c r="AR539" i="38"/>
  <c r="AS539" i="38"/>
  <c r="AT539" i="38"/>
  <c r="AU539" i="38"/>
  <c r="AV539" i="38"/>
  <c r="AW539" i="38"/>
  <c r="AX539" i="38"/>
  <c r="AY539" i="38"/>
  <c r="AZ539" i="38"/>
  <c r="L539" i="38"/>
  <c r="M539" i="38"/>
  <c r="N539" i="38"/>
  <c r="O539" i="38"/>
  <c r="P539" i="38"/>
  <c r="K539" i="38"/>
  <c r="CW538" i="38"/>
  <c r="C538" i="38"/>
  <c r="BD536" i="38"/>
  <c r="BD540" i="38" s="1"/>
  <c r="BD541" i="38" s="1"/>
  <c r="BD542" i="38" s="1"/>
  <c r="BD543" i="38" s="1"/>
  <c r="BD544" i="38" s="1"/>
  <c r="BD545" i="38" s="1"/>
  <c r="BD546" i="38" s="1"/>
  <c r="BD547" i="38" s="1"/>
  <c r="BD548" i="38" s="1"/>
  <c r="BD549" i="38" s="1"/>
  <c r="BD550" i="38" s="1"/>
  <c r="BD551" i="38" s="1"/>
  <c r="BD552" i="38" s="1"/>
  <c r="BD553" i="38" s="1"/>
  <c r="BD554" i="38" s="1"/>
  <c r="BD555" i="38" s="1"/>
  <c r="BD556" i="38" s="1"/>
  <c r="BD557" i="38" s="1"/>
  <c r="B535" i="38"/>
  <c r="CU532" i="38"/>
  <c r="CW532" i="38" s="1"/>
  <c r="CR532" i="38"/>
  <c r="BB532" i="38" a="1"/>
  <c r="BB532" i="38" s="1"/>
  <c r="AZ532" i="38"/>
  <c r="AY532" i="38"/>
  <c r="AX532" i="38"/>
  <c r="AW532" i="38"/>
  <c r="AV532" i="38"/>
  <c r="AU532" i="38"/>
  <c r="AT532" i="38"/>
  <c r="AS532" i="38"/>
  <c r="AR532" i="38"/>
  <c r="AQ532" i="38"/>
  <c r="AP532" i="38"/>
  <c r="AO532" i="38"/>
  <c r="AN532" i="38"/>
  <c r="AM532" i="38"/>
  <c r="AL532" i="38"/>
  <c r="AK532" i="38"/>
  <c r="AJ532" i="38"/>
  <c r="AI532" i="38"/>
  <c r="AH532" i="38"/>
  <c r="AG532" i="38"/>
  <c r="AF532" i="38"/>
  <c r="AE532" i="38"/>
  <c r="AD532" i="38"/>
  <c r="AC532" i="38"/>
  <c r="AB532" i="38"/>
  <c r="AA532" i="38"/>
  <c r="Z532" i="38"/>
  <c r="Y532" i="38"/>
  <c r="X532" i="38"/>
  <c r="W532" i="38"/>
  <c r="V532" i="38"/>
  <c r="U532" i="38"/>
  <c r="T532" i="38"/>
  <c r="S532" i="38"/>
  <c r="R532" i="38"/>
  <c r="Q532" i="38"/>
  <c r="P532" i="38"/>
  <c r="O532" i="38"/>
  <c r="N532" i="38"/>
  <c r="M532" i="38"/>
  <c r="L532" i="38"/>
  <c r="K532" i="38"/>
  <c r="J532" i="38"/>
  <c r="CU531" i="38"/>
  <c r="CW531" i="38" s="1"/>
  <c r="CR531" i="38"/>
  <c r="BB531" i="38" a="1"/>
  <c r="BB531" i="38" s="1"/>
  <c r="AZ531" i="38"/>
  <c r="AY531" i="38"/>
  <c r="AX531" i="38"/>
  <c r="AW531" i="38"/>
  <c r="AV531" i="38"/>
  <c r="AU531" i="38"/>
  <c r="AT531" i="38"/>
  <c r="AS531" i="38"/>
  <c r="AR531" i="38"/>
  <c r="AQ531" i="38"/>
  <c r="AP531" i="38"/>
  <c r="AO531" i="38"/>
  <c r="AN531" i="38"/>
  <c r="AM531" i="38"/>
  <c r="AL531" i="38"/>
  <c r="AK531" i="38"/>
  <c r="AJ531" i="38"/>
  <c r="AI531" i="38"/>
  <c r="AH531" i="38"/>
  <c r="AG531" i="38"/>
  <c r="AF531" i="38"/>
  <c r="AE531" i="38"/>
  <c r="AD531" i="38"/>
  <c r="AC531" i="38"/>
  <c r="AB531" i="38"/>
  <c r="AA531" i="38"/>
  <c r="Z531" i="38"/>
  <c r="Y531" i="38"/>
  <c r="X531" i="38"/>
  <c r="W531" i="38"/>
  <c r="V531" i="38"/>
  <c r="U531" i="38"/>
  <c r="T531" i="38"/>
  <c r="S531" i="38"/>
  <c r="R531" i="38"/>
  <c r="Q531" i="38"/>
  <c r="P531" i="38"/>
  <c r="O531" i="38"/>
  <c r="N531" i="38"/>
  <c r="M531" i="38"/>
  <c r="L531" i="38"/>
  <c r="K531" i="38"/>
  <c r="J531" i="38"/>
  <c r="D531" i="38"/>
  <c r="C531" i="38"/>
  <c r="CU530" i="38"/>
  <c r="CW530" i="38" s="1"/>
  <c r="CR530" i="38"/>
  <c r="BB530" i="38" a="1"/>
  <c r="BB530" i="38" s="1"/>
  <c r="AZ530" i="38"/>
  <c r="AY530" i="38"/>
  <c r="AX530" i="38"/>
  <c r="AW530" i="38"/>
  <c r="AV530" i="38"/>
  <c r="AU530" i="38"/>
  <c r="AT530" i="38"/>
  <c r="AS530" i="38"/>
  <c r="AR530" i="38"/>
  <c r="AQ530" i="38"/>
  <c r="AP530" i="38"/>
  <c r="AO530" i="38"/>
  <c r="AN530" i="38"/>
  <c r="AM530" i="38"/>
  <c r="AL530" i="38"/>
  <c r="AK530" i="38"/>
  <c r="AJ530" i="38"/>
  <c r="AI530" i="38"/>
  <c r="AH530" i="38"/>
  <c r="AG530" i="38"/>
  <c r="AF530" i="38"/>
  <c r="AE530" i="38"/>
  <c r="AD530" i="38"/>
  <c r="AC530" i="38"/>
  <c r="AB530" i="38"/>
  <c r="AA530" i="38"/>
  <c r="Z530" i="38"/>
  <c r="Y530" i="38"/>
  <c r="X530" i="38"/>
  <c r="W530" i="38"/>
  <c r="V530" i="38"/>
  <c r="U530" i="38"/>
  <c r="T530" i="38"/>
  <c r="S530" i="38"/>
  <c r="R530" i="38"/>
  <c r="Q530" i="38"/>
  <c r="P530" i="38"/>
  <c r="O530" i="38"/>
  <c r="N530" i="38"/>
  <c r="M530" i="38"/>
  <c r="L530" i="38"/>
  <c r="K530" i="38"/>
  <c r="J530" i="38"/>
  <c r="CU529" i="38"/>
  <c r="CW529" i="38" s="1"/>
  <c r="CR529" i="38"/>
  <c r="BB529" i="38" a="1"/>
  <c r="BB529" i="38" s="1"/>
  <c r="AZ529" i="38"/>
  <c r="AY529" i="38"/>
  <c r="AX529" i="38"/>
  <c r="AW529" i="38"/>
  <c r="AV529" i="38"/>
  <c r="AU529" i="38"/>
  <c r="AT529" i="38"/>
  <c r="AS529" i="38"/>
  <c r="AR529" i="38"/>
  <c r="AQ529" i="38"/>
  <c r="AP529" i="38"/>
  <c r="AO529" i="38"/>
  <c r="AN529" i="38"/>
  <c r="AM529" i="38"/>
  <c r="AL529" i="38"/>
  <c r="AK529" i="38"/>
  <c r="AJ529" i="38"/>
  <c r="AI529" i="38"/>
  <c r="AH529" i="38"/>
  <c r="AG529" i="38"/>
  <c r="AF529" i="38"/>
  <c r="AE529" i="38"/>
  <c r="AD529" i="38"/>
  <c r="AC529" i="38"/>
  <c r="AB529" i="38"/>
  <c r="AA529" i="38"/>
  <c r="Z529" i="38"/>
  <c r="Y529" i="38"/>
  <c r="X529" i="38"/>
  <c r="W529" i="38"/>
  <c r="V529" i="38"/>
  <c r="U529" i="38"/>
  <c r="T529" i="38"/>
  <c r="S529" i="38"/>
  <c r="R529" i="38"/>
  <c r="Q529" i="38"/>
  <c r="P529" i="38"/>
  <c r="O529" i="38"/>
  <c r="N529" i="38"/>
  <c r="M529" i="38"/>
  <c r="L529" i="38"/>
  <c r="K529" i="38"/>
  <c r="J529" i="38"/>
  <c r="CU528" i="38"/>
  <c r="CW528" i="38" s="1"/>
  <c r="CR528" i="38"/>
  <c r="BB528" i="38" a="1"/>
  <c r="BB528" i="38" s="1"/>
  <c r="AZ528" i="38"/>
  <c r="AY528" i="38"/>
  <c r="AX528" i="38"/>
  <c r="AW528" i="38"/>
  <c r="AV528" i="38"/>
  <c r="AU528" i="38"/>
  <c r="AT528" i="38"/>
  <c r="AS528" i="38"/>
  <c r="AR528" i="38"/>
  <c r="AQ528" i="38"/>
  <c r="AP528" i="38"/>
  <c r="AO528" i="38"/>
  <c r="AN528" i="38"/>
  <c r="AM528" i="38"/>
  <c r="AL528" i="38"/>
  <c r="AK528" i="38"/>
  <c r="AJ528" i="38"/>
  <c r="AI528" i="38"/>
  <c r="AH528" i="38"/>
  <c r="AG528" i="38"/>
  <c r="AF528" i="38"/>
  <c r="AE528" i="38"/>
  <c r="AD528" i="38"/>
  <c r="AC528" i="38"/>
  <c r="AB528" i="38"/>
  <c r="AA528" i="38"/>
  <c r="Z528" i="38"/>
  <c r="Y528" i="38"/>
  <c r="X528" i="38"/>
  <c r="W528" i="38"/>
  <c r="V528" i="38"/>
  <c r="U528" i="38"/>
  <c r="T528" i="38"/>
  <c r="S528" i="38"/>
  <c r="R528" i="38"/>
  <c r="Q528" i="38"/>
  <c r="P528" i="38"/>
  <c r="O528" i="38"/>
  <c r="N528" i="38"/>
  <c r="M528" i="38"/>
  <c r="L528" i="38"/>
  <c r="K528" i="38"/>
  <c r="J528" i="38"/>
  <c r="CU527" i="38"/>
  <c r="CW527" i="38" s="1"/>
  <c r="CR527" i="38"/>
  <c r="BB527" i="38" a="1"/>
  <c r="BB527" i="38" s="1"/>
  <c r="AZ527" i="38"/>
  <c r="AY527" i="38"/>
  <c r="AX527" i="38"/>
  <c r="AW527" i="38"/>
  <c r="AV527" i="38"/>
  <c r="AU527" i="38"/>
  <c r="AT527" i="38"/>
  <c r="AS527" i="38"/>
  <c r="AR527" i="38"/>
  <c r="AQ527" i="38"/>
  <c r="AP527" i="38"/>
  <c r="AO527" i="38"/>
  <c r="AN527" i="38"/>
  <c r="AM527" i="38"/>
  <c r="AL527" i="38"/>
  <c r="AK527" i="38"/>
  <c r="AJ527" i="38"/>
  <c r="AI527" i="38"/>
  <c r="AH527" i="38"/>
  <c r="AG527" i="38"/>
  <c r="AF527" i="38"/>
  <c r="AE527" i="38"/>
  <c r="AD527" i="38"/>
  <c r="AC527" i="38"/>
  <c r="AB527" i="38"/>
  <c r="AA527" i="38"/>
  <c r="Z527" i="38"/>
  <c r="Y527" i="38"/>
  <c r="X527" i="38"/>
  <c r="W527" i="38"/>
  <c r="V527" i="38"/>
  <c r="U527" i="38"/>
  <c r="T527" i="38"/>
  <c r="S527" i="38"/>
  <c r="R527" i="38"/>
  <c r="Q527" i="38"/>
  <c r="P527" i="38"/>
  <c r="O527" i="38"/>
  <c r="N527" i="38"/>
  <c r="M527" i="38"/>
  <c r="L527" i="38"/>
  <c r="K527" i="38"/>
  <c r="J527" i="38"/>
  <c r="CU526" i="38"/>
  <c r="CW526" i="38" s="1"/>
  <c r="CR526" i="38"/>
  <c r="BB526" i="38" a="1"/>
  <c r="BB526" i="38" s="1"/>
  <c r="AZ526" i="38"/>
  <c r="AY526" i="38"/>
  <c r="AX526" i="38"/>
  <c r="AW526" i="38"/>
  <c r="AV526" i="38"/>
  <c r="AU526" i="38"/>
  <c r="AT526" i="38"/>
  <c r="AS526" i="38"/>
  <c r="AR526" i="38"/>
  <c r="AQ526" i="38"/>
  <c r="AP526" i="38"/>
  <c r="AO526" i="38"/>
  <c r="AN526" i="38"/>
  <c r="AM526" i="38"/>
  <c r="AL526" i="38"/>
  <c r="AK526" i="38"/>
  <c r="AJ526" i="38"/>
  <c r="AI526" i="38"/>
  <c r="AH526" i="38"/>
  <c r="AG526" i="38"/>
  <c r="AF526" i="38"/>
  <c r="AE526" i="38"/>
  <c r="AD526" i="38"/>
  <c r="AC526" i="38"/>
  <c r="AB526" i="38"/>
  <c r="AA526" i="38"/>
  <c r="Z526" i="38"/>
  <c r="Y526" i="38"/>
  <c r="X526" i="38"/>
  <c r="W526" i="38"/>
  <c r="V526" i="38"/>
  <c r="U526" i="38"/>
  <c r="T526" i="38"/>
  <c r="S526" i="38"/>
  <c r="R526" i="38"/>
  <c r="Q526" i="38"/>
  <c r="P526" i="38"/>
  <c r="O526" i="38"/>
  <c r="N526" i="38"/>
  <c r="M526" i="38"/>
  <c r="L526" i="38"/>
  <c r="K526" i="38"/>
  <c r="J526" i="38"/>
  <c r="D526" i="38"/>
  <c r="C526" i="38"/>
  <c r="CU525" i="38"/>
  <c r="CW525" i="38" s="1"/>
  <c r="CR525" i="38"/>
  <c r="BB525" i="38" a="1"/>
  <c r="BB525" i="38" s="1"/>
  <c r="AZ525" i="38"/>
  <c r="AY525" i="38"/>
  <c r="AX525" i="38"/>
  <c r="AW525" i="38"/>
  <c r="AV525" i="38"/>
  <c r="AU525" i="38"/>
  <c r="AT525" i="38"/>
  <c r="AS525" i="38"/>
  <c r="AR525" i="38"/>
  <c r="AQ525" i="38"/>
  <c r="AP525" i="38"/>
  <c r="AO525" i="38"/>
  <c r="AN525" i="38"/>
  <c r="AM525" i="38"/>
  <c r="AL525" i="38"/>
  <c r="AK525" i="38"/>
  <c r="AJ525" i="38"/>
  <c r="AI525" i="38"/>
  <c r="AH525" i="38"/>
  <c r="AG525" i="38"/>
  <c r="AF525" i="38"/>
  <c r="AE525" i="38"/>
  <c r="AD525" i="38"/>
  <c r="AC525" i="38"/>
  <c r="AB525" i="38"/>
  <c r="AA525" i="38"/>
  <c r="Z525" i="38"/>
  <c r="Y525" i="38"/>
  <c r="X525" i="38"/>
  <c r="W525" i="38"/>
  <c r="V525" i="38"/>
  <c r="U525" i="38"/>
  <c r="T525" i="38"/>
  <c r="S525" i="38"/>
  <c r="R525" i="38"/>
  <c r="Q525" i="38"/>
  <c r="P525" i="38"/>
  <c r="O525" i="38"/>
  <c r="N525" i="38"/>
  <c r="M525" i="38"/>
  <c r="L525" i="38"/>
  <c r="K525" i="38"/>
  <c r="J525" i="38"/>
  <c r="CU524" i="38"/>
  <c r="CW524" i="38" s="1"/>
  <c r="CR524" i="38"/>
  <c r="BB524" i="38" a="1"/>
  <c r="BB524" i="38" s="1"/>
  <c r="AZ524" i="38"/>
  <c r="AY524" i="38"/>
  <c r="AX524" i="38"/>
  <c r="AW524" i="38"/>
  <c r="AV524" i="38"/>
  <c r="AU524" i="38"/>
  <c r="AT524" i="38"/>
  <c r="AS524" i="38"/>
  <c r="AR524" i="38"/>
  <c r="AQ524" i="38"/>
  <c r="AP524" i="38"/>
  <c r="AO524" i="38"/>
  <c r="AN524" i="38"/>
  <c r="AM524" i="38"/>
  <c r="AL524" i="38"/>
  <c r="AK524" i="38"/>
  <c r="AJ524" i="38"/>
  <c r="AI524" i="38"/>
  <c r="AH524" i="38"/>
  <c r="AG524" i="38"/>
  <c r="AF524" i="38"/>
  <c r="AE524" i="38"/>
  <c r="AD524" i="38"/>
  <c r="AC524" i="38"/>
  <c r="AB524" i="38"/>
  <c r="AA524" i="38"/>
  <c r="Z524" i="38"/>
  <c r="Y524" i="38"/>
  <c r="X524" i="38"/>
  <c r="W524" i="38"/>
  <c r="V524" i="38"/>
  <c r="U524" i="38"/>
  <c r="T524" i="38"/>
  <c r="S524" i="38"/>
  <c r="R524" i="38"/>
  <c r="Q524" i="38"/>
  <c r="P524" i="38"/>
  <c r="O524" i="38"/>
  <c r="N524" i="38"/>
  <c r="M524" i="38"/>
  <c r="L524" i="38"/>
  <c r="K524" i="38"/>
  <c r="J524" i="38"/>
  <c r="CU523" i="38"/>
  <c r="CW523" i="38" s="1"/>
  <c r="CR523" i="38"/>
  <c r="BB523" i="38" a="1"/>
  <c r="BB523" i="38" s="1"/>
  <c r="AZ523" i="38"/>
  <c r="AY523" i="38"/>
  <c r="AX523" i="38"/>
  <c r="AW523" i="38"/>
  <c r="AV523" i="38"/>
  <c r="AU523" i="38"/>
  <c r="AT523" i="38"/>
  <c r="AS523" i="38"/>
  <c r="AR523" i="38"/>
  <c r="AQ523" i="38"/>
  <c r="AP523" i="38"/>
  <c r="AO523" i="38"/>
  <c r="AN523" i="38"/>
  <c r="AM523" i="38"/>
  <c r="AL523" i="38"/>
  <c r="AK523" i="38"/>
  <c r="AJ523" i="38"/>
  <c r="AI523" i="38"/>
  <c r="AH523" i="38"/>
  <c r="AG523" i="38"/>
  <c r="AF523" i="38"/>
  <c r="AE523" i="38"/>
  <c r="AD523" i="38"/>
  <c r="AC523" i="38"/>
  <c r="AB523" i="38"/>
  <c r="AA523" i="38"/>
  <c r="Z523" i="38"/>
  <c r="Y523" i="38"/>
  <c r="X523" i="38"/>
  <c r="W523" i="38"/>
  <c r="V523" i="38"/>
  <c r="U523" i="38"/>
  <c r="T523" i="38"/>
  <c r="S523" i="38"/>
  <c r="R523" i="38"/>
  <c r="Q523" i="38"/>
  <c r="P523" i="38"/>
  <c r="O523" i="38"/>
  <c r="N523" i="38"/>
  <c r="M523" i="38"/>
  <c r="L523" i="38"/>
  <c r="K523" i="38"/>
  <c r="J523" i="38"/>
  <c r="CU522" i="38"/>
  <c r="CW522" i="38" s="1"/>
  <c r="CR522" i="38"/>
  <c r="BB522" i="38" a="1"/>
  <c r="BB522" i="38" s="1"/>
  <c r="AZ522" i="38"/>
  <c r="AY522" i="38"/>
  <c r="AX522" i="38"/>
  <c r="AW522" i="38"/>
  <c r="AV522" i="38"/>
  <c r="AU522" i="38"/>
  <c r="AT522" i="38"/>
  <c r="AS522" i="38"/>
  <c r="AR522" i="38"/>
  <c r="AQ522" i="38"/>
  <c r="AP522" i="38"/>
  <c r="AO522" i="38"/>
  <c r="AN522" i="38"/>
  <c r="AM522" i="38"/>
  <c r="AL522" i="38"/>
  <c r="AK522" i="38"/>
  <c r="AJ522" i="38"/>
  <c r="AI522" i="38"/>
  <c r="AH522" i="38"/>
  <c r="AG522" i="38"/>
  <c r="AF522" i="38"/>
  <c r="AE522" i="38"/>
  <c r="AD522" i="38"/>
  <c r="AC522" i="38"/>
  <c r="AB522" i="38"/>
  <c r="AA522" i="38"/>
  <c r="Z522" i="38"/>
  <c r="Y522" i="38"/>
  <c r="X522" i="38"/>
  <c r="W522" i="38"/>
  <c r="V522" i="38"/>
  <c r="U522" i="38"/>
  <c r="T522" i="38"/>
  <c r="S522" i="38"/>
  <c r="R522" i="38"/>
  <c r="Q522" i="38"/>
  <c r="P522" i="38"/>
  <c r="O522" i="38"/>
  <c r="N522" i="38"/>
  <c r="M522" i="38"/>
  <c r="L522" i="38"/>
  <c r="K522" i="38"/>
  <c r="J522" i="38"/>
  <c r="DB515" i="38"/>
  <c r="CZ515" i="38"/>
  <c r="N514" i="38"/>
  <c r="O514" i="38"/>
  <c r="P514" i="38"/>
  <c r="Q514" i="38"/>
  <c r="R514" i="38"/>
  <c r="S514" i="38"/>
  <c r="T514" i="38"/>
  <c r="U514" i="38"/>
  <c r="V514" i="38"/>
  <c r="W514" i="38"/>
  <c r="X514" i="38"/>
  <c r="Y514" i="38"/>
  <c r="Z514" i="38"/>
  <c r="AA514" i="38"/>
  <c r="AB514" i="38"/>
  <c r="AC514" i="38"/>
  <c r="AD514" i="38"/>
  <c r="AE514" i="38"/>
  <c r="AF514" i="38"/>
  <c r="AG514" i="38"/>
  <c r="AH514" i="38"/>
  <c r="AI514" i="38"/>
  <c r="AJ514" i="38"/>
  <c r="AK514" i="38"/>
  <c r="AL514" i="38"/>
  <c r="AM514" i="38"/>
  <c r="AN514" i="38"/>
  <c r="AO514" i="38"/>
  <c r="AP514" i="38"/>
  <c r="AQ514" i="38"/>
  <c r="AR514" i="38"/>
  <c r="AS514" i="38"/>
  <c r="AT514" i="38"/>
  <c r="AU514" i="38"/>
  <c r="AV514" i="38"/>
  <c r="AW514" i="38"/>
  <c r="AX514" i="38"/>
  <c r="AY514" i="38"/>
  <c r="AZ514" i="38"/>
  <c r="L514" i="38"/>
  <c r="M514" i="38"/>
  <c r="K514" i="38"/>
  <c r="CW513" i="38"/>
  <c r="C513" i="38"/>
  <c r="BD511" i="38"/>
  <c r="BD515" i="38"/>
  <c r="BD516" i="38"/>
  <c r="BD517" i="38" s="1"/>
  <c r="BD518" i="38" s="1"/>
  <c r="BD519" i="38" s="1"/>
  <c r="BD520" i="38" s="1"/>
  <c r="BD521" i="38" s="1"/>
  <c r="BD522" i="38" s="1"/>
  <c r="BD523" i="38" s="1"/>
  <c r="BD524" i="38" s="1"/>
  <c r="BD525" i="38" s="1"/>
  <c r="BD526" i="38" s="1"/>
  <c r="BD527" i="38" s="1"/>
  <c r="BD528" i="38" s="1"/>
  <c r="BD529" i="38" s="1"/>
  <c r="BD530" i="38" s="1"/>
  <c r="BD531" i="38" s="1"/>
  <c r="BD532" i="38" s="1"/>
  <c r="CU507" i="38"/>
  <c r="CW507" i="38" s="1"/>
  <c r="CR507" i="38"/>
  <c r="BB507" i="38" a="1"/>
  <c r="BB507" i="38" s="1"/>
  <c r="AZ507" i="38"/>
  <c r="AY507" i="38"/>
  <c r="AX507" i="38"/>
  <c r="AW507" i="38"/>
  <c r="AV507" i="38"/>
  <c r="AU507" i="38"/>
  <c r="AT507" i="38"/>
  <c r="AS507" i="38"/>
  <c r="AR507" i="38"/>
  <c r="AQ507" i="38"/>
  <c r="AP507" i="38"/>
  <c r="AO507" i="38"/>
  <c r="AN507" i="38"/>
  <c r="AM507" i="38"/>
  <c r="AL507" i="38"/>
  <c r="AK507" i="38"/>
  <c r="AJ507" i="38"/>
  <c r="AI507" i="38"/>
  <c r="AH507" i="38"/>
  <c r="AG507" i="38"/>
  <c r="AF507" i="38"/>
  <c r="AE507" i="38"/>
  <c r="AD507" i="38"/>
  <c r="AC507" i="38"/>
  <c r="AB507" i="38"/>
  <c r="AA507" i="38"/>
  <c r="Z507" i="38"/>
  <c r="Y507" i="38"/>
  <c r="X507" i="38"/>
  <c r="W507" i="38"/>
  <c r="V507" i="38"/>
  <c r="U507" i="38"/>
  <c r="T507" i="38"/>
  <c r="S507" i="38"/>
  <c r="R507" i="38"/>
  <c r="Q507" i="38"/>
  <c r="P507" i="38"/>
  <c r="O507" i="38"/>
  <c r="N507" i="38"/>
  <c r="M507" i="38"/>
  <c r="L507" i="38"/>
  <c r="K507" i="38"/>
  <c r="J507" i="38"/>
  <c r="CU506" i="38"/>
  <c r="CW506" i="38" s="1"/>
  <c r="CR506" i="38"/>
  <c r="BB506" i="38" a="1"/>
  <c r="BB506" i="38" s="1"/>
  <c r="AZ506" i="38"/>
  <c r="AY506" i="38"/>
  <c r="AX506" i="38"/>
  <c r="AW506" i="38"/>
  <c r="AV506" i="38"/>
  <c r="AU506" i="38"/>
  <c r="AT506" i="38"/>
  <c r="AS506" i="38"/>
  <c r="AR506" i="38"/>
  <c r="AQ506" i="38"/>
  <c r="AP506" i="38"/>
  <c r="AO506" i="38"/>
  <c r="AN506" i="38"/>
  <c r="AM506" i="38"/>
  <c r="AL506" i="38"/>
  <c r="AK506" i="38"/>
  <c r="AJ506" i="38"/>
  <c r="AI506" i="38"/>
  <c r="AH506" i="38"/>
  <c r="AG506" i="38"/>
  <c r="AF506" i="38"/>
  <c r="AE506" i="38"/>
  <c r="AD506" i="38"/>
  <c r="AC506" i="38"/>
  <c r="AB506" i="38"/>
  <c r="AA506" i="38"/>
  <c r="Z506" i="38"/>
  <c r="Y506" i="38"/>
  <c r="X506" i="38"/>
  <c r="W506" i="38"/>
  <c r="V506" i="38"/>
  <c r="U506" i="38"/>
  <c r="T506" i="38"/>
  <c r="S506" i="38"/>
  <c r="R506" i="38"/>
  <c r="Q506" i="38"/>
  <c r="P506" i="38"/>
  <c r="O506" i="38"/>
  <c r="N506" i="38"/>
  <c r="M506" i="38"/>
  <c r="L506" i="38"/>
  <c r="K506" i="38"/>
  <c r="J506" i="38"/>
  <c r="D506" i="38"/>
  <c r="C506" i="38"/>
  <c r="CU505" i="38"/>
  <c r="CW505" i="38" s="1"/>
  <c r="CR505" i="38"/>
  <c r="BB505" i="38" a="1"/>
  <c r="BB505" i="38" s="1"/>
  <c r="AZ505" i="38"/>
  <c r="AY505" i="38"/>
  <c r="AX505" i="38"/>
  <c r="AW505" i="38"/>
  <c r="AV505" i="38"/>
  <c r="AU505" i="38"/>
  <c r="AT505" i="38"/>
  <c r="AS505" i="38"/>
  <c r="AR505" i="38"/>
  <c r="AQ505" i="38"/>
  <c r="AP505" i="38"/>
  <c r="AO505" i="38"/>
  <c r="AN505" i="38"/>
  <c r="AM505" i="38"/>
  <c r="AL505" i="38"/>
  <c r="AK505" i="38"/>
  <c r="AJ505" i="38"/>
  <c r="AI505" i="38"/>
  <c r="AH505" i="38"/>
  <c r="AG505" i="38"/>
  <c r="AF505" i="38"/>
  <c r="AE505" i="38"/>
  <c r="AD505" i="38"/>
  <c r="AC505" i="38"/>
  <c r="AB505" i="38"/>
  <c r="AA505" i="38"/>
  <c r="Z505" i="38"/>
  <c r="Y505" i="38"/>
  <c r="X505" i="38"/>
  <c r="W505" i="38"/>
  <c r="V505" i="38"/>
  <c r="U505" i="38"/>
  <c r="T505" i="38"/>
  <c r="S505" i="38"/>
  <c r="R505" i="38"/>
  <c r="Q505" i="38"/>
  <c r="P505" i="38"/>
  <c r="O505" i="38"/>
  <c r="N505" i="38"/>
  <c r="M505" i="38"/>
  <c r="L505" i="38"/>
  <c r="K505" i="38"/>
  <c r="J505" i="38"/>
  <c r="CU504" i="38"/>
  <c r="CW504" i="38" s="1"/>
  <c r="CR504" i="38"/>
  <c r="BB504" i="38" a="1"/>
  <c r="BB504" i="38" s="1"/>
  <c r="AZ504" i="38"/>
  <c r="AY504" i="38"/>
  <c r="AX504" i="38"/>
  <c r="AW504" i="38"/>
  <c r="AV504" i="38"/>
  <c r="AU504" i="38"/>
  <c r="AT504" i="38"/>
  <c r="AS504" i="38"/>
  <c r="AR504" i="38"/>
  <c r="AQ504" i="38"/>
  <c r="AP504" i="38"/>
  <c r="AO504" i="38"/>
  <c r="AN504" i="38"/>
  <c r="AM504" i="38"/>
  <c r="AL504" i="38"/>
  <c r="AK504" i="38"/>
  <c r="AJ504" i="38"/>
  <c r="AI504" i="38"/>
  <c r="AH504" i="38"/>
  <c r="AG504" i="38"/>
  <c r="AF504" i="38"/>
  <c r="AE504" i="38"/>
  <c r="AD504" i="38"/>
  <c r="AC504" i="38"/>
  <c r="AB504" i="38"/>
  <c r="AA504" i="38"/>
  <c r="Z504" i="38"/>
  <c r="Y504" i="38"/>
  <c r="X504" i="38"/>
  <c r="W504" i="38"/>
  <c r="V504" i="38"/>
  <c r="U504" i="38"/>
  <c r="T504" i="38"/>
  <c r="S504" i="38"/>
  <c r="R504" i="38"/>
  <c r="Q504" i="38"/>
  <c r="P504" i="38"/>
  <c r="O504" i="38"/>
  <c r="N504" i="38"/>
  <c r="M504" i="38"/>
  <c r="L504" i="38"/>
  <c r="K504" i="38"/>
  <c r="J504" i="38"/>
  <c r="CU503" i="38"/>
  <c r="CW503" i="38" s="1"/>
  <c r="CR503" i="38"/>
  <c r="BB503" i="38" a="1"/>
  <c r="BB503" i="38" s="1"/>
  <c r="AZ503" i="38"/>
  <c r="AY503" i="38"/>
  <c r="AX503" i="38"/>
  <c r="AW503" i="38"/>
  <c r="AV503" i="38"/>
  <c r="AU503" i="38"/>
  <c r="AT503" i="38"/>
  <c r="AS503" i="38"/>
  <c r="AR503" i="38"/>
  <c r="AQ503" i="38"/>
  <c r="AP503" i="38"/>
  <c r="AO503" i="38"/>
  <c r="AN503" i="38"/>
  <c r="AM503" i="38"/>
  <c r="AL503" i="38"/>
  <c r="AK503" i="38"/>
  <c r="AJ503" i="38"/>
  <c r="AI503" i="38"/>
  <c r="AH503" i="38"/>
  <c r="AG503" i="38"/>
  <c r="AF503" i="38"/>
  <c r="AE503" i="38"/>
  <c r="AD503" i="38"/>
  <c r="AC503" i="38"/>
  <c r="AB503" i="38"/>
  <c r="AA503" i="38"/>
  <c r="Z503" i="38"/>
  <c r="Y503" i="38"/>
  <c r="X503" i="38"/>
  <c r="W503" i="38"/>
  <c r="V503" i="38"/>
  <c r="U503" i="38"/>
  <c r="T503" i="38"/>
  <c r="S503" i="38"/>
  <c r="R503" i="38"/>
  <c r="Q503" i="38"/>
  <c r="P503" i="38"/>
  <c r="O503" i="38"/>
  <c r="N503" i="38"/>
  <c r="M503" i="38"/>
  <c r="L503" i="38"/>
  <c r="K503" i="38"/>
  <c r="J503" i="38"/>
  <c r="CU502" i="38"/>
  <c r="CW502" i="38" s="1"/>
  <c r="CR502" i="38"/>
  <c r="BB502" i="38" a="1"/>
  <c r="BB502" i="38" s="1"/>
  <c r="AZ502" i="38"/>
  <c r="AY502" i="38"/>
  <c r="AX502" i="38"/>
  <c r="AW502" i="38"/>
  <c r="AV502" i="38"/>
  <c r="AU502" i="38"/>
  <c r="AT502" i="38"/>
  <c r="AS502" i="38"/>
  <c r="AR502" i="38"/>
  <c r="AQ502" i="38"/>
  <c r="AP502" i="38"/>
  <c r="AO502" i="38"/>
  <c r="AN502" i="38"/>
  <c r="AM502" i="38"/>
  <c r="AL502" i="38"/>
  <c r="AK502" i="38"/>
  <c r="AJ502" i="38"/>
  <c r="AI502" i="38"/>
  <c r="AH502" i="38"/>
  <c r="AG502" i="38"/>
  <c r="AF502" i="38"/>
  <c r="AE502" i="38"/>
  <c r="AD502" i="38"/>
  <c r="AC502" i="38"/>
  <c r="AB502" i="38"/>
  <c r="AA502" i="38"/>
  <c r="Z502" i="38"/>
  <c r="Y502" i="38"/>
  <c r="X502" i="38"/>
  <c r="W502" i="38"/>
  <c r="V502" i="38"/>
  <c r="U502" i="38"/>
  <c r="T502" i="38"/>
  <c r="S502" i="38"/>
  <c r="R502" i="38"/>
  <c r="Q502" i="38"/>
  <c r="P502" i="38"/>
  <c r="O502" i="38"/>
  <c r="N502" i="38"/>
  <c r="M502" i="38"/>
  <c r="L502" i="38"/>
  <c r="K502" i="38"/>
  <c r="J502" i="38"/>
  <c r="CU501" i="38"/>
  <c r="CW501" i="38" s="1"/>
  <c r="CR501" i="38"/>
  <c r="BB501" i="38" a="1"/>
  <c r="BB501" i="38" s="1"/>
  <c r="AZ501" i="38"/>
  <c r="AY501" i="38"/>
  <c r="AX501" i="38"/>
  <c r="AW501" i="38"/>
  <c r="AV501" i="38"/>
  <c r="AU501" i="38"/>
  <c r="AT501" i="38"/>
  <c r="AS501" i="38"/>
  <c r="AR501" i="38"/>
  <c r="AQ501" i="38"/>
  <c r="AP501" i="38"/>
  <c r="AO501" i="38"/>
  <c r="AN501" i="38"/>
  <c r="AM501" i="38"/>
  <c r="AL501" i="38"/>
  <c r="AK501" i="38"/>
  <c r="AJ501" i="38"/>
  <c r="AI501" i="38"/>
  <c r="AH501" i="38"/>
  <c r="AG501" i="38"/>
  <c r="AF501" i="38"/>
  <c r="AE501" i="38"/>
  <c r="AD501" i="38"/>
  <c r="AC501" i="38"/>
  <c r="AB501" i="38"/>
  <c r="AA501" i="38"/>
  <c r="Z501" i="38"/>
  <c r="Y501" i="38"/>
  <c r="X501" i="38"/>
  <c r="W501" i="38"/>
  <c r="V501" i="38"/>
  <c r="U501" i="38"/>
  <c r="T501" i="38"/>
  <c r="S501" i="38"/>
  <c r="R501" i="38"/>
  <c r="Q501" i="38"/>
  <c r="P501" i="38"/>
  <c r="O501" i="38"/>
  <c r="N501" i="38"/>
  <c r="M501" i="38"/>
  <c r="L501" i="38"/>
  <c r="K501" i="38"/>
  <c r="J501" i="38"/>
  <c r="D501" i="38"/>
  <c r="C501" i="38"/>
  <c r="CU500" i="38"/>
  <c r="CW500" i="38" s="1"/>
  <c r="CR500" i="38"/>
  <c r="BB500" i="38" a="1"/>
  <c r="BB500" i="38" s="1"/>
  <c r="AZ500" i="38"/>
  <c r="AY500" i="38"/>
  <c r="AX500" i="38"/>
  <c r="AW500" i="38"/>
  <c r="AV500" i="38"/>
  <c r="AU500" i="38"/>
  <c r="AT500" i="38"/>
  <c r="AS500" i="38"/>
  <c r="AR500" i="38"/>
  <c r="AQ500" i="38"/>
  <c r="AP500" i="38"/>
  <c r="AO500" i="38"/>
  <c r="AN500" i="38"/>
  <c r="AM500" i="38"/>
  <c r="AL500" i="38"/>
  <c r="AK500" i="38"/>
  <c r="AJ500" i="38"/>
  <c r="AI500" i="38"/>
  <c r="AH500" i="38"/>
  <c r="AG500" i="38"/>
  <c r="AF500" i="38"/>
  <c r="AE500" i="38"/>
  <c r="AD500" i="38"/>
  <c r="AC500" i="38"/>
  <c r="AB500" i="38"/>
  <c r="AA500" i="38"/>
  <c r="Z500" i="38"/>
  <c r="Y500" i="38"/>
  <c r="X500" i="38"/>
  <c r="W500" i="38"/>
  <c r="V500" i="38"/>
  <c r="U500" i="38"/>
  <c r="T500" i="38"/>
  <c r="S500" i="38"/>
  <c r="R500" i="38"/>
  <c r="Q500" i="38"/>
  <c r="P500" i="38"/>
  <c r="O500" i="38"/>
  <c r="N500" i="38"/>
  <c r="M500" i="38"/>
  <c r="L500" i="38"/>
  <c r="K500" i="38"/>
  <c r="J500" i="38"/>
  <c r="CU499" i="38"/>
  <c r="CW499" i="38" s="1"/>
  <c r="CR499" i="38"/>
  <c r="BB499" i="38" a="1"/>
  <c r="BB499" i="38" s="1"/>
  <c r="AZ499" i="38"/>
  <c r="AY499" i="38"/>
  <c r="AX499" i="38"/>
  <c r="AW499" i="38"/>
  <c r="AV499" i="38"/>
  <c r="AU499" i="38"/>
  <c r="AT499" i="38"/>
  <c r="AS499" i="38"/>
  <c r="AR499" i="38"/>
  <c r="AQ499" i="38"/>
  <c r="AP499" i="38"/>
  <c r="AO499" i="38"/>
  <c r="AN499" i="38"/>
  <c r="AM499" i="38"/>
  <c r="AL499" i="38"/>
  <c r="AK499" i="38"/>
  <c r="AJ499" i="38"/>
  <c r="AI499" i="38"/>
  <c r="AH499" i="38"/>
  <c r="AG499" i="38"/>
  <c r="AF499" i="38"/>
  <c r="AE499" i="38"/>
  <c r="AD499" i="38"/>
  <c r="AC499" i="38"/>
  <c r="AB499" i="38"/>
  <c r="AA499" i="38"/>
  <c r="Z499" i="38"/>
  <c r="Y499" i="38"/>
  <c r="X499" i="38"/>
  <c r="W499" i="38"/>
  <c r="V499" i="38"/>
  <c r="U499" i="38"/>
  <c r="T499" i="38"/>
  <c r="S499" i="38"/>
  <c r="R499" i="38"/>
  <c r="Q499" i="38"/>
  <c r="P499" i="38"/>
  <c r="O499" i="38"/>
  <c r="N499" i="38"/>
  <c r="M499" i="38"/>
  <c r="L499" i="38"/>
  <c r="K499" i="38"/>
  <c r="J499" i="38"/>
  <c r="CU498" i="38"/>
  <c r="CW498" i="38" s="1"/>
  <c r="CR498" i="38"/>
  <c r="BB498" i="38" a="1"/>
  <c r="BB498" i="38" s="1"/>
  <c r="AZ498" i="38"/>
  <c r="AY498" i="38"/>
  <c r="AX498" i="38"/>
  <c r="AW498" i="38"/>
  <c r="AV498" i="38"/>
  <c r="AU498" i="38"/>
  <c r="AT498" i="38"/>
  <c r="AS498" i="38"/>
  <c r="AR498" i="38"/>
  <c r="AQ498" i="38"/>
  <c r="AP498" i="38"/>
  <c r="AO498" i="38"/>
  <c r="AN498" i="38"/>
  <c r="AM498" i="38"/>
  <c r="AL498" i="38"/>
  <c r="AK498" i="38"/>
  <c r="AJ498" i="38"/>
  <c r="AI498" i="38"/>
  <c r="AH498" i="38"/>
  <c r="AG498" i="38"/>
  <c r="AF498" i="38"/>
  <c r="AE498" i="38"/>
  <c r="AD498" i="38"/>
  <c r="AC498" i="38"/>
  <c r="AB498" i="38"/>
  <c r="AA498" i="38"/>
  <c r="Z498" i="38"/>
  <c r="Y498" i="38"/>
  <c r="X498" i="38"/>
  <c r="W498" i="38"/>
  <c r="V498" i="38"/>
  <c r="U498" i="38"/>
  <c r="T498" i="38"/>
  <c r="S498" i="38"/>
  <c r="R498" i="38"/>
  <c r="Q498" i="38"/>
  <c r="P498" i="38"/>
  <c r="O498" i="38"/>
  <c r="N498" i="38"/>
  <c r="M498" i="38"/>
  <c r="L498" i="38"/>
  <c r="K498" i="38"/>
  <c r="J498" i="38"/>
  <c r="CU497" i="38"/>
  <c r="CW497" i="38" s="1"/>
  <c r="CR497" i="38"/>
  <c r="BB497" i="38" a="1"/>
  <c r="BB497" i="38" s="1"/>
  <c r="AZ497" i="38"/>
  <c r="AY497" i="38"/>
  <c r="AX497" i="38"/>
  <c r="AW497" i="38"/>
  <c r="AV497" i="38"/>
  <c r="AU497" i="38"/>
  <c r="AT497" i="38"/>
  <c r="AS497" i="38"/>
  <c r="AR497" i="38"/>
  <c r="AQ497" i="38"/>
  <c r="AP497" i="38"/>
  <c r="AO497" i="38"/>
  <c r="AN497" i="38"/>
  <c r="AM497" i="38"/>
  <c r="AL497" i="38"/>
  <c r="AK497" i="38"/>
  <c r="AJ497" i="38"/>
  <c r="AI497" i="38"/>
  <c r="AH497" i="38"/>
  <c r="AG497" i="38"/>
  <c r="AF497" i="38"/>
  <c r="AE497" i="38"/>
  <c r="AD497" i="38"/>
  <c r="AC497" i="38"/>
  <c r="AB497" i="38"/>
  <c r="AA497" i="38"/>
  <c r="Z497" i="38"/>
  <c r="Y497" i="38"/>
  <c r="X497" i="38"/>
  <c r="W497" i="38"/>
  <c r="V497" i="38"/>
  <c r="U497" i="38"/>
  <c r="T497" i="38"/>
  <c r="S497" i="38"/>
  <c r="R497" i="38"/>
  <c r="Q497" i="38"/>
  <c r="P497" i="38"/>
  <c r="O497" i="38"/>
  <c r="N497" i="38"/>
  <c r="M497" i="38"/>
  <c r="L497" i="38"/>
  <c r="K497" i="38"/>
  <c r="J497" i="38"/>
  <c r="CZ490" i="38"/>
  <c r="K489" i="38"/>
  <c r="L489" i="38"/>
  <c r="M489" i="38"/>
  <c r="N489" i="38"/>
  <c r="O489" i="38"/>
  <c r="P489" i="38"/>
  <c r="Q489" i="38"/>
  <c r="R489" i="38"/>
  <c r="S489" i="38"/>
  <c r="T489" i="38"/>
  <c r="U489" i="38"/>
  <c r="V489" i="38"/>
  <c r="W489" i="38"/>
  <c r="X489" i="38"/>
  <c r="Y489" i="38"/>
  <c r="Z489" i="38"/>
  <c r="AA489" i="38"/>
  <c r="AB489" i="38"/>
  <c r="AC489" i="38"/>
  <c r="AD489" i="38"/>
  <c r="AE489" i="38"/>
  <c r="AF489" i="38"/>
  <c r="AG489" i="38"/>
  <c r="AH489" i="38"/>
  <c r="AI489" i="38"/>
  <c r="AJ489" i="38"/>
  <c r="AK489" i="38"/>
  <c r="AL489" i="38"/>
  <c r="AM489" i="38"/>
  <c r="AN489" i="38"/>
  <c r="AO489" i="38"/>
  <c r="AP489" i="38"/>
  <c r="AQ489" i="38"/>
  <c r="AR489" i="38"/>
  <c r="AS489" i="38"/>
  <c r="AT489" i="38"/>
  <c r="AU489" i="38"/>
  <c r="AV489" i="38"/>
  <c r="AW489" i="38"/>
  <c r="AX489" i="38"/>
  <c r="AY489" i="38"/>
  <c r="AZ489" i="38"/>
  <c r="CW488" i="38"/>
  <c r="C488" i="38"/>
  <c r="BD486" i="38"/>
  <c r="BD490" i="38" s="1"/>
  <c r="BD491" i="38" s="1"/>
  <c r="BD492" i="38" s="1"/>
  <c r="BD493" i="38" s="1"/>
  <c r="BD494" i="38" s="1"/>
  <c r="BD495" i="38" s="1"/>
  <c r="BD496" i="38" s="1"/>
  <c r="BD497" i="38" s="1"/>
  <c r="BD498" i="38" s="1"/>
  <c r="BD499" i="38" s="1"/>
  <c r="BD500" i="38" s="1"/>
  <c r="BD501" i="38" s="1"/>
  <c r="BD502" i="38" s="1"/>
  <c r="BD503" i="38" s="1"/>
  <c r="BD504" i="38" s="1"/>
  <c r="BD505" i="38" s="1"/>
  <c r="BD506" i="38" s="1"/>
  <c r="BD507" i="38" s="1"/>
  <c r="B485" i="38"/>
  <c r="CU482" i="38"/>
  <c r="CW482" i="38" s="1"/>
  <c r="CR482" i="38"/>
  <c r="BB482" i="38" a="1"/>
  <c r="BB482" i="38" s="1"/>
  <c r="AZ482" i="38"/>
  <c r="AY482" i="38"/>
  <c r="AX482" i="38"/>
  <c r="AW482" i="38"/>
  <c r="AV482" i="38"/>
  <c r="AU482" i="38"/>
  <c r="AT482" i="38"/>
  <c r="AS482" i="38"/>
  <c r="AR482" i="38"/>
  <c r="AQ482" i="38"/>
  <c r="AP482" i="38"/>
  <c r="AO482" i="38"/>
  <c r="AN482" i="38"/>
  <c r="AM482" i="38"/>
  <c r="AL482" i="38"/>
  <c r="AK482" i="38"/>
  <c r="AJ482" i="38"/>
  <c r="AI482" i="38"/>
  <c r="AH482" i="38"/>
  <c r="AG482" i="38"/>
  <c r="AF482" i="38"/>
  <c r="AE482" i="38"/>
  <c r="AD482" i="38"/>
  <c r="AC482" i="38"/>
  <c r="AB482" i="38"/>
  <c r="AA482" i="38"/>
  <c r="Z482" i="38"/>
  <c r="Y482" i="38"/>
  <c r="X482" i="38"/>
  <c r="W482" i="38"/>
  <c r="V482" i="38"/>
  <c r="U482" i="38"/>
  <c r="T482" i="38"/>
  <c r="S482" i="38"/>
  <c r="R482" i="38"/>
  <c r="Q482" i="38"/>
  <c r="P482" i="38"/>
  <c r="O482" i="38"/>
  <c r="N482" i="38"/>
  <c r="M482" i="38"/>
  <c r="L482" i="38"/>
  <c r="K482" i="38"/>
  <c r="J482" i="38"/>
  <c r="CU481" i="38"/>
  <c r="CW481" i="38" s="1"/>
  <c r="CR481" i="38"/>
  <c r="BB481" i="38" a="1"/>
  <c r="BB481" i="38" s="1"/>
  <c r="AZ481" i="38"/>
  <c r="AY481" i="38"/>
  <c r="AX481" i="38"/>
  <c r="AW481" i="38"/>
  <c r="AV481" i="38"/>
  <c r="AU481" i="38"/>
  <c r="AT481" i="38"/>
  <c r="AS481" i="38"/>
  <c r="AR481" i="38"/>
  <c r="AQ481" i="38"/>
  <c r="AP481" i="38"/>
  <c r="AO481" i="38"/>
  <c r="AN481" i="38"/>
  <c r="AM481" i="38"/>
  <c r="AL481" i="38"/>
  <c r="AK481" i="38"/>
  <c r="AJ481" i="38"/>
  <c r="AI481" i="38"/>
  <c r="AH481" i="38"/>
  <c r="AG481" i="38"/>
  <c r="AF481" i="38"/>
  <c r="AE481" i="38"/>
  <c r="AD481" i="38"/>
  <c r="AC481" i="38"/>
  <c r="AB481" i="38"/>
  <c r="AA481" i="38"/>
  <c r="Z481" i="38"/>
  <c r="Y481" i="38"/>
  <c r="X481" i="38"/>
  <c r="W481" i="38"/>
  <c r="V481" i="38"/>
  <c r="U481" i="38"/>
  <c r="T481" i="38"/>
  <c r="S481" i="38"/>
  <c r="R481" i="38"/>
  <c r="Q481" i="38"/>
  <c r="P481" i="38"/>
  <c r="O481" i="38"/>
  <c r="N481" i="38"/>
  <c r="M481" i="38"/>
  <c r="L481" i="38"/>
  <c r="K481" i="38"/>
  <c r="J481" i="38"/>
  <c r="D481" i="38"/>
  <c r="C481" i="38"/>
  <c r="CU480" i="38"/>
  <c r="CW480" i="38" s="1"/>
  <c r="CR480" i="38"/>
  <c r="BB480" i="38" a="1"/>
  <c r="BB480" i="38" s="1"/>
  <c r="AZ480" i="38"/>
  <c r="AY480" i="38"/>
  <c r="AX480" i="38"/>
  <c r="AW480" i="38"/>
  <c r="AV480" i="38"/>
  <c r="AU480" i="38"/>
  <c r="AT480" i="38"/>
  <c r="AS480" i="38"/>
  <c r="AR480" i="38"/>
  <c r="AQ480" i="38"/>
  <c r="AP480" i="38"/>
  <c r="AO480" i="38"/>
  <c r="AN480" i="38"/>
  <c r="AM480" i="38"/>
  <c r="AL480" i="38"/>
  <c r="AK480" i="38"/>
  <c r="AJ480" i="38"/>
  <c r="AI480" i="38"/>
  <c r="AH480" i="38"/>
  <c r="AG480" i="38"/>
  <c r="AF480" i="38"/>
  <c r="AE480" i="38"/>
  <c r="AD480" i="38"/>
  <c r="AC480" i="38"/>
  <c r="AB480" i="38"/>
  <c r="AA480" i="38"/>
  <c r="Z480" i="38"/>
  <c r="Y480" i="38"/>
  <c r="X480" i="38"/>
  <c r="W480" i="38"/>
  <c r="V480" i="38"/>
  <c r="U480" i="38"/>
  <c r="T480" i="38"/>
  <c r="S480" i="38"/>
  <c r="R480" i="38"/>
  <c r="Q480" i="38"/>
  <c r="P480" i="38"/>
  <c r="O480" i="38"/>
  <c r="N480" i="38"/>
  <c r="M480" i="38"/>
  <c r="L480" i="38"/>
  <c r="K480" i="38"/>
  <c r="J480" i="38"/>
  <c r="CU479" i="38"/>
  <c r="CW479" i="38" s="1"/>
  <c r="CR479" i="38"/>
  <c r="BB479" i="38" a="1"/>
  <c r="BB479" i="38" s="1"/>
  <c r="AZ479" i="38"/>
  <c r="AY479" i="38"/>
  <c r="AX479" i="38"/>
  <c r="AW479" i="38"/>
  <c r="AV479" i="38"/>
  <c r="AU479" i="38"/>
  <c r="AT479" i="38"/>
  <c r="AS479" i="38"/>
  <c r="AR479" i="38"/>
  <c r="AQ479" i="38"/>
  <c r="AP479" i="38"/>
  <c r="AO479" i="38"/>
  <c r="AN479" i="38"/>
  <c r="AM479" i="38"/>
  <c r="AL479" i="38"/>
  <c r="AK479" i="38"/>
  <c r="AJ479" i="38"/>
  <c r="AI479" i="38"/>
  <c r="AH479" i="38"/>
  <c r="AG479" i="38"/>
  <c r="AF479" i="38"/>
  <c r="AE479" i="38"/>
  <c r="AD479" i="38"/>
  <c r="AC479" i="38"/>
  <c r="AB479" i="38"/>
  <c r="AA479" i="38"/>
  <c r="Z479" i="38"/>
  <c r="Y479" i="38"/>
  <c r="X479" i="38"/>
  <c r="W479" i="38"/>
  <c r="V479" i="38"/>
  <c r="U479" i="38"/>
  <c r="T479" i="38"/>
  <c r="S479" i="38"/>
  <c r="R479" i="38"/>
  <c r="Q479" i="38"/>
  <c r="P479" i="38"/>
  <c r="O479" i="38"/>
  <c r="N479" i="38"/>
  <c r="M479" i="38"/>
  <c r="L479" i="38"/>
  <c r="K479" i="38"/>
  <c r="J479" i="38"/>
  <c r="CU478" i="38"/>
  <c r="CW478" i="38" s="1"/>
  <c r="CR478" i="38"/>
  <c r="BB478" i="38" a="1"/>
  <c r="BB478" i="38" s="1"/>
  <c r="AZ478" i="38"/>
  <c r="AY478" i="38"/>
  <c r="AX478" i="38"/>
  <c r="AW478" i="38"/>
  <c r="AV478" i="38"/>
  <c r="AU478" i="38"/>
  <c r="AT478" i="38"/>
  <c r="AS478" i="38"/>
  <c r="AR478" i="38"/>
  <c r="AQ478" i="38"/>
  <c r="AP478" i="38"/>
  <c r="AO478" i="38"/>
  <c r="AN478" i="38"/>
  <c r="AM478" i="38"/>
  <c r="AL478" i="38"/>
  <c r="AK478" i="38"/>
  <c r="AJ478" i="38"/>
  <c r="AI478" i="38"/>
  <c r="AH478" i="38"/>
  <c r="AG478" i="38"/>
  <c r="AF478" i="38"/>
  <c r="AE478" i="38"/>
  <c r="AD478" i="38"/>
  <c r="AC478" i="38"/>
  <c r="AB478" i="38"/>
  <c r="AA478" i="38"/>
  <c r="Z478" i="38"/>
  <c r="Y478" i="38"/>
  <c r="X478" i="38"/>
  <c r="W478" i="38"/>
  <c r="V478" i="38"/>
  <c r="U478" i="38"/>
  <c r="T478" i="38"/>
  <c r="S478" i="38"/>
  <c r="R478" i="38"/>
  <c r="Q478" i="38"/>
  <c r="P478" i="38"/>
  <c r="O478" i="38"/>
  <c r="N478" i="38"/>
  <c r="M478" i="38"/>
  <c r="L478" i="38"/>
  <c r="K478" i="38"/>
  <c r="J478" i="38"/>
  <c r="CU477" i="38"/>
  <c r="CW477" i="38" s="1"/>
  <c r="CR477" i="38"/>
  <c r="BB477" i="38" a="1"/>
  <c r="BB477" i="38" s="1"/>
  <c r="AZ477" i="38"/>
  <c r="AY477" i="38"/>
  <c r="AX477" i="38"/>
  <c r="AW477" i="38"/>
  <c r="AV477" i="38"/>
  <c r="AU477" i="38"/>
  <c r="AT477" i="38"/>
  <c r="AS477" i="38"/>
  <c r="AR477" i="38"/>
  <c r="AQ477" i="38"/>
  <c r="AP477" i="38"/>
  <c r="AO477" i="38"/>
  <c r="AN477" i="38"/>
  <c r="AM477" i="38"/>
  <c r="AL477" i="38"/>
  <c r="AK477" i="38"/>
  <c r="AJ477" i="38"/>
  <c r="AI477" i="38"/>
  <c r="AH477" i="38"/>
  <c r="AG477" i="38"/>
  <c r="AF477" i="38"/>
  <c r="AE477" i="38"/>
  <c r="AD477" i="38"/>
  <c r="AC477" i="38"/>
  <c r="AB477" i="38"/>
  <c r="AA477" i="38"/>
  <c r="Z477" i="38"/>
  <c r="Y477" i="38"/>
  <c r="X477" i="38"/>
  <c r="W477" i="38"/>
  <c r="V477" i="38"/>
  <c r="U477" i="38"/>
  <c r="T477" i="38"/>
  <c r="S477" i="38"/>
  <c r="R477" i="38"/>
  <c r="Q477" i="38"/>
  <c r="P477" i="38"/>
  <c r="O477" i="38"/>
  <c r="N477" i="38"/>
  <c r="M477" i="38"/>
  <c r="L477" i="38"/>
  <c r="K477" i="38"/>
  <c r="J477" i="38"/>
  <c r="CU476" i="38"/>
  <c r="CW476" i="38" s="1"/>
  <c r="CR476" i="38"/>
  <c r="BB476" i="38" a="1"/>
  <c r="BB476" i="38" s="1"/>
  <c r="AZ476" i="38"/>
  <c r="AY476" i="38"/>
  <c r="AX476" i="38"/>
  <c r="AW476" i="38"/>
  <c r="AV476" i="38"/>
  <c r="AU476" i="38"/>
  <c r="AT476" i="38"/>
  <c r="AS476" i="38"/>
  <c r="AR476" i="38"/>
  <c r="AQ476" i="38"/>
  <c r="AP476" i="38"/>
  <c r="AO476" i="38"/>
  <c r="AN476" i="38"/>
  <c r="AM476" i="38"/>
  <c r="AL476" i="38"/>
  <c r="AK476" i="38"/>
  <c r="AJ476" i="38"/>
  <c r="AI476" i="38"/>
  <c r="AH476" i="38"/>
  <c r="AG476" i="38"/>
  <c r="AF476" i="38"/>
  <c r="AE476" i="38"/>
  <c r="AD476" i="38"/>
  <c r="AC476" i="38"/>
  <c r="AB476" i="38"/>
  <c r="AA476" i="38"/>
  <c r="Z476" i="38"/>
  <c r="Y476" i="38"/>
  <c r="X476" i="38"/>
  <c r="W476" i="38"/>
  <c r="V476" i="38"/>
  <c r="U476" i="38"/>
  <c r="T476" i="38"/>
  <c r="S476" i="38"/>
  <c r="R476" i="38"/>
  <c r="Q476" i="38"/>
  <c r="P476" i="38"/>
  <c r="O476" i="38"/>
  <c r="N476" i="38"/>
  <c r="M476" i="38"/>
  <c r="L476" i="38"/>
  <c r="K476" i="38"/>
  <c r="J476" i="38"/>
  <c r="D476" i="38"/>
  <c r="C476" i="38"/>
  <c r="CU475" i="38"/>
  <c r="CW475" i="38" s="1"/>
  <c r="CR475" i="38"/>
  <c r="BB475" i="38" a="1"/>
  <c r="BB475" i="38" s="1"/>
  <c r="AZ475" i="38"/>
  <c r="AY475" i="38"/>
  <c r="AX475" i="38"/>
  <c r="AW475" i="38"/>
  <c r="AV475" i="38"/>
  <c r="AU475" i="38"/>
  <c r="AT475" i="38"/>
  <c r="AS475" i="38"/>
  <c r="AR475" i="38"/>
  <c r="AQ475" i="38"/>
  <c r="AP475" i="38"/>
  <c r="AO475" i="38"/>
  <c r="AN475" i="38"/>
  <c r="AM475" i="38"/>
  <c r="AL475" i="38"/>
  <c r="AK475" i="38"/>
  <c r="AJ475" i="38"/>
  <c r="AI475" i="38"/>
  <c r="AH475" i="38"/>
  <c r="AG475" i="38"/>
  <c r="AF475" i="38"/>
  <c r="AE475" i="38"/>
  <c r="AD475" i="38"/>
  <c r="AC475" i="38"/>
  <c r="AB475" i="38"/>
  <c r="AA475" i="38"/>
  <c r="Z475" i="38"/>
  <c r="Y475" i="38"/>
  <c r="X475" i="38"/>
  <c r="W475" i="38"/>
  <c r="V475" i="38"/>
  <c r="U475" i="38"/>
  <c r="T475" i="38"/>
  <c r="S475" i="38"/>
  <c r="R475" i="38"/>
  <c r="Q475" i="38"/>
  <c r="P475" i="38"/>
  <c r="O475" i="38"/>
  <c r="N475" i="38"/>
  <c r="M475" i="38"/>
  <c r="L475" i="38"/>
  <c r="K475" i="38"/>
  <c r="J475" i="38"/>
  <c r="CU474" i="38"/>
  <c r="CW474" i="38" s="1"/>
  <c r="CR474" i="38"/>
  <c r="BB474" i="38" a="1"/>
  <c r="BB474" i="38" s="1"/>
  <c r="AZ474" i="38"/>
  <c r="AY474" i="38"/>
  <c r="AX474" i="38"/>
  <c r="AW474" i="38"/>
  <c r="AV474" i="38"/>
  <c r="AU474" i="38"/>
  <c r="AT474" i="38"/>
  <c r="AS474" i="38"/>
  <c r="AR474" i="38"/>
  <c r="AQ474" i="38"/>
  <c r="AP474" i="38"/>
  <c r="AO474" i="38"/>
  <c r="AN474" i="38"/>
  <c r="AM474" i="38"/>
  <c r="AL474" i="38"/>
  <c r="AK474" i="38"/>
  <c r="AJ474" i="38"/>
  <c r="AI474" i="38"/>
  <c r="AH474" i="38"/>
  <c r="AG474" i="38"/>
  <c r="AF474" i="38"/>
  <c r="AE474" i="38"/>
  <c r="AD474" i="38"/>
  <c r="AC474" i="38"/>
  <c r="AB474" i="38"/>
  <c r="AA474" i="38"/>
  <c r="Z474" i="38"/>
  <c r="Y474" i="38"/>
  <c r="X474" i="38"/>
  <c r="W474" i="38"/>
  <c r="V474" i="38"/>
  <c r="U474" i="38"/>
  <c r="T474" i="38"/>
  <c r="S474" i="38"/>
  <c r="R474" i="38"/>
  <c r="Q474" i="38"/>
  <c r="P474" i="38"/>
  <c r="O474" i="38"/>
  <c r="N474" i="38"/>
  <c r="M474" i="38"/>
  <c r="L474" i="38"/>
  <c r="K474" i="38"/>
  <c r="J474" i="38"/>
  <c r="CU473" i="38"/>
  <c r="CW473" i="38" s="1"/>
  <c r="CR473" i="38"/>
  <c r="BB473" i="38" a="1"/>
  <c r="BB473" i="38" s="1"/>
  <c r="AZ473" i="38"/>
  <c r="AY473" i="38"/>
  <c r="AX473" i="38"/>
  <c r="AW473" i="38"/>
  <c r="AV473" i="38"/>
  <c r="AU473" i="38"/>
  <c r="AT473" i="38"/>
  <c r="AS473" i="38"/>
  <c r="AR473" i="38"/>
  <c r="AQ473" i="38"/>
  <c r="AP473" i="38"/>
  <c r="AO473" i="38"/>
  <c r="AN473" i="38"/>
  <c r="AM473" i="38"/>
  <c r="AL473" i="38"/>
  <c r="AK473" i="38"/>
  <c r="AJ473" i="38"/>
  <c r="AI473" i="38"/>
  <c r="AH473" i="38"/>
  <c r="AG473" i="38"/>
  <c r="AF473" i="38"/>
  <c r="AE473" i="38"/>
  <c r="AD473" i="38"/>
  <c r="AC473" i="38"/>
  <c r="AB473" i="38"/>
  <c r="AA473" i="38"/>
  <c r="Z473" i="38"/>
  <c r="Y473" i="38"/>
  <c r="X473" i="38"/>
  <c r="W473" i="38"/>
  <c r="V473" i="38"/>
  <c r="U473" i="38"/>
  <c r="T473" i="38"/>
  <c r="S473" i="38"/>
  <c r="R473" i="38"/>
  <c r="Q473" i="38"/>
  <c r="P473" i="38"/>
  <c r="O473" i="38"/>
  <c r="N473" i="38"/>
  <c r="M473" i="38"/>
  <c r="L473" i="38"/>
  <c r="K473" i="38"/>
  <c r="J473" i="38"/>
  <c r="CU472" i="38"/>
  <c r="CW472" i="38" s="1"/>
  <c r="CR472" i="38"/>
  <c r="BB472" i="38" a="1"/>
  <c r="BB472" i="38" s="1"/>
  <c r="AZ472" i="38"/>
  <c r="AY472" i="38"/>
  <c r="AX472" i="38"/>
  <c r="AW472" i="38"/>
  <c r="AV472" i="38"/>
  <c r="AU472" i="38"/>
  <c r="AT472" i="38"/>
  <c r="AS472" i="38"/>
  <c r="AR472" i="38"/>
  <c r="AQ472" i="38"/>
  <c r="AP472" i="38"/>
  <c r="AO472" i="38"/>
  <c r="AN472" i="38"/>
  <c r="AM472" i="38"/>
  <c r="AL472" i="38"/>
  <c r="AK472" i="38"/>
  <c r="AJ472" i="38"/>
  <c r="AI472" i="38"/>
  <c r="AH472" i="38"/>
  <c r="AG472" i="38"/>
  <c r="AF472" i="38"/>
  <c r="AE472" i="38"/>
  <c r="AD472" i="38"/>
  <c r="AC472" i="38"/>
  <c r="AB472" i="38"/>
  <c r="AA472" i="38"/>
  <c r="Z472" i="38"/>
  <c r="Y472" i="38"/>
  <c r="X472" i="38"/>
  <c r="W472" i="38"/>
  <c r="V472" i="38"/>
  <c r="U472" i="38"/>
  <c r="T472" i="38"/>
  <c r="S472" i="38"/>
  <c r="R472" i="38"/>
  <c r="Q472" i="38"/>
  <c r="P472" i="38"/>
  <c r="O472" i="38"/>
  <c r="N472" i="38"/>
  <c r="M472" i="38"/>
  <c r="L472" i="38"/>
  <c r="K472" i="38"/>
  <c r="J472" i="38"/>
  <c r="CZ465" i="38"/>
  <c r="N464" i="38"/>
  <c r="O464" i="38"/>
  <c r="P464" i="38"/>
  <c r="Q464" i="38"/>
  <c r="R464" i="38"/>
  <c r="S464" i="38"/>
  <c r="T464" i="38"/>
  <c r="U464" i="38"/>
  <c r="V464" i="38"/>
  <c r="W464" i="38"/>
  <c r="X464" i="38"/>
  <c r="Y464" i="38"/>
  <c r="Z464" i="38"/>
  <c r="AA464" i="38"/>
  <c r="AB464" i="38"/>
  <c r="AC464" i="38"/>
  <c r="AD464" i="38"/>
  <c r="AE464" i="38"/>
  <c r="AF464" i="38"/>
  <c r="AG464" i="38"/>
  <c r="AH464" i="38"/>
  <c r="AI464" i="38"/>
  <c r="AJ464" i="38"/>
  <c r="AK464" i="38"/>
  <c r="AL464" i="38"/>
  <c r="AM464" i="38"/>
  <c r="AN464" i="38"/>
  <c r="AO464" i="38"/>
  <c r="AP464" i="38"/>
  <c r="AQ464" i="38"/>
  <c r="AR464" i="38"/>
  <c r="AS464" i="38"/>
  <c r="AT464" i="38"/>
  <c r="AU464" i="38"/>
  <c r="AV464" i="38"/>
  <c r="AW464" i="38"/>
  <c r="AX464" i="38"/>
  <c r="AY464" i="38"/>
  <c r="AZ464" i="38"/>
  <c r="L464" i="38"/>
  <c r="M464" i="38"/>
  <c r="K464" i="38"/>
  <c r="CW463" i="38"/>
  <c r="C463" i="38"/>
  <c r="BD461" i="38"/>
  <c r="BD465" i="38" s="1"/>
  <c r="BD466" i="38" s="1"/>
  <c r="BD467" i="38" s="1"/>
  <c r="BD468" i="38" s="1"/>
  <c r="BD469" i="38" s="1"/>
  <c r="BD470" i="38" s="1"/>
  <c r="BD471" i="38" s="1"/>
  <c r="BD472" i="38" s="1"/>
  <c r="BD473" i="38" s="1"/>
  <c r="BD474" i="38" s="1"/>
  <c r="BD475" i="38" s="1"/>
  <c r="BD476" i="38" s="1"/>
  <c r="BD477" i="38" s="1"/>
  <c r="BD478" i="38" s="1"/>
  <c r="BD479" i="38" s="1"/>
  <c r="BD480" i="38" s="1"/>
  <c r="BD481" i="38" s="1"/>
  <c r="BD482" i="38" s="1"/>
  <c r="B460" i="38"/>
  <c r="CU457" i="38"/>
  <c r="CW457" i="38" s="1"/>
  <c r="CR457" i="38"/>
  <c r="BB457" i="38" a="1"/>
  <c r="BB457" i="38" s="1"/>
  <c r="AZ457" i="38"/>
  <c r="AY457" i="38"/>
  <c r="AX457" i="38"/>
  <c r="AW457" i="38"/>
  <c r="AV457" i="38"/>
  <c r="AU457" i="38"/>
  <c r="AT457" i="38"/>
  <c r="AS457" i="38"/>
  <c r="AR457" i="38"/>
  <c r="AQ457" i="38"/>
  <c r="AP457" i="38"/>
  <c r="AO457" i="38"/>
  <c r="AN457" i="38"/>
  <c r="AM457" i="38"/>
  <c r="AL457" i="38"/>
  <c r="AK457" i="38"/>
  <c r="AJ457" i="38"/>
  <c r="AI457" i="38"/>
  <c r="AH457" i="38"/>
  <c r="AG457" i="38"/>
  <c r="AF457" i="38"/>
  <c r="AE457" i="38"/>
  <c r="AD457" i="38"/>
  <c r="AC457" i="38"/>
  <c r="AB457" i="38"/>
  <c r="AA457" i="38"/>
  <c r="Z457" i="38"/>
  <c r="Y457" i="38"/>
  <c r="X457" i="38"/>
  <c r="W457" i="38"/>
  <c r="V457" i="38"/>
  <c r="U457" i="38"/>
  <c r="T457" i="38"/>
  <c r="S457" i="38"/>
  <c r="R457" i="38"/>
  <c r="Q457" i="38"/>
  <c r="P457" i="38"/>
  <c r="O457" i="38"/>
  <c r="N457" i="38"/>
  <c r="M457" i="38"/>
  <c r="L457" i="38"/>
  <c r="K457" i="38"/>
  <c r="J457" i="38"/>
  <c r="CU456" i="38"/>
  <c r="CW456" i="38" s="1"/>
  <c r="CR456" i="38"/>
  <c r="BB456" i="38" a="1"/>
  <c r="BB456" i="38" s="1"/>
  <c r="AZ456" i="38"/>
  <c r="AY456" i="38"/>
  <c r="AX456" i="38"/>
  <c r="AW456" i="38"/>
  <c r="AV456" i="38"/>
  <c r="AU456" i="38"/>
  <c r="AT456" i="38"/>
  <c r="AS456" i="38"/>
  <c r="AR456" i="38"/>
  <c r="AQ456" i="38"/>
  <c r="AP456" i="38"/>
  <c r="AO456" i="38"/>
  <c r="AN456" i="38"/>
  <c r="AM456" i="38"/>
  <c r="AL456" i="38"/>
  <c r="AK456" i="38"/>
  <c r="AJ456" i="38"/>
  <c r="AI456" i="38"/>
  <c r="AH456" i="38"/>
  <c r="AG456" i="38"/>
  <c r="AF456" i="38"/>
  <c r="AE456" i="38"/>
  <c r="AD456" i="38"/>
  <c r="AC456" i="38"/>
  <c r="AB456" i="38"/>
  <c r="AA456" i="38"/>
  <c r="Z456" i="38"/>
  <c r="Y456" i="38"/>
  <c r="X456" i="38"/>
  <c r="W456" i="38"/>
  <c r="V456" i="38"/>
  <c r="U456" i="38"/>
  <c r="T456" i="38"/>
  <c r="S456" i="38"/>
  <c r="R456" i="38"/>
  <c r="Q456" i="38"/>
  <c r="P456" i="38"/>
  <c r="O456" i="38"/>
  <c r="N456" i="38"/>
  <c r="M456" i="38"/>
  <c r="L456" i="38"/>
  <c r="K456" i="38"/>
  <c r="J456" i="38"/>
  <c r="D456" i="38"/>
  <c r="C456" i="38"/>
  <c r="CU455" i="38"/>
  <c r="CW455" i="38" s="1"/>
  <c r="CR455" i="38"/>
  <c r="BB455" i="38" a="1"/>
  <c r="BB455" i="38" s="1"/>
  <c r="AZ455" i="38"/>
  <c r="AY455" i="38"/>
  <c r="AX455" i="38"/>
  <c r="AW455" i="38"/>
  <c r="AV455" i="38"/>
  <c r="AU455" i="38"/>
  <c r="AT455" i="38"/>
  <c r="AS455" i="38"/>
  <c r="AR455" i="38"/>
  <c r="AQ455" i="38"/>
  <c r="AP455" i="38"/>
  <c r="AO455" i="38"/>
  <c r="AN455" i="38"/>
  <c r="AM455" i="38"/>
  <c r="AL455" i="38"/>
  <c r="AK455" i="38"/>
  <c r="AJ455" i="38"/>
  <c r="AI455" i="38"/>
  <c r="AH455" i="38"/>
  <c r="AG455" i="38"/>
  <c r="AF455" i="38"/>
  <c r="AE455" i="38"/>
  <c r="AD455" i="38"/>
  <c r="AC455" i="38"/>
  <c r="AB455" i="38"/>
  <c r="AA455" i="38"/>
  <c r="Z455" i="38"/>
  <c r="Y455" i="38"/>
  <c r="X455" i="38"/>
  <c r="W455" i="38"/>
  <c r="V455" i="38"/>
  <c r="U455" i="38"/>
  <c r="T455" i="38"/>
  <c r="S455" i="38"/>
  <c r="R455" i="38"/>
  <c r="Q455" i="38"/>
  <c r="P455" i="38"/>
  <c r="O455" i="38"/>
  <c r="N455" i="38"/>
  <c r="M455" i="38"/>
  <c r="L455" i="38"/>
  <c r="K455" i="38"/>
  <c r="J455" i="38"/>
  <c r="CU454" i="38"/>
  <c r="CW454" i="38" s="1"/>
  <c r="CR454" i="38"/>
  <c r="BB454" i="38" a="1"/>
  <c r="BB454" i="38" s="1"/>
  <c r="AZ454" i="38"/>
  <c r="AY454" i="38"/>
  <c r="AX454" i="38"/>
  <c r="AW454" i="38"/>
  <c r="AV454" i="38"/>
  <c r="AU454" i="38"/>
  <c r="AT454" i="38"/>
  <c r="AS454" i="38"/>
  <c r="AR454" i="38"/>
  <c r="AQ454" i="38"/>
  <c r="AP454" i="38"/>
  <c r="AO454" i="38"/>
  <c r="AN454" i="38"/>
  <c r="AM454" i="38"/>
  <c r="AL454" i="38"/>
  <c r="AK454" i="38"/>
  <c r="AJ454" i="38"/>
  <c r="AI454" i="38"/>
  <c r="AH454" i="38"/>
  <c r="AG454" i="38"/>
  <c r="AF454" i="38"/>
  <c r="AE454" i="38"/>
  <c r="AD454" i="38"/>
  <c r="AC454" i="38"/>
  <c r="AB454" i="38"/>
  <c r="AA454" i="38"/>
  <c r="Z454" i="38"/>
  <c r="Y454" i="38"/>
  <c r="X454" i="38"/>
  <c r="W454" i="38"/>
  <c r="V454" i="38"/>
  <c r="U454" i="38"/>
  <c r="T454" i="38"/>
  <c r="S454" i="38"/>
  <c r="R454" i="38"/>
  <c r="Q454" i="38"/>
  <c r="P454" i="38"/>
  <c r="O454" i="38"/>
  <c r="N454" i="38"/>
  <c r="M454" i="38"/>
  <c r="L454" i="38"/>
  <c r="K454" i="38"/>
  <c r="J454" i="38"/>
  <c r="CU453" i="38"/>
  <c r="CW453" i="38" s="1"/>
  <c r="CR453" i="38"/>
  <c r="BB453" i="38" a="1"/>
  <c r="BB453" i="38" s="1"/>
  <c r="AZ453" i="38"/>
  <c r="AY453" i="38"/>
  <c r="AX453" i="38"/>
  <c r="AW453" i="38"/>
  <c r="AV453" i="38"/>
  <c r="AU453" i="38"/>
  <c r="AT453" i="38"/>
  <c r="AS453" i="38"/>
  <c r="AR453" i="38"/>
  <c r="AQ453" i="38"/>
  <c r="AP453" i="38"/>
  <c r="AO453" i="38"/>
  <c r="AN453" i="38"/>
  <c r="AM453" i="38"/>
  <c r="AL453" i="38"/>
  <c r="AK453" i="38"/>
  <c r="AJ453" i="38"/>
  <c r="AI453" i="38"/>
  <c r="AH453" i="38"/>
  <c r="AG453" i="38"/>
  <c r="AF453" i="38"/>
  <c r="AE453" i="38"/>
  <c r="AD453" i="38"/>
  <c r="AC453" i="38"/>
  <c r="AB453" i="38"/>
  <c r="AA453" i="38"/>
  <c r="Z453" i="38"/>
  <c r="Y453" i="38"/>
  <c r="X453" i="38"/>
  <c r="W453" i="38"/>
  <c r="V453" i="38"/>
  <c r="U453" i="38"/>
  <c r="T453" i="38"/>
  <c r="S453" i="38"/>
  <c r="R453" i="38"/>
  <c r="Q453" i="38"/>
  <c r="P453" i="38"/>
  <c r="O453" i="38"/>
  <c r="N453" i="38"/>
  <c r="M453" i="38"/>
  <c r="L453" i="38"/>
  <c r="K453" i="38"/>
  <c r="J453" i="38"/>
  <c r="CU452" i="38"/>
  <c r="CW452" i="38" s="1"/>
  <c r="CR452" i="38"/>
  <c r="BB452" i="38" a="1"/>
  <c r="BB452" i="38" s="1"/>
  <c r="AZ452" i="38"/>
  <c r="AY452" i="38"/>
  <c r="AX452" i="38"/>
  <c r="AW452" i="38"/>
  <c r="AV452" i="38"/>
  <c r="AU452" i="38"/>
  <c r="AT452" i="38"/>
  <c r="AS452" i="38"/>
  <c r="AR452" i="38"/>
  <c r="AQ452" i="38"/>
  <c r="AP452" i="38"/>
  <c r="AO452" i="38"/>
  <c r="AN452" i="38"/>
  <c r="AM452" i="38"/>
  <c r="AL452" i="38"/>
  <c r="AK452" i="38"/>
  <c r="AJ452" i="38"/>
  <c r="AI452" i="38"/>
  <c r="AH452" i="38"/>
  <c r="AG452" i="38"/>
  <c r="AF452" i="38"/>
  <c r="AE452" i="38"/>
  <c r="AD452" i="38"/>
  <c r="AC452" i="38"/>
  <c r="AB452" i="38"/>
  <c r="AA452" i="38"/>
  <c r="Z452" i="38"/>
  <c r="Y452" i="38"/>
  <c r="X452" i="38"/>
  <c r="W452" i="38"/>
  <c r="V452" i="38"/>
  <c r="U452" i="38"/>
  <c r="T452" i="38"/>
  <c r="S452" i="38"/>
  <c r="R452" i="38"/>
  <c r="Q452" i="38"/>
  <c r="P452" i="38"/>
  <c r="O452" i="38"/>
  <c r="N452" i="38"/>
  <c r="M452" i="38"/>
  <c r="L452" i="38"/>
  <c r="K452" i="38"/>
  <c r="J452" i="38"/>
  <c r="CU451" i="38"/>
  <c r="CW451" i="38" s="1"/>
  <c r="CR451" i="38"/>
  <c r="BB451" i="38" a="1"/>
  <c r="BB451" i="38" s="1"/>
  <c r="AZ451" i="38"/>
  <c r="AY451" i="38"/>
  <c r="AX451" i="38"/>
  <c r="AW451" i="38"/>
  <c r="AV451" i="38"/>
  <c r="AU451" i="38"/>
  <c r="AT451" i="38"/>
  <c r="AS451" i="38"/>
  <c r="AR451" i="38"/>
  <c r="AQ451" i="38"/>
  <c r="AP451" i="38"/>
  <c r="AO451" i="38"/>
  <c r="AN451" i="38"/>
  <c r="AM451" i="38"/>
  <c r="AL451" i="38"/>
  <c r="AK451" i="38"/>
  <c r="AJ451" i="38"/>
  <c r="AI451" i="38"/>
  <c r="AH451" i="38"/>
  <c r="AG451" i="38"/>
  <c r="AF451" i="38"/>
  <c r="AE451" i="38"/>
  <c r="AD451" i="38"/>
  <c r="AC451" i="38"/>
  <c r="AB451" i="38"/>
  <c r="AA451" i="38"/>
  <c r="Z451" i="38"/>
  <c r="Y451" i="38"/>
  <c r="X451" i="38"/>
  <c r="W451" i="38"/>
  <c r="V451" i="38"/>
  <c r="U451" i="38"/>
  <c r="T451" i="38"/>
  <c r="S451" i="38"/>
  <c r="R451" i="38"/>
  <c r="Q451" i="38"/>
  <c r="P451" i="38"/>
  <c r="O451" i="38"/>
  <c r="N451" i="38"/>
  <c r="M451" i="38"/>
  <c r="L451" i="38"/>
  <c r="K451" i="38"/>
  <c r="J451" i="38"/>
  <c r="D451" i="38"/>
  <c r="C451" i="38"/>
  <c r="CU450" i="38"/>
  <c r="CW450" i="38" s="1"/>
  <c r="CR450" i="38"/>
  <c r="BB450" i="38" a="1"/>
  <c r="BB450" i="38" s="1"/>
  <c r="AZ450" i="38"/>
  <c r="AY450" i="38"/>
  <c r="AX450" i="38"/>
  <c r="AW450" i="38"/>
  <c r="AV450" i="38"/>
  <c r="AU450" i="38"/>
  <c r="AT450" i="38"/>
  <c r="AS450" i="38"/>
  <c r="AR450" i="38"/>
  <c r="AQ450" i="38"/>
  <c r="AP450" i="38"/>
  <c r="AO450" i="38"/>
  <c r="AN450" i="38"/>
  <c r="AM450" i="38"/>
  <c r="AL450" i="38"/>
  <c r="AK450" i="38"/>
  <c r="AJ450" i="38"/>
  <c r="AI450" i="38"/>
  <c r="AH450" i="38"/>
  <c r="AG450" i="38"/>
  <c r="AF450" i="38"/>
  <c r="AE450" i="38"/>
  <c r="AD450" i="38"/>
  <c r="AC450" i="38"/>
  <c r="AB450" i="38"/>
  <c r="AA450" i="38"/>
  <c r="Z450" i="38"/>
  <c r="Y450" i="38"/>
  <c r="X450" i="38"/>
  <c r="W450" i="38"/>
  <c r="V450" i="38"/>
  <c r="U450" i="38"/>
  <c r="T450" i="38"/>
  <c r="S450" i="38"/>
  <c r="R450" i="38"/>
  <c r="Q450" i="38"/>
  <c r="P450" i="38"/>
  <c r="O450" i="38"/>
  <c r="N450" i="38"/>
  <c r="M450" i="38"/>
  <c r="L450" i="38"/>
  <c r="K450" i="38"/>
  <c r="J450" i="38"/>
  <c r="CU449" i="38"/>
  <c r="CW449" i="38" s="1"/>
  <c r="CR449" i="38"/>
  <c r="BB449" i="38" a="1"/>
  <c r="BB449" i="38" s="1"/>
  <c r="AZ449" i="38"/>
  <c r="AY449" i="38"/>
  <c r="AX449" i="38"/>
  <c r="AW449" i="38"/>
  <c r="AV449" i="38"/>
  <c r="AU449" i="38"/>
  <c r="AT449" i="38"/>
  <c r="AS449" i="38"/>
  <c r="AR449" i="38"/>
  <c r="AQ449" i="38"/>
  <c r="AP449" i="38"/>
  <c r="AO449" i="38"/>
  <c r="AN449" i="38"/>
  <c r="AM449" i="38"/>
  <c r="AL449" i="38"/>
  <c r="AK449" i="38"/>
  <c r="AJ449" i="38"/>
  <c r="AI449" i="38"/>
  <c r="AH449" i="38"/>
  <c r="AG449" i="38"/>
  <c r="AF449" i="38"/>
  <c r="AE449" i="38"/>
  <c r="AD449" i="38"/>
  <c r="AC449" i="38"/>
  <c r="AB449" i="38"/>
  <c r="AA449" i="38"/>
  <c r="Z449" i="38"/>
  <c r="Y449" i="38"/>
  <c r="X449" i="38"/>
  <c r="W449" i="38"/>
  <c r="V449" i="38"/>
  <c r="U449" i="38"/>
  <c r="T449" i="38"/>
  <c r="S449" i="38"/>
  <c r="R449" i="38"/>
  <c r="Q449" i="38"/>
  <c r="P449" i="38"/>
  <c r="O449" i="38"/>
  <c r="N449" i="38"/>
  <c r="M449" i="38"/>
  <c r="L449" i="38"/>
  <c r="K449" i="38"/>
  <c r="J449" i="38"/>
  <c r="CU448" i="38"/>
  <c r="CW448" i="38" s="1"/>
  <c r="CR448" i="38"/>
  <c r="BB448" i="38" a="1"/>
  <c r="BB448" i="38" s="1"/>
  <c r="AZ448" i="38"/>
  <c r="AY448" i="38"/>
  <c r="AX448" i="38"/>
  <c r="AW448" i="38"/>
  <c r="AV448" i="38"/>
  <c r="AU448" i="38"/>
  <c r="AT448" i="38"/>
  <c r="AS448" i="38"/>
  <c r="AR448" i="38"/>
  <c r="AQ448" i="38"/>
  <c r="AP448" i="38"/>
  <c r="AO448" i="38"/>
  <c r="AN448" i="38"/>
  <c r="AM448" i="38"/>
  <c r="AL448" i="38"/>
  <c r="AK448" i="38"/>
  <c r="AJ448" i="38"/>
  <c r="AI448" i="38"/>
  <c r="AH448" i="38"/>
  <c r="AG448" i="38"/>
  <c r="AF448" i="38"/>
  <c r="AE448" i="38"/>
  <c r="AD448" i="38"/>
  <c r="AC448" i="38"/>
  <c r="AB448" i="38"/>
  <c r="AA448" i="38"/>
  <c r="Z448" i="38"/>
  <c r="Y448" i="38"/>
  <c r="X448" i="38"/>
  <c r="W448" i="38"/>
  <c r="V448" i="38"/>
  <c r="U448" i="38"/>
  <c r="T448" i="38"/>
  <c r="S448" i="38"/>
  <c r="R448" i="38"/>
  <c r="Q448" i="38"/>
  <c r="P448" i="38"/>
  <c r="O448" i="38"/>
  <c r="N448" i="38"/>
  <c r="M448" i="38"/>
  <c r="L448" i="38"/>
  <c r="K448" i="38"/>
  <c r="J448" i="38"/>
  <c r="CU447" i="38"/>
  <c r="CW447" i="38" s="1"/>
  <c r="CR447" i="38"/>
  <c r="BB447" i="38" a="1"/>
  <c r="BB447" i="38" s="1"/>
  <c r="AZ447" i="38"/>
  <c r="AY447" i="38"/>
  <c r="AX447" i="38"/>
  <c r="AW447" i="38"/>
  <c r="AV447" i="38"/>
  <c r="AU447" i="38"/>
  <c r="AT447" i="38"/>
  <c r="AS447" i="38"/>
  <c r="AR447" i="38"/>
  <c r="AQ447" i="38"/>
  <c r="AP447" i="38"/>
  <c r="AO447" i="38"/>
  <c r="AN447" i="38"/>
  <c r="AM447" i="38"/>
  <c r="AL447" i="38"/>
  <c r="AK447" i="38"/>
  <c r="AJ447" i="38"/>
  <c r="AI447" i="38"/>
  <c r="AH447" i="38"/>
  <c r="AG447" i="38"/>
  <c r="AF447" i="38"/>
  <c r="AE447" i="38"/>
  <c r="AD447" i="38"/>
  <c r="AC447" i="38"/>
  <c r="AB447" i="38"/>
  <c r="AA447" i="38"/>
  <c r="Z447" i="38"/>
  <c r="Y447" i="38"/>
  <c r="X447" i="38"/>
  <c r="W447" i="38"/>
  <c r="V447" i="38"/>
  <c r="U447" i="38"/>
  <c r="T447" i="38"/>
  <c r="S447" i="38"/>
  <c r="R447" i="38"/>
  <c r="Q447" i="38"/>
  <c r="P447" i="38"/>
  <c r="O447" i="38"/>
  <c r="N447" i="38"/>
  <c r="M447" i="38"/>
  <c r="L447" i="38"/>
  <c r="K447" i="38"/>
  <c r="J447" i="38"/>
  <c r="CZ440" i="38"/>
  <c r="K439" i="38"/>
  <c r="L439" i="38"/>
  <c r="M439" i="38"/>
  <c r="N439" i="38"/>
  <c r="O439" i="38"/>
  <c r="P439" i="38"/>
  <c r="Q439" i="38"/>
  <c r="R439" i="38"/>
  <c r="S439" i="38"/>
  <c r="T439" i="38"/>
  <c r="U439" i="38"/>
  <c r="V439" i="38"/>
  <c r="W439" i="38"/>
  <c r="X439" i="38"/>
  <c r="Y439" i="38"/>
  <c r="Z439" i="38"/>
  <c r="AA439" i="38"/>
  <c r="AB439" i="38"/>
  <c r="AC439" i="38"/>
  <c r="AD439" i="38"/>
  <c r="AE439" i="38"/>
  <c r="AF439" i="38"/>
  <c r="AG439" i="38"/>
  <c r="AH439" i="38"/>
  <c r="AI439" i="38"/>
  <c r="AJ439" i="38"/>
  <c r="AK439" i="38"/>
  <c r="AL439" i="38"/>
  <c r="AM439" i="38"/>
  <c r="AN439" i="38"/>
  <c r="AO439" i="38"/>
  <c r="AP439" i="38"/>
  <c r="AQ439" i="38"/>
  <c r="AR439" i="38"/>
  <c r="AS439" i="38"/>
  <c r="AT439" i="38"/>
  <c r="AU439" i="38"/>
  <c r="AV439" i="38"/>
  <c r="AW439" i="38"/>
  <c r="AX439" i="38"/>
  <c r="AY439" i="38"/>
  <c r="AZ439" i="38"/>
  <c r="CW438" i="38"/>
  <c r="C438" i="38"/>
  <c r="DB440" i="38"/>
  <c r="BD436" i="38"/>
  <c r="BD440" i="38" s="1"/>
  <c r="BD441" i="38" s="1"/>
  <c r="BD442" i="38" s="1"/>
  <c r="BD443" i="38" s="1"/>
  <c r="BD444" i="38" s="1"/>
  <c r="BD445" i="38" s="1"/>
  <c r="BD446" i="38" s="1"/>
  <c r="BD447" i="38" s="1"/>
  <c r="BD448" i="38" s="1"/>
  <c r="BD449" i="38" s="1"/>
  <c r="BD450" i="38" s="1"/>
  <c r="BD451" i="38" s="1"/>
  <c r="BD452" i="38" s="1"/>
  <c r="BD453" i="38" s="1"/>
  <c r="BD454" i="38" s="1"/>
  <c r="BD455" i="38" s="1"/>
  <c r="BD456" i="38" s="1"/>
  <c r="BD457" i="38" s="1"/>
  <c r="CU432" i="38"/>
  <c r="CW432" i="38" s="1"/>
  <c r="CR432" i="38"/>
  <c r="BB432" i="38" a="1"/>
  <c r="BB432" i="38" s="1"/>
  <c r="AZ432" i="38"/>
  <c r="AY432" i="38"/>
  <c r="AX432" i="38"/>
  <c r="AW432" i="38"/>
  <c r="AV432" i="38"/>
  <c r="AU432" i="38"/>
  <c r="AT432" i="38"/>
  <c r="AS432" i="38"/>
  <c r="AR432" i="38"/>
  <c r="AQ432" i="38"/>
  <c r="AP432" i="38"/>
  <c r="AO432" i="38"/>
  <c r="AN432" i="38"/>
  <c r="AM432" i="38"/>
  <c r="AL432" i="38"/>
  <c r="AK432" i="38"/>
  <c r="AJ432" i="38"/>
  <c r="AI432" i="38"/>
  <c r="AH432" i="38"/>
  <c r="AG432" i="38"/>
  <c r="AF432" i="38"/>
  <c r="AE432" i="38"/>
  <c r="AD432" i="38"/>
  <c r="AC432" i="38"/>
  <c r="AB432" i="38"/>
  <c r="AA432" i="38"/>
  <c r="Z432" i="38"/>
  <c r="Y432" i="38"/>
  <c r="X432" i="38"/>
  <c r="W432" i="38"/>
  <c r="V432" i="38"/>
  <c r="U432" i="38"/>
  <c r="T432" i="38"/>
  <c r="S432" i="38"/>
  <c r="R432" i="38"/>
  <c r="Q432" i="38"/>
  <c r="P432" i="38"/>
  <c r="O432" i="38"/>
  <c r="N432" i="38"/>
  <c r="M432" i="38"/>
  <c r="L432" i="38"/>
  <c r="K432" i="38"/>
  <c r="J432" i="38"/>
  <c r="CU431" i="38"/>
  <c r="CW431" i="38" s="1"/>
  <c r="CR431" i="38"/>
  <c r="BB431" i="38" a="1"/>
  <c r="BB431" i="38" s="1"/>
  <c r="AZ431" i="38"/>
  <c r="AY431" i="38"/>
  <c r="AX431" i="38"/>
  <c r="AW431" i="38"/>
  <c r="AV431" i="38"/>
  <c r="AU431" i="38"/>
  <c r="AT431" i="38"/>
  <c r="AS431" i="38"/>
  <c r="AR431" i="38"/>
  <c r="AQ431" i="38"/>
  <c r="AP431" i="38"/>
  <c r="AO431" i="38"/>
  <c r="AN431" i="38"/>
  <c r="AM431" i="38"/>
  <c r="AL431" i="38"/>
  <c r="AK431" i="38"/>
  <c r="AJ431" i="38"/>
  <c r="AI431" i="38"/>
  <c r="AH431" i="38"/>
  <c r="AG431" i="38"/>
  <c r="AF431" i="38"/>
  <c r="AE431" i="38"/>
  <c r="AD431" i="38"/>
  <c r="AC431" i="38"/>
  <c r="AB431" i="38"/>
  <c r="AA431" i="38"/>
  <c r="Z431" i="38"/>
  <c r="Y431" i="38"/>
  <c r="X431" i="38"/>
  <c r="W431" i="38"/>
  <c r="V431" i="38"/>
  <c r="U431" i="38"/>
  <c r="T431" i="38"/>
  <c r="S431" i="38"/>
  <c r="R431" i="38"/>
  <c r="Q431" i="38"/>
  <c r="P431" i="38"/>
  <c r="O431" i="38"/>
  <c r="N431" i="38"/>
  <c r="M431" i="38"/>
  <c r="L431" i="38"/>
  <c r="K431" i="38"/>
  <c r="J431" i="38"/>
  <c r="D431" i="38"/>
  <c r="C431" i="38"/>
  <c r="CU430" i="38"/>
  <c r="CW430" i="38" s="1"/>
  <c r="CR430" i="38"/>
  <c r="BB430" i="38" a="1"/>
  <c r="BB430" i="38" s="1"/>
  <c r="AZ430" i="38"/>
  <c r="AY430" i="38"/>
  <c r="AX430" i="38"/>
  <c r="AW430" i="38"/>
  <c r="AV430" i="38"/>
  <c r="AU430" i="38"/>
  <c r="AT430" i="38"/>
  <c r="AS430" i="38"/>
  <c r="AR430" i="38"/>
  <c r="AQ430" i="38"/>
  <c r="AP430" i="38"/>
  <c r="AO430" i="38"/>
  <c r="AN430" i="38"/>
  <c r="AM430" i="38"/>
  <c r="AL430" i="38"/>
  <c r="AK430" i="38"/>
  <c r="AJ430" i="38"/>
  <c r="AI430" i="38"/>
  <c r="AH430" i="38"/>
  <c r="AG430" i="38"/>
  <c r="AF430" i="38"/>
  <c r="AE430" i="38"/>
  <c r="AD430" i="38"/>
  <c r="AC430" i="38"/>
  <c r="AB430" i="38"/>
  <c r="AA430" i="38"/>
  <c r="Z430" i="38"/>
  <c r="Y430" i="38"/>
  <c r="X430" i="38"/>
  <c r="W430" i="38"/>
  <c r="V430" i="38"/>
  <c r="U430" i="38"/>
  <c r="T430" i="38"/>
  <c r="S430" i="38"/>
  <c r="R430" i="38"/>
  <c r="Q430" i="38"/>
  <c r="P430" i="38"/>
  <c r="O430" i="38"/>
  <c r="N430" i="38"/>
  <c r="M430" i="38"/>
  <c r="L430" i="38"/>
  <c r="K430" i="38"/>
  <c r="J430" i="38"/>
  <c r="CU429" i="38"/>
  <c r="CW429" i="38" s="1"/>
  <c r="CR429" i="38"/>
  <c r="BB429" i="38" a="1"/>
  <c r="BB429" i="38" s="1"/>
  <c r="AZ429" i="38"/>
  <c r="AY429" i="38"/>
  <c r="AX429" i="38"/>
  <c r="AW429" i="38"/>
  <c r="AV429" i="38"/>
  <c r="AU429" i="38"/>
  <c r="AT429" i="38"/>
  <c r="AS429" i="38"/>
  <c r="AR429" i="38"/>
  <c r="AQ429" i="38"/>
  <c r="AP429" i="38"/>
  <c r="AO429" i="38"/>
  <c r="AN429" i="38"/>
  <c r="AM429" i="38"/>
  <c r="AL429" i="38"/>
  <c r="AK429" i="38"/>
  <c r="AJ429" i="38"/>
  <c r="AI429" i="38"/>
  <c r="AH429" i="38"/>
  <c r="AG429" i="38"/>
  <c r="AF429" i="38"/>
  <c r="AE429" i="38"/>
  <c r="AD429" i="38"/>
  <c r="AC429" i="38"/>
  <c r="AB429" i="38"/>
  <c r="AA429" i="38"/>
  <c r="Z429" i="38"/>
  <c r="Y429" i="38"/>
  <c r="X429" i="38"/>
  <c r="W429" i="38"/>
  <c r="V429" i="38"/>
  <c r="U429" i="38"/>
  <c r="T429" i="38"/>
  <c r="S429" i="38"/>
  <c r="R429" i="38"/>
  <c r="Q429" i="38"/>
  <c r="P429" i="38"/>
  <c r="O429" i="38"/>
  <c r="N429" i="38"/>
  <c r="M429" i="38"/>
  <c r="L429" i="38"/>
  <c r="K429" i="38"/>
  <c r="J429" i="38"/>
  <c r="CU428" i="38"/>
  <c r="CW428" i="38" s="1"/>
  <c r="CR428" i="38"/>
  <c r="BB428" i="38" a="1"/>
  <c r="BB428" i="38" s="1"/>
  <c r="AZ428" i="38"/>
  <c r="AY428" i="38"/>
  <c r="AX428" i="38"/>
  <c r="AW428" i="38"/>
  <c r="AV428" i="38"/>
  <c r="AU428" i="38"/>
  <c r="AT428" i="38"/>
  <c r="AS428" i="38"/>
  <c r="AR428" i="38"/>
  <c r="AQ428" i="38"/>
  <c r="AP428" i="38"/>
  <c r="AO428" i="38"/>
  <c r="AN428" i="38"/>
  <c r="AM428" i="38"/>
  <c r="AL428" i="38"/>
  <c r="AK428" i="38"/>
  <c r="AJ428" i="38"/>
  <c r="AI428" i="38"/>
  <c r="AH428" i="38"/>
  <c r="AG428" i="38"/>
  <c r="AF428" i="38"/>
  <c r="AE428" i="38"/>
  <c r="AD428" i="38"/>
  <c r="AC428" i="38"/>
  <c r="AB428" i="38"/>
  <c r="AA428" i="38"/>
  <c r="Z428" i="38"/>
  <c r="Y428" i="38"/>
  <c r="X428" i="38"/>
  <c r="W428" i="38"/>
  <c r="V428" i="38"/>
  <c r="U428" i="38"/>
  <c r="T428" i="38"/>
  <c r="S428" i="38"/>
  <c r="R428" i="38"/>
  <c r="Q428" i="38"/>
  <c r="P428" i="38"/>
  <c r="O428" i="38"/>
  <c r="N428" i="38"/>
  <c r="M428" i="38"/>
  <c r="L428" i="38"/>
  <c r="K428" i="38"/>
  <c r="J428" i="38"/>
  <c r="CU427" i="38"/>
  <c r="CW427" i="38" s="1"/>
  <c r="CR427" i="38"/>
  <c r="BB427" i="38" a="1"/>
  <c r="BB427" i="38" s="1"/>
  <c r="AZ427" i="38"/>
  <c r="AY427" i="38"/>
  <c r="AX427" i="38"/>
  <c r="AW427" i="38"/>
  <c r="AV427" i="38"/>
  <c r="AU427" i="38"/>
  <c r="AT427" i="38"/>
  <c r="AS427" i="38"/>
  <c r="AR427" i="38"/>
  <c r="AQ427" i="38"/>
  <c r="AP427" i="38"/>
  <c r="AO427" i="38"/>
  <c r="AN427" i="38"/>
  <c r="AM427" i="38"/>
  <c r="AL427" i="38"/>
  <c r="AK427" i="38"/>
  <c r="AJ427" i="38"/>
  <c r="AI427" i="38"/>
  <c r="AH427" i="38"/>
  <c r="AG427" i="38"/>
  <c r="AF427" i="38"/>
  <c r="AE427" i="38"/>
  <c r="AD427" i="38"/>
  <c r="AC427" i="38"/>
  <c r="AB427" i="38"/>
  <c r="AA427" i="38"/>
  <c r="Z427" i="38"/>
  <c r="Y427" i="38"/>
  <c r="X427" i="38"/>
  <c r="W427" i="38"/>
  <c r="V427" i="38"/>
  <c r="U427" i="38"/>
  <c r="T427" i="38"/>
  <c r="S427" i="38"/>
  <c r="R427" i="38"/>
  <c r="Q427" i="38"/>
  <c r="P427" i="38"/>
  <c r="O427" i="38"/>
  <c r="N427" i="38"/>
  <c r="M427" i="38"/>
  <c r="L427" i="38"/>
  <c r="K427" i="38"/>
  <c r="J427" i="38"/>
  <c r="CU426" i="38"/>
  <c r="CW426" i="38" s="1"/>
  <c r="CR426" i="38"/>
  <c r="BB426" i="38" a="1"/>
  <c r="BB426" i="38" s="1"/>
  <c r="AZ426" i="38"/>
  <c r="AY426" i="38"/>
  <c r="AX426" i="38"/>
  <c r="AW426" i="38"/>
  <c r="AV426" i="38"/>
  <c r="AU426" i="38"/>
  <c r="AT426" i="38"/>
  <c r="AS426" i="38"/>
  <c r="AR426" i="38"/>
  <c r="AQ426" i="38"/>
  <c r="AP426" i="38"/>
  <c r="AO426" i="38"/>
  <c r="AN426" i="38"/>
  <c r="AM426" i="38"/>
  <c r="AL426" i="38"/>
  <c r="AK426" i="38"/>
  <c r="AJ426" i="38"/>
  <c r="AI426" i="38"/>
  <c r="AH426" i="38"/>
  <c r="AG426" i="38"/>
  <c r="AF426" i="38"/>
  <c r="AE426" i="38"/>
  <c r="AD426" i="38"/>
  <c r="AC426" i="38"/>
  <c r="AB426" i="38"/>
  <c r="AA426" i="38"/>
  <c r="Z426" i="38"/>
  <c r="Y426" i="38"/>
  <c r="X426" i="38"/>
  <c r="W426" i="38"/>
  <c r="V426" i="38"/>
  <c r="U426" i="38"/>
  <c r="T426" i="38"/>
  <c r="S426" i="38"/>
  <c r="R426" i="38"/>
  <c r="Q426" i="38"/>
  <c r="P426" i="38"/>
  <c r="O426" i="38"/>
  <c r="N426" i="38"/>
  <c r="M426" i="38"/>
  <c r="L426" i="38"/>
  <c r="K426" i="38"/>
  <c r="J426" i="38"/>
  <c r="D426" i="38"/>
  <c r="C426" i="38"/>
  <c r="CU425" i="38"/>
  <c r="CW425" i="38" s="1"/>
  <c r="CR425" i="38"/>
  <c r="BB425" i="38" a="1"/>
  <c r="BB425" i="38" s="1"/>
  <c r="AZ425" i="38"/>
  <c r="AY425" i="38"/>
  <c r="AX425" i="38"/>
  <c r="AW425" i="38"/>
  <c r="AV425" i="38"/>
  <c r="AU425" i="38"/>
  <c r="AT425" i="38"/>
  <c r="AS425" i="38"/>
  <c r="AR425" i="38"/>
  <c r="AQ425" i="38"/>
  <c r="AP425" i="38"/>
  <c r="AO425" i="38"/>
  <c r="AN425" i="38"/>
  <c r="AM425" i="38"/>
  <c r="AL425" i="38"/>
  <c r="AK425" i="38"/>
  <c r="AJ425" i="38"/>
  <c r="AI425" i="38"/>
  <c r="AH425" i="38"/>
  <c r="AG425" i="38"/>
  <c r="AF425" i="38"/>
  <c r="AE425" i="38"/>
  <c r="AD425" i="38"/>
  <c r="AC425" i="38"/>
  <c r="AB425" i="38"/>
  <c r="AA425" i="38"/>
  <c r="Z425" i="38"/>
  <c r="Y425" i="38"/>
  <c r="X425" i="38"/>
  <c r="W425" i="38"/>
  <c r="V425" i="38"/>
  <c r="U425" i="38"/>
  <c r="T425" i="38"/>
  <c r="S425" i="38"/>
  <c r="R425" i="38"/>
  <c r="Q425" i="38"/>
  <c r="P425" i="38"/>
  <c r="O425" i="38"/>
  <c r="N425" i="38"/>
  <c r="M425" i="38"/>
  <c r="L425" i="38"/>
  <c r="K425" i="38"/>
  <c r="J425" i="38"/>
  <c r="CU424" i="38"/>
  <c r="CW424" i="38" s="1"/>
  <c r="CR424" i="38"/>
  <c r="BB424" i="38" a="1"/>
  <c r="BB424" i="38" s="1"/>
  <c r="AZ424" i="38"/>
  <c r="AY424" i="38"/>
  <c r="AX424" i="38"/>
  <c r="AW424" i="38"/>
  <c r="AV424" i="38"/>
  <c r="AU424" i="38"/>
  <c r="AT424" i="38"/>
  <c r="AS424" i="38"/>
  <c r="AR424" i="38"/>
  <c r="AQ424" i="38"/>
  <c r="AP424" i="38"/>
  <c r="AO424" i="38"/>
  <c r="AN424" i="38"/>
  <c r="AM424" i="38"/>
  <c r="AL424" i="38"/>
  <c r="AK424" i="38"/>
  <c r="AJ424" i="38"/>
  <c r="AI424" i="38"/>
  <c r="AH424" i="38"/>
  <c r="AG424" i="38"/>
  <c r="AF424" i="38"/>
  <c r="AE424" i="38"/>
  <c r="AD424" i="38"/>
  <c r="AC424" i="38"/>
  <c r="AB424" i="38"/>
  <c r="AA424" i="38"/>
  <c r="Z424" i="38"/>
  <c r="Y424" i="38"/>
  <c r="X424" i="38"/>
  <c r="W424" i="38"/>
  <c r="V424" i="38"/>
  <c r="U424" i="38"/>
  <c r="T424" i="38"/>
  <c r="S424" i="38"/>
  <c r="R424" i="38"/>
  <c r="Q424" i="38"/>
  <c r="P424" i="38"/>
  <c r="O424" i="38"/>
  <c r="N424" i="38"/>
  <c r="M424" i="38"/>
  <c r="L424" i="38"/>
  <c r="K424" i="38"/>
  <c r="J424" i="38"/>
  <c r="CU423" i="38"/>
  <c r="CW423" i="38" s="1"/>
  <c r="CR423" i="38"/>
  <c r="BB423" i="38" a="1"/>
  <c r="BB423" i="38" s="1"/>
  <c r="AZ423" i="38"/>
  <c r="AY423" i="38"/>
  <c r="AX423" i="38"/>
  <c r="AW423" i="38"/>
  <c r="AV423" i="38"/>
  <c r="AU423" i="38"/>
  <c r="AT423" i="38"/>
  <c r="AS423" i="38"/>
  <c r="AR423" i="38"/>
  <c r="AQ423" i="38"/>
  <c r="AP423" i="38"/>
  <c r="AO423" i="38"/>
  <c r="AN423" i="38"/>
  <c r="AM423" i="38"/>
  <c r="AL423" i="38"/>
  <c r="AK423" i="38"/>
  <c r="AJ423" i="38"/>
  <c r="AI423" i="38"/>
  <c r="AH423" i="38"/>
  <c r="AG423" i="38"/>
  <c r="AF423" i="38"/>
  <c r="AE423" i="38"/>
  <c r="AD423" i="38"/>
  <c r="AC423" i="38"/>
  <c r="AB423" i="38"/>
  <c r="AA423" i="38"/>
  <c r="Z423" i="38"/>
  <c r="Y423" i="38"/>
  <c r="X423" i="38"/>
  <c r="W423" i="38"/>
  <c r="V423" i="38"/>
  <c r="U423" i="38"/>
  <c r="T423" i="38"/>
  <c r="S423" i="38"/>
  <c r="R423" i="38"/>
  <c r="Q423" i="38"/>
  <c r="P423" i="38"/>
  <c r="O423" i="38"/>
  <c r="N423" i="38"/>
  <c r="M423" i="38"/>
  <c r="L423" i="38"/>
  <c r="K423" i="38"/>
  <c r="J423" i="38"/>
  <c r="CU422" i="38"/>
  <c r="CW422" i="38" s="1"/>
  <c r="CR422" i="38"/>
  <c r="BB422" i="38" a="1"/>
  <c r="BB422" i="38" s="1"/>
  <c r="AZ422" i="38"/>
  <c r="AY422" i="38"/>
  <c r="AX422" i="38"/>
  <c r="AW422" i="38"/>
  <c r="AV422" i="38"/>
  <c r="AU422" i="38"/>
  <c r="AT422" i="38"/>
  <c r="AS422" i="38"/>
  <c r="AR422" i="38"/>
  <c r="AQ422" i="38"/>
  <c r="AP422" i="38"/>
  <c r="AO422" i="38"/>
  <c r="AN422" i="38"/>
  <c r="AM422" i="38"/>
  <c r="AL422" i="38"/>
  <c r="AK422" i="38"/>
  <c r="AJ422" i="38"/>
  <c r="AI422" i="38"/>
  <c r="AH422" i="38"/>
  <c r="AG422" i="38"/>
  <c r="AF422" i="38"/>
  <c r="AE422" i="38"/>
  <c r="AD422" i="38"/>
  <c r="AC422" i="38"/>
  <c r="AB422" i="38"/>
  <c r="AA422" i="38"/>
  <c r="Z422" i="38"/>
  <c r="Y422" i="38"/>
  <c r="X422" i="38"/>
  <c r="W422" i="38"/>
  <c r="V422" i="38"/>
  <c r="U422" i="38"/>
  <c r="T422" i="38"/>
  <c r="S422" i="38"/>
  <c r="R422" i="38"/>
  <c r="Q422" i="38"/>
  <c r="P422" i="38"/>
  <c r="O422" i="38"/>
  <c r="N422" i="38"/>
  <c r="M422" i="38"/>
  <c r="L422" i="38"/>
  <c r="K422" i="38"/>
  <c r="J422" i="38"/>
  <c r="CZ415" i="38"/>
  <c r="K414" i="38"/>
  <c r="L414" i="38"/>
  <c r="M414" i="38"/>
  <c r="N414" i="38"/>
  <c r="O414" i="38"/>
  <c r="P414" i="38"/>
  <c r="Q414" i="38"/>
  <c r="R414" i="38"/>
  <c r="S414" i="38"/>
  <c r="T414" i="38"/>
  <c r="U414" i="38"/>
  <c r="V414" i="38"/>
  <c r="W414" i="38"/>
  <c r="X414" i="38"/>
  <c r="Y414" i="38"/>
  <c r="Z414" i="38"/>
  <c r="AA414" i="38"/>
  <c r="AB414" i="38"/>
  <c r="AC414" i="38"/>
  <c r="AD414" i="38"/>
  <c r="AE414" i="38"/>
  <c r="AF414" i="38"/>
  <c r="AG414" i="38"/>
  <c r="AH414" i="38"/>
  <c r="AI414" i="38"/>
  <c r="AJ414" i="38"/>
  <c r="AK414" i="38"/>
  <c r="AL414" i="38"/>
  <c r="AM414" i="38"/>
  <c r="AN414" i="38"/>
  <c r="AO414" i="38"/>
  <c r="AP414" i="38"/>
  <c r="AQ414" i="38"/>
  <c r="AR414" i="38"/>
  <c r="AS414" i="38"/>
  <c r="AT414" i="38"/>
  <c r="AU414" i="38"/>
  <c r="AV414" i="38"/>
  <c r="AW414" i="38"/>
  <c r="AX414" i="38"/>
  <c r="AY414" i="38"/>
  <c r="AZ414" i="38"/>
  <c r="CW413" i="38"/>
  <c r="C413" i="38"/>
  <c r="BD411" i="38"/>
  <c r="BD415" i="38" s="1"/>
  <c r="BD416" i="38" s="1"/>
  <c r="BD417" i="38" s="1"/>
  <c r="BD418" i="38" s="1"/>
  <c r="BD419" i="38" s="1"/>
  <c r="BD420" i="38" s="1"/>
  <c r="BD421" i="38" s="1"/>
  <c r="BD422" i="38" s="1"/>
  <c r="BD423" i="38" s="1"/>
  <c r="BD424" i="38" s="1"/>
  <c r="BD425" i="38" s="1"/>
  <c r="BD426" i="38" s="1"/>
  <c r="BD427" i="38" s="1"/>
  <c r="BD428" i="38" s="1"/>
  <c r="BD429" i="38" s="1"/>
  <c r="BD430" i="38" s="1"/>
  <c r="BD431" i="38" s="1"/>
  <c r="BD432" i="38" s="1"/>
  <c r="CU407" i="38"/>
  <c r="CW407" i="38" s="1"/>
  <c r="CR407" i="38"/>
  <c r="BB407" i="38" a="1"/>
  <c r="BB407" i="38" s="1"/>
  <c r="AZ407" i="38"/>
  <c r="AY407" i="38"/>
  <c r="AX407" i="38"/>
  <c r="AW407" i="38"/>
  <c r="AV407" i="38"/>
  <c r="AU407" i="38"/>
  <c r="AT407" i="38"/>
  <c r="AS407" i="38"/>
  <c r="AR407" i="38"/>
  <c r="AQ407" i="38"/>
  <c r="AP407" i="38"/>
  <c r="AO407" i="38"/>
  <c r="AN407" i="38"/>
  <c r="AM407" i="38"/>
  <c r="AL407" i="38"/>
  <c r="AK407" i="38"/>
  <c r="AJ407" i="38"/>
  <c r="AI407" i="38"/>
  <c r="AH407" i="38"/>
  <c r="AG407" i="38"/>
  <c r="AF407" i="38"/>
  <c r="AE407" i="38"/>
  <c r="AD407" i="38"/>
  <c r="AC407" i="38"/>
  <c r="AB407" i="38"/>
  <c r="AA407" i="38"/>
  <c r="Z407" i="38"/>
  <c r="Y407" i="38"/>
  <c r="X407" i="38"/>
  <c r="W407" i="38"/>
  <c r="V407" i="38"/>
  <c r="U407" i="38"/>
  <c r="T407" i="38"/>
  <c r="S407" i="38"/>
  <c r="R407" i="38"/>
  <c r="Q407" i="38"/>
  <c r="P407" i="38"/>
  <c r="O407" i="38"/>
  <c r="N407" i="38"/>
  <c r="M407" i="38"/>
  <c r="L407" i="38"/>
  <c r="K407" i="38"/>
  <c r="J407" i="38"/>
  <c r="CU406" i="38"/>
  <c r="CW406" i="38" s="1"/>
  <c r="CR406" i="38"/>
  <c r="BB406" i="38" a="1"/>
  <c r="BB406" i="38" s="1"/>
  <c r="AZ406" i="38"/>
  <c r="AY406" i="38"/>
  <c r="AX406" i="38"/>
  <c r="AW406" i="38"/>
  <c r="AV406" i="38"/>
  <c r="AU406" i="38"/>
  <c r="AT406" i="38"/>
  <c r="AS406" i="38"/>
  <c r="AR406" i="38"/>
  <c r="AQ406" i="38"/>
  <c r="AP406" i="38"/>
  <c r="AO406" i="38"/>
  <c r="AN406" i="38"/>
  <c r="AM406" i="38"/>
  <c r="AL406" i="38"/>
  <c r="AK406" i="38"/>
  <c r="AJ406" i="38"/>
  <c r="AI406" i="38"/>
  <c r="AH406" i="38"/>
  <c r="AG406" i="38"/>
  <c r="AF406" i="38"/>
  <c r="AE406" i="38"/>
  <c r="AD406" i="38"/>
  <c r="AC406" i="38"/>
  <c r="AB406" i="38"/>
  <c r="AA406" i="38"/>
  <c r="Z406" i="38"/>
  <c r="Y406" i="38"/>
  <c r="X406" i="38"/>
  <c r="W406" i="38"/>
  <c r="V406" i="38"/>
  <c r="U406" i="38"/>
  <c r="T406" i="38"/>
  <c r="S406" i="38"/>
  <c r="R406" i="38"/>
  <c r="Q406" i="38"/>
  <c r="P406" i="38"/>
  <c r="O406" i="38"/>
  <c r="N406" i="38"/>
  <c r="M406" i="38"/>
  <c r="L406" i="38"/>
  <c r="K406" i="38"/>
  <c r="J406" i="38"/>
  <c r="D406" i="38"/>
  <c r="C406" i="38"/>
  <c r="CU405" i="38"/>
  <c r="CW405" i="38" s="1"/>
  <c r="CR405" i="38"/>
  <c r="BB405" i="38" a="1"/>
  <c r="BB405" i="38" s="1"/>
  <c r="AZ405" i="38"/>
  <c r="AY405" i="38"/>
  <c r="AX405" i="38"/>
  <c r="AW405" i="38"/>
  <c r="AV405" i="38"/>
  <c r="AU405" i="38"/>
  <c r="AT405" i="38"/>
  <c r="AS405" i="38"/>
  <c r="AR405" i="38"/>
  <c r="AQ405" i="38"/>
  <c r="AP405" i="38"/>
  <c r="AO405" i="38"/>
  <c r="AN405" i="38"/>
  <c r="AM405" i="38"/>
  <c r="AL405" i="38"/>
  <c r="AK405" i="38"/>
  <c r="AJ405" i="38"/>
  <c r="AI405" i="38"/>
  <c r="AH405" i="38"/>
  <c r="AG405" i="38"/>
  <c r="AF405" i="38"/>
  <c r="AE405" i="38"/>
  <c r="AD405" i="38"/>
  <c r="AC405" i="38"/>
  <c r="AB405" i="38"/>
  <c r="AA405" i="38"/>
  <c r="Z405" i="38"/>
  <c r="Y405" i="38"/>
  <c r="X405" i="38"/>
  <c r="W405" i="38"/>
  <c r="V405" i="38"/>
  <c r="U405" i="38"/>
  <c r="T405" i="38"/>
  <c r="S405" i="38"/>
  <c r="R405" i="38"/>
  <c r="Q405" i="38"/>
  <c r="P405" i="38"/>
  <c r="O405" i="38"/>
  <c r="N405" i="38"/>
  <c r="M405" i="38"/>
  <c r="L405" i="38"/>
  <c r="K405" i="38"/>
  <c r="J405" i="38"/>
  <c r="CU404" i="38"/>
  <c r="CW404" i="38" s="1"/>
  <c r="CR404" i="38"/>
  <c r="BB404" i="38" a="1"/>
  <c r="BB404" i="38" s="1"/>
  <c r="AZ404" i="38"/>
  <c r="AY404" i="38"/>
  <c r="AX404" i="38"/>
  <c r="AW404" i="38"/>
  <c r="AV404" i="38"/>
  <c r="AU404" i="38"/>
  <c r="AT404" i="38"/>
  <c r="AS404" i="38"/>
  <c r="AR404" i="38"/>
  <c r="AQ404" i="38"/>
  <c r="AP404" i="38"/>
  <c r="AO404" i="38"/>
  <c r="AN404" i="38"/>
  <c r="AM404" i="38"/>
  <c r="AL404" i="38"/>
  <c r="AK404" i="38"/>
  <c r="AJ404" i="38"/>
  <c r="AI404" i="38"/>
  <c r="AH404" i="38"/>
  <c r="AG404" i="38"/>
  <c r="AF404" i="38"/>
  <c r="AE404" i="38"/>
  <c r="AD404" i="38"/>
  <c r="AC404" i="38"/>
  <c r="AB404" i="38"/>
  <c r="AA404" i="38"/>
  <c r="Z404" i="38"/>
  <c r="Y404" i="38"/>
  <c r="X404" i="38"/>
  <c r="W404" i="38"/>
  <c r="V404" i="38"/>
  <c r="U404" i="38"/>
  <c r="T404" i="38"/>
  <c r="S404" i="38"/>
  <c r="R404" i="38"/>
  <c r="Q404" i="38"/>
  <c r="P404" i="38"/>
  <c r="O404" i="38"/>
  <c r="N404" i="38"/>
  <c r="M404" i="38"/>
  <c r="L404" i="38"/>
  <c r="K404" i="38"/>
  <c r="J404" i="38"/>
  <c r="CU403" i="38"/>
  <c r="CW403" i="38" s="1"/>
  <c r="CR403" i="38"/>
  <c r="BB403" i="38" a="1"/>
  <c r="BB403" i="38" s="1"/>
  <c r="AZ403" i="38"/>
  <c r="AY403" i="38"/>
  <c r="AX403" i="38"/>
  <c r="AW403" i="38"/>
  <c r="AV403" i="38"/>
  <c r="AU403" i="38"/>
  <c r="AT403" i="38"/>
  <c r="AS403" i="38"/>
  <c r="AR403" i="38"/>
  <c r="AQ403" i="38"/>
  <c r="AP403" i="38"/>
  <c r="AO403" i="38"/>
  <c r="AN403" i="38"/>
  <c r="AM403" i="38"/>
  <c r="AL403" i="38"/>
  <c r="AK403" i="38"/>
  <c r="AJ403" i="38"/>
  <c r="AI403" i="38"/>
  <c r="AH403" i="38"/>
  <c r="AG403" i="38"/>
  <c r="AF403" i="38"/>
  <c r="AE403" i="38"/>
  <c r="AD403" i="38"/>
  <c r="AC403" i="38"/>
  <c r="AB403" i="38"/>
  <c r="AA403" i="38"/>
  <c r="Z403" i="38"/>
  <c r="Y403" i="38"/>
  <c r="X403" i="38"/>
  <c r="W403" i="38"/>
  <c r="V403" i="38"/>
  <c r="U403" i="38"/>
  <c r="T403" i="38"/>
  <c r="S403" i="38"/>
  <c r="R403" i="38"/>
  <c r="Q403" i="38"/>
  <c r="P403" i="38"/>
  <c r="O403" i="38"/>
  <c r="N403" i="38"/>
  <c r="M403" i="38"/>
  <c r="L403" i="38"/>
  <c r="K403" i="38"/>
  <c r="J403" i="38"/>
  <c r="CU402" i="38"/>
  <c r="CW402" i="38" s="1"/>
  <c r="CR402" i="38"/>
  <c r="BB402" i="38" a="1"/>
  <c r="BB402" i="38" s="1"/>
  <c r="AZ402" i="38"/>
  <c r="AY402" i="38"/>
  <c r="AX402" i="38"/>
  <c r="AW402" i="38"/>
  <c r="AV402" i="38"/>
  <c r="AU402" i="38"/>
  <c r="AT402" i="38"/>
  <c r="AS402" i="38"/>
  <c r="AR402" i="38"/>
  <c r="AQ402" i="38"/>
  <c r="AP402" i="38"/>
  <c r="AO402" i="38"/>
  <c r="AN402" i="38"/>
  <c r="AM402" i="38"/>
  <c r="AL402" i="38"/>
  <c r="AK402" i="38"/>
  <c r="AJ402" i="38"/>
  <c r="AI402" i="38"/>
  <c r="AH402" i="38"/>
  <c r="AG402" i="38"/>
  <c r="AF402" i="38"/>
  <c r="AE402" i="38"/>
  <c r="AD402" i="38"/>
  <c r="AC402" i="38"/>
  <c r="AB402" i="38"/>
  <c r="AA402" i="38"/>
  <c r="Z402" i="38"/>
  <c r="Y402" i="38"/>
  <c r="X402" i="38"/>
  <c r="W402" i="38"/>
  <c r="V402" i="38"/>
  <c r="U402" i="38"/>
  <c r="T402" i="38"/>
  <c r="S402" i="38"/>
  <c r="R402" i="38"/>
  <c r="Q402" i="38"/>
  <c r="P402" i="38"/>
  <c r="O402" i="38"/>
  <c r="N402" i="38"/>
  <c r="M402" i="38"/>
  <c r="L402" i="38"/>
  <c r="K402" i="38"/>
  <c r="J402" i="38"/>
  <c r="CU401" i="38"/>
  <c r="CW401" i="38" s="1"/>
  <c r="CR401" i="38"/>
  <c r="BB401" i="38" a="1"/>
  <c r="BB401" i="38" s="1"/>
  <c r="AZ401" i="38"/>
  <c r="AY401" i="38"/>
  <c r="AX401" i="38"/>
  <c r="AW401" i="38"/>
  <c r="AV401" i="38"/>
  <c r="AU401" i="38"/>
  <c r="AT401" i="38"/>
  <c r="AS401" i="38"/>
  <c r="AR401" i="38"/>
  <c r="AQ401" i="38"/>
  <c r="AP401" i="38"/>
  <c r="AO401" i="38"/>
  <c r="AN401" i="38"/>
  <c r="AM401" i="38"/>
  <c r="AL401" i="38"/>
  <c r="AK401" i="38"/>
  <c r="AJ401" i="38"/>
  <c r="AI401" i="38"/>
  <c r="AH401" i="38"/>
  <c r="AG401" i="38"/>
  <c r="AF401" i="38"/>
  <c r="AE401" i="38"/>
  <c r="AD401" i="38"/>
  <c r="AC401" i="38"/>
  <c r="AB401" i="38"/>
  <c r="AA401" i="38"/>
  <c r="Z401" i="38"/>
  <c r="Y401" i="38"/>
  <c r="X401" i="38"/>
  <c r="W401" i="38"/>
  <c r="V401" i="38"/>
  <c r="U401" i="38"/>
  <c r="T401" i="38"/>
  <c r="S401" i="38"/>
  <c r="R401" i="38"/>
  <c r="Q401" i="38"/>
  <c r="P401" i="38"/>
  <c r="O401" i="38"/>
  <c r="N401" i="38"/>
  <c r="M401" i="38"/>
  <c r="L401" i="38"/>
  <c r="K401" i="38"/>
  <c r="J401" i="38"/>
  <c r="D401" i="38"/>
  <c r="C401" i="38"/>
  <c r="CU400" i="38"/>
  <c r="CW400" i="38" s="1"/>
  <c r="CR400" i="38"/>
  <c r="BB400" i="38" a="1"/>
  <c r="BB400" i="38" s="1"/>
  <c r="AZ400" i="38"/>
  <c r="AY400" i="38"/>
  <c r="AX400" i="38"/>
  <c r="AW400" i="38"/>
  <c r="AV400" i="38"/>
  <c r="AU400" i="38"/>
  <c r="AT400" i="38"/>
  <c r="AS400" i="38"/>
  <c r="AR400" i="38"/>
  <c r="AQ400" i="38"/>
  <c r="AP400" i="38"/>
  <c r="AO400" i="38"/>
  <c r="AN400" i="38"/>
  <c r="AM400" i="38"/>
  <c r="AL400" i="38"/>
  <c r="AK400" i="38"/>
  <c r="AJ400" i="38"/>
  <c r="AI400" i="38"/>
  <c r="AH400" i="38"/>
  <c r="AG400" i="38"/>
  <c r="AF400" i="38"/>
  <c r="AE400" i="38"/>
  <c r="AD400" i="38"/>
  <c r="AC400" i="38"/>
  <c r="AB400" i="38"/>
  <c r="AA400" i="38"/>
  <c r="Z400" i="38"/>
  <c r="Y400" i="38"/>
  <c r="X400" i="38"/>
  <c r="W400" i="38"/>
  <c r="V400" i="38"/>
  <c r="U400" i="38"/>
  <c r="T400" i="38"/>
  <c r="S400" i="38"/>
  <c r="R400" i="38"/>
  <c r="Q400" i="38"/>
  <c r="P400" i="38"/>
  <c r="O400" i="38"/>
  <c r="N400" i="38"/>
  <c r="M400" i="38"/>
  <c r="L400" i="38"/>
  <c r="K400" i="38"/>
  <c r="J400" i="38"/>
  <c r="CU399" i="38"/>
  <c r="CW399" i="38" s="1"/>
  <c r="CR399" i="38"/>
  <c r="BB399" i="38" a="1"/>
  <c r="BB399" i="38" s="1"/>
  <c r="AZ399" i="38"/>
  <c r="AY399" i="38"/>
  <c r="AX399" i="38"/>
  <c r="AW399" i="38"/>
  <c r="AV399" i="38"/>
  <c r="AU399" i="38"/>
  <c r="AT399" i="38"/>
  <c r="AS399" i="38"/>
  <c r="AR399" i="38"/>
  <c r="AQ399" i="38"/>
  <c r="AP399" i="38"/>
  <c r="AO399" i="38"/>
  <c r="AN399" i="38"/>
  <c r="AM399" i="38"/>
  <c r="AL399" i="38"/>
  <c r="AK399" i="38"/>
  <c r="AJ399" i="38"/>
  <c r="AI399" i="38"/>
  <c r="AH399" i="38"/>
  <c r="AG399" i="38"/>
  <c r="AF399" i="38"/>
  <c r="AE399" i="38"/>
  <c r="AD399" i="38"/>
  <c r="AC399" i="38"/>
  <c r="AB399" i="38"/>
  <c r="AA399" i="38"/>
  <c r="Z399" i="38"/>
  <c r="Y399" i="38"/>
  <c r="X399" i="38"/>
  <c r="W399" i="38"/>
  <c r="V399" i="38"/>
  <c r="U399" i="38"/>
  <c r="T399" i="38"/>
  <c r="S399" i="38"/>
  <c r="R399" i="38"/>
  <c r="Q399" i="38"/>
  <c r="P399" i="38"/>
  <c r="O399" i="38"/>
  <c r="N399" i="38"/>
  <c r="M399" i="38"/>
  <c r="L399" i="38"/>
  <c r="K399" i="38"/>
  <c r="J399" i="38"/>
  <c r="CU398" i="38"/>
  <c r="CW398" i="38" s="1"/>
  <c r="CR398" i="38"/>
  <c r="BB398" i="38" a="1"/>
  <c r="BB398" i="38" s="1"/>
  <c r="AZ398" i="38"/>
  <c r="AY398" i="38"/>
  <c r="AX398" i="38"/>
  <c r="AW398" i="38"/>
  <c r="AV398" i="38"/>
  <c r="AU398" i="38"/>
  <c r="AT398" i="38"/>
  <c r="AS398" i="38"/>
  <c r="AR398" i="38"/>
  <c r="AQ398" i="38"/>
  <c r="AP398" i="38"/>
  <c r="AO398" i="38"/>
  <c r="AN398" i="38"/>
  <c r="AM398" i="38"/>
  <c r="AL398" i="38"/>
  <c r="AK398" i="38"/>
  <c r="AJ398" i="38"/>
  <c r="AI398" i="38"/>
  <c r="AH398" i="38"/>
  <c r="AG398" i="38"/>
  <c r="AF398" i="38"/>
  <c r="AE398" i="38"/>
  <c r="AD398" i="38"/>
  <c r="AC398" i="38"/>
  <c r="AB398" i="38"/>
  <c r="AA398" i="38"/>
  <c r="Z398" i="38"/>
  <c r="Y398" i="38"/>
  <c r="X398" i="38"/>
  <c r="W398" i="38"/>
  <c r="V398" i="38"/>
  <c r="U398" i="38"/>
  <c r="T398" i="38"/>
  <c r="S398" i="38"/>
  <c r="R398" i="38"/>
  <c r="Q398" i="38"/>
  <c r="P398" i="38"/>
  <c r="O398" i="38"/>
  <c r="N398" i="38"/>
  <c r="M398" i="38"/>
  <c r="L398" i="38"/>
  <c r="K398" i="38"/>
  <c r="J398" i="38"/>
  <c r="CU397" i="38"/>
  <c r="CW397" i="38" s="1"/>
  <c r="CR397" i="38"/>
  <c r="BB397" i="38" a="1"/>
  <c r="BB397" i="38" s="1"/>
  <c r="AZ397" i="38"/>
  <c r="AY397" i="38"/>
  <c r="AX397" i="38"/>
  <c r="AW397" i="38"/>
  <c r="AV397" i="38"/>
  <c r="AU397" i="38"/>
  <c r="AT397" i="38"/>
  <c r="AS397" i="38"/>
  <c r="AR397" i="38"/>
  <c r="AQ397" i="38"/>
  <c r="AP397" i="38"/>
  <c r="AO397" i="38"/>
  <c r="AN397" i="38"/>
  <c r="AM397" i="38"/>
  <c r="AL397" i="38"/>
  <c r="AK397" i="38"/>
  <c r="AJ397" i="38"/>
  <c r="AI397" i="38"/>
  <c r="AH397" i="38"/>
  <c r="AG397" i="38"/>
  <c r="AF397" i="38"/>
  <c r="AE397" i="38"/>
  <c r="AD397" i="38"/>
  <c r="AC397" i="38"/>
  <c r="AB397" i="38"/>
  <c r="AA397" i="38"/>
  <c r="Z397" i="38"/>
  <c r="Y397" i="38"/>
  <c r="X397" i="38"/>
  <c r="W397" i="38"/>
  <c r="V397" i="38"/>
  <c r="U397" i="38"/>
  <c r="T397" i="38"/>
  <c r="S397" i="38"/>
  <c r="R397" i="38"/>
  <c r="Q397" i="38"/>
  <c r="P397" i="38"/>
  <c r="O397" i="38"/>
  <c r="N397" i="38"/>
  <c r="M397" i="38"/>
  <c r="L397" i="38"/>
  <c r="K397" i="38"/>
  <c r="J397" i="38"/>
  <c r="CZ390" i="38"/>
  <c r="K389" i="38"/>
  <c r="L389" i="38"/>
  <c r="M389" i="38"/>
  <c r="N389" i="38"/>
  <c r="O389" i="38"/>
  <c r="P389" i="38"/>
  <c r="Q389" i="38"/>
  <c r="R389" i="38"/>
  <c r="S389" i="38"/>
  <c r="T389" i="38"/>
  <c r="U389" i="38"/>
  <c r="V389" i="38"/>
  <c r="W389" i="38"/>
  <c r="X389" i="38"/>
  <c r="Y389" i="38"/>
  <c r="Z389" i="38"/>
  <c r="AA389" i="38"/>
  <c r="AB389" i="38"/>
  <c r="AC389" i="38"/>
  <c r="AD389" i="38"/>
  <c r="AE389" i="38"/>
  <c r="AF389" i="38"/>
  <c r="AG389" i="38"/>
  <c r="AH389" i="38"/>
  <c r="AI389" i="38"/>
  <c r="AJ389" i="38"/>
  <c r="AK389" i="38"/>
  <c r="AL389" i="38"/>
  <c r="AM389" i="38"/>
  <c r="AN389" i="38"/>
  <c r="AO389" i="38"/>
  <c r="AP389" i="38"/>
  <c r="AQ389" i="38"/>
  <c r="AR389" i="38"/>
  <c r="AS389" i="38"/>
  <c r="AT389" i="38"/>
  <c r="AU389" i="38"/>
  <c r="AV389" i="38"/>
  <c r="AW389" i="38"/>
  <c r="AX389" i="38"/>
  <c r="AY389" i="38"/>
  <c r="AZ389" i="38"/>
  <c r="CW388" i="38"/>
  <c r="C388" i="38"/>
  <c r="BD386" i="38"/>
  <c r="BD390" i="38" s="1"/>
  <c r="BD391" i="38" s="1"/>
  <c r="BD392" i="38" s="1"/>
  <c r="BD393" i="38" s="1"/>
  <c r="BD394" i="38" s="1"/>
  <c r="BD395" i="38" s="1"/>
  <c r="BD396" i="38" s="1"/>
  <c r="BD397" i="38" s="1"/>
  <c r="BD398" i="38" s="1"/>
  <c r="BD399" i="38" s="1"/>
  <c r="BD400" i="38" s="1"/>
  <c r="BD401" i="38" s="1"/>
  <c r="BD402" i="38" s="1"/>
  <c r="BD403" i="38" s="1"/>
  <c r="BD404" i="38" s="1"/>
  <c r="BD405" i="38" s="1"/>
  <c r="BD406" i="38" s="1"/>
  <c r="BD407" i="38" s="1"/>
  <c r="CU382" i="38"/>
  <c r="CW382" i="38" s="1"/>
  <c r="CR382" i="38"/>
  <c r="BB382" i="38" a="1"/>
  <c r="BB382" i="38" s="1"/>
  <c r="AZ382" i="38"/>
  <c r="AY382" i="38"/>
  <c r="AX382" i="38"/>
  <c r="AW382" i="38"/>
  <c r="AV382" i="38"/>
  <c r="AU382" i="38"/>
  <c r="AT382" i="38"/>
  <c r="AS382" i="38"/>
  <c r="AR382" i="38"/>
  <c r="AQ382" i="38"/>
  <c r="AP382" i="38"/>
  <c r="AO382" i="38"/>
  <c r="AN382" i="38"/>
  <c r="AM382" i="38"/>
  <c r="AL382" i="38"/>
  <c r="AK382" i="38"/>
  <c r="AJ382" i="38"/>
  <c r="AI382" i="38"/>
  <c r="AH382" i="38"/>
  <c r="AG382" i="38"/>
  <c r="AF382" i="38"/>
  <c r="AE382" i="38"/>
  <c r="AD382" i="38"/>
  <c r="AC382" i="38"/>
  <c r="AB382" i="38"/>
  <c r="AA382" i="38"/>
  <c r="Z382" i="38"/>
  <c r="Y382" i="38"/>
  <c r="X382" i="38"/>
  <c r="W382" i="38"/>
  <c r="V382" i="38"/>
  <c r="U382" i="38"/>
  <c r="T382" i="38"/>
  <c r="S382" i="38"/>
  <c r="R382" i="38"/>
  <c r="Q382" i="38"/>
  <c r="P382" i="38"/>
  <c r="O382" i="38"/>
  <c r="N382" i="38"/>
  <c r="M382" i="38"/>
  <c r="L382" i="38"/>
  <c r="K382" i="38"/>
  <c r="J382" i="38"/>
  <c r="CU381" i="38"/>
  <c r="CW381" i="38" s="1"/>
  <c r="CR381" i="38"/>
  <c r="BB381" i="38" a="1"/>
  <c r="BB381" i="38" s="1"/>
  <c r="AZ381" i="38"/>
  <c r="AY381" i="38"/>
  <c r="AX381" i="38"/>
  <c r="AW381" i="38"/>
  <c r="AV381" i="38"/>
  <c r="AU381" i="38"/>
  <c r="AT381" i="38"/>
  <c r="AS381" i="38"/>
  <c r="AR381" i="38"/>
  <c r="AQ381" i="38"/>
  <c r="AP381" i="38"/>
  <c r="AO381" i="38"/>
  <c r="AN381" i="38"/>
  <c r="AM381" i="38"/>
  <c r="AL381" i="38"/>
  <c r="AK381" i="38"/>
  <c r="AJ381" i="38"/>
  <c r="AI381" i="38"/>
  <c r="AH381" i="38"/>
  <c r="AG381" i="38"/>
  <c r="AF381" i="38"/>
  <c r="AE381" i="38"/>
  <c r="AD381" i="38"/>
  <c r="AC381" i="38"/>
  <c r="AB381" i="38"/>
  <c r="AA381" i="38"/>
  <c r="Z381" i="38"/>
  <c r="Y381" i="38"/>
  <c r="X381" i="38"/>
  <c r="W381" i="38"/>
  <c r="V381" i="38"/>
  <c r="U381" i="38"/>
  <c r="T381" i="38"/>
  <c r="S381" i="38"/>
  <c r="R381" i="38"/>
  <c r="Q381" i="38"/>
  <c r="P381" i="38"/>
  <c r="O381" i="38"/>
  <c r="N381" i="38"/>
  <c r="M381" i="38"/>
  <c r="L381" i="38"/>
  <c r="K381" i="38"/>
  <c r="J381" i="38"/>
  <c r="D381" i="38"/>
  <c r="C381" i="38"/>
  <c r="CU380" i="38"/>
  <c r="CW380" i="38" s="1"/>
  <c r="CR380" i="38"/>
  <c r="BB380" i="38" a="1"/>
  <c r="BB380" i="38" s="1"/>
  <c r="AZ380" i="38"/>
  <c r="AY380" i="38"/>
  <c r="AX380" i="38"/>
  <c r="AW380" i="38"/>
  <c r="AV380" i="38"/>
  <c r="AU380" i="38"/>
  <c r="AT380" i="38"/>
  <c r="AS380" i="38"/>
  <c r="AR380" i="38"/>
  <c r="AQ380" i="38"/>
  <c r="AP380" i="38"/>
  <c r="AO380" i="38"/>
  <c r="AN380" i="38"/>
  <c r="AM380" i="38"/>
  <c r="AL380" i="38"/>
  <c r="AK380" i="38"/>
  <c r="AJ380" i="38"/>
  <c r="AI380" i="38"/>
  <c r="AH380" i="38"/>
  <c r="AG380" i="38"/>
  <c r="AF380" i="38"/>
  <c r="AE380" i="38"/>
  <c r="AD380" i="38"/>
  <c r="AC380" i="38"/>
  <c r="AB380" i="38"/>
  <c r="AA380" i="38"/>
  <c r="Z380" i="38"/>
  <c r="Y380" i="38"/>
  <c r="X380" i="38"/>
  <c r="W380" i="38"/>
  <c r="V380" i="38"/>
  <c r="U380" i="38"/>
  <c r="T380" i="38"/>
  <c r="S380" i="38"/>
  <c r="R380" i="38"/>
  <c r="Q380" i="38"/>
  <c r="P380" i="38"/>
  <c r="O380" i="38"/>
  <c r="N380" i="38"/>
  <c r="M380" i="38"/>
  <c r="L380" i="38"/>
  <c r="K380" i="38"/>
  <c r="J380" i="38"/>
  <c r="CU379" i="38"/>
  <c r="CW379" i="38" s="1"/>
  <c r="CR379" i="38"/>
  <c r="BB379" i="38" a="1"/>
  <c r="BB379" i="38" s="1"/>
  <c r="AZ379" i="38"/>
  <c r="AY379" i="38"/>
  <c r="AX379" i="38"/>
  <c r="AW379" i="38"/>
  <c r="AV379" i="38"/>
  <c r="AU379" i="38"/>
  <c r="AT379" i="38"/>
  <c r="AS379" i="38"/>
  <c r="AR379" i="38"/>
  <c r="AQ379" i="38"/>
  <c r="AP379" i="38"/>
  <c r="AO379" i="38"/>
  <c r="AN379" i="38"/>
  <c r="AM379" i="38"/>
  <c r="AL379" i="38"/>
  <c r="AK379" i="38"/>
  <c r="AJ379" i="38"/>
  <c r="AI379" i="38"/>
  <c r="AH379" i="38"/>
  <c r="AG379" i="38"/>
  <c r="AF379" i="38"/>
  <c r="AE379" i="38"/>
  <c r="AD379" i="38"/>
  <c r="AC379" i="38"/>
  <c r="AB379" i="38"/>
  <c r="AA379" i="38"/>
  <c r="Z379" i="38"/>
  <c r="Y379" i="38"/>
  <c r="X379" i="38"/>
  <c r="W379" i="38"/>
  <c r="V379" i="38"/>
  <c r="U379" i="38"/>
  <c r="T379" i="38"/>
  <c r="S379" i="38"/>
  <c r="R379" i="38"/>
  <c r="Q379" i="38"/>
  <c r="P379" i="38"/>
  <c r="O379" i="38"/>
  <c r="N379" i="38"/>
  <c r="M379" i="38"/>
  <c r="L379" i="38"/>
  <c r="K379" i="38"/>
  <c r="J379" i="38"/>
  <c r="CU378" i="38"/>
  <c r="CW378" i="38" s="1"/>
  <c r="CR378" i="38"/>
  <c r="BB378" i="38" a="1"/>
  <c r="BB378" i="38" s="1"/>
  <c r="AZ378" i="38"/>
  <c r="AY378" i="38"/>
  <c r="AX378" i="38"/>
  <c r="AW378" i="38"/>
  <c r="AV378" i="38"/>
  <c r="AU378" i="38"/>
  <c r="AT378" i="38"/>
  <c r="AS378" i="38"/>
  <c r="AR378" i="38"/>
  <c r="AQ378" i="38"/>
  <c r="AP378" i="38"/>
  <c r="AO378" i="38"/>
  <c r="AN378" i="38"/>
  <c r="AM378" i="38"/>
  <c r="AL378" i="38"/>
  <c r="AK378" i="38"/>
  <c r="AJ378" i="38"/>
  <c r="AI378" i="38"/>
  <c r="AH378" i="38"/>
  <c r="AG378" i="38"/>
  <c r="AF378" i="38"/>
  <c r="AE378" i="38"/>
  <c r="AD378" i="38"/>
  <c r="AC378" i="38"/>
  <c r="AB378" i="38"/>
  <c r="AA378" i="38"/>
  <c r="Z378" i="38"/>
  <c r="Y378" i="38"/>
  <c r="X378" i="38"/>
  <c r="W378" i="38"/>
  <c r="V378" i="38"/>
  <c r="U378" i="38"/>
  <c r="T378" i="38"/>
  <c r="S378" i="38"/>
  <c r="R378" i="38"/>
  <c r="Q378" i="38"/>
  <c r="P378" i="38"/>
  <c r="O378" i="38"/>
  <c r="N378" i="38"/>
  <c r="M378" i="38"/>
  <c r="L378" i="38"/>
  <c r="K378" i="38"/>
  <c r="J378" i="38"/>
  <c r="CU377" i="38"/>
  <c r="CW377" i="38" s="1"/>
  <c r="CR377" i="38"/>
  <c r="BB377" i="38" a="1"/>
  <c r="BB377" i="38" s="1"/>
  <c r="AZ377" i="38"/>
  <c r="AY377" i="38"/>
  <c r="AX377" i="38"/>
  <c r="AW377" i="38"/>
  <c r="AV377" i="38"/>
  <c r="AU377" i="38"/>
  <c r="AT377" i="38"/>
  <c r="AS377" i="38"/>
  <c r="AR377" i="38"/>
  <c r="AQ377" i="38"/>
  <c r="AP377" i="38"/>
  <c r="AO377" i="38"/>
  <c r="AN377" i="38"/>
  <c r="AM377" i="38"/>
  <c r="AL377" i="38"/>
  <c r="AK377" i="38"/>
  <c r="AJ377" i="38"/>
  <c r="AI377" i="38"/>
  <c r="AH377" i="38"/>
  <c r="AG377" i="38"/>
  <c r="AF377" i="38"/>
  <c r="AE377" i="38"/>
  <c r="AD377" i="38"/>
  <c r="AC377" i="38"/>
  <c r="AB377" i="38"/>
  <c r="AA377" i="38"/>
  <c r="Z377" i="38"/>
  <c r="Y377" i="38"/>
  <c r="X377" i="38"/>
  <c r="W377" i="38"/>
  <c r="V377" i="38"/>
  <c r="U377" i="38"/>
  <c r="T377" i="38"/>
  <c r="S377" i="38"/>
  <c r="R377" i="38"/>
  <c r="Q377" i="38"/>
  <c r="P377" i="38"/>
  <c r="O377" i="38"/>
  <c r="N377" i="38"/>
  <c r="M377" i="38"/>
  <c r="L377" i="38"/>
  <c r="K377" i="38"/>
  <c r="J377" i="38"/>
  <c r="CU376" i="38"/>
  <c r="CW376" i="38" s="1"/>
  <c r="CR376" i="38"/>
  <c r="BB376" i="38" a="1"/>
  <c r="BB376" i="38" s="1"/>
  <c r="AZ376" i="38"/>
  <c r="AY376" i="38"/>
  <c r="AX376" i="38"/>
  <c r="AW376" i="38"/>
  <c r="AV376" i="38"/>
  <c r="AU376" i="38"/>
  <c r="AT376" i="38"/>
  <c r="AS376" i="38"/>
  <c r="AR376" i="38"/>
  <c r="AQ376" i="38"/>
  <c r="AP376" i="38"/>
  <c r="AO376" i="38"/>
  <c r="AN376" i="38"/>
  <c r="AM376" i="38"/>
  <c r="AL376" i="38"/>
  <c r="AK376" i="38"/>
  <c r="AJ376" i="38"/>
  <c r="AI376" i="38"/>
  <c r="AH376" i="38"/>
  <c r="AG376" i="38"/>
  <c r="AF376" i="38"/>
  <c r="AE376" i="38"/>
  <c r="AD376" i="38"/>
  <c r="AC376" i="38"/>
  <c r="AB376" i="38"/>
  <c r="AA376" i="38"/>
  <c r="Z376" i="38"/>
  <c r="Y376" i="38"/>
  <c r="X376" i="38"/>
  <c r="W376" i="38"/>
  <c r="V376" i="38"/>
  <c r="U376" i="38"/>
  <c r="T376" i="38"/>
  <c r="S376" i="38"/>
  <c r="R376" i="38"/>
  <c r="Q376" i="38"/>
  <c r="P376" i="38"/>
  <c r="O376" i="38"/>
  <c r="N376" i="38"/>
  <c r="M376" i="38"/>
  <c r="L376" i="38"/>
  <c r="K376" i="38"/>
  <c r="J376" i="38"/>
  <c r="D376" i="38"/>
  <c r="C376" i="38"/>
  <c r="CU375" i="38"/>
  <c r="CW375" i="38" s="1"/>
  <c r="CR375" i="38"/>
  <c r="BB375" i="38" a="1"/>
  <c r="BB375" i="38" s="1"/>
  <c r="AZ375" i="38"/>
  <c r="AY375" i="38"/>
  <c r="AX375" i="38"/>
  <c r="AW375" i="38"/>
  <c r="AV375" i="38"/>
  <c r="AU375" i="38"/>
  <c r="AT375" i="38"/>
  <c r="AS375" i="38"/>
  <c r="AR375" i="38"/>
  <c r="AQ375" i="38"/>
  <c r="AP375" i="38"/>
  <c r="AO375" i="38"/>
  <c r="AN375" i="38"/>
  <c r="AM375" i="38"/>
  <c r="AL375" i="38"/>
  <c r="AK375" i="38"/>
  <c r="AJ375" i="38"/>
  <c r="AI375" i="38"/>
  <c r="AH375" i="38"/>
  <c r="AG375" i="38"/>
  <c r="AF375" i="38"/>
  <c r="AE375" i="38"/>
  <c r="AD375" i="38"/>
  <c r="AC375" i="38"/>
  <c r="AB375" i="38"/>
  <c r="AA375" i="38"/>
  <c r="Z375" i="38"/>
  <c r="Y375" i="38"/>
  <c r="X375" i="38"/>
  <c r="W375" i="38"/>
  <c r="V375" i="38"/>
  <c r="U375" i="38"/>
  <c r="T375" i="38"/>
  <c r="S375" i="38"/>
  <c r="R375" i="38"/>
  <c r="Q375" i="38"/>
  <c r="P375" i="38"/>
  <c r="O375" i="38"/>
  <c r="N375" i="38"/>
  <c r="M375" i="38"/>
  <c r="L375" i="38"/>
  <c r="K375" i="38"/>
  <c r="J375" i="38"/>
  <c r="CU374" i="38"/>
  <c r="CW374" i="38" s="1"/>
  <c r="CR374" i="38"/>
  <c r="BB374" i="38" a="1"/>
  <c r="BB374" i="38" s="1"/>
  <c r="AZ374" i="38"/>
  <c r="AY374" i="38"/>
  <c r="AX374" i="38"/>
  <c r="AW374" i="38"/>
  <c r="AV374" i="38"/>
  <c r="AU374" i="38"/>
  <c r="AT374" i="38"/>
  <c r="AS374" i="38"/>
  <c r="AR374" i="38"/>
  <c r="AQ374" i="38"/>
  <c r="AP374" i="38"/>
  <c r="AO374" i="38"/>
  <c r="AN374" i="38"/>
  <c r="AM374" i="38"/>
  <c r="AL374" i="38"/>
  <c r="AK374" i="38"/>
  <c r="AJ374" i="38"/>
  <c r="AI374" i="38"/>
  <c r="AH374" i="38"/>
  <c r="AG374" i="38"/>
  <c r="AF374" i="38"/>
  <c r="AE374" i="38"/>
  <c r="AD374" i="38"/>
  <c r="AC374" i="38"/>
  <c r="AB374" i="38"/>
  <c r="AA374" i="38"/>
  <c r="Z374" i="38"/>
  <c r="Y374" i="38"/>
  <c r="X374" i="38"/>
  <c r="W374" i="38"/>
  <c r="V374" i="38"/>
  <c r="U374" i="38"/>
  <c r="T374" i="38"/>
  <c r="S374" i="38"/>
  <c r="R374" i="38"/>
  <c r="Q374" i="38"/>
  <c r="P374" i="38"/>
  <c r="O374" i="38"/>
  <c r="N374" i="38"/>
  <c r="M374" i="38"/>
  <c r="L374" i="38"/>
  <c r="K374" i="38"/>
  <c r="J374" i="38"/>
  <c r="CU373" i="38"/>
  <c r="CW373" i="38" s="1"/>
  <c r="CR373" i="38"/>
  <c r="BB373" i="38" a="1"/>
  <c r="BB373" i="38" s="1"/>
  <c r="AZ373" i="38"/>
  <c r="AY373" i="38"/>
  <c r="AX373" i="38"/>
  <c r="AW373" i="38"/>
  <c r="AV373" i="38"/>
  <c r="AU373" i="38"/>
  <c r="AT373" i="38"/>
  <c r="AS373" i="38"/>
  <c r="AR373" i="38"/>
  <c r="AQ373" i="38"/>
  <c r="AP373" i="38"/>
  <c r="AO373" i="38"/>
  <c r="AN373" i="38"/>
  <c r="AM373" i="38"/>
  <c r="AL373" i="38"/>
  <c r="AK373" i="38"/>
  <c r="AJ373" i="38"/>
  <c r="AI373" i="38"/>
  <c r="AH373" i="38"/>
  <c r="AG373" i="38"/>
  <c r="AF373" i="38"/>
  <c r="AE373" i="38"/>
  <c r="AD373" i="38"/>
  <c r="AC373" i="38"/>
  <c r="AB373" i="38"/>
  <c r="AA373" i="38"/>
  <c r="Z373" i="38"/>
  <c r="Y373" i="38"/>
  <c r="X373" i="38"/>
  <c r="W373" i="38"/>
  <c r="V373" i="38"/>
  <c r="U373" i="38"/>
  <c r="T373" i="38"/>
  <c r="S373" i="38"/>
  <c r="R373" i="38"/>
  <c r="Q373" i="38"/>
  <c r="P373" i="38"/>
  <c r="O373" i="38"/>
  <c r="N373" i="38"/>
  <c r="M373" i="38"/>
  <c r="L373" i="38"/>
  <c r="K373" i="38"/>
  <c r="J373" i="38"/>
  <c r="CU372" i="38"/>
  <c r="CW372" i="38" s="1"/>
  <c r="CR372" i="38"/>
  <c r="BB372" i="38" a="1"/>
  <c r="BB372" i="38" s="1"/>
  <c r="AZ372" i="38"/>
  <c r="AY372" i="38"/>
  <c r="AX372" i="38"/>
  <c r="AW372" i="38"/>
  <c r="AV372" i="38"/>
  <c r="AU372" i="38"/>
  <c r="AT372" i="38"/>
  <c r="AS372" i="38"/>
  <c r="AR372" i="38"/>
  <c r="AQ372" i="38"/>
  <c r="AP372" i="38"/>
  <c r="AO372" i="38"/>
  <c r="AN372" i="38"/>
  <c r="AM372" i="38"/>
  <c r="AL372" i="38"/>
  <c r="AK372" i="38"/>
  <c r="AJ372" i="38"/>
  <c r="AI372" i="38"/>
  <c r="AH372" i="38"/>
  <c r="AG372" i="38"/>
  <c r="AF372" i="38"/>
  <c r="AE372" i="38"/>
  <c r="AD372" i="38"/>
  <c r="AC372" i="38"/>
  <c r="AB372" i="38"/>
  <c r="AA372" i="38"/>
  <c r="Z372" i="38"/>
  <c r="Y372" i="38"/>
  <c r="X372" i="38"/>
  <c r="W372" i="38"/>
  <c r="V372" i="38"/>
  <c r="U372" i="38"/>
  <c r="T372" i="38"/>
  <c r="S372" i="38"/>
  <c r="R372" i="38"/>
  <c r="Q372" i="38"/>
  <c r="P372" i="38"/>
  <c r="O372" i="38"/>
  <c r="N372" i="38"/>
  <c r="M372" i="38"/>
  <c r="L372" i="38"/>
  <c r="K372" i="38"/>
  <c r="J372" i="38"/>
  <c r="CZ365" i="38"/>
  <c r="K364" i="38"/>
  <c r="L364" i="38"/>
  <c r="M364" i="38"/>
  <c r="N364" i="38"/>
  <c r="O364" i="38"/>
  <c r="P364" i="38"/>
  <c r="Q364" i="38"/>
  <c r="R364" i="38"/>
  <c r="S364" i="38"/>
  <c r="T364" i="38"/>
  <c r="U364" i="38"/>
  <c r="V364" i="38"/>
  <c r="W364" i="38"/>
  <c r="X364" i="38"/>
  <c r="Y364" i="38"/>
  <c r="Z364" i="38"/>
  <c r="AA364" i="38"/>
  <c r="AB364" i="38"/>
  <c r="AC364" i="38"/>
  <c r="AD364" i="38"/>
  <c r="AE364" i="38"/>
  <c r="AF364" i="38"/>
  <c r="AG364" i="38"/>
  <c r="AH364" i="38"/>
  <c r="AI364" i="38"/>
  <c r="AJ364" i="38"/>
  <c r="AK364" i="38"/>
  <c r="AL364" i="38"/>
  <c r="AM364" i="38"/>
  <c r="AN364" i="38"/>
  <c r="AO364" i="38"/>
  <c r="AP364" i="38"/>
  <c r="AQ364" i="38"/>
  <c r="AR364" i="38"/>
  <c r="AS364" i="38"/>
  <c r="AT364" i="38"/>
  <c r="AU364" i="38"/>
  <c r="AV364" i="38"/>
  <c r="AW364" i="38"/>
  <c r="AX364" i="38"/>
  <c r="AY364" i="38"/>
  <c r="AZ364" i="38"/>
  <c r="CW363" i="38"/>
  <c r="C363" i="38"/>
  <c r="BD361" i="38"/>
  <c r="BD365" i="38" s="1"/>
  <c r="BD366" i="38" s="1"/>
  <c r="BD367" i="38" s="1"/>
  <c r="BD368" i="38" s="1"/>
  <c r="BD369" i="38" s="1"/>
  <c r="BD370" i="38" s="1"/>
  <c r="BD371" i="38" s="1"/>
  <c r="BD372" i="38" s="1"/>
  <c r="BD373" i="38" s="1"/>
  <c r="BD374" i="38" s="1"/>
  <c r="BD375" i="38" s="1"/>
  <c r="BD376" i="38" s="1"/>
  <c r="BD377" i="38" s="1"/>
  <c r="BD378" i="38" s="1"/>
  <c r="BD379" i="38" s="1"/>
  <c r="BD380" i="38" s="1"/>
  <c r="BD381" i="38" s="1"/>
  <c r="BD382" i="38" s="1"/>
  <c r="CU357" i="38"/>
  <c r="CW357" i="38" s="1"/>
  <c r="CR357" i="38"/>
  <c r="BB357" i="38" a="1"/>
  <c r="BB357" i="38" s="1"/>
  <c r="AZ357" i="38"/>
  <c r="AY357" i="38"/>
  <c r="AX357" i="38"/>
  <c r="AW357" i="38"/>
  <c r="AV357" i="38"/>
  <c r="AU357" i="38"/>
  <c r="AT357" i="38"/>
  <c r="AS357" i="38"/>
  <c r="AR357" i="38"/>
  <c r="AQ357" i="38"/>
  <c r="AP357" i="38"/>
  <c r="AO357" i="38"/>
  <c r="AN357" i="38"/>
  <c r="AM357" i="38"/>
  <c r="AL357" i="38"/>
  <c r="AK357" i="38"/>
  <c r="AJ357" i="38"/>
  <c r="AI357" i="38"/>
  <c r="AH357" i="38"/>
  <c r="AG357" i="38"/>
  <c r="AF357" i="38"/>
  <c r="AE357" i="38"/>
  <c r="AD357" i="38"/>
  <c r="AC357" i="38"/>
  <c r="AB357" i="38"/>
  <c r="AA357" i="38"/>
  <c r="Z357" i="38"/>
  <c r="Y357" i="38"/>
  <c r="X357" i="38"/>
  <c r="W357" i="38"/>
  <c r="V357" i="38"/>
  <c r="U357" i="38"/>
  <c r="T357" i="38"/>
  <c r="S357" i="38"/>
  <c r="R357" i="38"/>
  <c r="Q357" i="38"/>
  <c r="P357" i="38"/>
  <c r="O357" i="38"/>
  <c r="N357" i="38"/>
  <c r="M357" i="38"/>
  <c r="L357" i="38"/>
  <c r="K357" i="38"/>
  <c r="J357" i="38"/>
  <c r="CU356" i="38"/>
  <c r="CW356" i="38" s="1"/>
  <c r="CR356" i="38"/>
  <c r="BB356" i="38" a="1"/>
  <c r="BB356" i="38" s="1"/>
  <c r="AZ356" i="38"/>
  <c r="AY356" i="38"/>
  <c r="AX356" i="38"/>
  <c r="AW356" i="38"/>
  <c r="AV356" i="38"/>
  <c r="AU356" i="38"/>
  <c r="AT356" i="38"/>
  <c r="AS356" i="38"/>
  <c r="AR356" i="38"/>
  <c r="AQ356" i="38"/>
  <c r="AP356" i="38"/>
  <c r="AO356" i="38"/>
  <c r="AN356" i="38"/>
  <c r="AM356" i="38"/>
  <c r="AL356" i="38"/>
  <c r="AK356" i="38"/>
  <c r="AJ356" i="38"/>
  <c r="AI356" i="38"/>
  <c r="AH356" i="38"/>
  <c r="AG356" i="38"/>
  <c r="AF356" i="38"/>
  <c r="AE356" i="38"/>
  <c r="AD356" i="38"/>
  <c r="AC356" i="38"/>
  <c r="AB356" i="38"/>
  <c r="AA356" i="38"/>
  <c r="Z356" i="38"/>
  <c r="Y356" i="38"/>
  <c r="X356" i="38"/>
  <c r="W356" i="38"/>
  <c r="V356" i="38"/>
  <c r="U356" i="38"/>
  <c r="T356" i="38"/>
  <c r="S356" i="38"/>
  <c r="R356" i="38"/>
  <c r="Q356" i="38"/>
  <c r="P356" i="38"/>
  <c r="O356" i="38"/>
  <c r="N356" i="38"/>
  <c r="M356" i="38"/>
  <c r="L356" i="38"/>
  <c r="K356" i="38"/>
  <c r="J356" i="38"/>
  <c r="D356" i="38"/>
  <c r="C356" i="38"/>
  <c r="CU355" i="38"/>
  <c r="CW355" i="38" s="1"/>
  <c r="CR355" i="38"/>
  <c r="BB355" i="38" a="1"/>
  <c r="BB355" i="38" s="1"/>
  <c r="AZ355" i="38"/>
  <c r="AY355" i="38"/>
  <c r="AX355" i="38"/>
  <c r="AW355" i="38"/>
  <c r="AV355" i="38"/>
  <c r="AU355" i="38"/>
  <c r="AT355" i="38"/>
  <c r="AS355" i="38"/>
  <c r="AR355" i="38"/>
  <c r="AQ355" i="38"/>
  <c r="AP355" i="38"/>
  <c r="AO355" i="38"/>
  <c r="AN355" i="38"/>
  <c r="AM355" i="38"/>
  <c r="AL355" i="38"/>
  <c r="AK355" i="38"/>
  <c r="AJ355" i="38"/>
  <c r="AI355" i="38"/>
  <c r="AH355" i="38"/>
  <c r="AG355" i="38"/>
  <c r="AF355" i="38"/>
  <c r="AE355" i="38"/>
  <c r="AD355" i="38"/>
  <c r="AC355" i="38"/>
  <c r="AB355" i="38"/>
  <c r="AA355" i="38"/>
  <c r="Z355" i="38"/>
  <c r="Y355" i="38"/>
  <c r="X355" i="38"/>
  <c r="W355" i="38"/>
  <c r="V355" i="38"/>
  <c r="U355" i="38"/>
  <c r="T355" i="38"/>
  <c r="S355" i="38"/>
  <c r="R355" i="38"/>
  <c r="Q355" i="38"/>
  <c r="P355" i="38"/>
  <c r="O355" i="38"/>
  <c r="N355" i="38"/>
  <c r="M355" i="38"/>
  <c r="L355" i="38"/>
  <c r="K355" i="38"/>
  <c r="J355" i="38"/>
  <c r="CU354" i="38"/>
  <c r="CW354" i="38" s="1"/>
  <c r="CR354" i="38"/>
  <c r="BB354" i="38" a="1"/>
  <c r="BB354" i="38" s="1"/>
  <c r="AZ354" i="38"/>
  <c r="AY354" i="38"/>
  <c r="AX354" i="38"/>
  <c r="AW354" i="38"/>
  <c r="AV354" i="38"/>
  <c r="AU354" i="38"/>
  <c r="AT354" i="38"/>
  <c r="AS354" i="38"/>
  <c r="AR354" i="38"/>
  <c r="AQ354" i="38"/>
  <c r="AP354" i="38"/>
  <c r="AO354" i="38"/>
  <c r="AN354" i="38"/>
  <c r="AM354" i="38"/>
  <c r="AL354" i="38"/>
  <c r="AK354" i="38"/>
  <c r="AJ354" i="38"/>
  <c r="AI354" i="38"/>
  <c r="AH354" i="38"/>
  <c r="AG354" i="38"/>
  <c r="AF354" i="38"/>
  <c r="AE354" i="38"/>
  <c r="AD354" i="38"/>
  <c r="AC354" i="38"/>
  <c r="AB354" i="38"/>
  <c r="AA354" i="38"/>
  <c r="Z354" i="38"/>
  <c r="Y354" i="38"/>
  <c r="X354" i="38"/>
  <c r="W354" i="38"/>
  <c r="V354" i="38"/>
  <c r="U354" i="38"/>
  <c r="T354" i="38"/>
  <c r="S354" i="38"/>
  <c r="R354" i="38"/>
  <c r="Q354" i="38"/>
  <c r="P354" i="38"/>
  <c r="O354" i="38"/>
  <c r="N354" i="38"/>
  <c r="M354" i="38"/>
  <c r="L354" i="38"/>
  <c r="K354" i="38"/>
  <c r="J354" i="38"/>
  <c r="CU353" i="38"/>
  <c r="CW353" i="38" s="1"/>
  <c r="CR353" i="38"/>
  <c r="BB353" i="38" a="1"/>
  <c r="BB353" i="38" s="1"/>
  <c r="AZ353" i="38"/>
  <c r="AY353" i="38"/>
  <c r="AX353" i="38"/>
  <c r="AW353" i="38"/>
  <c r="AV353" i="38"/>
  <c r="AU353" i="38"/>
  <c r="AT353" i="38"/>
  <c r="AS353" i="38"/>
  <c r="AR353" i="38"/>
  <c r="AQ353" i="38"/>
  <c r="AP353" i="38"/>
  <c r="AO353" i="38"/>
  <c r="AN353" i="38"/>
  <c r="AM353" i="38"/>
  <c r="AL353" i="38"/>
  <c r="AK353" i="38"/>
  <c r="AJ353" i="38"/>
  <c r="AI353" i="38"/>
  <c r="AH353" i="38"/>
  <c r="AG353" i="38"/>
  <c r="AF353" i="38"/>
  <c r="AE353" i="38"/>
  <c r="AD353" i="38"/>
  <c r="AC353" i="38"/>
  <c r="AB353" i="38"/>
  <c r="AA353" i="38"/>
  <c r="Z353" i="38"/>
  <c r="Y353" i="38"/>
  <c r="X353" i="38"/>
  <c r="W353" i="38"/>
  <c r="V353" i="38"/>
  <c r="U353" i="38"/>
  <c r="T353" i="38"/>
  <c r="S353" i="38"/>
  <c r="R353" i="38"/>
  <c r="Q353" i="38"/>
  <c r="P353" i="38"/>
  <c r="O353" i="38"/>
  <c r="N353" i="38"/>
  <c r="M353" i="38"/>
  <c r="L353" i="38"/>
  <c r="K353" i="38"/>
  <c r="J353" i="38"/>
  <c r="CU352" i="38"/>
  <c r="CW352" i="38" s="1"/>
  <c r="CR352" i="38"/>
  <c r="BB352" i="38" a="1"/>
  <c r="BB352" i="38" s="1"/>
  <c r="AZ352" i="38"/>
  <c r="AY352" i="38"/>
  <c r="AX352" i="38"/>
  <c r="AW352" i="38"/>
  <c r="AV352" i="38"/>
  <c r="AU352" i="38"/>
  <c r="AT352" i="38"/>
  <c r="AS352" i="38"/>
  <c r="AR352" i="38"/>
  <c r="AQ352" i="38"/>
  <c r="AP352" i="38"/>
  <c r="AO352" i="38"/>
  <c r="AN352" i="38"/>
  <c r="AM352" i="38"/>
  <c r="AL352" i="38"/>
  <c r="AK352" i="38"/>
  <c r="AJ352" i="38"/>
  <c r="AI352" i="38"/>
  <c r="AH352" i="38"/>
  <c r="AG352" i="38"/>
  <c r="AF352" i="38"/>
  <c r="AE352" i="38"/>
  <c r="AD352" i="38"/>
  <c r="AC352" i="38"/>
  <c r="AB352" i="38"/>
  <c r="AA352" i="38"/>
  <c r="Z352" i="38"/>
  <c r="Y352" i="38"/>
  <c r="X352" i="38"/>
  <c r="W352" i="38"/>
  <c r="V352" i="38"/>
  <c r="U352" i="38"/>
  <c r="T352" i="38"/>
  <c r="S352" i="38"/>
  <c r="R352" i="38"/>
  <c r="Q352" i="38"/>
  <c r="P352" i="38"/>
  <c r="O352" i="38"/>
  <c r="N352" i="38"/>
  <c r="M352" i="38"/>
  <c r="L352" i="38"/>
  <c r="K352" i="38"/>
  <c r="J352" i="38"/>
  <c r="CU351" i="38"/>
  <c r="CW351" i="38" s="1"/>
  <c r="CR351" i="38"/>
  <c r="BB351" i="38" a="1"/>
  <c r="BB351" i="38" s="1"/>
  <c r="AZ351" i="38"/>
  <c r="AY351" i="38"/>
  <c r="AX351" i="38"/>
  <c r="AW351" i="38"/>
  <c r="AV351" i="38"/>
  <c r="AU351" i="38"/>
  <c r="AT351" i="38"/>
  <c r="AS351" i="38"/>
  <c r="AR351" i="38"/>
  <c r="AQ351" i="38"/>
  <c r="AP351" i="38"/>
  <c r="AO351" i="38"/>
  <c r="AN351" i="38"/>
  <c r="AM351" i="38"/>
  <c r="AL351" i="38"/>
  <c r="AK351" i="38"/>
  <c r="AJ351" i="38"/>
  <c r="AI351" i="38"/>
  <c r="AH351" i="38"/>
  <c r="AG351" i="38"/>
  <c r="AF351" i="38"/>
  <c r="AE351" i="38"/>
  <c r="AD351" i="38"/>
  <c r="AC351" i="38"/>
  <c r="AB351" i="38"/>
  <c r="AA351" i="38"/>
  <c r="Z351" i="38"/>
  <c r="Y351" i="38"/>
  <c r="X351" i="38"/>
  <c r="W351" i="38"/>
  <c r="V351" i="38"/>
  <c r="U351" i="38"/>
  <c r="T351" i="38"/>
  <c r="S351" i="38"/>
  <c r="R351" i="38"/>
  <c r="Q351" i="38"/>
  <c r="P351" i="38"/>
  <c r="O351" i="38"/>
  <c r="N351" i="38"/>
  <c r="M351" i="38"/>
  <c r="L351" i="38"/>
  <c r="K351" i="38"/>
  <c r="J351" i="38"/>
  <c r="D351" i="38"/>
  <c r="C351" i="38"/>
  <c r="CU350" i="38"/>
  <c r="CW350" i="38" s="1"/>
  <c r="CR350" i="38"/>
  <c r="BB350" i="38" a="1"/>
  <c r="BB350" i="38" s="1"/>
  <c r="AZ350" i="38"/>
  <c r="AY350" i="38"/>
  <c r="AX350" i="38"/>
  <c r="AW350" i="38"/>
  <c r="AV350" i="38"/>
  <c r="AU350" i="38"/>
  <c r="AT350" i="38"/>
  <c r="AS350" i="38"/>
  <c r="AR350" i="38"/>
  <c r="AQ350" i="38"/>
  <c r="AP350" i="38"/>
  <c r="AO350" i="38"/>
  <c r="AN350" i="38"/>
  <c r="AM350" i="38"/>
  <c r="AL350" i="38"/>
  <c r="AK350" i="38"/>
  <c r="AJ350" i="38"/>
  <c r="AI350" i="38"/>
  <c r="AH350" i="38"/>
  <c r="AG350" i="38"/>
  <c r="AF350" i="38"/>
  <c r="AE350" i="38"/>
  <c r="AD350" i="38"/>
  <c r="AC350" i="38"/>
  <c r="AB350" i="38"/>
  <c r="AA350" i="38"/>
  <c r="Z350" i="38"/>
  <c r="Y350" i="38"/>
  <c r="X350" i="38"/>
  <c r="W350" i="38"/>
  <c r="V350" i="38"/>
  <c r="U350" i="38"/>
  <c r="T350" i="38"/>
  <c r="S350" i="38"/>
  <c r="R350" i="38"/>
  <c r="Q350" i="38"/>
  <c r="P350" i="38"/>
  <c r="O350" i="38"/>
  <c r="N350" i="38"/>
  <c r="M350" i="38"/>
  <c r="L350" i="38"/>
  <c r="K350" i="38"/>
  <c r="J350" i="38"/>
  <c r="CU349" i="38"/>
  <c r="CW349" i="38" s="1"/>
  <c r="CR349" i="38"/>
  <c r="BB349" i="38" a="1"/>
  <c r="BB349" i="38" s="1"/>
  <c r="AZ349" i="38"/>
  <c r="AY349" i="38"/>
  <c r="AX349" i="38"/>
  <c r="AW349" i="38"/>
  <c r="AV349" i="38"/>
  <c r="AU349" i="38"/>
  <c r="AT349" i="38"/>
  <c r="AS349" i="38"/>
  <c r="AR349" i="38"/>
  <c r="AQ349" i="38"/>
  <c r="AP349" i="38"/>
  <c r="AO349" i="38"/>
  <c r="AN349" i="38"/>
  <c r="AM349" i="38"/>
  <c r="AL349" i="38"/>
  <c r="AK349" i="38"/>
  <c r="AJ349" i="38"/>
  <c r="AI349" i="38"/>
  <c r="AH349" i="38"/>
  <c r="AG349" i="38"/>
  <c r="AF349" i="38"/>
  <c r="AE349" i="38"/>
  <c r="AD349" i="38"/>
  <c r="AC349" i="38"/>
  <c r="AB349" i="38"/>
  <c r="AA349" i="38"/>
  <c r="Z349" i="38"/>
  <c r="Y349" i="38"/>
  <c r="X349" i="38"/>
  <c r="W349" i="38"/>
  <c r="V349" i="38"/>
  <c r="U349" i="38"/>
  <c r="T349" i="38"/>
  <c r="S349" i="38"/>
  <c r="R349" i="38"/>
  <c r="Q349" i="38"/>
  <c r="P349" i="38"/>
  <c r="O349" i="38"/>
  <c r="N349" i="38"/>
  <c r="M349" i="38"/>
  <c r="L349" i="38"/>
  <c r="K349" i="38"/>
  <c r="J349" i="38"/>
  <c r="CU348" i="38"/>
  <c r="CW348" i="38" s="1"/>
  <c r="CR348" i="38"/>
  <c r="BB348" i="38" a="1"/>
  <c r="BB348" i="38" s="1"/>
  <c r="AZ348" i="38"/>
  <c r="AY348" i="38"/>
  <c r="AX348" i="38"/>
  <c r="AW348" i="38"/>
  <c r="AV348" i="38"/>
  <c r="AU348" i="38"/>
  <c r="AT348" i="38"/>
  <c r="AS348" i="38"/>
  <c r="AR348" i="38"/>
  <c r="AQ348" i="38"/>
  <c r="AP348" i="38"/>
  <c r="AO348" i="38"/>
  <c r="AN348" i="38"/>
  <c r="AM348" i="38"/>
  <c r="AL348" i="38"/>
  <c r="AK348" i="38"/>
  <c r="AJ348" i="38"/>
  <c r="AI348" i="38"/>
  <c r="AH348" i="38"/>
  <c r="AG348" i="38"/>
  <c r="AF348" i="38"/>
  <c r="AE348" i="38"/>
  <c r="AD348" i="38"/>
  <c r="AC348" i="38"/>
  <c r="AB348" i="38"/>
  <c r="AA348" i="38"/>
  <c r="Z348" i="38"/>
  <c r="Y348" i="38"/>
  <c r="X348" i="38"/>
  <c r="W348" i="38"/>
  <c r="V348" i="38"/>
  <c r="U348" i="38"/>
  <c r="T348" i="38"/>
  <c r="S348" i="38"/>
  <c r="R348" i="38"/>
  <c r="Q348" i="38"/>
  <c r="P348" i="38"/>
  <c r="O348" i="38"/>
  <c r="N348" i="38"/>
  <c r="M348" i="38"/>
  <c r="L348" i="38"/>
  <c r="K348" i="38"/>
  <c r="J348" i="38"/>
  <c r="CU347" i="38"/>
  <c r="CW347" i="38" s="1"/>
  <c r="CR347" i="38"/>
  <c r="BB347" i="38" a="1"/>
  <c r="BB347" i="38" s="1"/>
  <c r="AZ347" i="38"/>
  <c r="AY347" i="38"/>
  <c r="AX347" i="38"/>
  <c r="AW347" i="38"/>
  <c r="AV347" i="38"/>
  <c r="AU347" i="38"/>
  <c r="AT347" i="38"/>
  <c r="AS347" i="38"/>
  <c r="AR347" i="38"/>
  <c r="AQ347" i="38"/>
  <c r="AP347" i="38"/>
  <c r="AO347" i="38"/>
  <c r="AN347" i="38"/>
  <c r="AM347" i="38"/>
  <c r="AL347" i="38"/>
  <c r="AK347" i="38"/>
  <c r="AJ347" i="38"/>
  <c r="AI347" i="38"/>
  <c r="AH347" i="38"/>
  <c r="AG347" i="38"/>
  <c r="AF347" i="38"/>
  <c r="AE347" i="38"/>
  <c r="AD347" i="38"/>
  <c r="AC347" i="38"/>
  <c r="AB347" i="38"/>
  <c r="AA347" i="38"/>
  <c r="Z347" i="38"/>
  <c r="Y347" i="38"/>
  <c r="X347" i="38"/>
  <c r="W347" i="38"/>
  <c r="V347" i="38"/>
  <c r="U347" i="38"/>
  <c r="T347" i="38"/>
  <c r="S347" i="38"/>
  <c r="R347" i="38"/>
  <c r="Q347" i="38"/>
  <c r="P347" i="38"/>
  <c r="O347" i="38"/>
  <c r="N347" i="38"/>
  <c r="M347" i="38"/>
  <c r="L347" i="38"/>
  <c r="K347" i="38"/>
  <c r="J347" i="38"/>
  <c r="CZ340" i="38"/>
  <c r="K339" i="38"/>
  <c r="L339" i="38"/>
  <c r="M339" i="38"/>
  <c r="N339" i="38"/>
  <c r="O339" i="38"/>
  <c r="P339" i="38"/>
  <c r="Q339" i="38"/>
  <c r="R339" i="38"/>
  <c r="S339" i="38"/>
  <c r="T339" i="38"/>
  <c r="U339" i="38"/>
  <c r="V339" i="38"/>
  <c r="W339" i="38"/>
  <c r="X339" i="38"/>
  <c r="Y339" i="38"/>
  <c r="Z339" i="38"/>
  <c r="AA339" i="38"/>
  <c r="AB339" i="38"/>
  <c r="AC339" i="38"/>
  <c r="AD339" i="38"/>
  <c r="AE339" i="38"/>
  <c r="AF339" i="38"/>
  <c r="AG339" i="38"/>
  <c r="AH339" i="38"/>
  <c r="AI339" i="38"/>
  <c r="AJ339" i="38"/>
  <c r="AK339" i="38"/>
  <c r="AL339" i="38"/>
  <c r="AM339" i="38"/>
  <c r="AN339" i="38"/>
  <c r="AO339" i="38"/>
  <c r="AP339" i="38"/>
  <c r="AQ339" i="38"/>
  <c r="AR339" i="38"/>
  <c r="AS339" i="38"/>
  <c r="AT339" i="38"/>
  <c r="AU339" i="38"/>
  <c r="AV339" i="38"/>
  <c r="AW339" i="38"/>
  <c r="AX339" i="38"/>
  <c r="AY339" i="38"/>
  <c r="AZ339" i="38"/>
  <c r="CW338" i="38"/>
  <c r="C338" i="38"/>
  <c r="BD336" i="38"/>
  <c r="BD340" i="38" s="1"/>
  <c r="BD341" i="38" s="1"/>
  <c r="BD342" i="38" s="1"/>
  <c r="BD343" i="38" s="1"/>
  <c r="BD344" i="38" s="1"/>
  <c r="BD345" i="38" s="1"/>
  <c r="BD346" i="38" s="1"/>
  <c r="BD347" i="38" s="1"/>
  <c r="BD348" i="38" s="1"/>
  <c r="BD349" i="38" s="1"/>
  <c r="BD350" i="38" s="1"/>
  <c r="BD351" i="38" s="1"/>
  <c r="BD352" i="38" s="1"/>
  <c r="BD353" i="38" s="1"/>
  <c r="BD354" i="38" s="1"/>
  <c r="BD355" i="38" s="1"/>
  <c r="BD356" i="38" s="1"/>
  <c r="BD357" i="38" s="1"/>
  <c r="B335" i="38"/>
  <c r="CU332" i="38"/>
  <c r="CW332" i="38" s="1"/>
  <c r="CR332" i="38"/>
  <c r="BB332" i="38" a="1"/>
  <c r="BB332" i="38" s="1"/>
  <c r="AZ332" i="38"/>
  <c r="AY332" i="38"/>
  <c r="AX332" i="38"/>
  <c r="AW332" i="38"/>
  <c r="AV332" i="38"/>
  <c r="AU332" i="38"/>
  <c r="AT332" i="38"/>
  <c r="AS332" i="38"/>
  <c r="AR332" i="38"/>
  <c r="AQ332" i="38"/>
  <c r="AP332" i="38"/>
  <c r="AO332" i="38"/>
  <c r="AN332" i="38"/>
  <c r="AM332" i="38"/>
  <c r="AL332" i="38"/>
  <c r="AK332" i="38"/>
  <c r="AJ332" i="38"/>
  <c r="AI332" i="38"/>
  <c r="AH332" i="38"/>
  <c r="AG332" i="38"/>
  <c r="AF332" i="38"/>
  <c r="AE332" i="38"/>
  <c r="AD332" i="38"/>
  <c r="AC332" i="38"/>
  <c r="AB332" i="38"/>
  <c r="AA332" i="38"/>
  <c r="Z332" i="38"/>
  <c r="Y332" i="38"/>
  <c r="X332" i="38"/>
  <c r="W332" i="38"/>
  <c r="V332" i="38"/>
  <c r="U332" i="38"/>
  <c r="T332" i="38"/>
  <c r="S332" i="38"/>
  <c r="R332" i="38"/>
  <c r="Q332" i="38"/>
  <c r="P332" i="38"/>
  <c r="O332" i="38"/>
  <c r="N332" i="38"/>
  <c r="M332" i="38"/>
  <c r="L332" i="38"/>
  <c r="K332" i="38"/>
  <c r="J332" i="38"/>
  <c r="CU331" i="38"/>
  <c r="CW331" i="38" s="1"/>
  <c r="CR331" i="38"/>
  <c r="BB331" i="38" a="1"/>
  <c r="BB331" i="38" s="1"/>
  <c r="AZ331" i="38"/>
  <c r="AY331" i="38"/>
  <c r="AX331" i="38"/>
  <c r="AW331" i="38"/>
  <c r="AV331" i="38"/>
  <c r="AU331" i="38"/>
  <c r="AT331" i="38"/>
  <c r="AS331" i="38"/>
  <c r="AR331" i="38"/>
  <c r="AQ331" i="38"/>
  <c r="AP331" i="38"/>
  <c r="AO331" i="38"/>
  <c r="AN331" i="38"/>
  <c r="AM331" i="38"/>
  <c r="AL331" i="38"/>
  <c r="AK331" i="38"/>
  <c r="AJ331" i="38"/>
  <c r="AI331" i="38"/>
  <c r="AH331" i="38"/>
  <c r="AG331" i="38"/>
  <c r="AF331" i="38"/>
  <c r="AE331" i="38"/>
  <c r="AD331" i="38"/>
  <c r="AC331" i="38"/>
  <c r="AB331" i="38"/>
  <c r="AA331" i="38"/>
  <c r="Z331" i="38"/>
  <c r="Y331" i="38"/>
  <c r="X331" i="38"/>
  <c r="W331" i="38"/>
  <c r="V331" i="38"/>
  <c r="U331" i="38"/>
  <c r="T331" i="38"/>
  <c r="S331" i="38"/>
  <c r="R331" i="38"/>
  <c r="Q331" i="38"/>
  <c r="P331" i="38"/>
  <c r="O331" i="38"/>
  <c r="N331" i="38"/>
  <c r="M331" i="38"/>
  <c r="L331" i="38"/>
  <c r="K331" i="38"/>
  <c r="J331" i="38"/>
  <c r="D331" i="38"/>
  <c r="C331" i="38"/>
  <c r="CU330" i="38"/>
  <c r="CW330" i="38" s="1"/>
  <c r="CR330" i="38"/>
  <c r="BB330" i="38" a="1"/>
  <c r="BB330" i="38" s="1"/>
  <c r="AZ330" i="38"/>
  <c r="AY330" i="38"/>
  <c r="AX330" i="38"/>
  <c r="AW330" i="38"/>
  <c r="AV330" i="38"/>
  <c r="AU330" i="38"/>
  <c r="AT330" i="38"/>
  <c r="AS330" i="38"/>
  <c r="AR330" i="38"/>
  <c r="AQ330" i="38"/>
  <c r="AP330" i="38"/>
  <c r="AO330" i="38"/>
  <c r="AN330" i="38"/>
  <c r="AM330" i="38"/>
  <c r="AL330" i="38"/>
  <c r="AK330" i="38"/>
  <c r="AJ330" i="38"/>
  <c r="AI330" i="38"/>
  <c r="AH330" i="38"/>
  <c r="AG330" i="38"/>
  <c r="AF330" i="38"/>
  <c r="AE330" i="38"/>
  <c r="AD330" i="38"/>
  <c r="AC330" i="38"/>
  <c r="AB330" i="38"/>
  <c r="AA330" i="38"/>
  <c r="Z330" i="38"/>
  <c r="Y330" i="38"/>
  <c r="X330" i="38"/>
  <c r="W330" i="38"/>
  <c r="V330" i="38"/>
  <c r="U330" i="38"/>
  <c r="T330" i="38"/>
  <c r="S330" i="38"/>
  <c r="R330" i="38"/>
  <c r="Q330" i="38"/>
  <c r="P330" i="38"/>
  <c r="O330" i="38"/>
  <c r="N330" i="38"/>
  <c r="M330" i="38"/>
  <c r="L330" i="38"/>
  <c r="K330" i="38"/>
  <c r="J330" i="38"/>
  <c r="CU329" i="38"/>
  <c r="CW329" i="38" s="1"/>
  <c r="CR329" i="38"/>
  <c r="BB329" i="38" a="1"/>
  <c r="BB329" i="38" s="1"/>
  <c r="AZ329" i="38"/>
  <c r="AY329" i="38"/>
  <c r="AX329" i="38"/>
  <c r="AW329" i="38"/>
  <c r="AV329" i="38"/>
  <c r="AU329" i="38"/>
  <c r="AT329" i="38"/>
  <c r="AS329" i="38"/>
  <c r="AR329" i="38"/>
  <c r="AQ329" i="38"/>
  <c r="AP329" i="38"/>
  <c r="AO329" i="38"/>
  <c r="AN329" i="38"/>
  <c r="AM329" i="38"/>
  <c r="AL329" i="38"/>
  <c r="AK329" i="38"/>
  <c r="AJ329" i="38"/>
  <c r="AI329" i="38"/>
  <c r="AH329" i="38"/>
  <c r="AG329" i="38"/>
  <c r="AF329" i="38"/>
  <c r="AE329" i="38"/>
  <c r="AD329" i="38"/>
  <c r="AC329" i="38"/>
  <c r="AB329" i="38"/>
  <c r="AA329" i="38"/>
  <c r="Z329" i="38"/>
  <c r="Y329" i="38"/>
  <c r="X329" i="38"/>
  <c r="W329" i="38"/>
  <c r="V329" i="38"/>
  <c r="U329" i="38"/>
  <c r="T329" i="38"/>
  <c r="S329" i="38"/>
  <c r="R329" i="38"/>
  <c r="Q329" i="38"/>
  <c r="P329" i="38"/>
  <c r="O329" i="38"/>
  <c r="N329" i="38"/>
  <c r="M329" i="38"/>
  <c r="L329" i="38"/>
  <c r="K329" i="38"/>
  <c r="J329" i="38"/>
  <c r="CU328" i="38"/>
  <c r="CW328" i="38" s="1"/>
  <c r="CR328" i="38"/>
  <c r="BB328" i="38" a="1"/>
  <c r="BB328" i="38" s="1"/>
  <c r="AZ328" i="38"/>
  <c r="AY328" i="38"/>
  <c r="AX328" i="38"/>
  <c r="AW328" i="38"/>
  <c r="AV328" i="38"/>
  <c r="AU328" i="38"/>
  <c r="AT328" i="38"/>
  <c r="AS328" i="38"/>
  <c r="AR328" i="38"/>
  <c r="AQ328" i="38"/>
  <c r="AP328" i="38"/>
  <c r="AO328" i="38"/>
  <c r="AN328" i="38"/>
  <c r="AM328" i="38"/>
  <c r="AL328" i="38"/>
  <c r="AK328" i="38"/>
  <c r="AJ328" i="38"/>
  <c r="AI328" i="38"/>
  <c r="AH328" i="38"/>
  <c r="AG328" i="38"/>
  <c r="AF328" i="38"/>
  <c r="AE328" i="38"/>
  <c r="AD328" i="38"/>
  <c r="AC328" i="38"/>
  <c r="AB328" i="38"/>
  <c r="AA328" i="38"/>
  <c r="Z328" i="38"/>
  <c r="Y328" i="38"/>
  <c r="X328" i="38"/>
  <c r="W328" i="38"/>
  <c r="V328" i="38"/>
  <c r="U328" i="38"/>
  <c r="T328" i="38"/>
  <c r="S328" i="38"/>
  <c r="R328" i="38"/>
  <c r="Q328" i="38"/>
  <c r="P328" i="38"/>
  <c r="O328" i="38"/>
  <c r="N328" i="38"/>
  <c r="M328" i="38"/>
  <c r="L328" i="38"/>
  <c r="K328" i="38"/>
  <c r="J328" i="38"/>
  <c r="CU327" i="38"/>
  <c r="CW327" i="38" s="1"/>
  <c r="CR327" i="38"/>
  <c r="BB327" i="38" a="1"/>
  <c r="BB327" i="38" s="1"/>
  <c r="AZ327" i="38"/>
  <c r="AY327" i="38"/>
  <c r="AX327" i="38"/>
  <c r="AW327" i="38"/>
  <c r="AV327" i="38"/>
  <c r="AU327" i="38"/>
  <c r="AT327" i="38"/>
  <c r="AS327" i="38"/>
  <c r="AR327" i="38"/>
  <c r="AQ327" i="38"/>
  <c r="AP327" i="38"/>
  <c r="AO327" i="38"/>
  <c r="AN327" i="38"/>
  <c r="AM327" i="38"/>
  <c r="AL327" i="38"/>
  <c r="AK327" i="38"/>
  <c r="AJ327" i="38"/>
  <c r="AI327" i="38"/>
  <c r="AH327" i="38"/>
  <c r="AG327" i="38"/>
  <c r="AF327" i="38"/>
  <c r="AE327" i="38"/>
  <c r="AD327" i="38"/>
  <c r="AC327" i="38"/>
  <c r="AB327" i="38"/>
  <c r="AA327" i="38"/>
  <c r="Z327" i="38"/>
  <c r="Y327" i="38"/>
  <c r="X327" i="38"/>
  <c r="W327" i="38"/>
  <c r="V327" i="38"/>
  <c r="U327" i="38"/>
  <c r="T327" i="38"/>
  <c r="S327" i="38"/>
  <c r="R327" i="38"/>
  <c r="Q327" i="38"/>
  <c r="P327" i="38"/>
  <c r="O327" i="38"/>
  <c r="N327" i="38"/>
  <c r="M327" i="38"/>
  <c r="L327" i="38"/>
  <c r="K327" i="38"/>
  <c r="J327" i="38"/>
  <c r="CU326" i="38"/>
  <c r="CW326" i="38" s="1"/>
  <c r="CR326" i="38"/>
  <c r="BB326" i="38" a="1"/>
  <c r="BB326" i="38" s="1"/>
  <c r="AZ326" i="38"/>
  <c r="AY326" i="38"/>
  <c r="AX326" i="38"/>
  <c r="AW326" i="38"/>
  <c r="AV326" i="38"/>
  <c r="AU326" i="38"/>
  <c r="AT326" i="38"/>
  <c r="AS326" i="38"/>
  <c r="AR326" i="38"/>
  <c r="AQ326" i="38"/>
  <c r="AP326" i="38"/>
  <c r="AO326" i="38"/>
  <c r="AN326" i="38"/>
  <c r="AM326" i="38"/>
  <c r="AL326" i="38"/>
  <c r="AK326" i="38"/>
  <c r="AJ326" i="38"/>
  <c r="AI326" i="38"/>
  <c r="AH326" i="38"/>
  <c r="AG326" i="38"/>
  <c r="AF326" i="38"/>
  <c r="AE326" i="38"/>
  <c r="AD326" i="38"/>
  <c r="AC326" i="38"/>
  <c r="AB326" i="38"/>
  <c r="AA326" i="38"/>
  <c r="Z326" i="38"/>
  <c r="Y326" i="38"/>
  <c r="X326" i="38"/>
  <c r="W326" i="38"/>
  <c r="V326" i="38"/>
  <c r="U326" i="38"/>
  <c r="T326" i="38"/>
  <c r="S326" i="38"/>
  <c r="R326" i="38"/>
  <c r="Q326" i="38"/>
  <c r="P326" i="38"/>
  <c r="O326" i="38"/>
  <c r="N326" i="38"/>
  <c r="M326" i="38"/>
  <c r="L326" i="38"/>
  <c r="K326" i="38"/>
  <c r="J326" i="38"/>
  <c r="D326" i="38"/>
  <c r="C326" i="38"/>
  <c r="CU325" i="38"/>
  <c r="CW325" i="38" s="1"/>
  <c r="CR325" i="38"/>
  <c r="BB325" i="38" a="1"/>
  <c r="BB325" i="38" s="1"/>
  <c r="AZ325" i="38"/>
  <c r="AY325" i="38"/>
  <c r="AX325" i="38"/>
  <c r="AW325" i="38"/>
  <c r="AV325" i="38"/>
  <c r="AU325" i="38"/>
  <c r="AT325" i="38"/>
  <c r="AS325" i="38"/>
  <c r="AR325" i="38"/>
  <c r="AQ325" i="38"/>
  <c r="AP325" i="38"/>
  <c r="AO325" i="38"/>
  <c r="AN325" i="38"/>
  <c r="AM325" i="38"/>
  <c r="AL325" i="38"/>
  <c r="AK325" i="38"/>
  <c r="AJ325" i="38"/>
  <c r="AI325" i="38"/>
  <c r="AH325" i="38"/>
  <c r="AG325" i="38"/>
  <c r="AF325" i="38"/>
  <c r="AE325" i="38"/>
  <c r="AD325" i="38"/>
  <c r="AC325" i="38"/>
  <c r="AB325" i="38"/>
  <c r="AA325" i="38"/>
  <c r="Z325" i="38"/>
  <c r="Y325" i="38"/>
  <c r="X325" i="38"/>
  <c r="W325" i="38"/>
  <c r="V325" i="38"/>
  <c r="U325" i="38"/>
  <c r="T325" i="38"/>
  <c r="S325" i="38"/>
  <c r="R325" i="38"/>
  <c r="Q325" i="38"/>
  <c r="P325" i="38"/>
  <c r="O325" i="38"/>
  <c r="N325" i="38"/>
  <c r="M325" i="38"/>
  <c r="L325" i="38"/>
  <c r="K325" i="38"/>
  <c r="J325" i="38"/>
  <c r="CU324" i="38"/>
  <c r="CW324" i="38" s="1"/>
  <c r="CR324" i="38"/>
  <c r="BB324" i="38" a="1"/>
  <c r="BB324" i="38" s="1"/>
  <c r="AZ324" i="38"/>
  <c r="AY324" i="38"/>
  <c r="AX324" i="38"/>
  <c r="AW324" i="38"/>
  <c r="AV324" i="38"/>
  <c r="AU324" i="38"/>
  <c r="AT324" i="38"/>
  <c r="AS324" i="38"/>
  <c r="AR324" i="38"/>
  <c r="AQ324" i="38"/>
  <c r="AP324" i="38"/>
  <c r="AO324" i="38"/>
  <c r="AN324" i="38"/>
  <c r="AM324" i="38"/>
  <c r="AL324" i="38"/>
  <c r="AK324" i="38"/>
  <c r="AJ324" i="38"/>
  <c r="AI324" i="38"/>
  <c r="AH324" i="38"/>
  <c r="AG324" i="38"/>
  <c r="AF324" i="38"/>
  <c r="AE324" i="38"/>
  <c r="AD324" i="38"/>
  <c r="AC324" i="38"/>
  <c r="AB324" i="38"/>
  <c r="AA324" i="38"/>
  <c r="Z324" i="38"/>
  <c r="Y324" i="38"/>
  <c r="X324" i="38"/>
  <c r="W324" i="38"/>
  <c r="V324" i="38"/>
  <c r="U324" i="38"/>
  <c r="T324" i="38"/>
  <c r="S324" i="38"/>
  <c r="R324" i="38"/>
  <c r="Q324" i="38"/>
  <c r="P324" i="38"/>
  <c r="O324" i="38"/>
  <c r="N324" i="38"/>
  <c r="M324" i="38"/>
  <c r="L324" i="38"/>
  <c r="K324" i="38"/>
  <c r="J324" i="38"/>
  <c r="CU323" i="38"/>
  <c r="CW323" i="38" s="1"/>
  <c r="CR323" i="38"/>
  <c r="BB323" i="38" a="1"/>
  <c r="BB323" i="38" s="1"/>
  <c r="AZ323" i="38"/>
  <c r="AY323" i="38"/>
  <c r="AX323" i="38"/>
  <c r="AW323" i="38"/>
  <c r="AV323" i="38"/>
  <c r="AU323" i="38"/>
  <c r="AT323" i="38"/>
  <c r="AS323" i="38"/>
  <c r="AR323" i="38"/>
  <c r="AQ323" i="38"/>
  <c r="AP323" i="38"/>
  <c r="AO323" i="38"/>
  <c r="AN323" i="38"/>
  <c r="AM323" i="38"/>
  <c r="AL323" i="38"/>
  <c r="AK323" i="38"/>
  <c r="AJ323" i="38"/>
  <c r="AI323" i="38"/>
  <c r="AH323" i="38"/>
  <c r="AG323" i="38"/>
  <c r="AF323" i="38"/>
  <c r="AE323" i="38"/>
  <c r="AD323" i="38"/>
  <c r="AC323" i="38"/>
  <c r="AB323" i="38"/>
  <c r="AA323" i="38"/>
  <c r="Z323" i="38"/>
  <c r="Y323" i="38"/>
  <c r="X323" i="38"/>
  <c r="W323" i="38"/>
  <c r="V323" i="38"/>
  <c r="U323" i="38"/>
  <c r="T323" i="38"/>
  <c r="S323" i="38"/>
  <c r="R323" i="38"/>
  <c r="Q323" i="38"/>
  <c r="P323" i="38"/>
  <c r="O323" i="38"/>
  <c r="N323" i="38"/>
  <c r="M323" i="38"/>
  <c r="L323" i="38"/>
  <c r="K323" i="38"/>
  <c r="J323" i="38"/>
  <c r="CU322" i="38"/>
  <c r="CW322" i="38" s="1"/>
  <c r="CR322" i="38"/>
  <c r="BB322" i="38" a="1"/>
  <c r="BB322" i="38" s="1"/>
  <c r="AZ322" i="38"/>
  <c r="AY322" i="38"/>
  <c r="AX322" i="38"/>
  <c r="AW322" i="38"/>
  <c r="AV322" i="38"/>
  <c r="AU322" i="38"/>
  <c r="AT322" i="38"/>
  <c r="AS322" i="38"/>
  <c r="AR322" i="38"/>
  <c r="AQ322" i="38"/>
  <c r="AP322" i="38"/>
  <c r="AO322" i="38"/>
  <c r="AN322" i="38"/>
  <c r="AM322" i="38"/>
  <c r="AL322" i="38"/>
  <c r="AK322" i="38"/>
  <c r="AJ322" i="38"/>
  <c r="AI322" i="38"/>
  <c r="AH322" i="38"/>
  <c r="AG322" i="38"/>
  <c r="AF322" i="38"/>
  <c r="AE322" i="38"/>
  <c r="AD322" i="38"/>
  <c r="AC322" i="38"/>
  <c r="AB322" i="38"/>
  <c r="AA322" i="38"/>
  <c r="Z322" i="38"/>
  <c r="Y322" i="38"/>
  <c r="X322" i="38"/>
  <c r="W322" i="38"/>
  <c r="V322" i="38"/>
  <c r="U322" i="38"/>
  <c r="T322" i="38"/>
  <c r="S322" i="38"/>
  <c r="R322" i="38"/>
  <c r="Q322" i="38"/>
  <c r="P322" i="38"/>
  <c r="O322" i="38"/>
  <c r="N322" i="38"/>
  <c r="M322" i="38"/>
  <c r="L322" i="38"/>
  <c r="K322" i="38"/>
  <c r="J322" i="38"/>
  <c r="CZ315" i="38"/>
  <c r="K314" i="38"/>
  <c r="L314" i="38"/>
  <c r="M314" i="38"/>
  <c r="N314" i="38"/>
  <c r="O314" i="38"/>
  <c r="P314" i="38"/>
  <c r="Q314" i="38"/>
  <c r="R314" i="38"/>
  <c r="S314" i="38"/>
  <c r="T314" i="38"/>
  <c r="U314" i="38"/>
  <c r="V314" i="38"/>
  <c r="W314" i="38"/>
  <c r="X314" i="38"/>
  <c r="Y314" i="38"/>
  <c r="Z314" i="38"/>
  <c r="AA314" i="38"/>
  <c r="AB314" i="38"/>
  <c r="AC314" i="38"/>
  <c r="AD314" i="38"/>
  <c r="AE314" i="38"/>
  <c r="AF314" i="38"/>
  <c r="AG314" i="38"/>
  <c r="AH314" i="38"/>
  <c r="AI314" i="38"/>
  <c r="AJ314" i="38"/>
  <c r="AK314" i="38"/>
  <c r="AL314" i="38"/>
  <c r="AM314" i="38"/>
  <c r="AN314" i="38"/>
  <c r="AO314" i="38"/>
  <c r="AP314" i="38"/>
  <c r="AQ314" i="38"/>
  <c r="AR314" i="38"/>
  <c r="AS314" i="38"/>
  <c r="AT314" i="38"/>
  <c r="AU314" i="38"/>
  <c r="AV314" i="38"/>
  <c r="AW314" i="38"/>
  <c r="AX314" i="38"/>
  <c r="AY314" i="38"/>
  <c r="AZ314" i="38"/>
  <c r="CW313" i="38"/>
  <c r="C313" i="38"/>
  <c r="BD311" i="38"/>
  <c r="BD315" i="38" s="1"/>
  <c r="BD316" i="38" s="1"/>
  <c r="BD317" i="38" s="1"/>
  <c r="BD318" i="38" s="1"/>
  <c r="BD319" i="38" s="1"/>
  <c r="BD320" i="38" s="1"/>
  <c r="BD321" i="38" s="1"/>
  <c r="BD322" i="38" s="1"/>
  <c r="BD323" i="38" s="1"/>
  <c r="BD324" i="38" s="1"/>
  <c r="BD325" i="38" s="1"/>
  <c r="BD326" i="38" s="1"/>
  <c r="BD327" i="38" s="1"/>
  <c r="BD328" i="38" s="1"/>
  <c r="BD329" i="38" s="1"/>
  <c r="BD330" i="38" s="1"/>
  <c r="BD331" i="38" s="1"/>
  <c r="BD332" i="38" s="1"/>
  <c r="CU307" i="38"/>
  <c r="CW307" i="38" s="1"/>
  <c r="CR307" i="38"/>
  <c r="BB307" i="38" a="1"/>
  <c r="BB307" i="38" s="1"/>
  <c r="AZ307" i="38"/>
  <c r="AY307" i="38"/>
  <c r="AX307" i="38"/>
  <c r="AW307" i="38"/>
  <c r="AV307" i="38"/>
  <c r="AU307" i="38"/>
  <c r="AT307" i="38"/>
  <c r="AS307" i="38"/>
  <c r="AR307" i="38"/>
  <c r="AQ307" i="38"/>
  <c r="AP307" i="38"/>
  <c r="AO307" i="38"/>
  <c r="AN307" i="38"/>
  <c r="AM307" i="38"/>
  <c r="AL307" i="38"/>
  <c r="AK307" i="38"/>
  <c r="AJ307" i="38"/>
  <c r="AI307" i="38"/>
  <c r="AH307" i="38"/>
  <c r="AG307" i="38"/>
  <c r="AF307" i="38"/>
  <c r="AE307" i="38"/>
  <c r="AD307" i="38"/>
  <c r="AC307" i="38"/>
  <c r="AB307" i="38"/>
  <c r="AA307" i="38"/>
  <c r="Z307" i="38"/>
  <c r="Y307" i="38"/>
  <c r="X307" i="38"/>
  <c r="W307" i="38"/>
  <c r="V307" i="38"/>
  <c r="U307" i="38"/>
  <c r="T307" i="38"/>
  <c r="S307" i="38"/>
  <c r="R307" i="38"/>
  <c r="Q307" i="38"/>
  <c r="P307" i="38"/>
  <c r="O307" i="38"/>
  <c r="N307" i="38"/>
  <c r="M307" i="38"/>
  <c r="L307" i="38"/>
  <c r="K307" i="38"/>
  <c r="J307" i="38"/>
  <c r="CU306" i="38"/>
  <c r="CW306" i="38" s="1"/>
  <c r="CR306" i="38"/>
  <c r="BB306" i="38" a="1"/>
  <c r="BB306" i="38" s="1"/>
  <c r="AZ306" i="38"/>
  <c r="AY306" i="38"/>
  <c r="AX306" i="38"/>
  <c r="AW306" i="38"/>
  <c r="AV306" i="38"/>
  <c r="AU306" i="38"/>
  <c r="AT306" i="38"/>
  <c r="AS306" i="38"/>
  <c r="AR306" i="38"/>
  <c r="AQ306" i="38"/>
  <c r="AP306" i="38"/>
  <c r="AO306" i="38"/>
  <c r="AN306" i="38"/>
  <c r="AM306" i="38"/>
  <c r="AL306" i="38"/>
  <c r="AK306" i="38"/>
  <c r="AJ306" i="38"/>
  <c r="AI306" i="38"/>
  <c r="AH306" i="38"/>
  <c r="AG306" i="38"/>
  <c r="AF306" i="38"/>
  <c r="AE306" i="38"/>
  <c r="AD306" i="38"/>
  <c r="AC306" i="38"/>
  <c r="AB306" i="38"/>
  <c r="AA306" i="38"/>
  <c r="Z306" i="38"/>
  <c r="Y306" i="38"/>
  <c r="X306" i="38"/>
  <c r="W306" i="38"/>
  <c r="V306" i="38"/>
  <c r="U306" i="38"/>
  <c r="T306" i="38"/>
  <c r="S306" i="38"/>
  <c r="R306" i="38"/>
  <c r="Q306" i="38"/>
  <c r="P306" i="38"/>
  <c r="O306" i="38"/>
  <c r="N306" i="38"/>
  <c r="M306" i="38"/>
  <c r="L306" i="38"/>
  <c r="K306" i="38"/>
  <c r="J306" i="38"/>
  <c r="D306" i="38"/>
  <c r="C306" i="38"/>
  <c r="CU305" i="38"/>
  <c r="CW305" i="38" s="1"/>
  <c r="CR305" i="38"/>
  <c r="BB305" i="38" a="1"/>
  <c r="BB305" i="38" s="1"/>
  <c r="AZ305" i="38"/>
  <c r="AY305" i="38"/>
  <c r="AX305" i="38"/>
  <c r="AW305" i="38"/>
  <c r="AV305" i="38"/>
  <c r="AU305" i="38"/>
  <c r="AT305" i="38"/>
  <c r="AS305" i="38"/>
  <c r="AR305" i="38"/>
  <c r="AQ305" i="38"/>
  <c r="AP305" i="38"/>
  <c r="AO305" i="38"/>
  <c r="AN305" i="38"/>
  <c r="AM305" i="38"/>
  <c r="AL305" i="38"/>
  <c r="AK305" i="38"/>
  <c r="AJ305" i="38"/>
  <c r="AI305" i="38"/>
  <c r="AH305" i="38"/>
  <c r="AG305" i="38"/>
  <c r="AF305" i="38"/>
  <c r="AE305" i="38"/>
  <c r="AD305" i="38"/>
  <c r="AC305" i="38"/>
  <c r="AB305" i="38"/>
  <c r="AA305" i="38"/>
  <c r="Z305" i="38"/>
  <c r="Y305" i="38"/>
  <c r="X305" i="38"/>
  <c r="W305" i="38"/>
  <c r="V305" i="38"/>
  <c r="U305" i="38"/>
  <c r="T305" i="38"/>
  <c r="S305" i="38"/>
  <c r="R305" i="38"/>
  <c r="Q305" i="38"/>
  <c r="P305" i="38"/>
  <c r="O305" i="38"/>
  <c r="N305" i="38"/>
  <c r="M305" i="38"/>
  <c r="L305" i="38"/>
  <c r="K305" i="38"/>
  <c r="J305" i="38"/>
  <c r="CU304" i="38"/>
  <c r="CW304" i="38" s="1"/>
  <c r="CR304" i="38"/>
  <c r="BB304" i="38" a="1"/>
  <c r="BB304" i="38" s="1"/>
  <c r="AZ304" i="38"/>
  <c r="AY304" i="38"/>
  <c r="AX304" i="38"/>
  <c r="AW304" i="38"/>
  <c r="AV304" i="38"/>
  <c r="AU304" i="38"/>
  <c r="AT304" i="38"/>
  <c r="AS304" i="38"/>
  <c r="AR304" i="38"/>
  <c r="AQ304" i="38"/>
  <c r="AP304" i="38"/>
  <c r="AO304" i="38"/>
  <c r="AN304" i="38"/>
  <c r="AM304" i="38"/>
  <c r="AL304" i="38"/>
  <c r="AK304" i="38"/>
  <c r="AJ304" i="38"/>
  <c r="AI304" i="38"/>
  <c r="AH304" i="38"/>
  <c r="AG304" i="38"/>
  <c r="AF304" i="38"/>
  <c r="AE304" i="38"/>
  <c r="AD304" i="38"/>
  <c r="AC304" i="38"/>
  <c r="AB304" i="38"/>
  <c r="AA304" i="38"/>
  <c r="Z304" i="38"/>
  <c r="Y304" i="38"/>
  <c r="X304" i="38"/>
  <c r="W304" i="38"/>
  <c r="V304" i="38"/>
  <c r="U304" i="38"/>
  <c r="T304" i="38"/>
  <c r="S304" i="38"/>
  <c r="R304" i="38"/>
  <c r="Q304" i="38"/>
  <c r="P304" i="38"/>
  <c r="O304" i="38"/>
  <c r="N304" i="38"/>
  <c r="M304" i="38"/>
  <c r="L304" i="38"/>
  <c r="K304" i="38"/>
  <c r="J304" i="38"/>
  <c r="CU303" i="38"/>
  <c r="CW303" i="38" s="1"/>
  <c r="CR303" i="38"/>
  <c r="BB303" i="38" a="1"/>
  <c r="BB303" i="38" s="1"/>
  <c r="AZ303" i="38"/>
  <c r="AY303" i="38"/>
  <c r="AX303" i="38"/>
  <c r="AW303" i="38"/>
  <c r="AV303" i="38"/>
  <c r="AU303" i="38"/>
  <c r="AT303" i="38"/>
  <c r="AS303" i="38"/>
  <c r="AR303" i="38"/>
  <c r="AQ303" i="38"/>
  <c r="AP303" i="38"/>
  <c r="AO303" i="38"/>
  <c r="AN303" i="38"/>
  <c r="AM303" i="38"/>
  <c r="AL303" i="38"/>
  <c r="AK303" i="38"/>
  <c r="AJ303" i="38"/>
  <c r="AI303" i="38"/>
  <c r="AH303" i="38"/>
  <c r="AG303" i="38"/>
  <c r="AF303" i="38"/>
  <c r="AE303" i="38"/>
  <c r="AD303" i="38"/>
  <c r="AC303" i="38"/>
  <c r="AB303" i="38"/>
  <c r="AA303" i="38"/>
  <c r="Z303" i="38"/>
  <c r="Y303" i="38"/>
  <c r="X303" i="38"/>
  <c r="W303" i="38"/>
  <c r="V303" i="38"/>
  <c r="U303" i="38"/>
  <c r="T303" i="38"/>
  <c r="S303" i="38"/>
  <c r="R303" i="38"/>
  <c r="Q303" i="38"/>
  <c r="P303" i="38"/>
  <c r="O303" i="38"/>
  <c r="N303" i="38"/>
  <c r="M303" i="38"/>
  <c r="L303" i="38"/>
  <c r="K303" i="38"/>
  <c r="J303" i="38"/>
  <c r="CU302" i="38"/>
  <c r="CW302" i="38" s="1"/>
  <c r="CR302" i="38"/>
  <c r="BB302" i="38" a="1"/>
  <c r="BB302" i="38" s="1"/>
  <c r="AZ302" i="38"/>
  <c r="AY302" i="38"/>
  <c r="AX302" i="38"/>
  <c r="AW302" i="38"/>
  <c r="AV302" i="38"/>
  <c r="AU302" i="38"/>
  <c r="AT302" i="38"/>
  <c r="AS302" i="38"/>
  <c r="AR302" i="38"/>
  <c r="AQ302" i="38"/>
  <c r="AP302" i="38"/>
  <c r="AO302" i="38"/>
  <c r="AN302" i="38"/>
  <c r="AM302" i="38"/>
  <c r="AL302" i="38"/>
  <c r="AK302" i="38"/>
  <c r="AJ302" i="38"/>
  <c r="AI302" i="38"/>
  <c r="AH302" i="38"/>
  <c r="AG302" i="38"/>
  <c r="AF302" i="38"/>
  <c r="AE302" i="38"/>
  <c r="AD302" i="38"/>
  <c r="AC302" i="38"/>
  <c r="AB302" i="38"/>
  <c r="AA302" i="38"/>
  <c r="Z302" i="38"/>
  <c r="Y302" i="38"/>
  <c r="X302" i="38"/>
  <c r="W302" i="38"/>
  <c r="V302" i="38"/>
  <c r="U302" i="38"/>
  <c r="T302" i="38"/>
  <c r="S302" i="38"/>
  <c r="R302" i="38"/>
  <c r="Q302" i="38"/>
  <c r="P302" i="38"/>
  <c r="O302" i="38"/>
  <c r="N302" i="38"/>
  <c r="M302" i="38"/>
  <c r="L302" i="38"/>
  <c r="K302" i="38"/>
  <c r="J302" i="38"/>
  <c r="CU301" i="38"/>
  <c r="CW301" i="38" s="1"/>
  <c r="CR301" i="38"/>
  <c r="BB301" i="38" a="1"/>
  <c r="BB301" i="38" s="1"/>
  <c r="AZ301" i="38"/>
  <c r="AY301" i="38"/>
  <c r="AX301" i="38"/>
  <c r="AW301" i="38"/>
  <c r="AV301" i="38"/>
  <c r="AU301" i="38"/>
  <c r="AT301" i="38"/>
  <c r="AS301" i="38"/>
  <c r="AR301" i="38"/>
  <c r="AQ301" i="38"/>
  <c r="AP301" i="38"/>
  <c r="AO301" i="38"/>
  <c r="AN301" i="38"/>
  <c r="AM301" i="38"/>
  <c r="AL301" i="38"/>
  <c r="AK301" i="38"/>
  <c r="AJ301" i="38"/>
  <c r="AI301" i="38"/>
  <c r="AH301" i="38"/>
  <c r="AG301" i="38"/>
  <c r="AF301" i="38"/>
  <c r="AE301" i="38"/>
  <c r="AD301" i="38"/>
  <c r="AC301" i="38"/>
  <c r="AB301" i="38"/>
  <c r="AA301" i="38"/>
  <c r="Z301" i="38"/>
  <c r="Y301" i="38"/>
  <c r="X301" i="38"/>
  <c r="W301" i="38"/>
  <c r="V301" i="38"/>
  <c r="U301" i="38"/>
  <c r="T301" i="38"/>
  <c r="S301" i="38"/>
  <c r="R301" i="38"/>
  <c r="Q301" i="38"/>
  <c r="P301" i="38"/>
  <c r="O301" i="38"/>
  <c r="N301" i="38"/>
  <c r="M301" i="38"/>
  <c r="L301" i="38"/>
  <c r="K301" i="38"/>
  <c r="J301" i="38"/>
  <c r="D301" i="38"/>
  <c r="C301" i="38"/>
  <c r="CU300" i="38"/>
  <c r="CW300" i="38" s="1"/>
  <c r="CR300" i="38"/>
  <c r="BB300" i="38" a="1"/>
  <c r="BB300" i="38" s="1"/>
  <c r="AZ300" i="38"/>
  <c r="AY300" i="38"/>
  <c r="AX300" i="38"/>
  <c r="AW300" i="38"/>
  <c r="AV300" i="38"/>
  <c r="AU300" i="38"/>
  <c r="AT300" i="38"/>
  <c r="AS300" i="38"/>
  <c r="AR300" i="38"/>
  <c r="AQ300" i="38"/>
  <c r="AP300" i="38"/>
  <c r="AO300" i="38"/>
  <c r="AN300" i="38"/>
  <c r="AM300" i="38"/>
  <c r="AL300" i="38"/>
  <c r="AK300" i="38"/>
  <c r="AJ300" i="38"/>
  <c r="AI300" i="38"/>
  <c r="AH300" i="38"/>
  <c r="AG300" i="38"/>
  <c r="AF300" i="38"/>
  <c r="AE300" i="38"/>
  <c r="AD300" i="38"/>
  <c r="AC300" i="38"/>
  <c r="AB300" i="38"/>
  <c r="AA300" i="38"/>
  <c r="Z300" i="38"/>
  <c r="Y300" i="38"/>
  <c r="X300" i="38"/>
  <c r="W300" i="38"/>
  <c r="V300" i="38"/>
  <c r="U300" i="38"/>
  <c r="T300" i="38"/>
  <c r="S300" i="38"/>
  <c r="R300" i="38"/>
  <c r="Q300" i="38"/>
  <c r="P300" i="38"/>
  <c r="O300" i="38"/>
  <c r="N300" i="38"/>
  <c r="M300" i="38"/>
  <c r="L300" i="38"/>
  <c r="K300" i="38"/>
  <c r="J300" i="38"/>
  <c r="CU299" i="38"/>
  <c r="CW299" i="38" s="1"/>
  <c r="CR299" i="38"/>
  <c r="BB299" i="38" a="1"/>
  <c r="BB299" i="38" s="1"/>
  <c r="AZ299" i="38"/>
  <c r="AY299" i="38"/>
  <c r="AX299" i="38"/>
  <c r="AW299" i="38"/>
  <c r="AV299" i="38"/>
  <c r="AU299" i="38"/>
  <c r="AT299" i="38"/>
  <c r="AS299" i="38"/>
  <c r="AR299" i="38"/>
  <c r="AQ299" i="38"/>
  <c r="AP299" i="38"/>
  <c r="AO299" i="38"/>
  <c r="AN299" i="38"/>
  <c r="AM299" i="38"/>
  <c r="AL299" i="38"/>
  <c r="AK299" i="38"/>
  <c r="AJ299" i="38"/>
  <c r="AI299" i="38"/>
  <c r="AH299" i="38"/>
  <c r="AG299" i="38"/>
  <c r="AF299" i="38"/>
  <c r="AE299" i="38"/>
  <c r="AD299" i="38"/>
  <c r="AC299" i="38"/>
  <c r="AB299" i="38"/>
  <c r="AA299" i="38"/>
  <c r="Z299" i="38"/>
  <c r="Y299" i="38"/>
  <c r="X299" i="38"/>
  <c r="W299" i="38"/>
  <c r="V299" i="38"/>
  <c r="U299" i="38"/>
  <c r="T299" i="38"/>
  <c r="S299" i="38"/>
  <c r="R299" i="38"/>
  <c r="Q299" i="38"/>
  <c r="P299" i="38"/>
  <c r="O299" i="38"/>
  <c r="N299" i="38"/>
  <c r="M299" i="38"/>
  <c r="L299" i="38"/>
  <c r="K299" i="38"/>
  <c r="J299" i="38"/>
  <c r="CU298" i="38"/>
  <c r="CW298" i="38" s="1"/>
  <c r="CR298" i="38"/>
  <c r="BB298" i="38" a="1"/>
  <c r="BB298" i="38" s="1"/>
  <c r="AZ298" i="38"/>
  <c r="AY298" i="38"/>
  <c r="AX298" i="38"/>
  <c r="AW298" i="38"/>
  <c r="AV298" i="38"/>
  <c r="AU298" i="38"/>
  <c r="AT298" i="38"/>
  <c r="AS298" i="38"/>
  <c r="AR298" i="38"/>
  <c r="AQ298" i="38"/>
  <c r="AP298" i="38"/>
  <c r="AO298" i="38"/>
  <c r="AN298" i="38"/>
  <c r="AM298" i="38"/>
  <c r="AL298" i="38"/>
  <c r="AK298" i="38"/>
  <c r="AJ298" i="38"/>
  <c r="AI298" i="38"/>
  <c r="AH298" i="38"/>
  <c r="AG298" i="38"/>
  <c r="AF298" i="38"/>
  <c r="AE298" i="38"/>
  <c r="AD298" i="38"/>
  <c r="AC298" i="38"/>
  <c r="AB298" i="38"/>
  <c r="AA298" i="38"/>
  <c r="Z298" i="38"/>
  <c r="Y298" i="38"/>
  <c r="X298" i="38"/>
  <c r="W298" i="38"/>
  <c r="V298" i="38"/>
  <c r="U298" i="38"/>
  <c r="T298" i="38"/>
  <c r="S298" i="38"/>
  <c r="R298" i="38"/>
  <c r="Q298" i="38"/>
  <c r="P298" i="38"/>
  <c r="O298" i="38"/>
  <c r="N298" i="38"/>
  <c r="M298" i="38"/>
  <c r="L298" i="38"/>
  <c r="K298" i="38"/>
  <c r="J298" i="38"/>
  <c r="CU297" i="38"/>
  <c r="CW297" i="38" s="1"/>
  <c r="CR297" i="38"/>
  <c r="BB297" i="38" a="1"/>
  <c r="BB297" i="38" s="1"/>
  <c r="AZ297" i="38"/>
  <c r="AY297" i="38"/>
  <c r="AX297" i="38"/>
  <c r="AW297" i="38"/>
  <c r="AV297" i="38"/>
  <c r="AU297" i="38"/>
  <c r="AT297" i="38"/>
  <c r="AS297" i="38"/>
  <c r="AR297" i="38"/>
  <c r="AQ297" i="38"/>
  <c r="AP297" i="38"/>
  <c r="AO297" i="38"/>
  <c r="AN297" i="38"/>
  <c r="AM297" i="38"/>
  <c r="AL297" i="38"/>
  <c r="AK297" i="38"/>
  <c r="AJ297" i="38"/>
  <c r="AI297" i="38"/>
  <c r="AH297" i="38"/>
  <c r="AG297" i="38"/>
  <c r="AF297" i="38"/>
  <c r="AE297" i="38"/>
  <c r="AD297" i="38"/>
  <c r="AC297" i="38"/>
  <c r="AB297" i="38"/>
  <c r="AA297" i="38"/>
  <c r="Z297" i="38"/>
  <c r="Y297" i="38"/>
  <c r="X297" i="38"/>
  <c r="W297" i="38"/>
  <c r="V297" i="38"/>
  <c r="U297" i="38"/>
  <c r="T297" i="38"/>
  <c r="S297" i="38"/>
  <c r="R297" i="38"/>
  <c r="Q297" i="38"/>
  <c r="P297" i="38"/>
  <c r="O297" i="38"/>
  <c r="N297" i="38"/>
  <c r="M297" i="38"/>
  <c r="L297" i="38"/>
  <c r="K297" i="38"/>
  <c r="J297" i="38"/>
  <c r="CZ290" i="38"/>
  <c r="L289" i="38"/>
  <c r="M289" i="38"/>
  <c r="N289" i="38"/>
  <c r="O289" i="38"/>
  <c r="P289" i="38"/>
  <c r="Q289" i="38"/>
  <c r="R289" i="38"/>
  <c r="S289" i="38"/>
  <c r="T289" i="38"/>
  <c r="U289" i="38"/>
  <c r="V289" i="38"/>
  <c r="W289" i="38"/>
  <c r="X289" i="38"/>
  <c r="Y289" i="38"/>
  <c r="Z289" i="38"/>
  <c r="AA289" i="38"/>
  <c r="AB289" i="38"/>
  <c r="AC289" i="38"/>
  <c r="AD289" i="38"/>
  <c r="AE289" i="38"/>
  <c r="AF289" i="38"/>
  <c r="AG289" i="38"/>
  <c r="AH289" i="38"/>
  <c r="AI289" i="38"/>
  <c r="AJ289" i="38"/>
  <c r="AK289" i="38"/>
  <c r="AL289" i="38"/>
  <c r="AM289" i="38"/>
  <c r="AN289" i="38"/>
  <c r="AO289" i="38"/>
  <c r="AP289" i="38"/>
  <c r="AQ289" i="38"/>
  <c r="AR289" i="38"/>
  <c r="AS289" i="38"/>
  <c r="AT289" i="38"/>
  <c r="AU289" i="38"/>
  <c r="AV289" i="38"/>
  <c r="AW289" i="38"/>
  <c r="AX289" i="38"/>
  <c r="AY289" i="38"/>
  <c r="AZ289" i="38"/>
  <c r="K289" i="38"/>
  <c r="CW288" i="38"/>
  <c r="C288" i="38"/>
  <c r="BD286" i="38"/>
  <c r="BD290" i="38" s="1"/>
  <c r="BD291" i="38" s="1"/>
  <c r="BD292" i="38" s="1"/>
  <c r="BD293" i="38" s="1"/>
  <c r="BD294" i="38" s="1"/>
  <c r="BD295" i="38" s="1"/>
  <c r="BD296" i="38" s="1"/>
  <c r="BD297" i="38" s="1"/>
  <c r="BD298" i="38" s="1"/>
  <c r="BD299" i="38" s="1"/>
  <c r="BD300" i="38" s="1"/>
  <c r="BD301" i="38" s="1"/>
  <c r="BD302" i="38" s="1"/>
  <c r="BD303" i="38" s="1"/>
  <c r="BD304" i="38" s="1"/>
  <c r="BD305" i="38" s="1"/>
  <c r="BD306" i="38" s="1"/>
  <c r="BD307" i="38" s="1"/>
  <c r="CU282" i="38"/>
  <c r="CW282" i="38" s="1"/>
  <c r="CR282" i="38"/>
  <c r="BB282" i="38" a="1"/>
  <c r="BB282" i="38" s="1"/>
  <c r="AZ282" i="38"/>
  <c r="AY282" i="38"/>
  <c r="AX282" i="38"/>
  <c r="AW282" i="38"/>
  <c r="AV282" i="38"/>
  <c r="AU282" i="38"/>
  <c r="AT282" i="38"/>
  <c r="AS282" i="38"/>
  <c r="AR282" i="38"/>
  <c r="AQ282" i="38"/>
  <c r="AP282" i="38"/>
  <c r="AO282" i="38"/>
  <c r="AN282" i="38"/>
  <c r="AM282" i="38"/>
  <c r="AL282" i="38"/>
  <c r="AK282" i="38"/>
  <c r="AJ282" i="38"/>
  <c r="AI282" i="38"/>
  <c r="AH282" i="38"/>
  <c r="AG282" i="38"/>
  <c r="AF282" i="38"/>
  <c r="AE282" i="38"/>
  <c r="AD282" i="38"/>
  <c r="AC282" i="38"/>
  <c r="AB282" i="38"/>
  <c r="AA282" i="38"/>
  <c r="Z282" i="38"/>
  <c r="Y282" i="38"/>
  <c r="X282" i="38"/>
  <c r="W282" i="38"/>
  <c r="V282" i="38"/>
  <c r="U282" i="38"/>
  <c r="T282" i="38"/>
  <c r="S282" i="38"/>
  <c r="R282" i="38"/>
  <c r="Q282" i="38"/>
  <c r="P282" i="38"/>
  <c r="O282" i="38"/>
  <c r="N282" i="38"/>
  <c r="M282" i="38"/>
  <c r="L282" i="38"/>
  <c r="K282" i="38"/>
  <c r="J282" i="38"/>
  <c r="CU281" i="38"/>
  <c r="CW281" i="38" s="1"/>
  <c r="CR281" i="38"/>
  <c r="BB281" i="38" a="1"/>
  <c r="BB281" i="38" s="1"/>
  <c r="AZ281" i="38"/>
  <c r="AY281" i="38"/>
  <c r="AX281" i="38"/>
  <c r="AW281" i="38"/>
  <c r="AV281" i="38"/>
  <c r="AU281" i="38"/>
  <c r="AT281" i="38"/>
  <c r="AS281" i="38"/>
  <c r="AR281" i="38"/>
  <c r="AQ281" i="38"/>
  <c r="AP281" i="38"/>
  <c r="AO281" i="38"/>
  <c r="AN281" i="38"/>
  <c r="AM281" i="38"/>
  <c r="AL281" i="38"/>
  <c r="AK281" i="38"/>
  <c r="AJ281" i="38"/>
  <c r="AI281" i="38"/>
  <c r="AH281" i="38"/>
  <c r="AG281" i="38"/>
  <c r="AF281" i="38"/>
  <c r="AE281" i="38"/>
  <c r="AD281" i="38"/>
  <c r="AC281" i="38"/>
  <c r="AB281" i="38"/>
  <c r="AA281" i="38"/>
  <c r="Z281" i="38"/>
  <c r="Y281" i="38"/>
  <c r="X281" i="38"/>
  <c r="W281" i="38"/>
  <c r="V281" i="38"/>
  <c r="U281" i="38"/>
  <c r="T281" i="38"/>
  <c r="S281" i="38"/>
  <c r="R281" i="38"/>
  <c r="Q281" i="38"/>
  <c r="P281" i="38"/>
  <c r="O281" i="38"/>
  <c r="N281" i="38"/>
  <c r="M281" i="38"/>
  <c r="L281" i="38"/>
  <c r="K281" i="38"/>
  <c r="J281" i="38"/>
  <c r="D281" i="38"/>
  <c r="C281" i="38"/>
  <c r="CU280" i="38"/>
  <c r="CW280" i="38" s="1"/>
  <c r="CR280" i="38"/>
  <c r="BB280" i="38" a="1"/>
  <c r="BB280" i="38" s="1"/>
  <c r="AZ280" i="38"/>
  <c r="AY280" i="38"/>
  <c r="AX280" i="38"/>
  <c r="AW280" i="38"/>
  <c r="AV280" i="38"/>
  <c r="AU280" i="38"/>
  <c r="AT280" i="38"/>
  <c r="AS280" i="38"/>
  <c r="AR280" i="38"/>
  <c r="AQ280" i="38"/>
  <c r="AP280" i="38"/>
  <c r="AO280" i="38"/>
  <c r="AN280" i="38"/>
  <c r="AM280" i="38"/>
  <c r="AL280" i="38"/>
  <c r="AK280" i="38"/>
  <c r="AJ280" i="38"/>
  <c r="AI280" i="38"/>
  <c r="AH280" i="38"/>
  <c r="AG280" i="38"/>
  <c r="AF280" i="38"/>
  <c r="AE280" i="38"/>
  <c r="AD280" i="38"/>
  <c r="AC280" i="38"/>
  <c r="AB280" i="38"/>
  <c r="AA280" i="38"/>
  <c r="Z280" i="38"/>
  <c r="Y280" i="38"/>
  <c r="X280" i="38"/>
  <c r="W280" i="38"/>
  <c r="V280" i="38"/>
  <c r="U280" i="38"/>
  <c r="T280" i="38"/>
  <c r="S280" i="38"/>
  <c r="R280" i="38"/>
  <c r="Q280" i="38"/>
  <c r="P280" i="38"/>
  <c r="O280" i="38"/>
  <c r="N280" i="38"/>
  <c r="M280" i="38"/>
  <c r="L280" i="38"/>
  <c r="K280" i="38"/>
  <c r="J280" i="38"/>
  <c r="CU279" i="38"/>
  <c r="CW279" i="38" s="1"/>
  <c r="CR279" i="38"/>
  <c r="BB279" i="38" a="1"/>
  <c r="BB279" i="38" s="1"/>
  <c r="AZ279" i="38"/>
  <c r="AY279" i="38"/>
  <c r="AX279" i="38"/>
  <c r="AW279" i="38"/>
  <c r="AV279" i="38"/>
  <c r="AU279" i="38"/>
  <c r="AT279" i="38"/>
  <c r="AS279" i="38"/>
  <c r="AR279" i="38"/>
  <c r="AQ279" i="38"/>
  <c r="AP279" i="38"/>
  <c r="AO279" i="38"/>
  <c r="AN279" i="38"/>
  <c r="AM279" i="38"/>
  <c r="AL279" i="38"/>
  <c r="AK279" i="38"/>
  <c r="AJ279" i="38"/>
  <c r="AI279" i="38"/>
  <c r="AH279" i="38"/>
  <c r="AG279" i="38"/>
  <c r="AF279" i="38"/>
  <c r="AE279" i="38"/>
  <c r="AD279" i="38"/>
  <c r="AC279" i="38"/>
  <c r="AB279" i="38"/>
  <c r="AA279" i="38"/>
  <c r="Z279" i="38"/>
  <c r="Y279" i="38"/>
  <c r="X279" i="38"/>
  <c r="W279" i="38"/>
  <c r="V279" i="38"/>
  <c r="U279" i="38"/>
  <c r="T279" i="38"/>
  <c r="S279" i="38"/>
  <c r="R279" i="38"/>
  <c r="Q279" i="38"/>
  <c r="P279" i="38"/>
  <c r="O279" i="38"/>
  <c r="N279" i="38"/>
  <c r="M279" i="38"/>
  <c r="L279" i="38"/>
  <c r="K279" i="38"/>
  <c r="J279" i="38"/>
  <c r="CU278" i="38"/>
  <c r="CW278" i="38" s="1"/>
  <c r="CR278" i="38"/>
  <c r="BB278" i="38" a="1"/>
  <c r="BB278" i="38" s="1"/>
  <c r="AZ278" i="38"/>
  <c r="AY278" i="38"/>
  <c r="AX278" i="38"/>
  <c r="AW278" i="38"/>
  <c r="AV278" i="38"/>
  <c r="AU278" i="38"/>
  <c r="AT278" i="38"/>
  <c r="AS278" i="38"/>
  <c r="AR278" i="38"/>
  <c r="AQ278" i="38"/>
  <c r="AP278" i="38"/>
  <c r="AO278" i="38"/>
  <c r="AN278" i="38"/>
  <c r="AM278" i="38"/>
  <c r="AL278" i="38"/>
  <c r="AK278" i="38"/>
  <c r="AJ278" i="38"/>
  <c r="AI278" i="38"/>
  <c r="AH278" i="38"/>
  <c r="AG278" i="38"/>
  <c r="AF278" i="38"/>
  <c r="AE278" i="38"/>
  <c r="AD278" i="38"/>
  <c r="AC278" i="38"/>
  <c r="AB278" i="38"/>
  <c r="AA278" i="38"/>
  <c r="Z278" i="38"/>
  <c r="Y278" i="38"/>
  <c r="X278" i="38"/>
  <c r="W278" i="38"/>
  <c r="V278" i="38"/>
  <c r="U278" i="38"/>
  <c r="T278" i="38"/>
  <c r="S278" i="38"/>
  <c r="R278" i="38"/>
  <c r="Q278" i="38"/>
  <c r="P278" i="38"/>
  <c r="O278" i="38"/>
  <c r="N278" i="38"/>
  <c r="M278" i="38"/>
  <c r="L278" i="38"/>
  <c r="K278" i="38"/>
  <c r="J278" i="38"/>
  <c r="CU277" i="38"/>
  <c r="CW277" i="38" s="1"/>
  <c r="CR277" i="38"/>
  <c r="BB277" i="38" a="1"/>
  <c r="BB277" i="38" s="1"/>
  <c r="AZ277" i="38"/>
  <c r="AY277" i="38"/>
  <c r="AX277" i="38"/>
  <c r="AW277" i="38"/>
  <c r="AV277" i="38"/>
  <c r="AU277" i="38"/>
  <c r="AT277" i="38"/>
  <c r="AS277" i="38"/>
  <c r="AR277" i="38"/>
  <c r="AQ277" i="38"/>
  <c r="AP277" i="38"/>
  <c r="AO277" i="38"/>
  <c r="AN277" i="38"/>
  <c r="AM277" i="38"/>
  <c r="AL277" i="38"/>
  <c r="AK277" i="38"/>
  <c r="AJ277" i="38"/>
  <c r="AI277" i="38"/>
  <c r="AH277" i="38"/>
  <c r="AG277" i="38"/>
  <c r="AF277" i="38"/>
  <c r="AE277" i="38"/>
  <c r="AD277" i="38"/>
  <c r="AC277" i="38"/>
  <c r="AB277" i="38"/>
  <c r="AA277" i="38"/>
  <c r="Z277" i="38"/>
  <c r="Y277" i="38"/>
  <c r="X277" i="38"/>
  <c r="W277" i="38"/>
  <c r="V277" i="38"/>
  <c r="U277" i="38"/>
  <c r="T277" i="38"/>
  <c r="S277" i="38"/>
  <c r="R277" i="38"/>
  <c r="Q277" i="38"/>
  <c r="P277" i="38"/>
  <c r="O277" i="38"/>
  <c r="N277" i="38"/>
  <c r="M277" i="38"/>
  <c r="L277" i="38"/>
  <c r="K277" i="38"/>
  <c r="J277" i="38"/>
  <c r="CU276" i="38"/>
  <c r="CW276" i="38" s="1"/>
  <c r="CR276" i="38"/>
  <c r="BB276" i="38" a="1"/>
  <c r="BB276" i="38" s="1"/>
  <c r="AZ276" i="38"/>
  <c r="AY276" i="38"/>
  <c r="AX276" i="38"/>
  <c r="AW276" i="38"/>
  <c r="AV276" i="38"/>
  <c r="AU276" i="38"/>
  <c r="AT276" i="38"/>
  <c r="AS276" i="38"/>
  <c r="AR276" i="38"/>
  <c r="AQ276" i="38"/>
  <c r="AP276" i="38"/>
  <c r="AO276" i="38"/>
  <c r="AN276" i="38"/>
  <c r="AM276" i="38"/>
  <c r="AL276" i="38"/>
  <c r="AK276" i="38"/>
  <c r="AJ276" i="38"/>
  <c r="AI276" i="38"/>
  <c r="AH276" i="38"/>
  <c r="AG276" i="38"/>
  <c r="AF276" i="38"/>
  <c r="AE276" i="38"/>
  <c r="AD276" i="38"/>
  <c r="AC276" i="38"/>
  <c r="AB276" i="38"/>
  <c r="AA276" i="38"/>
  <c r="Z276" i="38"/>
  <c r="Y276" i="38"/>
  <c r="X276" i="38"/>
  <c r="W276" i="38"/>
  <c r="V276" i="38"/>
  <c r="U276" i="38"/>
  <c r="T276" i="38"/>
  <c r="S276" i="38"/>
  <c r="R276" i="38"/>
  <c r="Q276" i="38"/>
  <c r="P276" i="38"/>
  <c r="O276" i="38"/>
  <c r="N276" i="38"/>
  <c r="M276" i="38"/>
  <c r="L276" i="38"/>
  <c r="K276" i="38"/>
  <c r="J276" i="38"/>
  <c r="D276" i="38"/>
  <c r="C276" i="38"/>
  <c r="CU275" i="38"/>
  <c r="CW275" i="38" s="1"/>
  <c r="CR275" i="38"/>
  <c r="BB275" i="38" a="1"/>
  <c r="BB275" i="38" s="1"/>
  <c r="AZ275" i="38"/>
  <c r="AY275" i="38"/>
  <c r="AX275" i="38"/>
  <c r="AW275" i="38"/>
  <c r="AV275" i="38"/>
  <c r="AU275" i="38"/>
  <c r="AT275" i="38"/>
  <c r="AS275" i="38"/>
  <c r="AR275" i="38"/>
  <c r="AQ275" i="38"/>
  <c r="AP275" i="38"/>
  <c r="AO275" i="38"/>
  <c r="AN275" i="38"/>
  <c r="AM275" i="38"/>
  <c r="AL275" i="38"/>
  <c r="AK275" i="38"/>
  <c r="AJ275" i="38"/>
  <c r="AI275" i="38"/>
  <c r="AH275" i="38"/>
  <c r="AG275" i="38"/>
  <c r="AF275" i="38"/>
  <c r="AE275" i="38"/>
  <c r="AD275" i="38"/>
  <c r="AC275" i="38"/>
  <c r="AB275" i="38"/>
  <c r="AA275" i="38"/>
  <c r="Z275" i="38"/>
  <c r="Y275" i="38"/>
  <c r="X275" i="38"/>
  <c r="W275" i="38"/>
  <c r="V275" i="38"/>
  <c r="U275" i="38"/>
  <c r="T275" i="38"/>
  <c r="S275" i="38"/>
  <c r="R275" i="38"/>
  <c r="Q275" i="38"/>
  <c r="P275" i="38"/>
  <c r="O275" i="38"/>
  <c r="N275" i="38"/>
  <c r="M275" i="38"/>
  <c r="L275" i="38"/>
  <c r="K275" i="38"/>
  <c r="J275" i="38"/>
  <c r="CU274" i="38"/>
  <c r="CW274" i="38" s="1"/>
  <c r="CR274" i="38"/>
  <c r="BB274" i="38" a="1"/>
  <c r="BB274" i="38" s="1"/>
  <c r="AZ274" i="38"/>
  <c r="AY274" i="38"/>
  <c r="AX274" i="38"/>
  <c r="AW274" i="38"/>
  <c r="AV274" i="38"/>
  <c r="AU274" i="38"/>
  <c r="AT274" i="38"/>
  <c r="AS274" i="38"/>
  <c r="AR274" i="38"/>
  <c r="AQ274" i="38"/>
  <c r="AP274" i="38"/>
  <c r="AO274" i="38"/>
  <c r="AN274" i="38"/>
  <c r="AM274" i="38"/>
  <c r="AL274" i="38"/>
  <c r="AK274" i="38"/>
  <c r="AJ274" i="38"/>
  <c r="AI274" i="38"/>
  <c r="AH274" i="38"/>
  <c r="AG274" i="38"/>
  <c r="AF274" i="38"/>
  <c r="AE274" i="38"/>
  <c r="AD274" i="38"/>
  <c r="AC274" i="38"/>
  <c r="AB274" i="38"/>
  <c r="AA274" i="38"/>
  <c r="Z274" i="38"/>
  <c r="Y274" i="38"/>
  <c r="X274" i="38"/>
  <c r="W274" i="38"/>
  <c r="V274" i="38"/>
  <c r="U274" i="38"/>
  <c r="T274" i="38"/>
  <c r="S274" i="38"/>
  <c r="R274" i="38"/>
  <c r="Q274" i="38"/>
  <c r="P274" i="38"/>
  <c r="O274" i="38"/>
  <c r="N274" i="38"/>
  <c r="M274" i="38"/>
  <c r="L274" i="38"/>
  <c r="K274" i="38"/>
  <c r="J274" i="38"/>
  <c r="CU273" i="38"/>
  <c r="CW273" i="38" s="1"/>
  <c r="CR273" i="38"/>
  <c r="BB273" i="38" a="1"/>
  <c r="BB273" i="38" s="1"/>
  <c r="AZ273" i="38"/>
  <c r="AY273" i="38"/>
  <c r="AX273" i="38"/>
  <c r="AW273" i="38"/>
  <c r="AV273" i="38"/>
  <c r="AU273" i="38"/>
  <c r="AT273" i="38"/>
  <c r="AS273" i="38"/>
  <c r="AR273" i="38"/>
  <c r="AQ273" i="38"/>
  <c r="AP273" i="38"/>
  <c r="AO273" i="38"/>
  <c r="AN273" i="38"/>
  <c r="AM273" i="38"/>
  <c r="AL273" i="38"/>
  <c r="AK273" i="38"/>
  <c r="AJ273" i="38"/>
  <c r="AI273" i="38"/>
  <c r="AH273" i="38"/>
  <c r="AG273" i="38"/>
  <c r="AF273" i="38"/>
  <c r="AE273" i="38"/>
  <c r="AD273" i="38"/>
  <c r="AC273" i="38"/>
  <c r="AB273" i="38"/>
  <c r="AA273" i="38"/>
  <c r="Z273" i="38"/>
  <c r="Y273" i="38"/>
  <c r="X273" i="38"/>
  <c r="W273" i="38"/>
  <c r="V273" i="38"/>
  <c r="U273" i="38"/>
  <c r="T273" i="38"/>
  <c r="S273" i="38"/>
  <c r="R273" i="38"/>
  <c r="Q273" i="38"/>
  <c r="P273" i="38"/>
  <c r="O273" i="38"/>
  <c r="N273" i="38"/>
  <c r="M273" i="38"/>
  <c r="L273" i="38"/>
  <c r="K273" i="38"/>
  <c r="J273" i="38"/>
  <c r="CU272" i="38"/>
  <c r="CW272" i="38" s="1"/>
  <c r="CR272" i="38"/>
  <c r="BB272" i="38" a="1"/>
  <c r="BB272" i="38" s="1"/>
  <c r="AZ272" i="38"/>
  <c r="AY272" i="38"/>
  <c r="AX272" i="38"/>
  <c r="AW272" i="38"/>
  <c r="AV272" i="38"/>
  <c r="AU272" i="38"/>
  <c r="AT272" i="38"/>
  <c r="AS272" i="38"/>
  <c r="AR272" i="38"/>
  <c r="AQ272" i="38"/>
  <c r="AP272" i="38"/>
  <c r="AO272" i="38"/>
  <c r="AN272" i="38"/>
  <c r="AM272" i="38"/>
  <c r="AL272" i="38"/>
  <c r="AK272" i="38"/>
  <c r="AJ272" i="38"/>
  <c r="AI272" i="38"/>
  <c r="AH272" i="38"/>
  <c r="AG272" i="38"/>
  <c r="AF272" i="38"/>
  <c r="AE272" i="38"/>
  <c r="AD272" i="38"/>
  <c r="AC272" i="38"/>
  <c r="AB272" i="38"/>
  <c r="AA272" i="38"/>
  <c r="Z272" i="38"/>
  <c r="Y272" i="38"/>
  <c r="X272" i="38"/>
  <c r="W272" i="38"/>
  <c r="V272" i="38"/>
  <c r="U272" i="38"/>
  <c r="T272" i="38"/>
  <c r="S272" i="38"/>
  <c r="R272" i="38"/>
  <c r="Q272" i="38"/>
  <c r="P272" i="38"/>
  <c r="O272" i="38"/>
  <c r="N272" i="38"/>
  <c r="M272" i="38"/>
  <c r="L272" i="38"/>
  <c r="K272" i="38"/>
  <c r="J272" i="38"/>
  <c r="CZ265" i="38"/>
  <c r="K264" i="38"/>
  <c r="L264" i="38"/>
  <c r="M264" i="38"/>
  <c r="N264" i="38"/>
  <c r="O264" i="38"/>
  <c r="P264" i="38"/>
  <c r="Q264" i="38"/>
  <c r="R264" i="38"/>
  <c r="S264" i="38"/>
  <c r="T264" i="38"/>
  <c r="U264" i="38"/>
  <c r="V264" i="38"/>
  <c r="W264" i="38"/>
  <c r="X264" i="38"/>
  <c r="Y264" i="38"/>
  <c r="Z264" i="38"/>
  <c r="AA264" i="38"/>
  <c r="AB264" i="38"/>
  <c r="AC264" i="38"/>
  <c r="AD264" i="38"/>
  <c r="AE264" i="38"/>
  <c r="AF264" i="38"/>
  <c r="AG264" i="38"/>
  <c r="AH264" i="38"/>
  <c r="AI264" i="38"/>
  <c r="AJ264" i="38"/>
  <c r="AK264" i="38"/>
  <c r="AL264" i="38"/>
  <c r="AM264" i="38"/>
  <c r="AN264" i="38"/>
  <c r="AO264" i="38"/>
  <c r="AP264" i="38"/>
  <c r="AQ264" i="38"/>
  <c r="AR264" i="38"/>
  <c r="AS264" i="38"/>
  <c r="AT264" i="38"/>
  <c r="AU264" i="38"/>
  <c r="AV264" i="38"/>
  <c r="AW264" i="38"/>
  <c r="AX264" i="38"/>
  <c r="AY264" i="38"/>
  <c r="AZ264" i="38"/>
  <c r="CW263" i="38"/>
  <c r="C263" i="38"/>
  <c r="BD261" i="38"/>
  <c r="BD265" i="38" s="1"/>
  <c r="BD266" i="38" s="1"/>
  <c r="BD267" i="38" s="1"/>
  <c r="BD268" i="38" s="1"/>
  <c r="BD269" i="38" s="1"/>
  <c r="BD270" i="38" s="1"/>
  <c r="BD271" i="38" s="1"/>
  <c r="BD272" i="38" s="1"/>
  <c r="BD273" i="38" s="1"/>
  <c r="BD274" i="38" s="1"/>
  <c r="BD275" i="38" s="1"/>
  <c r="BD276" i="38" s="1"/>
  <c r="BD277" i="38" s="1"/>
  <c r="BD278" i="38" s="1"/>
  <c r="BD279" i="38" s="1"/>
  <c r="BD280" i="38" s="1"/>
  <c r="BD281" i="38" s="1"/>
  <c r="BD282" i="38" s="1"/>
  <c r="CU257" i="38"/>
  <c r="CW257" i="38" s="1"/>
  <c r="CR257" i="38"/>
  <c r="BB257" i="38" a="1"/>
  <c r="BB257" i="38" s="1"/>
  <c r="AZ257" i="38"/>
  <c r="AY257" i="38"/>
  <c r="AX257" i="38"/>
  <c r="AW257" i="38"/>
  <c r="AV257" i="38"/>
  <c r="AU257" i="38"/>
  <c r="AT257" i="38"/>
  <c r="AS257" i="38"/>
  <c r="AR257" i="38"/>
  <c r="AQ257" i="38"/>
  <c r="AP257" i="38"/>
  <c r="AO257" i="38"/>
  <c r="AN257" i="38"/>
  <c r="AM257" i="38"/>
  <c r="AL257" i="38"/>
  <c r="AK257" i="38"/>
  <c r="AJ257" i="38"/>
  <c r="AI257" i="38"/>
  <c r="AH257" i="38"/>
  <c r="AG257" i="38"/>
  <c r="AF257" i="38"/>
  <c r="AE257" i="38"/>
  <c r="AD257" i="38"/>
  <c r="AC257" i="38"/>
  <c r="AB257" i="38"/>
  <c r="AA257" i="38"/>
  <c r="Z257" i="38"/>
  <c r="Y257" i="38"/>
  <c r="X257" i="38"/>
  <c r="W257" i="38"/>
  <c r="V257" i="38"/>
  <c r="U257" i="38"/>
  <c r="T257" i="38"/>
  <c r="S257" i="38"/>
  <c r="R257" i="38"/>
  <c r="Q257" i="38"/>
  <c r="P257" i="38"/>
  <c r="O257" i="38"/>
  <c r="N257" i="38"/>
  <c r="M257" i="38"/>
  <c r="L257" i="38"/>
  <c r="K257" i="38"/>
  <c r="J257" i="38"/>
  <c r="CU256" i="38"/>
  <c r="CW256" i="38" s="1"/>
  <c r="CR256" i="38"/>
  <c r="BB256" i="38" a="1"/>
  <c r="BB256" i="38" s="1"/>
  <c r="AZ256" i="38"/>
  <c r="AY256" i="38"/>
  <c r="AX256" i="38"/>
  <c r="AW256" i="38"/>
  <c r="AV256" i="38"/>
  <c r="AU256" i="38"/>
  <c r="AT256" i="38"/>
  <c r="AS256" i="38"/>
  <c r="AR256" i="38"/>
  <c r="AQ256" i="38"/>
  <c r="AP256" i="38"/>
  <c r="AO256" i="38"/>
  <c r="AN256" i="38"/>
  <c r="AM256" i="38"/>
  <c r="AL256" i="38"/>
  <c r="AK256" i="38"/>
  <c r="AJ256" i="38"/>
  <c r="AI256" i="38"/>
  <c r="AH256" i="38"/>
  <c r="AG256" i="38"/>
  <c r="AF256" i="38"/>
  <c r="AE256" i="38"/>
  <c r="AD256" i="38"/>
  <c r="AC256" i="38"/>
  <c r="AB256" i="38"/>
  <c r="AA256" i="38"/>
  <c r="Z256" i="38"/>
  <c r="Y256" i="38"/>
  <c r="X256" i="38"/>
  <c r="W256" i="38"/>
  <c r="V256" i="38"/>
  <c r="U256" i="38"/>
  <c r="T256" i="38"/>
  <c r="S256" i="38"/>
  <c r="R256" i="38"/>
  <c r="Q256" i="38"/>
  <c r="P256" i="38"/>
  <c r="O256" i="38"/>
  <c r="N256" i="38"/>
  <c r="M256" i="38"/>
  <c r="L256" i="38"/>
  <c r="K256" i="38"/>
  <c r="J256" i="38"/>
  <c r="D256" i="38"/>
  <c r="C256" i="38"/>
  <c r="CU255" i="38"/>
  <c r="CW255" i="38" s="1"/>
  <c r="CR255" i="38"/>
  <c r="BB255" i="38" a="1"/>
  <c r="BB255" i="38" s="1"/>
  <c r="AZ255" i="38"/>
  <c r="AY255" i="38"/>
  <c r="AX255" i="38"/>
  <c r="AW255" i="38"/>
  <c r="AV255" i="38"/>
  <c r="AU255" i="38"/>
  <c r="AT255" i="38"/>
  <c r="AS255" i="38"/>
  <c r="AR255" i="38"/>
  <c r="AQ255" i="38"/>
  <c r="AP255" i="38"/>
  <c r="AO255" i="38"/>
  <c r="AN255" i="38"/>
  <c r="AM255" i="38"/>
  <c r="AL255" i="38"/>
  <c r="AK255" i="38"/>
  <c r="AJ255" i="38"/>
  <c r="AI255" i="38"/>
  <c r="AH255" i="38"/>
  <c r="AG255" i="38"/>
  <c r="AF255" i="38"/>
  <c r="AE255" i="38"/>
  <c r="AD255" i="38"/>
  <c r="AC255" i="38"/>
  <c r="AB255" i="38"/>
  <c r="AA255" i="38"/>
  <c r="Z255" i="38"/>
  <c r="Y255" i="38"/>
  <c r="X255" i="38"/>
  <c r="W255" i="38"/>
  <c r="V255" i="38"/>
  <c r="U255" i="38"/>
  <c r="T255" i="38"/>
  <c r="S255" i="38"/>
  <c r="R255" i="38"/>
  <c r="Q255" i="38"/>
  <c r="P255" i="38"/>
  <c r="O255" i="38"/>
  <c r="N255" i="38"/>
  <c r="M255" i="38"/>
  <c r="L255" i="38"/>
  <c r="K255" i="38"/>
  <c r="J255" i="38"/>
  <c r="D251" i="38"/>
  <c r="C251" i="38"/>
  <c r="CZ240" i="38"/>
  <c r="R239" i="38"/>
  <c r="S239" i="38"/>
  <c r="T239" i="38"/>
  <c r="U239" i="38"/>
  <c r="V239" i="38"/>
  <c r="W239" i="38"/>
  <c r="X239" i="38"/>
  <c r="Y239" i="38"/>
  <c r="Z239" i="38"/>
  <c r="AA239" i="38"/>
  <c r="AB239" i="38"/>
  <c r="AC239" i="38"/>
  <c r="AD239" i="38"/>
  <c r="AE239" i="38"/>
  <c r="AF239" i="38"/>
  <c r="AG239" i="38"/>
  <c r="AH239" i="38"/>
  <c r="AI239" i="38"/>
  <c r="AJ239" i="38"/>
  <c r="AK239" i="38"/>
  <c r="AL239" i="38"/>
  <c r="AM239" i="38"/>
  <c r="AN239" i="38"/>
  <c r="AO239" i="38"/>
  <c r="AP239" i="38"/>
  <c r="AQ239" i="38"/>
  <c r="AR239" i="38"/>
  <c r="AS239" i="38"/>
  <c r="AT239" i="38"/>
  <c r="AU239" i="38"/>
  <c r="AV239" i="38"/>
  <c r="AW239" i="38"/>
  <c r="AX239" i="38"/>
  <c r="AY239" i="38"/>
  <c r="AZ239" i="38"/>
  <c r="L239" i="38"/>
  <c r="M239" i="38"/>
  <c r="N239" i="38"/>
  <c r="O239" i="38"/>
  <c r="P239" i="38"/>
  <c r="Q239" i="38"/>
  <c r="K239" i="38"/>
  <c r="CW238" i="38"/>
  <c r="C238" i="38"/>
  <c r="BD236" i="38"/>
  <c r="BD240" i="38"/>
  <c r="BD241" i="38" s="1"/>
  <c r="BD242" i="38" s="1"/>
  <c r="BD243" i="38" s="1"/>
  <c r="BD244" i="38" s="1"/>
  <c r="BD245" i="38" s="1"/>
  <c r="BD246" i="38" s="1"/>
  <c r="BD247" i="38" s="1"/>
  <c r="BD248" i="38" s="1"/>
  <c r="BD249" i="38" s="1"/>
  <c r="BD250" i="38" s="1"/>
  <c r="BD251" i="38" s="1"/>
  <c r="BD252" i="38" s="1"/>
  <c r="BD253" i="38" s="1"/>
  <c r="BD254" i="38" s="1"/>
  <c r="BD255" i="38" s="1"/>
  <c r="BD256" i="38" s="1"/>
  <c r="BD257" i="38" s="1"/>
  <c r="B235" i="38"/>
  <c r="CU232" i="38"/>
  <c r="CW232" i="38" s="1"/>
  <c r="CR232" i="38"/>
  <c r="BB232" i="38" a="1"/>
  <c r="BB232" i="38" s="1"/>
  <c r="AZ232" i="38"/>
  <c r="AY232" i="38"/>
  <c r="AX232" i="38"/>
  <c r="AW232" i="38"/>
  <c r="AV232" i="38"/>
  <c r="AU232" i="38"/>
  <c r="AT232" i="38"/>
  <c r="AS232" i="38"/>
  <c r="AR232" i="38"/>
  <c r="AQ232" i="38"/>
  <c r="AP232" i="38"/>
  <c r="AO232" i="38"/>
  <c r="AN232" i="38"/>
  <c r="AM232" i="38"/>
  <c r="AL232" i="38"/>
  <c r="AK232" i="38"/>
  <c r="AJ232" i="38"/>
  <c r="AI232" i="38"/>
  <c r="AH232" i="38"/>
  <c r="AG232" i="38"/>
  <c r="AF232" i="38"/>
  <c r="AE232" i="38"/>
  <c r="AD232" i="38"/>
  <c r="AC232" i="38"/>
  <c r="AB232" i="38"/>
  <c r="AA232" i="38"/>
  <c r="Z232" i="38"/>
  <c r="Y232" i="38"/>
  <c r="X232" i="38"/>
  <c r="W232" i="38"/>
  <c r="V232" i="38"/>
  <c r="U232" i="38"/>
  <c r="T232" i="38"/>
  <c r="S232" i="38"/>
  <c r="R232" i="38"/>
  <c r="Q232" i="38"/>
  <c r="P232" i="38"/>
  <c r="O232" i="38"/>
  <c r="N232" i="38"/>
  <c r="M232" i="38"/>
  <c r="L232" i="38"/>
  <c r="K232" i="38"/>
  <c r="J232" i="38"/>
  <c r="CU231" i="38"/>
  <c r="CW231" i="38" s="1"/>
  <c r="CR231" i="38"/>
  <c r="BB231" i="38" a="1"/>
  <c r="BB231" i="38" s="1"/>
  <c r="AZ231" i="38"/>
  <c r="AY231" i="38"/>
  <c r="AX231" i="38"/>
  <c r="AW231" i="38"/>
  <c r="AV231" i="38"/>
  <c r="AU231" i="38"/>
  <c r="AT231" i="38"/>
  <c r="AS231" i="38"/>
  <c r="AR231" i="38"/>
  <c r="AQ231" i="38"/>
  <c r="AP231" i="38"/>
  <c r="AO231" i="38"/>
  <c r="AN231" i="38"/>
  <c r="AM231" i="38"/>
  <c r="AL231" i="38"/>
  <c r="AK231" i="38"/>
  <c r="AJ231" i="38"/>
  <c r="AI231" i="38"/>
  <c r="AH231" i="38"/>
  <c r="AG231" i="38"/>
  <c r="AF231" i="38"/>
  <c r="AE231" i="38"/>
  <c r="AD231" i="38"/>
  <c r="AC231" i="38"/>
  <c r="AB231" i="38"/>
  <c r="AA231" i="38"/>
  <c r="Z231" i="38"/>
  <c r="Y231" i="38"/>
  <c r="X231" i="38"/>
  <c r="W231" i="38"/>
  <c r="V231" i="38"/>
  <c r="U231" i="38"/>
  <c r="T231" i="38"/>
  <c r="S231" i="38"/>
  <c r="R231" i="38"/>
  <c r="Q231" i="38"/>
  <c r="P231" i="38"/>
  <c r="O231" i="38"/>
  <c r="N231" i="38"/>
  <c r="M231" i="38"/>
  <c r="L231" i="38"/>
  <c r="K231" i="38"/>
  <c r="J231" i="38"/>
  <c r="D231" i="38"/>
  <c r="C231" i="38"/>
  <c r="CU230" i="38"/>
  <c r="CW230" i="38" s="1"/>
  <c r="CR230" i="38"/>
  <c r="BB230" i="38" a="1"/>
  <c r="BB230" i="38" s="1"/>
  <c r="AZ230" i="38"/>
  <c r="AY230" i="38"/>
  <c r="AX230" i="38"/>
  <c r="AW230" i="38"/>
  <c r="AV230" i="38"/>
  <c r="AU230" i="38"/>
  <c r="AT230" i="38"/>
  <c r="AS230" i="38"/>
  <c r="AR230" i="38"/>
  <c r="AQ230" i="38"/>
  <c r="AP230" i="38"/>
  <c r="AO230" i="38"/>
  <c r="AN230" i="38"/>
  <c r="AM230" i="38"/>
  <c r="AL230" i="38"/>
  <c r="AK230" i="38"/>
  <c r="AJ230" i="38"/>
  <c r="AI230" i="38"/>
  <c r="AH230" i="38"/>
  <c r="AG230" i="38"/>
  <c r="AF230" i="38"/>
  <c r="AE230" i="38"/>
  <c r="AD230" i="38"/>
  <c r="AC230" i="38"/>
  <c r="AB230" i="38"/>
  <c r="AA230" i="38"/>
  <c r="Z230" i="38"/>
  <c r="Y230" i="38"/>
  <c r="X230" i="38"/>
  <c r="W230" i="38"/>
  <c r="V230" i="38"/>
  <c r="U230" i="38"/>
  <c r="T230" i="38"/>
  <c r="S230" i="38"/>
  <c r="R230" i="38"/>
  <c r="Q230" i="38"/>
  <c r="P230" i="38"/>
  <c r="O230" i="38"/>
  <c r="N230" i="38"/>
  <c r="M230" i="38"/>
  <c r="L230" i="38"/>
  <c r="K230" i="38"/>
  <c r="J230" i="38"/>
  <c r="D226" i="38"/>
  <c r="C226" i="38"/>
  <c r="CZ215" i="38"/>
  <c r="N214" i="38"/>
  <c r="O214" i="38"/>
  <c r="P214" i="38"/>
  <c r="Q214" i="38"/>
  <c r="R214" i="38"/>
  <c r="S214" i="38"/>
  <c r="T214" i="38"/>
  <c r="U214" i="38"/>
  <c r="V214" i="38"/>
  <c r="W214" i="38"/>
  <c r="X214" i="38"/>
  <c r="Y214" i="38"/>
  <c r="Z214" i="38"/>
  <c r="AA214" i="38"/>
  <c r="AB214" i="38"/>
  <c r="AC214" i="38"/>
  <c r="AD214" i="38"/>
  <c r="AE214" i="38"/>
  <c r="AF214" i="38"/>
  <c r="AG214" i="38"/>
  <c r="AH214" i="38"/>
  <c r="AI214" i="38"/>
  <c r="AJ214" i="38"/>
  <c r="AK214" i="38"/>
  <c r="AL214" i="38"/>
  <c r="AM214" i="38"/>
  <c r="AN214" i="38"/>
  <c r="AO214" i="38"/>
  <c r="AP214" i="38"/>
  <c r="AQ214" i="38"/>
  <c r="AR214" i="38"/>
  <c r="AS214" i="38"/>
  <c r="AT214" i="38"/>
  <c r="AU214" i="38"/>
  <c r="AV214" i="38"/>
  <c r="AW214" i="38"/>
  <c r="AX214" i="38"/>
  <c r="AY214" i="38"/>
  <c r="AZ214" i="38"/>
  <c r="M214" i="38"/>
  <c r="L214" i="38"/>
  <c r="K214" i="38"/>
  <c r="CW213" i="38"/>
  <c r="C213" i="38"/>
  <c r="BD211" i="38"/>
  <c r="BD215" i="38" s="1"/>
  <c r="BD216" i="38" s="1"/>
  <c r="BD217" i="38" s="1"/>
  <c r="BD218" i="38" s="1"/>
  <c r="BD219" i="38" s="1"/>
  <c r="BD220" i="38" s="1"/>
  <c r="BD221" i="38" s="1"/>
  <c r="BD222" i="38" s="1"/>
  <c r="BD223" i="38" s="1"/>
  <c r="BD224" i="38" s="1"/>
  <c r="BD225" i="38" s="1"/>
  <c r="BD226" i="38" s="1"/>
  <c r="BD227" i="38" s="1"/>
  <c r="BD228" i="38" s="1"/>
  <c r="BD229" i="38" s="1"/>
  <c r="BD230" i="38" s="1"/>
  <c r="BD231" i="38" s="1"/>
  <c r="BD232" i="38" s="1"/>
  <c r="D206" i="38"/>
  <c r="C206" i="38"/>
  <c r="D201" i="38"/>
  <c r="C201" i="38"/>
  <c r="CZ190" i="38"/>
  <c r="K189" i="38"/>
  <c r="L189" i="38"/>
  <c r="M189" i="38"/>
  <c r="N189" i="38"/>
  <c r="O189" i="38"/>
  <c r="P189" i="38"/>
  <c r="Q189" i="38"/>
  <c r="R189" i="38"/>
  <c r="S189" i="38"/>
  <c r="T189" i="38"/>
  <c r="U189" i="38"/>
  <c r="V189" i="38"/>
  <c r="W189" i="38"/>
  <c r="X189" i="38"/>
  <c r="Y189" i="38"/>
  <c r="Z189" i="38"/>
  <c r="AA189" i="38"/>
  <c r="AB189" i="38"/>
  <c r="AC189" i="38"/>
  <c r="AD189" i="38"/>
  <c r="AE189" i="38"/>
  <c r="AF189" i="38"/>
  <c r="AG189" i="38"/>
  <c r="AH189" i="38"/>
  <c r="AI189" i="38"/>
  <c r="AJ189" i="38"/>
  <c r="AK189" i="38"/>
  <c r="AL189" i="38"/>
  <c r="AM189" i="38"/>
  <c r="AN189" i="38"/>
  <c r="AO189" i="38"/>
  <c r="AP189" i="38"/>
  <c r="AQ189" i="38"/>
  <c r="AR189" i="38"/>
  <c r="AS189" i="38"/>
  <c r="AT189" i="38"/>
  <c r="AU189" i="38"/>
  <c r="AV189" i="38"/>
  <c r="AW189" i="38"/>
  <c r="AX189" i="38"/>
  <c r="AY189" i="38"/>
  <c r="AZ189" i="38"/>
  <c r="CW188" i="38"/>
  <c r="C188" i="38"/>
  <c r="B185" i="38"/>
  <c r="BD186" i="38"/>
  <c r="BD190" i="38" s="1"/>
  <c r="BD191" i="38" s="1"/>
  <c r="BD192" i="38" s="1"/>
  <c r="BD193" i="38" s="1"/>
  <c r="BD194" i="38" s="1"/>
  <c r="BD195" i="38" s="1"/>
  <c r="BD196" i="38" s="1"/>
  <c r="BD197" i="38" s="1"/>
  <c r="BD198" i="38" s="1"/>
  <c r="BD199" i="38" s="1"/>
  <c r="BD200" i="38" s="1"/>
  <c r="BD201" i="38" s="1"/>
  <c r="BD202" i="38" s="1"/>
  <c r="BD203" i="38" s="1"/>
  <c r="BD204" i="38" s="1"/>
  <c r="BD205" i="38" s="1"/>
  <c r="BD206" i="38" s="1"/>
  <c r="BD207" i="38" s="1"/>
  <c r="D181" i="38"/>
  <c r="C181" i="38"/>
  <c r="D176" i="38"/>
  <c r="C176" i="38"/>
  <c r="CZ165" i="38"/>
  <c r="L164" i="38"/>
  <c r="M164" i="38"/>
  <c r="N164" i="38"/>
  <c r="O164" i="38"/>
  <c r="P164" i="38"/>
  <c r="Q164" i="38"/>
  <c r="R164" i="38"/>
  <c r="S164" i="38"/>
  <c r="T164" i="38"/>
  <c r="U164" i="38"/>
  <c r="V164" i="38"/>
  <c r="W164" i="38"/>
  <c r="X164" i="38"/>
  <c r="Y164" i="38"/>
  <c r="Z164" i="38"/>
  <c r="AA164" i="38"/>
  <c r="AB164" i="38"/>
  <c r="AC164" i="38"/>
  <c r="AD164" i="38"/>
  <c r="AE164" i="38"/>
  <c r="AF164" i="38"/>
  <c r="AG164" i="38"/>
  <c r="AH164" i="38"/>
  <c r="AI164" i="38"/>
  <c r="AJ164" i="38"/>
  <c r="AK164" i="38"/>
  <c r="AL164" i="38"/>
  <c r="AM164" i="38"/>
  <c r="AN164" i="38"/>
  <c r="AO164" i="38"/>
  <c r="AP164" i="38"/>
  <c r="AQ164" i="38"/>
  <c r="AR164" i="38"/>
  <c r="AS164" i="38"/>
  <c r="AT164" i="38"/>
  <c r="AU164" i="38"/>
  <c r="AV164" i="38"/>
  <c r="AW164" i="38"/>
  <c r="AX164" i="38"/>
  <c r="AY164" i="38"/>
  <c r="AZ164" i="38"/>
  <c r="K164" i="38"/>
  <c r="CW163" i="38"/>
  <c r="C163" i="38"/>
  <c r="DB165" i="38"/>
  <c r="BD161" i="38"/>
  <c r="BD165" i="38" s="1"/>
  <c r="BD166" i="38" s="1"/>
  <c r="BD167" i="38" s="1"/>
  <c r="BD168" i="38" s="1"/>
  <c r="BD169" i="38" s="1"/>
  <c r="BD170" i="38" s="1"/>
  <c r="BD171" i="38" s="1"/>
  <c r="BD172" i="38" s="1"/>
  <c r="BD173" i="38" s="1"/>
  <c r="BD174" i="38" s="1"/>
  <c r="BD175" i="38" s="1"/>
  <c r="BD176" i="38" s="1"/>
  <c r="BD177" i="38" s="1"/>
  <c r="BD178" i="38" s="1"/>
  <c r="BD179" i="38" s="1"/>
  <c r="BD180" i="38" s="1"/>
  <c r="BD181" i="38" s="1"/>
  <c r="BD182" i="38" s="1"/>
  <c r="B160" i="38"/>
  <c r="D81" i="38"/>
  <c r="C81" i="38"/>
  <c r="D76" i="38"/>
  <c r="C76" i="38"/>
  <c r="CZ65" i="38"/>
  <c r="K64" i="38"/>
  <c r="L64" i="38"/>
  <c r="M64" i="38"/>
  <c r="N64" i="38"/>
  <c r="O64" i="38"/>
  <c r="P64" i="38"/>
  <c r="Q64" i="38"/>
  <c r="R64" i="38"/>
  <c r="S64" i="38"/>
  <c r="T64" i="38"/>
  <c r="U64" i="38"/>
  <c r="V64" i="38"/>
  <c r="W64" i="38"/>
  <c r="X64" i="38"/>
  <c r="Y64" i="38"/>
  <c r="Z64" i="38"/>
  <c r="AA64" i="38"/>
  <c r="AB64" i="38"/>
  <c r="AC64" i="38"/>
  <c r="AD64" i="38"/>
  <c r="AE64" i="38"/>
  <c r="AF64" i="38"/>
  <c r="AG64" i="38"/>
  <c r="AH64" i="38"/>
  <c r="AI64" i="38"/>
  <c r="AJ64" i="38"/>
  <c r="AK64" i="38"/>
  <c r="AL64" i="38"/>
  <c r="AM64" i="38"/>
  <c r="AN64" i="38"/>
  <c r="AO64" i="38"/>
  <c r="AP64" i="38"/>
  <c r="AQ64" i="38"/>
  <c r="AR64" i="38"/>
  <c r="AS64" i="38"/>
  <c r="AT64" i="38"/>
  <c r="AU64" i="38"/>
  <c r="AV64" i="38"/>
  <c r="AW64" i="38"/>
  <c r="AX64" i="38"/>
  <c r="AY64" i="38"/>
  <c r="AZ64" i="38"/>
  <c r="CW63" i="38"/>
  <c r="C63" i="38"/>
  <c r="BD61" i="38"/>
  <c r="BD65" i="38" s="1"/>
  <c r="BD66" i="38" s="1"/>
  <c r="BD67" i="38" s="1"/>
  <c r="BD68" i="38" s="1"/>
  <c r="BD69" i="38" s="1"/>
  <c r="BD70" i="38" s="1"/>
  <c r="BD71" i="38" s="1"/>
  <c r="BD72" i="38" s="1"/>
  <c r="BD73" i="38" s="1"/>
  <c r="BD74" i="38" s="1"/>
  <c r="BD75" i="38" s="1"/>
  <c r="BD76" i="38" s="1"/>
  <c r="BD77" i="38" s="1"/>
  <c r="BD78" i="38" s="1"/>
  <c r="BD79" i="38" s="1"/>
  <c r="BD80" i="38" s="1"/>
  <c r="BD81" i="38" s="1"/>
  <c r="BD82" i="38" s="1"/>
  <c r="D156" i="38"/>
  <c r="C156" i="38"/>
  <c r="D151" i="38"/>
  <c r="C151" i="38"/>
  <c r="CZ140" i="38"/>
  <c r="P139" i="38"/>
  <c r="Q139" i="38"/>
  <c r="R139" i="38"/>
  <c r="S139" i="38"/>
  <c r="T139" i="38"/>
  <c r="U139" i="38"/>
  <c r="V139" i="38"/>
  <c r="W139" i="38"/>
  <c r="X139" i="38"/>
  <c r="Y139" i="38"/>
  <c r="Z139" i="38"/>
  <c r="AA139" i="38"/>
  <c r="AB139" i="38"/>
  <c r="AC139" i="38"/>
  <c r="AD139" i="38"/>
  <c r="AE139" i="38"/>
  <c r="AF139" i="38"/>
  <c r="AG139" i="38"/>
  <c r="AH139" i="38"/>
  <c r="AI139" i="38"/>
  <c r="AJ139" i="38"/>
  <c r="AK139" i="38"/>
  <c r="AL139" i="38"/>
  <c r="AM139" i="38"/>
  <c r="AN139" i="38"/>
  <c r="AO139" i="38"/>
  <c r="AP139" i="38"/>
  <c r="AQ139" i="38"/>
  <c r="AR139" i="38"/>
  <c r="AS139" i="38"/>
  <c r="AT139" i="38"/>
  <c r="AU139" i="38"/>
  <c r="AV139" i="38"/>
  <c r="AW139" i="38"/>
  <c r="AX139" i="38"/>
  <c r="AY139" i="38"/>
  <c r="AZ139" i="38"/>
  <c r="N139" i="38"/>
  <c r="O139" i="38"/>
  <c r="L139" i="38"/>
  <c r="M139" i="38"/>
  <c r="K139" i="38"/>
  <c r="CW138" i="38"/>
  <c r="BD136" i="38"/>
  <c r="BD140" i="38" s="1"/>
  <c r="BD141" i="38" s="1"/>
  <c r="BD142" i="38" s="1"/>
  <c r="BD143" i="38" s="1"/>
  <c r="BD144" i="38" s="1"/>
  <c r="BD145" i="38" s="1"/>
  <c r="BD146" i="38" s="1"/>
  <c r="BD147" i="38" s="1"/>
  <c r="BD148" i="38" s="1"/>
  <c r="BD149" i="38" s="1"/>
  <c r="BD150" i="38" s="1"/>
  <c r="BD151" i="38" s="1"/>
  <c r="BD152" i="38" s="1"/>
  <c r="BD153" i="38" s="1"/>
  <c r="BD154" i="38" s="1"/>
  <c r="BD155" i="38" s="1"/>
  <c r="BD156" i="38" s="1"/>
  <c r="BD157" i="38" s="1"/>
  <c r="D131" i="38"/>
  <c r="C131" i="38"/>
  <c r="D126" i="38"/>
  <c r="C126" i="38"/>
  <c r="CZ115" i="38"/>
  <c r="K114" i="38"/>
  <c r="L114" i="38"/>
  <c r="M114" i="38"/>
  <c r="N114" i="38"/>
  <c r="O114" i="38"/>
  <c r="P114" i="38"/>
  <c r="Q114" i="38"/>
  <c r="R114" i="38"/>
  <c r="S114" i="38"/>
  <c r="T114" i="38"/>
  <c r="U114" i="38"/>
  <c r="V114" i="38"/>
  <c r="W114" i="38"/>
  <c r="X114" i="38"/>
  <c r="Y114" i="38"/>
  <c r="Z114" i="38"/>
  <c r="AA114" i="38"/>
  <c r="AB114" i="38"/>
  <c r="AC114" i="38"/>
  <c r="AD114" i="38"/>
  <c r="AE114" i="38"/>
  <c r="AF114" i="38"/>
  <c r="AG114" i="38"/>
  <c r="AH114" i="38"/>
  <c r="AI114" i="38"/>
  <c r="AJ114" i="38"/>
  <c r="AK114" i="38"/>
  <c r="AL114" i="38"/>
  <c r="AM114" i="38"/>
  <c r="AN114" i="38"/>
  <c r="AO114" i="38"/>
  <c r="AP114" i="38"/>
  <c r="AQ114" i="38"/>
  <c r="AR114" i="38"/>
  <c r="AS114" i="38"/>
  <c r="AT114" i="38"/>
  <c r="AU114" i="38"/>
  <c r="AV114" i="38"/>
  <c r="AW114" i="38"/>
  <c r="AX114" i="38"/>
  <c r="AY114" i="38"/>
  <c r="AZ114" i="38"/>
  <c r="CW113" i="38"/>
  <c r="BD111" i="38"/>
  <c r="BD115" i="38" s="1"/>
  <c r="BD116" i="38" s="1"/>
  <c r="BD117" i="38" s="1"/>
  <c r="BD118" i="38" s="1"/>
  <c r="BD119" i="38" s="1"/>
  <c r="BD120" i="38" s="1"/>
  <c r="BD121" i="38" s="1"/>
  <c r="BD122" i="38" s="1"/>
  <c r="BD123" i="38" s="1"/>
  <c r="BD124" i="38" s="1"/>
  <c r="BD125" i="38" s="1"/>
  <c r="BD126" i="38" s="1"/>
  <c r="BD127" i="38" s="1"/>
  <c r="BD128" i="38" s="1"/>
  <c r="BD129" i="38" s="1"/>
  <c r="BD130" i="38" s="1"/>
  <c r="BD131" i="38" s="1"/>
  <c r="BD132" i="38" s="1"/>
  <c r="D106" i="38"/>
  <c r="C106" i="38"/>
  <c r="D101" i="38"/>
  <c r="C101" i="38"/>
  <c r="CZ90" i="38"/>
  <c r="P89" i="38"/>
  <c r="Q89" i="38"/>
  <c r="R89" i="38"/>
  <c r="S89" i="38"/>
  <c r="T89" i="38"/>
  <c r="U89" i="38"/>
  <c r="V89" i="38"/>
  <c r="W89" i="38"/>
  <c r="X89" i="38"/>
  <c r="Y89" i="38"/>
  <c r="Z89" i="38"/>
  <c r="AA89" i="38"/>
  <c r="AB89" i="38"/>
  <c r="AC89" i="38"/>
  <c r="AD89" i="38"/>
  <c r="AE89" i="38"/>
  <c r="AF89" i="38"/>
  <c r="AG89" i="38"/>
  <c r="AH89" i="38"/>
  <c r="AI89" i="38"/>
  <c r="AJ89" i="38"/>
  <c r="AK89" i="38"/>
  <c r="AL89" i="38"/>
  <c r="AM89" i="38"/>
  <c r="AN89" i="38"/>
  <c r="AO89" i="38"/>
  <c r="AP89" i="38"/>
  <c r="AQ89" i="38"/>
  <c r="AR89" i="38"/>
  <c r="AS89" i="38"/>
  <c r="AT89" i="38"/>
  <c r="AU89" i="38"/>
  <c r="AV89" i="38"/>
  <c r="AW89" i="38"/>
  <c r="AX89" i="38"/>
  <c r="AY89" i="38"/>
  <c r="AZ89" i="38"/>
  <c r="L89" i="38"/>
  <c r="M89" i="38"/>
  <c r="N89" i="38"/>
  <c r="O89" i="38"/>
  <c r="K89" i="38"/>
  <c r="CW88" i="38"/>
  <c r="C88" i="38"/>
  <c r="B85" i="38"/>
  <c r="BD86" i="38"/>
  <c r="BD90" i="38" s="1"/>
  <c r="BD91" i="38" s="1"/>
  <c r="BD92" i="38" s="1"/>
  <c r="BD93" i="38" s="1"/>
  <c r="BD94" i="38" s="1"/>
  <c r="BD95" i="38" s="1"/>
  <c r="BD96" i="38" s="1"/>
  <c r="BD97" i="38" s="1"/>
  <c r="BD98" i="38" s="1"/>
  <c r="BD99" i="38" s="1"/>
  <c r="BD100" i="38" s="1"/>
  <c r="BD101" i="38" s="1"/>
  <c r="BD102" i="38" s="1"/>
  <c r="BD103" i="38" s="1"/>
  <c r="BD104" i="38" s="1"/>
  <c r="BD105" i="38" s="1"/>
  <c r="BD106" i="38" s="1"/>
  <c r="BD107" i="38" s="1"/>
  <c r="C38" i="38"/>
  <c r="D56" i="38"/>
  <c r="C56" i="38"/>
  <c r="D51" i="38"/>
  <c r="C51" i="38"/>
  <c r="DB40" i="38"/>
  <c r="CZ40" i="38"/>
  <c r="O39" i="38"/>
  <c r="P39" i="38"/>
  <c r="Q39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AK39" i="38"/>
  <c r="AL39" i="38"/>
  <c r="AM39" i="38"/>
  <c r="AN39" i="38"/>
  <c r="AO39" i="38"/>
  <c r="AP39" i="38"/>
  <c r="AQ39" i="38"/>
  <c r="AR39" i="38"/>
  <c r="AS39" i="38"/>
  <c r="AT39" i="38"/>
  <c r="AU39" i="38"/>
  <c r="AV39" i="38"/>
  <c r="AW39" i="38"/>
  <c r="AX39" i="38"/>
  <c r="AY39" i="38"/>
  <c r="AZ39" i="38"/>
  <c r="N39" i="38"/>
  <c r="K39" i="38"/>
  <c r="L39" i="38"/>
  <c r="M39" i="38"/>
  <c r="CW38" i="38"/>
  <c r="BD36" i="38"/>
  <c r="BD40" i="38" s="1"/>
  <c r="BD41" i="38" s="1"/>
  <c r="BD42" i="38" s="1"/>
  <c r="BD43" i="38" s="1"/>
  <c r="BD44" i="38" s="1"/>
  <c r="BD45" i="38" s="1"/>
  <c r="BD46" i="38" s="1"/>
  <c r="BD47" i="38" s="1"/>
  <c r="BD48" i="38" s="1"/>
  <c r="BD49" i="38" s="1"/>
  <c r="BD50" i="38" s="1"/>
  <c r="BD51" i="38" s="1"/>
  <c r="BD52" i="38" s="1"/>
  <c r="BD53" i="38" s="1"/>
  <c r="BD54" i="38" s="1"/>
  <c r="BD55" i="38" s="1"/>
  <c r="BD56" i="38" s="1"/>
  <c r="BD57" i="38" s="1"/>
  <c r="B35" i="38"/>
  <c r="DB15" i="38"/>
  <c r="CZ15" i="38"/>
  <c r="L3" i="38"/>
  <c r="M3" i="38"/>
  <c r="N3" i="38"/>
  <c r="O3" i="38"/>
  <c r="P3" i="38"/>
  <c r="Q3" i="38"/>
  <c r="R3" i="38"/>
  <c r="S3" i="38"/>
  <c r="T3" i="38"/>
  <c r="U3" i="38"/>
  <c r="V3" i="38"/>
  <c r="W3" i="38"/>
  <c r="X3" i="38"/>
  <c r="CC37" i="35"/>
  <c r="CB37" i="35"/>
  <c r="CA37" i="35"/>
  <c r="BZ37" i="35"/>
  <c r="BY37" i="35"/>
  <c r="BX37" i="35"/>
  <c r="BW37" i="35"/>
  <c r="BV37" i="35"/>
  <c r="BU37" i="35"/>
  <c r="BT37" i="35"/>
  <c r="BS37" i="35"/>
  <c r="BR37" i="35"/>
  <c r="BQ37" i="35"/>
  <c r="BP37" i="35"/>
  <c r="BO37" i="35"/>
  <c r="BN37" i="35"/>
  <c r="BM37" i="35"/>
  <c r="BL37" i="35"/>
  <c r="BK37" i="35"/>
  <c r="BJ37" i="35"/>
  <c r="BI37" i="35"/>
  <c r="BH37" i="35"/>
  <c r="BG37" i="35"/>
  <c r="BF37" i="35"/>
  <c r="BE37" i="35"/>
  <c r="BD37" i="35"/>
  <c r="BC37" i="35"/>
  <c r="BB37" i="35"/>
  <c r="BA37" i="35"/>
  <c r="AZ37" i="35"/>
  <c r="AY37" i="35"/>
  <c r="AX37" i="35"/>
  <c r="AW37" i="35"/>
  <c r="AV37" i="35"/>
  <c r="AU37" i="35"/>
  <c r="B10" i="38"/>
  <c r="D31" i="38"/>
  <c r="C31" i="38"/>
  <c r="K14" i="38"/>
  <c r="L14" i="38"/>
  <c r="A47" i="34"/>
  <c r="A48" i="34"/>
  <c r="A49" i="34"/>
  <c r="A50" i="34"/>
  <c r="A51" i="34"/>
  <c r="A52" i="34"/>
  <c r="A53" i="34"/>
  <c r="A54" i="34"/>
  <c r="A55" i="34"/>
  <c r="A56" i="34"/>
  <c r="A57" i="34"/>
  <c r="A58" i="34"/>
  <c r="A59" i="34"/>
  <c r="A60" i="34"/>
  <c r="A61" i="34"/>
  <c r="A62" i="34"/>
  <c r="A63" i="34"/>
  <c r="A64" i="34"/>
  <c r="A65" i="34"/>
  <c r="A66" i="34"/>
  <c r="A67" i="34"/>
  <c r="A68" i="34"/>
  <c r="A69" i="34"/>
  <c r="A70" i="34"/>
  <c r="A71" i="34"/>
  <c r="A72" i="34"/>
  <c r="A73" i="34"/>
  <c r="A74" i="34"/>
  <c r="A75" i="34"/>
  <c r="A76" i="34"/>
  <c r="A77" i="34"/>
  <c r="A78" i="34"/>
  <c r="A79" i="34"/>
  <c r="A80" i="34"/>
  <c r="A81" i="34"/>
  <c r="CN3" i="35"/>
  <c r="CM3" i="35"/>
  <c r="CL3" i="35"/>
  <c r="CK3" i="35"/>
  <c r="CJ3" i="35"/>
  <c r="CI3" i="35"/>
  <c r="CH3" i="35"/>
  <c r="CG3" i="35"/>
  <c r="CF3" i="35"/>
  <c r="CE3" i="35"/>
  <c r="CD3" i="35"/>
  <c r="CS64" i="35"/>
  <c r="CT64" i="35"/>
  <c r="CS63" i="35"/>
  <c r="CT63" i="35"/>
  <c r="CS62" i="35"/>
  <c r="CT62" i="35"/>
  <c r="CS61" i="35"/>
  <c r="CT61" i="35" s="1"/>
  <c r="CS60" i="35"/>
  <c r="CT60" i="35" s="1"/>
  <c r="CS59" i="35"/>
  <c r="CT59" i="35"/>
  <c r="CS58" i="35"/>
  <c r="CT58" i="35"/>
  <c r="CS57" i="35"/>
  <c r="CT57" i="35"/>
  <c r="CS56" i="35"/>
  <c r="CT56" i="35"/>
  <c r="CS55" i="35"/>
  <c r="CT55" i="35"/>
  <c r="CS54" i="35"/>
  <c r="CT54" i="35"/>
  <c r="CS53" i="35"/>
  <c r="CT53" i="35"/>
  <c r="CS52" i="35"/>
  <c r="CT52" i="35"/>
  <c r="CS51" i="35"/>
  <c r="CT51" i="35"/>
  <c r="CS50" i="35"/>
  <c r="CT50" i="35"/>
  <c r="CS49" i="35"/>
  <c r="CT49" i="35"/>
  <c r="CS48" i="35"/>
  <c r="CT48" i="35"/>
  <c r="CS47" i="35"/>
  <c r="CT47" i="35"/>
  <c r="CS46" i="35"/>
  <c r="CT46" i="35"/>
  <c r="CS45" i="35"/>
  <c r="CT45" i="35"/>
  <c r="CS44" i="35"/>
  <c r="CT44" i="35"/>
  <c r="CS43" i="35"/>
  <c r="CT43" i="35"/>
  <c r="CS42" i="35"/>
  <c r="CT42" i="35"/>
  <c r="M23" i="40"/>
  <c r="F23" i="40"/>
  <c r="J23" i="40"/>
  <c r="N23" i="40"/>
  <c r="R23" i="40"/>
  <c r="Q23" i="40"/>
  <c r="G23" i="40"/>
  <c r="K23" i="40"/>
  <c r="O23" i="40"/>
  <c r="S23" i="40"/>
  <c r="I23" i="40"/>
  <c r="H23" i="40"/>
  <c r="L23" i="40"/>
  <c r="P23" i="40"/>
  <c r="B603" i="39"/>
  <c r="E605" i="39"/>
  <c r="CT608" i="39"/>
  <c r="CV608" i="39"/>
  <c r="E611" i="39"/>
  <c r="B568" i="39"/>
  <c r="E569" i="39"/>
  <c r="E576" i="39"/>
  <c r="CT573" i="39"/>
  <c r="CV573" i="39"/>
  <c r="B530" i="39"/>
  <c r="B532" i="39"/>
  <c r="E535" i="39"/>
  <c r="E540" i="39"/>
  <c r="E499" i="39"/>
  <c r="E506" i="39"/>
  <c r="B498" i="39"/>
  <c r="B463" i="39"/>
  <c r="E463" i="39"/>
  <c r="E470" i="39"/>
  <c r="B428" i="39"/>
  <c r="E436" i="39"/>
  <c r="E430" i="39"/>
  <c r="CT433" i="39"/>
  <c r="CV433" i="39"/>
  <c r="B393" i="39"/>
  <c r="E401" i="39"/>
  <c r="E395" i="39"/>
  <c r="CT398" i="39"/>
  <c r="CV398" i="39"/>
  <c r="E357" i="39"/>
  <c r="B358" i="39"/>
  <c r="C357" i="39"/>
  <c r="E367" i="39"/>
  <c r="E323" i="39"/>
  <c r="E331" i="39"/>
  <c r="B323" i="39"/>
  <c r="B288" i="39"/>
  <c r="E289" i="39"/>
  <c r="E296" i="39"/>
  <c r="CT293" i="39"/>
  <c r="CV293" i="39"/>
  <c r="B250" i="39"/>
  <c r="B252" i="39"/>
  <c r="BB252" i="39"/>
  <c r="E255" i="39"/>
  <c r="E261" i="39"/>
  <c r="E220" i="39"/>
  <c r="B218" i="39"/>
  <c r="E226" i="39"/>
  <c r="B183" i="39"/>
  <c r="E191" i="39"/>
  <c r="E185" i="39"/>
  <c r="CT188" i="39"/>
  <c r="CV188" i="39"/>
  <c r="E149" i="39"/>
  <c r="E156" i="39"/>
  <c r="B148" i="39"/>
  <c r="B113" i="39"/>
  <c r="E121" i="39"/>
  <c r="E115" i="39"/>
  <c r="CT118" i="39"/>
  <c r="CV118" i="39"/>
  <c r="B78" i="39"/>
  <c r="E86" i="39"/>
  <c r="E80" i="39"/>
  <c r="CT83" i="39"/>
  <c r="CV83" i="39"/>
  <c r="E44" i="39"/>
  <c r="E51" i="39"/>
  <c r="B43" i="39"/>
  <c r="C14" i="39"/>
  <c r="C18" i="39"/>
  <c r="C22" i="39"/>
  <c r="C26" i="39"/>
  <c r="C30" i="39"/>
  <c r="C34" i="39"/>
  <c r="C11" i="39"/>
  <c r="C15" i="39"/>
  <c r="C19" i="39"/>
  <c r="C23" i="39"/>
  <c r="C27" i="39"/>
  <c r="C31" i="39"/>
  <c r="C35" i="39"/>
  <c r="C12" i="39"/>
  <c r="C16" i="39"/>
  <c r="C20" i="39"/>
  <c r="C24" i="39"/>
  <c r="C28" i="39"/>
  <c r="C32" i="39"/>
  <c r="C36" i="39"/>
  <c r="C13" i="39"/>
  <c r="C17" i="39"/>
  <c r="C21" i="39"/>
  <c r="C25" i="39"/>
  <c r="C29" i="39"/>
  <c r="C33" i="39"/>
  <c r="C37" i="39"/>
  <c r="E10" i="39"/>
  <c r="CV13" i="39"/>
  <c r="Z3" i="38"/>
  <c r="B585" i="38"/>
  <c r="DB590" i="38"/>
  <c r="B560" i="38"/>
  <c r="DB565" i="38"/>
  <c r="DB540" i="38"/>
  <c r="B510" i="38"/>
  <c r="DB490" i="38"/>
  <c r="DB465" i="38"/>
  <c r="B435" i="38"/>
  <c r="B410" i="38"/>
  <c r="DB415" i="38"/>
  <c r="B385" i="38"/>
  <c r="DB390" i="38"/>
  <c r="B360" i="38"/>
  <c r="DB365" i="38"/>
  <c r="DB340" i="38"/>
  <c r="DB315" i="38"/>
  <c r="B310" i="38"/>
  <c r="DB290" i="38"/>
  <c r="B285" i="38"/>
  <c r="B260" i="38"/>
  <c r="DB265" i="38"/>
  <c r="DB240" i="38"/>
  <c r="B210" i="38"/>
  <c r="DB215" i="38"/>
  <c r="DB190" i="38"/>
  <c r="C113" i="38"/>
  <c r="DB65" i="38"/>
  <c r="B60" i="38"/>
  <c r="DB90" i="38"/>
  <c r="M14" i="38"/>
  <c r="E604" i="39"/>
  <c r="B604" i="39"/>
  <c r="E612" i="39"/>
  <c r="E577" i="39"/>
  <c r="E568" i="39"/>
  <c r="B569" i="39"/>
  <c r="C568" i="39"/>
  <c r="B533" i="39"/>
  <c r="E534" i="39"/>
  <c r="E541" i="39"/>
  <c r="E507" i="39"/>
  <c r="E498" i="39"/>
  <c r="B499" i="39"/>
  <c r="C498" i="39"/>
  <c r="E462" i="39"/>
  <c r="B464" i="39"/>
  <c r="C463" i="39"/>
  <c r="E471" i="39"/>
  <c r="E429" i="39"/>
  <c r="E437" i="39"/>
  <c r="B429" i="39"/>
  <c r="E402" i="39"/>
  <c r="E394" i="39"/>
  <c r="B394" i="39"/>
  <c r="B359" i="39"/>
  <c r="C358" i="39"/>
  <c r="E368" i="39"/>
  <c r="E332" i="39"/>
  <c r="E322" i="39"/>
  <c r="B324" i="39"/>
  <c r="C323" i="39"/>
  <c r="E288" i="39"/>
  <c r="E297" i="39"/>
  <c r="B289" i="39"/>
  <c r="C288" i="39"/>
  <c r="B253" i="39"/>
  <c r="BB253" i="39"/>
  <c r="E254" i="39"/>
  <c r="E262" i="39"/>
  <c r="B219" i="39"/>
  <c r="E227" i="39"/>
  <c r="E219" i="39"/>
  <c r="B184" i="39"/>
  <c r="E184" i="39"/>
  <c r="E192" i="39"/>
  <c r="E157" i="39"/>
  <c r="E148" i="39"/>
  <c r="B149" i="39"/>
  <c r="C148" i="39"/>
  <c r="B114" i="39"/>
  <c r="E122" i="39"/>
  <c r="E114" i="39"/>
  <c r="E79" i="39"/>
  <c r="E87" i="39"/>
  <c r="B79" i="39"/>
  <c r="E52" i="39"/>
  <c r="B44" i="39"/>
  <c r="E43" i="39"/>
  <c r="C43" i="39"/>
  <c r="C10" i="39"/>
  <c r="E9" i="39"/>
  <c r="AA3" i="38"/>
  <c r="DB115" i="38"/>
  <c r="B110" i="38"/>
  <c r="C138" i="38"/>
  <c r="N14" i="38"/>
  <c r="B254" i="39"/>
  <c r="BB254" i="39"/>
  <c r="DB140" i="38"/>
  <c r="B605" i="39"/>
  <c r="C604" i="39"/>
  <c r="E603" i="39"/>
  <c r="E613" i="39"/>
  <c r="E567" i="39"/>
  <c r="E578" i="39"/>
  <c r="B570" i="39"/>
  <c r="C569" i="39"/>
  <c r="B534" i="39"/>
  <c r="E542" i="39"/>
  <c r="E533" i="39"/>
  <c r="B535" i="39"/>
  <c r="E497" i="39"/>
  <c r="B500" i="39"/>
  <c r="C499" i="39"/>
  <c r="E508" i="39"/>
  <c r="B465" i="39"/>
  <c r="C464" i="39"/>
  <c r="C462" i="39"/>
  <c r="E472" i="39"/>
  <c r="E438" i="39"/>
  <c r="E428" i="39"/>
  <c r="B430" i="39"/>
  <c r="C429" i="39"/>
  <c r="E393" i="39"/>
  <c r="B395" i="39"/>
  <c r="C394" i="39"/>
  <c r="E403" i="39"/>
  <c r="E369" i="39"/>
  <c r="C359" i="39"/>
  <c r="B360" i="39"/>
  <c r="C322" i="39"/>
  <c r="B325" i="39"/>
  <c r="C324" i="39"/>
  <c r="E333" i="39"/>
  <c r="E287" i="39"/>
  <c r="E298" i="39"/>
  <c r="B290" i="39"/>
  <c r="C289" i="39"/>
  <c r="E263" i="39"/>
  <c r="E253" i="39"/>
  <c r="B255" i="39"/>
  <c r="BB255" i="39"/>
  <c r="E228" i="39"/>
  <c r="E218" i="39"/>
  <c r="C219" i="39"/>
  <c r="B220" i="39"/>
  <c r="E183" i="39"/>
  <c r="E193" i="39"/>
  <c r="B185" i="39"/>
  <c r="C184" i="39"/>
  <c r="E147" i="39"/>
  <c r="B150" i="39"/>
  <c r="C149" i="39"/>
  <c r="E158" i="39"/>
  <c r="E123" i="39"/>
  <c r="E113" i="39"/>
  <c r="B115" i="39"/>
  <c r="C114" i="39"/>
  <c r="E88" i="39"/>
  <c r="E78" i="39"/>
  <c r="B80" i="39"/>
  <c r="C79" i="39"/>
  <c r="B45" i="39"/>
  <c r="C44" i="39"/>
  <c r="E42" i="39"/>
  <c r="E53" i="39"/>
  <c r="C9" i="39"/>
  <c r="E8" i="39"/>
  <c r="AB3" i="38"/>
  <c r="B135" i="38"/>
  <c r="O14" i="38"/>
  <c r="C254" i="39"/>
  <c r="E602" i="39"/>
  <c r="C603" i="39"/>
  <c r="E614" i="39"/>
  <c r="B606" i="39"/>
  <c r="C605" i="39"/>
  <c r="E579" i="39"/>
  <c r="C567" i="39"/>
  <c r="B571" i="39"/>
  <c r="C570" i="39"/>
  <c r="C534" i="39"/>
  <c r="E532" i="39"/>
  <c r="C533" i="39"/>
  <c r="B536" i="39"/>
  <c r="C535" i="39"/>
  <c r="E543" i="39"/>
  <c r="B501" i="39"/>
  <c r="C500" i="39"/>
  <c r="E509" i="39"/>
  <c r="C497" i="39"/>
  <c r="B466" i="39"/>
  <c r="C465" i="39"/>
  <c r="E473" i="39"/>
  <c r="E427" i="39"/>
  <c r="C428" i="39"/>
  <c r="B431" i="39"/>
  <c r="C430" i="39"/>
  <c r="E439" i="39"/>
  <c r="B396" i="39"/>
  <c r="C395" i="39"/>
  <c r="E392" i="39"/>
  <c r="C393" i="39"/>
  <c r="E404" i="39"/>
  <c r="B361" i="39"/>
  <c r="C360" i="39"/>
  <c r="E370" i="39"/>
  <c r="B326" i="39"/>
  <c r="C325" i="39"/>
  <c r="E334" i="39"/>
  <c r="E299" i="39"/>
  <c r="B291" i="39"/>
  <c r="C290" i="39"/>
  <c r="C287" i="39"/>
  <c r="E252" i="39"/>
  <c r="C253" i="39"/>
  <c r="B256" i="39"/>
  <c r="BB256" i="39"/>
  <c r="C255" i="39"/>
  <c r="E264" i="39"/>
  <c r="E217" i="39"/>
  <c r="C218" i="39"/>
  <c r="B221" i="39"/>
  <c r="C220" i="39"/>
  <c r="E229" i="39"/>
  <c r="E194" i="39"/>
  <c r="B186" i="39"/>
  <c r="C185" i="39"/>
  <c r="E182" i="39"/>
  <c r="C183" i="39"/>
  <c r="B151" i="39"/>
  <c r="C150" i="39"/>
  <c r="E159" i="39"/>
  <c r="C147" i="39"/>
  <c r="E112" i="39"/>
  <c r="C113" i="39"/>
  <c r="B116" i="39"/>
  <c r="C115" i="39"/>
  <c r="E124" i="39"/>
  <c r="E77" i="39"/>
  <c r="C78" i="39"/>
  <c r="B81" i="39"/>
  <c r="C80" i="39"/>
  <c r="E89" i="39"/>
  <c r="C42" i="39"/>
  <c r="E54" i="39"/>
  <c r="B46" i="39"/>
  <c r="C45" i="39"/>
  <c r="C8" i="39"/>
  <c r="E7" i="39"/>
  <c r="AC3" i="38"/>
  <c r="P14" i="38"/>
  <c r="E615" i="39"/>
  <c r="B607" i="39"/>
  <c r="C606" i="39"/>
  <c r="C602" i="39"/>
  <c r="B572" i="39"/>
  <c r="C571" i="39"/>
  <c r="E580" i="39"/>
  <c r="B537" i="39"/>
  <c r="C536" i="39"/>
  <c r="E544" i="39"/>
  <c r="C532" i="39"/>
  <c r="E510" i="39"/>
  <c r="B502" i="39"/>
  <c r="C501" i="39"/>
  <c r="E474" i="39"/>
  <c r="B467" i="39"/>
  <c r="C466" i="39"/>
  <c r="B432" i="39"/>
  <c r="C431" i="39"/>
  <c r="E440" i="39"/>
  <c r="C427" i="39"/>
  <c r="C392" i="39"/>
  <c r="E405" i="39"/>
  <c r="B397" i="39"/>
  <c r="C396" i="39"/>
  <c r="E371" i="39"/>
  <c r="B362" i="39"/>
  <c r="C361" i="39"/>
  <c r="E335" i="39"/>
  <c r="B327" i="39"/>
  <c r="C326" i="39"/>
  <c r="B292" i="39"/>
  <c r="C291" i="39"/>
  <c r="E300" i="39"/>
  <c r="B257" i="39"/>
  <c r="BB257" i="39"/>
  <c r="C256" i="39"/>
  <c r="E265" i="39"/>
  <c r="C252" i="39"/>
  <c r="B222" i="39"/>
  <c r="C221" i="39"/>
  <c r="E230" i="39"/>
  <c r="C217" i="39"/>
  <c r="C182" i="39"/>
  <c r="B187" i="39"/>
  <c r="C186" i="39"/>
  <c r="E195" i="39"/>
  <c r="E160" i="39"/>
  <c r="B152" i="39"/>
  <c r="C151" i="39"/>
  <c r="B117" i="39"/>
  <c r="C116" i="39"/>
  <c r="C112" i="39"/>
  <c r="E125" i="39"/>
  <c r="B82" i="39"/>
  <c r="C81" i="39"/>
  <c r="E90" i="39"/>
  <c r="C77" i="39"/>
  <c r="E55" i="39"/>
  <c r="B47" i="39"/>
  <c r="C46" i="39"/>
  <c r="C7" i="39"/>
  <c r="AD3" i="38"/>
  <c r="Q14" i="38"/>
  <c r="B608" i="39"/>
  <c r="C607" i="39"/>
  <c r="E616" i="39"/>
  <c r="E581" i="39"/>
  <c r="B573" i="39"/>
  <c r="C572" i="39"/>
  <c r="E545" i="39"/>
  <c r="B538" i="39"/>
  <c r="C537" i="39"/>
  <c r="B503" i="39"/>
  <c r="C502" i="39"/>
  <c r="E511" i="39"/>
  <c r="B468" i="39"/>
  <c r="C467" i="39"/>
  <c r="E475" i="39"/>
  <c r="E441" i="39"/>
  <c r="B433" i="39"/>
  <c r="C432" i="39"/>
  <c r="E406" i="39"/>
  <c r="B398" i="39"/>
  <c r="C397" i="39"/>
  <c r="B363" i="39"/>
  <c r="C362" i="39"/>
  <c r="E372" i="39"/>
  <c r="B328" i="39"/>
  <c r="C327" i="39"/>
  <c r="E336" i="39"/>
  <c r="E301" i="39"/>
  <c r="B293" i="39"/>
  <c r="C292" i="39"/>
  <c r="E266" i="39"/>
  <c r="B258" i="39"/>
  <c r="C257" i="39"/>
  <c r="E231" i="39"/>
  <c r="B223" i="39"/>
  <c r="C222" i="39"/>
  <c r="B188" i="39"/>
  <c r="C187" i="39"/>
  <c r="E196" i="39"/>
  <c r="B153" i="39"/>
  <c r="C152" i="39"/>
  <c r="E161" i="39"/>
  <c r="E126" i="39"/>
  <c r="B118" i="39"/>
  <c r="C117" i="39"/>
  <c r="E91" i="39"/>
  <c r="B83" i="39"/>
  <c r="C82" i="39"/>
  <c r="B48" i="39"/>
  <c r="C47" i="39"/>
  <c r="E56" i="39"/>
  <c r="AE3" i="38"/>
  <c r="R14" i="38"/>
  <c r="E617" i="39"/>
  <c r="B609" i="39"/>
  <c r="C608" i="39"/>
  <c r="B574" i="39"/>
  <c r="C573" i="39"/>
  <c r="E582" i="39"/>
  <c r="B539" i="39"/>
  <c r="C538" i="39"/>
  <c r="E546" i="39"/>
  <c r="E512" i="39"/>
  <c r="B504" i="39"/>
  <c r="C503" i="39"/>
  <c r="E476" i="39"/>
  <c r="B469" i="39"/>
  <c r="C468" i="39"/>
  <c r="B434" i="39"/>
  <c r="C433" i="39"/>
  <c r="E442" i="39"/>
  <c r="B399" i="39"/>
  <c r="C398" i="39"/>
  <c r="E407" i="39"/>
  <c r="E373" i="39"/>
  <c r="C363" i="39"/>
  <c r="B364" i="39"/>
  <c r="E337" i="39"/>
  <c r="B329" i="39"/>
  <c r="C328" i="39"/>
  <c r="B294" i="39"/>
  <c r="C293" i="39"/>
  <c r="E302" i="39"/>
  <c r="B259" i="39"/>
  <c r="C258" i="39"/>
  <c r="E267" i="39"/>
  <c r="B224" i="39"/>
  <c r="C223" i="39"/>
  <c r="E232" i="39"/>
  <c r="E197" i="39"/>
  <c r="B189" i="39"/>
  <c r="C188" i="39"/>
  <c r="E162" i="39"/>
  <c r="B154" i="39"/>
  <c r="C153" i="39"/>
  <c r="B119" i="39"/>
  <c r="C118" i="39"/>
  <c r="E127" i="39"/>
  <c r="B84" i="39"/>
  <c r="C83" i="39"/>
  <c r="E92" i="39"/>
  <c r="E57" i="39"/>
  <c r="B49" i="39"/>
  <c r="C48" i="39"/>
  <c r="AF3" i="38"/>
  <c r="S14" i="38"/>
  <c r="C609" i="39"/>
  <c r="B610" i="39"/>
  <c r="E618" i="39"/>
  <c r="E583" i="39"/>
  <c r="B575" i="39"/>
  <c r="C574" i="39"/>
  <c r="E547" i="39"/>
  <c r="C539" i="39"/>
  <c r="B540" i="39"/>
  <c r="B505" i="39"/>
  <c r="C504" i="39"/>
  <c r="E513" i="39"/>
  <c r="B470" i="39"/>
  <c r="C469" i="39"/>
  <c r="E477" i="39"/>
  <c r="E443" i="39"/>
  <c r="C434" i="39"/>
  <c r="B435" i="39"/>
  <c r="E408" i="39"/>
  <c r="B400" i="39"/>
  <c r="C399" i="39"/>
  <c r="B365" i="39"/>
  <c r="C364" i="39"/>
  <c r="E374" i="39"/>
  <c r="C329" i="39"/>
  <c r="B330" i="39"/>
  <c r="E338" i="39"/>
  <c r="E303" i="39"/>
  <c r="B295" i="39"/>
  <c r="C294" i="39"/>
  <c r="E268" i="39"/>
  <c r="B260" i="39"/>
  <c r="C259" i="39"/>
  <c r="E233" i="39"/>
  <c r="B225" i="39"/>
  <c r="C224" i="39"/>
  <c r="C189" i="39"/>
  <c r="B190" i="39"/>
  <c r="E198" i="39"/>
  <c r="B155" i="39"/>
  <c r="C154" i="39"/>
  <c r="E163" i="39"/>
  <c r="E128" i="39"/>
  <c r="C119" i="39"/>
  <c r="B120" i="39"/>
  <c r="E93" i="39"/>
  <c r="C84" i="39"/>
  <c r="B85" i="39"/>
  <c r="B50" i="39"/>
  <c r="C49" i="39"/>
  <c r="E58" i="39"/>
  <c r="AG3" i="38"/>
  <c r="T14" i="38"/>
  <c r="B611" i="39"/>
  <c r="C610" i="39"/>
  <c r="E619" i="39"/>
  <c r="E584" i="39"/>
  <c r="B576" i="39"/>
  <c r="C575" i="39"/>
  <c r="E548" i="39"/>
  <c r="B541" i="39"/>
  <c r="C540" i="39"/>
  <c r="C505" i="39"/>
  <c r="B506" i="39"/>
  <c r="E514" i="39"/>
  <c r="E478" i="39"/>
  <c r="C470" i="39"/>
  <c r="B471" i="39"/>
  <c r="E444" i="39"/>
  <c r="B436" i="39"/>
  <c r="C435" i="39"/>
  <c r="E409" i="39"/>
  <c r="B401" i="39"/>
  <c r="C400" i="39"/>
  <c r="B366" i="39"/>
  <c r="C365" i="39"/>
  <c r="E375" i="39"/>
  <c r="B331" i="39"/>
  <c r="C330" i="39"/>
  <c r="E339" i="39"/>
  <c r="E304" i="39"/>
  <c r="B296" i="39"/>
  <c r="C295" i="39"/>
  <c r="E269" i="39"/>
  <c r="B261" i="39"/>
  <c r="C260" i="39"/>
  <c r="E234" i="39"/>
  <c r="B226" i="39"/>
  <c r="C225" i="39"/>
  <c r="B191" i="39"/>
  <c r="C190" i="39"/>
  <c r="E199" i="39"/>
  <c r="C155" i="39"/>
  <c r="B156" i="39"/>
  <c r="E164" i="39"/>
  <c r="E129" i="39"/>
  <c r="C120" i="39"/>
  <c r="B121" i="39"/>
  <c r="E94" i="39"/>
  <c r="B86" i="39"/>
  <c r="C85" i="39"/>
  <c r="B51" i="39"/>
  <c r="C50" i="39"/>
  <c r="E59" i="39"/>
  <c r="AH3" i="38"/>
  <c r="U14" i="38"/>
  <c r="E620" i="39"/>
  <c r="C611" i="39"/>
  <c r="B612" i="39"/>
  <c r="C576" i="39"/>
  <c r="B577" i="39"/>
  <c r="E585" i="39"/>
  <c r="E549" i="39"/>
  <c r="B542" i="39"/>
  <c r="C541" i="39"/>
  <c r="E515" i="39"/>
  <c r="B507" i="39"/>
  <c r="C506" i="39"/>
  <c r="C471" i="39"/>
  <c r="B472" i="39"/>
  <c r="E479" i="39"/>
  <c r="B437" i="39"/>
  <c r="C436" i="39"/>
  <c r="E445" i="39"/>
  <c r="C401" i="39"/>
  <c r="B402" i="39"/>
  <c r="E410" i="39"/>
  <c r="E376" i="39"/>
  <c r="C366" i="39"/>
  <c r="B367" i="39"/>
  <c r="B332" i="39"/>
  <c r="C331" i="39"/>
  <c r="E340" i="39"/>
  <c r="B297" i="39"/>
  <c r="C296" i="39"/>
  <c r="E305" i="39"/>
  <c r="B262" i="39"/>
  <c r="C261" i="39"/>
  <c r="E270" i="39"/>
  <c r="C226" i="39"/>
  <c r="B227" i="39"/>
  <c r="E235" i="39"/>
  <c r="B192" i="39"/>
  <c r="C191" i="39"/>
  <c r="E200" i="39"/>
  <c r="E165" i="39"/>
  <c r="B157" i="39"/>
  <c r="C156" i="39"/>
  <c r="E130" i="39"/>
  <c r="B122" i="39"/>
  <c r="C121" i="39"/>
  <c r="B87" i="39"/>
  <c r="C86" i="39"/>
  <c r="E95" i="39"/>
  <c r="E60" i="39"/>
  <c r="B52" i="39"/>
  <c r="C51" i="39"/>
  <c r="V14" i="38"/>
  <c r="C612" i="39"/>
  <c r="B613" i="39"/>
  <c r="E621" i="39"/>
  <c r="E586" i="39"/>
  <c r="C577" i="39"/>
  <c r="B578" i="39"/>
  <c r="C542" i="39"/>
  <c r="B543" i="39"/>
  <c r="E550" i="39"/>
  <c r="E516" i="39"/>
  <c r="B508" i="39"/>
  <c r="C507" i="39"/>
  <c r="E480" i="39"/>
  <c r="B473" i="39"/>
  <c r="C472" i="39"/>
  <c r="C437" i="39"/>
  <c r="B438" i="39"/>
  <c r="E446" i="39"/>
  <c r="C402" i="39"/>
  <c r="B403" i="39"/>
  <c r="E411" i="39"/>
  <c r="E377" i="39"/>
  <c r="C367" i="39"/>
  <c r="B368" i="39"/>
  <c r="C332" i="39"/>
  <c r="B333" i="39"/>
  <c r="E341" i="39"/>
  <c r="C297" i="39"/>
  <c r="B298" i="39"/>
  <c r="E306" i="39"/>
  <c r="E271" i="39"/>
  <c r="C262" i="39"/>
  <c r="B263" i="39"/>
  <c r="B228" i="39"/>
  <c r="C227" i="39"/>
  <c r="E236" i="39"/>
  <c r="E201" i="39"/>
  <c r="C192" i="39"/>
  <c r="B193" i="39"/>
  <c r="E166" i="39"/>
  <c r="B158" i="39"/>
  <c r="C157" i="39"/>
  <c r="E131" i="39"/>
  <c r="B123" i="39"/>
  <c r="C122" i="39"/>
  <c r="E96" i="39"/>
  <c r="C87" i="39"/>
  <c r="B88" i="39"/>
  <c r="B53" i="39"/>
  <c r="C52" i="39"/>
  <c r="E61" i="39"/>
  <c r="W14" i="38"/>
  <c r="B614" i="39"/>
  <c r="C613" i="39"/>
  <c r="E622" i="39"/>
  <c r="B579" i="39"/>
  <c r="C578" i="39"/>
  <c r="E587" i="39"/>
  <c r="E551" i="39"/>
  <c r="C543" i="39"/>
  <c r="B544" i="39"/>
  <c r="C508" i="39"/>
  <c r="B509" i="39"/>
  <c r="E517" i="39"/>
  <c r="E481" i="39"/>
  <c r="B474" i="39"/>
  <c r="C473" i="39"/>
  <c r="C438" i="39"/>
  <c r="B439" i="39"/>
  <c r="E447" i="39"/>
  <c r="E412" i="39"/>
  <c r="B404" i="39"/>
  <c r="C403" i="39"/>
  <c r="E378" i="39"/>
  <c r="B369" i="39"/>
  <c r="C368" i="39"/>
  <c r="E342" i="39"/>
  <c r="C333" i="39"/>
  <c r="B334" i="39"/>
  <c r="E307" i="39"/>
  <c r="C298" i="39"/>
  <c r="B299" i="39"/>
  <c r="C263" i="39"/>
  <c r="B264" i="39"/>
  <c r="E272" i="39"/>
  <c r="C228" i="39"/>
  <c r="B229" i="39"/>
  <c r="E237" i="39"/>
  <c r="B194" i="39"/>
  <c r="C193" i="39"/>
  <c r="E202" i="39"/>
  <c r="E167" i="39"/>
  <c r="B159" i="39"/>
  <c r="C158" i="39"/>
  <c r="C123" i="39"/>
  <c r="B124" i="39"/>
  <c r="E132" i="39"/>
  <c r="C88" i="39"/>
  <c r="B89" i="39"/>
  <c r="E97" i="39"/>
  <c r="C53" i="39"/>
  <c r="B54" i="39"/>
  <c r="E62" i="39"/>
  <c r="X14" i="38"/>
  <c r="E623" i="39"/>
  <c r="B615" i="39"/>
  <c r="C614" i="39"/>
  <c r="E588" i="39"/>
  <c r="B580" i="39"/>
  <c r="C579" i="39"/>
  <c r="B545" i="39"/>
  <c r="C544" i="39"/>
  <c r="E552" i="39"/>
  <c r="E518" i="39"/>
  <c r="C509" i="39"/>
  <c r="B510" i="39"/>
  <c r="E482" i="39"/>
  <c r="C474" i="39"/>
  <c r="B475" i="39"/>
  <c r="E448" i="39"/>
  <c r="B440" i="39"/>
  <c r="C439" i="39"/>
  <c r="E413" i="39"/>
  <c r="B405" i="39"/>
  <c r="C404" i="39"/>
  <c r="E379" i="39"/>
  <c r="B370" i="39"/>
  <c r="C369" i="39"/>
  <c r="B335" i="39"/>
  <c r="C334" i="39"/>
  <c r="E343" i="39"/>
  <c r="B300" i="39"/>
  <c r="C299" i="39"/>
  <c r="E308" i="39"/>
  <c r="B265" i="39"/>
  <c r="C264" i="39"/>
  <c r="E273" i="39"/>
  <c r="E238" i="39"/>
  <c r="B230" i="39"/>
  <c r="C229" i="39"/>
  <c r="E203" i="39"/>
  <c r="C194" i="39"/>
  <c r="B195" i="39"/>
  <c r="B160" i="39"/>
  <c r="C159" i="39"/>
  <c r="E168" i="39"/>
  <c r="C124" i="39"/>
  <c r="B125" i="39"/>
  <c r="E133" i="39"/>
  <c r="E98" i="39"/>
  <c r="B90" i="39"/>
  <c r="C89" i="39"/>
  <c r="E63" i="39"/>
  <c r="C54" i="39"/>
  <c r="B55" i="39"/>
  <c r="Y14" i="38"/>
  <c r="C615" i="39"/>
  <c r="B616" i="39"/>
  <c r="E624" i="39"/>
  <c r="C580" i="39"/>
  <c r="B581" i="39"/>
  <c r="E589" i="39"/>
  <c r="B546" i="39"/>
  <c r="C545" i="39"/>
  <c r="E553" i="39"/>
  <c r="B511" i="39"/>
  <c r="C510" i="39"/>
  <c r="E519" i="39"/>
  <c r="C475" i="39"/>
  <c r="B476" i="39"/>
  <c r="E483" i="39"/>
  <c r="E449" i="39"/>
  <c r="B441" i="39"/>
  <c r="C440" i="39"/>
  <c r="C405" i="39"/>
  <c r="B406" i="39"/>
  <c r="E414" i="39"/>
  <c r="B371" i="39"/>
  <c r="C370" i="39"/>
  <c r="E380" i="39"/>
  <c r="E344" i="39"/>
  <c r="B336" i="39"/>
  <c r="C335" i="39"/>
  <c r="E309" i="39"/>
  <c r="B301" i="39"/>
  <c r="C300" i="39"/>
  <c r="E274" i="39"/>
  <c r="B266" i="39"/>
  <c r="C265" i="39"/>
  <c r="E239" i="39"/>
  <c r="B231" i="39"/>
  <c r="C230" i="39"/>
  <c r="E204" i="39"/>
  <c r="B196" i="39"/>
  <c r="C195" i="39"/>
  <c r="C160" i="39"/>
  <c r="B161" i="39"/>
  <c r="E169" i="39"/>
  <c r="B126" i="39"/>
  <c r="C125" i="39"/>
  <c r="E134" i="39"/>
  <c r="E99" i="39"/>
  <c r="B91" i="39"/>
  <c r="C90" i="39"/>
  <c r="E64" i="39"/>
  <c r="B56" i="39"/>
  <c r="C55" i="39"/>
  <c r="Z14" i="38"/>
  <c r="E625" i="39"/>
  <c r="B617" i="39"/>
  <c r="C616" i="39"/>
  <c r="E590" i="39"/>
  <c r="B582" i="39"/>
  <c r="C581" i="39"/>
  <c r="E554" i="39"/>
  <c r="B547" i="39"/>
  <c r="C546" i="39"/>
  <c r="B512" i="39"/>
  <c r="C511" i="39"/>
  <c r="E520" i="39"/>
  <c r="E484" i="39"/>
  <c r="C476" i="39"/>
  <c r="B477" i="39"/>
  <c r="E450" i="39"/>
  <c r="C441" i="39"/>
  <c r="B442" i="39"/>
  <c r="E415" i="39"/>
  <c r="C406" i="39"/>
  <c r="B407" i="39"/>
  <c r="B372" i="39"/>
  <c r="C371" i="39"/>
  <c r="E381" i="39"/>
  <c r="C336" i="39"/>
  <c r="B337" i="39"/>
  <c r="E345" i="39"/>
  <c r="B302" i="39"/>
  <c r="C301" i="39"/>
  <c r="E310" i="39"/>
  <c r="E275" i="39"/>
  <c r="B267" i="39"/>
  <c r="C266" i="39"/>
  <c r="C231" i="39"/>
  <c r="B232" i="39"/>
  <c r="E240" i="39"/>
  <c r="E205" i="39"/>
  <c r="B197" i="39"/>
  <c r="C196" i="39"/>
  <c r="E170" i="39"/>
  <c r="C161" i="39"/>
  <c r="B162" i="39"/>
  <c r="B127" i="39"/>
  <c r="C126" i="39"/>
  <c r="E135" i="39"/>
  <c r="C91" i="39"/>
  <c r="B92" i="39"/>
  <c r="E100" i="39"/>
  <c r="B57" i="39"/>
  <c r="C56" i="39"/>
  <c r="E65" i="39"/>
  <c r="AA14" i="38"/>
  <c r="E626" i="39"/>
  <c r="C617" i="39"/>
  <c r="B618" i="39"/>
  <c r="B583" i="39"/>
  <c r="C582" i="39"/>
  <c r="E591" i="39"/>
  <c r="E555" i="39"/>
  <c r="C547" i="39"/>
  <c r="B548" i="39"/>
  <c r="E521" i="39"/>
  <c r="C512" i="39"/>
  <c r="B513" i="39"/>
  <c r="C477" i="39"/>
  <c r="B478" i="39"/>
  <c r="E485" i="39"/>
  <c r="C442" i="39"/>
  <c r="B443" i="39"/>
  <c r="E451" i="39"/>
  <c r="E416" i="39"/>
  <c r="B408" i="39"/>
  <c r="C407" i="39"/>
  <c r="E382" i="39"/>
  <c r="C372" i="39"/>
  <c r="B373" i="39"/>
  <c r="E346" i="39"/>
  <c r="C337" i="39"/>
  <c r="B338" i="39"/>
  <c r="C302" i="39"/>
  <c r="B303" i="39"/>
  <c r="E311" i="39"/>
  <c r="E276" i="39"/>
  <c r="B268" i="39"/>
  <c r="C267" i="39"/>
  <c r="B233" i="39"/>
  <c r="C232" i="39"/>
  <c r="E241" i="39"/>
  <c r="C197" i="39"/>
  <c r="B198" i="39"/>
  <c r="E206" i="39"/>
  <c r="B163" i="39"/>
  <c r="C162" i="39"/>
  <c r="E171" i="39"/>
  <c r="E136" i="39"/>
  <c r="B128" i="39"/>
  <c r="C127" i="39"/>
  <c r="B93" i="39"/>
  <c r="C92" i="39"/>
  <c r="E101" i="39"/>
  <c r="E66" i="39"/>
  <c r="B58" i="39"/>
  <c r="C57" i="39"/>
  <c r="AB14" i="38"/>
  <c r="E627" i="39"/>
  <c r="C618" i="39"/>
  <c r="B619" i="39"/>
  <c r="E592" i="39"/>
  <c r="C583" i="39"/>
  <c r="B584" i="39"/>
  <c r="C548" i="39"/>
  <c r="B549" i="39"/>
  <c r="E556" i="39"/>
  <c r="B514" i="39"/>
  <c r="C513" i="39"/>
  <c r="E522" i="39"/>
  <c r="B479" i="39"/>
  <c r="C478" i="39"/>
  <c r="E486" i="39"/>
  <c r="B444" i="39"/>
  <c r="C443" i="39"/>
  <c r="E452" i="39"/>
  <c r="E417" i="39"/>
  <c r="B409" i="39"/>
  <c r="C408" i="39"/>
  <c r="E383" i="39"/>
  <c r="C373" i="39"/>
  <c r="B374" i="39"/>
  <c r="E347" i="39"/>
  <c r="B339" i="39"/>
  <c r="C338" i="39"/>
  <c r="E312" i="39"/>
  <c r="B304" i="39"/>
  <c r="C303" i="39"/>
  <c r="C268" i="39"/>
  <c r="B269" i="39"/>
  <c r="E277" i="39"/>
  <c r="C233" i="39"/>
  <c r="B234" i="39"/>
  <c r="E242" i="39"/>
  <c r="C198" i="39"/>
  <c r="B199" i="39"/>
  <c r="E207" i="39"/>
  <c r="B164" i="39"/>
  <c r="C163" i="39"/>
  <c r="E172" i="39"/>
  <c r="E137" i="39"/>
  <c r="B129" i="39"/>
  <c r="C128" i="39"/>
  <c r="B94" i="39"/>
  <c r="C93" i="39"/>
  <c r="E102" i="39"/>
  <c r="E67" i="39"/>
  <c r="B59" i="39"/>
  <c r="C58" i="39"/>
  <c r="AC14" i="38"/>
  <c r="B620" i="39"/>
  <c r="C619" i="39"/>
  <c r="E628" i="39"/>
  <c r="C584" i="39"/>
  <c r="B585" i="39"/>
  <c r="E593" i="39"/>
  <c r="B550" i="39"/>
  <c r="C549" i="39"/>
  <c r="E557" i="39"/>
  <c r="E523" i="39"/>
  <c r="B515" i="39"/>
  <c r="C514" i="39"/>
  <c r="B480" i="39"/>
  <c r="C479" i="39"/>
  <c r="E487" i="39"/>
  <c r="E453" i="39"/>
  <c r="B445" i="39"/>
  <c r="C444" i="39"/>
  <c r="C409" i="39"/>
  <c r="B410" i="39"/>
  <c r="E418" i="39"/>
  <c r="C374" i="39"/>
  <c r="B375" i="39"/>
  <c r="E384" i="39"/>
  <c r="B340" i="39"/>
  <c r="C339" i="39"/>
  <c r="E348" i="39"/>
  <c r="B305" i="39"/>
  <c r="C304" i="39"/>
  <c r="E313" i="39"/>
  <c r="E278" i="39"/>
  <c r="C269" i="39"/>
  <c r="B270" i="39"/>
  <c r="E243" i="39"/>
  <c r="B235" i="39"/>
  <c r="C234" i="39"/>
  <c r="B200" i="39"/>
  <c r="C199" i="39"/>
  <c r="E208" i="39"/>
  <c r="E173" i="39"/>
  <c r="C164" i="39"/>
  <c r="B165" i="39"/>
  <c r="B130" i="39"/>
  <c r="C129" i="39"/>
  <c r="E138" i="39"/>
  <c r="E103" i="39"/>
  <c r="C94" i="39"/>
  <c r="B95" i="39"/>
  <c r="C59" i="39"/>
  <c r="B60" i="39"/>
  <c r="E68" i="39"/>
  <c r="AD14" i="38"/>
  <c r="E629" i="39"/>
  <c r="B621" i="39"/>
  <c r="C620" i="39"/>
  <c r="E594" i="39"/>
  <c r="B586" i="39"/>
  <c r="C585" i="39"/>
  <c r="E558" i="39"/>
  <c r="B551" i="39"/>
  <c r="C550" i="39"/>
  <c r="B516" i="39"/>
  <c r="C515" i="39"/>
  <c r="E524" i="39"/>
  <c r="E488" i="39"/>
  <c r="C480" i="39"/>
  <c r="B481" i="39"/>
  <c r="E454" i="39"/>
  <c r="C445" i="39"/>
  <c r="B446" i="39"/>
  <c r="C410" i="39"/>
  <c r="B411" i="39"/>
  <c r="E419" i="39"/>
  <c r="E385" i="39"/>
  <c r="B376" i="39"/>
  <c r="C375" i="39"/>
  <c r="B341" i="39"/>
  <c r="C340" i="39"/>
  <c r="E349" i="39"/>
  <c r="C305" i="39"/>
  <c r="B306" i="39"/>
  <c r="E314" i="39"/>
  <c r="B271" i="39"/>
  <c r="C270" i="39"/>
  <c r="E279" i="39"/>
  <c r="E244" i="39"/>
  <c r="C235" i="39"/>
  <c r="B236" i="39"/>
  <c r="E209" i="39"/>
  <c r="B201" i="39"/>
  <c r="C200" i="39"/>
  <c r="C165" i="39"/>
  <c r="B166" i="39"/>
  <c r="E174" i="39"/>
  <c r="B131" i="39"/>
  <c r="C130" i="39"/>
  <c r="E139" i="39"/>
  <c r="E104" i="39"/>
  <c r="C95" i="39"/>
  <c r="B96" i="39"/>
  <c r="C60" i="39"/>
  <c r="B61" i="39"/>
  <c r="E69" i="39"/>
  <c r="AE14" i="38"/>
  <c r="C621" i="39"/>
  <c r="B622" i="39"/>
  <c r="E630" i="39"/>
  <c r="E595" i="39"/>
  <c r="B587" i="39"/>
  <c r="C586" i="39"/>
  <c r="C551" i="39"/>
  <c r="B552" i="39"/>
  <c r="E559" i="39"/>
  <c r="B517" i="39"/>
  <c r="C516" i="39"/>
  <c r="E525" i="39"/>
  <c r="C481" i="39"/>
  <c r="B482" i="39"/>
  <c r="E489" i="39"/>
  <c r="C446" i="39"/>
  <c r="B447" i="39"/>
  <c r="E455" i="39"/>
  <c r="B412" i="39"/>
  <c r="C411" i="39"/>
  <c r="E420" i="39"/>
  <c r="E386" i="39"/>
  <c r="B377" i="39"/>
  <c r="C376" i="39"/>
  <c r="E350" i="39"/>
  <c r="C341" i="39"/>
  <c r="B342" i="39"/>
  <c r="E315" i="39"/>
  <c r="C306" i="39"/>
  <c r="B307" i="39"/>
  <c r="E280" i="39"/>
  <c r="B272" i="39"/>
  <c r="C271" i="39"/>
  <c r="C236" i="39"/>
  <c r="B237" i="39"/>
  <c r="E245" i="39"/>
  <c r="E210" i="39"/>
  <c r="B202" i="39"/>
  <c r="C201" i="39"/>
  <c r="C166" i="39"/>
  <c r="B167" i="39"/>
  <c r="E175" i="39"/>
  <c r="E140" i="39"/>
  <c r="B132" i="39"/>
  <c r="C131" i="39"/>
  <c r="B97" i="39"/>
  <c r="C96" i="39"/>
  <c r="E105" i="39"/>
  <c r="B62" i="39"/>
  <c r="C61" i="39"/>
  <c r="E70" i="39"/>
  <c r="AF14" i="38"/>
  <c r="B623" i="39"/>
  <c r="C622" i="39"/>
  <c r="E631" i="39"/>
  <c r="E596" i="39"/>
  <c r="C587" i="39"/>
  <c r="B588" i="39"/>
  <c r="E560" i="39"/>
  <c r="B553" i="39"/>
  <c r="C552" i="39"/>
  <c r="E526" i="39"/>
  <c r="C517" i="39"/>
  <c r="B518" i="39"/>
  <c r="B483" i="39"/>
  <c r="C482" i="39"/>
  <c r="E490" i="39"/>
  <c r="E456" i="39"/>
  <c r="B448" i="39"/>
  <c r="C447" i="39"/>
  <c r="E421" i="39"/>
  <c r="B413" i="39"/>
  <c r="C412" i="39"/>
  <c r="C377" i="39"/>
  <c r="B378" i="39"/>
  <c r="E387" i="39"/>
  <c r="B343" i="39"/>
  <c r="C342" i="39"/>
  <c r="E351" i="39"/>
  <c r="B308" i="39"/>
  <c r="C307" i="39"/>
  <c r="E316" i="39"/>
  <c r="E281" i="39"/>
  <c r="B273" i="39"/>
  <c r="C272" i="39"/>
  <c r="E246" i="39"/>
  <c r="B238" i="39"/>
  <c r="C237" i="39"/>
  <c r="C202" i="39"/>
  <c r="B203" i="39"/>
  <c r="E211" i="39"/>
  <c r="C167" i="39"/>
  <c r="B168" i="39"/>
  <c r="E176" i="39"/>
  <c r="B133" i="39"/>
  <c r="C132" i="39"/>
  <c r="E141" i="39"/>
  <c r="E106" i="39"/>
  <c r="B98" i="39"/>
  <c r="C97" i="39"/>
  <c r="E71" i="39"/>
  <c r="B63" i="39"/>
  <c r="C62" i="39"/>
  <c r="AG14" i="38"/>
  <c r="E632" i="39"/>
  <c r="C623" i="39"/>
  <c r="B624" i="39"/>
  <c r="C588" i="39"/>
  <c r="B589" i="39"/>
  <c r="E597" i="39"/>
  <c r="B554" i="39"/>
  <c r="C553" i="39"/>
  <c r="E561" i="39"/>
  <c r="E527" i="39"/>
  <c r="B519" i="39"/>
  <c r="C518" i="39"/>
  <c r="E491" i="39"/>
  <c r="B484" i="39"/>
  <c r="C483" i="39"/>
  <c r="E457" i="39"/>
  <c r="C448" i="39"/>
  <c r="B449" i="39"/>
  <c r="C413" i="39"/>
  <c r="B414" i="39"/>
  <c r="E422" i="39"/>
  <c r="C378" i="39"/>
  <c r="B379" i="39"/>
  <c r="B344" i="39"/>
  <c r="C343" i="39"/>
  <c r="E352" i="39"/>
  <c r="B309" i="39"/>
  <c r="C308" i="39"/>
  <c r="E317" i="39"/>
  <c r="E282" i="39"/>
  <c r="B274" i="39"/>
  <c r="C273" i="39"/>
  <c r="E247" i="39"/>
  <c r="B239" i="39"/>
  <c r="C238" i="39"/>
  <c r="E212" i="39"/>
  <c r="B204" i="39"/>
  <c r="C203" i="39"/>
  <c r="C168" i="39"/>
  <c r="B169" i="39"/>
  <c r="E177" i="39"/>
  <c r="E142" i="39"/>
  <c r="B134" i="39"/>
  <c r="C133" i="39"/>
  <c r="E107" i="39"/>
  <c r="B99" i="39"/>
  <c r="C98" i="39"/>
  <c r="B64" i="39"/>
  <c r="C63" i="39"/>
  <c r="E72" i="39"/>
  <c r="AH14" i="38"/>
  <c r="B625" i="39"/>
  <c r="C624" i="39"/>
  <c r="B590" i="39"/>
  <c r="C589" i="39"/>
  <c r="B555" i="39"/>
  <c r="C554" i="39"/>
  <c r="E562" i="39"/>
  <c r="B520" i="39"/>
  <c r="C519" i="39"/>
  <c r="E492" i="39"/>
  <c r="B485" i="39"/>
  <c r="C484" i="39"/>
  <c r="C449" i="39"/>
  <c r="B450" i="39"/>
  <c r="C414" i="39"/>
  <c r="B415" i="39"/>
  <c r="B380" i="39"/>
  <c r="C379" i="39"/>
  <c r="C344" i="39"/>
  <c r="B345" i="39"/>
  <c r="B310" i="39"/>
  <c r="C309" i="39"/>
  <c r="B275" i="39"/>
  <c r="C274" i="39"/>
  <c r="C239" i="39"/>
  <c r="B240" i="39"/>
  <c r="B205" i="39"/>
  <c r="C204" i="39"/>
  <c r="B170" i="39"/>
  <c r="C169" i="39"/>
  <c r="B135" i="39"/>
  <c r="C134" i="39"/>
  <c r="C99" i="39"/>
  <c r="B100" i="39"/>
  <c r="B65" i="39"/>
  <c r="C64" i="39"/>
  <c r="AI14" i="38"/>
  <c r="B626" i="39"/>
  <c r="C625" i="39"/>
  <c r="B591" i="39"/>
  <c r="C590" i="39"/>
  <c r="C555" i="39"/>
  <c r="B556" i="39"/>
  <c r="B521" i="39"/>
  <c r="C520" i="39"/>
  <c r="B486" i="39"/>
  <c r="C485" i="39"/>
  <c r="B451" i="39"/>
  <c r="C450" i="39"/>
  <c r="B416" i="39"/>
  <c r="C415" i="39"/>
  <c r="B381" i="39"/>
  <c r="C380" i="39"/>
  <c r="B346" i="39"/>
  <c r="C345" i="39"/>
  <c r="C310" i="39"/>
  <c r="B311" i="39"/>
  <c r="B276" i="39"/>
  <c r="C275" i="39"/>
  <c r="C240" i="39"/>
  <c r="B241" i="39"/>
  <c r="B206" i="39"/>
  <c r="C205" i="39"/>
  <c r="B171" i="39"/>
  <c r="C170" i="39"/>
  <c r="B136" i="39"/>
  <c r="C135" i="39"/>
  <c r="C100" i="39"/>
  <c r="B101" i="39"/>
  <c r="C65" i="39"/>
  <c r="B66" i="39"/>
  <c r="AJ14" i="38"/>
  <c r="C626" i="39"/>
  <c r="B627" i="39"/>
  <c r="B592" i="39"/>
  <c r="C591" i="39"/>
  <c r="B557" i="39"/>
  <c r="C556" i="39"/>
  <c r="C521" i="39"/>
  <c r="B522" i="39"/>
  <c r="B487" i="39"/>
  <c r="C486" i="39"/>
  <c r="B452" i="39"/>
  <c r="C451" i="39"/>
  <c r="C416" i="39"/>
  <c r="B417" i="39"/>
  <c r="B382" i="39"/>
  <c r="C381" i="39"/>
  <c r="B347" i="39"/>
  <c r="C346" i="39"/>
  <c r="B312" i="39"/>
  <c r="C311" i="39"/>
  <c r="B277" i="39"/>
  <c r="C276" i="39"/>
  <c r="C241" i="39"/>
  <c r="B242" i="39"/>
  <c r="B207" i="39"/>
  <c r="C206" i="39"/>
  <c r="C171" i="39"/>
  <c r="B172" i="39"/>
  <c r="B137" i="39"/>
  <c r="C136" i="39"/>
  <c r="B102" i="39"/>
  <c r="C101" i="39"/>
  <c r="C66" i="39"/>
  <c r="B67" i="39"/>
  <c r="AK14" i="38"/>
  <c r="B628" i="39"/>
  <c r="C627" i="39"/>
  <c r="B593" i="39"/>
  <c r="C592" i="39"/>
  <c r="B558" i="39"/>
  <c r="C557" i="39"/>
  <c r="B523" i="39"/>
  <c r="C522" i="39"/>
  <c r="C487" i="39"/>
  <c r="B488" i="39"/>
  <c r="B453" i="39"/>
  <c r="C452" i="39"/>
  <c r="B418" i="39"/>
  <c r="C417" i="39"/>
  <c r="C382" i="39"/>
  <c r="B383" i="39"/>
  <c r="B348" i="39"/>
  <c r="C347" i="39"/>
  <c r="B313" i="39"/>
  <c r="C312" i="39"/>
  <c r="C277" i="39"/>
  <c r="B278" i="39"/>
  <c r="B243" i="39"/>
  <c r="C242" i="39"/>
  <c r="C207" i="39"/>
  <c r="B208" i="39"/>
  <c r="B173" i="39"/>
  <c r="C172" i="39"/>
  <c r="B138" i="39"/>
  <c r="C137" i="39"/>
  <c r="C102" i="39"/>
  <c r="B103" i="39"/>
  <c r="B68" i="39"/>
  <c r="C67" i="39"/>
  <c r="AL14" i="38"/>
  <c r="B629" i="39"/>
  <c r="C628" i="39"/>
  <c r="C593" i="39"/>
  <c r="B594" i="39"/>
  <c r="C558" i="39"/>
  <c r="B559" i="39"/>
  <c r="B524" i="39"/>
  <c r="C523" i="39"/>
  <c r="B489" i="39"/>
  <c r="C488" i="39"/>
  <c r="B454" i="39"/>
  <c r="C453" i="39"/>
  <c r="B419" i="39"/>
  <c r="C418" i="39"/>
  <c r="B384" i="39"/>
  <c r="C383" i="39"/>
  <c r="C348" i="39"/>
  <c r="B349" i="39"/>
  <c r="C313" i="39"/>
  <c r="B314" i="39"/>
  <c r="B279" i="39"/>
  <c r="C278" i="39"/>
  <c r="C243" i="39"/>
  <c r="B244" i="39"/>
  <c r="B209" i="39"/>
  <c r="C208" i="39"/>
  <c r="B174" i="39"/>
  <c r="C173" i="39"/>
  <c r="C138" i="39"/>
  <c r="B139" i="39"/>
  <c r="B104" i="39"/>
  <c r="C103" i="39"/>
  <c r="B69" i="39"/>
  <c r="C68" i="39"/>
  <c r="AM14" i="38"/>
  <c r="DM13" i="35"/>
  <c r="DR13" i="35"/>
  <c r="DO13" i="35"/>
  <c r="D1" i="34"/>
  <c r="E1" i="34"/>
  <c r="F1" i="34"/>
  <c r="G1" i="34"/>
  <c r="H1" i="34"/>
  <c r="I1" i="34"/>
  <c r="J1" i="34"/>
  <c r="K1" i="34"/>
  <c r="L1" i="34"/>
  <c r="M1" i="34"/>
  <c r="N1" i="34"/>
  <c r="O1" i="34"/>
  <c r="P1" i="34"/>
  <c r="Q1" i="34"/>
  <c r="R1" i="34"/>
  <c r="S1" i="34"/>
  <c r="T1" i="34"/>
  <c r="U1" i="34"/>
  <c r="V1" i="34"/>
  <c r="W1" i="34"/>
  <c r="X1" i="34"/>
  <c r="Y1" i="34"/>
  <c r="Z1" i="34"/>
  <c r="AA1" i="34"/>
  <c r="AB1" i="34"/>
  <c r="AC1" i="34"/>
  <c r="AD1" i="34"/>
  <c r="AE1" i="34"/>
  <c r="AF1" i="34"/>
  <c r="AG1" i="34"/>
  <c r="AH1" i="34"/>
  <c r="AI1" i="34"/>
  <c r="AJ1" i="34"/>
  <c r="AK1" i="34"/>
  <c r="AL1" i="34"/>
  <c r="AM1" i="34"/>
  <c r="AN1" i="34"/>
  <c r="AO1" i="34"/>
  <c r="AP1" i="34"/>
  <c r="AQ1" i="34"/>
  <c r="AR1" i="34"/>
  <c r="AS1" i="34"/>
  <c r="AT1" i="34"/>
  <c r="AU1" i="34"/>
  <c r="BA82" i="39"/>
  <c r="BA78" i="39"/>
  <c r="AY45" i="39"/>
  <c r="B543" i="38"/>
  <c r="BA79" i="39"/>
  <c r="AY42" i="39"/>
  <c r="CA462" i="39"/>
  <c r="BA81" i="39"/>
  <c r="BA77" i="39"/>
  <c r="AY72" i="39"/>
  <c r="AY44" i="39"/>
  <c r="B368" i="38"/>
  <c r="B168" i="38"/>
  <c r="BA107" i="39"/>
  <c r="AY46" i="39"/>
  <c r="BA80" i="39"/>
  <c r="AY47" i="39"/>
  <c r="AY43" i="39"/>
  <c r="B193" i="38"/>
  <c r="B43" i="38"/>
  <c r="BQ287" i="39"/>
  <c r="BS322" i="39"/>
  <c r="BV427" i="39"/>
  <c r="BF147" i="39"/>
  <c r="BD112" i="39"/>
  <c r="B118" i="38"/>
  <c r="B418" i="38"/>
  <c r="AX37" i="39"/>
  <c r="B243" i="38"/>
  <c r="CD567" i="39"/>
  <c r="B593" i="38"/>
  <c r="B393" i="38"/>
  <c r="CE602" i="39"/>
  <c r="BT357" i="39"/>
  <c r="AX11" i="39"/>
  <c r="B468" i="38"/>
  <c r="B443" i="38"/>
  <c r="B318" i="38"/>
  <c r="B293" i="38"/>
  <c r="B68" i="38"/>
  <c r="B93" i="38"/>
  <c r="B268" i="38"/>
  <c r="B343" i="38"/>
  <c r="BG182" i="39"/>
  <c r="BH217" i="39"/>
  <c r="B568" i="38"/>
  <c r="CB497" i="39"/>
  <c r="AX12" i="39"/>
  <c r="B518" i="38"/>
  <c r="BU392" i="39"/>
  <c r="B493" i="38"/>
  <c r="B218" i="38"/>
  <c r="BH218" i="39"/>
  <c r="CD568" i="39"/>
  <c r="CB498" i="39"/>
  <c r="BD113" i="39"/>
  <c r="CE603" i="39"/>
  <c r="BG183" i="39"/>
  <c r="BV428" i="39"/>
  <c r="BQ288" i="39"/>
  <c r="BS323" i="39"/>
  <c r="BT358" i="39"/>
  <c r="BF148" i="39"/>
  <c r="CC532" i="39"/>
  <c r="BU393" i="39"/>
  <c r="CA463" i="39"/>
  <c r="AX10" i="39"/>
  <c r="BD114" i="39"/>
  <c r="BT359" i="39"/>
  <c r="BU394" i="39"/>
  <c r="AX9" i="39"/>
  <c r="CB499" i="39"/>
  <c r="BG184" i="39"/>
  <c r="BQ289" i="39"/>
  <c r="BV429" i="39"/>
  <c r="CA464" i="39"/>
  <c r="BF149" i="39"/>
  <c r="BS324" i="39"/>
  <c r="BH219" i="39"/>
  <c r="CC533" i="39"/>
  <c r="CD569" i="39"/>
  <c r="CE604" i="39"/>
  <c r="B143" i="38"/>
  <c r="CC534" i="39"/>
  <c r="BV430" i="39"/>
  <c r="BG185" i="39"/>
  <c r="CB500" i="39"/>
  <c r="AX8" i="39"/>
  <c r="BD115" i="39"/>
  <c r="CC535" i="39"/>
  <c r="CD570" i="39"/>
  <c r="BH220" i="39"/>
  <c r="CE605" i="39"/>
  <c r="BQ290" i="39"/>
  <c r="BS325" i="39"/>
  <c r="BT360" i="39"/>
  <c r="BF150" i="39"/>
  <c r="BU395" i="39"/>
  <c r="CA465" i="39"/>
  <c r="BD116" i="39"/>
  <c r="CA466" i="39"/>
  <c r="BF151" i="39"/>
  <c r="BT361" i="39"/>
  <c r="CE606" i="39"/>
  <c r="BQ291" i="39"/>
  <c r="CB501" i="39"/>
  <c r="BG186" i="39"/>
  <c r="BV431" i="39"/>
  <c r="AX7" i="39"/>
  <c r="BS326" i="39"/>
  <c r="CD571" i="39"/>
  <c r="BH221" i="39"/>
  <c r="CC536" i="39"/>
  <c r="BU396" i="39"/>
  <c r="BG187" i="39"/>
  <c r="BT362" i="39"/>
  <c r="BV432" i="39"/>
  <c r="CA467" i="39"/>
  <c r="CC537" i="39"/>
  <c r="BU397" i="39"/>
  <c r="CE607" i="39"/>
  <c r="CB502" i="39"/>
  <c r="BH222" i="39"/>
  <c r="BF152" i="39"/>
  <c r="BQ292" i="39"/>
  <c r="BD117" i="39"/>
  <c r="BS327" i="39"/>
  <c r="CD572" i="39"/>
  <c r="B630" i="39"/>
  <c r="C629" i="39"/>
  <c r="B595" i="39"/>
  <c r="C594" i="39"/>
  <c r="B560" i="39"/>
  <c r="C559" i="39"/>
  <c r="C524" i="39"/>
  <c r="B525" i="39"/>
  <c r="B490" i="39"/>
  <c r="C489" i="39"/>
  <c r="B455" i="39"/>
  <c r="C454" i="39"/>
  <c r="B420" i="39"/>
  <c r="C419" i="39"/>
  <c r="B385" i="39"/>
  <c r="C384" i="39"/>
  <c r="B350" i="39"/>
  <c r="C349" i="39"/>
  <c r="B315" i="39"/>
  <c r="C314" i="39"/>
  <c r="B280" i="39"/>
  <c r="C279" i="39"/>
  <c r="B245" i="39"/>
  <c r="C244" i="39"/>
  <c r="B210" i="39"/>
  <c r="C209" i="39"/>
  <c r="C174" i="39"/>
  <c r="B175" i="39"/>
  <c r="C139" i="39"/>
  <c r="B140" i="39"/>
  <c r="B105" i="39"/>
  <c r="C104" i="39"/>
  <c r="B70" i="39"/>
  <c r="C69" i="39"/>
  <c r="AN14" i="38"/>
  <c r="DN13" i="35"/>
  <c r="DP13" i="35"/>
  <c r="CR29" i="38"/>
  <c r="CR25" i="38"/>
  <c r="CR32" i="38"/>
  <c r="CR28" i="38"/>
  <c r="CR24" i="38"/>
  <c r="CR31" i="38"/>
  <c r="CR27" i="38"/>
  <c r="CR23" i="38"/>
  <c r="CR30" i="38"/>
  <c r="CR26" i="38"/>
  <c r="B631" i="39"/>
  <c r="C630" i="39"/>
  <c r="B596" i="39"/>
  <c r="C595" i="39"/>
  <c r="B561" i="39"/>
  <c r="C560" i="39"/>
  <c r="B526" i="39"/>
  <c r="C525" i="39"/>
  <c r="B491" i="39"/>
  <c r="C490" i="39"/>
  <c r="B456" i="39"/>
  <c r="C455" i="39"/>
  <c r="B421" i="39"/>
  <c r="C420" i="39"/>
  <c r="B386" i="39"/>
  <c r="C385" i="39"/>
  <c r="B351" i="39"/>
  <c r="C350" i="39"/>
  <c r="B316" i="39"/>
  <c r="C315" i="39"/>
  <c r="B281" i="39"/>
  <c r="C280" i="39"/>
  <c r="B246" i="39"/>
  <c r="C245" i="39"/>
  <c r="B211" i="39"/>
  <c r="C210" i="39"/>
  <c r="B176" i="39"/>
  <c r="C175" i="39"/>
  <c r="B141" i="39"/>
  <c r="C140" i="39"/>
  <c r="B106" i="39"/>
  <c r="C105" i="39"/>
  <c r="B71" i="39"/>
  <c r="C70" i="39"/>
  <c r="CR22" i="38"/>
  <c r="CR21" i="38"/>
  <c r="CR20" i="38"/>
  <c r="AO14" i="38"/>
  <c r="CR19" i="38"/>
  <c r="AX250" i="38"/>
  <c r="AT250" i="38"/>
  <c r="AP250" i="38"/>
  <c r="AL250" i="38"/>
  <c r="AH250" i="38"/>
  <c r="AD250" i="38"/>
  <c r="Z250" i="38"/>
  <c r="V250" i="38"/>
  <c r="R250" i="38"/>
  <c r="N250" i="38"/>
  <c r="J250" i="38"/>
  <c r="AW250" i="38"/>
  <c r="AS250" i="38"/>
  <c r="AO250" i="38"/>
  <c r="AK250" i="38"/>
  <c r="AG250" i="38"/>
  <c r="AC250" i="38"/>
  <c r="Y250" i="38"/>
  <c r="U250" i="38"/>
  <c r="Q250" i="38"/>
  <c r="M250" i="38"/>
  <c r="AZ250" i="38"/>
  <c r="AV250" i="38"/>
  <c r="AR250" i="38"/>
  <c r="AN250" i="38"/>
  <c r="AJ250" i="38"/>
  <c r="AF250" i="38"/>
  <c r="AB250" i="38"/>
  <c r="X250" i="38"/>
  <c r="T250" i="38"/>
  <c r="P250" i="38"/>
  <c r="L250" i="38"/>
  <c r="AZ254" i="38"/>
  <c r="AV254" i="38"/>
  <c r="AR254" i="38"/>
  <c r="AN254" i="38"/>
  <c r="AJ254" i="38"/>
  <c r="AF254" i="38"/>
  <c r="AB254" i="38"/>
  <c r="X254" i="38"/>
  <c r="T254" i="38"/>
  <c r="P254" i="38"/>
  <c r="L254" i="38"/>
  <c r="AY254" i="38"/>
  <c r="AU254" i="38"/>
  <c r="AQ254" i="38"/>
  <c r="AM254" i="38"/>
  <c r="AI254" i="38"/>
  <c r="AE254" i="38"/>
  <c r="AA254" i="38"/>
  <c r="W254" i="38"/>
  <c r="S254" i="38"/>
  <c r="O254" i="38"/>
  <c r="K254" i="38"/>
  <c r="AX254" i="38"/>
  <c r="AT254" i="38"/>
  <c r="AP254" i="38"/>
  <c r="AL254" i="38"/>
  <c r="AH254" i="38"/>
  <c r="AD254" i="38"/>
  <c r="Z254" i="38"/>
  <c r="V254" i="38"/>
  <c r="R254" i="38"/>
  <c r="N254" i="38"/>
  <c r="J254" i="38"/>
  <c r="AX247" i="38"/>
  <c r="AT247" i="38"/>
  <c r="AP247" i="38"/>
  <c r="AL247" i="38"/>
  <c r="AH247" i="38"/>
  <c r="AD247" i="38"/>
  <c r="Z247" i="38"/>
  <c r="V247" i="38"/>
  <c r="R247" i="38"/>
  <c r="N247" i="38"/>
  <c r="J247" i="38"/>
  <c r="AW247" i="38"/>
  <c r="AS247" i="38"/>
  <c r="AO247" i="38"/>
  <c r="AK247" i="38"/>
  <c r="AG247" i="38"/>
  <c r="AC247" i="38"/>
  <c r="Y247" i="38"/>
  <c r="U247" i="38"/>
  <c r="Q247" i="38"/>
  <c r="AZ251" i="38"/>
  <c r="AV251" i="38"/>
  <c r="AR251" i="38"/>
  <c r="AN251" i="38"/>
  <c r="AJ251" i="38"/>
  <c r="AF251" i="38"/>
  <c r="AB251" i="38"/>
  <c r="X251" i="38"/>
  <c r="T251" i="38"/>
  <c r="P251" i="38"/>
  <c r="L251" i="38"/>
  <c r="AY251" i="38"/>
  <c r="AU251" i="38"/>
  <c r="AQ251" i="38"/>
  <c r="AM251" i="38"/>
  <c r="AI251" i="38"/>
  <c r="AE251" i="38"/>
  <c r="AA251" i="38"/>
  <c r="W251" i="38"/>
  <c r="S251" i="38"/>
  <c r="O251" i="38"/>
  <c r="K251" i="38"/>
  <c r="AX248" i="38"/>
  <c r="AT248" i="38"/>
  <c r="AP248" i="38"/>
  <c r="AL248" i="38"/>
  <c r="AH248" i="38"/>
  <c r="AD248" i="38"/>
  <c r="Z248" i="38"/>
  <c r="V248" i="38"/>
  <c r="R248" i="38"/>
  <c r="N248" i="38"/>
  <c r="J248" i="38"/>
  <c r="AZ252" i="38"/>
  <c r="AV252" i="38"/>
  <c r="AR252" i="38"/>
  <c r="AN252" i="38"/>
  <c r="AJ252" i="38"/>
  <c r="AF252" i="38"/>
  <c r="AB252" i="38"/>
  <c r="X252" i="38"/>
  <c r="T252" i="38"/>
  <c r="P252" i="38"/>
  <c r="L252" i="38"/>
  <c r="M247" i="38"/>
  <c r="O247" i="38"/>
  <c r="K247" i="38"/>
  <c r="S247" i="38"/>
  <c r="W247" i="38"/>
  <c r="AA247" i="38"/>
  <c r="AE247" i="38"/>
  <c r="AI247" i="38"/>
  <c r="AM247" i="38"/>
  <c r="AQ247" i="38"/>
  <c r="AU247" i="38"/>
  <c r="AY247" i="38"/>
  <c r="K248" i="38"/>
  <c r="O248" i="38"/>
  <c r="S248" i="38"/>
  <c r="W248" i="38"/>
  <c r="AA248" i="38"/>
  <c r="AE248" i="38"/>
  <c r="AI248" i="38"/>
  <c r="AM248" i="38"/>
  <c r="AQ248" i="38"/>
  <c r="AU248" i="38"/>
  <c r="AY248" i="38"/>
  <c r="K249" i="38"/>
  <c r="O249" i="38"/>
  <c r="S249" i="38"/>
  <c r="W249" i="38"/>
  <c r="AA249" i="38"/>
  <c r="AE249" i="38"/>
  <c r="AI249" i="38"/>
  <c r="AM249" i="38"/>
  <c r="AQ249" i="38"/>
  <c r="AU249" i="38"/>
  <c r="AY249" i="38"/>
  <c r="K250" i="38"/>
  <c r="O250" i="38"/>
  <c r="S250" i="38"/>
  <c r="W250" i="38"/>
  <c r="AA250" i="38"/>
  <c r="AE250" i="38"/>
  <c r="AI250" i="38"/>
  <c r="AM250" i="38"/>
  <c r="AQ250" i="38"/>
  <c r="AU250" i="38"/>
  <c r="AY250" i="38"/>
  <c r="M251" i="38"/>
  <c r="Q251" i="38"/>
  <c r="U251" i="38"/>
  <c r="Y251" i="38"/>
  <c r="AC251" i="38"/>
  <c r="AG251" i="38"/>
  <c r="AK251" i="38"/>
  <c r="AO251" i="38"/>
  <c r="AS251" i="38"/>
  <c r="AW251" i="38"/>
  <c r="M252" i="38"/>
  <c r="Q252" i="38"/>
  <c r="U252" i="38"/>
  <c r="Y252" i="38"/>
  <c r="AC252" i="38"/>
  <c r="AG252" i="38"/>
  <c r="AK252" i="38"/>
  <c r="AO252" i="38"/>
  <c r="AS252" i="38"/>
  <c r="AW252" i="38"/>
  <c r="M253" i="38"/>
  <c r="Q253" i="38"/>
  <c r="U253" i="38"/>
  <c r="Y253" i="38"/>
  <c r="AC253" i="38"/>
  <c r="AG253" i="38"/>
  <c r="AK253" i="38"/>
  <c r="AO253" i="38"/>
  <c r="AS253" i="38"/>
  <c r="AW253" i="38"/>
  <c r="M254" i="38"/>
  <c r="Q254" i="38"/>
  <c r="U254" i="38"/>
  <c r="Y254" i="38"/>
  <c r="AC254" i="38"/>
  <c r="AG254" i="38"/>
  <c r="AK254" i="38"/>
  <c r="AO254" i="38"/>
  <c r="AS254" i="38"/>
  <c r="AW254" i="38"/>
  <c r="I250" i="38"/>
  <c r="CT250" i="38" s="1"/>
  <c r="I254" i="38"/>
  <c r="CT254" i="38" s="1"/>
  <c r="L247" i="38"/>
  <c r="P247" i="38"/>
  <c r="T247" i="38"/>
  <c r="X247" i="38"/>
  <c r="AB247" i="38"/>
  <c r="AF247" i="38"/>
  <c r="AJ247" i="38"/>
  <c r="AN247" i="38"/>
  <c r="AR247" i="38"/>
  <c r="AV247" i="38"/>
  <c r="AZ247" i="38"/>
  <c r="L248" i="38"/>
  <c r="P248" i="38"/>
  <c r="T248" i="38"/>
  <c r="X248" i="38"/>
  <c r="AB248" i="38"/>
  <c r="AF248" i="38"/>
  <c r="AJ248" i="38"/>
  <c r="AN248" i="38"/>
  <c r="AR248" i="38"/>
  <c r="AV248" i="38"/>
  <c r="AZ248" i="38"/>
  <c r="L249" i="38"/>
  <c r="P249" i="38"/>
  <c r="T249" i="38"/>
  <c r="X249" i="38"/>
  <c r="AB249" i="38"/>
  <c r="AF249" i="38"/>
  <c r="AJ249" i="38"/>
  <c r="AN249" i="38"/>
  <c r="AR249" i="38"/>
  <c r="AV249" i="38"/>
  <c r="AZ249" i="38"/>
  <c r="J251" i="38"/>
  <c r="N251" i="38"/>
  <c r="R251" i="38"/>
  <c r="V251" i="38"/>
  <c r="Z251" i="38"/>
  <c r="AD251" i="38"/>
  <c r="AH251" i="38"/>
  <c r="AL251" i="38"/>
  <c r="AP251" i="38"/>
  <c r="AT251" i="38"/>
  <c r="AX251" i="38"/>
  <c r="J252" i="38"/>
  <c r="N252" i="38"/>
  <c r="R252" i="38"/>
  <c r="V252" i="38"/>
  <c r="Z252" i="38"/>
  <c r="AD252" i="38"/>
  <c r="AH252" i="38"/>
  <c r="AL252" i="38"/>
  <c r="AP252" i="38"/>
  <c r="AT252" i="38"/>
  <c r="AX252" i="38"/>
  <c r="J253" i="38"/>
  <c r="N253" i="38"/>
  <c r="R253" i="38"/>
  <c r="V253" i="38"/>
  <c r="Z253" i="38"/>
  <c r="AD253" i="38"/>
  <c r="AH253" i="38"/>
  <c r="AL253" i="38"/>
  <c r="AP253" i="38"/>
  <c r="AT253" i="38"/>
  <c r="AX253" i="38"/>
  <c r="I247" i="38"/>
  <c r="CT247" i="38" s="1"/>
  <c r="I251" i="38"/>
  <c r="CT251" i="38" s="1"/>
  <c r="M248" i="38"/>
  <c r="Q248" i="38"/>
  <c r="U248" i="38"/>
  <c r="Y248" i="38"/>
  <c r="AC248" i="38"/>
  <c r="AG248" i="38"/>
  <c r="AK248" i="38"/>
  <c r="AO248" i="38"/>
  <c r="AS248" i="38"/>
  <c r="AW248" i="38"/>
  <c r="M249" i="38"/>
  <c r="Q249" i="38"/>
  <c r="U249" i="38"/>
  <c r="Y249" i="38"/>
  <c r="AC249" i="38"/>
  <c r="AG249" i="38"/>
  <c r="AK249" i="38"/>
  <c r="AO249" i="38"/>
  <c r="AS249" i="38"/>
  <c r="AW249" i="38"/>
  <c r="K252" i="38"/>
  <c r="O252" i="38"/>
  <c r="S252" i="38"/>
  <c r="W252" i="38"/>
  <c r="AA252" i="38"/>
  <c r="AE252" i="38"/>
  <c r="AI252" i="38"/>
  <c r="AM252" i="38"/>
  <c r="AQ252" i="38"/>
  <c r="AU252" i="38"/>
  <c r="AY252" i="38"/>
  <c r="K253" i="38"/>
  <c r="O253" i="38"/>
  <c r="S253" i="38"/>
  <c r="W253" i="38"/>
  <c r="AA253" i="38"/>
  <c r="AE253" i="38"/>
  <c r="AI253" i="38"/>
  <c r="AM253" i="38"/>
  <c r="AQ253" i="38"/>
  <c r="AU253" i="38"/>
  <c r="AY253" i="38"/>
  <c r="I248" i="38"/>
  <c r="CT248" i="38" s="1"/>
  <c r="I252" i="38"/>
  <c r="CT252" i="38" s="1"/>
  <c r="J249" i="38"/>
  <c r="N249" i="38"/>
  <c r="R249" i="38"/>
  <c r="V249" i="38"/>
  <c r="Z249" i="38"/>
  <c r="AD249" i="38"/>
  <c r="AH249" i="38"/>
  <c r="AL249" i="38"/>
  <c r="AP249" i="38"/>
  <c r="AT249" i="38"/>
  <c r="AX249" i="38"/>
  <c r="L253" i="38"/>
  <c r="P253" i="38"/>
  <c r="T253" i="38"/>
  <c r="X253" i="38"/>
  <c r="AB253" i="38"/>
  <c r="AF253" i="38"/>
  <c r="AJ253" i="38"/>
  <c r="AN253" i="38"/>
  <c r="AR253" i="38"/>
  <c r="AV253" i="38"/>
  <c r="AZ253" i="38"/>
  <c r="I249" i="38"/>
  <c r="CT249" i="38" s="1"/>
  <c r="I253" i="38"/>
  <c r="CT253" i="38" s="1"/>
  <c r="M222" i="38"/>
  <c r="U222" i="38"/>
  <c r="Y222" i="38"/>
  <c r="AC222" i="38"/>
  <c r="AG222" i="38"/>
  <c r="AK222" i="38"/>
  <c r="AO222" i="38"/>
  <c r="AS222" i="38"/>
  <c r="AW222" i="38"/>
  <c r="Q223" i="38"/>
  <c r="Y223" i="38"/>
  <c r="AG223" i="38"/>
  <c r="AW223" i="38"/>
  <c r="J222" i="38"/>
  <c r="N222" i="38"/>
  <c r="R222" i="38"/>
  <c r="V222" i="38"/>
  <c r="Z222" i="38"/>
  <c r="AD222" i="38"/>
  <c r="AH222" i="38"/>
  <c r="AL222" i="38"/>
  <c r="AP222" i="38"/>
  <c r="AT222" i="38"/>
  <c r="AX222" i="38"/>
  <c r="J223" i="38"/>
  <c r="N223" i="38"/>
  <c r="R223" i="38"/>
  <c r="V223" i="38"/>
  <c r="Z223" i="38"/>
  <c r="AD223" i="38"/>
  <c r="AH223" i="38"/>
  <c r="AL223" i="38"/>
  <c r="AP223" i="38"/>
  <c r="AT223" i="38"/>
  <c r="AX223" i="38"/>
  <c r="K224" i="38"/>
  <c r="S224" i="38"/>
  <c r="AA224" i="38"/>
  <c r="O222" i="38"/>
  <c r="W222" i="38"/>
  <c r="AA222" i="38"/>
  <c r="AE222" i="38"/>
  <c r="AI222" i="38"/>
  <c r="AM222" i="38"/>
  <c r="AQ222" i="38"/>
  <c r="AU222" i="38"/>
  <c r="AY222" i="38"/>
  <c r="K223" i="38"/>
  <c r="S223" i="38"/>
  <c r="AA223" i="38"/>
  <c r="AI223" i="38"/>
  <c r="AQ223" i="38"/>
  <c r="AU223" i="38"/>
  <c r="M224" i="38"/>
  <c r="U224" i="38"/>
  <c r="AC224" i="38"/>
  <c r="K222" i="38"/>
  <c r="S222" i="38"/>
  <c r="O223" i="38"/>
  <c r="W223" i="38"/>
  <c r="AE223" i="38"/>
  <c r="AM223" i="38"/>
  <c r="AY223" i="38"/>
  <c r="L222" i="38"/>
  <c r="P222" i="38"/>
  <c r="T222" i="38"/>
  <c r="X222" i="38"/>
  <c r="AB222" i="38"/>
  <c r="AF222" i="38"/>
  <c r="AJ222" i="38"/>
  <c r="AN222" i="38"/>
  <c r="AR222" i="38"/>
  <c r="AV222" i="38"/>
  <c r="AZ222" i="38"/>
  <c r="L223" i="38"/>
  <c r="P223" i="38"/>
  <c r="T223" i="38"/>
  <c r="X223" i="38"/>
  <c r="AB223" i="38"/>
  <c r="AF223" i="38"/>
  <c r="AJ223" i="38"/>
  <c r="AN223" i="38"/>
  <c r="AR223" i="38"/>
  <c r="AV223" i="38"/>
  <c r="AZ223" i="38"/>
  <c r="O224" i="38"/>
  <c r="W224" i="38"/>
  <c r="AG224" i="38"/>
  <c r="Q222" i="38"/>
  <c r="M223" i="38"/>
  <c r="U223" i="38"/>
  <c r="AC223" i="38"/>
  <c r="AK223" i="38"/>
  <c r="AO223" i="38"/>
  <c r="AS223" i="38"/>
  <c r="Q224" i="38"/>
  <c r="Y224" i="38"/>
  <c r="AE224" i="38"/>
  <c r="AI224" i="38"/>
  <c r="AM224" i="38"/>
  <c r="AQ224" i="38"/>
  <c r="AU224" i="38"/>
  <c r="AY224" i="38"/>
  <c r="K225" i="38"/>
  <c r="O225" i="38"/>
  <c r="S225" i="38"/>
  <c r="W225" i="38"/>
  <c r="AA225" i="38"/>
  <c r="AE225" i="38"/>
  <c r="AI225" i="38"/>
  <c r="AM225" i="38"/>
  <c r="AQ225" i="38"/>
  <c r="AU225" i="38"/>
  <c r="AY225" i="38"/>
  <c r="M226" i="38"/>
  <c r="Q226" i="38"/>
  <c r="U226" i="38"/>
  <c r="Y226" i="38"/>
  <c r="AC226" i="38"/>
  <c r="AG226" i="38"/>
  <c r="AK226" i="38"/>
  <c r="AO226" i="38"/>
  <c r="AS226" i="38"/>
  <c r="AW226" i="38"/>
  <c r="M227" i="38"/>
  <c r="Q227" i="38"/>
  <c r="U227" i="38"/>
  <c r="Y227" i="38"/>
  <c r="AC227" i="38"/>
  <c r="AG227" i="38"/>
  <c r="AK227" i="38"/>
  <c r="AO227" i="38"/>
  <c r="AS227" i="38"/>
  <c r="AW227" i="38"/>
  <c r="M228" i="38"/>
  <c r="Q228" i="38"/>
  <c r="U228" i="38"/>
  <c r="Y228" i="38"/>
  <c r="AC228" i="38"/>
  <c r="AG228" i="38"/>
  <c r="AK228" i="38"/>
  <c r="AO228" i="38"/>
  <c r="AS228" i="38"/>
  <c r="AW228" i="38"/>
  <c r="M229" i="38"/>
  <c r="Q229" i="38"/>
  <c r="U229" i="38"/>
  <c r="Y229" i="38"/>
  <c r="AC229" i="38"/>
  <c r="AG229" i="38"/>
  <c r="AK229" i="38"/>
  <c r="AO229" i="38"/>
  <c r="AS229" i="38"/>
  <c r="AW229" i="38"/>
  <c r="L224" i="38"/>
  <c r="P224" i="38"/>
  <c r="T224" i="38"/>
  <c r="X224" i="38"/>
  <c r="AB224" i="38"/>
  <c r="AF224" i="38"/>
  <c r="AJ224" i="38"/>
  <c r="AN224" i="38"/>
  <c r="AR224" i="38"/>
  <c r="AV224" i="38"/>
  <c r="AZ224" i="38"/>
  <c r="L225" i="38"/>
  <c r="P225" i="38"/>
  <c r="T225" i="38"/>
  <c r="X225" i="38"/>
  <c r="AB225" i="38"/>
  <c r="AF225" i="38"/>
  <c r="AJ225" i="38"/>
  <c r="AN225" i="38"/>
  <c r="AR225" i="38"/>
  <c r="AV225" i="38"/>
  <c r="AZ225" i="38"/>
  <c r="J226" i="38"/>
  <c r="N226" i="38"/>
  <c r="R226" i="38"/>
  <c r="V226" i="38"/>
  <c r="Z226" i="38"/>
  <c r="AD226" i="38"/>
  <c r="AH226" i="38"/>
  <c r="AL226" i="38"/>
  <c r="AP226" i="38"/>
  <c r="AT226" i="38"/>
  <c r="AX226" i="38"/>
  <c r="J227" i="38"/>
  <c r="N227" i="38"/>
  <c r="R227" i="38"/>
  <c r="V227" i="38"/>
  <c r="Z227" i="38"/>
  <c r="AD227" i="38"/>
  <c r="AH227" i="38"/>
  <c r="AL227" i="38"/>
  <c r="AP227" i="38"/>
  <c r="AT227" i="38"/>
  <c r="AX227" i="38"/>
  <c r="J228" i="38"/>
  <c r="N228" i="38"/>
  <c r="R228" i="38"/>
  <c r="V228" i="38"/>
  <c r="Z228" i="38"/>
  <c r="AD228" i="38"/>
  <c r="AH228" i="38"/>
  <c r="AL228" i="38"/>
  <c r="AP228" i="38"/>
  <c r="AT228" i="38"/>
  <c r="AX228" i="38"/>
  <c r="J229" i="38"/>
  <c r="N229" i="38"/>
  <c r="R229" i="38"/>
  <c r="V229" i="38"/>
  <c r="Z229" i="38"/>
  <c r="AD229" i="38"/>
  <c r="AH229" i="38"/>
  <c r="AL229" i="38"/>
  <c r="AP229" i="38"/>
  <c r="AT229" i="38"/>
  <c r="AX229" i="38"/>
  <c r="AK224" i="38"/>
  <c r="AO224" i="38"/>
  <c r="AS224" i="38"/>
  <c r="AW224" i="38"/>
  <c r="M225" i="38"/>
  <c r="Q225" i="38"/>
  <c r="U225" i="38"/>
  <c r="Y225" i="38"/>
  <c r="AC225" i="38"/>
  <c r="AG225" i="38"/>
  <c r="AK225" i="38"/>
  <c r="AO225" i="38"/>
  <c r="AS225" i="38"/>
  <c r="AW225" i="38"/>
  <c r="K226" i="38"/>
  <c r="O226" i="38"/>
  <c r="S226" i="38"/>
  <c r="W226" i="38"/>
  <c r="AA226" i="38"/>
  <c r="AE226" i="38"/>
  <c r="AI226" i="38"/>
  <c r="AM226" i="38"/>
  <c r="AQ226" i="38"/>
  <c r="AU226" i="38"/>
  <c r="AY226" i="38"/>
  <c r="K227" i="38"/>
  <c r="O227" i="38"/>
  <c r="S227" i="38"/>
  <c r="W227" i="38"/>
  <c r="AA227" i="38"/>
  <c r="AE227" i="38"/>
  <c r="AI227" i="38"/>
  <c r="AM227" i="38"/>
  <c r="AQ227" i="38"/>
  <c r="AU227" i="38"/>
  <c r="AY227" i="38"/>
  <c r="K228" i="38"/>
  <c r="O228" i="38"/>
  <c r="S228" i="38"/>
  <c r="W228" i="38"/>
  <c r="AA228" i="38"/>
  <c r="AE228" i="38"/>
  <c r="AI228" i="38"/>
  <c r="AM228" i="38"/>
  <c r="AQ228" i="38"/>
  <c r="AU228" i="38"/>
  <c r="AY228" i="38"/>
  <c r="K229" i="38"/>
  <c r="O229" i="38"/>
  <c r="S229" i="38"/>
  <c r="W229" i="38"/>
  <c r="AA229" i="38"/>
  <c r="AE229" i="38"/>
  <c r="AI229" i="38"/>
  <c r="AM229" i="38"/>
  <c r="AQ229" i="38"/>
  <c r="AU229" i="38"/>
  <c r="AY229" i="38"/>
  <c r="J224" i="38"/>
  <c r="N224" i="38"/>
  <c r="R224" i="38"/>
  <c r="V224" i="38"/>
  <c r="Z224" i="38"/>
  <c r="AD224" i="38"/>
  <c r="AH224" i="38"/>
  <c r="AL224" i="38"/>
  <c r="AP224" i="38"/>
  <c r="AT224" i="38"/>
  <c r="AX224" i="38"/>
  <c r="J225" i="38"/>
  <c r="N225" i="38"/>
  <c r="R225" i="38"/>
  <c r="V225" i="38"/>
  <c r="Z225" i="38"/>
  <c r="AD225" i="38"/>
  <c r="AH225" i="38"/>
  <c r="AL225" i="38"/>
  <c r="AP225" i="38"/>
  <c r="AT225" i="38"/>
  <c r="AX225" i="38"/>
  <c r="L226" i="38"/>
  <c r="P226" i="38"/>
  <c r="T226" i="38"/>
  <c r="X226" i="38"/>
  <c r="AB226" i="38"/>
  <c r="AF226" i="38"/>
  <c r="AJ226" i="38"/>
  <c r="AN226" i="38"/>
  <c r="AR226" i="38"/>
  <c r="AV226" i="38"/>
  <c r="AZ226" i="38"/>
  <c r="L227" i="38"/>
  <c r="P227" i="38"/>
  <c r="T227" i="38"/>
  <c r="X227" i="38"/>
  <c r="AB227" i="38"/>
  <c r="AF227" i="38"/>
  <c r="AJ227" i="38"/>
  <c r="AN227" i="38"/>
  <c r="AR227" i="38"/>
  <c r="AV227" i="38"/>
  <c r="AZ227" i="38"/>
  <c r="L228" i="38"/>
  <c r="P228" i="38"/>
  <c r="T228" i="38"/>
  <c r="X228" i="38"/>
  <c r="AB228" i="38"/>
  <c r="AF228" i="38"/>
  <c r="AJ228" i="38"/>
  <c r="AN228" i="38"/>
  <c r="AR228" i="38"/>
  <c r="AV228" i="38"/>
  <c r="AZ228" i="38"/>
  <c r="L229" i="38"/>
  <c r="P229" i="38"/>
  <c r="T229" i="38"/>
  <c r="X229" i="38"/>
  <c r="AB229" i="38"/>
  <c r="AF229" i="38"/>
  <c r="AJ229" i="38"/>
  <c r="AN229" i="38"/>
  <c r="AR229" i="38"/>
  <c r="AV229" i="38"/>
  <c r="AZ229" i="38"/>
  <c r="I222" i="38"/>
  <c r="CT222" i="38" s="1"/>
  <c r="I226" i="38"/>
  <c r="CT226" i="38" s="1"/>
  <c r="I223" i="38"/>
  <c r="CT223" i="38" s="1"/>
  <c r="I227" i="38"/>
  <c r="CT227" i="38" s="1"/>
  <c r="I224" i="38"/>
  <c r="CT224" i="38" s="1"/>
  <c r="I228" i="38"/>
  <c r="CT228" i="38" s="1"/>
  <c r="I225" i="38"/>
  <c r="CT225" i="38" s="1"/>
  <c r="I229" i="38"/>
  <c r="CT229" i="38" s="1"/>
  <c r="AA57" i="38"/>
  <c r="R57" i="38"/>
  <c r="V57" i="38"/>
  <c r="AT57" i="38"/>
  <c r="AK57" i="38"/>
  <c r="AJ57" i="38"/>
  <c r="AW57" i="38"/>
  <c r="AB57" i="38"/>
  <c r="AD55" i="38"/>
  <c r="AA56" i="38"/>
  <c r="AM56" i="38"/>
  <c r="S57" i="38"/>
  <c r="AQ57" i="38"/>
  <c r="O57" i="38"/>
  <c r="AV57" i="38"/>
  <c r="AM57" i="38"/>
  <c r="Y57" i="38"/>
  <c r="T57" i="38"/>
  <c r="J57" i="38"/>
  <c r="AY55" i="38"/>
  <c r="R56" i="38"/>
  <c r="AK56" i="38"/>
  <c r="AM55" i="38"/>
  <c r="J56" i="38"/>
  <c r="Z55" i="38"/>
  <c r="AP56" i="38"/>
  <c r="AW56" i="38"/>
  <c r="AZ56" i="38"/>
  <c r="V55" i="38"/>
  <c r="W55" i="38"/>
  <c r="AI56" i="38"/>
  <c r="AT55" i="38"/>
  <c r="AD56" i="38"/>
  <c r="U56" i="38"/>
  <c r="AU55" i="38"/>
  <c r="AN56" i="38"/>
  <c r="O56" i="38"/>
  <c r="AX55" i="38"/>
  <c r="AC55" i="38"/>
  <c r="AZ55" i="38"/>
  <c r="AF55" i="38"/>
  <c r="AE57" i="38"/>
  <c r="X57" i="38"/>
  <c r="AD57" i="38"/>
  <c r="AH57" i="38"/>
  <c r="AI55" i="38"/>
  <c r="M56" i="38"/>
  <c r="AB56" i="38"/>
  <c r="L55" i="38"/>
  <c r="N55" i="38"/>
  <c r="AC56" i="38"/>
  <c r="AP55" i="38"/>
  <c r="S56" i="38"/>
  <c r="AJ56" i="38"/>
  <c r="AH55" i="38"/>
  <c r="M55" i="38"/>
  <c r="AA55" i="38"/>
  <c r="AV55" i="38"/>
  <c r="N57" i="38"/>
  <c r="AU57" i="38"/>
  <c r="K57" i="38"/>
  <c r="AK55" i="38"/>
  <c r="AS57" i="38"/>
  <c r="AI57" i="38"/>
  <c r="AL57" i="38"/>
  <c r="U57" i="38"/>
  <c r="AZ57" i="38"/>
  <c r="AN55" i="38"/>
  <c r="S55" i="38"/>
  <c r="Q56" i="38"/>
  <c r="AO55" i="38"/>
  <c r="AT56" i="38"/>
  <c r="AU56" i="38"/>
  <c r="O55" i="38"/>
  <c r="AS56" i="38"/>
  <c r="K56" i="38"/>
  <c r="AV56" i="38"/>
  <c r="AG55" i="38"/>
  <c r="AR55" i="38"/>
  <c r="T56" i="38"/>
  <c r="Y55" i="38"/>
  <c r="AG56" i="38"/>
  <c r="J55" i="38"/>
  <c r="AL56" i="38"/>
  <c r="AR56" i="38"/>
  <c r="L56" i="38"/>
  <c r="R55" i="38"/>
  <c r="AE55" i="38"/>
  <c r="AQ55" i="38"/>
  <c r="AX57" i="38"/>
  <c r="Z57" i="38"/>
  <c r="AG57" i="38"/>
  <c r="N56" i="38"/>
  <c r="Z56" i="38"/>
  <c r="AW55" i="38"/>
  <c r="P57" i="38"/>
  <c r="W57" i="38"/>
  <c r="AO57" i="38"/>
  <c r="AF57" i="38"/>
  <c r="AR57" i="38"/>
  <c r="Q57" i="38"/>
  <c r="AP57" i="38"/>
  <c r="AC57" i="38"/>
  <c r="X55" i="38"/>
  <c r="AX56" i="38"/>
  <c r="AO56" i="38"/>
  <c r="K55" i="38"/>
  <c r="AY56" i="38"/>
  <c r="AQ56" i="38"/>
  <c r="AJ55" i="38"/>
  <c r="X56" i="38"/>
  <c r="AE56" i="38"/>
  <c r="AL55" i="38"/>
  <c r="Q55" i="38"/>
  <c r="AH56" i="38"/>
  <c r="P56" i="38"/>
  <c r="AB55" i="38"/>
  <c r="Y56" i="38"/>
  <c r="U55" i="38"/>
  <c r="V56" i="38"/>
  <c r="W56" i="38"/>
  <c r="AF56" i="38"/>
  <c r="AS55" i="38"/>
  <c r="T55" i="38"/>
  <c r="P55" i="38"/>
  <c r="L57" i="38"/>
  <c r="AN57" i="38"/>
  <c r="AY57" i="38"/>
  <c r="M57" i="38"/>
  <c r="I50" i="38"/>
  <c r="CT50" i="38" s="1"/>
  <c r="I54" i="38"/>
  <c r="CT54" i="38" s="1"/>
  <c r="I47" i="38"/>
  <c r="CT47" i="38" s="1"/>
  <c r="I51" i="38"/>
  <c r="CT51" i="38" s="1"/>
  <c r="I55" i="38"/>
  <c r="CT55" i="38" s="1"/>
  <c r="I48" i="38"/>
  <c r="CT48" i="38" s="1"/>
  <c r="I52" i="38"/>
  <c r="CT52" i="38" s="1"/>
  <c r="I56" i="38"/>
  <c r="CT56" i="38" s="1"/>
  <c r="I49" i="38"/>
  <c r="CT49" i="38" s="1"/>
  <c r="I53" i="38"/>
  <c r="CT53" i="38" s="1"/>
  <c r="I57" i="38"/>
  <c r="CT57" i="38" s="1"/>
  <c r="AR181" i="38"/>
  <c r="AQ181" i="38"/>
  <c r="O181" i="38"/>
  <c r="AN180" i="38"/>
  <c r="W181" i="38"/>
  <c r="AE180" i="38"/>
  <c r="Q181" i="38"/>
  <c r="M182" i="38"/>
  <c r="AH182" i="38"/>
  <c r="AJ181" i="38"/>
  <c r="AI181" i="38"/>
  <c r="AA181" i="38"/>
  <c r="AF180" i="38"/>
  <c r="L181" i="38"/>
  <c r="W180" i="38"/>
  <c r="AG181" i="38"/>
  <c r="AC182" i="38"/>
  <c r="AX182" i="38"/>
  <c r="AB181" i="38"/>
  <c r="P181" i="38"/>
  <c r="N181" i="38"/>
  <c r="X180" i="38"/>
  <c r="AU180" i="38"/>
  <c r="O180" i="38"/>
  <c r="AW181" i="38"/>
  <c r="AS182" i="38"/>
  <c r="W182" i="38"/>
  <c r="AZ181" i="38"/>
  <c r="AY181" i="38"/>
  <c r="AE181" i="38"/>
  <c r="AV180" i="38"/>
  <c r="P180" i="38"/>
  <c r="AM180" i="38"/>
  <c r="AL181" i="38"/>
  <c r="R182" i="38"/>
  <c r="AM182" i="38"/>
  <c r="AN181" i="38"/>
  <c r="X181" i="38"/>
  <c r="AM181" i="38"/>
  <c r="K181" i="38"/>
  <c r="J181" i="38"/>
  <c r="AZ180" i="38"/>
  <c r="AJ180" i="38"/>
  <c r="T180" i="38"/>
  <c r="R181" i="38"/>
  <c r="AQ180" i="38"/>
  <c r="AA180" i="38"/>
  <c r="K180" i="38"/>
  <c r="Y181" i="38"/>
  <c r="AD181" i="38"/>
  <c r="U182" i="38"/>
  <c r="J182" i="38"/>
  <c r="AP182" i="38"/>
  <c r="AE182" i="38"/>
  <c r="T182" i="38"/>
  <c r="AZ182" i="38"/>
  <c r="AO180" i="38"/>
  <c r="AD180" i="38"/>
  <c r="AB182" i="38"/>
  <c r="Q180" i="38"/>
  <c r="AW180" i="38"/>
  <c r="AL180" i="38"/>
  <c r="AV181" i="38"/>
  <c r="AF181" i="38"/>
  <c r="AU181" i="38"/>
  <c r="V181" i="38"/>
  <c r="T181" i="38"/>
  <c r="S181" i="38"/>
  <c r="AR180" i="38"/>
  <c r="AB180" i="38"/>
  <c r="L180" i="38"/>
  <c r="AY180" i="38"/>
  <c r="AI180" i="38"/>
  <c r="S180" i="38"/>
  <c r="M181" i="38"/>
  <c r="AO181" i="38"/>
  <c r="AT181" i="38"/>
  <c r="AK182" i="38"/>
  <c r="Z182" i="38"/>
  <c r="O182" i="38"/>
  <c r="AU182" i="38"/>
  <c r="AJ182" i="38"/>
  <c r="Y180" i="38"/>
  <c r="N180" i="38"/>
  <c r="AT180" i="38"/>
  <c r="L182" i="38"/>
  <c r="AR182" i="38"/>
  <c r="AG180" i="38"/>
  <c r="V180" i="38"/>
  <c r="U181" i="38"/>
  <c r="AK181" i="38"/>
  <c r="Z181" i="38"/>
  <c r="AP181" i="38"/>
  <c r="Q182" i="38"/>
  <c r="AG182" i="38"/>
  <c r="AW182" i="38"/>
  <c r="V182" i="38"/>
  <c r="AL182" i="38"/>
  <c r="K182" i="38"/>
  <c r="AA182" i="38"/>
  <c r="AQ182" i="38"/>
  <c r="P182" i="38"/>
  <c r="AF182" i="38"/>
  <c r="AV182" i="38"/>
  <c r="U180" i="38"/>
  <c r="AK180" i="38"/>
  <c r="J180" i="38"/>
  <c r="Z180" i="38"/>
  <c r="AP180" i="38"/>
  <c r="AC181" i="38"/>
  <c r="AS181" i="38"/>
  <c r="AH181" i="38"/>
  <c r="AX181" i="38"/>
  <c r="Y182" i="38"/>
  <c r="AO182" i="38"/>
  <c r="N182" i="38"/>
  <c r="AD182" i="38"/>
  <c r="AT182" i="38"/>
  <c r="S182" i="38"/>
  <c r="AI182" i="38"/>
  <c r="AY182" i="38"/>
  <c r="X182" i="38"/>
  <c r="AN182" i="38"/>
  <c r="M180" i="38"/>
  <c r="AC180" i="38"/>
  <c r="AS180" i="38"/>
  <c r="R180" i="38"/>
  <c r="AH180" i="38"/>
  <c r="AX180" i="38"/>
  <c r="I174" i="38"/>
  <c r="CT174" i="38" s="1"/>
  <c r="I178" i="38"/>
  <c r="CT178" i="38" s="1"/>
  <c r="I182" i="38"/>
  <c r="CT182" i="38" s="1"/>
  <c r="I175" i="38"/>
  <c r="CT175" i="38" s="1"/>
  <c r="I179" i="38"/>
  <c r="CT179" i="38" s="1"/>
  <c r="I172" i="38"/>
  <c r="CT172" i="38" s="1"/>
  <c r="I176" i="38"/>
  <c r="CT176" i="38" s="1"/>
  <c r="I180" i="38"/>
  <c r="CT180" i="38" s="1"/>
  <c r="I173" i="38"/>
  <c r="CT173" i="38" s="1"/>
  <c r="I177" i="38"/>
  <c r="CT177" i="38" s="1"/>
  <c r="I181" i="38"/>
  <c r="CT181" i="38" s="1"/>
  <c r="AF107" i="38"/>
  <c r="AE107" i="38"/>
  <c r="AH107" i="38"/>
  <c r="AZ107" i="38"/>
  <c r="U107" i="38"/>
  <c r="AO107" i="38"/>
  <c r="T107" i="38"/>
  <c r="K107" i="38"/>
  <c r="J107" i="38"/>
  <c r="S107" i="38"/>
  <c r="AA107" i="38"/>
  <c r="AL107" i="38"/>
  <c r="AP107" i="38"/>
  <c r="M107" i="38"/>
  <c r="AU106" i="38"/>
  <c r="AJ107" i="38"/>
  <c r="P107" i="38"/>
  <c r="Z107" i="38"/>
  <c r="AU107" i="38"/>
  <c r="AN107" i="38"/>
  <c r="W107" i="38"/>
  <c r="AO106" i="38"/>
  <c r="AP106" i="38"/>
  <c r="T106" i="38"/>
  <c r="AK105" i="38"/>
  <c r="AT105" i="38"/>
  <c r="X105" i="38"/>
  <c r="AK106" i="38"/>
  <c r="AT106" i="38"/>
  <c r="X106" i="38"/>
  <c r="Q105" i="38"/>
  <c r="W105" i="38"/>
  <c r="AR105" i="38"/>
  <c r="AW106" i="38"/>
  <c r="AH106" i="38"/>
  <c r="L106" i="38"/>
  <c r="AC105" i="38"/>
  <c r="K105" i="38"/>
  <c r="AF105" i="38"/>
  <c r="AC106" i="38"/>
  <c r="K106" i="38"/>
  <c r="AF106" i="38"/>
  <c r="J105" i="38"/>
  <c r="AE105" i="38"/>
  <c r="AZ105" i="38"/>
  <c r="Y107" i="38"/>
  <c r="Y106" i="38"/>
  <c r="AJ106" i="38"/>
  <c r="U105" i="38"/>
  <c r="S105" i="38"/>
  <c r="AN105" i="38"/>
  <c r="U106" i="38"/>
  <c r="S106" i="38"/>
  <c r="AN106" i="38"/>
  <c r="R105" i="38"/>
  <c r="AM105" i="38"/>
  <c r="AG106" i="38"/>
  <c r="AX106" i="38"/>
  <c r="AB106" i="38"/>
  <c r="M105" i="38"/>
  <c r="AA105" i="38"/>
  <c r="AV105" i="38"/>
  <c r="M106" i="38"/>
  <c r="AA106" i="38"/>
  <c r="AV106" i="38"/>
  <c r="Z105" i="38"/>
  <c r="AU105" i="38"/>
  <c r="AM107" i="38"/>
  <c r="AB107" i="38"/>
  <c r="O106" i="38"/>
  <c r="AG107" i="38"/>
  <c r="AV107" i="38"/>
  <c r="AK107" i="38"/>
  <c r="O107" i="38"/>
  <c r="AD107" i="38"/>
  <c r="AS107" i="38"/>
  <c r="AW107" i="38"/>
  <c r="J106" i="38"/>
  <c r="AE106" i="38"/>
  <c r="AZ106" i="38"/>
  <c r="N105" i="38"/>
  <c r="AI105" i="38"/>
  <c r="N106" i="38"/>
  <c r="AI106" i="38"/>
  <c r="AW105" i="38"/>
  <c r="AH105" i="38"/>
  <c r="L105" i="38"/>
  <c r="Q106" i="38"/>
  <c r="W106" i="38"/>
  <c r="AR106" i="38"/>
  <c r="V105" i="38"/>
  <c r="AQ105" i="38"/>
  <c r="V106" i="38"/>
  <c r="AQ106" i="38"/>
  <c r="AO105" i="38"/>
  <c r="AP105" i="38"/>
  <c r="T105" i="38"/>
  <c r="V107" i="38"/>
  <c r="R107" i="38"/>
  <c r="AY107" i="38"/>
  <c r="Z106" i="38"/>
  <c r="AD105" i="38"/>
  <c r="AY105" i="38"/>
  <c r="AD106" i="38"/>
  <c r="AY106" i="38"/>
  <c r="AG105" i="38"/>
  <c r="AX105" i="38"/>
  <c r="AB105" i="38"/>
  <c r="R106" i="38"/>
  <c r="AM106" i="38"/>
  <c r="AS105" i="38"/>
  <c r="AL105" i="38"/>
  <c r="P105" i="38"/>
  <c r="AS106" i="38"/>
  <c r="AL106" i="38"/>
  <c r="P106" i="38"/>
  <c r="Y105" i="38"/>
  <c r="O105" i="38"/>
  <c r="AJ105" i="38"/>
  <c r="X107" i="38"/>
  <c r="AT107" i="38"/>
  <c r="AQ107" i="38"/>
  <c r="AX107" i="38"/>
  <c r="N107" i="38"/>
  <c r="AR107" i="38"/>
  <c r="Q107" i="38"/>
  <c r="AC107" i="38"/>
  <c r="AI107" i="38"/>
  <c r="L107" i="38"/>
  <c r="I98" i="38"/>
  <c r="CT98" i="38" s="1"/>
  <c r="I102" i="38"/>
  <c r="CT102" i="38" s="1"/>
  <c r="I106" i="38"/>
  <c r="CT106" i="38" s="1"/>
  <c r="I99" i="38"/>
  <c r="CT99" i="38" s="1"/>
  <c r="I103" i="38"/>
  <c r="CT103" i="38" s="1"/>
  <c r="I107" i="38"/>
  <c r="CT107" i="38" s="1"/>
  <c r="I100" i="38"/>
  <c r="CT100" i="38" s="1"/>
  <c r="I104" i="38"/>
  <c r="CT104" i="38" s="1"/>
  <c r="I97" i="38"/>
  <c r="CT97" i="38" s="1"/>
  <c r="I101" i="38"/>
  <c r="CT101" i="38" s="1"/>
  <c r="I105" i="38"/>
  <c r="CT105" i="38" s="1"/>
  <c r="AM81" i="38"/>
  <c r="AK81" i="38"/>
  <c r="AE81" i="38"/>
  <c r="AV81" i="38"/>
  <c r="N80" i="38"/>
  <c r="AS81" i="38"/>
  <c r="Z81" i="38"/>
  <c r="AU81" i="38"/>
  <c r="U81" i="38"/>
  <c r="AW81" i="38"/>
  <c r="R81" i="38"/>
  <c r="AD81" i="38"/>
  <c r="AG80" i="38"/>
  <c r="AT80" i="38"/>
  <c r="AB80" i="38"/>
  <c r="AL81" i="38"/>
  <c r="M80" i="38"/>
  <c r="AU80" i="38"/>
  <c r="AV80" i="38"/>
  <c r="N81" i="38"/>
  <c r="Y80" i="38"/>
  <c r="W80" i="38"/>
  <c r="AJ80" i="38"/>
  <c r="L81" i="38"/>
  <c r="S80" i="38"/>
  <c r="R80" i="38"/>
  <c r="AC82" i="38"/>
  <c r="AU82" i="38"/>
  <c r="AT82" i="38"/>
  <c r="AO82" i="38"/>
  <c r="AD82" i="38"/>
  <c r="AX82" i="38"/>
  <c r="AO81" i="38"/>
  <c r="W81" i="38"/>
  <c r="AA81" i="38"/>
  <c r="AM80" i="38"/>
  <c r="T81" i="38"/>
  <c r="AI80" i="38"/>
  <c r="AH80" i="38"/>
  <c r="AT81" i="38"/>
  <c r="K80" i="38"/>
  <c r="J80" i="38"/>
  <c r="AZ80" i="38"/>
  <c r="AB81" i="38"/>
  <c r="AY80" i="38"/>
  <c r="AX80" i="38"/>
  <c r="P82" i="38"/>
  <c r="AY82" i="38"/>
  <c r="AP82" i="38"/>
  <c r="X82" i="38"/>
  <c r="AM82" i="38"/>
  <c r="AC81" i="38"/>
  <c r="AP81" i="38"/>
  <c r="AG81" i="38"/>
  <c r="P81" i="38"/>
  <c r="Q80" i="38"/>
  <c r="AR80" i="38"/>
  <c r="M81" i="38"/>
  <c r="Y81" i="38"/>
  <c r="AY81" i="38"/>
  <c r="J81" i="38"/>
  <c r="Q81" i="38"/>
  <c r="AX81" i="38"/>
  <c r="AF81" i="38"/>
  <c r="AA80" i="38"/>
  <c r="Z80" i="38"/>
  <c r="AJ81" i="38"/>
  <c r="AS80" i="38"/>
  <c r="V80" i="38"/>
  <c r="P80" i="38"/>
  <c r="AH81" i="38"/>
  <c r="X81" i="38"/>
  <c r="AQ80" i="38"/>
  <c r="AP80" i="38"/>
  <c r="AR81" i="38"/>
  <c r="AK80" i="38"/>
  <c r="AL80" i="38"/>
  <c r="X80" i="38"/>
  <c r="AS82" i="38"/>
  <c r="T82" i="38"/>
  <c r="AG82" i="38"/>
  <c r="AB82" i="38"/>
  <c r="O81" i="38"/>
  <c r="K81" i="38"/>
  <c r="AI81" i="38"/>
  <c r="AW80" i="38"/>
  <c r="L80" i="38"/>
  <c r="AQ81" i="38"/>
  <c r="AZ81" i="38"/>
  <c r="AC80" i="38"/>
  <c r="O80" i="38"/>
  <c r="AF80" i="38"/>
  <c r="S81" i="38"/>
  <c r="AN81" i="38"/>
  <c r="AO80" i="38"/>
  <c r="AD80" i="38"/>
  <c r="T80" i="38"/>
  <c r="V81" i="38"/>
  <c r="U80" i="38"/>
  <c r="AE80" i="38"/>
  <c r="AN80" i="38"/>
  <c r="J82" i="38"/>
  <c r="AA82" i="38"/>
  <c r="AK82" i="38"/>
  <c r="R82" i="38"/>
  <c r="AL82" i="38"/>
  <c r="O82" i="38"/>
  <c r="U82" i="38"/>
  <c r="AN82" i="38"/>
  <c r="AV82" i="38"/>
  <c r="AE82" i="38"/>
  <c r="N82" i="38"/>
  <c r="AW82" i="38"/>
  <c r="AH82" i="38"/>
  <c r="L82" i="38"/>
  <c r="AF82" i="38"/>
  <c r="M82" i="38"/>
  <c r="K82" i="38"/>
  <c r="AJ82" i="38"/>
  <c r="S82" i="38"/>
  <c r="V82" i="38"/>
  <c r="Z82" i="38"/>
  <c r="AZ82" i="38"/>
  <c r="AI82" i="38"/>
  <c r="Q82" i="38"/>
  <c r="W82" i="38"/>
  <c r="AR82" i="38"/>
  <c r="AQ82" i="38"/>
  <c r="Y82" i="38"/>
  <c r="I74" i="38"/>
  <c r="CT74" i="38" s="1"/>
  <c r="I78" i="38"/>
  <c r="CT78" i="38" s="1"/>
  <c r="I82" i="38"/>
  <c r="CT82" i="38" s="1"/>
  <c r="I75" i="38"/>
  <c r="CT75" i="38" s="1"/>
  <c r="I79" i="38"/>
  <c r="CT79" i="38" s="1"/>
  <c r="I72" i="38"/>
  <c r="CT72" i="38" s="1"/>
  <c r="I76" i="38"/>
  <c r="CT76" i="38" s="1"/>
  <c r="I80" i="38"/>
  <c r="CT80" i="38" s="1"/>
  <c r="I73" i="38"/>
  <c r="CT73" i="38" s="1"/>
  <c r="I77" i="38"/>
  <c r="CT77" i="38" s="1"/>
  <c r="I81" i="38"/>
  <c r="CT81" i="38" s="1"/>
  <c r="AA132" i="38"/>
  <c r="AL132" i="38"/>
  <c r="AZ131" i="38"/>
  <c r="T131" i="38"/>
  <c r="AF130" i="38"/>
  <c r="Z130" i="38"/>
  <c r="AZ132" i="38"/>
  <c r="O130" i="38"/>
  <c r="AH131" i="38"/>
  <c r="AY132" i="38"/>
  <c r="S132" i="38"/>
  <c r="AD132" i="38"/>
  <c r="AR131" i="38"/>
  <c r="L131" i="38"/>
  <c r="X130" i="38"/>
  <c r="X132" i="38"/>
  <c r="J130" i="38"/>
  <c r="T132" i="38"/>
  <c r="AP130" i="38"/>
  <c r="AQ132" i="38"/>
  <c r="K132" i="38"/>
  <c r="V132" i="38"/>
  <c r="AJ131" i="38"/>
  <c r="AV130" i="38"/>
  <c r="P130" i="38"/>
  <c r="Z131" i="38"/>
  <c r="V131" i="38"/>
  <c r="AV132" i="38"/>
  <c r="V130" i="38"/>
  <c r="AI132" i="38"/>
  <c r="AT132" i="38"/>
  <c r="N132" i="38"/>
  <c r="AB131" i="38"/>
  <c r="AN130" i="38"/>
  <c r="AX130" i="38"/>
  <c r="AE130" i="38"/>
  <c r="P132" i="38"/>
  <c r="AM132" i="38"/>
  <c r="W132" i="38"/>
  <c r="AX132" i="38"/>
  <c r="AH132" i="38"/>
  <c r="R132" i="38"/>
  <c r="AV131" i="38"/>
  <c r="AF131" i="38"/>
  <c r="P131" i="38"/>
  <c r="AR130" i="38"/>
  <c r="AB130" i="38"/>
  <c r="L130" i="38"/>
  <c r="AN132" i="38"/>
  <c r="J131" i="38"/>
  <c r="R130" i="38"/>
  <c r="AJ132" i="38"/>
  <c r="AT130" i="38"/>
  <c r="AF132" i="38"/>
  <c r="R131" i="38"/>
  <c r="N130" i="38"/>
  <c r="AT131" i="38"/>
  <c r="AA130" i="38"/>
  <c r="M132" i="38"/>
  <c r="AC132" i="38"/>
  <c r="AS132" i="38"/>
  <c r="U131" i="38"/>
  <c r="AK131" i="38"/>
  <c r="K131" i="38"/>
  <c r="AA131" i="38"/>
  <c r="AQ131" i="38"/>
  <c r="Q130" i="38"/>
  <c r="AG130" i="38"/>
  <c r="AW130" i="38"/>
  <c r="AU130" i="38"/>
  <c r="AR132" i="38"/>
  <c r="AD131" i="38"/>
  <c r="S130" i="38"/>
  <c r="Q132" i="38"/>
  <c r="AG132" i="38"/>
  <c r="AW132" i="38"/>
  <c r="Y131" i="38"/>
  <c r="AO131" i="38"/>
  <c r="O131" i="38"/>
  <c r="AE131" i="38"/>
  <c r="AU131" i="38"/>
  <c r="U130" i="38"/>
  <c r="AK130" i="38"/>
  <c r="AI130" i="38"/>
  <c r="AY130" i="38"/>
  <c r="AU132" i="38"/>
  <c r="AE132" i="38"/>
  <c r="O132" i="38"/>
  <c r="AP132" i="38"/>
  <c r="Z132" i="38"/>
  <c r="J132" i="38"/>
  <c r="AN131" i="38"/>
  <c r="X131" i="38"/>
  <c r="AZ130" i="38"/>
  <c r="AJ130" i="38"/>
  <c r="T130" i="38"/>
  <c r="AP131" i="38"/>
  <c r="AH130" i="38"/>
  <c r="AL131" i="38"/>
  <c r="W130" i="38"/>
  <c r="AX131" i="38"/>
  <c r="AD130" i="38"/>
  <c r="AB132" i="38"/>
  <c r="N131" i="38"/>
  <c r="K130" i="38"/>
  <c r="U132" i="38"/>
  <c r="AK132" i="38"/>
  <c r="M131" i="38"/>
  <c r="AC131" i="38"/>
  <c r="AS131" i="38"/>
  <c r="S131" i="38"/>
  <c r="AI131" i="38"/>
  <c r="AY131" i="38"/>
  <c r="Y130" i="38"/>
  <c r="AO130" i="38"/>
  <c r="AM130" i="38"/>
  <c r="L132" i="38"/>
  <c r="AL130" i="38"/>
  <c r="Y132" i="38"/>
  <c r="AO132" i="38"/>
  <c r="Q131" i="38"/>
  <c r="AG131" i="38"/>
  <c r="AW131" i="38"/>
  <c r="W131" i="38"/>
  <c r="AM131" i="38"/>
  <c r="M130" i="38"/>
  <c r="AC130" i="38"/>
  <c r="AS130" i="38"/>
  <c r="AQ130" i="38"/>
  <c r="I122" i="38"/>
  <c r="CT122" i="38" s="1"/>
  <c r="I126" i="38"/>
  <c r="CT126" i="38" s="1"/>
  <c r="I130" i="38"/>
  <c r="CT130" i="38" s="1"/>
  <c r="I123" i="38"/>
  <c r="CT123" i="38" s="1"/>
  <c r="I127" i="38"/>
  <c r="CT127" i="38" s="1"/>
  <c r="I131" i="38"/>
  <c r="CT131" i="38" s="1"/>
  <c r="I124" i="38"/>
  <c r="CT124" i="38" s="1"/>
  <c r="I128" i="38"/>
  <c r="CT128" i="38" s="1"/>
  <c r="I132" i="38"/>
  <c r="CT132" i="38" s="1"/>
  <c r="I125" i="38"/>
  <c r="CT125" i="38" s="1"/>
  <c r="I129" i="38"/>
  <c r="CT129" i="38" s="1"/>
  <c r="AZ207" i="38"/>
  <c r="AJ207" i="38"/>
  <c r="T207" i="38"/>
  <c r="AM207" i="38"/>
  <c r="W207" i="38"/>
  <c r="AP207" i="38"/>
  <c r="Z207" i="38"/>
  <c r="J207" i="38"/>
  <c r="AN206" i="38"/>
  <c r="X206" i="38"/>
  <c r="AZ205" i="38"/>
  <c r="AJ205" i="38"/>
  <c r="T205" i="38"/>
  <c r="Y207" i="38"/>
  <c r="AO207" i="38"/>
  <c r="Q206" i="38"/>
  <c r="AG206" i="38"/>
  <c r="AW206" i="38"/>
  <c r="V206" i="38"/>
  <c r="AL206" i="38"/>
  <c r="K206" i="38"/>
  <c r="AA206" i="38"/>
  <c r="AQ206" i="38"/>
  <c r="Q205" i="38"/>
  <c r="AG205" i="38"/>
  <c r="AW205" i="38"/>
  <c r="V205" i="38"/>
  <c r="AL205" i="38"/>
  <c r="K205" i="38"/>
  <c r="AA205" i="38"/>
  <c r="AQ205" i="38"/>
  <c r="AV207" i="38"/>
  <c r="AF207" i="38"/>
  <c r="P207" i="38"/>
  <c r="AY207" i="38"/>
  <c r="AI207" i="38"/>
  <c r="S207" i="38"/>
  <c r="AL207" i="38"/>
  <c r="V207" i="38"/>
  <c r="AZ206" i="38"/>
  <c r="AJ206" i="38"/>
  <c r="T206" i="38"/>
  <c r="AV205" i="38"/>
  <c r="AF205" i="38"/>
  <c r="P205" i="38"/>
  <c r="M207" i="38"/>
  <c r="AC207" i="38"/>
  <c r="AS207" i="38"/>
  <c r="U206" i="38"/>
  <c r="AK206" i="38"/>
  <c r="J206" i="38"/>
  <c r="Z206" i="38"/>
  <c r="AP206" i="38"/>
  <c r="O206" i="38"/>
  <c r="AE206" i="38"/>
  <c r="AU206" i="38"/>
  <c r="U205" i="38"/>
  <c r="AK205" i="38"/>
  <c r="J205" i="38"/>
  <c r="Z205" i="38"/>
  <c r="AP205" i="38"/>
  <c r="O205" i="38"/>
  <c r="AE205" i="38"/>
  <c r="AU205" i="38"/>
  <c r="AR207" i="38"/>
  <c r="AB207" i="38"/>
  <c r="L207" i="38"/>
  <c r="AU207" i="38"/>
  <c r="AE207" i="38"/>
  <c r="O207" i="38"/>
  <c r="AX207" i="38"/>
  <c r="AH207" i="38"/>
  <c r="R207" i="38"/>
  <c r="AV206" i="38"/>
  <c r="AF206" i="38"/>
  <c r="P206" i="38"/>
  <c r="AR205" i="38"/>
  <c r="AB205" i="38"/>
  <c r="L205" i="38"/>
  <c r="Q207" i="38"/>
  <c r="AG207" i="38"/>
  <c r="AW207" i="38"/>
  <c r="Y206" i="38"/>
  <c r="AO206" i="38"/>
  <c r="N206" i="38"/>
  <c r="AD206" i="38"/>
  <c r="AT206" i="38"/>
  <c r="S206" i="38"/>
  <c r="AI206" i="38"/>
  <c r="AY206" i="38"/>
  <c r="Y205" i="38"/>
  <c r="AO205" i="38"/>
  <c r="N205" i="38"/>
  <c r="AD205" i="38"/>
  <c r="AT205" i="38"/>
  <c r="S205" i="38"/>
  <c r="AI205" i="38"/>
  <c r="AY205" i="38"/>
  <c r="AN207" i="38"/>
  <c r="X207" i="38"/>
  <c r="AQ207" i="38"/>
  <c r="AA207" i="38"/>
  <c r="K207" i="38"/>
  <c r="AT207" i="38"/>
  <c r="AD207" i="38"/>
  <c r="N207" i="38"/>
  <c r="AR206" i="38"/>
  <c r="AB206" i="38"/>
  <c r="L206" i="38"/>
  <c r="AN205" i="38"/>
  <c r="X205" i="38"/>
  <c r="U207" i="38"/>
  <c r="AK207" i="38"/>
  <c r="M206" i="38"/>
  <c r="AC206" i="38"/>
  <c r="AS206" i="38"/>
  <c r="R206" i="38"/>
  <c r="AH206" i="38"/>
  <c r="AX206" i="38"/>
  <c r="W206" i="38"/>
  <c r="AM206" i="38"/>
  <c r="M205" i="38"/>
  <c r="AC205" i="38"/>
  <c r="AS205" i="38"/>
  <c r="R205" i="38"/>
  <c r="AH205" i="38"/>
  <c r="AX205" i="38"/>
  <c r="W205" i="38"/>
  <c r="AM205" i="38"/>
  <c r="I198" i="38"/>
  <c r="CT198" i="38" s="1"/>
  <c r="I202" i="38"/>
  <c r="CT202" i="38" s="1"/>
  <c r="I206" i="38"/>
  <c r="CT206" i="38" s="1"/>
  <c r="I199" i="38"/>
  <c r="CT199" i="38" s="1"/>
  <c r="I203" i="38"/>
  <c r="CT203" i="38" s="1"/>
  <c r="I207" i="38"/>
  <c r="CT207" i="38" s="1"/>
  <c r="I200" i="38"/>
  <c r="CT200" i="38" s="1"/>
  <c r="I204" i="38"/>
  <c r="CT204" i="38" s="1"/>
  <c r="I197" i="38"/>
  <c r="CT197" i="38" s="1"/>
  <c r="I201" i="38"/>
  <c r="CT201" i="38" s="1"/>
  <c r="I205" i="38"/>
  <c r="CT205" i="38" s="1"/>
  <c r="AA157" i="38"/>
  <c r="P157" i="38"/>
  <c r="AT155" i="38"/>
  <c r="AG157" i="38"/>
  <c r="V157" i="38"/>
  <c r="Y155" i="38"/>
  <c r="AP155" i="38"/>
  <c r="O155" i="38"/>
  <c r="AU155" i="38"/>
  <c r="AJ155" i="38"/>
  <c r="AO156" i="38"/>
  <c r="M156" i="38"/>
  <c r="AL156" i="38"/>
  <c r="AN156" i="38"/>
  <c r="AB157" i="38"/>
  <c r="AY157" i="38"/>
  <c r="S157" i="38"/>
  <c r="AN157" i="38"/>
  <c r="AE157" i="38"/>
  <c r="AL155" i="38"/>
  <c r="U157" i="38"/>
  <c r="AK157" i="38"/>
  <c r="J157" i="38"/>
  <c r="Z157" i="38"/>
  <c r="AP157" i="38"/>
  <c r="AG155" i="38"/>
  <c r="R155" i="38"/>
  <c r="AX155" i="38"/>
  <c r="AK155" i="38"/>
  <c r="S155" i="38"/>
  <c r="AI155" i="38"/>
  <c r="AY155" i="38"/>
  <c r="X155" i="38"/>
  <c r="AN155" i="38"/>
  <c r="Q156" i="38"/>
  <c r="AW156" i="38"/>
  <c r="AH156" i="38"/>
  <c r="U156" i="38"/>
  <c r="N156" i="38"/>
  <c r="AT156" i="38"/>
  <c r="W156" i="38"/>
  <c r="AM156" i="38"/>
  <c r="L156" i="38"/>
  <c r="AB156" i="38"/>
  <c r="AR156" i="38"/>
  <c r="AZ157" i="38"/>
  <c r="K157" i="38"/>
  <c r="AD155" i="38"/>
  <c r="AO157" i="38"/>
  <c r="AT157" i="38"/>
  <c r="AO155" i="38"/>
  <c r="Z155" i="38"/>
  <c r="M155" i="38"/>
  <c r="AS155" i="38"/>
  <c r="W155" i="38"/>
  <c r="AM155" i="38"/>
  <c r="L155" i="38"/>
  <c r="AB155" i="38"/>
  <c r="AR155" i="38"/>
  <c r="Y156" i="38"/>
  <c r="J156" i="38"/>
  <c r="AP156" i="38"/>
  <c r="AC156" i="38"/>
  <c r="V156" i="38"/>
  <c r="K156" i="38"/>
  <c r="AA156" i="38"/>
  <c r="AQ156" i="38"/>
  <c r="P156" i="38"/>
  <c r="AF156" i="38"/>
  <c r="AV156" i="38"/>
  <c r="AJ157" i="38"/>
  <c r="T157" i="38"/>
  <c r="AQ157" i="38"/>
  <c r="AF157" i="38"/>
  <c r="W157" i="38"/>
  <c r="Y157" i="38"/>
  <c r="N157" i="38"/>
  <c r="AD157" i="38"/>
  <c r="AR157" i="38"/>
  <c r="L157" i="38"/>
  <c r="AI157" i="38"/>
  <c r="X157" i="38"/>
  <c r="AU157" i="38"/>
  <c r="O157" i="38"/>
  <c r="V155" i="38"/>
  <c r="M157" i="38"/>
  <c r="AC157" i="38"/>
  <c r="AS157" i="38"/>
  <c r="R157" i="38"/>
  <c r="AH157" i="38"/>
  <c r="AX157" i="38"/>
  <c r="Q155" i="38"/>
  <c r="AW155" i="38"/>
  <c r="AH155" i="38"/>
  <c r="U155" i="38"/>
  <c r="K155" i="38"/>
  <c r="AA155" i="38"/>
  <c r="AQ155" i="38"/>
  <c r="P155" i="38"/>
  <c r="AF155" i="38"/>
  <c r="AV155" i="38"/>
  <c r="AG156" i="38"/>
  <c r="R156" i="38"/>
  <c r="AX156" i="38"/>
  <c r="AK156" i="38"/>
  <c r="AD156" i="38"/>
  <c r="O156" i="38"/>
  <c r="AE156" i="38"/>
  <c r="AU156" i="38"/>
  <c r="T156" i="38"/>
  <c r="AJ156" i="38"/>
  <c r="AZ156" i="38"/>
  <c r="AV157" i="38"/>
  <c r="AM157" i="38"/>
  <c r="N155" i="38"/>
  <c r="Q157" i="38"/>
  <c r="AW157" i="38"/>
  <c r="AL157" i="38"/>
  <c r="J155" i="38"/>
  <c r="AC155" i="38"/>
  <c r="AE155" i="38"/>
  <c r="T155" i="38"/>
  <c r="AZ155" i="38"/>
  <c r="Z156" i="38"/>
  <c r="AS156" i="38"/>
  <c r="S156" i="38"/>
  <c r="AI156" i="38"/>
  <c r="AY156" i="38"/>
  <c r="X156" i="38"/>
  <c r="I150" i="38"/>
  <c r="CT150" i="38" s="1"/>
  <c r="I154" i="38"/>
  <c r="CT154" i="38" s="1"/>
  <c r="I147" i="38"/>
  <c r="CT147" i="38" s="1"/>
  <c r="I151" i="38"/>
  <c r="CT151" i="38" s="1"/>
  <c r="I155" i="38"/>
  <c r="CT155" i="38" s="1"/>
  <c r="I148" i="38"/>
  <c r="CT148" i="38" s="1"/>
  <c r="I152" i="38"/>
  <c r="CT152" i="38" s="1"/>
  <c r="I156" i="38"/>
  <c r="CT156" i="38" s="1"/>
  <c r="I149" i="38"/>
  <c r="CT149" i="38" s="1"/>
  <c r="I153" i="38"/>
  <c r="CT153" i="38" s="1"/>
  <c r="I157" i="38"/>
  <c r="CT157" i="38" s="1"/>
  <c r="AY32" i="38"/>
  <c r="AC32" i="38"/>
  <c r="AX32" i="38"/>
  <c r="AW32" i="38"/>
  <c r="AL31" i="38"/>
  <c r="AQ31" i="38"/>
  <c r="J31" i="38"/>
  <c r="AR31" i="38"/>
  <c r="W31" i="38"/>
  <c r="AG31" i="38"/>
  <c r="AP30" i="38"/>
  <c r="Q30" i="38"/>
  <c r="AC30" i="38"/>
  <c r="X31" i="38"/>
  <c r="AC31" i="38"/>
  <c r="AQ30" i="38"/>
  <c r="V30" i="38"/>
  <c r="AB30" i="38"/>
  <c r="R31" i="38"/>
  <c r="AU31" i="38"/>
  <c r="AP31" i="38"/>
  <c r="AO30" i="38"/>
  <c r="AT30" i="38"/>
  <c r="AS30" i="38"/>
  <c r="AN30" i="38"/>
  <c r="W30" i="38"/>
  <c r="X29" i="38"/>
  <c r="AK29" i="38"/>
  <c r="AE29" i="38"/>
  <c r="AY29" i="38"/>
  <c r="AD29" i="38"/>
  <c r="T29" i="38"/>
  <c r="AC29" i="38"/>
  <c r="AX29" i="38"/>
  <c r="L29" i="38"/>
  <c r="Q29" i="38"/>
  <c r="AL29" i="38"/>
  <c r="P32" i="38"/>
  <c r="AK32" i="38"/>
  <c r="AT32" i="38"/>
  <c r="W32" i="38"/>
  <c r="T32" i="38"/>
  <c r="AO32" i="38"/>
  <c r="AE32" i="38"/>
  <c r="AI32" i="38"/>
  <c r="M32" i="38"/>
  <c r="AD32" i="38"/>
  <c r="AR32" i="38"/>
  <c r="AV31" i="38"/>
  <c r="AA31" i="38"/>
  <c r="AW31" i="38"/>
  <c r="AB31" i="38"/>
  <c r="AS31" i="38"/>
  <c r="AU30" i="38"/>
  <c r="Z30" i="38"/>
  <c r="AW30" i="38"/>
  <c r="AT31" i="38"/>
  <c r="AY31" i="38"/>
  <c r="Z31" i="38"/>
  <c r="AA30" i="38"/>
  <c r="AV30" i="38"/>
  <c r="AK30" i="38"/>
  <c r="U31" i="38"/>
  <c r="T31" i="38"/>
  <c r="U30" i="38"/>
  <c r="AF30" i="38"/>
  <c r="S30" i="38"/>
  <c r="M30" i="38"/>
  <c r="R30" i="38"/>
  <c r="AM30" i="38"/>
  <c r="K29" i="38"/>
  <c r="J29" i="38"/>
  <c r="AB29" i="38"/>
  <c r="Y29" i="38"/>
  <c r="AT29" i="38"/>
  <c r="AN29" i="38"/>
  <c r="AS29" i="38"/>
  <c r="AU29" i="38"/>
  <c r="P29" i="38"/>
  <c r="AG29" i="38"/>
  <c r="AL32" i="38"/>
  <c r="AF32" i="38"/>
  <c r="K32" i="38"/>
  <c r="AB32" i="38"/>
  <c r="AM32" i="38"/>
  <c r="AJ32" i="38"/>
  <c r="O32" i="38"/>
  <c r="S32" i="38"/>
  <c r="AN32" i="38"/>
  <c r="J32" i="38"/>
  <c r="L32" i="38"/>
  <c r="AF31" i="38"/>
  <c r="K31" i="38"/>
  <c r="AX31" i="38"/>
  <c r="L31" i="38"/>
  <c r="AO31" i="38"/>
  <c r="AE30" i="38"/>
  <c r="J30" i="38"/>
  <c r="T30" i="38"/>
  <c r="AD31" i="38"/>
  <c r="AI31" i="38"/>
  <c r="Y31" i="38"/>
  <c r="K30" i="38"/>
  <c r="P30" i="38"/>
  <c r="N31" i="38"/>
  <c r="O31" i="38"/>
  <c r="AJ31" i="38"/>
  <c r="AR30" i="38"/>
  <c r="N30" i="38"/>
  <c r="AI30" i="38"/>
  <c r="AJ30" i="38"/>
  <c r="AH30" i="38"/>
  <c r="AM29" i="38"/>
  <c r="AQ29" i="38"/>
  <c r="Z29" i="38"/>
  <c r="AF29" i="38"/>
  <c r="AO29" i="38"/>
  <c r="W29" i="38"/>
  <c r="AA29" i="38"/>
  <c r="R29" i="38"/>
  <c r="O29" i="38"/>
  <c r="AV29" i="38"/>
  <c r="AW29" i="38"/>
  <c r="AP32" i="38"/>
  <c r="AV32" i="38"/>
  <c r="AA32" i="38"/>
  <c r="Q32" i="38"/>
  <c r="N32" i="38"/>
  <c r="AZ32" i="38"/>
  <c r="AS32" i="38"/>
  <c r="X32" i="38"/>
  <c r="V32" i="38"/>
  <c r="Z32" i="38"/>
  <c r="P31" i="38"/>
  <c r="M31" i="38"/>
  <c r="AH31" i="38"/>
  <c r="AM31" i="38"/>
  <c r="AK31" i="38"/>
  <c r="O30" i="38"/>
  <c r="X30" i="38"/>
  <c r="AZ30" i="38"/>
  <c r="AN31" i="38"/>
  <c r="S31" i="38"/>
  <c r="V31" i="38"/>
  <c r="AL30" i="38"/>
  <c r="Y30" i="38"/>
  <c r="Q31" i="38"/>
  <c r="AE31" i="38"/>
  <c r="AZ31" i="38"/>
  <c r="L30" i="38"/>
  <c r="AD30" i="38"/>
  <c r="AY30" i="38"/>
  <c r="AG30" i="38"/>
  <c r="AX30" i="38"/>
  <c r="AJ29" i="38"/>
  <c r="U29" i="38"/>
  <c r="AP29" i="38"/>
  <c r="S29" i="38"/>
  <c r="N29" i="38"/>
  <c r="AZ29" i="38"/>
  <c r="M29" i="38"/>
  <c r="AH29" i="38"/>
  <c r="AR29" i="38"/>
  <c r="AI29" i="38"/>
  <c r="V29" i="38"/>
  <c r="R32" i="38"/>
  <c r="U32" i="38"/>
  <c r="AQ32" i="38"/>
  <c r="AG32" i="38"/>
  <c r="AH32" i="38"/>
  <c r="Y32" i="38"/>
  <c r="AU32" i="38"/>
  <c r="AT28" i="38"/>
  <c r="AB28" i="38"/>
  <c r="AV28" i="38"/>
  <c r="AQ24" i="38"/>
  <c r="Y24" i="38"/>
  <c r="V24" i="38"/>
  <c r="AN24" i="38"/>
  <c r="AJ24" i="38"/>
  <c r="AV24" i="38"/>
  <c r="AH24" i="38"/>
  <c r="AW24" i="38"/>
  <c r="AG24" i="38"/>
  <c r="L24" i="38"/>
  <c r="AE24" i="38"/>
  <c r="K24" i="38"/>
  <c r="AM24" i="38"/>
  <c r="AE25" i="38"/>
  <c r="Y25" i="38"/>
  <c r="U25" i="38"/>
  <c r="AW25" i="38"/>
  <c r="AY25" i="38"/>
  <c r="AP25" i="38"/>
  <c r="M24" i="38"/>
  <c r="P24" i="38"/>
  <c r="AZ24" i="38"/>
  <c r="AZ25" i="38"/>
  <c r="AT25" i="38"/>
  <c r="AB25" i="38"/>
  <c r="AX25" i="38"/>
  <c r="O25" i="38"/>
  <c r="Z25" i="38"/>
  <c r="AO25" i="38"/>
  <c r="J24" i="38"/>
  <c r="Z24" i="38"/>
  <c r="AR24" i="38"/>
  <c r="AB24" i="38"/>
  <c r="AC24" i="38"/>
  <c r="R24" i="38"/>
  <c r="AT24" i="38"/>
  <c r="AK24" i="38"/>
  <c r="N24" i="38"/>
  <c r="U24" i="38"/>
  <c r="AD24" i="38"/>
  <c r="AU25" i="38"/>
  <c r="K25" i="38"/>
  <c r="AN25" i="38"/>
  <c r="AQ25" i="38"/>
  <c r="W25" i="38"/>
  <c r="AL25" i="38"/>
  <c r="AG25" i="38"/>
  <c r="O27" i="38"/>
  <c r="AJ27" i="38"/>
  <c r="AI27" i="38"/>
  <c r="Q27" i="38"/>
  <c r="AX27" i="38"/>
  <c r="AF27" i="38"/>
  <c r="AC25" i="38"/>
  <c r="L25" i="38"/>
  <c r="AI25" i="38"/>
  <c r="X24" i="38"/>
  <c r="AA24" i="38"/>
  <c r="AL24" i="38"/>
  <c r="AS24" i="38"/>
  <c r="AY24" i="38"/>
  <c r="V25" i="38"/>
  <c r="R25" i="38"/>
  <c r="AS27" i="38"/>
  <c r="AE27" i="38"/>
  <c r="AY27" i="38"/>
  <c r="AB27" i="38"/>
  <c r="AA27" i="38"/>
  <c r="M25" i="38"/>
  <c r="AO24" i="38"/>
  <c r="AU24" i="38"/>
  <c r="W24" i="38"/>
  <c r="T24" i="38"/>
  <c r="AX24" i="38"/>
  <c r="AJ25" i="38"/>
  <c r="AA25" i="38"/>
  <c r="O26" i="38"/>
  <c r="AB26" i="38"/>
  <c r="U26" i="38"/>
  <c r="AL26" i="38"/>
  <c r="AG26" i="38"/>
  <c r="Q26" i="38"/>
  <c r="AD26" i="38"/>
  <c r="AY26" i="38"/>
  <c r="AX26" i="38"/>
  <c r="M27" i="38"/>
  <c r="N27" i="38"/>
  <c r="J27" i="38"/>
  <c r="L27" i="38"/>
  <c r="K27" i="38"/>
  <c r="X25" i="38"/>
  <c r="O24" i="38"/>
  <c r="AP24" i="38"/>
  <c r="Q24" i="38"/>
  <c r="AD25" i="38"/>
  <c r="AK26" i="38"/>
  <c r="AT27" i="38"/>
  <c r="AW27" i="38"/>
  <c r="AV27" i="38"/>
  <c r="AV25" i="38"/>
  <c r="AF24" i="38"/>
  <c r="AI24" i="38"/>
  <c r="AI23" i="38"/>
  <c r="AX23" i="38"/>
  <c r="L23" i="38"/>
  <c r="S24" i="38"/>
  <c r="AK25" i="38"/>
  <c r="AH25" i="38"/>
  <c r="Q25" i="38"/>
  <c r="AF25" i="38"/>
  <c r="T25" i="38"/>
  <c r="AS25" i="38"/>
  <c r="P25" i="38"/>
  <c r="J25" i="38"/>
  <c r="S25" i="38"/>
  <c r="AM25" i="38"/>
  <c r="N25" i="38"/>
  <c r="AR25" i="38"/>
  <c r="P27" i="38"/>
  <c r="Y27" i="38"/>
  <c r="R27" i="38"/>
  <c r="AM27" i="38"/>
  <c r="V27" i="38"/>
  <c r="AN27" i="38"/>
  <c r="S27" i="38"/>
  <c r="U27" i="38"/>
  <c r="T27" i="38"/>
  <c r="AG27" i="38"/>
  <c r="Z27" i="38"/>
  <c r="AK27" i="38"/>
  <c r="AP27" i="38"/>
  <c r="AZ27" i="38"/>
  <c r="AQ27" i="38"/>
  <c r="AD27" i="38"/>
  <c r="AR27" i="38"/>
  <c r="W27" i="38"/>
  <c r="AC27" i="38"/>
  <c r="X27" i="38"/>
  <c r="AO27" i="38"/>
  <c r="AH27" i="38"/>
  <c r="AU27" i="38"/>
  <c r="AL27" i="38"/>
  <c r="W26" i="38"/>
  <c r="AT26" i="38"/>
  <c r="AW26" i="38"/>
  <c r="AN26" i="38"/>
  <c r="AQ26" i="38"/>
  <c r="AP26" i="38"/>
  <c r="L26" i="38"/>
  <c r="AH26" i="38"/>
  <c r="Y26" i="38"/>
  <c r="AI26" i="38"/>
  <c r="N26" i="38"/>
  <c r="X26" i="38"/>
  <c r="M26" i="38"/>
  <c r="T26" i="38"/>
  <c r="K26" i="38"/>
  <c r="P26" i="38"/>
  <c r="J26" i="38"/>
  <c r="AE26" i="38"/>
  <c r="AR26" i="38"/>
  <c r="V26" i="38"/>
  <c r="AO26" i="38"/>
  <c r="AM26" i="38"/>
  <c r="R26" i="38"/>
  <c r="AF26" i="38"/>
  <c r="S26" i="38"/>
  <c r="AJ26" i="38"/>
  <c r="AC26" i="38"/>
  <c r="AS26" i="38"/>
  <c r="AZ26" i="38"/>
  <c r="AA26" i="38"/>
  <c r="AV26" i="38"/>
  <c r="Z26" i="38"/>
  <c r="AU26" i="38"/>
  <c r="X23" i="38"/>
  <c r="J23" i="38"/>
  <c r="V23" i="38"/>
  <c r="AB23" i="38"/>
  <c r="AO23" i="38"/>
  <c r="AY23" i="38"/>
  <c r="AV23" i="38"/>
  <c r="AJ23" i="38"/>
  <c r="AK23" i="38"/>
  <c r="R23" i="38"/>
  <c r="AU23" i="38"/>
  <c r="AM23" i="38"/>
  <c r="AZ23" i="38"/>
  <c r="AE23" i="38"/>
  <c r="P23" i="38"/>
  <c r="Q23" i="38"/>
  <c r="O23" i="38"/>
  <c r="AP23" i="38"/>
  <c r="AL23" i="38"/>
  <c r="T23" i="38"/>
  <c r="AG23" i="38"/>
  <c r="AF23" i="38"/>
  <c r="W23" i="38"/>
  <c r="U23" i="38"/>
  <c r="AH23" i="38"/>
  <c r="N23" i="38"/>
  <c r="AN23" i="38"/>
  <c r="M23" i="38"/>
  <c r="AC23" i="38"/>
  <c r="Z23" i="38"/>
  <c r="AD23" i="38"/>
  <c r="Y23" i="38"/>
  <c r="AT23" i="38"/>
  <c r="AQ23" i="38"/>
  <c r="AW23" i="38"/>
  <c r="AR23" i="38"/>
  <c r="K23" i="38"/>
  <c r="AA23" i="38"/>
  <c r="AS23" i="38"/>
  <c r="S23" i="38"/>
  <c r="Y28" i="38"/>
  <c r="W28" i="38"/>
  <c r="K28" i="38"/>
  <c r="L28" i="38"/>
  <c r="AP28" i="38"/>
  <c r="X28" i="38"/>
  <c r="AS28" i="38"/>
  <c r="T28" i="38"/>
  <c r="AQ28" i="38"/>
  <c r="AX28" i="38"/>
  <c r="O28" i="38"/>
  <c r="J28" i="38"/>
  <c r="AC28" i="38"/>
  <c r="AL28" i="38"/>
  <c r="AF28" i="38"/>
  <c r="AG28" i="38"/>
  <c r="R28" i="38"/>
  <c r="AZ28" i="38"/>
  <c r="AY28" i="38"/>
  <c r="AK28" i="38"/>
  <c r="P28" i="38"/>
  <c r="Z28" i="38"/>
  <c r="Q28" i="38"/>
  <c r="V28" i="38"/>
  <c r="AM28" i="38"/>
  <c r="AA28" i="38"/>
  <c r="AN28" i="38"/>
  <c r="AO28" i="38"/>
  <c r="AH28" i="38"/>
  <c r="AW28" i="38"/>
  <c r="AJ28" i="38"/>
  <c r="S28" i="38"/>
  <c r="U28" i="38"/>
  <c r="AD28" i="38"/>
  <c r="AE28" i="38"/>
  <c r="AR28" i="38"/>
  <c r="AI28" i="38"/>
  <c r="AU28" i="38"/>
  <c r="N28" i="38"/>
  <c r="M28" i="38"/>
  <c r="AF50" i="38"/>
  <c r="K50" i="38"/>
  <c r="AD50" i="38"/>
  <c r="J50" i="38"/>
  <c r="AE50" i="38"/>
  <c r="AZ50" i="38"/>
  <c r="AG50" i="38"/>
  <c r="AY50" i="38"/>
  <c r="AH50" i="38"/>
  <c r="M50" i="38"/>
  <c r="AB50" i="38"/>
  <c r="AP50" i="38"/>
  <c r="V50" i="38"/>
  <c r="AM50" i="38"/>
  <c r="P50" i="38"/>
  <c r="Y50" i="38"/>
  <c r="AT50" i="38"/>
  <c r="AK50" i="38"/>
  <c r="AU50" i="38"/>
  <c r="AL50" i="38"/>
  <c r="Q50" i="38"/>
  <c r="X50" i="38"/>
  <c r="R50" i="38"/>
  <c r="W50" i="38"/>
  <c r="AR50" i="38"/>
  <c r="U50" i="38"/>
  <c r="AN50" i="38"/>
  <c r="AQ50" i="38"/>
  <c r="AO50" i="38"/>
  <c r="T50" i="38"/>
  <c r="AS50" i="38"/>
  <c r="AV50" i="38"/>
  <c r="AA50" i="38"/>
  <c r="N50" i="38"/>
  <c r="Z50" i="38"/>
  <c r="O50" i="38"/>
  <c r="AJ50" i="38"/>
  <c r="AW50" i="38"/>
  <c r="AI50" i="38"/>
  <c r="AX50" i="38"/>
  <c r="AC50" i="38"/>
  <c r="L50" i="38"/>
  <c r="S50" i="38"/>
  <c r="AC54" i="38"/>
  <c r="AG54" i="38"/>
  <c r="K54" i="38"/>
  <c r="AF54" i="38"/>
  <c r="U54" i="38"/>
  <c r="AD54" i="38"/>
  <c r="AY54" i="38"/>
  <c r="AU54" i="38"/>
  <c r="AM54" i="38"/>
  <c r="AP54" i="38"/>
  <c r="L54" i="38"/>
  <c r="AX54" i="38"/>
  <c r="AS54" i="38"/>
  <c r="AW54" i="38"/>
  <c r="AA54" i="38"/>
  <c r="AV54" i="38"/>
  <c r="AK54" i="38"/>
  <c r="Y54" i="38"/>
  <c r="AT54" i="38"/>
  <c r="X54" i="38"/>
  <c r="AJ54" i="38"/>
  <c r="W54" i="38"/>
  <c r="AZ54" i="38"/>
  <c r="R54" i="38"/>
  <c r="V54" i="38"/>
  <c r="AQ54" i="38"/>
  <c r="J54" i="38"/>
  <c r="AO54" i="38"/>
  <c r="S54" i="38"/>
  <c r="AN54" i="38"/>
  <c r="AE54" i="38"/>
  <c r="M54" i="38"/>
  <c r="AH54" i="38"/>
  <c r="Q54" i="38"/>
  <c r="AL54" i="38"/>
  <c r="P54" i="38"/>
  <c r="Z54" i="38"/>
  <c r="N54" i="38"/>
  <c r="AI54" i="38"/>
  <c r="O54" i="38"/>
  <c r="T54" i="38"/>
  <c r="AR54" i="38"/>
  <c r="AB54" i="38"/>
  <c r="AR47" i="38"/>
  <c r="AJ47" i="38"/>
  <c r="AH47" i="38"/>
  <c r="N47" i="38"/>
  <c r="AI47" i="38"/>
  <c r="V47" i="38"/>
  <c r="AD47" i="38"/>
  <c r="L47" i="38"/>
  <c r="Q47" i="38"/>
  <c r="Y47" i="38"/>
  <c r="AX47" i="38"/>
  <c r="AG47" i="38"/>
  <c r="W47" i="38"/>
  <c r="T47" i="38"/>
  <c r="AC47" i="38"/>
  <c r="U47" i="38"/>
  <c r="AV47" i="38"/>
  <c r="AT47" i="38"/>
  <c r="AB47" i="38"/>
  <c r="P47" i="38"/>
  <c r="AS47" i="38"/>
  <c r="AN47" i="38"/>
  <c r="AZ47" i="38"/>
  <c r="AQ47" i="38"/>
  <c r="AW47" i="38"/>
  <c r="K47" i="38"/>
  <c r="AO47" i="38"/>
  <c r="J47" i="38"/>
  <c r="Z47" i="38"/>
  <c r="R47" i="38"/>
  <c r="AY47" i="38"/>
  <c r="AK47" i="38"/>
  <c r="AU47" i="38"/>
  <c r="AM47" i="38"/>
  <c r="AP47" i="38"/>
  <c r="M47" i="38"/>
  <c r="AA47" i="38"/>
  <c r="O47" i="38"/>
  <c r="X47" i="38"/>
  <c r="AF47" i="38"/>
  <c r="AL47" i="38"/>
  <c r="S47" i="38"/>
  <c r="AE47" i="38"/>
  <c r="AI51" i="38"/>
  <c r="AW51" i="38"/>
  <c r="AZ51" i="38"/>
  <c r="AE51" i="38"/>
  <c r="J51" i="38"/>
  <c r="AQ51" i="38"/>
  <c r="AO51" i="38"/>
  <c r="L51" i="38"/>
  <c r="AC51" i="38"/>
  <c r="AX51" i="38"/>
  <c r="AN51" i="38"/>
  <c r="S51" i="38"/>
  <c r="V51" i="38"/>
  <c r="AJ51" i="38"/>
  <c r="O51" i="38"/>
  <c r="Z51" i="38"/>
  <c r="AV51" i="38"/>
  <c r="AA51" i="38"/>
  <c r="N51" i="38"/>
  <c r="AM51" i="38"/>
  <c r="AS51" i="38"/>
  <c r="X51" i="38"/>
  <c r="Q51" i="38"/>
  <c r="AL51" i="38"/>
  <c r="T51" i="38"/>
  <c r="U51" i="38"/>
  <c r="AP51" i="38"/>
  <c r="AF51" i="38"/>
  <c r="K51" i="38"/>
  <c r="AD51" i="38"/>
  <c r="AR51" i="38"/>
  <c r="W51" i="38"/>
  <c r="R51" i="38"/>
  <c r="AY51" i="38"/>
  <c r="AG51" i="38"/>
  <c r="AU51" i="38"/>
  <c r="AK51" i="38"/>
  <c r="P51" i="38"/>
  <c r="Y51" i="38"/>
  <c r="AT51" i="38"/>
  <c r="AB51" i="38"/>
  <c r="M51" i="38"/>
  <c r="AH51" i="38"/>
  <c r="AK48" i="38"/>
  <c r="P48" i="38"/>
  <c r="S48" i="38"/>
  <c r="AO48" i="38"/>
  <c r="T48" i="38"/>
  <c r="Z48" i="38"/>
  <c r="M48" i="38"/>
  <c r="X48" i="38"/>
  <c r="AT48" i="38"/>
  <c r="J48" i="38"/>
  <c r="AG48" i="38"/>
  <c r="L48" i="38"/>
  <c r="AJ48" i="38"/>
  <c r="AQ48" i="38"/>
  <c r="O48" i="38"/>
  <c r="AM48" i="38"/>
  <c r="AU48" i="38"/>
  <c r="AH48" i="38"/>
  <c r="AY48" i="38"/>
  <c r="AW48" i="38"/>
  <c r="AV48" i="38"/>
  <c r="R48" i="38"/>
  <c r="AN48" i="38"/>
  <c r="U48" i="38"/>
  <c r="Y48" i="38"/>
  <c r="AB48" i="38"/>
  <c r="AE48" i="38"/>
  <c r="AD48" i="38"/>
  <c r="AC48" i="38"/>
  <c r="N48" i="38"/>
  <c r="AR48" i="38"/>
  <c r="V48" i="38"/>
  <c r="Q48" i="38"/>
  <c r="AF48" i="38"/>
  <c r="AI48" i="38"/>
  <c r="AX48" i="38"/>
  <c r="W48" i="38"/>
  <c r="AP48" i="38"/>
  <c r="AL48" i="38"/>
  <c r="AA48" i="38"/>
  <c r="AZ48" i="38"/>
  <c r="AS48" i="38"/>
  <c r="K48" i="38"/>
  <c r="M52" i="38"/>
  <c r="AH52" i="38"/>
  <c r="L52" i="38"/>
  <c r="AY52" i="38"/>
  <c r="AD52" i="38"/>
  <c r="AZ52" i="38"/>
  <c r="AE52" i="38"/>
  <c r="J52" i="38"/>
  <c r="AF52" i="38"/>
  <c r="K52" i="38"/>
  <c r="AG52" i="38"/>
  <c r="AO52" i="38"/>
  <c r="AQ52" i="38"/>
  <c r="AC52" i="38"/>
  <c r="AX52" i="38"/>
  <c r="AB52" i="38"/>
  <c r="AI52" i="38"/>
  <c r="N52" i="38"/>
  <c r="AJ52" i="38"/>
  <c r="O52" i="38"/>
  <c r="AK52" i="38"/>
  <c r="P52" i="38"/>
  <c r="AL52" i="38"/>
  <c r="Q52" i="38"/>
  <c r="AN52" i="38"/>
  <c r="AP52" i="38"/>
  <c r="AS52" i="38"/>
  <c r="W52" i="38"/>
  <c r="AR52" i="38"/>
  <c r="T52" i="38"/>
  <c r="R52" i="38"/>
  <c r="AM52" i="38"/>
  <c r="X52" i="38"/>
  <c r="AT52" i="38"/>
  <c r="Y52" i="38"/>
  <c r="AU52" i="38"/>
  <c r="Z52" i="38"/>
  <c r="AV52" i="38"/>
  <c r="AA52" i="38"/>
  <c r="AW52" i="38"/>
  <c r="S52" i="38"/>
  <c r="U52" i="38"/>
  <c r="V52" i="38"/>
  <c r="AH49" i="38"/>
  <c r="P49" i="38"/>
  <c r="AE49" i="38"/>
  <c r="AB49" i="38"/>
  <c r="K49" i="38"/>
  <c r="AI49" i="38"/>
  <c r="AK49" i="38"/>
  <c r="AR49" i="38"/>
  <c r="AW49" i="38"/>
  <c r="AO49" i="38"/>
  <c r="L49" i="38"/>
  <c r="J49" i="38"/>
  <c r="N49" i="38"/>
  <c r="AA49" i="38"/>
  <c r="R49" i="38"/>
  <c r="T49" i="38"/>
  <c r="M49" i="38"/>
  <c r="AL49" i="38"/>
  <c r="AZ49" i="38"/>
  <c r="AX49" i="38"/>
  <c r="AG49" i="38"/>
  <c r="O49" i="38"/>
  <c r="Z49" i="38"/>
  <c r="W49" i="38"/>
  <c r="S49" i="38"/>
  <c r="U49" i="38"/>
  <c r="AQ49" i="38"/>
  <c r="AT49" i="38"/>
  <c r="AY49" i="38"/>
  <c r="AF49" i="38"/>
  <c r="X49" i="38"/>
  <c r="Q49" i="38"/>
  <c r="AS49" i="38"/>
  <c r="AP49" i="38"/>
  <c r="V49" i="38"/>
  <c r="AD49" i="38"/>
  <c r="AJ49" i="38"/>
  <c r="AC49" i="38"/>
  <c r="AV49" i="38"/>
  <c r="AU49" i="38"/>
  <c r="Y49" i="38"/>
  <c r="AN49" i="38"/>
  <c r="AM49" i="38"/>
  <c r="L53" i="38"/>
  <c r="AC53" i="38"/>
  <c r="AX53" i="38"/>
  <c r="AJ53" i="38"/>
  <c r="O53" i="38"/>
  <c r="Z53" i="38"/>
  <c r="S53" i="38"/>
  <c r="X53" i="38"/>
  <c r="AF53" i="38"/>
  <c r="AD53" i="38"/>
  <c r="P53" i="38"/>
  <c r="AM53" i="38"/>
  <c r="AS53" i="38"/>
  <c r="T53" i="38"/>
  <c r="U53" i="38"/>
  <c r="AP53" i="38"/>
  <c r="AG53" i="38"/>
  <c r="Q53" i="38"/>
  <c r="AV53" i="38"/>
  <c r="AQ53" i="38"/>
  <c r="Y53" i="38"/>
  <c r="K53" i="38"/>
  <c r="AR53" i="38"/>
  <c r="W53" i="38"/>
  <c r="R53" i="38"/>
  <c r="AU53" i="38"/>
  <c r="AK53" i="38"/>
  <c r="AN53" i="38"/>
  <c r="V53" i="38"/>
  <c r="AL53" i="38"/>
  <c r="AA53" i="38"/>
  <c r="AB53" i="38"/>
  <c r="M53" i="38"/>
  <c r="AH53" i="38"/>
  <c r="AZ53" i="38"/>
  <c r="AE53" i="38"/>
  <c r="J53" i="38"/>
  <c r="AY53" i="38"/>
  <c r="N53" i="38"/>
  <c r="AO53" i="38"/>
  <c r="AW53" i="38"/>
  <c r="AI53" i="38"/>
  <c r="AT53" i="38"/>
  <c r="AP174" i="38"/>
  <c r="Z174" i="38"/>
  <c r="J174" i="38"/>
  <c r="AK174" i="38"/>
  <c r="U174" i="38"/>
  <c r="AX174" i="38"/>
  <c r="AH174" i="38"/>
  <c r="R174" i="38"/>
  <c r="AS174" i="38"/>
  <c r="AC174" i="38"/>
  <c r="M174" i="38"/>
  <c r="AT174" i="38"/>
  <c r="N174" i="38"/>
  <c r="Y174" i="38"/>
  <c r="AL174" i="38"/>
  <c r="AW174" i="38"/>
  <c r="Q174" i="38"/>
  <c r="O174" i="38"/>
  <c r="AU174" i="38"/>
  <c r="AF174" i="38"/>
  <c r="AA174" i="38"/>
  <c r="AJ174" i="38"/>
  <c r="AD174" i="38"/>
  <c r="AO174" i="38"/>
  <c r="V174" i="38"/>
  <c r="AG174" i="38"/>
  <c r="AE174" i="38"/>
  <c r="P174" i="38"/>
  <c r="AV174" i="38"/>
  <c r="K174" i="38"/>
  <c r="AQ174" i="38"/>
  <c r="T174" i="38"/>
  <c r="AZ174" i="38"/>
  <c r="W174" i="38"/>
  <c r="AR174" i="38"/>
  <c r="AM174" i="38"/>
  <c r="X174" i="38"/>
  <c r="S174" i="38"/>
  <c r="AN174" i="38"/>
  <c r="AI174" i="38"/>
  <c r="L174" i="38"/>
  <c r="AY174" i="38"/>
  <c r="AB174" i="38"/>
  <c r="AZ178" i="38"/>
  <c r="AJ178" i="38"/>
  <c r="T178" i="38"/>
  <c r="AU178" i="38"/>
  <c r="AE178" i="38"/>
  <c r="O178" i="38"/>
  <c r="AC178" i="38"/>
  <c r="AH178" i="38"/>
  <c r="AO178" i="38"/>
  <c r="AX178" i="38"/>
  <c r="AR178" i="38"/>
  <c r="AB178" i="38"/>
  <c r="L178" i="38"/>
  <c r="AM178" i="38"/>
  <c r="W178" i="38"/>
  <c r="AS178" i="38"/>
  <c r="M178" i="38"/>
  <c r="R178" i="38"/>
  <c r="Y178" i="38"/>
  <c r="AT178" i="38"/>
  <c r="X178" i="38"/>
  <c r="AI178" i="38"/>
  <c r="AK178" i="38"/>
  <c r="J178" i="38"/>
  <c r="AV178" i="38"/>
  <c r="P178" i="38"/>
  <c r="AA178" i="38"/>
  <c r="U178" i="38"/>
  <c r="AG178" i="38"/>
  <c r="AD178" i="38"/>
  <c r="AN178" i="38"/>
  <c r="AY178" i="38"/>
  <c r="S178" i="38"/>
  <c r="AP178" i="38"/>
  <c r="Q178" i="38"/>
  <c r="AF178" i="38"/>
  <c r="AQ178" i="38"/>
  <c r="K178" i="38"/>
  <c r="Z178" i="38"/>
  <c r="N178" i="38"/>
  <c r="AW178" i="38"/>
  <c r="AL178" i="38"/>
  <c r="V178" i="38"/>
  <c r="AV175" i="38"/>
  <c r="AF175" i="38"/>
  <c r="P175" i="38"/>
  <c r="AQ175" i="38"/>
  <c r="AA175" i="38"/>
  <c r="K175" i="38"/>
  <c r="Y175" i="38"/>
  <c r="AN175" i="38"/>
  <c r="X175" i="38"/>
  <c r="AY175" i="38"/>
  <c r="AI175" i="38"/>
  <c r="S175" i="38"/>
  <c r="AO175" i="38"/>
  <c r="AJ175" i="38"/>
  <c r="AU175" i="38"/>
  <c r="O175" i="38"/>
  <c r="AB175" i="38"/>
  <c r="AM175" i="38"/>
  <c r="AW175" i="38"/>
  <c r="AH175" i="38"/>
  <c r="U175" i="38"/>
  <c r="N175" i="38"/>
  <c r="AT175" i="38"/>
  <c r="AZ175" i="38"/>
  <c r="T175" i="38"/>
  <c r="AE175" i="38"/>
  <c r="AG175" i="38"/>
  <c r="AR175" i="38"/>
  <c r="L175" i="38"/>
  <c r="W175" i="38"/>
  <c r="Q175" i="38"/>
  <c r="R175" i="38"/>
  <c r="AX175" i="38"/>
  <c r="AK175" i="38"/>
  <c r="AD175" i="38"/>
  <c r="AP175" i="38"/>
  <c r="AC175" i="38"/>
  <c r="V175" i="38"/>
  <c r="AS175" i="38"/>
  <c r="AL175" i="38"/>
  <c r="J175" i="38"/>
  <c r="Z175" i="38"/>
  <c r="M175" i="38"/>
  <c r="AZ179" i="38"/>
  <c r="AJ179" i="38"/>
  <c r="T179" i="38"/>
  <c r="AT179" i="38"/>
  <c r="AD179" i="38"/>
  <c r="N179" i="38"/>
  <c r="AO179" i="38"/>
  <c r="Y179" i="38"/>
  <c r="AR179" i="38"/>
  <c r="AB179" i="38"/>
  <c r="L179" i="38"/>
  <c r="AL179" i="38"/>
  <c r="V179" i="38"/>
  <c r="AW179" i="38"/>
  <c r="AG179" i="38"/>
  <c r="Q179" i="38"/>
  <c r="X179" i="38"/>
  <c r="AH179" i="38"/>
  <c r="AS179" i="38"/>
  <c r="M179" i="38"/>
  <c r="AV179" i="38"/>
  <c r="P179" i="38"/>
  <c r="Z179" i="38"/>
  <c r="AK179" i="38"/>
  <c r="AA179" i="38"/>
  <c r="AE179" i="38"/>
  <c r="AY179" i="38"/>
  <c r="W179" i="38"/>
  <c r="AN179" i="38"/>
  <c r="AX179" i="38"/>
  <c r="R179" i="38"/>
  <c r="AC179" i="38"/>
  <c r="AF179" i="38"/>
  <c r="AP179" i="38"/>
  <c r="J179" i="38"/>
  <c r="U179" i="38"/>
  <c r="S179" i="38"/>
  <c r="AU179" i="38"/>
  <c r="AM179" i="38"/>
  <c r="K179" i="38"/>
  <c r="AI179" i="38"/>
  <c r="AQ179" i="38"/>
  <c r="O179" i="38"/>
  <c r="AL172" i="38"/>
  <c r="V172" i="38"/>
  <c r="AW172" i="38"/>
  <c r="AY172" i="38"/>
  <c r="X172" i="38"/>
  <c r="AN172" i="38"/>
  <c r="Q172" i="38"/>
  <c r="AF172" i="38"/>
  <c r="K172" i="38"/>
  <c r="AE172" i="38"/>
  <c r="AX172" i="38"/>
  <c r="AH172" i="38"/>
  <c r="R172" i="38"/>
  <c r="AS172" i="38"/>
  <c r="AQ172" i="38"/>
  <c r="S172" i="38"/>
  <c r="AG172" i="38"/>
  <c r="L172" i="38"/>
  <c r="AA172" i="38"/>
  <c r="AZ172" i="38"/>
  <c r="Y172" i="38"/>
  <c r="AT172" i="38"/>
  <c r="AD172" i="38"/>
  <c r="N172" i="38"/>
  <c r="AO172" i="38"/>
  <c r="AI172" i="38"/>
  <c r="M172" i="38"/>
  <c r="AB172" i="38"/>
  <c r="AU172" i="38"/>
  <c r="U172" i="38"/>
  <c r="AR172" i="38"/>
  <c r="T172" i="38"/>
  <c r="AP172" i="38"/>
  <c r="Z172" i="38"/>
  <c r="J172" i="38"/>
  <c r="AK172" i="38"/>
  <c r="AC172" i="38"/>
  <c r="AV172" i="38"/>
  <c r="W172" i="38"/>
  <c r="AM172" i="38"/>
  <c r="P172" i="38"/>
  <c r="AJ172" i="38"/>
  <c r="O172" i="38"/>
  <c r="AR176" i="38"/>
  <c r="AB176" i="38"/>
  <c r="L176" i="38"/>
  <c r="AM176" i="38"/>
  <c r="W176" i="38"/>
  <c r="AX176" i="38"/>
  <c r="R176" i="38"/>
  <c r="AG176" i="38"/>
  <c r="AZ176" i="38"/>
  <c r="AJ176" i="38"/>
  <c r="T176" i="38"/>
  <c r="AU176" i="38"/>
  <c r="AE176" i="38"/>
  <c r="O176" i="38"/>
  <c r="AH176" i="38"/>
  <c r="AW176" i="38"/>
  <c r="Q176" i="38"/>
  <c r="AF176" i="38"/>
  <c r="AQ176" i="38"/>
  <c r="K176" i="38"/>
  <c r="AO176" i="38"/>
  <c r="X176" i="38"/>
  <c r="AI176" i="38"/>
  <c r="AP176" i="38"/>
  <c r="Y176" i="38"/>
  <c r="U176" i="38"/>
  <c r="N176" i="38"/>
  <c r="AT176" i="38"/>
  <c r="AV176" i="38"/>
  <c r="P176" i="38"/>
  <c r="AA176" i="38"/>
  <c r="Z176" i="38"/>
  <c r="AN176" i="38"/>
  <c r="AY176" i="38"/>
  <c r="S176" i="38"/>
  <c r="J176" i="38"/>
  <c r="AK176" i="38"/>
  <c r="AD176" i="38"/>
  <c r="M176" i="38"/>
  <c r="AC176" i="38"/>
  <c r="V176" i="38"/>
  <c r="AS176" i="38"/>
  <c r="AL176" i="38"/>
  <c r="AZ173" i="38"/>
  <c r="AJ173" i="38"/>
  <c r="T173" i="38"/>
  <c r="AU173" i="38"/>
  <c r="AE173" i="38"/>
  <c r="O173" i="38"/>
  <c r="AD173" i="38"/>
  <c r="AK173" i="38"/>
  <c r="AX173" i="38"/>
  <c r="R173" i="38"/>
  <c r="AG173" i="38"/>
  <c r="AV173" i="38"/>
  <c r="AF173" i="38"/>
  <c r="P173" i="38"/>
  <c r="AQ173" i="38"/>
  <c r="AA173" i="38"/>
  <c r="K173" i="38"/>
  <c r="V173" i="38"/>
  <c r="AC173" i="38"/>
  <c r="AP173" i="38"/>
  <c r="J173" i="38"/>
  <c r="Y173" i="38"/>
  <c r="AR173" i="38"/>
  <c r="AB173" i="38"/>
  <c r="L173" i="38"/>
  <c r="AM173" i="38"/>
  <c r="W173" i="38"/>
  <c r="AT173" i="38"/>
  <c r="N173" i="38"/>
  <c r="U173" i="38"/>
  <c r="AH173" i="38"/>
  <c r="AW173" i="38"/>
  <c r="Q173" i="38"/>
  <c r="AN173" i="38"/>
  <c r="X173" i="38"/>
  <c r="AY173" i="38"/>
  <c r="AI173" i="38"/>
  <c r="S173" i="38"/>
  <c r="AL173" i="38"/>
  <c r="AS173" i="38"/>
  <c r="M173" i="38"/>
  <c r="Z173" i="38"/>
  <c r="AO173" i="38"/>
  <c r="AT177" i="38"/>
  <c r="AD177" i="38"/>
  <c r="N177" i="38"/>
  <c r="AO177" i="38"/>
  <c r="Y177" i="38"/>
  <c r="AL177" i="38"/>
  <c r="V177" i="38"/>
  <c r="AW177" i="38"/>
  <c r="AG177" i="38"/>
  <c r="Q177" i="38"/>
  <c r="AH177" i="38"/>
  <c r="AS177" i="38"/>
  <c r="M177" i="38"/>
  <c r="Z177" i="38"/>
  <c r="AK177" i="38"/>
  <c r="K177" i="38"/>
  <c r="AQ177" i="38"/>
  <c r="AJ177" i="38"/>
  <c r="AM177" i="38"/>
  <c r="X177" i="38"/>
  <c r="AX177" i="38"/>
  <c r="R177" i="38"/>
  <c r="AC177" i="38"/>
  <c r="AP177" i="38"/>
  <c r="J177" i="38"/>
  <c r="U177" i="38"/>
  <c r="AA177" i="38"/>
  <c r="T177" i="38"/>
  <c r="AZ177" i="38"/>
  <c r="W177" i="38"/>
  <c r="AN177" i="38"/>
  <c r="S177" i="38"/>
  <c r="L177" i="38"/>
  <c r="AU177" i="38"/>
  <c r="AI177" i="38"/>
  <c r="AB177" i="38"/>
  <c r="P177" i="38"/>
  <c r="AY177" i="38"/>
  <c r="AR177" i="38"/>
  <c r="O177" i="38"/>
  <c r="AF177" i="38"/>
  <c r="AE177" i="38"/>
  <c r="AV177" i="38"/>
  <c r="P98" i="38"/>
  <c r="AW98" i="38"/>
  <c r="AA98" i="38"/>
  <c r="AN98" i="38"/>
  <c r="Y98" i="38"/>
  <c r="O98" i="38"/>
  <c r="AJ98" i="38"/>
  <c r="AL98" i="38"/>
  <c r="M98" i="38"/>
  <c r="Z98" i="38"/>
  <c r="AU98" i="38"/>
  <c r="AV98" i="38"/>
  <c r="K98" i="38"/>
  <c r="AP98" i="38"/>
  <c r="AR98" i="38"/>
  <c r="N98" i="38"/>
  <c r="U98" i="38"/>
  <c r="AQ98" i="38"/>
  <c r="AS98" i="38"/>
  <c r="AE98" i="38"/>
  <c r="AM98" i="38"/>
  <c r="R98" i="38"/>
  <c r="AC98" i="38"/>
  <c r="S98" i="38"/>
  <c r="AG98" i="38"/>
  <c r="AF98" i="38"/>
  <c r="AO98" i="38"/>
  <c r="AT98" i="38"/>
  <c r="Q98" i="38"/>
  <c r="AB98" i="38"/>
  <c r="W98" i="38"/>
  <c r="X98" i="38"/>
  <c r="T98" i="38"/>
  <c r="V98" i="38"/>
  <c r="J98" i="38"/>
  <c r="AX98" i="38"/>
  <c r="L98" i="38"/>
  <c r="AY98" i="38"/>
  <c r="AD98" i="38"/>
  <c r="AZ98" i="38"/>
  <c r="AH98" i="38"/>
  <c r="AI98" i="38"/>
  <c r="AK98" i="38"/>
  <c r="AE102" i="38"/>
  <c r="AW102" i="38"/>
  <c r="X102" i="38"/>
  <c r="Q102" i="38"/>
  <c r="AL102" i="38"/>
  <c r="AG102" i="38"/>
  <c r="P102" i="38"/>
  <c r="Y102" i="38"/>
  <c r="AT102" i="38"/>
  <c r="AC102" i="38"/>
  <c r="AJ102" i="38"/>
  <c r="Z102" i="38"/>
  <c r="AS102" i="38"/>
  <c r="T102" i="38"/>
  <c r="AP102" i="38"/>
  <c r="AN102" i="38"/>
  <c r="V102" i="38"/>
  <c r="S102" i="38"/>
  <c r="AO102" i="38"/>
  <c r="AR102" i="38"/>
  <c r="R102" i="38"/>
  <c r="AI102" i="38"/>
  <c r="AB102" i="38"/>
  <c r="AH102" i="38"/>
  <c r="O102" i="38"/>
  <c r="AY102" i="38"/>
  <c r="AV102" i="38"/>
  <c r="AQ102" i="38"/>
  <c r="N102" i="38"/>
  <c r="L102" i="38"/>
  <c r="AX102" i="38"/>
  <c r="AM102" i="38"/>
  <c r="AU102" i="38"/>
  <c r="U102" i="38"/>
  <c r="K102" i="38"/>
  <c r="AF102" i="38"/>
  <c r="W102" i="38"/>
  <c r="AD102" i="38"/>
  <c r="AA102" i="38"/>
  <c r="AK102" i="38"/>
  <c r="M102" i="38"/>
  <c r="AZ102" i="38"/>
  <c r="J102" i="38"/>
  <c r="AZ99" i="38"/>
  <c r="AQ99" i="38"/>
  <c r="Q99" i="38"/>
  <c r="T99" i="38"/>
  <c r="R99" i="38"/>
  <c r="AW99" i="38"/>
  <c r="AE99" i="38"/>
  <c r="AJ99" i="38"/>
  <c r="AG99" i="38"/>
  <c r="AC99" i="38"/>
  <c r="S99" i="38"/>
  <c r="AN99" i="38"/>
  <c r="O99" i="38"/>
  <c r="V99" i="38"/>
  <c r="AT99" i="38"/>
  <c r="J99" i="38"/>
  <c r="P99" i="38"/>
  <c r="AL99" i="38"/>
  <c r="K99" i="38"/>
  <c r="AM99" i="38"/>
  <c r="AU99" i="38"/>
  <c r="AO99" i="38"/>
  <c r="AH99" i="38"/>
  <c r="AB99" i="38"/>
  <c r="U99" i="38"/>
  <c r="AI99" i="38"/>
  <c r="AV99" i="38"/>
  <c r="N99" i="38"/>
  <c r="AY99" i="38"/>
  <c r="AK99" i="38"/>
  <c r="AF99" i="38"/>
  <c r="AS99" i="38"/>
  <c r="X99" i="38"/>
  <c r="AA99" i="38"/>
  <c r="W99" i="38"/>
  <c r="M99" i="38"/>
  <c r="AX99" i="38"/>
  <c r="L99" i="38"/>
  <c r="AP99" i="38"/>
  <c r="Z99" i="38"/>
  <c r="Y99" i="38"/>
  <c r="AR99" i="38"/>
  <c r="AD99" i="38"/>
  <c r="AI103" i="38"/>
  <c r="N103" i="38"/>
  <c r="AJ103" i="38"/>
  <c r="O103" i="38"/>
  <c r="Y103" i="38"/>
  <c r="AV103" i="38"/>
  <c r="AA103" i="38"/>
  <c r="M103" i="38"/>
  <c r="AB103" i="38"/>
  <c r="AX103" i="38"/>
  <c r="AG103" i="38"/>
  <c r="AN103" i="38"/>
  <c r="S103" i="38"/>
  <c r="U103" i="38"/>
  <c r="T103" i="38"/>
  <c r="AP103" i="38"/>
  <c r="AO103" i="38"/>
  <c r="AF103" i="38"/>
  <c r="K103" i="38"/>
  <c r="AC103" i="38"/>
  <c r="L103" i="38"/>
  <c r="AH103" i="38"/>
  <c r="AW103" i="38"/>
  <c r="R103" i="38"/>
  <c r="X103" i="38"/>
  <c r="AT103" i="38"/>
  <c r="AK103" i="38"/>
  <c r="AU103" i="38"/>
  <c r="Z103" i="38"/>
  <c r="P103" i="38"/>
  <c r="AL103" i="38"/>
  <c r="AS103" i="38"/>
  <c r="AM103" i="38"/>
  <c r="AY103" i="38"/>
  <c r="AD103" i="38"/>
  <c r="AZ103" i="38"/>
  <c r="AE103" i="38"/>
  <c r="J103" i="38"/>
  <c r="AQ103" i="38"/>
  <c r="V103" i="38"/>
  <c r="AR103" i="38"/>
  <c r="W103" i="38"/>
  <c r="Q103" i="38"/>
  <c r="AS100" i="38"/>
  <c r="K100" i="38"/>
  <c r="AF100" i="38"/>
  <c r="N100" i="38"/>
  <c r="V100" i="38"/>
  <c r="AQ100" i="38"/>
  <c r="AG100" i="38"/>
  <c r="AT100" i="38"/>
  <c r="AL100" i="38"/>
  <c r="M100" i="38"/>
  <c r="AY100" i="38"/>
  <c r="AH100" i="38"/>
  <c r="AE100" i="38"/>
  <c r="AX100" i="38"/>
  <c r="AU100" i="38"/>
  <c r="AA100" i="38"/>
  <c r="AD100" i="38"/>
  <c r="X100" i="38"/>
  <c r="W100" i="38"/>
  <c r="AW100" i="38"/>
  <c r="T100" i="38"/>
  <c r="AM100" i="38"/>
  <c r="AC100" i="38"/>
  <c r="AJ100" i="38"/>
  <c r="U100" i="38"/>
  <c r="P100" i="38"/>
  <c r="S100" i="38"/>
  <c r="AN100" i="38"/>
  <c r="AK100" i="38"/>
  <c r="L100" i="38"/>
  <c r="J100" i="38"/>
  <c r="AZ100" i="38"/>
  <c r="Q100" i="38"/>
  <c r="AB100" i="38"/>
  <c r="Z100" i="38"/>
  <c r="AO100" i="38"/>
  <c r="AV100" i="38"/>
  <c r="AI100" i="38"/>
  <c r="Y100" i="38"/>
  <c r="AR100" i="38"/>
  <c r="AP100" i="38"/>
  <c r="R100" i="38"/>
  <c r="O100" i="38"/>
  <c r="AN104" i="38"/>
  <c r="AS104" i="38"/>
  <c r="W104" i="38"/>
  <c r="M104" i="38"/>
  <c r="AH104" i="38"/>
  <c r="AC104" i="38"/>
  <c r="U104" i="38"/>
  <c r="AP104" i="38"/>
  <c r="Y104" i="38"/>
  <c r="AY104" i="38"/>
  <c r="V104" i="38"/>
  <c r="AO104" i="38"/>
  <c r="AL104" i="38"/>
  <c r="R104" i="38"/>
  <c r="AV104" i="38"/>
  <c r="AK104" i="38"/>
  <c r="O104" i="38"/>
  <c r="N104" i="38"/>
  <c r="AZ104" i="38"/>
  <c r="K104" i="38"/>
  <c r="AD104" i="38"/>
  <c r="AJ104" i="38"/>
  <c r="AA104" i="38"/>
  <c r="AX104" i="38"/>
  <c r="AF104" i="38"/>
  <c r="J104" i="38"/>
  <c r="AT104" i="38"/>
  <c r="T104" i="38"/>
  <c r="AI104" i="38"/>
  <c r="AR104" i="38"/>
  <c r="S104" i="38"/>
  <c r="Q104" i="38"/>
  <c r="AU104" i="38"/>
  <c r="X104" i="38"/>
  <c r="AM104" i="38"/>
  <c r="P104" i="38"/>
  <c r="Z104" i="38"/>
  <c r="AB104" i="38"/>
  <c r="AE104" i="38"/>
  <c r="AG104" i="38"/>
  <c r="L104" i="38"/>
  <c r="AQ104" i="38"/>
  <c r="AW104" i="38"/>
  <c r="AA97" i="38"/>
  <c r="AD97" i="38"/>
  <c r="AY97" i="38"/>
  <c r="O97" i="38"/>
  <c r="AB97" i="38"/>
  <c r="J97" i="38"/>
  <c r="AG97" i="38"/>
  <c r="AN97" i="38"/>
  <c r="AH97" i="38"/>
  <c r="U97" i="38"/>
  <c r="L97" i="38"/>
  <c r="AW97" i="38"/>
  <c r="X97" i="38"/>
  <c r="AK97" i="38"/>
  <c r="M97" i="38"/>
  <c r="AP97" i="38"/>
  <c r="S97" i="38"/>
  <c r="AL97" i="38"/>
  <c r="AI97" i="38"/>
  <c r="AO97" i="38"/>
  <c r="AM97" i="38"/>
  <c r="T97" i="38"/>
  <c r="W97" i="38"/>
  <c r="AU97" i="38"/>
  <c r="AR97" i="38"/>
  <c r="Q97" i="38"/>
  <c r="V97" i="38"/>
  <c r="AC97" i="38"/>
  <c r="R97" i="38"/>
  <c r="AF97" i="38"/>
  <c r="N97" i="38"/>
  <c r="K97" i="38"/>
  <c r="AZ97" i="38"/>
  <c r="AE97" i="38"/>
  <c r="Y97" i="38"/>
  <c r="AJ97" i="38"/>
  <c r="AX97" i="38"/>
  <c r="AT97" i="38"/>
  <c r="P97" i="38"/>
  <c r="Z97" i="38"/>
  <c r="AS97" i="38"/>
  <c r="AV97" i="38"/>
  <c r="AQ97" i="38"/>
  <c r="J101" i="38"/>
  <c r="AE101" i="38"/>
  <c r="AZ101" i="38"/>
  <c r="AW101" i="38"/>
  <c r="AP101" i="38"/>
  <c r="T101" i="38"/>
  <c r="AC101" i="38"/>
  <c r="AJ101" i="38"/>
  <c r="Q101" i="38"/>
  <c r="AX101" i="38"/>
  <c r="AB101" i="38"/>
  <c r="AS101" i="38"/>
  <c r="AF101" i="38"/>
  <c r="AD101" i="38"/>
  <c r="AO101" i="38"/>
  <c r="AV101" i="38"/>
  <c r="AT101" i="38"/>
  <c r="Z101" i="38"/>
  <c r="Y101" i="38"/>
  <c r="W101" i="38"/>
  <c r="AR101" i="38"/>
  <c r="V101" i="38"/>
  <c r="S101" i="38"/>
  <c r="AL101" i="38"/>
  <c r="AI101" i="38"/>
  <c r="O101" i="38"/>
  <c r="R101" i="38"/>
  <c r="AM101" i="38"/>
  <c r="K101" i="38"/>
  <c r="AY101" i="38"/>
  <c r="AA101" i="38"/>
  <c r="AG101" i="38"/>
  <c r="X101" i="38"/>
  <c r="AU101" i="38"/>
  <c r="AK101" i="38"/>
  <c r="AH101" i="38"/>
  <c r="L101" i="38"/>
  <c r="AQ101" i="38"/>
  <c r="M101" i="38"/>
  <c r="AN101" i="38"/>
  <c r="U101" i="38"/>
  <c r="P101" i="38"/>
  <c r="N101" i="38"/>
  <c r="J74" i="38"/>
  <c r="AX74" i="38"/>
  <c r="AC74" i="38"/>
  <c r="AU74" i="38"/>
  <c r="Y74" i="38"/>
  <c r="AJ74" i="38"/>
  <c r="AG74" i="38"/>
  <c r="AT74" i="38"/>
  <c r="S74" i="38"/>
  <c r="K74" i="38"/>
  <c r="T74" i="38"/>
  <c r="AO74" i="38"/>
  <c r="AB74" i="38"/>
  <c r="AF74" i="38"/>
  <c r="AR74" i="38"/>
  <c r="AW74" i="38"/>
  <c r="AK74" i="38"/>
  <c r="AM74" i="38"/>
  <c r="AS74" i="38"/>
  <c r="V74" i="38"/>
  <c r="AL74" i="38"/>
  <c r="U74" i="38"/>
  <c r="AE74" i="38"/>
  <c r="AV74" i="38"/>
  <c r="X74" i="38"/>
  <c r="N74" i="38"/>
  <c r="AP74" i="38"/>
  <c r="O74" i="38"/>
  <c r="AZ74" i="38"/>
  <c r="Z74" i="38"/>
  <c r="W74" i="38"/>
  <c r="M74" i="38"/>
  <c r="AY74" i="38"/>
  <c r="AN74" i="38"/>
  <c r="AA74" i="38"/>
  <c r="AD74" i="38"/>
  <c r="R74" i="38"/>
  <c r="AI74" i="38"/>
  <c r="Q74" i="38"/>
  <c r="AQ74" i="38"/>
  <c r="L74" i="38"/>
  <c r="P74" i="38"/>
  <c r="AH74" i="38"/>
  <c r="W78" i="38"/>
  <c r="Z78" i="38"/>
  <c r="AN78" i="38"/>
  <c r="V78" i="38"/>
  <c r="U78" i="38"/>
  <c r="AZ78" i="38"/>
  <c r="AT78" i="38"/>
  <c r="J78" i="38"/>
  <c r="AY78" i="38"/>
  <c r="AR78" i="38"/>
  <c r="AD78" i="38"/>
  <c r="Q78" i="38"/>
  <c r="X78" i="38"/>
  <c r="AI78" i="38"/>
  <c r="AK78" i="38"/>
  <c r="AJ78" i="38"/>
  <c r="N78" i="38"/>
  <c r="Y78" i="38"/>
  <c r="P78" i="38"/>
  <c r="S78" i="38"/>
  <c r="AS78" i="38"/>
  <c r="AE78" i="38"/>
  <c r="AB78" i="38"/>
  <c r="AQ78" i="38"/>
  <c r="AG78" i="38"/>
  <c r="AU78" i="38"/>
  <c r="AX78" i="38"/>
  <c r="T78" i="38"/>
  <c r="AA78" i="38"/>
  <c r="AO78" i="38"/>
  <c r="AH78" i="38"/>
  <c r="L78" i="38"/>
  <c r="K78" i="38"/>
  <c r="AW78" i="38"/>
  <c r="O78" i="38"/>
  <c r="R78" i="38"/>
  <c r="AM78" i="38"/>
  <c r="AP78" i="38"/>
  <c r="AV78" i="38"/>
  <c r="AL78" i="38"/>
  <c r="M78" i="38"/>
  <c r="AF78" i="38"/>
  <c r="AC78" i="38"/>
  <c r="P75" i="38"/>
  <c r="V75" i="38"/>
  <c r="AS75" i="38"/>
  <c r="AV75" i="38"/>
  <c r="AU75" i="38"/>
  <c r="M75" i="38"/>
  <c r="AF75" i="38"/>
  <c r="AC75" i="38"/>
  <c r="AN75" i="38"/>
  <c r="AE75" i="38"/>
  <c r="U75" i="38"/>
  <c r="AJ75" i="38"/>
  <c r="Y75" i="38"/>
  <c r="Z75" i="38"/>
  <c r="T75" i="38"/>
  <c r="AO75" i="38"/>
  <c r="AM75" i="38"/>
  <c r="AH75" i="38"/>
  <c r="X75" i="38"/>
  <c r="AL75" i="38"/>
  <c r="AK75" i="38"/>
  <c r="AP75" i="38"/>
  <c r="AT75" i="38"/>
  <c r="J75" i="38"/>
  <c r="N75" i="38"/>
  <c r="O75" i="38"/>
  <c r="AX75" i="38"/>
  <c r="AY75" i="38"/>
  <c r="W75" i="38"/>
  <c r="AA75" i="38"/>
  <c r="AD75" i="38"/>
  <c r="AR75" i="38"/>
  <c r="Q75" i="38"/>
  <c r="AI75" i="38"/>
  <c r="R75" i="38"/>
  <c r="S75" i="38"/>
  <c r="AQ75" i="38"/>
  <c r="AB75" i="38"/>
  <c r="AG75" i="38"/>
  <c r="AZ75" i="38"/>
  <c r="K75" i="38"/>
  <c r="L75" i="38"/>
  <c r="AW75" i="38"/>
  <c r="AW79" i="38"/>
  <c r="Z79" i="38"/>
  <c r="AU79" i="38"/>
  <c r="AR79" i="38"/>
  <c r="AT79" i="38"/>
  <c r="T79" i="38"/>
  <c r="AH79" i="38"/>
  <c r="M79" i="38"/>
  <c r="K79" i="38"/>
  <c r="AJ79" i="38"/>
  <c r="AP79" i="38"/>
  <c r="AF79" i="38"/>
  <c r="AC79" i="38"/>
  <c r="S79" i="38"/>
  <c r="AZ79" i="38"/>
  <c r="AX79" i="38"/>
  <c r="P79" i="38"/>
  <c r="AS79" i="38"/>
  <c r="AA79" i="38"/>
  <c r="V79" i="38"/>
  <c r="AN79" i="38"/>
  <c r="U79" i="38"/>
  <c r="O79" i="38"/>
  <c r="Y79" i="38"/>
  <c r="N79" i="38"/>
  <c r="AI79" i="38"/>
  <c r="X79" i="38"/>
  <c r="AK79" i="38"/>
  <c r="W79" i="38"/>
  <c r="AO79" i="38"/>
  <c r="AQ79" i="38"/>
  <c r="Q79" i="38"/>
  <c r="J79" i="38"/>
  <c r="AE79" i="38"/>
  <c r="L79" i="38"/>
  <c r="AD79" i="38"/>
  <c r="AY79" i="38"/>
  <c r="AG79" i="38"/>
  <c r="R79" i="38"/>
  <c r="AM79" i="38"/>
  <c r="AB79" i="38"/>
  <c r="AL79" i="38"/>
  <c r="AV79" i="38"/>
  <c r="AL72" i="38"/>
  <c r="AM72" i="38"/>
  <c r="AX72" i="38"/>
  <c r="N72" i="38"/>
  <c r="AI72" i="38"/>
  <c r="AW72" i="38"/>
  <c r="AP72" i="38"/>
  <c r="AK72" i="38"/>
  <c r="R72" i="38"/>
  <c r="AH72" i="38"/>
  <c r="Q72" i="38"/>
  <c r="V72" i="38"/>
  <c r="AC72" i="38"/>
  <c r="AD72" i="38"/>
  <c r="AQ72" i="38"/>
  <c r="T72" i="38"/>
  <c r="AA72" i="38"/>
  <c r="M72" i="38"/>
  <c r="K72" i="38"/>
  <c r="Y72" i="38"/>
  <c r="AE72" i="38"/>
  <c r="AF72" i="38"/>
  <c r="AU72" i="38"/>
  <c r="O72" i="38"/>
  <c r="S72" i="38"/>
  <c r="AG72" i="38"/>
  <c r="AY72" i="38"/>
  <c r="AN72" i="38"/>
  <c r="AJ72" i="38"/>
  <c r="AT72" i="38"/>
  <c r="U72" i="38"/>
  <c r="X72" i="38"/>
  <c r="L72" i="38"/>
  <c r="AZ72" i="38"/>
  <c r="AR72" i="38"/>
  <c r="P72" i="38"/>
  <c r="Z72" i="38"/>
  <c r="AB72" i="38"/>
  <c r="W72" i="38"/>
  <c r="AO72" i="38"/>
  <c r="J72" i="38"/>
  <c r="AV72" i="38"/>
  <c r="AS72" i="38"/>
  <c r="V76" i="38"/>
  <c r="AE76" i="38"/>
  <c r="AB76" i="38"/>
  <c r="AX76" i="38"/>
  <c r="AG76" i="38"/>
  <c r="R76" i="38"/>
  <c r="T76" i="38"/>
  <c r="AH76" i="38"/>
  <c r="AO76" i="38"/>
  <c r="Z76" i="38"/>
  <c r="AN76" i="38"/>
  <c r="U76" i="38"/>
  <c r="AM76" i="38"/>
  <c r="X76" i="38"/>
  <c r="AK76" i="38"/>
  <c r="AR76" i="38"/>
  <c r="Q76" i="38"/>
  <c r="AL76" i="38"/>
  <c r="AU76" i="38"/>
  <c r="AV76" i="38"/>
  <c r="M76" i="38"/>
  <c r="AT76" i="38"/>
  <c r="AF76" i="38"/>
  <c r="AC76" i="38"/>
  <c r="N76" i="38"/>
  <c r="L76" i="38"/>
  <c r="AW76" i="38"/>
  <c r="AZ76" i="38"/>
  <c r="AY76" i="38"/>
  <c r="O76" i="38"/>
  <c r="P76" i="38"/>
  <c r="AS76" i="38"/>
  <c r="AA76" i="38"/>
  <c r="AD76" i="38"/>
  <c r="AP76" i="38"/>
  <c r="AI76" i="38"/>
  <c r="AJ76" i="38"/>
  <c r="S76" i="38"/>
  <c r="Y76" i="38"/>
  <c r="AQ76" i="38"/>
  <c r="J76" i="38"/>
  <c r="K76" i="38"/>
  <c r="W76" i="38"/>
  <c r="AH73" i="38"/>
  <c r="AA73" i="38"/>
  <c r="AX73" i="38"/>
  <c r="J73" i="38"/>
  <c r="Q73" i="38"/>
  <c r="K73" i="38"/>
  <c r="AS73" i="38"/>
  <c r="R73" i="38"/>
  <c r="AG73" i="38"/>
  <c r="S73" i="38"/>
  <c r="AB73" i="38"/>
  <c r="O73" i="38"/>
  <c r="Y73" i="38"/>
  <c r="V73" i="38"/>
  <c r="X73" i="38"/>
  <c r="AV73" i="38"/>
  <c r="AC73" i="38"/>
  <c r="U73" i="38"/>
  <c r="P73" i="38"/>
  <c r="AW73" i="38"/>
  <c r="AP73" i="38"/>
  <c r="AR73" i="38"/>
  <c r="AM73" i="38"/>
  <c r="AF73" i="38"/>
  <c r="AL73" i="38"/>
  <c r="T73" i="38"/>
  <c r="AO73" i="38"/>
  <c r="Z73" i="38"/>
  <c r="L73" i="38"/>
  <c r="AN73" i="38"/>
  <c r="AT73" i="38"/>
  <c r="AQ73" i="38"/>
  <c r="AE73" i="38"/>
  <c r="AU73" i="38"/>
  <c r="AK73" i="38"/>
  <c r="AJ73" i="38"/>
  <c r="AI73" i="38"/>
  <c r="AZ73" i="38"/>
  <c r="M73" i="38"/>
  <c r="N73" i="38"/>
  <c r="AY73" i="38"/>
  <c r="W73" i="38"/>
  <c r="AD73" i="38"/>
  <c r="P77" i="38"/>
  <c r="AZ77" i="38"/>
  <c r="AA77" i="38"/>
  <c r="AG77" i="38"/>
  <c r="AL77" i="38"/>
  <c r="T77" i="38"/>
  <c r="AW77" i="38"/>
  <c r="AT77" i="38"/>
  <c r="L77" i="38"/>
  <c r="Z77" i="38"/>
  <c r="AR77" i="38"/>
  <c r="AP77" i="38"/>
  <c r="V77" i="38"/>
  <c r="AF77" i="38"/>
  <c r="AJ77" i="38"/>
  <c r="S77" i="38"/>
  <c r="R77" i="38"/>
  <c r="AN77" i="38"/>
  <c r="O77" i="38"/>
  <c r="AH77" i="38"/>
  <c r="AS77" i="38"/>
  <c r="AE77" i="38"/>
  <c r="AV77" i="38"/>
  <c r="K77" i="38"/>
  <c r="AK77" i="38"/>
  <c r="N77" i="38"/>
  <c r="AI77" i="38"/>
  <c r="AX77" i="38"/>
  <c r="M77" i="38"/>
  <c r="AU77" i="38"/>
  <c r="X77" i="38"/>
  <c r="W77" i="38"/>
  <c r="AO77" i="38"/>
  <c r="U77" i="38"/>
  <c r="AQ77" i="38"/>
  <c r="Q77" i="38"/>
  <c r="AD77" i="38"/>
  <c r="AY77" i="38"/>
  <c r="AC77" i="38"/>
  <c r="AM77" i="38"/>
  <c r="AB77" i="38"/>
  <c r="Y77" i="38"/>
  <c r="J77" i="38"/>
  <c r="AQ122" i="38"/>
  <c r="AA122" i="38"/>
  <c r="K122" i="38"/>
  <c r="AL122" i="38"/>
  <c r="V122" i="38"/>
  <c r="AW122" i="38"/>
  <c r="AG122" i="38"/>
  <c r="Q122" i="38"/>
  <c r="AY122" i="38"/>
  <c r="AI122" i="38"/>
  <c r="S122" i="38"/>
  <c r="AT122" i="38"/>
  <c r="AD122" i="38"/>
  <c r="N122" i="38"/>
  <c r="AO122" i="38"/>
  <c r="Y122" i="38"/>
  <c r="W122" i="38"/>
  <c r="AH122" i="38"/>
  <c r="AS122" i="38"/>
  <c r="M122" i="38"/>
  <c r="P122" i="38"/>
  <c r="AF122" i="38"/>
  <c r="AV122" i="38"/>
  <c r="AU122" i="38"/>
  <c r="O122" i="38"/>
  <c r="Z122" i="38"/>
  <c r="AK122" i="38"/>
  <c r="T122" i="38"/>
  <c r="AJ122" i="38"/>
  <c r="AZ122" i="38"/>
  <c r="AM122" i="38"/>
  <c r="AX122" i="38"/>
  <c r="R122" i="38"/>
  <c r="AC122" i="38"/>
  <c r="X122" i="38"/>
  <c r="AN122" i="38"/>
  <c r="AE122" i="38"/>
  <c r="AP122" i="38"/>
  <c r="J122" i="38"/>
  <c r="U122" i="38"/>
  <c r="L122" i="38"/>
  <c r="AB122" i="38"/>
  <c r="AR122" i="38"/>
  <c r="AW126" i="38"/>
  <c r="AZ126" i="38"/>
  <c r="AO126" i="38"/>
  <c r="AS126" i="38"/>
  <c r="AN126" i="38"/>
  <c r="X126" i="38"/>
  <c r="AT126" i="38"/>
  <c r="U126" i="38"/>
  <c r="AQ126" i="38"/>
  <c r="S126" i="38"/>
  <c r="V126" i="38"/>
  <c r="AU126" i="38"/>
  <c r="AK126" i="38"/>
  <c r="AJ126" i="38"/>
  <c r="T126" i="38"/>
  <c r="AL126" i="38"/>
  <c r="O126" i="38"/>
  <c r="AI126" i="38"/>
  <c r="N126" i="38"/>
  <c r="AA126" i="38"/>
  <c r="M126" i="38"/>
  <c r="AH126" i="38"/>
  <c r="AV126" i="38"/>
  <c r="AF126" i="38"/>
  <c r="P126" i="38"/>
  <c r="AE126" i="38"/>
  <c r="J126" i="38"/>
  <c r="AD126" i="38"/>
  <c r="K126" i="38"/>
  <c r="AG126" i="38"/>
  <c r="AR126" i="38"/>
  <c r="AB126" i="38"/>
  <c r="L126" i="38"/>
  <c r="Z126" i="38"/>
  <c r="AY126" i="38"/>
  <c r="Y126" i="38"/>
  <c r="Q126" i="38"/>
  <c r="AM126" i="38"/>
  <c r="W126" i="38"/>
  <c r="AX126" i="38"/>
  <c r="R126" i="38"/>
  <c r="AC126" i="38"/>
  <c r="AP126" i="38"/>
  <c r="AK123" i="38"/>
  <c r="U123" i="38"/>
  <c r="R123" i="38"/>
  <c r="AH123" i="38"/>
  <c r="AX123" i="38"/>
  <c r="AW123" i="38"/>
  <c r="AG123" i="38"/>
  <c r="Q123" i="38"/>
  <c r="V123" i="38"/>
  <c r="AL123" i="38"/>
  <c r="O123" i="38"/>
  <c r="AE123" i="38"/>
  <c r="AU123" i="38"/>
  <c r="X123" i="38"/>
  <c r="AN123" i="38"/>
  <c r="AS123" i="38"/>
  <c r="AC123" i="38"/>
  <c r="M123" i="38"/>
  <c r="J123" i="38"/>
  <c r="Z123" i="38"/>
  <c r="AP123" i="38"/>
  <c r="AO123" i="38"/>
  <c r="Y123" i="38"/>
  <c r="N123" i="38"/>
  <c r="AD123" i="38"/>
  <c r="AT123" i="38"/>
  <c r="W123" i="38"/>
  <c r="AM123" i="38"/>
  <c r="P123" i="38"/>
  <c r="AF123" i="38"/>
  <c r="AV123" i="38"/>
  <c r="AI123" i="38"/>
  <c r="AB123" i="38"/>
  <c r="K123" i="38"/>
  <c r="AQ123" i="38"/>
  <c r="AJ123" i="38"/>
  <c r="S123" i="38"/>
  <c r="AY123" i="38"/>
  <c r="L123" i="38"/>
  <c r="AR123" i="38"/>
  <c r="AA123" i="38"/>
  <c r="T123" i="38"/>
  <c r="AZ123" i="38"/>
  <c r="AQ127" i="38"/>
  <c r="AA127" i="38"/>
  <c r="K127" i="38"/>
  <c r="AL127" i="38"/>
  <c r="V127" i="38"/>
  <c r="AZ127" i="38"/>
  <c r="T127" i="38"/>
  <c r="AG127" i="38"/>
  <c r="AK127" i="38"/>
  <c r="AM127" i="38"/>
  <c r="W127" i="38"/>
  <c r="AX127" i="38"/>
  <c r="AH127" i="38"/>
  <c r="R127" i="38"/>
  <c r="AR127" i="38"/>
  <c r="L127" i="38"/>
  <c r="Y127" i="38"/>
  <c r="M127" i="38"/>
  <c r="AS127" i="38"/>
  <c r="X127" i="38"/>
  <c r="AY127" i="38"/>
  <c r="AI127" i="38"/>
  <c r="S127" i="38"/>
  <c r="AT127" i="38"/>
  <c r="AD127" i="38"/>
  <c r="N127" i="38"/>
  <c r="AJ127" i="38"/>
  <c r="AW127" i="38"/>
  <c r="Q127" i="38"/>
  <c r="U127" i="38"/>
  <c r="AU127" i="38"/>
  <c r="AE127" i="38"/>
  <c r="O127" i="38"/>
  <c r="AP127" i="38"/>
  <c r="Z127" i="38"/>
  <c r="J127" i="38"/>
  <c r="AB127" i="38"/>
  <c r="AO127" i="38"/>
  <c r="AC127" i="38"/>
  <c r="AN127" i="38"/>
  <c r="AF127" i="38"/>
  <c r="AV127" i="38"/>
  <c r="P127" i="38"/>
  <c r="AQ124" i="38"/>
  <c r="AA124" i="38"/>
  <c r="K124" i="38"/>
  <c r="AL124" i="38"/>
  <c r="V124" i="38"/>
  <c r="AW124" i="38"/>
  <c r="AG124" i="38"/>
  <c r="Q124" i="38"/>
  <c r="AY124" i="38"/>
  <c r="AI124" i="38"/>
  <c r="S124" i="38"/>
  <c r="AT124" i="38"/>
  <c r="AD124" i="38"/>
  <c r="N124" i="38"/>
  <c r="AO124" i="38"/>
  <c r="Y124" i="38"/>
  <c r="W124" i="38"/>
  <c r="AH124" i="38"/>
  <c r="AS124" i="38"/>
  <c r="M124" i="38"/>
  <c r="X124" i="38"/>
  <c r="AN124" i="38"/>
  <c r="AU124" i="38"/>
  <c r="O124" i="38"/>
  <c r="Z124" i="38"/>
  <c r="AK124" i="38"/>
  <c r="L124" i="38"/>
  <c r="AB124" i="38"/>
  <c r="AR124" i="38"/>
  <c r="AM124" i="38"/>
  <c r="AX124" i="38"/>
  <c r="R124" i="38"/>
  <c r="AC124" i="38"/>
  <c r="P124" i="38"/>
  <c r="AF124" i="38"/>
  <c r="AV124" i="38"/>
  <c r="AE124" i="38"/>
  <c r="AP124" i="38"/>
  <c r="J124" i="38"/>
  <c r="U124" i="38"/>
  <c r="T124" i="38"/>
  <c r="AJ124" i="38"/>
  <c r="AZ124" i="38"/>
  <c r="AW128" i="38"/>
  <c r="AG128" i="38"/>
  <c r="Q128" i="38"/>
  <c r="Z128" i="38"/>
  <c r="AS128" i="38"/>
  <c r="AC128" i="38"/>
  <c r="M128" i="38"/>
  <c r="AH128" i="38"/>
  <c r="K128" i="38"/>
  <c r="AQ128" i="38"/>
  <c r="AD128" i="38"/>
  <c r="O128" i="38"/>
  <c r="AU128" i="38"/>
  <c r="P128" i="38"/>
  <c r="AF128" i="38"/>
  <c r="AV128" i="38"/>
  <c r="AO128" i="38"/>
  <c r="Y128" i="38"/>
  <c r="J128" i="38"/>
  <c r="AP128" i="38"/>
  <c r="AK128" i="38"/>
  <c r="U128" i="38"/>
  <c r="R128" i="38"/>
  <c r="AX128" i="38"/>
  <c r="AA128" i="38"/>
  <c r="N128" i="38"/>
  <c r="AT128" i="38"/>
  <c r="AE128" i="38"/>
  <c r="X128" i="38"/>
  <c r="AN128" i="38"/>
  <c r="AY128" i="38"/>
  <c r="W128" i="38"/>
  <c r="T128" i="38"/>
  <c r="AZ128" i="38"/>
  <c r="V128" i="38"/>
  <c r="AM128" i="38"/>
  <c r="AB128" i="38"/>
  <c r="S128" i="38"/>
  <c r="AL128" i="38"/>
  <c r="AJ128" i="38"/>
  <c r="AI128" i="38"/>
  <c r="L128" i="38"/>
  <c r="AR128" i="38"/>
  <c r="AV125" i="38"/>
  <c r="AO125" i="38"/>
  <c r="Y125" i="38"/>
  <c r="J125" i="38"/>
  <c r="Z125" i="38"/>
  <c r="AP125" i="38"/>
  <c r="AR125" i="38"/>
  <c r="AK125" i="38"/>
  <c r="U125" i="38"/>
  <c r="N125" i="38"/>
  <c r="AD125" i="38"/>
  <c r="AU125" i="38"/>
  <c r="S125" i="38"/>
  <c r="AI125" i="38"/>
  <c r="L125" i="38"/>
  <c r="AB125" i="38"/>
  <c r="AS125" i="38"/>
  <c r="AY125" i="38"/>
  <c r="AG125" i="38"/>
  <c r="Q125" i="38"/>
  <c r="R125" i="38"/>
  <c r="AH125" i="38"/>
  <c r="AZ125" i="38"/>
  <c r="AT125" i="38"/>
  <c r="AC125" i="38"/>
  <c r="M125" i="38"/>
  <c r="V125" i="38"/>
  <c r="AL125" i="38"/>
  <c r="K125" i="38"/>
  <c r="AA125" i="38"/>
  <c r="AQ125" i="38"/>
  <c r="T125" i="38"/>
  <c r="AJ125" i="38"/>
  <c r="W125" i="38"/>
  <c r="P125" i="38"/>
  <c r="AX125" i="38"/>
  <c r="AE125" i="38"/>
  <c r="X125" i="38"/>
  <c r="AM125" i="38"/>
  <c r="AF125" i="38"/>
  <c r="O125" i="38"/>
  <c r="AW125" i="38"/>
  <c r="AN125" i="38"/>
  <c r="AQ129" i="38"/>
  <c r="AA129" i="38"/>
  <c r="K129" i="38"/>
  <c r="AL129" i="38"/>
  <c r="V129" i="38"/>
  <c r="AS129" i="38"/>
  <c r="M129" i="38"/>
  <c r="AB129" i="38"/>
  <c r="AO129" i="38"/>
  <c r="AY129" i="38"/>
  <c r="AI129" i="38"/>
  <c r="S129" i="38"/>
  <c r="AT129" i="38"/>
  <c r="AD129" i="38"/>
  <c r="N129" i="38"/>
  <c r="AC129" i="38"/>
  <c r="AR129" i="38"/>
  <c r="L129" i="38"/>
  <c r="Y129" i="38"/>
  <c r="W129" i="38"/>
  <c r="AH129" i="38"/>
  <c r="AK129" i="38"/>
  <c r="T129" i="38"/>
  <c r="P129" i="38"/>
  <c r="AV129" i="38"/>
  <c r="AU129" i="38"/>
  <c r="O129" i="38"/>
  <c r="Z129" i="38"/>
  <c r="U129" i="38"/>
  <c r="AW129" i="38"/>
  <c r="X129" i="38"/>
  <c r="AM129" i="38"/>
  <c r="AX129" i="38"/>
  <c r="R129" i="38"/>
  <c r="AZ129" i="38"/>
  <c r="AG129" i="38"/>
  <c r="AF129" i="38"/>
  <c r="AE129" i="38"/>
  <c r="AP129" i="38"/>
  <c r="J129" i="38"/>
  <c r="AJ129" i="38"/>
  <c r="Q129" i="38"/>
  <c r="AN129" i="38"/>
  <c r="AT198" i="38"/>
  <c r="AD198" i="38"/>
  <c r="N198" i="38"/>
  <c r="AR198" i="38"/>
  <c r="AB198" i="38"/>
  <c r="L198" i="38"/>
  <c r="Y198" i="38"/>
  <c r="AA198" i="38"/>
  <c r="AK198" i="38"/>
  <c r="AM198" i="38"/>
  <c r="AP198" i="38"/>
  <c r="Z198" i="38"/>
  <c r="J198" i="38"/>
  <c r="AN198" i="38"/>
  <c r="X198" i="38"/>
  <c r="AW198" i="38"/>
  <c r="Q198" i="38"/>
  <c r="AI198" i="38"/>
  <c r="M198" i="38"/>
  <c r="AS198" i="38"/>
  <c r="O198" i="38"/>
  <c r="AU198" i="38"/>
  <c r="AL198" i="38"/>
  <c r="V198" i="38"/>
  <c r="AZ198" i="38"/>
  <c r="AJ198" i="38"/>
  <c r="T198" i="38"/>
  <c r="AO198" i="38"/>
  <c r="K198" i="38"/>
  <c r="AQ198" i="38"/>
  <c r="U198" i="38"/>
  <c r="W198" i="38"/>
  <c r="AX198" i="38"/>
  <c r="AH198" i="38"/>
  <c r="R198" i="38"/>
  <c r="AV198" i="38"/>
  <c r="AF198" i="38"/>
  <c r="P198" i="38"/>
  <c r="AG198" i="38"/>
  <c r="S198" i="38"/>
  <c r="AY198" i="38"/>
  <c r="AC198" i="38"/>
  <c r="AE198" i="38"/>
  <c r="AK202" i="38"/>
  <c r="U202" i="38"/>
  <c r="J202" i="38"/>
  <c r="Z202" i="38"/>
  <c r="AP202" i="38"/>
  <c r="S202" i="38"/>
  <c r="AI202" i="38"/>
  <c r="AY202" i="38"/>
  <c r="P202" i="38"/>
  <c r="AF202" i="38"/>
  <c r="AV202" i="38"/>
  <c r="AW202" i="38"/>
  <c r="AG202" i="38"/>
  <c r="Q202" i="38"/>
  <c r="N202" i="38"/>
  <c r="AD202" i="38"/>
  <c r="AT202" i="38"/>
  <c r="W202" i="38"/>
  <c r="AM202" i="38"/>
  <c r="T202" i="38"/>
  <c r="AJ202" i="38"/>
  <c r="AZ202" i="38"/>
  <c r="AS202" i="38"/>
  <c r="AC202" i="38"/>
  <c r="M202" i="38"/>
  <c r="R202" i="38"/>
  <c r="AH202" i="38"/>
  <c r="AX202" i="38"/>
  <c r="K202" i="38"/>
  <c r="AA202" i="38"/>
  <c r="AQ202" i="38"/>
  <c r="X202" i="38"/>
  <c r="AN202" i="38"/>
  <c r="AO202" i="38"/>
  <c r="Y202" i="38"/>
  <c r="V202" i="38"/>
  <c r="AL202" i="38"/>
  <c r="O202" i="38"/>
  <c r="AE202" i="38"/>
  <c r="AU202" i="38"/>
  <c r="L202" i="38"/>
  <c r="AB202" i="38"/>
  <c r="AR202" i="38"/>
  <c r="AN199" i="38"/>
  <c r="X199" i="38"/>
  <c r="AX199" i="38"/>
  <c r="AH199" i="38"/>
  <c r="R199" i="38"/>
  <c r="AK199" i="38"/>
  <c r="AY199" i="38"/>
  <c r="S199" i="38"/>
  <c r="AG199" i="38"/>
  <c r="AV199" i="38"/>
  <c r="AF199" i="38"/>
  <c r="P199" i="38"/>
  <c r="AP199" i="38"/>
  <c r="Z199" i="38"/>
  <c r="J199" i="38"/>
  <c r="U199" i="38"/>
  <c r="AI199" i="38"/>
  <c r="AW199" i="38"/>
  <c r="Q199" i="38"/>
  <c r="AZ199" i="38"/>
  <c r="T199" i="38"/>
  <c r="AD199" i="38"/>
  <c r="AC199" i="38"/>
  <c r="K199" i="38"/>
  <c r="O199" i="38"/>
  <c r="AU199" i="38"/>
  <c r="AR199" i="38"/>
  <c r="L199" i="38"/>
  <c r="V199" i="38"/>
  <c r="M199" i="38"/>
  <c r="AO199" i="38"/>
  <c r="W199" i="38"/>
  <c r="AJ199" i="38"/>
  <c r="AT199" i="38"/>
  <c r="N199" i="38"/>
  <c r="AQ199" i="38"/>
  <c r="Y199" i="38"/>
  <c r="AE199" i="38"/>
  <c r="AB199" i="38"/>
  <c r="AL199" i="38"/>
  <c r="AS199" i="38"/>
  <c r="AA199" i="38"/>
  <c r="AM199" i="38"/>
  <c r="AM203" i="38"/>
  <c r="W203" i="38"/>
  <c r="AX203" i="38"/>
  <c r="AH203" i="38"/>
  <c r="R203" i="38"/>
  <c r="AS203" i="38"/>
  <c r="AC203" i="38"/>
  <c r="M203" i="38"/>
  <c r="P203" i="38"/>
  <c r="AF203" i="38"/>
  <c r="AV203" i="38"/>
  <c r="AY203" i="38"/>
  <c r="AI203" i="38"/>
  <c r="S203" i="38"/>
  <c r="AT203" i="38"/>
  <c r="AD203" i="38"/>
  <c r="N203" i="38"/>
  <c r="AO203" i="38"/>
  <c r="Y203" i="38"/>
  <c r="T203" i="38"/>
  <c r="AJ203" i="38"/>
  <c r="AZ203" i="38"/>
  <c r="AU203" i="38"/>
  <c r="AE203" i="38"/>
  <c r="O203" i="38"/>
  <c r="AP203" i="38"/>
  <c r="Z203" i="38"/>
  <c r="J203" i="38"/>
  <c r="AK203" i="38"/>
  <c r="U203" i="38"/>
  <c r="X203" i="38"/>
  <c r="AN203" i="38"/>
  <c r="AQ203" i="38"/>
  <c r="AA203" i="38"/>
  <c r="K203" i="38"/>
  <c r="AL203" i="38"/>
  <c r="V203" i="38"/>
  <c r="AW203" i="38"/>
  <c r="AG203" i="38"/>
  <c r="Q203" i="38"/>
  <c r="L203" i="38"/>
  <c r="AB203" i="38"/>
  <c r="AR203" i="38"/>
  <c r="AP200" i="38"/>
  <c r="Z200" i="38"/>
  <c r="J200" i="38"/>
  <c r="AN200" i="38"/>
  <c r="X200" i="38"/>
  <c r="AW200" i="38"/>
  <c r="Q200" i="38"/>
  <c r="AI200" i="38"/>
  <c r="AC200" i="38"/>
  <c r="AE200" i="38"/>
  <c r="AL200" i="38"/>
  <c r="V200" i="38"/>
  <c r="AZ200" i="38"/>
  <c r="AJ200" i="38"/>
  <c r="T200" i="38"/>
  <c r="AO200" i="38"/>
  <c r="K200" i="38"/>
  <c r="AQ200" i="38"/>
  <c r="AK200" i="38"/>
  <c r="AM200" i="38"/>
  <c r="AX200" i="38"/>
  <c r="AH200" i="38"/>
  <c r="R200" i="38"/>
  <c r="AV200" i="38"/>
  <c r="AF200" i="38"/>
  <c r="P200" i="38"/>
  <c r="AG200" i="38"/>
  <c r="S200" i="38"/>
  <c r="AY200" i="38"/>
  <c r="M200" i="38"/>
  <c r="AS200" i="38"/>
  <c r="O200" i="38"/>
  <c r="AU200" i="38"/>
  <c r="AT200" i="38"/>
  <c r="AD200" i="38"/>
  <c r="N200" i="38"/>
  <c r="AR200" i="38"/>
  <c r="AB200" i="38"/>
  <c r="L200" i="38"/>
  <c r="Y200" i="38"/>
  <c r="AA200" i="38"/>
  <c r="U200" i="38"/>
  <c r="W200" i="38"/>
  <c r="AS204" i="38"/>
  <c r="AC204" i="38"/>
  <c r="M204" i="38"/>
  <c r="R204" i="38"/>
  <c r="AH204" i="38"/>
  <c r="AX204" i="38"/>
  <c r="W204" i="38"/>
  <c r="AM204" i="38"/>
  <c r="T204" i="38"/>
  <c r="AJ204" i="38"/>
  <c r="AZ204" i="38"/>
  <c r="AO204" i="38"/>
  <c r="Y204" i="38"/>
  <c r="V204" i="38"/>
  <c r="AL204" i="38"/>
  <c r="K204" i="38"/>
  <c r="AA204" i="38"/>
  <c r="AQ204" i="38"/>
  <c r="X204" i="38"/>
  <c r="AN204" i="38"/>
  <c r="AK204" i="38"/>
  <c r="U204" i="38"/>
  <c r="J204" i="38"/>
  <c r="Z204" i="38"/>
  <c r="AP204" i="38"/>
  <c r="O204" i="38"/>
  <c r="AE204" i="38"/>
  <c r="AU204" i="38"/>
  <c r="L204" i="38"/>
  <c r="AB204" i="38"/>
  <c r="AR204" i="38"/>
  <c r="AW204" i="38"/>
  <c r="AG204" i="38"/>
  <c r="Q204" i="38"/>
  <c r="N204" i="38"/>
  <c r="AD204" i="38"/>
  <c r="AT204" i="38"/>
  <c r="S204" i="38"/>
  <c r="AI204" i="38"/>
  <c r="AY204" i="38"/>
  <c r="P204" i="38"/>
  <c r="AF204" i="38"/>
  <c r="AV204" i="38"/>
  <c r="AK197" i="38"/>
  <c r="U197" i="38"/>
  <c r="N197" i="38"/>
  <c r="AD197" i="38"/>
  <c r="AT197" i="38"/>
  <c r="S197" i="38"/>
  <c r="AI197" i="38"/>
  <c r="AY197" i="38"/>
  <c r="T197" i="38"/>
  <c r="AJ197" i="38"/>
  <c r="AZ197" i="38"/>
  <c r="AW197" i="38"/>
  <c r="AG197" i="38"/>
  <c r="Q197" i="38"/>
  <c r="R197" i="38"/>
  <c r="AH197" i="38"/>
  <c r="AX197" i="38"/>
  <c r="W197" i="38"/>
  <c r="AM197" i="38"/>
  <c r="X197" i="38"/>
  <c r="AN197" i="38"/>
  <c r="AS197" i="38"/>
  <c r="AC197" i="38"/>
  <c r="M197" i="38"/>
  <c r="V197" i="38"/>
  <c r="AL197" i="38"/>
  <c r="K197" i="38"/>
  <c r="AA197" i="38"/>
  <c r="AQ197" i="38"/>
  <c r="L197" i="38"/>
  <c r="AB197" i="38"/>
  <c r="AR197" i="38"/>
  <c r="AO197" i="38"/>
  <c r="Y197" i="38"/>
  <c r="J197" i="38"/>
  <c r="Z197" i="38"/>
  <c r="AP197" i="38"/>
  <c r="O197" i="38"/>
  <c r="AE197" i="38"/>
  <c r="AU197" i="38"/>
  <c r="P197" i="38"/>
  <c r="AF197" i="38"/>
  <c r="AV197" i="38"/>
  <c r="AT201" i="38"/>
  <c r="AD201" i="38"/>
  <c r="N201" i="38"/>
  <c r="AR201" i="38"/>
  <c r="AB201" i="38"/>
  <c r="L201" i="38"/>
  <c r="Q201" i="38"/>
  <c r="S201" i="38"/>
  <c r="U201" i="38"/>
  <c r="W201" i="38"/>
  <c r="AY201" i="38"/>
  <c r="AP201" i="38"/>
  <c r="Z201" i="38"/>
  <c r="J201" i="38"/>
  <c r="AN201" i="38"/>
  <c r="X201" i="38"/>
  <c r="AO201" i="38"/>
  <c r="AA201" i="38"/>
  <c r="AC201" i="38"/>
  <c r="AE201" i="38"/>
  <c r="AU201" i="38"/>
  <c r="AL201" i="38"/>
  <c r="V201" i="38"/>
  <c r="AZ201" i="38"/>
  <c r="AJ201" i="38"/>
  <c r="T201" i="38"/>
  <c r="AG201" i="38"/>
  <c r="AI201" i="38"/>
  <c r="AK201" i="38"/>
  <c r="AM201" i="38"/>
  <c r="AX201" i="38"/>
  <c r="AH201" i="38"/>
  <c r="R201" i="38"/>
  <c r="AV201" i="38"/>
  <c r="AF201" i="38"/>
  <c r="P201" i="38"/>
  <c r="Y201" i="38"/>
  <c r="K201" i="38"/>
  <c r="AQ201" i="38"/>
  <c r="M201" i="38"/>
  <c r="AS201" i="38"/>
  <c r="O201" i="38"/>
  <c r="AW201" i="38"/>
  <c r="AV150" i="38"/>
  <c r="AF150" i="38"/>
  <c r="P150" i="38"/>
  <c r="AQ150" i="38"/>
  <c r="AA150" i="38"/>
  <c r="K150" i="38"/>
  <c r="AL150" i="38"/>
  <c r="V150" i="38"/>
  <c r="AW150" i="38"/>
  <c r="AG150" i="38"/>
  <c r="Q150" i="38"/>
  <c r="AR150" i="38"/>
  <c r="AB150" i="38"/>
  <c r="L150" i="38"/>
  <c r="AM150" i="38"/>
  <c r="W150" i="38"/>
  <c r="AX150" i="38"/>
  <c r="AH150" i="38"/>
  <c r="R150" i="38"/>
  <c r="AS150" i="38"/>
  <c r="AC150" i="38"/>
  <c r="M150" i="38"/>
  <c r="AN150" i="38"/>
  <c r="X150" i="38"/>
  <c r="AY150" i="38"/>
  <c r="AI150" i="38"/>
  <c r="S150" i="38"/>
  <c r="AT150" i="38"/>
  <c r="AD150" i="38"/>
  <c r="N150" i="38"/>
  <c r="AO150" i="38"/>
  <c r="Y150" i="38"/>
  <c r="AZ150" i="38"/>
  <c r="AJ150" i="38"/>
  <c r="T150" i="38"/>
  <c r="AU150" i="38"/>
  <c r="AE150" i="38"/>
  <c r="O150" i="38"/>
  <c r="AP150" i="38"/>
  <c r="Z150" i="38"/>
  <c r="J150" i="38"/>
  <c r="AK150" i="38"/>
  <c r="U150" i="38"/>
  <c r="AX154" i="38"/>
  <c r="R154" i="38"/>
  <c r="AC154" i="38"/>
  <c r="AB154" i="38"/>
  <c r="P154" i="38"/>
  <c r="AT154" i="38"/>
  <c r="AD154" i="38"/>
  <c r="N154" i="38"/>
  <c r="AO154" i="38"/>
  <c r="Y154" i="38"/>
  <c r="AI154" i="38"/>
  <c r="AJ154" i="38"/>
  <c r="O154" i="38"/>
  <c r="AU154" i="38"/>
  <c r="X154" i="38"/>
  <c r="Z154" i="38"/>
  <c r="J154" i="38"/>
  <c r="U154" i="38"/>
  <c r="AQ154" i="38"/>
  <c r="L154" i="38"/>
  <c r="W154" i="38"/>
  <c r="AM154" i="38"/>
  <c r="AP154" i="38"/>
  <c r="AK154" i="38"/>
  <c r="K154" i="38"/>
  <c r="AR154" i="38"/>
  <c r="AF154" i="38"/>
  <c r="AV154" i="38"/>
  <c r="AL154" i="38"/>
  <c r="V154" i="38"/>
  <c r="AW154" i="38"/>
  <c r="AG154" i="38"/>
  <c r="Q154" i="38"/>
  <c r="S154" i="38"/>
  <c r="AY154" i="38"/>
  <c r="T154" i="38"/>
  <c r="AZ154" i="38"/>
  <c r="AE154" i="38"/>
  <c r="AN154" i="38"/>
  <c r="AH154" i="38"/>
  <c r="AS154" i="38"/>
  <c r="M154" i="38"/>
  <c r="AA154" i="38"/>
  <c r="AX147" i="38"/>
  <c r="R147" i="38"/>
  <c r="AC147" i="38"/>
  <c r="K147" i="38"/>
  <c r="AQ147" i="38"/>
  <c r="L147" i="38"/>
  <c r="AR147" i="38"/>
  <c r="AT147" i="38"/>
  <c r="AD147" i="38"/>
  <c r="N147" i="38"/>
  <c r="AO147" i="38"/>
  <c r="Y147" i="38"/>
  <c r="O147" i="38"/>
  <c r="AE147" i="38"/>
  <c r="AU147" i="38"/>
  <c r="P147" i="38"/>
  <c r="AF147" i="38"/>
  <c r="AV147" i="38"/>
  <c r="AI147" i="38"/>
  <c r="T147" i="38"/>
  <c r="AZ147" i="38"/>
  <c r="AP147" i="38"/>
  <c r="Z147" i="38"/>
  <c r="J147" i="38"/>
  <c r="AK147" i="38"/>
  <c r="U147" i="38"/>
  <c r="S147" i="38"/>
  <c r="AY147" i="38"/>
  <c r="AJ147" i="38"/>
  <c r="AL147" i="38"/>
  <c r="V147" i="38"/>
  <c r="AW147" i="38"/>
  <c r="AG147" i="38"/>
  <c r="Q147" i="38"/>
  <c r="W147" i="38"/>
  <c r="AM147" i="38"/>
  <c r="X147" i="38"/>
  <c r="AN147" i="38"/>
  <c r="AH147" i="38"/>
  <c r="AS147" i="38"/>
  <c r="M147" i="38"/>
  <c r="AA147" i="38"/>
  <c r="AB147" i="38"/>
  <c r="AR151" i="38"/>
  <c r="AB151" i="38"/>
  <c r="L151" i="38"/>
  <c r="AM151" i="38"/>
  <c r="W151" i="38"/>
  <c r="AX151" i="38"/>
  <c r="AH151" i="38"/>
  <c r="R151" i="38"/>
  <c r="AS151" i="38"/>
  <c r="AC151" i="38"/>
  <c r="M151" i="38"/>
  <c r="AN151" i="38"/>
  <c r="X151" i="38"/>
  <c r="AY151" i="38"/>
  <c r="AI151" i="38"/>
  <c r="S151" i="38"/>
  <c r="AT151" i="38"/>
  <c r="AD151" i="38"/>
  <c r="N151" i="38"/>
  <c r="AO151" i="38"/>
  <c r="Y151" i="38"/>
  <c r="AZ151" i="38"/>
  <c r="AJ151" i="38"/>
  <c r="T151" i="38"/>
  <c r="AU151" i="38"/>
  <c r="AE151" i="38"/>
  <c r="O151" i="38"/>
  <c r="AP151" i="38"/>
  <c r="Z151" i="38"/>
  <c r="J151" i="38"/>
  <c r="AK151" i="38"/>
  <c r="U151" i="38"/>
  <c r="AV151" i="38"/>
  <c r="AF151" i="38"/>
  <c r="P151" i="38"/>
  <c r="AQ151" i="38"/>
  <c r="AA151" i="38"/>
  <c r="K151" i="38"/>
  <c r="AL151" i="38"/>
  <c r="V151" i="38"/>
  <c r="AW151" i="38"/>
  <c r="AG151" i="38"/>
  <c r="Q151" i="38"/>
  <c r="AZ148" i="38"/>
  <c r="AJ148" i="38"/>
  <c r="T148" i="38"/>
  <c r="AU148" i="38"/>
  <c r="AE148" i="38"/>
  <c r="O148" i="38"/>
  <c r="AP148" i="38"/>
  <c r="Z148" i="38"/>
  <c r="J148" i="38"/>
  <c r="AK148" i="38"/>
  <c r="U148" i="38"/>
  <c r="AV148" i="38"/>
  <c r="AF148" i="38"/>
  <c r="P148" i="38"/>
  <c r="AQ148" i="38"/>
  <c r="AA148" i="38"/>
  <c r="K148" i="38"/>
  <c r="AL148" i="38"/>
  <c r="V148" i="38"/>
  <c r="AW148" i="38"/>
  <c r="AG148" i="38"/>
  <c r="Q148" i="38"/>
  <c r="AR148" i="38"/>
  <c r="AB148" i="38"/>
  <c r="L148" i="38"/>
  <c r="AM148" i="38"/>
  <c r="W148" i="38"/>
  <c r="AX148" i="38"/>
  <c r="AH148" i="38"/>
  <c r="R148" i="38"/>
  <c r="AS148" i="38"/>
  <c r="AC148" i="38"/>
  <c r="M148" i="38"/>
  <c r="AN148" i="38"/>
  <c r="X148" i="38"/>
  <c r="AY148" i="38"/>
  <c r="AI148" i="38"/>
  <c r="S148" i="38"/>
  <c r="AT148" i="38"/>
  <c r="AD148" i="38"/>
  <c r="N148" i="38"/>
  <c r="AO148" i="38"/>
  <c r="Y148" i="38"/>
  <c r="Z152" i="38"/>
  <c r="AK152" i="38"/>
  <c r="AZ152" i="38"/>
  <c r="W152" i="38"/>
  <c r="AY152" i="38"/>
  <c r="AL152" i="38"/>
  <c r="V152" i="38"/>
  <c r="AW152" i="38"/>
  <c r="AU152" i="38"/>
  <c r="U152" i="38"/>
  <c r="AR152" i="38"/>
  <c r="T152" i="38"/>
  <c r="AB152" i="38"/>
  <c r="AC152" i="38"/>
  <c r="AJ152" i="38"/>
  <c r="L152" i="38"/>
  <c r="AI152" i="38"/>
  <c r="AX152" i="38"/>
  <c r="AH152" i="38"/>
  <c r="R152" i="38"/>
  <c r="AS152" i="38"/>
  <c r="AM152" i="38"/>
  <c r="P152" i="38"/>
  <c r="O152" i="38"/>
  <c r="AG152" i="38"/>
  <c r="M152" i="38"/>
  <c r="AT152" i="38"/>
  <c r="AD152" i="38"/>
  <c r="N152" i="38"/>
  <c r="AO152" i="38"/>
  <c r="AF152" i="38"/>
  <c r="K152" i="38"/>
  <c r="AE152" i="38"/>
  <c r="Q152" i="38"/>
  <c r="AN152" i="38"/>
  <c r="S152" i="38"/>
  <c r="AQ152" i="38"/>
  <c r="AP152" i="38"/>
  <c r="J152" i="38"/>
  <c r="AA152" i="38"/>
  <c r="Y152" i="38"/>
  <c r="AV152" i="38"/>
  <c r="X152" i="38"/>
  <c r="AL149" i="38"/>
  <c r="AW149" i="38"/>
  <c r="Q149" i="38"/>
  <c r="AE149" i="38"/>
  <c r="AV149" i="38"/>
  <c r="AX149" i="38"/>
  <c r="AH149" i="38"/>
  <c r="R149" i="38"/>
  <c r="AS149" i="38"/>
  <c r="AC149" i="38"/>
  <c r="M149" i="38"/>
  <c r="S149" i="38"/>
  <c r="AI149" i="38"/>
  <c r="AY149" i="38"/>
  <c r="T149" i="38"/>
  <c r="AJ149" i="38"/>
  <c r="AZ149" i="38"/>
  <c r="W149" i="38"/>
  <c r="AN149" i="38"/>
  <c r="AT149" i="38"/>
  <c r="AD149" i="38"/>
  <c r="N149" i="38"/>
  <c r="AO149" i="38"/>
  <c r="Y149" i="38"/>
  <c r="AM149" i="38"/>
  <c r="X149" i="38"/>
  <c r="AP149" i="38"/>
  <c r="Z149" i="38"/>
  <c r="J149" i="38"/>
  <c r="AK149" i="38"/>
  <c r="U149" i="38"/>
  <c r="K149" i="38"/>
  <c r="AA149" i="38"/>
  <c r="AQ149" i="38"/>
  <c r="L149" i="38"/>
  <c r="AB149" i="38"/>
  <c r="AR149" i="38"/>
  <c r="V149" i="38"/>
  <c r="AG149" i="38"/>
  <c r="O149" i="38"/>
  <c r="AU149" i="38"/>
  <c r="P149" i="38"/>
  <c r="AF149" i="38"/>
  <c r="AV153" i="38"/>
  <c r="P153" i="38"/>
  <c r="AA153" i="38"/>
  <c r="Z153" i="38"/>
  <c r="AK153" i="38"/>
  <c r="AR153" i="38"/>
  <c r="AB153" i="38"/>
  <c r="L153" i="38"/>
  <c r="AM153" i="38"/>
  <c r="W153" i="38"/>
  <c r="AX153" i="38"/>
  <c r="R153" i="38"/>
  <c r="AG153" i="38"/>
  <c r="M153" i="38"/>
  <c r="AS153" i="38"/>
  <c r="N153" i="38"/>
  <c r="AT153" i="38"/>
  <c r="X153" i="38"/>
  <c r="AI153" i="38"/>
  <c r="AP153" i="38"/>
  <c r="Y153" i="38"/>
  <c r="U153" i="38"/>
  <c r="AN153" i="38"/>
  <c r="AY153" i="38"/>
  <c r="S153" i="38"/>
  <c r="J153" i="38"/>
  <c r="V153" i="38"/>
  <c r="AZ153" i="38"/>
  <c r="AJ153" i="38"/>
  <c r="T153" i="38"/>
  <c r="AU153" i="38"/>
  <c r="AE153" i="38"/>
  <c r="O153" i="38"/>
  <c r="AH153" i="38"/>
  <c r="AW153" i="38"/>
  <c r="Q153" i="38"/>
  <c r="AC153" i="38"/>
  <c r="AD153" i="38"/>
  <c r="AF153" i="38"/>
  <c r="AQ153" i="38"/>
  <c r="K153" i="38"/>
  <c r="AO153" i="38"/>
  <c r="AL153" i="38"/>
  <c r="I396" i="38"/>
  <c r="CT396" i="38" s="1"/>
  <c r="I446" i="38"/>
  <c r="CT446" i="38" s="1"/>
  <c r="I471" i="38"/>
  <c r="CT471" i="38" s="1"/>
  <c r="I321" i="38"/>
  <c r="CT321" i="38" s="1"/>
  <c r="I271" i="38"/>
  <c r="CT271" i="38" s="1"/>
  <c r="I596" i="38"/>
  <c r="CT596" i="38" s="1"/>
  <c r="I571" i="38"/>
  <c r="CT571" i="38" s="1"/>
  <c r="I496" i="38"/>
  <c r="CT496" i="38" s="1"/>
  <c r="I371" i="38"/>
  <c r="CT371" i="38" s="1"/>
  <c r="I546" i="38"/>
  <c r="CT546" i="38" s="1"/>
  <c r="I346" i="38"/>
  <c r="I421" i="38"/>
  <c r="CT421" i="38" s="1"/>
  <c r="I296" i="38"/>
  <c r="CT296" i="38" s="1"/>
  <c r="I521" i="38"/>
  <c r="I96" i="38"/>
  <c r="CT96" i="38" s="1"/>
  <c r="AZ96" i="38"/>
  <c r="T96" i="38"/>
  <c r="L96" i="38"/>
  <c r="AH96" i="38"/>
  <c r="AP96" i="38"/>
  <c r="AJ96" i="38"/>
  <c r="X96" i="38"/>
  <c r="AU96" i="38"/>
  <c r="O96" i="38"/>
  <c r="Z96" i="38"/>
  <c r="I246" i="38"/>
  <c r="CT246" i="38" s="1"/>
  <c r="I221" i="38"/>
  <c r="CT221" i="38" s="1"/>
  <c r="I46" i="38"/>
  <c r="CT46" i="38" s="1"/>
  <c r="I171" i="38"/>
  <c r="CT171" i="38" s="1"/>
  <c r="I121" i="38"/>
  <c r="CT121" i="38" s="1"/>
  <c r="P46" i="38"/>
  <c r="AU46" i="38"/>
  <c r="AW46" i="38"/>
  <c r="AO46" i="38"/>
  <c r="X46" i="38"/>
  <c r="AS46" i="38"/>
  <c r="AJ46" i="38"/>
  <c r="AV46" i="38"/>
  <c r="AY46" i="38"/>
  <c r="O46" i="38"/>
  <c r="AE46" i="38"/>
  <c r="AU171" i="38"/>
  <c r="Q171" i="38"/>
  <c r="R171" i="38"/>
  <c r="N171" i="38"/>
  <c r="AY171" i="38"/>
  <c r="X171" i="38"/>
  <c r="AO171" i="38"/>
  <c r="W171" i="38"/>
  <c r="S171" i="38"/>
  <c r="T171" i="38"/>
  <c r="AW171" i="38"/>
  <c r="AG96" i="38"/>
  <c r="AD96" i="38"/>
  <c r="AI96" i="38"/>
  <c r="K96" i="38"/>
  <c r="M96" i="38"/>
  <c r="AC96" i="38"/>
  <c r="W96" i="38"/>
  <c r="AL96" i="38"/>
  <c r="AR96" i="38"/>
  <c r="Y96" i="38"/>
  <c r="AA96" i="38"/>
  <c r="AS121" i="38"/>
  <c r="Z121" i="38"/>
  <c r="N121" i="38"/>
  <c r="AA121" i="38"/>
  <c r="AZ121" i="38"/>
  <c r="AH121" i="38"/>
  <c r="Q121" i="38"/>
  <c r="AI121" i="38"/>
  <c r="AR121" i="38"/>
  <c r="W121" i="38"/>
  <c r="X121" i="38"/>
  <c r="AP246" i="38"/>
  <c r="Z246" i="38"/>
  <c r="J246" i="38"/>
  <c r="AN246" i="38"/>
  <c r="X246" i="38"/>
  <c r="AM246" i="38"/>
  <c r="Y246" i="38"/>
  <c r="AI246" i="38"/>
  <c r="U246" i="38"/>
  <c r="J221" i="38"/>
  <c r="Z221" i="38"/>
  <c r="AP221" i="38"/>
  <c r="K221" i="38"/>
  <c r="AE221" i="38"/>
  <c r="AY221" i="38"/>
  <c r="L221" i="38"/>
  <c r="AB221" i="38"/>
  <c r="AR221" i="38"/>
  <c r="M221" i="38"/>
  <c r="AG221" i="38"/>
  <c r="AW221" i="38"/>
  <c r="I71" i="38"/>
  <c r="CT71" i="38" s="1"/>
  <c r="I146" i="38"/>
  <c r="CT146" i="38" s="1"/>
  <c r="AW22" i="38"/>
  <c r="AG22" i="38"/>
  <c r="T22" i="38"/>
  <c r="P22" i="38"/>
  <c r="K22" i="38"/>
  <c r="L22" i="38"/>
  <c r="V22" i="38"/>
  <c r="AS22" i="38"/>
  <c r="AT22" i="38"/>
  <c r="Y22" i="38"/>
  <c r="AV22" i="38"/>
  <c r="L46" i="38"/>
  <c r="N46" i="38"/>
  <c r="AZ46" i="38"/>
  <c r="U46" i="38"/>
  <c r="M46" i="38"/>
  <c r="V46" i="38"/>
  <c r="AL46" i="38"/>
  <c r="AI46" i="38"/>
  <c r="S46" i="38"/>
  <c r="Q46" i="38"/>
  <c r="Z171" i="38"/>
  <c r="AV171" i="38"/>
  <c r="AT171" i="38"/>
  <c r="U171" i="38"/>
  <c r="M171" i="38"/>
  <c r="AS171" i="38"/>
  <c r="AJ171" i="38"/>
  <c r="AQ171" i="38"/>
  <c r="L171" i="38"/>
  <c r="AL171" i="38"/>
  <c r="AM171" i="38"/>
  <c r="AF96" i="38"/>
  <c r="AY96" i="38"/>
  <c r="AE96" i="38"/>
  <c r="P96" i="38"/>
  <c r="AK96" i="38"/>
  <c r="AQ96" i="38"/>
  <c r="AN96" i="38"/>
  <c r="AM96" i="38"/>
  <c r="AV96" i="38"/>
  <c r="U96" i="38"/>
  <c r="AW96" i="38"/>
  <c r="V71" i="38"/>
  <c r="AR71" i="38"/>
  <c r="AA71" i="38"/>
  <c r="AK71" i="38"/>
  <c r="Z71" i="38"/>
  <c r="K71" i="38"/>
  <c r="T71" i="38"/>
  <c r="AZ71" i="38"/>
  <c r="AO71" i="38"/>
  <c r="P71" i="38"/>
  <c r="U71" i="38"/>
  <c r="AC121" i="38"/>
  <c r="AP121" i="38"/>
  <c r="AD121" i="38"/>
  <c r="AQ121" i="38"/>
  <c r="AK121" i="38"/>
  <c r="AX121" i="38"/>
  <c r="V121" i="38"/>
  <c r="AY121" i="38"/>
  <c r="O121" i="38"/>
  <c r="P121" i="38"/>
  <c r="AM121" i="38"/>
  <c r="X146" i="38"/>
  <c r="AT146" i="38"/>
  <c r="Y146" i="38"/>
  <c r="AU146" i="38"/>
  <c r="Z146" i="38"/>
  <c r="AV146" i="38"/>
  <c r="AA146" i="38"/>
  <c r="AW146" i="38"/>
  <c r="AB146" i="38"/>
  <c r="AX146" i="38"/>
  <c r="AC146" i="38"/>
  <c r="AL246" i="38"/>
  <c r="V246" i="38"/>
  <c r="AZ246" i="38"/>
  <c r="AJ246" i="38"/>
  <c r="T246" i="38"/>
  <c r="O246" i="38"/>
  <c r="AU246" i="38"/>
  <c r="AG246" i="38"/>
  <c r="K246" i="38"/>
  <c r="AQ246" i="38"/>
  <c r="AC246" i="38"/>
  <c r="N221" i="38"/>
  <c r="AD221" i="38"/>
  <c r="AT221" i="38"/>
  <c r="S221" i="38"/>
  <c r="AM221" i="38"/>
  <c r="P221" i="38"/>
  <c r="AF221" i="38"/>
  <c r="AV221" i="38"/>
  <c r="U221" i="38"/>
  <c r="AK221" i="38"/>
  <c r="I196" i="38"/>
  <c r="CT196" i="38" s="1"/>
  <c r="M22" i="38"/>
  <c r="AY22" i="38"/>
  <c r="AD22" i="38"/>
  <c r="R22" i="38"/>
  <c r="AN22" i="38"/>
  <c r="AQ22" i="38"/>
  <c r="X22" i="38"/>
  <c r="AR22" i="38"/>
  <c r="U22" i="38"/>
  <c r="N22" i="38"/>
  <c r="AF46" i="38"/>
  <c r="AP46" i="38"/>
  <c r="AR46" i="38"/>
  <c r="AG46" i="38"/>
  <c r="AN46" i="38"/>
  <c r="J46" i="38"/>
  <c r="AC46" i="38"/>
  <c r="K46" i="38"/>
  <c r="AQ46" i="38"/>
  <c r="AX46" i="38"/>
  <c r="AB46" i="38"/>
  <c r="J171" i="38"/>
  <c r="AF171" i="38"/>
  <c r="Y171" i="38"/>
  <c r="AZ171" i="38"/>
  <c r="O171" i="38"/>
  <c r="AR171" i="38"/>
  <c r="V171" i="38"/>
  <c r="P171" i="38"/>
  <c r="AX171" i="38"/>
  <c r="AC171" i="38"/>
  <c r="S96" i="38"/>
  <c r="AT96" i="38"/>
  <c r="J96" i="38"/>
  <c r="Q96" i="38"/>
  <c r="N96" i="38"/>
  <c r="V96" i="38"/>
  <c r="AO96" i="38"/>
  <c r="AB96" i="38"/>
  <c r="AX96" i="38"/>
  <c r="R96" i="38"/>
  <c r="AS96" i="38"/>
  <c r="AF71" i="38"/>
  <c r="AN71" i="38"/>
  <c r="W71" i="38"/>
  <c r="AC71" i="38"/>
  <c r="AU71" i="38"/>
  <c r="AI71" i="38"/>
  <c r="AS71" i="38"/>
  <c r="X71" i="38"/>
  <c r="AW71" i="38"/>
  <c r="M71" i="38"/>
  <c r="J71" i="38"/>
  <c r="M121" i="38"/>
  <c r="AO121" i="38"/>
  <c r="AT121" i="38"/>
  <c r="T121" i="38"/>
  <c r="U121" i="38"/>
  <c r="AW121" i="38"/>
  <c r="AL121" i="38"/>
  <c r="L121" i="38"/>
  <c r="AU121" i="38"/>
  <c r="AV121" i="38"/>
  <c r="AF121" i="38"/>
  <c r="W196" i="38"/>
  <c r="AS196" i="38"/>
  <c r="AE196" i="38"/>
  <c r="J196" i="38"/>
  <c r="S196" i="38"/>
  <c r="AB196" i="38"/>
  <c r="V196" i="38"/>
  <c r="AV196" i="38"/>
  <c r="Y196" i="38"/>
  <c r="AA196" i="38"/>
  <c r="X196" i="38"/>
  <c r="AY146" i="38"/>
  <c r="AD146" i="38"/>
  <c r="AZ146" i="38"/>
  <c r="AE146" i="38"/>
  <c r="J146" i="38"/>
  <c r="AF146" i="38"/>
  <c r="K146" i="38"/>
  <c r="AG146" i="38"/>
  <c r="L146" i="38"/>
  <c r="AH146" i="38"/>
  <c r="M146" i="38"/>
  <c r="AT21" i="38"/>
  <c r="AK21" i="38"/>
  <c r="AD21" i="38"/>
  <c r="P21" i="38"/>
  <c r="AJ21" i="38"/>
  <c r="K21" i="38"/>
  <c r="J21" i="38"/>
  <c r="AA21" i="38"/>
  <c r="AN21" i="38"/>
  <c r="AB21" i="38"/>
  <c r="S21" i="38"/>
  <c r="V21" i="38"/>
  <c r="AX21" i="38"/>
  <c r="Q21" i="38"/>
  <c r="AU21" i="38"/>
  <c r="AO21" i="38"/>
  <c r="Z21" i="38"/>
  <c r="AI21" i="38"/>
  <c r="AL21" i="38"/>
  <c r="M21" i="38"/>
  <c r="AM21" i="38"/>
  <c r="AF21" i="38"/>
  <c r="AH21" i="38"/>
  <c r="N21" i="38"/>
  <c r="AY21" i="38"/>
  <c r="AP21" i="38"/>
  <c r="AC21" i="38"/>
  <c r="AS21" i="38"/>
  <c r="L21" i="38"/>
  <c r="AZ21" i="38"/>
  <c r="Y21" i="38"/>
  <c r="AW21" i="38"/>
  <c r="AG21" i="38"/>
  <c r="AV21" i="38"/>
  <c r="X21" i="38"/>
  <c r="W21" i="38"/>
  <c r="O21" i="38"/>
  <c r="AE21" i="38"/>
  <c r="AQ21" i="38"/>
  <c r="T21" i="38"/>
  <c r="R21" i="38"/>
  <c r="AR21" i="38"/>
  <c r="U21" i="38"/>
  <c r="I395" i="38"/>
  <c r="CT395" i="38" s="1"/>
  <c r="I445" i="38"/>
  <c r="CT445" i="38" s="1"/>
  <c r="I470" i="38"/>
  <c r="CT470" i="38" s="1"/>
  <c r="I320" i="38"/>
  <c r="CT320" i="38" s="1"/>
  <c r="I270" i="38"/>
  <c r="CT270" i="38" s="1"/>
  <c r="I595" i="38"/>
  <c r="CT595" i="38" s="1"/>
  <c r="I570" i="38"/>
  <c r="CT570" i="38" s="1"/>
  <c r="I495" i="38"/>
  <c r="CT495" i="38" s="1"/>
  <c r="I370" i="38"/>
  <c r="CT370" i="38" s="1"/>
  <c r="I545" i="38"/>
  <c r="CT545" i="38" s="1"/>
  <c r="I345" i="38"/>
  <c r="CT345" i="38" s="1"/>
  <c r="I420" i="38"/>
  <c r="CT420" i="38" s="1"/>
  <c r="I295" i="38"/>
  <c r="CT295" i="38" s="1"/>
  <c r="I520" i="38"/>
  <c r="CT520" i="38" s="1"/>
  <c r="I95" i="38"/>
  <c r="CT95" i="38" s="1"/>
  <c r="M95" i="38"/>
  <c r="AW95" i="38"/>
  <c r="AX95" i="38"/>
  <c r="Q95" i="38"/>
  <c r="AO95" i="38"/>
  <c r="Y95" i="38"/>
  <c r="AJ95" i="38"/>
  <c r="AN95" i="38"/>
  <c r="AF95" i="38"/>
  <c r="AH95" i="38"/>
  <c r="AA95" i="38"/>
  <c r="I45" i="38"/>
  <c r="CT45" i="38" s="1"/>
  <c r="AC45" i="38"/>
  <c r="L45" i="38"/>
  <c r="AM45" i="38"/>
  <c r="AN45" i="38"/>
  <c r="K45" i="38"/>
  <c r="AL45" i="38"/>
  <c r="AS45" i="38"/>
  <c r="AO45" i="38"/>
  <c r="Z45" i="38"/>
  <c r="I245" i="38"/>
  <c r="CT245" i="38" s="1"/>
  <c r="I195" i="38"/>
  <c r="CT195" i="38" s="1"/>
  <c r="AS195" i="38"/>
  <c r="V195" i="38"/>
  <c r="AU195" i="38"/>
  <c r="AO195" i="38"/>
  <c r="AP195" i="38"/>
  <c r="T195" i="38"/>
  <c r="U195" i="38"/>
  <c r="W195" i="38"/>
  <c r="AG195" i="38"/>
  <c r="AX195" i="38"/>
  <c r="L195" i="38"/>
  <c r="AG95" i="38"/>
  <c r="J95" i="38"/>
  <c r="T95" i="38"/>
  <c r="I70" i="38"/>
  <c r="CT70" i="38" s="1"/>
  <c r="X70" i="38"/>
  <c r="AT95" i="38"/>
  <c r="V70" i="38"/>
  <c r="U70" i="38"/>
  <c r="I145" i="38"/>
  <c r="CT145" i="38" s="1"/>
  <c r="O145" i="38"/>
  <c r="M145" i="38"/>
  <c r="AZ95" i="38"/>
  <c r="L95" i="38"/>
  <c r="AD95" i="38"/>
  <c r="Z95" i="38"/>
  <c r="AZ70" i="38"/>
  <c r="O70" i="38"/>
  <c r="U145" i="38"/>
  <c r="P145" i="38"/>
  <c r="Y145" i="38"/>
  <c r="AP95" i="38"/>
  <c r="M70" i="38"/>
  <c r="AE95" i="38"/>
  <c r="AC70" i="38"/>
  <c r="AT70" i="38"/>
  <c r="AJ45" i="38"/>
  <c r="T45" i="38"/>
  <c r="AB45" i="38"/>
  <c r="S45" i="38"/>
  <c r="X45" i="38"/>
  <c r="AZ45" i="38"/>
  <c r="AY45" i="38"/>
  <c r="AK45" i="38"/>
  <c r="AR45" i="38"/>
  <c r="V45" i="38"/>
  <c r="AV45" i="38"/>
  <c r="AE70" i="38"/>
  <c r="W70" i="38"/>
  <c r="Z70" i="38"/>
  <c r="AC145" i="38"/>
  <c r="AR145" i="38"/>
  <c r="AM145" i="38"/>
  <c r="AV145" i="38"/>
  <c r="K145" i="38"/>
  <c r="W245" i="38"/>
  <c r="AM245" i="38"/>
  <c r="X245" i="38"/>
  <c r="AN245" i="38"/>
  <c r="Y245" i="38"/>
  <c r="AO245" i="38"/>
  <c r="J245" i="38"/>
  <c r="Z245" i="38"/>
  <c r="AP245" i="38"/>
  <c r="AX245" i="38"/>
  <c r="I220" i="38"/>
  <c r="CT220" i="38" s="1"/>
  <c r="I170" i="38"/>
  <c r="CT170" i="38" s="1"/>
  <c r="L170" i="38"/>
  <c r="AH170" i="38"/>
  <c r="M170" i="38"/>
  <c r="AI170" i="38"/>
  <c r="N170" i="38"/>
  <c r="AJ170" i="38"/>
  <c r="O170" i="38"/>
  <c r="AK170" i="38"/>
  <c r="P170" i="38"/>
  <c r="AL170" i="38"/>
  <c r="Q170" i="38"/>
  <c r="AW195" i="38"/>
  <c r="AL195" i="38"/>
  <c r="P195" i="38"/>
  <c r="Y195" i="38"/>
  <c r="S195" i="38"/>
  <c r="AJ195" i="38"/>
  <c r="N195" i="38"/>
  <c r="AM195" i="38"/>
  <c r="Q195" i="38"/>
  <c r="K195" i="38"/>
  <c r="AB195" i="38"/>
  <c r="AI95" i="38"/>
  <c r="R95" i="38"/>
  <c r="AB95" i="38"/>
  <c r="W95" i="38"/>
  <c r="AA70" i="38"/>
  <c r="AY95" i="38"/>
  <c r="K70" i="38"/>
  <c r="J70" i="38"/>
  <c r="X145" i="38"/>
  <c r="V145" i="38"/>
  <c r="T145" i="38"/>
  <c r="AR95" i="38"/>
  <c r="AD70" i="38"/>
  <c r="AM95" i="38"/>
  <c r="T70" i="38"/>
  <c r="AU70" i="38"/>
  <c r="P70" i="38"/>
  <c r="L145" i="38"/>
  <c r="R145" i="38"/>
  <c r="V95" i="38"/>
  <c r="N95" i="38"/>
  <c r="AV70" i="38"/>
  <c r="S95" i="38"/>
  <c r="AB70" i="38"/>
  <c r="AS70" i="38"/>
  <c r="Y45" i="38"/>
  <c r="O45" i="38"/>
  <c r="AU45" i="38"/>
  <c r="AE45" i="38"/>
  <c r="AX45" i="38"/>
  <c r="J45" i="38"/>
  <c r="N45" i="38"/>
  <c r="AH45" i="38"/>
  <c r="Q45" i="38"/>
  <c r="AT45" i="38"/>
  <c r="AF45" i="38"/>
  <c r="AN70" i="38"/>
  <c r="AO70" i="38"/>
  <c r="AN145" i="38"/>
  <c r="AX145" i="38"/>
  <c r="AA145" i="38"/>
  <c r="AZ145" i="38"/>
  <c r="AG145" i="38"/>
  <c r="Z145" i="38"/>
  <c r="S70" i="38"/>
  <c r="AY145" i="38"/>
  <c r="AS145" i="38"/>
  <c r="K245" i="38"/>
  <c r="AA245" i="38"/>
  <c r="AQ245" i="38"/>
  <c r="L245" i="38"/>
  <c r="AB245" i="38"/>
  <c r="AR245" i="38"/>
  <c r="M245" i="38"/>
  <c r="AC245" i="38"/>
  <c r="AS245" i="38"/>
  <c r="N245" i="38"/>
  <c r="AD245" i="38"/>
  <c r="AU245" i="38"/>
  <c r="AV245" i="38"/>
  <c r="AG220" i="38"/>
  <c r="AW220" i="38"/>
  <c r="N220" i="38"/>
  <c r="AD220" i="38"/>
  <c r="AT220" i="38"/>
  <c r="AE220" i="38"/>
  <c r="AY220" i="38"/>
  <c r="S220" i="38"/>
  <c r="X220" i="38"/>
  <c r="AN220" i="38"/>
  <c r="M220" i="38"/>
  <c r="AM170" i="38"/>
  <c r="R170" i="38"/>
  <c r="AN170" i="38"/>
  <c r="S170" i="38"/>
  <c r="AO170" i="38"/>
  <c r="T170" i="38"/>
  <c r="AP170" i="38"/>
  <c r="U170" i="38"/>
  <c r="AQ170" i="38"/>
  <c r="V170" i="38"/>
  <c r="AC195" i="38"/>
  <c r="O195" i="38"/>
  <c r="AF195" i="38"/>
  <c r="J195" i="38"/>
  <c r="AI195" i="38"/>
  <c r="AZ195" i="38"/>
  <c r="AD195" i="38"/>
  <c r="X195" i="38"/>
  <c r="R195" i="38"/>
  <c r="AA195" i="38"/>
  <c r="AR195" i="38"/>
  <c r="AL95" i="38"/>
  <c r="AV95" i="38"/>
  <c r="AU95" i="38"/>
  <c r="K95" i="38"/>
  <c r="AK95" i="38"/>
  <c r="O95" i="38"/>
  <c r="AP70" i="38"/>
  <c r="AW70" i="38"/>
  <c r="AK145" i="38"/>
  <c r="AE145" i="38"/>
  <c r="N145" i="38"/>
  <c r="AS95" i="38"/>
  <c r="AQ70" i="38"/>
  <c r="P95" i="38"/>
  <c r="AI70" i="38"/>
  <c r="R70" i="38"/>
  <c r="I120" i="38"/>
  <c r="CT120" i="38" s="1"/>
  <c r="N120" i="38"/>
  <c r="AM120" i="38"/>
  <c r="AD145" i="38"/>
  <c r="AU145" i="38"/>
  <c r="S145" i="38"/>
  <c r="U95" i="38"/>
  <c r="X95" i="38"/>
  <c r="AC95" i="38"/>
  <c r="AQ95" i="38"/>
  <c r="AX70" i="38"/>
  <c r="AH70" i="38"/>
  <c r="AQ45" i="38"/>
  <c r="AW45" i="38"/>
  <c r="AA45" i="38"/>
  <c r="M45" i="38"/>
  <c r="P45" i="38"/>
  <c r="R45" i="38"/>
  <c r="AP45" i="38"/>
  <c r="U45" i="38"/>
  <c r="AG45" i="38"/>
  <c r="AD45" i="38"/>
  <c r="W45" i="38"/>
  <c r="L70" i="38"/>
  <c r="AM70" i="38"/>
  <c r="AT145" i="38"/>
  <c r="Q145" i="38"/>
  <c r="J145" i="38"/>
  <c r="AI145" i="38"/>
  <c r="AF145" i="38"/>
  <c r="AO145" i="38"/>
  <c r="AR120" i="38"/>
  <c r="AD120" i="38"/>
  <c r="U120" i="38"/>
  <c r="O120" i="38"/>
  <c r="Q120" i="38"/>
  <c r="AF120" i="38"/>
  <c r="AS120" i="38"/>
  <c r="K120" i="38"/>
  <c r="AI45" i="38"/>
  <c r="AK70" i="38"/>
  <c r="W145" i="38"/>
  <c r="T120" i="38"/>
  <c r="AY120" i="38"/>
  <c r="AL120" i="38"/>
  <c r="Q20" i="38"/>
  <c r="M20" i="38"/>
  <c r="S20" i="38"/>
  <c r="AV20" i="38"/>
  <c r="I444" i="38"/>
  <c r="I442" i="38"/>
  <c r="CT442" i="38" s="1"/>
  <c r="I443" i="38"/>
  <c r="CT443" i="38" s="1"/>
  <c r="I468" i="38"/>
  <c r="CT468" i="38" s="1"/>
  <c r="I469" i="38"/>
  <c r="CT469" i="38" s="1"/>
  <c r="I467" i="38"/>
  <c r="CT467" i="38" s="1"/>
  <c r="I592" i="38"/>
  <c r="CT592" i="38" s="1"/>
  <c r="I593" i="38"/>
  <c r="I594" i="38"/>
  <c r="CT594" i="38" s="1"/>
  <c r="I568" i="38"/>
  <c r="CT568" i="38" s="1"/>
  <c r="I569" i="38"/>
  <c r="CT569" i="38" s="1"/>
  <c r="I567" i="38"/>
  <c r="CT567" i="38" s="1"/>
  <c r="I492" i="38"/>
  <c r="CT492" i="38" s="1"/>
  <c r="I493" i="38"/>
  <c r="CT493" i="38" s="1"/>
  <c r="I494" i="38"/>
  <c r="CT494" i="38" s="1"/>
  <c r="I544" i="38"/>
  <c r="CT544" i="38" s="1"/>
  <c r="I542" i="38"/>
  <c r="CT542" i="38" s="1"/>
  <c r="I543" i="38"/>
  <c r="CT543" i="38" s="1"/>
  <c r="I417" i="38"/>
  <c r="CT417" i="38" s="1"/>
  <c r="I418" i="38"/>
  <c r="CT418" i="38" s="1"/>
  <c r="I419" i="38"/>
  <c r="CT419" i="38" s="1"/>
  <c r="I517" i="38"/>
  <c r="CT517" i="38" s="1"/>
  <c r="I518" i="38"/>
  <c r="CT518" i="38" s="1"/>
  <c r="I519" i="38"/>
  <c r="CT519" i="38" s="1"/>
  <c r="AW444" i="38"/>
  <c r="AS444" i="38"/>
  <c r="AO444" i="38"/>
  <c r="AK444" i="38"/>
  <c r="AG444" i="38"/>
  <c r="AC444" i="38"/>
  <c r="Y444" i="38"/>
  <c r="U444" i="38"/>
  <c r="Q444" i="38"/>
  <c r="M444" i="38"/>
  <c r="AZ444" i="38"/>
  <c r="AV444" i="38"/>
  <c r="AR444" i="38"/>
  <c r="AN444" i="38"/>
  <c r="AJ444" i="38"/>
  <c r="AF444" i="38"/>
  <c r="AB444" i="38"/>
  <c r="X444" i="38"/>
  <c r="T444" i="38"/>
  <c r="P444" i="38"/>
  <c r="L444" i="38"/>
  <c r="AY444" i="38"/>
  <c r="AU444" i="38"/>
  <c r="AQ444" i="38"/>
  <c r="AM444" i="38"/>
  <c r="AI444" i="38"/>
  <c r="AE444" i="38"/>
  <c r="AA444" i="38"/>
  <c r="W444" i="38"/>
  <c r="S444" i="38"/>
  <c r="O444" i="38"/>
  <c r="K444" i="38"/>
  <c r="AX444" i="38"/>
  <c r="AT444" i="38"/>
  <c r="AP444" i="38"/>
  <c r="AL444" i="38"/>
  <c r="AH444" i="38"/>
  <c r="AD444" i="38"/>
  <c r="Z444" i="38"/>
  <c r="V444" i="38"/>
  <c r="R444" i="38"/>
  <c r="N444" i="38"/>
  <c r="J444" i="38"/>
  <c r="AY442" i="38"/>
  <c r="AU442" i="38"/>
  <c r="AQ442" i="38"/>
  <c r="AM442" i="38"/>
  <c r="AI442" i="38"/>
  <c r="AE442" i="38"/>
  <c r="AA442" i="38"/>
  <c r="W442" i="38"/>
  <c r="S442" i="38"/>
  <c r="O442" i="38"/>
  <c r="K442" i="38"/>
  <c r="AX442" i="38"/>
  <c r="AT442" i="38"/>
  <c r="AP442" i="38"/>
  <c r="AL442" i="38"/>
  <c r="AH442" i="38"/>
  <c r="AD442" i="38"/>
  <c r="Z442" i="38"/>
  <c r="V442" i="38"/>
  <c r="R442" i="38"/>
  <c r="N442" i="38"/>
  <c r="J442" i="38"/>
  <c r="AW442" i="38"/>
  <c r="AS442" i="38"/>
  <c r="AO442" i="38"/>
  <c r="AK442" i="38"/>
  <c r="AG442" i="38"/>
  <c r="AC442" i="38"/>
  <c r="Y442" i="38"/>
  <c r="U442" i="38"/>
  <c r="Q442" i="38"/>
  <c r="M442" i="38"/>
  <c r="AZ442" i="38"/>
  <c r="AV442" i="38"/>
  <c r="AR442" i="38"/>
  <c r="AN442" i="38"/>
  <c r="AJ442" i="38"/>
  <c r="AF442" i="38"/>
  <c r="AB442" i="38"/>
  <c r="X442" i="38"/>
  <c r="T442" i="38"/>
  <c r="P442" i="38"/>
  <c r="L442" i="38"/>
  <c r="AZ443" i="38"/>
  <c r="AV443" i="38"/>
  <c r="AR443" i="38"/>
  <c r="AN443" i="38"/>
  <c r="AJ443" i="38"/>
  <c r="AF443" i="38"/>
  <c r="AB443" i="38"/>
  <c r="X443" i="38"/>
  <c r="T443" i="38"/>
  <c r="P443" i="38"/>
  <c r="L443" i="38"/>
  <c r="AY443" i="38"/>
  <c r="AU443" i="38"/>
  <c r="AQ443" i="38"/>
  <c r="AM443" i="38"/>
  <c r="AI443" i="38"/>
  <c r="AE443" i="38"/>
  <c r="AA443" i="38"/>
  <c r="W443" i="38"/>
  <c r="S443" i="38"/>
  <c r="O443" i="38"/>
  <c r="K443" i="38"/>
  <c r="AX443" i="38"/>
  <c r="AT443" i="38"/>
  <c r="AP443" i="38"/>
  <c r="AL443" i="38"/>
  <c r="AH443" i="38"/>
  <c r="AD443" i="38"/>
  <c r="Z443" i="38"/>
  <c r="V443" i="38"/>
  <c r="R443" i="38"/>
  <c r="N443" i="38"/>
  <c r="J443" i="38"/>
  <c r="AW443" i="38"/>
  <c r="AS443" i="38"/>
  <c r="AO443" i="38"/>
  <c r="AK443" i="38"/>
  <c r="AG443" i="38"/>
  <c r="AC443" i="38"/>
  <c r="Y443" i="38"/>
  <c r="U443" i="38"/>
  <c r="Q443" i="38"/>
  <c r="M443" i="38"/>
  <c r="AZ468" i="38"/>
  <c r="AV468" i="38"/>
  <c r="AR468" i="38"/>
  <c r="AN468" i="38"/>
  <c r="AJ468" i="38"/>
  <c r="AF468" i="38"/>
  <c r="AB468" i="38"/>
  <c r="X468" i="38"/>
  <c r="T468" i="38"/>
  <c r="P468" i="38"/>
  <c r="L468" i="38"/>
  <c r="AY468" i="38"/>
  <c r="AU468" i="38"/>
  <c r="AQ468" i="38"/>
  <c r="AM468" i="38"/>
  <c r="AI468" i="38"/>
  <c r="AE468" i="38"/>
  <c r="AA468" i="38"/>
  <c r="W468" i="38"/>
  <c r="S468" i="38"/>
  <c r="O468" i="38"/>
  <c r="K468" i="38"/>
  <c r="AX468" i="38"/>
  <c r="AT468" i="38"/>
  <c r="AP468" i="38"/>
  <c r="AL468" i="38"/>
  <c r="AH468" i="38"/>
  <c r="AD468" i="38"/>
  <c r="Z468" i="38"/>
  <c r="V468" i="38"/>
  <c r="R468" i="38"/>
  <c r="N468" i="38"/>
  <c r="J468" i="38"/>
  <c r="AO468" i="38"/>
  <c r="Y468" i="38"/>
  <c r="AK468" i="38"/>
  <c r="U468" i="38"/>
  <c r="AW468" i="38"/>
  <c r="AG468" i="38"/>
  <c r="Q468" i="38"/>
  <c r="AS468" i="38"/>
  <c r="AC468" i="38"/>
  <c r="M468" i="38"/>
  <c r="AW469" i="38"/>
  <c r="AS469" i="38"/>
  <c r="AO469" i="38"/>
  <c r="AK469" i="38"/>
  <c r="AG469" i="38"/>
  <c r="AC469" i="38"/>
  <c r="Y469" i="38"/>
  <c r="U469" i="38"/>
  <c r="Q469" i="38"/>
  <c r="M469" i="38"/>
  <c r="AZ469" i="38"/>
  <c r="AV469" i="38"/>
  <c r="AR469" i="38"/>
  <c r="AN469" i="38"/>
  <c r="AJ469" i="38"/>
  <c r="AF469" i="38"/>
  <c r="AB469" i="38"/>
  <c r="X469" i="38"/>
  <c r="T469" i="38"/>
  <c r="P469" i="38"/>
  <c r="L469" i="38"/>
  <c r="AY469" i="38"/>
  <c r="AU469" i="38"/>
  <c r="AQ469" i="38"/>
  <c r="AM469" i="38"/>
  <c r="AI469" i="38"/>
  <c r="AE469" i="38"/>
  <c r="AA469" i="38"/>
  <c r="W469" i="38"/>
  <c r="S469" i="38"/>
  <c r="O469" i="38"/>
  <c r="K469" i="38"/>
  <c r="AL469" i="38"/>
  <c r="V469" i="38"/>
  <c r="AX469" i="38"/>
  <c r="AH469" i="38"/>
  <c r="R469" i="38"/>
  <c r="AT469" i="38"/>
  <c r="AD469" i="38"/>
  <c r="N469" i="38"/>
  <c r="AP469" i="38"/>
  <c r="Z469" i="38"/>
  <c r="J469" i="38"/>
  <c r="AY467" i="38"/>
  <c r="AU467" i="38"/>
  <c r="AQ467" i="38"/>
  <c r="AM467" i="38"/>
  <c r="AI467" i="38"/>
  <c r="AE467" i="38"/>
  <c r="AX467" i="38"/>
  <c r="AT467" i="38"/>
  <c r="AP467" i="38"/>
  <c r="AL467" i="38"/>
  <c r="AH467" i="38"/>
  <c r="AD467" i="38"/>
  <c r="Z467" i="38"/>
  <c r="V467" i="38"/>
  <c r="R467" i="38"/>
  <c r="AW467" i="38"/>
  <c r="AS467" i="38"/>
  <c r="AO467" i="38"/>
  <c r="AK467" i="38"/>
  <c r="AG467" i="38"/>
  <c r="AC467" i="38"/>
  <c r="Y467" i="38"/>
  <c r="U467" i="38"/>
  <c r="AR467" i="38"/>
  <c r="AB467" i="38"/>
  <c r="T467" i="38"/>
  <c r="O467" i="38"/>
  <c r="K467" i="38"/>
  <c r="AN467" i="38"/>
  <c r="AA467" i="38"/>
  <c r="S467" i="38"/>
  <c r="N467" i="38"/>
  <c r="J467" i="38"/>
  <c r="AZ467" i="38"/>
  <c r="AJ467" i="38"/>
  <c r="X467" i="38"/>
  <c r="Q467" i="38"/>
  <c r="M467" i="38"/>
  <c r="AV467" i="38"/>
  <c r="AF467" i="38"/>
  <c r="W467" i="38"/>
  <c r="P467" i="38"/>
  <c r="L467" i="38"/>
  <c r="AZ592" i="38"/>
  <c r="AV592" i="38"/>
  <c r="AR592" i="38"/>
  <c r="AN592" i="38"/>
  <c r="AJ592" i="38"/>
  <c r="AF592" i="38"/>
  <c r="AB592" i="38"/>
  <c r="X592" i="38"/>
  <c r="T592" i="38"/>
  <c r="P592" i="38"/>
  <c r="L592" i="38"/>
  <c r="M592" i="38"/>
  <c r="Q592" i="38"/>
  <c r="U592" i="38"/>
  <c r="Y592" i="38"/>
  <c r="AC592" i="38"/>
  <c r="AG592" i="38"/>
  <c r="AK592" i="38"/>
  <c r="AO592" i="38"/>
  <c r="AS592" i="38"/>
  <c r="AW592" i="38"/>
  <c r="J592" i="38"/>
  <c r="N592" i="38"/>
  <c r="R592" i="38"/>
  <c r="V592" i="38"/>
  <c r="Z592" i="38"/>
  <c r="AD592" i="38"/>
  <c r="AH592" i="38"/>
  <c r="AL592" i="38"/>
  <c r="AP592" i="38"/>
  <c r="AT592" i="38"/>
  <c r="AX592" i="38"/>
  <c r="K592" i="38"/>
  <c r="O592" i="38"/>
  <c r="S592" i="38"/>
  <c r="W592" i="38"/>
  <c r="AA592" i="38"/>
  <c r="AE592" i="38"/>
  <c r="AI592" i="38"/>
  <c r="AM592" i="38"/>
  <c r="AQ592" i="38"/>
  <c r="AU592" i="38"/>
  <c r="AY592" i="38"/>
  <c r="AX593" i="38"/>
  <c r="AT593" i="38"/>
  <c r="AP593" i="38"/>
  <c r="AL593" i="38"/>
  <c r="AH593" i="38"/>
  <c r="AD593" i="38"/>
  <c r="Z593" i="38"/>
  <c r="V593" i="38"/>
  <c r="R593" i="38"/>
  <c r="N593" i="38"/>
  <c r="J593" i="38"/>
  <c r="AW593" i="38"/>
  <c r="AS593" i="38"/>
  <c r="AO593" i="38"/>
  <c r="AK593" i="38"/>
  <c r="AG593" i="38"/>
  <c r="AC593" i="38"/>
  <c r="Y593" i="38"/>
  <c r="U593" i="38"/>
  <c r="Q593" i="38"/>
  <c r="M593" i="38"/>
  <c r="K593" i="38"/>
  <c r="O593" i="38"/>
  <c r="S593" i="38"/>
  <c r="W593" i="38"/>
  <c r="AA593" i="38"/>
  <c r="AE593" i="38"/>
  <c r="AI593" i="38"/>
  <c r="AM593" i="38"/>
  <c r="AQ593" i="38"/>
  <c r="AU593" i="38"/>
  <c r="AY593" i="38"/>
  <c r="L593" i="38"/>
  <c r="P593" i="38"/>
  <c r="T593" i="38"/>
  <c r="X593" i="38"/>
  <c r="AB593" i="38"/>
  <c r="AF593" i="38"/>
  <c r="AJ593" i="38"/>
  <c r="AN593" i="38"/>
  <c r="AR593" i="38"/>
  <c r="AV593" i="38"/>
  <c r="AZ593" i="38"/>
  <c r="AZ594" i="38"/>
  <c r="AV594" i="38"/>
  <c r="AR594" i="38"/>
  <c r="AN594" i="38"/>
  <c r="AJ594" i="38"/>
  <c r="AF594" i="38"/>
  <c r="AB594" i="38"/>
  <c r="X594" i="38"/>
  <c r="T594" i="38"/>
  <c r="P594" i="38"/>
  <c r="L594" i="38"/>
  <c r="AY594" i="38"/>
  <c r="AU594" i="38"/>
  <c r="AQ594" i="38"/>
  <c r="AM594" i="38"/>
  <c r="AI594" i="38"/>
  <c r="AE594" i="38"/>
  <c r="AA594" i="38"/>
  <c r="W594" i="38"/>
  <c r="S594" i="38"/>
  <c r="O594" i="38"/>
  <c r="K594" i="38"/>
  <c r="AX594" i="38"/>
  <c r="AT594" i="38"/>
  <c r="AP594" i="38"/>
  <c r="AL594" i="38"/>
  <c r="AH594" i="38"/>
  <c r="AD594" i="38"/>
  <c r="Z594" i="38"/>
  <c r="V594" i="38"/>
  <c r="R594" i="38"/>
  <c r="N594" i="38"/>
  <c r="J594" i="38"/>
  <c r="M594" i="38"/>
  <c r="Q594" i="38"/>
  <c r="U594" i="38"/>
  <c r="Y594" i="38"/>
  <c r="AC594" i="38"/>
  <c r="AG594" i="38"/>
  <c r="AK594" i="38"/>
  <c r="AO594" i="38"/>
  <c r="AS594" i="38"/>
  <c r="AW594" i="38"/>
  <c r="AY568" i="38"/>
  <c r="AU568" i="38"/>
  <c r="AQ568" i="38"/>
  <c r="AM568" i="38"/>
  <c r="AI568" i="38"/>
  <c r="AE568" i="38"/>
  <c r="AA568" i="38"/>
  <c r="W568" i="38"/>
  <c r="S568" i="38"/>
  <c r="O568" i="38"/>
  <c r="K568" i="38"/>
  <c r="L568" i="38"/>
  <c r="P568" i="38"/>
  <c r="T568" i="38"/>
  <c r="X568" i="38"/>
  <c r="AB568" i="38"/>
  <c r="AF568" i="38"/>
  <c r="AJ568" i="38"/>
  <c r="AN568" i="38"/>
  <c r="AR568" i="38"/>
  <c r="AV568" i="38"/>
  <c r="AZ568" i="38"/>
  <c r="M568" i="38"/>
  <c r="Q568" i="38"/>
  <c r="U568" i="38"/>
  <c r="Y568" i="38"/>
  <c r="AC568" i="38"/>
  <c r="AG568" i="38"/>
  <c r="AK568" i="38"/>
  <c r="AO568" i="38"/>
  <c r="AS568" i="38"/>
  <c r="AW568" i="38"/>
  <c r="J568" i="38"/>
  <c r="N568" i="38"/>
  <c r="R568" i="38"/>
  <c r="V568" i="38"/>
  <c r="Z568" i="38"/>
  <c r="AD568" i="38"/>
  <c r="AH568" i="38"/>
  <c r="AL568" i="38"/>
  <c r="AP568" i="38"/>
  <c r="AT568" i="38"/>
  <c r="AX568" i="38"/>
  <c r="AW569" i="38"/>
  <c r="AS569" i="38"/>
  <c r="AO569" i="38"/>
  <c r="AK569" i="38"/>
  <c r="AG569" i="38"/>
  <c r="AC569" i="38"/>
  <c r="Y569" i="38"/>
  <c r="U569" i="38"/>
  <c r="Q569" i="38"/>
  <c r="M569" i="38"/>
  <c r="AZ569" i="38"/>
  <c r="AV569" i="38"/>
  <c r="AR569" i="38"/>
  <c r="AN569" i="38"/>
  <c r="AJ569" i="38"/>
  <c r="AF569" i="38"/>
  <c r="AB569" i="38"/>
  <c r="X569" i="38"/>
  <c r="T569" i="38"/>
  <c r="P569" i="38"/>
  <c r="L569" i="38"/>
  <c r="J569" i="38"/>
  <c r="N569" i="38"/>
  <c r="R569" i="38"/>
  <c r="V569" i="38"/>
  <c r="Z569" i="38"/>
  <c r="AD569" i="38"/>
  <c r="AH569" i="38"/>
  <c r="AL569" i="38"/>
  <c r="AP569" i="38"/>
  <c r="AT569" i="38"/>
  <c r="AX569" i="38"/>
  <c r="K569" i="38"/>
  <c r="O569" i="38"/>
  <c r="S569" i="38"/>
  <c r="W569" i="38"/>
  <c r="AA569" i="38"/>
  <c r="AE569" i="38"/>
  <c r="AI569" i="38"/>
  <c r="AM569" i="38"/>
  <c r="AQ569" i="38"/>
  <c r="AU569" i="38"/>
  <c r="AY569" i="38"/>
  <c r="AW567" i="38"/>
  <c r="AS567" i="38"/>
  <c r="AO567" i="38"/>
  <c r="AK567" i="38"/>
  <c r="AG567" i="38"/>
  <c r="AC567" i="38"/>
  <c r="Y567" i="38"/>
  <c r="U567" i="38"/>
  <c r="Q567" i="38"/>
  <c r="M567" i="38"/>
  <c r="AZ567" i="38"/>
  <c r="AV567" i="38"/>
  <c r="AR567" i="38"/>
  <c r="AN567" i="38"/>
  <c r="AJ567" i="38"/>
  <c r="AF567" i="38"/>
  <c r="AB567" i="38"/>
  <c r="X567" i="38"/>
  <c r="T567" i="38"/>
  <c r="P567" i="38"/>
  <c r="L567" i="38"/>
  <c r="AY567" i="38"/>
  <c r="AU567" i="38"/>
  <c r="AQ567" i="38"/>
  <c r="AM567" i="38"/>
  <c r="AI567" i="38"/>
  <c r="AE567" i="38"/>
  <c r="AA567" i="38"/>
  <c r="W567" i="38"/>
  <c r="S567" i="38"/>
  <c r="O567" i="38"/>
  <c r="K567" i="38"/>
  <c r="AX567" i="38"/>
  <c r="AT567" i="38"/>
  <c r="AP567" i="38"/>
  <c r="AL567" i="38"/>
  <c r="AH567" i="38"/>
  <c r="AD567" i="38"/>
  <c r="Z567" i="38"/>
  <c r="V567" i="38"/>
  <c r="R567" i="38"/>
  <c r="N567" i="38"/>
  <c r="J567" i="38"/>
  <c r="AX492" i="38"/>
  <c r="AT492" i="38"/>
  <c r="AP492" i="38"/>
  <c r="AL492" i="38"/>
  <c r="AH492" i="38"/>
  <c r="AD492" i="38"/>
  <c r="Z492" i="38"/>
  <c r="V492" i="38"/>
  <c r="R492" i="38"/>
  <c r="N492" i="38"/>
  <c r="J492" i="38"/>
  <c r="AW492" i="38"/>
  <c r="AS492" i="38"/>
  <c r="AO492" i="38"/>
  <c r="AK492" i="38"/>
  <c r="AG492" i="38"/>
  <c r="AC492" i="38"/>
  <c r="Y492" i="38"/>
  <c r="U492" i="38"/>
  <c r="Q492" i="38"/>
  <c r="M492" i="38"/>
  <c r="AZ492" i="38"/>
  <c r="AV492" i="38"/>
  <c r="AR492" i="38"/>
  <c r="AN492" i="38"/>
  <c r="AJ492" i="38"/>
  <c r="AF492" i="38"/>
  <c r="AB492" i="38"/>
  <c r="X492" i="38"/>
  <c r="T492" i="38"/>
  <c r="P492" i="38"/>
  <c r="L492" i="38"/>
  <c r="AY492" i="38"/>
  <c r="AU492" i="38"/>
  <c r="AQ492" i="38"/>
  <c r="AM492" i="38"/>
  <c r="AI492" i="38"/>
  <c r="AE492" i="38"/>
  <c r="AA492" i="38"/>
  <c r="W492" i="38"/>
  <c r="S492" i="38"/>
  <c r="O492" i="38"/>
  <c r="K492" i="38"/>
  <c r="AY493" i="38"/>
  <c r="AU493" i="38"/>
  <c r="AQ493" i="38"/>
  <c r="AM493" i="38"/>
  <c r="AI493" i="38"/>
  <c r="AE493" i="38"/>
  <c r="AA493" i="38"/>
  <c r="W493" i="38"/>
  <c r="S493" i="38"/>
  <c r="O493" i="38"/>
  <c r="K493" i="38"/>
  <c r="AX493" i="38"/>
  <c r="AT493" i="38"/>
  <c r="AP493" i="38"/>
  <c r="AL493" i="38"/>
  <c r="AH493" i="38"/>
  <c r="AD493" i="38"/>
  <c r="Z493" i="38"/>
  <c r="V493" i="38"/>
  <c r="R493" i="38"/>
  <c r="N493" i="38"/>
  <c r="J493" i="38"/>
  <c r="AW493" i="38"/>
  <c r="AS493" i="38"/>
  <c r="AO493" i="38"/>
  <c r="AK493" i="38"/>
  <c r="AG493" i="38"/>
  <c r="AC493" i="38"/>
  <c r="Y493" i="38"/>
  <c r="U493" i="38"/>
  <c r="Q493" i="38"/>
  <c r="M493" i="38"/>
  <c r="AZ493" i="38"/>
  <c r="AV493" i="38"/>
  <c r="AR493" i="38"/>
  <c r="AN493" i="38"/>
  <c r="AJ493" i="38"/>
  <c r="AF493" i="38"/>
  <c r="AB493" i="38"/>
  <c r="X493" i="38"/>
  <c r="T493" i="38"/>
  <c r="P493" i="38"/>
  <c r="L493" i="38"/>
  <c r="AZ494" i="38"/>
  <c r="AV494" i="38"/>
  <c r="AR494" i="38"/>
  <c r="AN494" i="38"/>
  <c r="AJ494" i="38"/>
  <c r="AF494" i="38"/>
  <c r="AB494" i="38"/>
  <c r="X494" i="38"/>
  <c r="T494" i="38"/>
  <c r="P494" i="38"/>
  <c r="L494" i="38"/>
  <c r="AY494" i="38"/>
  <c r="AU494" i="38"/>
  <c r="AQ494" i="38"/>
  <c r="AM494" i="38"/>
  <c r="AI494" i="38"/>
  <c r="AE494" i="38"/>
  <c r="AA494" i="38"/>
  <c r="W494" i="38"/>
  <c r="S494" i="38"/>
  <c r="O494" i="38"/>
  <c r="K494" i="38"/>
  <c r="AX494" i="38"/>
  <c r="AT494" i="38"/>
  <c r="AP494" i="38"/>
  <c r="AL494" i="38"/>
  <c r="AH494" i="38"/>
  <c r="AD494" i="38"/>
  <c r="Z494" i="38"/>
  <c r="V494" i="38"/>
  <c r="R494" i="38"/>
  <c r="N494" i="38"/>
  <c r="J494" i="38"/>
  <c r="AW494" i="38"/>
  <c r="AS494" i="38"/>
  <c r="AO494" i="38"/>
  <c r="AK494" i="38"/>
  <c r="AG494" i="38"/>
  <c r="AC494" i="38"/>
  <c r="Y494" i="38"/>
  <c r="U494" i="38"/>
  <c r="Q494" i="38"/>
  <c r="M494" i="38"/>
  <c r="AW544" i="38"/>
  <c r="AS544" i="38"/>
  <c r="AO544" i="38"/>
  <c r="AK544" i="38"/>
  <c r="AG544" i="38"/>
  <c r="AC544" i="38"/>
  <c r="Y544" i="38"/>
  <c r="U544" i="38"/>
  <c r="Q544" i="38"/>
  <c r="M544" i="38"/>
  <c r="AY544" i="38"/>
  <c r="AQ544" i="38"/>
  <c r="AI544" i="38"/>
  <c r="AA544" i="38"/>
  <c r="S544" i="38"/>
  <c r="K544" i="38"/>
  <c r="AV544" i="38"/>
  <c r="AN544" i="38"/>
  <c r="AF544" i="38"/>
  <c r="X544" i="38"/>
  <c r="P544" i="38"/>
  <c r="AU544" i="38"/>
  <c r="AM544" i="38"/>
  <c r="AE544" i="38"/>
  <c r="W544" i="38"/>
  <c r="O544" i="38"/>
  <c r="AZ544" i="38"/>
  <c r="AR544" i="38"/>
  <c r="AJ544" i="38"/>
  <c r="AB544" i="38"/>
  <c r="T544" i="38"/>
  <c r="L544" i="38"/>
  <c r="J544" i="38"/>
  <c r="N544" i="38"/>
  <c r="R544" i="38"/>
  <c r="V544" i="38"/>
  <c r="Z544" i="38"/>
  <c r="AD544" i="38"/>
  <c r="AH544" i="38"/>
  <c r="AL544" i="38"/>
  <c r="AP544" i="38"/>
  <c r="AT544" i="38"/>
  <c r="AX544" i="38"/>
  <c r="AX542" i="38"/>
  <c r="AT542" i="38"/>
  <c r="AP542" i="38"/>
  <c r="AL542" i="38"/>
  <c r="AH542" i="38"/>
  <c r="AD542" i="38"/>
  <c r="Z542" i="38"/>
  <c r="V542" i="38"/>
  <c r="R542" i="38"/>
  <c r="N542" i="38"/>
  <c r="J542" i="38"/>
  <c r="AW542" i="38"/>
  <c r="AS542" i="38"/>
  <c r="AO542" i="38"/>
  <c r="AK542" i="38"/>
  <c r="AG542" i="38"/>
  <c r="AC542" i="38"/>
  <c r="Y542" i="38"/>
  <c r="U542" i="38"/>
  <c r="Q542" i="38"/>
  <c r="M542" i="38"/>
  <c r="AZ542" i="38"/>
  <c r="AV542" i="38"/>
  <c r="AR542" i="38"/>
  <c r="AN542" i="38"/>
  <c r="AJ542" i="38"/>
  <c r="AF542" i="38"/>
  <c r="AB542" i="38"/>
  <c r="X542" i="38"/>
  <c r="T542" i="38"/>
  <c r="P542" i="38"/>
  <c r="L542" i="38"/>
  <c r="AY542" i="38"/>
  <c r="AU542" i="38"/>
  <c r="AQ542" i="38"/>
  <c r="AM542" i="38"/>
  <c r="AI542" i="38"/>
  <c r="AE542" i="38"/>
  <c r="AA542" i="38"/>
  <c r="W542" i="38"/>
  <c r="S542" i="38"/>
  <c r="O542" i="38"/>
  <c r="K542" i="38"/>
  <c r="AW543" i="38"/>
  <c r="AS543" i="38"/>
  <c r="AO543" i="38"/>
  <c r="AK543" i="38"/>
  <c r="AG543" i="38"/>
  <c r="AC543" i="38"/>
  <c r="Y543" i="38"/>
  <c r="U543" i="38"/>
  <c r="Q543" i="38"/>
  <c r="AZ543" i="38"/>
  <c r="AV543" i="38"/>
  <c r="AR543" i="38"/>
  <c r="AN543" i="38"/>
  <c r="AJ543" i="38"/>
  <c r="AF543" i="38"/>
  <c r="AB543" i="38"/>
  <c r="X543" i="38"/>
  <c r="T543" i="38"/>
  <c r="P543" i="38"/>
  <c r="L543" i="38"/>
  <c r="AX543" i="38"/>
  <c r="AP543" i="38"/>
  <c r="AH543" i="38"/>
  <c r="Z543" i="38"/>
  <c r="R543" i="38"/>
  <c r="K543" i="38"/>
  <c r="AU543" i="38"/>
  <c r="AM543" i="38"/>
  <c r="AE543" i="38"/>
  <c r="W543" i="38"/>
  <c r="O543" i="38"/>
  <c r="J543" i="38"/>
  <c r="AT543" i="38"/>
  <c r="AL543" i="38"/>
  <c r="AD543" i="38"/>
  <c r="V543" i="38"/>
  <c r="N543" i="38"/>
  <c r="AY543" i="38"/>
  <c r="AQ543" i="38"/>
  <c r="AI543" i="38"/>
  <c r="AA543" i="38"/>
  <c r="S543" i="38"/>
  <c r="M543" i="38"/>
  <c r="AZ417" i="38"/>
  <c r="AV417" i="38"/>
  <c r="AR417" i="38"/>
  <c r="AN417" i="38"/>
  <c r="AJ417" i="38"/>
  <c r="AF417" i="38"/>
  <c r="AB417" i="38"/>
  <c r="X417" i="38"/>
  <c r="T417" i="38"/>
  <c r="P417" i="38"/>
  <c r="L417" i="38"/>
  <c r="AY417" i="38"/>
  <c r="AU417" i="38"/>
  <c r="AQ417" i="38"/>
  <c r="AM417" i="38"/>
  <c r="AI417" i="38"/>
  <c r="AE417" i="38"/>
  <c r="AA417" i="38"/>
  <c r="W417" i="38"/>
  <c r="S417" i="38"/>
  <c r="O417" i="38"/>
  <c r="K417" i="38"/>
  <c r="AX417" i="38"/>
  <c r="AT417" i="38"/>
  <c r="AP417" i="38"/>
  <c r="AL417" i="38"/>
  <c r="AH417" i="38"/>
  <c r="AD417" i="38"/>
  <c r="Z417" i="38"/>
  <c r="V417" i="38"/>
  <c r="R417" i="38"/>
  <c r="N417" i="38"/>
  <c r="J417" i="38"/>
  <c r="AW417" i="38"/>
  <c r="AS417" i="38"/>
  <c r="AO417" i="38"/>
  <c r="AK417" i="38"/>
  <c r="AG417" i="38"/>
  <c r="AC417" i="38"/>
  <c r="Y417" i="38"/>
  <c r="U417" i="38"/>
  <c r="Q417" i="38"/>
  <c r="M417" i="38"/>
  <c r="AW418" i="38"/>
  <c r="AS418" i="38"/>
  <c r="AO418" i="38"/>
  <c r="AK418" i="38"/>
  <c r="AG418" i="38"/>
  <c r="AC418" i="38"/>
  <c r="Y418" i="38"/>
  <c r="U418" i="38"/>
  <c r="Q418" i="38"/>
  <c r="M418" i="38"/>
  <c r="AZ418" i="38"/>
  <c r="AV418" i="38"/>
  <c r="AR418" i="38"/>
  <c r="AN418" i="38"/>
  <c r="AJ418" i="38"/>
  <c r="AF418" i="38"/>
  <c r="AB418" i="38"/>
  <c r="X418" i="38"/>
  <c r="T418" i="38"/>
  <c r="P418" i="38"/>
  <c r="L418" i="38"/>
  <c r="AY418" i="38"/>
  <c r="AU418" i="38"/>
  <c r="AQ418" i="38"/>
  <c r="AM418" i="38"/>
  <c r="AI418" i="38"/>
  <c r="AE418" i="38"/>
  <c r="AA418" i="38"/>
  <c r="W418" i="38"/>
  <c r="S418" i="38"/>
  <c r="O418" i="38"/>
  <c r="K418" i="38"/>
  <c r="AX418" i="38"/>
  <c r="AT418" i="38"/>
  <c r="AP418" i="38"/>
  <c r="AL418" i="38"/>
  <c r="AH418" i="38"/>
  <c r="AD418" i="38"/>
  <c r="Z418" i="38"/>
  <c r="V418" i="38"/>
  <c r="R418" i="38"/>
  <c r="N418" i="38"/>
  <c r="J418" i="38"/>
  <c r="AX419" i="38"/>
  <c r="AT419" i="38"/>
  <c r="AP419" i="38"/>
  <c r="AL419" i="38"/>
  <c r="AH419" i="38"/>
  <c r="AD419" i="38"/>
  <c r="Z419" i="38"/>
  <c r="V419" i="38"/>
  <c r="R419" i="38"/>
  <c r="N419" i="38"/>
  <c r="J419" i="38"/>
  <c r="AW419" i="38"/>
  <c r="AS419" i="38"/>
  <c r="AO419" i="38"/>
  <c r="AK419" i="38"/>
  <c r="AG419" i="38"/>
  <c r="AC419" i="38"/>
  <c r="Y419" i="38"/>
  <c r="U419" i="38"/>
  <c r="Q419" i="38"/>
  <c r="M419" i="38"/>
  <c r="AZ419" i="38"/>
  <c r="AV419" i="38"/>
  <c r="AR419" i="38"/>
  <c r="AN419" i="38"/>
  <c r="AJ419" i="38"/>
  <c r="AF419" i="38"/>
  <c r="AB419" i="38"/>
  <c r="X419" i="38"/>
  <c r="T419" i="38"/>
  <c r="P419" i="38"/>
  <c r="L419" i="38"/>
  <c r="AY419" i="38"/>
  <c r="AU419" i="38"/>
  <c r="AQ419" i="38"/>
  <c r="AM419" i="38"/>
  <c r="AI419" i="38"/>
  <c r="AE419" i="38"/>
  <c r="AA419" i="38"/>
  <c r="W419" i="38"/>
  <c r="S419" i="38"/>
  <c r="O419" i="38"/>
  <c r="K419" i="38"/>
  <c r="AX517" i="38"/>
  <c r="AT517" i="38"/>
  <c r="AP517" i="38"/>
  <c r="AL517" i="38"/>
  <c r="AH517" i="38"/>
  <c r="AD517" i="38"/>
  <c r="Z517" i="38"/>
  <c r="V517" i="38"/>
  <c r="R517" i="38"/>
  <c r="N517" i="38"/>
  <c r="J517" i="38"/>
  <c r="AW517" i="38"/>
  <c r="AS517" i="38"/>
  <c r="AO517" i="38"/>
  <c r="AK517" i="38"/>
  <c r="AG517" i="38"/>
  <c r="AC517" i="38"/>
  <c r="Y517" i="38"/>
  <c r="U517" i="38"/>
  <c r="Q517" i="38"/>
  <c r="M517" i="38"/>
  <c r="AZ517" i="38"/>
  <c r="AV517" i="38"/>
  <c r="AR517" i="38"/>
  <c r="AN517" i="38"/>
  <c r="AJ517" i="38"/>
  <c r="AF517" i="38"/>
  <c r="AB517" i="38"/>
  <c r="X517" i="38"/>
  <c r="T517" i="38"/>
  <c r="P517" i="38"/>
  <c r="L517" i="38"/>
  <c r="AY517" i="38"/>
  <c r="AU517" i="38"/>
  <c r="AQ517" i="38"/>
  <c r="AM517" i="38"/>
  <c r="AI517" i="38"/>
  <c r="AE517" i="38"/>
  <c r="AA517" i="38"/>
  <c r="W517" i="38"/>
  <c r="S517" i="38"/>
  <c r="O517" i="38"/>
  <c r="K517" i="38"/>
  <c r="AY518" i="38"/>
  <c r="AU518" i="38"/>
  <c r="AQ518" i="38"/>
  <c r="AM518" i="38"/>
  <c r="AI518" i="38"/>
  <c r="AE518" i="38"/>
  <c r="AA518" i="38"/>
  <c r="W518" i="38"/>
  <c r="S518" i="38"/>
  <c r="O518" i="38"/>
  <c r="K518" i="38"/>
  <c r="AX518" i="38"/>
  <c r="AT518" i="38"/>
  <c r="AP518" i="38"/>
  <c r="AL518" i="38"/>
  <c r="AH518" i="38"/>
  <c r="AD518" i="38"/>
  <c r="Z518" i="38"/>
  <c r="V518" i="38"/>
  <c r="R518" i="38"/>
  <c r="N518" i="38"/>
  <c r="J518" i="38"/>
  <c r="AW518" i="38"/>
  <c r="AS518" i="38"/>
  <c r="AO518" i="38"/>
  <c r="AK518" i="38"/>
  <c r="AG518" i="38"/>
  <c r="AC518" i="38"/>
  <c r="Y518" i="38"/>
  <c r="U518" i="38"/>
  <c r="Q518" i="38"/>
  <c r="M518" i="38"/>
  <c r="AZ518" i="38"/>
  <c r="AV518" i="38"/>
  <c r="AR518" i="38"/>
  <c r="AN518" i="38"/>
  <c r="AJ518" i="38"/>
  <c r="AF518" i="38"/>
  <c r="AB518" i="38"/>
  <c r="X518" i="38"/>
  <c r="T518" i="38"/>
  <c r="P518" i="38"/>
  <c r="L518" i="38"/>
  <c r="AZ519" i="38"/>
  <c r="AV519" i="38"/>
  <c r="AR519" i="38"/>
  <c r="AN519" i="38"/>
  <c r="AJ519" i="38"/>
  <c r="AF519" i="38"/>
  <c r="AB519" i="38"/>
  <c r="X519" i="38"/>
  <c r="T519" i="38"/>
  <c r="P519" i="38"/>
  <c r="L519" i="38"/>
  <c r="AY519" i="38"/>
  <c r="AU519" i="38"/>
  <c r="AQ519" i="38"/>
  <c r="AM519" i="38"/>
  <c r="AI519" i="38"/>
  <c r="AE519" i="38"/>
  <c r="AA519" i="38"/>
  <c r="W519" i="38"/>
  <c r="S519" i="38"/>
  <c r="O519" i="38"/>
  <c r="K519" i="38"/>
  <c r="AX519" i="38"/>
  <c r="AT519" i="38"/>
  <c r="AP519" i="38"/>
  <c r="AL519" i="38"/>
  <c r="AH519" i="38"/>
  <c r="AD519" i="38"/>
  <c r="Z519" i="38"/>
  <c r="V519" i="38"/>
  <c r="R519" i="38"/>
  <c r="N519" i="38"/>
  <c r="J519" i="38"/>
  <c r="AW519" i="38"/>
  <c r="AS519" i="38"/>
  <c r="AO519" i="38"/>
  <c r="AK519" i="38"/>
  <c r="AG519" i="38"/>
  <c r="AC519" i="38"/>
  <c r="Y519" i="38"/>
  <c r="U519" i="38"/>
  <c r="Q519" i="38"/>
  <c r="M519" i="38"/>
  <c r="AT245" i="38"/>
  <c r="AL245" i="38"/>
  <c r="V245" i="38"/>
  <c r="AK245" i="38"/>
  <c r="U245" i="38"/>
  <c r="AJ245" i="38"/>
  <c r="T245" i="38"/>
  <c r="AI245" i="38"/>
  <c r="S245" i="38"/>
  <c r="AZ245" i="38"/>
  <c r="AH245" i="38"/>
  <c r="R245" i="38"/>
  <c r="AG245" i="38"/>
  <c r="Q245" i="38"/>
  <c r="AY245" i="38"/>
  <c r="AF245" i="38"/>
  <c r="P245" i="38"/>
  <c r="AW245" i="38"/>
  <c r="AE245" i="38"/>
  <c r="O245" i="38"/>
  <c r="AQ195" i="38"/>
  <c r="AH195" i="38"/>
  <c r="AN195" i="38"/>
  <c r="AT195" i="38"/>
  <c r="AK195" i="38"/>
  <c r="AY195" i="38"/>
  <c r="Z195" i="38"/>
  <c r="AV195" i="38"/>
  <c r="AE195" i="38"/>
  <c r="M195" i="38"/>
  <c r="AR70" i="38"/>
  <c r="Q70" i="38"/>
  <c r="N70" i="38"/>
  <c r="AL70" i="38"/>
  <c r="Y70" i="38"/>
  <c r="AJ70" i="38"/>
  <c r="AY70" i="38"/>
  <c r="AF70" i="38"/>
  <c r="AG70" i="38"/>
  <c r="AB145" i="38"/>
  <c r="AL145" i="38"/>
  <c r="AJ145" i="38"/>
  <c r="AW145" i="38"/>
  <c r="AP145" i="38"/>
  <c r="AH145" i="38"/>
  <c r="AQ145" i="38"/>
  <c r="AZ220" i="38"/>
  <c r="AJ220" i="38"/>
  <c r="T220" i="38"/>
  <c r="K220" i="38"/>
  <c r="AU220" i="38"/>
  <c r="W220" i="38"/>
  <c r="AP220" i="38"/>
  <c r="Z220" i="38"/>
  <c r="J220" i="38"/>
  <c r="AS220" i="38"/>
  <c r="AC220" i="38"/>
  <c r="AV220" i="38"/>
  <c r="AF220" i="38"/>
  <c r="P220" i="38"/>
  <c r="AI220" i="38"/>
  <c r="AQ220" i="38"/>
  <c r="O220" i="38"/>
  <c r="AL220" i="38"/>
  <c r="V220" i="38"/>
  <c r="AO220" i="38"/>
  <c r="Y220" i="38"/>
  <c r="U220" i="38"/>
  <c r="AR220" i="38"/>
  <c r="AB220" i="38"/>
  <c r="L220" i="38"/>
  <c r="AA220" i="38"/>
  <c r="AM220" i="38"/>
  <c r="AX220" i="38"/>
  <c r="AH220" i="38"/>
  <c r="R220" i="38"/>
  <c r="AK220" i="38"/>
  <c r="Q220" i="38"/>
  <c r="AG170" i="38"/>
  <c r="K170" i="38"/>
  <c r="AF170" i="38"/>
  <c r="J170" i="38"/>
  <c r="AE170" i="38"/>
  <c r="AZ170" i="38"/>
  <c r="AD170" i="38"/>
  <c r="AY170" i="38"/>
  <c r="AC170" i="38"/>
  <c r="AX170" i="38"/>
  <c r="AB170" i="38"/>
  <c r="AW170" i="38"/>
  <c r="AA170" i="38"/>
  <c r="AV170" i="38"/>
  <c r="Z170" i="38"/>
  <c r="AU170" i="38"/>
  <c r="Y170" i="38"/>
  <c r="AT170" i="38"/>
  <c r="X170" i="38"/>
  <c r="AS170" i="38"/>
  <c r="W170" i="38"/>
  <c r="AR170" i="38"/>
  <c r="AO120" i="38"/>
  <c r="M120" i="38"/>
  <c r="Z120" i="38"/>
  <c r="AG120" i="38"/>
  <c r="AU120" i="38"/>
  <c r="J120" i="38"/>
  <c r="AT120" i="38"/>
  <c r="AB120" i="38"/>
  <c r="AQ120" i="38"/>
  <c r="W120" i="38"/>
  <c r="AC120" i="38"/>
  <c r="AJ120" i="38"/>
  <c r="AK120" i="38"/>
  <c r="AI120" i="38"/>
  <c r="S120" i="38"/>
  <c r="L120" i="38"/>
  <c r="AZ120" i="38"/>
  <c r="Y120" i="38"/>
  <c r="R120" i="38"/>
  <c r="V120" i="38"/>
  <c r="X120" i="38"/>
  <c r="AE120" i="38"/>
  <c r="AP120" i="38"/>
  <c r="AN120" i="38"/>
  <c r="AW120" i="38"/>
  <c r="AX120" i="38"/>
  <c r="AV120" i="38"/>
  <c r="P120" i="38"/>
  <c r="AH120" i="38"/>
  <c r="AA120" i="38"/>
  <c r="AJ20" i="38"/>
  <c r="AZ20" i="38"/>
  <c r="AF20" i="38"/>
  <c r="AB20" i="38"/>
  <c r="AR20" i="38"/>
  <c r="L20" i="38"/>
  <c r="Z20" i="38"/>
  <c r="N20" i="38"/>
  <c r="AK20" i="38"/>
  <c r="AD20" i="38"/>
  <c r="AE20" i="38"/>
  <c r="AM20" i="38"/>
  <c r="AS20" i="38"/>
  <c r="AW20" i="38"/>
  <c r="AL20" i="38"/>
  <c r="AI20" i="38"/>
  <c r="AP20" i="38"/>
  <c r="AU20" i="38"/>
  <c r="T20" i="38"/>
  <c r="V20" i="38"/>
  <c r="K20" i="38"/>
  <c r="O20" i="38"/>
  <c r="AH20" i="38"/>
  <c r="U20" i="38"/>
  <c r="X20" i="38"/>
  <c r="AO20" i="38"/>
  <c r="AN20" i="38"/>
  <c r="AA20" i="38"/>
  <c r="Y20" i="38"/>
  <c r="AY20" i="38"/>
  <c r="AG20" i="38"/>
  <c r="AX20" i="38"/>
  <c r="W20" i="38"/>
  <c r="P20" i="38"/>
  <c r="R20" i="38"/>
  <c r="AQ20" i="38"/>
  <c r="AC20" i="38"/>
  <c r="J20" i="38"/>
  <c r="AT20" i="38"/>
  <c r="AW395" i="38"/>
  <c r="AS395" i="38"/>
  <c r="AO395" i="38"/>
  <c r="AK395" i="38"/>
  <c r="AG395" i="38"/>
  <c r="AC395" i="38"/>
  <c r="Y395" i="38"/>
  <c r="U395" i="38"/>
  <c r="Q395" i="38"/>
  <c r="M395" i="38"/>
  <c r="AZ395" i="38"/>
  <c r="AV395" i="38"/>
  <c r="AR395" i="38"/>
  <c r="AN395" i="38"/>
  <c r="AJ395" i="38"/>
  <c r="AF395" i="38"/>
  <c r="AB395" i="38"/>
  <c r="X395" i="38"/>
  <c r="T395" i="38"/>
  <c r="P395" i="38"/>
  <c r="L395" i="38"/>
  <c r="AY395" i="38"/>
  <c r="AU395" i="38"/>
  <c r="AQ395" i="38"/>
  <c r="AM395" i="38"/>
  <c r="AI395" i="38"/>
  <c r="AE395" i="38"/>
  <c r="AA395" i="38"/>
  <c r="W395" i="38"/>
  <c r="S395" i="38"/>
  <c r="O395" i="38"/>
  <c r="K395" i="38"/>
  <c r="AX395" i="38"/>
  <c r="AT395" i="38"/>
  <c r="AP395" i="38"/>
  <c r="AL395" i="38"/>
  <c r="AH395" i="38"/>
  <c r="AD395" i="38"/>
  <c r="Z395" i="38"/>
  <c r="V395" i="38"/>
  <c r="R395" i="38"/>
  <c r="N395" i="38"/>
  <c r="J395" i="38"/>
  <c r="AY445" i="38"/>
  <c r="AU445" i="38"/>
  <c r="AQ445" i="38"/>
  <c r="AM445" i="38"/>
  <c r="AI445" i="38"/>
  <c r="AE445" i="38"/>
  <c r="AA445" i="38"/>
  <c r="W445" i="38"/>
  <c r="S445" i="38"/>
  <c r="O445" i="38"/>
  <c r="K445" i="38"/>
  <c r="AX445" i="38"/>
  <c r="AT445" i="38"/>
  <c r="AP445" i="38"/>
  <c r="AL445" i="38"/>
  <c r="AH445" i="38"/>
  <c r="AD445" i="38"/>
  <c r="Z445" i="38"/>
  <c r="V445" i="38"/>
  <c r="R445" i="38"/>
  <c r="N445" i="38"/>
  <c r="J445" i="38"/>
  <c r="L445" i="38"/>
  <c r="P445" i="38"/>
  <c r="T445" i="38"/>
  <c r="X445" i="38"/>
  <c r="AB445" i="38"/>
  <c r="AF445" i="38"/>
  <c r="AJ445" i="38"/>
  <c r="AN445" i="38"/>
  <c r="AR445" i="38"/>
  <c r="AV445" i="38"/>
  <c r="AZ445" i="38"/>
  <c r="M445" i="38"/>
  <c r="Q445" i="38"/>
  <c r="U445" i="38"/>
  <c r="Y445" i="38"/>
  <c r="AC445" i="38"/>
  <c r="AG445" i="38"/>
  <c r="AK445" i="38"/>
  <c r="AO445" i="38"/>
  <c r="AS445" i="38"/>
  <c r="AW445" i="38"/>
  <c r="AW470" i="38"/>
  <c r="AS470" i="38"/>
  <c r="AO470" i="38"/>
  <c r="AK470" i="38"/>
  <c r="AG470" i="38"/>
  <c r="AC470" i="38"/>
  <c r="Y470" i="38"/>
  <c r="U470" i="38"/>
  <c r="Q470" i="38"/>
  <c r="M470" i="38"/>
  <c r="AZ470" i="38"/>
  <c r="AV470" i="38"/>
  <c r="AR470" i="38"/>
  <c r="AN470" i="38"/>
  <c r="AJ470" i="38"/>
  <c r="AF470" i="38"/>
  <c r="AB470" i="38"/>
  <c r="X470" i="38"/>
  <c r="T470" i="38"/>
  <c r="P470" i="38"/>
  <c r="L470" i="38"/>
  <c r="AY470" i="38"/>
  <c r="AU470" i="38"/>
  <c r="AQ470" i="38"/>
  <c r="AM470" i="38"/>
  <c r="AI470" i="38"/>
  <c r="AE470" i="38"/>
  <c r="AA470" i="38"/>
  <c r="W470" i="38"/>
  <c r="S470" i="38"/>
  <c r="O470" i="38"/>
  <c r="K470" i="38"/>
  <c r="J470" i="38"/>
  <c r="N470" i="38"/>
  <c r="R470" i="38"/>
  <c r="V470" i="38"/>
  <c r="Z470" i="38"/>
  <c r="AD470" i="38"/>
  <c r="AH470" i="38"/>
  <c r="AL470" i="38"/>
  <c r="AP470" i="38"/>
  <c r="AT470" i="38"/>
  <c r="AX470" i="38"/>
  <c r="AZ320" i="38"/>
  <c r="AV320" i="38"/>
  <c r="AR320" i="38"/>
  <c r="AN320" i="38"/>
  <c r="AJ320" i="38"/>
  <c r="AF320" i="38"/>
  <c r="AB320" i="38"/>
  <c r="X320" i="38"/>
  <c r="T320" i="38"/>
  <c r="P320" i="38"/>
  <c r="L320" i="38"/>
  <c r="AY320" i="38"/>
  <c r="AU320" i="38"/>
  <c r="AQ320" i="38"/>
  <c r="AM320" i="38"/>
  <c r="AI320" i="38"/>
  <c r="AE320" i="38"/>
  <c r="AA320" i="38"/>
  <c r="W320" i="38"/>
  <c r="S320" i="38"/>
  <c r="O320" i="38"/>
  <c r="K320" i="38"/>
  <c r="AX320" i="38"/>
  <c r="AT320" i="38"/>
  <c r="AP320" i="38"/>
  <c r="AL320" i="38"/>
  <c r="AH320" i="38"/>
  <c r="AD320" i="38"/>
  <c r="Z320" i="38"/>
  <c r="V320" i="38"/>
  <c r="R320" i="38"/>
  <c r="N320" i="38"/>
  <c r="J320" i="38"/>
  <c r="AW320" i="38"/>
  <c r="AS320" i="38"/>
  <c r="AO320" i="38"/>
  <c r="AK320" i="38"/>
  <c r="AG320" i="38"/>
  <c r="AC320" i="38"/>
  <c r="Y320" i="38"/>
  <c r="U320" i="38"/>
  <c r="Q320" i="38"/>
  <c r="M320" i="38"/>
  <c r="AW270" i="38"/>
  <c r="AS270" i="38"/>
  <c r="AO270" i="38"/>
  <c r="AK270" i="38"/>
  <c r="AG270" i="38"/>
  <c r="AC270" i="38"/>
  <c r="Y270" i="38"/>
  <c r="U270" i="38"/>
  <c r="Q270" i="38"/>
  <c r="M270" i="38"/>
  <c r="AZ270" i="38"/>
  <c r="AV270" i="38"/>
  <c r="AR270" i="38"/>
  <c r="AN270" i="38"/>
  <c r="AJ270" i="38"/>
  <c r="AF270" i="38"/>
  <c r="AB270" i="38"/>
  <c r="X270" i="38"/>
  <c r="T270" i="38"/>
  <c r="P270" i="38"/>
  <c r="L270" i="38"/>
  <c r="AY270" i="38"/>
  <c r="AU270" i="38"/>
  <c r="AQ270" i="38"/>
  <c r="AM270" i="38"/>
  <c r="AI270" i="38"/>
  <c r="AE270" i="38"/>
  <c r="AA270" i="38"/>
  <c r="W270" i="38"/>
  <c r="S270" i="38"/>
  <c r="O270" i="38"/>
  <c r="K270" i="38"/>
  <c r="AX270" i="38"/>
  <c r="AT270" i="38"/>
  <c r="AP270" i="38"/>
  <c r="AL270" i="38"/>
  <c r="AH270" i="38"/>
  <c r="AD270" i="38"/>
  <c r="Z270" i="38"/>
  <c r="V270" i="38"/>
  <c r="R270" i="38"/>
  <c r="N270" i="38"/>
  <c r="J270" i="38"/>
  <c r="AX595" i="38"/>
  <c r="AT595" i="38"/>
  <c r="AP595" i="38"/>
  <c r="AL595" i="38"/>
  <c r="AH595" i="38"/>
  <c r="AD595" i="38"/>
  <c r="Z595" i="38"/>
  <c r="V595" i="38"/>
  <c r="R595" i="38"/>
  <c r="N595" i="38"/>
  <c r="J595" i="38"/>
  <c r="AW595" i="38"/>
  <c r="AS595" i="38"/>
  <c r="AO595" i="38"/>
  <c r="AK595" i="38"/>
  <c r="AG595" i="38"/>
  <c r="AC595" i="38"/>
  <c r="Y595" i="38"/>
  <c r="U595" i="38"/>
  <c r="Q595" i="38"/>
  <c r="M595" i="38"/>
  <c r="AZ595" i="38"/>
  <c r="AV595" i="38"/>
  <c r="AR595" i="38"/>
  <c r="AN595" i="38"/>
  <c r="AJ595" i="38"/>
  <c r="AF595" i="38"/>
  <c r="AB595" i="38"/>
  <c r="X595" i="38"/>
  <c r="T595" i="38"/>
  <c r="P595" i="38"/>
  <c r="L595" i="38"/>
  <c r="AY595" i="38"/>
  <c r="AU595" i="38"/>
  <c r="AQ595" i="38"/>
  <c r="AM595" i="38"/>
  <c r="AI595" i="38"/>
  <c r="AE595" i="38"/>
  <c r="AA595" i="38"/>
  <c r="W595" i="38"/>
  <c r="S595" i="38"/>
  <c r="O595" i="38"/>
  <c r="K595" i="38"/>
  <c r="AX570" i="38"/>
  <c r="AT570" i="38"/>
  <c r="AP570" i="38"/>
  <c r="AL570" i="38"/>
  <c r="AH570" i="38"/>
  <c r="AD570" i="38"/>
  <c r="Z570" i="38"/>
  <c r="V570" i="38"/>
  <c r="R570" i="38"/>
  <c r="N570" i="38"/>
  <c r="J570" i="38"/>
  <c r="AW570" i="38"/>
  <c r="AS570" i="38"/>
  <c r="AO570" i="38"/>
  <c r="AK570" i="38"/>
  <c r="AG570" i="38"/>
  <c r="AC570" i="38"/>
  <c r="Y570" i="38"/>
  <c r="U570" i="38"/>
  <c r="Q570" i="38"/>
  <c r="M570" i="38"/>
  <c r="AZ570" i="38"/>
  <c r="AV570" i="38"/>
  <c r="AR570" i="38"/>
  <c r="AN570" i="38"/>
  <c r="AJ570" i="38"/>
  <c r="AF570" i="38"/>
  <c r="AB570" i="38"/>
  <c r="X570" i="38"/>
  <c r="T570" i="38"/>
  <c r="P570" i="38"/>
  <c r="L570" i="38"/>
  <c r="K570" i="38"/>
  <c r="O570" i="38"/>
  <c r="S570" i="38"/>
  <c r="W570" i="38"/>
  <c r="AA570" i="38"/>
  <c r="AE570" i="38"/>
  <c r="AI570" i="38"/>
  <c r="AM570" i="38"/>
  <c r="AQ570" i="38"/>
  <c r="AU570" i="38"/>
  <c r="AY570" i="38"/>
  <c r="AW495" i="38"/>
  <c r="AS495" i="38"/>
  <c r="AO495" i="38"/>
  <c r="AK495" i="38"/>
  <c r="AG495" i="38"/>
  <c r="AC495" i="38"/>
  <c r="Y495" i="38"/>
  <c r="U495" i="38"/>
  <c r="Q495" i="38"/>
  <c r="M495" i="38"/>
  <c r="AZ495" i="38"/>
  <c r="AV495" i="38"/>
  <c r="AR495" i="38"/>
  <c r="AN495" i="38"/>
  <c r="AJ495" i="38"/>
  <c r="AF495" i="38"/>
  <c r="AB495" i="38"/>
  <c r="X495" i="38"/>
  <c r="T495" i="38"/>
  <c r="P495" i="38"/>
  <c r="L495" i="38"/>
  <c r="AY495" i="38"/>
  <c r="AU495" i="38"/>
  <c r="AQ495" i="38"/>
  <c r="AM495" i="38"/>
  <c r="AI495" i="38"/>
  <c r="AE495" i="38"/>
  <c r="AA495" i="38"/>
  <c r="W495" i="38"/>
  <c r="S495" i="38"/>
  <c r="O495" i="38"/>
  <c r="K495" i="38"/>
  <c r="AX495" i="38"/>
  <c r="AT495" i="38"/>
  <c r="AP495" i="38"/>
  <c r="AL495" i="38"/>
  <c r="AH495" i="38"/>
  <c r="AD495" i="38"/>
  <c r="Z495" i="38"/>
  <c r="V495" i="38"/>
  <c r="R495" i="38"/>
  <c r="N495" i="38"/>
  <c r="J495" i="38"/>
  <c r="AZ370" i="38"/>
  <c r="AV370" i="38"/>
  <c r="AY370" i="38"/>
  <c r="AU370" i="38"/>
  <c r="AQ370" i="38"/>
  <c r="AM370" i="38"/>
  <c r="AI370" i="38"/>
  <c r="AE370" i="38"/>
  <c r="AA370" i="38"/>
  <c r="W370" i="38"/>
  <c r="S370" i="38"/>
  <c r="O370" i="38"/>
  <c r="K370" i="38"/>
  <c r="AT370" i="38"/>
  <c r="AP370" i="38"/>
  <c r="AL370" i="38"/>
  <c r="AH370" i="38"/>
  <c r="AD370" i="38"/>
  <c r="Z370" i="38"/>
  <c r="V370" i="38"/>
  <c r="R370" i="38"/>
  <c r="N370" i="38"/>
  <c r="J370" i="38"/>
  <c r="AX370" i="38"/>
  <c r="AS370" i="38"/>
  <c r="AO370" i="38"/>
  <c r="AK370" i="38"/>
  <c r="AG370" i="38"/>
  <c r="AC370" i="38"/>
  <c r="Y370" i="38"/>
  <c r="U370" i="38"/>
  <c r="Q370" i="38"/>
  <c r="M370" i="38"/>
  <c r="AW370" i="38"/>
  <c r="AR370" i="38"/>
  <c r="AN370" i="38"/>
  <c r="AJ370" i="38"/>
  <c r="AF370" i="38"/>
  <c r="AB370" i="38"/>
  <c r="X370" i="38"/>
  <c r="T370" i="38"/>
  <c r="P370" i="38"/>
  <c r="L370" i="38"/>
  <c r="AW545" i="38"/>
  <c r="AS545" i="38"/>
  <c r="AO545" i="38"/>
  <c r="AK545" i="38"/>
  <c r="AG545" i="38"/>
  <c r="AC545" i="38"/>
  <c r="Y545" i="38"/>
  <c r="U545" i="38"/>
  <c r="Q545" i="38"/>
  <c r="M545" i="38"/>
  <c r="AZ545" i="38"/>
  <c r="AV545" i="38"/>
  <c r="AR545" i="38"/>
  <c r="AN545" i="38"/>
  <c r="AJ545" i="38"/>
  <c r="AF545" i="38"/>
  <c r="AB545" i="38"/>
  <c r="X545" i="38"/>
  <c r="T545" i="38"/>
  <c r="P545" i="38"/>
  <c r="L545" i="38"/>
  <c r="J545" i="38"/>
  <c r="N545" i="38"/>
  <c r="R545" i="38"/>
  <c r="V545" i="38"/>
  <c r="Z545" i="38"/>
  <c r="AD545" i="38"/>
  <c r="AH545" i="38"/>
  <c r="AL545" i="38"/>
  <c r="AP545" i="38"/>
  <c r="AT545" i="38"/>
  <c r="AX545" i="38"/>
  <c r="K545" i="38"/>
  <c r="O545" i="38"/>
  <c r="S545" i="38"/>
  <c r="W545" i="38"/>
  <c r="AA545" i="38"/>
  <c r="AE545" i="38"/>
  <c r="AI545" i="38"/>
  <c r="AM545" i="38"/>
  <c r="AQ545" i="38"/>
  <c r="AU545" i="38"/>
  <c r="AY545" i="38"/>
  <c r="AY345" i="38"/>
  <c r="AU345" i="38"/>
  <c r="AQ345" i="38"/>
  <c r="AM345" i="38"/>
  <c r="AI345" i="38"/>
  <c r="AE345" i="38"/>
  <c r="AA345" i="38"/>
  <c r="W345" i="38"/>
  <c r="S345" i="38"/>
  <c r="O345" i="38"/>
  <c r="K345" i="38"/>
  <c r="AX345" i="38"/>
  <c r="AT345" i="38"/>
  <c r="AP345" i="38"/>
  <c r="AL345" i="38"/>
  <c r="AH345" i="38"/>
  <c r="AD345" i="38"/>
  <c r="Z345" i="38"/>
  <c r="V345" i="38"/>
  <c r="R345" i="38"/>
  <c r="N345" i="38"/>
  <c r="J345" i="38"/>
  <c r="AW345" i="38"/>
  <c r="AS345" i="38"/>
  <c r="AO345" i="38"/>
  <c r="AK345" i="38"/>
  <c r="AG345" i="38"/>
  <c r="AC345" i="38"/>
  <c r="Y345" i="38"/>
  <c r="U345" i="38"/>
  <c r="Q345" i="38"/>
  <c r="M345" i="38"/>
  <c r="AZ345" i="38"/>
  <c r="AV345" i="38"/>
  <c r="AR345" i="38"/>
  <c r="AN345" i="38"/>
  <c r="AJ345" i="38"/>
  <c r="AF345" i="38"/>
  <c r="AB345" i="38"/>
  <c r="X345" i="38"/>
  <c r="T345" i="38"/>
  <c r="P345" i="38"/>
  <c r="L345" i="38"/>
  <c r="AX420" i="38"/>
  <c r="AT420" i="38"/>
  <c r="AP420" i="38"/>
  <c r="AL420" i="38"/>
  <c r="AH420" i="38"/>
  <c r="AD420" i="38"/>
  <c r="Z420" i="38"/>
  <c r="V420" i="38"/>
  <c r="R420" i="38"/>
  <c r="N420" i="38"/>
  <c r="J420" i="38"/>
  <c r="K420" i="38"/>
  <c r="O420" i="38"/>
  <c r="S420" i="38"/>
  <c r="W420" i="38"/>
  <c r="AA420" i="38"/>
  <c r="AE420" i="38"/>
  <c r="AI420" i="38"/>
  <c r="AM420" i="38"/>
  <c r="AQ420" i="38"/>
  <c r="AU420" i="38"/>
  <c r="AY420" i="38"/>
  <c r="L420" i="38"/>
  <c r="P420" i="38"/>
  <c r="T420" i="38"/>
  <c r="X420" i="38"/>
  <c r="AB420" i="38"/>
  <c r="AF420" i="38"/>
  <c r="AJ420" i="38"/>
  <c r="AN420" i="38"/>
  <c r="AR420" i="38"/>
  <c r="AV420" i="38"/>
  <c r="AZ420" i="38"/>
  <c r="M420" i="38"/>
  <c r="Q420" i="38"/>
  <c r="U420" i="38"/>
  <c r="Y420" i="38"/>
  <c r="AC420" i="38"/>
  <c r="AG420" i="38"/>
  <c r="AK420" i="38"/>
  <c r="AO420" i="38"/>
  <c r="AS420" i="38"/>
  <c r="AW420" i="38"/>
  <c r="AZ295" i="38"/>
  <c r="AV295" i="38"/>
  <c r="AR295" i="38"/>
  <c r="AN295" i="38"/>
  <c r="AJ295" i="38"/>
  <c r="AF295" i="38"/>
  <c r="AB295" i="38"/>
  <c r="X295" i="38"/>
  <c r="T295" i="38"/>
  <c r="P295" i="38"/>
  <c r="L295" i="38"/>
  <c r="AY295" i="38"/>
  <c r="AU295" i="38"/>
  <c r="AQ295" i="38"/>
  <c r="AM295" i="38"/>
  <c r="AI295" i="38"/>
  <c r="AE295" i="38"/>
  <c r="AA295" i="38"/>
  <c r="W295" i="38"/>
  <c r="S295" i="38"/>
  <c r="O295" i="38"/>
  <c r="K295" i="38"/>
  <c r="AX295" i="38"/>
  <c r="AT295" i="38"/>
  <c r="AP295" i="38"/>
  <c r="AL295" i="38"/>
  <c r="AH295" i="38"/>
  <c r="AD295" i="38"/>
  <c r="Z295" i="38"/>
  <c r="V295" i="38"/>
  <c r="R295" i="38"/>
  <c r="N295" i="38"/>
  <c r="J295" i="38"/>
  <c r="AW295" i="38"/>
  <c r="AS295" i="38"/>
  <c r="AO295" i="38"/>
  <c r="AK295" i="38"/>
  <c r="AG295" i="38"/>
  <c r="AC295" i="38"/>
  <c r="Y295" i="38"/>
  <c r="U295" i="38"/>
  <c r="Q295" i="38"/>
  <c r="M295" i="38"/>
  <c r="AY520" i="38"/>
  <c r="AU520" i="38"/>
  <c r="AQ520" i="38"/>
  <c r="AM520" i="38"/>
  <c r="AI520" i="38"/>
  <c r="AE520" i="38"/>
  <c r="AA520" i="38"/>
  <c r="W520" i="38"/>
  <c r="S520" i="38"/>
  <c r="O520" i="38"/>
  <c r="K520" i="38"/>
  <c r="L520" i="38"/>
  <c r="P520" i="38"/>
  <c r="T520" i="38"/>
  <c r="X520" i="38"/>
  <c r="AB520" i="38"/>
  <c r="AF520" i="38"/>
  <c r="AJ520" i="38"/>
  <c r="AN520" i="38"/>
  <c r="AR520" i="38"/>
  <c r="AV520" i="38"/>
  <c r="AZ520" i="38"/>
  <c r="M520" i="38"/>
  <c r="Q520" i="38"/>
  <c r="U520" i="38"/>
  <c r="Y520" i="38"/>
  <c r="AC520" i="38"/>
  <c r="AG520" i="38"/>
  <c r="AK520" i="38"/>
  <c r="AO520" i="38"/>
  <c r="AS520" i="38"/>
  <c r="AW520" i="38"/>
  <c r="J520" i="38"/>
  <c r="N520" i="38"/>
  <c r="R520" i="38"/>
  <c r="V520" i="38"/>
  <c r="Z520" i="38"/>
  <c r="AD520" i="38"/>
  <c r="AH520" i="38"/>
  <c r="AL520" i="38"/>
  <c r="AP520" i="38"/>
  <c r="AT520" i="38"/>
  <c r="AX520" i="38"/>
  <c r="AS246" i="38"/>
  <c r="M246" i="38"/>
  <c r="AA246" i="38"/>
  <c r="AW246" i="38"/>
  <c r="Q246" i="38"/>
  <c r="AE246" i="38"/>
  <c r="L246" i="38"/>
  <c r="AB246" i="38"/>
  <c r="AR246" i="38"/>
  <c r="N246" i="38"/>
  <c r="AD246" i="38"/>
  <c r="AT246" i="38"/>
  <c r="AK246" i="38"/>
  <c r="AY246" i="38"/>
  <c r="S246" i="38"/>
  <c r="AO246" i="38"/>
  <c r="W246" i="38"/>
  <c r="P246" i="38"/>
  <c r="AF246" i="38"/>
  <c r="AV246" i="38"/>
  <c r="R246" i="38"/>
  <c r="AH246" i="38"/>
  <c r="AX246" i="38"/>
  <c r="AS221" i="38"/>
  <c r="AC221" i="38"/>
  <c r="AN221" i="38"/>
  <c r="X221" i="38"/>
  <c r="AU221" i="38"/>
  <c r="AA221" i="38"/>
  <c r="AI221" i="38"/>
  <c r="AL221" i="38"/>
  <c r="V221" i="38"/>
  <c r="AO221" i="38"/>
  <c r="Y221" i="38"/>
  <c r="AZ221" i="38"/>
  <c r="AJ221" i="38"/>
  <c r="T221" i="38"/>
  <c r="AQ221" i="38"/>
  <c r="O221" i="38"/>
  <c r="W221" i="38"/>
  <c r="AX221" i="38"/>
  <c r="AH221" i="38"/>
  <c r="R221" i="38"/>
  <c r="Q221" i="38"/>
  <c r="AD46" i="38"/>
  <c r="AT46" i="38"/>
  <c r="T46" i="38"/>
  <c r="R46" i="38"/>
  <c r="Y46" i="38"/>
  <c r="W46" i="38"/>
  <c r="Z46" i="38"/>
  <c r="AA46" i="38"/>
  <c r="AK46" i="38"/>
  <c r="AM46" i="38"/>
  <c r="AH46" i="38"/>
  <c r="K171" i="38"/>
  <c r="AA171" i="38"/>
  <c r="AH171" i="38"/>
  <c r="AD171" i="38"/>
  <c r="AE171" i="38"/>
  <c r="AG171" i="38"/>
  <c r="AP171" i="38"/>
  <c r="AB171" i="38"/>
  <c r="AK171" i="38"/>
  <c r="AI171" i="38"/>
  <c r="AN171" i="38"/>
  <c r="AE121" i="38"/>
  <c r="AN121" i="38"/>
  <c r="AB121" i="38"/>
  <c r="S121" i="38"/>
  <c r="AG121" i="38"/>
  <c r="R121" i="38"/>
  <c r="AJ121" i="38"/>
  <c r="K121" i="38"/>
  <c r="Y121" i="38"/>
  <c r="J121" i="38"/>
  <c r="AB22" i="38"/>
  <c r="AO22" i="38"/>
  <c r="J22" i="38"/>
  <c r="AX22" i="38"/>
  <c r="AU22" i="38"/>
  <c r="AL22" i="38"/>
  <c r="AE22" i="38"/>
  <c r="AF22" i="38"/>
  <c r="AZ22" i="38"/>
  <c r="Q22" i="38"/>
  <c r="AH22" i="38"/>
  <c r="W22" i="38"/>
  <c r="AM22" i="38"/>
  <c r="AC22" i="38"/>
  <c r="O22" i="38"/>
  <c r="S22" i="38"/>
  <c r="AA22" i="38"/>
  <c r="AP22" i="38"/>
  <c r="AK22" i="38"/>
  <c r="AJ22" i="38"/>
  <c r="AI22" i="38"/>
  <c r="Z22" i="38"/>
  <c r="AH71" i="38"/>
  <c r="AE71" i="38"/>
  <c r="AQ71" i="38"/>
  <c r="L71" i="38"/>
  <c r="AX71" i="38"/>
  <c r="AB71" i="38"/>
  <c r="O71" i="38"/>
  <c r="AJ71" i="38"/>
  <c r="AV71" i="38"/>
  <c r="Y71" i="38"/>
  <c r="AG71" i="38"/>
  <c r="S71" i="38"/>
  <c r="Q71" i="38"/>
  <c r="R71" i="38"/>
  <c r="AD71" i="38"/>
  <c r="AL71" i="38"/>
  <c r="AT71" i="38"/>
  <c r="AM71" i="38"/>
  <c r="AP71" i="38"/>
  <c r="N71" i="38"/>
  <c r="AY71" i="38"/>
  <c r="AS146" i="38"/>
  <c r="W146" i="38"/>
  <c r="AR146" i="38"/>
  <c r="V146" i="38"/>
  <c r="AQ146" i="38"/>
  <c r="U146" i="38"/>
  <c r="AP146" i="38"/>
  <c r="T146" i="38"/>
  <c r="AO146" i="38"/>
  <c r="S146" i="38"/>
  <c r="AN146" i="38"/>
  <c r="R146" i="38"/>
  <c r="AM146" i="38"/>
  <c r="Q146" i="38"/>
  <c r="AL146" i="38"/>
  <c r="P146" i="38"/>
  <c r="AK146" i="38"/>
  <c r="O146" i="38"/>
  <c r="AJ146" i="38"/>
  <c r="N146" i="38"/>
  <c r="AI146" i="38"/>
  <c r="Q196" i="38"/>
  <c r="AZ196" i="38"/>
  <c r="N196" i="38"/>
  <c r="AF196" i="38"/>
  <c r="K196" i="38"/>
  <c r="L196" i="38"/>
  <c r="AY196" i="38"/>
  <c r="Z196" i="38"/>
  <c r="AU196" i="38"/>
  <c r="R196" i="38"/>
  <c r="AM196" i="38"/>
  <c r="AW196" i="38"/>
  <c r="AJ196" i="38"/>
  <c r="AT196" i="38"/>
  <c r="P196" i="38"/>
  <c r="AQ196" i="38"/>
  <c r="AO196" i="38"/>
  <c r="U196" i="38"/>
  <c r="AP196" i="38"/>
  <c r="M196" i="38"/>
  <c r="AH196" i="38"/>
  <c r="AN196" i="38"/>
  <c r="AL196" i="38"/>
  <c r="T196" i="38"/>
  <c r="AI196" i="38"/>
  <c r="AG196" i="38"/>
  <c r="AR196" i="38"/>
  <c r="AD196" i="38"/>
  <c r="AK196" i="38"/>
  <c r="O196" i="38"/>
  <c r="AC196" i="38"/>
  <c r="AX196" i="38"/>
  <c r="AY396" i="38"/>
  <c r="AU396" i="38"/>
  <c r="AQ396" i="38"/>
  <c r="AM396" i="38"/>
  <c r="AI396" i="38"/>
  <c r="AE396" i="38"/>
  <c r="AA396" i="38"/>
  <c r="W396" i="38"/>
  <c r="S396" i="38"/>
  <c r="O396" i="38"/>
  <c r="K396" i="38"/>
  <c r="AX396" i="38"/>
  <c r="AT396" i="38"/>
  <c r="AP396" i="38"/>
  <c r="AL396" i="38"/>
  <c r="AH396" i="38"/>
  <c r="AD396" i="38"/>
  <c r="Z396" i="38"/>
  <c r="V396" i="38"/>
  <c r="R396" i="38"/>
  <c r="N396" i="38"/>
  <c r="J396" i="38"/>
  <c r="AW396" i="38"/>
  <c r="AS396" i="38"/>
  <c r="AO396" i="38"/>
  <c r="AK396" i="38"/>
  <c r="AG396" i="38"/>
  <c r="AC396" i="38"/>
  <c r="Y396" i="38"/>
  <c r="U396" i="38"/>
  <c r="Q396" i="38"/>
  <c r="M396" i="38"/>
  <c r="AZ396" i="38"/>
  <c r="AV396" i="38"/>
  <c r="AR396" i="38"/>
  <c r="AN396" i="38"/>
  <c r="AJ396" i="38"/>
  <c r="AF396" i="38"/>
  <c r="AB396" i="38"/>
  <c r="X396" i="38"/>
  <c r="T396" i="38"/>
  <c r="P396" i="38"/>
  <c r="L396" i="38"/>
  <c r="AY446" i="38"/>
  <c r="AU446" i="38"/>
  <c r="AQ446" i="38"/>
  <c r="AM446" i="38"/>
  <c r="AI446" i="38"/>
  <c r="AE446" i="38"/>
  <c r="AA446" i="38"/>
  <c r="S446" i="38"/>
  <c r="O446" i="38"/>
  <c r="M446" i="38"/>
  <c r="W446" i="38"/>
  <c r="K446" i="38"/>
  <c r="L446" i="38"/>
  <c r="P446" i="38"/>
  <c r="T446" i="38"/>
  <c r="X446" i="38"/>
  <c r="AB446" i="38"/>
  <c r="AF446" i="38"/>
  <c r="AJ446" i="38"/>
  <c r="AN446" i="38"/>
  <c r="AR446" i="38"/>
  <c r="AV446" i="38"/>
  <c r="AZ446" i="38"/>
  <c r="Q446" i="38"/>
  <c r="U446" i="38"/>
  <c r="Y446" i="38"/>
  <c r="AC446" i="38"/>
  <c r="AG446" i="38"/>
  <c r="AK446" i="38"/>
  <c r="AO446" i="38"/>
  <c r="AS446" i="38"/>
  <c r="AW446" i="38"/>
  <c r="J446" i="38"/>
  <c r="N446" i="38"/>
  <c r="R446" i="38"/>
  <c r="V446" i="38"/>
  <c r="Z446" i="38"/>
  <c r="AD446" i="38"/>
  <c r="AH446" i="38"/>
  <c r="AL446" i="38"/>
  <c r="AP446" i="38"/>
  <c r="AT446" i="38"/>
  <c r="AX446" i="38"/>
  <c r="AY471" i="38"/>
  <c r="AU471" i="38"/>
  <c r="AQ471" i="38"/>
  <c r="AM471" i="38"/>
  <c r="AI471" i="38"/>
  <c r="AE471" i="38"/>
  <c r="AA471" i="38"/>
  <c r="W471" i="38"/>
  <c r="S471" i="38"/>
  <c r="O471" i="38"/>
  <c r="K471" i="38"/>
  <c r="L471" i="38"/>
  <c r="P471" i="38"/>
  <c r="T471" i="38"/>
  <c r="X471" i="38"/>
  <c r="AB471" i="38"/>
  <c r="AF471" i="38"/>
  <c r="AJ471" i="38"/>
  <c r="AN471" i="38"/>
  <c r="AR471" i="38"/>
  <c r="AV471" i="38"/>
  <c r="AZ471" i="38"/>
  <c r="M471" i="38"/>
  <c r="Q471" i="38"/>
  <c r="U471" i="38"/>
  <c r="Y471" i="38"/>
  <c r="AC471" i="38"/>
  <c r="AG471" i="38"/>
  <c r="AK471" i="38"/>
  <c r="AO471" i="38"/>
  <c r="AS471" i="38"/>
  <c r="AW471" i="38"/>
  <c r="J471" i="38"/>
  <c r="N471" i="38"/>
  <c r="R471" i="38"/>
  <c r="V471" i="38"/>
  <c r="Z471" i="38"/>
  <c r="AD471" i="38"/>
  <c r="AH471" i="38"/>
  <c r="AL471" i="38"/>
  <c r="AP471" i="38"/>
  <c r="AT471" i="38"/>
  <c r="AX471" i="38"/>
  <c r="AY321" i="38"/>
  <c r="AU321" i="38"/>
  <c r="AQ321" i="38"/>
  <c r="AM321" i="38"/>
  <c r="AI321" i="38"/>
  <c r="AE321" i="38"/>
  <c r="AA321" i="38"/>
  <c r="W321" i="38"/>
  <c r="S321" i="38"/>
  <c r="O321" i="38"/>
  <c r="K321" i="38"/>
  <c r="AX321" i="38"/>
  <c r="AT321" i="38"/>
  <c r="AP321" i="38"/>
  <c r="AL321" i="38"/>
  <c r="AH321" i="38"/>
  <c r="AD321" i="38"/>
  <c r="Z321" i="38"/>
  <c r="V321" i="38"/>
  <c r="R321" i="38"/>
  <c r="N321" i="38"/>
  <c r="J321" i="38"/>
  <c r="AW321" i="38"/>
  <c r="AS321" i="38"/>
  <c r="AO321" i="38"/>
  <c r="AK321" i="38"/>
  <c r="AG321" i="38"/>
  <c r="AC321" i="38"/>
  <c r="Y321" i="38"/>
  <c r="U321" i="38"/>
  <c r="Q321" i="38"/>
  <c r="M321" i="38"/>
  <c r="AZ321" i="38"/>
  <c r="AV321" i="38"/>
  <c r="AR321" i="38"/>
  <c r="AN321" i="38"/>
  <c r="AJ321" i="38"/>
  <c r="AF321" i="38"/>
  <c r="AB321" i="38"/>
  <c r="X321" i="38"/>
  <c r="T321" i="38"/>
  <c r="P321" i="38"/>
  <c r="L321" i="38"/>
  <c r="AX271" i="38"/>
  <c r="AT271" i="38"/>
  <c r="AP271" i="38"/>
  <c r="AL271" i="38"/>
  <c r="AH271" i="38"/>
  <c r="AD271" i="38"/>
  <c r="Z271" i="38"/>
  <c r="V271" i="38"/>
  <c r="R271" i="38"/>
  <c r="N271" i="38"/>
  <c r="J271" i="38"/>
  <c r="AW271" i="38"/>
  <c r="AS271" i="38"/>
  <c r="AO271" i="38"/>
  <c r="AK271" i="38"/>
  <c r="AG271" i="38"/>
  <c r="AC271" i="38"/>
  <c r="Y271" i="38"/>
  <c r="U271" i="38"/>
  <c r="Q271" i="38"/>
  <c r="M271" i="38"/>
  <c r="AZ271" i="38"/>
  <c r="AV271" i="38"/>
  <c r="AR271" i="38"/>
  <c r="AN271" i="38"/>
  <c r="AJ271" i="38"/>
  <c r="AF271" i="38"/>
  <c r="AB271" i="38"/>
  <c r="X271" i="38"/>
  <c r="T271" i="38"/>
  <c r="P271" i="38"/>
  <c r="L271" i="38"/>
  <c r="AY271" i="38"/>
  <c r="AU271" i="38"/>
  <c r="AQ271" i="38"/>
  <c r="AM271" i="38"/>
  <c r="AI271" i="38"/>
  <c r="AE271" i="38"/>
  <c r="AA271" i="38"/>
  <c r="W271" i="38"/>
  <c r="S271" i="38"/>
  <c r="O271" i="38"/>
  <c r="K271" i="38"/>
  <c r="AX596" i="38"/>
  <c r="AT596" i="38"/>
  <c r="AP596" i="38"/>
  <c r="AL596" i="38"/>
  <c r="AH596" i="38"/>
  <c r="AD596" i="38"/>
  <c r="Z596" i="38"/>
  <c r="V596" i="38"/>
  <c r="R596" i="38"/>
  <c r="N596" i="38"/>
  <c r="J596" i="38"/>
  <c r="K596" i="38"/>
  <c r="O596" i="38"/>
  <c r="S596" i="38"/>
  <c r="W596" i="38"/>
  <c r="AA596" i="38"/>
  <c r="AE596" i="38"/>
  <c r="AI596" i="38"/>
  <c r="AM596" i="38"/>
  <c r="AQ596" i="38"/>
  <c r="AU596" i="38"/>
  <c r="AY596" i="38"/>
  <c r="L596" i="38"/>
  <c r="P596" i="38"/>
  <c r="T596" i="38"/>
  <c r="X596" i="38"/>
  <c r="AB596" i="38"/>
  <c r="AF596" i="38"/>
  <c r="AJ596" i="38"/>
  <c r="AN596" i="38"/>
  <c r="AR596" i="38"/>
  <c r="AV596" i="38"/>
  <c r="AZ596" i="38"/>
  <c r="M596" i="38"/>
  <c r="Q596" i="38"/>
  <c r="U596" i="38"/>
  <c r="Y596" i="38"/>
  <c r="AC596" i="38"/>
  <c r="AG596" i="38"/>
  <c r="AK596" i="38"/>
  <c r="AO596" i="38"/>
  <c r="AS596" i="38"/>
  <c r="AW596" i="38"/>
  <c r="AZ571" i="38"/>
  <c r="AV571" i="38"/>
  <c r="AR571" i="38"/>
  <c r="AN571" i="38"/>
  <c r="AJ571" i="38"/>
  <c r="AF571" i="38"/>
  <c r="AB571" i="38"/>
  <c r="X571" i="38"/>
  <c r="T571" i="38"/>
  <c r="P571" i="38"/>
  <c r="L571" i="38"/>
  <c r="M571" i="38"/>
  <c r="Q571" i="38"/>
  <c r="U571" i="38"/>
  <c r="Y571" i="38"/>
  <c r="AC571" i="38"/>
  <c r="AG571" i="38"/>
  <c r="AK571" i="38"/>
  <c r="AO571" i="38"/>
  <c r="AS571" i="38"/>
  <c r="AW571" i="38"/>
  <c r="J571" i="38"/>
  <c r="N571" i="38"/>
  <c r="R571" i="38"/>
  <c r="V571" i="38"/>
  <c r="Z571" i="38"/>
  <c r="AD571" i="38"/>
  <c r="AH571" i="38"/>
  <c r="AL571" i="38"/>
  <c r="AP571" i="38"/>
  <c r="AT571" i="38"/>
  <c r="AX571" i="38"/>
  <c r="K571" i="38"/>
  <c r="O571" i="38"/>
  <c r="S571" i="38"/>
  <c r="W571" i="38"/>
  <c r="AA571" i="38"/>
  <c r="AE571" i="38"/>
  <c r="AI571" i="38"/>
  <c r="AM571" i="38"/>
  <c r="AQ571" i="38"/>
  <c r="AU571" i="38"/>
  <c r="AY571" i="38"/>
  <c r="AW496" i="38"/>
  <c r="AS496" i="38"/>
  <c r="AO496" i="38"/>
  <c r="AK496" i="38"/>
  <c r="AG496" i="38"/>
  <c r="AC496" i="38"/>
  <c r="Y496" i="38"/>
  <c r="U496" i="38"/>
  <c r="Q496" i="38"/>
  <c r="M496" i="38"/>
  <c r="J496" i="38"/>
  <c r="N496" i="38"/>
  <c r="R496" i="38"/>
  <c r="V496" i="38"/>
  <c r="Z496" i="38"/>
  <c r="AD496" i="38"/>
  <c r="AH496" i="38"/>
  <c r="AL496" i="38"/>
  <c r="AP496" i="38"/>
  <c r="AT496" i="38"/>
  <c r="AX496" i="38"/>
  <c r="K496" i="38"/>
  <c r="O496" i="38"/>
  <c r="S496" i="38"/>
  <c r="W496" i="38"/>
  <c r="AA496" i="38"/>
  <c r="AE496" i="38"/>
  <c r="AI496" i="38"/>
  <c r="AM496" i="38"/>
  <c r="AQ496" i="38"/>
  <c r="AU496" i="38"/>
  <c r="AY496" i="38"/>
  <c r="L496" i="38"/>
  <c r="P496" i="38"/>
  <c r="T496" i="38"/>
  <c r="X496" i="38"/>
  <c r="AB496" i="38"/>
  <c r="AF496" i="38"/>
  <c r="AJ496" i="38"/>
  <c r="AN496" i="38"/>
  <c r="AR496" i="38"/>
  <c r="AV496" i="38"/>
  <c r="AZ496" i="38"/>
  <c r="AZ371" i="38"/>
  <c r="AV371" i="38"/>
  <c r="AR371" i="38"/>
  <c r="AN371" i="38"/>
  <c r="AJ371" i="38"/>
  <c r="AF371" i="38"/>
  <c r="AB371" i="38"/>
  <c r="X371" i="38"/>
  <c r="T371" i="38"/>
  <c r="P371" i="38"/>
  <c r="L371" i="38"/>
  <c r="AY371" i="38"/>
  <c r="AU371" i="38"/>
  <c r="AQ371" i="38"/>
  <c r="AM371" i="38"/>
  <c r="AI371" i="38"/>
  <c r="AE371" i="38"/>
  <c r="AA371" i="38"/>
  <c r="W371" i="38"/>
  <c r="S371" i="38"/>
  <c r="O371" i="38"/>
  <c r="K371" i="38"/>
  <c r="AX371" i="38"/>
  <c r="AT371" i="38"/>
  <c r="AP371" i="38"/>
  <c r="AL371" i="38"/>
  <c r="AH371" i="38"/>
  <c r="AD371" i="38"/>
  <c r="Z371" i="38"/>
  <c r="V371" i="38"/>
  <c r="R371" i="38"/>
  <c r="N371" i="38"/>
  <c r="J371" i="38"/>
  <c r="AW371" i="38"/>
  <c r="AS371" i="38"/>
  <c r="AO371" i="38"/>
  <c r="AK371" i="38"/>
  <c r="AG371" i="38"/>
  <c r="AC371" i="38"/>
  <c r="Y371" i="38"/>
  <c r="U371" i="38"/>
  <c r="Q371" i="38"/>
  <c r="M371" i="38"/>
  <c r="AW546" i="38"/>
  <c r="AS546" i="38"/>
  <c r="AO546" i="38"/>
  <c r="AK546" i="38"/>
  <c r="AG546" i="38"/>
  <c r="AC546" i="38"/>
  <c r="Y546" i="38"/>
  <c r="U546" i="38"/>
  <c r="Q546" i="38"/>
  <c r="M546" i="38"/>
  <c r="J546" i="38"/>
  <c r="N546" i="38"/>
  <c r="R546" i="38"/>
  <c r="V546" i="38"/>
  <c r="Z546" i="38"/>
  <c r="AD546" i="38"/>
  <c r="AH546" i="38"/>
  <c r="AL546" i="38"/>
  <c r="AP546" i="38"/>
  <c r="AT546" i="38"/>
  <c r="AX546" i="38"/>
  <c r="K546" i="38"/>
  <c r="O546" i="38"/>
  <c r="S546" i="38"/>
  <c r="W546" i="38"/>
  <c r="AA546" i="38"/>
  <c r="AE546" i="38"/>
  <c r="AI546" i="38"/>
  <c r="AM546" i="38"/>
  <c r="AQ546" i="38"/>
  <c r="AU546" i="38"/>
  <c r="AY546" i="38"/>
  <c r="L546" i="38"/>
  <c r="P546" i="38"/>
  <c r="T546" i="38"/>
  <c r="X546" i="38"/>
  <c r="AB546" i="38"/>
  <c r="AF546" i="38"/>
  <c r="AJ546" i="38"/>
  <c r="AN546" i="38"/>
  <c r="AR546" i="38"/>
  <c r="AV546" i="38"/>
  <c r="AZ546" i="38"/>
  <c r="AW346" i="38"/>
  <c r="AS346" i="38"/>
  <c r="AO346" i="38"/>
  <c r="AK346" i="38"/>
  <c r="AG346" i="38"/>
  <c r="AC346" i="38"/>
  <c r="Y346" i="38"/>
  <c r="U346" i="38"/>
  <c r="Q346" i="38"/>
  <c r="M346" i="38"/>
  <c r="AZ346" i="38"/>
  <c r="AV346" i="38"/>
  <c r="AR346" i="38"/>
  <c r="AN346" i="38"/>
  <c r="AJ346" i="38"/>
  <c r="AF346" i="38"/>
  <c r="AB346" i="38"/>
  <c r="X346" i="38"/>
  <c r="T346" i="38"/>
  <c r="P346" i="38"/>
  <c r="L346" i="38"/>
  <c r="AY346" i="38"/>
  <c r="AU346" i="38"/>
  <c r="AQ346" i="38"/>
  <c r="AM346" i="38"/>
  <c r="AI346" i="38"/>
  <c r="AE346" i="38"/>
  <c r="AA346" i="38"/>
  <c r="W346" i="38"/>
  <c r="S346" i="38"/>
  <c r="O346" i="38"/>
  <c r="K346" i="38"/>
  <c r="AX346" i="38"/>
  <c r="AT346" i="38"/>
  <c r="AP346" i="38"/>
  <c r="AL346" i="38"/>
  <c r="AH346" i="38"/>
  <c r="AD346" i="38"/>
  <c r="Z346" i="38"/>
  <c r="V346" i="38"/>
  <c r="R346" i="38"/>
  <c r="N346" i="38"/>
  <c r="J346" i="38"/>
  <c r="AX421" i="38"/>
  <c r="AT421" i="38"/>
  <c r="AP421" i="38"/>
  <c r="AL421" i="38"/>
  <c r="AH421" i="38"/>
  <c r="AD421" i="38"/>
  <c r="Z421" i="38"/>
  <c r="V421" i="38"/>
  <c r="R421" i="38"/>
  <c r="N421" i="38"/>
  <c r="J421" i="38"/>
  <c r="AW421" i="38"/>
  <c r="AS421" i="38"/>
  <c r="AO421" i="38"/>
  <c r="AK421" i="38"/>
  <c r="AG421" i="38"/>
  <c r="AC421" i="38"/>
  <c r="Y421" i="38"/>
  <c r="U421" i="38"/>
  <c r="Q421" i="38"/>
  <c r="M421" i="38"/>
  <c r="AZ421" i="38"/>
  <c r="AV421" i="38"/>
  <c r="AR421" i="38"/>
  <c r="AN421" i="38"/>
  <c r="AJ421" i="38"/>
  <c r="AF421" i="38"/>
  <c r="AB421" i="38"/>
  <c r="X421" i="38"/>
  <c r="T421" i="38"/>
  <c r="P421" i="38"/>
  <c r="L421" i="38"/>
  <c r="AY421" i="38"/>
  <c r="AU421" i="38"/>
  <c r="AQ421" i="38"/>
  <c r="AM421" i="38"/>
  <c r="AI421" i="38"/>
  <c r="AE421" i="38"/>
  <c r="AA421" i="38"/>
  <c r="W421" i="38"/>
  <c r="S421" i="38"/>
  <c r="O421" i="38"/>
  <c r="K421" i="38"/>
  <c r="AZ296" i="38"/>
  <c r="AV296" i="38"/>
  <c r="AR296" i="38"/>
  <c r="AN296" i="38"/>
  <c r="AJ296" i="38"/>
  <c r="AF296" i="38"/>
  <c r="AB296" i="38"/>
  <c r="X296" i="38"/>
  <c r="T296" i="38"/>
  <c r="P296" i="38"/>
  <c r="L296" i="38"/>
  <c r="AY296" i="38"/>
  <c r="AU296" i="38"/>
  <c r="AQ296" i="38"/>
  <c r="AM296" i="38"/>
  <c r="AI296" i="38"/>
  <c r="AE296" i="38"/>
  <c r="AA296" i="38"/>
  <c r="W296" i="38"/>
  <c r="S296" i="38"/>
  <c r="O296" i="38"/>
  <c r="K296" i="38"/>
  <c r="AX296" i="38"/>
  <c r="AT296" i="38"/>
  <c r="AP296" i="38"/>
  <c r="AL296" i="38"/>
  <c r="AH296" i="38"/>
  <c r="AD296" i="38"/>
  <c r="Z296" i="38"/>
  <c r="V296" i="38"/>
  <c r="R296" i="38"/>
  <c r="N296" i="38"/>
  <c r="J296" i="38"/>
  <c r="AW296" i="38"/>
  <c r="AS296" i="38"/>
  <c r="AO296" i="38"/>
  <c r="AK296" i="38"/>
  <c r="AG296" i="38"/>
  <c r="AC296" i="38"/>
  <c r="Y296" i="38"/>
  <c r="U296" i="38"/>
  <c r="Q296" i="38"/>
  <c r="M296" i="38"/>
  <c r="AW521" i="38"/>
  <c r="AS521" i="38"/>
  <c r="AO521" i="38"/>
  <c r="AK521" i="38"/>
  <c r="AG521" i="38"/>
  <c r="AC521" i="38"/>
  <c r="Y521" i="38"/>
  <c r="U521" i="38"/>
  <c r="Q521" i="38"/>
  <c r="M521" i="38"/>
  <c r="J521" i="38"/>
  <c r="N521" i="38"/>
  <c r="R521" i="38"/>
  <c r="V521" i="38"/>
  <c r="Z521" i="38"/>
  <c r="AD521" i="38"/>
  <c r="AH521" i="38"/>
  <c r="AL521" i="38"/>
  <c r="AP521" i="38"/>
  <c r="AT521" i="38"/>
  <c r="AX521" i="38"/>
  <c r="K521" i="38"/>
  <c r="O521" i="38"/>
  <c r="S521" i="38"/>
  <c r="W521" i="38"/>
  <c r="AA521" i="38"/>
  <c r="AE521" i="38"/>
  <c r="AI521" i="38"/>
  <c r="AM521" i="38"/>
  <c r="AQ521" i="38"/>
  <c r="AU521" i="38"/>
  <c r="AY521" i="38"/>
  <c r="L521" i="38"/>
  <c r="P521" i="38"/>
  <c r="T521" i="38"/>
  <c r="X521" i="38"/>
  <c r="AB521" i="38"/>
  <c r="AF521" i="38"/>
  <c r="AJ521" i="38"/>
  <c r="AN521" i="38"/>
  <c r="AR521" i="38"/>
  <c r="AV521" i="38"/>
  <c r="AZ521" i="38"/>
  <c r="CT521" i="38"/>
  <c r="CT346" i="38"/>
  <c r="CU371" i="38"/>
  <c r="CW371" i="38" s="1"/>
  <c r="CU496" i="38"/>
  <c r="CW496" i="38" s="1"/>
  <c r="CU271" i="38"/>
  <c r="CW271" i="38" s="1"/>
  <c r="CR346" i="38"/>
  <c r="CU346" i="38"/>
  <c r="CW346" i="38" s="1"/>
  <c r="CR546" i="38"/>
  <c r="CR521" i="38"/>
  <c r="CR296" i="38"/>
  <c r="CR421" i="38"/>
  <c r="CR471" i="38"/>
  <c r="CU471" i="38"/>
  <c r="CW471" i="38" s="1"/>
  <c r="CR446" i="38"/>
  <c r="CR396" i="38"/>
  <c r="CU396" i="38"/>
  <c r="CW396" i="38" s="1"/>
  <c r="CR371" i="38"/>
  <c r="CR496" i="38"/>
  <c r="CR571" i="38"/>
  <c r="CU571" i="38"/>
  <c r="CW571" i="38" s="1"/>
  <c r="CR596" i="38"/>
  <c r="CR271" i="38"/>
  <c r="CR321" i="38"/>
  <c r="CU520" i="38"/>
  <c r="CW520" i="38" s="1"/>
  <c r="CU420" i="38"/>
  <c r="CW420" i="38" s="1"/>
  <c r="CU545" i="38"/>
  <c r="CW545" i="38" s="1"/>
  <c r="CU595" i="38"/>
  <c r="CW595" i="38" s="1"/>
  <c r="CU320" i="38"/>
  <c r="CW320" i="38" s="1"/>
  <c r="CR345" i="38"/>
  <c r="CU345" i="38"/>
  <c r="CW345" i="38" s="1"/>
  <c r="CR545" i="38"/>
  <c r="CR520" i="38"/>
  <c r="CR295" i="38"/>
  <c r="CR420" i="38"/>
  <c r="CR470" i="38"/>
  <c r="CR445" i="38"/>
  <c r="CR395" i="38"/>
  <c r="CR370" i="38"/>
  <c r="CR495" i="38"/>
  <c r="CR570" i="38"/>
  <c r="CR595" i="38"/>
  <c r="CR270" i="38"/>
  <c r="CR320" i="38"/>
  <c r="CU518" i="38"/>
  <c r="CW518" i="38" s="1"/>
  <c r="CU419" i="38"/>
  <c r="CW419" i="38" s="1"/>
  <c r="CU418" i="38"/>
  <c r="CW418" i="38" s="1"/>
  <c r="CU417" i="38"/>
  <c r="CW417" i="38" s="1"/>
  <c r="CU542" i="38"/>
  <c r="CW542" i="38" s="1"/>
  <c r="CU492" i="38"/>
  <c r="CW492" i="38" s="1"/>
  <c r="CU567" i="38"/>
  <c r="CW567" i="38" s="1"/>
  <c r="CU568" i="38"/>
  <c r="CW568" i="38" s="1"/>
  <c r="CU469" i="38"/>
  <c r="CW469" i="38" s="1"/>
  <c r="CU443" i="38"/>
  <c r="CW443" i="38" s="1"/>
  <c r="CU442" i="38"/>
  <c r="CW442" i="38" s="1"/>
  <c r="CU444" i="38"/>
  <c r="CW444" i="38" s="1"/>
  <c r="CR544" i="38"/>
  <c r="CR543" i="38"/>
  <c r="CR542" i="38"/>
  <c r="CR517" i="38"/>
  <c r="CR519" i="38"/>
  <c r="CR518" i="38"/>
  <c r="CR419" i="38"/>
  <c r="CR418" i="38"/>
  <c r="CR417" i="38"/>
  <c r="CR469" i="38"/>
  <c r="CR468" i="38"/>
  <c r="CR467" i="38"/>
  <c r="CR442" i="38"/>
  <c r="CR444" i="38"/>
  <c r="CR443" i="38"/>
  <c r="CR494" i="38"/>
  <c r="CR493" i="38"/>
  <c r="CR492" i="38"/>
  <c r="CR569" i="38"/>
  <c r="CR568" i="38"/>
  <c r="CR567" i="38"/>
  <c r="CR594" i="38"/>
  <c r="CR593" i="38"/>
  <c r="CR592" i="38"/>
  <c r="CR342" i="38"/>
  <c r="CR344" i="38"/>
  <c r="CR343" i="38"/>
  <c r="CR394" i="38"/>
  <c r="CR393" i="38"/>
  <c r="CR392" i="38"/>
  <c r="CR368" i="38"/>
  <c r="CR367" i="38"/>
  <c r="CR369" i="38"/>
  <c r="CR317" i="38"/>
  <c r="CR319" i="38"/>
  <c r="CR318" i="38"/>
  <c r="CR294" i="38"/>
  <c r="CR293" i="38"/>
  <c r="CR292" i="38"/>
  <c r="CR269" i="38"/>
  <c r="CR268" i="38"/>
  <c r="CR267" i="38"/>
  <c r="CU245" i="38"/>
  <c r="CW245" i="38" s="1"/>
  <c r="CR228" i="38"/>
  <c r="CR222" i="38"/>
  <c r="CR218" i="38"/>
  <c r="CR227" i="38"/>
  <c r="CR225" i="38"/>
  <c r="CR221" i="38"/>
  <c r="CR217" i="38"/>
  <c r="CR226" i="38"/>
  <c r="CR224" i="38"/>
  <c r="CR220" i="38"/>
  <c r="CR229" i="38"/>
  <c r="CR223" i="38"/>
  <c r="CR219" i="38"/>
  <c r="CU228" i="38"/>
  <c r="CW228" i="38" s="1"/>
  <c r="CU225" i="38"/>
  <c r="CW225" i="38" s="1"/>
  <c r="CU224" i="38"/>
  <c r="CW224" i="38" s="1"/>
  <c r="CU221" i="38"/>
  <c r="CW221" i="38" s="1"/>
  <c r="CU222" i="38"/>
  <c r="CW222" i="38" s="1"/>
  <c r="CU227" i="38"/>
  <c r="CW227" i="38" s="1"/>
  <c r="CU223" i="38"/>
  <c r="CW223" i="38" s="1"/>
  <c r="CU229" i="38"/>
  <c r="CW229" i="38" s="1"/>
  <c r="CU226" i="38"/>
  <c r="CW226" i="38" s="1"/>
  <c r="CR252" i="38"/>
  <c r="CR250" i="38"/>
  <c r="CR246" i="38"/>
  <c r="CR242" i="38"/>
  <c r="CR251" i="38"/>
  <c r="CR249" i="38"/>
  <c r="CR245" i="38"/>
  <c r="CR254" i="38"/>
  <c r="CR248" i="38"/>
  <c r="CR244" i="38"/>
  <c r="CR253" i="38"/>
  <c r="CR247" i="38"/>
  <c r="CR243" i="38"/>
  <c r="CU254" i="38"/>
  <c r="CW254" i="38" s="1"/>
  <c r="CU250" i="38"/>
  <c r="CW250" i="38" s="1"/>
  <c r="CU251" i="38"/>
  <c r="CW251" i="38" s="1"/>
  <c r="CU247" i="38"/>
  <c r="CW247" i="38" s="1"/>
  <c r="CU253" i="38"/>
  <c r="CW253" i="38" s="1"/>
  <c r="CU252" i="38"/>
  <c r="CW252" i="38" s="1"/>
  <c r="CU249" i="38"/>
  <c r="CW249" i="38" s="1"/>
  <c r="CU248" i="38"/>
  <c r="CW248" i="38" s="1"/>
  <c r="CU157" i="38"/>
  <c r="CW157" i="38" s="1"/>
  <c r="CU145" i="38"/>
  <c r="CW145" i="38" s="1"/>
  <c r="CU152" i="38"/>
  <c r="CW152" i="38" s="1"/>
  <c r="CU155" i="38"/>
  <c r="CW155" i="38" s="1"/>
  <c r="CU146" i="38"/>
  <c r="CW146" i="38" s="1"/>
  <c r="CU201" i="38"/>
  <c r="CW201" i="38" s="1"/>
  <c r="CU196" i="38"/>
  <c r="CW196" i="38" s="1"/>
  <c r="CU195" i="38"/>
  <c r="CW195" i="38" s="1"/>
  <c r="CU198" i="38"/>
  <c r="CW198" i="38" s="1"/>
  <c r="CU124" i="38"/>
  <c r="CW124" i="38" s="1"/>
  <c r="CU120" i="38"/>
  <c r="CW120" i="38" s="1"/>
  <c r="CU104" i="38"/>
  <c r="CW104" i="38" s="1"/>
  <c r="CU107" i="38"/>
  <c r="CW107" i="38" s="1"/>
  <c r="CU95" i="38"/>
  <c r="CW95" i="38" s="1"/>
  <c r="CU177" i="38"/>
  <c r="CW177" i="38" s="1"/>
  <c r="CU180" i="38"/>
  <c r="CW180" i="38" s="1"/>
  <c r="CU176" i="38"/>
  <c r="CW176" i="38" s="1"/>
  <c r="CU45" i="38"/>
  <c r="CW45" i="38" s="1"/>
  <c r="CR100" i="38"/>
  <c r="CR101" i="38"/>
  <c r="CR104" i="38"/>
  <c r="CR97" i="38"/>
  <c r="CR96" i="38"/>
  <c r="CR99" i="38"/>
  <c r="CR98" i="38"/>
  <c r="CR93" i="38"/>
  <c r="CR106" i="38"/>
  <c r="CR107" i="38"/>
  <c r="CR95" i="38"/>
  <c r="CR94" i="38"/>
  <c r="CR102" i="38"/>
  <c r="CU102" i="38"/>
  <c r="CW102" i="38" s="1"/>
  <c r="CR105" i="38"/>
  <c r="CR103" i="38"/>
  <c r="CU100" i="38"/>
  <c r="CW100" i="38" s="1"/>
  <c r="CU105" i="38"/>
  <c r="CW105" i="38" s="1"/>
  <c r="CU103" i="38"/>
  <c r="CW103" i="38" s="1"/>
  <c r="CU98" i="38"/>
  <c r="CW98" i="38" s="1"/>
  <c r="CU101" i="38"/>
  <c r="CW101" i="38" s="1"/>
  <c r="CU106" i="38"/>
  <c r="CW106" i="38" s="1"/>
  <c r="CR142" i="38"/>
  <c r="CR149" i="38"/>
  <c r="CR148" i="38"/>
  <c r="CR143" i="38"/>
  <c r="CU156" i="38"/>
  <c r="CW156" i="38" s="1"/>
  <c r="CR150" i="38"/>
  <c r="CR156" i="38"/>
  <c r="CR153" i="38"/>
  <c r="CR146" i="38"/>
  <c r="CR151" i="38"/>
  <c r="CR154" i="38"/>
  <c r="CR147" i="38"/>
  <c r="CU147" i="38"/>
  <c r="CW147" i="38" s="1"/>
  <c r="CR152" i="38"/>
  <c r="CR157" i="38"/>
  <c r="CR145" i="38"/>
  <c r="CR144" i="38"/>
  <c r="CU154" i="38"/>
  <c r="CW154" i="38" s="1"/>
  <c r="CR155" i="38"/>
  <c r="CU148" i="38"/>
  <c r="CW148" i="38" s="1"/>
  <c r="CU149" i="38"/>
  <c r="CW149" i="38" s="1"/>
  <c r="CU153" i="38"/>
  <c r="CW153" i="38" s="1"/>
  <c r="CU151" i="38"/>
  <c r="CW151" i="38" s="1"/>
  <c r="CU150" i="38"/>
  <c r="CW150" i="38" s="1"/>
  <c r="CR201" i="38"/>
  <c r="CR199" i="38"/>
  <c r="CR204" i="38"/>
  <c r="CR197" i="38"/>
  <c r="CR196" i="38"/>
  <c r="CU206" i="38"/>
  <c r="CW206" i="38" s="1"/>
  <c r="CR207" i="38"/>
  <c r="CR195" i="38"/>
  <c r="CR198" i="38"/>
  <c r="CR193" i="38"/>
  <c r="CU205" i="38"/>
  <c r="CW205" i="38" s="1"/>
  <c r="CU207" i="38"/>
  <c r="CW207" i="38" s="1"/>
  <c r="CR206" i="38"/>
  <c r="CR200" i="38"/>
  <c r="CU204" i="38"/>
  <c r="CW204" i="38" s="1"/>
  <c r="CR205" i="38"/>
  <c r="CR192" i="38"/>
  <c r="CR194" i="38"/>
  <c r="CR202" i="38"/>
  <c r="CU203" i="38"/>
  <c r="CW203" i="38" s="1"/>
  <c r="CU197" i="38"/>
  <c r="CW197" i="38" s="1"/>
  <c r="CR203" i="38"/>
  <c r="CU199" i="38"/>
  <c r="CW199" i="38" s="1"/>
  <c r="CU202" i="38"/>
  <c r="CW202" i="38" s="1"/>
  <c r="CU200" i="38"/>
  <c r="CW200" i="38" s="1"/>
  <c r="CR126" i="38"/>
  <c r="CR129" i="38"/>
  <c r="CR122" i="38"/>
  <c r="CR121" i="38"/>
  <c r="CU131" i="38"/>
  <c r="CW131" i="38" s="1"/>
  <c r="CR124" i="38"/>
  <c r="CR123" i="38"/>
  <c r="CR118" i="38"/>
  <c r="CR117" i="38"/>
  <c r="CU130" i="38"/>
  <c r="CW130" i="38" s="1"/>
  <c r="CR130" i="38"/>
  <c r="CR128" i="38"/>
  <c r="CR132" i="38"/>
  <c r="CR120" i="38"/>
  <c r="CR119" i="38"/>
  <c r="CR127" i="38"/>
  <c r="CU127" i="38"/>
  <c r="CW127" i="38" s="1"/>
  <c r="CU123" i="38"/>
  <c r="CW123" i="38" s="1"/>
  <c r="CU122" i="38"/>
  <c r="CW122" i="38" s="1"/>
  <c r="CU132" i="38"/>
  <c r="CW132" i="38" s="1"/>
  <c r="CR131" i="38"/>
  <c r="CR125" i="38"/>
  <c r="CU125" i="38"/>
  <c r="CW125" i="38" s="1"/>
  <c r="CU128" i="38"/>
  <c r="CW128" i="38" s="1"/>
  <c r="CU126" i="38"/>
  <c r="CW126" i="38" s="1"/>
  <c r="CU129" i="38"/>
  <c r="CW129" i="38" s="1"/>
  <c r="CR51" i="38"/>
  <c r="CR54" i="38"/>
  <c r="CR47" i="38"/>
  <c r="CR49" i="38"/>
  <c r="CR48" i="38"/>
  <c r="CR52" i="38"/>
  <c r="CR57" i="38"/>
  <c r="CR45" i="38"/>
  <c r="CR44" i="38"/>
  <c r="CR50" i="38"/>
  <c r="CR55" i="38"/>
  <c r="CR56" i="38"/>
  <c r="CR53" i="38"/>
  <c r="CR46" i="38"/>
  <c r="CR43" i="38"/>
  <c r="CU48" i="38"/>
  <c r="CW48" i="38" s="1"/>
  <c r="CU51" i="38"/>
  <c r="CW51" i="38" s="1"/>
  <c r="CU53" i="38"/>
  <c r="CW53" i="38" s="1"/>
  <c r="CU54" i="38"/>
  <c r="CW54" i="38" s="1"/>
  <c r="CU56" i="38"/>
  <c r="CW56" i="38" s="1"/>
  <c r="CU57" i="38"/>
  <c r="CW57" i="38" s="1"/>
  <c r="CU55" i="38"/>
  <c r="CW55" i="38" s="1"/>
  <c r="CU47" i="38"/>
  <c r="CW47" i="38" s="1"/>
  <c r="CU50" i="38"/>
  <c r="CW50" i="38" s="1"/>
  <c r="CU49" i="38"/>
  <c r="CW49" i="38" s="1"/>
  <c r="CU52" i="38"/>
  <c r="CW52" i="38" s="1"/>
  <c r="CR80" i="38"/>
  <c r="CR81" i="38"/>
  <c r="CR78" i="38"/>
  <c r="CR75" i="38"/>
  <c r="CU81" i="38"/>
  <c r="CW81" i="38" s="1"/>
  <c r="CU80" i="38"/>
  <c r="CW80" i="38" s="1"/>
  <c r="CR76" i="38"/>
  <c r="CR79" i="38"/>
  <c r="CR72" i="38"/>
  <c r="CR71" i="38"/>
  <c r="CR82" i="38"/>
  <c r="CR69" i="38"/>
  <c r="CU73" i="38"/>
  <c r="CW73" i="38" s="1"/>
  <c r="CR74" i="38"/>
  <c r="CR73" i="38"/>
  <c r="CR68" i="38"/>
  <c r="CR70" i="38"/>
  <c r="CR77" i="38"/>
  <c r="CU78" i="38"/>
  <c r="CW78" i="38" s="1"/>
  <c r="CU79" i="38"/>
  <c r="CW79" i="38" s="1"/>
  <c r="CU76" i="38"/>
  <c r="CW76" i="38" s="1"/>
  <c r="CU75" i="38"/>
  <c r="CW75" i="38" s="1"/>
  <c r="CU82" i="38"/>
  <c r="CW82" i="38" s="1"/>
  <c r="CU72" i="38"/>
  <c r="CW72" i="38" s="1"/>
  <c r="CU77" i="38"/>
  <c r="CW77" i="38" s="1"/>
  <c r="CU74" i="38"/>
  <c r="CW74" i="38" s="1"/>
  <c r="CR181" i="38"/>
  <c r="CR178" i="38"/>
  <c r="CR175" i="38"/>
  <c r="CR176" i="38"/>
  <c r="CU172" i="38"/>
  <c r="CW172" i="38" s="1"/>
  <c r="CR179" i="38"/>
  <c r="CR172" i="38"/>
  <c r="CR171" i="38"/>
  <c r="CR174" i="38"/>
  <c r="CU174" i="38"/>
  <c r="CW174" i="38" s="1"/>
  <c r="CR169" i="38"/>
  <c r="CR180" i="38"/>
  <c r="CR173" i="38"/>
  <c r="CR168" i="38"/>
  <c r="CR182" i="38"/>
  <c r="CR170" i="38"/>
  <c r="CU182" i="38"/>
  <c r="CW182" i="38" s="1"/>
  <c r="CU179" i="38"/>
  <c r="CW179" i="38" s="1"/>
  <c r="CR177" i="38"/>
  <c r="CR167" i="38"/>
  <c r="CU178" i="38"/>
  <c r="CW178" i="38" s="1"/>
  <c r="CU181" i="38"/>
  <c r="CW181" i="38" s="1"/>
  <c r="CU175" i="38"/>
  <c r="CW175" i="38" s="1"/>
  <c r="CU173" i="38"/>
  <c r="CW173" i="38" s="1"/>
  <c r="C631" i="39"/>
  <c r="B632" i="39"/>
  <c r="CE632" i="39"/>
  <c r="C596" i="39"/>
  <c r="B597" i="39"/>
  <c r="CD597" i="39"/>
  <c r="C561" i="39"/>
  <c r="B562" i="39"/>
  <c r="CC562" i="39"/>
  <c r="C526" i="39"/>
  <c r="B527" i="39"/>
  <c r="CB527" i="39"/>
  <c r="C491" i="39"/>
  <c r="B492" i="39"/>
  <c r="CA492" i="39"/>
  <c r="C456" i="39"/>
  <c r="B457" i="39"/>
  <c r="BV457" i="39"/>
  <c r="C421" i="39"/>
  <c r="B422" i="39"/>
  <c r="BU422" i="39"/>
  <c r="C386" i="39"/>
  <c r="B387" i="39"/>
  <c r="BT387" i="39"/>
  <c r="C351" i="39"/>
  <c r="B352" i="39"/>
  <c r="BS352" i="39"/>
  <c r="C316" i="39"/>
  <c r="B317" i="39"/>
  <c r="BQ317" i="39"/>
  <c r="C281" i="39"/>
  <c r="B282" i="39"/>
  <c r="C246" i="39"/>
  <c r="B247" i="39"/>
  <c r="BH247" i="39"/>
  <c r="C211" i="39"/>
  <c r="B212" i="39"/>
  <c r="BG212" i="39"/>
  <c r="C176" i="39"/>
  <c r="B177" i="39"/>
  <c r="BF177" i="39"/>
  <c r="C141" i="39"/>
  <c r="B142" i="39"/>
  <c r="BD142" i="39"/>
  <c r="C106" i="39"/>
  <c r="B107" i="39"/>
  <c r="C71" i="39"/>
  <c r="B72" i="39"/>
  <c r="AP14" i="38"/>
  <c r="BB30" i="38" a="1"/>
  <c r="BB30" i="38" s="1"/>
  <c r="BB29" i="38" a="1"/>
  <c r="BB29" i="38" s="1"/>
  <c r="BB31" i="38" a="1"/>
  <c r="BB31" i="38" s="1"/>
  <c r="BB32" i="38" a="1"/>
  <c r="BB32" i="38" s="1"/>
  <c r="BB28" i="38" a="1"/>
  <c r="BB28" i="38" s="1"/>
  <c r="BB23" i="38" a="1"/>
  <c r="BB23" i="38" s="1"/>
  <c r="BB24" i="38" a="1"/>
  <c r="BB24" i="38" s="1"/>
  <c r="BB27" i="38" a="1"/>
  <c r="BB27" i="38" s="1"/>
  <c r="BB26" i="38" a="1"/>
  <c r="BB26" i="38" s="1"/>
  <c r="BB25" i="38" a="1"/>
  <c r="BB25" i="38" s="1"/>
  <c r="BB22" i="38" a="1"/>
  <c r="BB22" i="38" s="1"/>
  <c r="BB21" i="38" a="1"/>
  <c r="BB21" i="38" s="1"/>
  <c r="BB20" i="38" a="1"/>
  <c r="BB20" i="38" s="1"/>
  <c r="I392" i="38"/>
  <c r="CT392" i="38" s="1"/>
  <c r="I368" i="38"/>
  <c r="CT368" i="38" s="1"/>
  <c r="I344" i="38"/>
  <c r="CT344" i="38" s="1"/>
  <c r="I267" i="38"/>
  <c r="CT267" i="38" s="1"/>
  <c r="AJ267" i="38"/>
  <c r="AK267" i="38"/>
  <c r="AG267" i="38"/>
  <c r="I293" i="38"/>
  <c r="CT293" i="38" s="1"/>
  <c r="I168" i="38"/>
  <c r="CT168" i="38" s="1"/>
  <c r="AS168" i="38"/>
  <c r="AC293" i="38"/>
  <c r="I218" i="38"/>
  <c r="CT218" i="38" s="1"/>
  <c r="T168" i="38"/>
  <c r="L168" i="38"/>
  <c r="AV267" i="38"/>
  <c r="J267" i="38"/>
  <c r="AO293" i="38"/>
  <c r="X168" i="38"/>
  <c r="AM168" i="38"/>
  <c r="AF218" i="38"/>
  <c r="O218" i="38"/>
  <c r="N267" i="38"/>
  <c r="AA218" i="38"/>
  <c r="AM218" i="38"/>
  <c r="L267" i="38"/>
  <c r="AS293" i="38"/>
  <c r="M168" i="38"/>
  <c r="AE218" i="38"/>
  <c r="AT218" i="38"/>
  <c r="AD19" i="38"/>
  <c r="I393" i="38"/>
  <c r="CT393" i="38" s="1"/>
  <c r="I317" i="38"/>
  <c r="CT317" i="38" s="1"/>
  <c r="I369" i="38"/>
  <c r="CT369" i="38" s="1"/>
  <c r="I243" i="38"/>
  <c r="CT243" i="38" s="1"/>
  <c r="N243" i="38"/>
  <c r="T267" i="38"/>
  <c r="AO267" i="38"/>
  <c r="AE267" i="38"/>
  <c r="I193" i="38"/>
  <c r="CT193" i="38" s="1"/>
  <c r="AU168" i="38"/>
  <c r="R243" i="38"/>
  <c r="AW168" i="38"/>
  <c r="T193" i="38"/>
  <c r="T293" i="38"/>
  <c r="W293" i="38"/>
  <c r="AN243" i="38"/>
  <c r="AR168" i="38"/>
  <c r="AX243" i="38"/>
  <c r="AP193" i="38"/>
  <c r="S193" i="38"/>
  <c r="AB193" i="38"/>
  <c r="AK243" i="38"/>
  <c r="AI243" i="38"/>
  <c r="R168" i="38"/>
  <c r="T218" i="38"/>
  <c r="P267" i="38"/>
  <c r="AP267" i="38"/>
  <c r="AF293" i="38"/>
  <c r="J293" i="38"/>
  <c r="AT243" i="38"/>
  <c r="AX193" i="38"/>
  <c r="AZ193" i="38"/>
  <c r="AM243" i="38"/>
  <c r="AK168" i="38"/>
  <c r="W218" i="38"/>
  <c r="AS218" i="38"/>
  <c r="AJ293" i="38"/>
  <c r="I244" i="38"/>
  <c r="CT244" i="38" s="1"/>
  <c r="P193" i="38"/>
  <c r="AE193" i="38"/>
  <c r="P243" i="38"/>
  <c r="AZ244" i="38"/>
  <c r="S168" i="38"/>
  <c r="AG218" i="38"/>
  <c r="AO218" i="38"/>
  <c r="Q267" i="38"/>
  <c r="AT293" i="38"/>
  <c r="AZ168" i="38"/>
  <c r="J193" i="38"/>
  <c r="Z193" i="38"/>
  <c r="AZ243" i="38"/>
  <c r="AC244" i="38"/>
  <c r="P218" i="38"/>
  <c r="M218" i="38"/>
  <c r="I93" i="38"/>
  <c r="CT93" i="38" s="1"/>
  <c r="I144" i="38"/>
  <c r="CT144" i="38" s="1"/>
  <c r="I94" i="38"/>
  <c r="CT94" i="38" s="1"/>
  <c r="U93" i="38"/>
  <c r="I69" i="38"/>
  <c r="CT69" i="38" s="1"/>
  <c r="S69" i="38"/>
  <c r="R69" i="38"/>
  <c r="AR69" i="38"/>
  <c r="AI69" i="38"/>
  <c r="I43" i="38"/>
  <c r="CT43" i="38" s="1"/>
  <c r="AH19" i="38"/>
  <c r="AL19" i="38"/>
  <c r="AP43" i="38"/>
  <c r="Q43" i="38"/>
  <c r="AA19" i="38"/>
  <c r="AH43" i="38"/>
  <c r="AV19" i="38"/>
  <c r="I394" i="38"/>
  <c r="CT394" i="38" s="1"/>
  <c r="I318" i="38"/>
  <c r="CT318" i="38" s="1"/>
  <c r="I342" i="38"/>
  <c r="CT342" i="38" s="1"/>
  <c r="I192" i="38"/>
  <c r="CT192" i="38" s="1"/>
  <c r="I167" i="38"/>
  <c r="CT167" i="38" s="1"/>
  <c r="AU167" i="38"/>
  <c r="AN192" i="38"/>
  <c r="N192" i="38"/>
  <c r="AU267" i="38"/>
  <c r="V267" i="38"/>
  <c r="I268" i="38"/>
  <c r="CT268" i="38" s="1"/>
  <c r="AA243" i="38"/>
  <c r="Y167" i="38"/>
  <c r="O243" i="38"/>
  <c r="AQ167" i="38"/>
  <c r="AY168" i="38"/>
  <c r="Q192" i="38"/>
  <c r="AY192" i="38"/>
  <c r="AB267" i="38"/>
  <c r="AD267" i="38"/>
  <c r="AY268" i="38"/>
  <c r="AZ293" i="38"/>
  <c r="AD293" i="38"/>
  <c r="AU243" i="38"/>
  <c r="AX168" i="38"/>
  <c r="AE192" i="38"/>
  <c r="S192" i="38"/>
  <c r="AC192" i="38"/>
  <c r="AI193" i="38"/>
  <c r="T243" i="38"/>
  <c r="AJ167" i="38"/>
  <c r="AI167" i="38"/>
  <c r="P168" i="38"/>
  <c r="AL218" i="38"/>
  <c r="K267" i="38"/>
  <c r="AD268" i="38"/>
  <c r="AB268" i="38"/>
  <c r="I294" i="38"/>
  <c r="CT294" i="38" s="1"/>
  <c r="AP293" i="38"/>
  <c r="I169" i="38"/>
  <c r="CT169" i="38" s="1"/>
  <c r="AD168" i="38"/>
  <c r="AF192" i="38"/>
  <c r="AS193" i="38"/>
  <c r="K192" i="38"/>
  <c r="AW243" i="38"/>
  <c r="S167" i="38"/>
  <c r="AE167" i="38"/>
  <c r="AI168" i="38"/>
  <c r="M169" i="38"/>
  <c r="AY218" i="38"/>
  <c r="AW218" i="38"/>
  <c r="X218" i="38"/>
  <c r="AR267" i="38"/>
  <c r="AE268" i="38"/>
  <c r="M293" i="38"/>
  <c r="AP167" i="38"/>
  <c r="AV168" i="38"/>
  <c r="AF193" i="38"/>
  <c r="AB192" i="38"/>
  <c r="AG244" i="38"/>
  <c r="P167" i="38"/>
  <c r="O168" i="38"/>
  <c r="AZ218" i="38"/>
  <c r="AQ218" i="38"/>
  <c r="I44" i="38"/>
  <c r="CT44" i="38" s="1"/>
  <c r="AJ44" i="38"/>
  <c r="J44" i="38"/>
  <c r="AT267" i="38"/>
  <c r="AO294" i="38"/>
  <c r="I194" i="38"/>
  <c r="CT194" i="38" s="1"/>
  <c r="Z194" i="38"/>
  <c r="AK194" i="38"/>
  <c r="X194" i="38"/>
  <c r="AG243" i="38"/>
  <c r="Z244" i="38"/>
  <c r="U168" i="38"/>
  <c r="AH169" i="38"/>
  <c r="AH218" i="38"/>
  <c r="AP218" i="38"/>
  <c r="O93" i="38"/>
  <c r="Z144" i="38"/>
  <c r="AD94" i="38"/>
  <c r="I118" i="38"/>
  <c r="CT118" i="38" s="1"/>
  <c r="AU69" i="38"/>
  <c r="AL69" i="38"/>
  <c r="W118" i="38"/>
  <c r="AA69" i="38"/>
  <c r="R118" i="38"/>
  <c r="AQ69" i="38"/>
  <c r="AF43" i="38"/>
  <c r="AF19" i="38"/>
  <c r="J43" i="38"/>
  <c r="Z19" i="38"/>
  <c r="AB44" i="38"/>
  <c r="AS44" i="38"/>
  <c r="AK19" i="38"/>
  <c r="AO44" i="38"/>
  <c r="AE44" i="38"/>
  <c r="AI19" i="38"/>
  <c r="AN44" i="38"/>
  <c r="V93" i="38"/>
  <c r="I319" i="38"/>
  <c r="CT319" i="38" s="1"/>
  <c r="I367" i="38"/>
  <c r="CT367" i="38" s="1"/>
  <c r="I343" i="38"/>
  <c r="CT343" i="38" s="1"/>
  <c r="K243" i="38"/>
  <c r="AL167" i="38"/>
  <c r="R167" i="38"/>
  <c r="P192" i="38"/>
  <c r="AZ267" i="38"/>
  <c r="S267" i="38"/>
  <c r="AL267" i="38"/>
  <c r="I292" i="38"/>
  <c r="CT292" i="38" s="1"/>
  <c r="AD243" i="38"/>
  <c r="AQ168" i="38"/>
  <c r="L243" i="38"/>
  <c r="AY167" i="38"/>
  <c r="J168" i="38"/>
  <c r="AR193" i="38"/>
  <c r="AA192" i="38"/>
  <c r="AI267" i="38"/>
  <c r="R268" i="38"/>
  <c r="P268" i="38"/>
  <c r="AA293" i="38"/>
  <c r="AK292" i="38"/>
  <c r="I242" i="38"/>
  <c r="CT242" i="38" s="1"/>
  <c r="I219" i="38"/>
  <c r="CT219" i="38" s="1"/>
  <c r="AR243" i="38"/>
  <c r="AE219" i="38"/>
  <c r="Z192" i="38"/>
  <c r="AD193" i="38"/>
  <c r="AL192" i="38"/>
  <c r="AD192" i="38"/>
  <c r="V242" i="38"/>
  <c r="AB242" i="38"/>
  <c r="V243" i="38"/>
  <c r="AA219" i="38"/>
  <c r="AC219" i="38"/>
  <c r="AO167" i="38"/>
  <c r="AA167" i="38"/>
  <c r="N168" i="38"/>
  <c r="AV218" i="38"/>
  <c r="I269" i="38"/>
  <c r="CT269" i="38" s="1"/>
  <c r="AS267" i="38"/>
  <c r="AX292" i="38"/>
  <c r="L292" i="38"/>
  <c r="AW292" i="38"/>
  <c r="AQ243" i="38"/>
  <c r="AN167" i="38"/>
  <c r="N242" i="38"/>
  <c r="T169" i="38"/>
  <c r="O193" i="38"/>
  <c r="R193" i="38"/>
  <c r="AC193" i="38"/>
  <c r="AF242" i="38"/>
  <c r="AP243" i="38"/>
  <c r="AF243" i="38"/>
  <c r="AG219" i="38"/>
  <c r="K219" i="38"/>
  <c r="K167" i="38"/>
  <c r="AO168" i="38"/>
  <c r="AG168" i="38"/>
  <c r="AR169" i="38"/>
  <c r="V218" i="38"/>
  <c r="AB218" i="38"/>
  <c r="Z218" i="38"/>
  <c r="M267" i="38"/>
  <c r="AF268" i="38"/>
  <c r="AY292" i="38"/>
  <c r="N293" i="38"/>
  <c r="AT168" i="38"/>
  <c r="AG169" i="38"/>
  <c r="AR192" i="38"/>
  <c r="AI192" i="38"/>
  <c r="Z243" i="38"/>
  <c r="AT244" i="38"/>
  <c r="AV219" i="38"/>
  <c r="O167" i="38"/>
  <c r="K168" i="38"/>
  <c r="AK218" i="38"/>
  <c r="N218" i="38"/>
  <c r="AQ44" i="38"/>
  <c r="AW44" i="38"/>
  <c r="AD44" i="38"/>
  <c r="R269" i="38"/>
  <c r="O267" i="38"/>
  <c r="T294" i="38"/>
  <c r="U292" i="38"/>
  <c r="Y243" i="38"/>
  <c r="AD242" i="38"/>
  <c r="AT192" i="38"/>
  <c r="O192" i="38"/>
  <c r="AP192" i="38"/>
  <c r="AX242" i="38"/>
  <c r="AX244" i="38"/>
  <c r="W244" i="38"/>
  <c r="AO219" i="38"/>
  <c r="Q168" i="38"/>
  <c r="AW169" i="38"/>
  <c r="AR218" i="38"/>
  <c r="I142" i="38"/>
  <c r="CT142" i="38" s="1"/>
  <c r="P142" i="38"/>
  <c r="AS93" i="38"/>
  <c r="J144" i="38"/>
  <c r="AM93" i="38"/>
  <c r="AM118" i="38"/>
  <c r="AQ118" i="38"/>
  <c r="AT69" i="38"/>
  <c r="AC118" i="38"/>
  <c r="Y69" i="38"/>
  <c r="AH118" i="38"/>
  <c r="AZ69" i="38"/>
  <c r="W43" i="38"/>
  <c r="AT43" i="38"/>
  <c r="AR43" i="38"/>
  <c r="AT19" i="38"/>
  <c r="AN43" i="38"/>
  <c r="Y43" i="38"/>
  <c r="T43" i="38"/>
  <c r="L19" i="38"/>
  <c r="Q44" i="38"/>
  <c r="S142" i="38"/>
  <c r="R93" i="38"/>
  <c r="AL93" i="38"/>
  <c r="AL144" i="38"/>
  <c r="AB144" i="38"/>
  <c r="AQ267" i="38"/>
  <c r="L268" i="38"/>
  <c r="AE292" i="38"/>
  <c r="AW267" i="38"/>
  <c r="Z168" i="38"/>
  <c r="AW193" i="38"/>
  <c r="AV192" i="38"/>
  <c r="AD244" i="38"/>
  <c r="AB167" i="38"/>
  <c r="Q218" i="38"/>
  <c r="I119" i="38"/>
  <c r="CT119" i="38" s="1"/>
  <c r="X93" i="38"/>
  <c r="I117" i="38"/>
  <c r="CT117" i="38" s="1"/>
  <c r="AK69" i="38"/>
  <c r="AJ69" i="38"/>
  <c r="AY118" i="38"/>
  <c r="Q19" i="38"/>
  <c r="AX43" i="38"/>
  <c r="AU19" i="38"/>
  <c r="R44" i="38"/>
  <c r="L117" i="38"/>
  <c r="AB292" i="38"/>
  <c r="AH243" i="38"/>
  <c r="AG194" i="38"/>
  <c r="AH242" i="38"/>
  <c r="M219" i="38"/>
  <c r="AL168" i="38"/>
  <c r="L218" i="38"/>
  <c r="AY142" i="38"/>
  <c r="AD119" i="38"/>
  <c r="AP144" i="38"/>
  <c r="AM117" i="38"/>
  <c r="AN69" i="38"/>
  <c r="Z69" i="38"/>
  <c r="AW69" i="38"/>
  <c r="L43" i="38"/>
  <c r="AG43" i="38"/>
  <c r="X19" i="38"/>
  <c r="AF44" i="38"/>
  <c r="AA142" i="38"/>
  <c r="AB93" i="38"/>
  <c r="P144" i="38"/>
  <c r="AH94" i="38"/>
  <c r="AK94" i="38"/>
  <c r="Z117" i="38"/>
  <c r="AK93" i="38"/>
  <c r="O94" i="38"/>
  <c r="AX117" i="38"/>
  <c r="I217" i="38"/>
  <c r="CT217" i="38" s="1"/>
  <c r="X193" i="38"/>
  <c r="AX167" i="38"/>
  <c r="AX119" i="38"/>
  <c r="Q93" i="38"/>
  <c r="L69" i="38"/>
  <c r="AC43" i="38"/>
  <c r="N93" i="38"/>
  <c r="K94" i="38"/>
  <c r="AF117" i="38"/>
  <c r="AJ144" i="38"/>
  <c r="T94" i="38"/>
  <c r="AT268" i="38"/>
  <c r="X243" i="38"/>
  <c r="AB168" i="38"/>
  <c r="AV193" i="38"/>
  <c r="AR242" i="38"/>
  <c r="AU219" i="38"/>
  <c r="AJ168" i="38"/>
  <c r="S218" i="38"/>
  <c r="I143" i="38"/>
  <c r="CT143" i="38" s="1"/>
  <c r="AL142" i="38"/>
  <c r="P94" i="38"/>
  <c r="O117" i="38"/>
  <c r="AO69" i="38"/>
  <c r="K69" i="38"/>
  <c r="J118" i="38"/>
  <c r="AV118" i="38"/>
  <c r="V43" i="38"/>
  <c r="AK44" i="38"/>
  <c r="K19" i="38"/>
  <c r="J93" i="38"/>
  <c r="Q144" i="38"/>
  <c r="AZ144" i="38"/>
  <c r="T269" i="38"/>
  <c r="U268" i="38"/>
  <c r="AH294" i="38"/>
  <c r="O293" i="38"/>
  <c r="AR268" i="38"/>
  <c r="AC243" i="38"/>
  <c r="Q193" i="38"/>
  <c r="AY242" i="38"/>
  <c r="AJ244" i="38"/>
  <c r="AN168" i="38"/>
  <c r="Y218" i="38"/>
  <c r="AU119" i="38"/>
  <c r="AO119" i="38"/>
  <c r="X119" i="38"/>
  <c r="AD69" i="38"/>
  <c r="AB119" i="38"/>
  <c r="M69" i="38"/>
  <c r="AT44" i="38"/>
  <c r="S44" i="38"/>
  <c r="M19" i="38"/>
  <c r="AQ269" i="38"/>
  <c r="K293" i="38"/>
  <c r="AD167" i="38"/>
  <c r="AT193" i="38"/>
  <c r="AJ243" i="38"/>
  <c r="W219" i="38"/>
  <c r="AY169" i="38"/>
  <c r="AN218" i="38"/>
  <c r="AE119" i="38"/>
  <c r="X144" i="38"/>
  <c r="AH93" i="38"/>
  <c r="S117" i="38"/>
  <c r="V117" i="38"/>
  <c r="J117" i="38"/>
  <c r="AY69" i="38"/>
  <c r="U43" i="38"/>
  <c r="U44" i="38"/>
  <c r="AI142" i="38"/>
  <c r="R144" i="38"/>
  <c r="AR144" i="38"/>
  <c r="AT94" i="38"/>
  <c r="L94" i="38"/>
  <c r="R117" i="38"/>
  <c r="L93" i="38"/>
  <c r="Q94" i="38"/>
  <c r="AC117" i="38"/>
  <c r="AS169" i="38"/>
  <c r="AE242" i="38"/>
  <c r="AH168" i="38"/>
  <c r="V119" i="38"/>
  <c r="M94" i="38"/>
  <c r="AD118" i="38"/>
  <c r="P43" i="38"/>
  <c r="AK43" i="38"/>
  <c r="K44" i="38"/>
  <c r="AM144" i="38"/>
  <c r="AR94" i="38"/>
  <c r="AP118" i="38"/>
  <c r="Q142" i="38"/>
  <c r="AV144" i="38"/>
  <c r="P117" i="38"/>
  <c r="AN294" i="38"/>
  <c r="AH167" i="38"/>
  <c r="AU192" i="38"/>
  <c r="AX192" i="38"/>
  <c r="AL243" i="38"/>
  <c r="AS219" i="38"/>
  <c r="Q169" i="38"/>
  <c r="K218" i="38"/>
  <c r="R142" i="38"/>
  <c r="W142" i="38"/>
  <c r="AW119" i="38"/>
  <c r="K119" i="38"/>
  <c r="AX69" i="38"/>
  <c r="J69" i="38"/>
  <c r="I68" i="38"/>
  <c r="CT68" i="38" s="1"/>
  <c r="AS19" i="38"/>
  <c r="AA44" i="38"/>
  <c r="N19" i="38"/>
  <c r="AA43" i="38"/>
  <c r="M93" i="38"/>
  <c r="AE144" i="38"/>
  <c r="W144" i="38"/>
  <c r="K269" i="38"/>
  <c r="N268" i="38"/>
  <c r="AC294" i="38"/>
  <c r="P293" i="38"/>
  <c r="AQ293" i="38"/>
  <c r="U219" i="38"/>
  <c r="Y192" i="38"/>
  <c r="J243" i="38"/>
  <c r="AF219" i="38"/>
  <c r="AF168" i="38"/>
  <c r="AC218" i="38"/>
  <c r="Z142" i="38"/>
  <c r="K93" i="38"/>
  <c r="AY119" i="38"/>
  <c r="AP119" i="38"/>
  <c r="O118" i="38"/>
  <c r="AJ43" i="38"/>
  <c r="T44" i="38"/>
  <c r="R43" i="38"/>
  <c r="N44" i="38"/>
  <c r="AP19" i="38"/>
  <c r="AO94" i="38"/>
  <c r="Z267" i="38"/>
  <c r="W242" i="38"/>
  <c r="K194" i="38"/>
  <c r="N194" i="38"/>
  <c r="AH244" i="38"/>
  <c r="Y219" i="38"/>
  <c r="J169" i="38"/>
  <c r="AR119" i="38"/>
  <c r="AT142" i="38"/>
  <c r="AY144" i="38"/>
  <c r="AI93" i="38"/>
  <c r="AK118" i="38"/>
  <c r="S118" i="38"/>
  <c r="AZ118" i="38"/>
  <c r="AR117" i="38"/>
  <c r="P19" i="38"/>
  <c r="AD43" i="38"/>
  <c r="AQ43" i="38"/>
  <c r="AL44" i="38"/>
  <c r="AG93" i="38"/>
  <c r="AU144" i="38"/>
  <c r="AE94" i="38"/>
  <c r="R94" i="38"/>
  <c r="N117" i="38"/>
  <c r="AW118" i="38"/>
  <c r="AQ144" i="38"/>
  <c r="Z94" i="38"/>
  <c r="AU268" i="38"/>
  <c r="AK193" i="38"/>
  <c r="AU244" i="38"/>
  <c r="AI218" i="38"/>
  <c r="Y119" i="38"/>
  <c r="U119" i="38"/>
  <c r="AI119" i="38"/>
  <c r="AM43" i="38"/>
  <c r="AS43" i="38"/>
  <c r="AD144" i="38"/>
  <c r="U94" i="38"/>
  <c r="AJ93" i="38"/>
  <c r="J94" i="38"/>
  <c r="AU117" i="38"/>
  <c r="AV293" i="38"/>
  <c r="AE243" i="38"/>
  <c r="AZ192" i="38"/>
  <c r="Y193" i="38"/>
  <c r="Q244" i="38"/>
  <c r="X167" i="38"/>
  <c r="AJ218" i="38"/>
  <c r="N119" i="38"/>
  <c r="AL119" i="38"/>
  <c r="R143" i="38"/>
  <c r="R119" i="38"/>
  <c r="AX142" i="38"/>
  <c r="AQ117" i="38"/>
  <c r="AB117" i="38"/>
  <c r="K118" i="38"/>
  <c r="AS118" i="38"/>
  <c r="AE69" i="38"/>
  <c r="AB19" i="38"/>
  <c r="N43" i="38"/>
  <c r="AV44" i="38"/>
  <c r="AS142" i="38"/>
  <c r="O144" i="38"/>
  <c r="AP94" i="38"/>
  <c r="X117" i="38"/>
  <c r="AX68" i="38"/>
  <c r="Z242" i="38"/>
  <c r="M193" i="38"/>
  <c r="Q243" i="38"/>
  <c r="W169" i="38"/>
  <c r="AN93" i="38"/>
  <c r="AG119" i="38"/>
  <c r="Z119" i="38"/>
  <c r="AQ19" i="38"/>
  <c r="Z44" i="38"/>
  <c r="Y44" i="38"/>
  <c r="AX143" i="38"/>
  <c r="AU94" i="38"/>
  <c r="AK117" i="38"/>
  <c r="AQ68" i="38"/>
  <c r="AY143" i="38"/>
  <c r="AC94" i="38"/>
  <c r="AF118" i="38"/>
  <c r="W267" i="38"/>
  <c r="R267" i="38"/>
  <c r="AY267" i="38"/>
  <c r="AZ93" i="38"/>
  <c r="AS144" i="38"/>
  <c r="N144" i="38"/>
  <c r="AO269" i="38"/>
  <c r="AM267" i="38"/>
  <c r="AU294" i="38"/>
  <c r="AZ269" i="38"/>
  <c r="Y293" i="38"/>
  <c r="AM169" i="38"/>
  <c r="U194" i="38"/>
  <c r="AY243" i="38"/>
  <c r="AT219" i="38"/>
  <c r="AT169" i="38"/>
  <c r="U218" i="38"/>
  <c r="AM119" i="38"/>
  <c r="AA94" i="38"/>
  <c r="AA118" i="38"/>
  <c r="L118" i="38"/>
  <c r="AD117" i="38"/>
  <c r="AU43" i="38"/>
  <c r="X43" i="38"/>
  <c r="T19" i="38"/>
  <c r="W44" i="38"/>
  <c r="Y94" i="38"/>
  <c r="AI294" i="38"/>
  <c r="L169" i="38"/>
  <c r="AJ194" i="38"/>
  <c r="K193" i="38"/>
  <c r="M244" i="38"/>
  <c r="N167" i="38"/>
  <c r="AU218" i="38"/>
  <c r="L142" i="38"/>
  <c r="AC93" i="38"/>
  <c r="AK144" i="38"/>
  <c r="P119" i="38"/>
  <c r="AV69" i="38"/>
  <c r="P69" i="38"/>
  <c r="O69" i="38"/>
  <c r="N118" i="38"/>
  <c r="P44" i="38"/>
  <c r="O44" i="38"/>
  <c r="AW43" i="38"/>
  <c r="AW19" i="38"/>
  <c r="S93" i="38"/>
  <c r="K144" i="38"/>
  <c r="AQ94" i="38"/>
  <c r="AG94" i="38"/>
  <c r="AZ117" i="38"/>
  <c r="L144" i="38"/>
  <c r="AM94" i="38"/>
  <c r="AH292" i="38"/>
  <c r="AM193" i="38"/>
  <c r="V219" i="38"/>
  <c r="AD218" i="38"/>
  <c r="O142" i="38"/>
  <c r="AJ118" i="38"/>
  <c r="AT118" i="38"/>
  <c r="AY19" i="38"/>
  <c r="J19" i="38"/>
  <c r="AY93" i="38"/>
  <c r="AB94" i="38"/>
  <c r="Y117" i="38"/>
  <c r="V144" i="38"/>
  <c r="AI94" i="38"/>
  <c r="AL269" i="38"/>
  <c r="Z293" i="38"/>
  <c r="U217" i="38"/>
  <c r="W192" i="38"/>
  <c r="AL242" i="38"/>
  <c r="AA244" i="38"/>
  <c r="AW167" i="38"/>
  <c r="AX218" i="38"/>
  <c r="AM142" i="38"/>
  <c r="AJ119" i="38"/>
  <c r="AF93" i="38"/>
  <c r="K142" i="38"/>
  <c r="V94" i="38"/>
  <c r="AO93" i="38"/>
  <c r="M118" i="38"/>
  <c r="AL118" i="38"/>
  <c r="M117" i="38"/>
  <c r="Q117" i="38"/>
  <c r="R68" i="38"/>
  <c r="AO43" i="38"/>
  <c r="AE19" i="38"/>
  <c r="AM44" i="38"/>
  <c r="AX144" i="38"/>
  <c r="AJ94" i="38"/>
  <c r="AK68" i="38"/>
  <c r="W68" i="38"/>
  <c r="V168" i="38"/>
  <c r="AK192" i="38"/>
  <c r="J244" i="38"/>
  <c r="R218" i="38"/>
  <c r="AH142" i="38"/>
  <c r="AP142" i="38"/>
  <c r="Y118" i="38"/>
  <c r="AY44" i="38"/>
  <c r="AZ43" i="38"/>
  <c r="P93" i="38"/>
  <c r="AZ94" i="38"/>
  <c r="U117" i="38"/>
  <c r="T68" i="38"/>
  <c r="W93" i="38"/>
  <c r="N94" i="38"/>
  <c r="AH68" i="38"/>
  <c r="U267" i="38"/>
  <c r="AC267" i="38"/>
  <c r="X267" i="38"/>
  <c r="AM268" i="38"/>
  <c r="S19" i="38"/>
  <c r="AA93" i="38"/>
  <c r="AA117" i="38"/>
  <c r="AG292" i="38"/>
  <c r="M242" i="38"/>
  <c r="V142" i="38"/>
  <c r="AW94" i="38"/>
  <c r="AG19" i="38"/>
  <c r="S94" i="38"/>
  <c r="X44" i="38"/>
  <c r="AC144" i="38"/>
  <c r="K68" i="38"/>
  <c r="Y267" i="38"/>
  <c r="X268" i="38"/>
  <c r="AP268" i="38"/>
  <c r="AK268" i="38"/>
  <c r="K268" i="38"/>
  <c r="V268" i="38"/>
  <c r="AC292" i="38"/>
  <c r="AU292" i="38"/>
  <c r="AL292" i="38"/>
  <c r="AZ292" i="38"/>
  <c r="O292" i="38"/>
  <c r="AL293" i="38"/>
  <c r="U293" i="38"/>
  <c r="AY293" i="38"/>
  <c r="R293" i="38"/>
  <c r="Q293" i="38"/>
  <c r="S293" i="38"/>
  <c r="V193" i="38"/>
  <c r="AA168" i="38"/>
  <c r="AG242" i="38"/>
  <c r="AN242" i="38"/>
  <c r="AN219" i="38"/>
  <c r="J219" i="38"/>
  <c r="AA269" i="38"/>
  <c r="AH269" i="38"/>
  <c r="AV269" i="38"/>
  <c r="Y269" i="38"/>
  <c r="AS269" i="38"/>
  <c r="N269" i="38"/>
  <c r="S269" i="38"/>
  <c r="AB269" i="38"/>
  <c r="AS294" i="38"/>
  <c r="AM294" i="38"/>
  <c r="AD294" i="38"/>
  <c r="AB294" i="38"/>
  <c r="AW294" i="38"/>
  <c r="W294" i="38"/>
  <c r="AV294" i="38"/>
  <c r="J294" i="38"/>
  <c r="AJ169" i="38"/>
  <c r="P169" i="38"/>
  <c r="R169" i="38"/>
  <c r="Y169" i="38"/>
  <c r="AU169" i="38"/>
  <c r="Y244" i="38"/>
  <c r="O244" i="38"/>
  <c r="AY244" i="38"/>
  <c r="AN244" i="38"/>
  <c r="R244" i="38"/>
  <c r="AI244" i="38"/>
  <c r="S244" i="38"/>
  <c r="AQ194" i="38"/>
  <c r="AL194" i="38"/>
  <c r="AR194" i="38"/>
  <c r="V194" i="38"/>
  <c r="AC194" i="38"/>
  <c r="AA194" i="38"/>
  <c r="AD194" i="38"/>
  <c r="Y194" i="38"/>
  <c r="AQ142" i="38"/>
  <c r="AN142" i="38"/>
  <c r="AF142" i="38"/>
  <c r="AP93" i="38"/>
  <c r="AD93" i="38"/>
  <c r="T93" i="38"/>
  <c r="AF144" i="38"/>
  <c r="AO144" i="38"/>
  <c r="AN144" i="38"/>
  <c r="W94" i="38"/>
  <c r="Z118" i="38"/>
  <c r="AG118" i="38"/>
  <c r="U69" i="38"/>
  <c r="AM69" i="38"/>
  <c r="AP69" i="38"/>
  <c r="O43" i="38"/>
  <c r="Z43" i="38"/>
  <c r="AO19" i="38"/>
  <c r="Y19" i="38"/>
  <c r="V19" i="38"/>
  <c r="AC119" i="38"/>
  <c r="AT119" i="38"/>
  <c r="S119" i="38"/>
  <c r="M119" i="38"/>
  <c r="AE117" i="38"/>
  <c r="AJ117" i="38"/>
  <c r="W117" i="38"/>
  <c r="AG117" i="38"/>
  <c r="AL217" i="38"/>
  <c r="AX217" i="38"/>
  <c r="AV217" i="38"/>
  <c r="AC217" i="38"/>
  <c r="AM217" i="38"/>
  <c r="AO217" i="38"/>
  <c r="Z217" i="38"/>
  <c r="AB217" i="38"/>
  <c r="AK217" i="38"/>
  <c r="AS217" i="38"/>
  <c r="O143" i="38"/>
  <c r="V143" i="38"/>
  <c r="AE143" i="38"/>
  <c r="S143" i="38"/>
  <c r="AK143" i="38"/>
  <c r="J143" i="38"/>
  <c r="K143" i="38"/>
  <c r="M143" i="38"/>
  <c r="L143" i="38"/>
  <c r="AF143" i="38"/>
  <c r="U68" i="38"/>
  <c r="AR68" i="38"/>
  <c r="P68" i="38"/>
  <c r="AI68" i="38"/>
  <c r="AL68" i="38"/>
  <c r="AN68" i="38"/>
  <c r="O68" i="38"/>
  <c r="AY392" i="38"/>
  <c r="AI392" i="38"/>
  <c r="S392" i="38"/>
  <c r="P392" i="38"/>
  <c r="AF392" i="38"/>
  <c r="AV392" i="38"/>
  <c r="U392" i="38"/>
  <c r="AK392" i="38"/>
  <c r="J392" i="38"/>
  <c r="Z392" i="38"/>
  <c r="AP392" i="38"/>
  <c r="AS393" i="38"/>
  <c r="AC393" i="38"/>
  <c r="M393" i="38"/>
  <c r="AN393" i="38"/>
  <c r="X393" i="38"/>
  <c r="J393" i="38"/>
  <c r="Z393" i="38"/>
  <c r="AP393" i="38"/>
  <c r="O393" i="38"/>
  <c r="AE393" i="38"/>
  <c r="AU393" i="38"/>
  <c r="AQ394" i="38"/>
  <c r="AA394" i="38"/>
  <c r="K394" i="38"/>
  <c r="AL394" i="38"/>
  <c r="V394" i="38"/>
  <c r="AW394" i="38"/>
  <c r="AG394" i="38"/>
  <c r="Q394" i="38"/>
  <c r="T394" i="38"/>
  <c r="AJ394" i="38"/>
  <c r="AZ394" i="38"/>
  <c r="AU317" i="38"/>
  <c r="AE317" i="38"/>
  <c r="O317" i="38"/>
  <c r="AP317" i="38"/>
  <c r="Z317" i="38"/>
  <c r="J317" i="38"/>
  <c r="AK317" i="38"/>
  <c r="U317" i="38"/>
  <c r="AV317" i="38"/>
  <c r="AF317" i="38"/>
  <c r="P317" i="38"/>
  <c r="AR318" i="38"/>
  <c r="AB318" i="38"/>
  <c r="L318" i="38"/>
  <c r="AM318" i="38"/>
  <c r="W318" i="38"/>
  <c r="AX318" i="38"/>
  <c r="AH318" i="38"/>
  <c r="R318" i="38"/>
  <c r="AS318" i="38"/>
  <c r="AC318" i="38"/>
  <c r="M318" i="38"/>
  <c r="AK319" i="38"/>
  <c r="U319" i="38"/>
  <c r="AV319" i="38"/>
  <c r="AF319" i="38"/>
  <c r="P319" i="38"/>
  <c r="AQ319" i="38"/>
  <c r="AA319" i="38"/>
  <c r="K319" i="38"/>
  <c r="AL319" i="38"/>
  <c r="V319" i="38"/>
  <c r="AW368" i="38"/>
  <c r="AG368" i="38"/>
  <c r="Q368" i="38"/>
  <c r="R368" i="38"/>
  <c r="AH368" i="38"/>
  <c r="AX368" i="38"/>
  <c r="W368" i="38"/>
  <c r="AM368" i="38"/>
  <c r="L368" i="38"/>
  <c r="AB368" i="38"/>
  <c r="AR368" i="38"/>
  <c r="AU369" i="38"/>
  <c r="M44" i="38"/>
  <c r="AV94" i="38"/>
  <c r="AP68" i="38"/>
  <c r="AB243" i="38"/>
  <c r="L219" i="38"/>
  <c r="AB142" i="38"/>
  <c r="R19" i="38"/>
  <c r="U142" i="38"/>
  <c r="X94" i="38"/>
  <c r="U144" i="38"/>
  <c r="AU68" i="38"/>
  <c r="AA267" i="38"/>
  <c r="Q268" i="38"/>
  <c r="Z268" i="38"/>
  <c r="AZ268" i="38"/>
  <c r="AI268" i="38"/>
  <c r="AO268" i="38"/>
  <c r="M292" i="38"/>
  <c r="AA292" i="38"/>
  <c r="AO292" i="38"/>
  <c r="AJ292" i="38"/>
  <c r="J292" i="38"/>
  <c r="V293" i="38"/>
  <c r="AR293" i="38"/>
  <c r="AE293" i="38"/>
  <c r="AI293" i="38"/>
  <c r="AN293" i="38"/>
  <c r="AL193" i="38"/>
  <c r="AA193" i="38"/>
  <c r="Y168" i="38"/>
  <c r="AZ242" i="38"/>
  <c r="AQ242" i="38"/>
  <c r="Z219" i="38"/>
  <c r="AK219" i="38"/>
  <c r="AC269" i="38"/>
  <c r="AW269" i="38"/>
  <c r="J269" i="38"/>
  <c r="O269" i="38"/>
  <c r="X269" i="38"/>
  <c r="AD269" i="38"/>
  <c r="AI269" i="38"/>
  <c r="AR269" i="38"/>
  <c r="R294" i="38"/>
  <c r="AJ294" i="38"/>
  <c r="AQ294" i="38"/>
  <c r="AR294" i="38"/>
  <c r="AY294" i="38"/>
  <c r="AA294" i="38"/>
  <c r="U294" i="38"/>
  <c r="Z294" i="38"/>
  <c r="AF169" i="38"/>
  <c r="AN169" i="38"/>
  <c r="AB169" i="38"/>
  <c r="U169" i="38"/>
  <c r="V169" i="38"/>
  <c r="AP244" i="38"/>
  <c r="AB244" i="38"/>
  <c r="T244" i="38"/>
  <c r="N244" i="38"/>
  <c r="AL244" i="38"/>
  <c r="V244" i="38"/>
  <c r="AP194" i="38"/>
  <c r="M194" i="38"/>
  <c r="AS194" i="38"/>
  <c r="AO194" i="38"/>
  <c r="AN194" i="38"/>
  <c r="L194" i="38"/>
  <c r="T194" i="38"/>
  <c r="AX194" i="38"/>
  <c r="AY194" i="38"/>
  <c r="AC142" i="38"/>
  <c r="M142" i="38"/>
  <c r="J142" i="38"/>
  <c r="AQ93" i="38"/>
  <c r="Y93" i="38"/>
  <c r="AV93" i="38"/>
  <c r="S144" i="38"/>
  <c r="AW144" i="38"/>
  <c r="AI144" i="38"/>
  <c r="AF94" i="38"/>
  <c r="Q118" i="38"/>
  <c r="U118" i="38"/>
  <c r="N69" i="38"/>
  <c r="AF69" i="38"/>
  <c r="Q69" i="38"/>
  <c r="AE43" i="38"/>
  <c r="AV43" i="38"/>
  <c r="AZ19" i="38"/>
  <c r="AC19" i="38"/>
  <c r="W19" i="38"/>
  <c r="AZ119" i="38"/>
  <c r="O119" i="38"/>
  <c r="AA119" i="38"/>
  <c r="W119" i="38"/>
  <c r="L119" i="38"/>
  <c r="AH117" i="38"/>
  <c r="AS117" i="38"/>
  <c r="K117" i="38"/>
  <c r="AP117" i="38"/>
  <c r="AA217" i="38"/>
  <c r="AT217" i="38"/>
  <c r="AG217" i="38"/>
  <c r="AJ217" i="38"/>
  <c r="AD217" i="38"/>
  <c r="V217" i="38"/>
  <c r="P217" i="38"/>
  <c r="N217" i="38"/>
  <c r="W217" i="38"/>
  <c r="AE217" i="38"/>
  <c r="AA143" i="38"/>
  <c r="U143" i="38"/>
  <c r="Z143" i="38"/>
  <c r="AT143" i="38"/>
  <c r="AL143" i="38"/>
  <c r="AH143" i="38"/>
  <c r="W143" i="38"/>
  <c r="Y143" i="38"/>
  <c r="AZ143" i="38"/>
  <c r="AC143" i="38"/>
  <c r="Z68" i="38"/>
  <c r="M68" i="38"/>
  <c r="L68" i="38"/>
  <c r="V68" i="38"/>
  <c r="AY68" i="38"/>
  <c r="AO68" i="38"/>
  <c r="AM68" i="38"/>
  <c r="AU392" i="38"/>
  <c r="AE392" i="38"/>
  <c r="O392" i="38"/>
  <c r="T392" i="38"/>
  <c r="AJ392" i="38"/>
  <c r="AZ392" i="38"/>
  <c r="Y392" i="38"/>
  <c r="AO392" i="38"/>
  <c r="N392" i="38"/>
  <c r="AD392" i="38"/>
  <c r="AT392" i="38"/>
  <c r="AO393" i="38"/>
  <c r="Y393" i="38"/>
  <c r="AZ393" i="38"/>
  <c r="AJ393" i="38"/>
  <c r="T393" i="38"/>
  <c r="N393" i="38"/>
  <c r="AD393" i="38"/>
  <c r="AT393" i="38"/>
  <c r="S393" i="38"/>
  <c r="AI393" i="38"/>
  <c r="AY393" i="38"/>
  <c r="AM394" i="38"/>
  <c r="W394" i="38"/>
  <c r="AX394" i="38"/>
  <c r="AH394" i="38"/>
  <c r="R394" i="38"/>
  <c r="AS394" i="38"/>
  <c r="AC394" i="38"/>
  <c r="M394" i="38"/>
  <c r="X394" i="38"/>
  <c r="AN394" i="38"/>
  <c r="AQ317" i="38"/>
  <c r="AA317" i="38"/>
  <c r="K317" i="38"/>
  <c r="AL317" i="38"/>
  <c r="V317" i="38"/>
  <c r="AW317" i="38"/>
  <c r="AG317" i="38"/>
  <c r="Q317" i="38"/>
  <c r="AR317" i="38"/>
  <c r="AB317" i="38"/>
  <c r="L317" i="38"/>
  <c r="AN318" i="38"/>
  <c r="X318" i="38"/>
  <c r="AY318" i="38"/>
  <c r="AI318" i="38"/>
  <c r="S318" i="38"/>
  <c r="AT318" i="38"/>
  <c r="AD318" i="38"/>
  <c r="N318" i="38"/>
  <c r="AO318" i="38"/>
  <c r="Y318" i="38"/>
  <c r="AW319" i="38"/>
  <c r="AG319" i="38"/>
  <c r="Q319" i="38"/>
  <c r="AR319" i="38"/>
  <c r="AB319" i="38"/>
  <c r="L319" i="38"/>
  <c r="AM319" i="38"/>
  <c r="W319" i="38"/>
  <c r="AX319" i="38"/>
  <c r="AH319" i="38"/>
  <c r="R319" i="38"/>
  <c r="AS368" i="38"/>
  <c r="AC368" i="38"/>
  <c r="M368" i="38"/>
  <c r="V368" i="38"/>
  <c r="AL368" i="38"/>
  <c r="K368" i="38"/>
  <c r="AA368" i="38"/>
  <c r="AQ368" i="38"/>
  <c r="P368" i="38"/>
  <c r="AF368" i="38"/>
  <c r="AV368" i="38"/>
  <c r="AQ369" i="38"/>
  <c r="AS94" i="38"/>
  <c r="J68" i="38"/>
  <c r="AP219" i="38"/>
  <c r="AP168" i="38"/>
  <c r="AR93" i="38"/>
  <c r="AX118" i="38"/>
  <c r="AS68" i="38"/>
  <c r="AG144" i="38"/>
  <c r="AB68" i="38"/>
  <c r="AX94" i="38"/>
  <c r="AX267" i="38"/>
  <c r="AN267" i="38"/>
  <c r="AQ268" i="38"/>
  <c r="J268" i="38"/>
  <c r="AJ268" i="38"/>
  <c r="S268" i="38"/>
  <c r="Y268" i="38"/>
  <c r="AN292" i="38"/>
  <c r="AQ292" i="38"/>
  <c r="Y292" i="38"/>
  <c r="T292" i="38"/>
  <c r="Z292" i="38"/>
  <c r="AU293" i="38"/>
  <c r="AB293" i="38"/>
  <c r="AX293" i="38"/>
  <c r="AW293" i="38"/>
  <c r="X293" i="38"/>
  <c r="AQ193" i="38"/>
  <c r="AE168" i="38"/>
  <c r="W168" i="38"/>
  <c r="AT242" i="38"/>
  <c r="Q242" i="38"/>
  <c r="X219" i="38"/>
  <c r="V269" i="38"/>
  <c r="AJ269" i="38"/>
  <c r="AM269" i="38"/>
  <c r="Z269" i="38"/>
  <c r="AE269" i="38"/>
  <c r="AN269" i="38"/>
  <c r="AT269" i="38"/>
  <c r="AY269" i="38"/>
  <c r="X294" i="38"/>
  <c r="AX294" i="38"/>
  <c r="Y294" i="38"/>
  <c r="S294" i="38"/>
  <c r="Q294" i="38"/>
  <c r="V294" i="38"/>
  <c r="P294" i="38"/>
  <c r="AK294" i="38"/>
  <c r="AP294" i="38"/>
  <c r="AK169" i="38"/>
  <c r="Z169" i="38"/>
  <c r="AO169" i="38"/>
  <c r="S169" i="38"/>
  <c r="AP169" i="38"/>
  <c r="X244" i="38"/>
  <c r="AW244" i="38"/>
  <c r="AO244" i="38"/>
  <c r="AE244" i="38"/>
  <c r="AK244" i="38"/>
  <c r="U244" i="38"/>
  <c r="AF194" i="38"/>
  <c r="AV194" i="38"/>
  <c r="P194" i="38"/>
  <c r="AH194" i="38"/>
  <c r="AW194" i="38"/>
  <c r="S194" i="38"/>
  <c r="R194" i="38"/>
  <c r="AI194" i="38"/>
  <c r="AM194" i="38"/>
  <c r="AZ142" i="38"/>
  <c r="AR142" i="38"/>
  <c r="X142" i="38"/>
  <c r="AT93" i="38"/>
  <c r="AW93" i="38"/>
  <c r="AU93" i="38"/>
  <c r="AA144" i="38"/>
  <c r="M144" i="38"/>
  <c r="AY94" i="38"/>
  <c r="AI118" i="38"/>
  <c r="AB118" i="38"/>
  <c r="X118" i="38"/>
  <c r="AC69" i="38"/>
  <c r="AB69" i="38"/>
  <c r="AG69" i="38"/>
  <c r="M43" i="38"/>
  <c r="K43" i="38"/>
  <c r="AN19" i="38"/>
  <c r="AX19" i="38"/>
  <c r="AM19" i="38"/>
  <c r="AS119" i="38"/>
  <c r="AH119" i="38"/>
  <c r="T119" i="38"/>
  <c r="AN119" i="38"/>
  <c r="AV119" i="38"/>
  <c r="AN117" i="38"/>
  <c r="AV117" i="38"/>
  <c r="AO117" i="38"/>
  <c r="AW117" i="38"/>
  <c r="K217" i="38"/>
  <c r="J217" i="38"/>
  <c r="O217" i="38"/>
  <c r="AW217" i="38"/>
  <c r="AF217" i="38"/>
  <c r="AN217" i="38"/>
  <c r="AZ217" i="38"/>
  <c r="R217" i="38"/>
  <c r="Y217" i="38"/>
  <c r="AY217" i="38"/>
  <c r="AP217" i="38"/>
  <c r="N143" i="38"/>
  <c r="AG143" i="38"/>
  <c r="AN143" i="38"/>
  <c r="AB143" i="38"/>
  <c r="AO143" i="38"/>
  <c r="X143" i="38"/>
  <c r="Q143" i="38"/>
  <c r="AQ143" i="38"/>
  <c r="T143" i="38"/>
  <c r="AZ68" i="38"/>
  <c r="AT68" i="38"/>
  <c r="AG68" i="38"/>
  <c r="AE68" i="38"/>
  <c r="N68" i="38"/>
  <c r="AV68" i="38"/>
  <c r="AF68" i="38"/>
  <c r="Y68" i="38"/>
  <c r="AQ392" i="38"/>
  <c r="AA392" i="38"/>
  <c r="K392" i="38"/>
  <c r="X392" i="38"/>
  <c r="AN392" i="38"/>
  <c r="M392" i="38"/>
  <c r="AC392" i="38"/>
  <c r="AS392" i="38"/>
  <c r="R392" i="38"/>
  <c r="AH392" i="38"/>
  <c r="AX392" i="38"/>
  <c r="AK393" i="38"/>
  <c r="U393" i="38"/>
  <c r="AV393" i="38"/>
  <c r="AF393" i="38"/>
  <c r="P393" i="38"/>
  <c r="R393" i="38"/>
  <c r="AH393" i="38"/>
  <c r="AX393" i="38"/>
  <c r="W393" i="38"/>
  <c r="AM393" i="38"/>
  <c r="AY394" i="38"/>
  <c r="AI394" i="38"/>
  <c r="S394" i="38"/>
  <c r="AT394" i="38"/>
  <c r="AD394" i="38"/>
  <c r="N394" i="38"/>
  <c r="AO394" i="38"/>
  <c r="Y394" i="38"/>
  <c r="L394" i="38"/>
  <c r="AB394" i="38"/>
  <c r="AR394" i="38"/>
  <c r="AM317" i="38"/>
  <c r="W317" i="38"/>
  <c r="AX317" i="38"/>
  <c r="AH317" i="38"/>
  <c r="R317" i="38"/>
  <c r="AS317" i="38"/>
  <c r="AC317" i="38"/>
  <c r="M317" i="38"/>
  <c r="AN317" i="38"/>
  <c r="X317" i="38"/>
  <c r="AZ318" i="38"/>
  <c r="AJ318" i="38"/>
  <c r="T318" i="38"/>
  <c r="AU318" i="38"/>
  <c r="AE318" i="38"/>
  <c r="O318" i="38"/>
  <c r="AP318" i="38"/>
  <c r="Z318" i="38"/>
  <c r="J318" i="38"/>
  <c r="AK318" i="38"/>
  <c r="U318" i="38"/>
  <c r="AS319" i="38"/>
  <c r="AC319" i="38"/>
  <c r="M319" i="38"/>
  <c r="AN319" i="38"/>
  <c r="X319" i="38"/>
  <c r="AY319" i="38"/>
  <c r="AI319" i="38"/>
  <c r="S319" i="38"/>
  <c r="AT319" i="38"/>
  <c r="AD319" i="38"/>
  <c r="N319" i="38"/>
  <c r="AO368" i="38"/>
  <c r="Y368" i="38"/>
  <c r="J368" i="38"/>
  <c r="Z368" i="38"/>
  <c r="AP368" i="38"/>
  <c r="O368" i="38"/>
  <c r="AE368" i="38"/>
  <c r="AU368" i="38"/>
  <c r="T368" i="38"/>
  <c r="AJ368" i="38"/>
  <c r="AZ368" i="38"/>
  <c r="AM143" i="38"/>
  <c r="AL117" i="38"/>
  <c r="AF267" i="38"/>
  <c r="U192" i="38"/>
  <c r="J218" i="38"/>
  <c r="AW143" i="38"/>
  <c r="T118" i="38"/>
  <c r="AJ19" i="38"/>
  <c r="Y144" i="38"/>
  <c r="Q68" i="38"/>
  <c r="AE142" i="38"/>
  <c r="AI117" i="38"/>
  <c r="AH267" i="38"/>
  <c r="AN268" i="38"/>
  <c r="W268" i="38"/>
  <c r="AW268" i="38"/>
  <c r="T268" i="38"/>
  <c r="AL268" i="38"/>
  <c r="AS292" i="38"/>
  <c r="X292" i="38"/>
  <c r="V292" i="38"/>
  <c r="K292" i="38"/>
  <c r="AI292" i="38"/>
  <c r="AP292" i="38"/>
  <c r="AK293" i="38"/>
  <c r="L293" i="38"/>
  <c r="AH293" i="38"/>
  <c r="AG293" i="38"/>
  <c r="AM293" i="38"/>
  <c r="AN193" i="38"/>
  <c r="AC168" i="38"/>
  <c r="J242" i="38"/>
  <c r="AK242" i="38"/>
  <c r="AJ242" i="38"/>
  <c r="AY219" i="38"/>
  <c r="Q269" i="38"/>
  <c r="AG269" i="38"/>
  <c r="P269" i="38"/>
  <c r="AP269" i="38"/>
  <c r="AU269" i="38"/>
  <c r="M269" i="38"/>
  <c r="AK269" i="38"/>
  <c r="L269" i="38"/>
  <c r="M294" i="38"/>
  <c r="K294" i="38"/>
  <c r="AE294" i="38"/>
  <c r="L294" i="38"/>
  <c r="AG294" i="38"/>
  <c r="AL294" i="38"/>
  <c r="AF294" i="38"/>
  <c r="O294" i="38"/>
  <c r="AC169" i="38"/>
  <c r="N169" i="38"/>
  <c r="X169" i="38"/>
  <c r="AV169" i="38"/>
  <c r="AL169" i="38"/>
  <c r="AM244" i="38"/>
  <c r="AS244" i="38"/>
  <c r="AV244" i="38"/>
  <c r="K244" i="38"/>
  <c r="AR244" i="38"/>
  <c r="AF244" i="38"/>
  <c r="P244" i="38"/>
  <c r="Q194" i="38"/>
  <c r="O194" i="38"/>
  <c r="AU194" i="38"/>
  <c r="AT194" i="38"/>
  <c r="AZ194" i="38"/>
  <c r="W194" i="38"/>
  <c r="AB194" i="38"/>
  <c r="J194" i="38"/>
  <c r="AK142" i="38"/>
  <c r="Y142" i="38"/>
  <c r="T142" i="38"/>
  <c r="N142" i="38"/>
  <c r="Z93" i="38"/>
  <c r="AE93" i="38"/>
  <c r="AT144" i="38"/>
  <c r="AH144" i="38"/>
  <c r="T144" i="38"/>
  <c r="AN94" i="38"/>
  <c r="AR118" i="38"/>
  <c r="AU118" i="38"/>
  <c r="V69" i="38"/>
  <c r="X69" i="38"/>
  <c r="AS69" i="38"/>
  <c r="AB43" i="38"/>
  <c r="AL43" i="38"/>
  <c r="AI43" i="38"/>
  <c r="U19" i="38"/>
  <c r="AR19" i="38"/>
  <c r="AQ119" i="38"/>
  <c r="AF119" i="38"/>
  <c r="J119" i="38"/>
  <c r="Q119" i="38"/>
  <c r="AK119" i="38"/>
  <c r="T117" i="38"/>
  <c r="AY117" i="38"/>
  <c r="AT117" i="38"/>
  <c r="AR217" i="38"/>
  <c r="AQ217" i="38"/>
  <c r="T217" i="38"/>
  <c r="AU217" i="38"/>
  <c r="AH217" i="38"/>
  <c r="Q217" i="38"/>
  <c r="M217" i="38"/>
  <c r="AI217" i="38"/>
  <c r="X217" i="38"/>
  <c r="L217" i="38"/>
  <c r="S217" i="38"/>
  <c r="AJ143" i="38"/>
  <c r="P143" i="38"/>
  <c r="AV143" i="38"/>
  <c r="AP143" i="38"/>
  <c r="AD143" i="38"/>
  <c r="AS143" i="38"/>
  <c r="AI143" i="38"/>
  <c r="AU143" i="38"/>
  <c r="AR143" i="38"/>
  <c r="AC68" i="38"/>
  <c r="X68" i="38"/>
  <c r="AJ68" i="38"/>
  <c r="S68" i="38"/>
  <c r="AD68" i="38"/>
  <c r="AW68" i="38"/>
  <c r="AA68" i="38"/>
  <c r="AM392" i="38"/>
  <c r="W392" i="38"/>
  <c r="L392" i="38"/>
  <c r="AB392" i="38"/>
  <c r="AR392" i="38"/>
  <c r="Q392" i="38"/>
  <c r="AG392" i="38"/>
  <c r="AW392" i="38"/>
  <c r="V392" i="38"/>
  <c r="AL392" i="38"/>
  <c r="AW393" i="38"/>
  <c r="AG393" i="38"/>
  <c r="Q393" i="38"/>
  <c r="AR393" i="38"/>
  <c r="AB393" i="38"/>
  <c r="L393" i="38"/>
  <c r="V393" i="38"/>
  <c r="AL393" i="38"/>
  <c r="K393" i="38"/>
  <c r="AA393" i="38"/>
  <c r="AQ393" i="38"/>
  <c r="AU394" i="38"/>
  <c r="AE394" i="38"/>
  <c r="O394" i="38"/>
  <c r="AP394" i="38"/>
  <c r="Z394" i="38"/>
  <c r="J394" i="38"/>
  <c r="AK394" i="38"/>
  <c r="U394" i="38"/>
  <c r="P394" i="38"/>
  <c r="AF394" i="38"/>
  <c r="AV394" i="38"/>
  <c r="AY317" i="38"/>
  <c r="AI317" i="38"/>
  <c r="S317" i="38"/>
  <c r="AT317" i="38"/>
  <c r="AD317" i="38"/>
  <c r="N317" i="38"/>
  <c r="AO317" i="38"/>
  <c r="Y317" i="38"/>
  <c r="AZ317" i="38"/>
  <c r="AJ317" i="38"/>
  <c r="T317" i="38"/>
  <c r="AV318" i="38"/>
  <c r="AF318" i="38"/>
  <c r="P318" i="38"/>
  <c r="AQ318" i="38"/>
  <c r="AA318" i="38"/>
  <c r="K318" i="38"/>
  <c r="AL318" i="38"/>
  <c r="V318" i="38"/>
  <c r="AW318" i="38"/>
  <c r="AG318" i="38"/>
  <c r="Q318" i="38"/>
  <c r="AO319" i="38"/>
  <c r="Y319" i="38"/>
  <c r="AZ319" i="38"/>
  <c r="AJ319" i="38"/>
  <c r="T319" i="38"/>
  <c r="AU319" i="38"/>
  <c r="AE319" i="38"/>
  <c r="O319" i="38"/>
  <c r="AP319" i="38"/>
  <c r="Z319" i="38"/>
  <c r="J319" i="38"/>
  <c r="AK368" i="38"/>
  <c r="U368" i="38"/>
  <c r="N368" i="38"/>
  <c r="AD368" i="38"/>
  <c r="AT368" i="38"/>
  <c r="S368" i="38"/>
  <c r="AI368" i="38"/>
  <c r="AY368" i="38"/>
  <c r="X368" i="38"/>
  <c r="AN368" i="38"/>
  <c r="AY369" i="38"/>
  <c r="AM369" i="38"/>
  <c r="W369" i="38"/>
  <c r="AX369" i="38"/>
  <c r="AH369" i="38"/>
  <c r="R369" i="38"/>
  <c r="P369" i="38"/>
  <c r="AF369" i="38"/>
  <c r="AV369" i="38"/>
  <c r="U369" i="38"/>
  <c r="AK369" i="38"/>
  <c r="AU367" i="38"/>
  <c r="AE367" i="38"/>
  <c r="O367" i="38"/>
  <c r="AP367" i="38"/>
  <c r="Z367" i="38"/>
  <c r="J367" i="38"/>
  <c r="AK367" i="38"/>
  <c r="U367" i="38"/>
  <c r="AV367" i="38"/>
  <c r="AF367" i="38"/>
  <c r="P367" i="38"/>
  <c r="AQ344" i="38"/>
  <c r="AA344" i="38"/>
  <c r="K344" i="38"/>
  <c r="AS344" i="38"/>
  <c r="Y344" i="38"/>
  <c r="P344" i="38"/>
  <c r="AF344" i="38"/>
  <c r="AV344" i="38"/>
  <c r="R344" i="38"/>
  <c r="AH344" i="38"/>
  <c r="AX344" i="38"/>
  <c r="AX342" i="38"/>
  <c r="AH342" i="38"/>
  <c r="AC342" i="38"/>
  <c r="M342" i="38"/>
  <c r="AB342" i="38"/>
  <c r="L342" i="38"/>
  <c r="AA342" i="38"/>
  <c r="K342" i="38"/>
  <c r="Z342" i="38"/>
  <c r="J342" i="38"/>
  <c r="AR342" i="38"/>
  <c r="AS343" i="38"/>
  <c r="AC343" i="38"/>
  <c r="M343" i="38"/>
  <c r="AM343" i="38"/>
  <c r="W343" i="38"/>
  <c r="AX343" i="38"/>
  <c r="AH343" i="38"/>
  <c r="R343" i="38"/>
  <c r="AJ343" i="38"/>
  <c r="P343" i="38"/>
  <c r="AN343" i="38"/>
  <c r="AI369" i="38"/>
  <c r="S369" i="38"/>
  <c r="AT369" i="38"/>
  <c r="AD369" i="38"/>
  <c r="N369" i="38"/>
  <c r="T369" i="38"/>
  <c r="AJ369" i="38"/>
  <c r="AZ369" i="38"/>
  <c r="Y369" i="38"/>
  <c r="AO369" i="38"/>
  <c r="AQ367" i="38"/>
  <c r="AA367" i="38"/>
  <c r="K367" i="38"/>
  <c r="AL367" i="38"/>
  <c r="V367" i="38"/>
  <c r="AW367" i="38"/>
  <c r="AG367" i="38"/>
  <c r="Q367" i="38"/>
  <c r="AR367" i="38"/>
  <c r="AB367" i="38"/>
  <c r="L367" i="38"/>
  <c r="AM344" i="38"/>
  <c r="W344" i="38"/>
  <c r="AW344" i="38"/>
  <c r="AC344" i="38"/>
  <c r="AK344" i="38"/>
  <c r="T344" i="38"/>
  <c r="AJ344" i="38"/>
  <c r="AZ344" i="38"/>
  <c r="V344" i="38"/>
  <c r="AL344" i="38"/>
  <c r="AT342" i="38"/>
  <c r="AD342" i="38"/>
  <c r="Y342" i="38"/>
  <c r="AY342" i="38"/>
  <c r="X342" i="38"/>
  <c r="AW342" i="38"/>
  <c r="W342" i="38"/>
  <c r="AU342" i="38"/>
  <c r="V342" i="38"/>
  <c r="AF342" i="38"/>
  <c r="AV342" i="38"/>
  <c r="AO343" i="38"/>
  <c r="Y343" i="38"/>
  <c r="AY343" i="38"/>
  <c r="AI343" i="38"/>
  <c r="S343" i="38"/>
  <c r="AT343" i="38"/>
  <c r="AD343" i="38"/>
  <c r="N343" i="38"/>
  <c r="T343" i="38"/>
  <c r="AR343" i="38"/>
  <c r="X343" i="38"/>
  <c r="AE369" i="38"/>
  <c r="O369" i="38"/>
  <c r="AP369" i="38"/>
  <c r="Z369" i="38"/>
  <c r="J369" i="38"/>
  <c r="X369" i="38"/>
  <c r="AN369" i="38"/>
  <c r="M369" i="38"/>
  <c r="AC369" i="38"/>
  <c r="AS369" i="38"/>
  <c r="AM367" i="38"/>
  <c r="W367" i="38"/>
  <c r="AX367" i="38"/>
  <c r="AH367" i="38"/>
  <c r="R367" i="38"/>
  <c r="AS367" i="38"/>
  <c r="AC367" i="38"/>
  <c r="M367" i="38"/>
  <c r="AN367" i="38"/>
  <c r="X367" i="38"/>
  <c r="AY344" i="38"/>
  <c r="AI344" i="38"/>
  <c r="S344" i="38"/>
  <c r="AG344" i="38"/>
  <c r="M344" i="38"/>
  <c r="U344" i="38"/>
  <c r="X344" i="38"/>
  <c r="AN344" i="38"/>
  <c r="J344" i="38"/>
  <c r="Z344" i="38"/>
  <c r="AP344" i="38"/>
  <c r="AP342" i="38"/>
  <c r="AS342" i="38"/>
  <c r="U342" i="38"/>
  <c r="AQ342" i="38"/>
  <c r="T342" i="38"/>
  <c r="AO342" i="38"/>
  <c r="S342" i="38"/>
  <c r="AM342" i="38"/>
  <c r="R342" i="38"/>
  <c r="AJ342" i="38"/>
  <c r="AZ342" i="38"/>
  <c r="AK343" i="38"/>
  <c r="U343" i="38"/>
  <c r="AU343" i="38"/>
  <c r="AE343" i="38"/>
  <c r="O343" i="38"/>
  <c r="AP343" i="38"/>
  <c r="Z343" i="38"/>
  <c r="J343" i="38"/>
  <c r="AV343" i="38"/>
  <c r="AB343" i="38"/>
  <c r="AA369" i="38"/>
  <c r="K369" i="38"/>
  <c r="AL369" i="38"/>
  <c r="V369" i="38"/>
  <c r="L369" i="38"/>
  <c r="AB369" i="38"/>
  <c r="AR369" i="38"/>
  <c r="Q369" i="38"/>
  <c r="AG369" i="38"/>
  <c r="AW369" i="38"/>
  <c r="AY367" i="38"/>
  <c r="AI367" i="38"/>
  <c r="S367" i="38"/>
  <c r="AT367" i="38"/>
  <c r="AD367" i="38"/>
  <c r="N367" i="38"/>
  <c r="AO367" i="38"/>
  <c r="Y367" i="38"/>
  <c r="AZ367" i="38"/>
  <c r="AJ367" i="38"/>
  <c r="T367" i="38"/>
  <c r="AU344" i="38"/>
  <c r="AE344" i="38"/>
  <c r="O344" i="38"/>
  <c r="Q344" i="38"/>
  <c r="AO344" i="38"/>
  <c r="L344" i="38"/>
  <c r="AB344" i="38"/>
  <c r="AR344" i="38"/>
  <c r="N344" i="38"/>
  <c r="AD344" i="38"/>
  <c r="AT344" i="38"/>
  <c r="AL342" i="38"/>
  <c r="AK342" i="38"/>
  <c r="Q342" i="38"/>
  <c r="AI342" i="38"/>
  <c r="P342" i="38"/>
  <c r="AG342" i="38"/>
  <c r="O342" i="38"/>
  <c r="AE342" i="38"/>
  <c r="N342" i="38"/>
  <c r="AN342" i="38"/>
  <c r="AW343" i="38"/>
  <c r="AG343" i="38"/>
  <c r="Q343" i="38"/>
  <c r="AQ343" i="38"/>
  <c r="AA343" i="38"/>
  <c r="K343" i="38"/>
  <c r="AL343" i="38"/>
  <c r="V343" i="38"/>
  <c r="AZ343" i="38"/>
  <c r="AF343" i="38"/>
  <c r="L343" i="38"/>
  <c r="O19" i="38"/>
  <c r="W243" i="38"/>
  <c r="S243" i="38"/>
  <c r="U243" i="38"/>
  <c r="AV243" i="38"/>
  <c r="AS243" i="38"/>
  <c r="M243" i="38"/>
  <c r="AO243" i="38"/>
  <c r="AO193" i="38"/>
  <c r="U193" i="38"/>
  <c r="AU193" i="38"/>
  <c r="AH193" i="38"/>
  <c r="AJ193" i="38"/>
  <c r="L193" i="38"/>
  <c r="W193" i="38"/>
  <c r="N193" i="38"/>
  <c r="AG193" i="38"/>
  <c r="AY193" i="38"/>
  <c r="L244" i="38"/>
  <c r="AQ244" i="38"/>
  <c r="AX93" i="38"/>
  <c r="AL94" i="38"/>
  <c r="W69" i="38"/>
  <c r="AH69" i="38"/>
  <c r="T69" i="38"/>
  <c r="S43" i="38"/>
  <c r="AY43" i="38"/>
  <c r="AG192" i="38"/>
  <c r="T192" i="38"/>
  <c r="AQ192" i="38"/>
  <c r="AS192" i="38"/>
  <c r="R192" i="38"/>
  <c r="AO192" i="38"/>
  <c r="J192" i="38"/>
  <c r="AH192" i="38"/>
  <c r="X192" i="38"/>
  <c r="L192" i="38"/>
  <c r="AJ192" i="38"/>
  <c r="V192" i="38"/>
  <c r="AW192" i="38"/>
  <c r="M192" i="38"/>
  <c r="AM192" i="38"/>
  <c r="J167" i="38"/>
  <c r="AS167" i="38"/>
  <c r="AR167" i="38"/>
  <c r="AZ167" i="38"/>
  <c r="L167" i="38"/>
  <c r="Z167" i="38"/>
  <c r="Q167" i="38"/>
  <c r="T167" i="38"/>
  <c r="AC167" i="38"/>
  <c r="AM167" i="38"/>
  <c r="AF167" i="38"/>
  <c r="W167" i="38"/>
  <c r="U167" i="38"/>
  <c r="V167" i="38"/>
  <c r="AG167" i="38"/>
  <c r="M167" i="38"/>
  <c r="AV167" i="38"/>
  <c r="AK167" i="38"/>
  <c r="AT167" i="38"/>
  <c r="AH268" i="38"/>
  <c r="AG268" i="38"/>
  <c r="O268" i="38"/>
  <c r="AC268" i="38"/>
  <c r="AS268" i="38"/>
  <c r="AA268" i="38"/>
  <c r="AV268" i="38"/>
  <c r="AX268" i="38"/>
  <c r="M268" i="38"/>
  <c r="AT294" i="38"/>
  <c r="AZ294" i="38"/>
  <c r="N294" i="38"/>
  <c r="AE169" i="38"/>
  <c r="AQ169" i="38"/>
  <c r="AI169" i="38"/>
  <c r="AX169" i="38"/>
  <c r="AZ169" i="38"/>
  <c r="AD169" i="38"/>
  <c r="AA169" i="38"/>
  <c r="K169" i="38"/>
  <c r="O169" i="38"/>
  <c r="AG44" i="38"/>
  <c r="AU44" i="38"/>
  <c r="AR44" i="38"/>
  <c r="AC44" i="38"/>
  <c r="V44" i="38"/>
  <c r="AZ44" i="38"/>
  <c r="AI44" i="38"/>
  <c r="AP44" i="38"/>
  <c r="AH44" i="38"/>
  <c r="L44" i="38"/>
  <c r="AX44" i="38"/>
  <c r="AE194" i="38"/>
  <c r="P118" i="38"/>
  <c r="AN118" i="38"/>
  <c r="V118" i="38"/>
  <c r="AO118" i="38"/>
  <c r="AE118" i="38"/>
  <c r="AV292" i="38"/>
  <c r="AT292" i="38"/>
  <c r="Q292" i="38"/>
  <c r="S292" i="38"/>
  <c r="W292" i="38"/>
  <c r="AM292" i="38"/>
  <c r="AD292" i="38"/>
  <c r="N292" i="38"/>
  <c r="P292" i="38"/>
  <c r="AR292" i="38"/>
  <c r="R292" i="38"/>
  <c r="AF292" i="38"/>
  <c r="AC242" i="38"/>
  <c r="X242" i="38"/>
  <c r="Y242" i="38"/>
  <c r="L242" i="38"/>
  <c r="AS242" i="38"/>
  <c r="K242" i="38"/>
  <c r="R242" i="38"/>
  <c r="AP242" i="38"/>
  <c r="P242" i="38"/>
  <c r="U242" i="38"/>
  <c r="AO242" i="38"/>
  <c r="AI242" i="38"/>
  <c r="AU242" i="38"/>
  <c r="AA242" i="38"/>
  <c r="T242" i="38"/>
  <c r="S242" i="38"/>
  <c r="AW242" i="38"/>
  <c r="O242" i="38"/>
  <c r="AV242" i="38"/>
  <c r="AM242" i="38"/>
  <c r="AB219" i="38"/>
  <c r="T219" i="38"/>
  <c r="AR219" i="38"/>
  <c r="AI219" i="38"/>
  <c r="AX219" i="38"/>
  <c r="AZ219" i="38"/>
  <c r="Q219" i="38"/>
  <c r="S219" i="38"/>
  <c r="O219" i="38"/>
  <c r="AH219" i="38"/>
  <c r="AJ219" i="38"/>
  <c r="AD219" i="38"/>
  <c r="P219" i="38"/>
  <c r="AL219" i="38"/>
  <c r="R219" i="38"/>
  <c r="N219" i="38"/>
  <c r="AQ219" i="38"/>
  <c r="AM219" i="38"/>
  <c r="AW219" i="38"/>
  <c r="W269" i="38"/>
  <c r="AF269" i="38"/>
  <c r="AX269" i="38"/>
  <c r="U269" i="38"/>
  <c r="AU142" i="38"/>
  <c r="AJ142" i="38"/>
  <c r="AW142" i="38"/>
  <c r="AG142" i="38"/>
  <c r="AV142" i="38"/>
  <c r="AD142" i="38"/>
  <c r="AO142" i="38"/>
  <c r="CU321" i="38"/>
  <c r="CW321" i="38" s="1"/>
  <c r="CU421" i="38"/>
  <c r="CW421" i="38" s="1"/>
  <c r="CU521" i="38"/>
  <c r="CW521" i="38" s="1"/>
  <c r="CU596" i="38"/>
  <c r="CW596" i="38" s="1"/>
  <c r="CU296" i="38"/>
  <c r="CW296" i="38" s="1"/>
  <c r="CU446" i="38"/>
  <c r="CW446" i="38" s="1"/>
  <c r="CU546" i="38"/>
  <c r="CW546" i="38" s="1"/>
  <c r="CU71" i="38"/>
  <c r="CW71" i="38" s="1"/>
  <c r="CU121" i="38"/>
  <c r="CW121" i="38" s="1"/>
  <c r="CU171" i="38"/>
  <c r="CW171" i="38" s="1"/>
  <c r="CU246" i="38"/>
  <c r="CW246" i="38" s="1"/>
  <c r="CU495" i="38"/>
  <c r="CW495" i="38" s="1"/>
  <c r="CU46" i="38"/>
  <c r="CW46" i="38" s="1"/>
  <c r="CU395" i="38"/>
  <c r="CW395" i="38" s="1"/>
  <c r="CU295" i="38"/>
  <c r="CW295" i="38" s="1"/>
  <c r="CU370" i="38"/>
  <c r="CW370" i="38" s="1"/>
  <c r="CU270" i="38"/>
  <c r="CW270" i="38" s="1"/>
  <c r="CU570" i="38"/>
  <c r="CW570" i="38" s="1"/>
  <c r="CU470" i="38"/>
  <c r="CW470" i="38" s="1"/>
  <c r="CU445" i="38"/>
  <c r="CW445" i="38" s="1"/>
  <c r="CU494" i="38"/>
  <c r="CW494" i="38" s="1"/>
  <c r="CU592" i="38"/>
  <c r="CW592" i="38" s="1"/>
  <c r="CU544" i="38"/>
  <c r="CW544" i="38" s="1"/>
  <c r="CU468" i="38"/>
  <c r="CW468" i="38" s="1"/>
  <c r="CU594" i="38"/>
  <c r="CW594" i="38" s="1"/>
  <c r="CU593" i="38"/>
  <c r="CW593" i="38" s="1"/>
  <c r="CU493" i="38"/>
  <c r="CW493" i="38" s="1"/>
  <c r="CU170" i="38"/>
  <c r="CW170" i="38" s="1"/>
  <c r="CU519" i="38"/>
  <c r="CW519" i="38" s="1"/>
  <c r="CU467" i="38"/>
  <c r="CW467" i="38" s="1"/>
  <c r="CU569" i="38"/>
  <c r="CW569" i="38" s="1"/>
  <c r="CU517" i="38"/>
  <c r="CW517" i="38" s="1"/>
  <c r="CU543" i="38"/>
  <c r="CW543" i="38" s="1"/>
  <c r="CU220" i="38"/>
  <c r="CW220" i="38" s="1"/>
  <c r="CU68" i="38"/>
  <c r="CW68" i="38" s="1"/>
  <c r="CU269" i="38"/>
  <c r="CW269" i="38" s="1"/>
  <c r="CU219" i="38"/>
  <c r="CW219" i="38" s="1"/>
  <c r="CU343" i="38"/>
  <c r="CW343" i="38" s="1"/>
  <c r="CU319" i="38"/>
  <c r="CW319" i="38" s="1"/>
  <c r="CU194" i="38"/>
  <c r="CW194" i="38" s="1"/>
  <c r="CU44" i="38"/>
  <c r="CW44" i="38" s="1"/>
  <c r="CU169" i="38"/>
  <c r="CW169" i="38" s="1"/>
  <c r="CU167" i="38"/>
  <c r="CW167" i="38" s="1"/>
  <c r="CU318" i="38"/>
  <c r="CW318" i="38" s="1"/>
  <c r="CU394" i="38"/>
  <c r="CW394" i="38" s="1"/>
  <c r="CU43" i="38"/>
  <c r="CW43" i="38" s="1"/>
  <c r="CU94" i="38"/>
  <c r="CW94" i="38" s="1"/>
  <c r="CU243" i="38"/>
  <c r="CW243" i="38" s="1"/>
  <c r="CU168" i="38"/>
  <c r="CW168" i="38" s="1"/>
  <c r="CU267" i="38"/>
  <c r="CW267" i="38" s="1"/>
  <c r="CU344" i="38"/>
  <c r="CW344" i="38" s="1"/>
  <c r="CU119" i="38"/>
  <c r="CW119" i="38" s="1"/>
  <c r="CU242" i="38"/>
  <c r="CW242" i="38" s="1"/>
  <c r="CU193" i="38"/>
  <c r="CW193" i="38" s="1"/>
  <c r="CU143" i="38"/>
  <c r="CW143" i="38" s="1"/>
  <c r="CU70" i="38"/>
  <c r="CW70" i="38" s="1"/>
  <c r="CU97" i="38"/>
  <c r="CW97" i="38" s="1"/>
  <c r="CU99" i="38"/>
  <c r="CW99" i="38" s="1"/>
  <c r="CU96" i="38"/>
  <c r="CW96" i="38" s="1"/>
  <c r="BB282" i="39"/>
  <c r="CU32" i="38"/>
  <c r="CW32" i="38" s="1"/>
  <c r="CU23" i="38"/>
  <c r="CW23" i="38" s="1"/>
  <c r="CU28" i="38"/>
  <c r="CW28" i="38" s="1"/>
  <c r="CU27" i="38"/>
  <c r="CW27" i="38" s="1"/>
  <c r="CU25" i="38"/>
  <c r="CW25" i="38" s="1"/>
  <c r="CU31" i="38"/>
  <c r="CW31" i="38" s="1"/>
  <c r="CU29" i="38"/>
  <c r="CW29" i="38" s="1"/>
  <c r="CU26" i="38"/>
  <c r="CW26" i="38" s="1"/>
  <c r="CU24" i="38"/>
  <c r="CW24" i="38" s="1"/>
  <c r="CU30" i="38"/>
  <c r="CW30" i="38" s="1"/>
  <c r="C632" i="39"/>
  <c r="C597" i="39"/>
  <c r="C562" i="39"/>
  <c r="C527" i="39"/>
  <c r="C492" i="39"/>
  <c r="C457" i="39"/>
  <c r="C422" i="39"/>
  <c r="C387" i="39"/>
  <c r="C352" i="39"/>
  <c r="C317" i="39"/>
  <c r="C282" i="39"/>
  <c r="C247" i="39"/>
  <c r="C212" i="39"/>
  <c r="C177" i="39"/>
  <c r="C142" i="39"/>
  <c r="C107" i="39"/>
  <c r="C72" i="39"/>
  <c r="CU22" i="38"/>
  <c r="CW22" i="38" s="1"/>
  <c r="CU21" i="38"/>
  <c r="CW21" i="38" s="1"/>
  <c r="CU20" i="38"/>
  <c r="CW20" i="38" s="1"/>
  <c r="AQ14" i="38"/>
  <c r="BB19" i="38" a="1"/>
  <c r="BB19" i="38" s="1"/>
  <c r="CU144" i="38"/>
  <c r="CW144" i="38" s="1"/>
  <c r="CU118" i="38"/>
  <c r="CW118" i="38" s="1"/>
  <c r="CU117" i="38"/>
  <c r="CW117" i="38" s="1"/>
  <c r="CU217" i="38"/>
  <c r="CW217" i="38" s="1"/>
  <c r="CU142" i="38"/>
  <c r="CW142" i="38" s="1"/>
  <c r="CU93" i="38"/>
  <c r="CW93" i="38" s="1"/>
  <c r="CU69" i="38"/>
  <c r="CW69" i="38" s="1"/>
  <c r="CU218" i="38"/>
  <c r="CW218" i="38" s="1"/>
  <c r="CU244" i="38"/>
  <c r="CW244" i="38" s="1"/>
  <c r="CU268" i="38"/>
  <c r="CW268" i="38" s="1"/>
  <c r="CU293" i="38"/>
  <c r="CW293" i="38" s="1"/>
  <c r="CU192" i="38"/>
  <c r="CW192" i="38" s="1"/>
  <c r="CU393" i="38"/>
  <c r="CW393" i="38" s="1"/>
  <c r="CU368" i="38"/>
  <c r="CW368" i="38" s="1"/>
  <c r="CU367" i="38"/>
  <c r="CW367" i="38" s="1"/>
  <c r="CU369" i="38"/>
  <c r="CW369" i="38" s="1"/>
  <c r="CU392" i="38"/>
  <c r="CW392" i="38" s="1"/>
  <c r="CU292" i="38"/>
  <c r="CW292" i="38" s="1"/>
  <c r="CU317" i="38"/>
  <c r="CW317" i="38" s="1"/>
  <c r="CU342" i="38"/>
  <c r="CW342" i="38" s="1"/>
  <c r="CU294" i="38"/>
  <c r="CW294" i="38" s="1"/>
  <c r="AR14" i="38"/>
  <c r="CU19" i="38"/>
  <c r="CW19" i="38" s="1"/>
  <c r="AS14" i="38"/>
  <c r="AT14" i="38"/>
  <c r="AU14" i="38"/>
  <c r="AV14" i="38"/>
  <c r="AW14" i="38"/>
  <c r="AX14" i="38"/>
  <c r="AY14" i="38"/>
  <c r="AZ14" i="38"/>
  <c r="BB53" i="38" a="1"/>
  <c r="BB53" i="38" s="1"/>
  <c r="BB57" i="38" a="1"/>
  <c r="BB57" i="38" s="1"/>
  <c r="BB49" i="38" a="1"/>
  <c r="BB49" i="38" s="1"/>
  <c r="BB50" i="38" a="1"/>
  <c r="BB50" i="38" s="1"/>
  <c r="BB52" i="38" a="1"/>
  <c r="BB52" i="38" s="1"/>
  <c r="BB48" i="38" a="1"/>
  <c r="BB48" i="38" s="1"/>
  <c r="BB56" i="38" a="1"/>
  <c r="BB56" i="38" s="1"/>
  <c r="BB54" i="38" a="1"/>
  <c r="BB54" i="38" s="1"/>
  <c r="BB51" i="38" a="1"/>
  <c r="BB51" i="38" s="1"/>
  <c r="BB55" i="38" a="1"/>
  <c r="BB55" i="38" s="1"/>
  <c r="BB47" i="38" a="1"/>
  <c r="BB47" i="38" s="1"/>
  <c r="DD24" i="38"/>
  <c r="DD23" i="38"/>
  <c r="DD28" i="38"/>
  <c r="DD26" i="38"/>
  <c r="DD25" i="38"/>
  <c r="DD31" i="38"/>
  <c r="DD30" i="38"/>
  <c r="DD27" i="38"/>
  <c r="BB78" i="38" a="1"/>
  <c r="BB78" i="38" s="1"/>
  <c r="BB74" i="38" a="1"/>
  <c r="BB74" i="38" s="1"/>
  <c r="BB81" i="38" a="1"/>
  <c r="BB81" i="38" s="1"/>
  <c r="BB75" i="38" a="1"/>
  <c r="BB75" i="38" s="1"/>
  <c r="BB73" i="38" a="1"/>
  <c r="BB73" i="38" s="1"/>
  <c r="BB79" i="38" a="1"/>
  <c r="BB79" i="38" s="1"/>
  <c r="BB82" i="38" a="1"/>
  <c r="BB82" i="38" s="1"/>
  <c r="BB80" i="38" a="1"/>
  <c r="BB80" i="38" s="1"/>
  <c r="BB77" i="38" a="1"/>
  <c r="BB77" i="38" s="1"/>
  <c r="BB76" i="38" a="1"/>
  <c r="BB76" i="38" s="1"/>
  <c r="BB72" i="38" a="1"/>
  <c r="BB72" i="38" s="1"/>
  <c r="DD47" i="38"/>
  <c r="DD50" i="38"/>
  <c r="DD56" i="38"/>
  <c r="DD57" i="38"/>
  <c r="DD54" i="38"/>
  <c r="DD48" i="38"/>
  <c r="DD51" i="38"/>
  <c r="DD55" i="38"/>
  <c r="DD49" i="38"/>
  <c r="DD53" i="38"/>
  <c r="BB103" i="38" a="1"/>
  <c r="BB103" i="38" s="1"/>
  <c r="BB99" i="38" a="1"/>
  <c r="BB99" i="38" s="1"/>
  <c r="BB101" i="38" a="1"/>
  <c r="BB101" i="38" s="1"/>
  <c r="BB106" i="38" a="1"/>
  <c r="BB106" i="38" s="1"/>
  <c r="BB98" i="38" a="1"/>
  <c r="BB98" i="38" s="1"/>
  <c r="BB102" i="38" a="1"/>
  <c r="BB102" i="38" s="1"/>
  <c r="BB107" i="38" a="1"/>
  <c r="BB107" i="38" s="1"/>
  <c r="BB97" i="38" a="1"/>
  <c r="BB97" i="38" s="1"/>
  <c r="BB104" i="38" a="1"/>
  <c r="BB104" i="38" s="1"/>
  <c r="BB100" i="38" a="1"/>
  <c r="BB100" i="38" s="1"/>
  <c r="BB105" i="38" a="1"/>
  <c r="BB105" i="38" s="1"/>
  <c r="DD73" i="38"/>
  <c r="DD72" i="38"/>
  <c r="DD79" i="38"/>
  <c r="DD77" i="38"/>
  <c r="DD82" i="38"/>
  <c r="DD74" i="38"/>
  <c r="DD75" i="38"/>
  <c r="DD76" i="38"/>
  <c r="DD78" i="38"/>
  <c r="DD81" i="38"/>
  <c r="DD80" i="38"/>
  <c r="BB132" i="38" a="1"/>
  <c r="BB132" i="38" s="1"/>
  <c r="BB124" i="38" a="1"/>
  <c r="BB124" i="38" s="1"/>
  <c r="BB122" i="38" a="1"/>
  <c r="BB122" i="38" s="1"/>
  <c r="BB126" i="38" a="1"/>
  <c r="BB126" i="38" s="1"/>
  <c r="BB125" i="38" a="1"/>
  <c r="BB125" i="38" s="1"/>
  <c r="BB123" i="38" a="1"/>
  <c r="BB123" i="38" s="1"/>
  <c r="BB128" i="38" a="1"/>
  <c r="BB128" i="38" s="1"/>
  <c r="BB131" i="38" a="1"/>
  <c r="BB131" i="38" s="1"/>
  <c r="BB130" i="38" a="1"/>
  <c r="BB130" i="38" s="1"/>
  <c r="BB129" i="38" a="1"/>
  <c r="BB129" i="38" s="1"/>
  <c r="BB127" i="38" a="1"/>
  <c r="BB127" i="38" s="1"/>
  <c r="DD100" i="38"/>
  <c r="DD99" i="38"/>
  <c r="DD106" i="38"/>
  <c r="DD105" i="38"/>
  <c r="DD104" i="38"/>
  <c r="DD98" i="38"/>
  <c r="DD97" i="38"/>
  <c r="DD107" i="38"/>
  <c r="DD101" i="38"/>
  <c r="DD102" i="38"/>
  <c r="DD103" i="38"/>
  <c r="BB147" i="38" a="1"/>
  <c r="BB147" i="38" s="1"/>
  <c r="BB154" i="38" a="1"/>
  <c r="BB154" i="38" s="1"/>
  <c r="BB157" i="38" a="1"/>
  <c r="BB157" i="38" s="1"/>
  <c r="BB152" i="38" a="1"/>
  <c r="BB152" i="38" s="1"/>
  <c r="BB153" i="38" a="1"/>
  <c r="BB153" i="38" s="1"/>
  <c r="BB150" i="38" a="1"/>
  <c r="BB150" i="38" s="1"/>
  <c r="BB151" i="38" a="1"/>
  <c r="BB151" i="38" s="1"/>
  <c r="BB149" i="38" a="1"/>
  <c r="BB149" i="38" s="1"/>
  <c r="BB148" i="38" a="1"/>
  <c r="BB148" i="38" s="1"/>
  <c r="BB155" i="38" a="1"/>
  <c r="BB155" i="38" s="1"/>
  <c r="BB156" i="38" a="1"/>
  <c r="BB156" i="38" s="1"/>
  <c r="DD127" i="38"/>
  <c r="DD126" i="38"/>
  <c r="DD131" i="38"/>
  <c r="DD125" i="38"/>
  <c r="DD132" i="38"/>
  <c r="DD129" i="38"/>
  <c r="DD124" i="38"/>
  <c r="DD122" i="38"/>
  <c r="DD130" i="38"/>
  <c r="DD123" i="38"/>
  <c r="DD128" i="38"/>
  <c r="BB182" i="38" a="1"/>
  <c r="BB182" i="38" s="1"/>
  <c r="BB181" i="38" a="1"/>
  <c r="BB181" i="38" s="1"/>
  <c r="BB172" i="38" a="1"/>
  <c r="BB172" i="38" s="1"/>
  <c r="BB173" i="38" a="1"/>
  <c r="BB173" i="38" s="1"/>
  <c r="BB178" i="38" a="1"/>
  <c r="BB178" i="38" s="1"/>
  <c r="BB176" i="38" a="1"/>
  <c r="BB176" i="38" s="1"/>
  <c r="BB174" i="38" a="1"/>
  <c r="BB174" i="38" s="1"/>
  <c r="BB177" i="38" a="1"/>
  <c r="BB177" i="38" s="1"/>
  <c r="BB179" i="38" a="1"/>
  <c r="BB179" i="38" s="1"/>
  <c r="BB180" i="38" a="1"/>
  <c r="BB180" i="38" s="1"/>
  <c r="BB175" i="38" a="1"/>
  <c r="BB175" i="38" s="1"/>
  <c r="DD157" i="38"/>
  <c r="DD147" i="38"/>
  <c r="DD156" i="38"/>
  <c r="DD151" i="38"/>
  <c r="DD155" i="38"/>
  <c r="DD149" i="38"/>
  <c r="DD153" i="38"/>
  <c r="DD148" i="38"/>
  <c r="DD152" i="38"/>
  <c r="DD154" i="38"/>
  <c r="DD150" i="38"/>
  <c r="DD29" i="38"/>
  <c r="DD32" i="38"/>
  <c r="BB46" i="38" a="1"/>
  <c r="BB46" i="38" s="1"/>
  <c r="BB45" i="38" a="1"/>
  <c r="BB45" i="38" s="1"/>
  <c r="BB43" i="38" a="1"/>
  <c r="BB43" i="38" s="1"/>
  <c r="BB44" i="38" a="1"/>
  <c r="BB44" i="38" s="1"/>
  <c r="DD20" i="38"/>
  <c r="F20" i="38"/>
  <c r="DD21" i="38"/>
  <c r="F21" i="38"/>
  <c r="DD22" i="38"/>
  <c r="F22" i="38"/>
  <c r="DD19" i="38"/>
  <c r="F19" i="38"/>
  <c r="DD52" i="38"/>
  <c r="BB204" i="38" a="1"/>
  <c r="BB204" i="38" s="1"/>
  <c r="BB203" i="38" a="1"/>
  <c r="BB203" i="38" s="1"/>
  <c r="BB206" i="38" a="1"/>
  <c r="BB206" i="38" s="1"/>
  <c r="BB197" i="38" a="1"/>
  <c r="BB197" i="38" s="1"/>
  <c r="BB207" i="38" a="1"/>
  <c r="BB207" i="38" s="1"/>
  <c r="BB202" i="38" a="1"/>
  <c r="BB202" i="38" s="1"/>
  <c r="BB199" i="38" a="1"/>
  <c r="BB199" i="38" s="1"/>
  <c r="BB198" i="38" a="1"/>
  <c r="BB198" i="38" s="1"/>
  <c r="BB200" i="38" a="1"/>
  <c r="BB200" i="38" s="1"/>
  <c r="BB201" i="38" a="1"/>
  <c r="BB201" i="38" s="1"/>
  <c r="BB205" i="38" a="1"/>
  <c r="BB205" i="38" s="1"/>
  <c r="DD172" i="38"/>
  <c r="DD173" i="38"/>
  <c r="DD182" i="38"/>
  <c r="DD181" i="38"/>
  <c r="DD179" i="38"/>
  <c r="DD174" i="38"/>
  <c r="DD178" i="38"/>
  <c r="DD175" i="38"/>
  <c r="DD177" i="38"/>
  <c r="DD180" i="38"/>
  <c r="DD176" i="38"/>
  <c r="BB71" i="38" a="1"/>
  <c r="BB71" i="38" s="1"/>
  <c r="BB70" i="38" a="1"/>
  <c r="BB70" i="38" s="1"/>
  <c r="BB68" i="38" a="1"/>
  <c r="BB68" i="38" s="1"/>
  <c r="BB69" i="38" a="1"/>
  <c r="BB69" i="38" s="1"/>
  <c r="DD43" i="38"/>
  <c r="F43" i="38"/>
  <c r="DD45" i="38"/>
  <c r="F45" i="38"/>
  <c r="DD46" i="38"/>
  <c r="F46" i="38"/>
  <c r="DD44" i="38"/>
  <c r="F44" i="38"/>
  <c r="BB224" i="38" a="1"/>
  <c r="BB224" i="38" s="1"/>
  <c r="BB229" i="38" a="1"/>
  <c r="BB229" i="38" s="1"/>
  <c r="BB223" i="38" a="1"/>
  <c r="BB223" i="38" s="1"/>
  <c r="BB228" i="38" a="1"/>
  <c r="BB228" i="38" s="1"/>
  <c r="BB222" i="38" a="1"/>
  <c r="BB222" i="38" s="1"/>
  <c r="BB225" i="38" a="1"/>
  <c r="BB225" i="38" s="1"/>
  <c r="BB227" i="38" a="1"/>
  <c r="BB227" i="38" s="1"/>
  <c r="BB226" i="38" a="1"/>
  <c r="BB226" i="38" s="1"/>
  <c r="DD199" i="38"/>
  <c r="DD206" i="38"/>
  <c r="DD202" i="38"/>
  <c r="DD198" i="38"/>
  <c r="DD205" i="38"/>
  <c r="DD204" i="38"/>
  <c r="DD207" i="38"/>
  <c r="DD203" i="38"/>
  <c r="DD197" i="38"/>
  <c r="DD200" i="38"/>
  <c r="DD201" i="38"/>
  <c r="DD71" i="38"/>
  <c r="F71" i="38"/>
  <c r="BB96" i="38" a="1"/>
  <c r="BB96" i="38" s="1"/>
  <c r="BB95" i="38" a="1"/>
  <c r="BB95" i="38" s="1"/>
  <c r="BB94" i="38" a="1"/>
  <c r="BB94" i="38" s="1"/>
  <c r="BB93" i="38" a="1"/>
  <c r="BB93" i="38" s="1"/>
  <c r="DD69" i="38"/>
  <c r="F69" i="38"/>
  <c r="DD70" i="38"/>
  <c r="F70" i="38"/>
  <c r="DD68" i="38"/>
  <c r="F68" i="38"/>
  <c r="DD227" i="38"/>
  <c r="BB248" i="38" a="1"/>
  <c r="BB248" i="38" s="1"/>
  <c r="BB250" i="38" a="1"/>
  <c r="BB250" i="38" s="1"/>
  <c r="BB251" i="38" a="1"/>
  <c r="BB251" i="38" s="1"/>
  <c r="BB254" i="38" a="1"/>
  <c r="BB254" i="38" s="1"/>
  <c r="BB252" i="38" a="1"/>
  <c r="BB252" i="38" s="1"/>
  <c r="BB247" i="38" a="1"/>
  <c r="BB247" i="38" s="1"/>
  <c r="BB253" i="38" a="1"/>
  <c r="BB253" i="38" s="1"/>
  <c r="BB249" i="38" a="1"/>
  <c r="BB249" i="38" s="1"/>
  <c r="BB121" i="38" a="1"/>
  <c r="BB121" i="38" s="1"/>
  <c r="BB120" i="38" a="1"/>
  <c r="BB120" i="38" s="1"/>
  <c r="BB117" i="38" a="1"/>
  <c r="BB117" i="38" s="1"/>
  <c r="BB119" i="38" a="1"/>
  <c r="BB119" i="38" s="1"/>
  <c r="BB118" i="38" a="1"/>
  <c r="BB118" i="38" s="1"/>
  <c r="DD94" i="38"/>
  <c r="F94" i="38"/>
  <c r="DD93" i="38"/>
  <c r="F93" i="38"/>
  <c r="DD95" i="38"/>
  <c r="F95" i="38"/>
  <c r="DD96" i="38"/>
  <c r="F96" i="38"/>
  <c r="DD252" i="38"/>
  <c r="DD118" i="38"/>
  <c r="F118" i="38"/>
  <c r="BB146" i="38" a="1"/>
  <c r="BB146" i="38" s="1"/>
  <c r="BB145" i="38" a="1"/>
  <c r="BB145" i="38" s="1"/>
  <c r="BB143" i="38" a="1"/>
  <c r="BB143" i="38" s="1"/>
  <c r="BB144" i="38" a="1"/>
  <c r="BB144" i="38" s="1"/>
  <c r="BB142" i="38" a="1"/>
  <c r="BB142" i="38" s="1"/>
  <c r="DD119" i="38"/>
  <c r="F119" i="38"/>
  <c r="DD117" i="38"/>
  <c r="F117" i="38"/>
  <c r="DD120" i="38"/>
  <c r="F120" i="38"/>
  <c r="DD121" i="38"/>
  <c r="F121" i="38"/>
  <c r="DD144" i="38"/>
  <c r="F144" i="38"/>
  <c r="BB171" i="38" a="1"/>
  <c r="BB171" i="38" s="1"/>
  <c r="BB168" i="38" a="1"/>
  <c r="BB168" i="38" s="1"/>
  <c r="BB169" i="38" a="1"/>
  <c r="BB169" i="38" s="1"/>
  <c r="BB167" i="38" a="1"/>
  <c r="BB167" i="38" s="1"/>
  <c r="BB170" i="38" a="1"/>
  <c r="BB170" i="38" s="1"/>
  <c r="DD142" i="38"/>
  <c r="F142" i="38"/>
  <c r="DD143" i="38"/>
  <c r="F143" i="38"/>
  <c r="DD145" i="38"/>
  <c r="F145" i="38"/>
  <c r="DD146" i="38"/>
  <c r="F146" i="38"/>
  <c r="DD168" i="38"/>
  <c r="F168" i="38"/>
  <c r="DD169" i="38"/>
  <c r="F169" i="38"/>
  <c r="DD167" i="38"/>
  <c r="F167" i="38"/>
  <c r="BB195" i="38" a="1"/>
  <c r="BB195" i="38" s="1"/>
  <c r="BB193" i="38" a="1"/>
  <c r="BB193" i="38" s="1"/>
  <c r="BB194" i="38" a="1"/>
  <c r="BB194" i="38" s="1"/>
  <c r="BB192" i="38" a="1"/>
  <c r="BB192" i="38" s="1"/>
  <c r="BB196" i="38" a="1"/>
  <c r="BB196" i="38" s="1"/>
  <c r="DD170" i="38"/>
  <c r="F170" i="38"/>
  <c r="DD171" i="38"/>
  <c r="F171" i="38"/>
  <c r="DD226" i="38"/>
  <c r="DD225" i="38"/>
  <c r="DD224" i="38"/>
  <c r="DD222" i="38"/>
  <c r="DD223" i="38"/>
  <c r="DD194" i="38"/>
  <c r="F194" i="38"/>
  <c r="DD192" i="38"/>
  <c r="F192" i="38"/>
  <c r="DD193" i="38"/>
  <c r="F193" i="38"/>
  <c r="BB220" i="38" a="1"/>
  <c r="BB220" i="38" s="1"/>
  <c r="BB217" i="38" a="1"/>
  <c r="BB217" i="38" s="1"/>
  <c r="BB218" i="38" a="1"/>
  <c r="BB218" i="38" s="1"/>
  <c r="BB219" i="38" a="1"/>
  <c r="BB219" i="38" s="1"/>
  <c r="BB221" i="38" a="1"/>
  <c r="BB221" i="38" s="1"/>
  <c r="DD195" i="38"/>
  <c r="F195" i="38"/>
  <c r="DD196" i="38"/>
  <c r="F196" i="38"/>
  <c r="DD250" i="38"/>
  <c r="DD249" i="38"/>
  <c r="DD251" i="38"/>
  <c r="DD247" i="38"/>
  <c r="DD248" i="38"/>
  <c r="DD229" i="38"/>
  <c r="DD228" i="38"/>
  <c r="DD218" i="38"/>
  <c r="F218" i="38"/>
  <c r="DD217" i="38"/>
  <c r="F217" i="38"/>
  <c r="DD219" i="38"/>
  <c r="F219" i="38"/>
  <c r="BB245" i="38" a="1"/>
  <c r="BB245" i="38" s="1"/>
  <c r="BB242" i="38" a="1"/>
  <c r="BB242" i="38" s="1"/>
  <c r="BB243" i="38" a="1"/>
  <c r="BB243" i="38" s="1"/>
  <c r="BB244" i="38" a="1"/>
  <c r="BB244" i="38" s="1"/>
  <c r="BB246" i="38" a="1"/>
  <c r="BB246" i="38" s="1"/>
  <c r="DD220" i="38"/>
  <c r="F220" i="38"/>
  <c r="DD221" i="38"/>
  <c r="F221" i="38"/>
  <c r="DD253" i="38"/>
  <c r="DD243" i="38"/>
  <c r="F243" i="38"/>
  <c r="DD254" i="38"/>
  <c r="DD246" i="38"/>
  <c r="F246" i="38"/>
  <c r="DD242" i="38"/>
  <c r="F242" i="38"/>
  <c r="DD244" i="38"/>
  <c r="F244" i="38"/>
  <c r="DD245" i="38"/>
  <c r="F245" i="38"/>
  <c r="BB267" i="38" a="1"/>
  <c r="BB267" i="38" s="1"/>
  <c r="BB268" i="38" a="1"/>
  <c r="BB268" i="38" s="1"/>
  <c r="BB269" i="38" a="1"/>
  <c r="BB269" i="38" s="1"/>
  <c r="BB270" i="38" a="1"/>
  <c r="BB270" i="38" s="1"/>
  <c r="BB271" i="38" a="1"/>
  <c r="BB271" i="38" s="1"/>
  <c r="DD271" i="38"/>
  <c r="F271" i="38"/>
  <c r="BB296" i="38" a="1"/>
  <c r="BB296" i="38" s="1"/>
  <c r="BB295" i="38" a="1"/>
  <c r="BB295" i="38" s="1"/>
  <c r="BB293" i="38" a="1"/>
  <c r="BB293" i="38" s="1"/>
  <c r="BB292" i="38" a="1"/>
  <c r="BB292" i="38" s="1"/>
  <c r="BB294" i="38" a="1"/>
  <c r="BB294" i="38" s="1"/>
  <c r="DD268" i="38"/>
  <c r="F268" i="38"/>
  <c r="DD267" i="38"/>
  <c r="F267" i="38"/>
  <c r="DD269" i="38"/>
  <c r="F269" i="38"/>
  <c r="DD270" i="38"/>
  <c r="F270" i="38"/>
  <c r="DD296" i="38"/>
  <c r="F296" i="38"/>
  <c r="BB321" i="38" a="1"/>
  <c r="BB321" i="38" s="1"/>
  <c r="BB320" i="38" a="1"/>
  <c r="BB320" i="38" s="1"/>
  <c r="BB317" i="38" a="1"/>
  <c r="BB317" i="38" s="1"/>
  <c r="BB319" i="38" a="1"/>
  <c r="BB319" i="38" s="1"/>
  <c r="BB318" i="38" a="1"/>
  <c r="BB318" i="38" s="1"/>
  <c r="DD293" i="38"/>
  <c r="F293" i="38"/>
  <c r="DD292" i="38"/>
  <c r="F292" i="38"/>
  <c r="DD294" i="38"/>
  <c r="F294" i="38"/>
  <c r="DD295" i="38"/>
  <c r="F295" i="38"/>
  <c r="BB346" i="38" a="1"/>
  <c r="BB346" i="38" s="1"/>
  <c r="BB344" i="38" a="1"/>
  <c r="BB344" i="38" s="1"/>
  <c r="BB343" i="38" a="1"/>
  <c r="BB343" i="38" s="1"/>
  <c r="BB342" i="38" a="1"/>
  <c r="BB342" i="38" s="1"/>
  <c r="BB345" i="38" a="1"/>
  <c r="BB345" i="38" s="1"/>
  <c r="DD320" i="38"/>
  <c r="F320" i="38"/>
  <c r="DD321" i="38"/>
  <c r="F321" i="38"/>
  <c r="DD318" i="38"/>
  <c r="F318" i="38"/>
  <c r="DD319" i="38"/>
  <c r="F319" i="38"/>
  <c r="DD317" i="38"/>
  <c r="F317" i="38"/>
  <c r="DD342" i="38"/>
  <c r="F342" i="38"/>
  <c r="DD344" i="38"/>
  <c r="F344" i="38"/>
  <c r="BB370" i="38" a="1"/>
  <c r="BB370" i="38" s="1"/>
  <c r="BB367" i="38" a="1"/>
  <c r="BB367" i="38" s="1"/>
  <c r="BB369" i="38" a="1"/>
  <c r="BB369" i="38" s="1"/>
  <c r="BB368" i="38" a="1"/>
  <c r="BB368" i="38" s="1"/>
  <c r="BB371" i="38" a="1"/>
  <c r="BB371" i="38" s="1"/>
  <c r="DD343" i="38"/>
  <c r="F343" i="38"/>
  <c r="DD345" i="38"/>
  <c r="F345" i="38"/>
  <c r="DD346" i="38"/>
  <c r="F346" i="38"/>
  <c r="DD368" i="38"/>
  <c r="F368" i="38"/>
  <c r="DD367" i="38"/>
  <c r="F367" i="38"/>
  <c r="DD371" i="38"/>
  <c r="F371" i="38"/>
  <c r="DD370" i="38"/>
  <c r="F370" i="38"/>
  <c r="DD369" i="38"/>
  <c r="F369" i="38"/>
  <c r="BB394" i="38" a="1"/>
  <c r="BB394" i="38" s="1"/>
  <c r="BB392" i="38" a="1"/>
  <c r="BB392" i="38" s="1"/>
  <c r="BB393" i="38" a="1"/>
  <c r="BB393" i="38" s="1"/>
  <c r="BB395" i="38" a="1"/>
  <c r="BB395" i="38" s="1"/>
  <c r="BB396" i="38" a="1"/>
  <c r="BB396" i="38" s="1"/>
  <c r="DD396" i="38"/>
  <c r="F396" i="38"/>
  <c r="BB421" i="38" a="1"/>
  <c r="BB421" i="38" s="1"/>
  <c r="BB420" i="38" a="1"/>
  <c r="BB420" i="38" s="1"/>
  <c r="BB419" i="38" a="1"/>
  <c r="BB419" i="38" s="1"/>
  <c r="BB417" i="38" a="1"/>
  <c r="BB417" i="38" s="1"/>
  <c r="BB418" i="38" a="1"/>
  <c r="BB418" i="38" s="1"/>
  <c r="DD392" i="38"/>
  <c r="F392" i="38"/>
  <c r="DD393" i="38"/>
  <c r="F393" i="38"/>
  <c r="DD394" i="38"/>
  <c r="F394" i="38"/>
  <c r="DD395" i="38"/>
  <c r="F395" i="38"/>
  <c r="DD419" i="38"/>
  <c r="F419" i="38"/>
  <c r="BB446" i="38" a="1"/>
  <c r="BB446" i="38" s="1"/>
  <c r="BB442" i="38" a="1"/>
  <c r="BB442" i="38" s="1"/>
  <c r="BB444" i="38" a="1"/>
  <c r="BB444" i="38" s="1"/>
  <c r="BB443" i="38" a="1"/>
  <c r="BB443" i="38" s="1"/>
  <c r="BB445" i="38" a="1"/>
  <c r="BB445" i="38" s="1"/>
  <c r="DD418" i="38"/>
  <c r="F418" i="38"/>
  <c r="DD420" i="38"/>
  <c r="F420" i="38"/>
  <c r="DD421" i="38"/>
  <c r="F421" i="38"/>
  <c r="DD417" i="38"/>
  <c r="F417" i="38"/>
  <c r="DD443" i="38"/>
  <c r="F443" i="38"/>
  <c r="DD442" i="38"/>
  <c r="F442" i="38"/>
  <c r="BB470" i="38" a="1"/>
  <c r="BB470" i="38" s="1"/>
  <c r="BB467" i="38" a="1"/>
  <c r="BB467" i="38" s="1"/>
  <c r="BB469" i="38" a="1"/>
  <c r="BB469" i="38" s="1"/>
  <c r="BB468" i="38" a="1"/>
  <c r="BB468" i="38" s="1"/>
  <c r="BB471" i="38" a="1"/>
  <c r="BB471" i="38" s="1"/>
  <c r="DD444" i="38"/>
  <c r="F444" i="38"/>
  <c r="DD445" i="38"/>
  <c r="F445" i="38"/>
  <c r="DD446" i="38"/>
  <c r="F446" i="38"/>
  <c r="DD469" i="38"/>
  <c r="F469" i="38"/>
  <c r="DD468" i="38"/>
  <c r="F468" i="38"/>
  <c r="DD467" i="38"/>
  <c r="F467" i="38"/>
  <c r="BB495" i="38" a="1"/>
  <c r="BB495" i="38" s="1"/>
  <c r="BB494" i="38" a="1"/>
  <c r="BB494" i="38" s="1"/>
  <c r="BB492" i="38" a="1"/>
  <c r="BB492" i="38" s="1"/>
  <c r="BB493" i="38" a="1"/>
  <c r="BB493" i="38" s="1"/>
  <c r="BB496" i="38" a="1"/>
  <c r="BB496" i="38" s="1"/>
  <c r="DD470" i="38"/>
  <c r="F470" i="38"/>
  <c r="DD471" i="38"/>
  <c r="F471" i="38"/>
  <c r="BB520" i="38" a="1"/>
  <c r="BB520" i="38" s="1"/>
  <c r="BB518" i="38" a="1"/>
  <c r="BB518" i="38" s="1"/>
  <c r="BB517" i="38" a="1"/>
  <c r="BB517" i="38" s="1"/>
  <c r="BB519" i="38" a="1"/>
  <c r="BB519" i="38" s="1"/>
  <c r="BB521" i="38" a="1"/>
  <c r="BB521" i="38" s="1"/>
  <c r="DD492" i="38"/>
  <c r="F492" i="38"/>
  <c r="DD493" i="38"/>
  <c r="F493" i="38"/>
  <c r="DD494" i="38"/>
  <c r="F494" i="38"/>
  <c r="DD495" i="38"/>
  <c r="F495" i="38"/>
  <c r="DD496" i="38"/>
  <c r="F496" i="38"/>
  <c r="DD517" i="38"/>
  <c r="F517" i="38"/>
  <c r="DD518" i="38"/>
  <c r="F518" i="38"/>
  <c r="BB545" i="38" a="1"/>
  <c r="BB545" i="38" s="1"/>
  <c r="BB544" i="38" a="1"/>
  <c r="BB544" i="38" s="1"/>
  <c r="BB542" i="38" a="1"/>
  <c r="BB542" i="38" s="1"/>
  <c r="BB543" i="38" a="1"/>
  <c r="BB543" i="38" s="1"/>
  <c r="BB546" i="38" a="1"/>
  <c r="BB546" i="38" s="1"/>
  <c r="DD519" i="38"/>
  <c r="F519" i="38"/>
  <c r="DD520" i="38"/>
  <c r="F520" i="38"/>
  <c r="DD521" i="38"/>
  <c r="F521" i="38"/>
  <c r="DD543" i="38"/>
  <c r="F543" i="38"/>
  <c r="DD542" i="38"/>
  <c r="F542" i="38"/>
  <c r="BB570" i="38" a="1"/>
  <c r="BB570" i="38" s="1"/>
  <c r="BB569" i="38" a="1"/>
  <c r="BB569" i="38" s="1"/>
  <c r="BB567" i="38" a="1"/>
  <c r="BB567" i="38" s="1"/>
  <c r="BB568" i="38" a="1"/>
  <c r="BB568" i="38" s="1"/>
  <c r="BB571" i="38" a="1"/>
  <c r="BB571" i="38" s="1"/>
  <c r="DD544" i="38"/>
  <c r="F544" i="38"/>
  <c r="DD545" i="38"/>
  <c r="F545" i="38"/>
  <c r="DD546" i="38"/>
  <c r="F546" i="38"/>
  <c r="DD569" i="38"/>
  <c r="F569" i="38"/>
  <c r="DD568" i="38"/>
  <c r="F568" i="38"/>
  <c r="DD567" i="38"/>
  <c r="F567" i="38"/>
  <c r="DD570" i="38"/>
  <c r="F570" i="38"/>
  <c r="DD571" i="38"/>
  <c r="F571" i="38"/>
  <c r="BB596" i="38" a="1"/>
  <c r="BB596" i="38" s="1"/>
  <c r="BB592" i="38" a="1"/>
  <c r="BB592" i="38" s="1"/>
  <c r="BB594" i="38" a="1"/>
  <c r="BB594" i="38" s="1"/>
  <c r="BB593" i="38" a="1"/>
  <c r="BB593" i="38" s="1"/>
  <c r="BB595" i="38" a="1"/>
  <c r="BB595" i="38" s="1"/>
  <c r="DD593" i="38"/>
  <c r="F593" i="38"/>
  <c r="DD594" i="38"/>
  <c r="F594" i="38"/>
  <c r="DD592" i="38"/>
  <c r="F592" i="38"/>
  <c r="DD595" i="38"/>
  <c r="F595" i="38"/>
  <c r="DD596" i="38"/>
  <c r="F596" i="38"/>
  <c r="K4" i="38" l="1"/>
  <c r="K5" i="38" s="1"/>
  <c r="Q4" i="38"/>
  <c r="Q5" i="38" s="1"/>
  <c r="Y4" i="38"/>
  <c r="Y5" i="38" s="1"/>
  <c r="AB4" i="38"/>
  <c r="AB5" i="38" s="1"/>
  <c r="U4" i="38"/>
  <c r="U5" i="38" s="1"/>
  <c r="AH4" i="38"/>
  <c r="AH5" i="38" s="1"/>
  <c r="W4" i="38"/>
  <c r="W5" i="38" s="1"/>
  <c r="AC4" i="38"/>
  <c r="AC5" i="38" s="1"/>
  <c r="O4" i="38"/>
  <c r="O5" i="38" s="1"/>
  <c r="CT444" i="38"/>
  <c r="CT593" i="38"/>
  <c r="AF4" i="38"/>
  <c r="AF5" i="38" s="1"/>
  <c r="AE4" i="38"/>
  <c r="AE5" i="38" s="1"/>
  <c r="AD4" i="38"/>
  <c r="AD5" i="38" s="1"/>
  <c r="T4" i="38"/>
  <c r="T5" i="38" s="1"/>
  <c r="V4" i="38"/>
  <c r="V5" i="38" s="1"/>
  <c r="AA4" i="38"/>
  <c r="AA5" i="38" s="1"/>
  <c r="N4" i="38"/>
  <c r="N5" i="38" s="1"/>
  <c r="M4" i="38"/>
  <c r="M5" i="38" s="1"/>
  <c r="Z4" i="38"/>
  <c r="Z5" i="38" s="1"/>
  <c r="R4" i="38"/>
  <c r="R5" i="38" s="1"/>
  <c r="P4" i="38"/>
  <c r="P5" i="38" s="1"/>
  <c r="AG4" i="38"/>
  <c r="AG5" i="38" s="1"/>
  <c r="S4" i="38"/>
  <c r="S5" i="38" s="1"/>
  <c r="X4" i="38"/>
  <c r="X5" i="38" s="1"/>
  <c r="L4" i="38"/>
  <c r="L5" i="38" s="1"/>
  <c r="I42" i="38"/>
  <c r="I67" i="38"/>
  <c r="I92" i="38"/>
  <c r="AB42" i="38"/>
  <c r="AZ42" i="38"/>
  <c r="AY42" i="38"/>
  <c r="O42" i="38"/>
  <c r="AR42" i="38"/>
  <c r="AN42" i="38"/>
  <c r="AV42" i="38"/>
  <c r="AW42" i="38"/>
  <c r="X42" i="38"/>
  <c r="V42" i="38"/>
  <c r="AT42" i="38"/>
  <c r="AD42" i="38"/>
  <c r="S42" i="38"/>
  <c r="AE42" i="38"/>
  <c r="AC42" i="38"/>
  <c r="AG42" i="38"/>
  <c r="AF42" i="38"/>
  <c r="M42" i="38"/>
  <c r="W42" i="38"/>
  <c r="AL42" i="38"/>
  <c r="AP42" i="38"/>
  <c r="T42" i="38"/>
  <c r="AS42" i="38"/>
  <c r="AA42" i="38"/>
  <c r="U42" i="38"/>
  <c r="R42" i="38"/>
  <c r="AQ42" i="38"/>
  <c r="AK42" i="38"/>
  <c r="Q42" i="38"/>
  <c r="K42" i="38"/>
  <c r="Y42" i="38"/>
  <c r="AX42" i="38"/>
  <c r="N42" i="38"/>
  <c r="AM42" i="38"/>
  <c r="AU42" i="38"/>
  <c r="Z42" i="38"/>
  <c r="AO42" i="38"/>
  <c r="L42" i="38"/>
  <c r="J42" i="38"/>
  <c r="AI42" i="38"/>
  <c r="P42" i="38"/>
  <c r="AH42" i="38"/>
  <c r="AJ42" i="38"/>
  <c r="Q67" i="38"/>
  <c r="AC67" i="38"/>
  <c r="U67" i="38"/>
  <c r="AG67" i="38"/>
  <c r="AT67" i="38"/>
  <c r="AQ67" i="38"/>
  <c r="J67" i="38"/>
  <c r="AZ67" i="38"/>
  <c r="AP67" i="38"/>
  <c r="X67" i="38"/>
  <c r="AD67" i="38"/>
  <c r="AK67" i="38"/>
  <c r="AX67" i="38"/>
  <c r="AS67" i="38"/>
  <c r="T67" i="38"/>
  <c r="N67" i="38"/>
  <c r="AA67" i="38"/>
  <c r="L67" i="38"/>
  <c r="P67" i="38"/>
  <c r="AJ67" i="38"/>
  <c r="AW67" i="38"/>
  <c r="S67" i="38"/>
  <c r="AB67" i="38"/>
  <c r="AR67" i="38"/>
  <c r="AI67" i="38"/>
  <c r="V67" i="38"/>
  <c r="M67" i="38"/>
  <c r="AE67" i="38"/>
  <c r="AL67" i="38"/>
  <c r="AN67" i="38"/>
  <c r="AH67" i="38"/>
  <c r="AV67" i="38"/>
  <c r="O67" i="38"/>
  <c r="AM67" i="38"/>
  <c r="AY67" i="38"/>
  <c r="R67" i="38"/>
  <c r="AO67" i="38"/>
  <c r="W67" i="38"/>
  <c r="K67" i="38"/>
  <c r="Z67" i="38"/>
  <c r="AF67" i="38"/>
  <c r="AU67" i="38"/>
  <c r="Y67" i="38"/>
  <c r="AD92" i="38"/>
  <c r="U92" i="38"/>
  <c r="AK92" i="38"/>
  <c r="AC92" i="38"/>
  <c r="AA92" i="38"/>
  <c r="AE92" i="38"/>
  <c r="Q92" i="38"/>
  <c r="R92" i="38"/>
  <c r="AF92" i="38"/>
  <c r="AS92" i="38"/>
  <c r="P92" i="38"/>
  <c r="AH92" i="38"/>
  <c r="AL92" i="38"/>
  <c r="V92" i="38"/>
  <c r="AM92" i="38"/>
  <c r="X92" i="38"/>
  <c r="AY92" i="38"/>
  <c r="T92" i="38"/>
  <c r="Z92" i="38"/>
  <c r="L92" i="38"/>
  <c r="M92" i="38"/>
  <c r="AT92" i="38"/>
  <c r="W92" i="38"/>
  <c r="AQ92" i="38"/>
  <c r="AU92" i="38"/>
  <c r="O92" i="38"/>
  <c r="AI92" i="38"/>
  <c r="J92" i="38"/>
  <c r="AG92" i="38"/>
  <c r="S92" i="38"/>
  <c r="AP92" i="38"/>
  <c r="AV92" i="38"/>
  <c r="AW92" i="38"/>
  <c r="AN92" i="38"/>
  <c r="AR92" i="38"/>
  <c r="K92" i="38"/>
  <c r="AB92" i="38"/>
  <c r="AX92" i="38"/>
  <c r="N92" i="38"/>
  <c r="Y92" i="38"/>
  <c r="AO92" i="38"/>
  <c r="AZ92" i="38"/>
  <c r="AJ92" i="38"/>
  <c r="CU53" i="35" l="1"/>
  <c r="CV53" i="35" s="1"/>
  <c r="CW53" i="35" s="1"/>
  <c r="CX53" i="35" s="1"/>
  <c r="CY53" i="35" s="1"/>
  <c r="CZ53" i="35" s="1"/>
  <c r="DA53" i="35" s="1"/>
  <c r="DB53" i="35" s="1"/>
  <c r="DC53" i="35" s="1"/>
  <c r="DD53" i="35" s="1"/>
  <c r="DE53" i="35" s="1"/>
  <c r="DF53" i="35" s="1"/>
  <c r="DG53" i="35" s="1"/>
  <c r="DH53" i="35" s="1"/>
  <c r="DI53" i="35" s="1"/>
  <c r="DJ53" i="35" s="1"/>
  <c r="CU61" i="35"/>
  <c r="CV61" i="35" s="1"/>
  <c r="CW61" i="35" s="1"/>
  <c r="CX61" i="35" s="1"/>
  <c r="CY61" i="35" s="1"/>
  <c r="CZ61" i="35" s="1"/>
  <c r="DA61" i="35" s="1"/>
  <c r="DB61" i="35" s="1"/>
  <c r="DC61" i="35" s="1"/>
  <c r="DD61" i="35" s="1"/>
  <c r="DE61" i="35" s="1"/>
  <c r="DF61" i="35" s="1"/>
  <c r="DG61" i="35" s="1"/>
  <c r="DH61" i="35" s="1"/>
  <c r="DI61" i="35" s="1"/>
  <c r="DJ61" i="35" s="1"/>
  <c r="CU45" i="35"/>
  <c r="CV45" i="35" s="1"/>
  <c r="CW45" i="35" s="1"/>
  <c r="CX45" i="35" s="1"/>
  <c r="CY45" i="35" s="1"/>
  <c r="CZ45" i="35" s="1"/>
  <c r="DA45" i="35" s="1"/>
  <c r="DB45" i="35" s="1"/>
  <c r="DC45" i="35" s="1"/>
  <c r="DD45" i="35" s="1"/>
  <c r="DE45" i="35" s="1"/>
  <c r="DF45" i="35" s="1"/>
  <c r="CU56" i="35"/>
  <c r="CV56" i="35" s="1"/>
  <c r="CW56" i="35" s="1"/>
  <c r="CX56" i="35" s="1"/>
  <c r="CY56" i="35" s="1"/>
  <c r="CZ56" i="35" s="1"/>
  <c r="DA56" i="35" s="1"/>
  <c r="DB56" i="35" s="1"/>
  <c r="DC56" i="35" s="1"/>
  <c r="DD56" i="35" s="1"/>
  <c r="DE56" i="35" s="1"/>
  <c r="DF56" i="35" s="1"/>
  <c r="CU43" i="35"/>
  <c r="CV43" i="35" s="1"/>
  <c r="CW43" i="35" s="1"/>
  <c r="CX43" i="35" s="1"/>
  <c r="CY43" i="35" s="1"/>
  <c r="CZ43" i="35" s="1"/>
  <c r="DA43" i="35" s="1"/>
  <c r="DB43" i="35" s="1"/>
  <c r="DC43" i="35" s="1"/>
  <c r="DD43" i="35" s="1"/>
  <c r="DE43" i="35" s="1"/>
  <c r="CU51" i="35"/>
  <c r="CV51" i="35" s="1"/>
  <c r="CW51" i="35" s="1"/>
  <c r="CX51" i="35" s="1"/>
  <c r="CY51" i="35" s="1"/>
  <c r="CZ51" i="35" s="1"/>
  <c r="DA51" i="35" s="1"/>
  <c r="DB51" i="35" s="1"/>
  <c r="DC51" i="35" s="1"/>
  <c r="DD51" i="35" s="1"/>
  <c r="DE51" i="35" s="1"/>
  <c r="DF51" i="35" s="1"/>
  <c r="DG51" i="35" s="1"/>
  <c r="DH51" i="35" s="1"/>
  <c r="DI51" i="35" s="1"/>
  <c r="DJ51" i="35" s="1"/>
  <c r="CU46" i="35"/>
  <c r="CV46" i="35" s="1"/>
  <c r="CW46" i="35" s="1"/>
  <c r="CX46" i="35" s="1"/>
  <c r="CY46" i="35" s="1"/>
  <c r="CZ46" i="35" s="1"/>
  <c r="DA46" i="35" s="1"/>
  <c r="DB46" i="35" s="1"/>
  <c r="DC46" i="35" s="1"/>
  <c r="DD46" i="35" s="1"/>
  <c r="DE46" i="35" s="1"/>
  <c r="DF46" i="35" s="1"/>
  <c r="CU54" i="35"/>
  <c r="CV54" i="35" s="1"/>
  <c r="CW54" i="35" s="1"/>
  <c r="CX54" i="35" s="1"/>
  <c r="CY54" i="35" s="1"/>
  <c r="CZ54" i="35" s="1"/>
  <c r="DA54" i="35" s="1"/>
  <c r="DB54" i="35" s="1"/>
  <c r="DC54" i="35" s="1"/>
  <c r="DD54" i="35" s="1"/>
  <c r="DE54" i="35" s="1"/>
  <c r="DF54" i="35" s="1"/>
  <c r="DG54" i="35" s="1"/>
  <c r="DH54" i="35" s="1"/>
  <c r="DI54" i="35" s="1"/>
  <c r="DJ54" i="35" s="1"/>
  <c r="CU64" i="35"/>
  <c r="CV64" i="35" s="1"/>
  <c r="CW64" i="35" s="1"/>
  <c r="CX64" i="35" s="1"/>
  <c r="CY64" i="35" s="1"/>
  <c r="CZ64" i="35" s="1"/>
  <c r="DA64" i="35" s="1"/>
  <c r="DB64" i="35" s="1"/>
  <c r="DC64" i="35" s="1"/>
  <c r="DD64" i="35" s="1"/>
  <c r="DE64" i="35" s="1"/>
  <c r="DF64" i="35" s="1"/>
  <c r="DG64" i="35" s="1"/>
  <c r="DH64" i="35" s="1"/>
  <c r="DI64" i="35" s="1"/>
  <c r="DJ64" i="35" s="1"/>
  <c r="CU48" i="35"/>
  <c r="CV48" i="35" s="1"/>
  <c r="CW48" i="35" s="1"/>
  <c r="CX48" i="35" s="1"/>
  <c r="CY48" i="35" s="1"/>
  <c r="CZ48" i="35" s="1"/>
  <c r="DA48" i="35" s="1"/>
  <c r="DB48" i="35" s="1"/>
  <c r="DC48" i="35" s="1"/>
  <c r="DD48" i="35" s="1"/>
  <c r="DE48" i="35" s="1"/>
  <c r="DF48" i="35" s="1"/>
  <c r="DG48" i="35" s="1"/>
  <c r="DH48" i="35" s="1"/>
  <c r="DI48" i="35" s="1"/>
  <c r="DJ48" i="35" s="1"/>
  <c r="CU59" i="35"/>
  <c r="CV59" i="35" s="1"/>
  <c r="CW59" i="35" s="1"/>
  <c r="CX59" i="35" s="1"/>
  <c r="CY59" i="35" s="1"/>
  <c r="CZ59" i="35" s="1"/>
  <c r="DA59" i="35" s="1"/>
  <c r="DB59" i="35" s="1"/>
  <c r="DC59" i="35" s="1"/>
  <c r="DD59" i="35" s="1"/>
  <c r="DE59" i="35" s="1"/>
  <c r="CU50" i="35"/>
  <c r="CV50" i="35" s="1"/>
  <c r="CW50" i="35" s="1"/>
  <c r="CX50" i="35" s="1"/>
  <c r="CY50" i="35" s="1"/>
  <c r="CZ50" i="35" s="1"/>
  <c r="DA50" i="35" s="1"/>
  <c r="DB50" i="35" s="1"/>
  <c r="DC50" i="35" s="1"/>
  <c r="DD50" i="35" s="1"/>
  <c r="DE50" i="35" s="1"/>
  <c r="DF50" i="35" s="1"/>
  <c r="DG50" i="35" s="1"/>
  <c r="DH50" i="35" s="1"/>
  <c r="DI50" i="35" s="1"/>
  <c r="DJ50" i="35" s="1"/>
  <c r="CU41" i="35"/>
  <c r="CV41" i="35" s="1"/>
  <c r="CW41" i="35" s="1"/>
  <c r="CX41" i="35" s="1"/>
  <c r="CY41" i="35" s="1"/>
  <c r="CZ41" i="35" s="1"/>
  <c r="DA41" i="35" s="1"/>
  <c r="DB41" i="35" s="1"/>
  <c r="DC41" i="35" s="1"/>
  <c r="DD41" i="35" s="1"/>
  <c r="DE41" i="35" s="1"/>
  <c r="DF41" i="35" s="1"/>
  <c r="CU49" i="35"/>
  <c r="CV49" i="35" s="1"/>
  <c r="CW49" i="35" s="1"/>
  <c r="CX49" i="35" s="1"/>
  <c r="CY49" i="35" s="1"/>
  <c r="CZ49" i="35" s="1"/>
  <c r="DA49" i="35" s="1"/>
  <c r="DB49" i="35" s="1"/>
  <c r="DC49" i="35" s="1"/>
  <c r="DD49" i="35" s="1"/>
  <c r="DE49" i="35" s="1"/>
  <c r="DF49" i="35" s="1"/>
  <c r="DG49" i="35" s="1"/>
  <c r="DH49" i="35" s="1"/>
  <c r="DI49" i="35" s="1"/>
  <c r="DJ49" i="35" s="1"/>
  <c r="CU60" i="35"/>
  <c r="CV60" i="35" s="1"/>
  <c r="CW60" i="35" s="1"/>
  <c r="CX60" i="35" s="1"/>
  <c r="CY60" i="35" s="1"/>
  <c r="CZ60" i="35" s="1"/>
  <c r="DA60" i="35" s="1"/>
  <c r="DB60" i="35" s="1"/>
  <c r="DC60" i="35" s="1"/>
  <c r="DD60" i="35" s="1"/>
  <c r="DE60" i="35" s="1"/>
  <c r="DF60" i="35" s="1"/>
  <c r="DG60" i="35" s="1"/>
  <c r="DH60" i="35" s="1"/>
  <c r="DI60" i="35" s="1"/>
  <c r="DJ60" i="35" s="1"/>
  <c r="CU55" i="35"/>
  <c r="CV55" i="35" s="1"/>
  <c r="CW55" i="35" s="1"/>
  <c r="CX55" i="35" s="1"/>
  <c r="CY55" i="35" s="1"/>
  <c r="CZ55" i="35" s="1"/>
  <c r="DA55" i="35" s="1"/>
  <c r="DB55" i="35" s="1"/>
  <c r="DC55" i="35" s="1"/>
  <c r="DD55" i="35" s="1"/>
  <c r="DE55" i="35" s="1"/>
  <c r="DF55" i="35" s="1"/>
  <c r="CU62" i="35"/>
  <c r="CV62" i="35" s="1"/>
  <c r="CW62" i="35" s="1"/>
  <c r="CX62" i="35" s="1"/>
  <c r="CY62" i="35" s="1"/>
  <c r="CZ62" i="35" s="1"/>
  <c r="DA62" i="35" s="1"/>
  <c r="DB62" i="35" s="1"/>
  <c r="DC62" i="35" s="1"/>
  <c r="DD62" i="35" s="1"/>
  <c r="DE62" i="35" s="1"/>
  <c r="DF62" i="35" s="1"/>
  <c r="CU58" i="35"/>
  <c r="CV58" i="35" s="1"/>
  <c r="CW58" i="35" s="1"/>
  <c r="CX58" i="35" s="1"/>
  <c r="CY58" i="35" s="1"/>
  <c r="CZ58" i="35" s="1"/>
  <c r="DA58" i="35" s="1"/>
  <c r="DB58" i="35" s="1"/>
  <c r="DC58" i="35" s="1"/>
  <c r="DD58" i="35" s="1"/>
  <c r="DE58" i="35" s="1"/>
  <c r="DF58" i="35" s="1"/>
  <c r="DG58" i="35" s="1"/>
  <c r="DH58" i="35" s="1"/>
  <c r="DI58" i="35" s="1"/>
  <c r="DJ58" i="35" s="1"/>
  <c r="CU57" i="35"/>
  <c r="CV57" i="35" s="1"/>
  <c r="CW57" i="35" s="1"/>
  <c r="CX57" i="35" s="1"/>
  <c r="CY57" i="35" s="1"/>
  <c r="CZ57" i="35" s="1"/>
  <c r="DA57" i="35" s="1"/>
  <c r="DB57" i="35" s="1"/>
  <c r="DC57" i="35" s="1"/>
  <c r="DD57" i="35" s="1"/>
  <c r="DE57" i="35" s="1"/>
  <c r="DF57" i="35" s="1"/>
  <c r="DG57" i="35" s="1"/>
  <c r="DH57" i="35" s="1"/>
  <c r="DI57" i="35" s="1"/>
  <c r="DJ57" i="35" s="1"/>
  <c r="CU44" i="35"/>
  <c r="CV44" i="35" s="1"/>
  <c r="CW44" i="35" s="1"/>
  <c r="CX44" i="35" s="1"/>
  <c r="CY44" i="35" s="1"/>
  <c r="CZ44" i="35" s="1"/>
  <c r="DA44" i="35" s="1"/>
  <c r="DB44" i="35" s="1"/>
  <c r="DC44" i="35" s="1"/>
  <c r="DD44" i="35" s="1"/>
  <c r="DE44" i="35" s="1"/>
  <c r="DF44" i="35" s="1"/>
  <c r="DG44" i="35" s="1"/>
  <c r="DH44" i="35" s="1"/>
  <c r="DI44" i="35" s="1"/>
  <c r="DJ44" i="35" s="1"/>
  <c r="CU52" i="35"/>
  <c r="CV52" i="35" s="1"/>
  <c r="CW52" i="35" s="1"/>
  <c r="CX52" i="35" s="1"/>
  <c r="CY52" i="35" s="1"/>
  <c r="CZ52" i="35" s="1"/>
  <c r="DA52" i="35" s="1"/>
  <c r="DB52" i="35" s="1"/>
  <c r="DC52" i="35" s="1"/>
  <c r="DD52" i="35" s="1"/>
  <c r="DE52" i="35" s="1"/>
  <c r="DF52" i="35" s="1"/>
  <c r="CU63" i="35"/>
  <c r="CV63" i="35" s="1"/>
  <c r="CW63" i="35" s="1"/>
  <c r="CX63" i="35" s="1"/>
  <c r="CY63" i="35" s="1"/>
  <c r="CZ63" i="35" s="1"/>
  <c r="DA63" i="35" s="1"/>
  <c r="DB63" i="35" s="1"/>
  <c r="DC63" i="35" s="1"/>
  <c r="DD63" i="35" s="1"/>
  <c r="DE63" i="35" s="1"/>
  <c r="DF63" i="35" s="1"/>
  <c r="DG63" i="35" s="1"/>
  <c r="DH63" i="35" s="1"/>
  <c r="DI63" i="35" s="1"/>
  <c r="DJ63" i="35" s="1"/>
  <c r="CU47" i="35"/>
  <c r="CV47" i="35" s="1"/>
  <c r="CW47" i="35" s="1"/>
  <c r="CX47" i="35" s="1"/>
  <c r="CY47" i="35" s="1"/>
  <c r="CZ47" i="35" s="1"/>
  <c r="DA47" i="35" s="1"/>
  <c r="DB47" i="35" s="1"/>
  <c r="DC47" i="35" s="1"/>
  <c r="DD47" i="35" s="1"/>
  <c r="DE47" i="35" s="1"/>
  <c r="DF47" i="35" s="1"/>
  <c r="CU42" i="35"/>
  <c r="CV42" i="35" s="1"/>
  <c r="CW42" i="35" s="1"/>
  <c r="CX42" i="35" s="1"/>
  <c r="CY42" i="35" s="1"/>
  <c r="CZ42" i="35" s="1"/>
  <c r="DA42" i="35" s="1"/>
  <c r="DB42" i="35" s="1"/>
  <c r="DC42" i="35" s="1"/>
  <c r="DD42" i="35" s="1"/>
  <c r="DE42" i="35" s="1"/>
  <c r="DF42" i="35" s="1"/>
  <c r="DG42" i="35" s="1"/>
  <c r="DH42" i="35" s="1"/>
  <c r="DI42" i="35" s="1"/>
  <c r="DJ42" i="35" s="1"/>
  <c r="DF59" i="35"/>
  <c r="DG59" i="35" s="1"/>
  <c r="DH59" i="35" s="1"/>
  <c r="DI59" i="35" s="1"/>
  <c r="DJ59" i="35" s="1"/>
  <c r="DF43" i="35"/>
  <c r="DG43" i="35" s="1"/>
  <c r="DH43" i="35" s="1"/>
  <c r="DI43" i="35" s="1"/>
  <c r="DJ43" i="35" s="1"/>
  <c r="CT92" i="38"/>
  <c r="CU92" i="38" s="1"/>
  <c r="CT67" i="38"/>
  <c r="CT42" i="38"/>
  <c r="DA42" i="38" s="1"/>
  <c r="DA67" i="38"/>
  <c r="CU67" i="38"/>
  <c r="CR15" i="35" l="1"/>
  <c r="C39" i="38" s="1"/>
  <c r="CR36" i="35"/>
  <c r="C564" i="38" s="1"/>
  <c r="CR17" i="35"/>
  <c r="C89" i="38" s="1"/>
  <c r="CR31" i="35"/>
  <c r="C439" i="38" s="1"/>
  <c r="CR28" i="35"/>
  <c r="C364" i="38" s="1"/>
  <c r="CR22" i="35"/>
  <c r="C214" i="38" s="1"/>
  <c r="CR23" i="35"/>
  <c r="C239" i="38" s="1"/>
  <c r="CR21" i="35"/>
  <c r="C189" i="38" s="1"/>
  <c r="CR27" i="35"/>
  <c r="C339" i="38" s="1"/>
  <c r="CR24" i="35"/>
  <c r="C264" i="38" s="1"/>
  <c r="CR29" i="35"/>
  <c r="C389" i="38" s="1"/>
  <c r="CR34" i="35"/>
  <c r="C514" i="38" s="1"/>
  <c r="CR20" i="35"/>
  <c r="C164" i="38" s="1"/>
  <c r="CR25" i="35"/>
  <c r="C289" i="38" s="1"/>
  <c r="CR30" i="35"/>
  <c r="C414" i="38" s="1"/>
  <c r="CR35" i="35"/>
  <c r="C539" i="38" s="1"/>
  <c r="CR33" i="35"/>
  <c r="C489" i="38" s="1"/>
  <c r="CR14" i="35"/>
  <c r="C14" i="38" s="1"/>
  <c r="CR32" i="35"/>
  <c r="C464" i="38" s="1"/>
  <c r="CR37" i="35"/>
  <c r="C589" i="38" s="1"/>
  <c r="CR19" i="35"/>
  <c r="C139" i="38" s="1"/>
  <c r="CR16" i="35"/>
  <c r="C64" i="38" s="1"/>
  <c r="CR18" i="35"/>
  <c r="C114" i="38" s="1"/>
  <c r="CR26" i="35"/>
  <c r="C314" i="38" s="1"/>
  <c r="DG62" i="35"/>
  <c r="DH62" i="35" s="1"/>
  <c r="DI62" i="35" s="1"/>
  <c r="DJ62" i="35" s="1"/>
  <c r="DG56" i="35"/>
  <c r="DH56" i="35" s="1"/>
  <c r="DI56" i="35" s="1"/>
  <c r="DJ56" i="35" s="1"/>
  <c r="DG55" i="35"/>
  <c r="DH55" i="35" s="1"/>
  <c r="DI55" i="35" s="1"/>
  <c r="DJ55" i="35" s="1"/>
  <c r="DG52" i="35"/>
  <c r="DH52" i="35" s="1"/>
  <c r="DI52" i="35" s="1"/>
  <c r="DJ52" i="35" s="1"/>
  <c r="DG47" i="35"/>
  <c r="DH47" i="35" s="1"/>
  <c r="DI47" i="35" s="1"/>
  <c r="DJ47" i="35" s="1"/>
  <c r="DG46" i="35"/>
  <c r="DH46" i="35" s="1"/>
  <c r="DI46" i="35" s="1"/>
  <c r="DJ46" i="35" s="1"/>
  <c r="DG45" i="35"/>
  <c r="DH45" i="35" s="1"/>
  <c r="DI45" i="35" s="1"/>
  <c r="DJ45" i="35" s="1"/>
  <c r="DG41" i="35"/>
  <c r="DA92" i="38"/>
  <c r="CU42" i="38"/>
  <c r="CS315" i="38" l="1" a="1"/>
  <c r="H315" i="38" a="1"/>
  <c r="CS515" i="38" a="1"/>
  <c r="H515" i="38" a="1"/>
  <c r="CS115" i="38" a="1"/>
  <c r="H115" i="38" a="1"/>
  <c r="CS465" i="38" a="1"/>
  <c r="H465" i="38" a="1"/>
  <c r="CS415" i="38" a="1"/>
  <c r="H415" i="38" a="1"/>
  <c r="H390" i="38" a="1"/>
  <c r="CS390" i="38" a="1"/>
  <c r="CS240" i="38" a="1"/>
  <c r="H240" i="38" a="1"/>
  <c r="CS90" i="38" a="1"/>
  <c r="H90" i="38" a="1"/>
  <c r="CS590" i="38" a="1"/>
  <c r="H590" i="38" a="1"/>
  <c r="CS440" i="38" a="1"/>
  <c r="H440" i="38" a="1"/>
  <c r="CS65" i="38" a="1"/>
  <c r="H65" i="38" a="1"/>
  <c r="H15" i="38" a="1"/>
  <c r="CS15" i="38" a="1"/>
  <c r="H290" i="38" a="1"/>
  <c r="CS290" i="38" a="1"/>
  <c r="CS265" i="38" a="1"/>
  <c r="H265" i="38" a="1"/>
  <c r="CS215" i="38" a="1"/>
  <c r="H215" i="38" a="1"/>
  <c r="CS565" i="38" a="1"/>
  <c r="H565" i="38" a="1"/>
  <c r="H540" i="38" a="1"/>
  <c r="CS540" i="38" a="1"/>
  <c r="H190" i="38" a="1"/>
  <c r="CS190" i="38" a="1"/>
  <c r="CS140" i="38" a="1"/>
  <c r="H140" i="38" a="1"/>
  <c r="CS490" i="38" a="1"/>
  <c r="H490" i="38" a="1"/>
  <c r="CS165" i="38" a="1"/>
  <c r="H165" i="38" a="1"/>
  <c r="CS340" i="38" a="1"/>
  <c r="H340" i="38" a="1"/>
  <c r="H365" i="38" a="1"/>
  <c r="CS365" i="38" a="1"/>
  <c r="CS40" i="38" a="1"/>
  <c r="H40" i="38" a="1"/>
  <c r="DH41" i="35"/>
  <c r="I291" i="38"/>
  <c r="I541" i="38"/>
  <c r="I366" i="38"/>
  <c r="I316" i="38"/>
  <c r="I116" i="38"/>
  <c r="I416" i="38"/>
  <c r="I241" i="38"/>
  <c r="I591" i="38"/>
  <c r="I66" i="38"/>
  <c r="I216" i="38"/>
  <c r="I141" i="38"/>
  <c r="I166" i="38"/>
  <c r="I391" i="38"/>
  <c r="I191" i="38"/>
  <c r="I441" i="38"/>
  <c r="I41" i="38"/>
  <c r="I466" i="38"/>
  <c r="I266" i="38"/>
  <c r="I566" i="38"/>
  <c r="I491" i="38"/>
  <c r="I516" i="38"/>
  <c r="I91" i="38"/>
  <c r="I341" i="38"/>
  <c r="N291" i="38"/>
  <c r="AX291" i="38"/>
  <c r="U291" i="38"/>
  <c r="R291" i="38"/>
  <c r="AS291" i="38"/>
  <c r="AV291" i="38"/>
  <c r="AU291" i="38"/>
  <c r="AD291" i="38"/>
  <c r="L291" i="38"/>
  <c r="AF291" i="38"/>
  <c r="AK291" i="38"/>
  <c r="V291" i="38"/>
  <c r="S291" i="38"/>
  <c r="AJ291" i="38"/>
  <c r="AL291" i="38"/>
  <c r="M291" i="38"/>
  <c r="AW291" i="38"/>
  <c r="P291" i="38"/>
  <c r="T291" i="38"/>
  <c r="AM291" i="38"/>
  <c r="AQ291" i="38"/>
  <c r="AC291" i="38"/>
  <c r="AN291" i="38"/>
  <c r="Y291" i="38"/>
  <c r="AR291" i="38"/>
  <c r="Z291" i="38"/>
  <c r="AI291" i="38"/>
  <c r="AG291" i="38"/>
  <c r="AP291" i="38"/>
  <c r="W291" i="38"/>
  <c r="AE291" i="38"/>
  <c r="AT291" i="38"/>
  <c r="X291" i="38"/>
  <c r="AY291" i="38"/>
  <c r="AZ291" i="38"/>
  <c r="O291" i="38"/>
  <c r="K291" i="38"/>
  <c r="AB291" i="38"/>
  <c r="AH291" i="38"/>
  <c r="Q291" i="38"/>
  <c r="J291" i="38"/>
  <c r="AO291" i="38"/>
  <c r="AA291" i="38"/>
  <c r="K541" i="38"/>
  <c r="AN541" i="38"/>
  <c r="X541" i="38"/>
  <c r="AV541" i="38"/>
  <c r="R541" i="38"/>
  <c r="AP541" i="38"/>
  <c r="AM541" i="38"/>
  <c r="AL541" i="38"/>
  <c r="AY541" i="38"/>
  <c r="AG541" i="38"/>
  <c r="AE541" i="38"/>
  <c r="J541" i="38"/>
  <c r="V541" i="38"/>
  <c r="U541" i="38"/>
  <c r="W541" i="38"/>
  <c r="Q541" i="38"/>
  <c r="S541" i="38"/>
  <c r="L541" i="38"/>
  <c r="AI541" i="38"/>
  <c r="AS541" i="38"/>
  <c r="N541" i="38"/>
  <c r="M541" i="38"/>
  <c r="AW541" i="38"/>
  <c r="AC541" i="38"/>
  <c r="AR541" i="38"/>
  <c r="AF541" i="38"/>
  <c r="AU541" i="38"/>
  <c r="AT541" i="38"/>
  <c r="AQ541" i="38"/>
  <c r="AO541" i="38"/>
  <c r="AB541" i="38"/>
  <c r="AK541" i="38"/>
  <c r="O541" i="38"/>
  <c r="AD541" i="38"/>
  <c r="AH541" i="38"/>
  <c r="P541" i="38"/>
  <c r="AX541" i="38"/>
  <c r="T541" i="38"/>
  <c r="AA541" i="38"/>
  <c r="Y541" i="38"/>
  <c r="AZ541" i="38"/>
  <c r="Z541" i="38"/>
  <c r="AJ541" i="38"/>
  <c r="AM366" i="38"/>
  <c r="P366" i="38"/>
  <c r="K366" i="38"/>
  <c r="AT366" i="38"/>
  <c r="AQ366" i="38"/>
  <c r="AK366" i="38"/>
  <c r="Q366" i="38"/>
  <c r="AO366" i="38"/>
  <c r="O366" i="38"/>
  <c r="AD366" i="38"/>
  <c r="AW366" i="38"/>
  <c r="AB366" i="38"/>
  <c r="Y366" i="38"/>
  <c r="AF366" i="38"/>
  <c r="Z366" i="38"/>
  <c r="V366" i="38"/>
  <c r="AJ366" i="38"/>
  <c r="X366" i="38"/>
  <c r="AV366" i="38"/>
  <c r="AP366" i="38"/>
  <c r="W366" i="38"/>
  <c r="L366" i="38"/>
  <c r="AY366" i="38"/>
  <c r="AG366" i="38"/>
  <c r="AS366" i="38"/>
  <c r="S366" i="38"/>
  <c r="AH366" i="38"/>
  <c r="AR366" i="38"/>
  <c r="AI366" i="38"/>
  <c r="U366" i="38"/>
  <c r="R366" i="38"/>
  <c r="AC366" i="38"/>
  <c r="N366" i="38"/>
  <c r="M366" i="38"/>
  <c r="T366" i="38"/>
  <c r="J366" i="38"/>
  <c r="AX366" i="38"/>
  <c r="AL366" i="38"/>
  <c r="AE366" i="38"/>
  <c r="AN366" i="38"/>
  <c r="AU366" i="38"/>
  <c r="AA366" i="38"/>
  <c r="AZ366" i="38"/>
  <c r="AB316" i="38"/>
  <c r="AQ316" i="38"/>
  <c r="AJ316" i="38"/>
  <c r="AF316" i="38"/>
  <c r="AD316" i="38"/>
  <c r="Y316" i="38"/>
  <c r="AP316" i="38"/>
  <c r="L316" i="38"/>
  <c r="S316" i="38"/>
  <c r="AZ316" i="38"/>
  <c r="V316" i="38"/>
  <c r="AV316" i="38"/>
  <c r="AG316" i="38"/>
  <c r="AU316" i="38"/>
  <c r="AO316" i="38"/>
  <c r="AE316" i="38"/>
  <c r="AA316" i="38"/>
  <c r="AH316" i="38"/>
  <c r="P316" i="38"/>
  <c r="AY316" i="38"/>
  <c r="AI316" i="38"/>
  <c r="M316" i="38"/>
  <c r="U316" i="38"/>
  <c r="O316" i="38"/>
  <c r="N316" i="38"/>
  <c r="AT316" i="38"/>
  <c r="Z316" i="38"/>
  <c r="AK316" i="38"/>
  <c r="T316" i="38"/>
  <c r="AC316" i="38"/>
  <c r="AM316" i="38"/>
  <c r="AR316" i="38"/>
  <c r="R316" i="38"/>
  <c r="Q316" i="38"/>
  <c r="K316" i="38"/>
  <c r="AS316" i="38"/>
  <c r="W316" i="38"/>
  <c r="AL316" i="38"/>
  <c r="AX316" i="38"/>
  <c r="X316" i="38"/>
  <c r="J316" i="38"/>
  <c r="AN316" i="38"/>
  <c r="AW316" i="38"/>
  <c r="Y116" i="38"/>
  <c r="AE116" i="38"/>
  <c r="W116" i="38"/>
  <c r="AW116" i="38"/>
  <c r="AF116" i="38"/>
  <c r="V116" i="38"/>
  <c r="AM116" i="38"/>
  <c r="AN116" i="38"/>
  <c r="R116" i="38"/>
  <c r="AO116" i="38"/>
  <c r="X116" i="38"/>
  <c r="Z116" i="38"/>
  <c r="AY116" i="38"/>
  <c r="L116" i="38"/>
  <c r="N116" i="38"/>
  <c r="AP116" i="38"/>
  <c r="AC116" i="38"/>
  <c r="AU116" i="38"/>
  <c r="AG116" i="38"/>
  <c r="S116" i="38"/>
  <c r="AQ116" i="38"/>
  <c r="O116" i="38"/>
  <c r="AL116" i="38"/>
  <c r="M116" i="38"/>
  <c r="AX116" i="38"/>
  <c r="AT116" i="38"/>
  <c r="AZ116" i="38"/>
  <c r="U116" i="38"/>
  <c r="K116" i="38"/>
  <c r="AA116" i="38"/>
  <c r="AJ116" i="38"/>
  <c r="P116" i="38"/>
  <c r="AI116" i="38"/>
  <c r="T116" i="38"/>
  <c r="Q116" i="38"/>
  <c r="J116" i="38"/>
  <c r="AR116" i="38"/>
  <c r="AK116" i="38"/>
  <c r="AB116" i="38"/>
  <c r="AV116" i="38"/>
  <c r="AD116" i="38"/>
  <c r="AS116" i="38"/>
  <c r="AH116" i="38"/>
  <c r="AK416" i="38"/>
  <c r="Y416" i="38"/>
  <c r="M416" i="38"/>
  <c r="AL416" i="38"/>
  <c r="AD416" i="38"/>
  <c r="T416" i="38"/>
  <c r="AE416" i="38"/>
  <c r="AP416" i="38"/>
  <c r="Z416" i="38"/>
  <c r="R416" i="38"/>
  <c r="AY416" i="38"/>
  <c r="L416" i="38"/>
  <c r="AI416" i="38"/>
  <c r="AM416" i="38"/>
  <c r="U416" i="38"/>
  <c r="X416" i="38"/>
  <c r="AA416" i="38"/>
  <c r="AJ416" i="38"/>
  <c r="AT416" i="38"/>
  <c r="AF416" i="38"/>
  <c r="AU416" i="38"/>
  <c r="AS416" i="38"/>
  <c r="AR416" i="38"/>
  <c r="AV416" i="38"/>
  <c r="K416" i="38"/>
  <c r="AZ416" i="38"/>
  <c r="V416" i="38"/>
  <c r="AB416" i="38"/>
  <c r="AN416" i="38"/>
  <c r="AW416" i="38"/>
  <c r="S416" i="38"/>
  <c r="AG416" i="38"/>
  <c r="O416" i="38"/>
  <c r="AH416" i="38"/>
  <c r="AC416" i="38"/>
  <c r="W416" i="38"/>
  <c r="J416" i="38"/>
  <c r="AQ416" i="38"/>
  <c r="N416" i="38"/>
  <c r="P416" i="38"/>
  <c r="Q416" i="38"/>
  <c r="AO416" i="38"/>
  <c r="AX416" i="38"/>
  <c r="AY241" i="38"/>
  <c r="AZ241" i="38"/>
  <c r="T241" i="38"/>
  <c r="V241" i="38"/>
  <c r="AS241" i="38"/>
  <c r="AV241" i="38"/>
  <c r="AX241" i="38"/>
  <c r="AC241" i="38"/>
  <c r="AM241" i="38"/>
  <c r="K241" i="38"/>
  <c r="AW241" i="38"/>
  <c r="AE241" i="38"/>
  <c r="AN241" i="38"/>
  <c r="U241" i="38"/>
  <c r="AD241" i="38"/>
  <c r="AA241" i="38"/>
  <c r="AQ241" i="38"/>
  <c r="Z241" i="38"/>
  <c r="AH241" i="38"/>
  <c r="AO241" i="38"/>
  <c r="R241" i="38"/>
  <c r="AT241" i="38"/>
  <c r="AU241" i="38"/>
  <c r="P241" i="38"/>
  <c r="J241" i="38"/>
  <c r="AJ241" i="38"/>
  <c r="Y241" i="38"/>
  <c r="AR241" i="38"/>
  <c r="AG241" i="38"/>
  <c r="N241" i="38"/>
  <c r="O241" i="38"/>
  <c r="M241" i="38"/>
  <c r="AB241" i="38"/>
  <c r="AK241" i="38"/>
  <c r="Q241" i="38"/>
  <c r="W241" i="38"/>
  <c r="S241" i="38"/>
  <c r="L241" i="38"/>
  <c r="AF241" i="38"/>
  <c r="AP241" i="38"/>
  <c r="AL241" i="38"/>
  <c r="X241" i="38"/>
  <c r="AI241" i="38"/>
  <c r="P591" i="38"/>
  <c r="AP591" i="38"/>
  <c r="T591" i="38"/>
  <c r="AD591" i="38"/>
  <c r="AN591" i="38"/>
  <c r="R591" i="38"/>
  <c r="AR591" i="38"/>
  <c r="AL591" i="38"/>
  <c r="AQ591" i="38"/>
  <c r="AS591" i="38"/>
  <c r="W591" i="38"/>
  <c r="AT591" i="38"/>
  <c r="Y591" i="38"/>
  <c r="AH591" i="38"/>
  <c r="M591" i="38"/>
  <c r="K591" i="38"/>
  <c r="AV591" i="38"/>
  <c r="AE591" i="38"/>
  <c r="AZ591" i="38"/>
  <c r="AO591" i="38"/>
  <c r="S591" i="38"/>
  <c r="AX591" i="38"/>
  <c r="AC591" i="38"/>
  <c r="AA591" i="38"/>
  <c r="Q591" i="38"/>
  <c r="AU591" i="38"/>
  <c r="U591" i="38"/>
  <c r="AI591" i="38"/>
  <c r="J591" i="38"/>
  <c r="AJ591" i="38"/>
  <c r="O591" i="38"/>
  <c r="AF591" i="38"/>
  <c r="AW591" i="38"/>
  <c r="AB591" i="38"/>
  <c r="V591" i="38"/>
  <c r="X591" i="38"/>
  <c r="N591" i="38"/>
  <c r="AM591" i="38"/>
  <c r="Z591" i="38"/>
  <c r="AY591" i="38"/>
  <c r="AK591" i="38"/>
  <c r="L591" i="38"/>
  <c r="AG591" i="38"/>
  <c r="AB66" i="38"/>
  <c r="K66" i="38"/>
  <c r="AE66" i="38"/>
  <c r="AN66" i="38"/>
  <c r="AX66" i="38"/>
  <c r="AH66" i="38"/>
  <c r="W66" i="38"/>
  <c r="R66" i="38"/>
  <c r="AF66" i="38"/>
  <c r="N66" i="38"/>
  <c r="AD66" i="38"/>
  <c r="AR66" i="38"/>
  <c r="AY66" i="38"/>
  <c r="AC66" i="38"/>
  <c r="AM66" i="38"/>
  <c r="AT66" i="38"/>
  <c r="AW66" i="38"/>
  <c r="AZ66" i="38"/>
  <c r="AV66" i="38"/>
  <c r="AG66" i="38"/>
  <c r="AA66" i="38"/>
  <c r="V66" i="38"/>
  <c r="M66" i="38"/>
  <c r="AL66" i="38"/>
  <c r="L66" i="38"/>
  <c r="U66" i="38"/>
  <c r="X66" i="38"/>
  <c r="AK66" i="38"/>
  <c r="AU66" i="38"/>
  <c r="J66" i="38"/>
  <c r="O66" i="38"/>
  <c r="AO66" i="38"/>
  <c r="T66" i="38"/>
  <c r="AI66" i="38"/>
  <c r="Q66" i="38"/>
  <c r="AQ66" i="38"/>
  <c r="P66" i="38"/>
  <c r="AS66" i="38"/>
  <c r="S66" i="38"/>
  <c r="Z66" i="38"/>
  <c r="AP66" i="38"/>
  <c r="Y66" i="38"/>
  <c r="AJ66" i="38"/>
  <c r="K216" i="38"/>
  <c r="J216" i="38"/>
  <c r="AU216" i="38"/>
  <c r="Q216" i="38"/>
  <c r="AY216" i="38"/>
  <c r="S216" i="38"/>
  <c r="AX216" i="38"/>
  <c r="AD216" i="38"/>
  <c r="W216" i="38"/>
  <c r="N216" i="38"/>
  <c r="AA216" i="38"/>
  <c r="AN216" i="38"/>
  <c r="AO216" i="38"/>
  <c r="AI216" i="38"/>
  <c r="P216" i="38"/>
  <c r="AE216" i="38"/>
  <c r="AT216" i="38"/>
  <c r="R216" i="38"/>
  <c r="X216" i="38"/>
  <c r="AB216" i="38"/>
  <c r="AP216" i="38"/>
  <c r="L216" i="38"/>
  <c r="AZ216" i="38"/>
  <c r="AC216" i="38"/>
  <c r="AM216" i="38"/>
  <c r="V216" i="38"/>
  <c r="AW216" i="38"/>
  <c r="AJ216" i="38"/>
  <c r="AR216" i="38"/>
  <c r="AF216" i="38"/>
  <c r="AK216" i="38"/>
  <c r="Y216" i="38"/>
  <c r="AG216" i="38"/>
  <c r="AL216" i="38"/>
  <c r="M216" i="38"/>
  <c r="O216" i="38"/>
  <c r="T216" i="38"/>
  <c r="AQ216" i="38"/>
  <c r="AV216" i="38"/>
  <c r="Z216" i="38"/>
  <c r="U216" i="38"/>
  <c r="AS216" i="38"/>
  <c r="AH216" i="38"/>
  <c r="AN141" i="38"/>
  <c r="AA141" i="38"/>
  <c r="M141" i="38"/>
  <c r="AT141" i="38"/>
  <c r="AM141" i="38"/>
  <c r="Y141" i="38"/>
  <c r="AP141" i="38"/>
  <c r="P141" i="38"/>
  <c r="AS141" i="38"/>
  <c r="L141" i="38"/>
  <c r="AH141" i="38"/>
  <c r="J141" i="38"/>
  <c r="AI141" i="38"/>
  <c r="N141" i="38"/>
  <c r="V141" i="38"/>
  <c r="AW141" i="38"/>
  <c r="R141" i="38"/>
  <c r="AY141" i="38"/>
  <c r="AD141" i="38"/>
  <c r="S141" i="38"/>
  <c r="AV141" i="38"/>
  <c r="AL141" i="38"/>
  <c r="AG141" i="38"/>
  <c r="AR141" i="38"/>
  <c r="Q141" i="38"/>
  <c r="U141" i="38"/>
  <c r="AQ141" i="38"/>
  <c r="AB141" i="38"/>
  <c r="AO141" i="38"/>
  <c r="O141" i="38"/>
  <c r="AC141" i="38"/>
  <c r="AU141" i="38"/>
  <c r="AZ141" i="38"/>
  <c r="W141" i="38"/>
  <c r="K141" i="38"/>
  <c r="AK141" i="38"/>
  <c r="AJ141" i="38"/>
  <c r="Z141" i="38"/>
  <c r="X141" i="38"/>
  <c r="AE141" i="38"/>
  <c r="T141" i="38"/>
  <c r="AX141" i="38"/>
  <c r="AF141" i="38"/>
  <c r="AB166" i="38"/>
  <c r="AW166" i="38"/>
  <c r="AG166" i="38"/>
  <c r="AH166" i="38"/>
  <c r="P166" i="38"/>
  <c r="Q166" i="38"/>
  <c r="AU166" i="38"/>
  <c r="V166" i="38"/>
  <c r="N166" i="38"/>
  <c r="L166" i="38"/>
  <c r="M166" i="38"/>
  <c r="W166" i="38"/>
  <c r="AF166" i="38"/>
  <c r="T166" i="38"/>
  <c r="R166" i="38"/>
  <c r="Z166" i="38"/>
  <c r="AJ166" i="38"/>
  <c r="J166" i="38"/>
  <c r="AD166" i="38"/>
  <c r="AL166" i="38"/>
  <c r="AP166" i="38"/>
  <c r="AY166" i="38"/>
  <c r="AR166" i="38"/>
  <c r="AZ166" i="38"/>
  <c r="K166" i="38"/>
  <c r="AC166" i="38"/>
  <c r="AO166" i="38"/>
  <c r="O166" i="38"/>
  <c r="S166" i="38"/>
  <c r="AS166" i="38"/>
  <c r="AQ166" i="38"/>
  <c r="AI166" i="38"/>
  <c r="AX166" i="38"/>
  <c r="AN166" i="38"/>
  <c r="AM166" i="38"/>
  <c r="U166" i="38"/>
  <c r="AE166" i="38"/>
  <c r="AK166" i="38"/>
  <c r="X166" i="38"/>
  <c r="AV166" i="38"/>
  <c r="AA166" i="38"/>
  <c r="AT166" i="38"/>
  <c r="Y166" i="38"/>
  <c r="AJ391" i="38"/>
  <c r="AK391" i="38"/>
  <c r="AO391" i="38"/>
  <c r="AA391" i="38"/>
  <c r="Q391" i="38"/>
  <c r="J391" i="38"/>
  <c r="AF391" i="38"/>
  <c r="AN391" i="38"/>
  <c r="Y391" i="38"/>
  <c r="AP391" i="38"/>
  <c r="N391" i="38"/>
  <c r="AG391" i="38"/>
  <c r="R391" i="38"/>
  <c r="AX391" i="38"/>
  <c r="AY391" i="38"/>
  <c r="S391" i="38"/>
  <c r="AE391" i="38"/>
  <c r="AC391" i="38"/>
  <c r="AT391" i="38"/>
  <c r="AV391" i="38"/>
  <c r="AD391" i="38"/>
  <c r="W391" i="38"/>
  <c r="K391" i="38"/>
  <c r="M391" i="38"/>
  <c r="V391" i="38"/>
  <c r="AI391" i="38"/>
  <c r="T391" i="38"/>
  <c r="AS391" i="38"/>
  <c r="AH391" i="38"/>
  <c r="P391" i="38"/>
  <c r="L391" i="38"/>
  <c r="O391" i="38"/>
  <c r="X391" i="38"/>
  <c r="AW391" i="38"/>
  <c r="AQ391" i="38"/>
  <c r="U391" i="38"/>
  <c r="Z391" i="38"/>
  <c r="AB391" i="38"/>
  <c r="AR391" i="38"/>
  <c r="AU391" i="38"/>
  <c r="AM391" i="38"/>
  <c r="AL391" i="38"/>
  <c r="AZ391" i="38"/>
  <c r="AL191" i="38"/>
  <c r="Q191" i="38"/>
  <c r="P191" i="38"/>
  <c r="AM191" i="38"/>
  <c r="R191" i="38"/>
  <c r="U191" i="38"/>
  <c r="K191" i="38"/>
  <c r="AT191" i="38"/>
  <c r="L191" i="38"/>
  <c r="V191" i="38"/>
  <c r="AV191" i="38"/>
  <c r="AB191" i="38"/>
  <c r="W191" i="38"/>
  <c r="AA191" i="38"/>
  <c r="AE191" i="38"/>
  <c r="AJ191" i="38"/>
  <c r="M191" i="38"/>
  <c r="AH191" i="38"/>
  <c r="AZ191" i="38"/>
  <c r="AO191" i="38"/>
  <c r="AG191" i="38"/>
  <c r="AQ191" i="38"/>
  <c r="AP191" i="38"/>
  <c r="AR191" i="38"/>
  <c r="AF191" i="38"/>
  <c r="AY191" i="38"/>
  <c r="AC191" i="38"/>
  <c r="S191" i="38"/>
  <c r="O191" i="38"/>
  <c r="AS191" i="38"/>
  <c r="AW191" i="38"/>
  <c r="Y191" i="38"/>
  <c r="AI191" i="38"/>
  <c r="AN191" i="38"/>
  <c r="X191" i="38"/>
  <c r="AK191" i="38"/>
  <c r="AD191" i="38"/>
  <c r="AU191" i="38"/>
  <c r="T191" i="38"/>
  <c r="N191" i="38"/>
  <c r="Z191" i="38"/>
  <c r="AX191" i="38"/>
  <c r="J191" i="38"/>
  <c r="U441" i="38"/>
  <c r="AS441" i="38"/>
  <c r="Y441" i="38"/>
  <c r="AF441" i="38"/>
  <c r="AN441" i="38"/>
  <c r="AT441" i="38"/>
  <c r="X441" i="38"/>
  <c r="AA441" i="38"/>
  <c r="V441" i="38"/>
  <c r="AX441" i="38"/>
  <c r="AW441" i="38"/>
  <c r="AU441" i="38"/>
  <c r="AD441" i="38"/>
  <c r="AC441" i="38"/>
  <c r="AH441" i="38"/>
  <c r="AG441" i="38"/>
  <c r="J441" i="38"/>
  <c r="AB441" i="38"/>
  <c r="L441" i="38"/>
  <c r="Q441" i="38"/>
  <c r="AR441" i="38"/>
  <c r="AY441" i="38"/>
  <c r="AP441" i="38"/>
  <c r="AJ441" i="38"/>
  <c r="K441" i="38"/>
  <c r="N441" i="38"/>
  <c r="AL441" i="38"/>
  <c r="Z441" i="38"/>
  <c r="W441" i="38"/>
  <c r="AE441" i="38"/>
  <c r="AZ441" i="38"/>
  <c r="P441" i="38"/>
  <c r="R441" i="38"/>
  <c r="AM441" i="38"/>
  <c r="O441" i="38"/>
  <c r="M441" i="38"/>
  <c r="S441" i="38"/>
  <c r="AQ441" i="38"/>
  <c r="AK441" i="38"/>
  <c r="AO441" i="38"/>
  <c r="AI441" i="38"/>
  <c r="T441" i="38"/>
  <c r="AV441" i="38"/>
  <c r="K41" i="38"/>
  <c r="AO41" i="38"/>
  <c r="AM41" i="38"/>
  <c r="AW41" i="38"/>
  <c r="AY41" i="38"/>
  <c r="AE41" i="38"/>
  <c r="AD41" i="38"/>
  <c r="AG41" i="38"/>
  <c r="Z41" i="38"/>
  <c r="M41" i="38"/>
  <c r="AA41" i="38"/>
  <c r="AI41" i="38"/>
  <c r="J41" i="38"/>
  <c r="U41" i="38"/>
  <c r="T41" i="38"/>
  <c r="AB41" i="38"/>
  <c r="Y41" i="38"/>
  <c r="X41" i="38"/>
  <c r="R41" i="38"/>
  <c r="P41" i="38"/>
  <c r="AS41" i="38"/>
  <c r="AU41" i="38"/>
  <c r="AK41" i="38"/>
  <c r="AH41" i="38"/>
  <c r="AR41" i="38"/>
  <c r="AZ41" i="38"/>
  <c r="V41" i="38"/>
  <c r="AT41" i="38"/>
  <c r="AP41" i="38"/>
  <c r="W41" i="38"/>
  <c r="L41" i="38"/>
  <c r="AX41" i="38"/>
  <c r="AL41" i="38"/>
  <c r="S41" i="38"/>
  <c r="AN41" i="38"/>
  <c r="Q41" i="38"/>
  <c r="AC41" i="38"/>
  <c r="AQ41" i="38"/>
  <c r="N41" i="38"/>
  <c r="AJ41" i="38"/>
  <c r="AV41" i="38"/>
  <c r="AF41" i="38"/>
  <c r="O41" i="38"/>
  <c r="K466" i="38"/>
  <c r="J466" i="38"/>
  <c r="AA466" i="38"/>
  <c r="AD466" i="38"/>
  <c r="AM466" i="38"/>
  <c r="AY466" i="38"/>
  <c r="Q466" i="38"/>
  <c r="AV466" i="38"/>
  <c r="AJ466" i="38"/>
  <c r="AK466" i="38"/>
  <c r="AH466" i="38"/>
  <c r="AU466" i="38"/>
  <c r="AC466" i="38"/>
  <c r="AO466" i="38"/>
  <c r="M466" i="38"/>
  <c r="Z466" i="38"/>
  <c r="T466" i="38"/>
  <c r="R466" i="38"/>
  <c r="AS466" i="38"/>
  <c r="U466" i="38"/>
  <c r="Y466" i="38"/>
  <c r="AW466" i="38"/>
  <c r="AI466" i="38"/>
  <c r="N466" i="38"/>
  <c r="AT466" i="38"/>
  <c r="AB466" i="38"/>
  <c r="L466" i="38"/>
  <c r="AL466" i="38"/>
  <c r="AQ466" i="38"/>
  <c r="X466" i="38"/>
  <c r="AE466" i="38"/>
  <c r="V466" i="38"/>
  <c r="S466" i="38"/>
  <c r="AG466" i="38"/>
  <c r="AZ466" i="38"/>
  <c r="P466" i="38"/>
  <c r="W466" i="38"/>
  <c r="O466" i="38"/>
  <c r="AP466" i="38"/>
  <c r="AN466" i="38"/>
  <c r="AX466" i="38"/>
  <c r="AR466" i="38"/>
  <c r="AF466" i="38"/>
  <c r="T266" i="38"/>
  <c r="AY266" i="38"/>
  <c r="AN266" i="38"/>
  <c r="AJ266" i="38"/>
  <c r="AO266" i="38"/>
  <c r="M266" i="38"/>
  <c r="Z266" i="38"/>
  <c r="AU266" i="38"/>
  <c r="U266" i="38"/>
  <c r="AV266" i="38"/>
  <c r="AC266" i="38"/>
  <c r="AK266" i="38"/>
  <c r="R266" i="38"/>
  <c r="J266" i="38"/>
  <c r="X266" i="38"/>
  <c r="W266" i="38"/>
  <c r="N266" i="38"/>
  <c r="AQ266" i="38"/>
  <c r="AF266" i="38"/>
  <c r="AD266" i="38"/>
  <c r="Q266" i="38"/>
  <c r="AS266" i="38"/>
  <c r="AP266" i="38"/>
  <c r="AH266" i="38"/>
  <c r="S266" i="38"/>
  <c r="AG266" i="38"/>
  <c r="AX266" i="38"/>
  <c r="Y266" i="38"/>
  <c r="K266" i="38"/>
  <c r="P266" i="38"/>
  <c r="AA266" i="38"/>
  <c r="O266" i="38"/>
  <c r="AW266" i="38"/>
  <c r="AI266" i="38"/>
  <c r="AM266" i="38"/>
  <c r="L266" i="38"/>
  <c r="AT266" i="38"/>
  <c r="V266" i="38"/>
  <c r="AE266" i="38"/>
  <c r="AL266" i="38"/>
  <c r="AZ266" i="38"/>
  <c r="AR266" i="38"/>
  <c r="AB266" i="38"/>
  <c r="AX566" i="38"/>
  <c r="AV566" i="38"/>
  <c r="AQ566" i="38"/>
  <c r="AJ566" i="38"/>
  <c r="AY566" i="38"/>
  <c r="AN566" i="38"/>
  <c r="AA566" i="38"/>
  <c r="M566" i="38"/>
  <c r="AI566" i="38"/>
  <c r="Q566" i="38"/>
  <c r="AD566" i="38"/>
  <c r="AR566" i="38"/>
  <c r="AP566" i="38"/>
  <c r="X566" i="38"/>
  <c r="S566" i="38"/>
  <c r="T566" i="38"/>
  <c r="K566" i="38"/>
  <c r="AF566" i="38"/>
  <c r="R566" i="38"/>
  <c r="AB566" i="38"/>
  <c r="J566" i="38"/>
  <c r="AU566" i="38"/>
  <c r="AH566" i="38"/>
  <c r="AM566" i="38"/>
  <c r="Z566" i="38"/>
  <c r="P566" i="38"/>
  <c r="AK566" i="38"/>
  <c r="L566" i="38"/>
  <c r="AW566" i="38"/>
  <c r="O566" i="38"/>
  <c r="AS566" i="38"/>
  <c r="AT566" i="38"/>
  <c r="AO566" i="38"/>
  <c r="AE566" i="38"/>
  <c r="U566" i="38"/>
  <c r="W566" i="38"/>
  <c r="AG566" i="38"/>
  <c r="V566" i="38"/>
  <c r="AC566" i="38"/>
  <c r="N566" i="38"/>
  <c r="Y566" i="38"/>
  <c r="AL566" i="38"/>
  <c r="AZ566" i="38"/>
  <c r="AI491" i="38"/>
  <c r="AK491" i="38"/>
  <c r="AE491" i="38"/>
  <c r="K491" i="38"/>
  <c r="M491" i="38"/>
  <c r="S491" i="38"/>
  <c r="AJ491" i="38"/>
  <c r="AY491" i="38"/>
  <c r="AU491" i="38"/>
  <c r="AS491" i="38"/>
  <c r="AD491" i="38"/>
  <c r="Y491" i="38"/>
  <c r="AQ491" i="38"/>
  <c r="P491" i="38"/>
  <c r="AF491" i="38"/>
  <c r="U491" i="38"/>
  <c r="AH491" i="38"/>
  <c r="AR491" i="38"/>
  <c r="AG491" i="38"/>
  <c r="V491" i="38"/>
  <c r="AW491" i="38"/>
  <c r="AC491" i="38"/>
  <c r="O491" i="38"/>
  <c r="AN491" i="38"/>
  <c r="X491" i="38"/>
  <c r="R491" i="38"/>
  <c r="AP491" i="38"/>
  <c r="Q491" i="38"/>
  <c r="AT491" i="38"/>
  <c r="AA491" i="38"/>
  <c r="W491" i="38"/>
  <c r="AZ491" i="38"/>
  <c r="AO491" i="38"/>
  <c r="J491" i="38"/>
  <c r="AL491" i="38"/>
  <c r="Z491" i="38"/>
  <c r="AB491" i="38"/>
  <c r="AX491" i="38"/>
  <c r="T491" i="38"/>
  <c r="N491" i="38"/>
  <c r="L491" i="38"/>
  <c r="AM491" i="38"/>
  <c r="AV491" i="38"/>
  <c r="AW516" i="38"/>
  <c r="L516" i="38"/>
  <c r="AK516" i="38"/>
  <c r="P516" i="38"/>
  <c r="Z516" i="38"/>
  <c r="AU516" i="38"/>
  <c r="Y516" i="38"/>
  <c r="AB516" i="38"/>
  <c r="AL516" i="38"/>
  <c r="S516" i="38"/>
  <c r="AP516" i="38"/>
  <c r="AF516" i="38"/>
  <c r="AT516" i="38"/>
  <c r="T516" i="38"/>
  <c r="V516" i="38"/>
  <c r="AI516" i="38"/>
  <c r="N516" i="38"/>
  <c r="AH516" i="38"/>
  <c r="AS516" i="38"/>
  <c r="AE516" i="38"/>
  <c r="AN516" i="38"/>
  <c r="AQ516" i="38"/>
  <c r="AR516" i="38"/>
  <c r="AO516" i="38"/>
  <c r="AV516" i="38"/>
  <c r="AX516" i="38"/>
  <c r="AJ516" i="38"/>
  <c r="U516" i="38"/>
  <c r="AM516" i="38"/>
  <c r="AG516" i="38"/>
  <c r="AD516" i="38"/>
  <c r="AC516" i="38"/>
  <c r="Q516" i="38"/>
  <c r="W516" i="38"/>
  <c r="AZ516" i="38"/>
  <c r="AA516" i="38"/>
  <c r="X516" i="38"/>
  <c r="O516" i="38"/>
  <c r="J516" i="38"/>
  <c r="M516" i="38"/>
  <c r="R516" i="38"/>
  <c r="AY516" i="38"/>
  <c r="K516" i="38"/>
  <c r="AN91" i="38"/>
  <c r="AX91" i="38"/>
  <c r="AB91" i="38"/>
  <c r="AO91" i="38"/>
  <c r="R91" i="38"/>
  <c r="S91" i="38"/>
  <c r="Y91" i="38"/>
  <c r="AA91" i="38"/>
  <c r="AV91" i="38"/>
  <c r="W91" i="38"/>
  <c r="AC91" i="38"/>
  <c r="AT91" i="38"/>
  <c r="V91" i="38"/>
  <c r="AZ91" i="38"/>
  <c r="U91" i="38"/>
  <c r="X91" i="38"/>
  <c r="AL91" i="38"/>
  <c r="AE91" i="38"/>
  <c r="M91" i="38"/>
  <c r="AM91" i="38"/>
  <c r="AQ91" i="38"/>
  <c r="P91" i="38"/>
  <c r="AD91" i="38"/>
  <c r="AK91" i="38"/>
  <c r="T91" i="38"/>
  <c r="N91" i="38"/>
  <c r="AU91" i="38"/>
  <c r="Q91" i="38"/>
  <c r="L91" i="38"/>
  <c r="AY91" i="38"/>
  <c r="AJ91" i="38"/>
  <c r="AS91" i="38"/>
  <c r="AF91" i="38"/>
  <c r="AP91" i="38"/>
  <c r="AH91" i="38"/>
  <c r="Z91" i="38"/>
  <c r="AR91" i="38"/>
  <c r="AW91" i="38"/>
  <c r="J91" i="38"/>
  <c r="AG91" i="38"/>
  <c r="AI91" i="38"/>
  <c r="K91" i="38"/>
  <c r="O91" i="38"/>
  <c r="AI341" i="38"/>
  <c r="AK341" i="38"/>
  <c r="V341" i="38"/>
  <c r="AN341" i="38"/>
  <c r="AH341" i="38"/>
  <c r="AW341" i="38"/>
  <c r="AY341" i="38"/>
  <c r="AQ341" i="38"/>
  <c r="AC341" i="38"/>
  <c r="P341" i="38"/>
  <c r="AZ341" i="38"/>
  <c r="AF341" i="38"/>
  <c r="AD341" i="38"/>
  <c r="Y341" i="38"/>
  <c r="AO341" i="38"/>
  <c r="AR341" i="38"/>
  <c r="Z341" i="38"/>
  <c r="J341" i="38"/>
  <c r="AA341" i="38"/>
  <c r="AX341" i="38"/>
  <c r="AJ341" i="38"/>
  <c r="AL341" i="38"/>
  <c r="AG341" i="38"/>
  <c r="S341" i="38"/>
  <c r="K341" i="38"/>
  <c r="AV341" i="38"/>
  <c r="AM341" i="38"/>
  <c r="N341" i="38"/>
  <c r="U341" i="38"/>
  <c r="AS341" i="38"/>
  <c r="Q341" i="38"/>
  <c r="T341" i="38"/>
  <c r="AT341" i="38"/>
  <c r="R341" i="38"/>
  <c r="M341" i="38"/>
  <c r="AU341" i="38"/>
  <c r="L341" i="38"/>
  <c r="AE341" i="38"/>
  <c r="O341" i="38"/>
  <c r="W341" i="38"/>
  <c r="X341" i="38"/>
  <c r="AB341" i="38"/>
  <c r="AP341" i="38"/>
  <c r="CR18" i="38" l="1"/>
  <c r="H15" i="38"/>
  <c r="CT341" i="38"/>
  <c r="DA341" i="38" s="1"/>
  <c r="CT91" i="38"/>
  <c r="CT516" i="38"/>
  <c r="CU516" i="38" s="1"/>
  <c r="CT491" i="38"/>
  <c r="DA491" i="38" s="1"/>
  <c r="CT566" i="38"/>
  <c r="CU566" i="38" s="1"/>
  <c r="CT266" i="38"/>
  <c r="CT466" i="38"/>
  <c r="CT41" i="38"/>
  <c r="DA41" i="38" s="1"/>
  <c r="CT441" i="38"/>
  <c r="CT191" i="38"/>
  <c r="CT391" i="38"/>
  <c r="DA391" i="38" s="1"/>
  <c r="CT166" i="38"/>
  <c r="CT141" i="38"/>
  <c r="CT216" i="38"/>
  <c r="CT66" i="38"/>
  <c r="CU66" i="38" s="1"/>
  <c r="CT591" i="38"/>
  <c r="DA591" i="38" s="1"/>
  <c r="CT241" i="38"/>
  <c r="CU241" i="38" s="1"/>
  <c r="CT416" i="38"/>
  <c r="CU416" i="38" s="1"/>
  <c r="CT116" i="38"/>
  <c r="CT316" i="38"/>
  <c r="CT366" i="38"/>
  <c r="CU366" i="38" s="1"/>
  <c r="CT541" i="38"/>
  <c r="DA541" i="38" s="1"/>
  <c r="CT291" i="38"/>
  <c r="H340" i="38"/>
  <c r="CS190" i="38"/>
  <c r="CR191" i="38"/>
  <c r="CR17" i="38"/>
  <c r="CS15" i="38"/>
  <c r="CR16" i="38"/>
  <c r="H90" i="38"/>
  <c r="H515" i="38"/>
  <c r="H490" i="38"/>
  <c r="H565" i="38"/>
  <c r="H265" i="38"/>
  <c r="CS390" i="38"/>
  <c r="CR391" i="38"/>
  <c r="H465" i="38"/>
  <c r="H40" i="38"/>
  <c r="H440" i="38"/>
  <c r="CR42" i="38"/>
  <c r="CS40" i="38"/>
  <c r="CR41" i="38"/>
  <c r="CU41" i="38"/>
  <c r="CS340" i="38"/>
  <c r="CR341" i="38"/>
  <c r="CR491" i="38"/>
  <c r="CS490" i="38"/>
  <c r="CU491" i="38"/>
  <c r="H190" i="38"/>
  <c r="CS565" i="38"/>
  <c r="CR566" i="38"/>
  <c r="CS265" i="38"/>
  <c r="CR266" i="38"/>
  <c r="CR441" i="38"/>
  <c r="CS440" i="38"/>
  <c r="CR92" i="38"/>
  <c r="CS90" i="38"/>
  <c r="CR91" i="38"/>
  <c r="H390" i="38"/>
  <c r="CS465" i="38"/>
  <c r="CR466" i="38"/>
  <c r="CR516" i="38"/>
  <c r="CS515" i="38"/>
  <c r="CS365" i="38"/>
  <c r="CR366" i="38"/>
  <c r="H165" i="38"/>
  <c r="H140" i="38"/>
  <c r="CR541" i="38"/>
  <c r="CS540" i="38"/>
  <c r="H215" i="38"/>
  <c r="CS290" i="38"/>
  <c r="CR291" i="38"/>
  <c r="H65" i="38"/>
  <c r="H590" i="38"/>
  <c r="H240" i="38"/>
  <c r="H415" i="38"/>
  <c r="H115" i="38"/>
  <c r="H315" i="38"/>
  <c r="H365" i="38"/>
  <c r="CS165" i="38"/>
  <c r="CR166" i="38"/>
  <c r="CR141" i="38"/>
  <c r="CS140" i="38"/>
  <c r="H540" i="38"/>
  <c r="CS215" i="38"/>
  <c r="CR216" i="38"/>
  <c r="H290" i="38"/>
  <c r="CR67" i="38"/>
  <c r="CR66" i="38"/>
  <c r="CS65" i="38"/>
  <c r="CR591" i="38"/>
  <c r="CS590" i="38"/>
  <c r="CS240" i="38"/>
  <c r="CR241" i="38"/>
  <c r="CS415" i="38"/>
  <c r="CR416" i="38"/>
  <c r="CS115" i="38"/>
  <c r="CR116" i="38"/>
  <c r="CS315" i="38"/>
  <c r="CR316" i="38"/>
  <c r="DI41" i="35"/>
  <c r="I515" i="38"/>
  <c r="I40" i="38"/>
  <c r="I190" i="38"/>
  <c r="I165" i="38"/>
  <c r="I65" i="38"/>
  <c r="I115" i="38"/>
  <c r="I565" i="38"/>
  <c r="I240" i="38"/>
  <c r="I365" i="38"/>
  <c r="I290" i="38"/>
  <c r="I540" i="38"/>
  <c r="I340" i="38"/>
  <c r="I490" i="38"/>
  <c r="I440" i="38"/>
  <c r="I140" i="38"/>
  <c r="I215" i="38"/>
  <c r="I590" i="38"/>
  <c r="I315" i="38"/>
  <c r="I90" i="38"/>
  <c r="I265" i="38"/>
  <c r="I465" i="38"/>
  <c r="I390" i="38"/>
  <c r="I415" i="38"/>
  <c r="V515" i="38"/>
  <c r="AJ515" i="38"/>
  <c r="AL515" i="38"/>
  <c r="M515" i="38"/>
  <c r="AG515" i="38"/>
  <c r="O515" i="38"/>
  <c r="AT515" i="38"/>
  <c r="AK515" i="38"/>
  <c r="AW515" i="38"/>
  <c r="AR515" i="38"/>
  <c r="X515" i="38"/>
  <c r="AB515" i="38"/>
  <c r="T515" i="38"/>
  <c r="AX515" i="38"/>
  <c r="P515" i="38"/>
  <c r="L515" i="38"/>
  <c r="S515" i="38"/>
  <c r="AS515" i="38"/>
  <c r="AU515" i="38"/>
  <c r="AM515" i="38"/>
  <c r="U515" i="38"/>
  <c r="AV515" i="38"/>
  <c r="AA515" i="38"/>
  <c r="AY515" i="38"/>
  <c r="AI515" i="38"/>
  <c r="Q515" i="38"/>
  <c r="K515" i="38"/>
  <c r="R515" i="38"/>
  <c r="AE515" i="38"/>
  <c r="AF515" i="38"/>
  <c r="AC515" i="38"/>
  <c r="AN515" i="38"/>
  <c r="N515" i="38"/>
  <c r="W515" i="38"/>
  <c r="AO515" i="38"/>
  <c r="Y515" i="38"/>
  <c r="AP515" i="38"/>
  <c r="AH515" i="38"/>
  <c r="AQ515" i="38"/>
  <c r="J515" i="38"/>
  <c r="Z515" i="38"/>
  <c r="AD515" i="38"/>
  <c r="AZ515" i="38"/>
  <c r="U40" i="38"/>
  <c r="X40" i="38"/>
  <c r="P40" i="38"/>
  <c r="AE40" i="38"/>
  <c r="AI40" i="38"/>
  <c r="AF40" i="38"/>
  <c r="M40" i="38"/>
  <c r="AY40" i="38"/>
  <c r="T40" i="38"/>
  <c r="N40" i="38"/>
  <c r="Q40" i="38"/>
  <c r="Z40" i="38"/>
  <c r="AZ40" i="38"/>
  <c r="AG40" i="38"/>
  <c r="AV40" i="38"/>
  <c r="Y40" i="38"/>
  <c r="O40" i="38"/>
  <c r="AX40" i="38"/>
  <c r="AR40" i="38"/>
  <c r="AQ40" i="38"/>
  <c r="AT40" i="38"/>
  <c r="AS40" i="38"/>
  <c r="R40" i="38"/>
  <c r="W40" i="38"/>
  <c r="AA40" i="38"/>
  <c r="S40" i="38"/>
  <c r="K40" i="38"/>
  <c r="AP40" i="38"/>
  <c r="AD40" i="38"/>
  <c r="V40" i="38"/>
  <c r="J40" i="38"/>
  <c r="L40" i="38"/>
  <c r="AJ40" i="38"/>
  <c r="AO40" i="38"/>
  <c r="AN40" i="38"/>
  <c r="AB40" i="38"/>
  <c r="AK40" i="38"/>
  <c r="AH40" i="38"/>
  <c r="AU40" i="38"/>
  <c r="AW40" i="38"/>
  <c r="AC40" i="38"/>
  <c r="AM40" i="38"/>
  <c r="AL40" i="38"/>
  <c r="X190" i="38"/>
  <c r="AU190" i="38"/>
  <c r="M190" i="38"/>
  <c r="AB190" i="38"/>
  <c r="Q190" i="38"/>
  <c r="AZ190" i="38"/>
  <c r="AS190" i="38"/>
  <c r="AQ190" i="38"/>
  <c r="AF190" i="38"/>
  <c r="L190" i="38"/>
  <c r="AX190" i="38"/>
  <c r="T190" i="38"/>
  <c r="AJ190" i="38"/>
  <c r="AP190" i="38"/>
  <c r="W190" i="38"/>
  <c r="AV190" i="38"/>
  <c r="AO190" i="38"/>
  <c r="AT190" i="38"/>
  <c r="AY190" i="38"/>
  <c r="S190" i="38"/>
  <c r="AW190" i="38"/>
  <c r="AA190" i="38"/>
  <c r="V190" i="38"/>
  <c r="AG190" i="38"/>
  <c r="P190" i="38"/>
  <c r="U190" i="38"/>
  <c r="AN190" i="38"/>
  <c r="AK190" i="38"/>
  <c r="AM190" i="38"/>
  <c r="O190" i="38"/>
  <c r="AC190" i="38"/>
  <c r="AE190" i="38"/>
  <c r="AD190" i="38"/>
  <c r="Y190" i="38"/>
  <c r="R190" i="38"/>
  <c r="AR190" i="38"/>
  <c r="K190" i="38"/>
  <c r="AL190" i="38"/>
  <c r="Z190" i="38"/>
  <c r="AH190" i="38"/>
  <c r="J190" i="38"/>
  <c r="N190" i="38"/>
  <c r="AI190" i="38"/>
  <c r="AF165" i="38"/>
  <c r="Y165" i="38"/>
  <c r="AE165" i="38"/>
  <c r="AL165" i="38"/>
  <c r="AZ165" i="38"/>
  <c r="AJ165" i="38"/>
  <c r="AI165" i="38"/>
  <c r="O165" i="38"/>
  <c r="Z165" i="38"/>
  <c r="M165" i="38"/>
  <c r="T165" i="38"/>
  <c r="AU165" i="38"/>
  <c r="AV165" i="38"/>
  <c r="AY165" i="38"/>
  <c r="AB165" i="38"/>
  <c r="AQ165" i="38"/>
  <c r="X165" i="38"/>
  <c r="AA165" i="38"/>
  <c r="N165" i="38"/>
  <c r="AK165" i="38"/>
  <c r="U165" i="38"/>
  <c r="AT165" i="38"/>
  <c r="AO165" i="38"/>
  <c r="Q165" i="38"/>
  <c r="V165" i="38"/>
  <c r="R165" i="38"/>
  <c r="S165" i="38"/>
  <c r="AD165" i="38"/>
  <c r="AW165" i="38"/>
  <c r="P165" i="38"/>
  <c r="AG165" i="38"/>
  <c r="AS165" i="38"/>
  <c r="J165" i="38"/>
  <c r="AC165" i="38"/>
  <c r="AH165" i="38"/>
  <c r="W165" i="38"/>
  <c r="AM165" i="38"/>
  <c r="AR165" i="38"/>
  <c r="K165" i="38"/>
  <c r="AX165" i="38"/>
  <c r="AP165" i="38"/>
  <c r="L165" i="38"/>
  <c r="AN165" i="38"/>
  <c r="Z65" i="38"/>
  <c r="O65" i="38"/>
  <c r="AZ65" i="38"/>
  <c r="AV65" i="38"/>
  <c r="AR65" i="38"/>
  <c r="AI65" i="38"/>
  <c r="AM65" i="38"/>
  <c r="Y65" i="38"/>
  <c r="AU65" i="38"/>
  <c r="X65" i="38"/>
  <c r="AE65" i="38"/>
  <c r="U65" i="38"/>
  <c r="K65" i="38"/>
  <c r="AP65" i="38"/>
  <c r="AJ65" i="38"/>
  <c r="AC65" i="38"/>
  <c r="AT65" i="38"/>
  <c r="AX65" i="38"/>
  <c r="AD65" i="38"/>
  <c r="AN65" i="38"/>
  <c r="AO65" i="38"/>
  <c r="AL65" i="38"/>
  <c r="J65" i="38"/>
  <c r="R65" i="38"/>
  <c r="AB65" i="38"/>
  <c r="AK65" i="38"/>
  <c r="AS65" i="38"/>
  <c r="AF65" i="38"/>
  <c r="V65" i="38"/>
  <c r="AW65" i="38"/>
  <c r="Q65" i="38"/>
  <c r="T65" i="38"/>
  <c r="AH65" i="38"/>
  <c r="M65" i="38"/>
  <c r="AY65" i="38"/>
  <c r="S65" i="38"/>
  <c r="AA65" i="38"/>
  <c r="L65" i="38"/>
  <c r="AG65" i="38"/>
  <c r="N65" i="38"/>
  <c r="P65" i="38"/>
  <c r="W65" i="38"/>
  <c r="AQ65" i="38"/>
  <c r="N115" i="38"/>
  <c r="AN115" i="38"/>
  <c r="AG115" i="38"/>
  <c r="AU115" i="38"/>
  <c r="M115" i="38"/>
  <c r="AO115" i="38"/>
  <c r="V115" i="38"/>
  <c r="Z115" i="38"/>
  <c r="AX115" i="38"/>
  <c r="S115" i="38"/>
  <c r="AK115" i="38"/>
  <c r="AB115" i="38"/>
  <c r="AZ115" i="38"/>
  <c r="AS115" i="38"/>
  <c r="P115" i="38"/>
  <c r="U115" i="38"/>
  <c r="W115" i="38"/>
  <c r="J115" i="38"/>
  <c r="AP115" i="38"/>
  <c r="AJ115" i="38"/>
  <c r="AC115" i="38"/>
  <c r="AI115" i="38"/>
  <c r="AE115" i="38"/>
  <c r="X115" i="38"/>
  <c r="K115" i="38"/>
  <c r="AT115" i="38"/>
  <c r="R115" i="38"/>
  <c r="AL115" i="38"/>
  <c r="AW115" i="38"/>
  <c r="Y115" i="38"/>
  <c r="AM115" i="38"/>
  <c r="AV115" i="38"/>
  <c r="AQ115" i="38"/>
  <c r="AY115" i="38"/>
  <c r="AH115" i="38"/>
  <c r="AF115" i="38"/>
  <c r="AA115" i="38"/>
  <c r="Q115" i="38"/>
  <c r="O115" i="38"/>
  <c r="L115" i="38"/>
  <c r="AD115" i="38"/>
  <c r="AR115" i="38"/>
  <c r="T115" i="38"/>
  <c r="R565" i="38"/>
  <c r="AB565" i="38"/>
  <c r="AU565" i="38"/>
  <c r="AC565" i="38"/>
  <c r="AA565" i="38"/>
  <c r="P565" i="38"/>
  <c r="O565" i="38"/>
  <c r="AR565" i="38"/>
  <c r="K565" i="38"/>
  <c r="AY565" i="38"/>
  <c r="AO565" i="38"/>
  <c r="AK565" i="38"/>
  <c r="AT565" i="38"/>
  <c r="Q565" i="38"/>
  <c r="Z565" i="38"/>
  <c r="AN565" i="38"/>
  <c r="AH565" i="38"/>
  <c r="AS565" i="38"/>
  <c r="AD565" i="38"/>
  <c r="J565" i="38"/>
  <c r="V565" i="38"/>
  <c r="AV565" i="38"/>
  <c r="AJ565" i="38"/>
  <c r="AQ565" i="38"/>
  <c r="Y565" i="38"/>
  <c r="AL565" i="38"/>
  <c r="AP565" i="38"/>
  <c r="M565" i="38"/>
  <c r="U565" i="38"/>
  <c r="AW565" i="38"/>
  <c r="AI565" i="38"/>
  <c r="T565" i="38"/>
  <c r="AG565" i="38"/>
  <c r="AX565" i="38"/>
  <c r="AM565" i="38"/>
  <c r="AZ565" i="38"/>
  <c r="X565" i="38"/>
  <c r="AE565" i="38"/>
  <c r="AF565" i="38"/>
  <c r="L565" i="38"/>
  <c r="S565" i="38"/>
  <c r="W565" i="38"/>
  <c r="N565" i="38"/>
  <c r="S240" i="38"/>
  <c r="Q240" i="38"/>
  <c r="AE240" i="38"/>
  <c r="J240" i="38"/>
  <c r="AR240" i="38"/>
  <c r="AK240" i="38"/>
  <c r="P240" i="38"/>
  <c r="AS240" i="38"/>
  <c r="AZ240" i="38"/>
  <c r="W240" i="38"/>
  <c r="AG240" i="38"/>
  <c r="AX240" i="38"/>
  <c r="AV240" i="38"/>
  <c r="AF240" i="38"/>
  <c r="L240" i="38"/>
  <c r="K240" i="38"/>
  <c r="O240" i="38"/>
  <c r="AN240" i="38"/>
  <c r="AW240" i="38"/>
  <c r="AT240" i="38"/>
  <c r="AJ240" i="38"/>
  <c r="V240" i="38"/>
  <c r="AD240" i="38"/>
  <c r="AU240" i="38"/>
  <c r="M240" i="38"/>
  <c r="AI240" i="38"/>
  <c r="AM240" i="38"/>
  <c r="AH240" i="38"/>
  <c r="AP240" i="38"/>
  <c r="AQ240" i="38"/>
  <c r="Y240" i="38"/>
  <c r="N240" i="38"/>
  <c r="AL240" i="38"/>
  <c r="AC240" i="38"/>
  <c r="AA240" i="38"/>
  <c r="X240" i="38"/>
  <c r="R240" i="38"/>
  <c r="Z240" i="38"/>
  <c r="T240" i="38"/>
  <c r="U240" i="38"/>
  <c r="AY240" i="38"/>
  <c r="AB240" i="38"/>
  <c r="AO240" i="38"/>
  <c r="AV365" i="38"/>
  <c r="R365" i="38"/>
  <c r="W365" i="38"/>
  <c r="AZ365" i="38"/>
  <c r="V365" i="38"/>
  <c r="AS365" i="38"/>
  <c r="AB365" i="38"/>
  <c r="AM365" i="38"/>
  <c r="AR365" i="38"/>
  <c r="P365" i="38"/>
  <c r="T365" i="38"/>
  <c r="AJ365" i="38"/>
  <c r="AY365" i="38"/>
  <c r="AI365" i="38"/>
  <c r="N365" i="38"/>
  <c r="K365" i="38"/>
  <c r="AK365" i="38"/>
  <c r="AE365" i="38"/>
  <c r="AH365" i="38"/>
  <c r="AX365" i="38"/>
  <c r="AG365" i="38"/>
  <c r="Q365" i="38"/>
  <c r="AQ365" i="38"/>
  <c r="U365" i="38"/>
  <c r="O365" i="38"/>
  <c r="AN365" i="38"/>
  <c r="AW365" i="38"/>
  <c r="L365" i="38"/>
  <c r="S365" i="38"/>
  <c r="AT365" i="38"/>
  <c r="AL365" i="38"/>
  <c r="AO365" i="38"/>
  <c r="AC365" i="38"/>
  <c r="X365" i="38"/>
  <c r="AD365" i="38"/>
  <c r="Z365" i="38"/>
  <c r="Y365" i="38"/>
  <c r="AP365" i="38"/>
  <c r="M365" i="38"/>
  <c r="AF365" i="38"/>
  <c r="AU365" i="38"/>
  <c r="J365" i="38"/>
  <c r="AA365" i="38"/>
  <c r="AF290" i="38"/>
  <c r="AM290" i="38"/>
  <c r="AQ290" i="38"/>
  <c r="Z290" i="38"/>
  <c r="AC290" i="38"/>
  <c r="Q290" i="38"/>
  <c r="S290" i="38"/>
  <c r="AE290" i="38"/>
  <c r="AG290" i="38"/>
  <c r="AR290" i="38"/>
  <c r="AT290" i="38"/>
  <c r="N290" i="38"/>
  <c r="AI290" i="38"/>
  <c r="X290" i="38"/>
  <c r="AD290" i="38"/>
  <c r="AU290" i="38"/>
  <c r="P290" i="38"/>
  <c r="V290" i="38"/>
  <c r="L290" i="38"/>
  <c r="AV290" i="38"/>
  <c r="K290" i="38"/>
  <c r="J290" i="38"/>
  <c r="O290" i="38"/>
  <c r="AX290" i="38"/>
  <c r="M290" i="38"/>
  <c r="AH290" i="38"/>
  <c r="AW290" i="38"/>
  <c r="AJ290" i="38"/>
  <c r="R290" i="38"/>
  <c r="Y290" i="38"/>
  <c r="AB290" i="38"/>
  <c r="AK290" i="38"/>
  <c r="AN290" i="38"/>
  <c r="AL290" i="38"/>
  <c r="W290" i="38"/>
  <c r="T290" i="38"/>
  <c r="AS290" i="38"/>
  <c r="AZ290" i="38"/>
  <c r="AP290" i="38"/>
  <c r="AA290" i="38"/>
  <c r="U290" i="38"/>
  <c r="AY290" i="38"/>
  <c r="AO290" i="38"/>
  <c r="AO540" i="38"/>
  <c r="AW540" i="38"/>
  <c r="AC540" i="38"/>
  <c r="W540" i="38"/>
  <c r="T540" i="38"/>
  <c r="Q540" i="38"/>
  <c r="Y540" i="38"/>
  <c r="X540" i="38"/>
  <c r="AK540" i="38"/>
  <c r="AZ540" i="38"/>
  <c r="AJ540" i="38"/>
  <c r="AB540" i="38"/>
  <c r="AD540" i="38"/>
  <c r="AT540" i="38"/>
  <c r="AL540" i="38"/>
  <c r="AU540" i="38"/>
  <c r="AX540" i="38"/>
  <c r="P540" i="38"/>
  <c r="M540" i="38"/>
  <c r="AE540" i="38"/>
  <c r="AI540" i="38"/>
  <c r="U540" i="38"/>
  <c r="AQ540" i="38"/>
  <c r="AV540" i="38"/>
  <c r="AA540" i="38"/>
  <c r="K540" i="38"/>
  <c r="R540" i="38"/>
  <c r="V540" i="38"/>
  <c r="AM540" i="38"/>
  <c r="AG540" i="38"/>
  <c r="L540" i="38"/>
  <c r="AP540" i="38"/>
  <c r="S540" i="38"/>
  <c r="N540" i="38"/>
  <c r="AY540" i="38"/>
  <c r="AR540" i="38"/>
  <c r="O540" i="38"/>
  <c r="AH540" i="38"/>
  <c r="AF540" i="38"/>
  <c r="AN540" i="38"/>
  <c r="AS540" i="38"/>
  <c r="Z540" i="38"/>
  <c r="J540" i="38"/>
  <c r="AS340" i="38"/>
  <c r="X340" i="38"/>
  <c r="AK340" i="38"/>
  <c r="K340" i="38"/>
  <c r="AT340" i="38"/>
  <c r="V340" i="38"/>
  <c r="Q340" i="38"/>
  <c r="AA340" i="38"/>
  <c r="AV340" i="38"/>
  <c r="W340" i="38"/>
  <c r="U340" i="38"/>
  <c r="Y340" i="38"/>
  <c r="AM340" i="38"/>
  <c r="AN340" i="38"/>
  <c r="AB340" i="38"/>
  <c r="AW340" i="38"/>
  <c r="AF340" i="38"/>
  <c r="AG340" i="38"/>
  <c r="AQ340" i="38"/>
  <c r="P340" i="38"/>
  <c r="AL340" i="38"/>
  <c r="AD340" i="38"/>
  <c r="AX340" i="38"/>
  <c r="AE340" i="38"/>
  <c r="AU340" i="38"/>
  <c r="AO340" i="38"/>
  <c r="AY340" i="38"/>
  <c r="R340" i="38"/>
  <c r="M340" i="38"/>
  <c r="N340" i="38"/>
  <c r="J340" i="38"/>
  <c r="O340" i="38"/>
  <c r="Z340" i="38"/>
  <c r="T340" i="38"/>
  <c r="AR340" i="38"/>
  <c r="AJ340" i="38"/>
  <c r="AP340" i="38"/>
  <c r="AZ340" i="38"/>
  <c r="S340" i="38"/>
  <c r="L340" i="38"/>
  <c r="AH340" i="38"/>
  <c r="AC340" i="38"/>
  <c r="AI340" i="38"/>
  <c r="AE490" i="38"/>
  <c r="N490" i="38"/>
  <c r="U490" i="38"/>
  <c r="AV490" i="38"/>
  <c r="AH490" i="38"/>
  <c r="AC490" i="38"/>
  <c r="AA490" i="38"/>
  <c r="AO490" i="38"/>
  <c r="AB490" i="38"/>
  <c r="AJ490" i="38"/>
  <c r="AD490" i="38"/>
  <c r="X490" i="38"/>
  <c r="AZ490" i="38"/>
  <c r="AT490" i="38"/>
  <c r="AR490" i="38"/>
  <c r="Y490" i="38"/>
  <c r="AI490" i="38"/>
  <c r="AP490" i="38"/>
  <c r="AW490" i="38"/>
  <c r="AN490" i="38"/>
  <c r="O490" i="38"/>
  <c r="AY490" i="38"/>
  <c r="P490" i="38"/>
  <c r="AK490" i="38"/>
  <c r="AU490" i="38"/>
  <c r="AX490" i="38"/>
  <c r="M490" i="38"/>
  <c r="AS490" i="38"/>
  <c r="S490" i="38"/>
  <c r="V490" i="38"/>
  <c r="L490" i="38"/>
  <c r="Q490" i="38"/>
  <c r="AQ490" i="38"/>
  <c r="AL490" i="38"/>
  <c r="W490" i="38"/>
  <c r="AG490" i="38"/>
  <c r="R490" i="38"/>
  <c r="K490" i="38"/>
  <c r="AM490" i="38"/>
  <c r="T490" i="38"/>
  <c r="AF490" i="38"/>
  <c r="Z490" i="38"/>
  <c r="J490" i="38"/>
  <c r="AF440" i="38"/>
  <c r="AN440" i="38"/>
  <c r="L440" i="38"/>
  <c r="R440" i="38"/>
  <c r="AP440" i="38"/>
  <c r="AD440" i="38"/>
  <c r="Q440" i="38"/>
  <c r="AJ440" i="38"/>
  <c r="AH440" i="38"/>
  <c r="AI440" i="38"/>
  <c r="AQ440" i="38"/>
  <c r="W440" i="38"/>
  <c r="Z440" i="38"/>
  <c r="AR440" i="38"/>
  <c r="U440" i="38"/>
  <c r="O440" i="38"/>
  <c r="Y440" i="38"/>
  <c r="AA440" i="38"/>
  <c r="AX440" i="38"/>
  <c r="K440" i="38"/>
  <c r="AW440" i="38"/>
  <c r="AS440" i="38"/>
  <c r="N440" i="38"/>
  <c r="S440" i="38"/>
  <c r="AU440" i="38"/>
  <c r="AG440" i="38"/>
  <c r="J440" i="38"/>
  <c r="AB440" i="38"/>
  <c r="AY440" i="38"/>
  <c r="T440" i="38"/>
  <c r="AC440" i="38"/>
  <c r="V440" i="38"/>
  <c r="AE440" i="38"/>
  <c r="AZ440" i="38"/>
  <c r="AT440" i="38"/>
  <c r="AO440" i="38"/>
  <c r="AL440" i="38"/>
  <c r="M440" i="38"/>
  <c r="P440" i="38"/>
  <c r="AK440" i="38"/>
  <c r="AM440" i="38"/>
  <c r="AV440" i="38"/>
  <c r="X440" i="38"/>
  <c r="U140" i="38"/>
  <c r="AW140" i="38"/>
  <c r="AX140" i="38"/>
  <c r="AN140" i="38"/>
  <c r="AR140" i="38"/>
  <c r="X140" i="38"/>
  <c r="R140" i="38"/>
  <c r="AM140" i="38"/>
  <c r="AC140" i="38"/>
  <c r="Y140" i="38"/>
  <c r="AP140" i="38"/>
  <c r="O140" i="38"/>
  <c r="W140" i="38"/>
  <c r="Z140" i="38"/>
  <c r="V140" i="38"/>
  <c r="AB140" i="38"/>
  <c r="S140" i="38"/>
  <c r="AG140" i="38"/>
  <c r="T140" i="38"/>
  <c r="AS140" i="38"/>
  <c r="J140" i="38"/>
  <c r="AJ140" i="38"/>
  <c r="AF140" i="38"/>
  <c r="Q140" i="38"/>
  <c r="N140" i="38"/>
  <c r="AU140" i="38"/>
  <c r="K140" i="38"/>
  <c r="P140" i="38"/>
  <c r="AY140" i="38"/>
  <c r="AT140" i="38"/>
  <c r="AZ140" i="38"/>
  <c r="AA140" i="38"/>
  <c r="AV140" i="38"/>
  <c r="AQ140" i="38"/>
  <c r="M140" i="38"/>
  <c r="AK140" i="38"/>
  <c r="L140" i="38"/>
  <c r="AL140" i="38"/>
  <c r="AE140" i="38"/>
  <c r="AO140" i="38"/>
  <c r="AD140" i="38"/>
  <c r="AI140" i="38"/>
  <c r="AH140" i="38"/>
  <c r="AH215" i="38"/>
  <c r="K215" i="38"/>
  <c r="AR215" i="38"/>
  <c r="AQ215" i="38"/>
  <c r="AN215" i="38"/>
  <c r="AG215" i="38"/>
  <c r="AZ215" i="38"/>
  <c r="AD215" i="38"/>
  <c r="AJ215" i="38"/>
  <c r="AA215" i="38"/>
  <c r="AP215" i="38"/>
  <c r="T215" i="38"/>
  <c r="S215" i="38"/>
  <c r="Z215" i="38"/>
  <c r="AT215" i="38"/>
  <c r="L215" i="38"/>
  <c r="J215" i="38"/>
  <c r="AB215" i="38"/>
  <c r="Q215" i="38"/>
  <c r="AC215" i="38"/>
  <c r="W215" i="38"/>
  <c r="R215" i="38"/>
  <c r="M215" i="38"/>
  <c r="AV215" i="38"/>
  <c r="Y215" i="38"/>
  <c r="U215" i="38"/>
  <c r="X215" i="38"/>
  <c r="AL215" i="38"/>
  <c r="AO215" i="38"/>
  <c r="AU215" i="38"/>
  <c r="O215" i="38"/>
  <c r="AW215" i="38"/>
  <c r="V215" i="38"/>
  <c r="P215" i="38"/>
  <c r="AE215" i="38"/>
  <c r="AI215" i="38"/>
  <c r="AM215" i="38"/>
  <c r="N215" i="38"/>
  <c r="AK215" i="38"/>
  <c r="AY215" i="38"/>
  <c r="AX215" i="38"/>
  <c r="AF215" i="38"/>
  <c r="AS215" i="38"/>
  <c r="AU590" i="38"/>
  <c r="AZ590" i="38"/>
  <c r="O590" i="38"/>
  <c r="X590" i="38"/>
  <c r="AA590" i="38"/>
  <c r="AR590" i="38"/>
  <c r="AP590" i="38"/>
  <c r="AS590" i="38"/>
  <c r="AT590" i="38"/>
  <c r="U590" i="38"/>
  <c r="Q590" i="38"/>
  <c r="R590" i="38"/>
  <c r="AG590" i="38"/>
  <c r="AK590" i="38"/>
  <c r="J590" i="38"/>
  <c r="AB590" i="38"/>
  <c r="AY590" i="38"/>
  <c r="Y590" i="38"/>
  <c r="AE590" i="38"/>
  <c r="P590" i="38"/>
  <c r="AI590" i="38"/>
  <c r="AD590" i="38"/>
  <c r="AW590" i="38"/>
  <c r="L590" i="38"/>
  <c r="N590" i="38"/>
  <c r="AQ590" i="38"/>
  <c r="M590" i="38"/>
  <c r="AF590" i="38"/>
  <c r="AM590" i="38"/>
  <c r="T590" i="38"/>
  <c r="S590" i="38"/>
  <c r="AV590" i="38"/>
  <c r="W590" i="38"/>
  <c r="K590" i="38"/>
  <c r="AC590" i="38"/>
  <c r="AL590" i="38"/>
  <c r="Z590" i="38"/>
  <c r="V590" i="38"/>
  <c r="AH590" i="38"/>
  <c r="AN590" i="38"/>
  <c r="AX590" i="38"/>
  <c r="AO590" i="38"/>
  <c r="AJ590" i="38"/>
  <c r="AH315" i="38"/>
  <c r="AL315" i="38"/>
  <c r="K315" i="38"/>
  <c r="P315" i="38"/>
  <c r="Z315" i="38"/>
  <c r="X315" i="38"/>
  <c r="Y315" i="38"/>
  <c r="U315" i="38"/>
  <c r="AS315" i="38"/>
  <c r="AK315" i="38"/>
  <c r="S315" i="38"/>
  <c r="AC315" i="38"/>
  <c r="AR315" i="38"/>
  <c r="AG315" i="38"/>
  <c r="AZ315" i="38"/>
  <c r="AM315" i="38"/>
  <c r="AX315" i="38"/>
  <c r="T315" i="38"/>
  <c r="AT315" i="38"/>
  <c r="W315" i="38"/>
  <c r="R315" i="38"/>
  <c r="N315" i="38"/>
  <c r="J315" i="38"/>
  <c r="V315" i="38"/>
  <c r="AP315" i="38"/>
  <c r="AD315" i="38"/>
  <c r="AO315" i="38"/>
  <c r="AE315" i="38"/>
  <c r="AW315" i="38"/>
  <c r="AN315" i="38"/>
  <c r="L315" i="38"/>
  <c r="M315" i="38"/>
  <c r="AV315" i="38"/>
  <c r="AJ315" i="38"/>
  <c r="AA315" i="38"/>
  <c r="AB315" i="38"/>
  <c r="AQ315" i="38"/>
  <c r="O315" i="38"/>
  <c r="AF315" i="38"/>
  <c r="AU315" i="38"/>
  <c r="AY315" i="38"/>
  <c r="Q315" i="38"/>
  <c r="AI315" i="38"/>
  <c r="W90" i="38"/>
  <c r="AE90" i="38"/>
  <c r="X90" i="38"/>
  <c r="AQ90" i="38"/>
  <c r="AK90" i="38"/>
  <c r="AG90" i="38"/>
  <c r="P90" i="38"/>
  <c r="L90" i="38"/>
  <c r="AL90" i="38"/>
  <c r="S90" i="38"/>
  <c r="J90" i="38"/>
  <c r="N90" i="38"/>
  <c r="AR90" i="38"/>
  <c r="AI90" i="38"/>
  <c r="AF90" i="38"/>
  <c r="AO90" i="38"/>
  <c r="R90" i="38"/>
  <c r="Q90" i="38"/>
  <c r="AD90" i="38"/>
  <c r="T90" i="38"/>
  <c r="Y90" i="38"/>
  <c r="AW90" i="38"/>
  <c r="AT90" i="38"/>
  <c r="Z90" i="38"/>
  <c r="AV90" i="38"/>
  <c r="AC90" i="38"/>
  <c r="AM90" i="38"/>
  <c r="U90" i="38"/>
  <c r="AP90" i="38"/>
  <c r="AZ90" i="38"/>
  <c r="M90" i="38"/>
  <c r="AH90" i="38"/>
  <c r="AB90" i="38"/>
  <c r="AS90" i="38"/>
  <c r="AJ90" i="38"/>
  <c r="V90" i="38"/>
  <c r="AN90" i="38"/>
  <c r="AY90" i="38"/>
  <c r="AA90" i="38"/>
  <c r="AU90" i="38"/>
  <c r="K90" i="38"/>
  <c r="O90" i="38"/>
  <c r="AX90" i="38"/>
  <c r="AU265" i="38"/>
  <c r="X265" i="38"/>
  <c r="AO265" i="38"/>
  <c r="AH265" i="38"/>
  <c r="M265" i="38"/>
  <c r="Y265" i="38"/>
  <c r="R265" i="38"/>
  <c r="AY265" i="38"/>
  <c r="P265" i="38"/>
  <c r="AG265" i="38"/>
  <c r="AC265" i="38"/>
  <c r="AF265" i="38"/>
  <c r="AQ265" i="38"/>
  <c r="AK265" i="38"/>
  <c r="AP265" i="38"/>
  <c r="N265" i="38"/>
  <c r="W265" i="38"/>
  <c r="O265" i="38"/>
  <c r="AJ265" i="38"/>
  <c r="T265" i="38"/>
  <c r="AW265" i="38"/>
  <c r="AT265" i="38"/>
  <c r="L265" i="38"/>
  <c r="S265" i="38"/>
  <c r="AD265" i="38"/>
  <c r="AZ265" i="38"/>
  <c r="J265" i="38"/>
  <c r="Q265" i="38"/>
  <c r="AI265" i="38"/>
  <c r="V265" i="38"/>
  <c r="AV265" i="38"/>
  <c r="AB265" i="38"/>
  <c r="AE265" i="38"/>
  <c r="Z265" i="38"/>
  <c r="U265" i="38"/>
  <c r="AL265" i="38"/>
  <c r="AM265" i="38"/>
  <c r="AR265" i="38"/>
  <c r="AA265" i="38"/>
  <c r="AX265" i="38"/>
  <c r="AS265" i="38"/>
  <c r="AN265" i="38"/>
  <c r="K265" i="38"/>
  <c r="N465" i="38"/>
  <c r="AH465" i="38"/>
  <c r="AJ465" i="38"/>
  <c r="AX465" i="38"/>
  <c r="Z465" i="38"/>
  <c r="AQ465" i="38"/>
  <c r="AM465" i="38"/>
  <c r="O465" i="38"/>
  <c r="AT465" i="38"/>
  <c r="AY465" i="38"/>
  <c r="AC465" i="38"/>
  <c r="AR465" i="38"/>
  <c r="W465" i="38"/>
  <c r="AW465" i="38"/>
  <c r="AN465" i="38"/>
  <c r="AV465" i="38"/>
  <c r="L465" i="38"/>
  <c r="AA465" i="38"/>
  <c r="X465" i="38"/>
  <c r="R465" i="38"/>
  <c r="M465" i="38"/>
  <c r="AF465" i="38"/>
  <c r="P465" i="38"/>
  <c r="AK465" i="38"/>
  <c r="S465" i="38"/>
  <c r="K465" i="38"/>
  <c r="Q465" i="38"/>
  <c r="V465" i="38"/>
  <c r="AG465" i="38"/>
  <c r="AS465" i="38"/>
  <c r="U465" i="38"/>
  <c r="AP465" i="38"/>
  <c r="AD465" i="38"/>
  <c r="Y465" i="38"/>
  <c r="AE465" i="38"/>
  <c r="AI465" i="38"/>
  <c r="AU465" i="38"/>
  <c r="AL465" i="38"/>
  <c r="T465" i="38"/>
  <c r="J465" i="38"/>
  <c r="AZ465" i="38"/>
  <c r="AO465" i="38"/>
  <c r="AB465" i="38"/>
  <c r="AY390" i="38"/>
  <c r="AJ390" i="38"/>
  <c r="O390" i="38"/>
  <c r="AP390" i="38"/>
  <c r="T390" i="38"/>
  <c r="AF390" i="38"/>
  <c r="AK390" i="38"/>
  <c r="AG390" i="38"/>
  <c r="N390" i="38"/>
  <c r="AA390" i="38"/>
  <c r="AH390" i="38"/>
  <c r="AM390" i="38"/>
  <c r="U390" i="38"/>
  <c r="Y390" i="38"/>
  <c r="R390" i="38"/>
  <c r="AV390" i="38"/>
  <c r="AX390" i="38"/>
  <c r="AE390" i="38"/>
  <c r="M390" i="38"/>
  <c r="AZ390" i="38"/>
  <c r="AN390" i="38"/>
  <c r="AU390" i="38"/>
  <c r="L390" i="38"/>
  <c r="P390" i="38"/>
  <c r="AS390" i="38"/>
  <c r="AI390" i="38"/>
  <c r="AC390" i="38"/>
  <c r="AT390" i="38"/>
  <c r="Z390" i="38"/>
  <c r="AR390" i="38"/>
  <c r="Q390" i="38"/>
  <c r="AL390" i="38"/>
  <c r="X390" i="38"/>
  <c r="J390" i="38"/>
  <c r="W390" i="38"/>
  <c r="AB390" i="38"/>
  <c r="AO390" i="38"/>
  <c r="AD390" i="38"/>
  <c r="AQ390" i="38"/>
  <c r="S390" i="38"/>
  <c r="AW390" i="38"/>
  <c r="V390" i="38"/>
  <c r="K390" i="38"/>
  <c r="R415" i="38"/>
  <c r="AS415" i="38"/>
  <c r="Q415" i="38"/>
  <c r="AL415" i="38"/>
  <c r="J415" i="38"/>
  <c r="AV415" i="38"/>
  <c r="AQ415" i="38"/>
  <c r="AT415" i="38"/>
  <c r="N415" i="38"/>
  <c r="L415" i="38"/>
  <c r="AC415" i="38"/>
  <c r="AH415" i="38"/>
  <c r="AM415" i="38"/>
  <c r="AU415" i="38"/>
  <c r="K415" i="38"/>
  <c r="AB415" i="38"/>
  <c r="AO415" i="38"/>
  <c r="Y415" i="38"/>
  <c r="X415" i="38"/>
  <c r="AF415" i="38"/>
  <c r="AI415" i="38"/>
  <c r="Z415" i="38"/>
  <c r="V415" i="38"/>
  <c r="M415" i="38"/>
  <c r="AY415" i="38"/>
  <c r="S415" i="38"/>
  <c r="AE415" i="38"/>
  <c r="AG415" i="38"/>
  <c r="AP415" i="38"/>
  <c r="AW415" i="38"/>
  <c r="P415" i="38"/>
  <c r="AN415" i="38"/>
  <c r="AR415" i="38"/>
  <c r="O415" i="38"/>
  <c r="U415" i="38"/>
  <c r="AZ415" i="38"/>
  <c r="AA415" i="38"/>
  <c r="W415" i="38"/>
  <c r="AJ415" i="38"/>
  <c r="AD415" i="38"/>
  <c r="AK415" i="38"/>
  <c r="T415" i="38"/>
  <c r="AX415" i="38"/>
  <c r="DA66" i="38" l="1"/>
  <c r="CU341" i="38"/>
  <c r="DA366" i="38"/>
  <c r="CU591" i="38"/>
  <c r="DA566" i="38"/>
  <c r="CU391" i="38"/>
  <c r="DA416" i="38"/>
  <c r="BE413" i="38" a="1"/>
  <c r="CT415" i="38"/>
  <c r="CU415" i="38" s="1"/>
  <c r="CT390" i="38"/>
  <c r="DA390" i="38" s="1"/>
  <c r="BE388" i="38" a="1"/>
  <c r="CT465" i="38"/>
  <c r="CU465" i="38" s="1"/>
  <c r="BE463" i="38" a="1"/>
  <c r="BT464" i="38" s="1"/>
  <c r="BE263" i="38" a="1"/>
  <c r="BK264" i="38" s="1"/>
  <c r="CT265" i="38"/>
  <c r="CU265" i="38" s="1"/>
  <c r="BE88" i="38" a="1"/>
  <c r="CT90" i="38"/>
  <c r="BE313" i="38" a="1"/>
  <c r="CT315" i="38"/>
  <c r="DA315" i="38" s="1"/>
  <c r="CT590" i="38"/>
  <c r="DA590" i="38" s="1"/>
  <c r="BE588" i="38" a="1"/>
  <c r="CT215" i="38"/>
  <c r="DA215" i="38" s="1"/>
  <c r="BE213" i="38" a="1"/>
  <c r="BG214" i="38" s="1"/>
  <c r="BE138" i="38" a="1"/>
  <c r="CT140" i="38"/>
  <c r="CU140" i="38" s="1"/>
  <c r="BE438" i="38" a="1"/>
  <c r="CT440" i="38"/>
  <c r="CU440" i="38" s="1"/>
  <c r="BE488" i="38" a="1"/>
  <c r="BG489" i="38" s="1"/>
  <c r="CT490" i="38"/>
  <c r="CU490" i="38" s="1"/>
  <c r="BE338" i="38" a="1"/>
  <c r="BI339" i="38" s="1"/>
  <c r="CT340" i="38"/>
  <c r="CU340" i="38" s="1"/>
  <c r="CT540" i="38"/>
  <c r="CU540" i="38" s="1"/>
  <c r="BE538" i="38" a="1"/>
  <c r="CT290" i="38"/>
  <c r="CU290" i="38" s="1"/>
  <c r="BE288" i="38" a="1"/>
  <c r="CT365" i="38"/>
  <c r="DA365" i="38" s="1"/>
  <c r="BE363" i="38" a="1"/>
  <c r="BE238" i="38" a="1"/>
  <c r="BO239" i="38" s="1"/>
  <c r="CT240" i="38"/>
  <c r="DA240" i="38" s="1"/>
  <c r="CT565" i="38"/>
  <c r="DA565" i="38" s="1"/>
  <c r="BE563" i="38" a="1"/>
  <c r="CT115" i="38"/>
  <c r="CU115" i="38" s="1"/>
  <c r="BE113" i="38" a="1"/>
  <c r="BJ114" i="38" s="1"/>
  <c r="BE63" i="38" a="1"/>
  <c r="BK64" i="38" s="1"/>
  <c r="CT65" i="38"/>
  <c r="CU65" i="38" s="1"/>
  <c r="BE163" i="38" a="1"/>
  <c r="CT165" i="38"/>
  <c r="DA165" i="38" s="1"/>
  <c r="BE188" i="38" a="1"/>
  <c r="CT190" i="38"/>
  <c r="DA190" i="38" s="1"/>
  <c r="CT40" i="38"/>
  <c r="DA40" i="38" s="1"/>
  <c r="BE38" i="38" a="1"/>
  <c r="BE513" i="38" a="1"/>
  <c r="CT515" i="38"/>
  <c r="CU515" i="38" s="1"/>
  <c r="CQ166" i="38"/>
  <c r="CR165" i="38"/>
  <c r="CR440" i="38"/>
  <c r="CQ441" i="38"/>
  <c r="CU216" i="38"/>
  <c r="DA216" i="38"/>
  <c r="DA466" i="38"/>
  <c r="CU466" i="38"/>
  <c r="CR315" i="38"/>
  <c r="CQ316" i="38"/>
  <c r="CQ241" i="38"/>
  <c r="CR240" i="38"/>
  <c r="CQ491" i="38"/>
  <c r="CR490" i="38"/>
  <c r="CR340" i="38"/>
  <c r="CQ341" i="38"/>
  <c r="CQ191" i="38"/>
  <c r="CR190" i="38"/>
  <c r="CU141" i="38"/>
  <c r="DA141" i="38"/>
  <c r="DA191" i="38"/>
  <c r="CU191" i="38"/>
  <c r="DA91" i="38"/>
  <c r="CU91" i="38"/>
  <c r="CQ416" i="38"/>
  <c r="CR415" i="38"/>
  <c r="DA415" i="38"/>
  <c r="CR65" i="38"/>
  <c r="CQ66" i="38"/>
  <c r="CQ366" i="38"/>
  <c r="CR365" i="38"/>
  <c r="CR90" i="38"/>
  <c r="CQ91" i="38"/>
  <c r="CU90" i="38"/>
  <c r="DA90" i="38"/>
  <c r="CQ566" i="38"/>
  <c r="CR565" i="38"/>
  <c r="CQ16" i="38"/>
  <c r="CR15" i="38"/>
  <c r="DA316" i="38"/>
  <c r="CU316" i="38"/>
  <c r="DA166" i="38"/>
  <c r="CU166" i="38"/>
  <c r="DA441" i="38"/>
  <c r="CU441" i="38"/>
  <c r="CQ541" i="38"/>
  <c r="CR540" i="38"/>
  <c r="CR515" i="38"/>
  <c r="CQ516" i="38"/>
  <c r="CR40" i="38"/>
  <c r="CQ41" i="38"/>
  <c r="CQ141" i="38"/>
  <c r="CR140" i="38"/>
  <c r="DA140" i="38"/>
  <c r="CR290" i="38"/>
  <c r="CQ291" i="38"/>
  <c r="CU266" i="38"/>
  <c r="DA266" i="38"/>
  <c r="CR115" i="38"/>
  <c r="CQ116" i="38"/>
  <c r="DA241" i="38"/>
  <c r="CR590" i="38"/>
  <c r="CQ591" i="38"/>
  <c r="CQ216" i="38"/>
  <c r="CR215" i="38"/>
  <c r="CU541" i="38"/>
  <c r="DA516" i="38"/>
  <c r="CQ466" i="38"/>
  <c r="CR465" i="38"/>
  <c r="CR265" i="38"/>
  <c r="CQ266" i="38"/>
  <c r="CQ391" i="38"/>
  <c r="CR390" i="38"/>
  <c r="CU291" i="38"/>
  <c r="DA291" i="38"/>
  <c r="DA116" i="38"/>
  <c r="CU116" i="38"/>
  <c r="DJ41" i="35"/>
  <c r="DA490" i="38"/>
  <c r="BI32" i="35" s="1"/>
  <c r="BK464" i="38"/>
  <c r="BS464" i="38"/>
  <c r="BE338" i="38"/>
  <c r="BE339" i="38" s="1"/>
  <c r="BV339" i="38"/>
  <c r="BM239" i="38"/>
  <c r="BH339" i="38"/>
  <c r="BE263" i="38"/>
  <c r="BE264" i="38" s="1"/>
  <c r="BH264" i="38"/>
  <c r="BR264" i="38"/>
  <c r="BV264" i="38"/>
  <c r="BU264" i="38"/>
  <c r="BT239" i="38"/>
  <c r="I18" i="38"/>
  <c r="I15" i="38"/>
  <c r="I17" i="38"/>
  <c r="I16" i="38"/>
  <c r="AL16" i="38"/>
  <c r="AR16" i="38"/>
  <c r="Z16" i="38"/>
  <c r="AY16" i="38"/>
  <c r="AW16" i="38"/>
  <c r="AJ16" i="38"/>
  <c r="AC16" i="38"/>
  <c r="W16" i="38"/>
  <c r="AG16" i="38"/>
  <c r="AQ16" i="38"/>
  <c r="AE16" i="38"/>
  <c r="AI16" i="38"/>
  <c r="S16" i="38"/>
  <c r="T16" i="38"/>
  <c r="P16" i="38"/>
  <c r="U16" i="38"/>
  <c r="AV16" i="38"/>
  <c r="L16" i="38"/>
  <c r="AP16" i="38"/>
  <c r="K16" i="38"/>
  <c r="J16" i="38"/>
  <c r="AS16" i="38"/>
  <c r="AO16" i="38"/>
  <c r="X16" i="38"/>
  <c r="R16" i="38"/>
  <c r="AT16" i="38"/>
  <c r="AX16" i="38"/>
  <c r="AM16" i="38"/>
  <c r="AF16" i="38"/>
  <c r="AH16" i="38"/>
  <c r="AN16" i="38"/>
  <c r="AA16" i="38"/>
  <c r="M16" i="38"/>
  <c r="Y16" i="38"/>
  <c r="AK16" i="38"/>
  <c r="N16" i="38"/>
  <c r="O16" i="38"/>
  <c r="AD16" i="38"/>
  <c r="AU16" i="38"/>
  <c r="AZ16" i="38"/>
  <c r="Q16" i="38"/>
  <c r="V16" i="38"/>
  <c r="AB16" i="38"/>
  <c r="BB16" i="38" s="1" a="1"/>
  <c r="AC17" i="38"/>
  <c r="M17" i="38"/>
  <c r="AH17" i="38"/>
  <c r="AN17" i="38"/>
  <c r="R17" i="38"/>
  <c r="N17" i="38"/>
  <c r="W17" i="38"/>
  <c r="AT17" i="38"/>
  <c r="AO17" i="38"/>
  <c r="V17" i="38"/>
  <c r="AG17" i="38"/>
  <c r="AK17" i="38"/>
  <c r="X17" i="38"/>
  <c r="AL17" i="38"/>
  <c r="AZ17" i="38"/>
  <c r="AS17" i="38"/>
  <c r="AD17" i="38"/>
  <c r="T17" i="38"/>
  <c r="U17" i="38"/>
  <c r="AF17" i="38"/>
  <c r="Y17" i="38"/>
  <c r="AJ17" i="38"/>
  <c r="AV17" i="38"/>
  <c r="AU17" i="38"/>
  <c r="AR17" i="38"/>
  <c r="P17" i="38"/>
  <c r="AA17" i="38"/>
  <c r="AI17" i="38"/>
  <c r="K17" i="38"/>
  <c r="AM17" i="38"/>
  <c r="AY17" i="38"/>
  <c r="AE17" i="38"/>
  <c r="S17" i="38"/>
  <c r="AW17" i="38"/>
  <c r="AX17" i="38"/>
  <c r="AQ17" i="38"/>
  <c r="O17" i="38"/>
  <c r="AP17" i="38"/>
  <c r="Q17" i="38"/>
  <c r="Z17" i="38"/>
  <c r="AB17" i="38"/>
  <c r="J17" i="38"/>
  <c r="L17" i="38"/>
  <c r="BB17" i="38" s="1" a="1"/>
  <c r="AL15" i="38"/>
  <c r="AI15" i="38"/>
  <c r="AU15" i="38"/>
  <c r="O15" i="38"/>
  <c r="L15" i="38"/>
  <c r="AS15" i="38"/>
  <c r="AA15" i="38"/>
  <c r="AC15" i="38"/>
  <c r="Z15" i="38"/>
  <c r="AK15" i="38"/>
  <c r="AE15" i="38"/>
  <c r="AY15" i="38"/>
  <c r="V15" i="38"/>
  <c r="Q15" i="38"/>
  <c r="X15" i="38"/>
  <c r="R15" i="38"/>
  <c r="AM15" i="38"/>
  <c r="S15" i="38"/>
  <c r="AB15" i="38"/>
  <c r="J15" i="38"/>
  <c r="AQ15" i="38"/>
  <c r="AV15" i="38"/>
  <c r="N15" i="38"/>
  <c r="AN15" i="38"/>
  <c r="W15" i="38"/>
  <c r="AJ15" i="38"/>
  <c r="AW15" i="38"/>
  <c r="AR15" i="38"/>
  <c r="AZ15" i="38"/>
  <c r="AT15" i="38"/>
  <c r="U15" i="38"/>
  <c r="AP15" i="38"/>
  <c r="P15" i="38"/>
  <c r="AG15" i="38"/>
  <c r="AD15" i="38"/>
  <c r="T15" i="38"/>
  <c r="Y15" i="38"/>
  <c r="AH15" i="38"/>
  <c r="AF15" i="38"/>
  <c r="AX15" i="38"/>
  <c r="M15" i="38"/>
  <c r="AO15" i="38"/>
  <c r="K15" i="38"/>
  <c r="BB15" i="38" s="1" a="1"/>
  <c r="AA18" i="38"/>
  <c r="AD18" i="38"/>
  <c r="AN18" i="38"/>
  <c r="R18" i="38"/>
  <c r="AO18" i="38"/>
  <c r="AC18" i="38"/>
  <c r="Q18" i="38"/>
  <c r="AQ18" i="38"/>
  <c r="AK18" i="38"/>
  <c r="Y18" i="38"/>
  <c r="AH18" i="38"/>
  <c r="Z18" i="38"/>
  <c r="X18" i="38"/>
  <c r="T18" i="38"/>
  <c r="AF18" i="38"/>
  <c r="AB18" i="38"/>
  <c r="N18" i="38"/>
  <c r="AE18" i="38"/>
  <c r="AP18" i="38"/>
  <c r="AM18" i="38"/>
  <c r="AR18" i="38"/>
  <c r="AT18" i="38"/>
  <c r="AV18" i="38"/>
  <c r="AX18" i="38"/>
  <c r="AZ18" i="38"/>
  <c r="AJ18" i="38"/>
  <c r="J18" i="38"/>
  <c r="U18" i="38"/>
  <c r="O18" i="38"/>
  <c r="AG18" i="38"/>
  <c r="L18" i="38"/>
  <c r="S18" i="38"/>
  <c r="W18" i="38"/>
  <c r="AY18" i="38"/>
  <c r="AW18" i="38"/>
  <c r="AU18" i="38"/>
  <c r="AS18" i="38"/>
  <c r="M18" i="38"/>
  <c r="P18" i="38"/>
  <c r="V18" i="38"/>
  <c r="K18" i="38"/>
  <c r="AI18" i="38"/>
  <c r="AL18" i="38"/>
  <c r="BB18" i="38" s="1" a="1"/>
  <c r="BE463" i="38" l="1"/>
  <c r="BE464" i="38" s="1"/>
  <c r="BH464" i="38"/>
  <c r="BO464" i="38"/>
  <c r="BM464" i="38"/>
  <c r="BF464" i="38"/>
  <c r="BR464" i="38"/>
  <c r="BG464" i="38"/>
  <c r="BN464" i="38"/>
  <c r="BV464" i="38"/>
  <c r="BQ464" i="38"/>
  <c r="BI464" i="38"/>
  <c r="BL464" i="38"/>
  <c r="BP464" i="38"/>
  <c r="BU464" i="38"/>
  <c r="BJ464" i="38"/>
  <c r="BB18" i="38"/>
  <c r="CT18" i="38"/>
  <c r="BQ239" i="38"/>
  <c r="BN239" i="38"/>
  <c r="BR339" i="38"/>
  <c r="BO114" i="38"/>
  <c r="DA65" i="38"/>
  <c r="BF214" i="38"/>
  <c r="DA265" i="38"/>
  <c r="BU23" i="35" s="1"/>
  <c r="CU315" i="38"/>
  <c r="BR214" i="38"/>
  <c r="CB22" i="35"/>
  <c r="CD582" i="39" s="1"/>
  <c r="AW20" i="35"/>
  <c r="AY55" i="39" s="1"/>
  <c r="BP214" i="38"/>
  <c r="BR114" i="38"/>
  <c r="CC22" i="35"/>
  <c r="CE617" i="39" s="1"/>
  <c r="BT214" i="38"/>
  <c r="BJ214" i="38"/>
  <c r="BL114" i="38"/>
  <c r="BF22" i="35"/>
  <c r="BH232" i="39" s="1"/>
  <c r="BI214" i="38"/>
  <c r="BL214" i="38"/>
  <c r="BO214" i="38"/>
  <c r="BU114" i="38"/>
  <c r="BJ32" i="35"/>
  <c r="BH489" i="38"/>
  <c r="DA515" i="38"/>
  <c r="BE33" i="35" s="1"/>
  <c r="BG208" i="39" s="1"/>
  <c r="BG22" i="35"/>
  <c r="BH114" i="38"/>
  <c r="BF114" i="38"/>
  <c r="BN114" i="38"/>
  <c r="BL22" i="35"/>
  <c r="BR22" i="35"/>
  <c r="BT372" i="39" s="1"/>
  <c r="BV22" i="35"/>
  <c r="BM214" i="38"/>
  <c r="BQ214" i="38"/>
  <c r="BN214" i="38"/>
  <c r="BE213" i="38"/>
  <c r="BE214" i="38" s="1"/>
  <c r="BG114" i="38"/>
  <c r="BK114" i="38"/>
  <c r="BT114" i="38"/>
  <c r="BS114" i="38"/>
  <c r="BP114" i="38"/>
  <c r="CU240" i="38"/>
  <c r="BS22" i="35"/>
  <c r="BU407" i="39" s="1"/>
  <c r="BT22" i="35"/>
  <c r="BV442" i="39" s="1"/>
  <c r="BV214" i="38"/>
  <c r="BU214" i="38"/>
  <c r="BS214" i="38"/>
  <c r="BH214" i="38"/>
  <c r="BQ114" i="38"/>
  <c r="BE113" i="38"/>
  <c r="BE114" i="38" s="1"/>
  <c r="BK214" i="38"/>
  <c r="BV114" i="38"/>
  <c r="DA440" i="38"/>
  <c r="BL30" i="35" s="1"/>
  <c r="BM114" i="38"/>
  <c r="BI114" i="38"/>
  <c r="DA340" i="38"/>
  <c r="BK26" i="35" s="1"/>
  <c r="BU20" i="35"/>
  <c r="AX20" i="35"/>
  <c r="BL20" i="35"/>
  <c r="BF64" i="38"/>
  <c r="BR489" i="38"/>
  <c r="BM20" i="35"/>
  <c r="BV64" i="38"/>
  <c r="BE488" i="38"/>
  <c r="BE489" i="38" s="1"/>
  <c r="BN64" i="38"/>
  <c r="BO64" i="38"/>
  <c r="BJ489" i="38"/>
  <c r="CU190" i="38"/>
  <c r="CB32" i="35"/>
  <c r="CD592" i="39" s="1"/>
  <c r="BT64" i="38"/>
  <c r="BS64" i="38"/>
  <c r="BP64" i="38"/>
  <c r="BH64" i="38"/>
  <c r="BQ64" i="38"/>
  <c r="BV489" i="38"/>
  <c r="BU64" i="38"/>
  <c r="BO489" i="38"/>
  <c r="BK489" i="38"/>
  <c r="BV20" i="35"/>
  <c r="BA20" i="35"/>
  <c r="BS20" i="35"/>
  <c r="BU405" i="39" s="1"/>
  <c r="CU365" i="38"/>
  <c r="BE63" i="38"/>
  <c r="BE64" i="38" s="1"/>
  <c r="BR64" i="38"/>
  <c r="BJ64" i="38"/>
  <c r="BG64" i="38"/>
  <c r="BL489" i="38"/>
  <c r="BM489" i="38"/>
  <c r="BN489" i="38"/>
  <c r="BT489" i="38"/>
  <c r="DA465" i="38"/>
  <c r="BE31" i="35" s="1"/>
  <c r="BG206" i="39" s="1"/>
  <c r="BX20" i="35"/>
  <c r="AY20" i="35"/>
  <c r="BA90" i="39" s="1"/>
  <c r="BG20" i="35"/>
  <c r="BK20" i="35"/>
  <c r="DA540" i="38"/>
  <c r="BG34" i="35" s="1"/>
  <c r="CU565" i="38"/>
  <c r="BI64" i="38"/>
  <c r="BM64" i="38"/>
  <c r="BL64" i="38"/>
  <c r="BQ489" i="38"/>
  <c r="BP489" i="38"/>
  <c r="BU489" i="38"/>
  <c r="BS489" i="38"/>
  <c r="BI489" i="38"/>
  <c r="BF489" i="38"/>
  <c r="CA20" i="35"/>
  <c r="CC545" i="39" s="1"/>
  <c r="BQ20" i="35"/>
  <c r="BS335" i="39" s="1"/>
  <c r="BN20" i="35"/>
  <c r="BE20" i="35"/>
  <c r="BG195" i="39" s="1"/>
  <c r="CU590" i="38"/>
  <c r="AV22" i="35"/>
  <c r="AX22" i="39" s="1"/>
  <c r="BW22" i="35"/>
  <c r="BZ22" i="35"/>
  <c r="CB512" i="39" s="1"/>
  <c r="BK22" i="35"/>
  <c r="CU215" i="38"/>
  <c r="BS239" i="38"/>
  <c r="BP239" i="38"/>
  <c r="BQ339" i="38"/>
  <c r="BJ339" i="38"/>
  <c r="BS339" i="38"/>
  <c r="BU32" i="35"/>
  <c r="BJ22" i="35"/>
  <c r="BC22" i="35"/>
  <c r="BH22" i="35"/>
  <c r="AU22" i="35"/>
  <c r="BX22" i="35"/>
  <c r="CA22" i="35"/>
  <c r="CC547" i="39" s="1"/>
  <c r="AX22" i="35"/>
  <c r="BI239" i="38"/>
  <c r="BQ264" i="38"/>
  <c r="BP264" i="38"/>
  <c r="BI264" i="38"/>
  <c r="BF264" i="38"/>
  <c r="BJ239" i="38"/>
  <c r="BL339" i="38"/>
  <c r="BV239" i="38"/>
  <c r="BE238" i="38"/>
  <c r="BE239" i="38" s="1"/>
  <c r="BT339" i="38"/>
  <c r="BF339" i="38"/>
  <c r="BU339" i="38"/>
  <c r="CU390" i="38"/>
  <c r="BM22" i="35"/>
  <c r="AW22" i="35"/>
  <c r="AY57" i="39" s="1"/>
  <c r="BU22" i="35"/>
  <c r="BE22" i="35"/>
  <c r="BG197" i="39" s="1"/>
  <c r="BO264" i="38"/>
  <c r="BJ264" i="38"/>
  <c r="BL264" i="38"/>
  <c r="BT264" i="38"/>
  <c r="BF239" i="38"/>
  <c r="DA115" i="38"/>
  <c r="AY17" i="35" s="1"/>
  <c r="BA87" i="39" s="1"/>
  <c r="BU239" i="38"/>
  <c r="BH239" i="38"/>
  <c r="BG339" i="38"/>
  <c r="BV32" i="35"/>
  <c r="BP22" i="35"/>
  <c r="AY22" i="35"/>
  <c r="BA92" i="39" s="1"/>
  <c r="BN22" i="35"/>
  <c r="BQ22" i="35"/>
  <c r="BS337" i="39" s="1"/>
  <c r="BY22" i="35"/>
  <c r="CA477" i="39" s="1"/>
  <c r="BA22" i="35"/>
  <c r="BI22" i="35"/>
  <c r="BM264" i="38"/>
  <c r="BG264" i="38"/>
  <c r="BN264" i="38"/>
  <c r="BS264" i="38"/>
  <c r="BR239" i="38"/>
  <c r="BL239" i="38"/>
  <c r="BK339" i="38"/>
  <c r="BG239" i="38"/>
  <c r="BK239" i="38"/>
  <c r="BN339" i="38"/>
  <c r="BP339" i="38"/>
  <c r="BM339" i="38"/>
  <c r="BO339" i="38"/>
  <c r="BY20" i="35"/>
  <c r="CA475" i="39" s="1"/>
  <c r="BF20" i="35"/>
  <c r="BH230" i="39" s="1"/>
  <c r="CB20" i="35"/>
  <c r="CD580" i="39" s="1"/>
  <c r="BR20" i="35"/>
  <c r="BT370" i="39" s="1"/>
  <c r="BZ20" i="35"/>
  <c r="CB510" i="39" s="1"/>
  <c r="BW20" i="35"/>
  <c r="AU20" i="35"/>
  <c r="BC20" i="35"/>
  <c r="CC20" i="35"/>
  <c r="CE615" i="39" s="1"/>
  <c r="BJ20" i="35"/>
  <c r="BH20" i="35"/>
  <c r="BI20" i="35"/>
  <c r="BP20" i="35"/>
  <c r="BT20" i="35"/>
  <c r="BV440" i="39" s="1"/>
  <c r="AV20" i="35"/>
  <c r="AX20" i="39" s="1"/>
  <c r="BB15" i="38"/>
  <c r="CT15" i="38"/>
  <c r="CU165" i="38"/>
  <c r="DA290" i="38"/>
  <c r="AV24" i="35" s="1"/>
  <c r="AX24" i="39" s="1"/>
  <c r="CU40" i="38"/>
  <c r="BZ29" i="35"/>
  <c r="CB519" i="39" s="1"/>
  <c r="BE29" i="35"/>
  <c r="BG204" i="39" s="1"/>
  <c r="BN29" i="35"/>
  <c r="BL29" i="35"/>
  <c r="BF29" i="35"/>
  <c r="BH239" i="39" s="1"/>
  <c r="BA29" i="35"/>
  <c r="BC29" i="35"/>
  <c r="BT29" i="35"/>
  <c r="BV449" i="39" s="1"/>
  <c r="BY29" i="35"/>
  <c r="CA484" i="39" s="1"/>
  <c r="AX29" i="35"/>
  <c r="BI29" i="35"/>
  <c r="BX29" i="35"/>
  <c r="AU29" i="35"/>
  <c r="BV29" i="35"/>
  <c r="CA29" i="35"/>
  <c r="CC554" i="39" s="1"/>
  <c r="CB29" i="35"/>
  <c r="CD589" i="39" s="1"/>
  <c r="CC29" i="35"/>
  <c r="CE624" i="39" s="1"/>
  <c r="AY29" i="35"/>
  <c r="BA99" i="39" s="1"/>
  <c r="BQ29" i="35"/>
  <c r="BS344" i="39" s="1"/>
  <c r="BG29" i="35"/>
  <c r="BH29" i="35"/>
  <c r="BS29" i="35"/>
  <c r="BU414" i="39" s="1"/>
  <c r="BR29" i="35"/>
  <c r="BT379" i="39" s="1"/>
  <c r="BW29" i="35"/>
  <c r="BJ29" i="35"/>
  <c r="BP29" i="35"/>
  <c r="AV29" i="35"/>
  <c r="AX29" i="39" s="1"/>
  <c r="AW29" i="35"/>
  <c r="AY64" i="39" s="1"/>
  <c r="BK29" i="35"/>
  <c r="BU29" i="35"/>
  <c r="BM29" i="35"/>
  <c r="BU39" i="38"/>
  <c r="BR39" i="38"/>
  <c r="BF39" i="38"/>
  <c r="BE38" i="38"/>
  <c r="BE39" i="38" s="1"/>
  <c r="BP39" i="38"/>
  <c r="BH39" i="38"/>
  <c r="BQ39" i="38"/>
  <c r="BI39" i="38"/>
  <c r="BL39" i="38"/>
  <c r="BK39" i="38"/>
  <c r="BT39" i="38"/>
  <c r="BG39" i="38"/>
  <c r="BM39" i="38"/>
  <c r="BS39" i="38"/>
  <c r="BV39" i="38"/>
  <c r="BJ39" i="38"/>
  <c r="BO39" i="38"/>
  <c r="BN39" i="38"/>
  <c r="BU19" i="35"/>
  <c r="CB19" i="35"/>
  <c r="CD579" i="39" s="1"/>
  <c r="BQ19" i="35"/>
  <c r="BS334" i="39" s="1"/>
  <c r="BY19" i="35"/>
  <c r="CA474" i="39" s="1"/>
  <c r="BS19" i="35"/>
  <c r="BU404" i="39" s="1"/>
  <c r="BW19" i="35"/>
  <c r="BN19" i="35"/>
  <c r="BJ19" i="35"/>
  <c r="AV19" i="35"/>
  <c r="AX19" i="39" s="1"/>
  <c r="BL19" i="35"/>
  <c r="BR19" i="35"/>
  <c r="BT369" i="39" s="1"/>
  <c r="BF19" i="35"/>
  <c r="BH229" i="39" s="1"/>
  <c r="BT19" i="35"/>
  <c r="BV439" i="39" s="1"/>
  <c r="BH19" i="35"/>
  <c r="AU19" i="35"/>
  <c r="BG19" i="35"/>
  <c r="BE19" i="35"/>
  <c r="BG194" i="39" s="1"/>
  <c r="AW19" i="35"/>
  <c r="AY54" i="39" s="1"/>
  <c r="AY19" i="35"/>
  <c r="BA89" i="39" s="1"/>
  <c r="BV19" i="35"/>
  <c r="BA19" i="35"/>
  <c r="BI19" i="35"/>
  <c r="BP19" i="35"/>
  <c r="AX19" i="35"/>
  <c r="BX19" i="35"/>
  <c r="BK19" i="35"/>
  <c r="BM19" i="35"/>
  <c r="CC19" i="35"/>
  <c r="CE614" i="39" s="1"/>
  <c r="BC19" i="35"/>
  <c r="CA19" i="35"/>
  <c r="CC544" i="39" s="1"/>
  <c r="BZ19" i="35"/>
  <c r="CB509" i="39" s="1"/>
  <c r="BI289" i="38"/>
  <c r="BP289" i="38"/>
  <c r="BF289" i="38"/>
  <c r="BM289" i="38"/>
  <c r="BU289" i="38"/>
  <c r="BO289" i="38"/>
  <c r="BS289" i="38"/>
  <c r="BQ289" i="38"/>
  <c r="BJ289" i="38"/>
  <c r="BH289" i="38"/>
  <c r="BT289" i="38"/>
  <c r="BE288" i="38"/>
  <c r="BE289" i="38" s="1"/>
  <c r="BV289" i="38"/>
  <c r="BK289" i="38"/>
  <c r="BN289" i="38"/>
  <c r="BL289" i="38"/>
  <c r="BR289" i="38"/>
  <c r="BG289" i="38"/>
  <c r="BJ25" i="35"/>
  <c r="AY25" i="35"/>
  <c r="BA95" i="39" s="1"/>
  <c r="BI25" i="35"/>
  <c r="BP25" i="35"/>
  <c r="BS25" i="35"/>
  <c r="BU410" i="39" s="1"/>
  <c r="BQ25" i="35"/>
  <c r="BS340" i="39" s="1"/>
  <c r="BH25" i="35"/>
  <c r="BC25" i="35"/>
  <c r="BZ25" i="35"/>
  <c r="CB515" i="39" s="1"/>
  <c r="AV25" i="35"/>
  <c r="AX25" i="39" s="1"/>
  <c r="BY25" i="35"/>
  <c r="CA480" i="39" s="1"/>
  <c r="AW25" i="35"/>
  <c r="AY60" i="39" s="1"/>
  <c r="BN25" i="35"/>
  <c r="AU25" i="35"/>
  <c r="BX25" i="35"/>
  <c r="AX25" i="35"/>
  <c r="BR25" i="35"/>
  <c r="BT375" i="39" s="1"/>
  <c r="BL25" i="35"/>
  <c r="BK25" i="35"/>
  <c r="BM25" i="35"/>
  <c r="BT25" i="35"/>
  <c r="BV445" i="39" s="1"/>
  <c r="CA25" i="35"/>
  <c r="CC550" i="39" s="1"/>
  <c r="BE25" i="35"/>
  <c r="BG200" i="39" s="1"/>
  <c r="CB25" i="35"/>
  <c r="CD585" i="39" s="1"/>
  <c r="BV25" i="35"/>
  <c r="BA25" i="35"/>
  <c r="BF25" i="35"/>
  <c r="BH235" i="39" s="1"/>
  <c r="BU25" i="35"/>
  <c r="BG25" i="35"/>
  <c r="BW25" i="35"/>
  <c r="CC25" i="35"/>
  <c r="CE620" i="39" s="1"/>
  <c r="BM389" i="38"/>
  <c r="BH389" i="38"/>
  <c r="BU389" i="38"/>
  <c r="BE388" i="38"/>
  <c r="BE389" i="38" s="1"/>
  <c r="BF389" i="38"/>
  <c r="BK389" i="38"/>
  <c r="BV389" i="38"/>
  <c r="BT389" i="38"/>
  <c r="BQ389" i="38"/>
  <c r="BR389" i="38"/>
  <c r="BL389" i="38"/>
  <c r="BS389" i="38"/>
  <c r="BP389" i="38"/>
  <c r="BI389" i="38"/>
  <c r="BO389" i="38"/>
  <c r="BN389" i="38"/>
  <c r="BG389" i="38"/>
  <c r="BJ389" i="38"/>
  <c r="BX18" i="35"/>
  <c r="BE18" i="35"/>
  <c r="BG193" i="39" s="1"/>
  <c r="BR18" i="35"/>
  <c r="BT368" i="39" s="1"/>
  <c r="CB18" i="35"/>
  <c r="CD578" i="39" s="1"/>
  <c r="BS18" i="35"/>
  <c r="BU403" i="39" s="1"/>
  <c r="BG18" i="35"/>
  <c r="AX18" i="35"/>
  <c r="CA18" i="35"/>
  <c r="CC543" i="39" s="1"/>
  <c r="AW18" i="35"/>
  <c r="AY53" i="39" s="1"/>
  <c r="BH18" i="35"/>
  <c r="AY18" i="35"/>
  <c r="BA88" i="39" s="1"/>
  <c r="BF18" i="35"/>
  <c r="BH228" i="39" s="1"/>
  <c r="BI18" i="35"/>
  <c r="BW18" i="35"/>
  <c r="BN18" i="35"/>
  <c r="BY18" i="35"/>
  <c r="CA473" i="39" s="1"/>
  <c r="BP18" i="35"/>
  <c r="CC18" i="35"/>
  <c r="CE613" i="39" s="1"/>
  <c r="BA18" i="35"/>
  <c r="BV18" i="35"/>
  <c r="BJ18" i="35"/>
  <c r="BQ18" i="35"/>
  <c r="BS333" i="39" s="1"/>
  <c r="AU18" i="35"/>
  <c r="BT18" i="35"/>
  <c r="BV438" i="39" s="1"/>
  <c r="BU18" i="35"/>
  <c r="BL18" i="35"/>
  <c r="BM18" i="35"/>
  <c r="AV18" i="35"/>
  <c r="AX18" i="39" s="1"/>
  <c r="BK18" i="35"/>
  <c r="BC18" i="35"/>
  <c r="BZ18" i="35"/>
  <c r="CB508" i="39" s="1"/>
  <c r="BI14" i="35"/>
  <c r="BR14" i="35"/>
  <c r="BT364" i="39" s="1"/>
  <c r="AW14" i="35"/>
  <c r="AY49" i="39" s="1"/>
  <c r="BT14" i="35"/>
  <c r="BV434" i="39" s="1"/>
  <c r="BP14" i="35"/>
  <c r="AY14" i="35"/>
  <c r="BA84" i="39" s="1"/>
  <c r="BG14" i="35"/>
  <c r="BZ14" i="35"/>
  <c r="CB504" i="39" s="1"/>
  <c r="BV14" i="35"/>
  <c r="BW14" i="35"/>
  <c r="BA14" i="35"/>
  <c r="BY14" i="35"/>
  <c r="CA469" i="39" s="1"/>
  <c r="BM14" i="35"/>
  <c r="AU14" i="35"/>
  <c r="BQ14" i="35"/>
  <c r="BS329" i="39" s="1"/>
  <c r="BU14" i="35"/>
  <c r="CC14" i="35"/>
  <c r="CE609" i="39" s="1"/>
  <c r="BX14" i="35"/>
  <c r="BJ14" i="35"/>
  <c r="BL14" i="35"/>
  <c r="BS14" i="35"/>
  <c r="BU399" i="39" s="1"/>
  <c r="BK14" i="35"/>
  <c r="AX14" i="35"/>
  <c r="BF14" i="35"/>
  <c r="BH224" i="39" s="1"/>
  <c r="CA14" i="35"/>
  <c r="CC539" i="39" s="1"/>
  <c r="CB14" i="35"/>
  <c r="CD574" i="39" s="1"/>
  <c r="BN14" i="35"/>
  <c r="BH14" i="35"/>
  <c r="AV14" i="35"/>
  <c r="AX14" i="39" s="1"/>
  <c r="BC14" i="35"/>
  <c r="BE14" i="35"/>
  <c r="BG189" i="39" s="1"/>
  <c r="BR164" i="38"/>
  <c r="BP164" i="38"/>
  <c r="BL164" i="38"/>
  <c r="BG164" i="38"/>
  <c r="BQ164" i="38"/>
  <c r="BH164" i="38"/>
  <c r="BM164" i="38"/>
  <c r="BK164" i="38"/>
  <c r="BF164" i="38"/>
  <c r="BE163" i="38"/>
  <c r="BE164" i="38" s="1"/>
  <c r="BU164" i="38"/>
  <c r="BO164" i="38"/>
  <c r="BT164" i="38"/>
  <c r="BJ164" i="38"/>
  <c r="BS164" i="38"/>
  <c r="BN164" i="38"/>
  <c r="BI164" i="38"/>
  <c r="BV164" i="38"/>
  <c r="BE438" i="38"/>
  <c r="BE439" i="38" s="1"/>
  <c r="BP439" i="38"/>
  <c r="BK439" i="38"/>
  <c r="BO439" i="38"/>
  <c r="BT439" i="38"/>
  <c r="BS439" i="38"/>
  <c r="BJ439" i="38"/>
  <c r="BG439" i="38"/>
  <c r="BN439" i="38"/>
  <c r="BF439" i="38"/>
  <c r="BR439" i="38"/>
  <c r="BQ439" i="38"/>
  <c r="BL439" i="38"/>
  <c r="BI439" i="38"/>
  <c r="BU439" i="38"/>
  <c r="BV439" i="38"/>
  <c r="BM439" i="38"/>
  <c r="BH439" i="38"/>
  <c r="BM314" i="38"/>
  <c r="BJ314" i="38"/>
  <c r="BT314" i="38"/>
  <c r="BI314" i="38"/>
  <c r="BK314" i="38"/>
  <c r="BP314" i="38"/>
  <c r="BG314" i="38"/>
  <c r="BU314" i="38"/>
  <c r="BQ314" i="38"/>
  <c r="BS314" i="38"/>
  <c r="BF314" i="38"/>
  <c r="BV314" i="38"/>
  <c r="BN314" i="38"/>
  <c r="BR314" i="38"/>
  <c r="BL314" i="38"/>
  <c r="BO314" i="38"/>
  <c r="BH314" i="38"/>
  <c r="BE313" i="38"/>
  <c r="BE314" i="38" s="1"/>
  <c r="BN28" i="35"/>
  <c r="BV28" i="35"/>
  <c r="CC28" i="35"/>
  <c r="CE623" i="39" s="1"/>
  <c r="BT28" i="35"/>
  <c r="BV448" i="39" s="1"/>
  <c r="BZ28" i="35"/>
  <c r="CB518" i="39" s="1"/>
  <c r="BE28" i="35"/>
  <c r="BG203" i="39" s="1"/>
  <c r="BL28" i="35"/>
  <c r="BG28" i="35"/>
  <c r="CA28" i="35"/>
  <c r="CC553" i="39" s="1"/>
  <c r="BP28" i="35"/>
  <c r="AY28" i="35"/>
  <c r="BA98" i="39" s="1"/>
  <c r="BA28" i="35"/>
  <c r="BS28" i="35"/>
  <c r="BU413" i="39" s="1"/>
  <c r="BU28" i="35"/>
  <c r="CB28" i="35"/>
  <c r="CD588" i="39" s="1"/>
  <c r="BK28" i="35"/>
  <c r="AX28" i="35"/>
  <c r="AW28" i="35"/>
  <c r="AY63" i="39" s="1"/>
  <c r="BR28" i="35"/>
  <c r="BT378" i="39" s="1"/>
  <c r="BQ28" i="35"/>
  <c r="BS343" i="39" s="1"/>
  <c r="BH28" i="35"/>
  <c r="BC28" i="35"/>
  <c r="BI28" i="35"/>
  <c r="BM28" i="35"/>
  <c r="AV28" i="35"/>
  <c r="AX28" i="39" s="1"/>
  <c r="BF28" i="35"/>
  <c r="BH238" i="39" s="1"/>
  <c r="BY28" i="35"/>
  <c r="CA483" i="39" s="1"/>
  <c r="BX28" i="35"/>
  <c r="AU28" i="35"/>
  <c r="BW28" i="35"/>
  <c r="BJ28" i="35"/>
  <c r="BS24" i="35"/>
  <c r="BU409" i="39" s="1"/>
  <c r="CC34" i="35"/>
  <c r="CE629" i="39" s="1"/>
  <c r="BS564" i="38"/>
  <c r="BI564" i="38"/>
  <c r="BP564" i="38"/>
  <c r="BQ564" i="38"/>
  <c r="BE563" i="38"/>
  <c r="BE564" i="38" s="1"/>
  <c r="BH564" i="38"/>
  <c r="BV564" i="38"/>
  <c r="BF564" i="38"/>
  <c r="BO564" i="38"/>
  <c r="BT564" i="38"/>
  <c r="BK564" i="38"/>
  <c r="BR564" i="38"/>
  <c r="BL564" i="38"/>
  <c r="BN564" i="38"/>
  <c r="BJ564" i="38"/>
  <c r="BG564" i="38"/>
  <c r="BM564" i="38"/>
  <c r="BU564" i="38"/>
  <c r="BN364" i="38"/>
  <c r="BP364" i="38"/>
  <c r="BQ364" i="38"/>
  <c r="BL364" i="38"/>
  <c r="BJ364" i="38"/>
  <c r="BI364" i="38"/>
  <c r="BV364" i="38"/>
  <c r="BR364" i="38"/>
  <c r="BU364" i="38"/>
  <c r="BT364" i="38"/>
  <c r="BS364" i="38"/>
  <c r="BO364" i="38"/>
  <c r="BF364" i="38"/>
  <c r="BG364" i="38"/>
  <c r="BK364" i="38"/>
  <c r="BE363" i="38"/>
  <c r="BE364" i="38" s="1"/>
  <c r="BM364" i="38"/>
  <c r="BH364" i="38"/>
  <c r="BP539" i="38"/>
  <c r="BH539" i="38"/>
  <c r="BE538" i="38"/>
  <c r="BE539" i="38" s="1"/>
  <c r="BG539" i="38"/>
  <c r="BO539" i="38"/>
  <c r="BM539" i="38"/>
  <c r="BF539" i="38"/>
  <c r="BQ539" i="38"/>
  <c r="BU539" i="38"/>
  <c r="BJ539" i="38"/>
  <c r="BT539" i="38"/>
  <c r="BN539" i="38"/>
  <c r="BL539" i="38"/>
  <c r="BV539" i="38"/>
  <c r="BK539" i="38"/>
  <c r="BR539" i="38"/>
  <c r="BI539" i="38"/>
  <c r="BS539" i="38"/>
  <c r="BG589" i="38"/>
  <c r="BI589" i="38"/>
  <c r="BH589" i="38"/>
  <c r="BQ589" i="38"/>
  <c r="BV589" i="38"/>
  <c r="BS589" i="38"/>
  <c r="BF589" i="38"/>
  <c r="BR589" i="38"/>
  <c r="BE588" i="38"/>
  <c r="BE589" i="38" s="1"/>
  <c r="BK589" i="38"/>
  <c r="BN589" i="38"/>
  <c r="BO589" i="38"/>
  <c r="BM589" i="38"/>
  <c r="BJ589" i="38"/>
  <c r="BP589" i="38"/>
  <c r="BL589" i="38"/>
  <c r="BU589" i="38"/>
  <c r="BT589" i="38"/>
  <c r="BI16" i="35"/>
  <c r="BS16" i="35"/>
  <c r="BU401" i="39" s="1"/>
  <c r="BX16" i="35"/>
  <c r="BW16" i="35"/>
  <c r="AX16" i="35"/>
  <c r="CA16" i="35"/>
  <c r="CC541" i="39" s="1"/>
  <c r="BH16" i="35"/>
  <c r="CB16" i="35"/>
  <c r="CD576" i="39" s="1"/>
  <c r="BV16" i="35"/>
  <c r="BZ16" i="35"/>
  <c r="CB506" i="39" s="1"/>
  <c r="AU16" i="35"/>
  <c r="AY16" i="35"/>
  <c r="BA86" i="39" s="1"/>
  <c r="BC16" i="35"/>
  <c r="BA16" i="35"/>
  <c r="BY16" i="35"/>
  <c r="CA471" i="39" s="1"/>
  <c r="BP16" i="35"/>
  <c r="BF16" i="35"/>
  <c r="BH226" i="39" s="1"/>
  <c r="AW16" i="35"/>
  <c r="AY51" i="39" s="1"/>
  <c r="BJ16" i="35"/>
  <c r="BL16" i="35"/>
  <c r="BN16" i="35"/>
  <c r="BT16" i="35"/>
  <c r="BV436" i="39" s="1"/>
  <c r="BR16" i="35"/>
  <c r="BT366" i="39" s="1"/>
  <c r="BU16" i="35"/>
  <c r="CC16" i="35"/>
  <c r="CE611" i="39" s="1"/>
  <c r="BE16" i="35"/>
  <c r="BG191" i="39" s="1"/>
  <c r="BM16" i="35"/>
  <c r="BQ16" i="35"/>
  <c r="BS331" i="39" s="1"/>
  <c r="BG16" i="35"/>
  <c r="BK16" i="35"/>
  <c r="AV16" i="35"/>
  <c r="AX16" i="39" s="1"/>
  <c r="BR514" i="38"/>
  <c r="BV514" i="38"/>
  <c r="BE513" i="38"/>
  <c r="BE514" i="38" s="1"/>
  <c r="BS514" i="38"/>
  <c r="BK514" i="38"/>
  <c r="BI514" i="38"/>
  <c r="BQ514" i="38"/>
  <c r="BU514" i="38"/>
  <c r="BG514" i="38"/>
  <c r="BL514" i="38"/>
  <c r="BT514" i="38"/>
  <c r="BO514" i="38"/>
  <c r="BF514" i="38"/>
  <c r="BH514" i="38"/>
  <c r="BJ514" i="38"/>
  <c r="BP514" i="38"/>
  <c r="BM514" i="38"/>
  <c r="BN514" i="38"/>
  <c r="BV189" i="38"/>
  <c r="BJ189" i="38"/>
  <c r="BT189" i="38"/>
  <c r="BU189" i="38"/>
  <c r="BG189" i="38"/>
  <c r="BK189" i="38"/>
  <c r="BN189" i="38"/>
  <c r="BE188" i="38"/>
  <c r="BE189" i="38" s="1"/>
  <c r="BP189" i="38"/>
  <c r="BF189" i="38"/>
  <c r="BR189" i="38"/>
  <c r="BH189" i="38"/>
  <c r="BO189" i="38"/>
  <c r="BM189" i="38"/>
  <c r="BL189" i="38"/>
  <c r="BI189" i="38"/>
  <c r="BS189" i="38"/>
  <c r="BQ189" i="38"/>
  <c r="AV35" i="35"/>
  <c r="AX35" i="39" s="1"/>
  <c r="BN35" i="35"/>
  <c r="AX35" i="35"/>
  <c r="BF35" i="35"/>
  <c r="BH245" i="39" s="1"/>
  <c r="BK35" i="35"/>
  <c r="AY35" i="35"/>
  <c r="BA105" i="39" s="1"/>
  <c r="CC35" i="35"/>
  <c r="CE630" i="39" s="1"/>
  <c r="BX35" i="35"/>
  <c r="BI35" i="35"/>
  <c r="BE35" i="35"/>
  <c r="BG210" i="39" s="1"/>
  <c r="BT35" i="35"/>
  <c r="BV455" i="39" s="1"/>
  <c r="BY35" i="35"/>
  <c r="CA490" i="39" s="1"/>
  <c r="CA35" i="35"/>
  <c r="CC560" i="39" s="1"/>
  <c r="BM35" i="35"/>
  <c r="BH35" i="35"/>
  <c r="BU35" i="35"/>
  <c r="BQ35" i="35"/>
  <c r="BS350" i="39" s="1"/>
  <c r="AU35" i="35"/>
  <c r="BS35" i="35"/>
  <c r="BU420" i="39" s="1"/>
  <c r="BJ35" i="35"/>
  <c r="BA35" i="35"/>
  <c r="BV35" i="35"/>
  <c r="BR35" i="35"/>
  <c r="BT385" i="39" s="1"/>
  <c r="BG35" i="35"/>
  <c r="BP35" i="35"/>
  <c r="BC35" i="35"/>
  <c r="CB35" i="35"/>
  <c r="CD595" i="39" s="1"/>
  <c r="BZ35" i="35"/>
  <c r="CB525" i="39" s="1"/>
  <c r="AW35" i="35"/>
  <c r="AY70" i="39" s="1"/>
  <c r="BW35" i="35"/>
  <c r="BL35" i="35"/>
  <c r="BR27" i="35"/>
  <c r="BT377" i="39" s="1"/>
  <c r="AU27" i="35"/>
  <c r="BH27" i="35"/>
  <c r="BC27" i="35"/>
  <c r="BL27" i="35"/>
  <c r="BK27" i="35"/>
  <c r="BM27" i="35"/>
  <c r="BJ27" i="35"/>
  <c r="BT27" i="35"/>
  <c r="BV447" i="39" s="1"/>
  <c r="CA27" i="35"/>
  <c r="CC552" i="39" s="1"/>
  <c r="BX27" i="35"/>
  <c r="AX27" i="35"/>
  <c r="CB27" i="35"/>
  <c r="CD587" i="39" s="1"/>
  <c r="BF27" i="35"/>
  <c r="BH237" i="39" s="1"/>
  <c r="CC27" i="35"/>
  <c r="CE622" i="39" s="1"/>
  <c r="AY27" i="35"/>
  <c r="BA97" i="39" s="1"/>
  <c r="BA27" i="35"/>
  <c r="BV27" i="35"/>
  <c r="BE27" i="35"/>
  <c r="BG202" i="39" s="1"/>
  <c r="BG27" i="35"/>
  <c r="BI27" i="35"/>
  <c r="BP27" i="35"/>
  <c r="BS27" i="35"/>
  <c r="BU412" i="39" s="1"/>
  <c r="BW27" i="35"/>
  <c r="AW27" i="35"/>
  <c r="AY62" i="39" s="1"/>
  <c r="BU27" i="35"/>
  <c r="BN27" i="35"/>
  <c r="BY27" i="35"/>
  <c r="CA482" i="39" s="1"/>
  <c r="BZ27" i="35"/>
  <c r="CB517" i="39" s="1"/>
  <c r="AV27" i="35"/>
  <c r="AX27" i="39" s="1"/>
  <c r="BQ27" i="35"/>
  <c r="BS342" i="39" s="1"/>
  <c r="BK139" i="38"/>
  <c r="BV139" i="38"/>
  <c r="BI139" i="38"/>
  <c r="BG139" i="38"/>
  <c r="BF139" i="38"/>
  <c r="BO139" i="38"/>
  <c r="BT139" i="38"/>
  <c r="BN139" i="38"/>
  <c r="BR139" i="38"/>
  <c r="BS139" i="38"/>
  <c r="BE138" i="38"/>
  <c r="BE139" i="38" s="1"/>
  <c r="BM139" i="38"/>
  <c r="BJ139" i="38"/>
  <c r="BP139" i="38"/>
  <c r="BU139" i="38"/>
  <c r="BQ139" i="38"/>
  <c r="BH139" i="38"/>
  <c r="BL139" i="38"/>
  <c r="BN36" i="35"/>
  <c r="BS36" i="35"/>
  <c r="BU421" i="39" s="1"/>
  <c r="CB36" i="35"/>
  <c r="CD596" i="39" s="1"/>
  <c r="BP36" i="35"/>
  <c r="CC36" i="35"/>
  <c r="CE631" i="39" s="1"/>
  <c r="BG36" i="35"/>
  <c r="BJ36" i="35"/>
  <c r="BC36" i="35"/>
  <c r="BY36" i="35"/>
  <c r="CA491" i="39" s="1"/>
  <c r="BT36" i="35"/>
  <c r="BV456" i="39" s="1"/>
  <c r="BI36" i="35"/>
  <c r="AY36" i="35"/>
  <c r="BA106" i="39" s="1"/>
  <c r="AU36" i="35"/>
  <c r="AV36" i="35"/>
  <c r="AX36" i="39" s="1"/>
  <c r="BW36" i="35"/>
  <c r="BM36" i="35"/>
  <c r="BA36" i="35"/>
  <c r="BX36" i="35"/>
  <c r="BH36" i="35"/>
  <c r="AX36" i="35"/>
  <c r="BK36" i="35"/>
  <c r="BL36" i="35"/>
  <c r="BV36" i="35"/>
  <c r="CA36" i="35"/>
  <c r="CC561" i="39" s="1"/>
  <c r="BR36" i="35"/>
  <c r="BT386" i="39" s="1"/>
  <c r="BE36" i="35"/>
  <c r="BG211" i="39" s="1"/>
  <c r="BZ36" i="35"/>
  <c r="CB526" i="39" s="1"/>
  <c r="BQ36" i="35"/>
  <c r="BS351" i="39" s="1"/>
  <c r="BU36" i="35"/>
  <c r="BF36" i="35"/>
  <c r="BH246" i="39" s="1"/>
  <c r="AW36" i="35"/>
  <c r="AY71" i="39" s="1"/>
  <c r="BK89" i="38"/>
  <c r="BE88" i="38"/>
  <c r="BE89" i="38" s="1"/>
  <c r="BO89" i="38"/>
  <c r="BT89" i="38"/>
  <c r="BP89" i="38"/>
  <c r="BV89" i="38"/>
  <c r="BQ89" i="38"/>
  <c r="BL89" i="38"/>
  <c r="BS89" i="38"/>
  <c r="BG89" i="38"/>
  <c r="BF89" i="38"/>
  <c r="BR89" i="38"/>
  <c r="BI89" i="38"/>
  <c r="BN89" i="38"/>
  <c r="BJ89" i="38"/>
  <c r="BM89" i="38"/>
  <c r="BU89" i="38"/>
  <c r="BH89" i="38"/>
  <c r="BN414" i="38"/>
  <c r="BM414" i="38"/>
  <c r="BR414" i="38"/>
  <c r="BI414" i="38"/>
  <c r="BU414" i="38"/>
  <c r="BL414" i="38"/>
  <c r="BH414" i="38"/>
  <c r="BO414" i="38"/>
  <c r="BE413" i="38"/>
  <c r="BE414" i="38" s="1"/>
  <c r="BQ414" i="38"/>
  <c r="BV414" i="38"/>
  <c r="BF414" i="38"/>
  <c r="BK414" i="38"/>
  <c r="BG414" i="38"/>
  <c r="BJ414" i="38"/>
  <c r="BS414" i="38"/>
  <c r="BT414" i="38"/>
  <c r="BP414" i="38"/>
  <c r="BB17" i="38"/>
  <c r="CT17" i="38"/>
  <c r="BR32" i="35"/>
  <c r="BT382" i="39" s="1"/>
  <c r="BL32" i="35"/>
  <c r="BG32" i="35"/>
  <c r="BW32" i="35"/>
  <c r="AW32" i="35"/>
  <c r="AY67" i="39" s="1"/>
  <c r="BK32" i="35"/>
  <c r="BT32" i="35"/>
  <c r="BV452" i="39" s="1"/>
  <c r="AY32" i="35"/>
  <c r="BA102" i="39" s="1"/>
  <c r="BH32" i="35"/>
  <c r="CC32" i="35"/>
  <c r="CE627" i="39" s="1"/>
  <c r="BC32" i="35"/>
  <c r="AX32" i="35"/>
  <c r="CA32" i="35"/>
  <c r="CC557" i="39" s="1"/>
  <c r="BS32" i="35"/>
  <c r="BU417" i="39" s="1"/>
  <c r="BE32" i="35"/>
  <c r="BG207" i="39" s="1"/>
  <c r="AV32" i="35"/>
  <c r="AX32" i="39" s="1"/>
  <c r="BM32" i="35"/>
  <c r="BA32" i="35"/>
  <c r="BZ32" i="35"/>
  <c r="CB522" i="39" s="1"/>
  <c r="BP32" i="35"/>
  <c r="BQ32" i="35"/>
  <c r="BS347" i="39" s="1"/>
  <c r="BX32" i="35"/>
  <c r="BF32" i="35"/>
  <c r="BH242" i="39" s="1"/>
  <c r="BY32" i="35"/>
  <c r="CA487" i="39" s="1"/>
  <c r="BN32" i="35"/>
  <c r="AU32" i="35"/>
  <c r="BB16" i="38"/>
  <c r="CT16" i="38"/>
  <c r="BE13" i="38" a="1"/>
  <c r="BY21" i="35"/>
  <c r="CA476" i="39" s="1"/>
  <c r="AX21" i="35"/>
  <c r="BX21" i="35"/>
  <c r="AW21" i="35"/>
  <c r="AY56" i="39" s="1"/>
  <c r="BM21" i="35"/>
  <c r="AY21" i="35"/>
  <c r="BA91" i="39" s="1"/>
  <c r="BN21" i="35"/>
  <c r="BV21" i="35"/>
  <c r="BW21" i="35"/>
  <c r="BU21" i="35"/>
  <c r="BJ21" i="35"/>
  <c r="BF21" i="35"/>
  <c r="BH231" i="39" s="1"/>
  <c r="AV21" i="35"/>
  <c r="AX21" i="39" s="1"/>
  <c r="CB21" i="35"/>
  <c r="CD581" i="39" s="1"/>
  <c r="BG21" i="35"/>
  <c r="BI21" i="35"/>
  <c r="BC21" i="35"/>
  <c r="BH21" i="35"/>
  <c r="BS21" i="35"/>
  <c r="BU406" i="39" s="1"/>
  <c r="AU21" i="35"/>
  <c r="BE21" i="35"/>
  <c r="BG196" i="39" s="1"/>
  <c r="BQ21" i="35"/>
  <c r="BS336" i="39" s="1"/>
  <c r="CC21" i="35"/>
  <c r="CE616" i="39" s="1"/>
  <c r="CA21" i="35"/>
  <c r="CC546" i="39" s="1"/>
  <c r="BL21" i="35"/>
  <c r="BP21" i="35"/>
  <c r="BT21" i="35"/>
  <c r="BV441" i="39" s="1"/>
  <c r="BA21" i="35"/>
  <c r="BR21" i="35"/>
  <c r="BT371" i="39" s="1"/>
  <c r="BK21" i="35"/>
  <c r="BZ21" i="35"/>
  <c r="CB511" i="39" s="1"/>
  <c r="BM15" i="35"/>
  <c r="BX15" i="35"/>
  <c r="BL15" i="35"/>
  <c r="BV15" i="35"/>
  <c r="BF15" i="35"/>
  <c r="BH225" i="39" s="1"/>
  <c r="BW15" i="35"/>
  <c r="BY15" i="35"/>
  <c r="CA470" i="39" s="1"/>
  <c r="BH15" i="35"/>
  <c r="AY15" i="35"/>
  <c r="BA85" i="39" s="1"/>
  <c r="BJ15" i="35"/>
  <c r="CA15" i="35"/>
  <c r="CC540" i="39" s="1"/>
  <c r="BG15" i="35"/>
  <c r="CB15" i="35"/>
  <c r="CD575" i="39" s="1"/>
  <c r="AW15" i="35"/>
  <c r="AY50" i="39" s="1"/>
  <c r="BU15" i="35"/>
  <c r="AU15" i="35"/>
  <c r="CC15" i="35"/>
  <c r="CE610" i="39" s="1"/>
  <c r="BT15" i="35"/>
  <c r="BV435" i="39" s="1"/>
  <c r="BA15" i="35"/>
  <c r="BR15" i="35"/>
  <c r="BT365" i="39" s="1"/>
  <c r="AX15" i="35"/>
  <c r="BC15" i="35"/>
  <c r="BP15" i="35"/>
  <c r="AV15" i="35"/>
  <c r="AX15" i="39" s="1"/>
  <c r="BZ15" i="35"/>
  <c r="CB505" i="39" s="1"/>
  <c r="BN15" i="35"/>
  <c r="BE15" i="35"/>
  <c r="BG190" i="39" s="1"/>
  <c r="BQ15" i="35"/>
  <c r="BS330" i="39" s="1"/>
  <c r="BS15" i="35"/>
  <c r="BU400" i="39" s="1"/>
  <c r="BK15" i="35"/>
  <c r="BI15" i="35"/>
  <c r="DA18" i="38" l="1"/>
  <c r="CU18" i="38"/>
  <c r="CW18" i="38" s="1"/>
  <c r="BG31" i="35"/>
  <c r="AX23" i="35"/>
  <c r="BR23" i="35"/>
  <c r="BT373" i="39" s="1"/>
  <c r="AU26" i="35"/>
  <c r="BC26" i="35"/>
  <c r="BR26" i="35"/>
  <c r="BT376" i="39" s="1"/>
  <c r="AW26" i="35"/>
  <c r="AY61" i="39" s="1"/>
  <c r="AV17" i="35"/>
  <c r="AX17" i="39" s="1"/>
  <c r="BL26" i="35"/>
  <c r="CB26" i="35"/>
  <c r="CD586" i="39" s="1"/>
  <c r="BS26" i="35"/>
  <c r="BU411" i="39" s="1"/>
  <c r="BN26" i="35"/>
  <c r="BH26" i="35"/>
  <c r="BT26" i="35"/>
  <c r="BV446" i="39" s="1"/>
  <c r="BY26" i="35"/>
  <c r="CA481" i="39" s="1"/>
  <c r="BV26" i="35"/>
  <c r="BM26" i="35"/>
  <c r="BP26" i="35"/>
  <c r="BH34" i="35"/>
  <c r="AW23" i="35"/>
  <c r="AY58" i="39" s="1"/>
  <c r="BI23" i="35"/>
  <c r="BW23" i="35"/>
  <c r="CB23" i="35"/>
  <c r="CD583" i="39" s="1"/>
  <c r="AU23" i="35"/>
  <c r="BT23" i="35"/>
  <c r="BV443" i="39" s="1"/>
  <c r="BH23" i="35"/>
  <c r="BK23" i="35"/>
  <c r="BN23" i="35"/>
  <c r="BY23" i="35"/>
  <c r="CA478" i="39" s="1"/>
  <c r="BG23" i="35"/>
  <c r="AV23" i="35"/>
  <c r="AX23" i="39" s="1"/>
  <c r="BJ23" i="35"/>
  <c r="BV23" i="35"/>
  <c r="BZ23" i="35"/>
  <c r="CB513" i="39" s="1"/>
  <c r="BM23" i="35"/>
  <c r="BC23" i="35"/>
  <c r="AY23" i="35"/>
  <c r="BA93" i="39" s="1"/>
  <c r="CA23" i="35"/>
  <c r="CC548" i="39" s="1"/>
  <c r="BA23" i="35"/>
  <c r="BE23" i="35"/>
  <c r="BG198" i="39" s="1"/>
  <c r="BX23" i="35"/>
  <c r="BL23" i="35"/>
  <c r="CC23" i="35"/>
  <c r="CE618" i="39" s="1"/>
  <c r="BS23" i="35"/>
  <c r="BU408" i="39" s="1"/>
  <c r="BQ23" i="35"/>
  <c r="BS338" i="39" s="1"/>
  <c r="BF23" i="35"/>
  <c r="BH233" i="39" s="1"/>
  <c r="BP23" i="35"/>
  <c r="BY31" i="35"/>
  <c r="CA486" i="39" s="1"/>
  <c r="BU26" i="35"/>
  <c r="BW26" i="35"/>
  <c r="CA26" i="35"/>
  <c r="CC551" i="39" s="1"/>
  <c r="BQ26" i="35"/>
  <c r="BS341" i="39" s="1"/>
  <c r="BX26" i="35"/>
  <c r="AY26" i="35"/>
  <c r="BA96" i="39" s="1"/>
  <c r="AV26" i="35"/>
  <c r="AX26" i="39" s="1"/>
  <c r="BI26" i="35"/>
  <c r="BE26" i="35"/>
  <c r="BG201" i="39" s="1"/>
  <c r="BZ26" i="35"/>
  <c r="CB516" i="39" s="1"/>
  <c r="CC26" i="35"/>
  <c r="CE621" i="39" s="1"/>
  <c r="BJ26" i="35"/>
  <c r="BA26" i="35"/>
  <c r="AX26" i="35"/>
  <c r="BF26" i="35"/>
  <c r="BH236" i="39" s="1"/>
  <c r="BK17" i="35"/>
  <c r="BT33" i="35"/>
  <c r="BV453" i="39" s="1"/>
  <c r="BP30" i="35"/>
  <c r="AY33" i="35"/>
  <c r="BA103" i="39" s="1"/>
  <c r="BL33" i="35"/>
  <c r="BC33" i="35"/>
  <c r="BJ30" i="35"/>
  <c r="BA33" i="35"/>
  <c r="BW33" i="35"/>
  <c r="BV33" i="35"/>
  <c r="BU33" i="35"/>
  <c r="BQ33" i="35"/>
  <c r="BS348" i="39" s="1"/>
  <c r="BK33" i="35"/>
  <c r="BH33" i="35"/>
  <c r="BS33" i="35"/>
  <c r="BU418" i="39" s="1"/>
  <c r="AX33" i="35"/>
  <c r="CB33" i="35"/>
  <c r="CD593" i="39" s="1"/>
  <c r="BN33" i="35"/>
  <c r="BT30" i="35"/>
  <c r="BV450" i="39" s="1"/>
  <c r="AU30" i="35"/>
  <c r="AV33" i="35"/>
  <c r="AX33" i="39" s="1"/>
  <c r="CA33" i="35"/>
  <c r="CC558" i="39" s="1"/>
  <c r="BJ33" i="35"/>
  <c r="BR33" i="35"/>
  <c r="BT383" i="39" s="1"/>
  <c r="BF33" i="35"/>
  <c r="BH243" i="39" s="1"/>
  <c r="AU33" i="35"/>
  <c r="AW33" i="35"/>
  <c r="AY68" i="39" s="1"/>
  <c r="BP33" i="35"/>
  <c r="BH30" i="35"/>
  <c r="BN30" i="35"/>
  <c r="BI33" i="35"/>
  <c r="BG33" i="35"/>
  <c r="BY33" i="35"/>
  <c r="CA488" i="39" s="1"/>
  <c r="BM33" i="35"/>
  <c r="BX33" i="35"/>
  <c r="BZ33" i="35"/>
  <c r="CB523" i="39" s="1"/>
  <c r="CC33" i="35"/>
  <c r="CE628" i="39" s="1"/>
  <c r="BU30" i="35"/>
  <c r="BM30" i="35"/>
  <c r="BR31" i="35"/>
  <c r="BT381" i="39" s="1"/>
  <c r="AX31" i="35"/>
  <c r="BI31" i="35"/>
  <c r="BM31" i="35"/>
  <c r="BL31" i="35"/>
  <c r="BR24" i="35"/>
  <c r="BT374" i="39" s="1"/>
  <c r="AV31" i="35"/>
  <c r="AX31" i="39" s="1"/>
  <c r="BK31" i="35"/>
  <c r="BT31" i="35"/>
  <c r="BV451" i="39" s="1"/>
  <c r="BZ24" i="35"/>
  <c r="CB514" i="39" s="1"/>
  <c r="BV24" i="35"/>
  <c r="BV31" i="35"/>
  <c r="BF31" i="35"/>
  <c r="BH241" i="39" s="1"/>
  <c r="CA31" i="35"/>
  <c r="CC556" i="39" s="1"/>
  <c r="BJ31" i="35"/>
  <c r="AU31" i="35"/>
  <c r="BA31" i="35"/>
  <c r="BC31" i="35"/>
  <c r="BT24" i="35"/>
  <c r="BV444" i="39" s="1"/>
  <c r="BQ24" i="35"/>
  <c r="BS339" i="39" s="1"/>
  <c r="AW31" i="35"/>
  <c r="AY66" i="39" s="1"/>
  <c r="BN31" i="35"/>
  <c r="BX31" i="35"/>
  <c r="AY31" i="35"/>
  <c r="BA101" i="39" s="1"/>
  <c r="BW31" i="35"/>
  <c r="BU31" i="35"/>
  <c r="BQ31" i="35"/>
  <c r="BS346" i="39" s="1"/>
  <c r="CB31" i="35"/>
  <c r="CD591" i="39" s="1"/>
  <c r="BS31" i="35"/>
  <c r="BU416" i="39" s="1"/>
  <c r="BP31" i="35"/>
  <c r="BH31" i="35"/>
  <c r="CC31" i="35"/>
  <c r="CE626" i="39" s="1"/>
  <c r="BZ31" i="35"/>
  <c r="CB521" i="39" s="1"/>
  <c r="CB24" i="35"/>
  <c r="CD584" i="39" s="1"/>
  <c r="BF24" i="35"/>
  <c r="BH234" i="39" s="1"/>
  <c r="BG26" i="35"/>
  <c r="BW17" i="35"/>
  <c r="AV34" i="35"/>
  <c r="AX34" i="39" s="1"/>
  <c r="BY34" i="35"/>
  <c r="CA489" i="39" s="1"/>
  <c r="BR30" i="35"/>
  <c r="BT380" i="39" s="1"/>
  <c r="BC30" i="35"/>
  <c r="BI30" i="35"/>
  <c r="BA30" i="35"/>
  <c r="BV30" i="35"/>
  <c r="BZ30" i="35"/>
  <c r="CB520" i="39" s="1"/>
  <c r="AY30" i="35"/>
  <c r="BA100" i="39" s="1"/>
  <c r="BV17" i="35"/>
  <c r="BX34" i="35"/>
  <c r="BN34" i="35"/>
  <c r="BF30" i="35"/>
  <c r="BH240" i="39" s="1"/>
  <c r="AX30" i="35"/>
  <c r="BX30" i="35"/>
  <c r="BY30" i="35"/>
  <c r="CA485" i="39" s="1"/>
  <c r="BQ30" i="35"/>
  <c r="BS345" i="39" s="1"/>
  <c r="AW30" i="35"/>
  <c r="AY65" i="39" s="1"/>
  <c r="CB30" i="35"/>
  <c r="CD590" i="39" s="1"/>
  <c r="BG30" i="35"/>
  <c r="BR17" i="35"/>
  <c r="BT367" i="39" s="1"/>
  <c r="BM17" i="35"/>
  <c r="AX17" i="35"/>
  <c r="BL17" i="35"/>
  <c r="BW34" i="35"/>
  <c r="BV34" i="35"/>
  <c r="CA30" i="35"/>
  <c r="CC555" i="39" s="1"/>
  <c r="BE30" i="35"/>
  <c r="BG205" i="39" s="1"/>
  <c r="AV30" i="35"/>
  <c r="AX30" i="39" s="1"/>
  <c r="BW30" i="35"/>
  <c r="BK30" i="35"/>
  <c r="BS30" i="35"/>
  <c r="BU415" i="39" s="1"/>
  <c r="CC30" i="35"/>
  <c r="CE625" i="39" s="1"/>
  <c r="AW17" i="35"/>
  <c r="AY52" i="39" s="1"/>
  <c r="BE17" i="35"/>
  <c r="BG192" i="39" s="1"/>
  <c r="CB17" i="35"/>
  <c r="CD577" i="39" s="1"/>
  <c r="BT17" i="35"/>
  <c r="BV437" i="39" s="1"/>
  <c r="BY17" i="35"/>
  <c r="CA472" i="39" s="1"/>
  <c r="BQ17" i="35"/>
  <c r="BS332" i="39" s="1"/>
  <c r="BA17" i="35"/>
  <c r="BC17" i="35"/>
  <c r="AX34" i="35"/>
  <c r="BP34" i="35"/>
  <c r="BF34" i="35"/>
  <c r="BH244" i="39" s="1"/>
  <c r="BT34" i="35"/>
  <c r="BV454" i="39" s="1"/>
  <c r="BL34" i="35"/>
  <c r="BS34" i="35"/>
  <c r="BU419" i="39" s="1"/>
  <c r="BJ34" i="35"/>
  <c r="BQ34" i="35"/>
  <c r="BS349" i="39" s="1"/>
  <c r="BG17" i="35"/>
  <c r="AU17" i="35"/>
  <c r="BJ17" i="35"/>
  <c r="BH17" i="35"/>
  <c r="CC17" i="35"/>
  <c r="CE612" i="39" s="1"/>
  <c r="CA17" i="35"/>
  <c r="CC542" i="39" s="1"/>
  <c r="BA34" i="35"/>
  <c r="BM34" i="35"/>
  <c r="BC34" i="35"/>
  <c r="BR34" i="35"/>
  <c r="BT384" i="39" s="1"/>
  <c r="CA34" i="35"/>
  <c r="CC559" i="39" s="1"/>
  <c r="BE34" i="35"/>
  <c r="BG209" i="39" s="1"/>
  <c r="AW34" i="35"/>
  <c r="AY69" i="39" s="1"/>
  <c r="CB34" i="35"/>
  <c r="CD594" i="39" s="1"/>
  <c r="BP17" i="35"/>
  <c r="BN17" i="35"/>
  <c r="BS17" i="35"/>
  <c r="BU402" i="39" s="1"/>
  <c r="BX17" i="35"/>
  <c r="BU17" i="35"/>
  <c r="BZ17" i="35"/>
  <c r="CB507" i="39" s="1"/>
  <c r="BI17" i="35"/>
  <c r="BF17" i="35"/>
  <c r="BH227" i="39" s="1"/>
  <c r="AU34" i="35"/>
  <c r="BU34" i="35"/>
  <c r="BK34" i="35"/>
  <c r="AY34" i="35"/>
  <c r="BA104" i="39" s="1"/>
  <c r="BZ34" i="35"/>
  <c r="CB524" i="39" s="1"/>
  <c r="BI34" i="35"/>
  <c r="BI24" i="35"/>
  <c r="AW24" i="35"/>
  <c r="AY59" i="39" s="1"/>
  <c r="BG24" i="35"/>
  <c r="AX24" i="35"/>
  <c r="AY24" i="35"/>
  <c r="BA94" i="39" s="1"/>
  <c r="BX24" i="35"/>
  <c r="BW24" i="35"/>
  <c r="BK24" i="35"/>
  <c r="BN24" i="35"/>
  <c r="BM24" i="35"/>
  <c r="BL24" i="35"/>
  <c r="BC24" i="35"/>
  <c r="BJ24" i="35"/>
  <c r="CC24" i="35"/>
  <c r="CE619" i="39" s="1"/>
  <c r="CA24" i="35"/>
  <c r="CC549" i="39" s="1"/>
  <c r="BH24" i="35"/>
  <c r="BE24" i="35"/>
  <c r="BG199" i="39" s="1"/>
  <c r="BY24" i="35"/>
  <c r="CA479" i="39" s="1"/>
  <c r="BP24" i="35"/>
  <c r="AU24" i="35"/>
  <c r="BA24" i="35"/>
  <c r="BU24" i="35"/>
  <c r="CU15" i="38"/>
  <c r="CW15" i="38" s="1"/>
  <c r="DA15" i="38"/>
  <c r="DA17" i="38"/>
  <c r="CU17" i="38"/>
  <c r="CW17" i="38" s="1"/>
  <c r="BG14" i="38"/>
  <c r="BP14" i="38"/>
  <c r="BS14" i="38"/>
  <c r="BL14" i="38"/>
  <c r="BE13" i="38"/>
  <c r="BE14" i="38" s="1"/>
  <c r="BK14" i="38"/>
  <c r="BF14" i="38"/>
  <c r="BV14" i="38"/>
  <c r="BU14" i="38"/>
  <c r="BN14" i="38"/>
  <c r="BQ14" i="38"/>
  <c r="BI14" i="38"/>
  <c r="BT14" i="38"/>
  <c r="BM14" i="38"/>
  <c r="BH14" i="38"/>
  <c r="BO14" i="38"/>
  <c r="BR14" i="38"/>
  <c r="BJ14" i="38"/>
  <c r="DA16" i="38"/>
  <c r="CU16" i="38"/>
  <c r="CW16" i="38" s="1"/>
  <c r="BB42" i="38" a="1"/>
  <c r="BR177" i="38" a="1"/>
  <c r="BR178" i="38" a="1"/>
  <c r="BR176" i="38" a="1"/>
  <c r="BR171" i="38" a="1"/>
  <c r="BR182" i="38" a="1"/>
  <c r="BL198" i="38" a="1"/>
  <c r="BL202" i="38" a="1"/>
  <c r="BL196" i="38" a="1"/>
  <c r="BL206" i="38" a="1"/>
  <c r="BK155" i="38" a="1"/>
  <c r="BK140" i="38" a="1"/>
  <c r="BK153" i="38" a="1"/>
  <c r="BK145" i="38" a="1"/>
  <c r="BK150" i="38" a="1"/>
  <c r="BO190" i="38" a="1"/>
  <c r="BJ123" i="38" a="1"/>
  <c r="BV191" i="38" a="1"/>
  <c r="BR231" i="38" a="1"/>
  <c r="BM166" i="38" a="1"/>
  <c r="BS191" i="38" a="1"/>
  <c r="BT445" i="38" a="1"/>
  <c r="BH453" i="38" a="1"/>
  <c r="BV195" i="38" a="1"/>
  <c r="BS217" i="38" a="1"/>
  <c r="BO523" i="38" a="1"/>
  <c r="BI193" i="38" a="1"/>
  <c r="BU222" i="38" a="1"/>
  <c r="BS442" i="38" a="1"/>
  <c r="BV229" i="38" a="1"/>
  <c r="BM451" i="38" a="1"/>
  <c r="BQ404" i="38" a="1"/>
  <c r="BR449" i="38" a="1"/>
  <c r="BG592" i="38" a="1"/>
  <c r="BN421" i="38" a="1"/>
  <c r="BM207" i="38" a="1"/>
  <c r="BS456" i="38" a="1"/>
  <c r="BH222" i="38" a="1"/>
  <c r="BS199" i="38" a="1"/>
  <c r="BQ228" i="38" a="1"/>
  <c r="BR442" i="38" a="1"/>
  <c r="BM229" i="38" a="1"/>
  <c r="BT192" i="38" a="1"/>
  <c r="BL440" i="38" a="1"/>
  <c r="BV200" i="38" a="1"/>
  <c r="BP198" i="38" a="1"/>
  <c r="BK449" i="38" a="1"/>
  <c r="BM191" i="38" a="1"/>
  <c r="BR455" i="38" a="1"/>
  <c r="BJ440" i="38" a="1"/>
  <c r="BP542" i="38" a="1"/>
  <c r="BP169" i="38" a="1"/>
  <c r="BQ395" i="38" a="1"/>
  <c r="BN417" i="38" a="1"/>
  <c r="BK203" i="38" a="1"/>
  <c r="BM223" i="38" a="1"/>
  <c r="BK225" i="38" a="1"/>
  <c r="BH195" i="38" a="1"/>
  <c r="BT194" i="38" a="1"/>
  <c r="BK450" i="38" a="1"/>
  <c r="BP193" i="38" a="1"/>
  <c r="BJ145" i="38" a="1"/>
  <c r="BG224" i="38" a="1"/>
  <c r="BP194" i="38" a="1"/>
  <c r="BK604" i="38" a="1"/>
  <c r="BK245" i="38" a="1"/>
  <c r="BI176" i="38" a="1"/>
  <c r="BQ496" i="38" a="1"/>
  <c r="BK251" i="38" a="1"/>
  <c r="BF218" i="38" a="1"/>
  <c r="BU441" i="38" a="1"/>
  <c r="BK204" i="38" a="1"/>
  <c r="BE223" i="38" a="1"/>
  <c r="BU197" i="38" a="1"/>
  <c r="BJ445" i="38" a="1"/>
  <c r="BN154" i="38" a="1"/>
  <c r="BT502" i="38" a="1"/>
  <c r="BE440" i="38" a="1"/>
  <c r="BG598" i="38" a="1"/>
  <c r="BN195" i="38" a="1"/>
  <c r="BR220" i="38" a="1"/>
  <c r="BQ393" i="38" a="1"/>
  <c r="BK195" i="38" a="1"/>
  <c r="BI180" i="38" a="1"/>
  <c r="BO518" i="38" a="1"/>
  <c r="BN167" i="38" a="1"/>
  <c r="BN142" i="38" a="1"/>
  <c r="BM155" i="38" a="1"/>
  <c r="BS441" i="38" a="1"/>
  <c r="BI178" i="38" a="1"/>
  <c r="BG196" i="38" a="1"/>
  <c r="BG451" i="38" a="1"/>
  <c r="BH225" i="38" a="1"/>
  <c r="BJ219" i="38" a="1"/>
  <c r="BN144" i="38" a="1"/>
  <c r="BT231" i="38" a="1"/>
  <c r="BV198" i="38" a="1"/>
  <c r="BR201" i="38" a="1"/>
  <c r="BQ391" i="38" a="1"/>
  <c r="BM501" i="38" a="1"/>
  <c r="BP556" i="38" a="1"/>
  <c r="BR168" i="38" a="1"/>
  <c r="BR169" i="38" a="1"/>
  <c r="BR167" i="38" a="1"/>
  <c r="BR173" i="38" a="1"/>
  <c r="BR170" i="38" a="1"/>
  <c r="BL195" i="38" a="1"/>
  <c r="BL193" i="38" a="1"/>
  <c r="BL205" i="38" a="1"/>
  <c r="BL200" i="38" a="1"/>
  <c r="BK152" i="38" a="1"/>
  <c r="BK156" i="38" a="1"/>
  <c r="BK146" i="38" a="1"/>
  <c r="BK143" i="38" a="1"/>
  <c r="BK142" i="38" a="1"/>
  <c r="BT452" i="38" a="1"/>
  <c r="BN325" i="38" a="1"/>
  <c r="BR198" i="38" a="1"/>
  <c r="BG200" i="38" a="1"/>
  <c r="BM216" i="38" a="1"/>
  <c r="BM447" i="38" a="1"/>
  <c r="BG599" i="38" a="1"/>
  <c r="BT217" i="38" a="1"/>
  <c r="BP170" i="38" a="1"/>
  <c r="BJ223" i="38" a="1"/>
  <c r="BG499" i="38" a="1"/>
  <c r="BT441" i="38" a="1"/>
  <c r="BP172" i="38" a="1"/>
  <c r="BJ215" i="38" a="1"/>
  <c r="BN432" i="38" a="1"/>
  <c r="BM177" i="38" a="1"/>
  <c r="BH216" i="38" a="1"/>
  <c r="BP201" i="38" a="1"/>
  <c r="BH226" i="38" a="1"/>
  <c r="BO445" i="38" a="1"/>
  <c r="BP231" i="38" a="1"/>
  <c r="BP218" i="38" a="1"/>
  <c r="BJ457" i="38" a="1"/>
  <c r="BN206" i="38" a="1"/>
  <c r="BG442" i="38" a="1"/>
  <c r="BP550" i="38" a="1"/>
  <c r="BH448" i="38" a="1"/>
  <c r="BE450" i="38" a="1"/>
  <c r="BP191" i="38" a="1"/>
  <c r="BH207" i="38" a="1"/>
  <c r="BJ207" i="38" a="1"/>
  <c r="BL453" i="38" a="1"/>
  <c r="BN315" i="38" a="1"/>
  <c r="BL218" i="38" a="1"/>
  <c r="BT198" i="38" a="1"/>
  <c r="BO457" i="38" a="1"/>
  <c r="BM150" i="38" a="1"/>
  <c r="BI298" i="38" a="1"/>
  <c r="BM168" i="38" a="1"/>
  <c r="BF180" i="38" a="1"/>
  <c r="BS225" i="38" a="1"/>
  <c r="BO440" i="38" a="1"/>
  <c r="BM153" i="38" a="1"/>
  <c r="BR195" i="38" a="1"/>
  <c r="BI175" i="38" a="1"/>
  <c r="BH452" i="38" a="1"/>
  <c r="BF207" i="38" a="1"/>
  <c r="BG441" i="38" a="1"/>
  <c r="BJ125" i="38" a="1"/>
  <c r="BP228" i="38" a="1"/>
  <c r="BS193" i="38" a="1"/>
  <c r="BN332" i="38" a="1"/>
  <c r="BO449" i="38" a="1"/>
  <c r="BF221" i="38" a="1"/>
  <c r="BJ191" i="38" a="1"/>
  <c r="BJ118" i="38" a="1"/>
  <c r="BI228" i="38" a="1"/>
  <c r="BR218" i="38" a="1"/>
  <c r="BS215" i="38" a="1"/>
  <c r="BF202" i="38" a="1"/>
  <c r="BI290" i="38" a="1"/>
  <c r="BM227" i="38" a="1"/>
  <c r="BI305" i="38" a="1"/>
  <c r="BM165" i="38" a="1"/>
  <c r="BT449" i="38" a="1"/>
  <c r="BN320" i="38" a="1"/>
  <c r="BF227" i="38" a="1"/>
  <c r="BP174" i="38" a="1"/>
  <c r="BK242" i="38" a="1"/>
  <c r="BN221" i="38" a="1"/>
  <c r="BR230" i="38" a="1"/>
  <c r="BQ399" i="38" a="1"/>
  <c r="BH442" i="38" a="1"/>
  <c r="BR217" i="38" a="1"/>
  <c r="BO202" i="38" a="1"/>
  <c r="BF179" i="38" a="1"/>
  <c r="BR166" i="38" a="1"/>
  <c r="BR172" i="38" a="1"/>
  <c r="BR179" i="38" a="1"/>
  <c r="BR181" i="38" a="1"/>
  <c r="BL191" i="38" a="1"/>
  <c r="BL201" i="38" a="1"/>
  <c r="BL197" i="38" a="1"/>
  <c r="BL194" i="38" a="1"/>
  <c r="BL207" i="38" a="1"/>
  <c r="BK144" i="38" a="1"/>
  <c r="BK148" i="38" a="1"/>
  <c r="BK141" i="38" a="1"/>
  <c r="BK157" i="38" a="1"/>
  <c r="BS453" i="38" a="1"/>
  <c r="BG446" i="38" a="1"/>
  <c r="BM441" i="38" a="1"/>
  <c r="BV194" i="38" a="1"/>
  <c r="BQ401" i="38" a="1"/>
  <c r="BS200" i="38" a="1"/>
  <c r="BV231" i="38" a="1"/>
  <c r="BJ201" i="38" a="1"/>
  <c r="BH217" i="38" a="1"/>
  <c r="BK232" i="38" a="1"/>
  <c r="BP555" i="38" a="1"/>
  <c r="BO230" i="38" a="1"/>
  <c r="BG216" i="38" a="1"/>
  <c r="BM146" i="38" a="1"/>
  <c r="BJ143" i="38" a="1"/>
  <c r="BT230" i="38" a="1"/>
  <c r="BN141" i="38" a="1"/>
  <c r="BJ126" i="38" a="1"/>
  <c r="BO531" i="38" a="1"/>
  <c r="BI195" i="38" a="1"/>
  <c r="BH203" i="38" a="1"/>
  <c r="BK231" i="38" a="1"/>
  <c r="BE457" i="38" a="1"/>
  <c r="BL228" i="38" a="1"/>
  <c r="BP544" i="38" a="1"/>
  <c r="BJ204" i="38" a="1"/>
  <c r="BP176" i="38" a="1"/>
  <c r="BG231" i="38" a="1"/>
  <c r="BL223" i="38" a="1"/>
  <c r="BU457" i="38" a="1"/>
  <c r="BM228" i="38" a="1"/>
  <c r="BJ229" i="38" a="1"/>
  <c r="BG595" i="38" a="1"/>
  <c r="BO196" i="38" a="1"/>
  <c r="BS451" i="38" a="1"/>
  <c r="BJ192" i="38" a="1"/>
  <c r="BO222" i="38" a="1"/>
  <c r="BJ493" i="38" a="1"/>
  <c r="BI232" i="38" a="1"/>
  <c r="BH500" i="38" a="1"/>
  <c r="BK593" i="38" a="1"/>
  <c r="BT225" i="38" a="1"/>
  <c r="BO520" i="38" a="1"/>
  <c r="BH457" i="38" a="1"/>
  <c r="BG494" i="38" a="1"/>
  <c r="BR207" i="38" a="1"/>
  <c r="BM504" i="38" a="1"/>
  <c r="BU605" i="38" a="1"/>
  <c r="BV215" i="38" a="1"/>
  <c r="BV202" i="38" a="1"/>
  <c r="BO521" i="38" a="1"/>
  <c r="BH447" i="38" a="1"/>
  <c r="BG444" i="38" a="1"/>
  <c r="BK199" i="38" a="1"/>
  <c r="BO444" i="38" a="1"/>
  <c r="BF448" i="38" a="1"/>
  <c r="BV228" i="38" a="1"/>
  <c r="BN194" i="38" a="1"/>
  <c r="BI445" i="38" a="1"/>
  <c r="BQ192" i="38" a="1"/>
  <c r="BJ205" i="38" a="1"/>
  <c r="BM140" i="38" a="1"/>
  <c r="BU204" i="38" a="1"/>
  <c r="BM224" i="38" a="1"/>
  <c r="BM174" i="38" a="1"/>
  <c r="BE197" i="38" a="1"/>
  <c r="BL449" i="38" a="1"/>
  <c r="BR453" i="38" a="1"/>
  <c r="BP540" i="38" a="1"/>
  <c r="BL446" i="38" a="1"/>
  <c r="BU599" i="38" a="1"/>
  <c r="BV492" i="38" a="1"/>
  <c r="BR530" i="38" a="1"/>
  <c r="BO448" i="38" a="1"/>
  <c r="BO218" i="38" a="1"/>
  <c r="BP215" i="38" a="1"/>
  <c r="BU215" i="38" a="1"/>
  <c r="BN145" i="38" a="1"/>
  <c r="BJ497" i="38" a="1"/>
  <c r="BG501" i="38" a="1"/>
  <c r="BF178" i="38" a="1"/>
  <c r="BK600" i="38" a="1"/>
  <c r="BJ149" i="38" a="1"/>
  <c r="BI173" i="38" a="1"/>
  <c r="BK599" i="38" a="1"/>
  <c r="BO530" i="38" a="1"/>
  <c r="BM494" i="38" a="1"/>
  <c r="BR223" i="38" a="1"/>
  <c r="BK591" i="38" a="1"/>
  <c r="BI215" i="38" a="1"/>
  <c r="BI167" i="38" a="1"/>
  <c r="BQ392" i="38" a="1"/>
  <c r="BH194" i="38" a="1"/>
  <c r="BU603" i="38" a="1"/>
  <c r="BF215" i="38" a="1"/>
  <c r="BL448" i="38" a="1"/>
  <c r="BU226" i="38" a="1"/>
  <c r="BU596" i="38" a="1"/>
  <c r="BH506" i="38" a="1"/>
  <c r="BQ223" i="38" a="1"/>
  <c r="BQ221" i="38" a="1"/>
  <c r="BM445" i="38" a="1"/>
  <c r="BU230" i="38" a="1"/>
  <c r="BQ402" i="38" a="1"/>
  <c r="BF229" i="38" a="1"/>
  <c r="BM490" i="38" a="1"/>
  <c r="BL217" i="38" a="1"/>
  <c r="BG343" i="38" a="1"/>
  <c r="BO194" i="38" a="1"/>
  <c r="BT228" i="38" a="1"/>
  <c r="BJ225" i="38" a="1"/>
  <c r="BE455" i="38" a="1"/>
  <c r="BF173" i="38" a="1"/>
  <c r="BF455" i="38" a="1"/>
  <c r="BR180" i="38" a="1"/>
  <c r="BR165" i="38" a="1"/>
  <c r="BR174" i="38" a="1"/>
  <c r="BR175" i="38" a="1"/>
  <c r="BL199" i="38" a="1"/>
  <c r="BL192" i="38" a="1"/>
  <c r="BL204" i="38" a="1"/>
  <c r="BL190" i="38" a="1"/>
  <c r="BL203" i="38" a="1"/>
  <c r="BK149" i="38" a="1"/>
  <c r="BK151" i="38" a="1"/>
  <c r="BK147" i="38" a="1"/>
  <c r="BK154" i="38" a="1"/>
  <c r="BM151" i="38" a="1"/>
  <c r="BF225" i="38" a="1"/>
  <c r="BQ207" i="38" a="1"/>
  <c r="BI442" i="38" a="1"/>
  <c r="BN216" i="38" a="1"/>
  <c r="BV197" i="38" a="1"/>
  <c r="BL505" i="38" a="1"/>
  <c r="BP199" i="38" a="1"/>
  <c r="BE190" i="38" a="1"/>
  <c r="BF193" i="38" a="1"/>
  <c r="BK244" i="38" a="1"/>
  <c r="BG222" i="38" a="1"/>
  <c r="BE225" i="38" a="1"/>
  <c r="BT197" i="38" a="1"/>
  <c r="BU207" i="38" a="1"/>
  <c r="BT503" i="38" a="1"/>
  <c r="BM232" i="38" a="1"/>
  <c r="BI230" i="38" a="1"/>
  <c r="BE444" i="38" a="1"/>
  <c r="BI457" i="38" a="1"/>
  <c r="BM181" i="38" a="1"/>
  <c r="BI440" i="38" a="1"/>
  <c r="BK250" i="38" a="1"/>
  <c r="BE207" i="38" a="1"/>
  <c r="BL455" i="38" a="1"/>
  <c r="BF228" i="38" a="1"/>
  <c r="BV507" i="38" a="1"/>
  <c r="BK201" i="38" a="1"/>
  <c r="BK506" i="38" a="1"/>
  <c r="BP543" i="38" a="1"/>
  <c r="BQ220" i="38" a="1"/>
  <c r="BF169" i="38" a="1"/>
  <c r="BS222" i="38" a="1"/>
  <c r="BU225" i="38" a="1"/>
  <c r="BQ198" i="38" a="1"/>
  <c r="BM452" i="38" a="1"/>
  <c r="BR216" i="38" a="1"/>
  <c r="BN230" i="38" a="1"/>
  <c r="BR199" i="38" a="1"/>
  <c r="BE205" i="38" a="1"/>
  <c r="BN331" i="38" a="1"/>
  <c r="BI444" i="38" a="1"/>
  <c r="BH197" i="38" a="1"/>
  <c r="BO450" i="38" a="1"/>
  <c r="BM198" i="38" a="1"/>
  <c r="BT447" i="38" a="1"/>
  <c r="BJ122" i="38" a="1"/>
  <c r="BP227" i="38" a="1"/>
  <c r="BJ206" i="38" a="1"/>
  <c r="BO227" i="38" a="1"/>
  <c r="BF191" i="38" a="1"/>
  <c r="BT204" i="38" a="1"/>
  <c r="BM143" i="38" a="1"/>
  <c r="BR228" i="38" a="1"/>
  <c r="BT454" i="38" a="1"/>
  <c r="BS198" i="38" a="1"/>
  <c r="BO216" i="38" a="1"/>
  <c r="BK602" i="38" a="1"/>
  <c r="BN329" i="38" a="1"/>
  <c r="BS445" i="38" a="1"/>
  <c r="BO529" i="38" a="1"/>
  <c r="BK193" i="38" a="1"/>
  <c r="BK601" i="38" a="1"/>
  <c r="BR206" i="38" a="1"/>
  <c r="BS206" i="38" a="1"/>
  <c r="BU452" i="38" a="1"/>
  <c r="BG594" i="38" a="1"/>
  <c r="BS203" i="38" a="1"/>
  <c r="BI182" i="38" a="1"/>
  <c r="BG456" i="38" a="1"/>
  <c r="BG457" i="38" a="1"/>
  <c r="BH196" i="38" a="1"/>
  <c r="BE191" i="38" a="1"/>
  <c r="BF231" i="38" a="1"/>
  <c r="BT456" i="38" a="1"/>
  <c r="BH200" i="38" a="1"/>
  <c r="BF194" i="38" a="1"/>
  <c r="BN220" i="38" a="1"/>
  <c r="BK194" i="38" a="1"/>
  <c r="BO217" i="38" a="1"/>
  <c r="BU228" i="38" a="1"/>
  <c r="BG206" i="38" a="1"/>
  <c r="BM448" i="38" a="1"/>
  <c r="BI443" i="38" a="1"/>
  <c r="BL444" i="38" a="1"/>
  <c r="BN227" i="38" a="1"/>
  <c r="BN426" i="38" a="1"/>
  <c r="BQ190" i="38" a="1"/>
  <c r="BG194" i="38" a="1"/>
  <c r="BO221" i="38" a="1"/>
  <c r="BM204" i="38" a="1"/>
  <c r="BL215" i="38" a="1"/>
  <c r="BQ201" i="38" a="1"/>
  <c r="BQ196" i="38" a="1"/>
  <c r="BL450" i="38" a="1"/>
  <c r="BM443" i="38" a="1"/>
  <c r="BK457" i="38" a="1"/>
  <c r="BU597" i="38" a="1"/>
  <c r="BS229" i="38" a="1"/>
  <c r="BR441" i="38" a="1"/>
  <c r="BH218" i="38" a="1"/>
  <c r="BL504" i="38" a="1"/>
  <c r="BP171" i="38" a="1"/>
  <c r="BQ216" i="38" a="1"/>
  <c r="BV232" i="38" a="1"/>
  <c r="BE200" i="38" a="1"/>
  <c r="BH507" i="38" a="1"/>
  <c r="BV217" i="38" a="1"/>
  <c r="BG591" i="38" a="1"/>
  <c r="BO232" i="38" a="1"/>
  <c r="BU446" i="38" a="1"/>
  <c r="BQ224" i="38" a="1"/>
  <c r="BG204" i="38" a="1"/>
  <c r="BS218" i="38" a="1"/>
  <c r="BM217" i="38" a="1"/>
  <c r="BO446" i="38" a="1"/>
  <c r="BP551" i="38" a="1"/>
  <c r="BL222" i="38" a="1"/>
  <c r="BG491" i="38" a="1"/>
  <c r="BL229" i="38" a="1"/>
  <c r="BJ506" i="38" a="1"/>
  <c r="BI300" i="38" a="1"/>
  <c r="BU224" i="38" a="1"/>
  <c r="BK248" i="38" a="1"/>
  <c r="BI223" i="38" a="1"/>
  <c r="BE199" i="38" a="1"/>
  <c r="BS444" i="38" a="1"/>
  <c r="BR444" i="38" a="1"/>
  <c r="BQ506" i="38" a="1"/>
  <c r="BR448" i="38" a="1"/>
  <c r="BG215" i="38" a="1"/>
  <c r="BL490" i="38" a="1"/>
  <c r="BN202" i="38" a="1"/>
  <c r="BQ507" i="38" a="1"/>
  <c r="BM180" i="38" a="1"/>
  <c r="BM498" i="38" a="1"/>
  <c r="BP229" i="38" a="1"/>
  <c r="BK605" i="38" a="1"/>
  <c r="BU604" i="38" a="1"/>
  <c r="BJ496" i="38" a="1"/>
  <c r="BQ495" i="38" a="1"/>
  <c r="BQ499" i="38" a="1"/>
  <c r="BG207" i="38" a="1"/>
  <c r="BF446" i="38" a="1"/>
  <c r="BK224" i="38" a="1"/>
  <c r="BP205" i="38" a="1"/>
  <c r="BJ141" i="38" a="1"/>
  <c r="BQ225" i="38" a="1"/>
  <c r="BO219" i="38" a="1"/>
  <c r="BM176" i="38" a="1"/>
  <c r="BJ222" i="38" a="1"/>
  <c r="BT196" i="38" a="1"/>
  <c r="BQ406" i="38" a="1"/>
  <c r="BV221" i="38" a="1"/>
  <c r="BR526" i="38" a="1"/>
  <c r="BG219" i="38" a="1"/>
  <c r="BU606" i="38" a="1"/>
  <c r="BU451" i="38" a="1"/>
  <c r="BJ150" i="38" a="1"/>
  <c r="BE221" i="38" a="1"/>
  <c r="BV227" i="38" a="1"/>
  <c r="BJ200" i="38" a="1"/>
  <c r="BL224" i="38" a="1"/>
  <c r="BE445" i="38" a="1"/>
  <c r="BK243" i="38" a="1"/>
  <c r="BU199" i="38" a="1"/>
  <c r="BM491" i="38" a="1"/>
  <c r="BO441" i="38" a="1"/>
  <c r="BV502" i="38" a="1"/>
  <c r="BO455" i="38" a="1"/>
  <c r="BO204" i="38" a="1"/>
  <c r="BJ224" i="38" a="1"/>
  <c r="BL452" i="38" a="1"/>
  <c r="BK256" i="38" a="1"/>
  <c r="BE454" i="38" a="1"/>
  <c r="BT203" i="38" a="1"/>
  <c r="BV190" i="38" a="1"/>
  <c r="BF226" i="38" a="1"/>
  <c r="BN224" i="38" a="1"/>
  <c r="BK223" i="38" a="1"/>
  <c r="BG195" i="38" a="1"/>
  <c r="BF206" i="38" a="1"/>
  <c r="BK196" i="38" a="1"/>
  <c r="BN146" i="38" a="1"/>
  <c r="BT206" i="38" a="1"/>
  <c r="BK496" i="38" a="1"/>
  <c r="BJ216" i="38" a="1"/>
  <c r="BM500" i="38" a="1"/>
  <c r="BM141" i="38" a="1"/>
  <c r="BG469" i="38" a="1"/>
  <c r="BU223" i="38" a="1"/>
  <c r="BN323" i="38" a="1"/>
  <c r="BI177" i="38" a="1"/>
  <c r="BV201" i="38" a="1"/>
  <c r="BI449" i="38" a="1"/>
  <c r="BK222" i="38" a="1"/>
  <c r="BU216" i="38" a="1"/>
  <c r="BG190" i="38" a="1"/>
  <c r="BU499" i="38" a="1"/>
  <c r="BO505" i="38" a="1"/>
  <c r="BF444" i="38" a="1"/>
  <c r="BH231" i="38" a="1"/>
  <c r="BG225" i="38" a="1"/>
  <c r="BI225" i="38" a="1"/>
  <c r="BG192" i="38" a="1"/>
  <c r="BF222" i="38" a="1"/>
  <c r="BJ193" i="38" a="1"/>
  <c r="BG342" i="38" a="1"/>
  <c r="BR226" i="38" a="1"/>
  <c r="BU231" i="38" a="1"/>
  <c r="BN170" i="38" a="1"/>
  <c r="BP179" i="38" a="1"/>
  <c r="BF223" i="38" a="1"/>
  <c r="BT496" i="38" a="1"/>
  <c r="BT507" i="38" a="1"/>
  <c r="BK228" i="38" a="1"/>
  <c r="BL493" i="38" a="1"/>
  <c r="BI222" i="38" a="1"/>
  <c r="BN218" i="38" a="1"/>
  <c r="BN153" i="38" a="1"/>
  <c r="BK504" i="38" a="1"/>
  <c r="BP192" i="38" a="1"/>
  <c r="BQ500" i="38" a="1"/>
  <c r="BG448" i="38" a="1"/>
  <c r="BN180" i="38" a="1"/>
  <c r="BS202" i="38" a="1"/>
  <c r="BE192" i="38" a="1"/>
  <c r="BQ390" i="38" a="1"/>
  <c r="BL503" i="38" a="1"/>
  <c r="BG482" i="38" a="1"/>
  <c r="BT223" i="38" a="1"/>
  <c r="BQ400" i="38" a="1"/>
  <c r="BR191" i="38" a="1"/>
  <c r="BE216" i="38" a="1"/>
  <c r="BN149" i="38" a="1"/>
  <c r="BF167" i="38" a="1"/>
  <c r="BT451" i="38" a="1"/>
  <c r="BK253" i="38" a="1"/>
  <c r="BT200" i="38" a="1"/>
  <c r="BS220" i="38" a="1"/>
  <c r="BH450" i="38" a="1"/>
  <c r="BE198" i="38" a="1"/>
  <c r="BS196" i="38" a="1"/>
  <c r="BO193" i="38" a="1"/>
  <c r="BK442" i="38" a="1"/>
  <c r="BN222" i="38" a="1"/>
  <c r="BF196" i="38" a="1"/>
  <c r="BQ217" i="38" a="1"/>
  <c r="BL502" i="38" a="1"/>
  <c r="BT221" i="38" a="1"/>
  <c r="BO223" i="38" a="1"/>
  <c r="BM495" i="38" a="1"/>
  <c r="BJ490" i="38" a="1"/>
  <c r="BQ396" i="38" a="1"/>
  <c r="BR443" i="38" a="1"/>
  <c r="BP230" i="38" a="1"/>
  <c r="BN192" i="38" a="1"/>
  <c r="BK241" i="38" a="1"/>
  <c r="BN330" i="38" a="1"/>
  <c r="BM450" i="38" a="1"/>
  <c r="BU449" i="38" a="1"/>
  <c r="BU456" i="38" a="1"/>
  <c r="BI447" i="38" a="1"/>
  <c r="BP175" i="38" a="1"/>
  <c r="BR215" i="38" a="1"/>
  <c r="BJ144" i="38" a="1"/>
  <c r="BN207" i="38" a="1"/>
  <c r="BN201" i="38" a="1"/>
  <c r="BI199" i="38" a="1"/>
  <c r="BQ193" i="38" a="1"/>
  <c r="BG197" i="38" a="1"/>
  <c r="BF219" i="38" a="1"/>
  <c r="BN171" i="38" a="1"/>
  <c r="BJ130" i="38" a="1"/>
  <c r="BU593" i="38" a="1"/>
  <c r="BS230" i="38" a="1"/>
  <c r="BS446" i="38" a="1"/>
  <c r="BO191" i="38" a="1"/>
  <c r="BN156" i="38" a="1"/>
  <c r="BJ124" i="38" a="1"/>
  <c r="BM145" i="38" a="1"/>
  <c r="BT440" i="38" a="1"/>
  <c r="BN229" i="38" a="1"/>
  <c r="BH227" i="38" a="1"/>
  <c r="BO451" i="38" a="1"/>
  <c r="BS226" i="38" a="1"/>
  <c r="BM440" i="38" a="1"/>
  <c r="BP202" i="38" a="1"/>
  <c r="BJ196" i="38" a="1"/>
  <c r="BI294" i="38" a="1"/>
  <c r="BV491" i="38" a="1"/>
  <c r="BN430" i="38" a="1"/>
  <c r="BN327" i="38" a="1"/>
  <c r="BJ453" i="38" a="1"/>
  <c r="BQ226" i="38" a="1"/>
  <c r="BG232" i="38" a="1"/>
  <c r="BR532" i="38" a="1"/>
  <c r="BO224" i="38" a="1"/>
  <c r="BK453" i="38" a="1"/>
  <c r="BK221" i="38" a="1"/>
  <c r="BK596" i="38" a="1"/>
  <c r="BG479" i="38" a="1"/>
  <c r="BN177" i="38" a="1"/>
  <c r="BQ502" i="38" a="1"/>
  <c r="BU219" i="38" a="1"/>
  <c r="BR451" i="38" a="1"/>
  <c r="BI295" i="38" a="1"/>
  <c r="BF220" i="38" a="1"/>
  <c r="BM457" i="38" a="1"/>
  <c r="BL221" i="38" a="1"/>
  <c r="BM171" i="38" a="1"/>
  <c r="BP232" i="38" a="1"/>
  <c r="BG202" i="38" a="1"/>
  <c r="BE230" i="38" a="1"/>
  <c r="BP554" i="38" a="1"/>
  <c r="BI227" i="38" a="1"/>
  <c r="BN232" i="38" a="1"/>
  <c r="BR525" i="38" a="1"/>
  <c r="BV504" i="38" a="1"/>
  <c r="BH441" i="38" a="1"/>
  <c r="BV192" i="38" a="1"/>
  <c r="BF441" i="38" a="1"/>
  <c r="BH499" i="38" a="1"/>
  <c r="BK590" i="38" a="1"/>
  <c r="BL491" i="38" a="1"/>
  <c r="BN179" i="38" a="1"/>
  <c r="BG467" i="38" a="1"/>
  <c r="BH444" i="38" a="1"/>
  <c r="BN316" i="38" a="1"/>
  <c r="BK200" i="38" a="1"/>
  <c r="BS216" i="38" a="1"/>
  <c r="BR219" i="38" a="1"/>
  <c r="BJ220" i="38" a="1"/>
  <c r="BK446" i="38" a="1"/>
  <c r="BI174" i="38" a="1"/>
  <c r="BV497" i="38" a="1"/>
  <c r="BJ492" i="38" a="1"/>
  <c r="BG352" i="38" a="1"/>
  <c r="BM142" i="38" a="1"/>
  <c r="BG230" i="38" a="1"/>
  <c r="BK246" i="38" a="1"/>
  <c r="BI204" i="38" a="1"/>
  <c r="BN175" i="38" a="1"/>
  <c r="BG229" i="38" a="1"/>
  <c r="BI181" i="38" a="1"/>
  <c r="BH505" i="38" a="1"/>
  <c r="BH494" i="38" a="1"/>
  <c r="BJ119" i="38" a="1"/>
  <c r="BO507" i="38" a="1"/>
  <c r="BO443" i="38" a="1"/>
  <c r="BH201" i="38" a="1"/>
  <c r="BV216" i="38" a="1"/>
  <c r="BK240" i="38" a="1"/>
  <c r="BF192" i="38" a="1"/>
  <c r="BT232" i="38" a="1"/>
  <c r="BI216" i="38" a="1"/>
  <c r="BK444" i="38" a="1"/>
  <c r="BK455" i="38" a="1"/>
  <c r="BS227" i="38" a="1"/>
  <c r="BJ140" i="38" a="1"/>
  <c r="BN152" i="38" a="1"/>
  <c r="BU445" i="38" a="1"/>
  <c r="BP167" i="38" a="1"/>
  <c r="BO192" i="38" a="1"/>
  <c r="BG465" i="38" a="1"/>
  <c r="BK202" i="38" a="1"/>
  <c r="BK501" i="38" a="1"/>
  <c r="BK443" i="38" a="1"/>
  <c r="BE448" i="38" a="1"/>
  <c r="BI296" i="38" a="1"/>
  <c r="BI194" i="38" a="1"/>
  <c r="BT207" i="38" a="1"/>
  <c r="BO516" i="38" a="1"/>
  <c r="BS457" i="38" a="1"/>
  <c r="BM196" i="38" a="1"/>
  <c r="BM195" i="38" a="1"/>
  <c r="BN424" i="38" a="1"/>
  <c r="BH215" i="38" a="1"/>
  <c r="BL451" i="38" a="1"/>
  <c r="BU196" i="38" a="1"/>
  <c r="BR529" i="38" a="1"/>
  <c r="BU443" i="38" a="1"/>
  <c r="BQ227" i="38" a="1"/>
  <c r="BN147" i="38" a="1"/>
  <c r="BV503" i="38" a="1"/>
  <c r="BF447" i="38" a="1"/>
  <c r="BU498" i="38" a="1"/>
  <c r="BK607" i="38" a="1"/>
  <c r="BO454" i="38" a="1"/>
  <c r="BK229" i="38" a="1"/>
  <c r="BM222" i="38" a="1"/>
  <c r="BO495" i="38" a="1"/>
  <c r="BK441" i="38" a="1"/>
  <c r="BG481" i="38" a="1"/>
  <c r="BU221" i="38" a="1"/>
  <c r="BT492" i="38" a="1"/>
  <c r="BE228" i="38" a="1"/>
  <c r="BH230" i="38" a="1"/>
  <c r="BU504" i="38" a="1"/>
  <c r="BK452" i="38" a="1"/>
  <c r="BJ129" i="38" a="1"/>
  <c r="BM182" i="38" a="1"/>
  <c r="BL441" i="38" a="1"/>
  <c r="BR515" i="38" a="1"/>
  <c r="BP552" i="38" a="1"/>
  <c r="BR517" i="38" a="1"/>
  <c r="BP546" i="38" a="1"/>
  <c r="BT446" i="38" a="1"/>
  <c r="BP224" i="38" a="1"/>
  <c r="BI454" i="38" a="1"/>
  <c r="BR193" i="38" a="1"/>
  <c r="BI452" i="38" a="1"/>
  <c r="BJ154" i="38" a="1"/>
  <c r="BU194" i="38" a="1"/>
  <c r="BP182" i="38" a="1"/>
  <c r="BN223" i="38" a="1"/>
  <c r="BK226" i="38" a="1"/>
  <c r="BN182" i="38" a="1"/>
  <c r="BE201" i="38" a="1"/>
  <c r="BK205" i="38" a="1"/>
  <c r="BP545" i="38" a="1"/>
  <c r="BV222" i="38" a="1"/>
  <c r="BU506" i="38" a="1"/>
  <c r="BE203" i="38" a="1"/>
  <c r="BJ503" i="38" a="1"/>
  <c r="BG606" i="38" a="1"/>
  <c r="BP547" i="38" a="1"/>
  <c r="BG500" i="38" a="1"/>
  <c r="BT457" i="38" a="1"/>
  <c r="BG227" i="38" a="1"/>
  <c r="BV204" i="38" a="1"/>
  <c r="BT193" i="38" a="1"/>
  <c r="BT205" i="38" a="1"/>
  <c r="BE202" i="38" a="1"/>
  <c r="BN190" i="38" a="1"/>
  <c r="BM454" i="38" a="1"/>
  <c r="BJ226" i="38" a="1"/>
  <c r="BS223" i="38" a="1"/>
  <c r="BP168" i="38" a="1"/>
  <c r="BI219" i="38" a="1"/>
  <c r="BJ221" i="38" a="1"/>
  <c r="BK254" i="38" a="1"/>
  <c r="BM173" i="38" a="1"/>
  <c r="BM197" i="38" a="1"/>
  <c r="BI166" i="38" a="1"/>
  <c r="BR518" i="38" a="1"/>
  <c r="BN166" i="38" a="1"/>
  <c r="BU198" i="38" a="1"/>
  <c r="BT494" i="38" a="1"/>
  <c r="BO525" i="38" a="1"/>
  <c r="BH205" i="38" a="1"/>
  <c r="BI304" i="38" a="1"/>
  <c r="BE227" i="38" a="1"/>
  <c r="BU501" i="38" a="1"/>
  <c r="BF195" i="38" a="1"/>
  <c r="BE446" i="38" a="1"/>
  <c r="BJ146" i="38" a="1"/>
  <c r="BN203" i="38" a="1"/>
  <c r="BK216" i="38" a="1"/>
  <c r="BT448" i="38" a="1"/>
  <c r="BJ495" i="38" a="1"/>
  <c r="BG504" i="38" a="1"/>
  <c r="BF230" i="38" a="1"/>
  <c r="BU600" i="38" a="1"/>
  <c r="BU448" i="38" a="1"/>
  <c r="BT227" i="38" a="1"/>
  <c r="BK247" i="38" a="1"/>
  <c r="BK198" i="38" a="1"/>
  <c r="BP541" i="38" a="1"/>
  <c r="BM505" i="38" a="1"/>
  <c r="BL447" i="38" a="1"/>
  <c r="BU492" i="38" a="1"/>
  <c r="BR531" i="38" a="1"/>
  <c r="BQ494" i="38" a="1"/>
  <c r="BF443" i="38" a="1"/>
  <c r="BH449" i="38" a="1"/>
  <c r="BR454" i="38" a="1"/>
  <c r="BM156" i="38" a="1"/>
  <c r="BT499" i="38" a="1"/>
  <c r="BO452" i="38" a="1"/>
  <c r="BI200" i="38" a="1"/>
  <c r="BI292" i="38" a="1"/>
  <c r="BK217" i="38" a="1"/>
  <c r="BR452" i="38" a="1"/>
  <c r="BF452" i="38" a="1"/>
  <c r="BS205" i="38" a="1"/>
  <c r="BJ447" i="38" a="1"/>
  <c r="BU505" i="38" a="1"/>
  <c r="BF449" i="38" a="1"/>
  <c r="BN191" i="38" a="1"/>
  <c r="BE443" i="38" a="1"/>
  <c r="BH228" i="38" a="1"/>
  <c r="BM193" i="38" a="1"/>
  <c r="BF177" i="38" a="1"/>
  <c r="BQ197" i="38" a="1"/>
  <c r="BK492" i="38" a="1"/>
  <c r="BO494" i="38" a="1"/>
  <c r="BF224" i="38" a="1"/>
  <c r="BN151" i="38" a="1"/>
  <c r="BG473" i="38" a="1"/>
  <c r="BU502" i="38" a="1"/>
  <c r="BG492" i="38" a="1"/>
  <c r="BV196" i="38" a="1"/>
  <c r="BP173" i="38" a="1"/>
  <c r="BE449" i="38" a="1"/>
  <c r="BE193" i="38" a="1"/>
  <c r="BE231" i="38" a="1"/>
  <c r="BJ151" i="38" a="1"/>
  <c r="BM506" i="38" a="1"/>
  <c r="BQ229" i="38" a="1"/>
  <c r="BF440" i="38" a="1"/>
  <c r="BN181" i="38" a="1"/>
  <c r="BO515" i="38" a="1"/>
  <c r="BJ148" i="38" a="1"/>
  <c r="BP217" i="38" a="1"/>
  <c r="BS219" i="38" a="1"/>
  <c r="BF176" i="38" a="1"/>
  <c r="BP204" i="38" a="1"/>
  <c r="BH497" i="38" a="1"/>
  <c r="BU495" i="38" a="1"/>
  <c r="BJ505" i="38" a="1"/>
  <c r="BI202" i="38" a="1"/>
  <c r="BJ228" i="38" a="1"/>
  <c r="BF197" i="38" a="1"/>
  <c r="BT500" i="38" a="1"/>
  <c r="BM215" i="38" a="1"/>
  <c r="BJ157" i="38" a="1"/>
  <c r="BJ441" i="38" a="1"/>
  <c r="BJ147" i="38" a="1"/>
  <c r="BG228" i="38" a="1"/>
  <c r="BG354" i="38" a="1"/>
  <c r="BP219" i="38" a="1"/>
  <c r="BI231" i="38" a="1"/>
  <c r="BO226" i="38" a="1"/>
  <c r="BN199" i="38" a="1"/>
  <c r="BJ456" i="38" a="1"/>
  <c r="BF190" i="38" a="1"/>
  <c r="BT504" i="38" a="1"/>
  <c r="BV219" i="38" a="1"/>
  <c r="BH443" i="38" a="1"/>
  <c r="BG596" i="38" a="1"/>
  <c r="BI198" i="38" a="1"/>
  <c r="BN318" i="38" a="1"/>
  <c r="BR524" i="38" a="1"/>
  <c r="BT444" i="38" a="1"/>
  <c r="BT442" i="38" a="1"/>
  <c r="BG496" i="38" a="1"/>
  <c r="BT216" i="38" a="1"/>
  <c r="BO526" i="38" a="1"/>
  <c r="BG502" i="38" a="1"/>
  <c r="BP190" i="38" a="1"/>
  <c r="BR224" i="38" a="1"/>
  <c r="BM149" i="38" a="1"/>
  <c r="BI456" i="38" a="1"/>
  <c r="BF217" i="38" a="1"/>
  <c r="BG449" i="38" a="1"/>
  <c r="BM169" i="38" a="1"/>
  <c r="BJ446" i="38" a="1"/>
  <c r="BV496" i="38" a="1"/>
  <c r="BS204" i="38" a="1"/>
  <c r="BK456" i="38" a="1"/>
  <c r="BR196" i="38" a="1"/>
  <c r="BN165" i="38" a="1"/>
  <c r="BM203" i="38" a="1"/>
  <c r="BU454" i="38" a="1"/>
  <c r="BH232" i="38" a="1"/>
  <c r="BM148" i="38" a="1"/>
  <c r="BL492" i="38" a="1"/>
  <c r="BE224" i="38" a="1"/>
  <c r="BH198" i="38" a="1"/>
  <c r="BF165" i="38" a="1"/>
  <c r="BR446" i="38" a="1"/>
  <c r="BI220" i="38" a="1"/>
  <c r="BG590" i="38" a="1"/>
  <c r="BU192" i="38" a="1"/>
  <c r="BS232" i="38" a="1"/>
  <c r="BP216" i="38" a="1"/>
  <c r="BQ232" i="38" a="1"/>
  <c r="BQ222" i="38" a="1"/>
  <c r="BO195" i="38" a="1"/>
  <c r="BF174" i="38" a="1"/>
  <c r="BK252" i="38" a="1"/>
  <c r="BK491" i="38" a="1"/>
  <c r="BP207" i="38" a="1"/>
  <c r="BP178" i="38" a="1"/>
  <c r="BO442" i="38" a="1"/>
  <c r="BN225" i="38" a="1"/>
  <c r="BF456" i="38" a="1"/>
  <c r="BK440" i="38" a="1"/>
  <c r="BM455" i="38" a="1"/>
  <c r="BO498" i="38" a="1"/>
  <c r="BM218" i="38" a="1"/>
  <c r="BO228" i="38" a="1"/>
  <c r="BM221" i="38" a="1"/>
  <c r="BP200" i="38" a="1"/>
  <c r="BL442" i="38" a="1"/>
  <c r="BI190" i="38" a="1"/>
  <c r="BN429" i="38" a="1"/>
  <c r="BK192" i="38" a="1"/>
  <c r="BM230" i="38" a="1"/>
  <c r="BG478" i="38" a="1"/>
  <c r="BN140" i="38" a="1"/>
  <c r="BU203" i="38" a="1"/>
  <c r="BN215" i="38" a="1"/>
  <c r="BL232" i="38" a="1"/>
  <c r="BS228" i="38" a="1"/>
  <c r="BI170" i="38" a="1"/>
  <c r="BE206" i="38" a="1"/>
  <c r="BR197" i="38" a="1"/>
  <c r="BV225" i="38" a="1"/>
  <c r="BQ397" i="38" a="1"/>
  <c r="BS190" i="38" a="1"/>
  <c r="BS192" i="38" a="1"/>
  <c r="BK598" i="38" a="1"/>
  <c r="BR527" i="38" a="1"/>
  <c r="BK505" i="38" a="1"/>
  <c r="BP203" i="38" a="1"/>
  <c r="BU592" i="38" a="1"/>
  <c r="BN169" i="38" a="1"/>
  <c r="BK454" i="38" a="1"/>
  <c r="BG345" i="38" a="1"/>
  <c r="BQ407" i="38" a="1"/>
  <c r="BF166" i="38" a="1"/>
  <c r="BG470" i="38" a="1"/>
  <c r="BI197" i="38" a="1"/>
  <c r="BT491" i="38" a="1"/>
  <c r="BO500" i="38" a="1"/>
  <c r="BT215" i="38" a="1"/>
  <c r="BN427" i="38" a="1"/>
  <c r="BM456" i="38" a="1"/>
  <c r="BQ490" i="38" a="1"/>
  <c r="BM453" i="38" a="1"/>
  <c r="BG223" i="38" a="1"/>
  <c r="BH455" i="38" a="1"/>
  <c r="BI455" i="38" a="1"/>
  <c r="BS449" i="38" a="1"/>
  <c r="BO201" i="38" a="1"/>
  <c r="BM190" i="38" a="1"/>
  <c r="BG468" i="38" a="1"/>
  <c r="BM497" i="38" a="1"/>
  <c r="BQ194" i="38" a="1"/>
  <c r="BK603" i="38" a="1"/>
  <c r="BM226" i="38" a="1"/>
  <c r="BU601" i="38" a="1"/>
  <c r="BO447" i="38" a="1"/>
  <c r="BM147" i="38" a="1"/>
  <c r="BS443" i="38" a="1"/>
  <c r="BQ218" i="38" a="1"/>
  <c r="BJ121" i="38" a="1"/>
  <c r="BJ131" i="38" a="1"/>
  <c r="BI224" i="38" a="1"/>
  <c r="BG466" i="38" a="1"/>
  <c r="BJ142" i="38" a="1"/>
  <c r="BM499" i="38" a="1"/>
  <c r="BL457" i="38" a="1"/>
  <c r="BU220" i="38" a="1"/>
  <c r="BG198" i="38" a="1"/>
  <c r="BH445" i="38" a="1"/>
  <c r="BG602" i="38" a="1"/>
  <c r="BQ230" i="38" a="1"/>
  <c r="BI299" i="38" a="1"/>
  <c r="BI450" i="38" a="1"/>
  <c r="BO229" i="38" a="1"/>
  <c r="BF182" i="38" a="1"/>
  <c r="BM192" i="38" a="1"/>
  <c r="BV218" i="38" a="1"/>
  <c r="BJ507" i="38" a="1"/>
  <c r="BI303" i="38" a="1"/>
  <c r="BQ497" i="38" a="1"/>
  <c r="BE226" i="38" a="1"/>
  <c r="BV205" i="38" a="1"/>
  <c r="BG340" i="38" a="1"/>
  <c r="BJ444" i="38" a="1"/>
  <c r="BS454" i="38" a="1"/>
  <c r="BL231" i="38" a="1"/>
  <c r="BK503" i="38" a="1"/>
  <c r="BQ199" i="38" a="1"/>
  <c r="BM507" i="38" a="1"/>
  <c r="BN419" i="38" a="1"/>
  <c r="BM449" i="38" a="1"/>
  <c r="BH202" i="38" a="1"/>
  <c r="BT201" i="38" a="1"/>
  <c r="BO519" i="38" a="1"/>
  <c r="BO492" i="38" a="1"/>
  <c r="BN173" i="38" a="1"/>
  <c r="BJ152" i="38" a="1"/>
  <c r="BS455" i="38" a="1"/>
  <c r="BH498" i="38" a="1"/>
  <c r="BN226" i="38" a="1"/>
  <c r="BI229" i="38" a="1"/>
  <c r="BK494" i="38" a="1"/>
  <c r="BG507" i="38" a="1"/>
  <c r="BU594" i="38" a="1"/>
  <c r="BN157" i="38" a="1"/>
  <c r="BJ502" i="38" a="1"/>
  <c r="BN416" i="38" a="1"/>
  <c r="BG347" i="38" a="1"/>
  <c r="BS450" i="38" a="1"/>
  <c r="BE220" i="38" a="1"/>
  <c r="BV224" i="38" a="1"/>
  <c r="BE222" i="38" a="1"/>
  <c r="BM194" i="38" a="1"/>
  <c r="BI221" i="38" a="1"/>
  <c r="BS195" i="38" a="1"/>
  <c r="BE232" i="38" a="1"/>
  <c r="BN228" i="38" a="1"/>
  <c r="BJ195" i="38" a="1"/>
  <c r="BV199" i="38" a="1"/>
  <c r="BM201" i="38" a="1"/>
  <c r="BF454" i="38" a="1"/>
  <c r="BI218" i="38" a="1"/>
  <c r="BJ227" i="38" a="1"/>
  <c r="BN168" i="38" a="1"/>
  <c r="BF198" i="38" a="1"/>
  <c r="BJ197" i="38" a="1"/>
  <c r="BK206" i="38" a="1"/>
  <c r="BP225" i="38" a="1"/>
  <c r="BK606" i="38" a="1"/>
  <c r="BL498" i="38" a="1"/>
  <c r="BJ499" i="38" a="1"/>
  <c r="BM493" i="38" a="1"/>
  <c r="BU190" i="38" a="1"/>
  <c r="BG604" i="38" a="1"/>
  <c r="BM172" i="38" a="1"/>
  <c r="BN155" i="38" a="1"/>
  <c r="BT191" i="38" a="1"/>
  <c r="BL219" i="38" a="1"/>
  <c r="BP557" i="38" a="1"/>
  <c r="BU227" i="38" a="1"/>
  <c r="BE441" i="38" a="1"/>
  <c r="BM220" i="38" a="1"/>
  <c r="BI217" i="38" a="1"/>
  <c r="BF171" i="38" a="1"/>
  <c r="BM157" i="38" a="1"/>
  <c r="BT202" i="38" a="1"/>
  <c r="BF232" i="38" a="1"/>
  <c r="BI453" i="38" a="1"/>
  <c r="BJ451" i="38" a="1"/>
  <c r="BU595" i="38" a="1"/>
  <c r="BJ155" i="38" a="1"/>
  <c r="BU496" i="38" a="1"/>
  <c r="BH190" i="38" a="1"/>
  <c r="BE452" i="38" a="1"/>
  <c r="BR445" i="38" a="1"/>
  <c r="BF168" i="38" a="1"/>
  <c r="BH504" i="38" a="1"/>
  <c r="BO207" i="38" a="1"/>
  <c r="BO453" i="38" a="1"/>
  <c r="BQ493" i="38" a="1"/>
  <c r="BV501" i="38" a="1"/>
  <c r="BR447" i="38" a="1"/>
  <c r="BI203" i="38" a="1"/>
  <c r="BU591" i="38" a="1"/>
  <c r="BO197" i="38" a="1"/>
  <c r="BK594" i="38" a="1"/>
  <c r="BU202" i="38" a="1"/>
  <c r="BT218" i="38" a="1"/>
  <c r="BI192" i="38" a="1"/>
  <c r="BE219" i="38" a="1"/>
  <c r="BO206" i="38" a="1"/>
  <c r="BF170" i="38" a="1"/>
  <c r="BH491" i="38" a="1"/>
  <c r="BR222" i="38" a="1"/>
  <c r="BH502" i="38" a="1"/>
  <c r="BT222" i="38" a="1"/>
  <c r="BQ403" i="38" a="1"/>
  <c r="BV206" i="38" a="1"/>
  <c r="BG498" i="38" a="1"/>
  <c r="BJ202" i="38" a="1"/>
  <c r="BJ190" i="38" a="1"/>
  <c r="BN321" i="38" a="1"/>
  <c r="BO501" i="38" a="1"/>
  <c r="BG480" i="38" a="1"/>
  <c r="BV207" i="38" a="1"/>
  <c r="BN200" i="38" a="1"/>
  <c r="BT498" i="38" a="1"/>
  <c r="BN420" i="38" a="1"/>
  <c r="BT199" i="38" a="1"/>
  <c r="BH206" i="38" a="1"/>
  <c r="BM179" i="38" a="1"/>
  <c r="BR221" i="38" a="1"/>
  <c r="BK448" i="38" a="1"/>
  <c r="BE456" i="38" a="1"/>
  <c r="BL501" i="38" a="1"/>
  <c r="BG356" i="38" a="1"/>
  <c r="BU455" i="38" a="1"/>
  <c r="BH223" i="38" a="1"/>
  <c r="BV493" i="38" a="1"/>
  <c r="BR523" i="38" a="1"/>
  <c r="BG505" i="38" a="1"/>
  <c r="BK499" i="38" a="1"/>
  <c r="BF172" i="38" a="1"/>
  <c r="BN198" i="38" a="1"/>
  <c r="BJ450" i="38" a="1"/>
  <c r="BE215" i="38" a="1"/>
  <c r="BJ120" i="38" a="1"/>
  <c r="BU507" i="38" a="1"/>
  <c r="BV226" i="38" a="1"/>
  <c r="BT493" i="38" a="1"/>
  <c r="BJ442" i="38" a="1"/>
  <c r="BN174" i="38" a="1"/>
  <c r="BQ504" i="38" a="1"/>
  <c r="BO231" i="38" a="1"/>
  <c r="BG495" i="38" a="1"/>
  <c r="BL454" i="38" a="1"/>
  <c r="BG348" i="38" a="1"/>
  <c r="BH221" i="38" a="1"/>
  <c r="BN324" i="38" a="1"/>
  <c r="BI169" i="38" a="1"/>
  <c r="BT497" i="38" a="1"/>
  <c r="BP166" i="38" a="1"/>
  <c r="BV506" i="38" a="1"/>
  <c r="BQ498" i="38" a="1"/>
  <c r="BN193" i="38" a="1"/>
  <c r="BO215" i="38" a="1"/>
  <c r="BF175" i="38" a="1"/>
  <c r="BO517" i="38" a="1"/>
  <c r="BJ232" i="38" a="1"/>
  <c r="BV193" i="38" a="1"/>
  <c r="BN172" i="38" a="1"/>
  <c r="BM219" i="38" a="1"/>
  <c r="BM496" i="38" a="1"/>
  <c r="BL456" i="38" a="1"/>
  <c r="BG472" i="38" a="1"/>
  <c r="BI172" i="38" a="1"/>
  <c r="BK197" i="38" a="1"/>
  <c r="BS197" i="38" a="1"/>
  <c r="BN231" i="38" a="1"/>
  <c r="BM170" i="38" a="1"/>
  <c r="BG593" i="38" a="1"/>
  <c r="BM503" i="38" a="1"/>
  <c r="BI297" i="38" a="1"/>
  <c r="BG601" i="38" a="1"/>
  <c r="BN197" i="38" a="1"/>
  <c r="BI168" i="38" a="1"/>
  <c r="BF201" i="38" a="1"/>
  <c r="BU493" i="38" a="1"/>
  <c r="BG357" i="38" a="1"/>
  <c r="BH191" i="38" a="1"/>
  <c r="BE451" i="38" a="1"/>
  <c r="BS447" i="38" a="1"/>
  <c r="BO506" i="38" a="1"/>
  <c r="BJ230" i="38" a="1"/>
  <c r="BT195" i="38" a="1"/>
  <c r="BP206" i="38" a="1"/>
  <c r="BM225" i="38" a="1"/>
  <c r="BF205" i="38" a="1"/>
  <c r="BL506" i="38" a="1"/>
  <c r="BR225" i="38" a="1"/>
  <c r="BR520" i="38" a="1"/>
  <c r="BF203" i="38" a="1"/>
  <c r="BG353" i="38" a="1"/>
  <c r="BQ231" i="38" a="1"/>
  <c r="BO524" i="38" a="1"/>
  <c r="BE229" i="38" a="1"/>
  <c r="BP549" i="38" a="1"/>
  <c r="BH490" i="38" a="1"/>
  <c r="BV230" i="38" a="1"/>
  <c r="BN204" i="38" a="1"/>
  <c r="BK255" i="38" a="1"/>
  <c r="BL496" i="38" a="1"/>
  <c r="BR200" i="38" a="1"/>
  <c r="BV220" i="38" a="1"/>
  <c r="BR519" i="38" a="1"/>
  <c r="BR205" i="38" a="1"/>
  <c r="BT219" i="38" a="1"/>
  <c r="BL220" i="38" a="1"/>
  <c r="BT495" i="38" a="1"/>
  <c r="BF457" i="38" a="1"/>
  <c r="BK218" i="38" a="1"/>
  <c r="BG497" i="38" a="1"/>
  <c r="BL443" i="38" a="1"/>
  <c r="BO527" i="38" a="1"/>
  <c r="BK500" i="38" a="1"/>
  <c r="BF450" i="38" a="1"/>
  <c r="BH229" i="38" a="1"/>
  <c r="BL495" i="38" a="1"/>
  <c r="BJ449" i="38" a="1"/>
  <c r="BK219" i="38" a="1"/>
  <c r="BN217" i="38" a="1"/>
  <c r="BM199" i="38" a="1"/>
  <c r="BV203" i="38" a="1"/>
  <c r="BL497" i="38" a="1"/>
  <c r="BP223" i="38" a="1"/>
  <c r="BK498" i="38" a="1"/>
  <c r="BV223" i="38" a="1"/>
  <c r="BN148" i="38" a="1"/>
  <c r="BU205" i="38" a="1"/>
  <c r="BJ198" i="38" a="1"/>
  <c r="BH446" i="38" a="1"/>
  <c r="BU491" i="38" a="1"/>
  <c r="BE194" i="38" a="1"/>
  <c r="BK257" i="38" a="1"/>
  <c r="BN425" i="38" a="1"/>
  <c r="BE442" i="38" a="1"/>
  <c r="BJ231" i="38" a="1"/>
  <c r="BJ218" i="38" a="1"/>
  <c r="BE218" i="38" a="1"/>
  <c r="BU500" i="38" a="1"/>
  <c r="BI206" i="38" a="1"/>
  <c r="BN328" i="38" a="1"/>
  <c r="BR192" i="38" a="1"/>
  <c r="BG191" i="38" a="1"/>
  <c r="BG474" i="38" a="1"/>
  <c r="BJ452" i="38" a="1"/>
  <c r="BM492" i="38" a="1"/>
  <c r="BL445" i="38" a="1"/>
  <c r="BH503" i="38" a="1"/>
  <c r="BU193" i="38" a="1"/>
  <c r="BI191" i="38" a="1"/>
  <c r="BM205" i="38" a="1"/>
  <c r="BL216" i="38" a="1"/>
  <c r="BQ200" i="38" a="1"/>
  <c r="BK227" i="38" a="1"/>
  <c r="BG217" i="38" a="1"/>
  <c r="BT226" i="38" a="1"/>
  <c r="BO499" i="38" a="1"/>
  <c r="BG346" i="38" a="1"/>
  <c r="BN219" i="38" a="1"/>
  <c r="BN196" i="38" a="1"/>
  <c r="BO225" i="38" a="1"/>
  <c r="BF199" i="38" a="1"/>
  <c r="BQ205" i="38" a="1"/>
  <c r="BU602" i="38" a="1"/>
  <c r="BV505" i="38" a="1"/>
  <c r="BU444" i="38" a="1"/>
  <c r="BS448" i="38" a="1"/>
  <c r="BS221" i="38" a="1"/>
  <c r="BU442" i="38" a="1"/>
  <c r="BU490" i="38" a="1"/>
  <c r="BO522" i="38" a="1"/>
  <c r="BJ132" i="38" a="1"/>
  <c r="BM206" i="38" a="1"/>
  <c r="BT443" i="38" a="1"/>
  <c r="BG218" i="38" a="1"/>
  <c r="BH493" i="38" a="1"/>
  <c r="BK502" i="38" a="1"/>
  <c r="BV490" i="38" a="1"/>
  <c r="BQ195" i="38" a="1"/>
  <c r="BO203" i="38" a="1"/>
  <c r="BQ503" i="38" a="1"/>
  <c r="BJ491" i="38" a="1"/>
  <c r="BH495" i="38" a="1"/>
  <c r="BL227" i="38" a="1"/>
  <c r="BN322" i="38" a="1"/>
  <c r="BF204" i="38" a="1"/>
  <c r="BI201" i="38" a="1"/>
  <c r="BO456" i="38" a="1"/>
  <c r="BK230" i="38" a="1"/>
  <c r="BG605" i="38" a="1"/>
  <c r="BI171" i="38" a="1"/>
  <c r="BR232" i="38" a="1"/>
  <c r="BQ492" i="38" a="1"/>
  <c r="BH456" i="38" a="1"/>
  <c r="BP181" i="38" a="1"/>
  <c r="BQ206" i="38" a="1"/>
  <c r="BK220" i="38" a="1"/>
  <c r="BO504" i="38" a="1"/>
  <c r="BT505" i="38" a="1"/>
  <c r="BU453" i="38" a="1"/>
  <c r="BK215" i="38" a="1"/>
  <c r="BU217" i="38" a="1"/>
  <c r="BJ199" i="38" a="1"/>
  <c r="BS231" i="38" a="1"/>
  <c r="BO220" i="38" a="1"/>
  <c r="BJ117" i="38" a="1"/>
  <c r="BE453" i="38" a="1"/>
  <c r="BL230" i="38" a="1"/>
  <c r="BR522" i="38" a="1"/>
  <c r="BG349" i="38" a="1"/>
  <c r="BS194" i="38" a="1"/>
  <c r="BP548" i="38" a="1"/>
  <c r="BQ405" i="38" a="1"/>
  <c r="BP165" i="38" a="1"/>
  <c r="BK595" i="38" a="1"/>
  <c r="BH501" i="38" a="1"/>
  <c r="BR190" i="38" a="1"/>
  <c r="BE217" i="38" a="1"/>
  <c r="BG475" i="38" a="1"/>
  <c r="BJ153" i="38" a="1"/>
  <c r="BI307" i="38" a="1"/>
  <c r="BN205" i="38" a="1"/>
  <c r="BP226" i="38" a="1"/>
  <c r="BE204" i="38" a="1"/>
  <c r="BV499" i="38" a="1"/>
  <c r="BN423" i="38" a="1"/>
  <c r="BT453" i="38" a="1"/>
  <c r="BN326" i="38" a="1"/>
  <c r="BH496" i="38" a="1"/>
  <c r="BJ455" i="38" a="1"/>
  <c r="BM202" i="38" a="1"/>
  <c r="BG600" i="38" a="1"/>
  <c r="BK190" i="38" a="1"/>
  <c r="BG350" i="38" a="1"/>
  <c r="BG344" i="38" a="1"/>
  <c r="BI448" i="38" a="1"/>
  <c r="BK191" i="38" a="1"/>
  <c r="BU497" i="38" a="1"/>
  <c r="BT190" i="38" a="1"/>
  <c r="BI226" i="38" a="1"/>
  <c r="BP180" i="38" a="1"/>
  <c r="BR528" i="38" a="1"/>
  <c r="BN422" i="38" a="1"/>
  <c r="BG201" i="38" a="1"/>
  <c r="BG603" i="38" a="1"/>
  <c r="BG205" i="38" a="1"/>
  <c r="BO493" i="38" a="1"/>
  <c r="BS452" i="38" a="1"/>
  <c r="BN415" i="38" a="1"/>
  <c r="BU503" i="38" a="1"/>
  <c r="BL507" i="38" a="1"/>
  <c r="BO496" i="38" a="1"/>
  <c r="BG490" i="38" a="1"/>
  <c r="BO200" i="38" a="1"/>
  <c r="BF442" i="38" a="1"/>
  <c r="BR516" i="38" a="1"/>
  <c r="BG455" i="38" a="1"/>
  <c r="BU590" i="38" a="1"/>
  <c r="BR194" i="38" a="1"/>
  <c r="BL500" i="38" a="1"/>
  <c r="BF200" i="38" a="1"/>
  <c r="BR521" i="38" a="1"/>
  <c r="BI302" i="38" a="1"/>
  <c r="BJ504" i="38" a="1"/>
  <c r="BQ203" i="38" a="1"/>
  <c r="BK207" i="38" a="1"/>
  <c r="BU206" i="38" a="1"/>
  <c r="BL226" i="38" a="1"/>
  <c r="BF445" i="38" a="1"/>
  <c r="BM154" i="38" a="1"/>
  <c r="BJ498" i="38" a="1"/>
  <c r="BO491" i="38" a="1"/>
  <c r="BU232" i="38" a="1"/>
  <c r="BQ215" i="38" a="1"/>
  <c r="BO497" i="38" a="1"/>
  <c r="BH220" i="38" a="1"/>
  <c r="BU440" i="38" a="1"/>
  <c r="BM175" i="38" a="1"/>
  <c r="BG453" i="38" a="1"/>
  <c r="BS201" i="38" a="1"/>
  <c r="BG203" i="38" a="1"/>
  <c r="BF216" i="38" a="1"/>
  <c r="BG193" i="38" a="1"/>
  <c r="BG341" i="38" a="1"/>
  <c r="BM444" i="38" a="1"/>
  <c r="BQ398" i="38" a="1"/>
  <c r="BI446" i="38" a="1"/>
  <c r="BJ115" i="38" a="1"/>
  <c r="BR450" i="38" a="1"/>
  <c r="BK592" i="38" a="1"/>
  <c r="BO528" i="38" a="1"/>
  <c r="BJ494" i="38" a="1"/>
  <c r="BI165" i="38" a="1"/>
  <c r="BG477" i="38" a="1"/>
  <c r="BP197" i="38" a="1"/>
  <c r="BH199" i="38" a="1"/>
  <c r="BU229" i="38" a="1"/>
  <c r="BK445" i="38" a="1"/>
  <c r="BJ454" i="38" a="1"/>
  <c r="BU447" i="38" a="1"/>
  <c r="BH193" i="38" a="1"/>
  <c r="BU191" i="38" a="1"/>
  <c r="BI196" i="38" a="1"/>
  <c r="BV500" i="38" a="1"/>
  <c r="BG221" i="38" a="1"/>
  <c r="BO502" i="38" a="1"/>
  <c r="BQ202" i="38" a="1"/>
  <c r="BV494" i="38" a="1"/>
  <c r="BU450" i="38" a="1"/>
  <c r="BR203" i="38" a="1"/>
  <c r="BG447" i="38" a="1"/>
  <c r="BI291" i="38" a="1"/>
  <c r="BN428" i="38" a="1"/>
  <c r="BG443" i="38" a="1"/>
  <c r="BP553" i="38" a="1"/>
  <c r="BQ394" i="38" a="1"/>
  <c r="BN431" i="38" a="1"/>
  <c r="BJ156" i="38" a="1"/>
  <c r="BK447" i="38" a="1"/>
  <c r="BV498" i="38" a="1"/>
  <c r="BO205" i="38" a="1"/>
  <c r="BG454" i="38" a="1"/>
  <c r="BR229" i="38" a="1"/>
  <c r="BM144" i="38" a="1"/>
  <c r="BJ203" i="38" a="1"/>
  <c r="BF453" i="38" a="1"/>
  <c r="BJ217" i="38" a="1"/>
  <c r="BI179" i="38" a="1"/>
  <c r="BQ501" i="38" a="1"/>
  <c r="BT506" i="38" a="1"/>
  <c r="BG506" i="38" a="1"/>
  <c r="BG476" i="38" a="1"/>
  <c r="BG445" i="38" a="1"/>
  <c r="BV495" i="38" a="1"/>
  <c r="BK490" i="38" a="1"/>
  <c r="BJ127" i="38" a="1"/>
  <c r="BN418" i="38" a="1"/>
  <c r="BI207" i="38" a="1"/>
  <c r="BH224" i="38" a="1"/>
  <c r="BO503" i="38" a="1"/>
  <c r="BQ505" i="38" a="1"/>
  <c r="BK507" i="38" a="1"/>
  <c r="BR227" i="38" a="1"/>
  <c r="BN143" i="38" a="1"/>
  <c r="BS207" i="38" a="1"/>
  <c r="BR202" i="38" a="1"/>
  <c r="BJ128" i="38" a="1"/>
  <c r="BN178" i="38" a="1"/>
  <c r="BL499" i="38" a="1"/>
  <c r="BG452" i="38" a="1"/>
  <c r="BI205" i="38" a="1"/>
  <c r="BG493" i="38" a="1"/>
  <c r="BI306" i="38" a="1"/>
  <c r="BU598" i="38" a="1"/>
  <c r="BS440" i="38" a="1"/>
  <c r="BK249" i="38" a="1"/>
  <c r="BN317" i="38" a="1"/>
  <c r="BG355" i="38" a="1"/>
  <c r="BI451" i="38" a="1"/>
  <c r="BK495" i="38" a="1"/>
  <c r="BT229" i="38" a="1"/>
  <c r="BM502" i="38" a="1"/>
  <c r="BE195" i="38" a="1"/>
  <c r="BR456" i="38" a="1"/>
  <c r="BI441" i="38" a="1"/>
  <c r="BN176" i="38" a="1"/>
  <c r="BG607" i="38" a="1"/>
  <c r="BO198" i="38" a="1"/>
  <c r="BG597" i="38" a="1"/>
  <c r="BR204" i="38" a="1"/>
  <c r="BK493" i="38" a="1"/>
  <c r="BO490" i="38" a="1"/>
  <c r="BH492" i="38" a="1"/>
  <c r="BS224" i="38" a="1"/>
  <c r="BH451" i="38" a="1"/>
  <c r="BU201" i="38" a="1"/>
  <c r="BH440" i="38" a="1"/>
  <c r="BJ443" i="38" a="1"/>
  <c r="BJ501" i="38" a="1"/>
  <c r="BG220" i="38" a="1"/>
  <c r="BH204" i="38" a="1"/>
  <c r="BU607" i="38" a="1"/>
  <c r="BP196" i="38" a="1"/>
  <c r="BO532" i="38" a="1"/>
  <c r="BQ219" i="38" a="1"/>
  <c r="BI293" i="38" a="1"/>
  <c r="BI301" i="38" a="1"/>
  <c r="BG440" i="38" a="1"/>
  <c r="BQ191" i="38" a="1"/>
  <c r="BH219" i="38" a="1"/>
  <c r="BU218" i="38" a="1"/>
  <c r="BG199" i="38" a="1"/>
  <c r="BU200" i="38" a="1"/>
  <c r="BJ448" i="38" a="1"/>
  <c r="BT450" i="38" a="1"/>
  <c r="BK597" i="38" a="1"/>
  <c r="BP221" i="38" a="1"/>
  <c r="BM231" i="38" a="1"/>
  <c r="BM167" i="38" a="1"/>
  <c r="BM446" i="38" a="1"/>
  <c r="BM442" i="38" a="1"/>
  <c r="BG503" i="38" a="1"/>
  <c r="BE196" i="38" a="1"/>
  <c r="BG450" i="38" a="1"/>
  <c r="BH192" i="38" a="1"/>
  <c r="BJ500" i="38" a="1"/>
  <c r="BP220" i="38" a="1"/>
  <c r="BL225" i="38" a="1"/>
  <c r="BK497" i="38" a="1"/>
  <c r="BJ194" i="38" a="1"/>
  <c r="BQ204" i="38" a="1"/>
  <c r="BR440" i="38" a="1"/>
  <c r="BO199" i="38" a="1"/>
  <c r="BJ116" i="38" a="1"/>
  <c r="BP195" i="38" a="1"/>
  <c r="BH454" i="38" a="1"/>
  <c r="BN319" i="38" a="1"/>
  <c r="BG351" i="38" a="1"/>
  <c r="BT490" i="38" a="1"/>
  <c r="BG226" i="38" a="1"/>
  <c r="BM178" i="38" a="1"/>
  <c r="BF181" i="38" a="1"/>
  <c r="BR457" i="38" a="1"/>
  <c r="BT501" i="38" a="1"/>
  <c r="BK451" i="38" a="1"/>
  <c r="BM152" i="38" a="1"/>
  <c r="BU195" i="38" a="1"/>
  <c r="BQ491" i="38" a="1"/>
  <c r="BT224" i="38" a="1"/>
  <c r="BF451" i="38" a="1"/>
  <c r="BT455" i="38" a="1"/>
  <c r="BM200" i="38" a="1"/>
  <c r="BT220" i="38" a="1"/>
  <c r="BL494" i="38" a="1"/>
  <c r="BP222" i="38" a="1"/>
  <c r="BN150" i="38" a="1"/>
  <c r="BE447" i="38" a="1"/>
  <c r="BP177" i="38" a="1"/>
  <c r="BU494" i="38" a="1"/>
  <c r="BG471" i="38" a="1"/>
  <c r="BG26" i="38" a="1"/>
  <c r="BG28" i="38" a="1"/>
  <c r="BG29" i="38" a="1"/>
  <c r="BG25" i="38" a="1"/>
  <c r="BE28" i="38" a="1"/>
  <c r="BE24" i="38" a="1"/>
  <c r="BE26" i="38" a="1"/>
  <c r="BE16" i="38" a="1"/>
  <c r="BE31" i="38" a="1"/>
  <c r="BU16" i="38" a="1"/>
  <c r="BU20" i="38" a="1"/>
  <c r="BU28" i="38" a="1"/>
  <c r="BU23" i="38" a="1"/>
  <c r="BT23" i="38" a="1"/>
  <c r="BT26" i="38" a="1"/>
  <c r="BT28" i="38" a="1"/>
  <c r="BT19" i="38" a="1"/>
  <c r="BT27" i="38" a="1"/>
  <c r="BR24" i="38" a="1"/>
  <c r="BR17" i="38" a="1"/>
  <c r="BR25" i="38" a="1"/>
  <c r="BR26" i="38" a="1"/>
  <c r="BP24" i="38" a="1"/>
  <c r="BP31" i="38" a="1"/>
  <c r="BP28" i="38" a="1"/>
  <c r="BP16" i="38" a="1"/>
  <c r="BP18" i="38" a="1"/>
  <c r="BK21" i="38" a="1"/>
  <c r="BK17" i="38" a="1"/>
  <c r="BK16" i="38" a="1"/>
  <c r="BK28" i="38" a="1"/>
  <c r="BN19" i="38" a="1"/>
  <c r="BN31" i="38" a="1"/>
  <c r="BN25" i="38" a="1"/>
  <c r="BN21" i="38" a="1"/>
  <c r="BN32" i="38" a="1"/>
  <c r="BM20" i="38" a="1"/>
  <c r="BM24" i="38" a="1"/>
  <c r="BM22" i="38" a="1"/>
  <c r="BM18" i="38" a="1"/>
  <c r="BJ32" i="38" a="1"/>
  <c r="BJ28" i="38" a="1"/>
  <c r="BJ29" i="38" a="1"/>
  <c r="BJ15" i="38" a="1"/>
  <c r="BJ21" i="38" a="1"/>
  <c r="BS21" i="38" a="1"/>
  <c r="BS22" i="38" a="1"/>
  <c r="BS25" i="38" a="1"/>
  <c r="BS26" i="38" a="1"/>
  <c r="BF17" i="38" a="1"/>
  <c r="BF15" i="38" a="1"/>
  <c r="BF27" i="38" a="1"/>
  <c r="BF31" i="38" a="1"/>
  <c r="BF22" i="38" a="1"/>
  <c r="BQ20" i="38" a="1"/>
  <c r="BQ28" i="38" a="1"/>
  <c r="BQ19" i="38" a="1"/>
  <c r="BQ17" i="38" a="1"/>
  <c r="BH31" i="38" a="1"/>
  <c r="BH18" i="38" a="1"/>
  <c r="BH24" i="38" a="1"/>
  <c r="BH22" i="38" a="1"/>
  <c r="BH32" i="38" a="1"/>
  <c r="BL24" i="38" a="1"/>
  <c r="BL23" i="38" a="1"/>
  <c r="BL15" i="38" a="1"/>
  <c r="BL25" i="38" a="1"/>
  <c r="BV26" i="38" a="1"/>
  <c r="BV28" i="38" a="1"/>
  <c r="BV15" i="38" a="1"/>
  <c r="BV21" i="38" a="1"/>
  <c r="BV19" i="38" a="1"/>
  <c r="BI19" i="38" a="1"/>
  <c r="BI22" i="38" a="1"/>
  <c r="BI21" i="38" a="1"/>
  <c r="BI30" i="38" a="1"/>
  <c r="BO18" i="38" a="1"/>
  <c r="BO16" i="38" a="1"/>
  <c r="BO20" i="38" a="1"/>
  <c r="BO23" i="38" a="1"/>
  <c r="BO21" i="38" a="1"/>
  <c r="BL19" i="38" a="1"/>
  <c r="BV30" i="38" a="1"/>
  <c r="BV20" i="38" a="1"/>
  <c r="BI18" i="38" a="1"/>
  <c r="BI29" i="38" a="1"/>
  <c r="BO32" i="38" a="1"/>
  <c r="BO25" i="38" a="1"/>
  <c r="BG30" i="38" a="1"/>
  <c r="BE25" i="38" a="1"/>
  <c r="BE20" i="38" a="1"/>
  <c r="BE22" i="38" a="1"/>
  <c r="BU30" i="38" a="1"/>
  <c r="BU22" i="38" a="1"/>
  <c r="BT25" i="38" a="1"/>
  <c r="BT15" i="38" a="1"/>
  <c r="BR29" i="38" a="1"/>
  <c r="BP30" i="38" a="1"/>
  <c r="BP27" i="38" a="1"/>
  <c r="BK19" i="38" a="1"/>
  <c r="BK24" i="38" a="1"/>
  <c r="BN30" i="38" a="1"/>
  <c r="BN26" i="38" a="1"/>
  <c r="BM30" i="38" a="1"/>
  <c r="BJ16" i="38" a="1"/>
  <c r="BJ30" i="38" a="1"/>
  <c r="BJ19" i="38" a="1"/>
  <c r="BS27" i="38" a="1"/>
  <c r="BF29" i="38" a="1"/>
  <c r="BF26" i="38" a="1"/>
  <c r="BQ16" i="38" a="1"/>
  <c r="BQ21" i="38" a="1"/>
  <c r="BH29" i="38" a="1"/>
  <c r="BH26" i="38" a="1"/>
  <c r="BL22" i="38" a="1"/>
  <c r="BL30" i="38" a="1"/>
  <c r="BV16" i="38" a="1"/>
  <c r="BV18" i="38" a="1"/>
  <c r="BI17" i="38" a="1"/>
  <c r="BO17" i="38" a="1"/>
  <c r="BO26" i="38" a="1"/>
  <c r="BG22" i="38" a="1"/>
  <c r="BG31" i="38" a="1"/>
  <c r="BG24" i="38" a="1"/>
  <c r="BG17" i="38" a="1"/>
  <c r="BG32" i="38" a="1"/>
  <c r="BE29" i="38" a="1"/>
  <c r="BE30" i="38" a="1"/>
  <c r="BE17" i="38" a="1"/>
  <c r="BE23" i="38" a="1"/>
  <c r="BU18" i="38" a="1"/>
  <c r="BU32" i="38" a="1"/>
  <c r="BU26" i="38" a="1"/>
  <c r="BU29" i="38" a="1"/>
  <c r="BU24" i="38" a="1"/>
  <c r="BT22" i="38" a="1"/>
  <c r="BT32" i="38" a="1"/>
  <c r="BT30" i="38" a="1"/>
  <c r="BT21" i="38" a="1"/>
  <c r="BR16" i="38" a="1"/>
  <c r="BR30" i="38" a="1"/>
  <c r="BR28" i="38" a="1"/>
  <c r="BR32" i="38" a="1"/>
  <c r="BR18" i="38" a="1"/>
  <c r="BP19" i="38" a="1"/>
  <c r="BP32" i="38" a="1"/>
  <c r="BP17" i="38" a="1"/>
  <c r="BP21" i="38" a="1"/>
  <c r="BK26" i="38" a="1"/>
  <c r="BK15" i="38" a="1"/>
  <c r="BK18" i="38" a="1"/>
  <c r="BK27" i="38" a="1"/>
  <c r="BK29" i="38" a="1"/>
  <c r="BN27" i="38" a="1"/>
  <c r="BN15" i="38" a="1"/>
  <c r="BN17" i="38" a="1"/>
  <c r="BN28" i="38" a="1"/>
  <c r="BM32" i="38" a="1"/>
  <c r="BM29" i="38" a="1"/>
  <c r="BM21" i="38" a="1"/>
  <c r="BM19" i="38" a="1"/>
  <c r="BM28" i="38" a="1"/>
  <c r="BJ23" i="38" a="1"/>
  <c r="BJ20" i="38" a="1"/>
  <c r="BJ27" i="38" a="1"/>
  <c r="BJ18" i="38" a="1"/>
  <c r="BS24" i="38" a="1"/>
  <c r="BS30" i="38" a="1"/>
  <c r="BS18" i="38" a="1"/>
  <c r="BS32" i="38" a="1"/>
  <c r="BS29" i="38" a="1"/>
  <c r="BF20" i="38" a="1"/>
  <c r="BF19" i="38" a="1"/>
  <c r="BF25" i="38" a="1"/>
  <c r="BF16" i="38" a="1"/>
  <c r="BQ30" i="38" a="1"/>
  <c r="BQ26" i="38" a="1"/>
  <c r="BQ15" i="38" a="1"/>
  <c r="BQ31" i="38" a="1"/>
  <c r="BQ32" i="38" a="1"/>
  <c r="BH23" i="38" a="1"/>
  <c r="BH19" i="38" a="1"/>
  <c r="BH25" i="38" a="1"/>
  <c r="BH15" i="38" a="1"/>
  <c r="BL26" i="38" a="1"/>
  <c r="BL21" i="38" a="1"/>
  <c r="BL29" i="38" a="1"/>
  <c r="BL20" i="38" a="1"/>
  <c r="BL32" i="38" a="1"/>
  <c r="BV27" i="38" a="1"/>
  <c r="BV23" i="38" a="1"/>
  <c r="BV25" i="38" a="1"/>
  <c r="BV31" i="38" a="1"/>
  <c r="BI26" i="38" a="1"/>
  <c r="BI16" i="38" a="1"/>
  <c r="BI25" i="38" a="1"/>
  <c r="BI20" i="38" a="1"/>
  <c r="BI28" i="38" a="1"/>
  <c r="BO15" i="38" a="1"/>
  <c r="BO28" i="38" a="1"/>
  <c r="BO27" i="38" a="1"/>
  <c r="BO30" i="38" a="1"/>
  <c r="BL17" i="38" a="1"/>
  <c r="BL28" i="38" a="1"/>
  <c r="BV32" i="38" a="1"/>
  <c r="BI27" i="38" a="1"/>
  <c r="BI32" i="38" a="1"/>
  <c r="BO31" i="38" a="1"/>
  <c r="BO19" i="38" a="1"/>
  <c r="BG16" i="38" a="1"/>
  <c r="BG23" i="38" a="1"/>
  <c r="BE15" i="38" a="1"/>
  <c r="BU15" i="38" a="1"/>
  <c r="BU27" i="38" a="1"/>
  <c r="BT29" i="38" a="1"/>
  <c r="BT18" i="38" a="1"/>
  <c r="BR23" i="38" a="1"/>
  <c r="BR15" i="38" a="1"/>
  <c r="BP29" i="38" a="1"/>
  <c r="BK20" i="38" a="1"/>
  <c r="BK25" i="38" a="1"/>
  <c r="BN23" i="38" a="1"/>
  <c r="BN22" i="38" a="1"/>
  <c r="BM23" i="38" a="1"/>
  <c r="BM17" i="38" a="1"/>
  <c r="BJ31" i="38" a="1"/>
  <c r="BS31" i="38" a="1"/>
  <c r="BS23" i="38" a="1"/>
  <c r="BF21" i="38" a="1"/>
  <c r="BF32" i="38" a="1"/>
  <c r="BQ23" i="38" a="1"/>
  <c r="BH21" i="38" a="1"/>
  <c r="BH28" i="38" a="1"/>
  <c r="BL18" i="38" a="1"/>
  <c r="BL27" i="38" a="1"/>
  <c r="BV29" i="38" a="1"/>
  <c r="BV17" i="38" a="1"/>
  <c r="BI24" i="38" a="1"/>
  <c r="BI31" i="38" a="1"/>
  <c r="BO22" i="38" a="1"/>
  <c r="BO24" i="38" a="1"/>
  <c r="BG18" i="38" a="1"/>
  <c r="BG27" i="38" a="1"/>
  <c r="BG20" i="38" a="1"/>
  <c r="BG21" i="38" a="1"/>
  <c r="BG15" i="38" a="1"/>
  <c r="BE27" i="38" a="1"/>
  <c r="BE32" i="38" a="1"/>
  <c r="BE21" i="38" a="1"/>
  <c r="BE18" i="38" a="1"/>
  <c r="BU25" i="38" a="1"/>
  <c r="BU21" i="38" a="1"/>
  <c r="BU31" i="38" a="1"/>
  <c r="BU19" i="38" a="1"/>
  <c r="BU17" i="38" a="1"/>
  <c r="BT20" i="38" a="1"/>
  <c r="BT24" i="38" a="1"/>
  <c r="BT31" i="38" a="1"/>
  <c r="BT16" i="38" a="1"/>
  <c r="BR20" i="38" a="1"/>
  <c r="BR19" i="38" a="1"/>
  <c r="BR21" i="38" a="1"/>
  <c r="BR27" i="38" a="1"/>
  <c r="BR22" i="38" a="1"/>
  <c r="BP23" i="38" a="1"/>
  <c r="BP26" i="38" a="1"/>
  <c r="BP25" i="38" a="1"/>
  <c r="BP22" i="38" a="1"/>
  <c r="BK32" i="38" a="1"/>
  <c r="BK30" i="38" a="1"/>
  <c r="BK23" i="38" a="1"/>
  <c r="BK31" i="38" a="1"/>
  <c r="BK22" i="38" a="1"/>
  <c r="BN16" i="38" a="1"/>
  <c r="BN20" i="38" a="1"/>
  <c r="BN24" i="38" a="1"/>
  <c r="BN29" i="38" a="1"/>
  <c r="BM27" i="38" a="1"/>
  <c r="BM26" i="38" a="1"/>
  <c r="BM31" i="38" a="1"/>
  <c r="BM25" i="38" a="1"/>
  <c r="BM15" i="38" a="1"/>
  <c r="BJ22" i="38" a="1"/>
  <c r="BJ25" i="38" a="1"/>
  <c r="BJ26" i="38" a="1"/>
  <c r="BJ17" i="38" a="1"/>
  <c r="BS16" i="38" a="1"/>
  <c r="BS17" i="38" a="1"/>
  <c r="BS28" i="38" a="1"/>
  <c r="BS19" i="38" a="1"/>
  <c r="BS15" i="38" a="1"/>
  <c r="BF24" i="38" a="1"/>
  <c r="BF30" i="38" a="1"/>
  <c r="BF18" i="38" a="1"/>
  <c r="BF28" i="38" a="1"/>
  <c r="BQ27" i="38" a="1"/>
  <c r="BQ29" i="38" a="1"/>
  <c r="BQ24" i="38" a="1"/>
  <c r="BQ25" i="38" a="1"/>
  <c r="BQ18" i="38" a="1"/>
  <c r="BH27" i="38" a="1"/>
  <c r="BH30" i="38" a="1"/>
  <c r="BH16" i="38" a="1"/>
  <c r="BH17" i="38" a="1"/>
  <c r="BL31" i="38" a="1"/>
  <c r="BL16" i="38" a="1"/>
  <c r="BV22" i="38" a="1"/>
  <c r="BI23" i="38" a="1"/>
  <c r="BG19" i="38" a="1"/>
  <c r="BE19" i="38" a="1"/>
  <c r="BT17" i="38" a="1"/>
  <c r="BR31" i="38" a="1"/>
  <c r="BP20" i="38" a="1"/>
  <c r="BP15" i="38" a="1"/>
  <c r="BN18" i="38" a="1"/>
  <c r="BM16" i="38" a="1"/>
  <c r="BJ24" i="38" a="1"/>
  <c r="BS20" i="38" a="1"/>
  <c r="BF23" i="38" a="1"/>
  <c r="BQ22" i="38" a="1"/>
  <c r="BH20" i="38" a="1"/>
  <c r="BV24" i="38" a="1"/>
  <c r="BI15" i="38" a="1"/>
  <c r="BO29" i="38" a="1"/>
  <c r="BG471" i="38" l="1"/>
  <c r="BU494" i="38"/>
  <c r="BP177" i="38"/>
  <c r="BE447" i="38"/>
  <c r="BN150" i="38"/>
  <c r="BP222" i="38"/>
  <c r="BL494" i="38"/>
  <c r="BT220" i="38"/>
  <c r="BM200" i="38"/>
  <c r="BT455" i="38"/>
  <c r="BF451" i="38"/>
  <c r="BT224" i="38"/>
  <c r="BQ491" i="38"/>
  <c r="BU195" i="38"/>
  <c r="BM152" i="38"/>
  <c r="BK451" i="38"/>
  <c r="BT501" i="38"/>
  <c r="BR457" i="38"/>
  <c r="BF181" i="38"/>
  <c r="BM178" i="38"/>
  <c r="BG226" i="38"/>
  <c r="BT490" i="38"/>
  <c r="BG351" i="38"/>
  <c r="BN319" i="38"/>
  <c r="BH454" i="38"/>
  <c r="BP195" i="38"/>
  <c r="BJ116" i="38"/>
  <c r="BO199" i="38"/>
  <c r="BR440" i="38"/>
  <c r="BQ204" i="38"/>
  <c r="BJ194" i="38"/>
  <c r="BK497" i="38"/>
  <c r="BL225" i="38"/>
  <c r="BP220" i="38"/>
  <c r="BJ500" i="38"/>
  <c r="BH192" i="38"/>
  <c r="BG450" i="38"/>
  <c r="BE196" i="38"/>
  <c r="BG503" i="38"/>
  <c r="BM442" i="38"/>
  <c r="BM446" i="38"/>
  <c r="BM167" i="38"/>
  <c r="BM231" i="38"/>
  <c r="BP221" i="38"/>
  <c r="BK597" i="38"/>
  <c r="BT450" i="38"/>
  <c r="BJ448" i="38"/>
  <c r="BU200" i="38"/>
  <c r="BG199" i="38"/>
  <c r="BU218" i="38"/>
  <c r="BH219" i="38"/>
  <c r="BQ191" i="38"/>
  <c r="BG440" i="38"/>
  <c r="BI301" i="38"/>
  <c r="BI293" i="38"/>
  <c r="BQ219" i="38"/>
  <c r="BO532" i="38"/>
  <c r="BP196" i="38"/>
  <c r="BU607" i="38"/>
  <c r="BH204" i="38"/>
  <c r="BG220" i="38"/>
  <c r="BJ501" i="38"/>
  <c r="BJ443" i="38"/>
  <c r="BH440" i="38"/>
  <c r="BU201" i="38"/>
  <c r="BH451" i="38"/>
  <c r="BS224" i="38"/>
  <c r="BH492" i="38"/>
  <c r="BO490" i="38"/>
  <c r="BK493" i="38"/>
  <c r="BR204" i="38"/>
  <c r="BG597" i="38"/>
  <c r="BO198" i="38"/>
  <c r="BG607" i="38"/>
  <c r="BN176" i="38"/>
  <c r="BI441" i="38"/>
  <c r="BR456" i="38"/>
  <c r="BE195" i="38"/>
  <c r="BM502" i="38"/>
  <c r="BT229" i="38"/>
  <c r="BK495" i="38"/>
  <c r="BI451" i="38"/>
  <c r="BG355" i="38"/>
  <c r="BN317" i="38"/>
  <c r="BK249" i="38"/>
  <c r="BS440" i="38"/>
  <c r="BU598" i="38"/>
  <c r="BI306" i="38"/>
  <c r="BG493" i="38"/>
  <c r="BI205" i="38"/>
  <c r="BG452" i="38"/>
  <c r="BL499" i="38"/>
  <c r="BN178" i="38"/>
  <c r="BJ128" i="38"/>
  <c r="BR202" i="38"/>
  <c r="BS207" i="38"/>
  <c r="BN143" i="38"/>
  <c r="BR227" i="38"/>
  <c r="BK507" i="38"/>
  <c r="BQ505" i="38"/>
  <c r="BO503" i="38"/>
  <c r="BH224" i="38"/>
  <c r="BI207" i="38"/>
  <c r="BN418" i="38"/>
  <c r="BJ127" i="38"/>
  <c r="BK490" i="38"/>
  <c r="BV495" i="38"/>
  <c r="BG445" i="38"/>
  <c r="BG476" i="38"/>
  <c r="BG506" i="38"/>
  <c r="BT506" i="38"/>
  <c r="BQ501" i="38"/>
  <c r="BI179" i="38"/>
  <c r="BJ217" i="38"/>
  <c r="BF453" i="38"/>
  <c r="BJ203" i="38"/>
  <c r="BM144" i="38"/>
  <c r="BR229" i="38"/>
  <c r="BG454" i="38"/>
  <c r="BO205" i="38"/>
  <c r="BV498" i="38"/>
  <c r="BK447" i="38"/>
  <c r="BJ156" i="38"/>
  <c r="BN431" i="38"/>
  <c r="BQ394" i="38"/>
  <c r="BP553" i="38"/>
  <c r="BG443" i="38"/>
  <c r="BN428" i="38"/>
  <c r="BI291" i="38"/>
  <c r="BG447" i="38"/>
  <c r="BR203" i="38"/>
  <c r="BU450" i="38"/>
  <c r="BV494" i="38"/>
  <c r="BQ202" i="38"/>
  <c r="BO502" i="38"/>
  <c r="BG221" i="38"/>
  <c r="BV500" i="38"/>
  <c r="BI196" i="38"/>
  <c r="BU191" i="38"/>
  <c r="BH193" i="38"/>
  <c r="BU447" i="38"/>
  <c r="BJ454" i="38"/>
  <c r="BK445" i="38"/>
  <c r="BU229" i="38"/>
  <c r="BH199" i="38"/>
  <c r="BP197" i="38"/>
  <c r="BG477" i="38"/>
  <c r="BI165" i="38"/>
  <c r="BJ494" i="38"/>
  <c r="BO528" i="38"/>
  <c r="BK592" i="38"/>
  <c r="BR450" i="38"/>
  <c r="BJ115" i="38"/>
  <c r="BI446" i="38"/>
  <c r="BQ398" i="38"/>
  <c r="BM444" i="38"/>
  <c r="BG341" i="38"/>
  <c r="BG193" i="38"/>
  <c r="BF216" i="38"/>
  <c r="BG203" i="38"/>
  <c r="BS201" i="38"/>
  <c r="BG453" i="38"/>
  <c r="BM175" i="38"/>
  <c r="BU440" i="38"/>
  <c r="BH220" i="38"/>
  <c r="BO497" i="38"/>
  <c r="BQ215" i="38"/>
  <c r="BU232" i="38"/>
  <c r="BO491" i="38"/>
  <c r="BJ498" i="38"/>
  <c r="BM154" i="38"/>
  <c r="BF445" i="38"/>
  <c r="BL226" i="38"/>
  <c r="BU206" i="38"/>
  <c r="BK207" i="38"/>
  <c r="BQ203" i="38"/>
  <c r="BJ504" i="38"/>
  <c r="BI302" i="38"/>
  <c r="BR521" i="38"/>
  <c r="BF200" i="38"/>
  <c r="BL500" i="38"/>
  <c r="BR194" i="38"/>
  <c r="BU590" i="38"/>
  <c r="BG455" i="38"/>
  <c r="BR516" i="38"/>
  <c r="BF442" i="38"/>
  <c r="BO200" i="38"/>
  <c r="BG490" i="38"/>
  <c r="BO496" i="38"/>
  <c r="BL507" i="38"/>
  <c r="BU503" i="38"/>
  <c r="BN415" i="38"/>
  <c r="BS452" i="38"/>
  <c r="BO493" i="38"/>
  <c r="BG205" i="38"/>
  <c r="BG603" i="38"/>
  <c r="BG201" i="38"/>
  <c r="BN422" i="38"/>
  <c r="BR528" i="38"/>
  <c r="BP180" i="38"/>
  <c r="BI226" i="38"/>
  <c r="BT190" i="38"/>
  <c r="BU497" i="38"/>
  <c r="BK191" i="38"/>
  <c r="BI448" i="38"/>
  <c r="BG344" i="38"/>
  <c r="BG350" i="38"/>
  <c r="BK190" i="38"/>
  <c r="BG600" i="38"/>
  <c r="BM202" i="38"/>
  <c r="BJ455" i="38"/>
  <c r="BH496" i="38"/>
  <c r="BN326" i="38"/>
  <c r="BT453" i="38"/>
  <c r="BN423" i="38"/>
  <c r="BV499" i="38"/>
  <c r="BE204" i="38"/>
  <c r="BP226" i="38"/>
  <c r="BN205" i="38"/>
  <c r="BI307" i="38"/>
  <c r="BJ153" i="38"/>
  <c r="BG475" i="38"/>
  <c r="BE217" i="38"/>
  <c r="BR190" i="38"/>
  <c r="BH501" i="38"/>
  <c r="BK595" i="38"/>
  <c r="BP165" i="38"/>
  <c r="BQ405" i="38"/>
  <c r="BP548" i="38"/>
  <c r="BS194" i="38"/>
  <c r="BG349" i="38"/>
  <c r="BR522" i="38"/>
  <c r="BL230" i="38"/>
  <c r="BE453" i="38"/>
  <c r="BJ117" i="38"/>
  <c r="BO220" i="38"/>
  <c r="BS231" i="38"/>
  <c r="BJ199" i="38"/>
  <c r="BU217" i="38"/>
  <c r="BK215" i="38"/>
  <c r="BU453" i="38"/>
  <c r="BT505" i="38"/>
  <c r="BO504" i="38"/>
  <c r="BK220" i="38"/>
  <c r="BQ206" i="38"/>
  <c r="BP181" i="38"/>
  <c r="BH456" i="38"/>
  <c r="BQ492" i="38"/>
  <c r="BR232" i="38"/>
  <c r="BI171" i="38"/>
  <c r="BG605" i="38"/>
  <c r="BK230" i="38"/>
  <c r="BO456" i="38"/>
  <c r="BI201" i="38"/>
  <c r="BF204" i="38"/>
  <c r="BN322" i="38"/>
  <c r="BL227" i="38"/>
  <c r="BH495" i="38"/>
  <c r="BJ491" i="38"/>
  <c r="BQ503" i="38"/>
  <c r="BO203" i="38"/>
  <c r="BQ195" i="38"/>
  <c r="BV490" i="38"/>
  <c r="BK502" i="38"/>
  <c r="BH493" i="38"/>
  <c r="BG218" i="38"/>
  <c r="BT443" i="38"/>
  <c r="BM206" i="38"/>
  <c r="BJ132" i="38"/>
  <c r="BO522" i="38"/>
  <c r="BU490" i="38"/>
  <c r="BU442" i="38"/>
  <c r="BS221" i="38"/>
  <c r="BS448" i="38"/>
  <c r="BU444" i="38"/>
  <c r="BV505" i="38"/>
  <c r="BU602" i="38"/>
  <c r="BQ205" i="38"/>
  <c r="BF199" i="38"/>
  <c r="BO225" i="38"/>
  <c r="BN196" i="38"/>
  <c r="BN219" i="38"/>
  <c r="BG346" i="38"/>
  <c r="BO499" i="38"/>
  <c r="BT226" i="38"/>
  <c r="BG217" i="38"/>
  <c r="BK227" i="38"/>
  <c r="BQ200" i="38"/>
  <c r="BL216" i="38"/>
  <c r="BM205" i="38"/>
  <c r="BI191" i="38"/>
  <c r="BU193" i="38"/>
  <c r="BH503" i="38"/>
  <c r="BL445" i="38"/>
  <c r="BM492" i="38"/>
  <c r="BJ452" i="38"/>
  <c r="BG474" i="38"/>
  <c r="BG191" i="38"/>
  <c r="BR192" i="38"/>
  <c r="BN328" i="38"/>
  <c r="BI206" i="38"/>
  <c r="BU500" i="38"/>
  <c r="BE218" i="38"/>
  <c r="BJ218" i="38"/>
  <c r="BJ231" i="38"/>
  <c r="BE442" i="38"/>
  <c r="BN425" i="38"/>
  <c r="BK257" i="38"/>
  <c r="BE194" i="38"/>
  <c r="BU491" i="38"/>
  <c r="BH446" i="38"/>
  <c r="BJ198" i="38"/>
  <c r="BU205" i="38"/>
  <c r="BN148" i="38"/>
  <c r="BV223" i="38"/>
  <c r="BK498" i="38"/>
  <c r="BP223" i="38"/>
  <c r="BL497" i="38"/>
  <c r="BV203" i="38"/>
  <c r="BM199" i="38"/>
  <c r="BN217" i="38"/>
  <c r="BK219" i="38"/>
  <c r="BJ449" i="38"/>
  <c r="BL495" i="38"/>
  <c r="BH229" i="38"/>
  <c r="BF450" i="38"/>
  <c r="BK500" i="38"/>
  <c r="BO527" i="38"/>
  <c r="BL443" i="38"/>
  <c r="BG497" i="38"/>
  <c r="BK218" i="38"/>
  <c r="BF457" i="38"/>
  <c r="BT495" i="38"/>
  <c r="BL220" i="38"/>
  <c r="BT219" i="38"/>
  <c r="BR205" i="38"/>
  <c r="BR519" i="38"/>
  <c r="BV220" i="38"/>
  <c r="BR200" i="38"/>
  <c r="BL496" i="38"/>
  <c r="BK255" i="38"/>
  <c r="BN204" i="38"/>
  <c r="BV230" i="38"/>
  <c r="BH490" i="38"/>
  <c r="BP549" i="38"/>
  <c r="BE229" i="38"/>
  <c r="BO524" i="38"/>
  <c r="BQ231" i="38"/>
  <c r="BG353" i="38"/>
  <c r="BF203" i="38"/>
  <c r="BR520" i="38"/>
  <c r="BR225" i="38"/>
  <c r="BL506" i="38"/>
  <c r="BF205" i="38"/>
  <c r="BM225" i="38"/>
  <c r="BP206" i="38"/>
  <c r="BT195" i="38"/>
  <c r="BJ230" i="38"/>
  <c r="BO506" i="38"/>
  <c r="BS447" i="38"/>
  <c r="BE451" i="38"/>
  <c r="BH191" i="38"/>
  <c r="BG357" i="38"/>
  <c r="BU493" i="38"/>
  <c r="BF201" i="38"/>
  <c r="BI168" i="38"/>
  <c r="BN197" i="38"/>
  <c r="BG601" i="38"/>
  <c r="BI297" i="38"/>
  <c r="BM503" i="38"/>
  <c r="BG593" i="38"/>
  <c r="BM170" i="38"/>
  <c r="BN231" i="38"/>
  <c r="BS197" i="38"/>
  <c r="BK197" i="38"/>
  <c r="BI172" i="38"/>
  <c r="BG472" i="38"/>
  <c r="BL456" i="38"/>
  <c r="BM496" i="38"/>
  <c r="BM219" i="38"/>
  <c r="BN172" i="38"/>
  <c r="BV193" i="38"/>
  <c r="BJ232" i="38"/>
  <c r="BO517" i="38"/>
  <c r="BF175" i="38"/>
  <c r="BO215" i="38"/>
  <c r="BN193" i="38"/>
  <c r="BQ498" i="38"/>
  <c r="BV506" i="38"/>
  <c r="BP166" i="38"/>
  <c r="BT497" i="38"/>
  <c r="BI169" i="38"/>
  <c r="BN324" i="38"/>
  <c r="BH221" i="38"/>
  <c r="BG348" i="38"/>
  <c r="BL454" i="38"/>
  <c r="BG495" i="38"/>
  <c r="BO231" i="38"/>
  <c r="BQ504" i="38"/>
  <c r="BN174" i="38"/>
  <c r="BJ442" i="38"/>
  <c r="BT493" i="38"/>
  <c r="BV226" i="38"/>
  <c r="BU507" i="38"/>
  <c r="BJ120" i="38"/>
  <c r="BE215" i="38"/>
  <c r="BJ450" i="38"/>
  <c r="BN198" i="38"/>
  <c r="BF172" i="38"/>
  <c r="BK499" i="38"/>
  <c r="BG505" i="38"/>
  <c r="BR523" i="38"/>
  <c r="BV493" i="38"/>
  <c r="BH223" i="38"/>
  <c r="BU455" i="38"/>
  <c r="BG356" i="38"/>
  <c r="BL501" i="38"/>
  <c r="BE456" i="38"/>
  <c r="BK448" i="38"/>
  <c r="BR221" i="38"/>
  <c r="BM179" i="38"/>
  <c r="BH206" i="38"/>
  <c r="BT199" i="38"/>
  <c r="BN420" i="38"/>
  <c r="BT498" i="38"/>
  <c r="BN200" i="38"/>
  <c r="BV207" i="38"/>
  <c r="BG480" i="38"/>
  <c r="BO501" i="38"/>
  <c r="BN321" i="38"/>
  <c r="BJ190" i="38"/>
  <c r="BJ202" i="38"/>
  <c r="BG498" i="38"/>
  <c r="BV206" i="38"/>
  <c r="BQ403" i="38"/>
  <c r="BT222" i="38"/>
  <c r="BH502" i="38"/>
  <c r="BR222" i="38"/>
  <c r="BH491" i="38"/>
  <c r="BF170" i="38"/>
  <c r="BO206" i="38"/>
  <c r="BE219" i="38"/>
  <c r="BI192" i="38"/>
  <c r="BT218" i="38"/>
  <c r="BU202" i="38"/>
  <c r="BK594" i="38"/>
  <c r="BO197" i="38"/>
  <c r="BU591" i="38"/>
  <c r="BI203" i="38"/>
  <c r="BR447" i="38"/>
  <c r="BV501" i="38"/>
  <c r="BQ493" i="38"/>
  <c r="BO453" i="38"/>
  <c r="BO207" i="38"/>
  <c r="BH504" i="38"/>
  <c r="BF168" i="38"/>
  <c r="BR445" i="38"/>
  <c r="BE452" i="38"/>
  <c r="BH190" i="38"/>
  <c r="BU496" i="38"/>
  <c r="BJ155" i="38"/>
  <c r="BU595" i="38"/>
  <c r="BJ451" i="38"/>
  <c r="BI453" i="38"/>
  <c r="BF232" i="38"/>
  <c r="BT202" i="38"/>
  <c r="BM157" i="38"/>
  <c r="BF171" i="38"/>
  <c r="BI217" i="38"/>
  <c r="BM220" i="38"/>
  <c r="BE441" i="38"/>
  <c r="BU227" i="38"/>
  <c r="BP557" i="38"/>
  <c r="BL219" i="38"/>
  <c r="BT191" i="38"/>
  <c r="BN155" i="38"/>
  <c r="BM172" i="38"/>
  <c r="BG604" i="38"/>
  <c r="BU190" i="38"/>
  <c r="BM493" i="38"/>
  <c r="BJ499" i="38"/>
  <c r="BL498" i="38"/>
  <c r="BK606" i="38"/>
  <c r="BP225" i="38"/>
  <c r="BK206" i="38"/>
  <c r="BJ197" i="38"/>
  <c r="BF198" i="38"/>
  <c r="BN168" i="38"/>
  <c r="BJ227" i="38"/>
  <c r="BI218" i="38"/>
  <c r="BF454" i="38"/>
  <c r="BM201" i="38"/>
  <c r="BV199" i="38"/>
  <c r="BJ195" i="38"/>
  <c r="BN228" i="38"/>
  <c r="BE232" i="38"/>
  <c r="BS195" i="38"/>
  <c r="BI221" i="38"/>
  <c r="BM194" i="38"/>
  <c r="BE222" i="38"/>
  <c r="BV224" i="38"/>
  <c r="BE220" i="38"/>
  <c r="BS450" i="38"/>
  <c r="BG347" i="38"/>
  <c r="BN416" i="38"/>
  <c r="BJ502" i="38"/>
  <c r="BN157" i="38"/>
  <c r="BU594" i="38"/>
  <c r="BG507" i="38"/>
  <c r="BK494" i="38"/>
  <c r="BI229" i="38"/>
  <c r="BN226" i="38"/>
  <c r="BH498" i="38"/>
  <c r="BS455" i="38"/>
  <c r="BJ152" i="38"/>
  <c r="BN173" i="38"/>
  <c r="BO492" i="38"/>
  <c r="BO519" i="38"/>
  <c r="BT201" i="38"/>
  <c r="BH202" i="38"/>
  <c r="BM449" i="38"/>
  <c r="BN419" i="38"/>
  <c r="BM507" i="38"/>
  <c r="BQ199" i="38"/>
  <c r="BK503" i="38"/>
  <c r="BL231" i="38"/>
  <c r="BS454" i="38"/>
  <c r="BJ444" i="38"/>
  <c r="BG340" i="38"/>
  <c r="BV205" i="38"/>
  <c r="BE226" i="38"/>
  <c r="BQ497" i="38"/>
  <c r="BI303" i="38"/>
  <c r="BJ507" i="38"/>
  <c r="BV218" i="38"/>
  <c r="BM192" i="38"/>
  <c r="BF182" i="38"/>
  <c r="BO229" i="38"/>
  <c r="BI450" i="38"/>
  <c r="BI299" i="38"/>
  <c r="BQ230" i="38"/>
  <c r="BG602" i="38"/>
  <c r="BH445" i="38"/>
  <c r="BG198" i="38"/>
  <c r="BU220" i="38"/>
  <c r="BL457" i="38"/>
  <c r="BM499" i="38"/>
  <c r="BJ142" i="38"/>
  <c r="BG466" i="38"/>
  <c r="BI224" i="38"/>
  <c r="BJ131" i="38"/>
  <c r="BJ121" i="38"/>
  <c r="BQ218" i="38"/>
  <c r="BS443" i="38"/>
  <c r="BM147" i="38"/>
  <c r="BO447" i="38"/>
  <c r="BU601" i="38"/>
  <c r="BM226" i="38"/>
  <c r="BK603" i="38"/>
  <c r="BQ194" i="38"/>
  <c r="BM497" i="38"/>
  <c r="BG468" i="38"/>
  <c r="BM190" i="38"/>
  <c r="BO201" i="38"/>
  <c r="BS449" i="38"/>
  <c r="BI455" i="38"/>
  <c r="BH455" i="38"/>
  <c r="BG223" i="38"/>
  <c r="BM453" i="38"/>
  <c r="BQ490" i="38"/>
  <c r="BM456" i="38"/>
  <c r="BN427" i="38"/>
  <c r="BT215" i="38"/>
  <c r="BO500" i="38"/>
  <c r="BT491" i="38"/>
  <c r="BI197" i="38"/>
  <c r="BG470" i="38"/>
  <c r="BF166" i="38"/>
  <c r="BQ407" i="38"/>
  <c r="BG345" i="38"/>
  <c r="BK454" i="38"/>
  <c r="BN169" i="38"/>
  <c r="BU592" i="38"/>
  <c r="BP203" i="38"/>
  <c r="BK505" i="38"/>
  <c r="BR527" i="38"/>
  <c r="BK598" i="38"/>
  <c r="BS192" i="38"/>
  <c r="BS190" i="38"/>
  <c r="BQ397" i="38"/>
  <c r="BV225" i="38"/>
  <c r="BR197" i="38"/>
  <c r="BE206" i="38"/>
  <c r="BI170" i="38"/>
  <c r="BS228" i="38"/>
  <c r="BL232" i="38"/>
  <c r="BN215" i="38"/>
  <c r="BU203" i="38"/>
  <c r="BN140" i="38"/>
  <c r="BG478" i="38"/>
  <c r="BM230" i="38"/>
  <c r="BK192" i="38"/>
  <c r="BN429" i="38"/>
  <c r="BI190" i="38"/>
  <c r="BL442" i="38"/>
  <c r="BP200" i="38"/>
  <c r="BM221" i="38"/>
  <c r="BO228" i="38"/>
  <c r="BM218" i="38"/>
  <c r="BO498" i="38"/>
  <c r="BM455" i="38"/>
  <c r="BK440" i="38"/>
  <c r="BF456" i="38"/>
  <c r="BN225" i="38"/>
  <c r="BO442" i="38"/>
  <c r="BP178" i="38"/>
  <c r="BP207" i="38"/>
  <c r="BK491" i="38"/>
  <c r="BK252" i="38"/>
  <c r="BF174" i="38"/>
  <c r="BO195" i="38"/>
  <c r="BQ222" i="38"/>
  <c r="BQ232" i="38"/>
  <c r="BP216" i="38"/>
  <c r="BS232" i="38"/>
  <c r="BU192" i="38"/>
  <c r="BG590" i="38"/>
  <c r="BI220" i="38"/>
  <c r="BR446" i="38"/>
  <c r="BF165" i="38"/>
  <c r="BH198" i="38"/>
  <c r="BE224" i="38"/>
  <c r="BL492" i="38"/>
  <c r="BM148" i="38"/>
  <c r="BH232" i="38"/>
  <c r="BU454" i="38"/>
  <c r="BM203" i="38"/>
  <c r="BN165" i="38"/>
  <c r="BR196" i="38"/>
  <c r="BK456" i="38"/>
  <c r="BS204" i="38"/>
  <c r="BV496" i="38"/>
  <c r="BJ446" i="38"/>
  <c r="BM169" i="38"/>
  <c r="BG449" i="38"/>
  <c r="BF217" i="38"/>
  <c r="BI456" i="38"/>
  <c r="BM149" i="38"/>
  <c r="BR224" i="38"/>
  <c r="BP190" i="38"/>
  <c r="BG502" i="38"/>
  <c r="BO526" i="38"/>
  <c r="BT216" i="38"/>
  <c r="BG496" i="38"/>
  <c r="BT442" i="38"/>
  <c r="BT444" i="38"/>
  <c r="BR524" i="38"/>
  <c r="BN318" i="38"/>
  <c r="BI198" i="38"/>
  <c r="BG596" i="38"/>
  <c r="BH443" i="38"/>
  <c r="BV219" i="38"/>
  <c r="BT504" i="38"/>
  <c r="BF190" i="38"/>
  <c r="BJ456" i="38"/>
  <c r="BN199" i="38"/>
  <c r="BO226" i="38"/>
  <c r="BI231" i="38"/>
  <c r="BP219" i="38"/>
  <c r="BG354" i="38"/>
  <c r="BG228" i="38"/>
  <c r="BJ147" i="38"/>
  <c r="BJ441" i="38"/>
  <c r="BJ157" i="38"/>
  <c r="BM215" i="38"/>
  <c r="BT500" i="38"/>
  <c r="BF197" i="38"/>
  <c r="BJ228" i="38"/>
  <c r="BI202" i="38"/>
  <c r="BJ505" i="38"/>
  <c r="BU495" i="38"/>
  <c r="BH497" i="38"/>
  <c r="BP204" i="38"/>
  <c r="BF176" i="38"/>
  <c r="BS219" i="38"/>
  <c r="BP217" i="38"/>
  <c r="BJ148" i="38"/>
  <c r="BO515" i="38"/>
  <c r="BN181" i="38"/>
  <c r="BF440" i="38"/>
  <c r="BQ229" i="38"/>
  <c r="BM506" i="38"/>
  <c r="BJ151" i="38"/>
  <c r="BE231" i="38"/>
  <c r="BE193" i="38"/>
  <c r="BE449" i="38"/>
  <c r="BP173" i="38"/>
  <c r="BV196" i="38"/>
  <c r="BG492" i="38"/>
  <c r="BU502" i="38"/>
  <c r="BG473" i="38"/>
  <c r="BN151" i="38"/>
  <c r="BF224" i="38"/>
  <c r="BO494" i="38"/>
  <c r="BK492" i="38"/>
  <c r="BQ197" i="38"/>
  <c r="BF177" i="38"/>
  <c r="BM193" i="38"/>
  <c r="BH228" i="38"/>
  <c r="BE443" i="38"/>
  <c r="BN191" i="38"/>
  <c r="BF449" i="38"/>
  <c r="BU505" i="38"/>
  <c r="BJ447" i="38"/>
  <c r="BS205" i="38"/>
  <c r="BF452" i="38"/>
  <c r="BR452" i="38"/>
  <c r="BK217" i="38"/>
  <c r="BI292" i="38"/>
  <c r="BI200" i="38"/>
  <c r="BO452" i="38"/>
  <c r="BT499" i="38"/>
  <c r="BM156" i="38"/>
  <c r="BR454" i="38"/>
  <c r="BH449" i="38"/>
  <c r="BF443" i="38"/>
  <c r="BQ494" i="38"/>
  <c r="BR531" i="38"/>
  <c r="BU492" i="38"/>
  <c r="BL447" i="38"/>
  <c r="BM505" i="38"/>
  <c r="BP541" i="38"/>
  <c r="BK198" i="38"/>
  <c r="BK247" i="38"/>
  <c r="BT227" i="38"/>
  <c r="BU448" i="38"/>
  <c r="BU600" i="38"/>
  <c r="BF230" i="38"/>
  <c r="BG504" i="38"/>
  <c r="BJ495" i="38"/>
  <c r="BT448" i="38"/>
  <c r="BK216" i="38"/>
  <c r="BN203" i="38"/>
  <c r="BJ146" i="38"/>
  <c r="BE446" i="38"/>
  <c r="BF195" i="38"/>
  <c r="BU501" i="38"/>
  <c r="BE227" i="38"/>
  <c r="BI304" i="38"/>
  <c r="BH205" i="38"/>
  <c r="BO525" i="38"/>
  <c r="BT494" i="38"/>
  <c r="BU198" i="38"/>
  <c r="BN166" i="38"/>
  <c r="BR518" i="38"/>
  <c r="BI166" i="38"/>
  <c r="BM197" i="38"/>
  <c r="BM173" i="38"/>
  <c r="BK254" i="38"/>
  <c r="BJ221" i="38"/>
  <c r="BI219" i="38"/>
  <c r="BP168" i="38"/>
  <c r="BS223" i="38"/>
  <c r="BJ226" i="38"/>
  <c r="BM454" i="38"/>
  <c r="BN190" i="38"/>
  <c r="BE202" i="38"/>
  <c r="BT205" i="38"/>
  <c r="BT193" i="38"/>
  <c r="BV204" i="38"/>
  <c r="BG227" i="38"/>
  <c r="BT457" i="38"/>
  <c r="BG500" i="38"/>
  <c r="BP547" i="38"/>
  <c r="BG606" i="38"/>
  <c r="BJ503" i="38"/>
  <c r="BE203" i="38"/>
  <c r="BU506" i="38"/>
  <c r="BV222" i="38"/>
  <c r="BP545" i="38"/>
  <c r="BK205" i="38"/>
  <c r="BE201" i="38"/>
  <c r="BN182" i="38"/>
  <c r="BK226" i="38"/>
  <c r="BN223" i="38"/>
  <c r="BP182" i="38"/>
  <c r="BU194" i="38"/>
  <c r="BJ154" i="38"/>
  <c r="BI452" i="38"/>
  <c r="BR193" i="38"/>
  <c r="BI454" i="38"/>
  <c r="BP224" i="38"/>
  <c r="BT446" i="38"/>
  <c r="BP546" i="38"/>
  <c r="BR517" i="38"/>
  <c r="BP552" i="38"/>
  <c r="BR515" i="38"/>
  <c r="BL441" i="38"/>
  <c r="BM182" i="38"/>
  <c r="BJ129" i="38"/>
  <c r="BK452" i="38"/>
  <c r="BU504" i="38"/>
  <c r="BH230" i="38"/>
  <c r="BE228" i="38"/>
  <c r="BT492" i="38"/>
  <c r="BU221" i="38"/>
  <c r="BG481" i="38"/>
  <c r="BK441" i="38"/>
  <c r="BO495" i="38"/>
  <c r="BM222" i="38"/>
  <c r="BK229" i="38"/>
  <c r="BO454" i="38"/>
  <c r="BK607" i="38"/>
  <c r="BU498" i="38"/>
  <c r="BF447" i="38"/>
  <c r="BV503" i="38"/>
  <c r="BN147" i="38"/>
  <c r="BQ227" i="38"/>
  <c r="BU443" i="38"/>
  <c r="BR529" i="38"/>
  <c r="BU196" i="38"/>
  <c r="BL451" i="38"/>
  <c r="BH215" i="38"/>
  <c r="BN424" i="38"/>
  <c r="BM195" i="38"/>
  <c r="BM196" i="38"/>
  <c r="BS457" i="38"/>
  <c r="BO516" i="38"/>
  <c r="BT207" i="38"/>
  <c r="BI194" i="38"/>
  <c r="BI296" i="38"/>
  <c r="BE448" i="38"/>
  <c r="BK443" i="38"/>
  <c r="BK501" i="38"/>
  <c r="BK202" i="38"/>
  <c r="BG465" i="38"/>
  <c r="BO192" i="38"/>
  <c r="BP167" i="38"/>
  <c r="BU445" i="38"/>
  <c r="BN152" i="38"/>
  <c r="BJ140" i="38"/>
  <c r="BS227" i="38"/>
  <c r="BK455" i="38"/>
  <c r="BK444" i="38"/>
  <c r="BI216" i="38"/>
  <c r="BT232" i="38"/>
  <c r="BF192" i="38"/>
  <c r="BK240" i="38"/>
  <c r="BV216" i="38"/>
  <c r="BH201" i="38"/>
  <c r="BO443" i="38"/>
  <c r="BO507" i="38"/>
  <c r="BJ119" i="38"/>
  <c r="BH494" i="38"/>
  <c r="BH505" i="38"/>
  <c r="BI181" i="38"/>
  <c r="BG229" i="38"/>
  <c r="BN175" i="38"/>
  <c r="BI204" i="38"/>
  <c r="BK246" i="38"/>
  <c r="BG230" i="38"/>
  <c r="BM142" i="38"/>
  <c r="BG352" i="38"/>
  <c r="BJ492" i="38"/>
  <c r="BV497" i="38"/>
  <c r="BI174" i="38"/>
  <c r="BK446" i="38"/>
  <c r="BJ220" i="38"/>
  <c r="BR219" i="38"/>
  <c r="BS216" i="38"/>
  <c r="BK200" i="38"/>
  <c r="BN316" i="38"/>
  <c r="BH444" i="38"/>
  <c r="BG467" i="38"/>
  <c r="BN179" i="38"/>
  <c r="BL491" i="38"/>
  <c r="BK590" i="38"/>
  <c r="BH499" i="38"/>
  <c r="BF441" i="38"/>
  <c r="BV192" i="38"/>
  <c r="BH441" i="38"/>
  <c r="BV504" i="38"/>
  <c r="BR525" i="38"/>
  <c r="BN232" i="38"/>
  <c r="BI227" i="38"/>
  <c r="BP554" i="38"/>
  <c r="BE230" i="38"/>
  <c r="BG202" i="38"/>
  <c r="BP232" i="38"/>
  <c r="BM171" i="38"/>
  <c r="BL221" i="38"/>
  <c r="BM457" i="38"/>
  <c r="BF220" i="38"/>
  <c r="BI295" i="38"/>
  <c r="BR451" i="38"/>
  <c r="BU219" i="38"/>
  <c r="BQ502" i="38"/>
  <c r="BN177" i="38"/>
  <c r="BG479" i="38"/>
  <c r="BK596" i="38"/>
  <c r="BK221" i="38"/>
  <c r="BK453" i="38"/>
  <c r="BO224" i="38"/>
  <c r="BR532" i="38"/>
  <c r="BG232" i="38"/>
  <c r="BQ226" i="38"/>
  <c r="BJ453" i="38"/>
  <c r="BN327" i="38"/>
  <c r="BN430" i="38"/>
  <c r="BV491" i="38"/>
  <c r="BI294" i="38"/>
  <c r="BJ196" i="38"/>
  <c r="BP202" i="38"/>
  <c r="BM440" i="38"/>
  <c r="BS226" i="38"/>
  <c r="BO451" i="38"/>
  <c r="BH227" i="38"/>
  <c r="BN229" i="38"/>
  <c r="BT440" i="38"/>
  <c r="BM145" i="38"/>
  <c r="BJ124" i="38"/>
  <c r="BN156" i="38"/>
  <c r="BO191" i="38"/>
  <c r="BS446" i="38"/>
  <c r="BS230" i="38"/>
  <c r="BU593" i="38"/>
  <c r="BJ130" i="38"/>
  <c r="BN171" i="38"/>
  <c r="BF219" i="38"/>
  <c r="BG197" i="38"/>
  <c r="BQ193" i="38"/>
  <c r="BI199" i="38"/>
  <c r="BN201" i="38"/>
  <c r="BN207" i="38"/>
  <c r="BJ144" i="38"/>
  <c r="BR215" i="38"/>
  <c r="BP175" i="38"/>
  <c r="BI447" i="38"/>
  <c r="BU456" i="38"/>
  <c r="BU449" i="38"/>
  <c r="BM450" i="38"/>
  <c r="BN330" i="38"/>
  <c r="BK241" i="38"/>
  <c r="BN192" i="38"/>
  <c r="BP230" i="38"/>
  <c r="BR443" i="38"/>
  <c r="BQ396" i="38"/>
  <c r="BJ490" i="38"/>
  <c r="BM495" i="38"/>
  <c r="BO223" i="38"/>
  <c r="BT221" i="38"/>
  <c r="BL502" i="38"/>
  <c r="BQ217" i="38"/>
  <c r="BF196" i="38"/>
  <c r="BN222" i="38"/>
  <c r="BK442" i="38"/>
  <c r="BO193" i="38"/>
  <c r="BS196" i="38"/>
  <c r="BE198" i="38"/>
  <c r="BH450" i="38"/>
  <c r="BS220" i="38"/>
  <c r="BT200" i="38"/>
  <c r="BK253" i="38"/>
  <c r="BT451" i="38"/>
  <c r="BF167" i="38"/>
  <c r="BN149" i="38"/>
  <c r="BE216" i="38"/>
  <c r="BR191" i="38"/>
  <c r="BQ400" i="38"/>
  <c r="BT223" i="38"/>
  <c r="BG482" i="38"/>
  <c r="BL503" i="38"/>
  <c r="BQ390" i="38"/>
  <c r="BE192" i="38"/>
  <c r="BS202" i="38"/>
  <c r="BN180" i="38"/>
  <c r="BG448" i="38"/>
  <c r="BQ500" i="38"/>
  <c r="BP192" i="38"/>
  <c r="BK504" i="38"/>
  <c r="BN153" i="38"/>
  <c r="BN218" i="38"/>
  <c r="BI222" i="38"/>
  <c r="BL493" i="38"/>
  <c r="BK228" i="38"/>
  <c r="BT507" i="38"/>
  <c r="BT496" i="38"/>
  <c r="BF223" i="38"/>
  <c r="BP179" i="38"/>
  <c r="BN170" i="38"/>
  <c r="BU231" i="38"/>
  <c r="BR226" i="38"/>
  <c r="BG342" i="38"/>
  <c r="BJ193" i="38"/>
  <c r="BF222" i="38"/>
  <c r="BG192" i="38"/>
  <c r="BI225" i="38"/>
  <c r="BG225" i="38"/>
  <c r="BH231" i="38"/>
  <c r="BF444" i="38"/>
  <c r="BO505" i="38"/>
  <c r="BU499" i="38"/>
  <c r="BG190" i="38"/>
  <c r="BU216" i="38"/>
  <c r="BK222" i="38"/>
  <c r="BI449" i="38"/>
  <c r="BV201" i="38"/>
  <c r="BI177" i="38"/>
  <c r="BN323" i="38"/>
  <c r="BU223" i="38"/>
  <c r="BG469" i="38"/>
  <c r="BM141" i="38"/>
  <c r="BM500" i="38"/>
  <c r="BJ216" i="38"/>
  <c r="BK496" i="38"/>
  <c r="BT206" i="38"/>
  <c r="BN146" i="38"/>
  <c r="BK196" i="38"/>
  <c r="BF206" i="38"/>
  <c r="BG195" i="38"/>
  <c r="BK223" i="38"/>
  <c r="BN224" i="38"/>
  <c r="BF226" i="38"/>
  <c r="BV190" i="38"/>
  <c r="BT203" i="38"/>
  <c r="BE454" i="38"/>
  <c r="BK256" i="38"/>
  <c r="BL452" i="38"/>
  <c r="BJ224" i="38"/>
  <c r="BO204" i="38"/>
  <c r="BO455" i="38"/>
  <c r="BV502" i="38"/>
  <c r="BO441" i="38"/>
  <c r="BM491" i="38"/>
  <c r="BU199" i="38"/>
  <c r="BK243" i="38"/>
  <c r="BE445" i="38"/>
  <c r="BL224" i="38"/>
  <c r="BJ200" i="38"/>
  <c r="BV227" i="38"/>
  <c r="BE221" i="38"/>
  <c r="BJ150" i="38"/>
  <c r="BU451" i="38"/>
  <c r="BU606" i="38"/>
  <c r="BG219" i="38"/>
  <c r="BR526" i="38"/>
  <c r="BV221" i="38"/>
  <c r="BQ406" i="38"/>
  <c r="BT196" i="38"/>
  <c r="BJ222" i="38"/>
  <c r="BM176" i="38"/>
  <c r="BO219" i="38"/>
  <c r="BQ225" i="38"/>
  <c r="BJ141" i="38"/>
  <c r="BP205" i="38"/>
  <c r="BK224" i="38"/>
  <c r="BF446" i="38"/>
  <c r="BG207" i="38"/>
  <c r="BQ499" i="38"/>
  <c r="BQ495" i="38"/>
  <c r="BJ496" i="38"/>
  <c r="BU604" i="38"/>
  <c r="BK605" i="38"/>
  <c r="BP229" i="38"/>
  <c r="BM498" i="38"/>
  <c r="BM180" i="38"/>
  <c r="BQ507" i="38"/>
  <c r="BN202" i="38"/>
  <c r="BL490" i="38"/>
  <c r="BG215" i="38"/>
  <c r="BR448" i="38"/>
  <c r="BQ506" i="38"/>
  <c r="BR444" i="38"/>
  <c r="BS444" i="38"/>
  <c r="BE199" i="38"/>
  <c r="BI223" i="38"/>
  <c r="BK248" i="38"/>
  <c r="BU224" i="38"/>
  <c r="BI300" i="38"/>
  <c r="BJ506" i="38"/>
  <c r="BL229" i="38"/>
  <c r="BG491" i="38"/>
  <c r="BL222" i="38"/>
  <c r="BP551" i="38"/>
  <c r="BO446" i="38"/>
  <c r="BM217" i="38"/>
  <c r="BS218" i="38"/>
  <c r="BG204" i="38"/>
  <c r="BQ224" i="38"/>
  <c r="BU446" i="38"/>
  <c r="BO232" i="38"/>
  <c r="BG591" i="38"/>
  <c r="BV217" i="38"/>
  <c r="BH507" i="38"/>
  <c r="BE200" i="38"/>
  <c r="BV232" i="38"/>
  <c r="BQ216" i="38"/>
  <c r="BP171" i="38"/>
  <c r="BL504" i="38"/>
  <c r="BH218" i="38"/>
  <c r="BR441" i="38"/>
  <c r="BS229" i="38"/>
  <c r="BU597" i="38"/>
  <c r="BK457" i="38"/>
  <c r="BM443" i="38"/>
  <c r="BL450" i="38"/>
  <c r="BQ196" i="38"/>
  <c r="BQ201" i="38"/>
  <c r="BL215" i="38"/>
  <c r="BM204" i="38"/>
  <c r="BO221" i="38"/>
  <c r="BG194" i="38"/>
  <c r="BQ190" i="38"/>
  <c r="BN426" i="38"/>
  <c r="BN227" i="38"/>
  <c r="BL444" i="38"/>
  <c r="BI443" i="38"/>
  <c r="BM448" i="38"/>
  <c r="BG206" i="38"/>
  <c r="BU228" i="38"/>
  <c r="BO217" i="38"/>
  <c r="BK194" i="38"/>
  <c r="BN220" i="38"/>
  <c r="BF194" i="38"/>
  <c r="BH200" i="38"/>
  <c r="BT456" i="38"/>
  <c r="BF231" i="38"/>
  <c r="BE191" i="38"/>
  <c r="BH196" i="38"/>
  <c r="BG457" i="38"/>
  <c r="BG456" i="38"/>
  <c r="BI182" i="38"/>
  <c r="BS203" i="38"/>
  <c r="BG594" i="38"/>
  <c r="BU452" i="38"/>
  <c r="BS206" i="38"/>
  <c r="BR206" i="38"/>
  <c r="BK601" i="38"/>
  <c r="BK193" i="38"/>
  <c r="BO529" i="38"/>
  <c r="BS445" i="38"/>
  <c r="BN329" i="38"/>
  <c r="BK602" i="38"/>
  <c r="BO216" i="38"/>
  <c r="BS198" i="38"/>
  <c r="BT454" i="38"/>
  <c r="BR228" i="38"/>
  <c r="BM143" i="38"/>
  <c r="BT204" i="38"/>
  <c r="BF191" i="38"/>
  <c r="BO227" i="38"/>
  <c r="BJ206" i="38"/>
  <c r="BP227" i="38"/>
  <c r="BJ122" i="38"/>
  <c r="BT447" i="38"/>
  <c r="BM198" i="38"/>
  <c r="BO450" i="38"/>
  <c r="BH197" i="38"/>
  <c r="BI444" i="38"/>
  <c r="BN331" i="38"/>
  <c r="BE205" i="38"/>
  <c r="BR199" i="38"/>
  <c r="BN230" i="38"/>
  <c r="BR216" i="38"/>
  <c r="BM452" i="38"/>
  <c r="BQ198" i="38"/>
  <c r="BU225" i="38"/>
  <c r="BS222" i="38"/>
  <c r="BF169" i="38"/>
  <c r="BQ220" i="38"/>
  <c r="BP543" i="38"/>
  <c r="BK506" i="38"/>
  <c r="BK201" i="38"/>
  <c r="BV507" i="38"/>
  <c r="BF228" i="38"/>
  <c r="BL455" i="38"/>
  <c r="BE207" i="38"/>
  <c r="BK250" i="38"/>
  <c r="BI440" i="38"/>
  <c r="BM181" i="38"/>
  <c r="BI457" i="38"/>
  <c r="BE444" i="38"/>
  <c r="BI230" i="38"/>
  <c r="BM232" i="38"/>
  <c r="BT503" i="38"/>
  <c r="BU207" i="38"/>
  <c r="BT197" i="38"/>
  <c r="BE225" i="38"/>
  <c r="BG222" i="38"/>
  <c r="BK244" i="38"/>
  <c r="BF193" i="38"/>
  <c r="BE190" i="38"/>
  <c r="BP199" i="38"/>
  <c r="BL505" i="38"/>
  <c r="BV197" i="38"/>
  <c r="BN216" i="38"/>
  <c r="BI442" i="38"/>
  <c r="BQ207" i="38"/>
  <c r="BF225" i="38"/>
  <c r="BM151" i="38"/>
  <c r="BK154" i="38"/>
  <c r="BK147" i="38"/>
  <c r="BK151" i="38"/>
  <c r="BK149" i="38"/>
  <c r="BL203" i="38"/>
  <c r="BL190" i="38"/>
  <c r="BL204" i="38"/>
  <c r="BL192" i="38"/>
  <c r="BL199" i="38"/>
  <c r="BR175" i="38"/>
  <c r="BR174" i="38"/>
  <c r="BR165" i="38"/>
  <c r="BR180" i="38"/>
  <c r="BF455" i="38"/>
  <c r="BF173" i="38"/>
  <c r="BE455" i="38"/>
  <c r="BJ225" i="38"/>
  <c r="BT228" i="38"/>
  <c r="BO194" i="38"/>
  <c r="BG343" i="38"/>
  <c r="BL217" i="38"/>
  <c r="BM490" i="38"/>
  <c r="BF229" i="38"/>
  <c r="BQ402" i="38"/>
  <c r="BU230" i="38"/>
  <c r="BM445" i="38"/>
  <c r="BQ221" i="38"/>
  <c r="BQ223" i="38"/>
  <c r="BH506" i="38"/>
  <c r="BU596" i="38"/>
  <c r="BU226" i="38"/>
  <c r="BL448" i="38"/>
  <c r="BF215" i="38"/>
  <c r="BU603" i="38"/>
  <c r="BH194" i="38"/>
  <c r="BQ392" i="38"/>
  <c r="BI167" i="38"/>
  <c r="BI215" i="38"/>
  <c r="BK591" i="38"/>
  <c r="BR223" i="38"/>
  <c r="BM494" i="38"/>
  <c r="BO530" i="38"/>
  <c r="BK599" i="38"/>
  <c r="BI173" i="38"/>
  <c r="BJ149" i="38"/>
  <c r="BK600" i="38"/>
  <c r="BF178" i="38"/>
  <c r="BG501" i="38"/>
  <c r="BJ497" i="38"/>
  <c r="BN145" i="38"/>
  <c r="BU215" i="38"/>
  <c r="BP215" i="38"/>
  <c r="BO218" i="38"/>
  <c r="BO448" i="38"/>
  <c r="BR530" i="38"/>
  <c r="BV492" i="38"/>
  <c r="BU599" i="38"/>
  <c r="BL446" i="38"/>
  <c r="BP540" i="38"/>
  <c r="BR453" i="38"/>
  <c r="BL449" i="38"/>
  <c r="BE197" i="38"/>
  <c r="BM174" i="38"/>
  <c r="BM224" i="38"/>
  <c r="BU204" i="38"/>
  <c r="BM140" i="38"/>
  <c r="BJ205" i="38"/>
  <c r="BQ192" i="38"/>
  <c r="BI445" i="38"/>
  <c r="BN194" i="38"/>
  <c r="BV228" i="38"/>
  <c r="BF448" i="38"/>
  <c r="BO444" i="38"/>
  <c r="BK199" i="38"/>
  <c r="BG444" i="38"/>
  <c r="BH447" i="38"/>
  <c r="BO521" i="38"/>
  <c r="BV202" i="38"/>
  <c r="BV215" i="38"/>
  <c r="BU605" i="38"/>
  <c r="BM504" i="38"/>
  <c r="BR207" i="38"/>
  <c r="BG494" i="38"/>
  <c r="BH457" i="38"/>
  <c r="BO520" i="38"/>
  <c r="BT225" i="38"/>
  <c r="BK593" i="38"/>
  <c r="BH500" i="38"/>
  <c r="BI232" i="38"/>
  <c r="BJ493" i="38"/>
  <c r="BO222" i="38"/>
  <c r="BJ192" i="38"/>
  <c r="BS451" i="38"/>
  <c r="BO196" i="38"/>
  <c r="BG595" i="38"/>
  <c r="BJ229" i="38"/>
  <c r="BM228" i="38"/>
  <c r="BU457" i="38"/>
  <c r="BL223" i="38"/>
  <c r="BG231" i="38"/>
  <c r="BP176" i="38"/>
  <c r="BJ204" i="38"/>
  <c r="BP544" i="38"/>
  <c r="BL228" i="38"/>
  <c r="BE457" i="38"/>
  <c r="BK231" i="38"/>
  <c r="BH203" i="38"/>
  <c r="BI195" i="38"/>
  <c r="BO531" i="38"/>
  <c r="BJ126" i="38"/>
  <c r="BN141" i="38"/>
  <c r="BT230" i="38"/>
  <c r="BJ143" i="38"/>
  <c r="BM146" i="38"/>
  <c r="BG216" i="38"/>
  <c r="BO230" i="38"/>
  <c r="BP555" i="38"/>
  <c r="BK232" i="38"/>
  <c r="BH217" i="38"/>
  <c r="BJ201" i="38"/>
  <c r="BV231" i="38"/>
  <c r="BS200" i="38"/>
  <c r="BQ401" i="38"/>
  <c r="BV194" i="38"/>
  <c r="BM441" i="38"/>
  <c r="BG446" i="38"/>
  <c r="BS453" i="38"/>
  <c r="BK157" i="38"/>
  <c r="BK141" i="38"/>
  <c r="BK148" i="38"/>
  <c r="BK144" i="38"/>
  <c r="BL207" i="38"/>
  <c r="BL194" i="38"/>
  <c r="BL197" i="38"/>
  <c r="BL201" i="38"/>
  <c r="BL191" i="38"/>
  <c r="BR181" i="38"/>
  <c r="BR179" i="38"/>
  <c r="BR172" i="38"/>
  <c r="BR166" i="38"/>
  <c r="BF179" i="38"/>
  <c r="BO202" i="38"/>
  <c r="BR217" i="38"/>
  <c r="BH442" i="38"/>
  <c r="BQ399" i="38"/>
  <c r="BR230" i="38"/>
  <c r="BN221" i="38"/>
  <c r="BK242" i="38"/>
  <c r="BP174" i="38"/>
  <c r="BF227" i="38"/>
  <c r="BN320" i="38"/>
  <c r="BT449" i="38"/>
  <c r="BM165" i="38"/>
  <c r="BI305" i="38"/>
  <c r="BM227" i="38"/>
  <c r="BI290" i="38"/>
  <c r="BF202" i="38"/>
  <c r="BS215" i="38"/>
  <c r="BR218" i="38"/>
  <c r="BI228" i="38"/>
  <c r="BJ118" i="38"/>
  <c r="BJ191" i="38"/>
  <c r="BF221" i="38"/>
  <c r="BO449" i="38"/>
  <c r="BN332" i="38"/>
  <c r="BS193" i="38"/>
  <c r="BP228" i="38"/>
  <c r="BJ125" i="38"/>
  <c r="BG441" i="38"/>
  <c r="BF207" i="38"/>
  <c r="BH452" i="38"/>
  <c r="BI175" i="38"/>
  <c r="BR195" i="38"/>
  <c r="BM153" i="38"/>
  <c r="BO440" i="38"/>
  <c r="BS225" i="38"/>
  <c r="BF180" i="38"/>
  <c r="BM168" i="38"/>
  <c r="BI298" i="38"/>
  <c r="BM150" i="38"/>
  <c r="BO457" i="38"/>
  <c r="BT198" i="38"/>
  <c r="BL218" i="38"/>
  <c r="BN315" i="38"/>
  <c r="BL453" i="38"/>
  <c r="BJ207" i="38"/>
  <c r="BH207" i="38"/>
  <c r="BP191" i="38"/>
  <c r="BE450" i="38"/>
  <c r="BH448" i="38"/>
  <c r="BP550" i="38"/>
  <c r="BG442" i="38"/>
  <c r="BN206" i="38"/>
  <c r="BJ457" i="38"/>
  <c r="BP218" i="38"/>
  <c r="BP231" i="38"/>
  <c r="BO445" i="38"/>
  <c r="BH226" i="38"/>
  <c r="BP201" i="38"/>
  <c r="BH216" i="38"/>
  <c r="BM177" i="38"/>
  <c r="BN432" i="38"/>
  <c r="BJ215" i="38"/>
  <c r="BP172" i="38"/>
  <c r="BT441" i="38"/>
  <c r="BG499" i="38"/>
  <c r="BJ223" i="38"/>
  <c r="BP170" i="38"/>
  <c r="BT217" i="38"/>
  <c r="BG599" i="38"/>
  <c r="BM447" i="38"/>
  <c r="BM216" i="38"/>
  <c r="BG200" i="38"/>
  <c r="BR198" i="38"/>
  <c r="BN325" i="38"/>
  <c r="BT452" i="38"/>
  <c r="BK142" i="38"/>
  <c r="BK143" i="38"/>
  <c r="BK146" i="38"/>
  <c r="BK156" i="38"/>
  <c r="BK152" i="38"/>
  <c r="BL200" i="38"/>
  <c r="BL205" i="38"/>
  <c r="BL193" i="38"/>
  <c r="BL195" i="38"/>
  <c r="BR170" i="38"/>
  <c r="BR173" i="38"/>
  <c r="BR167" i="38"/>
  <c r="BR169" i="38"/>
  <c r="BR168" i="38"/>
  <c r="BP556" i="38"/>
  <c r="BM501" i="38"/>
  <c r="BQ391" i="38"/>
  <c r="BR201" i="38"/>
  <c r="BV198" i="38"/>
  <c r="BT231" i="38"/>
  <c r="BN144" i="38"/>
  <c r="BJ219" i="38"/>
  <c r="BH225" i="38"/>
  <c r="BG451" i="38"/>
  <c r="BG196" i="38"/>
  <c r="BI178" i="38"/>
  <c r="BS441" i="38"/>
  <c r="BM155" i="38"/>
  <c r="BN142" i="38"/>
  <c r="BN167" i="38"/>
  <c r="BO518" i="38"/>
  <c r="BI180" i="38"/>
  <c r="BK195" i="38"/>
  <c r="BQ393" i="38"/>
  <c r="BR220" i="38"/>
  <c r="BN195" i="38"/>
  <c r="BG598" i="38"/>
  <c r="BE440" i="38"/>
  <c r="BT502" i="38"/>
  <c r="BN154" i="38"/>
  <c r="BJ445" i="38"/>
  <c r="BU197" i="38"/>
  <c r="BE223" i="38"/>
  <c r="BK204" i="38"/>
  <c r="BU441" i="38"/>
  <c r="BF218" i="38"/>
  <c r="BK251" i="38"/>
  <c r="BQ496" i="38"/>
  <c r="BI176" i="38"/>
  <c r="BK245" i="38"/>
  <c r="BK604" i="38"/>
  <c r="BP194" i="38"/>
  <c r="BG224" i="38"/>
  <c r="BJ145" i="38"/>
  <c r="BP193" i="38"/>
  <c r="BK450" i="38"/>
  <c r="BT194" i="38"/>
  <c r="BH195" i="38"/>
  <c r="BK225" i="38"/>
  <c r="BM223" i="38"/>
  <c r="BK203" i="38"/>
  <c r="BN417" i="38"/>
  <c r="BQ395" i="38"/>
  <c r="BP169" i="38"/>
  <c r="BP542" i="38"/>
  <c r="BJ440" i="38"/>
  <c r="BR455" i="38"/>
  <c r="BM191" i="38"/>
  <c r="BK449" i="38"/>
  <c r="BP198" i="38"/>
  <c r="BV200" i="38"/>
  <c r="BL440" i="38"/>
  <c r="BT192" i="38"/>
  <c r="BM229" i="38"/>
  <c r="BR442" i="38"/>
  <c r="BQ228" i="38"/>
  <c r="BS199" i="38"/>
  <c r="BH222" i="38"/>
  <c r="BS456" i="38"/>
  <c r="BM207" i="38"/>
  <c r="BN421" i="38"/>
  <c r="BG592" i="38"/>
  <c r="BR449" i="38"/>
  <c r="BQ404" i="38"/>
  <c r="BM451" i="38"/>
  <c r="BV229" i="38"/>
  <c r="BS442" i="38"/>
  <c r="BU222" i="38"/>
  <c r="BI193" i="38"/>
  <c r="BO523" i="38"/>
  <c r="BS217" i="38"/>
  <c r="BV195" i="38"/>
  <c r="BH453" i="38"/>
  <c r="BT445" i="38"/>
  <c r="BS191" i="38"/>
  <c r="BM166" i="38"/>
  <c r="BR231" i="38"/>
  <c r="BV191" i="38"/>
  <c r="BJ123" i="38"/>
  <c r="BO190" i="38"/>
  <c r="BK150" i="38"/>
  <c r="BK145" i="38"/>
  <c r="BK153" i="38"/>
  <c r="BK140" i="38"/>
  <c r="BK155" i="38"/>
  <c r="BL206" i="38"/>
  <c r="BL196" i="38"/>
  <c r="BL202" i="38"/>
  <c r="BL198" i="38"/>
  <c r="BR182" i="38"/>
  <c r="BR171" i="38"/>
  <c r="BR176" i="38"/>
  <c r="BR178" i="38"/>
  <c r="BR177" i="38"/>
  <c r="BY13" i="35"/>
  <c r="CA468" i="39" s="1"/>
  <c r="BO21" i="38"/>
  <c r="BO24" i="38"/>
  <c r="BO25" i="38"/>
  <c r="BO30" i="38"/>
  <c r="BO23" i="38"/>
  <c r="BO26" i="38"/>
  <c r="BO19" i="38"/>
  <c r="BO27" i="38"/>
  <c r="BO20" i="38"/>
  <c r="BO29" i="38"/>
  <c r="BO32" i="38"/>
  <c r="BO28" i="38"/>
  <c r="BO16" i="38"/>
  <c r="BO22" i="38"/>
  <c r="BO31" i="38"/>
  <c r="BO15" i="38"/>
  <c r="BO18" i="38"/>
  <c r="BO17" i="38"/>
  <c r="BI23" i="38"/>
  <c r="BI28" i="38"/>
  <c r="BI30" i="38"/>
  <c r="BI31" i="38"/>
  <c r="BI29" i="38"/>
  <c r="BI20" i="38"/>
  <c r="BI21" i="38"/>
  <c r="BI17" i="38"/>
  <c r="BI32" i="38"/>
  <c r="BI25" i="38"/>
  <c r="BI22" i="38"/>
  <c r="BI15" i="38"/>
  <c r="BI18" i="38"/>
  <c r="BI16" i="38"/>
  <c r="BI19" i="38"/>
  <c r="BI24" i="38"/>
  <c r="BI27" i="38"/>
  <c r="BI26" i="38"/>
  <c r="BV19" i="38"/>
  <c r="BV18" i="38"/>
  <c r="BV22" i="38"/>
  <c r="BV31" i="38"/>
  <c r="BV21" i="38"/>
  <c r="BV17" i="38"/>
  <c r="BV20" i="38"/>
  <c r="BV25" i="38"/>
  <c r="BV15" i="38"/>
  <c r="BV16" i="38"/>
  <c r="BV32" i="38"/>
  <c r="BV23" i="38"/>
  <c r="BV28" i="38"/>
  <c r="BV24" i="38"/>
  <c r="BV30" i="38"/>
  <c r="BV27" i="38"/>
  <c r="BV26" i="38"/>
  <c r="BV29" i="38"/>
  <c r="BL28" i="38"/>
  <c r="BL32" i="38"/>
  <c r="BL25" i="38"/>
  <c r="BL30" i="38"/>
  <c r="BL16" i="38"/>
  <c r="BL20" i="38"/>
  <c r="BL15" i="38"/>
  <c r="BL27" i="38"/>
  <c r="BL17" i="38"/>
  <c r="BL29" i="38"/>
  <c r="BL23" i="38"/>
  <c r="BL22" i="38"/>
  <c r="BL31" i="38"/>
  <c r="BL21" i="38"/>
  <c r="BL24" i="38"/>
  <c r="BL18" i="38"/>
  <c r="BL19" i="38"/>
  <c r="BL26" i="38"/>
  <c r="BH32" i="38"/>
  <c r="BH20" i="38"/>
  <c r="BH17" i="38"/>
  <c r="BH15" i="38"/>
  <c r="BH22" i="38"/>
  <c r="BH26" i="38"/>
  <c r="BH16" i="38"/>
  <c r="BH25" i="38"/>
  <c r="BH24" i="38"/>
  <c r="BH28" i="38"/>
  <c r="BH30" i="38"/>
  <c r="BH19" i="38"/>
  <c r="BH18" i="38"/>
  <c r="BH29" i="38"/>
  <c r="BH27" i="38"/>
  <c r="BH23" i="38"/>
  <c r="BH31" i="38"/>
  <c r="BH21" i="38"/>
  <c r="BQ18" i="38"/>
  <c r="BQ32" i="38"/>
  <c r="BQ17" i="38"/>
  <c r="BQ22" i="38"/>
  <c r="BQ25" i="38"/>
  <c r="BQ31" i="38"/>
  <c r="BQ19" i="38"/>
  <c r="BQ21" i="38"/>
  <c r="BQ24" i="38"/>
  <c r="BQ15" i="38"/>
  <c r="BQ28" i="38"/>
  <c r="BQ23" i="38"/>
  <c r="BQ29" i="38"/>
  <c r="BQ26" i="38"/>
  <c r="BQ20" i="38"/>
  <c r="BQ16" i="38"/>
  <c r="BQ27" i="38"/>
  <c r="BQ30" i="38"/>
  <c r="BF22" i="38"/>
  <c r="BF32" i="38"/>
  <c r="BF28" i="38"/>
  <c r="BF16" i="38"/>
  <c r="BF31" i="38"/>
  <c r="BF26" i="38"/>
  <c r="BF18" i="38"/>
  <c r="BF25" i="38"/>
  <c r="BF27" i="38"/>
  <c r="BF23" i="38"/>
  <c r="BF30" i="38"/>
  <c r="BF19" i="38"/>
  <c r="BF15" i="38"/>
  <c r="BF21" i="38"/>
  <c r="BF24" i="38"/>
  <c r="BF20" i="38"/>
  <c r="BF17" i="38"/>
  <c r="BF29" i="38"/>
  <c r="BS15" i="38"/>
  <c r="BS29" i="38"/>
  <c r="BS26" i="38"/>
  <c r="BS23" i="38"/>
  <c r="BS19" i="38"/>
  <c r="BS32" i="38"/>
  <c r="BS25" i="38"/>
  <c r="BS27" i="38"/>
  <c r="BS28" i="38"/>
  <c r="BS18" i="38"/>
  <c r="BS22" i="38"/>
  <c r="BS20" i="38"/>
  <c r="BS17" i="38"/>
  <c r="BS30" i="38"/>
  <c r="BS21" i="38"/>
  <c r="BS31" i="38"/>
  <c r="BS16" i="38"/>
  <c r="BS24" i="38"/>
  <c r="BJ21" i="38"/>
  <c r="BJ19" i="38"/>
  <c r="BJ17" i="38"/>
  <c r="BJ18" i="38"/>
  <c r="BJ15" i="38"/>
  <c r="BJ31" i="38"/>
  <c r="BJ26" i="38"/>
  <c r="BJ27" i="38"/>
  <c r="BJ29" i="38"/>
  <c r="BJ30" i="38"/>
  <c r="BJ25" i="38"/>
  <c r="BJ20" i="38"/>
  <c r="BJ28" i="38"/>
  <c r="BJ24" i="38"/>
  <c r="BJ22" i="38"/>
  <c r="BJ23" i="38"/>
  <c r="BJ32" i="38"/>
  <c r="BJ16" i="38"/>
  <c r="BM15" i="38"/>
  <c r="BM28" i="38"/>
  <c r="BM18" i="38"/>
  <c r="BM17" i="38"/>
  <c r="BM25" i="38"/>
  <c r="BM19" i="38"/>
  <c r="BM22" i="38"/>
  <c r="BM30" i="38"/>
  <c r="BM31" i="38"/>
  <c r="BM21" i="38"/>
  <c r="BM24" i="38"/>
  <c r="BM23" i="38"/>
  <c r="BM26" i="38"/>
  <c r="BM29" i="38"/>
  <c r="BM20" i="38"/>
  <c r="BM16" i="38"/>
  <c r="BM27" i="38"/>
  <c r="BM32" i="38"/>
  <c r="BN32" i="38"/>
  <c r="BN26" i="38"/>
  <c r="BN29" i="38"/>
  <c r="BN28" i="38"/>
  <c r="BN21" i="38"/>
  <c r="BN22" i="38"/>
  <c r="BN24" i="38"/>
  <c r="BN17" i="38"/>
  <c r="BN25" i="38"/>
  <c r="BN30" i="38"/>
  <c r="BN20" i="38"/>
  <c r="BN15" i="38"/>
  <c r="BN31" i="38"/>
  <c r="BN23" i="38"/>
  <c r="BN16" i="38"/>
  <c r="BN27" i="38"/>
  <c r="BN19" i="38"/>
  <c r="BN18" i="38"/>
  <c r="BK22" i="38"/>
  <c r="BK29" i="38"/>
  <c r="BK28" i="38"/>
  <c r="BK24" i="38"/>
  <c r="BK31" i="38"/>
  <c r="BK27" i="38"/>
  <c r="BK16" i="38"/>
  <c r="BK25" i="38"/>
  <c r="BK23" i="38"/>
  <c r="BK18" i="38"/>
  <c r="BK17" i="38"/>
  <c r="BK19" i="38"/>
  <c r="BK30" i="38"/>
  <c r="BK15" i="38"/>
  <c r="BK21" i="38"/>
  <c r="BK20" i="38"/>
  <c r="BK32" i="38"/>
  <c r="BK26" i="38"/>
  <c r="BP18" i="38"/>
  <c r="BP15" i="38"/>
  <c r="BP22" i="38"/>
  <c r="BP21" i="38"/>
  <c r="BP16" i="38"/>
  <c r="BP27" i="38"/>
  <c r="BP25" i="38"/>
  <c r="BP17" i="38"/>
  <c r="BP28" i="38"/>
  <c r="BP29" i="38"/>
  <c r="BP26" i="38"/>
  <c r="BP32" i="38"/>
  <c r="BP31" i="38"/>
  <c r="BP30" i="38"/>
  <c r="BP23" i="38"/>
  <c r="BP19" i="38"/>
  <c r="BP24" i="38"/>
  <c r="BP20" i="38"/>
  <c r="BR22" i="38"/>
  <c r="BR18" i="38"/>
  <c r="BR26" i="38"/>
  <c r="BR15" i="38"/>
  <c r="BR27" i="38"/>
  <c r="BR32" i="38"/>
  <c r="BR25" i="38"/>
  <c r="BR29" i="38"/>
  <c r="BR21" i="38"/>
  <c r="BR28" i="38"/>
  <c r="BR17" i="38"/>
  <c r="BR23" i="38"/>
  <c r="BR19" i="38"/>
  <c r="BR30" i="38"/>
  <c r="BR24" i="38"/>
  <c r="BR31" i="38"/>
  <c r="BR20" i="38"/>
  <c r="BR16" i="38"/>
  <c r="BT27" i="38"/>
  <c r="BT15" i="38"/>
  <c r="BT16" i="38"/>
  <c r="BT21" i="38"/>
  <c r="BT19" i="38"/>
  <c r="BT18" i="38"/>
  <c r="BT31" i="38"/>
  <c r="BT30" i="38"/>
  <c r="BT28" i="38"/>
  <c r="BT25" i="38"/>
  <c r="BT24" i="38"/>
  <c r="BT32" i="38"/>
  <c r="BT26" i="38"/>
  <c r="BT29" i="38"/>
  <c r="BT20" i="38"/>
  <c r="BT22" i="38"/>
  <c r="BT23" i="38"/>
  <c r="BT17" i="38"/>
  <c r="BU17" i="38"/>
  <c r="BU24" i="38"/>
  <c r="BU23" i="38"/>
  <c r="BU22" i="38"/>
  <c r="BU19" i="38"/>
  <c r="BU29" i="38"/>
  <c r="BU28" i="38"/>
  <c r="BU27" i="38"/>
  <c r="BU31" i="38"/>
  <c r="BU26" i="38"/>
  <c r="BU20" i="38"/>
  <c r="BU30" i="38"/>
  <c r="BU21" i="38"/>
  <c r="BU32" i="38"/>
  <c r="BU16" i="38"/>
  <c r="BU15" i="38"/>
  <c r="BU25" i="38"/>
  <c r="BU18" i="38"/>
  <c r="BE31" i="38"/>
  <c r="BE22" i="38"/>
  <c r="BE18" i="38"/>
  <c r="BE23" i="38"/>
  <c r="BE16" i="38"/>
  <c r="BE19" i="38"/>
  <c r="BE21" i="38"/>
  <c r="BE17" i="38"/>
  <c r="BE26" i="38"/>
  <c r="BE20" i="38"/>
  <c r="BE32" i="38"/>
  <c r="BE30" i="38"/>
  <c r="BE24" i="38"/>
  <c r="BE15" i="38"/>
  <c r="BE27" i="38"/>
  <c r="BE29" i="38"/>
  <c r="BE28" i="38"/>
  <c r="BE25" i="38"/>
  <c r="BG15" i="38"/>
  <c r="BG32" i="38"/>
  <c r="BG25" i="38"/>
  <c r="BG23" i="38"/>
  <c r="BG21" i="38"/>
  <c r="BG17" i="38"/>
  <c r="BG29" i="38"/>
  <c r="BG19" i="38"/>
  <c r="BG20" i="38"/>
  <c r="BG24" i="38"/>
  <c r="BG28" i="38"/>
  <c r="BG30" i="38"/>
  <c r="BG27" i="38"/>
  <c r="BG31" i="38"/>
  <c r="BG26" i="38"/>
  <c r="BG16" i="38"/>
  <c r="BG18" i="38"/>
  <c r="BG22" i="38"/>
  <c r="CJ48" i="39"/>
  <c r="CF48" i="39"/>
  <c r="CK153" i="39"/>
  <c r="CI363" i="39"/>
  <c r="CO188" i="39"/>
  <c r="CH363" i="39"/>
  <c r="CJ188" i="39"/>
  <c r="CG153" i="39"/>
  <c r="CG328" i="39"/>
  <c r="BQ13" i="35"/>
  <c r="BS328" i="39" s="1"/>
  <c r="BF13" i="35"/>
  <c r="BH223" i="39" s="1"/>
  <c r="CI48" i="39"/>
  <c r="CG188" i="39"/>
  <c r="CJ223" i="39"/>
  <c r="BG13" i="35"/>
  <c r="CH13" i="39"/>
  <c r="CH118" i="39"/>
  <c r="CH538" i="39"/>
  <c r="CO223" i="39"/>
  <c r="CN468" i="39"/>
  <c r="CN398" i="39"/>
  <c r="CH468" i="39"/>
  <c r="AW13" i="35"/>
  <c r="AY48" i="39" s="1"/>
  <c r="BJ13" i="35"/>
  <c r="CP118" i="39"/>
  <c r="CO328" i="39"/>
  <c r="CP468" i="39"/>
  <c r="CP398" i="39"/>
  <c r="CM83" i="39"/>
  <c r="CF83" i="39"/>
  <c r="CM468" i="39"/>
  <c r="CC13" i="35"/>
  <c r="CE608" i="39" s="1"/>
  <c r="CK223" i="39"/>
  <c r="CK503" i="39"/>
  <c r="CL608" i="39"/>
  <c r="CF363" i="39"/>
  <c r="CG258" i="39"/>
  <c r="CI118" i="39"/>
  <c r="CP83" i="39"/>
  <c r="CP258" i="39"/>
  <c r="CJ258" i="39"/>
  <c r="CM328" i="39"/>
  <c r="CH503" i="39"/>
  <c r="CI468" i="39"/>
  <c r="CK293" i="39"/>
  <c r="CN538" i="39"/>
  <c r="CM223" i="39"/>
  <c r="CL188" i="39"/>
  <c r="CP153" i="39"/>
  <c r="CI433" i="39"/>
  <c r="CJ363" i="39"/>
  <c r="CG608" i="39"/>
  <c r="CO48" i="39"/>
  <c r="CK573" i="39"/>
  <c r="CJ328" i="39"/>
  <c r="CP48" i="39"/>
  <c r="CF153" i="39"/>
  <c r="BR13" i="35"/>
  <c r="BT363" i="39" s="1"/>
  <c r="CG573" i="39"/>
  <c r="CM258" i="39"/>
  <c r="CO293" i="39"/>
  <c r="CL328" i="39"/>
  <c r="BX13" i="35"/>
  <c r="CK538" i="39"/>
  <c r="CL398" i="39"/>
  <c r="CJ573" i="39"/>
  <c r="CP573" i="39"/>
  <c r="CJ118" i="39"/>
  <c r="CG48" i="39"/>
  <c r="CL363" i="39"/>
  <c r="CG118" i="39"/>
  <c r="CL13" i="39"/>
  <c r="CJ83" i="39"/>
  <c r="CO573" i="39"/>
  <c r="CM608" i="39"/>
  <c r="CK363" i="39"/>
  <c r="CM153" i="39"/>
  <c r="CM538" i="39"/>
  <c r="CN433" i="39"/>
  <c r="CN223" i="39"/>
  <c r="CH153" i="39"/>
  <c r="CG433" i="39"/>
  <c r="CK433" i="39"/>
  <c r="CI153" i="39"/>
  <c r="CL118" i="39"/>
  <c r="AX13" i="35"/>
  <c r="CL433" i="39"/>
  <c r="BS13" i="35"/>
  <c r="BU398" i="39" s="1"/>
  <c r="CO608" i="39"/>
  <c r="CM363" i="39"/>
  <c r="CP503" i="39"/>
  <c r="CH398" i="39"/>
  <c r="CL83" i="39"/>
  <c r="CI608" i="39"/>
  <c r="CF223" i="39"/>
  <c r="CJ503" i="39"/>
  <c r="CL503" i="39"/>
  <c r="CF293" i="39"/>
  <c r="CH258" i="39"/>
  <c r="CN13" i="39"/>
  <c r="CL258" i="39"/>
  <c r="CI503" i="39"/>
  <c r="CM293" i="39"/>
  <c r="AU13" i="35"/>
  <c r="CK83" i="39"/>
  <c r="CF398" i="39"/>
  <c r="CH293" i="39"/>
  <c r="CK468" i="39"/>
  <c r="CN573" i="39"/>
  <c r="BV13" i="35"/>
  <c r="CI83" i="39"/>
  <c r="CK48" i="39"/>
  <c r="CH48" i="39"/>
  <c r="CI398" i="39"/>
  <c r="CJ608" i="39"/>
  <c r="CN258" i="39"/>
  <c r="CG293" i="39"/>
  <c r="CO503" i="39"/>
  <c r="CP188" i="39"/>
  <c r="CJ538" i="39"/>
  <c r="CN503" i="39"/>
  <c r="CI13" i="39"/>
  <c r="CM433" i="39"/>
  <c r="CF328" i="39"/>
  <c r="CN83" i="39"/>
  <c r="CO468" i="39"/>
  <c r="CL153" i="39"/>
  <c r="CF188" i="39"/>
  <c r="CH83" i="39"/>
  <c r="CP433" i="39"/>
  <c r="CF468" i="39"/>
  <c r="BL13" i="35"/>
  <c r="CH433" i="39"/>
  <c r="BP13" i="35"/>
  <c r="CK188" i="39"/>
  <c r="CH328" i="39"/>
  <c r="CJ153" i="39"/>
  <c r="CP13" i="39"/>
  <c r="CF258" i="39"/>
  <c r="CG468" i="39"/>
  <c r="CF433" i="39"/>
  <c r="CO83" i="39"/>
  <c r="CN188" i="39"/>
  <c r="CF118" i="39"/>
  <c r="CG83" i="39"/>
  <c r="BT13" i="35"/>
  <c r="BV433" i="39" s="1"/>
  <c r="CM118" i="39"/>
  <c r="CN608" i="39"/>
  <c r="CP328" i="39"/>
  <c r="BW13" i="35"/>
  <c r="CK398" i="39"/>
  <c r="CI293" i="39"/>
  <c r="CO13" i="39"/>
  <c r="CK118" i="39"/>
  <c r="BC13" i="35"/>
  <c r="BZ13" i="35"/>
  <c r="CB503" i="39" s="1"/>
  <c r="CI573" i="39"/>
  <c r="CN328" i="39"/>
  <c r="CG398" i="39"/>
  <c r="CK258" i="39"/>
  <c r="CO153" i="39"/>
  <c r="CF573" i="39"/>
  <c r="CF503" i="39"/>
  <c r="CI328" i="39"/>
  <c r="CG223" i="39"/>
  <c r="CF538" i="39"/>
  <c r="CH608" i="39"/>
  <c r="CO538" i="39"/>
  <c r="CL468" i="39"/>
  <c r="CL48" i="39"/>
  <c r="CO433" i="39"/>
  <c r="CG503" i="39"/>
  <c r="CI223" i="39"/>
  <c r="CG363" i="39"/>
  <c r="CM188" i="39"/>
  <c r="CP538" i="39"/>
  <c r="CL223" i="39"/>
  <c r="BH13" i="35"/>
  <c r="CN293" i="39"/>
  <c r="BE13" i="35"/>
  <c r="BG188" i="39" s="1"/>
  <c r="CM398" i="39"/>
  <c r="CJ293" i="39"/>
  <c r="CP363" i="39"/>
  <c r="CM573" i="39"/>
  <c r="CP223" i="39"/>
  <c r="CM13" i="39"/>
  <c r="CJ13" i="39"/>
  <c r="CK13" i="39"/>
  <c r="CJ398" i="39"/>
  <c r="CN363" i="39"/>
  <c r="CO258" i="39"/>
  <c r="BM13" i="35"/>
  <c r="CP608" i="39"/>
  <c r="CN48" i="39"/>
  <c r="CG13" i="39"/>
  <c r="BN13" i="35"/>
  <c r="CG538" i="39"/>
  <c r="CM503" i="39"/>
  <c r="CI188" i="39"/>
  <c r="CK328" i="39"/>
  <c r="CA13" i="35"/>
  <c r="CC538" i="39" s="1"/>
  <c r="BU13" i="35"/>
  <c r="CL293" i="39"/>
  <c r="CM48" i="39"/>
  <c r="CP293" i="39"/>
  <c r="CF13" i="39"/>
  <c r="CO118" i="39"/>
  <c r="CN118" i="39"/>
  <c r="CO363" i="39"/>
  <c r="CH573" i="39"/>
  <c r="CJ433" i="39"/>
  <c r="CI258" i="39"/>
  <c r="CJ468" i="39"/>
  <c r="CF608" i="39"/>
  <c r="CH188" i="39"/>
  <c r="CL538" i="39"/>
  <c r="CB13" i="35"/>
  <c r="CD573" i="39" s="1"/>
  <c r="CO398" i="39"/>
  <c r="CN153" i="39"/>
  <c r="CH223" i="39"/>
  <c r="CK608" i="39"/>
  <c r="CI538" i="39"/>
  <c r="CL573" i="39"/>
  <c r="BK13" i="35"/>
  <c r="AV13" i="35"/>
  <c r="AX13" i="39" s="1"/>
  <c r="AY13" i="35"/>
  <c r="BA83" i="39" s="1"/>
  <c r="BB42" i="38"/>
  <c r="CW42" i="38" s="1"/>
  <c r="C196" i="38" l="1"/>
  <c r="C197" i="38" s="1"/>
  <c r="C221" i="38"/>
  <c r="C222" i="38" s="1"/>
  <c r="C21" i="38"/>
  <c r="C22" i="38" s="1"/>
  <c r="D27" i="38" l="1"/>
  <c r="C27" i="38"/>
  <c r="C202" i="38"/>
  <c r="D202" i="38"/>
  <c r="C227" i="38"/>
  <c r="D227" i="38"/>
  <c r="BB67" i="38" l="1" a="1"/>
  <c r="BQ127" i="38" a="1"/>
  <c r="BP129" i="38" a="1"/>
  <c r="BM557" i="38" a="1"/>
  <c r="BT173" i="38" a="1"/>
  <c r="BP127" i="38" a="1"/>
  <c r="BQ469" i="38" a="1"/>
  <c r="BS143" i="38" a="1"/>
  <c r="BN473" i="38" a="1"/>
  <c r="BI281" i="38" a="1"/>
  <c r="BT551" i="38" a="1"/>
  <c r="BS170" i="38" a="1"/>
  <c r="BN271" i="38" a="1"/>
  <c r="BP505" i="38" a="1"/>
  <c r="BP128" i="38" a="1"/>
  <c r="BS467" i="38" a="1"/>
  <c r="BM123" i="38" a="1"/>
  <c r="BE549" i="38" a="1"/>
  <c r="BF121" i="38" a="1"/>
  <c r="BN469" i="38" a="1"/>
  <c r="BL467" i="38" a="1"/>
  <c r="BE545" i="38" a="1"/>
  <c r="BO166" i="38" a="1"/>
  <c r="BH82" i="38" a="1"/>
  <c r="BU482" i="38" a="1"/>
  <c r="H399" i="39" a="1"/>
  <c r="BL416" i="38" a="1"/>
  <c r="BM244" i="38" a="1"/>
  <c r="BG327" i="38" a="1"/>
  <c r="BK580" i="38" a="1"/>
  <c r="BG316" i="38" a="1"/>
  <c r="BV53" i="38" a="1"/>
  <c r="BT55" i="38" a="1"/>
  <c r="BQ275" i="38" a="1"/>
  <c r="BV417" i="38" a="1"/>
  <c r="BU277" i="38" a="1"/>
  <c r="BV165" i="38" a="1"/>
  <c r="BF553" i="38" a="1"/>
  <c r="BS541" i="38" a="1"/>
  <c r="BF155" i="38" a="1"/>
  <c r="BH472" i="38" a="1"/>
  <c r="BH424" i="38" a="1"/>
  <c r="BN123" i="38" a="1"/>
  <c r="BR543" i="38" a="1"/>
  <c r="BG429" i="38" a="1"/>
  <c r="BI131" i="38" a="1"/>
  <c r="BT542" i="38" a="1"/>
  <c r="BR251" i="38" a="1"/>
  <c r="BS129" i="38" a="1"/>
  <c r="BH132" i="38" a="1"/>
  <c r="BN507" i="38" a="1"/>
  <c r="BQ418" i="38" a="1"/>
  <c r="BG272" i="38" a="1"/>
  <c r="BI329" i="38" a="1"/>
  <c r="BR277" i="38" a="1"/>
  <c r="CN49" i="39" a="1"/>
  <c r="BV418" i="38" a="1"/>
  <c r="BS469" i="38" a="1"/>
  <c r="BR599" i="38" a="1"/>
  <c r="BU406" i="38" a="1"/>
  <c r="BS131" i="38" a="1"/>
  <c r="BF272" i="38" a="1"/>
  <c r="BS506" i="38" a="1"/>
  <c r="BE165" i="38" a="1"/>
  <c r="BT168" i="38" a="1"/>
  <c r="BI598" i="38" a="1"/>
  <c r="BJ318" i="38" a="1"/>
  <c r="BV554" i="38" a="1"/>
  <c r="BV421" i="38" a="1"/>
  <c r="BS490" i="38" a="1"/>
  <c r="BR123" i="38" a="1"/>
  <c r="BT167" i="38" a="1"/>
  <c r="BI322" i="38" a="1"/>
  <c r="BN265" i="38" a="1"/>
  <c r="BT595" i="38" a="1"/>
  <c r="BV471" i="38" a="1"/>
  <c r="BJ466" i="38" a="1"/>
  <c r="BU165" i="38" a="1"/>
  <c r="BP277" i="38" a="1"/>
  <c r="BH421" i="38" a="1"/>
  <c r="BI79" i="38" a="1"/>
  <c r="BV449" i="38" a="1"/>
  <c r="BQ599" i="38" a="1"/>
  <c r="BI548" i="38" a="1"/>
  <c r="BF594" i="38" a="1"/>
  <c r="BV167" i="38" a="1"/>
  <c r="BU147" i="38" a="1"/>
  <c r="BT607" i="38" a="1"/>
  <c r="BL246" i="38" a="1"/>
  <c r="BL71" i="38" a="1"/>
  <c r="BE296" i="38" a="1"/>
  <c r="BT66" i="38" a="1"/>
  <c r="BH343" i="38" a="1"/>
  <c r="BF271" i="38" a="1"/>
  <c r="BH170" i="38" a="1"/>
  <c r="BQ467" i="38" a="1"/>
  <c r="BM420" i="38" a="1"/>
  <c r="BJ265" i="38" a="1"/>
  <c r="BQ182" i="38" a="1"/>
  <c r="BI429" i="38" a="1"/>
  <c r="BI476" i="38" a="1"/>
  <c r="BP503" i="38" a="1"/>
  <c r="BK557" i="38" a="1"/>
  <c r="BE426" i="38" a="1"/>
  <c r="BO428" i="38" a="1"/>
  <c r="BH273" i="38" a="1"/>
  <c r="BV476" i="38" a="1"/>
  <c r="BG123" i="38" a="1"/>
  <c r="BL328" i="38" a="1"/>
  <c r="BE496" i="38" a="1"/>
  <c r="BL555" i="38" a="1"/>
  <c r="BS119" i="38" a="1"/>
  <c r="BO125" i="38" a="1"/>
  <c r="BS316" i="38" a="1"/>
  <c r="BP607" i="38" a="1"/>
  <c r="BS121" i="38" a="1"/>
  <c r="BE480" i="38" a="1"/>
  <c r="BU176" i="38" a="1"/>
  <c r="BF479" i="38" a="1"/>
  <c r="BE315" i="38" a="1"/>
  <c r="BP593" i="38" a="1"/>
  <c r="BL178" i="38" a="1"/>
  <c r="BE557" i="38" a="1"/>
  <c r="BI273" i="38" a="1"/>
  <c r="BE492" i="38" a="1"/>
  <c r="BV124" i="38" a="1"/>
  <c r="BM469" i="38" a="1"/>
  <c r="BR594" i="38" a="1"/>
  <c r="BT82" i="38" a="1"/>
  <c r="BS280" i="38" a="1"/>
  <c r="BJ422" i="38" a="1"/>
  <c r="BH270" i="38" a="1"/>
  <c r="BJ268" i="38" a="1"/>
  <c r="BL465" i="38" a="1"/>
  <c r="BJ328" i="38" a="1"/>
  <c r="BH418" i="38" a="1"/>
  <c r="BL427" i="38" a="1"/>
  <c r="BQ417" i="38" a="1"/>
  <c r="BN493" i="38" a="1"/>
  <c r="BO332" i="38" a="1"/>
  <c r="BR131" i="38" a="1"/>
  <c r="BP125" i="38" a="1"/>
  <c r="BE297" i="38" a="1"/>
  <c r="BE82" i="38" a="1"/>
  <c r="BQ269" i="38" a="1"/>
  <c r="BM427" i="38" a="1"/>
  <c r="BL607" i="38" a="1"/>
  <c r="CF609" i="39" a="1"/>
  <c r="BT599" i="38" a="1"/>
  <c r="BH79" i="38" a="1"/>
  <c r="BV317" i="38" a="1"/>
  <c r="BG400" i="38" a="1"/>
  <c r="BV290" i="38" a="1"/>
  <c r="BL269" i="38" a="1"/>
  <c r="BE599" i="38" a="1"/>
  <c r="BM125" i="38" a="1"/>
  <c r="BI550" i="38" a="1"/>
  <c r="BG557" i="38" a="1"/>
  <c r="BT466" i="38" a="1"/>
  <c r="BV423" i="38" a="1"/>
  <c r="BL148" i="38" a="1"/>
  <c r="BR469" i="38" a="1"/>
  <c r="BI553" i="38" a="1"/>
  <c r="BL119" i="38" a="1"/>
  <c r="BH466" i="38" a="1"/>
  <c r="BK126" i="38" a="1"/>
  <c r="BE326" i="38" a="1"/>
  <c r="BP469" i="38" a="1"/>
  <c r="BH123" i="38" a="1"/>
  <c r="BP447" i="38" a="1"/>
  <c r="BR544" i="38" a="1"/>
  <c r="BK122" i="38" a="1"/>
  <c r="BT132" i="38" a="1"/>
  <c r="BL547" i="38" a="1"/>
  <c r="BS266" i="38" a="1"/>
  <c r="BO82" i="38" a="1"/>
  <c r="BV278" i="38" a="1"/>
  <c r="BS543" i="38" a="1"/>
  <c r="BE417" i="38" a="1"/>
  <c r="BG381" i="38" a="1"/>
  <c r="BI423" i="38" a="1"/>
  <c r="BV253" i="38" a="1"/>
  <c r="BQ281" i="38" a="1"/>
  <c r="BH473" i="38" a="1"/>
  <c r="BS423" i="38" a="1"/>
  <c r="BN495" i="38" a="1"/>
  <c r="BL66" i="38" a="1"/>
  <c r="BM418" i="38" a="1"/>
  <c r="BU319" i="38" a="1"/>
  <c r="BE318" i="38" a="1"/>
  <c r="BF267" i="38" a="1"/>
  <c r="BG269" i="38" a="1"/>
  <c r="BG277" i="38" a="1"/>
  <c r="BH165" i="38" a="1"/>
  <c r="BI490" i="38" a="1"/>
  <c r="BO329" i="38" a="1"/>
  <c r="BF256" i="38" a="1"/>
  <c r="BJ522" i="38" a="1"/>
  <c r="BG268" i="38" a="1"/>
  <c r="BE604" i="38" a="1"/>
  <c r="BV131" i="38" a="1"/>
  <c r="BM432" i="38" a="1"/>
  <c r="BH470" i="38" a="1"/>
  <c r="BI474" i="38" a="1"/>
  <c r="BJ251" i="38" a="1"/>
  <c r="BE428" i="38" a="1"/>
  <c r="BG121" i="38" a="1"/>
  <c r="BU327" i="38" a="1"/>
  <c r="BI568" i="38" a="1"/>
  <c r="BU332" i="38" a="1"/>
  <c r="BM573" i="38" a="1"/>
  <c r="BV478" i="38" a="1"/>
  <c r="BI528" i="38" a="1"/>
  <c r="BH522" i="38" a="1"/>
  <c r="BV173" i="38" a="1"/>
  <c r="BI395" i="38" a="1"/>
  <c r="BO478" i="38" a="1"/>
  <c r="BS325" i="38" a="1"/>
  <c r="BP121" i="38" a="1"/>
  <c r="BS321" i="38" a="1"/>
  <c r="BO600" i="38" a="1"/>
  <c r="BF596" i="38" a="1"/>
  <c r="BF405" i="38" a="1"/>
  <c r="BH402" i="38" a="1"/>
  <c r="BT275" i="38" a="1"/>
  <c r="BE504" i="38" a="1"/>
  <c r="BQ482" i="38" a="1"/>
  <c r="BS430" i="38" a="1"/>
  <c r="BK277" i="38" a="1"/>
  <c r="BQ151" i="38" a="1"/>
  <c r="BU417" i="38" a="1"/>
  <c r="BL550" i="38" a="1"/>
  <c r="BQ427" i="38" a="1"/>
  <c r="BP123" i="38" a="1"/>
  <c r="BJ431" i="38" a="1"/>
  <c r="BR132" i="38" a="1"/>
  <c r="BE500" i="38" a="1"/>
  <c r="BJ604" i="38" a="1"/>
  <c r="BO319" i="38" a="1"/>
  <c r="BP480" i="38" a="1"/>
  <c r="BV269" i="38" a="1"/>
  <c r="BM275" i="38" a="1"/>
  <c r="BN606" i="38" a="1"/>
  <c r="BF546" i="38" a="1"/>
  <c r="BK425" i="38" a="1"/>
  <c r="BS482" i="38" a="1"/>
  <c r="BN594" i="38" a="1"/>
  <c r="BT417" i="38" a="1"/>
  <c r="BK271" i="38" a="1"/>
  <c r="BV477" i="38" a="1"/>
  <c r="BH320" i="38" a="1"/>
  <c r="BL317" i="38" a="1"/>
  <c r="BM79" i="38" a="1"/>
  <c r="BQ252" i="38" a="1"/>
  <c r="BO42" i="38" a="1"/>
  <c r="BG278" i="38" a="1"/>
  <c r="BF494" i="38" a="1"/>
  <c r="BH268" i="38" a="1"/>
  <c r="BV450" i="38" a="1"/>
  <c r="BH171" i="38" a="1"/>
  <c r="BU115" i="38" a="1"/>
  <c r="BL430" i="38" a="1"/>
  <c r="BU76" i="38" a="1"/>
  <c r="BK301" i="38" a="1"/>
  <c r="BU106" i="38" a="1"/>
  <c r="BU278" i="38" a="1"/>
  <c r="BT153" i="38" a="1"/>
  <c r="BS328" i="38" a="1"/>
  <c r="BG548" i="38" a="1"/>
  <c r="BS343" i="38" a="1"/>
  <c r="BO544" i="38" a="1"/>
  <c r="BG78" i="38" a="1"/>
  <c r="BE475" i="38" a="1"/>
  <c r="BS345" i="38" a="1"/>
  <c r="BH299" i="38" a="1"/>
  <c r="BM273" i="38" a="1"/>
  <c r="BF146" i="38" a="1"/>
  <c r="BE281" i="38" a="1"/>
  <c r="BO432" i="38" a="1"/>
  <c r="BO481" i="38" a="1"/>
  <c r="BR73" i="38" a="1"/>
  <c r="BE166" i="38" a="1"/>
  <c r="BE301" i="38" a="1"/>
  <c r="BI327" i="38" a="1"/>
  <c r="BQ290" i="38" a="1"/>
  <c r="BI330" i="38" a="1"/>
  <c r="BS77" i="38" a="1"/>
  <c r="BV249" i="38" a="1"/>
  <c r="BK123" i="38" a="1"/>
  <c r="BU117" i="38" a="1"/>
  <c r="BE269" i="38" a="1"/>
  <c r="BV166" i="38" a="1"/>
  <c r="BL425" i="38" a="1"/>
  <c r="BG154" i="38" a="1"/>
  <c r="BL475" i="38" a="1"/>
  <c r="BQ447" i="38" a="1"/>
  <c r="BE280" i="38" a="1"/>
  <c r="BE468" i="38" a="1"/>
  <c r="BH121" i="38" a="1"/>
  <c r="BU271" i="38" a="1"/>
  <c r="BJ540" i="38" a="1"/>
  <c r="BQ448" i="38" a="1"/>
  <c r="BT317" i="38" a="1"/>
  <c r="BQ473" i="38" a="1"/>
  <c r="BV455" i="38" a="1"/>
  <c r="BS418" i="38" a="1"/>
  <c r="BO469" i="38" a="1"/>
  <c r="BE491" i="38" a="1"/>
  <c r="BF555" i="38" a="1"/>
  <c r="BT272" i="38" a="1"/>
  <c r="BM328" i="38" a="1"/>
  <c r="BJ278" i="38" a="1"/>
  <c r="BS422" i="38" a="1"/>
  <c r="BS492" i="38" a="1"/>
  <c r="BN77" i="38" a="1"/>
  <c r="BL141" i="38" a="1"/>
  <c r="BM105" i="38" a="1"/>
  <c r="BO153" i="38" a="1"/>
  <c r="BG248" i="38" a="1"/>
  <c r="BE273" i="38" a="1"/>
  <c r="BO145" i="38" a="1"/>
  <c r="BS271" i="38" a="1"/>
  <c r="BT250" i="38" a="1"/>
  <c r="BV270" i="38" a="1"/>
  <c r="BG324" i="38" a="1"/>
  <c r="BE277" i="38" a="1"/>
  <c r="BL552" i="38" a="1"/>
  <c r="BV529" i="38" a="1"/>
  <c r="BS499" i="38" a="1"/>
  <c r="BE115" i="38" a="1"/>
  <c r="BH607" i="38" a="1"/>
  <c r="BS601" i="38" a="1"/>
  <c r="BI525" i="38" a="1"/>
  <c r="BJ41" i="38" a="1"/>
  <c r="BT144" i="38" a="1"/>
  <c r="BQ68" i="38" a="1"/>
  <c r="BK48" i="38" a="1"/>
  <c r="BU566" i="38" a="1"/>
  <c r="BI507" i="38" a="1"/>
  <c r="BQ480" i="38" a="1"/>
  <c r="BN456" i="38" a="1"/>
  <c r="BT279" i="38" a="1"/>
  <c r="BF400" i="38" a="1"/>
  <c r="BK550" i="38" a="1"/>
  <c r="BO320" i="38" a="1"/>
  <c r="BE268" i="38" a="1"/>
  <c r="BT480" i="38" a="1"/>
  <c r="BJ323" i="38" a="1"/>
  <c r="BG72" i="38" a="1"/>
  <c r="BQ154" i="38" a="1"/>
  <c r="BL523" i="38" a="1"/>
  <c r="BK390" i="38" a="1"/>
  <c r="BU132" i="38" a="1"/>
  <c r="BO178" i="38" a="1"/>
  <c r="BO318" i="38" a="1"/>
  <c r="BF130" i="38" a="1"/>
  <c r="BG553" i="38" a="1"/>
  <c r="BI593" i="38" a="1"/>
  <c r="BJ321" i="38" a="1"/>
  <c r="BP473" i="38" a="1"/>
  <c r="BJ266" i="38" a="1"/>
  <c r="BK181" i="38" a="1"/>
  <c r="BO180" i="38" a="1"/>
  <c r="BR272" i="38" a="1"/>
  <c r="BF477" i="38" a="1"/>
  <c r="BJ591" i="38" a="1"/>
  <c r="BQ142" i="38" a="1"/>
  <c r="BE542" i="38" a="1"/>
  <c r="BH124" i="38" a="1"/>
  <c r="BF122" i="38" a="1"/>
  <c r="BI318" i="38" a="1"/>
  <c r="BH432" i="38" a="1"/>
  <c r="BI543" i="38" a="1"/>
  <c r="BG175" i="38" a="1"/>
  <c r="BJ67" i="38" a="1"/>
  <c r="BJ166" i="38" a="1"/>
  <c r="BO290" i="38" a="1"/>
  <c r="BV451" i="38" a="1"/>
  <c r="BI247" i="38" a="1"/>
  <c r="BT315" i="38" a="1"/>
  <c r="BR40" i="38" a="1"/>
  <c r="BT152" i="38" a="1"/>
  <c r="BN352" i="38" a="1"/>
  <c r="BK426" i="38" a="1"/>
  <c r="BV129" i="38" a="1"/>
  <c r="BE121" i="38" a="1"/>
  <c r="BM274" i="38" a="1"/>
  <c r="BS505" i="38" a="1"/>
  <c r="BP423" i="38" a="1"/>
  <c r="BJ272" i="38" a="1"/>
  <c r="BK328" i="38" a="1"/>
  <c r="BR565" i="38" a="1"/>
  <c r="BG540" i="38" a="1"/>
  <c r="BU266" i="38" a="1"/>
  <c r="BG332" i="38" a="1"/>
  <c r="BJ327" i="38" a="1"/>
  <c r="BR317" i="38" a="1"/>
  <c r="BL366" i="38" a="1"/>
  <c r="BG143" i="38" a="1"/>
  <c r="BR296" i="38" a="1"/>
  <c r="BE576" i="38" a="1"/>
  <c r="BF565" i="38" a="1"/>
  <c r="BG181" i="38" a="1"/>
  <c r="BJ476" i="38" a="1"/>
  <c r="BO466" i="38" a="1"/>
  <c r="BI481" i="38" a="1"/>
  <c r="BN555" i="38" a="1"/>
  <c r="BP69" i="38" a="1"/>
  <c r="BF74" i="38" a="1"/>
  <c r="BS50" i="38" a="1"/>
  <c r="BM594" i="38" a="1"/>
  <c r="F609" i="39" a="1"/>
  <c r="BH518" i="38" a="1"/>
  <c r="BL116" i="38" a="1"/>
  <c r="BM276" i="38" a="1"/>
  <c r="BP131" i="38" a="1"/>
  <c r="BK275" i="38" a="1"/>
  <c r="BQ416" i="38" a="1"/>
  <c r="BF607" i="38" a="1"/>
  <c r="BH321" i="38" a="1"/>
  <c r="BU265" i="38" a="1"/>
  <c r="BS502" i="38" a="1"/>
  <c r="BE279" i="38" a="1"/>
  <c r="BS267" i="38" a="1"/>
  <c r="BO553" i="38" a="1"/>
  <c r="BI469" i="38" a="1"/>
  <c r="BL606" i="38" a="1"/>
  <c r="BJ473" i="38" a="1"/>
  <c r="BV452" i="38" a="1"/>
  <c r="BH269" i="38" a="1"/>
  <c r="BF425" i="38" a="1"/>
  <c r="BI118" i="38" a="1"/>
  <c r="BS127" i="38" a="1"/>
  <c r="BL424" i="38" a="1"/>
  <c r="BT130" i="38" a="1"/>
  <c r="BO280" i="38" a="1"/>
  <c r="BU430" i="38" a="1"/>
  <c r="BO140" i="38" a="1"/>
  <c r="BT592" i="38" a="1"/>
  <c r="BH70" i="38" a="1"/>
  <c r="BQ50" i="38" a="1"/>
  <c r="BV351" i="38" a="1"/>
  <c r="BJ527" i="38" a="1"/>
  <c r="BS74" i="38" a="1"/>
  <c r="BH540" i="38" a="1"/>
  <c r="BL282" i="38" a="1"/>
  <c r="BO467" i="38" a="1"/>
  <c r="BQ271" i="38" a="1"/>
  <c r="BR501" i="38" a="1"/>
  <c r="BQ430" i="38" a="1"/>
  <c r="BE471" i="38" a="1"/>
  <c r="BH550" i="38" a="1"/>
  <c r="BQ472" i="38" a="1"/>
  <c r="BI279" i="38" a="1"/>
  <c r="BP428" i="38" a="1"/>
  <c r="BV457" i="38" a="1"/>
  <c r="BT180" i="38" a="1"/>
  <c r="BP467" i="38" a="1"/>
  <c r="BT423" i="38" a="1"/>
  <c r="BM271" i="38" a="1"/>
  <c r="BF507" i="38" a="1"/>
  <c r="BO124" i="38" a="1"/>
  <c r="BF541" i="38" a="1"/>
  <c r="BJ550" i="38" a="1"/>
  <c r="BJ542" i="38" a="1"/>
  <c r="BT125" i="38" a="1"/>
  <c r="BM600" i="38" a="1"/>
  <c r="BE282" i="38" a="1"/>
  <c r="BI545" i="38" a="1"/>
  <c r="BE140" i="38" a="1"/>
  <c r="BR425" i="38" a="1"/>
  <c r="BF248" i="38" a="1"/>
  <c r="BI68" i="38" a="1"/>
  <c r="BP504" i="38" a="1"/>
  <c r="BL277" i="38" a="1"/>
  <c r="BE270" i="38" a="1"/>
  <c r="BP444" i="38" a="1"/>
  <c r="BV591" i="38" a="1"/>
  <c r="BJ243" i="38" a="1"/>
  <c r="BL153" i="38" a="1"/>
  <c r="BO144" i="38" a="1"/>
  <c r="BP268" i="38" a="1"/>
  <c r="BP430" i="38" a="1"/>
  <c r="BF274" i="38" a="1"/>
  <c r="BM265" i="38" a="1"/>
  <c r="BN496" i="38" a="1"/>
  <c r="BP155" i="38" a="1"/>
  <c r="BI151" i="38" a="1"/>
  <c r="BH119" i="38" a="1"/>
  <c r="BE494" i="38" a="1"/>
  <c r="BL472" i="38" a="1"/>
  <c r="BE481" i="38" a="1"/>
  <c r="BE118" i="38" a="1"/>
  <c r="BO181" i="38" a="1"/>
  <c r="BR329" i="38" a="1"/>
  <c r="BQ522" i="38" a="1"/>
  <c r="BV442" i="38" a="1"/>
  <c r="BK165" i="38" a="1"/>
  <c r="BN540" i="38" a="1"/>
  <c r="BV90" i="38" a="1"/>
  <c r="BQ176" i="38" a="1"/>
  <c r="BN295" i="38" a="1"/>
  <c r="BR600" i="38" a="1"/>
  <c r="BP379" i="38" a="1"/>
  <c r="BN45" i="38" a="1"/>
  <c r="BU552" i="38" a="1"/>
  <c r="BK479" i="38" a="1"/>
  <c r="BV453" i="38" a="1"/>
  <c r="BK115" i="38" a="1"/>
  <c r="BQ477" i="38" a="1"/>
  <c r="BP329" i="38" a="1"/>
  <c r="BS466" i="38" a="1"/>
  <c r="BU481" i="38" a="1"/>
  <c r="BL126" i="38" a="1"/>
  <c r="BE174" i="38" a="1"/>
  <c r="BI126" i="38" a="1"/>
  <c r="BN448" i="38" a="1"/>
  <c r="BN551" i="38" a="1"/>
  <c r="BF245" i="38" a="1"/>
  <c r="BK319" i="38" a="1"/>
  <c r="BP494" i="38" a="1"/>
  <c r="BK170" i="38" a="1"/>
  <c r="BN280" i="38" a="1"/>
  <c r="BI549" i="38" a="1"/>
  <c r="BI275" i="38" a="1"/>
  <c r="BO551" i="38" a="1"/>
  <c r="BM319" i="38" a="1"/>
  <c r="BG325" i="38" a="1"/>
  <c r="BN266" i="38" a="1"/>
  <c r="BL179" i="38" a="1"/>
  <c r="BH478" i="38" a="1"/>
  <c r="BH373" i="38" a="1"/>
  <c r="BE290" i="38" a="1"/>
  <c r="BV182" i="38" a="1"/>
  <c r="BU180" i="38" a="1"/>
  <c r="BF424" i="38" a="1"/>
  <c r="BN492" i="38" a="1"/>
  <c r="BG421" i="38" a="1"/>
  <c r="BG182" i="38" a="1"/>
  <c r="BU469" i="38" a="1"/>
  <c r="BM424" i="38" a="1"/>
  <c r="BS169" i="38" a="1"/>
  <c r="BF547" i="38" a="1"/>
  <c r="BV120" i="38" a="1"/>
  <c r="BO274" i="38" a="1"/>
  <c r="BO422" i="38" a="1"/>
  <c r="BE596" i="38" a="1"/>
  <c r="BE321" i="38" a="1"/>
  <c r="BQ328" i="38" a="1"/>
  <c r="BS274" i="38" a="1"/>
  <c r="BU541" i="38" a="1"/>
  <c r="BN118" i="38" a="1"/>
  <c r="BK422" i="38" a="1"/>
  <c r="BN602" i="38" a="1"/>
  <c r="BV598" i="38" a="1"/>
  <c r="BQ332" i="38" a="1"/>
  <c r="BS420" i="38" a="1"/>
  <c r="BV116" i="38" a="1"/>
  <c r="BH601" i="38" a="1"/>
  <c r="BJ342" i="38" a="1"/>
  <c r="BU145" i="38" a="1"/>
  <c r="BH55" i="38" a="1"/>
  <c r="BP150" i="38" a="1"/>
  <c r="BV241" i="38" a="1"/>
  <c r="BT41" i="38" a="1"/>
  <c r="BO550" i="38" a="1"/>
  <c r="BU479" i="38" a="1"/>
  <c r="BS269" i="38" a="1"/>
  <c r="BL276" i="38" a="1"/>
  <c r="BF474" i="38" a="1"/>
  <c r="BN605" i="38" a="1"/>
  <c r="BP145" i="38" a="1"/>
  <c r="BV324" i="38" a="1"/>
  <c r="BN465" i="38" a="1"/>
  <c r="BM471" i="38" a="1"/>
  <c r="BV426" i="38" a="1"/>
  <c r="BR476" i="38" a="1"/>
  <c r="BL553" i="38" a="1"/>
  <c r="BT481" i="38" a="1"/>
  <c r="BL318" i="38" a="1"/>
  <c r="BR427" i="38" a="1"/>
  <c r="BE501" i="38" a="1"/>
  <c r="BF124" i="38" a="1"/>
  <c r="BR279" i="38" a="1"/>
  <c r="BF281" i="38" a="1"/>
  <c r="BV603" i="38" a="1"/>
  <c r="BQ471" i="38" a="1"/>
  <c r="BS606" i="38" a="1"/>
  <c r="BE122" i="38" a="1"/>
  <c r="BU425" i="38" a="1"/>
  <c r="BE323" i="38" a="1"/>
  <c r="BM342" i="38" a="1"/>
  <c r="BR326" i="38" a="1"/>
  <c r="BI265" i="38" a="1"/>
  <c r="BV274" i="38" a="1"/>
  <c r="BM540" i="38" a="1"/>
  <c r="BS122" i="38" a="1"/>
  <c r="BK177" i="38" a="1"/>
  <c r="BS555" i="38" a="1"/>
  <c r="BS540" i="38" a="1"/>
  <c r="BF129" i="38" a="1"/>
  <c r="BT265" i="38" a="1"/>
  <c r="BP493" i="38" a="1"/>
  <c r="BF319" i="38" a="1"/>
  <c r="BH129" i="38" a="1"/>
  <c r="BS265" i="38" a="1"/>
  <c r="BU472" i="38" a="1"/>
  <c r="BQ175" i="38" a="1"/>
  <c r="BV181" i="38" a="1"/>
  <c r="BK554" i="38" a="1"/>
  <c r="BH176" i="38" a="1"/>
  <c r="BL597" i="38" a="1"/>
  <c r="BK542" i="38" a="1"/>
  <c r="BM550" i="38" a="1"/>
  <c r="BS598" i="38" a="1"/>
  <c r="BR127" i="38" a="1"/>
  <c r="BJ430" i="38" a="1"/>
  <c r="BR549" i="38" a="1"/>
  <c r="BO479" i="38" a="1"/>
  <c r="BQ596" i="38" a="1"/>
  <c r="BM330" i="38" a="1"/>
  <c r="BI374" i="38" a="1"/>
  <c r="BV540" i="38" a="1"/>
  <c r="CO609" i="39" a="1"/>
  <c r="BR328" i="38" a="1"/>
  <c r="BO269" i="38" a="1"/>
  <c r="BT545" i="38" a="1"/>
  <c r="BU272" i="38" a="1"/>
  <c r="BP278" i="38" a="1"/>
  <c r="BP442" i="38" a="1"/>
  <c r="BU421" i="38" a="1"/>
  <c r="BU130" i="38" a="1"/>
  <c r="BI50" i="38" a="1"/>
  <c r="BR428" i="38" a="1"/>
  <c r="BS51" i="38" a="1"/>
  <c r="BK315" i="38" a="1"/>
  <c r="BO117" i="38" a="1"/>
  <c r="BR122" i="38" a="1"/>
  <c r="BG265" i="38" a="1"/>
  <c r="BH177" i="38" a="1"/>
  <c r="BK327" i="38" a="1"/>
  <c r="BE317" i="38" a="1"/>
  <c r="BF317" i="38" a="1"/>
  <c r="BM124" i="38" a="1"/>
  <c r="BQ267" i="38" a="1"/>
  <c r="BI606" i="38" a="1"/>
  <c r="BT266" i="38" a="1"/>
  <c r="BJ269" i="38" a="1"/>
  <c r="BU551" i="38" a="1"/>
  <c r="BE299" i="38" a="1"/>
  <c r="BV473" i="38" a="1"/>
  <c r="BE176" i="38" a="1"/>
  <c r="BV169" i="38" a="1"/>
  <c r="BF482" i="38" a="1"/>
  <c r="BF556" i="38" a="1"/>
  <c r="BR503" i="38" a="1"/>
  <c r="BK119" i="38" a="1"/>
  <c r="BH146" i="38" a="1"/>
  <c r="BT419" i="38" a="1"/>
  <c r="BL271" i="38" a="1"/>
  <c r="BE147" i="38" a="1"/>
  <c r="BI431" i="38" a="1"/>
  <c r="N189" i="39" a="1"/>
  <c r="BJ595" i="38" a="1"/>
  <c r="BE53" i="38" a="1"/>
  <c r="BQ319" i="38" a="1"/>
  <c r="BJ403" i="38" a="1"/>
  <c r="BE507" i="38" a="1"/>
  <c r="BT591" i="38" a="1"/>
  <c r="BJ549" i="38" a="1"/>
  <c r="BQ326" i="38" a="1"/>
  <c r="BQ118" i="38" a="1"/>
  <c r="BS148" i="38" a="1"/>
  <c r="BL595" i="38" a="1"/>
  <c r="BI557" i="38" a="1"/>
  <c r="BS530" i="38" a="1"/>
  <c r="BV395" i="38" a="1"/>
  <c r="BP441" i="38" a="1"/>
  <c r="BO417" i="38" a="1"/>
  <c r="BU470" i="38" a="1"/>
  <c r="BI471" i="38" a="1"/>
  <c r="BP156" i="38" a="1"/>
  <c r="BI426" i="38" a="1"/>
  <c r="BR76" i="38" a="1"/>
  <c r="BO100" i="38" a="1"/>
  <c r="BM347" i="38" a="1"/>
  <c r="BP482" i="38" a="1"/>
  <c r="BU119" i="38" a="1"/>
  <c r="BF324" i="38" a="1"/>
  <c r="BP148" i="38" a="1"/>
  <c r="BS116" i="38" a="1"/>
  <c r="BM121" i="38" a="1"/>
  <c r="BF423" i="38" a="1"/>
  <c r="BM120" i="38" a="1"/>
  <c r="BG550" i="38" a="1"/>
  <c r="BJ597" i="38" a="1"/>
  <c r="BL241" i="38" a="1"/>
  <c r="BE331" i="38" a="1"/>
  <c r="BU582" i="38" a="1"/>
  <c r="BI250" i="38" a="1"/>
  <c r="BO130" i="38" a="1"/>
  <c r="BG124" i="38" a="1"/>
  <c r="BM479" i="38" a="1"/>
  <c r="BF123" i="38" a="1"/>
  <c r="BP132" i="38" a="1"/>
  <c r="BQ466" i="38" a="1"/>
  <c r="BK120" i="38" a="1"/>
  <c r="BU140" i="38" a="1"/>
  <c r="BP496" i="38" a="1"/>
  <c r="BH467" i="38" a="1"/>
  <c r="BE506" i="38" a="1"/>
  <c r="BU274" i="38" a="1"/>
  <c r="BU157" i="38" a="1"/>
  <c r="BS124" i="38" a="1"/>
  <c r="BV143" i="38" a="1"/>
  <c r="BO150" i="38" a="1"/>
  <c r="BH276" i="38" a="1"/>
  <c r="BK125" i="38" a="1"/>
  <c r="BR545" i="38" a="1"/>
  <c r="BO547" i="38" a="1"/>
  <c r="BR591" i="38" a="1"/>
  <c r="BN600" i="38" a="1"/>
  <c r="BG155" i="38" a="1"/>
  <c r="BJ477" i="38" a="1"/>
  <c r="BV432" i="38" a="1"/>
  <c r="BP320" i="38" a="1"/>
  <c r="BU294" i="38" a="1"/>
  <c r="BE304" i="38" a="1"/>
  <c r="BV245" i="38" a="1"/>
  <c r="BH148" i="38" a="1"/>
  <c r="BV254" i="38" a="1"/>
  <c r="BQ450" i="38" a="1"/>
  <c r="BL326" i="38" a="1"/>
  <c r="BH265" i="38" a="1"/>
  <c r="BS548" i="38" a="1"/>
  <c r="BQ426" i="38" a="1"/>
  <c r="BM73" i="38" a="1"/>
  <c r="BH169" i="38" a="1"/>
  <c r="BT343" i="38" a="1"/>
  <c r="BS578" i="38" a="1"/>
  <c r="BN506" i="38" a="1"/>
  <c r="BJ475" i="38" a="1"/>
  <c r="BJ481" i="38" a="1"/>
  <c r="BN43" i="38" a="1"/>
  <c r="BP431" i="38" a="1"/>
  <c r="BN42" i="38" a="1"/>
  <c r="BT605" i="38" a="1"/>
  <c r="BO570" i="38" a="1"/>
  <c r="BG402" i="38" a="1"/>
  <c r="BN106" i="38" a="1"/>
  <c r="BL431" i="38" a="1"/>
  <c r="BN444" i="38" a="1"/>
  <c r="BQ140" i="38" a="1"/>
  <c r="BH130" i="38" a="1"/>
  <c r="BF601" i="38" a="1"/>
  <c r="BS496" i="38" a="1"/>
  <c r="BR120" i="38" a="1"/>
  <c r="BS175" i="38" a="1"/>
  <c r="BF490" i="38" a="1"/>
  <c r="BM321" i="38" a="1"/>
  <c r="BO297" i="38" a="1"/>
  <c r="BF250" i="38" a="1"/>
  <c r="BF566" i="38" a="1"/>
  <c r="BN570" i="38" a="1"/>
  <c r="BT115" i="38" a="1"/>
  <c r="BV276" i="38" a="1"/>
  <c r="BV127" i="38" a="1"/>
  <c r="BQ452" i="38" a="1"/>
  <c r="BV555" i="38" a="1"/>
  <c r="BM592" i="38" a="1"/>
  <c r="BQ322" i="38" a="1"/>
  <c r="BG326" i="38" a="1"/>
  <c r="BT281" i="38" a="1"/>
  <c r="BI278" i="38" a="1"/>
  <c r="BJ270" i="38" a="1"/>
  <c r="BN553" i="38" a="1"/>
  <c r="BV593" i="38" a="1"/>
  <c r="BS315" i="38" a="1"/>
  <c r="BK321" i="38" a="1"/>
  <c r="BE150" i="38" a="1"/>
  <c r="BI268" i="38" a="1"/>
  <c r="BQ556" i="38" a="1"/>
  <c r="BO541" i="38" a="1"/>
  <c r="BR548" i="38" a="1"/>
  <c r="BT472" i="38" a="1"/>
  <c r="BH429" i="38" a="1"/>
  <c r="BJ325" i="38" a="1"/>
  <c r="BP490" i="38" a="1"/>
  <c r="BO165" i="38" a="1"/>
  <c r="BT296" i="38" a="1"/>
  <c r="BV578" i="38" a="1"/>
  <c r="BE99" i="38" a="1"/>
  <c r="BN268" i="38" a="1"/>
  <c r="BU247" i="38" a="1"/>
  <c r="BH543" i="38" a="1"/>
  <c r="BS324" i="38" a="1"/>
  <c r="BI144" i="38" a="1"/>
  <c r="BS177" i="38" a="1"/>
  <c r="BS146" i="38" a="1"/>
  <c r="BL556" i="38" a="1"/>
  <c r="BU143" i="38" a="1"/>
  <c r="BF524" i="38" a="1"/>
  <c r="BT407" i="38" a="1"/>
  <c r="BH67" i="38" a="1"/>
  <c r="BU423" i="38" a="1"/>
  <c r="BV428" i="38" a="1"/>
  <c r="BJ594" i="38" a="1"/>
  <c r="BV528" i="38" a="1"/>
  <c r="BQ144" i="38" a="1"/>
  <c r="BP397" i="38" a="1"/>
  <c r="BR155" i="38" a="1"/>
  <c r="BV381" i="38" a="1"/>
  <c r="BF404" i="38" a="1"/>
  <c r="BS96" i="38" a="1"/>
  <c r="BL121" i="38" a="1"/>
  <c r="BL265" i="38" a="1"/>
  <c r="BO316" i="38" a="1"/>
  <c r="BP501" i="38" a="1"/>
  <c r="BQ429" i="38" a="1"/>
  <c r="BM467" i="38" a="1"/>
  <c r="BR541" i="38" a="1"/>
  <c r="BI69" i="38" a="1"/>
  <c r="BE142" i="38" a="1"/>
  <c r="BR374" i="38" a="1"/>
  <c r="BS302" i="38" a="1"/>
  <c r="BG115" i="38" a="1"/>
  <c r="BH174" i="38" a="1"/>
  <c r="BN132" i="38" a="1"/>
  <c r="BE415" i="38" a="1"/>
  <c r="BT121" i="38" a="1"/>
  <c r="BH282" i="38" a="1"/>
  <c r="BO276" i="38" a="1"/>
  <c r="BM604" i="38" a="1"/>
  <c r="BO177" i="38" a="1"/>
  <c r="BL594" i="38" a="1"/>
  <c r="BU325" i="38" a="1"/>
  <c r="BR482" i="38" a="1"/>
  <c r="BO468" i="38" a="1"/>
  <c r="BJ554" i="38" a="1"/>
  <c r="BQ443" i="38" a="1"/>
  <c r="BQ177" i="38" a="1"/>
  <c r="BU116" i="38" a="1"/>
  <c r="BR492" i="38" a="1"/>
  <c r="BS126" i="38" a="1"/>
  <c r="BO156" i="38" a="1"/>
  <c r="BM131" i="38" a="1"/>
  <c r="BT553" i="38" a="1"/>
  <c r="BJ271" i="38" a="1"/>
  <c r="BM555" i="38" a="1"/>
  <c r="BH482" i="38" a="1"/>
  <c r="BM475" i="38" a="1"/>
  <c r="BT328" i="38" a="1"/>
  <c r="BL152" i="38" a="1"/>
  <c r="BI427" i="38" a="1"/>
  <c r="BL554" i="38" a="1"/>
  <c r="BK481" i="38" a="1"/>
  <c r="BK469" i="38" a="1"/>
  <c r="BJ598" i="38" a="1"/>
  <c r="CH574" i="39" a="1"/>
  <c r="BR602" i="38" a="1"/>
  <c r="BF403" i="38" a="1"/>
  <c r="BF240" i="38" a="1"/>
  <c r="BI493" i="38" a="1"/>
  <c r="BR499" i="38" a="1"/>
  <c r="BV327" i="38" a="1"/>
  <c r="BO426" i="38" a="1"/>
  <c r="BR473" i="38" a="1"/>
  <c r="BR597" i="38" a="1"/>
  <c r="BK418" i="38" a="1"/>
  <c r="BO475" i="38" a="1"/>
  <c r="BQ453" i="38" a="1"/>
  <c r="BP273" i="38" a="1"/>
  <c r="BE593" i="38" a="1"/>
  <c r="BJ557" i="38" a="1"/>
  <c r="BI501" i="38" a="1"/>
  <c r="BV74" i="38" a="1"/>
  <c r="BP466" i="38" a="1"/>
  <c r="BF421" i="38" a="1"/>
  <c r="BP445" i="38" a="1"/>
  <c r="BL267" i="38" a="1"/>
  <c r="BP425" i="38" a="1"/>
  <c r="BG180" i="38" a="1"/>
  <c r="BS424" i="38" a="1"/>
  <c r="BT590" i="38" a="1"/>
  <c r="BV446" i="38" a="1"/>
  <c r="BS123" i="38" a="1"/>
  <c r="BI505" i="38" a="1"/>
  <c r="BL469" i="38" a="1"/>
  <c r="BR598" i="38" a="1"/>
  <c r="BK320" i="38" a="1"/>
  <c r="BO345" i="38" a="1"/>
  <c r="BR495" i="38" a="1"/>
  <c r="BF493" i="38" a="1"/>
  <c r="BR555" i="38" a="1"/>
  <c r="BO472" i="38" a="1"/>
  <c r="BE594" i="38" a="1"/>
  <c r="BE552" i="38" a="1"/>
  <c r="BG329" i="38" a="1"/>
  <c r="BL146" i="38" a="1"/>
  <c r="BF127" i="38" a="1"/>
  <c r="BP455" i="38" a="1"/>
  <c r="BN548" i="38" a="1"/>
  <c r="BM282" i="38" a="1"/>
  <c r="BU431" i="38" a="1"/>
  <c r="BT474" i="38" a="1"/>
  <c r="BR147" i="38" a="1"/>
  <c r="BE601" i="38" a="1"/>
  <c r="BI128" i="38" a="1"/>
  <c r="BG179" i="38" a="1"/>
  <c r="BO331" i="38" a="1"/>
  <c r="BL180" i="38" a="1"/>
  <c r="BI555" i="38" a="1"/>
  <c r="BF152" i="38" a="1"/>
  <c r="BH602" i="38" a="1"/>
  <c r="BV467" i="38" a="1"/>
  <c r="BP429" i="38" a="1"/>
  <c r="BQ143" i="38" a="1"/>
  <c r="BF580" i="38" a="1"/>
  <c r="BP599" i="38" a="1"/>
  <c r="BS240" i="38" a="1"/>
  <c r="BO605" i="38" a="1"/>
  <c r="BT340" i="38" a="1"/>
  <c r="BM355" i="38" a="1"/>
  <c r="BH166" i="38" a="1"/>
  <c r="BG426" i="38" a="1"/>
  <c r="BQ273" i="38" a="1"/>
  <c r="BN281" i="38" a="1"/>
  <c r="BL593" i="38" a="1"/>
  <c r="BQ130" i="38" a="1"/>
  <c r="BR481" i="38" a="1"/>
  <c r="BM553" i="38" a="1"/>
  <c r="BK556" i="38" a="1"/>
  <c r="BJ424" i="38" a="1"/>
  <c r="BI546" i="38" a="1"/>
  <c r="BJ544" i="38" a="1"/>
  <c r="BI332" i="38" a="1"/>
  <c r="BR493" i="38" a="1"/>
  <c r="BT141" i="38" a="1"/>
  <c r="BE478" i="38" a="1"/>
  <c r="BH168" i="38" a="1"/>
  <c r="BS167" i="38" a="1"/>
  <c r="BG126" i="38" a="1"/>
  <c r="BE278" i="38" a="1"/>
  <c r="BI124" i="38" a="1"/>
  <c r="BF330" i="38" a="1"/>
  <c r="BQ148" i="38" a="1"/>
  <c r="BO415" i="38" a="1"/>
  <c r="BF422" i="38" a="1"/>
  <c r="BS472" i="38" a="1"/>
  <c r="CH224" i="39" a="1"/>
  <c r="BO555" i="38" a="1"/>
  <c r="BR282" i="38" a="1"/>
  <c r="BM478" i="38" a="1"/>
  <c r="BH465" i="38" a="1"/>
  <c r="BI421" i="38" a="1"/>
  <c r="BQ547" i="38" a="1"/>
  <c r="BJ467" i="38" a="1"/>
  <c r="BT274" i="38" a="1"/>
  <c r="BN457" i="38" a="1"/>
  <c r="BR119" i="38" a="1"/>
  <c r="BF157" i="38" a="1"/>
  <c r="BI148" i="38" a="1"/>
  <c r="BV157" i="38" a="1"/>
  <c r="BM593" i="38" a="1"/>
  <c r="BH468" i="38" a="1"/>
  <c r="BS282" i="38" a="1"/>
  <c r="BK166" i="38" a="1"/>
  <c r="BF268" i="38" a="1"/>
  <c r="BS174" i="38" a="1"/>
  <c r="BJ468" i="38" a="1"/>
  <c r="BQ432" i="38" a="1"/>
  <c r="BN472" i="38" a="1"/>
  <c r="BJ425" i="38" a="1"/>
  <c r="BQ428" i="38" a="1"/>
  <c r="BF548" i="38" a="1"/>
  <c r="BT129" i="38" a="1"/>
  <c r="BE144" i="38" a="1"/>
  <c r="BH117" i="38" a="1"/>
  <c r="BF49" i="38" a="1"/>
  <c r="BJ427" i="38" a="1"/>
  <c r="BP567" i="38" a="1"/>
  <c r="BL477" i="38" a="1"/>
  <c r="BH280" i="38" a="1"/>
  <c r="BK268" i="38" a="1"/>
  <c r="BS419" i="38" a="1"/>
  <c r="BS141" i="38" a="1"/>
  <c r="BG142" i="38" a="1"/>
  <c r="BE425" i="38" a="1"/>
  <c r="BK474" i="38" a="1"/>
  <c r="BF279" i="38" a="1"/>
  <c r="BR128" i="38" a="1"/>
  <c r="BR479" i="38" a="1"/>
  <c r="BU468" i="38" a="1"/>
  <c r="BL129" i="38" a="1"/>
  <c r="BG127" i="38" a="1"/>
  <c r="BM482" i="38" a="1"/>
  <c r="BT469" i="38" a="1"/>
  <c r="BS329" i="38" a="1"/>
  <c r="BO128" i="38" a="1"/>
  <c r="BG541" i="38" a="1"/>
  <c r="BK118" i="38" a="1"/>
  <c r="BU420" i="38" a="1"/>
  <c r="BF502" i="38" a="1"/>
  <c r="BI331" i="38" a="1"/>
  <c r="BL603" i="38" a="1"/>
  <c r="BN505" i="38" a="1"/>
  <c r="BS421" i="38" a="1"/>
  <c r="BM269" i="38" a="1"/>
  <c r="BG418" i="38" a="1"/>
  <c r="BE470" i="38" a="1"/>
  <c r="BT515" i="38" a="1"/>
  <c r="BU118" i="38" a="1"/>
  <c r="BJ277" i="38" a="1"/>
  <c r="BK273" i="38" a="1"/>
  <c r="BI500" i="38" a="1"/>
  <c r="BG166" i="38" a="1"/>
  <c r="BG397" i="38" a="1"/>
  <c r="BR491" i="38" a="1"/>
  <c r="BN441" i="38" a="1"/>
  <c r="BR267" i="38" a="1"/>
  <c r="BJ546" i="38" a="1"/>
  <c r="BF277" i="38" a="1"/>
  <c r="BO328" i="38" a="1"/>
  <c r="BQ129" i="38" a="1"/>
  <c r="BM331" i="38" a="1"/>
  <c r="BP477" i="38" a="1"/>
  <c r="BI602" i="38" a="1"/>
  <c r="BG551" i="38" a="1"/>
  <c r="BF276" i="38" a="1"/>
  <c r="BN500" i="38" a="1"/>
  <c r="BU270" i="38" a="1"/>
  <c r="BO315" i="38" a="1"/>
  <c r="BM431" i="38" a="1"/>
  <c r="BK555" i="38" a="1"/>
  <c r="BU557" i="38" a="1"/>
  <c r="BS166" i="38" a="1"/>
  <c r="BF428" i="38" a="1"/>
  <c r="BG117" i="38" a="1"/>
  <c r="BE327" i="38" a="1"/>
  <c r="BE375" i="38" a="1"/>
  <c r="BR322" i="38" a="1"/>
  <c r="BS40" i="38" a="1"/>
  <c r="BK403" i="38" a="1"/>
  <c r="BT118" i="38" a="1"/>
  <c r="BS132" i="38" a="1"/>
  <c r="BI468" i="38" a="1"/>
  <c r="BO465" i="38" a="1"/>
  <c r="BI129" i="38" a="1"/>
  <c r="BL481" i="38" a="1"/>
  <c r="BE292" i="38" a="1"/>
  <c r="BQ71" i="38" a="1"/>
  <c r="BR144" i="38" a="1"/>
  <c r="BL401" i="38" a="1"/>
  <c r="BJ49" i="38" a="1"/>
  <c r="BE498" i="38" a="1"/>
  <c r="BN501" i="38" a="1"/>
  <c r="BJ415" i="38" a="1"/>
  <c r="BV448" i="38" a="1"/>
  <c r="BT430" i="38" a="1"/>
  <c r="BM425" i="38" a="1"/>
  <c r="BV419" i="38" a="1"/>
  <c r="BS553" i="38" a="1"/>
  <c r="BP116" i="38" a="1"/>
  <c r="BU177" i="38" a="1"/>
  <c r="BG128" i="38" a="1"/>
  <c r="BQ272" i="38" a="1"/>
  <c r="BL332" i="38" a="1"/>
  <c r="BI540" i="38" a="1"/>
  <c r="BJ80" i="38" a="1"/>
  <c r="BT424" i="38" a="1"/>
  <c r="BO548" i="38" a="1"/>
  <c r="BP122" i="38" a="1"/>
  <c r="BM542" i="38" a="1"/>
  <c r="BE430" i="38" a="1"/>
  <c r="BS120" i="38" a="1"/>
  <c r="BV553" i="38" a="1"/>
  <c r="BO143" i="38" a="1"/>
  <c r="BE128" i="38" a="1"/>
  <c r="BT277" i="38" a="1"/>
  <c r="BI242" i="38" a="1"/>
  <c r="BS516" i="38" a="1"/>
  <c r="BJ326" i="38" a="1"/>
  <c r="BQ303" i="38" a="1"/>
  <c r="BE294" i="38" a="1"/>
  <c r="BS355" i="38" a="1"/>
  <c r="BQ132" i="38" a="1"/>
  <c r="BI547" i="38" a="1"/>
  <c r="BG165" i="38" a="1"/>
  <c r="BE175" i="38" a="1"/>
  <c r="BM602" i="38" a="1"/>
  <c r="BQ172" i="38" a="1"/>
  <c r="BQ152" i="38" a="1"/>
  <c r="BL253" i="38" a="1"/>
  <c r="BV569" i="38" a="1"/>
  <c r="BI121" i="38" a="1"/>
  <c r="BS168" i="38" a="1"/>
  <c r="BO121" i="38" a="1"/>
  <c r="BU73" i="38" a="1"/>
  <c r="BJ253" i="38" a="1"/>
  <c r="BS381" i="38" a="1"/>
  <c r="BO324" i="38" a="1"/>
  <c r="BP520" i="38" a="1"/>
  <c r="BI70" i="38" a="1"/>
  <c r="BI372" i="38" a="1"/>
  <c r="BP500" i="38" a="1"/>
  <c r="BS75" i="38" a="1"/>
  <c r="BE132" i="38" a="1"/>
  <c r="BU331" i="38" a="1"/>
  <c r="BI149" i="38" a="1"/>
  <c r="BS173" i="38" a="1"/>
  <c r="BI596" i="38" a="1"/>
  <c r="BP499" i="38" a="1"/>
  <c r="BO174" i="38" a="1"/>
  <c r="BL272" i="38" a="1"/>
  <c r="BF545" i="38" a="1"/>
  <c r="BI518" i="38" a="1"/>
  <c r="BL604" i="38" a="1"/>
  <c r="BH181" i="38" a="1"/>
  <c r="BU269" i="38" a="1"/>
  <c r="BO179" i="38" a="1"/>
  <c r="BG169" i="38" a="1"/>
  <c r="BO471" i="38" a="1"/>
  <c r="BM422" i="38" a="1"/>
  <c r="BI321" i="38" a="1"/>
  <c r="BS500" i="38" a="1"/>
  <c r="BT271" i="38" a="1"/>
  <c r="BI503" i="38" a="1"/>
  <c r="BQ125" i="38" a="1"/>
  <c r="BR554" i="38" a="1"/>
  <c r="BT122" i="38" a="1"/>
  <c r="BT331" i="38" a="1"/>
  <c r="BL422" i="38" a="1"/>
  <c r="BM119" i="38" a="1"/>
  <c r="BQ441" i="38" a="1"/>
  <c r="BM543" i="38" a="1"/>
  <c r="BV545" i="38" a="1"/>
  <c r="BS130" i="38" a="1"/>
  <c r="BH156" i="38" a="1"/>
  <c r="BM320" i="38" a="1"/>
  <c r="BT415" i="38" a="1"/>
  <c r="BP506" i="38" a="1"/>
  <c r="BJ246" i="38" a="1"/>
  <c r="BP507" i="38" a="1"/>
  <c r="BO424" i="38" a="1"/>
  <c r="BN467" i="38" a="1"/>
  <c r="BQ41" i="38" a="1"/>
  <c r="BP479" i="38" a="1"/>
  <c r="CJ504" i="39" a="1"/>
  <c r="BE76" i="38" a="1"/>
  <c r="BT546" i="38" a="1"/>
  <c r="BF465" i="38" a="1"/>
  <c r="BE499" i="38" a="1"/>
  <c r="BI157" i="38" a="1"/>
  <c r="BK176" i="38" a="1"/>
  <c r="BF549" i="38" a="1"/>
  <c r="BI499" i="38" a="1"/>
  <c r="BN242" i="38" a="1"/>
  <c r="BI375" i="38" a="1"/>
  <c r="BP421" i="38" a="1"/>
  <c r="BI146" i="38" a="1"/>
  <c r="BF156" i="38" a="1"/>
  <c r="BS406" i="38" a="1"/>
  <c r="BP332" i="38" a="1"/>
  <c r="BU394" i="38" a="1"/>
  <c r="BO592" i="38" a="1"/>
  <c r="BP82" i="38" a="1"/>
  <c r="BP304" i="38" a="1"/>
  <c r="BH369" i="38" a="1"/>
  <c r="BK117" i="38" a="1"/>
  <c r="BU315" i="38" a="1"/>
  <c r="BH141" i="38" a="1"/>
  <c r="BJ182" i="38" a="1"/>
  <c r="BL602" i="38" a="1"/>
  <c r="BP265" i="38" a="1"/>
  <c r="BJ421" i="38" a="1"/>
  <c r="BR280" i="38" a="1"/>
  <c r="BF265" i="38" a="1"/>
  <c r="BJ320" i="38" a="1"/>
  <c r="BN120" i="38" a="1"/>
  <c r="BS303" i="38" a="1"/>
  <c r="BE391" i="38" a="1"/>
  <c r="BE272" i="38" a="1"/>
  <c r="BQ268" i="38" a="1"/>
  <c r="BS546" i="38" a="1"/>
  <c r="BH557" i="38" a="1"/>
  <c r="BS317" i="38" a="1"/>
  <c r="BS155" i="38" a="1"/>
  <c r="BV548" i="38" a="1"/>
  <c r="BS554" i="38" a="1"/>
  <c r="BS172" i="38" a="1"/>
  <c r="BT549" i="38" a="1"/>
  <c r="BS117" i="38" a="1"/>
  <c r="BO543" i="38" a="1"/>
  <c r="BK282" i="38" a="1"/>
  <c r="BV526" i="38" a="1"/>
  <c r="BE605" i="38" a="1"/>
  <c r="BN471" i="38" a="1"/>
  <c r="BF552" i="38" a="1"/>
  <c r="BF497" i="38" a="1"/>
  <c r="BE595" i="38" a="1"/>
  <c r="BL327" i="38" a="1"/>
  <c r="BL322" i="38" a="1"/>
  <c r="BO372" i="38" a="1"/>
  <c r="BV543" i="38" a="1"/>
  <c r="BE180" i="38" a="1"/>
  <c r="BQ274" i="38" a="1"/>
  <c r="BJ472" i="38" a="1"/>
  <c r="BI153" i="38" a="1"/>
  <c r="BP472" i="38" a="1"/>
  <c r="BK402" i="38" a="1"/>
  <c r="BT431" i="38" a="1"/>
  <c r="BS244" i="38" a="1"/>
  <c r="BJ517" i="38" a="1"/>
  <c r="BO132" i="38" a="1"/>
  <c r="BQ481" i="38" a="1"/>
  <c r="BJ267" i="38" a="1"/>
  <c r="BF254" i="38" a="1"/>
  <c r="BI272" i="38" a="1"/>
  <c r="BE271" i="38" a="1"/>
  <c r="BV525" i="38" a="1"/>
  <c r="BM241" i="38" a="1"/>
  <c r="BH376" i="38" a="1"/>
  <c r="BQ476" i="38" a="1"/>
  <c r="BV605" i="38" a="1"/>
  <c r="BR321" i="38" a="1"/>
  <c r="BU249" i="38" a="1"/>
  <c r="BG144" i="38" a="1"/>
  <c r="BR405" i="38" a="1"/>
  <c r="BJ329" i="38" a="1"/>
  <c r="BT68" i="38" a="1"/>
  <c r="BS249" i="38" a="1"/>
  <c r="BL307" i="38" a="1"/>
  <c r="BH116" i="38" a="1"/>
  <c r="BQ604" i="38" a="1"/>
  <c r="BI595" i="38" a="1"/>
  <c r="BV600" i="38" a="1"/>
  <c r="BE173" i="38" a="1"/>
  <c r="BI416" i="38" a="1"/>
  <c r="BP401" i="38" a="1"/>
  <c r="BN291" i="38" a="1"/>
  <c r="BK326" i="38" a="1"/>
  <c r="BP380" i="38" a="1"/>
  <c r="BE544" i="38" a="1"/>
  <c r="BP274" i="38" a="1"/>
  <c r="BJ275" i="38" a="1"/>
  <c r="BP453" i="38" a="1"/>
  <c r="BT282" i="38" a="1"/>
  <c r="BE169" i="38" a="1"/>
  <c r="BP416" i="38" a="1"/>
  <c r="BR269" i="38" a="1"/>
  <c r="BL278" i="38" a="1"/>
  <c r="BK549" i="38" a="1"/>
  <c r="BK270" i="38" a="1"/>
  <c r="BV280" i="38" a="1"/>
  <c r="BO118" i="38" a="1"/>
  <c r="BH416" i="38" a="1"/>
  <c r="BN480" i="38" a="1"/>
  <c r="BS279" i="38" a="1"/>
  <c r="BN542" i="38" a="1"/>
  <c r="BU173" i="38" a="1"/>
  <c r="BI592" i="38" a="1"/>
  <c r="BI494" i="38" a="1"/>
  <c r="BM595" i="38" a="1"/>
  <c r="BF417" i="38" a="1"/>
  <c r="BT119" i="38" a="1"/>
  <c r="BT548" i="38" a="1"/>
  <c r="BS326" i="38" a="1"/>
  <c r="BI156" i="38" a="1"/>
  <c r="BF329" i="38" a="1"/>
  <c r="BL598" i="38" a="1"/>
  <c r="BF296" i="38" a="1"/>
  <c r="BT482" i="38" a="1"/>
  <c r="BI379" i="38" a="1"/>
  <c r="BP602" i="38" a="1"/>
  <c r="BV266" i="38" a="1"/>
  <c r="BH80" i="38" a="1"/>
  <c r="BT555" i="38" a="1"/>
  <c r="BS597" i="38" a="1"/>
  <c r="BN502" i="38" a="1"/>
  <c r="BU316" i="38" a="1"/>
  <c r="BT72" i="38" a="1"/>
  <c r="BP582" i="38" a="1"/>
  <c r="BO573" i="38" a="1"/>
  <c r="BS179" i="38" a="1"/>
  <c r="BP325" i="38" a="1"/>
  <c r="BR424" i="38" a="1"/>
  <c r="BT519" i="38" a="1"/>
  <c r="BE291" i="38" a="1"/>
  <c r="BI350" i="38" a="1"/>
  <c r="BV326" i="38" a="1"/>
  <c r="CJ224" i="39" a="1"/>
  <c r="BS292" i="38" a="1"/>
  <c r="BT521" i="38" a="1"/>
  <c r="BH479" i="38" a="1"/>
  <c r="BL557" i="38" a="1"/>
  <c r="BE324" i="38" a="1"/>
  <c r="BR82" i="38" a="1"/>
  <c r="BU171" i="38" a="1"/>
  <c r="BN256" i="38" a="1"/>
  <c r="BQ324" i="38" a="1"/>
  <c r="BF406" i="38" a="1"/>
  <c r="BI317" i="38" a="1"/>
  <c r="BI569" i="38" a="1"/>
  <c r="BP352" i="38" a="1"/>
  <c r="BM107" i="38" a="1"/>
  <c r="BO51" i="38" a="1"/>
  <c r="BP105" i="38" a="1"/>
  <c r="BT269" i="38" a="1"/>
  <c r="BJ419" i="38" a="1"/>
  <c r="BF275" i="38" a="1"/>
  <c r="BI554" i="38" a="1"/>
  <c r="BL168" i="38" a="1"/>
  <c r="BM599" i="38" a="1"/>
  <c r="BG266" i="38" a="1"/>
  <c r="BT342" i="38" a="1"/>
  <c r="BU69" i="38" a="1"/>
  <c r="BF352" i="38" a="1"/>
  <c r="BU427" i="38" a="1"/>
  <c r="BG273" i="38" a="1"/>
  <c r="BL474" i="38" a="1"/>
  <c r="BN475" i="38" a="1"/>
  <c r="BG76" i="38" a="1"/>
  <c r="BS432" i="38" a="1"/>
  <c r="O504" i="39" a="1"/>
  <c r="BL149" i="38" a="1"/>
  <c r="BV68" i="38" a="1"/>
  <c r="BS377" i="38" a="1"/>
  <c r="BV454" i="38" a="1"/>
  <c r="BV456" i="38" a="1"/>
  <c r="BR415" i="38" a="1"/>
  <c r="BJ593" i="38" a="1"/>
  <c r="BS392" i="38" a="1"/>
  <c r="BO604" i="38" a="1"/>
  <c r="BL248" i="38" a="1"/>
  <c r="BN544" i="38" a="1"/>
  <c r="BV427" i="38" a="1"/>
  <c r="BM554" i="38" a="1"/>
  <c r="BE307" i="38" a="1"/>
  <c r="BI271" i="38" a="1"/>
  <c r="BP498" i="38" a="1"/>
  <c r="BH144" i="38" a="1"/>
  <c r="BN552" i="38" a="1"/>
  <c r="BK280" i="38" a="1"/>
  <c r="BR498" i="38" a="1"/>
  <c r="BO272" i="38" a="1"/>
  <c r="BI541" i="38" a="1"/>
  <c r="BE316" i="38" a="1"/>
  <c r="BK178" i="38" a="1"/>
  <c r="BF255" i="38" a="1"/>
  <c r="BU273" i="38" a="1"/>
  <c r="BJ181" i="38" a="1"/>
  <c r="BK475" i="38" a="1"/>
  <c r="BO282" i="38" a="1"/>
  <c r="BU546" i="38" a="1"/>
  <c r="BO590" i="38" a="1"/>
  <c r="BG328" i="38" a="1"/>
  <c r="BT171" i="38" a="1"/>
  <c r="BN278" i="38" a="1"/>
  <c r="BR126" i="38" a="1"/>
  <c r="BH278" i="38" a="1"/>
  <c r="BK540" i="38" a="1"/>
  <c r="BM474" i="38" a="1"/>
  <c r="BH529" i="38" a="1"/>
  <c r="BS542" i="38" a="1"/>
  <c r="BO542" i="38" a="1"/>
  <c r="BH267" i="38" a="1"/>
  <c r="BI326" i="38" a="1"/>
  <c r="BJ382" i="38" a="1"/>
  <c r="BV481" i="38" a="1"/>
  <c r="BO301" i="38" a="1"/>
  <c r="BO431" i="38" a="1"/>
  <c r="BI51" i="38" a="1"/>
  <c r="BI521" i="38" a="1"/>
  <c r="BH127" i="38" a="1"/>
  <c r="BR540" i="38" a="1"/>
  <c r="BL542" i="38" a="1"/>
  <c r="BP267" i="38" a="1"/>
  <c r="BH149" i="38" a="1"/>
  <c r="BH600" i="38" a="1"/>
  <c r="BF427" i="38" a="1"/>
  <c r="BS545" i="38" a="1"/>
  <c r="BI117" i="38" a="1"/>
  <c r="BS272" i="38" a="1"/>
  <c r="BI315" i="38" a="1"/>
  <c r="BU268" i="38" a="1"/>
  <c r="BM590" i="38" a="1"/>
  <c r="BG320" i="38" a="1"/>
  <c r="BQ316" i="38" a="1"/>
  <c r="BK430" i="38" a="1"/>
  <c r="BO131" i="38" a="1"/>
  <c r="BS494" i="38" a="1"/>
  <c r="BT547" i="38" a="1"/>
  <c r="BR496" i="38" a="1"/>
  <c r="BG118" i="38" a="1"/>
  <c r="BG423" i="38" a="1"/>
  <c r="BF591" i="38" a="1"/>
  <c r="BJ176" i="38" a="1"/>
  <c r="BE124" i="38" a="1"/>
  <c r="BG432" i="38" a="1"/>
  <c r="BN340" i="38" a="1"/>
  <c r="BP604" i="38" a="1"/>
  <c r="BP454" i="38" a="1"/>
  <c r="BM277" i="38" a="1"/>
  <c r="BS268" i="38" a="1"/>
  <c r="BL545" i="38" a="1"/>
  <c r="BJ171" i="38" a="1"/>
  <c r="BI473" i="38" a="1"/>
  <c r="BL592" i="38" a="1"/>
  <c r="BJ547" i="38" a="1"/>
  <c r="BR266" i="38" a="1"/>
  <c r="BJ175" i="38" a="1"/>
  <c r="BS427" i="38" a="1"/>
  <c r="BE546" i="38" a="1"/>
  <c r="BK471" i="38" a="1"/>
  <c r="BU549" i="38" a="1"/>
  <c r="BO545" i="38" a="1"/>
  <c r="BR502" i="38" a="1"/>
  <c r="BH115" i="38" a="1"/>
  <c r="BP124" i="38" a="1"/>
  <c r="BN466" i="38" a="1"/>
  <c r="BF543" i="38" a="1"/>
  <c r="BL128" i="38" a="1"/>
  <c r="BE597" i="38" a="1"/>
  <c r="BV447" i="38" a="1"/>
  <c r="BV273" i="38" a="1"/>
  <c r="BK544" i="38" a="1"/>
  <c r="BR604" i="38" a="1"/>
  <c r="BG315" i="38" a="1"/>
  <c r="BI551" i="38" a="1"/>
  <c r="AV224" i="39" a="1"/>
  <c r="BQ457" i="38" a="1"/>
  <c r="BG378" i="38" a="1"/>
  <c r="BM591" i="38" a="1"/>
  <c r="BL170" i="38" a="1"/>
  <c r="BS273" i="38" a="1"/>
  <c r="BR468" i="38" a="1"/>
  <c r="BG178" i="38" a="1"/>
  <c r="BV180" i="38" a="1"/>
  <c r="BE551" i="38" a="1"/>
  <c r="BN445" i="38" a="1"/>
  <c r="BK169" i="38" a="1"/>
  <c r="BI552" i="38" a="1"/>
  <c r="BL124" i="38" a="1"/>
  <c r="BI142" i="38" a="1"/>
  <c r="BG132" i="38" a="1"/>
  <c r="BT467" i="38" a="1"/>
  <c r="BM547" i="38" a="1"/>
  <c r="BU416" i="38" a="1"/>
  <c r="BO267" i="38" a="1"/>
  <c r="BL171" i="38" a="1"/>
  <c r="BF128" i="38" a="1"/>
  <c r="BI127" i="38" a="1"/>
  <c r="BQ419" i="38" a="1"/>
  <c r="BV546" i="38" a="1"/>
  <c r="BM472" i="38" a="1"/>
  <c r="BK552" i="38" a="1"/>
  <c r="BI274" i="38" a="1"/>
  <c r="BG177" i="38" a="1"/>
  <c r="BP328" i="38" a="1"/>
  <c r="BI316" i="38" a="1"/>
  <c r="BT540" i="38" a="1"/>
  <c r="BJ168" i="38" a="1"/>
  <c r="BV178" i="38" a="1"/>
  <c r="BM429" i="38" a="1"/>
  <c r="BO122" i="38" a="1"/>
  <c r="BR466" i="38" a="1"/>
  <c r="BV522" i="38" a="1"/>
  <c r="BV482" i="38" a="1"/>
  <c r="BN117" i="38" a="1"/>
  <c r="BN454" i="38" a="1"/>
  <c r="BG119" i="38" a="1"/>
  <c r="BF475" i="38" a="1"/>
  <c r="BE550" i="38" a="1"/>
  <c r="BQ444" i="38" a="1"/>
  <c r="BJ242" i="38" a="1"/>
  <c r="BS319" i="38" a="1"/>
  <c r="BS552" i="38" a="1"/>
  <c r="BQ265" i="38" a="1"/>
  <c r="BP115" i="38" a="1"/>
  <c r="BU81" i="38" a="1"/>
  <c r="BP495" i="38" a="1"/>
  <c r="BV130" i="38" a="1"/>
  <c r="BM316" i="38" a="1"/>
  <c r="BP475" i="38" a="1"/>
  <c r="BI497" i="38" a="1"/>
  <c r="BV465" i="38" a="1"/>
  <c r="BU545" i="38" a="1"/>
  <c r="BP151" i="38" a="1"/>
  <c r="BH596" i="38" a="1"/>
  <c r="BK69" i="38" a="1"/>
  <c r="BO397" i="38" a="1"/>
  <c r="BF67" i="38" a="1"/>
  <c r="BG371" i="38" a="1"/>
  <c r="BO557" i="38" a="1"/>
  <c r="BO556" i="38" a="1"/>
  <c r="BI599" i="38" a="1"/>
  <c r="BF544" i="38" a="1"/>
  <c r="BS501" i="38" a="1"/>
  <c r="BQ317" i="38" a="1"/>
  <c r="BV118" i="38" a="1"/>
  <c r="BT176" i="38" a="1"/>
  <c r="BH122" i="38" a="1"/>
  <c r="BP449" i="38" a="1"/>
  <c r="BF415" i="38" a="1"/>
  <c r="BH593" i="38" a="1"/>
  <c r="BO172" i="38" a="1"/>
  <c r="BH318" i="38" a="1"/>
  <c r="BL479" i="38" a="1"/>
  <c r="BM476" i="38" a="1"/>
  <c r="BI277" i="38" a="1"/>
  <c r="BM278" i="38" a="1"/>
  <c r="BE267" i="38" a="1"/>
  <c r="BR118" i="38" a="1"/>
  <c r="BV549" i="38" a="1"/>
  <c r="BU152" i="38" a="1"/>
  <c r="BR426" i="38" a="1"/>
  <c r="BR506" i="38" a="1"/>
  <c r="BU120" i="38" a="1"/>
  <c r="BQ266" i="38" a="1"/>
  <c r="BH332" i="38" a="1"/>
  <c r="BO154" i="38" a="1"/>
  <c r="BR577" i="38" a="1"/>
  <c r="BV125" i="38" a="1"/>
  <c r="BE171" i="38" a="1"/>
  <c r="BJ172" i="38" a="1"/>
  <c r="BE422" i="38" a="1"/>
  <c r="BT116" i="38" a="1"/>
  <c r="BI282" i="38" a="1"/>
  <c r="BE303" i="38" a="1"/>
  <c r="BM428" i="38" a="1"/>
  <c r="BM268" i="38" a="1"/>
  <c r="BP443" i="38" a="1"/>
  <c r="BL544" i="38" a="1"/>
  <c r="BQ276" i="38" a="1"/>
  <c r="BM417" i="38" a="1"/>
  <c r="BR117" i="38" a="1"/>
  <c r="BF593" i="38" a="1"/>
  <c r="BI480" i="38" a="1"/>
  <c r="BN545" i="38" a="1"/>
  <c r="BH554" i="38" a="1"/>
  <c r="BQ122" i="38" a="1"/>
  <c r="BG554" i="38" a="1"/>
  <c r="BR546" i="38" a="1"/>
  <c r="BE600" i="38" a="1"/>
  <c r="BL404" i="38" a="1"/>
  <c r="BG281" i="38" a="1"/>
  <c r="BT416" i="38" a="1"/>
  <c r="BQ553" i="38" a="1"/>
  <c r="BU517" i="38" a="1"/>
  <c r="BJ257" i="38" a="1"/>
  <c r="BU43" i="38" a="1"/>
  <c r="BJ332" i="38" a="1"/>
  <c r="BE55" i="38" a="1"/>
  <c r="BH398" i="38" a="1"/>
  <c r="BU276" i="38" a="1"/>
  <c r="BV328" i="38" a="1"/>
  <c r="BU131" i="38" a="1"/>
  <c r="BT324" i="38" a="1"/>
  <c r="BH277" i="38" a="1"/>
  <c r="BG156" i="38" a="1"/>
  <c r="BQ69" i="38" a="1"/>
  <c r="BV523" i="38" a="1"/>
  <c r="BQ141" i="38" a="1"/>
  <c r="BG394" i="38" a="1"/>
  <c r="BV443" i="38" a="1"/>
  <c r="BR275" i="38" a="1"/>
  <c r="BN547" i="38" a="1"/>
  <c r="BR265" i="38" a="1"/>
  <c r="BN494" i="38" a="1"/>
  <c r="BH553" i="38" a="1"/>
  <c r="BV142" i="38" a="1"/>
  <c r="BE266" i="38" a="1"/>
  <c r="BO275" i="38" a="1"/>
  <c r="BK172" i="38" a="1"/>
  <c r="BE179" i="38" a="1"/>
  <c r="BK468" i="38" a="1"/>
  <c r="BM548" i="38" a="1"/>
  <c r="BR420" i="38" a="1"/>
  <c r="BL420" i="38" a="1"/>
  <c r="BN274" i="38" a="1"/>
  <c r="BJ541" i="38" a="1"/>
  <c r="BE543" i="38" a="1"/>
  <c r="BE168" i="38" a="1"/>
  <c r="BE117" i="38" a="1"/>
  <c r="BQ552" i="38" a="1"/>
  <c r="BV551" i="38" a="1"/>
  <c r="BN499" i="38" a="1"/>
  <c r="BK266" i="38" a="1"/>
  <c r="BT175" i="38" a="1"/>
  <c r="BV602" i="38" a="1"/>
  <c r="BG425" i="38" a="1"/>
  <c r="BV168" i="38" a="1"/>
  <c r="BK303" i="38" a="1"/>
  <c r="BI125" i="38" a="1"/>
  <c r="BH576" i="38" a="1"/>
  <c r="BV520" i="38" a="1"/>
  <c r="BM130" i="38" a="1"/>
  <c r="BJ552" i="38" a="1"/>
  <c r="BO330" i="38" a="1"/>
  <c r="BV552" i="38" a="1"/>
  <c r="BJ470" i="38" a="1"/>
  <c r="BK127" i="38" a="1"/>
  <c r="BK116" i="38" a="1"/>
  <c r="BG529" i="38" a="1"/>
  <c r="BO371" i="38" a="1"/>
  <c r="BF499" i="38" a="1"/>
  <c r="BQ555" i="38" a="1"/>
  <c r="BV469" i="38" a="1"/>
  <c r="BE46" i="38" a="1"/>
  <c r="BT70" i="38" a="1"/>
  <c r="BT246" i="38" a="1"/>
  <c r="BR422" i="38" a="1"/>
  <c r="BL292" i="38" a="1"/>
  <c r="BV367" i="38" a="1"/>
  <c r="BK40" i="38" a="1"/>
  <c r="BJ170" i="38" a="1"/>
  <c r="BN498" i="38" a="1"/>
  <c r="BI276" i="38" a="1"/>
  <c r="BT422" i="38" a="1"/>
  <c r="BJ177" i="38" a="1"/>
  <c r="BG274" i="38" a="1"/>
  <c r="BN546" i="38" a="1"/>
  <c r="BS557" i="38" a="1"/>
  <c r="BU555" i="38" a="1"/>
  <c r="BV322" i="38" a="1"/>
  <c r="BF598" i="38" a="1"/>
  <c r="BO382" i="38" a="1"/>
  <c r="BR401" i="38" a="1"/>
  <c r="BJ553" i="38" a="1"/>
  <c r="BQ420" i="38" a="1"/>
  <c r="BJ429" i="38" a="1"/>
  <c r="BH430" i="38" a="1"/>
  <c r="BU548" i="38" a="1"/>
  <c r="BT598" i="38" a="1"/>
  <c r="BG424" i="38" a="1"/>
  <c r="BV174" i="38" a="1"/>
  <c r="BM270" i="38" a="1"/>
  <c r="BK267" i="38" a="1"/>
  <c r="BI266" i="38" a="1"/>
  <c r="BP452" i="38" a="1"/>
  <c r="BR125" i="38" a="1"/>
  <c r="BL144" i="38" a="1"/>
  <c r="BU477" i="38" a="1"/>
  <c r="BQ421" i="38" a="1"/>
  <c r="BP276" i="38" a="1"/>
  <c r="BI267" i="38" a="1"/>
  <c r="BF131" i="38" a="1"/>
  <c r="BP269" i="38" a="1"/>
  <c r="BU547" i="38" a="1"/>
  <c r="BG522" i="38" a="1"/>
  <c r="BT178" i="38" a="1"/>
  <c r="BQ425" i="38" a="1"/>
  <c r="BK323" i="38" a="1"/>
  <c r="BF602" i="38" a="1"/>
  <c r="BM318" i="38" a="1"/>
  <c r="BT329" i="38" a="1"/>
  <c r="BR568" i="38" a="1"/>
  <c r="BO606" i="38" a="1"/>
  <c r="BL104" i="38" a="1"/>
  <c r="BH266" i="38" a="1"/>
  <c r="BK128" i="38" a="1"/>
  <c r="BU125" i="38" a="1"/>
  <c r="BP502" i="38" a="1"/>
  <c r="BU279" i="38" a="1"/>
  <c r="BM466" i="38" a="1"/>
  <c r="BL125" i="38" a="1"/>
  <c r="BT71" i="38" a="1"/>
  <c r="BU55" i="38" a="1"/>
  <c r="BH526" i="38" a="1"/>
  <c r="BE125" i="38" a="1"/>
  <c r="BE418" i="38" a="1"/>
  <c r="BT156" i="38" a="1"/>
  <c r="BP450" i="38" a="1"/>
  <c r="BN530" i="38" a="1"/>
  <c r="BK132" i="38" a="1"/>
  <c r="BL527" i="38" a="1"/>
  <c r="BK325" i="38" a="1"/>
  <c r="BU253" i="38" a="1"/>
  <c r="BP343" i="38" a="1"/>
  <c r="BQ126" i="38" a="1"/>
  <c r="BJ599" i="38" a="1"/>
  <c r="BQ116" i="38" a="1"/>
  <c r="BH542" i="38" a="1"/>
  <c r="BO167" i="38" a="1"/>
  <c r="BE555" i="38" a="1"/>
  <c r="BU275" i="38" a="1"/>
  <c r="BK421" i="38" a="1"/>
  <c r="BF472" i="38" a="1"/>
  <c r="BF328" i="38" a="1"/>
  <c r="BO146" i="38" a="1"/>
  <c r="BU347" i="38" a="1"/>
  <c r="BH515" i="38" a="1"/>
  <c r="BF491" i="38" a="1"/>
  <c r="BG282" i="38" a="1"/>
  <c r="BV445" i="38" a="1"/>
  <c r="BN276" i="38" a="1"/>
  <c r="BR557" i="38" a="1"/>
  <c r="BQ325" i="38" a="1"/>
  <c r="BV175" i="38" a="1"/>
  <c r="BN481" i="38" a="1"/>
  <c r="BN273" i="38" a="1"/>
  <c r="BN450" i="38" a="1"/>
  <c r="BJ551" i="38" a="1"/>
  <c r="BR276" i="38" a="1"/>
  <c r="BT426" i="38" a="1"/>
  <c r="BT150" i="38" a="1"/>
  <c r="BS497" i="38" a="1"/>
  <c r="BU426" i="38" a="1"/>
  <c r="BM545" i="38" a="1"/>
  <c r="BE502" i="38" a="1"/>
  <c r="BL266" i="38" a="1"/>
  <c r="BS281" i="38" a="1"/>
  <c r="BV279" i="38" a="1"/>
  <c r="BT81" i="38" a="1"/>
  <c r="BF119" i="38" a="1"/>
  <c r="BE424" i="38" a="1"/>
  <c r="BN452" i="38" a="1"/>
  <c r="BR417" i="38" a="1"/>
  <c r="BT606" i="38" a="1"/>
  <c r="BS140" i="38" a="1"/>
  <c r="BV340" i="38" a="1"/>
  <c r="BF320" i="38" a="1"/>
  <c r="BP99" i="38" a="1"/>
  <c r="BO271" i="38" a="1"/>
  <c r="BL548" i="38" a="1"/>
  <c r="BV472" i="38" a="1"/>
  <c r="BR273" i="38" a="1"/>
  <c r="BF501" i="38" a="1"/>
  <c r="BG419" i="38" a="1"/>
  <c r="BN474" i="38" a="1"/>
  <c r="BG516" i="38" a="1"/>
  <c r="BF300" i="38" a="1"/>
  <c r="U434" i="39" a="1"/>
  <c r="BI594" i="38" a="1"/>
  <c r="BS327" i="38" a="1"/>
  <c r="BL415" i="38" a="1"/>
  <c r="BE419" i="38" a="1"/>
  <c r="J434" i="39" a="1"/>
  <c r="BK316" i="38" a="1"/>
  <c r="BK392" i="38" a="1"/>
  <c r="BQ601" i="38" a="1"/>
  <c r="BH403" i="38" a="1"/>
  <c r="BJ351" i="38" a="1"/>
  <c r="BV440" i="38" a="1"/>
  <c r="BH426" i="38" a="1"/>
  <c r="BO546" i="38" a="1"/>
  <c r="BL426" i="38" a="1"/>
  <c r="BS278" i="38" a="1"/>
  <c r="BT270" i="38" a="1"/>
  <c r="BR315" i="38" a="1"/>
  <c r="BV126" i="38" a="1"/>
  <c r="BN526" i="38" a="1"/>
  <c r="BH392" i="38" a="1"/>
  <c r="BV441" i="38" a="1"/>
  <c r="BS277" i="38" a="1"/>
  <c r="BR477" i="38" a="1"/>
  <c r="BQ128" i="38" a="1"/>
  <c r="BN476" i="38" a="1"/>
  <c r="BF150" i="38" a="1"/>
  <c r="BU317" i="38" a="1"/>
  <c r="BV424" i="38" a="1"/>
  <c r="BN504" i="38" a="1"/>
  <c r="BH475" i="38" a="1"/>
  <c r="BE477" i="38" a="1"/>
  <c r="BE556" i="38" a="1"/>
  <c r="BF120" i="38" a="1"/>
  <c r="BK80" i="38" a="1"/>
  <c r="BO148" i="38" a="1"/>
  <c r="BQ542" i="38" a="1"/>
  <c r="BR116" i="38" a="1"/>
  <c r="BN275" i="38" a="1"/>
  <c r="BV550" i="38" a="1"/>
  <c r="BK424" i="38" a="1"/>
  <c r="BK551" i="38" a="1"/>
  <c r="BT573" i="38" a="1"/>
  <c r="BN131" i="38" a="1"/>
  <c r="BF420" i="38" a="1"/>
  <c r="BH118" i="38" a="1"/>
  <c r="BR318" i="38" a="1"/>
  <c r="BT145" i="38" a="1"/>
  <c r="BV524" i="38" a="1"/>
  <c r="BL357" i="38" a="1"/>
  <c r="BR243" i="38" a="1"/>
  <c r="BF79" i="38" a="1"/>
  <c r="BK526" i="38" a="1"/>
  <c r="BR270" i="38" a="1"/>
  <c r="BR429" i="38" a="1"/>
  <c r="BN442" i="38" a="1"/>
  <c r="BS592" i="38" a="1"/>
  <c r="BQ454" i="38" a="1"/>
  <c r="BU151" i="38" a="1"/>
  <c r="BH532" i="38" a="1"/>
  <c r="BE580" i="38" a="1"/>
  <c r="BH379" i="38" a="1"/>
  <c r="BU280" i="38" a="1"/>
  <c r="BS607" i="38" a="1"/>
  <c r="BF595" i="38" a="1"/>
  <c r="BE51" i="38" a="1"/>
  <c r="BU348" i="38" a="1"/>
  <c r="BE524" i="38" a="1"/>
  <c r="BM256" i="38" a="1"/>
  <c r="BG82" i="38" a="1"/>
  <c r="BI342" i="38" a="1"/>
  <c r="BN347" i="38" a="1"/>
  <c r="BH182" i="38" a="1"/>
  <c r="BL601" i="38" a="1"/>
  <c r="BF540" i="38" a="1"/>
  <c r="BQ521" i="38" a="1"/>
  <c r="BP321" i="38" a="1"/>
  <c r="BQ374" i="38" a="1"/>
  <c r="BP316" i="38" a="1"/>
  <c r="BT107" i="38" a="1"/>
  <c r="BN269" i="38" a="1"/>
  <c r="BT596" i="38" a="1"/>
  <c r="BS253" i="38" a="1"/>
  <c r="BL304" i="38" a="1"/>
  <c r="BL298" i="38" a="1"/>
  <c r="BM379" i="38" a="1"/>
  <c r="BK276" i="38" a="1"/>
  <c r="BF142" i="38" a="1"/>
  <c r="BS330" i="38" a="1"/>
  <c r="BU53" i="38" a="1"/>
  <c r="BV128" i="38" a="1"/>
  <c r="BJ244" i="38" a="1"/>
  <c r="BS428" i="38" a="1"/>
  <c r="BS551" i="38" a="1"/>
  <c r="BN529" i="38" a="1"/>
  <c r="BF126" i="38" a="1"/>
  <c r="BQ478" i="38" a="1"/>
  <c r="BG543" i="38" a="1"/>
  <c r="BL316" i="38" a="1"/>
  <c r="BP152" i="38" a="1"/>
  <c r="BN372" i="38" a="1"/>
  <c r="BF321" i="38" a="1"/>
  <c r="BJ349" i="38" a="1"/>
  <c r="BF307" i="38" a="1"/>
  <c r="BV373" i="38" a="1"/>
  <c r="BP280" i="38" a="1"/>
  <c r="BV121" i="38" a="1"/>
  <c r="BK174" i="38" a="1"/>
  <c r="M189" i="39" a="1"/>
  <c r="BO402" i="38" a="1"/>
  <c r="BF303" i="38" a="1"/>
  <c r="BQ181" i="38" a="1"/>
  <c r="BR268" i="38" a="1"/>
  <c r="BM423" i="38" a="1"/>
  <c r="BK432" i="38" a="1"/>
  <c r="BF269" i="38" a="1"/>
  <c r="BH167" i="38" a="1"/>
  <c r="BO470" i="38" a="1"/>
  <c r="BH541" i="38" a="1"/>
  <c r="BM568" i="38" a="1"/>
  <c r="BI123" i="38" a="1"/>
  <c r="BL329" i="38" a="1"/>
  <c r="BS595" i="38" a="1"/>
  <c r="BN440" i="38" a="1"/>
  <c r="BO175" i="38" a="1"/>
  <c r="BH157" i="38" a="1"/>
  <c r="BP246" i="38" a="1"/>
  <c r="BN453" i="38" a="1"/>
  <c r="BQ442" i="38" a="1"/>
  <c r="BU471" i="38" a="1"/>
  <c r="BJ606" i="38" a="1"/>
  <c r="BU556" i="38" a="1"/>
  <c r="BO354" i="38" a="1"/>
  <c r="BR572" i="38" a="1"/>
  <c r="CJ364" i="39" a="1"/>
  <c r="BQ543" i="38" a="1"/>
  <c r="BU322" i="38" a="1"/>
  <c r="BI324" i="38" a="1"/>
  <c r="BS600" i="38" a="1"/>
  <c r="BR121" i="38" a="1"/>
  <c r="BT477" i="38" a="1"/>
  <c r="BO141" i="38" a="1"/>
  <c r="BF322" i="38" a="1"/>
  <c r="BS372" i="38" a="1"/>
  <c r="BS275" i="38" a="1"/>
  <c r="BQ277" i="38" a="1"/>
  <c r="BV243" i="38" a="1"/>
  <c r="BM350" i="38" a="1"/>
  <c r="BP373" i="38" a="1"/>
  <c r="BQ169" i="38" a="1"/>
  <c r="BM477" i="38" a="1"/>
  <c r="BS100" i="38" a="1"/>
  <c r="BR475" i="38" a="1"/>
  <c r="BI122" i="38" a="1"/>
  <c r="BK480" i="38" a="1"/>
  <c r="BG68" i="38" a="1"/>
  <c r="BL122" i="38" a="1"/>
  <c r="BT325" i="38" a="1"/>
  <c r="BO173" i="38" a="1"/>
  <c r="BR320" i="38" a="1"/>
  <c r="BM581" i="38" a="1"/>
  <c r="BI477" i="38" a="1"/>
  <c r="BI597" i="38" a="1"/>
  <c r="BS532" i="38" a="1"/>
  <c r="BJ579" i="38" a="1"/>
  <c r="BJ316" i="38" a="1"/>
  <c r="BL68" i="38" a="1"/>
  <c r="BE329" i="38" a="1"/>
  <c r="N434" i="39" a="1"/>
  <c r="L539" i="39" a="1"/>
  <c r="BF554" i="38" a="1"/>
  <c r="BP476" i="38" a="1"/>
  <c r="BL321" i="38" a="1"/>
  <c r="BP597" i="38" a="1"/>
  <c r="BP595" i="38" a="1"/>
  <c r="BV527" i="38" a="1"/>
  <c r="BJ602" i="38" a="1"/>
  <c r="BG293" i="38" a="1"/>
  <c r="BR404" i="38" a="1"/>
  <c r="BJ575" i="38" a="1"/>
  <c r="BL132" i="38" a="1"/>
  <c r="BG171" i="38" a="1"/>
  <c r="BF481" i="38" a="1"/>
  <c r="BL370" i="38" a="1"/>
  <c r="BV156" i="38" a="1"/>
  <c r="BJ432" i="38" a="1"/>
  <c r="BP532" i="38" a="1"/>
  <c r="BU377" i="38" a="1"/>
  <c r="BF305" i="38" a="1"/>
  <c r="BP245" i="38" a="1"/>
  <c r="BN101" i="38" a="1"/>
  <c r="BQ270" i="38" a="1"/>
  <c r="BP149" i="38" a="1"/>
  <c r="BO70" i="38" a="1"/>
  <c r="BK368" i="38" a="1"/>
  <c r="BK569" i="38" a="1"/>
  <c r="BT566" i="38" a="1"/>
  <c r="BL173" i="38" a="1"/>
  <c r="BO151" i="38" a="1"/>
  <c r="BI496" i="38" a="1"/>
  <c r="BH331" i="38" a="1"/>
  <c r="BN451" i="38" a="1"/>
  <c r="BR421" i="38" a="1"/>
  <c r="BL80" i="38" a="1"/>
  <c r="BE249" i="38" a="1"/>
  <c r="BT572" i="38" a="1"/>
  <c r="BT268" i="38" a="1"/>
  <c r="BP120" i="38" a="1"/>
  <c r="BM541" i="38" a="1"/>
  <c r="BR145" i="38" a="1"/>
  <c r="BM603" i="38" a="1"/>
  <c r="BN300" i="38" a="1"/>
  <c r="BV595" i="38" a="1"/>
  <c r="BU50" i="38" a="1"/>
  <c r="BM516" i="38" a="1"/>
  <c r="BQ306" i="38" a="1"/>
  <c r="BV282" i="38" a="1"/>
  <c r="BQ470" i="38" a="1"/>
  <c r="BT420" i="38" a="1"/>
  <c r="BQ53" i="38" a="1"/>
  <c r="BQ250" i="38" a="1"/>
  <c r="BG49" i="38" a="1"/>
  <c r="BT603" i="38" a="1"/>
  <c r="BK548" i="38" a="1"/>
  <c r="BF323" i="38" a="1"/>
  <c r="BR124" i="38" a="1"/>
  <c r="BJ420" i="38" a="1"/>
  <c r="BO123" i="38" a="1"/>
  <c r="BF551" i="38" a="1"/>
  <c r="BS503" i="38" a="1"/>
  <c r="BP247" i="38" a="1"/>
  <c r="BQ381" i="38" a="1"/>
  <c r="BE105" i="38" a="1"/>
  <c r="BM606" i="38" a="1"/>
  <c r="BK427" i="38" a="1"/>
  <c r="BK519" i="38" a="1"/>
  <c r="BL480" i="38" a="1"/>
  <c r="BG47" i="38" a="1"/>
  <c r="BO416" i="38" a="1"/>
  <c r="BL382" i="38" a="1"/>
  <c r="BO607" i="38" a="1"/>
  <c r="BO391" i="38" a="1"/>
  <c r="BP492" i="38" a="1"/>
  <c r="BQ115" i="38" a="1"/>
  <c r="BN267" i="38" a="1"/>
  <c r="BR324" i="38" a="1"/>
  <c r="BO593" i="38" a="1"/>
  <c r="BP370" i="38" a="1"/>
  <c r="BS154" i="38" a="1"/>
  <c r="BE177" i="38" a="1"/>
  <c r="BQ580" i="38" a="1"/>
  <c r="BF241" i="38" a="1"/>
  <c r="BE572" i="38" a="1"/>
  <c r="BI319" i="38" a="1"/>
  <c r="BO91" i="38" a="1"/>
  <c r="BH131" i="38" a="1"/>
  <c r="BN252" i="38" a="1"/>
  <c r="BF521" i="38" a="1"/>
  <c r="BG368" i="38" a="1"/>
  <c r="BJ565" i="38" a="1"/>
  <c r="BI520" i="38" a="1"/>
  <c r="BF469" i="38" a="1"/>
  <c r="BE466" i="38" a="1"/>
  <c r="BT120" i="38" a="1"/>
  <c r="BP119" i="38" a="1"/>
  <c r="BJ545" i="38" a="1"/>
  <c r="BU282" i="38" a="1"/>
  <c r="BN127" i="38" a="1"/>
  <c r="BP254" i="38" a="1"/>
  <c r="BM369" i="38" a="1"/>
  <c r="BP491" i="38" a="1"/>
  <c r="BP468" i="38" a="1"/>
  <c r="BP471" i="38" a="1"/>
  <c r="BI571" i="38" a="1"/>
  <c r="BP140" i="38" a="1"/>
  <c r="BE57" i="38" a="1"/>
  <c r="BR74" i="38" a="1"/>
  <c r="BM343" i="38" a="1"/>
  <c r="BK300" i="38" a="1"/>
  <c r="G189" i="39" a="1"/>
  <c r="BH281" i="38" a="1"/>
  <c r="BP331" i="38" a="1"/>
  <c r="BL417" i="38" a="1"/>
  <c r="BH98" i="38" a="1"/>
  <c r="BQ156" i="38" a="1"/>
  <c r="BH53" i="38" a="1"/>
  <c r="BI417" i="38" a="1"/>
  <c r="BF278" i="38" a="1"/>
  <c r="BT149" i="38" a="1"/>
  <c r="BK415" i="38" a="1"/>
  <c r="BI419" i="38" a="1"/>
  <c r="BN491" i="38" a="1"/>
  <c r="BN593" i="38" a="1"/>
  <c r="BP601" i="38" a="1"/>
  <c r="BH173" i="38" a="1"/>
  <c r="BV577" i="38" a="1"/>
  <c r="BK377" i="38" a="1"/>
  <c r="BH275" i="38" a="1"/>
  <c r="BL428" i="38" a="1"/>
  <c r="BT471" i="38" a="1"/>
  <c r="BV155" i="38" a="1"/>
  <c r="BI515" i="38" a="1"/>
  <c r="BT602" i="38" a="1"/>
  <c r="BS66" i="38" a="1"/>
  <c r="M364" i="39" a="1"/>
  <c r="BL240" i="38" a="1"/>
  <c r="BU170" i="38" a="1"/>
  <c r="BP130" i="38" a="1"/>
  <c r="BQ327" i="38" a="1"/>
  <c r="BT172" i="38" a="1"/>
  <c r="BG145" i="38" a="1"/>
  <c r="BG520" i="38" a="1"/>
  <c r="BH315" i="38" a="1"/>
  <c r="BJ250" i="38" a="1"/>
  <c r="BL398" i="38" a="1"/>
  <c r="BT318" i="38" a="1"/>
  <c r="BP296" i="38" a="1"/>
  <c r="BF480" i="38" a="1"/>
  <c r="BL51" i="38" a="1"/>
  <c r="BQ318" i="38" a="1"/>
  <c r="BH606" i="38" a="1"/>
  <c r="BP378" i="38" a="1"/>
  <c r="BI90" i="38" a="1"/>
  <c r="BJ524" i="38" a="1"/>
  <c r="BG69" i="38" a="1"/>
  <c r="BP279" i="38" a="1"/>
  <c r="BH415" i="38" a="1"/>
  <c r="BT552" i="38" a="1"/>
  <c r="BQ557" i="38" a="1"/>
  <c r="BH272" i="38" a="1"/>
  <c r="BV172" i="38" a="1"/>
  <c r="BS256" i="38" a="1"/>
  <c r="BU395" i="38" a="1"/>
  <c r="BO52" i="38" a="1"/>
  <c r="BL169" i="38" a="1"/>
  <c r="BP424" i="38" a="1"/>
  <c r="BV151" i="38" a="1"/>
  <c r="BO105" i="38" a="1"/>
  <c r="BU329" i="38" a="1"/>
  <c r="BM43" i="38" a="1"/>
  <c r="BI397" i="38" a="1"/>
  <c r="BL566" i="38" a="1"/>
  <c r="BI404" i="38" a="1"/>
  <c r="BJ405" i="38" a="1"/>
  <c r="BO549" i="38" a="1"/>
  <c r="BQ323" i="38" a="1"/>
  <c r="BJ600" i="38" a="1"/>
  <c r="BI66" i="38" a="1"/>
  <c r="BT531" i="38" a="1"/>
  <c r="BO253" i="38" a="1"/>
  <c r="BU66" i="38" a="1"/>
  <c r="BK420" i="38" a="1"/>
  <c r="BJ601" i="38" a="1"/>
  <c r="BL130" i="38" a="1"/>
  <c r="BH431" i="38" a="1"/>
  <c r="BP432" i="38" a="1"/>
  <c r="BQ540" i="38" a="1"/>
  <c r="BE517" i="38" a="1"/>
  <c r="BE354" i="38" a="1"/>
  <c r="BQ346" i="38" a="1"/>
  <c r="BF506" i="38" a="1"/>
  <c r="BE495" i="38" a="1"/>
  <c r="BN598" i="38" a="1"/>
  <c r="BT579" i="38" a="1"/>
  <c r="BV594" i="38" a="1"/>
  <c r="BT94" i="38" a="1"/>
  <c r="BK72" i="38" a="1"/>
  <c r="BV393" i="38" a="1"/>
  <c r="BG365" i="38" a="1"/>
  <c r="BJ51" i="38" a="1"/>
  <c r="BE474" i="38" a="1"/>
  <c r="BU182" i="38" a="1"/>
  <c r="BF316" i="38" a="1"/>
  <c r="BT404" i="38" a="1"/>
  <c r="BR547" i="38" a="1"/>
  <c r="BG330" i="38" a="1"/>
  <c r="BN351" i="38" a="1"/>
  <c r="BL131" i="38" a="1"/>
  <c r="BS594" i="38" a="1"/>
  <c r="BT393" i="38" a="1"/>
  <c r="BE47" i="38" a="1"/>
  <c r="BE65" i="38" a="1"/>
  <c r="BK131" i="38" a="1"/>
  <c r="BJ418" i="38" a="1"/>
  <c r="BS178" i="38" a="1"/>
  <c r="BE75" i="38" a="1"/>
  <c r="BN92" i="38" a="1"/>
  <c r="P329" i="39" a="1"/>
  <c r="BO369" i="38" a="1"/>
  <c r="BM54" i="38" a="1"/>
  <c r="BO295" i="38" a="1"/>
  <c r="BU295" i="38" a="1"/>
  <c r="BL151" i="38" a="1"/>
  <c r="BV291" i="38" a="1"/>
  <c r="BT79" i="38" a="1"/>
  <c r="CG14" i="39" a="1"/>
  <c r="CI84" i="39" a="1"/>
  <c r="CL399" i="39" a="1"/>
  <c r="BR330" i="38" a="1"/>
  <c r="BM327" i="38" a="1"/>
  <c r="BQ56" i="38" a="1"/>
  <c r="BN567" i="38" a="1"/>
  <c r="BQ603" i="38" a="1"/>
  <c r="BH319" i="38" a="1"/>
  <c r="BF106" i="38" a="1"/>
  <c r="BT165" i="38" a="1"/>
  <c r="BJ401" i="38" a="1"/>
  <c r="BK46" i="38" a="1"/>
  <c r="BE342" i="38" a="1"/>
  <c r="BP377" i="38" a="1"/>
  <c r="V329" i="39" a="1"/>
  <c r="BI344" i="38" a="1"/>
  <c r="BU528" i="38" a="1"/>
  <c r="BK372" i="38" a="1"/>
  <c r="BM394" i="38" a="1"/>
  <c r="BU579" i="38" a="1"/>
  <c r="BN405" i="38" a="1"/>
  <c r="BI495" i="38" a="1"/>
  <c r="BP141" i="38" a="1"/>
  <c r="BN393" i="38" a="1"/>
  <c r="BS395" i="38" a="1"/>
  <c r="BI255" i="38" a="1"/>
  <c r="BK54" i="38" a="1"/>
  <c r="BE394" i="38" a="1"/>
  <c r="BM390" i="38" a="1"/>
  <c r="BP573" i="38" a="1"/>
  <c r="BU290" i="38" a="1"/>
  <c r="BF368" i="38" a="1"/>
  <c r="BL78" i="38" a="1"/>
  <c r="CF469" i="39" a="1"/>
  <c r="BS103" i="38" a="1"/>
  <c r="BI96" i="38" a="1"/>
  <c r="BM576" i="38" a="1"/>
  <c r="G329" i="39" a="1"/>
  <c r="BV557" i="38" a="1"/>
  <c r="BV532" i="38" a="1"/>
  <c r="BT372" i="38" a="1"/>
  <c r="BL565" i="38" a="1"/>
  <c r="BF492" i="38" a="1"/>
  <c r="BR42" i="38" a="1"/>
  <c r="J469" i="39" a="1"/>
  <c r="BS518" i="38" a="1"/>
  <c r="BU56" i="38" a="1"/>
  <c r="BV374" i="38" a="1"/>
  <c r="BN272" i="38" a="1"/>
  <c r="BE490" i="38" a="1"/>
  <c r="BL543" i="38" a="1"/>
  <c r="S504" i="39" a="1"/>
  <c r="BT51" i="38" a="1"/>
  <c r="BU102" i="38" a="1"/>
  <c r="BM46" i="38" a="1"/>
  <c r="BH316" i="38" a="1"/>
  <c r="BK49" i="38" a="1"/>
  <c r="BP96" i="38" a="1"/>
  <c r="BE322" i="38" a="1"/>
  <c r="BM529" i="38" a="1"/>
  <c r="BS242" i="38" a="1"/>
  <c r="BN397" i="38" a="1"/>
  <c r="P14" i="39" a="1"/>
  <c r="BM292" i="38" a="1"/>
  <c r="BG172" i="38" a="1"/>
  <c r="BQ291" i="38" a="1"/>
  <c r="AV399" i="39" a="1"/>
  <c r="BF96" i="38" a="1"/>
  <c r="BI590" i="38" a="1"/>
  <c r="BE152" i="38" a="1"/>
  <c r="BQ42" i="38" a="1"/>
  <c r="BV601" i="38" a="1"/>
  <c r="BE240" i="38" a="1"/>
  <c r="CK399" i="39" a="1"/>
  <c r="BS251" i="38" a="1"/>
  <c r="BR44" i="38" a="1"/>
  <c r="AU609" i="39" a="1"/>
  <c r="K539" i="39" a="1"/>
  <c r="BL579" i="38" a="1"/>
  <c r="BH397" i="38" a="1"/>
  <c r="BK104" i="38" a="1"/>
  <c r="BG73" i="38" a="1"/>
  <c r="BN69" i="38" a="1"/>
  <c r="BQ354" i="38" a="1"/>
  <c r="BT473" i="38" a="1"/>
  <c r="R504" i="39" a="1"/>
  <c r="M399" i="39" a="1"/>
  <c r="BP257" i="38" a="1"/>
  <c r="BO103" i="38" a="1"/>
  <c r="BG107" i="38" a="1"/>
  <c r="BI605" i="38" a="1"/>
  <c r="BP251" i="38" a="1"/>
  <c r="BR141" i="38" a="1"/>
  <c r="BO430" i="38" a="1"/>
  <c r="BI576" i="38" a="1"/>
  <c r="BQ117" i="38" a="1"/>
  <c r="BV45" i="38" a="1"/>
  <c r="BR552" i="38" a="1"/>
  <c r="BL348" i="38" a="1"/>
  <c r="BG140" i="38" a="1"/>
  <c r="BT276" i="38" a="1"/>
  <c r="BI529" i="38" a="1"/>
  <c r="BO281" i="38" a="1"/>
  <c r="R189" i="39" a="1"/>
  <c r="BG254" i="38" a="1"/>
  <c r="BQ376" i="38" a="1"/>
  <c r="BF77" i="38" a="1"/>
  <c r="BV547" i="38" a="1"/>
  <c r="BL76" i="38" a="1"/>
  <c r="BG404" i="38" a="1"/>
  <c r="BN603" i="38" a="1"/>
  <c r="BH350" i="38" a="1"/>
  <c r="BP299" i="38" a="1"/>
  <c r="BN244" i="38" a="1"/>
  <c r="BJ295" i="38" a="1"/>
  <c r="F49" i="39" a="1"/>
  <c r="BH374" i="38" a="1"/>
  <c r="BN478" i="38" a="1"/>
  <c r="BE293" i="38" a="1"/>
  <c r="BT99" i="38" a="1"/>
  <c r="BV466" i="38" a="1"/>
  <c r="BK291" i="38" a="1"/>
  <c r="BV41" i="38" a="1"/>
  <c r="BT375" i="38" a="1"/>
  <c r="BI91" i="38" a="1"/>
  <c r="BH572" i="38" a="1"/>
  <c r="BL529" i="38" a="1"/>
  <c r="BV579" i="38" a="1"/>
  <c r="CL539" i="39" a="1"/>
  <c r="BR432" i="38" a="1"/>
  <c r="BS248" i="38" a="1"/>
  <c r="BS99" i="38" a="1"/>
  <c r="BJ281" i="38" a="1"/>
  <c r="BO591" i="38" a="1"/>
  <c r="BT528" i="38" a="1"/>
  <c r="BH45" i="38" a="1"/>
  <c r="BI80" i="38" a="1"/>
  <c r="BU405" i="38" a="1"/>
  <c r="BU396" i="38" a="1"/>
  <c r="BJ531" i="38" a="1"/>
  <c r="BP307" i="38" a="1"/>
  <c r="M84" i="39" a="1"/>
  <c r="BG296" i="38" a="1"/>
  <c r="BE257" i="38" a="1"/>
  <c r="BR129" i="38" a="1"/>
  <c r="BM416" i="38" a="1"/>
  <c r="BU243" i="38" a="1"/>
  <c r="BT74" i="38" a="1"/>
  <c r="CO469" i="39" a="1"/>
  <c r="BL281" i="38" a="1"/>
  <c r="BV265" i="38" a="1"/>
  <c r="BF332" i="38" a="1"/>
  <c r="BO375" i="38" a="1"/>
  <c r="BQ605" i="38" a="1"/>
  <c r="BM74" i="38" a="1"/>
  <c r="BH151" i="38" a="1"/>
  <c r="BU554" i="38" a="1"/>
  <c r="BH51" i="38" a="1"/>
  <c r="BP42" i="38" a="1"/>
  <c r="BK472" i="38" a="1"/>
  <c r="BM242" i="38" a="1"/>
  <c r="BR550" i="38" a="1"/>
  <c r="BN72" i="38" a="1"/>
  <c r="BM357" i="38" a="1"/>
  <c r="BR378" i="38" a="1"/>
  <c r="BP394" i="38" a="1"/>
  <c r="BG519" i="38" a="1"/>
  <c r="BL377" i="38" a="1"/>
  <c r="BV379" i="38" a="1"/>
  <c r="BL150" i="38" a="1"/>
  <c r="BL517" i="38" a="1"/>
  <c r="BU526" i="38" a="1"/>
  <c r="BF290" i="38" a="1"/>
  <c r="BR556" i="38" a="1"/>
  <c r="BV101" i="38" a="1"/>
  <c r="BV517" i="38" a="1"/>
  <c r="BM365" i="38" a="1"/>
  <c r="BN67" i="38" a="1"/>
  <c r="CL84" i="39" a="1"/>
  <c r="BP605" i="38" a="1"/>
  <c r="BP153" i="38" a="1"/>
  <c r="BM371" i="38" a="1"/>
  <c r="BE306" i="38" a="1"/>
  <c r="BE397" i="38" a="1"/>
  <c r="BP371" i="38" a="1"/>
  <c r="BH242" i="38" a="1"/>
  <c r="CM609" i="39" a="1"/>
  <c r="BR92" i="38" a="1"/>
  <c r="BJ523" i="38" a="1"/>
  <c r="BN527" i="38" a="1"/>
  <c r="BM307" i="38" a="1"/>
  <c r="BI369" i="38" a="1"/>
  <c r="BJ297" i="38" a="1"/>
  <c r="BU291" i="38" a="1"/>
  <c r="BP497" i="38" a="1"/>
  <c r="BQ594" i="38" a="1"/>
  <c r="BG393" i="38" a="1"/>
  <c r="BJ101" i="38" a="1"/>
  <c r="BR290" i="38" a="1"/>
  <c r="BK567" i="38" a="1"/>
  <c r="BU42" i="38" a="1"/>
  <c r="BL74" i="38" a="1"/>
  <c r="CI399" i="39" a="1"/>
  <c r="CP14" i="39" a="1"/>
  <c r="BJ99" i="38" a="1"/>
  <c r="BU300" i="38" a="1"/>
  <c r="BN549" i="38" a="1"/>
  <c r="BF432" i="38" a="1"/>
  <c r="BV79" i="38" a="1"/>
  <c r="CO399" i="39" a="1"/>
  <c r="CJ434" i="39" a="1"/>
  <c r="BK168" i="38" a="1"/>
  <c r="BL244" i="38" a="1"/>
  <c r="BE382" i="38" a="1"/>
  <c r="BJ474" i="38" a="1"/>
  <c r="BT332" i="38" a="1"/>
  <c r="BQ76" i="38" a="1"/>
  <c r="BR316" i="38" a="1"/>
  <c r="BM329" i="38" a="1"/>
  <c r="J539" i="39" a="1"/>
  <c r="BH77" i="38" a="1"/>
  <c r="BR299" i="38" a="1"/>
  <c r="BT170" i="38" a="1"/>
  <c r="BI320" i="38" a="1"/>
  <c r="BG174" i="38" a="1"/>
  <c r="BJ605" i="38" a="1"/>
  <c r="BJ274" i="38" a="1"/>
  <c r="BG77" i="38" a="1"/>
  <c r="BV80" i="38" a="1"/>
  <c r="BU476" i="38" a="1"/>
  <c r="BT151" i="38" a="1"/>
  <c r="CO574" i="39" a="1"/>
  <c r="BL90" i="38" a="1"/>
  <c r="BS69" i="38" a="1"/>
  <c r="BH303" i="38" a="1"/>
  <c r="BQ424" i="38" a="1"/>
  <c r="BV141" i="38" a="1"/>
  <c r="BS431" i="38" a="1"/>
  <c r="BK265" i="38" a="1"/>
  <c r="BV272" i="38" a="1"/>
  <c r="BF327" i="38" a="1"/>
  <c r="BO119" i="38" a="1"/>
  <c r="BQ123" i="38" a="1"/>
  <c r="BE547" i="38" a="1"/>
  <c r="BE370" i="38" a="1"/>
  <c r="BI130" i="38" a="1"/>
  <c r="BU281" i="38" a="1"/>
  <c r="BT140" i="38" a="1"/>
  <c r="BL473" i="38" a="1"/>
  <c r="BR130" i="38" a="1"/>
  <c r="BE276" i="38" a="1"/>
  <c r="BV170" i="38" a="1"/>
  <c r="BN115" i="38" a="1"/>
  <c r="BI574" i="38" a="1"/>
  <c r="BS495" i="38" a="1"/>
  <c r="BV144" i="38" a="1"/>
  <c r="BK371" i="38" a="1"/>
  <c r="BS519" i="38" a="1"/>
  <c r="BK577" i="38" a="1"/>
  <c r="BG168" i="38" a="1"/>
  <c r="BE167" i="38" a="1"/>
  <c r="BJ607" i="38" a="1"/>
  <c r="BU467" i="38" a="1"/>
  <c r="BQ544" i="38" a="1"/>
  <c r="U539" i="39" a="1"/>
  <c r="BN375" i="38" a="1"/>
  <c r="BT179" i="38" a="1"/>
  <c r="BF418" i="38" a="1"/>
  <c r="BH549" i="38" a="1"/>
  <c r="BT368" i="38" a="1"/>
  <c r="BG100" i="38" a="1"/>
  <c r="BE431" i="38" a="1"/>
  <c r="CL574" i="39" a="1"/>
  <c r="BF348" i="38" a="1"/>
  <c r="BL46" i="38" a="1"/>
  <c r="BT256" i="38" a="1"/>
  <c r="BH481" i="38" a="1"/>
  <c r="BK57" i="38" a="1"/>
  <c r="BJ56" i="38" a="1"/>
  <c r="BV444" i="38" a="1"/>
  <c r="BQ440" i="38" a="1"/>
  <c r="BR274" i="38" a="1"/>
  <c r="BF266" i="38" a="1"/>
  <c r="BK79" i="38" a="1"/>
  <c r="BQ370" i="38" a="1"/>
  <c r="BH427" i="38" a="1"/>
  <c r="BL320" i="38" a="1"/>
  <c r="BV150" i="38" a="1"/>
  <c r="BI341" i="38" a="1"/>
  <c r="BQ465" i="38" a="1"/>
  <c r="BL578" i="38" a="1"/>
  <c r="BM323" i="38" a="1"/>
  <c r="BF52" i="38" a="1"/>
  <c r="BJ307" i="38" a="1"/>
  <c r="BI366" i="38" a="1"/>
  <c r="BQ479" i="38" a="1"/>
  <c r="BS517" i="38" a="1"/>
  <c r="BJ428" i="38" a="1"/>
  <c r="BM122" i="38" a="1"/>
  <c r="BV530" i="38" a="1"/>
  <c r="BS181" i="38" a="1"/>
  <c r="BG253" i="38" a="1"/>
  <c r="BI143" i="38" a="1"/>
  <c r="BR581" i="38" a="1"/>
  <c r="BH580" i="38" a="1"/>
  <c r="CN539" i="39" a="1"/>
  <c r="BJ471" i="38" a="1"/>
  <c r="BM47" i="38" a="1"/>
  <c r="BU49" i="38" a="1"/>
  <c r="L224" i="39" a="1"/>
  <c r="BL369" i="38" a="1"/>
  <c r="BK97" i="38" a="1"/>
  <c r="BV171" i="38" a="1"/>
  <c r="BF132" i="38" a="1"/>
  <c r="BP118" i="38" a="1"/>
  <c r="BR505" i="38" a="1"/>
  <c r="BI270" i="38" a="1"/>
  <c r="BN125" i="38" a="1"/>
  <c r="BR51" i="38" a="1"/>
  <c r="BL69" i="38" a="1"/>
  <c r="BN371" i="38" a="1"/>
  <c r="BI115" i="38" a="1"/>
  <c r="BS144" i="38" a="1"/>
  <c r="BO325" i="38" a="1"/>
  <c r="BP346" i="38" a="1"/>
  <c r="BF470" i="38" a="1"/>
  <c r="BU399" i="38" a="1"/>
  <c r="BQ598" i="38" a="1"/>
  <c r="BG102" i="38" a="1"/>
  <c r="BL531" i="38" a="1"/>
  <c r="BT56" i="38" a="1"/>
  <c r="BM473" i="38" a="1"/>
  <c r="BS182" i="38" a="1"/>
  <c r="BT147" i="38" a="1"/>
  <c r="BT394" i="38" a="1"/>
  <c r="BQ256" i="38" a="1"/>
  <c r="BF293" i="38" a="1"/>
  <c r="BO599" i="38" a="1"/>
  <c r="BI475" i="38" a="1"/>
  <c r="BG545" i="38" a="1"/>
  <c r="BR551" i="38" a="1"/>
  <c r="BE479" i="38" a="1"/>
  <c r="BP126" i="38" a="1"/>
  <c r="BJ180" i="38" a="1"/>
  <c r="BP594" i="38" a="1"/>
  <c r="BR354" i="38" a="1"/>
  <c r="BT373" i="38" a="1"/>
  <c r="BK278" i="38" a="1"/>
  <c r="BR115" i="38" a="1"/>
  <c r="BS476" i="38" a="1"/>
  <c r="BV69" i="38" a="1"/>
  <c r="BQ173" i="38" a="1"/>
  <c r="BQ99" i="38" a="1"/>
  <c r="BT401" i="38" a="1"/>
  <c r="BU374" i="38" a="1"/>
  <c r="BH391" i="38" a="1"/>
  <c r="CL224" i="39" a="1"/>
  <c r="BO266" i="38" a="1"/>
  <c r="BH598" i="38" a="1"/>
  <c r="BP590" i="38" a="1"/>
  <c r="CN224" i="39" a="1"/>
  <c r="BT604" i="38" a="1"/>
  <c r="BF525" i="38" a="1"/>
  <c r="BE154" i="38" a="1"/>
  <c r="BG579" i="38" a="1"/>
  <c r="BP390" i="38" a="1"/>
  <c r="BP324" i="38" a="1"/>
  <c r="BH72" i="38" a="1"/>
  <c r="BI482" i="38" a="1"/>
  <c r="BJ340" i="38" a="1"/>
  <c r="BG130" i="38" a="1"/>
  <c r="BP317" i="38" a="1"/>
  <c r="BL381" i="38" a="1"/>
  <c r="BL70" i="38" a="1"/>
  <c r="BL306" i="38" a="1"/>
  <c r="BL376" i="38" a="1"/>
  <c r="BO265" i="38" a="1"/>
  <c r="BI479" i="38" a="1"/>
  <c r="BH544" i="38" a="1"/>
  <c r="BF478" i="38" a="1"/>
  <c r="BS180" i="38" a="1"/>
  <c r="BQ79" i="38" a="1"/>
  <c r="BI516" i="38" a="1"/>
  <c r="BK45" i="38" a="1"/>
  <c r="BL379" i="38" a="1"/>
  <c r="BF117" i="38" a="1"/>
  <c r="BE300" i="38" a="1"/>
  <c r="BI328" i="38" a="1"/>
  <c r="BO104" i="38" a="1"/>
  <c r="BS70" i="38" a="1"/>
  <c r="T399" i="39" a="1"/>
  <c r="BM481" i="38" a="1"/>
  <c r="BU105" i="38" a="1"/>
  <c r="BO296" i="38" a="1"/>
  <c r="BL247" i="38" a="1"/>
  <c r="BJ479" i="38" a="1"/>
  <c r="BL421" i="38" a="1"/>
  <c r="BM468" i="38" a="1"/>
  <c r="BT347" i="38" a="1"/>
  <c r="BG150" i="38" a="1"/>
  <c r="BI567" i="38" a="1"/>
  <c r="BR319" i="38" a="1"/>
  <c r="BN601" i="38" a="1"/>
  <c r="BH425" i="38" a="1"/>
  <c r="BT465" i="38" a="1"/>
  <c r="BT543" i="38" a="1"/>
  <c r="BL596" i="38" a="1"/>
  <c r="BP446" i="38" a="1"/>
  <c r="BN78" i="38" a="1"/>
  <c r="BI72" i="38" a="1"/>
  <c r="BI572" i="38" a="1"/>
  <c r="BN497" i="38" a="1"/>
  <c r="BS415" i="38" a="1"/>
  <c r="BT556" i="38" a="1"/>
  <c r="CG189" i="39" a="1"/>
  <c r="BV325" i="38" a="1"/>
  <c r="K49" i="39" a="1"/>
  <c r="BG256" i="38" a="1"/>
  <c r="J329" i="39" a="1"/>
  <c r="BV345" i="38" a="1"/>
  <c r="BI102" i="38" a="1"/>
  <c r="BG279" i="38" a="1"/>
  <c r="BF590" i="38" a="1"/>
  <c r="BI81" i="38" a="1"/>
  <c r="BM77" i="38" a="1"/>
  <c r="BQ595" i="38" a="1"/>
  <c r="BU352" i="38" a="1"/>
  <c r="BJ71" i="38" a="1"/>
  <c r="BL156" i="38" a="1"/>
  <c r="BH603" i="38" a="1"/>
  <c r="BK293" i="38" a="1"/>
  <c r="BP481" i="38" a="1"/>
  <c r="BH582" i="38" a="1"/>
  <c r="BS478" i="38" a="1"/>
  <c r="BP330" i="38" a="1"/>
  <c r="BM520" i="38" a="1"/>
  <c r="BQ251" i="38" a="1"/>
  <c r="BG146" i="38" a="1"/>
  <c r="BV368" i="38" a="1"/>
  <c r="BG366" i="38" a="1"/>
  <c r="BH274" i="38" a="1"/>
  <c r="BT425" i="38" a="1"/>
  <c r="BM118" i="38" a="1"/>
  <c r="BI506" i="38" a="1"/>
  <c r="BJ173" i="38" a="1"/>
  <c r="BN270" i="38" a="1"/>
  <c r="BG392" i="38" a="1"/>
  <c r="BO251" i="38" a="1"/>
  <c r="BL340" i="38" a="1"/>
  <c r="BO270" i="38" a="1"/>
  <c r="BH324" i="38" a="1"/>
  <c r="BE145" i="38" a="1"/>
  <c r="BJ465" i="38" a="1"/>
  <c r="BV65" i="38" a="1"/>
  <c r="BF419" i="38" a="1"/>
  <c r="BP574" i="38" a="1"/>
  <c r="BV607" i="38" a="1"/>
  <c r="BT155" i="38" a="1"/>
  <c r="BG532" i="38" a="1"/>
  <c r="BS276" i="38" a="1"/>
  <c r="BK423" i="38" a="1"/>
  <c r="BS544" i="38" a="1"/>
  <c r="BT166" i="38" a="1"/>
  <c r="BK298" i="38" a="1"/>
  <c r="BM415" i="38" a="1"/>
  <c r="BI253" i="38" a="1"/>
  <c r="BG542" i="38" a="1"/>
  <c r="BS322" i="38" a="1"/>
  <c r="BV541" i="38" a="1"/>
  <c r="BM426" i="38" a="1"/>
  <c r="BS323" i="38" a="1"/>
  <c r="BN591" i="38" a="1"/>
  <c r="BV479" i="38" a="1"/>
  <c r="BI390" i="38" a="1"/>
  <c r="BU98" i="38" a="1"/>
  <c r="BO273" i="38" a="1"/>
  <c r="BK173" i="38" a="1"/>
  <c r="BT320" i="38" a="1"/>
  <c r="BH521" i="38" a="1"/>
  <c r="BQ590" i="38" a="1"/>
  <c r="BN290" i="38" a="1"/>
  <c r="BG417" i="38" a="1"/>
  <c r="BQ574" i="38" a="1"/>
  <c r="BP519" i="38" a="1"/>
  <c r="BQ371" i="38" a="1"/>
  <c r="BL591" i="38" a="1"/>
  <c r="BU79" i="38" a="1"/>
  <c r="BE332" i="38" a="1"/>
  <c r="BS82" i="38" a="1"/>
  <c r="H329" i="39" a="1"/>
  <c r="BE67" i="38" a="1"/>
  <c r="BE182" i="38" a="1"/>
  <c r="BO482" i="38" a="1"/>
  <c r="BR595" i="38" a="1"/>
  <c r="BV346" i="38" a="1"/>
  <c r="BG70" i="38" a="1"/>
  <c r="AU434" i="39" a="1"/>
  <c r="BI269" i="38" a="1"/>
  <c r="BR149" i="38" a="1"/>
  <c r="BP592" i="38" a="1"/>
  <c r="BG521" i="38" a="1"/>
  <c r="BJ548" i="38" a="1"/>
  <c r="BM322" i="38" a="1"/>
  <c r="BR590" i="38" a="1"/>
  <c r="BR357" i="38" a="1"/>
  <c r="BT366" i="38" a="1"/>
  <c r="BU256" i="38" a="1"/>
  <c r="R574" i="39" a="1"/>
  <c r="BK570" i="38" a="1"/>
  <c r="CM364" i="39" a="1"/>
  <c r="BP528" i="38" a="1"/>
  <c r="BH575" i="38" a="1"/>
  <c r="BK525" i="38" a="1"/>
  <c r="AV609" i="39" a="1"/>
  <c r="BP575" i="38" a="1"/>
  <c r="BK53" i="38" a="1"/>
  <c r="BO305" i="38" a="1"/>
  <c r="BL293" i="38" a="1"/>
  <c r="BV82" i="38" a="1"/>
  <c r="BU304" i="38" a="1"/>
  <c r="BO300" i="38" a="1"/>
  <c r="BN355" i="38" a="1"/>
  <c r="BS356" i="38" a="1"/>
  <c r="L329" i="39" a="1"/>
  <c r="G49" i="39" a="1"/>
  <c r="BH57" i="38" a="1"/>
  <c r="BJ393" i="38" a="1"/>
  <c r="BI478" i="38" a="1"/>
  <c r="BE527" i="38" a="1"/>
  <c r="BR396" i="38" a="1"/>
  <c r="BF576" i="38" a="1"/>
  <c r="BV531" i="38" a="1"/>
  <c r="BS507" i="38" a="1"/>
  <c r="BM395" i="38" a="1"/>
  <c r="BV49" i="38" a="1"/>
  <c r="BR301" i="38" a="1"/>
  <c r="BN579" i="38" a="1"/>
  <c r="BT518" i="38" a="1"/>
  <c r="BQ551" i="38" a="1"/>
  <c r="BK395" i="38" a="1"/>
  <c r="BE255" i="38" a="1"/>
  <c r="BN303" i="38" a="1"/>
  <c r="BI248" i="38" a="1"/>
  <c r="BP570" i="38" a="1"/>
  <c r="BH520" i="38" a="1"/>
  <c r="BT398" i="38" a="1"/>
  <c r="BE346" i="38" a="1"/>
  <c r="BK107" i="38" a="1"/>
  <c r="BV570" i="38" a="1"/>
  <c r="BE467" i="38" a="1"/>
  <c r="BR603" i="38" a="1"/>
  <c r="BV347" i="38" a="1"/>
  <c r="BG294" i="38" a="1"/>
  <c r="BK530" i="38" a="1"/>
  <c r="BS49" i="38" a="1"/>
  <c r="N399" i="39" a="1"/>
  <c r="BF54" i="38" a="1"/>
  <c r="BN122" i="38" a="1"/>
  <c r="BL100" i="38" a="1"/>
  <c r="BK330" i="38" a="1"/>
  <c r="BV316" i="38" a="1"/>
  <c r="BK317" i="38" a="1"/>
  <c r="BV592" i="38" a="1"/>
  <c r="BL270" i="38" a="1"/>
  <c r="BU141" i="38" a="1"/>
  <c r="BP531" i="38" a="1"/>
  <c r="BT478" i="38" a="1"/>
  <c r="BU369" i="38" a="1"/>
  <c r="BJ344" i="38" a="1"/>
  <c r="BV96" i="38" a="1"/>
  <c r="T224" i="39" a="1"/>
  <c r="BT76" i="38" a="1"/>
  <c r="BS581" i="38" a="1"/>
  <c r="BQ244" i="38" a="1"/>
  <c r="CG504" i="39" a="1"/>
  <c r="BT299" i="38" a="1"/>
  <c r="BS102" i="38" a="1"/>
  <c r="BT43" i="38" a="1"/>
  <c r="BS250" i="38" a="1"/>
  <c r="BV371" i="38" a="1"/>
  <c r="BI581" i="38" a="1"/>
  <c r="K434" i="39" a="1"/>
  <c r="BS299" i="38" a="1"/>
  <c r="BU330" i="38" a="1"/>
  <c r="BE103" i="38" a="1"/>
  <c r="BI52" i="38" a="1"/>
  <c r="BU303" i="38" a="1"/>
  <c r="BH99" i="38" a="1"/>
  <c r="BS342" i="38" a="1"/>
  <c r="BU429" i="38" a="1"/>
  <c r="BV377" i="38" a="1"/>
  <c r="BH377" i="38" a="1"/>
  <c r="BT353" i="38" a="1"/>
  <c r="BK98" i="38" a="1"/>
  <c r="BM552" i="38" a="1"/>
  <c r="BS157" i="38" a="1"/>
  <c r="BQ340" i="38" a="1"/>
  <c r="BM99" i="38" a="1"/>
  <c r="BM306" i="38" a="1"/>
  <c r="BM65" i="38" a="1"/>
  <c r="BV146" i="38" a="1"/>
  <c r="BV244" i="38" a="1"/>
  <c r="BJ482" i="38" a="1"/>
  <c r="BR248" i="38" a="1"/>
  <c r="BU77" i="38" a="1"/>
  <c r="BN367" i="38" a="1"/>
  <c r="BM255" i="38" a="1"/>
  <c r="BK121" i="38" a="1"/>
  <c r="BH128" i="38" a="1"/>
  <c r="BL522" i="38" a="1"/>
  <c r="BM517" i="38" a="1"/>
  <c r="BM577" i="38" a="1"/>
  <c r="BL165" i="38" a="1"/>
  <c r="BE40" i="38" a="1"/>
  <c r="BS573" i="38" a="1"/>
  <c r="BI382" i="38" a="1"/>
  <c r="BH256" i="38" a="1"/>
  <c r="BE578" i="38" a="1"/>
  <c r="BK70" i="38" a="1"/>
  <c r="BL77" i="38" a="1"/>
  <c r="BI393" i="38" a="1"/>
  <c r="BR397" i="38" a="1"/>
  <c r="BO565" i="38" a="1"/>
  <c r="BK515" i="38" a="1"/>
  <c r="BV515" i="38" a="1"/>
  <c r="BK573" i="38" a="1"/>
  <c r="BU349" i="38" a="1"/>
  <c r="BU68" i="38" a="1"/>
  <c r="BQ101" i="38" a="1"/>
  <c r="BJ300" i="38" a="1"/>
  <c r="BU299" i="38" a="1"/>
  <c r="BM290" i="38" a="1"/>
  <c r="BG372" i="38" a="1"/>
  <c r="BP526" i="38" a="1"/>
  <c r="G364" i="39" a="1"/>
  <c r="BI577" i="38" a="1"/>
  <c r="BJ53" i="38" a="1"/>
  <c r="K609" i="39" a="1"/>
  <c r="BS394" i="38" a="1"/>
  <c r="G469" i="39" a="1"/>
  <c r="S399" i="39" a="1"/>
  <c r="BR245" i="38" a="1"/>
  <c r="BP368" i="38" a="1"/>
  <c r="BT304" i="38" a="1"/>
  <c r="BO403" i="38" a="1"/>
  <c r="CL49" i="39" a="1"/>
  <c r="BK68" i="38" a="1"/>
  <c r="BT574" i="38" a="1"/>
  <c r="BV400" i="38" a="1"/>
  <c r="BS145" i="38" a="1"/>
  <c r="BE398" i="38" a="1"/>
  <c r="BP515" i="38" a="1"/>
  <c r="BG301" i="38" a="1"/>
  <c r="CM84" i="39" a="1"/>
  <c r="BL290" i="38" a="1"/>
  <c r="BS331" i="38" a="1"/>
  <c r="BK294" i="38" a="1"/>
  <c r="BO81" i="38" a="1"/>
  <c r="AU189" i="39" a="1"/>
  <c r="BL365" i="38" a="1"/>
  <c r="BM132" i="38" a="1"/>
  <c r="BF401" i="38" a="1"/>
  <c r="BP415" i="38" a="1"/>
  <c r="BI565" i="38" a="1"/>
  <c r="BT326" i="38" a="1"/>
  <c r="BU371" i="38" a="1"/>
  <c r="BO578" i="38" a="1"/>
  <c r="BS520" i="38" a="1"/>
  <c r="BM80" i="38" a="1"/>
  <c r="BR390" i="38" a="1"/>
  <c r="BO476" i="38" a="1"/>
  <c r="BT106" i="38" a="1"/>
  <c r="BN590" i="38" a="1"/>
  <c r="BI150" i="38" a="1"/>
  <c r="BG428" i="38" a="1"/>
  <c r="BO595" i="38" a="1"/>
  <c r="BE319" i="38" a="1"/>
  <c r="BM580" i="38" a="1"/>
  <c r="BE399" i="38" a="1"/>
  <c r="BG570" i="38" a="1"/>
  <c r="T49" i="39" a="1"/>
  <c r="BO47" i="38" a="1"/>
  <c r="M504" i="39" a="1"/>
  <c r="BE345" i="38" a="1"/>
  <c r="BT406" i="38" a="1"/>
  <c r="F224" i="39" a="1"/>
  <c r="BQ280" i="38" a="1"/>
  <c r="BU553" i="38" a="1"/>
  <c r="BE127" i="38" a="1"/>
  <c r="BK179" i="38" a="1"/>
  <c r="BP272" i="38" a="1"/>
  <c r="BM551" i="38" a="1"/>
  <c r="BF416" i="38" a="1"/>
  <c r="BK167" i="38" a="1"/>
  <c r="BO420" i="38" a="1"/>
  <c r="BU544" i="38" a="1"/>
  <c r="BK467" i="38" a="1"/>
  <c r="BP418" i="38" a="1"/>
  <c r="BP142" i="38" a="1"/>
  <c r="BH329" i="38" a="1"/>
  <c r="BG120" i="38" a="1"/>
  <c r="BI603" i="38" a="1"/>
  <c r="BE170" i="38" a="1"/>
  <c r="BT126" i="38" a="1"/>
  <c r="BV349" i="38" a="1"/>
  <c r="BH417" i="38" a="1"/>
  <c r="BR355" i="38" a="1"/>
  <c r="BH54" i="38" a="1"/>
  <c r="BQ74" i="38" a="1"/>
  <c r="BP242" i="38" a="1"/>
  <c r="BO594" i="38" a="1"/>
  <c r="BR470" i="38" a="1"/>
  <c r="BM332" i="38" a="1"/>
  <c r="BG322" i="38" a="1"/>
  <c r="BG422" i="38" a="1"/>
  <c r="BQ103" i="38" a="1"/>
  <c r="BG249" i="38" a="1"/>
  <c r="BP457" i="38" a="1"/>
  <c r="BM544" i="38" a="1"/>
  <c r="BQ451" i="38" a="1"/>
  <c r="BH546" i="38" a="1"/>
  <c r="BR49" i="38" a="1"/>
  <c r="BH140" i="38" a="1"/>
  <c r="U189" i="39" a="1"/>
  <c r="BV581" i="38" a="1"/>
  <c r="BL242" i="38" a="1"/>
  <c r="BO380" i="38" a="1"/>
  <c r="BO245" i="38" a="1"/>
  <c r="BU126" i="38" a="1"/>
  <c r="BF500" i="38" a="1"/>
  <c r="BJ279" i="38" a="1"/>
  <c r="BS547" i="38" a="1"/>
  <c r="BE131" i="38" a="1"/>
  <c r="BM406" i="38" a="1"/>
  <c r="BR292" i="38" a="1"/>
  <c r="BG571" i="38" a="1"/>
  <c r="BU422" i="38" a="1"/>
  <c r="BL120" i="38" a="1"/>
  <c r="BU480" i="38" a="1"/>
  <c r="BO169" i="38" a="1"/>
  <c r="BJ293" i="38" a="1"/>
  <c r="BU122" i="38" a="1"/>
  <c r="BV296" i="38" a="1"/>
  <c r="BG317" i="38" a="1"/>
  <c r="G434" i="39" a="1"/>
  <c r="BO46" i="38" a="1"/>
  <c r="BN543" i="38" a="1"/>
  <c r="BL419" i="38" a="1"/>
  <c r="BS477" i="38" a="1"/>
  <c r="BI465" i="38" a="1"/>
  <c r="BV329" i="38" a="1"/>
  <c r="BQ315" i="38" a="1"/>
  <c r="BV250" i="38" a="1"/>
  <c r="BT601" i="38" a="1"/>
  <c r="BS43" i="38" a="1"/>
  <c r="BF70" i="38" a="1"/>
  <c r="BN306" i="38" a="1"/>
  <c r="BQ345" i="38" a="1"/>
  <c r="BF242" i="38" a="1"/>
  <c r="CF189" i="39" a="1"/>
  <c r="BM317" i="38" a="1"/>
  <c r="BL72" i="38" a="1"/>
  <c r="BK94" i="38" a="1"/>
  <c r="BL275" i="38" a="1"/>
  <c r="BJ603" i="38" a="1"/>
  <c r="BJ165" i="38" a="1"/>
  <c r="BS590" i="38" a="1"/>
  <c r="BQ445" i="38" a="1"/>
  <c r="BO425" i="38" a="1"/>
  <c r="BU321" i="38" a="1"/>
  <c r="BV303" i="38" a="1"/>
  <c r="BL105" i="38" a="1"/>
  <c r="BE607" i="38" a="1"/>
  <c r="BU318" i="38" a="1"/>
  <c r="BR148" i="38" a="1"/>
  <c r="BN66" i="38" a="1"/>
  <c r="BJ331" i="38" a="1"/>
  <c r="BJ43" i="38" a="1"/>
  <c r="BR157" i="38" a="1"/>
  <c r="BJ291" i="38" a="1"/>
  <c r="BQ100" i="38" a="1"/>
  <c r="BP93" i="38" a="1"/>
  <c r="BU128" i="38" a="1"/>
  <c r="BV268" i="38" a="1"/>
  <c r="BT600" i="38" a="1"/>
  <c r="BQ331" i="38" a="1"/>
  <c r="BR256" i="38" a="1"/>
  <c r="BO421" i="38" a="1"/>
  <c r="BU342" i="38" a="1"/>
  <c r="BM281" i="38" a="1"/>
  <c r="BJ79" i="38" a="1"/>
  <c r="BM597" i="38" a="1"/>
  <c r="BN121" i="38" a="1"/>
  <c r="BR278" i="38" a="1"/>
  <c r="BV606" i="38" a="1"/>
  <c r="BO396" i="38" a="1"/>
  <c r="BL571" i="38" a="1"/>
  <c r="BH96" i="38" a="1"/>
  <c r="BQ449" i="38" a="1"/>
  <c r="BR553" i="38" a="1"/>
  <c r="BF597" i="38" a="1"/>
  <c r="BP527" i="38" a="1"/>
  <c r="BS471" i="38" a="1"/>
  <c r="BF356" i="38" a="1"/>
  <c r="BP146" i="38" a="1"/>
  <c r="BH375" i="38" a="1"/>
  <c r="BM377" i="38" a="1"/>
  <c r="BM356" i="38" a="1"/>
  <c r="BV474" i="38" a="1"/>
  <c r="BI600" i="38" a="1"/>
  <c r="BE143" i="38" a="1"/>
  <c r="BR348" i="38" a="1"/>
  <c r="BV154" i="38" a="1"/>
  <c r="BH353" i="38" a="1"/>
  <c r="BF141" i="38" a="1"/>
  <c r="BR69" i="38" a="1"/>
  <c r="BN541" i="38" a="1"/>
  <c r="BL82" i="38" a="1"/>
  <c r="BS165" i="38" a="1"/>
  <c r="BT80" i="38" a="1"/>
  <c r="BH555" i="38" a="1"/>
  <c r="BP427" i="38" a="1"/>
  <c r="BT349" i="38" a="1"/>
  <c r="BI57" i="38" a="1"/>
  <c r="BH595" i="38" a="1"/>
  <c r="BG369" i="38" a="1"/>
  <c r="BU576" i="38" a="1"/>
  <c r="BE503" i="38" a="1"/>
  <c r="BR418" i="38" a="1"/>
  <c r="BV431" i="38" a="1"/>
  <c r="BF65" i="38" a="1"/>
  <c r="BV271" i="38" a="1"/>
  <c r="BK543" i="38" a="1"/>
  <c r="BG405" i="38" a="1"/>
  <c r="BT352" i="38" a="1"/>
  <c r="BG252" i="38" a="1"/>
  <c r="BJ280" i="38" a="1"/>
  <c r="BF592" i="38" a="1"/>
  <c r="BO155" i="38" a="1"/>
  <c r="BK82" i="38" a="1"/>
  <c r="BJ571" i="38" a="1"/>
  <c r="BT52" i="38" a="1"/>
  <c r="BH354" i="38" a="1"/>
  <c r="BE573" i="38" a="1"/>
  <c r="BI107" i="38" a="1"/>
  <c r="BM93" i="38" a="1"/>
  <c r="BK124" i="38" a="1"/>
  <c r="BH604" i="38" a="1"/>
  <c r="BI472" i="38" a="1"/>
  <c r="BN554" i="38" a="1"/>
  <c r="BU575" i="38" a="1"/>
  <c r="BU148" i="38" a="1"/>
  <c r="BP78" i="38" a="1"/>
  <c r="BO277" i="38" a="1"/>
  <c r="BJ273" i="38" a="1"/>
  <c r="BH471" i="38" a="1"/>
  <c r="BG556" i="38" a="1"/>
  <c r="BU178" i="38" a="1"/>
  <c r="BG546" i="38" a="1"/>
  <c r="BO554" i="38" a="1"/>
  <c r="BM69" i="38" a="1"/>
  <c r="BT53" i="38" a="1"/>
  <c r="BH175" i="38" a="1"/>
  <c r="BS493" i="38" a="1"/>
  <c r="BP419" i="38" a="1"/>
  <c r="BO575" i="38" a="1"/>
  <c r="BV66" i="38" a="1"/>
  <c r="BR244" i="38" a="1"/>
  <c r="BH422" i="38" a="1"/>
  <c r="BV354" i="38" a="1"/>
  <c r="BG302" i="38" a="1"/>
  <c r="BO582" i="38" a="1"/>
  <c r="BT316" i="38" a="1"/>
  <c r="BV422" i="38" a="1"/>
  <c r="BV319" i="38" a="1"/>
  <c r="BQ519" i="38" a="1"/>
  <c r="BF257" i="38" a="1"/>
  <c r="BF301" i="38" a="1"/>
  <c r="BU465" i="38" a="1"/>
  <c r="BN128" i="38" a="1"/>
  <c r="BN119" i="38" a="1"/>
  <c r="BQ300" i="38" a="1"/>
  <c r="BJ247" i="38" a="1"/>
  <c r="BS301" i="38" a="1"/>
  <c r="BN503" i="38" a="1"/>
  <c r="BT475" i="38" a="1"/>
  <c r="BG292" i="38" a="1"/>
  <c r="BG106" i="38" a="1"/>
  <c r="BE357" i="38" a="1"/>
  <c r="BL106" i="38" a="1"/>
  <c r="BH172" i="38" a="1"/>
  <c r="BQ545" i="38" a="1"/>
  <c r="BM266" i="38" a="1"/>
  <c r="BV429" i="38" a="1"/>
  <c r="BR490" i="38" a="1"/>
  <c r="BI415" i="38" a="1"/>
  <c r="BU181" i="38" a="1"/>
  <c r="BO69" i="38" a="1"/>
  <c r="BF302" i="38" a="1"/>
  <c r="BM92" i="38" a="1"/>
  <c r="BE505" i="38" a="1"/>
  <c r="BO603" i="38" a="1"/>
  <c r="BP147" i="38" a="1"/>
  <c r="BO147" i="38" a="1"/>
  <c r="BQ355" i="38" a="1"/>
  <c r="BF144" i="38" a="1"/>
  <c r="AU539" i="39" a="1"/>
  <c r="BV67" i="38" a="1"/>
  <c r="BR402" i="38" a="1"/>
  <c r="BT182" i="38" a="1"/>
  <c r="BR471" i="38" a="1"/>
  <c r="BR601" i="38" a="1"/>
  <c r="BF402" i="38" a="1"/>
  <c r="BR55" i="38" a="1"/>
  <c r="BH347" i="38" a="1"/>
  <c r="BF57" i="38" a="1"/>
  <c r="BK279" i="38" a="1"/>
  <c r="BG427" i="38" a="1"/>
  <c r="BI504" i="38" a="1"/>
  <c r="BQ474" i="38" a="1"/>
  <c r="BF498" i="38" a="1"/>
  <c r="BG267" i="38" a="1"/>
  <c r="BR500" i="38" a="1"/>
  <c r="BM252" i="38" a="1"/>
  <c r="BE380" i="38" a="1"/>
  <c r="BH252" i="38" a="1"/>
  <c r="BO127" i="38" a="1"/>
  <c r="BQ168" i="38" a="1"/>
  <c r="BF599" i="38" a="1"/>
  <c r="BO323" i="38" a="1"/>
  <c r="BH349" i="38" a="1"/>
  <c r="BE472" i="38" a="1"/>
  <c r="CP539" i="39" a="1"/>
  <c r="BQ146" i="38" a="1"/>
  <c r="BN80" i="38" a="1"/>
  <c r="BO401" i="38" a="1"/>
  <c r="BT127" i="38" a="1"/>
  <c r="BV470" i="38" a="1"/>
  <c r="BV321" i="38" a="1"/>
  <c r="BL147" i="38" a="1"/>
  <c r="BG407" i="38" a="1"/>
  <c r="BP49" i="38" a="1"/>
  <c r="CH49" i="39" a="1"/>
  <c r="BG331" i="38" a="1"/>
  <c r="BQ170" i="38" a="1"/>
  <c r="BF567" i="38" a="1"/>
  <c r="R434" i="39" a="1"/>
  <c r="BN607" i="38" a="1"/>
  <c r="BO321" i="38" a="1"/>
  <c r="BH368" i="38" a="1"/>
  <c r="BL375" i="38" a="1"/>
  <c r="BU356" i="38" a="1"/>
  <c r="BN550" i="38" a="1"/>
  <c r="BL40" i="38" a="1"/>
  <c r="BI467" i="38" a="1"/>
  <c r="BN96" i="38" a="1"/>
  <c r="BL50" i="38" a="1"/>
  <c r="BO252" i="38" a="1"/>
  <c r="BJ396" i="38" a="1"/>
  <c r="BF366" i="38" a="1"/>
  <c r="BR394" i="38" a="1"/>
  <c r="BU402" i="38" a="1"/>
  <c r="BS105" i="38" a="1"/>
  <c r="BS591" i="38" a="1"/>
  <c r="BF53" i="38" a="1"/>
  <c r="BU382" i="38" a="1"/>
  <c r="BM565" i="38" a="1"/>
  <c r="BP117" i="38" a="1"/>
  <c r="BP478" i="38" a="1"/>
  <c r="BV295" i="38" a="1"/>
  <c r="BS569" i="38" a="1"/>
  <c r="BR380" i="38" a="1"/>
  <c r="BQ347" i="38" a="1"/>
  <c r="BQ577" i="38" a="1"/>
  <c r="BT243" i="38" a="1"/>
  <c r="BU245" i="38" a="1"/>
  <c r="BK99" i="38" a="1"/>
  <c r="BE393" i="38" a="1"/>
  <c r="BQ529" i="38" a="1"/>
  <c r="CP469" i="39" a="1"/>
  <c r="BH106" i="38" a="1"/>
  <c r="BO48" i="38" a="1"/>
  <c r="BN76" i="38" a="1"/>
  <c r="BL140" i="38" a="1"/>
  <c r="BP420" i="38" a="1"/>
  <c r="BJ370" i="38" a="1"/>
  <c r="BE591" i="38" a="1"/>
  <c r="BR77" i="38" a="1"/>
  <c r="BJ98" i="38" a="1"/>
  <c r="BE531" i="38" a="1"/>
  <c r="BL53" i="38" a="1"/>
  <c r="BV55" i="38" a="1"/>
  <c r="BS525" i="38" a="1"/>
  <c r="BO57" i="38" a="1"/>
  <c r="BN354" i="38" a="1"/>
  <c r="BF247" i="38" a="1"/>
  <c r="BP405" i="38" a="1"/>
  <c r="BR255" i="38" a="1"/>
  <c r="CJ84" i="39" a="1"/>
  <c r="O469" i="39" a="1"/>
  <c r="BK274" i="38" a="1"/>
  <c r="BF299" i="38" a="1"/>
  <c r="BQ569" i="38" a="1"/>
  <c r="BE378" i="38" a="1"/>
  <c r="BL392" i="38" a="1"/>
  <c r="BS54" i="38" a="1"/>
  <c r="BS65" i="38" a="1"/>
  <c r="BE43" i="38" a="1"/>
  <c r="BS390" i="38" a="1"/>
  <c r="BK171" i="38" a="1"/>
  <c r="BJ169" i="38" a="1"/>
  <c r="BP50" i="38" a="1"/>
  <c r="BP143" i="38" a="1"/>
  <c r="BK343" i="38" a="1"/>
  <c r="BO171" i="38" a="1"/>
  <c r="BJ515" i="38" a="1"/>
  <c r="BK175" i="38" a="1"/>
  <c r="BE582" i="38" a="1"/>
  <c r="O609" i="39" a="1"/>
  <c r="AV539" i="39" a="1"/>
  <c r="BH348" i="38" a="1"/>
  <c r="BS580" i="38" a="1"/>
  <c r="BU241" i="38" a="1"/>
  <c r="V574" i="39" a="1"/>
  <c r="BV378" i="38" a="1"/>
  <c r="AV14" i="39" a="1"/>
  <c r="BE403" i="38" a="1"/>
  <c r="BL95" i="38" a="1"/>
  <c r="BP90" i="38" a="1"/>
  <c r="BU124" i="38" a="1"/>
  <c r="BJ245" i="38" a="1"/>
  <c r="BT516" i="38" a="1"/>
  <c r="BU344" i="38" a="1"/>
  <c r="BJ381" i="38" a="1"/>
  <c r="BV42" i="38" a="1"/>
  <c r="BF50" i="38" a="1"/>
  <c r="BU255" i="38" a="1"/>
  <c r="BH370" i="38" a="1"/>
  <c r="BN254" i="38" a="1"/>
  <c r="BE376" i="38" a="1"/>
  <c r="BM578" i="38" a="1"/>
  <c r="CH469" i="39" a="1"/>
  <c r="BT254" i="38" a="1"/>
  <c r="AV504" i="39" a="1"/>
  <c r="BS369" i="38" a="1"/>
  <c r="BT429" i="38" a="1"/>
  <c r="BT356" i="38" a="1"/>
  <c r="BR346" i="38" a="1"/>
  <c r="BK353" i="38" a="1"/>
  <c r="BH147" i="38" a="1"/>
  <c r="CP574" i="39" a="1"/>
  <c r="BP344" i="38" a="1"/>
  <c r="BQ342" i="38" a="1"/>
  <c r="BN447" i="38" a="1"/>
  <c r="BT45" i="38" a="1"/>
  <c r="BG524" i="38" a="1"/>
  <c r="BJ568" i="38" a="1"/>
  <c r="M329" i="39" a="1"/>
  <c r="BK130" i="38" a="1"/>
  <c r="BV179" i="38" a="1"/>
  <c r="BX15" i="38" a="1"/>
  <c r="BE553" i="38" a="1"/>
  <c r="BK419" i="38" a="1"/>
  <c r="BT557" i="38" a="1"/>
  <c r="BH419" i="38" a="1"/>
  <c r="BN596" i="38" a="1"/>
  <c r="BP46" i="38" a="1"/>
  <c r="BT242" i="38" a="1"/>
  <c r="BN376" i="38" a="1"/>
  <c r="BL519" i="38" a="1"/>
  <c r="BE54" i="38" a="1"/>
  <c r="BN356" i="38" a="1"/>
  <c r="BK365" i="38" a="1"/>
  <c r="BU156" i="38" a="1"/>
  <c r="BN566" i="38" a="1"/>
  <c r="BR46" i="38" a="1"/>
  <c r="Q434" i="39" a="1"/>
  <c r="BL52" i="38" a="1"/>
  <c r="BN443" i="38" a="1"/>
  <c r="BQ321" i="38" a="1"/>
  <c r="BK528" i="38" a="1"/>
  <c r="CM329" i="39" a="1"/>
  <c r="BN516" i="38" a="1"/>
  <c r="BE91" i="38" a="1"/>
  <c r="BF373" i="38" a="1"/>
  <c r="BE80" i="38" a="1"/>
  <c r="CL504" i="39" a="1"/>
  <c r="BV566" i="38" a="1"/>
  <c r="BN99" i="38" a="1"/>
  <c r="BP104" i="38" a="1"/>
  <c r="BM128" i="38" a="1"/>
  <c r="BE570" i="38" a="1"/>
  <c r="BQ380" i="38" a="1"/>
  <c r="BH566" i="38" a="1"/>
  <c r="BF550" i="38" a="1"/>
  <c r="BH150" i="38" a="1"/>
  <c r="S49" i="39" a="1"/>
  <c r="BV149" i="38" a="1"/>
  <c r="BF292" i="38" a="1"/>
  <c r="BH93" i="38" a="1"/>
  <c r="BN532" i="38" a="1"/>
  <c r="BE72" i="38" a="1"/>
  <c r="CI224" i="39" a="1"/>
  <c r="BJ578" i="38" a="1"/>
  <c r="BK42" i="38" a="1"/>
  <c r="BK367" i="38" a="1"/>
  <c r="BK299" i="38" a="1"/>
  <c r="BF516" i="38" a="1"/>
  <c r="BU54" i="38" a="1"/>
  <c r="CK469" i="39" a="1"/>
  <c r="Q84" i="39" a="1"/>
  <c r="BF318" i="38" a="1"/>
  <c r="H504" i="39" a="1"/>
  <c r="BS353" i="38" a="1"/>
  <c r="BO568" i="38" a="1"/>
  <c r="BM94" i="38" a="1"/>
  <c r="BP341" i="38" a="1"/>
  <c r="BH344" i="38" a="1"/>
  <c r="BT570" i="38" a="1"/>
  <c r="BP365" i="38" a="1"/>
  <c r="BV597" i="38" a="1"/>
  <c r="BR467" i="38" a="1"/>
  <c r="H574" i="39" a="1"/>
  <c r="BV356" i="38" a="1"/>
  <c r="BL532" i="38" a="1"/>
  <c r="BT327" i="38" a="1"/>
  <c r="I609" i="39" a="1"/>
  <c r="BE603" i="38" a="1"/>
  <c r="BN525" i="38" a="1"/>
  <c r="BH179" i="38" a="1"/>
  <c r="BQ320" i="38" a="1"/>
  <c r="BV281" i="38" a="1"/>
  <c r="BN129" i="38" a="1"/>
  <c r="BL546" i="38" a="1"/>
  <c r="BS417" i="38" a="1"/>
  <c r="BR494" i="38" a="1"/>
  <c r="BJ417" i="38" a="1"/>
  <c r="BQ554" i="38" a="1"/>
  <c r="BP606" i="38" a="1"/>
  <c r="BQ119" i="38" a="1"/>
  <c r="BL43" i="38" a="1"/>
  <c r="BP581" i="38" a="1"/>
  <c r="BU407" i="38" a="1"/>
  <c r="BO418" i="38" a="1"/>
  <c r="BL154" i="38" a="1"/>
  <c r="BQ431" i="38" a="1"/>
  <c r="BV350" i="38" a="1"/>
  <c r="BP76" i="38" a="1"/>
  <c r="BM117" i="38" a="1"/>
  <c r="BE123" i="38" a="1"/>
  <c r="BU142" i="38" a="1"/>
  <c r="BU542" i="38" a="1"/>
  <c r="BV132" i="38" a="1"/>
  <c r="BG276" i="38" a="1"/>
  <c r="BU392" i="38" a="1"/>
  <c r="BU521" i="38" a="1"/>
  <c r="BE392" i="38" a="1"/>
  <c r="BO367" i="38" a="1"/>
  <c r="BP51" i="38" a="1"/>
  <c r="BG240" i="38" a="1"/>
  <c r="BN595" i="38" a="1"/>
  <c r="BT428" i="38" a="1"/>
  <c r="BL157" i="38" a="1"/>
  <c r="BL573" i="38" a="1"/>
  <c r="BR271" i="38" a="1"/>
  <c r="BU419" i="38" a="1"/>
  <c r="BQ157" i="38" a="1"/>
  <c r="BV480" i="38" a="1"/>
  <c r="BO348" i="38" a="1"/>
  <c r="BN482" i="38" a="1"/>
  <c r="BI75" i="38" a="1"/>
  <c r="BO393" i="38" a="1"/>
  <c r="BR323" i="38" a="1"/>
  <c r="BG149" i="38" a="1"/>
  <c r="BE295" i="38" a="1"/>
  <c r="BU150" i="38" a="1"/>
  <c r="BS255" i="38" a="1"/>
  <c r="BU345" i="38" a="1"/>
  <c r="BN455" i="38" a="1"/>
  <c r="BQ124" i="38" a="1"/>
  <c r="BL466" i="38" a="1"/>
  <c r="BG321" i="38" a="1"/>
  <c r="BH531" i="38" a="1"/>
  <c r="BH567" i="38" a="1"/>
  <c r="BP322" i="38" a="1"/>
  <c r="BU346" i="38" a="1"/>
  <c r="BF531" i="38" a="1"/>
  <c r="BR344" i="38" a="1"/>
  <c r="BO182" i="38" a="1"/>
  <c r="BL331" i="38" a="1"/>
  <c r="BS429" i="38" a="1"/>
  <c r="BH43" i="38" a="1"/>
  <c r="BL143" i="38" a="1"/>
  <c r="BH301" i="38" a="1"/>
  <c r="BH530" i="38" a="1"/>
  <c r="BJ592" i="38" a="1"/>
  <c r="BE253" i="38" a="1"/>
  <c r="BF604" i="38" a="1"/>
  <c r="BF80" i="38" a="1"/>
  <c r="BE320" i="38" a="1"/>
  <c r="BV341" i="38" a="1"/>
  <c r="BT294" i="38" a="1"/>
  <c r="BR379" i="38" a="1"/>
  <c r="BG582" i="38" a="1"/>
  <c r="BQ245" i="38" a="1"/>
  <c r="BF116" i="38" a="1"/>
  <c r="BM607" i="38" a="1"/>
  <c r="BL541" i="38" a="1"/>
  <c r="BM272" i="38" a="1"/>
  <c r="BG275" i="38" a="1"/>
  <c r="BM549" i="38" a="1"/>
  <c r="BI280" i="38" a="1"/>
  <c r="BM294" i="38" a="1"/>
  <c r="BR75" i="38" a="1"/>
  <c r="BN521" i="38" a="1"/>
  <c r="BH476" i="38" a="1"/>
  <c r="BN479" i="38" a="1"/>
  <c r="BS481" i="38" a="1"/>
  <c r="BP271" i="38" a="1"/>
  <c r="BP516" i="38" a="1"/>
  <c r="BE116" i="38" a="1"/>
  <c r="BK399" i="38" a="1"/>
  <c r="BT143" i="38" a="1"/>
  <c r="BO356" i="38" a="1"/>
  <c r="BQ455" i="38" a="1"/>
  <c r="BG271" i="38" a="1"/>
  <c r="BH126" i="38" a="1"/>
  <c r="BV148" i="38" a="1"/>
  <c r="BV604" i="38" a="1"/>
  <c r="BT47" i="38" a="1"/>
  <c r="BP157" i="38" a="1"/>
  <c r="BN349" i="38" a="1"/>
  <c r="BS176" i="38" a="1"/>
  <c r="BG173" i="38" a="1"/>
  <c r="BF466" i="38" a="1"/>
  <c r="BS151" i="38" a="1"/>
  <c r="BT280" i="38" a="1"/>
  <c r="BI325" i="38" a="1"/>
  <c r="BV320" i="38" a="1"/>
  <c r="BJ371" i="38" a="1"/>
  <c r="BJ305" i="38" a="1"/>
  <c r="BT273" i="38" a="1"/>
  <c r="BQ149" i="38" a="1"/>
  <c r="BV256" i="38" a="1"/>
  <c r="BS52" i="38" a="1"/>
  <c r="BR152" i="38" a="1"/>
  <c r="BM70" i="38" a="1"/>
  <c r="BQ167" i="38" a="1"/>
  <c r="BI396" i="38" a="1"/>
  <c r="BM407" i="38" a="1"/>
  <c r="BJ376" i="38" a="1"/>
  <c r="BS425" i="38" a="1"/>
  <c r="BL279" i="38" a="1"/>
  <c r="BI428" i="38" a="1"/>
  <c r="BR480" i="38" a="1"/>
  <c r="BI252" i="38" a="1"/>
  <c r="BV544" i="38" a="1"/>
  <c r="BG243" i="38" a="1"/>
  <c r="BN468" i="38" a="1"/>
  <c r="BT597" i="38" a="1"/>
  <c r="BJ532" i="38" a="1"/>
  <c r="BV420" i="38" a="1"/>
  <c r="BT392" i="38" a="1"/>
  <c r="BI352" i="38" a="1"/>
  <c r="BR478" i="38" a="1"/>
  <c r="BF244" i="38" a="1"/>
  <c r="BT354" i="38" a="1"/>
  <c r="BP79" i="38" a="1"/>
  <c r="BH365" i="38" a="1"/>
  <c r="BL181" i="38" a="1"/>
  <c r="BO473" i="38" a="1"/>
  <c r="BS320" i="38" a="1"/>
  <c r="BH552" i="38" a="1"/>
  <c r="BL177" i="38" a="1"/>
  <c r="BT544" i="38" a="1"/>
  <c r="BQ49" i="38" a="1"/>
  <c r="BM297" i="38" a="1"/>
  <c r="BU357" i="38" a="1"/>
  <c r="BH105" i="38" a="1"/>
  <c r="BN449" i="38" a="1"/>
  <c r="BM470" i="38" a="1"/>
  <c r="BE590" i="38" a="1"/>
  <c r="BR593" i="38" a="1"/>
  <c r="BR95" i="38" a="1"/>
  <c r="BJ240" i="38" a="1"/>
  <c r="BE406" i="38" a="1"/>
  <c r="BI356" i="38" a="1"/>
  <c r="BM240" i="38" a="1"/>
  <c r="BL551" i="38" a="1"/>
  <c r="BN599" i="38" a="1"/>
  <c r="BF282" i="38" a="1"/>
  <c r="BK332" i="38" a="1"/>
  <c r="BO317" i="38" a="1"/>
  <c r="BI399" i="38" a="1"/>
  <c r="BE421" i="38" a="1"/>
  <c r="BH474" i="38" a="1"/>
  <c r="BN490" i="38" a="1"/>
  <c r="BH551" i="38" a="1"/>
  <c r="BE420" i="38" a="1"/>
  <c r="BT541" i="38" a="1"/>
  <c r="BP417" i="38" a="1"/>
  <c r="BV415" i="38" a="1"/>
  <c r="BH297" i="38" a="1"/>
  <c r="BQ44" i="38" a="1"/>
  <c r="BK355" i="38" a="1"/>
  <c r="BP282" i="38" a="1"/>
  <c r="BH599" i="38" a="1"/>
  <c r="BS596" i="38" a="1"/>
  <c r="BP456" i="38" a="1"/>
  <c r="BL380" i="38" a="1"/>
  <c r="BG131" i="38" a="1"/>
  <c r="BM525" i="38" a="1"/>
  <c r="BM419" i="38" a="1"/>
  <c r="BL341" i="38" a="1"/>
  <c r="BL47" i="38" a="1"/>
  <c r="BF249" i="38" a="1"/>
  <c r="BP465" i="38" a="1"/>
  <c r="BS156" i="38" a="1"/>
  <c r="BV177" i="38" a="1"/>
  <c r="BL79" i="38" a="1"/>
  <c r="BV590" i="38" a="1"/>
  <c r="BQ279" i="38" a="1"/>
  <c r="BI105" i="38" a="1"/>
  <c r="BK322" i="38" a="1"/>
  <c r="BQ40" i="38" a="1"/>
  <c r="BE151" i="38" a="1"/>
  <c r="BO66" i="38" a="1"/>
  <c r="BG122" i="38" a="1"/>
  <c r="BR107" i="38" a="1"/>
  <c r="BH247" i="38" a="1"/>
  <c r="L49" i="39" a="1"/>
  <c r="BL371" i="38" a="1"/>
  <c r="BQ515" i="38" a="1"/>
  <c r="BJ469" i="38" a="1"/>
  <c r="BN604" i="38" a="1"/>
  <c r="BL605" i="38" a="1"/>
  <c r="BL476" i="38" a="1"/>
  <c r="BU121" i="38" a="1"/>
  <c r="BU174" i="38" a="1"/>
  <c r="BT523" i="38" a="1"/>
  <c r="BR70" i="38" a="1"/>
  <c r="BJ93" i="38" a="1"/>
  <c r="BO176" i="38" a="1"/>
  <c r="BU167" i="38" a="1"/>
  <c r="BT418" i="38" a="1"/>
  <c r="BN582" i="38" a="1"/>
  <c r="BT330" i="38" a="1"/>
  <c r="BS575" i="38" a="1"/>
  <c r="BV76" i="38" a="1"/>
  <c r="BI74" i="38" a="1"/>
  <c r="BP249" i="38" a="1"/>
  <c r="BE577" i="38" a="1"/>
  <c r="BV277" i="38" a="1"/>
  <c r="BQ180" i="38" a="1"/>
  <c r="BH327" i="38" a="1"/>
  <c r="BJ406" i="38" a="1"/>
  <c r="BT319" i="38" a="1"/>
  <c r="CM49" i="39" a="1"/>
  <c r="BJ567" i="38" a="1"/>
  <c r="BO126" i="38" a="1"/>
  <c r="BF251" i="38" a="1"/>
  <c r="BV176" i="38" a="1"/>
  <c r="BF371" i="38" a="1"/>
  <c r="BO170" i="38" a="1"/>
  <c r="BP426" i="38" a="1"/>
  <c r="BQ422" i="38" a="1"/>
  <c r="BF606" i="38" a="1"/>
  <c r="BO577" i="38" a="1"/>
  <c r="K329" i="39" a="1"/>
  <c r="BV123" i="38" a="1"/>
  <c r="BS498" i="38" a="1"/>
  <c r="BE119" i="38" a="1"/>
  <c r="BE390" i="38" a="1"/>
  <c r="BJ302" i="38" a="1"/>
  <c r="BE416" i="38" a="1"/>
  <c r="BN531" i="38" a="1"/>
  <c r="BK297" i="38" a="1"/>
  <c r="BT581" i="38" a="1"/>
  <c r="BK546" i="38" a="1"/>
  <c r="BU129" i="38" a="1"/>
  <c r="BG420" i="38" a="1"/>
  <c r="BO347" i="38" a="1"/>
  <c r="BE149" i="38" a="1"/>
  <c r="BS531" i="38" a="1"/>
  <c r="BH516" i="38" a="1"/>
  <c r="BS270" i="38" a="1"/>
  <c r="BS56" i="38" a="1"/>
  <c r="BP68" i="38" a="1"/>
  <c r="BN370" i="38" a="1"/>
  <c r="BG91" i="38" a="1"/>
  <c r="BG270" i="38" a="1"/>
  <c r="BT267" i="38" a="1"/>
  <c r="BO552" i="38" a="1"/>
  <c r="BQ52" i="38" a="1"/>
  <c r="BG246" i="38" a="1"/>
  <c r="BE476" i="38" a="1"/>
  <c r="BE592" i="38" a="1"/>
  <c r="O189" i="39" a="1"/>
  <c r="BV565" i="38" a="1"/>
  <c r="BR307" i="38" a="1"/>
  <c r="G399" i="39" a="1"/>
  <c r="BF43" i="38" a="1"/>
  <c r="BT370" i="38" a="1"/>
  <c r="AU84" i="39" a="1"/>
  <c r="CK364" i="39" a="1"/>
  <c r="BP301" i="38" a="1"/>
  <c r="S469" i="39" a="1"/>
  <c r="BU244" i="38" a="1"/>
  <c r="BQ249" i="38" a="1"/>
  <c r="BG401" i="38" a="1"/>
  <c r="BL540" i="38" a="1"/>
  <c r="BQ368" i="38" a="1"/>
  <c r="BR352" i="38" a="1"/>
  <c r="BS577" i="38" a="1"/>
  <c r="BE70" i="38" a="1"/>
  <c r="BM575" i="38" a="1"/>
  <c r="BI470" i="38" a="1"/>
  <c r="BQ107" i="38" a="1"/>
  <c r="BG80" i="38" a="1"/>
  <c r="T84" i="39" a="1"/>
  <c r="BF72" i="38" a="1"/>
  <c r="BN81" i="38" a="1"/>
  <c r="BS305" i="38" a="1"/>
  <c r="BJ105" i="38" a="1"/>
  <c r="BJ402" i="38" a="1"/>
  <c r="BG517" i="38" a="1"/>
  <c r="BR153" i="38" a="1"/>
  <c r="I189" i="39" a="1"/>
  <c r="BM367" i="38" a="1"/>
  <c r="BO291" i="38" a="1"/>
  <c r="BS368" i="38" a="1"/>
  <c r="BF529" i="38" a="1"/>
  <c r="BO377" i="38" a="1"/>
  <c r="BH97" i="38" a="1"/>
  <c r="BG95" i="38" a="1"/>
  <c r="S329" i="39" a="1"/>
  <c r="BG96" i="38" a="1"/>
  <c r="BN402" i="38" a="1"/>
  <c r="BK349" i="38" a="1"/>
  <c r="BL406" i="38" a="1"/>
  <c r="CH14" i="39" a="1"/>
  <c r="BO97" i="38" a="1"/>
  <c r="BP522" i="38" a="1"/>
  <c r="BR582" i="38" a="1"/>
  <c r="BU415" i="38" a="1"/>
  <c r="BL325" i="38" a="1"/>
  <c r="BH245" i="38" a="1"/>
  <c r="BI527" i="38" a="1"/>
  <c r="BV571" i="38" a="1"/>
  <c r="BI424" i="38" a="1"/>
  <c r="BN297" i="38" a="1"/>
  <c r="BJ526" i="38" a="1"/>
  <c r="BL319" i="38" a="1"/>
  <c r="BE328" i="38" a="1"/>
  <c r="BJ555" i="38" a="1"/>
  <c r="BR472" i="38" a="1"/>
  <c r="BF517" i="38" a="1"/>
  <c r="BK518" i="38" a="1"/>
  <c r="BS603" i="38" a="1"/>
  <c r="BS72" i="38" a="1"/>
  <c r="BQ579" i="38" a="1"/>
  <c r="AV364" i="39" a="1"/>
  <c r="BL374" i="38" a="1"/>
  <c r="BS402" i="38" a="1"/>
  <c r="BN404" i="38" a="1"/>
  <c r="BG105" i="38" a="1"/>
  <c r="BU366" i="38" a="1"/>
  <c r="CI609" i="39" a="1"/>
  <c r="Q469" i="39" a="1"/>
  <c r="BN400" i="38" a="1"/>
  <c r="BP53" i="38" a="1"/>
  <c r="AV434" i="39" a="1"/>
  <c r="BI116" i="38" a="1"/>
  <c r="BO49" i="38" a="1"/>
  <c r="BO292" i="38" a="1"/>
  <c r="BP45" i="38" a="1"/>
  <c r="BF390" i="38" a="1"/>
  <c r="O224" i="39" a="1"/>
  <c r="BT295" i="38" a="1"/>
  <c r="BL250" i="38" a="1"/>
  <c r="BO351" i="38" a="1"/>
  <c r="CF84" i="39" a="1"/>
  <c r="BN293" i="38" a="1"/>
  <c r="BF95" i="38" a="1"/>
  <c r="BR297" i="38" a="1"/>
  <c r="BM52" i="38" a="1"/>
  <c r="BR99" i="38" a="1"/>
  <c r="BV542" i="38" a="1"/>
  <c r="BO601" i="38" a="1"/>
  <c r="BU65" i="38" a="1"/>
  <c r="J574" i="39" a="1"/>
  <c r="BV332" i="38" a="1"/>
  <c r="BH525" i="38" a="1"/>
  <c r="BF365" i="38" a="1"/>
  <c r="BP422" i="38" a="1"/>
  <c r="BP77" i="38" a="1"/>
  <c r="BG129" i="38" a="1"/>
  <c r="BI340" i="38" a="1"/>
  <c r="BF391" i="38" a="1"/>
  <c r="BO574" i="38" a="1"/>
  <c r="CI189" i="39" a="1"/>
  <c r="BT169" i="38" a="1"/>
  <c r="BI132" i="38" a="1"/>
  <c r="BR281" i="38" a="1"/>
  <c r="BI526" i="38" a="1"/>
  <c r="BQ572" i="38" a="1"/>
  <c r="BO142" i="38" a="1"/>
  <c r="BL99" i="38" a="1"/>
  <c r="BO597" i="38" a="1"/>
  <c r="BJ392" i="38" a="1"/>
  <c r="BE56" i="38" a="1"/>
  <c r="BO576" i="38" a="1"/>
  <c r="BH305" i="38" a="1"/>
  <c r="BR607" i="38" a="1"/>
  <c r="BT102" i="38" a="1"/>
  <c r="BV102" i="38" a="1"/>
  <c r="BV292" i="38" a="1"/>
  <c r="BL274" i="38" a="1"/>
  <c r="BL81" i="38" a="1"/>
  <c r="BQ106" i="38" a="1"/>
  <c r="BK307" i="38" a="1"/>
  <c r="BE432" i="38" a="1"/>
  <c r="BU518" i="38" a="1"/>
  <c r="R329" i="39" a="1"/>
  <c r="BH396" i="38" a="1"/>
  <c r="BQ255" i="38" a="1"/>
  <c r="BL368" i="38" a="1"/>
  <c r="BK318" i="38" a="1"/>
  <c r="BO394" i="38" a="1"/>
  <c r="BH407" i="38" a="1"/>
  <c r="BT421" i="38" a="1"/>
  <c r="BT305" i="38" a="1"/>
  <c r="BI76" i="38" a="1"/>
  <c r="BL166" i="38" a="1"/>
  <c r="BH469" i="38" a="1"/>
  <c r="BM524" i="38" a="1"/>
  <c r="CG49" i="39" a="1"/>
  <c r="BE581" i="38" a="1"/>
  <c r="BU101" i="38" a="1"/>
  <c r="V49" i="39" a="1"/>
  <c r="BK95" i="38" a="1"/>
  <c r="BL520" i="38" a="1"/>
  <c r="BE371" i="38" a="1"/>
  <c r="BU397" i="38" a="1"/>
  <c r="J49" i="39" a="1"/>
  <c r="BE107" i="38" a="1"/>
  <c r="BM91" i="38" a="1"/>
  <c r="BO99" i="38" a="1"/>
  <c r="T14" i="39" a="1"/>
  <c r="BE400" i="38" a="1"/>
  <c r="BO242" i="38" a="1"/>
  <c r="BO93" i="38" a="1"/>
  <c r="N84" i="39" a="1"/>
  <c r="BO365" i="38" a="1"/>
  <c r="BU48" i="38" a="1"/>
  <c r="BE120" i="38" a="1"/>
  <c r="BP326" i="38" a="1"/>
  <c r="BM376" i="38" a="1"/>
  <c r="BN52" i="38" a="1"/>
  <c r="BP102" i="38" a="1"/>
  <c r="BJ330" i="38" a="1"/>
  <c r="BT69" i="38" a="1"/>
  <c r="BJ301" i="38" a="1"/>
  <c r="BT468" i="38" a="1"/>
  <c r="BF325" i="38" a="1"/>
  <c r="BL167" i="38" a="1"/>
  <c r="BT348" i="38" a="1"/>
  <c r="BH294" i="38" a="1"/>
  <c r="BG431" i="38" a="1"/>
  <c r="BE469" i="38" a="1"/>
  <c r="BG153" i="38" a="1"/>
  <c r="BI357" i="38" a="1"/>
  <c r="BJ298" i="38" a="1"/>
  <c r="BO90" i="38" a="1"/>
  <c r="BM515" i="38" a="1"/>
  <c r="T539" i="39" a="1"/>
  <c r="V14" i="39" a="1"/>
  <c r="BH346" i="38" a="1"/>
  <c r="CF539" i="39" a="1"/>
  <c r="M469" i="39" a="1"/>
  <c r="BK352" i="38" a="1"/>
  <c r="BG42" i="38" a="1"/>
  <c r="BQ94" i="38" a="1"/>
  <c r="BV117" i="38" a="1"/>
  <c r="BF82" i="38" a="1"/>
  <c r="BO566" i="38" a="1"/>
  <c r="BH90" i="38" a="1"/>
  <c r="N609" i="39" a="1"/>
  <c r="BJ569" i="38" a="1"/>
  <c r="BG304" i="38" a="1"/>
  <c r="BK576" i="38" a="1"/>
  <c r="BN249" i="38" a="1"/>
  <c r="BP323" i="38" a="1"/>
  <c r="BK73" i="38" a="1"/>
  <c r="BR98" i="38" a="1"/>
  <c r="BM353" i="38" a="1"/>
  <c r="BS367" i="38" a="1"/>
  <c r="BJ100" i="38" a="1"/>
  <c r="BK78" i="38" a="1"/>
  <c r="BE256" i="38" a="1"/>
  <c r="BQ372" i="38" a="1"/>
  <c r="BO95" i="38" a="1"/>
  <c r="BN302" i="38" a="1"/>
  <c r="BH571" i="38" a="1"/>
  <c r="Q539" i="39" a="1"/>
  <c r="BI77" i="38" a="1"/>
  <c r="BR96" i="38" a="1"/>
  <c r="BE366" i="38" a="1"/>
  <c r="BF380" i="38" a="1"/>
  <c r="BJ580" i="38" a="1"/>
  <c r="J14" i="39" a="1"/>
  <c r="BG568" i="38" a="1"/>
  <c r="BP406" i="38" a="1"/>
  <c r="BJ576" i="38" a="1"/>
  <c r="BR606" i="38" a="1"/>
  <c r="BO41" i="38" a="1"/>
  <c r="BF431" i="38" a="1"/>
  <c r="BV77" i="38" a="1"/>
  <c r="BV369" i="38" a="1"/>
  <c r="BG151" i="38" a="1"/>
  <c r="BO357" i="38" a="1"/>
  <c r="BL145" i="38" a="1"/>
  <c r="BR407" i="38" a="1"/>
  <c r="BF367" i="38" a="1"/>
  <c r="BP366" i="38" a="1"/>
  <c r="CL189" i="39" a="1"/>
  <c r="BM116" i="38" a="1"/>
  <c r="BR416" i="38" a="1"/>
  <c r="BF270" i="38" a="1"/>
  <c r="BE379" i="38" a="1"/>
  <c r="BK521" i="38" a="1"/>
  <c r="BK431" i="38" a="1"/>
  <c r="BI55" i="38" a="1"/>
  <c r="BH594" i="38" a="1"/>
  <c r="CH504" i="39" a="1"/>
  <c r="BV357" i="38" a="1"/>
  <c r="BS426" i="38" a="1"/>
  <c r="BO340" i="38" a="1"/>
  <c r="BF574" i="38" a="1"/>
  <c r="BE79" i="38" a="1"/>
  <c r="BN54" i="38" a="1"/>
  <c r="BF47" i="38" a="1"/>
  <c r="BJ290" i="38" a="1"/>
  <c r="BQ602" i="38" a="1"/>
  <c r="BN253" i="38" a="1"/>
  <c r="BE94" i="38" a="1"/>
  <c r="BQ45" i="38" a="1"/>
  <c r="CP189" i="39" a="1"/>
  <c r="F329" i="39" a="1"/>
  <c r="BP300" i="38" a="1"/>
  <c r="BF304" i="38" a="1"/>
  <c r="CH434" i="39" a="1"/>
  <c r="BR241" i="38" a="1"/>
  <c r="BU523" i="38" a="1"/>
  <c r="BP103" i="38" a="1"/>
  <c r="BI377" i="38" a="1"/>
  <c r="BF515" i="38" a="1"/>
  <c r="BK93" i="38" a="1"/>
  <c r="BN100" i="38" a="1"/>
  <c r="BN305" i="38" a="1"/>
  <c r="BT65" i="38" a="1"/>
  <c r="BM596" i="38" a="1"/>
  <c r="BH519" i="38" a="1"/>
  <c r="BE351" i="38" a="1"/>
  <c r="BG300" i="38" a="1"/>
  <c r="BE93" i="38" a="1"/>
  <c r="BV275" i="38" a="1"/>
  <c r="BR66" i="38" a="1"/>
  <c r="BH570" i="38" a="1"/>
  <c r="BP293" i="38" a="1"/>
  <c r="BR79" i="38" a="1"/>
  <c r="BJ399" i="38" a="1"/>
  <c r="BV404" i="38" a="1"/>
  <c r="BS246" i="38" a="1"/>
  <c r="BQ254" i="38" a="1"/>
  <c r="BQ102" i="38" a="1"/>
  <c r="BJ390" i="38" a="1"/>
  <c r="BM66" i="38" a="1"/>
  <c r="BN247" i="38" a="1"/>
  <c r="BM571" i="38" a="1"/>
  <c r="CP224" i="39" a="1"/>
  <c r="BP345" i="38" a="1"/>
  <c r="BJ573" i="38" a="1"/>
  <c r="BM246" i="38" a="1"/>
  <c r="BM90" i="38" a="1"/>
  <c r="BI43" i="38" a="1"/>
  <c r="CK434" i="39" a="1"/>
  <c r="BT345" i="38" a="1"/>
  <c r="BP342" i="38" a="1"/>
  <c r="BK374" i="38" a="1"/>
  <c r="BV518" i="38" a="1"/>
  <c r="N469" i="39" a="1"/>
  <c r="BI368" i="38" a="1"/>
  <c r="CK539" i="39" a="1"/>
  <c r="CK609" i="39" a="1"/>
  <c r="BE554" i="38" a="1"/>
  <c r="T609" i="39" a="1"/>
  <c r="BK55" i="38" a="1"/>
  <c r="BV71" i="38" a="1"/>
  <c r="BS341" i="38" a="1"/>
  <c r="BV573" i="38" a="1"/>
  <c r="BT177" i="38" a="1"/>
  <c r="BS582" i="38" a="1"/>
  <c r="CO329" i="39" a="1"/>
  <c r="R14" i="39" a="1"/>
  <c r="BU123" i="38" a="1"/>
  <c r="BK76" i="38" a="1"/>
  <c r="BP65" i="38" a="1"/>
  <c r="BU571" i="38" a="1"/>
  <c r="BI240" i="38" a="1"/>
  <c r="F364" i="39" a="1"/>
  <c r="BH50" i="38" a="1"/>
  <c r="BK465" i="38" a="1"/>
  <c r="BQ382" i="38" a="1"/>
  <c r="BL478" i="38" a="1"/>
  <c r="BJ292" i="38" a="1"/>
  <c r="BE523" i="38" a="1"/>
  <c r="CJ14" i="39" a="1"/>
  <c r="BK532" i="38" a="1"/>
  <c r="BF532" i="38" a="1"/>
  <c r="BM98" i="38" a="1"/>
  <c r="BK482" i="38" a="1"/>
  <c r="BU127" i="38" a="1"/>
  <c r="BK375" i="38" a="1"/>
  <c r="BI145" i="38" a="1"/>
  <c r="BV140" i="38" a="1"/>
  <c r="BF429" i="38" a="1"/>
  <c r="BJ55" i="38" a="1"/>
  <c r="BE141" i="38" a="1"/>
  <c r="BM250" i="38" a="1"/>
  <c r="BG255" i="38" a="1"/>
  <c r="BS351" i="38" a="1"/>
  <c r="BO257" i="38" a="1"/>
  <c r="BN51" i="38" a="1"/>
  <c r="BM341" i="38" a="1"/>
  <c r="BK65" i="38" a="1"/>
  <c r="BF93" i="38" a="1"/>
  <c r="BL56" i="38" a="1"/>
  <c r="BG391" i="38" a="1"/>
  <c r="BT395" i="38" a="1"/>
  <c r="BM257" i="38" a="1"/>
  <c r="BE104" i="38" a="1"/>
  <c r="BE427" i="38" a="1"/>
  <c r="BF369" i="38" a="1"/>
  <c r="BJ398" i="38" a="1"/>
  <c r="BP400" i="38" a="1"/>
  <c r="J399" i="39" a="1"/>
  <c r="BT576" i="38" a="1"/>
  <c r="BG530" i="38" a="1"/>
  <c r="BU246" i="38" a="1"/>
  <c r="BI530" i="38" a="1"/>
  <c r="BV302" i="38" a="1"/>
  <c r="BS67" i="38" a="1"/>
  <c r="CG469" i="39" a="1"/>
  <c r="BJ572" i="38" a="1"/>
  <c r="BP402" i="38" a="1"/>
  <c r="BP348" i="38" a="1"/>
  <c r="BP266" i="38" a="1"/>
  <c r="BU573" i="38" a="1"/>
  <c r="BK575" i="38" a="1"/>
  <c r="BJ391" i="38" a="1"/>
  <c r="BK342" i="38" a="1"/>
  <c r="CF224" i="39" a="1"/>
  <c r="BM129" i="38" a="1"/>
  <c r="BV247" i="38" a="1"/>
  <c r="BM315" i="38" a="1"/>
  <c r="M574" i="39" a="1"/>
  <c r="BF81" i="38" a="1"/>
  <c r="BL92" i="38" a="1"/>
  <c r="BM530" i="38" a="1"/>
  <c r="BE178" i="38" a="1"/>
  <c r="BI155" i="38" a="1"/>
  <c r="BP55" i="38" a="1"/>
  <c r="BR580" i="38" a="1"/>
  <c r="BU372" i="38" a="1"/>
  <c r="BH142" i="38" a="1"/>
  <c r="CK224" i="39" a="1"/>
  <c r="BT278" i="38" a="1"/>
  <c r="BI251" i="38" a="1"/>
  <c r="BL582" i="38" a="1"/>
  <c r="BU390" i="38" a="1"/>
  <c r="BT78" i="38" a="1"/>
  <c r="BN374" i="38" a="1"/>
  <c r="BG45" i="38" a="1"/>
  <c r="BM300" i="38" a="1"/>
  <c r="BV106" i="38" a="1"/>
  <c r="BT92" i="38" a="1"/>
  <c r="BH597" i="38" a="1"/>
  <c r="BS380" i="38" a="1"/>
  <c r="BG245" i="38" a="1"/>
  <c r="BF569" i="38" a="1"/>
  <c r="BS479" i="38" a="1"/>
  <c r="BT593" i="38" a="1"/>
  <c r="BK101" i="38" a="1"/>
  <c r="BJ582" i="38" a="1"/>
  <c r="BJ107" i="38" a="1"/>
  <c r="BE368" i="38" a="1"/>
  <c r="I364" i="39" a="1"/>
  <c r="BF101" i="38" a="1"/>
  <c r="Q14" i="39" a="1"/>
  <c r="BQ70" i="38" a="1"/>
  <c r="BM303" i="38" a="1"/>
  <c r="BN522" i="38" a="1"/>
  <c r="BI406" i="38" a="1"/>
  <c r="BF92" i="38" a="1"/>
  <c r="BR367" i="38" a="1"/>
  <c r="BR465" i="38" a="1"/>
  <c r="BI432" i="38" a="1"/>
  <c r="BG244" i="38" a="1"/>
  <c r="BR105" i="38" a="1"/>
  <c r="BP517" i="38" a="1"/>
  <c r="BO92" i="38" a="1"/>
  <c r="BM373" i="38" a="1"/>
  <c r="BJ354" i="38" a="1"/>
  <c r="BR72" i="38" a="1"/>
  <c r="BQ147" i="38" a="1"/>
  <c r="BE69" i="38" a="1"/>
  <c r="BO255" i="38" a="1"/>
  <c r="BF115" i="38" a="1"/>
  <c r="BQ526" i="38" a="1"/>
  <c r="BG580" i="38" a="1"/>
  <c r="BO56" i="38" a="1"/>
  <c r="CK14" i="39" a="1"/>
  <c r="BN446" i="38" a="1"/>
  <c r="BL257" i="38" a="1"/>
  <c r="BO254" i="38" a="1"/>
  <c r="BQ378" i="38" a="1"/>
  <c r="BT357" i="38" a="1"/>
  <c r="BL299" i="38" a="1"/>
  <c r="BK517" i="38" a="1"/>
  <c r="BO243" i="38" a="1"/>
  <c r="BE42" i="38" a="1"/>
  <c r="BL175" i="38" a="1"/>
  <c r="BG280" i="38" a="1"/>
  <c r="BH296" i="38" a="1"/>
  <c r="BE325" i="38" a="1"/>
  <c r="BK401" i="38" a="1"/>
  <c r="BK547" i="38" a="1"/>
  <c r="BH42" i="38" a="1"/>
  <c r="BU175" i="38" a="1"/>
  <c r="BH307" i="38" a="1"/>
  <c r="BJ365" i="38" a="1"/>
  <c r="BE395" i="38" a="1"/>
  <c r="BQ531" i="38" a="1"/>
  <c r="BH577" i="38" a="1"/>
  <c r="BT369" i="38" a="1"/>
  <c r="BP523" i="38" a="1"/>
  <c r="BO571" i="38" a="1"/>
  <c r="CM539" i="39" a="1"/>
  <c r="BF295" i="38" a="1"/>
  <c r="BK523" i="38" a="1"/>
  <c r="BO381" i="38" a="1"/>
  <c r="CF399" i="39" a="1"/>
  <c r="BS152" i="38" a="1"/>
  <c r="BM291" i="38" a="1"/>
  <c r="O399" i="39" a="1"/>
  <c r="BU250" i="38" a="1"/>
  <c r="BK582" i="38" a="1"/>
  <c r="BK376" i="38" a="1"/>
  <c r="U49" i="39" a="1"/>
  <c r="BP106" i="38" a="1"/>
  <c r="P84" i="39" a="1"/>
  <c r="Q189" i="39" a="1"/>
  <c r="BS252" i="38" a="1"/>
  <c r="CN469" i="39" a="1"/>
  <c r="BG382" i="38" a="1"/>
  <c r="BJ103" i="38" a="1"/>
  <c r="BL572" i="38" a="1"/>
  <c r="BV323" i="38" a="1"/>
  <c r="BP253" i="38" a="1"/>
  <c r="BR242" i="38" a="1"/>
  <c r="BS354" i="38" a="1"/>
  <c r="BS370" i="38" a="1"/>
  <c r="BL576" i="38" a="1"/>
  <c r="BU524" i="38" a="1"/>
  <c r="BO77" i="38" a="1"/>
  <c r="BU565" i="38" a="1"/>
  <c r="BG147" i="38" a="1"/>
  <c r="BP524" i="38" a="1"/>
  <c r="BI579" i="38" a="1"/>
  <c r="BG549" i="38" a="1"/>
  <c r="BH356" i="38" a="1"/>
  <c r="BN93" i="38" a="1"/>
  <c r="BF378" i="38" a="1"/>
  <c r="BL57" i="38" a="1"/>
  <c r="BL482" i="38" a="1"/>
  <c r="BM598" i="38" a="1"/>
  <c r="BV397" i="38" a="1"/>
  <c r="BR331" i="38" a="1"/>
  <c r="BE48" i="38" a="1"/>
  <c r="BG90" i="38" a="1"/>
  <c r="BU375" i="38" a="1"/>
  <c r="BN91" i="38" a="1"/>
  <c r="BK66" i="38" a="1"/>
  <c r="BV40" i="38" a="1"/>
  <c r="BS104" i="38" a="1"/>
  <c r="BH480" i="38" a="1"/>
  <c r="BH477" i="38" a="1"/>
  <c r="BF473" i="38" a="1"/>
  <c r="BN382" i="38" a="1"/>
  <c r="BE305" i="38" a="1"/>
  <c r="BV399" i="38" a="1"/>
  <c r="BN241" i="38" a="1"/>
  <c r="BE374" i="38" a="1"/>
  <c r="BQ121" i="38" a="1"/>
  <c r="BO540" i="38" a="1"/>
  <c r="BP294" i="38" a="1"/>
  <c r="BH591" i="38" a="1"/>
  <c r="BH300" i="38" a="1"/>
  <c r="BG552" i="38" a="1"/>
  <c r="BU307" i="38" a="1"/>
  <c r="BG544" i="38" a="1"/>
  <c r="BO353" i="38" a="1"/>
  <c r="BG531" i="38" a="1"/>
  <c r="BK527" i="38" a="1"/>
  <c r="BP72" i="38" a="1"/>
  <c r="G574" i="39" a="1"/>
  <c r="BH371" i="38" a="1"/>
  <c r="BG298" i="38" a="1"/>
  <c r="BO45" i="38" a="1"/>
  <c r="BM249" i="38" a="1"/>
  <c r="BP240" i="38" a="1"/>
  <c r="V609" i="39" a="1"/>
  <c r="CF329" i="39" a="1"/>
  <c r="BH240" i="38" a="1"/>
  <c r="BU581" i="38" a="1"/>
  <c r="BT253" i="38" a="1"/>
  <c r="BM381" i="38" a="1"/>
  <c r="BV240" i="38" a="1"/>
  <c r="BU75" i="38" a="1"/>
  <c r="BL356" i="38" a="1"/>
  <c r="K224" i="39" a="1"/>
  <c r="BR57" i="38" a="1"/>
  <c r="BT391" i="38" a="1"/>
  <c r="BI106" i="38" a="1"/>
  <c r="BO80" i="38" a="1"/>
  <c r="K469" i="39" a="1"/>
  <c r="BT527" i="38" a="1"/>
  <c r="BM340" i="38" a="1"/>
  <c r="BS106" i="38" a="1"/>
  <c r="BK478" i="38" a="1"/>
  <c r="BQ606" i="38" a="1"/>
  <c r="BF351" i="38" a="1"/>
  <c r="BR156" i="38" a="1"/>
  <c r="BE373" i="38" a="1"/>
  <c r="BQ48" i="38" a="1"/>
  <c r="BF397" i="38" a="1"/>
  <c r="BK52" i="38" a="1"/>
  <c r="CK189" i="39" a="1"/>
  <c r="BT297" i="38" a="1"/>
  <c r="BP303" i="38" a="1"/>
  <c r="BV375" i="38" a="1"/>
  <c r="BE407" i="38" a="1"/>
  <c r="BF519" i="38" a="1"/>
  <c r="BH104" i="38" a="1"/>
  <c r="BP97" i="38" a="1"/>
  <c r="BN396" i="38" a="1"/>
  <c r="BI580" i="38" a="1"/>
  <c r="BQ301" i="38" a="1"/>
  <c r="BI430" i="38" a="1"/>
  <c r="BH381" i="38" a="1"/>
  <c r="BP95" i="38" a="1"/>
  <c r="BO567" i="38" a="1"/>
  <c r="BU242" i="38" a="1"/>
  <c r="BS396" i="38" a="1"/>
  <c r="BR93" i="38" a="1"/>
  <c r="BI380" i="38" a="1"/>
  <c r="BS468" i="38" a="1"/>
  <c r="BP306" i="38" a="1"/>
  <c r="BE526" i="38" a="1"/>
  <c r="BU351" i="38" a="1"/>
  <c r="BK572" i="38" a="1"/>
  <c r="BT402" i="38" a="1"/>
  <c r="BQ298" i="38" a="1"/>
  <c r="BG257" i="38" a="1"/>
  <c r="BT95" i="38" a="1"/>
  <c r="BS78" i="38" a="1"/>
  <c r="BU96" i="38" a="1"/>
  <c r="BK71" i="38" a="1"/>
  <c r="BH382" i="38" a="1"/>
  <c r="BM104" i="38" a="1"/>
  <c r="BQ344" i="38" a="1"/>
  <c r="BF91" i="38" a="1"/>
  <c r="BL353" i="38" a="1"/>
  <c r="BN68" i="38" a="1"/>
  <c r="BF149" i="38" a="1"/>
  <c r="BT241" i="38" a="1"/>
  <c r="BJ566" i="38" a="1"/>
  <c r="BJ179" i="38" a="1"/>
  <c r="BG528" i="38" a="1"/>
  <c r="BF573" i="38" a="1"/>
  <c r="BQ241" i="38" a="1"/>
  <c r="BO293" i="38" a="1"/>
  <c r="BS241" i="38" a="1"/>
  <c r="BK466" i="38" a="1"/>
  <c r="BL127" i="38" a="1"/>
  <c r="BS118" i="38" a="1"/>
  <c r="BV56" i="38" a="1"/>
  <c r="BG55" i="38" a="1"/>
  <c r="BM421" i="38" a="1"/>
  <c r="BF71" i="38" a="1"/>
  <c r="BH246" i="38" a="1"/>
  <c r="BT247" i="38" a="1"/>
  <c r="BT128" i="38" a="1"/>
  <c r="BQ174" i="38" a="1"/>
  <c r="BE181" i="38" a="1"/>
  <c r="BI422" i="38" a="1"/>
  <c r="BP350" i="38" a="1"/>
  <c r="BE429" i="38" a="1"/>
  <c r="BJ256" i="38" a="1"/>
  <c r="BJ249" i="38" a="1"/>
  <c r="Q609" i="39" a="1"/>
  <c r="BG306" i="38" a="1"/>
  <c r="BV348" i="38" a="1"/>
  <c r="BL395" i="38" a="1"/>
  <c r="BE568" i="38" a="1"/>
  <c r="BQ105" i="38" a="1"/>
  <c r="K504" i="39" a="1"/>
  <c r="BJ82" i="38" a="1"/>
  <c r="F469" i="39" a="1"/>
  <c r="BG97" i="38" a="1"/>
  <c r="CM434" i="39" a="1"/>
  <c r="BS393" i="38" a="1"/>
  <c r="BM465" i="38" a="1"/>
  <c r="BR81" i="38" a="1"/>
  <c r="BS80" i="38" a="1"/>
  <c r="BS568" i="38" a="1"/>
  <c r="BR400" i="38" a="1"/>
  <c r="BV519" i="38" a="1"/>
  <c r="BI591" i="38" a="1"/>
  <c r="BE52" i="38" a="1"/>
  <c r="BM566" i="38" a="1"/>
  <c r="BG75" i="38" a="1"/>
  <c r="BN245" i="38" a="1"/>
  <c r="AV329" i="39" a="1"/>
  <c r="BT381" i="38" a="1"/>
  <c r="BR341" i="38" a="1"/>
  <c r="BV46" i="38" a="1"/>
  <c r="BR252" i="38" a="1"/>
  <c r="BK90" i="38" a="1"/>
  <c r="BV251" i="38" a="1"/>
  <c r="BL94" i="38" a="1"/>
  <c r="BF568" i="38" a="1"/>
  <c r="BG54" i="38" a="1"/>
  <c r="BE571" i="38" a="1"/>
  <c r="BF396" i="38" a="1"/>
  <c r="CO504" i="39" a="1"/>
  <c r="BF377" i="38" a="1"/>
  <c r="BJ378" i="38" a="1"/>
  <c r="BG125" i="38" a="1"/>
  <c r="BT554" i="38" a="1"/>
  <c r="BG241" i="38" a="1"/>
  <c r="BJ356" i="38" a="1"/>
  <c r="BE92" i="38" a="1"/>
  <c r="BJ577" i="38" a="1"/>
  <c r="V469" i="39" a="1"/>
  <c r="BP600" i="38" a="1"/>
  <c r="S539" i="39" a="1"/>
  <c r="BS401" i="38" a="1"/>
  <c r="BR253" i="38" a="1"/>
  <c r="BL182" i="38" a="1"/>
  <c r="P609" i="39" a="1"/>
  <c r="BF291" i="38" a="1"/>
  <c r="BQ573" i="38" a="1"/>
  <c r="BM374" i="38" a="1"/>
  <c r="BE155" i="38" a="1"/>
  <c r="BG573" i="38" a="1"/>
  <c r="BI398" i="38" a="1"/>
  <c r="T469" i="39" a="1"/>
  <c r="BF394" i="38" a="1"/>
  <c r="BN344" i="38" a="1"/>
  <c r="BG51" i="38" a="1"/>
  <c r="U84" i="39" a="1"/>
  <c r="BI601" i="38" a="1"/>
  <c r="BJ78" i="38" a="1"/>
  <c r="BT568" i="38" a="1"/>
  <c r="BM127" i="38" a="1"/>
  <c r="BV107" i="38" a="1"/>
  <c r="BO303" i="38" a="1"/>
  <c r="BH366" i="38" a="1"/>
  <c r="BS350" i="38" a="1"/>
  <c r="BS300" i="38" a="1"/>
  <c r="BN104" i="38" a="1"/>
  <c r="S434" i="39" a="1"/>
  <c r="BS407" i="38" a="1"/>
  <c r="BI100" i="38" a="1"/>
  <c r="H84" i="39" a="1"/>
  <c r="BE44" i="38" a="1"/>
  <c r="BM404" i="38" a="1"/>
  <c r="BE73" i="38" a="1"/>
  <c r="BK581" i="38" a="1"/>
  <c r="J84" i="39" a="1"/>
  <c r="BQ446" i="38" a="1"/>
  <c r="BV574" i="38" a="1"/>
  <c r="BH71" i="38" a="1"/>
  <c r="BF407" i="38" a="1"/>
  <c r="CM469" i="39" a="1"/>
  <c r="BK381" i="38" a="1"/>
  <c r="BL305" i="38" a="1"/>
  <c r="BO73" i="38" a="1"/>
  <c r="BR140" i="38" a="1"/>
  <c r="BJ528" i="38" a="1"/>
  <c r="BU154" i="38" a="1"/>
  <c r="BQ153" i="38" a="1"/>
  <c r="BE540" i="38" a="1"/>
  <c r="BH145" i="38" a="1"/>
  <c r="BR430" i="38" a="1"/>
  <c r="CN364" i="39" a="1"/>
  <c r="BI400" i="38" a="1"/>
  <c r="BS47" i="38" a="1"/>
  <c r="BS71" i="38" a="1"/>
  <c r="BL528" i="38" a="1"/>
  <c r="BH574" i="38" a="1"/>
  <c r="BT377" i="38" a="1"/>
  <c r="BP98" i="38" a="1"/>
  <c r="BN57" i="38" a="1"/>
  <c r="BU240" i="38" a="1"/>
  <c r="BO249" i="38" a="1"/>
  <c r="L364" i="39" a="1"/>
  <c r="BQ67" i="38" a="1"/>
  <c r="BO120" i="38" a="1"/>
  <c r="BM352" i="38" a="1"/>
  <c r="BS399" i="38" a="1"/>
  <c r="BH81" i="38" a="1"/>
  <c r="BM375" i="38" a="1"/>
  <c r="BS375" i="38" a="1"/>
  <c r="L504" i="39" a="1"/>
  <c r="BR345" i="38" a="1"/>
  <c r="BQ73" i="38" a="1"/>
  <c r="CP434" i="39" a="1"/>
  <c r="BV50" i="38" a="1"/>
  <c r="H469" i="39" a="1"/>
  <c r="CO539" i="39" a="1"/>
  <c r="BH579" i="38" a="1"/>
  <c r="BJ106" i="38" a="1"/>
  <c r="BN74" i="38" a="1"/>
  <c r="BO480" i="38" a="1"/>
  <c r="BU404" i="38" a="1"/>
  <c r="BN350" i="38" a="1"/>
  <c r="BP290" i="38" a="1"/>
  <c r="BP392" i="38" a="1"/>
  <c r="BO404" i="38" a="1"/>
  <c r="BU47" i="38" a="1"/>
  <c r="BQ525" i="38" a="1"/>
  <c r="BM55" i="38" a="1"/>
  <c r="BI256" i="38" a="1"/>
  <c r="BM296" i="38" a="1"/>
  <c r="BU51" i="38" a="1"/>
  <c r="BS304" i="38" a="1"/>
  <c r="BK574" i="38" a="1"/>
  <c r="BV521" i="38" a="1"/>
  <c r="BS41" i="38" a="1"/>
  <c r="BV468" i="38" a="1"/>
  <c r="BE101" i="38" a="1"/>
  <c r="BM293" i="38" a="1"/>
  <c r="BU146" i="38" a="1"/>
  <c r="BV252" i="38" a="1"/>
  <c r="BJ319" i="38" a="1"/>
  <c r="BL400" i="38" a="1"/>
  <c r="BP255" i="38" a="1"/>
  <c r="BQ104" i="38" a="1"/>
  <c r="BP369" i="38" a="1"/>
  <c r="BK398" i="38" a="1"/>
  <c r="BF105" i="38" a="1"/>
  <c r="BN255" i="38" a="1"/>
  <c r="AU399" i="39" a="1"/>
  <c r="J224" i="39" a="1"/>
  <c r="BJ57" i="38" a="1"/>
  <c r="BO96" i="38" a="1"/>
  <c r="P574" i="39" a="1"/>
  <c r="BO399" i="38" a="1"/>
  <c r="BE330" i="38" a="1"/>
  <c r="BF527" i="38" a="1"/>
  <c r="BT75" i="38" a="1"/>
  <c r="BT90" i="38" a="1"/>
  <c r="BL42" i="38" a="1"/>
  <c r="BH290" i="38" a="1"/>
  <c r="O14" i="39" a="1"/>
  <c r="BS571" i="38" a="1"/>
  <c r="J364" i="39" a="1"/>
  <c r="BV98" i="38" a="1"/>
  <c r="BG290" i="38" a="1"/>
  <c r="BH323" i="38" a="1"/>
  <c r="BM392" i="38" a="1"/>
  <c r="BM582" i="38" a="1"/>
  <c r="BO79" i="38" a="1"/>
  <c r="AU14" i="39" a="1"/>
  <c r="CN189" i="39" a="1"/>
  <c r="BJ75" i="38" a="1"/>
  <c r="BR578" i="38" a="1"/>
  <c r="BQ548" i="38" a="1"/>
  <c r="BT522" i="38" a="1"/>
  <c r="BU257" i="38" a="1"/>
  <c r="BS90" i="38" a="1"/>
  <c r="BM76" i="38" a="1"/>
  <c r="BL530" i="38" a="1"/>
  <c r="BP244" i="38" a="1"/>
  <c r="BH342" i="38" a="1"/>
  <c r="BE602" i="38" a="1"/>
  <c r="BT123" i="38" a="1"/>
  <c r="BI607" i="38" a="1"/>
  <c r="BH152" i="38" a="1"/>
  <c r="BJ379" i="38" a="1"/>
  <c r="BT148" i="38" a="1"/>
  <c r="BU568" i="38" a="1"/>
  <c r="BE172" i="38" a="1"/>
  <c r="BV103" i="38" a="1"/>
  <c r="BF154" i="38" a="1"/>
  <c r="BE106" i="38" a="1"/>
  <c r="BR48" i="38" a="1"/>
  <c r="BM106" i="38" a="1"/>
  <c r="BL97" i="38" a="1"/>
  <c r="BT101" i="38" a="1"/>
  <c r="BU532" i="38" a="1"/>
  <c r="CI469" i="39" a="1"/>
  <c r="BG380" i="38" a="1"/>
  <c r="BL352" i="38" a="1"/>
  <c r="BU82" i="38" a="1"/>
  <c r="BU179" i="38" a="1"/>
  <c r="BR392" i="38" a="1"/>
  <c r="BJ570" i="38" a="1"/>
  <c r="BE566" i="38" a="1"/>
  <c r="BK373" i="38" a="1"/>
  <c r="Q329" i="39" a="1"/>
  <c r="BQ366" i="38" a="1"/>
  <c r="BE45" i="38" a="1"/>
  <c r="BE250" i="38" a="1"/>
  <c r="BM518" i="38" a="1"/>
  <c r="BO98" i="38" a="1"/>
  <c r="BM398" i="38" a="1"/>
  <c r="BF153" i="38" a="1"/>
  <c r="BE126" i="38" a="1"/>
  <c r="BQ47" i="38" a="1"/>
  <c r="BH241" i="38" a="1"/>
  <c r="BG74" i="38" a="1"/>
  <c r="BS247" i="38" a="1"/>
  <c r="BO298" i="38" a="1"/>
  <c r="BO71" i="38" a="1"/>
  <c r="P189" i="39" a="1"/>
  <c r="CM574" i="39" a="1"/>
  <c r="BG104" i="38" a="1"/>
  <c r="BT293" i="38" a="1"/>
  <c r="BM45" i="38" a="1"/>
  <c r="BR43" i="38" a="1"/>
  <c r="BP603" i="38" a="1"/>
  <c r="F399" i="39" a="1"/>
  <c r="BU578" i="38" a="1"/>
  <c r="BN41" i="38" a="1"/>
  <c r="BE355" i="38" a="1"/>
  <c r="BH66" i="38" a="1"/>
  <c r="BL103" i="38" a="1"/>
  <c r="BH292" i="38" a="1"/>
  <c r="BS593" i="38" a="1"/>
  <c r="BJ478" i="38" a="1"/>
  <c r="BJ294" i="38" a="1"/>
  <c r="BR351" i="38" a="1"/>
  <c r="BO390" i="38" a="1"/>
  <c r="BJ104" i="38" a="1"/>
  <c r="BM370" i="38" a="1"/>
  <c r="BH390" i="38" a="1"/>
  <c r="BN556" i="38" a="1"/>
  <c r="BM56" i="38" a="1"/>
  <c r="I539" i="39" a="1"/>
  <c r="BO306" i="38" a="1"/>
  <c r="BS373" i="38" a="1"/>
  <c r="BQ330" i="38" a="1"/>
  <c r="BU92" i="38" a="1"/>
  <c r="BK56" i="38" a="1"/>
  <c r="BJ423" i="38" a="1"/>
  <c r="BK102" i="38" a="1"/>
  <c r="BN98" i="38" a="1"/>
  <c r="BQ375" i="38" a="1"/>
  <c r="BJ368" i="38" a="1"/>
  <c r="CN609" i="39" a="1"/>
  <c r="BE341" i="38" a="1"/>
  <c r="CM224" i="39" a="1"/>
  <c r="BM53" i="38" a="1"/>
  <c r="BG93" i="38" a="1"/>
  <c r="BM267" i="38" a="1"/>
  <c r="BI48" i="38" a="1"/>
  <c r="BL255" i="38" a="1"/>
  <c r="H609" i="39" a="1"/>
  <c r="Q224" i="39" a="1"/>
  <c r="BG46" i="38" a="1"/>
  <c r="BO596" i="38" a="1"/>
  <c r="BU74" i="38" a="1"/>
  <c r="BQ527" i="38" a="1"/>
  <c r="BF579" i="38" a="1"/>
  <c r="L14" i="39" a="1"/>
  <c r="BR298" i="38" a="1"/>
  <c r="BR332" i="38" a="1"/>
  <c r="BG527" i="38" a="1"/>
  <c r="BL524" i="38" a="1"/>
  <c r="BU574" i="38" a="1"/>
  <c r="BK473" i="38" a="1"/>
  <c r="BG79" i="38" a="1"/>
  <c r="CP609" i="39" a="1"/>
  <c r="BE156" i="38" a="1"/>
  <c r="BV380" i="38" a="1"/>
  <c r="V399" i="39" a="1"/>
  <c r="BF376" i="38" a="1"/>
  <c r="BI246" i="38" a="1"/>
  <c r="BR391" i="38" a="1"/>
  <c r="BG66" i="38" a="1"/>
  <c r="BF104" i="38" a="1"/>
  <c r="BK341" i="38" a="1"/>
  <c r="BK397" i="38" a="1"/>
  <c r="M609" i="39" a="1"/>
  <c r="BN82" i="38" a="1"/>
  <c r="I469" i="39" a="1"/>
  <c r="BG103" i="38" a="1"/>
  <c r="BR504" i="38" a="1"/>
  <c r="K574" i="39" a="1"/>
  <c r="BO326" i="38" a="1"/>
  <c r="BF577" i="38" a="1"/>
  <c r="BN580" i="38" a="1"/>
  <c r="CN434" i="39" a="1"/>
  <c r="L189" i="39" a="1"/>
  <c r="BR100" i="38" a="1"/>
  <c r="BT77" i="38" a="1"/>
  <c r="BK545" i="38" a="1"/>
  <c r="BU550" i="38" a="1"/>
  <c r="U224" i="39" a="1"/>
  <c r="BL93" i="38" a="1"/>
  <c r="BT73" i="38" a="1"/>
  <c r="BM574" i="38" a="1"/>
  <c r="BV255" i="38" a="1"/>
  <c r="BN116" i="38" a="1"/>
  <c r="BS107" i="38" a="1"/>
  <c r="BP529" i="38" a="1"/>
  <c r="CM189" i="39" a="1"/>
  <c r="BS307" i="38" a="1"/>
  <c r="BV370" i="38" a="1"/>
  <c r="I224" i="39" a="1"/>
  <c r="BE95" i="38" a="1"/>
  <c r="BE146" i="38" a="1"/>
  <c r="BK378" i="38" a="1"/>
  <c r="BV343" i="38" a="1"/>
  <c r="BT571" i="38" a="1"/>
  <c r="BT103" i="38" a="1"/>
  <c r="BQ282" i="38" a="1"/>
  <c r="BK524" i="38" a="1"/>
  <c r="BS298" i="38" a="1"/>
  <c r="BM49" i="38" a="1"/>
  <c r="BK295" i="38" a="1"/>
  <c r="BL407" i="38" a="1"/>
  <c r="BK477" i="38" a="1"/>
  <c r="BK369" i="38" a="1"/>
  <c r="V434" i="39" a="1"/>
  <c r="BQ247" i="38" a="1"/>
  <c r="BO94" i="38" a="1"/>
  <c r="CK504" i="39" a="1"/>
  <c r="BP470" i="38" a="1"/>
  <c r="CH189" i="39" a="1"/>
  <c r="BO106" i="38" a="1"/>
  <c r="BM304" i="38" a="1"/>
  <c r="BQ253" i="38" a="1"/>
  <c r="BV416" i="38" a="1"/>
  <c r="BJ353" i="38" a="1"/>
  <c r="BH325" i="38" a="1"/>
  <c r="BL243" i="38" a="1"/>
  <c r="BV355" i="38" a="1"/>
  <c r="BE243" i="38" a="1"/>
  <c r="BF100" i="38" a="1"/>
  <c r="BQ120" i="38" a="1"/>
  <c r="BO299" i="38" a="1"/>
  <c r="BO75" i="38" a="1"/>
  <c r="BU293" i="38" a="1"/>
  <c r="CK329" i="39" a="1"/>
  <c r="BS416" i="38" a="1"/>
  <c r="BF326" i="38" a="1"/>
  <c r="BJ178" i="38" a="1"/>
  <c r="BQ349" i="38" a="1"/>
  <c r="BI582" i="38" a="1"/>
  <c r="BQ415" i="38" a="1"/>
  <c r="BQ80" i="38" a="1"/>
  <c r="BS142" i="38" a="1"/>
  <c r="CP504" i="39" a="1"/>
  <c r="BL302" i="38" a="1"/>
  <c r="CP329" i="39" a="1"/>
  <c r="BF246" i="38" a="1"/>
  <c r="H434" i="39" a="1"/>
  <c r="BM401" i="38" a="1"/>
  <c r="BN102" i="38" a="1"/>
  <c r="BM67" i="38" a="1"/>
  <c r="CJ469" i="39" a="1"/>
  <c r="L434" i="39" a="1"/>
  <c r="BG65" i="38" a="1"/>
  <c r="BE68" i="38" a="1"/>
  <c r="BS171" i="38" a="1"/>
  <c r="BV392" i="38" a="1"/>
  <c r="BO78" i="38" a="1"/>
  <c r="BQ97" i="38" a="1"/>
  <c r="BO400" i="38" a="1"/>
  <c r="BF46" i="38" a="1"/>
  <c r="BR542" i="38" a="1"/>
  <c r="BH250" i="38" a="1"/>
  <c r="BM71" i="38" a="1"/>
  <c r="BK382" i="38" a="1"/>
  <c r="BS379" i="38" a="1"/>
  <c r="BU44" i="38" a="1"/>
  <c r="BQ593" i="38" a="1"/>
  <c r="BH101" i="38" a="1"/>
  <c r="BI99" i="38" a="1"/>
  <c r="BJ241" i="38" a="1"/>
  <c r="BS465" i="38" a="1"/>
  <c r="BO342" i="38" a="1"/>
  <c r="BU381" i="38" a="1"/>
  <c r="BS604" i="38" a="1"/>
  <c r="BU80" i="38" a="1"/>
  <c r="BU107" i="38" a="1"/>
  <c r="BS576" i="38" a="1"/>
  <c r="BM40" i="38" a="1"/>
  <c r="BM368" i="38" a="1"/>
  <c r="BT46" i="38" a="1"/>
  <c r="BT379" i="38" a="1"/>
  <c r="BN97" i="38" a="1"/>
  <c r="BV44" i="38" a="1"/>
  <c r="BU91" i="38" a="1"/>
  <c r="CG609" i="39" a="1"/>
  <c r="BV596" i="38" a="1"/>
  <c r="BU41" i="38" a="1"/>
  <c r="BF399" i="38" a="1"/>
  <c r="BH125" i="38" a="1"/>
  <c r="BV402" i="38" a="1"/>
  <c r="L399" i="39" a="1"/>
  <c r="BG377" i="38" a="1"/>
  <c r="BH69" i="38" a="1"/>
  <c r="V504" i="39" a="1"/>
  <c r="BS46" i="38" a="1"/>
  <c r="BS371" i="38" a="1"/>
  <c r="BU418" i="38" a="1"/>
  <c r="BT124" i="38" a="1"/>
  <c r="BE402" i="38" a="1"/>
  <c r="BL590" i="38" a="1"/>
  <c r="BM247" i="38" a="1"/>
  <c r="BU478" i="38" a="1"/>
  <c r="BF315" i="38" a="1"/>
  <c r="BQ541" i="38" a="1"/>
  <c r="R49" i="39" a="1"/>
  <c r="BH355" i="38" a="1"/>
  <c r="BU94" i="38" a="1"/>
  <c r="BR353" i="38" a="1"/>
  <c r="BI353" i="38" a="1"/>
  <c r="BO54" i="38" a="1"/>
  <c r="BU520" i="38" a="1"/>
  <c r="BL394" i="38" a="1"/>
  <c r="F434" i="39" a="1"/>
  <c r="BR372" i="38" a="1"/>
  <c r="BQ54" i="38" a="1"/>
  <c r="BT248" i="38" a="1"/>
  <c r="BH180" i="38" a="1"/>
  <c r="BM403" i="38" a="1"/>
  <c r="BO581" i="38" a="1"/>
  <c r="BP40" i="38" a="1"/>
  <c r="BH527" i="38" a="1"/>
  <c r="BU104" i="38" a="1"/>
  <c r="BR91" i="38" a="1"/>
  <c r="BT98" i="38" a="1"/>
  <c r="BP248" i="38" a="1"/>
  <c r="BN574" i="38" a="1"/>
  <c r="L84" i="39" a="1"/>
  <c r="BS55" i="38" a="1"/>
  <c r="BJ590" i="38" a="1"/>
  <c r="BH399" i="38" a="1"/>
  <c r="BH605" i="38" a="1"/>
  <c r="BK579" i="38" a="1"/>
  <c r="BV153" i="38" a="1"/>
  <c r="BI573" i="38" a="1"/>
  <c r="BG375" i="38" a="1"/>
  <c r="BP315" i="38" a="1"/>
  <c r="BV403" i="38" a="1"/>
  <c r="CL364" i="39" a="1"/>
  <c r="BG303" i="38" a="1"/>
  <c r="BV582" i="38" a="1"/>
  <c r="BS92" i="38" a="1"/>
  <c r="BR398" i="38" a="1"/>
  <c r="BE353" i="38" a="1"/>
  <c r="BH372" i="38" a="1"/>
  <c r="BQ297" i="38" a="1"/>
  <c r="BV99" i="38" a="1"/>
  <c r="U399" i="39" a="1"/>
  <c r="BH357" i="38" a="1"/>
  <c r="BI370" i="38" a="1"/>
  <c r="BM605" i="38" a="1"/>
  <c r="BP382" i="38" a="1"/>
  <c r="BR52" i="38" a="1"/>
  <c r="BG395" i="38" a="1"/>
  <c r="BO406" i="38" a="1"/>
  <c r="BL568" i="38" a="1"/>
  <c r="BR573" i="38" a="1"/>
  <c r="BT50" i="38" a="1"/>
  <c r="BU296" i="38" a="1"/>
  <c r="BU52" i="38" a="1"/>
  <c r="I504" i="39" a="1"/>
  <c r="BR579" i="38" a="1"/>
  <c r="BF355" i="38" a="1"/>
  <c r="BM345" i="38" a="1"/>
  <c r="BU398" i="38" a="1"/>
  <c r="BK105" i="38" a="1"/>
  <c r="BV365" i="38" a="1"/>
  <c r="BO102" i="38" a="1"/>
  <c r="BL142" i="38" a="1"/>
  <c r="BU543" i="38" a="1"/>
  <c r="BL155" i="38" a="1"/>
  <c r="BT57" i="38" a="1"/>
  <c r="BM556" i="38" a="1"/>
  <c r="BO68" i="38" a="1"/>
  <c r="BK553" i="38" a="1"/>
  <c r="BI402" i="38" a="1"/>
  <c r="BI491" i="38" a="1"/>
  <c r="BS378" i="38" a="1"/>
  <c r="BT529" i="38" a="1"/>
  <c r="BR343" i="38" a="1"/>
  <c r="BE528" i="38" a="1"/>
  <c r="BF374" i="38" a="1"/>
  <c r="BQ369" i="38" a="1"/>
  <c r="BT367" i="38" a="1"/>
  <c r="BP144" i="38" a="1"/>
  <c r="BN390" i="38" a="1"/>
  <c r="BE245" i="38" a="1"/>
  <c r="BU368" i="38" a="1"/>
  <c r="BK344" i="38" a="1"/>
  <c r="BG167" i="38" a="1"/>
  <c r="BS599" i="38" a="1"/>
  <c r="BV293" i="38" a="1"/>
  <c r="BN407" i="38" a="1"/>
  <c r="BU522" i="38" a="1"/>
  <c r="BN515" i="38" a="1"/>
  <c r="BG141" i="38" a="1"/>
  <c r="BQ77" i="38" a="1"/>
  <c r="BP347" i="38" a="1"/>
  <c r="BF581" i="38" a="1"/>
  <c r="BJ77" i="38" a="1"/>
  <c r="BU519" i="38" a="1"/>
  <c r="BT322" i="38" a="1"/>
  <c r="BS565" i="38" a="1"/>
  <c r="BI355" i="38" a="1"/>
  <c r="BV257" i="38" a="1"/>
  <c r="BJ50" i="38" a="1"/>
  <c r="BF297" i="38" a="1"/>
  <c r="BU297" i="38" a="1"/>
  <c r="BF145" i="38" a="1"/>
  <c r="BV390" i="38" a="1"/>
  <c r="BU570" i="38" a="1"/>
  <c r="BF375" i="38" a="1"/>
  <c r="BN65" i="38" a="1"/>
  <c r="BO405" i="38" a="1"/>
  <c r="BO40" i="38" a="1"/>
  <c r="CK49" i="39" a="1"/>
  <c r="BR250" i="38" a="1"/>
  <c r="BH578" i="38" a="1"/>
  <c r="BF147" i="38" a="1"/>
  <c r="BK516" i="38" a="1"/>
  <c r="CP399" i="39" a="1"/>
  <c r="Q504" i="39" a="1"/>
  <c r="BH404" i="38" a="1"/>
  <c r="BM251" i="38" a="1"/>
  <c r="BT380" i="38" a="1"/>
  <c r="BI378" i="38" a="1"/>
  <c r="BE541" i="38" a="1"/>
  <c r="BV81" i="38" a="1"/>
  <c r="BO373" i="38" a="1"/>
  <c r="CN574" i="39" a="1"/>
  <c r="BJ346" i="38" a="1"/>
  <c r="BQ96" i="38" a="1"/>
  <c r="BS254" i="38" a="1"/>
  <c r="BI104" i="38" a="1"/>
  <c r="BL581" i="38" a="1"/>
  <c r="BH75" i="38" a="1"/>
  <c r="BF392" i="38" a="1"/>
  <c r="BG41" i="38" a="1"/>
  <c r="BN399" i="38" a="1"/>
  <c r="BV97" i="38" a="1"/>
  <c r="BK531" i="38" a="1"/>
  <c r="BL515" i="38" a="1"/>
  <c r="K84" i="39" a="1"/>
  <c r="CP84" i="39" a="1"/>
  <c r="AU469" i="39" a="1"/>
  <c r="BF503" i="38" a="1"/>
  <c r="BR294" i="38" a="1"/>
  <c r="V84" i="39" a="1"/>
  <c r="BR101" i="38" a="1"/>
  <c r="BO50" i="38" a="1"/>
  <c r="BS522" i="38" a="1"/>
  <c r="BM397" i="38" a="1"/>
  <c r="BP398" i="38" a="1"/>
  <c r="BQ246" i="38" a="1"/>
  <c r="M539" i="39" a="1"/>
  <c r="BQ51" i="38" a="1"/>
  <c r="BJ519" i="38" a="1"/>
  <c r="O539" i="39" a="1"/>
  <c r="BT91" i="38" a="1"/>
  <c r="BJ350" i="38" a="1"/>
  <c r="BL273" i="38" a="1"/>
  <c r="BT240" i="38" a="1"/>
  <c r="BJ367" i="38" a="1"/>
  <c r="BS572" i="38" a="1"/>
  <c r="BT365" i="38" a="1"/>
  <c r="BG40" i="38" a="1"/>
  <c r="BU153" i="38" a="1"/>
  <c r="I434" i="39" a="1"/>
  <c r="BH556" i="38" a="1"/>
  <c r="BH592" i="38" a="1"/>
  <c r="BF426" i="38" a="1"/>
  <c r="BE520" i="38" a="1"/>
  <c r="BN103" i="38" a="1"/>
  <c r="BN94" i="38" a="1"/>
  <c r="BJ352" i="38" a="1"/>
  <c r="BL300" i="38" a="1"/>
  <c r="BK351" i="38" a="1"/>
  <c r="BG94" i="38" a="1"/>
  <c r="BT181" i="38" a="1"/>
  <c r="BO341" i="38" a="1"/>
  <c r="BM521" i="38" a="1"/>
  <c r="BT520" i="38" a="1"/>
  <c r="BH92" i="38" a="1"/>
  <c r="BV391" i="38" a="1"/>
  <c r="BO115" i="38" a="1"/>
  <c r="BJ343" i="38" a="1"/>
  <c r="BQ348" i="38" a="1"/>
  <c r="CG329" i="39" a="1"/>
  <c r="BP275" i="38" a="1"/>
  <c r="BL600" i="38" a="1"/>
  <c r="BQ292" i="38" a="1"/>
  <c r="O574" i="39" a="1"/>
  <c r="BU527" i="38" a="1"/>
  <c r="J609" i="39" a="1"/>
  <c r="BH517" i="38" a="1"/>
  <c r="BJ299" i="38" a="1"/>
  <c r="BV294" i="38" a="1"/>
  <c r="BR257" i="38" a="1"/>
  <c r="BN572" i="38" a="1"/>
  <c r="T434" i="39" a="1"/>
  <c r="BQ546" i="38" a="1"/>
  <c r="BU71" i="38" a="1"/>
  <c r="BR340" i="38" a="1"/>
  <c r="BP451" i="38" a="1"/>
  <c r="BF151" i="38" a="1"/>
  <c r="BE519" i="38" a="1"/>
  <c r="BG92" i="38" a="1"/>
  <c r="BH569" i="38" a="1"/>
  <c r="BN348" i="38" a="1"/>
  <c r="BT470" i="38" a="1"/>
  <c r="BK407" i="38" a="1"/>
  <c r="BE606" i="38" a="1"/>
  <c r="BO344" i="38" a="1"/>
  <c r="BV398" i="38" a="1"/>
  <c r="BN299" i="38" a="1"/>
  <c r="BP295" i="38" a="1"/>
  <c r="BS101" i="38" a="1"/>
  <c r="BM324" i="38" a="1"/>
  <c r="BT307" i="38" a="1"/>
  <c r="BJ70" i="38" a="1"/>
  <c r="BM430" i="38" a="1"/>
  <c r="BN366" i="38" a="1"/>
  <c r="CJ49" i="39" a="1"/>
  <c r="BL577" i="38" a="1"/>
  <c r="BM96" i="38" a="1"/>
  <c r="BF471" i="38" a="1"/>
  <c r="BG148" i="38" a="1"/>
  <c r="BQ75" i="38" a="1"/>
  <c r="BK281" i="38" a="1"/>
  <c r="BE129" i="38" a="1"/>
  <c r="BI67" i="38" a="1"/>
  <c r="BM100" i="38" a="1"/>
  <c r="BG242" i="38" a="1"/>
  <c r="BN406" i="38" a="1"/>
  <c r="BL525" i="38" a="1"/>
  <c r="BT403" i="38" a="1"/>
  <c r="BK51" i="38" a="1"/>
  <c r="BS79" i="38" a="1"/>
  <c r="BL323" i="38" a="1"/>
  <c r="BH41" i="38" a="1"/>
  <c r="BO379" i="38" a="1"/>
  <c r="BH143" i="38" a="1"/>
  <c r="BE252" i="38" a="1"/>
  <c r="CG399" i="39" a="1"/>
  <c r="BH155" i="38" a="1"/>
  <c r="BS306" i="38" a="1"/>
  <c r="BJ520" i="38" a="1"/>
  <c r="BE423" i="38" a="1"/>
  <c r="BQ243" i="38" a="1"/>
  <c r="BL402" i="38" a="1"/>
  <c r="BT526" i="38" a="1"/>
  <c r="BP580" i="38" a="1"/>
  <c r="BS290" i="38" a="1"/>
  <c r="BQ257" i="38" a="1"/>
  <c r="CH364" i="39" a="1"/>
  <c r="BR102" i="38" a="1"/>
  <c r="BO392" i="38" a="1"/>
  <c r="BN130" i="38" a="1"/>
  <c r="BM82" i="38" a="1"/>
  <c r="BM299" i="38" a="1"/>
  <c r="BM391" i="38" a="1"/>
  <c r="BO395" i="38" a="1"/>
  <c r="BK394" i="38" a="1"/>
  <c r="BP577" i="38" a="1"/>
  <c r="BU432" i="38" a="1"/>
  <c r="BE497" i="38" a="1"/>
  <c r="CG539" i="39" a="1"/>
  <c r="BF306" i="38" a="1"/>
  <c r="R224" i="39" a="1"/>
  <c r="BI544" i="38" a="1"/>
  <c r="BE242" i="38" a="1"/>
  <c r="BH120" i="38" a="1"/>
  <c r="BM50" i="38" a="1"/>
  <c r="BP243" i="38" a="1"/>
  <c r="BP107" i="38" a="1"/>
  <c r="BL65" i="38" a="1"/>
  <c r="BK404" i="38" a="1"/>
  <c r="BQ57" i="38" a="1"/>
  <c r="BS374" i="38" a="1"/>
  <c r="BV407" i="38" a="1"/>
  <c r="R84" i="39" a="1"/>
  <c r="H189" i="39" a="1"/>
  <c r="BL405" i="38" a="1"/>
  <c r="BN395" i="38" a="1"/>
  <c r="BO168" i="38" a="1"/>
  <c r="BU473" i="38" a="1"/>
  <c r="BP81" i="38" a="1"/>
  <c r="BP298" i="38" a="1"/>
  <c r="BS349" i="38" a="1"/>
  <c r="BI343" i="38" a="1"/>
  <c r="BK578" i="38" a="1"/>
  <c r="BI517" i="38" a="1"/>
  <c r="BH48" i="38" a="1"/>
  <c r="BT371" i="38" a="1"/>
  <c r="G609" i="39" a="1"/>
  <c r="BK346" i="38" a="1"/>
  <c r="BL549" i="38" a="1"/>
  <c r="BM302" i="38" a="1"/>
  <c r="BU577" i="38" a="1"/>
  <c r="P364" i="39" a="1"/>
  <c r="BQ600" i="38" a="1"/>
  <c r="BU370" i="38" a="1"/>
  <c r="BE100" i="38" a="1"/>
  <c r="BR150" i="38" a="1"/>
  <c r="BJ377" i="38" a="1"/>
  <c r="BG567" i="38" a="1"/>
  <c r="BO374" i="38" a="1"/>
  <c r="BO248" i="38" a="1"/>
  <c r="BM569" i="38" a="1"/>
  <c r="BR368" i="38" a="1"/>
  <c r="BF90" i="38" a="1"/>
  <c r="BM527" i="38" a="1"/>
  <c r="BM393" i="38" a="1"/>
  <c r="BJ375" i="38" a="1"/>
  <c r="BU100" i="38" a="1"/>
  <c r="BF575" i="38" a="1"/>
  <c r="BE522" i="38" a="1"/>
  <c r="BT400" i="38" a="1"/>
  <c r="BU45" i="38" a="1"/>
  <c r="BG396" i="38" a="1"/>
  <c r="BS347" i="38" a="1"/>
  <c r="BO327" i="38" a="1"/>
  <c r="BR247" i="38" a="1"/>
  <c r="BR305" i="38" a="1"/>
  <c r="BM51" i="38" a="1"/>
  <c r="BH345" i="38" a="1"/>
  <c r="BH243" i="38" a="1"/>
  <c r="BF342" i="38" a="1"/>
  <c r="BU166" i="38" a="1"/>
  <c r="BG525" i="38" a="1"/>
  <c r="BR246" i="38" a="1"/>
  <c r="BS153" i="38" a="1"/>
  <c r="BL351" i="38" a="1"/>
  <c r="I84" i="39" a="1"/>
  <c r="BV430" i="38" a="1"/>
  <c r="BT397" i="38" a="1"/>
  <c r="BQ307" i="38" a="1"/>
  <c r="BK180" i="38" a="1"/>
  <c r="BQ550" i="38" a="1"/>
  <c r="BO427" i="38" a="1"/>
  <c r="BH52" i="38" a="1"/>
  <c r="BI41" i="38" a="1"/>
  <c r="BP448" i="38" a="1"/>
  <c r="BS527" i="38" a="1"/>
  <c r="BJ543" i="38" a="1"/>
  <c r="BO129" i="38" a="1"/>
  <c r="BH304" i="38" a="1"/>
  <c r="BN246" i="38" a="1"/>
  <c r="BM97" i="38" a="1"/>
  <c r="BH253" i="38" a="1"/>
  <c r="BN44" i="38" a="1"/>
  <c r="BF252" i="38" a="1"/>
  <c r="BP349" i="38" a="1"/>
  <c r="BJ68" i="38" a="1"/>
  <c r="BG578" i="38" a="1"/>
  <c r="BN592" i="38" a="1"/>
  <c r="BP256" i="38" a="1"/>
  <c r="BO240" i="38" a="1"/>
  <c r="BM396" i="38" a="1"/>
  <c r="BS291" i="38" a="1"/>
  <c r="BT399" i="38" a="1"/>
  <c r="P539" i="39" a="1"/>
  <c r="BU340" i="38" a="1"/>
  <c r="BR300" i="38" a="1"/>
  <c r="BT244" i="38" a="1"/>
  <c r="BN50" i="38" a="1"/>
  <c r="BT100" i="38" a="1"/>
  <c r="BT298" i="38" a="1"/>
  <c r="BF600" i="38" a="1"/>
  <c r="CI434" i="39" a="1"/>
  <c r="BS398" i="38" a="1"/>
  <c r="BG581" i="38" a="1"/>
  <c r="BL252" i="38" a="1"/>
  <c r="BT93" i="38" a="1"/>
  <c r="BQ295" i="38" a="1"/>
  <c r="BI532" i="38" a="1"/>
  <c r="BU354" i="38" a="1"/>
  <c r="BF523" i="38" a="1"/>
  <c r="BQ377" i="38" a="1"/>
  <c r="BP92" i="38" a="1"/>
  <c r="BP101" i="38" a="1"/>
  <c r="I14" i="39" a="1"/>
  <c r="BM115" i="38" a="1"/>
  <c r="BP391" i="38" a="1"/>
  <c r="BS480" i="38" a="1"/>
  <c r="BE50" i="38" a="1"/>
  <c r="BM253" i="38" a="1"/>
  <c r="BN343" i="38" a="1"/>
  <c r="BM344" i="38" a="1"/>
  <c r="BH322" i="38" a="1"/>
  <c r="BG48" i="38" a="1"/>
  <c r="BR575" i="38" a="1"/>
  <c r="BG565" i="38" a="1"/>
  <c r="S224" i="39" a="1"/>
  <c r="BO116" i="38" a="1"/>
  <c r="BR90" i="38" a="1"/>
  <c r="BH249" i="38" a="1"/>
  <c r="BH420" i="38" a="1"/>
  <c r="BH423" i="38" a="1"/>
  <c r="BP270" i="38" a="1"/>
  <c r="BL349" i="38" a="1"/>
  <c r="BI245" i="38" a="1"/>
  <c r="BF140" i="38" a="1"/>
  <c r="BE244" i="38" a="1"/>
  <c r="BE241" i="38" a="1"/>
  <c r="BH378" i="38" a="1"/>
  <c r="BS365" i="38" a="1"/>
  <c r="BU302" i="38" a="1"/>
  <c r="BF73" i="38" a="1"/>
  <c r="BU569" i="38" a="1"/>
  <c r="BR381" i="38" a="1"/>
  <c r="BU298" i="38" a="1"/>
  <c r="BQ294" i="38" a="1"/>
  <c r="BT550" i="38" a="1"/>
  <c r="BP576" i="38" a="1"/>
  <c r="BI243" i="38" a="1"/>
  <c r="BJ355" i="38" a="1"/>
  <c r="BU144" i="38" a="1"/>
  <c r="BP80" i="38" a="1"/>
  <c r="BU292" i="38" a="1"/>
  <c r="BP44" i="38" a="1"/>
  <c r="BT257" i="38" a="1"/>
  <c r="BE349" i="38" a="1"/>
  <c r="BS243" i="38" a="1"/>
  <c r="BI78" i="38" a="1"/>
  <c r="BF571" i="38" a="1"/>
  <c r="BG403" i="38" a="1"/>
  <c r="BH255" i="38" a="1"/>
  <c r="BP579" i="38" a="1"/>
  <c r="BL470" i="38" a="1"/>
  <c r="BI542" i="38" a="1"/>
  <c r="BI371" i="38" a="1"/>
  <c r="BH251" i="38" a="1"/>
  <c r="BU341" i="38" a="1"/>
  <c r="Q574" i="39" a="1"/>
  <c r="BI97" i="38" a="1"/>
  <c r="BG367" i="38" a="1"/>
  <c r="BE569" i="38" a="1"/>
  <c r="BP305" i="38" a="1"/>
  <c r="BK331" i="38" a="1"/>
  <c r="BQ293" i="38" a="1"/>
  <c r="BO419" i="38" a="1"/>
  <c r="BV331" i="38" a="1"/>
  <c r="BN307" i="38" a="1"/>
  <c r="BU103" i="38" a="1"/>
  <c r="BH568" i="38" a="1"/>
  <c r="BV267" i="38" a="1"/>
  <c r="BR293" i="38" a="1"/>
  <c r="BL115" i="38" a="1"/>
  <c r="BR393" i="38" a="1"/>
  <c r="H539" i="39" a="1"/>
  <c r="BG390" i="38" a="1"/>
  <c r="BN304" i="38" a="1"/>
  <c r="BT251" i="38" a="1"/>
  <c r="BF350" i="38" a="1"/>
  <c r="BH367" i="38" a="1"/>
  <c r="BQ166" i="38" a="1"/>
  <c r="BV248" i="38" a="1"/>
  <c r="BL403" i="38" a="1"/>
  <c r="BP569" i="38" a="1"/>
  <c r="CO84" i="39" a="1"/>
  <c r="BN346" i="38" a="1"/>
  <c r="BT479" i="38" a="1"/>
  <c r="BJ394" i="38" a="1"/>
  <c r="BF98" i="38" a="1"/>
  <c r="BO53" i="38" a="1"/>
  <c r="BT131" i="38" a="1"/>
  <c r="BQ343" i="38" a="1"/>
  <c r="BJ400" i="38" a="1"/>
  <c r="BT530" i="38" a="1"/>
  <c r="BM72" i="38" a="1"/>
  <c r="BM380" i="38" a="1"/>
  <c r="BQ571" i="38" a="1"/>
  <c r="BN578" i="38" a="1"/>
  <c r="BL107" i="38" a="1"/>
  <c r="BE77" i="38" a="1"/>
  <c r="BM48" i="38" a="1"/>
  <c r="BI570" i="38" a="1"/>
  <c r="BJ296" i="38" a="1"/>
  <c r="BP566" i="38" a="1"/>
  <c r="BE248" i="38" a="1"/>
  <c r="U609" i="39" a="1"/>
  <c r="BT142" i="38" a="1"/>
  <c r="BT154" i="38" a="1"/>
  <c r="BQ581" i="38" a="1"/>
  <c r="BE516" i="38" a="1"/>
  <c r="BR567" i="38" a="1"/>
  <c r="BM254" i="38" a="1"/>
  <c r="BF42" i="38" a="1"/>
  <c r="BP91" i="38" a="1"/>
  <c r="BK103" i="38" a="1"/>
  <c r="BE396" i="38" a="1"/>
  <c r="BF468" i="38" a="1"/>
  <c r="BO302" i="38" a="1"/>
  <c r="BM301" i="38" a="1"/>
  <c r="BK428" i="38" a="1"/>
  <c r="BK571" i="38" a="1"/>
  <c r="N329" i="39" a="1"/>
  <c r="CJ574" i="39" a="1"/>
  <c r="BU99" i="38" a="1"/>
  <c r="BJ317" i="38" a="1"/>
  <c r="BP71" i="38" a="1"/>
  <c r="BL367" i="38" a="1"/>
  <c r="BQ565" i="38" a="1"/>
  <c r="BI241" i="38" a="1"/>
  <c r="BI147" i="38" a="1"/>
  <c r="BQ93" i="38" a="1"/>
  <c r="BL372" i="38" a="1"/>
  <c r="BF118" i="38" a="1"/>
  <c r="BJ282" i="38" a="1"/>
  <c r="BN557" i="38" a="1"/>
  <c r="BH524" i="38" a="1"/>
  <c r="BL526" i="38" a="1"/>
  <c r="BE465" i="38" a="1"/>
  <c r="BN71" i="38" a="1"/>
  <c r="BQ131" i="38" a="1"/>
  <c r="BM101" i="38" a="1"/>
  <c r="CO49" i="39" a="1"/>
  <c r="BJ322" i="38" a="1"/>
  <c r="BS68" i="38" a="1"/>
  <c r="BT255" i="38" a="1"/>
  <c r="BL294" i="38" a="1"/>
  <c r="BH100" i="38" a="1"/>
  <c r="BR65" i="38" a="1"/>
  <c r="BL471" i="38" a="1"/>
  <c r="G539" i="39" a="1"/>
  <c r="BO366" i="38" a="1"/>
  <c r="BS97" i="38" a="1"/>
  <c r="BP474" i="38" a="1"/>
  <c r="BS149" i="38" a="1"/>
  <c r="BM305" i="38" a="1"/>
  <c r="BI425" i="38" a="1"/>
  <c r="BK75" i="38" a="1"/>
  <c r="BR295" i="38" a="1"/>
  <c r="BV297" i="38" a="1"/>
  <c r="BK370" i="38" a="1"/>
  <c r="BF340" i="38" a="1"/>
  <c r="BE247" i="38" a="1"/>
  <c r="BG57" i="38" a="1"/>
  <c r="AV189" i="39" a="1"/>
  <c r="BG323" i="38" a="1"/>
  <c r="BQ150" i="38" a="1"/>
  <c r="BJ252" i="38" a="1"/>
  <c r="BI49" i="38" a="1"/>
  <c r="BV382" i="38" a="1"/>
  <c r="BL268" i="38" a="1"/>
  <c r="BJ81" i="38" a="1"/>
  <c r="BU378" i="38" a="1"/>
  <c r="BM519" i="38" a="1"/>
  <c r="BJ74" i="38" a="1"/>
  <c r="CN329" i="39" a="1"/>
  <c r="BV305" i="38" a="1"/>
  <c r="BH248" i="38" a="1"/>
  <c r="BF382" i="38" a="1"/>
  <c r="BJ324" i="38" a="1"/>
  <c r="BT405" i="38" a="1"/>
  <c r="BU580" i="38" a="1"/>
  <c r="BF148" i="38" a="1"/>
  <c r="BT105" i="38" a="1"/>
  <c r="BK340" i="38" a="1"/>
  <c r="BQ91" i="38" a="1"/>
  <c r="BQ179" i="38" a="1"/>
  <c r="BU391" i="38" a="1"/>
  <c r="BK269" i="38" a="1"/>
  <c r="CI504" i="39" a="1"/>
  <c r="BN576" i="38" a="1"/>
  <c r="BJ91" i="38" a="1"/>
  <c r="BH380" i="38" a="1"/>
  <c r="BO346" i="38" a="1"/>
  <c r="BE369" i="38" a="1"/>
  <c r="BN95" i="38" a="1"/>
  <c r="BE518" i="38" a="1"/>
  <c r="BO598" i="38" a="1"/>
  <c r="BN79" i="38" a="1"/>
  <c r="I49" i="39" a="1"/>
  <c r="BH573" i="38" a="1"/>
  <c r="BH401" i="38" a="1"/>
  <c r="BH74" i="38" a="1"/>
  <c r="CK84" i="39" a="1"/>
  <c r="BO72" i="38" a="1"/>
  <c r="BS550" i="38" a="1"/>
  <c r="BV556" i="38" a="1"/>
  <c r="BK541" i="38" a="1"/>
  <c r="BF76" i="38" a="1"/>
  <c r="BJ76" i="38" a="1"/>
  <c r="BS605" i="38" a="1"/>
  <c r="BN53" i="38" a="1"/>
  <c r="BN470" i="38" a="1"/>
  <c r="BR347" i="38" a="1"/>
  <c r="R399" i="39" a="1"/>
  <c r="BP94" i="38" a="1"/>
  <c r="CL609" i="39" a="1"/>
  <c r="BK77" i="38" a="1"/>
  <c r="BP565" i="38" a="1"/>
  <c r="BN49" i="38" a="1"/>
  <c r="BN40" i="38" a="1"/>
  <c r="BQ423" i="38" a="1"/>
  <c r="BH291" i="38" a="1"/>
  <c r="BJ90" i="38" a="1"/>
  <c r="T329" i="39" a="1"/>
  <c r="BJ426" i="38" a="1"/>
  <c r="BI349" i="38" a="1"/>
  <c r="BO74" i="38" a="1"/>
  <c r="BO378" i="38" a="1"/>
  <c r="BN357" i="38" a="1"/>
  <c r="BF68" i="38" a="1"/>
  <c r="BF357" i="38" a="1"/>
  <c r="BL575" i="38" a="1"/>
  <c r="BF44" i="38" a="1"/>
  <c r="BM57" i="38" a="1"/>
  <c r="BR54" i="38" a="1"/>
  <c r="BT341" i="38" a="1"/>
  <c r="BI391" i="38" a="1"/>
  <c r="BS346" i="38" a="1"/>
  <c r="BH65" i="38" a="1"/>
  <c r="BI492" i="38" a="1"/>
  <c r="BE153" i="38" a="1"/>
  <c r="BN243" i="38" a="1"/>
  <c r="BR47" i="38" a="1"/>
  <c r="BI522" i="38" a="1"/>
  <c r="BL291" i="38" a="1"/>
  <c r="CG364" i="39" a="1"/>
  <c r="BM579" i="38" a="1"/>
  <c r="BS53" i="38" a="1"/>
  <c r="CF14" i="39" a="1"/>
  <c r="BS391" i="38" a="1"/>
  <c r="BL354" i="38" a="1"/>
  <c r="BK329" i="38" a="1"/>
  <c r="BQ520" i="38" a="1"/>
  <c r="BU365" i="38" a="1"/>
  <c r="CL329" i="39" a="1"/>
  <c r="BH257" i="38" a="1"/>
  <c r="BH254" i="38" a="1"/>
  <c r="BQ145" i="38" a="1"/>
  <c r="BG152" i="38" a="1"/>
  <c r="BU355" i="38" a="1"/>
  <c r="BQ517" i="38" a="1"/>
  <c r="BL123" i="38" a="1"/>
  <c r="BO343" i="38" a="1"/>
  <c r="BE98" i="38" a="1"/>
  <c r="CL469" i="39" a="1"/>
  <c r="BQ329" i="38" a="1"/>
  <c r="BU306" i="38" a="1"/>
  <c r="BM526" i="38" a="1"/>
  <c r="BI381" i="38" a="1"/>
  <c r="BO44" i="38" a="1"/>
  <c r="BN345" i="38" a="1"/>
  <c r="BI354" i="38" a="1"/>
  <c r="BO307" i="38" a="1"/>
  <c r="BV147" i="38" a="1"/>
  <c r="CH329" i="39" a="1"/>
  <c r="BS382" i="38" a="1"/>
  <c r="BF370" i="38" a="1"/>
  <c r="BE96" i="38" a="1"/>
  <c r="BU373" i="38" a="1"/>
  <c r="BU379" i="38" a="1"/>
  <c r="BF45" i="38" a="1"/>
  <c r="CJ609" i="39" a="1"/>
  <c r="BK522" i="38" a="1"/>
  <c r="BH548" i="38" a="1"/>
  <c r="BO569" i="38" a="1"/>
  <c r="BH405" i="38" a="1"/>
  <c r="BL342" i="38" a="1"/>
  <c r="BK568" i="38" a="1"/>
  <c r="BJ366" i="38" a="1"/>
  <c r="BK405" i="38" a="1"/>
  <c r="BU380" i="38" a="1"/>
  <c r="BT376" i="38" a="1"/>
  <c r="BN282" i="38" a="1"/>
  <c r="BH68" i="38" a="1"/>
  <c r="BL301" i="38" a="1"/>
  <c r="BF40" i="38" a="1"/>
  <c r="BU540" i="38" a="1"/>
  <c r="BR240" i="38" a="1"/>
  <c r="BH400" i="38" a="1"/>
  <c r="BH73" i="38" a="1"/>
  <c r="BM102" i="38" a="1"/>
  <c r="CO434" i="39" a="1"/>
  <c r="BN353" i="38" a="1"/>
  <c r="BL393" i="38" a="1"/>
  <c r="BL251" i="38" a="1"/>
  <c r="BN126" i="38" a="1"/>
  <c r="BQ475" i="38" a="1"/>
  <c r="BK272" i="38" a="1"/>
  <c r="BJ255" i="38" a="1"/>
  <c r="BN520" i="38" a="1"/>
  <c r="BL55" i="38" a="1"/>
  <c r="BI152" i="38" a="1"/>
  <c r="BM103" i="38" a="1"/>
  <c r="BF341" i="38" a="1"/>
  <c r="CM504" i="39" a="1"/>
  <c r="BK354" i="38" a="1"/>
  <c r="S189" i="39" a="1"/>
  <c r="BO370" i="38" a="1"/>
  <c r="BJ341" i="38" a="1"/>
  <c r="BU475" i="38" a="1"/>
  <c r="BL373" i="38" a="1"/>
  <c r="BE344" i="38" a="1"/>
  <c r="P224" i="39" a="1"/>
  <c r="BQ607" i="38" a="1"/>
  <c r="BQ66" i="38" a="1"/>
  <c r="BE74" i="38" a="1"/>
  <c r="BJ315" i="38" a="1"/>
  <c r="BU301" i="38" a="1"/>
  <c r="BH95" i="38" a="1"/>
  <c r="R539" i="39" a="1"/>
  <c r="N539" i="39" a="1"/>
  <c r="BM532" i="38" a="1"/>
  <c r="U574" i="39" a="1"/>
  <c r="BP319" i="38" a="1"/>
  <c r="AV469" i="39" a="1"/>
  <c r="CJ329" i="39" a="1"/>
  <c r="BR395" i="38" a="1"/>
  <c r="BU46" i="38" a="1"/>
  <c r="BN597" i="38" a="1"/>
  <c r="BE381" i="38" a="1"/>
  <c r="BU530" i="38" a="1"/>
  <c r="BJ574" i="38" a="1"/>
  <c r="BM567" i="38" a="1"/>
  <c r="BV567" i="38" a="1"/>
  <c r="BU403" i="38" a="1"/>
  <c r="BS524" i="38" a="1"/>
  <c r="BH302" i="38" a="1"/>
  <c r="BL432" i="38" a="1"/>
  <c r="BH44" i="38" a="1"/>
  <c r="BH406" i="38" a="1"/>
  <c r="BL391" i="38" a="1"/>
  <c r="BN568" i="38" a="1"/>
  <c r="BH56" i="38" a="1"/>
  <c r="BG56" i="38" a="1"/>
  <c r="BE347" i="38" a="1"/>
  <c r="BL418" i="38" a="1"/>
  <c r="BS566" i="38" a="1"/>
  <c r="BP571" i="38" a="1"/>
  <c r="BE265" i="38" a="1"/>
  <c r="BI40" i="38" a="1"/>
  <c r="BS340" i="38" a="1"/>
  <c r="BT40" i="38" a="1"/>
  <c r="BQ353" i="38" a="1"/>
  <c r="BO579" i="38" a="1"/>
  <c r="BT157" i="38" a="1"/>
  <c r="BJ54" i="38" a="1"/>
  <c r="BL67" i="38" a="1"/>
  <c r="BO376" i="38" a="1"/>
  <c r="BF347" i="38" a="1"/>
  <c r="BJ66" i="38" a="1"/>
  <c r="BN517" i="38" a="1"/>
  <c r="BK91" i="38" a="1"/>
  <c r="BF344" i="38" a="1"/>
  <c r="BP356" i="38" a="1"/>
  <c r="BV47" i="38" a="1"/>
  <c r="BV401" i="38" a="1"/>
  <c r="BS404" i="38" a="1"/>
  <c r="BR399" i="38" a="1"/>
  <c r="BG291" i="38" a="1"/>
  <c r="BH40" i="38" a="1"/>
  <c r="S84" i="39" a="1"/>
  <c r="BR103" i="38" a="1"/>
  <c r="BF504" i="38" a="1"/>
  <c r="CO224" i="39" a="1"/>
  <c r="BP578" i="38" a="1"/>
  <c r="BT567" i="38" a="1"/>
  <c r="M49" i="39" a="1"/>
  <c r="T189" i="39" a="1"/>
  <c r="BI566" i="38" a="1"/>
  <c r="BT569" i="38" a="1"/>
  <c r="BR423" i="38" a="1"/>
  <c r="BT174" i="38" a="1"/>
  <c r="BP252" i="38" a="1"/>
  <c r="BT427" i="38" a="1"/>
  <c r="BH295" i="38" a="1"/>
  <c r="BH352" i="38" a="1"/>
  <c r="BG526" i="38" a="1"/>
  <c r="BM366" i="38" a="1"/>
  <c r="BF372" i="38" a="1"/>
  <c r="BO352" i="38" a="1"/>
  <c r="BG415" i="38" a="1"/>
  <c r="BO268" i="38" a="1"/>
  <c r="BK324" i="38" a="1"/>
  <c r="BS521" i="38" a="1"/>
  <c r="BL73" i="38" a="1"/>
  <c r="BQ171" i="38" a="1"/>
  <c r="BN381" i="38" a="1"/>
  <c r="BO572" i="38" a="1"/>
  <c r="BN573" i="38" a="1"/>
  <c r="BF56" i="38" a="1"/>
  <c r="BL355" i="38" a="1"/>
  <c r="BV568" i="38" a="1"/>
  <c r="CI14" i="39" a="1"/>
  <c r="BR78" i="38" a="1"/>
  <c r="BS405" i="38" a="1"/>
  <c r="R469" i="39" a="1"/>
  <c r="BJ40" i="38" a="1"/>
  <c r="BQ357" i="38" a="1"/>
  <c r="BM44" i="38" a="1"/>
  <c r="BK417" i="38" a="1"/>
  <c r="CF574" i="39" a="1"/>
  <c r="BS523" i="38" a="1"/>
  <c r="AV574" i="39" a="1"/>
  <c r="BM354" i="38" a="1"/>
  <c r="BI103" i="38" a="1"/>
  <c r="BR419" i="38" a="1"/>
  <c r="BM349" i="38" a="1"/>
  <c r="BI524" i="38" a="1"/>
  <c r="BI418" i="38" a="1"/>
  <c r="BG379" i="38" a="1"/>
  <c r="BH91" i="38" a="1"/>
  <c r="BP327" i="38" a="1"/>
  <c r="BT432" i="38" a="1"/>
  <c r="BI82" i="38" a="1"/>
  <c r="BV43" i="38" a="1"/>
  <c r="BN124" i="38" a="1"/>
  <c r="BK470" i="38" a="1"/>
  <c r="BV301" i="38" a="1"/>
  <c r="BH341" i="38" a="1"/>
  <c r="BF379" i="38" a="1"/>
  <c r="CM399" i="39" a="1"/>
  <c r="BS295" i="38" a="1"/>
  <c r="BN48" i="38" a="1"/>
  <c r="BE90" i="38" a="1"/>
  <c r="BG370" i="38" a="1"/>
  <c r="S364" i="39" a="1"/>
  <c r="BN279" i="38" a="1"/>
  <c r="BO477" i="38" a="1"/>
  <c r="BJ303" i="38" a="1"/>
  <c r="BG44" i="38" a="1"/>
  <c r="BN380" i="38" a="1"/>
  <c r="BJ276" i="38" a="1"/>
  <c r="BG319" i="38" a="1"/>
  <c r="BN365" i="38" a="1"/>
  <c r="AV84" i="39" a="1"/>
  <c r="BR71" i="38" a="1"/>
  <c r="BL599" i="38" a="1"/>
  <c r="BM295" i="38" a="1"/>
  <c r="BF570" i="38" a="1"/>
  <c r="BI98" i="38" a="1"/>
  <c r="BN571" i="38" a="1"/>
  <c r="BQ365" i="38" a="1"/>
  <c r="BS376" i="38" a="1"/>
  <c r="BL48" i="38" a="1"/>
  <c r="BT577" i="38" a="1"/>
  <c r="BJ516" i="38" a="1"/>
  <c r="BS348" i="38" a="1"/>
  <c r="BN251" i="38" a="1"/>
  <c r="L469" i="39" a="1"/>
  <c r="BU424" i="38" a="1"/>
  <c r="BL91" i="38" a="1"/>
  <c r="BN565" i="38" a="1"/>
  <c r="BU323" i="38" a="1"/>
  <c r="F84" i="39" a="1"/>
  <c r="BM546" i="38" a="1"/>
  <c r="BU393" i="38" a="1"/>
  <c r="BO76" i="38" a="1"/>
  <c r="CI574" i="39" a="1"/>
  <c r="CG84" i="39" a="1"/>
  <c r="BE598" i="38" a="1"/>
  <c r="BI53" i="38" a="1"/>
  <c r="BL345" i="38" a="1"/>
  <c r="CF504" i="39" a="1"/>
  <c r="BK47" i="38" a="1"/>
  <c r="CO364" i="39" a="1"/>
  <c r="BU572" i="38" a="1"/>
  <c r="BP48" i="38" a="1"/>
  <c r="BJ102" i="38" a="1"/>
  <c r="BE493" i="38" a="1"/>
  <c r="BQ516" i="38" a="1"/>
  <c r="BP525" i="38" a="1"/>
  <c r="BQ356" i="38" a="1"/>
  <c r="BL102" i="38" a="1"/>
  <c r="BF99" i="38" a="1"/>
  <c r="BS504" i="38" a="1"/>
  <c r="BH46" i="38" a="1"/>
  <c r="BJ556" i="38" a="1"/>
  <c r="BI73" i="38" a="1"/>
  <c r="BR571" i="38" a="1"/>
  <c r="BK305" i="38" a="1"/>
  <c r="BQ304" i="38" a="1"/>
  <c r="BR56" i="38" a="1"/>
  <c r="BP518" i="38" a="1"/>
  <c r="BH178" i="38" a="1"/>
  <c r="CH539" i="39" a="1"/>
  <c r="BT321" i="38" a="1"/>
  <c r="CJ189" i="39" a="1"/>
  <c r="BM280" i="38" a="1"/>
  <c r="BS526" i="38" a="1"/>
  <c r="BU350" i="38" a="1"/>
  <c r="BI604" i="38" a="1"/>
  <c r="BR592" i="38" a="1"/>
  <c r="BI154" i="38" a="1"/>
  <c r="BI420" i="38" a="1"/>
  <c r="BV394" i="38" a="1"/>
  <c r="BJ45" i="38" a="1"/>
  <c r="BR106" i="38" a="1"/>
  <c r="BH49" i="38" a="1"/>
  <c r="BJ42" i="38" a="1"/>
  <c r="BR605" i="38" a="1"/>
  <c r="BI392" i="38" a="1"/>
  <c r="BT252" i="38" a="1"/>
  <c r="BN341" i="38" a="1"/>
  <c r="BH590" i="38" a="1"/>
  <c r="BI575" i="38" a="1"/>
  <c r="BS357" i="38" a="1"/>
  <c r="BS318" i="38" a="1"/>
  <c r="BO244" i="38" a="1"/>
  <c r="BG99" i="38" a="1"/>
  <c r="N504" i="39" a="1"/>
  <c r="F539" i="39" a="1"/>
  <c r="BM405" i="38" a="1"/>
  <c r="BO368" i="38" a="1"/>
  <c r="BG101" i="38" a="1"/>
  <c r="BG170" i="38" a="1"/>
  <c r="BJ380" i="38" a="1"/>
  <c r="BP376" i="38" a="1"/>
  <c r="BM81" i="38" a="1"/>
  <c r="BE274" i="38" a="1"/>
  <c r="BV145" i="38" a="1"/>
  <c r="BE404" i="38" a="1"/>
  <c r="BM348" i="38" a="1"/>
  <c r="BT578" i="38" a="1"/>
  <c r="BJ304" i="38" a="1"/>
  <c r="BT306" i="38" a="1"/>
  <c r="BO43" i="38" a="1"/>
  <c r="BN377" i="38" a="1"/>
  <c r="BN296" i="38" a="1"/>
  <c r="BL44" i="38" a="1"/>
  <c r="BT350" i="38" a="1"/>
  <c r="BF495" i="38" a="1"/>
  <c r="BT476" i="38" a="1"/>
  <c r="BJ254" i="38" a="1"/>
  <c r="BL101" i="38" a="1"/>
  <c r="CN84" i="39" a="1"/>
  <c r="BF542" i="38" a="1"/>
  <c r="BQ278" i="38" a="1"/>
  <c r="BR325" i="38" a="1"/>
  <c r="S609" i="39" a="1"/>
  <c r="BN477" i="38" a="1"/>
  <c r="BI519" i="38" a="1"/>
  <c r="BG98" i="38" a="1"/>
  <c r="BS150" i="38" a="1"/>
  <c r="BF51" i="38" a="1"/>
  <c r="BF518" i="38" a="1"/>
  <c r="BU172" i="38" a="1"/>
  <c r="BM126" i="38" a="1"/>
  <c r="BI502" i="38" a="1"/>
  <c r="BO55" i="38" a="1"/>
  <c r="AU224" i="39" a="1"/>
  <c r="BV52" i="38" a="1"/>
  <c r="CG434" i="39" a="1"/>
  <c r="BS42" i="38" a="1"/>
  <c r="BH565" i="38" a="1"/>
  <c r="BR342" i="38" a="1"/>
  <c r="BQ591" i="38" a="1"/>
  <c r="BO349" i="38" a="1"/>
  <c r="BV342" i="38" a="1"/>
  <c r="F14" i="39" a="1"/>
  <c r="U364" i="39" a="1"/>
  <c r="BT54" i="38" a="1"/>
  <c r="BR369" i="38" a="1"/>
  <c r="BM528" i="38" a="1"/>
  <c r="BF398" i="38" a="1"/>
  <c r="BI95" i="38" a="1"/>
  <c r="BE157" i="38" a="1"/>
  <c r="BO256" i="38" a="1"/>
  <c r="AU574" i="39" a="1"/>
  <c r="BU326" i="38" a="1"/>
  <c r="BS528" i="38" a="1"/>
  <c r="BQ578" i="38" a="1"/>
  <c r="O364" i="39" a="1"/>
  <c r="BO350" i="38" a="1"/>
  <c r="BK345" i="38" a="1"/>
  <c r="BM372" i="38" a="1"/>
  <c r="BN107" i="38" a="1"/>
  <c r="BF55" i="38" a="1"/>
  <c r="BL518" i="38" a="1"/>
  <c r="BN240" i="38" a="1"/>
  <c r="K364" i="39" a="1"/>
  <c r="BR474" i="38" a="1"/>
  <c r="BV318" i="38" a="1"/>
  <c r="BL521" i="38" a="1"/>
  <c r="BI45" i="38" a="1"/>
  <c r="BE81" i="38" a="1"/>
  <c r="CP364" i="39" a="1"/>
  <c r="CG574" i="39" a="1"/>
  <c r="BS474" i="38" a="1"/>
  <c r="BP399" i="38" a="1"/>
  <c r="BU149" i="38" a="1"/>
  <c r="BT378" i="38" a="1"/>
  <c r="F189" i="39" a="1"/>
  <c r="BU516" i="38" a="1"/>
  <c r="BG566" i="38" a="1"/>
  <c r="BR507" i="38" a="1"/>
  <c r="BG250" i="38" a="1"/>
  <c r="BH279" i="38" a="1"/>
  <c r="BT245" i="38" a="1"/>
  <c r="BF496" i="38" a="1"/>
  <c r="BJ596" i="38" a="1"/>
  <c r="BJ248" i="38" a="1"/>
  <c r="BV242" i="38" a="1"/>
  <c r="BP596" i="38" a="1"/>
  <c r="BN342" i="38" a="1"/>
  <c r="BV580" i="38" a="1"/>
  <c r="BL249" i="38" a="1"/>
  <c r="BR41" i="38" a="1"/>
  <c r="BE102" i="38" a="1"/>
  <c r="BE529" i="38" a="1"/>
  <c r="BL346" i="38" a="1"/>
  <c r="BT303" i="38" a="1"/>
  <c r="BF345" i="38" a="1"/>
  <c r="BV406" i="38" a="1"/>
  <c r="BH76" i="38" a="1"/>
  <c r="BQ178" i="38" a="1"/>
  <c r="BH395" i="38" a="1"/>
  <c r="BH351" i="38" a="1"/>
  <c r="BU474" i="38" a="1"/>
  <c r="BF393" i="38" a="1"/>
  <c r="BV95" i="38" a="1"/>
  <c r="BR375" i="38" a="1"/>
  <c r="BM95" i="38" a="1"/>
  <c r="BS579" i="38" a="1"/>
  <c r="AU49" i="39" a="1"/>
  <c r="M14" i="39" a="1"/>
  <c r="BR306" i="38" a="1"/>
  <c r="BT575" i="38" a="1"/>
  <c r="H49" i="39" a="1"/>
  <c r="BO304" i="38" a="1"/>
  <c r="BF505" i="38" a="1"/>
  <c r="BS57" i="38" a="1"/>
  <c r="BQ242" i="38" a="1"/>
  <c r="BV396" i="38" a="1"/>
  <c r="BT565" i="38" a="1"/>
  <c r="N224" i="39" a="1"/>
  <c r="BK476" i="38" a="1"/>
  <c r="BG574" i="38" a="1"/>
  <c r="BP340" i="38" a="1"/>
  <c r="BK306" i="38" a="1"/>
  <c r="BS94" i="38" a="1"/>
  <c r="BK43" i="38" a="1"/>
  <c r="BG416" i="38" a="1"/>
  <c r="BM351" i="38" a="1"/>
  <c r="BE343" i="38" a="1"/>
  <c r="BE532" i="38" a="1"/>
  <c r="BF41" i="38" a="1"/>
  <c r="BJ174" i="38" a="1"/>
  <c r="BR80" i="38" a="1"/>
  <c r="BI405" i="38" a="1"/>
  <c r="BV575" i="38" a="1"/>
  <c r="BN294" i="38" a="1"/>
  <c r="BE521" i="38" a="1"/>
  <c r="BP357" i="38" a="1"/>
  <c r="BF243" i="38" a="1"/>
  <c r="BQ155" i="38" a="1"/>
  <c r="BP56" i="38" a="1"/>
  <c r="BP440" i="38" a="1"/>
  <c r="BG577" i="38" a="1"/>
  <c r="BI498" i="38" a="1"/>
  <c r="BL172" i="38" a="1"/>
  <c r="O434" i="39" a="1"/>
  <c r="BR142" i="38" a="1"/>
  <c r="BS147" i="38" a="1"/>
  <c r="BJ73" i="38" a="1"/>
  <c r="BN368" i="38" a="1"/>
  <c r="BH394" i="38" a="1"/>
  <c r="BS48" i="38" a="1"/>
  <c r="BM346" i="38" a="1"/>
  <c r="BG71" i="38" a="1"/>
  <c r="BU466" i="38" a="1"/>
  <c r="BV366" i="38" a="1"/>
  <c r="BP372" i="38" a="1"/>
  <c r="BK400" i="38" a="1"/>
  <c r="BI348" i="38" a="1"/>
  <c r="BI365" i="38" a="1"/>
  <c r="BV344" i="38" a="1"/>
  <c r="BO149" i="38" a="1"/>
  <c r="BI531" i="38" a="1"/>
  <c r="CH609" i="39" a="1"/>
  <c r="BM570" i="38" a="1"/>
  <c r="BJ345" i="38" a="1"/>
  <c r="BF94" i="38" a="1"/>
  <c r="BH47" i="38" a="1"/>
  <c r="BM531" i="38" a="1"/>
  <c r="BQ379" i="38" a="1"/>
  <c r="BE298" i="38" a="1"/>
  <c r="BE71" i="38" a="1"/>
  <c r="BH78" i="38" a="1"/>
  <c r="BI523" i="38" a="1"/>
  <c r="BN398" i="38" a="1"/>
  <c r="BF346" i="38" a="1"/>
  <c r="BL117" i="38" a="1"/>
  <c r="AU329" i="39" a="1"/>
  <c r="BT302" i="38" a="1"/>
  <c r="BR45" i="38" a="1"/>
  <c r="BU515" i="38" a="1"/>
  <c r="BQ81" i="38" a="1"/>
  <c r="BT48" i="38" a="1"/>
  <c r="BV299" i="38" a="1"/>
  <c r="BV73" i="38" a="1"/>
  <c r="BR104" i="38" a="1"/>
  <c r="BR377" i="38" a="1"/>
  <c r="BT374" i="38" a="1"/>
  <c r="BU428" i="38" a="1"/>
  <c r="BF528" i="38" a="1"/>
  <c r="BL303" i="38" a="1"/>
  <c r="BJ372" i="38" a="1"/>
  <c r="BJ581" i="38" a="1"/>
  <c r="BS294" i="38" a="1"/>
  <c r="BE405" i="38" a="1"/>
  <c r="BG299" i="38" a="1"/>
  <c r="K399" i="39" a="1"/>
  <c r="BT290" i="38" a="1"/>
  <c r="BG251" i="38" a="1"/>
  <c r="BF353" i="38" a="1"/>
  <c r="BI254" i="38" a="1"/>
  <c r="BO107" i="38" a="1"/>
  <c r="BF280" i="38" a="1"/>
  <c r="BP396" i="38" a="1"/>
  <c r="BP381" i="38" a="1"/>
  <c r="BQ523" i="38" a="1"/>
  <c r="BI466" i="38" a="1"/>
  <c r="BP530" i="38" a="1"/>
  <c r="BL297" i="38" a="1"/>
  <c r="P49" i="39" a="1"/>
  <c r="BM325" i="38" a="1"/>
  <c r="BV599" i="38" a="1"/>
  <c r="BT42" i="38" a="1"/>
  <c r="BS491" i="38" a="1"/>
  <c r="BH523" i="38" a="1"/>
  <c r="BO322" i="38" a="1"/>
  <c r="BE548" i="38" a="1"/>
  <c r="BR365" i="38" a="1"/>
  <c r="BF143" i="38" a="1"/>
  <c r="P504" i="39" a="1"/>
  <c r="BM480" i="38" a="1"/>
  <c r="BM601" i="38" a="1"/>
  <c r="BQ367" i="38" a="1"/>
  <c r="BG523" i="38" a="1"/>
  <c r="BM68" i="38" a="1"/>
  <c r="BR303" i="38" a="1"/>
  <c r="BF298" i="38" a="1"/>
  <c r="BN575" i="38" a="1"/>
  <c r="S574" i="39" a="1"/>
  <c r="BK81" i="38" a="1"/>
  <c r="BP66" i="38" a="1"/>
  <c r="BS293" i="38" a="1"/>
  <c r="CL14" i="39" a="1"/>
  <c r="BH154" i="38" a="1"/>
  <c r="BV315" i="38" a="1"/>
  <c r="BJ407" i="38" a="1"/>
  <c r="BL423" i="38" a="1"/>
  <c r="BI373" i="38" a="1"/>
  <c r="I329" i="39" a="1"/>
  <c r="BR370" i="38" a="1"/>
  <c r="BK106" i="38" a="1"/>
  <c r="BU93" i="38" a="1"/>
  <c r="BT49" i="38" a="1"/>
  <c r="BK357" i="38" a="1"/>
  <c r="BE525" i="38" a="1"/>
  <c r="BO474" i="38" a="1"/>
  <c r="BQ530" i="38" a="1"/>
  <c r="BR373" i="38" a="1"/>
  <c r="BR143" i="38" a="1"/>
  <c r="BN47" i="38" a="1"/>
  <c r="BN301" i="38" a="1"/>
  <c r="BJ92" i="38" a="1"/>
  <c r="F504" i="39" a="1"/>
  <c r="T364" i="39" a="1"/>
  <c r="BS473" i="38" a="1"/>
  <c r="BS400" i="38" a="1"/>
  <c r="BN250" i="38" a="1"/>
  <c r="CO189" i="39" a="1"/>
  <c r="N14" i="39" a="1"/>
  <c r="R609" i="39" a="1"/>
  <c r="BV475" i="38" a="1"/>
  <c r="BS403" i="38" a="1"/>
  <c r="BE350" i="38" a="1"/>
  <c r="BP404" i="38" a="1"/>
  <c r="BP572" i="38" a="1"/>
  <c r="BF476" i="38" a="1"/>
  <c r="I399" i="39" a="1"/>
  <c r="BK67" i="38" a="1"/>
  <c r="BF253" i="38" a="1"/>
  <c r="BM41" i="38" a="1"/>
  <c r="BR249" i="38" a="1"/>
  <c r="BR570" i="38" a="1"/>
  <c r="BU248" i="38" a="1"/>
  <c r="BQ575" i="38" a="1"/>
  <c r="BK565" i="38" a="1"/>
  <c r="BI367" i="38" a="1"/>
  <c r="BK391" i="38" a="1"/>
  <c r="CK574" i="39" a="1"/>
  <c r="BQ46" i="38" a="1"/>
  <c r="BV372" i="38" a="1"/>
  <c r="BV572" i="38" a="1"/>
  <c r="BQ568" i="38" a="1"/>
  <c r="BV75" i="38" a="1"/>
  <c r="BI401" i="38" a="1"/>
  <c r="BI44" i="38" a="1"/>
  <c r="BS44" i="38" a="1"/>
  <c r="BH271" i="38" a="1"/>
  <c r="BH326" i="38" a="1"/>
  <c r="CF434" i="39" a="1"/>
  <c r="BU78" i="38" a="1"/>
  <c r="BU254" i="38" a="1"/>
  <c r="BU531" i="38" a="1"/>
  <c r="BH293" i="38" a="1"/>
  <c r="BQ352" i="38" a="1"/>
  <c r="BN298" i="38" a="1"/>
  <c r="BP521" i="38" a="1"/>
  <c r="BN394" i="38" a="1"/>
  <c r="BH103" i="38" a="1"/>
  <c r="O49" i="39" a="1"/>
  <c r="BR97" i="38" a="1"/>
  <c r="BT104" i="38" a="1"/>
  <c r="BU67" i="38" a="1"/>
  <c r="BK366" i="38" a="1"/>
  <c r="BS296" i="38" a="1"/>
  <c r="BK50" i="38" a="1"/>
  <c r="BO423" i="38" a="1"/>
  <c r="BQ90" i="38" a="1"/>
  <c r="BI394" i="38" a="1"/>
  <c r="BN379" i="38" a="1"/>
  <c r="BG376" i="38" a="1"/>
  <c r="BI376" i="38" a="1"/>
  <c r="BS332" i="38" a="1"/>
  <c r="BP281" i="38" a="1"/>
  <c r="BP54" i="38" a="1"/>
  <c r="BH153" i="38" a="1"/>
  <c r="BL295" i="38" a="1"/>
  <c r="BG318" i="38" a="1"/>
  <c r="BE367" i="38" a="1"/>
  <c r="BN277" i="38" a="1"/>
  <c r="BK74" i="38" a="1"/>
  <c r="BU70" i="38" a="1"/>
  <c r="BQ567" i="38" a="1"/>
  <c r="BN524" i="38" a="1"/>
  <c r="BE41" i="38" a="1"/>
  <c r="BQ98" i="38" a="1"/>
  <c r="BP100" i="38" a="1"/>
  <c r="CI364" i="39" a="1"/>
  <c r="Q49" i="39" a="1"/>
  <c r="BT291" i="38" a="1"/>
  <c r="BT351" i="38" a="1"/>
  <c r="BJ97" i="38" a="1"/>
  <c r="BI347" i="38" a="1"/>
  <c r="BK429" i="38" a="1"/>
  <c r="BQ82" i="38" a="1"/>
  <c r="CP49" i="39" a="1"/>
  <c r="BO407" i="38" a="1"/>
  <c r="BL343" i="38" a="1"/>
  <c r="BF343" i="38" a="1"/>
  <c r="BQ299" i="38" a="1"/>
  <c r="BJ46" i="38" a="1"/>
  <c r="S14" i="39" a="1"/>
  <c r="BJ44" i="38" a="1"/>
  <c r="BN378" i="38" a="1"/>
  <c r="BQ456" i="38" a="1"/>
  <c r="BK348" i="38" a="1"/>
  <c r="BK396" i="38" a="1"/>
  <c r="G84" i="39" a="1"/>
  <c r="BJ69" i="38" a="1"/>
  <c r="BV115" i="38" a="1"/>
  <c r="BQ566" i="38" a="1"/>
  <c r="BS470" i="38" a="1"/>
  <c r="BU97" i="38" a="1"/>
  <c r="CI49" i="39" a="1"/>
  <c r="BI346" i="38" a="1"/>
  <c r="BN90" i="38" a="1"/>
  <c r="BE246" i="38" a="1"/>
  <c r="BT249" i="38" a="1"/>
  <c r="BH107" i="38" a="1"/>
  <c r="BN581" i="38" a="1"/>
  <c r="Q399" i="39" a="1"/>
  <c r="BQ78" i="38" a="1"/>
  <c r="BU90" i="38" a="1"/>
  <c r="BJ357" i="38" a="1"/>
  <c r="BT382" i="38" a="1"/>
  <c r="BU320" i="38" a="1"/>
  <c r="BU353" i="38" a="1"/>
  <c r="BO355" i="38" a="1"/>
  <c r="BG67" i="38" a="1"/>
  <c r="BF557" i="38" a="1"/>
  <c r="BP318" i="38" a="1"/>
  <c r="I574" i="39" a="1"/>
  <c r="BK96" i="38" a="1"/>
  <c r="N49" i="39" a="1"/>
  <c r="BE377" i="38" a="1"/>
  <c r="BN391" i="38" a="1"/>
  <c r="BO247" i="38" a="1"/>
  <c r="BV304" i="38" a="1"/>
  <c r="BT580" i="38" a="1"/>
  <c r="BU40" i="38" a="1"/>
  <c r="BG295" i="38" a="1"/>
  <c r="BL396" i="38" a="1"/>
  <c r="CJ399" i="39" a="1"/>
  <c r="BI93" i="38" a="1"/>
  <c r="BJ525" i="38" a="1"/>
  <c r="BI47" i="38" a="1"/>
  <c r="AV49" i="39" a="1"/>
  <c r="BG398" i="38" a="1"/>
  <c r="BG518" i="38" a="1"/>
  <c r="CG224" i="39" a="1"/>
  <c r="BG305" i="38" a="1"/>
  <c r="M434" i="39" a="1"/>
  <c r="BF354" i="38" a="1"/>
  <c r="BR406" i="38" a="1"/>
  <c r="BV48" i="38" a="1"/>
  <c r="BG575" i="38" a="1"/>
  <c r="BS366" i="38" a="1"/>
  <c r="BI351" i="38" a="1"/>
  <c r="BK347" i="38" a="1"/>
  <c r="F574" i="39" a="1"/>
  <c r="O329" i="39" a="1"/>
  <c r="BF273" i="38" a="1"/>
  <c r="BK304" i="38" a="1"/>
  <c r="CN504" i="39" a="1"/>
  <c r="BG572" i="38" a="1"/>
  <c r="BM298" i="38" a="1"/>
  <c r="BG373" i="38" a="1"/>
  <c r="BS115" i="38" a="1"/>
  <c r="BP43" i="38" a="1"/>
  <c r="BG555" i="38" a="1"/>
  <c r="BL344" i="38" a="1"/>
  <c r="BP598" i="38" a="1"/>
  <c r="BH581" i="38" a="1"/>
  <c r="BM78" i="38" a="1"/>
  <c r="BF48" i="38" a="1"/>
  <c r="BK296" i="38" a="1"/>
  <c r="BS352" i="38" a="1"/>
  <c r="BV300" i="38" a="1"/>
  <c r="BU367" i="38" a="1"/>
  <c r="BH528" i="38" a="1"/>
  <c r="BM245" i="38" a="1"/>
  <c r="BS81" i="38" a="1"/>
  <c r="BP297" i="38" a="1"/>
  <c r="O84" i="39" a="1"/>
  <c r="BP57" i="38" a="1"/>
  <c r="BU267" i="38" a="1"/>
  <c r="BP154" i="38" a="1"/>
  <c r="BP374" i="38" a="1"/>
  <c r="BV70" i="38" a="1"/>
  <c r="BV122" i="38" a="1"/>
  <c r="BF605" i="38" a="1"/>
  <c r="BM378" i="38" a="1"/>
  <c r="BL429" i="38" a="1"/>
  <c r="BL254" i="38" a="1"/>
  <c r="BJ518" i="38" a="1"/>
  <c r="BT292" i="38" a="1"/>
  <c r="U329" i="39" a="1"/>
  <c r="BU529" i="38" a="1"/>
  <c r="BK44" i="38" a="1"/>
  <c r="BQ373" i="38" a="1"/>
  <c r="T504" i="39" a="1"/>
  <c r="BL399" i="38" a="1"/>
  <c r="BP403" i="38" a="1"/>
  <c r="BU252" i="38" a="1"/>
  <c r="BO279" i="38" a="1"/>
  <c r="BP291" i="38" a="1"/>
  <c r="BS567" i="38" a="1"/>
  <c r="BG569" i="38" a="1"/>
  <c r="H224" i="39" a="1"/>
  <c r="BR304" i="38" a="1"/>
  <c r="BF467" i="38" a="1"/>
  <c r="BU525" i="38" a="1"/>
  <c r="BE567" i="38" a="1"/>
  <c r="BL378" i="38" a="1"/>
  <c r="BG50" i="38" a="1"/>
  <c r="BT355" i="38" a="1"/>
  <c r="BF603" i="38" a="1"/>
  <c r="BU400" i="38" a="1"/>
  <c r="BJ529" i="38" a="1"/>
  <c r="V224" i="39" a="1"/>
  <c r="BS297" i="38" a="1"/>
  <c r="BE302" i="38" a="1"/>
  <c r="BF69" i="38" a="1"/>
  <c r="BG399" i="38" a="1"/>
  <c r="G14" i="39" a="1"/>
  <c r="BH244" i="38" a="1"/>
  <c r="BJ65" i="38" a="1"/>
  <c r="BE254" i="38" a="1"/>
  <c r="BS98" i="38" a="1"/>
  <c r="BN248" i="38" a="1"/>
  <c r="BV78" i="38" a="1"/>
  <c r="BQ532" i="38" a="1"/>
  <c r="K189" i="39" a="1"/>
  <c r="CH399" i="39" a="1"/>
  <c r="BK302" i="38" a="1"/>
  <c r="BG430" i="38" a="1"/>
  <c r="H364" i="39" a="1"/>
  <c r="BL96" i="38" a="1"/>
  <c r="BM382" i="38" a="1"/>
  <c r="BK380" i="38" a="1"/>
  <c r="G504" i="39" a="1"/>
  <c r="U14" i="39" a="1"/>
  <c r="BM42" i="38" a="1"/>
  <c r="BN519" i="38" a="1"/>
  <c r="BJ404" i="38" a="1"/>
  <c r="BL45" i="38" a="1"/>
  <c r="BK566" i="38" a="1"/>
  <c r="BE482" i="38" a="1"/>
  <c r="BP591" i="38" a="1"/>
  <c r="BG53" i="38" a="1"/>
  <c r="BF520" i="38" a="1"/>
  <c r="BQ341" i="38" a="1"/>
  <c r="BV91" i="38" a="1"/>
  <c r="BT300" i="38" a="1"/>
  <c r="BQ296" i="38" a="1"/>
  <c r="BN577" i="38" a="1"/>
  <c r="K14" i="39" a="1"/>
  <c r="BQ570" i="38" a="1"/>
  <c r="CH84" i="39" a="1"/>
  <c r="BS602" i="38" a="1"/>
  <c r="BR53" i="38" a="1"/>
  <c r="BE372" i="38" a="1"/>
  <c r="BK416" i="38" a="1"/>
  <c r="BE352" i="38" a="1"/>
  <c r="BN292" i="38" a="1"/>
  <c r="BE574" i="38" a="1"/>
  <c r="BQ92" i="38" a="1"/>
  <c r="BE130" i="38" a="1"/>
  <c r="BE275" i="38" a="1"/>
  <c r="BO241" i="38" a="1"/>
  <c r="BL245" i="38" a="1"/>
  <c r="BP52" i="38" a="1"/>
  <c r="BR254" i="38" a="1"/>
  <c r="BQ549" i="38" a="1"/>
  <c r="BR151" i="38" a="1"/>
  <c r="BP407" i="38" a="1"/>
  <c r="BU343" i="38" a="1"/>
  <c r="CF49" i="39" a="1"/>
  <c r="BV516" i="38" a="1"/>
  <c r="BJ48" i="38" a="1"/>
  <c r="BI345" i="38" a="1"/>
  <c r="BM523" i="38" a="1"/>
  <c r="CN14" i="39" a="1"/>
  <c r="BI65" i="38" a="1"/>
  <c r="BQ518" i="38" a="1"/>
  <c r="BS93" i="38" a="1"/>
  <c r="N574" i="39" a="1"/>
  <c r="BF125" i="38" a="1"/>
  <c r="BE148" i="38" a="1"/>
  <c r="G224" i="39" a="1"/>
  <c r="BN369" i="38" a="1"/>
  <c r="BI42" i="38" a="1"/>
  <c r="J504" i="39" a="1"/>
  <c r="BL118" i="38" a="1"/>
  <c r="BO250" i="38" a="1"/>
  <c r="BS128" i="38" a="1"/>
  <c r="BJ47" i="38" a="1"/>
  <c r="BE49" i="38" a="1"/>
  <c r="BP367" i="38" a="1"/>
  <c r="BH547" i="38" a="1"/>
  <c r="BE365" i="38" a="1"/>
  <c r="BE473" i="38" a="1"/>
  <c r="BP302" i="38" a="1"/>
  <c r="BU328" i="38" a="1"/>
  <c r="BF381" i="38" a="1"/>
  <c r="BQ95" i="38" a="1"/>
  <c r="BJ369" i="38" a="1"/>
  <c r="BO65" i="38" a="1"/>
  <c r="BK100" i="38" a="1"/>
  <c r="BK292" i="38" a="1"/>
  <c r="BJ96" i="38" a="1"/>
  <c r="BT396" i="38" a="1"/>
  <c r="BN403" i="38" a="1"/>
  <c r="BO580" i="38" a="1"/>
  <c r="CM14" i="39" a="1"/>
  <c r="BL315" i="38" a="1"/>
  <c r="BI323" i="38" a="1"/>
  <c r="BR302" i="38" a="1"/>
  <c r="BI46" i="38" a="1"/>
  <c r="BQ55" i="38" a="1"/>
  <c r="BJ95" i="38" a="1"/>
  <c r="BV152" i="38" a="1"/>
  <c r="BN569" i="38" a="1"/>
  <c r="BJ347" i="38" a="1"/>
  <c r="BI578" i="38" a="1"/>
  <c r="J189" i="39" a="1"/>
  <c r="BS556" i="38" a="1"/>
  <c r="BS91" i="38" a="1"/>
  <c r="BG176" i="38" a="1"/>
  <c r="BP241" i="38" a="1"/>
  <c r="BO157" i="38" a="1"/>
  <c r="BM326" i="38" a="1"/>
  <c r="BS549" i="38" a="1"/>
  <c r="BP74" i="38" a="1"/>
  <c r="BT524" i="38" a="1"/>
  <c r="BM243" i="38" a="1"/>
  <c r="BH393" i="38" a="1"/>
  <c r="BL570" i="38" a="1"/>
  <c r="BR596" i="38" a="1"/>
  <c r="BO67" i="38" a="1"/>
  <c r="BN373" i="38" a="1"/>
  <c r="BU95" i="38" a="1"/>
  <c r="BM399" i="38" a="1"/>
  <c r="BU376" i="38" a="1"/>
  <c r="BM572" i="38" a="1"/>
  <c r="BK529" i="38" a="1"/>
  <c r="BK520" i="38" a="1"/>
  <c r="P434" i="39" a="1"/>
  <c r="BN257" i="38" a="1"/>
  <c r="BH545" i="38" a="1"/>
  <c r="BR569" i="38" a="1"/>
  <c r="BS73" i="38" a="1"/>
  <c r="BG576" i="38" a="1"/>
  <c r="BF572" i="38" a="1"/>
  <c r="V189" i="39" a="1"/>
  <c r="BO294" i="38" a="1"/>
  <c r="BU305" i="38" a="1"/>
  <c r="BS397" i="38" a="1"/>
  <c r="BL569" i="38" a="1"/>
  <c r="BU401" i="38" a="1"/>
  <c r="BL397" i="38" a="1"/>
  <c r="BQ350" i="38" a="1"/>
  <c r="BJ374" i="38" a="1"/>
  <c r="BI249" i="38" a="1"/>
  <c r="BV104" i="38" a="1"/>
  <c r="BE565" i="38" a="1"/>
  <c r="BL516" i="38" a="1"/>
  <c r="BM400" i="38" a="1"/>
  <c r="BF78" i="38" a="1"/>
  <c r="BQ524" i="38" a="1"/>
  <c r="BN528" i="38" a="1"/>
  <c r="BE251" i="38" a="1"/>
  <c r="CN399" i="39" a="1"/>
  <c r="BL574" i="38" a="1"/>
  <c r="BT517" i="38" a="1"/>
  <c r="BT594" i="38" a="1"/>
  <c r="BK393" i="38" a="1"/>
  <c r="T574" i="39" a="1"/>
  <c r="BU567" i="38" a="1"/>
  <c r="BG43" i="38" a="1"/>
  <c r="BN105" i="38" a="1"/>
  <c r="BV54" i="38" a="1"/>
  <c r="BV57" i="38" a="1"/>
  <c r="BP70" i="38" a="1"/>
  <c r="BS570" i="38" a="1"/>
  <c r="BI71" i="38" a="1"/>
  <c r="BR566" i="38" a="1"/>
  <c r="BG374" i="38" a="1"/>
  <c r="BI94" i="38" a="1"/>
  <c r="BO602" i="38" a="1"/>
  <c r="BK92" i="38" a="1"/>
  <c r="BJ348" i="38" a="1"/>
  <c r="BV51" i="38" a="1"/>
  <c r="BL330" i="38" a="1"/>
  <c r="BF522" i="38" a="1"/>
  <c r="BX215" i="38" a="1"/>
  <c r="BP75" i="38" a="1"/>
  <c r="BK356" i="38" a="1"/>
  <c r="BV105" i="38" a="1"/>
  <c r="BE579" i="38" a="1"/>
  <c r="BO101" i="38" a="1"/>
  <c r="BS529" i="38" a="1"/>
  <c r="BI140" i="38" a="1"/>
  <c r="BS125" i="38" a="1"/>
  <c r="BO398" i="38" a="1"/>
  <c r="BV425" i="38" a="1"/>
  <c r="BT532" i="38" a="1"/>
  <c r="BI244" i="38" a="1"/>
  <c r="BL567" i="38" a="1"/>
  <c r="BM402" i="38" a="1"/>
  <c r="BF294" i="38" a="1"/>
  <c r="BS475" i="38" a="1"/>
  <c r="BF97" i="38" a="1"/>
  <c r="BU324" i="38" a="1"/>
  <c r="BL174" i="38" a="1"/>
  <c r="CI539" i="39" a="1"/>
  <c r="BL350" i="38" a="1"/>
  <c r="BI120" i="38" a="1"/>
  <c r="BG52" i="38" a="1"/>
  <c r="BE530" i="38" a="1"/>
  <c r="BK379" i="38" a="1"/>
  <c r="BI141" i="38" a="1"/>
  <c r="BR327" i="38" a="1"/>
  <c r="BR68" i="38" a="1"/>
  <c r="BK41" i="38" a="1"/>
  <c r="BE66" i="38" a="1"/>
  <c r="BH298" i="38" a="1"/>
  <c r="P399" i="39" a="1"/>
  <c r="BL176" i="38" a="1"/>
  <c r="BQ72" i="38" a="1"/>
  <c r="BH94" i="38" a="1"/>
  <c r="BJ416" i="38" a="1"/>
  <c r="CF364" i="39" a="1"/>
  <c r="Q364" i="39" a="1"/>
  <c r="BP395" i="38" a="1"/>
  <c r="BN75" i="38" a="1"/>
  <c r="BF349" i="38" a="1"/>
  <c r="BQ592" i="38" a="1"/>
  <c r="BT344" i="38" a="1"/>
  <c r="BI101" i="38" a="1"/>
  <c r="CL434" i="39" a="1"/>
  <c r="BT44" i="38" a="1"/>
  <c r="BS95" i="38" a="1"/>
  <c r="BE401" i="38" a="1"/>
  <c r="BR576" i="38" a="1"/>
  <c r="BF430" i="38" a="1"/>
  <c r="BV93" i="38" a="1"/>
  <c r="BF75" i="38" a="1"/>
  <c r="BR366" i="38" a="1"/>
  <c r="R364" i="39" a="1"/>
  <c r="BL54" i="38" a="1"/>
  <c r="BG81" i="38" a="1"/>
  <c r="BK406" i="38" a="1"/>
  <c r="BL296" i="38" a="1"/>
  <c r="BF103" i="38" a="1"/>
  <c r="BP354" i="38" a="1"/>
  <c r="BL256" i="38" a="1"/>
  <c r="BT67" i="38" a="1"/>
  <c r="H14" i="39" a="1"/>
  <c r="BO152" i="38" a="1"/>
  <c r="BV100" i="38" a="1"/>
  <c r="BR574" i="38" a="1"/>
  <c r="BL75" i="38" a="1"/>
  <c r="BL580" i="38" a="1"/>
  <c r="BU168" i="38" a="1"/>
  <c r="BS45" i="38" a="1"/>
  <c r="BJ72" i="38" a="1"/>
  <c r="CI329" i="39" a="1"/>
  <c r="BR403" i="38" a="1"/>
  <c r="BE97" i="38" a="1"/>
  <c r="BN392" i="38" a="1"/>
  <c r="BT146" i="38" a="1"/>
  <c r="BG406" i="38" a="1"/>
  <c r="BN70" i="38" a="1"/>
  <c r="BQ576" i="38" a="1"/>
  <c r="BO246" i="38" a="1"/>
  <c r="BJ480" i="38" a="1"/>
  <c r="BJ373" i="38" a="1"/>
  <c r="BP353" i="38" a="1"/>
  <c r="BR94" i="38" a="1"/>
  <c r="BP351" i="38" a="1"/>
  <c r="BG547" i="38" a="1"/>
  <c r="BG307" i="38" a="1"/>
  <c r="BU57" i="38" a="1"/>
  <c r="BM522" i="38" a="1"/>
  <c r="BM75" i="38" a="1"/>
  <c r="BG157" i="38" a="1"/>
  <c r="BV307" i="38" a="1"/>
  <c r="BG116" i="38" a="1"/>
  <c r="BG297" i="38" a="1"/>
  <c r="BL41" i="38" a="1"/>
  <c r="BF530" i="38" a="1"/>
  <c r="BF526" i="38" a="1"/>
  <c r="BT346" i="38" a="1"/>
  <c r="BL98" i="38" a="1"/>
  <c r="BI407" i="38" a="1"/>
  <c r="BI403" i="38" a="1"/>
  <c r="BQ240" i="38" a="1"/>
  <c r="BV405" i="38" a="1"/>
  <c r="V364" i="39" a="1"/>
  <c r="BR350" i="38" a="1"/>
  <c r="BV576" i="38" a="1"/>
  <c r="BH428" i="38" a="1"/>
  <c r="BE340" i="38" a="1"/>
  <c r="BQ302" i="38" a="1"/>
  <c r="BG247" i="38" a="1"/>
  <c r="M224" i="39" a="1"/>
  <c r="BE348" i="38" a="1"/>
  <c r="BQ43" i="38" a="1"/>
  <c r="BV119" i="38" a="1"/>
  <c r="BT525" i="38" a="1"/>
  <c r="BN523" i="38" a="1"/>
  <c r="BJ521" i="38" a="1"/>
  <c r="BE575" i="38" a="1"/>
  <c r="BR382" i="38" a="1"/>
  <c r="BK182" i="38" a="1"/>
  <c r="L609" i="39" a="1"/>
  <c r="BQ165" i="38" a="1"/>
  <c r="BE356" i="38" a="1"/>
  <c r="BT323" i="38" a="1"/>
  <c r="BH340" i="38" a="1"/>
  <c r="BP67" i="38" a="1"/>
  <c r="BS574" i="38" a="1"/>
  <c r="BO278" i="38" a="1"/>
  <c r="BT301" i="38" a="1"/>
  <c r="BJ395" i="38" a="1"/>
  <c r="BL280" i="38" a="1"/>
  <c r="CO14" i="39" a="1"/>
  <c r="BE78" i="38" a="1"/>
  <c r="BN46" i="38" a="1"/>
  <c r="N364" i="39" a="1"/>
  <c r="BT117" i="38" a="1"/>
  <c r="BL347" i="38" a="1"/>
  <c r="BU251" i="38" a="1"/>
  <c r="AU364" i="39" a="1"/>
  <c r="BH328" i="38" a="1"/>
  <c r="BI257" i="38" a="1"/>
  <c r="BP250" i="38" a="1"/>
  <c r="BV306" i="38" a="1"/>
  <c r="BQ582" i="38" a="1"/>
  <c r="BS515" i="38" a="1"/>
  <c r="BP393" i="38" a="1"/>
  <c r="BF107" i="38" a="1"/>
  <c r="BP355" i="38" a="1"/>
  <c r="BU72" i="38" a="1"/>
  <c r="BV353" i="38" a="1"/>
  <c r="BI54" i="38" a="1"/>
  <c r="BJ530" i="38" a="1"/>
  <c r="BE515" i="38" a="1"/>
  <c r="BX190" i="38" a="1"/>
  <c r="BP375" i="38" a="1"/>
  <c r="BT390" i="38" a="1"/>
  <c r="L574" i="39" a="1"/>
  <c r="BP73" i="38" a="1"/>
  <c r="BS76" i="38" a="1"/>
  <c r="BJ52" i="38" a="1"/>
  <c r="BV246" i="38" a="1"/>
  <c r="BK129" i="38" a="1"/>
  <c r="BF66" i="38" a="1"/>
  <c r="BO429" i="38" a="1"/>
  <c r="BR154" i="38" a="1"/>
  <c r="BS257" i="38" a="1"/>
  <c r="BF102" i="38" a="1"/>
  <c r="BS245" i="38" a="1"/>
  <c r="BU169" i="38" a="1"/>
  <c r="BR146" i="38" a="1"/>
  <c r="BP47" i="38" a="1"/>
  <c r="BF395" i="38" a="1"/>
  <c r="BV94" i="38" a="1"/>
  <c r="BV330" i="38" a="1"/>
  <c r="BR291" i="38" a="1"/>
  <c r="BQ597" i="38" a="1"/>
  <c r="BQ351" i="38" a="1"/>
  <c r="BH317" i="38" a="1"/>
  <c r="BI119" i="38" a="1"/>
  <c r="BN56" i="38" a="1"/>
  <c r="BR376" i="38" a="1"/>
  <c r="BV352" i="38" a="1"/>
  <c r="BK350" i="38" a="1"/>
  <c r="BL49" i="38" a="1"/>
  <c r="BR356" i="38" a="1"/>
  <c r="BM248" i="38" a="1"/>
  <c r="BP292" i="38" a="1"/>
  <c r="BN55" i="38" a="1"/>
  <c r="V539" i="39" a="1"/>
  <c r="BS344" i="38" a="1"/>
  <c r="BV298" i="38" a="1"/>
  <c r="BH306" i="38" a="1"/>
  <c r="BR67" i="38" a="1"/>
  <c r="BK290" i="38" a="1"/>
  <c r="BL390" i="38" a="1"/>
  <c r="CJ539" i="39" a="1"/>
  <c r="BV376" i="38" a="1"/>
  <c r="BV92" i="38" a="1"/>
  <c r="BM279" i="38" a="1"/>
  <c r="BU155" i="38" a="1"/>
  <c r="BJ94" i="38" a="1"/>
  <c r="BJ167" i="38" a="1"/>
  <c r="U504" i="39" a="1"/>
  <c r="BH330" i="38" a="1"/>
  <c r="BQ305" i="38" a="1"/>
  <c r="BR50" i="38" a="1"/>
  <c r="BI556" i="38" a="1"/>
  <c r="BL468" i="38" a="1"/>
  <c r="BP568" i="38" a="1"/>
  <c r="BR349" i="38" a="1"/>
  <c r="BI56" i="38" a="1"/>
  <c r="P469" i="39" a="1"/>
  <c r="BT96" i="38" a="1"/>
  <c r="AU504" i="39" a="1"/>
  <c r="BP41" i="38" a="1"/>
  <c r="BI92" i="38" a="1"/>
  <c r="BL324" i="38" a="1"/>
  <c r="BF582" i="38" a="1"/>
  <c r="BT582" i="38" a="1"/>
  <c r="BT97" i="38" a="1"/>
  <c r="BQ248" i="38" a="1"/>
  <c r="BJ397" i="38" a="1"/>
  <c r="BF578" i="38" a="1"/>
  <c r="BN73" i="38" a="1"/>
  <c r="BQ528" i="38" a="1"/>
  <c r="BR431" i="38" a="1"/>
  <c r="BQ65" i="38" a="1"/>
  <c r="BR371" i="38" a="1"/>
  <c r="BN518" i="38" a="1"/>
  <c r="BG515" i="38" a="1"/>
  <c r="BJ306" i="38" a="1"/>
  <c r="BV72" i="38" a="1"/>
  <c r="BN401" i="38" a="1"/>
  <c r="BF331" i="38" a="1"/>
  <c r="BH102" i="38" a="1"/>
  <c r="BR497" i="38" a="1"/>
  <c r="BQ468" i="38" a="1"/>
  <c r="U469" i="39" a="1"/>
  <c r="U469" i="39" l="1"/>
  <c r="X470" i="39" s="1"/>
  <c r="BQ468" i="38"/>
  <c r="BR497" i="38"/>
  <c r="BH102" i="38"/>
  <c r="BF331" i="38"/>
  <c r="BN401" i="38"/>
  <c r="BV72" i="38"/>
  <c r="BJ306" i="38"/>
  <c r="BG515" i="38"/>
  <c r="BN518" i="38"/>
  <c r="BR371" i="38"/>
  <c r="BQ65" i="38"/>
  <c r="BR431" i="38"/>
  <c r="BQ528" i="38"/>
  <c r="BN73" i="38"/>
  <c r="BF578" i="38"/>
  <c r="BJ397" i="38"/>
  <c r="BQ248" i="38"/>
  <c r="BT97" i="38"/>
  <c r="BT582" i="38"/>
  <c r="BF582" i="38"/>
  <c r="BL324" i="38"/>
  <c r="BI92" i="38"/>
  <c r="BP41" i="38"/>
  <c r="AU504" i="39"/>
  <c r="BT96" i="38"/>
  <c r="P469" i="39"/>
  <c r="BI56" i="38"/>
  <c r="BR349" i="38"/>
  <c r="BP568" i="38"/>
  <c r="BL468" i="38"/>
  <c r="BI556" i="38"/>
  <c r="BR50" i="38"/>
  <c r="BQ305" i="38"/>
  <c r="BH330" i="38"/>
  <c r="U504" i="39"/>
  <c r="Y506" i="39" s="1"/>
  <c r="BJ167" i="38"/>
  <c r="BJ94" i="38"/>
  <c r="BU155" i="38"/>
  <c r="BM279" i="38"/>
  <c r="BV92" i="38"/>
  <c r="BV376" i="38"/>
  <c r="CJ539" i="39"/>
  <c r="BL390" i="38"/>
  <c r="BK290" i="38"/>
  <c r="BR67" i="38"/>
  <c r="BH306" i="38"/>
  <c r="BV298" i="38"/>
  <c r="BS344" i="38"/>
  <c r="V539" i="39"/>
  <c r="BN55" i="38"/>
  <c r="BP292" i="38"/>
  <c r="BM248" i="38"/>
  <c r="BR356" i="38"/>
  <c r="BL49" i="38"/>
  <c r="BK350" i="38"/>
  <c r="BV352" i="38"/>
  <c r="BR376" i="38"/>
  <c r="BN56" i="38"/>
  <c r="BI119" i="38"/>
  <c r="BH317" i="38"/>
  <c r="BQ351" i="38"/>
  <c r="BQ597" i="38"/>
  <c r="BR291" i="38"/>
  <c r="BV330" i="38"/>
  <c r="BV94" i="38"/>
  <c r="BF395" i="38"/>
  <c r="BP47" i="38"/>
  <c r="BR146" i="38"/>
  <c r="BU169" i="38"/>
  <c r="BS245" i="38"/>
  <c r="BF102" i="38"/>
  <c r="BS257" i="38"/>
  <c r="BR154" i="38"/>
  <c r="BO429" i="38"/>
  <c r="BF66" i="38"/>
  <c r="BK129" i="38"/>
  <c r="BV246" i="38"/>
  <c r="BJ52" i="38"/>
  <c r="BS76" i="38"/>
  <c r="BP73" i="38"/>
  <c r="L574" i="39"/>
  <c r="AL575" i="39" s="1"/>
  <c r="BT390" i="38"/>
  <c r="BP375" i="38"/>
  <c r="BX190" i="38"/>
  <c r="BE515" i="38"/>
  <c r="BJ530" i="38"/>
  <c r="BI54" i="38"/>
  <c r="BV353" i="38"/>
  <c r="BU72" i="38"/>
  <c r="BP355" i="38"/>
  <c r="BF107" i="38"/>
  <c r="BP393" i="38"/>
  <c r="BS515" i="38"/>
  <c r="BQ582" i="38"/>
  <c r="BV306" i="38"/>
  <c r="BP250" i="38"/>
  <c r="BI257" i="38"/>
  <c r="BH328" i="38"/>
  <c r="AU364" i="39"/>
  <c r="CX364" i="39" s="1"/>
  <c r="BU251" i="38"/>
  <c r="BL347" i="38"/>
  <c r="BT117" i="38"/>
  <c r="N364" i="39"/>
  <c r="BN46" i="38"/>
  <c r="BE78" i="38"/>
  <c r="CO14" i="39"/>
  <c r="BL280" i="38"/>
  <c r="BJ395" i="38"/>
  <c r="BT301" i="38"/>
  <c r="BO278" i="38"/>
  <c r="BS574" i="38"/>
  <c r="BP67" i="38"/>
  <c r="BH340" i="38"/>
  <c r="BT323" i="38"/>
  <c r="BE356" i="38"/>
  <c r="BQ165" i="38"/>
  <c r="L609" i="39"/>
  <c r="BK182" i="38"/>
  <c r="BR382" i="38"/>
  <c r="BE575" i="38"/>
  <c r="BJ521" i="38"/>
  <c r="BN523" i="38"/>
  <c r="BT525" i="38"/>
  <c r="BV119" i="38"/>
  <c r="BQ43" i="38"/>
  <c r="BE348" i="38"/>
  <c r="M224" i="39"/>
  <c r="BG247" i="38"/>
  <c r="BQ302" i="38"/>
  <c r="BE340" i="38"/>
  <c r="BH428" i="38"/>
  <c r="BV576" i="38"/>
  <c r="BR350" i="38"/>
  <c r="V364" i="39"/>
  <c r="AD367" i="39" s="1"/>
  <c r="BV405" i="38"/>
  <c r="BQ240" i="38"/>
  <c r="BI403" i="38"/>
  <c r="BI407" i="38"/>
  <c r="BL98" i="38"/>
  <c r="BT346" i="38"/>
  <c r="BF526" i="38"/>
  <c r="BF530" i="38"/>
  <c r="BL41" i="38"/>
  <c r="BG297" i="38"/>
  <c r="BG116" i="38"/>
  <c r="BV307" i="38"/>
  <c r="BG157" i="38"/>
  <c r="BM75" i="38"/>
  <c r="BM522" i="38"/>
  <c r="BU57" i="38"/>
  <c r="BG307" i="38"/>
  <c r="BG547" i="38"/>
  <c r="BP351" i="38"/>
  <c r="BR94" i="38"/>
  <c r="BP353" i="38"/>
  <c r="BJ373" i="38"/>
  <c r="BJ480" i="38"/>
  <c r="BO246" i="38"/>
  <c r="BQ576" i="38"/>
  <c r="BN70" i="38"/>
  <c r="BG406" i="38"/>
  <c r="BT146" i="38"/>
  <c r="BN392" i="38"/>
  <c r="BE97" i="38"/>
  <c r="BR403" i="38"/>
  <c r="CI329" i="39"/>
  <c r="BJ72" i="38"/>
  <c r="BS45" i="38"/>
  <c r="BU168" i="38"/>
  <c r="BL580" i="38"/>
  <c r="BL75" i="38"/>
  <c r="BR574" i="38"/>
  <c r="BV100" i="38"/>
  <c r="BO152" i="38"/>
  <c r="H14" i="39"/>
  <c r="BT67" i="38"/>
  <c r="BL256" i="38"/>
  <c r="BP354" i="38"/>
  <c r="BF103" i="38"/>
  <c r="BL296" i="38"/>
  <c r="BK406" i="38"/>
  <c r="BG81" i="38"/>
  <c r="BL54" i="38"/>
  <c r="R364" i="39"/>
  <c r="BR366" i="38"/>
  <c r="BF75" i="38"/>
  <c r="BV93" i="38"/>
  <c r="BF430" i="38"/>
  <c r="BR576" i="38"/>
  <c r="BE401" i="38"/>
  <c r="BS95" i="38"/>
  <c r="BT44" i="38"/>
  <c r="CL434" i="39"/>
  <c r="BI101" i="38"/>
  <c r="BT344" i="38"/>
  <c r="BQ592" i="38"/>
  <c r="BF349" i="38"/>
  <c r="BN75" i="38"/>
  <c r="BP395" i="38"/>
  <c r="Q364" i="39"/>
  <c r="CF364" i="39"/>
  <c r="BJ416" i="38"/>
  <c r="BH94" i="38"/>
  <c r="BQ72" i="38"/>
  <c r="BL176" i="38"/>
  <c r="P399" i="39"/>
  <c r="BH298" i="38"/>
  <c r="BE66" i="38"/>
  <c r="BK41" i="38"/>
  <c r="BR68" i="38"/>
  <c r="BR327" i="38"/>
  <c r="BI141" i="38"/>
  <c r="BK379" i="38"/>
  <c r="BE530" i="38"/>
  <c r="BG52" i="38"/>
  <c r="BI120" i="38"/>
  <c r="BL350" i="38"/>
  <c r="CI539" i="39"/>
  <c r="BL174" i="38"/>
  <c r="BU324" i="38"/>
  <c r="BF97" i="38"/>
  <c r="BS475" i="38"/>
  <c r="BF294" i="38"/>
  <c r="BM402" i="38"/>
  <c r="BL567" i="38"/>
  <c r="BI244" i="38"/>
  <c r="BT532" i="38"/>
  <c r="BV425" i="38"/>
  <c r="BO398" i="38"/>
  <c r="BS125" i="38"/>
  <c r="BI140" i="38"/>
  <c r="BS529" i="38"/>
  <c r="BO101" i="38"/>
  <c r="BE579" i="38"/>
  <c r="BV105" i="38"/>
  <c r="BK356" i="38"/>
  <c r="BP75" i="38"/>
  <c r="BX215" i="38"/>
  <c r="BF522" i="38"/>
  <c r="BL330" i="38"/>
  <c r="BV51" i="38"/>
  <c r="BJ348" i="38"/>
  <c r="BK92" i="38"/>
  <c r="BO602" i="38"/>
  <c r="BI94" i="38"/>
  <c r="BG374" i="38"/>
  <c r="BR566" i="38"/>
  <c r="BI71" i="38"/>
  <c r="BS570" i="38"/>
  <c r="BP70" i="38"/>
  <c r="BV57" i="38"/>
  <c r="BV54" i="38"/>
  <c r="BN105" i="38"/>
  <c r="BG43" i="38"/>
  <c r="BU567" i="38"/>
  <c r="T574" i="39"/>
  <c r="BK393" i="38"/>
  <c r="BT594" i="38"/>
  <c r="BT517" i="38"/>
  <c r="BL574" i="38"/>
  <c r="CN399" i="39"/>
  <c r="BE251" i="38"/>
  <c r="BN528" i="38"/>
  <c r="BQ524" i="38"/>
  <c r="BF78" i="38"/>
  <c r="BM400" i="38"/>
  <c r="BL516" i="38"/>
  <c r="BE565" i="38"/>
  <c r="BV104" i="38"/>
  <c r="BI249" i="38"/>
  <c r="BJ374" i="38"/>
  <c r="BQ350" i="38"/>
  <c r="BL397" i="38"/>
  <c r="BU401" i="38"/>
  <c r="BL569" i="38"/>
  <c r="BS397" i="38"/>
  <c r="BU305" i="38"/>
  <c r="BO294" i="38"/>
  <c r="V189" i="39"/>
  <c r="BF572" i="38"/>
  <c r="BG576" i="38"/>
  <c r="BS73" i="38"/>
  <c r="BR569" i="38"/>
  <c r="BH545" i="38"/>
  <c r="BN257" i="38"/>
  <c r="P434" i="39"/>
  <c r="BK520" i="38"/>
  <c r="BK529" i="38"/>
  <c r="BM572" i="38"/>
  <c r="BU376" i="38"/>
  <c r="BM399" i="38"/>
  <c r="BU95" i="38"/>
  <c r="BN373" i="38"/>
  <c r="BO67" i="38"/>
  <c r="BR596" i="38"/>
  <c r="BL570" i="38"/>
  <c r="BH393" i="38"/>
  <c r="BM243" i="38"/>
  <c r="BT524" i="38"/>
  <c r="BP74" i="38"/>
  <c r="BS549" i="38"/>
  <c r="BM326" i="38"/>
  <c r="BO157" i="38"/>
  <c r="BP241" i="38"/>
  <c r="BG176" i="38"/>
  <c r="BS91" i="38"/>
  <c r="BS556" i="38"/>
  <c r="J189" i="39"/>
  <c r="AK192" i="39" s="1"/>
  <c r="BI578" i="38"/>
  <c r="BJ347" i="38"/>
  <c r="BN569" i="38"/>
  <c r="BV152" i="38"/>
  <c r="BJ95" i="38"/>
  <c r="BQ55" i="38"/>
  <c r="BI46" i="38"/>
  <c r="BR302" i="38"/>
  <c r="BI323" i="38"/>
  <c r="BL315" i="38"/>
  <c r="CM14" i="39"/>
  <c r="BO580" i="38"/>
  <c r="BN403" i="38"/>
  <c r="BT396" i="38"/>
  <c r="BJ96" i="38"/>
  <c r="BK292" i="38"/>
  <c r="BK100" i="38"/>
  <c r="BO65" i="38"/>
  <c r="BJ369" i="38"/>
  <c r="BQ95" i="38"/>
  <c r="BF381" i="38"/>
  <c r="BU328" i="38"/>
  <c r="BP302" i="38"/>
  <c r="BE473" i="38"/>
  <c r="BE365" i="38"/>
  <c r="BH547" i="38"/>
  <c r="BP367" i="38"/>
  <c r="BE49" i="38"/>
  <c r="BJ47" i="38"/>
  <c r="BS128" i="38"/>
  <c r="BO250" i="38"/>
  <c r="BL118" i="38"/>
  <c r="J504" i="39"/>
  <c r="BI42" i="38"/>
  <c r="BN369" i="38"/>
  <c r="G224" i="39"/>
  <c r="BE148" i="38"/>
  <c r="BF125" i="38"/>
  <c r="N574" i="39"/>
  <c r="BS93" i="38"/>
  <c r="BQ518" i="38"/>
  <c r="BI65" i="38"/>
  <c r="CN14" i="39"/>
  <c r="BM523" i="38"/>
  <c r="BI345" i="38"/>
  <c r="BJ48" i="38"/>
  <c r="BV516" i="38"/>
  <c r="CF49" i="39"/>
  <c r="BU343" i="38"/>
  <c r="BP407" i="38"/>
  <c r="BR151" i="38"/>
  <c r="BQ549" i="38"/>
  <c r="BR254" i="38"/>
  <c r="BP52" i="38"/>
  <c r="BL245" i="38"/>
  <c r="BO241" i="38"/>
  <c r="BE275" i="38"/>
  <c r="BE130" i="38"/>
  <c r="BQ92" i="38"/>
  <c r="BE574" i="38"/>
  <c r="BN292" i="38"/>
  <c r="BE352" i="38"/>
  <c r="BK416" i="38"/>
  <c r="BE372" i="38"/>
  <c r="BR53" i="38"/>
  <c r="BS602" i="38"/>
  <c r="CH84" i="39"/>
  <c r="BQ570" i="38"/>
  <c r="K14" i="39"/>
  <c r="CS14" i="39" s="1"/>
  <c r="CT14" i="39" s="1"/>
  <c r="BN577" i="38"/>
  <c r="BQ296" i="38"/>
  <c r="BT300" i="38"/>
  <c r="BV91" i="38"/>
  <c r="BQ341" i="38"/>
  <c r="BF520" i="38"/>
  <c r="BG53" i="38"/>
  <c r="BP591" i="38"/>
  <c r="BE482" i="38"/>
  <c r="BK566" i="38"/>
  <c r="BL45" i="38"/>
  <c r="BJ404" i="38"/>
  <c r="BN519" i="38"/>
  <c r="BM42" i="38"/>
  <c r="U14" i="39"/>
  <c r="AA18" i="39" s="1"/>
  <c r="G504" i="39"/>
  <c r="BK380" i="38"/>
  <c r="BM382" i="38"/>
  <c r="BL96" i="38"/>
  <c r="H364" i="39"/>
  <c r="BG430" i="38"/>
  <c r="BK302" i="38"/>
  <c r="CH399" i="39"/>
  <c r="K189" i="39"/>
  <c r="AR191" i="39" s="1"/>
  <c r="BQ532" i="38"/>
  <c r="BV78" i="38"/>
  <c r="BN248" i="38"/>
  <c r="BS98" i="38"/>
  <c r="BE254" i="38"/>
  <c r="BJ65" i="38"/>
  <c r="BH244" i="38"/>
  <c r="G14" i="39"/>
  <c r="BG399" i="38"/>
  <c r="BF69" i="38"/>
  <c r="BE302" i="38"/>
  <c r="BS297" i="38"/>
  <c r="V224" i="39"/>
  <c r="AC226" i="39" s="1"/>
  <c r="BJ529" i="38"/>
  <c r="BU400" i="38"/>
  <c r="BF603" i="38"/>
  <c r="BT355" i="38"/>
  <c r="BG50" i="38"/>
  <c r="BL378" i="38"/>
  <c r="BE567" i="38"/>
  <c r="BU525" i="38"/>
  <c r="BF467" i="38"/>
  <c r="BR304" i="38"/>
  <c r="H224" i="39"/>
  <c r="BG569" i="38"/>
  <c r="BS567" i="38"/>
  <c r="BP291" i="38"/>
  <c r="BO279" i="38"/>
  <c r="BU252" i="38"/>
  <c r="BP403" i="38"/>
  <c r="BL399" i="38"/>
  <c r="T504" i="39"/>
  <c r="BQ373" i="38"/>
  <c r="BK44" i="38"/>
  <c r="BU529" i="38"/>
  <c r="U329" i="39"/>
  <c r="Y331" i="39" s="1"/>
  <c r="BT292" i="38"/>
  <c r="BJ518" i="38"/>
  <c r="BL254" i="38"/>
  <c r="BL429" i="38"/>
  <c r="BM378" i="38"/>
  <c r="BF605" i="38"/>
  <c r="BV122" i="38"/>
  <c r="BV70" i="38"/>
  <c r="BP374" i="38"/>
  <c r="BP154" i="38"/>
  <c r="BU267" i="38"/>
  <c r="BP57" i="38"/>
  <c r="O84" i="39"/>
  <c r="BP297" i="38"/>
  <c r="BS81" i="38"/>
  <c r="BM245" i="38"/>
  <c r="BH528" i="38"/>
  <c r="BU367" i="38"/>
  <c r="BV300" i="38"/>
  <c r="BS352" i="38"/>
  <c r="BK296" i="38"/>
  <c r="BF48" i="38"/>
  <c r="BM78" i="38"/>
  <c r="BH581" i="38"/>
  <c r="BP598" i="38"/>
  <c r="BL344" i="38"/>
  <c r="BG555" i="38"/>
  <c r="BP43" i="38"/>
  <c r="BS115" i="38"/>
  <c r="BG373" i="38"/>
  <c r="BM298" i="38"/>
  <c r="BG572" i="38"/>
  <c r="CN504" i="39"/>
  <c r="BK304" i="38"/>
  <c r="BF273" i="38"/>
  <c r="O329" i="39"/>
  <c r="F574" i="39"/>
  <c r="BK347" i="38"/>
  <c r="BI351" i="38"/>
  <c r="BS366" i="38"/>
  <c r="BG575" i="38"/>
  <c r="BV48" i="38"/>
  <c r="BR406" i="38"/>
  <c r="BF354" i="38"/>
  <c r="M434" i="39"/>
  <c r="BG305" i="38"/>
  <c r="CG224" i="39"/>
  <c r="BG518" i="38"/>
  <c r="BG398" i="38"/>
  <c r="AV49" i="39"/>
  <c r="AT51" i="39" s="1"/>
  <c r="BI47" i="38"/>
  <c r="BJ525" i="38"/>
  <c r="BI93" i="38"/>
  <c r="CJ399" i="39"/>
  <c r="BL396" i="38"/>
  <c r="BG295" i="38"/>
  <c r="BU40" i="38"/>
  <c r="BT580" i="38"/>
  <c r="BV304" i="38"/>
  <c r="BO247" i="38"/>
  <c r="BN391" i="38"/>
  <c r="BE377" i="38"/>
  <c r="N49" i="39"/>
  <c r="BK96" i="38"/>
  <c r="I574" i="39"/>
  <c r="CW574" i="39" s="1"/>
  <c r="BP318" i="38"/>
  <c r="BF557" i="38"/>
  <c r="BG67" i="38"/>
  <c r="BO355" i="38"/>
  <c r="BU353" i="38"/>
  <c r="BU320" i="38"/>
  <c r="BT382" i="38"/>
  <c r="BJ357" i="38"/>
  <c r="BU90" i="38"/>
  <c r="BQ78" i="38"/>
  <c r="Q399" i="39"/>
  <c r="BN581" i="38"/>
  <c r="BH107" i="38"/>
  <c r="BT249" i="38"/>
  <c r="BE246" i="38"/>
  <c r="BN90" i="38"/>
  <c r="BI346" i="38"/>
  <c r="CI49" i="39"/>
  <c r="BU97" i="38"/>
  <c r="BS470" i="38"/>
  <c r="BQ566" i="38"/>
  <c r="BV115" i="38"/>
  <c r="BJ69" i="38"/>
  <c r="G84" i="39"/>
  <c r="BK396" i="38"/>
  <c r="BK348" i="38"/>
  <c r="BQ456" i="38"/>
  <c r="BN378" i="38"/>
  <c r="BJ44" i="38"/>
  <c r="S14" i="39"/>
  <c r="BJ46" i="38"/>
  <c r="BQ299" i="38"/>
  <c r="BF343" i="38"/>
  <c r="BL343" i="38"/>
  <c r="BO407" i="38"/>
  <c r="CP49" i="39"/>
  <c r="BQ82" i="38"/>
  <c r="BK429" i="38"/>
  <c r="BI347" i="38"/>
  <c r="BJ97" i="38"/>
  <c r="BT351" i="38"/>
  <c r="BT291" i="38"/>
  <c r="Q49" i="39"/>
  <c r="CI364" i="39"/>
  <c r="BP100" i="38"/>
  <c r="BQ98" i="38"/>
  <c r="BE41" i="38"/>
  <c r="BN524" i="38"/>
  <c r="BQ567" i="38"/>
  <c r="BU70" i="38"/>
  <c r="BK74" i="38"/>
  <c r="BN277" i="38"/>
  <c r="BE367" i="38"/>
  <c r="BG318" i="38"/>
  <c r="BL295" i="38"/>
  <c r="BH153" i="38"/>
  <c r="BP54" i="38"/>
  <c r="BP281" i="38"/>
  <c r="BS332" i="38"/>
  <c r="BI376" i="38"/>
  <c r="BG376" i="38"/>
  <c r="BN379" i="38"/>
  <c r="BI394" i="38"/>
  <c r="BQ90" i="38"/>
  <c r="BO423" i="38"/>
  <c r="BK50" i="38"/>
  <c r="BS296" i="38"/>
  <c r="BK366" i="38"/>
  <c r="BU67" i="38"/>
  <c r="BT104" i="38"/>
  <c r="BR97" i="38"/>
  <c r="O49" i="39"/>
  <c r="BH103" i="38"/>
  <c r="BN394" i="38"/>
  <c r="BP521" i="38"/>
  <c r="BN298" i="38"/>
  <c r="BQ352" i="38"/>
  <c r="BH293" i="38"/>
  <c r="BU531" i="38"/>
  <c r="BU254" i="38"/>
  <c r="BU78" i="38"/>
  <c r="CF434" i="39"/>
  <c r="BH326" i="38"/>
  <c r="BH271" i="38"/>
  <c r="BS44" i="38"/>
  <c r="BI44" i="38"/>
  <c r="BI401" i="38"/>
  <c r="BV75" i="38"/>
  <c r="BQ568" i="38"/>
  <c r="BV572" i="38"/>
  <c r="BV372" i="38"/>
  <c r="BQ46" i="38"/>
  <c r="CK574" i="39"/>
  <c r="BK391" i="38"/>
  <c r="BI367" i="38"/>
  <c r="BK565" i="38"/>
  <c r="BQ575" i="38"/>
  <c r="BU248" i="38"/>
  <c r="BR570" i="38"/>
  <c r="BR249" i="38"/>
  <c r="BM41" i="38"/>
  <c r="BF253" i="38"/>
  <c r="BK67" i="38"/>
  <c r="I399" i="39"/>
  <c r="CW399" i="39" s="1"/>
  <c r="BF476" i="38"/>
  <c r="BP572" i="38"/>
  <c r="BP404" i="38"/>
  <c r="BE350" i="38"/>
  <c r="BS403" i="38"/>
  <c r="BV475" i="38"/>
  <c r="R609" i="39"/>
  <c r="N14" i="39"/>
  <c r="CO189" i="39"/>
  <c r="BN250" i="38"/>
  <c r="BS400" i="38"/>
  <c r="BS473" i="38"/>
  <c r="T364" i="39"/>
  <c r="F504" i="39"/>
  <c r="BJ92" i="38"/>
  <c r="BN301" i="38"/>
  <c r="BN47" i="38"/>
  <c r="BR143" i="38"/>
  <c r="BR373" i="38"/>
  <c r="BQ530" i="38"/>
  <c r="BO474" i="38"/>
  <c r="BE525" i="38"/>
  <c r="BK357" i="38"/>
  <c r="BT49" i="38"/>
  <c r="BU93" i="38"/>
  <c r="BK106" i="38"/>
  <c r="BR370" i="38"/>
  <c r="I329" i="39"/>
  <c r="CW329" i="39" s="1"/>
  <c r="BI373" i="38"/>
  <c r="BL423" i="38"/>
  <c r="BJ407" i="38"/>
  <c r="BV315" i="38"/>
  <c r="BH154" i="38"/>
  <c r="CL14" i="39"/>
  <c r="BS293" i="38"/>
  <c r="BP66" i="38"/>
  <c r="BK81" i="38"/>
  <c r="S574" i="39"/>
  <c r="AG577" i="39" s="1"/>
  <c r="BN575" i="38"/>
  <c r="BF298" i="38"/>
  <c r="BR303" i="38"/>
  <c r="BM68" i="38"/>
  <c r="BG523" i="38"/>
  <c r="BQ367" i="38"/>
  <c r="BM601" i="38"/>
  <c r="BM480" i="38"/>
  <c r="P504" i="39"/>
  <c r="BF143" i="38"/>
  <c r="BR365" i="38"/>
  <c r="BE548" i="38"/>
  <c r="BO322" i="38"/>
  <c r="BH523" i="38"/>
  <c r="BS491" i="38"/>
  <c r="BT42" i="38"/>
  <c r="BV599" i="38"/>
  <c r="BM325" i="38"/>
  <c r="P49" i="39"/>
  <c r="BL297" i="38"/>
  <c r="BP530" i="38"/>
  <c r="BI466" i="38"/>
  <c r="BQ523" i="38"/>
  <c r="BP381" i="38"/>
  <c r="BP396" i="38"/>
  <c r="BF280" i="38"/>
  <c r="BO107" i="38"/>
  <c r="BI254" i="38"/>
  <c r="BF353" i="38"/>
  <c r="BG251" i="38"/>
  <c r="BT290" i="38"/>
  <c r="K399" i="39"/>
  <c r="AQ400" i="39" s="1"/>
  <c r="BG299" i="38"/>
  <c r="BE405" i="38"/>
  <c r="BS294" i="38"/>
  <c r="BJ581" i="38"/>
  <c r="BJ372" i="38"/>
  <c r="BL303" i="38"/>
  <c r="BF528" i="38"/>
  <c r="BU428" i="38"/>
  <c r="BT374" i="38"/>
  <c r="BR377" i="38"/>
  <c r="BR104" i="38"/>
  <c r="BV73" i="38"/>
  <c r="BV299" i="38"/>
  <c r="BT48" i="38"/>
  <c r="BQ81" i="38"/>
  <c r="BU515" i="38"/>
  <c r="BR45" i="38"/>
  <c r="BT302" i="38"/>
  <c r="AU329" i="39"/>
  <c r="CX329" i="39" s="1"/>
  <c r="BL117" i="38"/>
  <c r="BF346" i="38"/>
  <c r="BN398" i="38"/>
  <c r="BI523" i="38"/>
  <c r="BH78" i="38"/>
  <c r="BE71" i="38"/>
  <c r="BE298" i="38"/>
  <c r="BQ379" i="38"/>
  <c r="BM531" i="38"/>
  <c r="BH47" i="38"/>
  <c r="BF94" i="38"/>
  <c r="BJ345" i="38"/>
  <c r="BM570" i="38"/>
  <c r="CH609" i="39"/>
  <c r="BI531" i="38"/>
  <c r="BO149" i="38"/>
  <c r="BV344" i="38"/>
  <c r="BI365" i="38"/>
  <c r="BI348" i="38"/>
  <c r="BK400" i="38"/>
  <c r="BP372" i="38"/>
  <c r="BV366" i="38"/>
  <c r="BU466" i="38"/>
  <c r="BG71" i="38"/>
  <c r="BM346" i="38"/>
  <c r="BS48" i="38"/>
  <c r="BH394" i="38"/>
  <c r="BN368" i="38"/>
  <c r="BJ73" i="38"/>
  <c r="BS147" i="38"/>
  <c r="BR142" i="38"/>
  <c r="O434" i="39"/>
  <c r="BL172" i="38"/>
  <c r="BI498" i="38"/>
  <c r="BG577" i="38"/>
  <c r="BP440" i="38"/>
  <c r="BP56" i="38"/>
  <c r="BQ155" i="38"/>
  <c r="BF243" i="38"/>
  <c r="BP357" i="38"/>
  <c r="BE521" i="38"/>
  <c r="BN294" i="38"/>
  <c r="BV575" i="38"/>
  <c r="BI405" i="38"/>
  <c r="BR80" i="38"/>
  <c r="BJ174" i="38"/>
  <c r="BF41" i="38"/>
  <c r="BE532" i="38"/>
  <c r="BE343" i="38"/>
  <c r="BM351" i="38"/>
  <c r="BG416" i="38"/>
  <c r="BK43" i="38"/>
  <c r="BS94" i="38"/>
  <c r="BK306" i="38"/>
  <c r="BP340" i="38"/>
  <c r="BG574" i="38"/>
  <c r="BK476" i="38"/>
  <c r="N224" i="39"/>
  <c r="BT565" i="38"/>
  <c r="BV396" i="38"/>
  <c r="BQ242" i="38"/>
  <c r="BS57" i="38"/>
  <c r="BF505" i="38"/>
  <c r="BO304" i="38"/>
  <c r="H49" i="39"/>
  <c r="BT575" i="38"/>
  <c r="BR306" i="38"/>
  <c r="M14" i="39"/>
  <c r="AU49" i="39"/>
  <c r="AH50" i="39" s="1"/>
  <c r="BS579" i="38"/>
  <c r="BM95" i="38"/>
  <c r="BR375" i="38"/>
  <c r="BV95" i="38"/>
  <c r="BF393" i="38"/>
  <c r="BU474" i="38"/>
  <c r="BH351" i="38"/>
  <c r="BH395" i="38"/>
  <c r="BQ178" i="38"/>
  <c r="BH76" i="38"/>
  <c r="BV406" i="38"/>
  <c r="BF345" i="38"/>
  <c r="BT303" i="38"/>
  <c r="BL346" i="38"/>
  <c r="BE529" i="38"/>
  <c r="BE102" i="38"/>
  <c r="BR41" i="38"/>
  <c r="BL249" i="38"/>
  <c r="BV580" i="38"/>
  <c r="BN342" i="38"/>
  <c r="BP596" i="38"/>
  <c r="BV242" i="38"/>
  <c r="BJ248" i="38"/>
  <c r="BJ596" i="38"/>
  <c r="BF496" i="38"/>
  <c r="BT245" i="38"/>
  <c r="BH279" i="38"/>
  <c r="BG250" i="38"/>
  <c r="BR507" i="38"/>
  <c r="BG566" i="38"/>
  <c r="BU516" i="38"/>
  <c r="F189" i="39"/>
  <c r="BT378" i="38"/>
  <c r="BU149" i="38"/>
  <c r="BP399" i="38"/>
  <c r="BS474" i="38"/>
  <c r="CG574" i="39"/>
  <c r="CP364" i="39"/>
  <c r="BE81" i="38"/>
  <c r="BI45" i="38"/>
  <c r="BL521" i="38"/>
  <c r="BV318" i="38"/>
  <c r="BR474" i="38"/>
  <c r="K364" i="39"/>
  <c r="BN240" i="38"/>
  <c r="BL518" i="38"/>
  <c r="BF55" i="38"/>
  <c r="BN107" i="38"/>
  <c r="BM372" i="38"/>
  <c r="BK345" i="38"/>
  <c r="BO350" i="38"/>
  <c r="O364" i="39"/>
  <c r="BQ578" i="38"/>
  <c r="BS528" i="38"/>
  <c r="BU326" i="38"/>
  <c r="AU574" i="39"/>
  <c r="BO256" i="38"/>
  <c r="BE157" i="38"/>
  <c r="BI95" i="38"/>
  <c r="BF398" i="38"/>
  <c r="BM528" i="38"/>
  <c r="BR369" i="38"/>
  <c r="BT54" i="38"/>
  <c r="U364" i="39"/>
  <c r="Z367" i="39" s="1"/>
  <c r="F14" i="39"/>
  <c r="BV342" i="38"/>
  <c r="BO349" i="38"/>
  <c r="BQ591" i="38"/>
  <c r="BR342" i="38"/>
  <c r="BH565" i="38"/>
  <c r="BS42" i="38"/>
  <c r="CG434" i="39"/>
  <c r="BV52" i="38"/>
  <c r="AU224" i="39"/>
  <c r="AH225" i="39" s="1"/>
  <c r="BO55" i="38"/>
  <c r="BI502" i="38"/>
  <c r="BM126" i="38"/>
  <c r="BU172" i="38"/>
  <c r="BF518" i="38"/>
  <c r="BF51" i="38"/>
  <c r="BS150" i="38"/>
  <c r="BG98" i="38"/>
  <c r="BI519" i="38"/>
  <c r="BN477" i="38"/>
  <c r="S609" i="39"/>
  <c r="AF611" i="39" s="1"/>
  <c r="BR325" i="38"/>
  <c r="BQ278" i="38"/>
  <c r="BF542" i="38"/>
  <c r="CN84" i="39"/>
  <c r="BL101" i="38"/>
  <c r="BJ254" i="38"/>
  <c r="BT476" i="38"/>
  <c r="BF495" i="38"/>
  <c r="BT350" i="38"/>
  <c r="BL44" i="38"/>
  <c r="BN296" i="38"/>
  <c r="BN377" i="38"/>
  <c r="BO43" i="38"/>
  <c r="BT306" i="38"/>
  <c r="BJ304" i="38"/>
  <c r="BT578" i="38"/>
  <c r="BM348" i="38"/>
  <c r="BE404" i="38"/>
  <c r="BV145" i="38"/>
  <c r="BE274" i="38"/>
  <c r="BM81" i="38"/>
  <c r="BP376" i="38"/>
  <c r="BJ380" i="38"/>
  <c r="BG170" i="38"/>
  <c r="BG101" i="38"/>
  <c r="BO368" i="38"/>
  <c r="BM405" i="38"/>
  <c r="F539" i="39"/>
  <c r="N504" i="39"/>
  <c r="BG99" i="38"/>
  <c r="BO244" i="38"/>
  <c r="BS318" i="38"/>
  <c r="BS357" i="38"/>
  <c r="BI575" i="38"/>
  <c r="BH590" i="38"/>
  <c r="BN341" i="38"/>
  <c r="BT252" i="38"/>
  <c r="BI392" i="38"/>
  <c r="BR605" i="38"/>
  <c r="BJ42" i="38"/>
  <c r="BH49" i="38"/>
  <c r="BR106" i="38"/>
  <c r="BJ45" i="38"/>
  <c r="BV394" i="38"/>
  <c r="BI420" i="38"/>
  <c r="BI154" i="38"/>
  <c r="BR592" i="38"/>
  <c r="BI604" i="38"/>
  <c r="BU350" i="38"/>
  <c r="BS526" i="38"/>
  <c r="BM280" i="38"/>
  <c r="CJ189" i="39"/>
  <c r="BT321" i="38"/>
  <c r="CH539" i="39"/>
  <c r="BH178" i="38"/>
  <c r="BP518" i="38"/>
  <c r="BR56" i="38"/>
  <c r="BQ304" i="38"/>
  <c r="BK305" i="38"/>
  <c r="BR571" i="38"/>
  <c r="BI73" i="38"/>
  <c r="BJ556" i="38"/>
  <c r="BH46" i="38"/>
  <c r="BS504" i="38"/>
  <c r="BF99" i="38"/>
  <c r="BL102" i="38"/>
  <c r="BQ356" i="38"/>
  <c r="BP525" i="38"/>
  <c r="BQ516" i="38"/>
  <c r="BE493" i="38"/>
  <c r="BJ102" i="38"/>
  <c r="BP48" i="38"/>
  <c r="BU572" i="38"/>
  <c r="CO364" i="39"/>
  <c r="BK47" i="38"/>
  <c r="CF504" i="39"/>
  <c r="BL345" i="38"/>
  <c r="BI53" i="38"/>
  <c r="BE598" i="38"/>
  <c r="CG84" i="39"/>
  <c r="CI574" i="39"/>
  <c r="BO76" i="38"/>
  <c r="BU393" i="38"/>
  <c r="BM546" i="38"/>
  <c r="F84" i="39"/>
  <c r="BU323" i="38"/>
  <c r="BN565" i="38"/>
  <c r="BL91" i="38"/>
  <c r="BU424" i="38"/>
  <c r="L469" i="39"/>
  <c r="AO473" i="39" s="1"/>
  <c r="BN251" i="38"/>
  <c r="BS348" i="38"/>
  <c r="BJ516" i="38"/>
  <c r="BT577" i="38"/>
  <c r="BL48" i="38"/>
  <c r="BS376" i="38"/>
  <c r="BQ365" i="38"/>
  <c r="BN571" i="38"/>
  <c r="BI98" i="38"/>
  <c r="BF570" i="38"/>
  <c r="BM295" i="38"/>
  <c r="BL599" i="38"/>
  <c r="BR71" i="38"/>
  <c r="AV84" i="39"/>
  <c r="AT86" i="39" s="1"/>
  <c r="BN365" i="38"/>
  <c r="BG319" i="38"/>
  <c r="BJ276" i="38"/>
  <c r="BN380" i="38"/>
  <c r="BG44" i="38"/>
  <c r="BJ303" i="38"/>
  <c r="BO477" i="38"/>
  <c r="BN279" i="38"/>
  <c r="S364" i="39"/>
  <c r="BG370" i="38"/>
  <c r="BE90" i="38"/>
  <c r="BN48" i="38"/>
  <c r="BS295" i="38"/>
  <c r="CM399" i="39"/>
  <c r="BF379" i="38"/>
  <c r="BH341" i="38"/>
  <c r="BV301" i="38"/>
  <c r="BK470" i="38"/>
  <c r="BN124" i="38"/>
  <c r="BV43" i="38"/>
  <c r="BI82" i="38"/>
  <c r="BT432" i="38"/>
  <c r="BP327" i="38"/>
  <c r="BH91" i="38"/>
  <c r="BG379" i="38"/>
  <c r="BI418" i="38"/>
  <c r="BI524" i="38"/>
  <c r="BM349" i="38"/>
  <c r="BR419" i="38"/>
  <c r="BI103" i="38"/>
  <c r="BM354" i="38"/>
  <c r="AV574" i="39"/>
  <c r="CU574" i="39" s="1"/>
  <c r="E15" i="40" s="1"/>
  <c r="BS523" i="38"/>
  <c r="CF574" i="39"/>
  <c r="BK417" i="38"/>
  <c r="BM44" i="38"/>
  <c r="BQ357" i="38"/>
  <c r="BJ40" i="38"/>
  <c r="R469" i="39"/>
  <c r="BS405" i="38"/>
  <c r="BR78" i="38"/>
  <c r="CI14" i="39"/>
  <c r="BV568" i="38"/>
  <c r="BL355" i="38"/>
  <c r="BF56" i="38"/>
  <c r="BN573" i="38"/>
  <c r="BO572" i="38"/>
  <c r="BN381" i="38"/>
  <c r="BQ171" i="38"/>
  <c r="BL73" i="38"/>
  <c r="BS521" i="38"/>
  <c r="BK324" i="38"/>
  <c r="BO268" i="38"/>
  <c r="BG415" i="38"/>
  <c r="BO352" i="38"/>
  <c r="BF372" i="38"/>
  <c r="BM366" i="38"/>
  <c r="BG526" i="38"/>
  <c r="BH352" i="38"/>
  <c r="BH295" i="38"/>
  <c r="BT427" i="38"/>
  <c r="BP252" i="38"/>
  <c r="BT174" i="38"/>
  <c r="BR423" i="38"/>
  <c r="BT569" i="38"/>
  <c r="BI566" i="38"/>
  <c r="T189" i="39"/>
  <c r="M49" i="39"/>
  <c r="BT567" i="38"/>
  <c r="BP578" i="38"/>
  <c r="CO224" i="39"/>
  <c r="BF504" i="38"/>
  <c r="BR103" i="38"/>
  <c r="S84" i="39"/>
  <c r="W85" i="39" s="1"/>
  <c r="BH40" i="38"/>
  <c r="BG291" i="38"/>
  <c r="BR399" i="38"/>
  <c r="BS404" i="38"/>
  <c r="BV401" i="38"/>
  <c r="BV47" i="38"/>
  <c r="BP356" i="38"/>
  <c r="BF344" i="38"/>
  <c r="BK91" i="38"/>
  <c r="BN517" i="38"/>
  <c r="BJ66" i="38"/>
  <c r="BF347" i="38"/>
  <c r="BO376" i="38"/>
  <c r="BL67" i="38"/>
  <c r="BJ54" i="38"/>
  <c r="BT157" i="38"/>
  <c r="BO579" i="38"/>
  <c r="BQ353" i="38"/>
  <c r="BT40" i="38"/>
  <c r="BS340" i="38"/>
  <c r="BI40" i="38"/>
  <c r="BE265" i="38"/>
  <c r="BP571" i="38"/>
  <c r="BS566" i="38"/>
  <c r="BL418" i="38"/>
  <c r="BE347" i="38"/>
  <c r="BG56" i="38"/>
  <c r="BH56" i="38"/>
  <c r="BN568" i="38"/>
  <c r="BL391" i="38"/>
  <c r="BH406" i="38"/>
  <c r="BH44" i="38"/>
  <c r="BL432" i="38"/>
  <c r="BH302" i="38"/>
  <c r="BS524" i="38"/>
  <c r="BU403" i="38"/>
  <c r="BV567" i="38"/>
  <c r="BM567" i="38"/>
  <c r="BJ574" i="38"/>
  <c r="BU530" i="38"/>
  <c r="BE381" i="38"/>
  <c r="BN597" i="38"/>
  <c r="BU46" i="38"/>
  <c r="BR395" i="38"/>
  <c r="CJ329" i="39"/>
  <c r="AV469" i="39"/>
  <c r="AS470" i="39" s="1"/>
  <c r="BP319" i="38"/>
  <c r="U574" i="39"/>
  <c r="AA578" i="39" s="1"/>
  <c r="BM532" i="38"/>
  <c r="N539" i="39"/>
  <c r="R539" i="39"/>
  <c r="BH95" i="38"/>
  <c r="BU301" i="38"/>
  <c r="BJ315" i="38"/>
  <c r="BE74" i="38"/>
  <c r="BQ66" i="38"/>
  <c r="BQ607" i="38"/>
  <c r="P224" i="39"/>
  <c r="BE344" i="38"/>
  <c r="BL373" i="38"/>
  <c r="BU475" i="38"/>
  <c r="BJ341" i="38"/>
  <c r="BO370" i="38"/>
  <c r="S189" i="39"/>
  <c r="W190" i="39" s="1"/>
  <c r="BK354" i="38"/>
  <c r="CM504" i="39"/>
  <c r="BF341" i="38"/>
  <c r="BM103" i="38"/>
  <c r="BI152" i="38"/>
  <c r="BL55" i="38"/>
  <c r="BN520" i="38"/>
  <c r="BJ255" i="38"/>
  <c r="BK272" i="38"/>
  <c r="BQ475" i="38"/>
  <c r="BN126" i="38"/>
  <c r="BL251" i="38"/>
  <c r="BL393" i="38"/>
  <c r="BN353" i="38"/>
  <c r="CO434" i="39"/>
  <c r="BM102" i="38"/>
  <c r="BH73" i="38"/>
  <c r="BH400" i="38"/>
  <c r="BR240" i="38"/>
  <c r="BU540" i="38"/>
  <c r="BF40" i="38"/>
  <c r="BL301" i="38"/>
  <c r="BH68" i="38"/>
  <c r="BN282" i="38"/>
  <c r="BT376" i="38"/>
  <c r="BU380" i="38"/>
  <c r="BK405" i="38"/>
  <c r="BJ366" i="38"/>
  <c r="BK568" i="38"/>
  <c r="BL342" i="38"/>
  <c r="BH405" i="38"/>
  <c r="BO569" i="38"/>
  <c r="BH548" i="38"/>
  <c r="BK522" i="38"/>
  <c r="CJ609" i="39"/>
  <c r="BF45" i="38"/>
  <c r="BU379" i="38"/>
  <c r="BU373" i="38"/>
  <c r="BE96" i="38"/>
  <c r="BF370" i="38"/>
  <c r="BS382" i="38"/>
  <c r="CH329" i="39"/>
  <c r="BV147" i="38"/>
  <c r="BO307" i="38"/>
  <c r="BI354" i="38"/>
  <c r="BN345" i="38"/>
  <c r="BO44" i="38"/>
  <c r="BI381" i="38"/>
  <c r="BM526" i="38"/>
  <c r="BU306" i="38"/>
  <c r="BQ329" i="38"/>
  <c r="CL469" i="39"/>
  <c r="BE98" i="38"/>
  <c r="BO343" i="38"/>
  <c r="BL123" i="38"/>
  <c r="BQ517" i="38"/>
  <c r="BU355" i="38"/>
  <c r="BG152" i="38"/>
  <c r="BQ145" i="38"/>
  <c r="BH254" i="38"/>
  <c r="BH257" i="38"/>
  <c r="CL329" i="39"/>
  <c r="BU365" i="38"/>
  <c r="BQ520" i="38"/>
  <c r="BK329" i="38"/>
  <c r="BL354" i="38"/>
  <c r="BS391" i="38"/>
  <c r="CF14" i="39"/>
  <c r="BS53" i="38"/>
  <c r="BM579" i="38"/>
  <c r="CG364" i="39"/>
  <c r="BL291" i="38"/>
  <c r="BI522" i="38"/>
  <c r="BR47" i="38"/>
  <c r="BN243" i="38"/>
  <c r="BE153" i="38"/>
  <c r="BI492" i="38"/>
  <c r="BH65" i="38"/>
  <c r="BS346" i="38"/>
  <c r="BI391" i="38"/>
  <c r="BT341" i="38"/>
  <c r="BR54" i="38"/>
  <c r="BM57" i="38"/>
  <c r="BF44" i="38"/>
  <c r="BL575" i="38"/>
  <c r="BF357" i="38"/>
  <c r="BF68" i="38"/>
  <c r="BN357" i="38"/>
  <c r="BO378" i="38"/>
  <c r="BO74" i="38"/>
  <c r="BI349" i="38"/>
  <c r="BJ426" i="38"/>
  <c r="T329" i="39"/>
  <c r="BJ90" i="38"/>
  <c r="BH291" i="38"/>
  <c r="BQ423" i="38"/>
  <c r="BN40" i="38"/>
  <c r="BN49" i="38"/>
  <c r="BP565" i="38"/>
  <c r="BK77" i="38"/>
  <c r="CL609" i="39"/>
  <c r="BP94" i="38"/>
  <c r="R399" i="39"/>
  <c r="BR347" i="38"/>
  <c r="BN470" i="38"/>
  <c r="BN53" i="38"/>
  <c r="BS605" i="38"/>
  <c r="BJ76" i="38"/>
  <c r="BF76" i="38"/>
  <c r="BK541" i="38"/>
  <c r="BV556" i="38"/>
  <c r="BS550" i="38"/>
  <c r="BO72" i="38"/>
  <c r="CK84" i="39"/>
  <c r="BH74" i="38"/>
  <c r="BH401" i="38"/>
  <c r="BH573" i="38"/>
  <c r="I49" i="39"/>
  <c r="CW49" i="39" s="1"/>
  <c r="BN79" i="38"/>
  <c r="BO598" i="38"/>
  <c r="BE518" i="38"/>
  <c r="BN95" i="38"/>
  <c r="BE369" i="38"/>
  <c r="BO346" i="38"/>
  <c r="BH380" i="38"/>
  <c r="BJ91" i="38"/>
  <c r="BN576" i="38"/>
  <c r="CI504" i="39"/>
  <c r="BK269" i="38"/>
  <c r="BU391" i="38"/>
  <c r="BQ179" i="38"/>
  <c r="BQ91" i="38"/>
  <c r="BK340" i="38"/>
  <c r="BT105" i="38"/>
  <c r="BF148" i="38"/>
  <c r="BU580" i="38"/>
  <c r="BT405" i="38"/>
  <c r="BJ324" i="38"/>
  <c r="BF382" i="38"/>
  <c r="BH248" i="38"/>
  <c r="BV305" i="38"/>
  <c r="CN329" i="39"/>
  <c r="BJ74" i="38"/>
  <c r="BM519" i="38"/>
  <c r="BU378" i="38"/>
  <c r="BJ81" i="38"/>
  <c r="BL268" i="38"/>
  <c r="BV382" i="38"/>
  <c r="BI49" i="38"/>
  <c r="BJ252" i="38"/>
  <c r="BQ150" i="38"/>
  <c r="BG323" i="38"/>
  <c r="AV189" i="39"/>
  <c r="AT191" i="39" s="1"/>
  <c r="BG57" i="38"/>
  <c r="BE247" i="38"/>
  <c r="BF340" i="38"/>
  <c r="BK370" i="38"/>
  <c r="BV297" i="38"/>
  <c r="BR295" i="38"/>
  <c r="BK75" i="38"/>
  <c r="BI425" i="38"/>
  <c r="BM305" i="38"/>
  <c r="BS149" i="38"/>
  <c r="BP474" i="38"/>
  <c r="BS97" i="38"/>
  <c r="BO366" i="38"/>
  <c r="G539" i="39"/>
  <c r="BL471" i="38"/>
  <c r="BR65" i="38"/>
  <c r="BH100" i="38"/>
  <c r="BL294" i="38"/>
  <c r="BT255" i="38"/>
  <c r="BS68" i="38"/>
  <c r="BJ322" i="38"/>
  <c r="CO49" i="39"/>
  <c r="BM101" i="38"/>
  <c r="BQ131" i="38"/>
  <c r="BN71" i="38"/>
  <c r="BE465" i="38"/>
  <c r="BL526" i="38"/>
  <c r="BH524" i="38"/>
  <c r="BN557" i="38"/>
  <c r="BJ282" i="38"/>
  <c r="BF118" i="38"/>
  <c r="BL372" i="38"/>
  <c r="BQ93" i="38"/>
  <c r="BI147" i="38"/>
  <c r="BI241" i="38"/>
  <c r="BQ565" i="38"/>
  <c r="BL367" i="38"/>
  <c r="BP71" i="38"/>
  <c r="BJ317" i="38"/>
  <c r="BU99" i="38"/>
  <c r="CJ574" i="39"/>
  <c r="N329" i="39"/>
  <c r="BK571" i="38"/>
  <c r="BK428" i="38"/>
  <c r="BM301" i="38"/>
  <c r="BO302" i="38"/>
  <c r="BF468" i="38"/>
  <c r="BE396" i="38"/>
  <c r="BK103" i="38"/>
  <c r="BP91" i="38"/>
  <c r="BF42" i="38"/>
  <c r="BM254" i="38"/>
  <c r="BR567" i="38"/>
  <c r="BE516" i="38"/>
  <c r="BQ581" i="38"/>
  <c r="BT154" i="38"/>
  <c r="BT142" i="38"/>
  <c r="U609" i="39"/>
  <c r="Y611" i="39" s="1"/>
  <c r="BE248" i="38"/>
  <c r="BP566" i="38"/>
  <c r="BJ296" i="38"/>
  <c r="BI570" i="38"/>
  <c r="BM48" i="38"/>
  <c r="BE77" i="38"/>
  <c r="BL107" i="38"/>
  <c r="BN578" i="38"/>
  <c r="BQ571" i="38"/>
  <c r="BM380" i="38"/>
  <c r="BM72" i="38"/>
  <c r="BT530" i="38"/>
  <c r="BJ400" i="38"/>
  <c r="BQ343" i="38"/>
  <c r="BT131" i="38"/>
  <c r="BO53" i="38"/>
  <c r="BF98" i="38"/>
  <c r="BJ394" i="38"/>
  <c r="BT479" i="38"/>
  <c r="BN346" i="38"/>
  <c r="CO84" i="39"/>
  <c r="BP569" i="38"/>
  <c r="BL403" i="38"/>
  <c r="BV248" i="38"/>
  <c r="BQ166" i="38"/>
  <c r="BH367" i="38"/>
  <c r="BF350" i="38"/>
  <c r="BT251" i="38"/>
  <c r="BN304" i="38"/>
  <c r="BG390" i="38"/>
  <c r="H539" i="39"/>
  <c r="BR393" i="38"/>
  <c r="BL115" i="38"/>
  <c r="BR293" i="38"/>
  <c r="BV267" i="38"/>
  <c r="BH568" i="38"/>
  <c r="BU103" i="38"/>
  <c r="BN307" i="38"/>
  <c r="BV331" i="38"/>
  <c r="BO419" i="38"/>
  <c r="BQ293" i="38"/>
  <c r="BK331" i="38"/>
  <c r="BP305" i="38"/>
  <c r="BE569" i="38"/>
  <c r="BG367" i="38"/>
  <c r="BI97" i="38"/>
  <c r="Q574" i="39"/>
  <c r="BU341" i="38"/>
  <c r="BH251" i="38"/>
  <c r="BI371" i="38"/>
  <c r="BI542" i="38"/>
  <c r="BL470" i="38"/>
  <c r="BP579" i="38"/>
  <c r="BH255" i="38"/>
  <c r="BG403" i="38"/>
  <c r="BF571" i="38"/>
  <c r="BI78" i="38"/>
  <c r="BS243" i="38"/>
  <c r="BE349" i="38"/>
  <c r="BT257" i="38"/>
  <c r="BP44" i="38"/>
  <c r="BU292" i="38"/>
  <c r="BP80" i="38"/>
  <c r="BU144" i="38"/>
  <c r="BJ355" i="38"/>
  <c r="BI243" i="38"/>
  <c r="BP576" i="38"/>
  <c r="BT550" i="38"/>
  <c r="BQ294" i="38"/>
  <c r="BU298" i="38"/>
  <c r="BR381" i="38"/>
  <c r="BU569" i="38"/>
  <c r="BF73" i="38"/>
  <c r="BU302" i="38"/>
  <c r="BS365" i="38"/>
  <c r="BH378" i="38"/>
  <c r="BE241" i="38"/>
  <c r="BE244" i="38"/>
  <c r="BF140" i="38"/>
  <c r="BI245" i="38"/>
  <c r="BL349" i="38"/>
  <c r="BP270" i="38"/>
  <c r="BH423" i="38"/>
  <c r="BH420" i="38"/>
  <c r="BH249" i="38"/>
  <c r="BR90" i="38"/>
  <c r="BO116" i="38"/>
  <c r="S224" i="39"/>
  <c r="W225" i="39" s="1"/>
  <c r="BG565" i="38"/>
  <c r="BR575" i="38"/>
  <c r="BG48" i="38"/>
  <c r="BH322" i="38"/>
  <c r="BM344" i="38"/>
  <c r="BN343" i="38"/>
  <c r="BM253" i="38"/>
  <c r="BE50" i="38"/>
  <c r="BS480" i="38"/>
  <c r="BP391" i="38"/>
  <c r="BM115" i="38"/>
  <c r="I14" i="39"/>
  <c r="CW14" i="39" s="1"/>
  <c r="BP101" i="38"/>
  <c r="BP92" i="38"/>
  <c r="BQ377" i="38"/>
  <c r="BF523" i="38"/>
  <c r="BU354" i="38"/>
  <c r="BI532" i="38"/>
  <c r="BQ295" i="38"/>
  <c r="BT93" i="38"/>
  <c r="BL252" i="38"/>
  <c r="BG581" i="38"/>
  <c r="BS398" i="38"/>
  <c r="CI434" i="39"/>
  <c r="BF600" i="38"/>
  <c r="BT298" i="38"/>
  <c r="BT100" i="38"/>
  <c r="BN50" i="38"/>
  <c r="BT244" i="38"/>
  <c r="BR300" i="38"/>
  <c r="BU340" i="38"/>
  <c r="P539" i="39"/>
  <c r="BT399" i="38"/>
  <c r="BS291" i="38"/>
  <c r="BM396" i="38"/>
  <c r="BO240" i="38"/>
  <c r="BP256" i="38"/>
  <c r="BN592" i="38"/>
  <c r="BG578" i="38"/>
  <c r="BJ68" i="38"/>
  <c r="BP349" i="38"/>
  <c r="BF252" i="38"/>
  <c r="BN44" i="38"/>
  <c r="BH253" i="38"/>
  <c r="BM97" i="38"/>
  <c r="BN246" i="38"/>
  <c r="BH304" i="38"/>
  <c r="BO129" i="38"/>
  <c r="BJ543" i="38"/>
  <c r="BS527" i="38"/>
  <c r="BP448" i="38"/>
  <c r="BI41" i="38"/>
  <c r="BH52" i="38"/>
  <c r="BO427" i="38"/>
  <c r="BQ550" i="38"/>
  <c r="BK180" i="38"/>
  <c r="BQ307" i="38"/>
  <c r="BT397" i="38"/>
  <c r="BV430" i="38"/>
  <c r="I84" i="39"/>
  <c r="CW84" i="39" s="1"/>
  <c r="BL351" i="38"/>
  <c r="BS153" i="38"/>
  <c r="BR246" i="38"/>
  <c r="BG525" i="38"/>
  <c r="BU166" i="38"/>
  <c r="BF342" i="38"/>
  <c r="BH243" i="38"/>
  <c r="BH345" i="38"/>
  <c r="BM51" i="38"/>
  <c r="BR305" i="38"/>
  <c r="BR247" i="38"/>
  <c r="BO327" i="38"/>
  <c r="BS347" i="38"/>
  <c r="BG396" i="38"/>
  <c r="BU45" i="38"/>
  <c r="BT400" i="38"/>
  <c r="BE522" i="38"/>
  <c r="BF575" i="38"/>
  <c r="BU100" i="38"/>
  <c r="BJ375" i="38"/>
  <c r="BM393" i="38"/>
  <c r="BM527" i="38"/>
  <c r="BF90" i="38"/>
  <c r="BR368" i="38"/>
  <c r="BM569" i="38"/>
  <c r="BO248" i="38"/>
  <c r="BO374" i="38"/>
  <c r="BG567" i="38"/>
  <c r="BJ377" i="38"/>
  <c r="BR150" i="38"/>
  <c r="BE100" i="38"/>
  <c r="BU370" i="38"/>
  <c r="BQ600" i="38"/>
  <c r="P364" i="39"/>
  <c r="BU577" i="38"/>
  <c r="BM302" i="38"/>
  <c r="BL549" i="38"/>
  <c r="BK346" i="38"/>
  <c r="G609" i="39"/>
  <c r="BT371" i="38"/>
  <c r="BH48" i="38"/>
  <c r="BI517" i="38"/>
  <c r="BK578" i="38"/>
  <c r="BI343" i="38"/>
  <c r="BS349" i="38"/>
  <c r="BP298" i="38"/>
  <c r="BP81" i="38"/>
  <c r="BU473" i="38"/>
  <c r="BO168" i="38"/>
  <c r="BN395" i="38"/>
  <c r="BL405" i="38"/>
  <c r="H189" i="39"/>
  <c r="R84" i="39"/>
  <c r="BV407" i="38"/>
  <c r="BS374" i="38"/>
  <c r="BQ57" i="38"/>
  <c r="BK404" i="38"/>
  <c r="BL65" i="38"/>
  <c r="BP107" i="38"/>
  <c r="BP243" i="38"/>
  <c r="BM50" i="38"/>
  <c r="BH120" i="38"/>
  <c r="BE242" i="38"/>
  <c r="BI544" i="38"/>
  <c r="R224" i="39"/>
  <c r="BF306" i="38"/>
  <c r="CG539" i="39"/>
  <c r="BE497" i="38"/>
  <c r="BU432" i="38"/>
  <c r="BP577" i="38"/>
  <c r="BK394" i="38"/>
  <c r="BO395" i="38"/>
  <c r="BM391" i="38"/>
  <c r="BM299" i="38"/>
  <c r="BM82" i="38"/>
  <c r="BN130" i="38"/>
  <c r="BO392" i="38"/>
  <c r="BR102" i="38"/>
  <c r="CH364" i="39"/>
  <c r="BQ257" i="38"/>
  <c r="BS290" i="38"/>
  <c r="BP580" i="38"/>
  <c r="BT526" i="38"/>
  <c r="BL402" i="38"/>
  <c r="BQ243" i="38"/>
  <c r="BE423" i="38"/>
  <c r="BJ520" i="38"/>
  <c r="BS306" i="38"/>
  <c r="BH155" i="38"/>
  <c r="CG399" i="39"/>
  <c r="BE252" i="38"/>
  <c r="BH143" i="38"/>
  <c r="BO379" i="38"/>
  <c r="BH41" i="38"/>
  <c r="BL323" i="38"/>
  <c r="BS79" i="38"/>
  <c r="BK51" i="38"/>
  <c r="BT403" i="38"/>
  <c r="BL525" i="38"/>
  <c r="BN406" i="38"/>
  <c r="BG242" i="38"/>
  <c r="BM100" i="38"/>
  <c r="BI67" i="38"/>
  <c r="BE129" i="38"/>
  <c r="BK281" i="38"/>
  <c r="BQ75" i="38"/>
  <c r="BG148" i="38"/>
  <c r="BF471" i="38"/>
  <c r="BM96" i="38"/>
  <c r="BL577" i="38"/>
  <c r="CJ49" i="39"/>
  <c r="BN366" i="38"/>
  <c r="BM430" i="38"/>
  <c r="BJ70" i="38"/>
  <c r="BT307" i="38"/>
  <c r="BM324" i="38"/>
  <c r="BS101" i="38"/>
  <c r="BP295" i="38"/>
  <c r="BN299" i="38"/>
  <c r="BV398" i="38"/>
  <c r="BO344" i="38"/>
  <c r="BE606" i="38"/>
  <c r="BK407" i="38"/>
  <c r="BT470" i="38"/>
  <c r="BN348" i="38"/>
  <c r="BH569" i="38"/>
  <c r="BG92" i="38"/>
  <c r="BE519" i="38"/>
  <c r="BF151" i="38"/>
  <c r="BP451" i="38"/>
  <c r="BR340" i="38"/>
  <c r="BU71" i="38"/>
  <c r="BQ546" i="38"/>
  <c r="T434" i="39"/>
  <c r="BN572" i="38"/>
  <c r="BR257" i="38"/>
  <c r="BV294" i="38"/>
  <c r="BJ299" i="38"/>
  <c r="BH517" i="38"/>
  <c r="J609" i="39"/>
  <c r="AJ611" i="39" s="1"/>
  <c r="BU527" i="38"/>
  <c r="O574" i="39"/>
  <c r="BQ292" i="38"/>
  <c r="BL600" i="38"/>
  <c r="BP275" i="38"/>
  <c r="CG329" i="39"/>
  <c r="BQ348" i="38"/>
  <c r="BJ343" i="38"/>
  <c r="BO115" i="38"/>
  <c r="BV391" i="38"/>
  <c r="BH92" i="38"/>
  <c r="BT520" i="38"/>
  <c r="BM521" i="38"/>
  <c r="BO341" i="38"/>
  <c r="BT181" i="38"/>
  <c r="BG94" i="38"/>
  <c r="BK351" i="38"/>
  <c r="BL300" i="38"/>
  <c r="BJ352" i="38"/>
  <c r="BN94" i="38"/>
  <c r="BN103" i="38"/>
  <c r="BE520" i="38"/>
  <c r="BF426" i="38"/>
  <c r="BH592" i="38"/>
  <c r="BH556" i="38"/>
  <c r="I434" i="39"/>
  <c r="CW434" i="39" s="1"/>
  <c r="BU153" i="38"/>
  <c r="BG40" i="38"/>
  <c r="BT365" i="38"/>
  <c r="BS572" i="38"/>
  <c r="BJ367" i="38"/>
  <c r="BT240" i="38"/>
  <c r="BL273" i="38"/>
  <c r="BJ350" i="38"/>
  <c r="BT91" i="38"/>
  <c r="O539" i="39"/>
  <c r="BJ519" i="38"/>
  <c r="BQ51" i="38"/>
  <c r="M539" i="39"/>
  <c r="BQ246" i="38"/>
  <c r="BP398" i="38"/>
  <c r="BM397" i="38"/>
  <c r="BS522" i="38"/>
  <c r="BO50" i="38"/>
  <c r="BR101" i="38"/>
  <c r="V84" i="39"/>
  <c r="AB85" i="39" s="1"/>
  <c r="BR294" i="38"/>
  <c r="BF503" i="38"/>
  <c r="AU469" i="39"/>
  <c r="CX469" i="39" s="1"/>
  <c r="CP84" i="39"/>
  <c r="K84" i="39"/>
  <c r="AQ85" i="39" s="1"/>
  <c r="BL515" i="38"/>
  <c r="BK531" i="38"/>
  <c r="BV97" i="38"/>
  <c r="BN399" i="38"/>
  <c r="BG41" i="38"/>
  <c r="BF392" i="38"/>
  <c r="BH75" i="38"/>
  <c r="BL581" i="38"/>
  <c r="BI104" i="38"/>
  <c r="BS254" i="38"/>
  <c r="BQ96" i="38"/>
  <c r="BJ346" i="38"/>
  <c r="CN574" i="39"/>
  <c r="BO373" i="38"/>
  <c r="BV81" i="38"/>
  <c r="BE541" i="38"/>
  <c r="BI378" i="38"/>
  <c r="BT380" i="38"/>
  <c r="BM251" i="38"/>
  <c r="BH404" i="38"/>
  <c r="Q504" i="39"/>
  <c r="CP399" i="39"/>
  <c r="BK516" i="38"/>
  <c r="BF147" i="38"/>
  <c r="BH578" i="38"/>
  <c r="BR250" i="38"/>
  <c r="CK49" i="39"/>
  <c r="BO40" i="38"/>
  <c r="BO405" i="38"/>
  <c r="BN65" i="38"/>
  <c r="BF375" i="38"/>
  <c r="BU570" i="38"/>
  <c r="BV390" i="38"/>
  <c r="BF145" i="38"/>
  <c r="BU297" i="38"/>
  <c r="BF297" i="38"/>
  <c r="BJ50" i="38"/>
  <c r="BV257" i="38"/>
  <c r="BI355" i="38"/>
  <c r="BS565" i="38"/>
  <c r="BT322" i="38"/>
  <c r="BU519" i="38"/>
  <c r="BJ77" i="38"/>
  <c r="BF581" i="38"/>
  <c r="BP347" i="38"/>
  <c r="BQ77" i="38"/>
  <c r="BG141" i="38"/>
  <c r="BN515" i="38"/>
  <c r="BU522" i="38"/>
  <c r="BN407" i="38"/>
  <c r="BV293" i="38"/>
  <c r="BS599" i="38"/>
  <c r="BG167" i="38"/>
  <c r="BK344" i="38"/>
  <c r="BU368" i="38"/>
  <c r="BE245" i="38"/>
  <c r="BN390" i="38"/>
  <c r="BP144" i="38"/>
  <c r="BT367" i="38"/>
  <c r="BQ369" i="38"/>
  <c r="BF374" i="38"/>
  <c r="BE528" i="38"/>
  <c r="BR343" i="38"/>
  <c r="BT529" i="38"/>
  <c r="BS378" i="38"/>
  <c r="BI491" i="38"/>
  <c r="BI402" i="38"/>
  <c r="BK553" i="38"/>
  <c r="BO68" i="38"/>
  <c r="BM556" i="38"/>
  <c r="BT57" i="38"/>
  <c r="BL155" i="38"/>
  <c r="BU543" i="38"/>
  <c r="BL142" i="38"/>
  <c r="BO102" i="38"/>
  <c r="BV365" i="38"/>
  <c r="BK105" i="38"/>
  <c r="BU398" i="38"/>
  <c r="BM345" i="38"/>
  <c r="BF355" i="38"/>
  <c r="BR579" i="38"/>
  <c r="I504" i="39"/>
  <c r="CW504" i="39" s="1"/>
  <c r="BU52" i="38"/>
  <c r="BU296" i="38"/>
  <c r="BT50" i="38"/>
  <c r="BR573" i="38"/>
  <c r="BL568" i="38"/>
  <c r="BO406" i="38"/>
  <c r="BG395" i="38"/>
  <c r="BR52" i="38"/>
  <c r="BP382" i="38"/>
  <c r="BM605" i="38"/>
  <c r="BI370" i="38"/>
  <c r="BH357" i="38"/>
  <c r="U399" i="39"/>
  <c r="X400" i="39" s="1"/>
  <c r="BV99" i="38"/>
  <c r="BQ297" i="38"/>
  <c r="BH372" i="38"/>
  <c r="BE353" i="38"/>
  <c r="BR398" i="38"/>
  <c r="BS92" i="38"/>
  <c r="BV582" i="38"/>
  <c r="BG303" i="38"/>
  <c r="CL364" i="39"/>
  <c r="BV403" i="38"/>
  <c r="BP315" i="38"/>
  <c r="BG375" i="38"/>
  <c r="BI573" i="38"/>
  <c r="BV153" i="38"/>
  <c r="BK579" i="38"/>
  <c r="BH605" i="38"/>
  <c r="BH399" i="38"/>
  <c r="BJ590" i="38"/>
  <c r="BS55" i="38"/>
  <c r="L84" i="39"/>
  <c r="AM86" i="39" s="1"/>
  <c r="BN574" i="38"/>
  <c r="BP248" i="38"/>
  <c r="BT98" i="38"/>
  <c r="BR91" i="38"/>
  <c r="BU104" i="38"/>
  <c r="BH527" i="38"/>
  <c r="BP40" i="38"/>
  <c r="BO581" i="38"/>
  <c r="BM403" i="38"/>
  <c r="BH180" i="38"/>
  <c r="BT248" i="38"/>
  <c r="BQ54" i="38"/>
  <c r="BR372" i="38"/>
  <c r="F434" i="39"/>
  <c r="BL394" i="38"/>
  <c r="BU520" i="38"/>
  <c r="BO54" i="38"/>
  <c r="BI353" i="38"/>
  <c r="BR353" i="38"/>
  <c r="BU94" i="38"/>
  <c r="BH355" i="38"/>
  <c r="R49" i="39"/>
  <c r="BQ541" i="38"/>
  <c r="BF315" i="38"/>
  <c r="BU478" i="38"/>
  <c r="BM247" i="38"/>
  <c r="BL590" i="38"/>
  <c r="BE402" i="38"/>
  <c r="BT124" i="38"/>
  <c r="BU418" i="38"/>
  <c r="BS371" i="38"/>
  <c r="BS46" i="38"/>
  <c r="V504" i="39"/>
  <c r="AD507" i="39" s="1"/>
  <c r="BH69" i="38"/>
  <c r="BG377" i="38"/>
  <c r="L399" i="39"/>
  <c r="AO403" i="39" s="1"/>
  <c r="BV402" i="38"/>
  <c r="BH125" i="38"/>
  <c r="BF399" i="38"/>
  <c r="BU41" i="38"/>
  <c r="BV596" i="38"/>
  <c r="CG609" i="39"/>
  <c r="BU91" i="38"/>
  <c r="BV44" i="38"/>
  <c r="BN97" i="38"/>
  <c r="BT379" i="38"/>
  <c r="BT46" i="38"/>
  <c r="BM368" i="38"/>
  <c r="BM40" i="38"/>
  <c r="BS576" i="38"/>
  <c r="BU107" i="38"/>
  <c r="BU80" i="38"/>
  <c r="BS604" i="38"/>
  <c r="BU381" i="38"/>
  <c r="BO342" i="38"/>
  <c r="BS465" i="38"/>
  <c r="BJ241" i="38"/>
  <c r="BI99" i="38"/>
  <c r="BH101" i="38"/>
  <c r="BQ593" i="38"/>
  <c r="BU44" i="38"/>
  <c r="BS379" i="38"/>
  <c r="BK382" i="38"/>
  <c r="BM71" i="38"/>
  <c r="BH250" i="38"/>
  <c r="BR542" i="38"/>
  <c r="BF46" i="38"/>
  <c r="BO400" i="38"/>
  <c r="BQ97" i="38"/>
  <c r="BO78" i="38"/>
  <c r="BV392" i="38"/>
  <c r="BS171" i="38"/>
  <c r="BE68" i="38"/>
  <c r="BG65" i="38"/>
  <c r="L434" i="39"/>
  <c r="AM436" i="39" s="1"/>
  <c r="CJ469" i="39"/>
  <c r="BM67" i="38"/>
  <c r="BN102" i="38"/>
  <c r="BM401" i="38"/>
  <c r="H434" i="39"/>
  <c r="BF246" i="38"/>
  <c r="CP329" i="39"/>
  <c r="BL302" i="38"/>
  <c r="CP504" i="39"/>
  <c r="BS142" i="38"/>
  <c r="BQ80" i="38"/>
  <c r="BQ415" i="38"/>
  <c r="BI582" i="38"/>
  <c r="BQ349" i="38"/>
  <c r="BJ178" i="38"/>
  <c r="BF326" i="38"/>
  <c r="BS416" i="38"/>
  <c r="CK329" i="39"/>
  <c r="BU293" i="38"/>
  <c r="BO75" i="38"/>
  <c r="BO299" i="38"/>
  <c r="BQ120" i="38"/>
  <c r="BF100" i="38"/>
  <c r="BE243" i="38"/>
  <c r="BV355" i="38"/>
  <c r="BL243" i="38"/>
  <c r="BH325" i="38"/>
  <c r="BJ353" i="38"/>
  <c r="BV416" i="38"/>
  <c r="BQ253" i="38"/>
  <c r="BM304" i="38"/>
  <c r="BO106" i="38"/>
  <c r="CH189" i="39"/>
  <c r="BP470" i="38"/>
  <c r="CK504" i="39"/>
  <c r="BO94" i="38"/>
  <c r="BQ247" i="38"/>
  <c r="V434" i="39"/>
  <c r="AB435" i="39" s="1"/>
  <c r="BK369" i="38"/>
  <c r="BK477" i="38"/>
  <c r="BL407" i="38"/>
  <c r="BK295" i="38"/>
  <c r="BM49" i="38"/>
  <c r="BS298" i="38"/>
  <c r="BK524" i="38"/>
  <c r="BQ282" i="38"/>
  <c r="BT103" i="38"/>
  <c r="BT571" i="38"/>
  <c r="BV343" i="38"/>
  <c r="BK378" i="38"/>
  <c r="BE146" i="38"/>
  <c r="BE95" i="38"/>
  <c r="I224" i="39"/>
  <c r="CW224" i="39" s="1"/>
  <c r="BV370" i="38"/>
  <c r="BS307" i="38"/>
  <c r="CM189" i="39"/>
  <c r="BP529" i="38"/>
  <c r="BS107" i="38"/>
  <c r="BN116" i="38"/>
  <c r="BV255" i="38"/>
  <c r="BM574" i="38"/>
  <c r="BT73" i="38"/>
  <c r="BL93" i="38"/>
  <c r="U224" i="39"/>
  <c r="Z227" i="39" s="1"/>
  <c r="BU550" i="38"/>
  <c r="BK545" i="38"/>
  <c r="BT77" i="38"/>
  <c r="BR100" i="38"/>
  <c r="L189" i="39"/>
  <c r="AP194" i="39" s="1"/>
  <c r="CN434" i="39"/>
  <c r="BN580" i="38"/>
  <c r="BF577" i="38"/>
  <c r="BO326" i="38"/>
  <c r="K574" i="39"/>
  <c r="AQ575" i="39" s="1"/>
  <c r="BR504" i="38"/>
  <c r="BG103" i="38"/>
  <c r="I469" i="39"/>
  <c r="CW469" i="39" s="1"/>
  <c r="BN82" i="38"/>
  <c r="M609" i="39"/>
  <c r="BK397" i="38"/>
  <c r="BK341" i="38"/>
  <c r="BF104" i="38"/>
  <c r="BG66" i="38"/>
  <c r="BR391" i="38"/>
  <c r="BI246" i="38"/>
  <c r="BF376" i="38"/>
  <c r="V399" i="39"/>
  <c r="AD402" i="39" s="1"/>
  <c r="BV380" i="38"/>
  <c r="BE156" i="38"/>
  <c r="CP609" i="39"/>
  <c r="BG79" i="38"/>
  <c r="BK473" i="38"/>
  <c r="BU574" i="38"/>
  <c r="BL524" i="38"/>
  <c r="BG527" i="38"/>
  <c r="BR332" i="38"/>
  <c r="BR298" i="38"/>
  <c r="L14" i="39"/>
  <c r="AO18" i="39" s="1"/>
  <c r="BF579" i="38"/>
  <c r="BQ527" i="38"/>
  <c r="BU74" i="38"/>
  <c r="BO596" i="38"/>
  <c r="BG46" i="38"/>
  <c r="Q224" i="39"/>
  <c r="H609" i="39"/>
  <c r="BL255" i="38"/>
  <c r="BI48" i="38"/>
  <c r="BM267" i="38"/>
  <c r="BG93" i="38"/>
  <c r="BM53" i="38"/>
  <c r="CM224" i="39"/>
  <c r="BE341" i="38"/>
  <c r="CN609" i="39"/>
  <c r="BJ368" i="38"/>
  <c r="BQ375" i="38"/>
  <c r="BN98" i="38"/>
  <c r="BK102" i="38"/>
  <c r="BJ423" i="38"/>
  <c r="BK56" i="38"/>
  <c r="BU92" i="38"/>
  <c r="BQ330" i="38"/>
  <c r="BS373" i="38"/>
  <c r="BO306" i="38"/>
  <c r="I539" i="39"/>
  <c r="CW539" i="39" s="1"/>
  <c r="BM56" i="38"/>
  <c r="BN556" i="38"/>
  <c r="BH390" i="38"/>
  <c r="BM370" i="38"/>
  <c r="BJ104" i="38"/>
  <c r="BO390" i="38"/>
  <c r="BR351" i="38"/>
  <c r="BJ294" i="38"/>
  <c r="BJ478" i="38"/>
  <c r="BS593" i="38"/>
  <c r="BH292" i="38"/>
  <c r="BL103" i="38"/>
  <c r="BH66" i="38"/>
  <c r="BE355" i="38"/>
  <c r="BN41" i="38"/>
  <c r="BU578" i="38"/>
  <c r="F399" i="39"/>
  <c r="BP603" i="38"/>
  <c r="BR43" i="38"/>
  <c r="BM45" i="38"/>
  <c r="BT293" i="38"/>
  <c r="BG104" i="38"/>
  <c r="CM574" i="39"/>
  <c r="P189" i="39"/>
  <c r="BO71" i="38"/>
  <c r="BO298" i="38"/>
  <c r="BS247" i="38"/>
  <c r="BG74" i="38"/>
  <c r="BH241" i="38"/>
  <c r="BQ47" i="38"/>
  <c r="BE126" i="38"/>
  <c r="BF153" i="38"/>
  <c r="BM398" i="38"/>
  <c r="BO98" i="38"/>
  <c r="BM518" i="38"/>
  <c r="BE250" i="38"/>
  <c r="BE45" i="38"/>
  <c r="BQ366" i="38"/>
  <c r="Q329" i="39"/>
  <c r="BK373" i="38"/>
  <c r="BE566" i="38"/>
  <c r="BJ570" i="38"/>
  <c r="BR392" i="38"/>
  <c r="BU179" i="38"/>
  <c r="BU82" i="38"/>
  <c r="BL352" i="38"/>
  <c r="BG380" i="38"/>
  <c r="CI469" i="39"/>
  <c r="BU532" i="38"/>
  <c r="BT101" i="38"/>
  <c r="BL97" i="38"/>
  <c r="BM106" i="38"/>
  <c r="BR48" i="38"/>
  <c r="BE106" i="38"/>
  <c r="BF154" i="38"/>
  <c r="BV103" i="38"/>
  <c r="BE172" i="38"/>
  <c r="BU568" i="38"/>
  <c r="BT148" i="38"/>
  <c r="BJ379" i="38"/>
  <c r="BH152" i="38"/>
  <c r="BI607" i="38"/>
  <c r="BT123" i="38"/>
  <c r="BE602" i="38"/>
  <c r="BH342" i="38"/>
  <c r="BP244" i="38"/>
  <c r="BL530" i="38"/>
  <c r="BM76" i="38"/>
  <c r="BS90" i="38"/>
  <c r="BU257" i="38"/>
  <c r="BT522" i="38"/>
  <c r="BQ548" i="38"/>
  <c r="BR578" i="38"/>
  <c r="BJ75" i="38"/>
  <c r="CN189" i="39"/>
  <c r="AU14" i="39"/>
  <c r="CX14" i="39" s="1"/>
  <c r="BO79" i="38"/>
  <c r="BM582" i="38"/>
  <c r="BM392" i="38"/>
  <c r="BH323" i="38"/>
  <c r="BG290" i="38"/>
  <c r="BV98" i="38"/>
  <c r="J364" i="39"/>
  <c r="AK367" i="39" s="1"/>
  <c r="BS571" i="38"/>
  <c r="O14" i="39"/>
  <c r="BH290" i="38"/>
  <c r="BL42" i="38"/>
  <c r="BT90" i="38"/>
  <c r="BT75" i="38"/>
  <c r="BF527" i="38"/>
  <c r="BE330" i="38"/>
  <c r="BO399" i="38"/>
  <c r="P574" i="39"/>
  <c r="BO96" i="38"/>
  <c r="BJ57" i="38"/>
  <c r="J224" i="39"/>
  <c r="AK227" i="39" s="1"/>
  <c r="AU399" i="39"/>
  <c r="CX399" i="39" s="1"/>
  <c r="BN255" i="38"/>
  <c r="BF105" i="38"/>
  <c r="BK398" i="38"/>
  <c r="BP369" i="38"/>
  <c r="BQ104" i="38"/>
  <c r="BP255" i="38"/>
  <c r="BL400" i="38"/>
  <c r="BJ319" i="38"/>
  <c r="BV252" i="38"/>
  <c r="BU146" i="38"/>
  <c r="BM293" i="38"/>
  <c r="BE101" i="38"/>
  <c r="BV468" i="38"/>
  <c r="BS41" i="38"/>
  <c r="BV521" i="38"/>
  <c r="BK574" i="38"/>
  <c r="BS304" i="38"/>
  <c r="BU51" i="38"/>
  <c r="BM296" i="38"/>
  <c r="BI256" i="38"/>
  <c r="BM55" i="38"/>
  <c r="BQ525" i="38"/>
  <c r="BU47" i="38"/>
  <c r="BO404" i="38"/>
  <c r="BP392" i="38"/>
  <c r="BP290" i="38"/>
  <c r="BN350" i="38"/>
  <c r="BU404" i="38"/>
  <c r="BO480" i="38"/>
  <c r="BN74" i="38"/>
  <c r="BJ106" i="38"/>
  <c r="BH579" i="38"/>
  <c r="CO539" i="39"/>
  <c r="H469" i="39"/>
  <c r="BV50" i="38"/>
  <c r="CP434" i="39"/>
  <c r="BQ73" i="38"/>
  <c r="BR345" i="38"/>
  <c r="L504" i="39"/>
  <c r="AP509" i="39" s="1"/>
  <c r="BS375" i="38"/>
  <c r="BM375" i="38"/>
  <c r="BH81" i="38"/>
  <c r="BS399" i="38"/>
  <c r="BM352" i="38"/>
  <c r="BO120" i="38"/>
  <c r="BQ67" i="38"/>
  <c r="L364" i="39"/>
  <c r="AO368" i="39" s="1"/>
  <c r="BO249" i="38"/>
  <c r="BU240" i="38"/>
  <c r="BN57" i="38"/>
  <c r="BP98" i="38"/>
  <c r="BT377" i="38"/>
  <c r="BH574" i="38"/>
  <c r="BL528" i="38"/>
  <c r="BS71" i="38"/>
  <c r="BS47" i="38"/>
  <c r="BI400" i="38"/>
  <c r="CN364" i="39"/>
  <c r="BR430" i="38"/>
  <c r="BH145" i="38"/>
  <c r="BE540" i="38"/>
  <c r="BQ153" i="38"/>
  <c r="BU154" i="38"/>
  <c r="BJ528" i="38"/>
  <c r="BR140" i="38"/>
  <c r="BO73" i="38"/>
  <c r="BL305" i="38"/>
  <c r="BK381" i="38"/>
  <c r="CM469" i="39"/>
  <c r="BF407" i="38"/>
  <c r="BH71" i="38"/>
  <c r="BV574" i="38"/>
  <c r="BQ446" i="38"/>
  <c r="J84" i="39"/>
  <c r="AI85" i="39" s="1"/>
  <c r="BK581" i="38"/>
  <c r="BE73" i="38"/>
  <c r="BM404" i="38"/>
  <c r="BE44" i="38"/>
  <c r="H84" i="39"/>
  <c r="BI100" i="38"/>
  <c r="BS407" i="38"/>
  <c r="S434" i="39"/>
  <c r="W435" i="39" s="1"/>
  <c r="BN104" i="38"/>
  <c r="BS300" i="38"/>
  <c r="BS350" i="38"/>
  <c r="BH366" i="38"/>
  <c r="BO303" i="38"/>
  <c r="BV107" i="38"/>
  <c r="BM127" i="38"/>
  <c r="BT568" i="38"/>
  <c r="BJ78" i="38"/>
  <c r="BI601" i="38"/>
  <c r="U84" i="39"/>
  <c r="Z87" i="39" s="1"/>
  <c r="BG51" i="38"/>
  <c r="BN344" i="38"/>
  <c r="BF394" i="38"/>
  <c r="T469" i="39"/>
  <c r="BI398" i="38"/>
  <c r="BG573" i="38"/>
  <c r="BE155" i="38"/>
  <c r="BM374" i="38"/>
  <c r="BQ573" i="38"/>
  <c r="BF291" i="38"/>
  <c r="P609" i="39"/>
  <c r="BL182" i="38"/>
  <c r="BR253" i="38"/>
  <c r="BS401" i="38"/>
  <c r="S539" i="39"/>
  <c r="W540" i="39" s="1"/>
  <c r="BP600" i="38"/>
  <c r="V469" i="39"/>
  <c r="AD472" i="39" s="1"/>
  <c r="BJ577" i="38"/>
  <c r="BE92" i="38"/>
  <c r="BJ356" i="38"/>
  <c r="BG241" i="38"/>
  <c r="BT554" i="38"/>
  <c r="BG125" i="38"/>
  <c r="BJ378" i="38"/>
  <c r="BF377" i="38"/>
  <c r="CO504" i="39"/>
  <c r="BF396" i="38"/>
  <c r="BE571" i="38"/>
  <c r="BG54" i="38"/>
  <c r="BF568" i="38"/>
  <c r="BL94" i="38"/>
  <c r="BV251" i="38"/>
  <c r="BK90" i="38"/>
  <c r="BR252" i="38"/>
  <c r="BV46" i="38"/>
  <c r="BR341" i="38"/>
  <c r="BT381" i="38"/>
  <c r="AV329" i="39"/>
  <c r="AT331" i="39" s="1"/>
  <c r="BN245" i="38"/>
  <c r="BG75" i="38"/>
  <c r="BM566" i="38"/>
  <c r="BE52" i="38"/>
  <c r="BI591" i="38"/>
  <c r="BV519" i="38"/>
  <c r="BR400" i="38"/>
  <c r="BS568" i="38"/>
  <c r="BS80" i="38"/>
  <c r="BR81" i="38"/>
  <c r="BM465" i="38"/>
  <c r="BS393" i="38"/>
  <c r="CM434" i="39"/>
  <c r="BG97" i="38"/>
  <c r="F469" i="39"/>
  <c r="BJ82" i="38"/>
  <c r="K504" i="39"/>
  <c r="BQ105" i="38"/>
  <c r="BE568" i="38"/>
  <c r="BL395" i="38"/>
  <c r="BV348" i="38"/>
  <c r="BG306" i="38"/>
  <c r="Q609" i="39"/>
  <c r="BJ249" i="38"/>
  <c r="BJ256" i="38"/>
  <c r="BE429" i="38"/>
  <c r="BP350" i="38"/>
  <c r="BI422" i="38"/>
  <c r="BE181" i="38"/>
  <c r="BQ174" i="38"/>
  <c r="BT128" i="38"/>
  <c r="BT247" i="38"/>
  <c r="BH246" i="38"/>
  <c r="BF71" i="38"/>
  <c r="BM421" i="38"/>
  <c r="BG55" i="38"/>
  <c r="BV56" i="38"/>
  <c r="BS118" i="38"/>
  <c r="BL127" i="38"/>
  <c r="BK466" i="38"/>
  <c r="BS241" i="38"/>
  <c r="BO293" i="38"/>
  <c r="BQ241" i="38"/>
  <c r="BF573" i="38"/>
  <c r="BG528" i="38"/>
  <c r="BJ179" i="38"/>
  <c r="BJ566" i="38"/>
  <c r="BT241" i="38"/>
  <c r="BF149" i="38"/>
  <c r="BN68" i="38"/>
  <c r="BL353" i="38"/>
  <c r="BF91" i="38"/>
  <c r="BQ344" i="38"/>
  <c r="BM104" i="38"/>
  <c r="BH382" i="38"/>
  <c r="BK71" i="38"/>
  <c r="BU96" i="38"/>
  <c r="BS78" i="38"/>
  <c r="BT95" i="38"/>
  <c r="BG257" i="38"/>
  <c r="BQ298" i="38"/>
  <c r="BT402" i="38"/>
  <c r="BK572" i="38"/>
  <c r="BU351" i="38"/>
  <c r="BE526" i="38"/>
  <c r="BP306" i="38"/>
  <c r="BS468" i="38"/>
  <c r="BI380" i="38"/>
  <c r="BR93" i="38"/>
  <c r="BS396" i="38"/>
  <c r="BU242" i="38"/>
  <c r="BO567" i="38"/>
  <c r="BP95" i="38"/>
  <c r="BH381" i="38"/>
  <c r="BI430" i="38"/>
  <c r="BQ301" i="38"/>
  <c r="BI580" i="38"/>
  <c r="BN396" i="38"/>
  <c r="BP97" i="38"/>
  <c r="BH104" i="38"/>
  <c r="BF519" i="38"/>
  <c r="BE407" i="38"/>
  <c r="BV375" i="38"/>
  <c r="BP303" i="38"/>
  <c r="BT297" i="38"/>
  <c r="CK189" i="39"/>
  <c r="BK52" i="38"/>
  <c r="BF397" i="38"/>
  <c r="BQ48" i="38"/>
  <c r="BE373" i="38"/>
  <c r="BR156" i="38"/>
  <c r="BF351" i="38"/>
  <c r="BQ606" i="38"/>
  <c r="BK478" i="38"/>
  <c r="BS106" i="38"/>
  <c r="BM340" i="38"/>
  <c r="BT527" i="38"/>
  <c r="K469" i="39"/>
  <c r="CS469" i="39" s="1"/>
  <c r="CT469" i="39" s="1"/>
  <c r="BO80" i="38"/>
  <c r="BI106" i="38"/>
  <c r="BT391" i="38"/>
  <c r="BR57" i="38"/>
  <c r="K224" i="39"/>
  <c r="AR226" i="39" s="1"/>
  <c r="BL356" i="38"/>
  <c r="BU75" i="38"/>
  <c r="BV240" i="38"/>
  <c r="BM381" i="38"/>
  <c r="BT253" i="38"/>
  <c r="BU581" i="38"/>
  <c r="BH240" i="38"/>
  <c r="CF329" i="39"/>
  <c r="V609" i="39"/>
  <c r="AE613" i="39" s="1"/>
  <c r="BP240" i="38"/>
  <c r="BM249" i="38"/>
  <c r="BO45" i="38"/>
  <c r="BG298" i="38"/>
  <c r="BH371" i="38"/>
  <c r="G574" i="39"/>
  <c r="BP72" i="38"/>
  <c r="BK527" i="38"/>
  <c r="BG531" i="38"/>
  <c r="BO353" i="38"/>
  <c r="BG544" i="38"/>
  <c r="BU307" i="38"/>
  <c r="BG552" i="38"/>
  <c r="BH300" i="38"/>
  <c r="BH591" i="38"/>
  <c r="BP294" i="38"/>
  <c r="BO540" i="38"/>
  <c r="BQ121" i="38"/>
  <c r="BE374" i="38"/>
  <c r="BN241" i="38"/>
  <c r="BV399" i="38"/>
  <c r="BE305" i="38"/>
  <c r="BN382" i="38"/>
  <c r="BF473" i="38"/>
  <c r="BH477" i="38"/>
  <c r="BH480" i="38"/>
  <c r="BS104" i="38"/>
  <c r="BV40" i="38"/>
  <c r="BK66" i="38"/>
  <c r="BN91" i="38"/>
  <c r="BU375" i="38"/>
  <c r="BG90" i="38"/>
  <c r="BE48" i="38"/>
  <c r="BR331" i="38"/>
  <c r="BV397" i="38"/>
  <c r="BM598" i="38"/>
  <c r="BL482" i="38"/>
  <c r="BL57" i="38"/>
  <c r="BF378" i="38"/>
  <c r="BN93" i="38"/>
  <c r="BH356" i="38"/>
  <c r="BG549" i="38"/>
  <c r="BI579" i="38"/>
  <c r="BP524" i="38"/>
  <c r="BG147" i="38"/>
  <c r="BU565" i="38"/>
  <c r="BO77" i="38"/>
  <c r="BU524" i="38"/>
  <c r="BL576" i="38"/>
  <c r="BS370" i="38"/>
  <c r="BS354" i="38"/>
  <c r="BR242" i="38"/>
  <c r="BP253" i="38"/>
  <c r="BV323" i="38"/>
  <c r="BL572" i="38"/>
  <c r="BJ103" i="38"/>
  <c r="BG382" i="38"/>
  <c r="CN469" i="39"/>
  <c r="BS252" i="38"/>
  <c r="Q189" i="39"/>
  <c r="P84" i="39"/>
  <c r="BP106" i="38"/>
  <c r="U49" i="39"/>
  <c r="X50" i="39" s="1"/>
  <c r="BK376" i="38"/>
  <c r="BK582" i="38"/>
  <c r="BU250" i="38"/>
  <c r="O399" i="39"/>
  <c r="BM291" i="38"/>
  <c r="BS152" i="38"/>
  <c r="CF399" i="39"/>
  <c r="BO381" i="38"/>
  <c r="BK523" i="38"/>
  <c r="BF295" i="38"/>
  <c r="CM539" i="39"/>
  <c r="BO571" i="38"/>
  <c r="BP523" i="38"/>
  <c r="BT369" i="38"/>
  <c r="BH577" i="38"/>
  <c r="BQ531" i="38"/>
  <c r="BE395" i="38"/>
  <c r="BJ365" i="38"/>
  <c r="BH307" i="38"/>
  <c r="BU175" i="38"/>
  <c r="BH42" i="38"/>
  <c r="BK547" i="38"/>
  <c r="BK401" i="38"/>
  <c r="BE325" i="38"/>
  <c r="BH296" i="38"/>
  <c r="BG280" i="38"/>
  <c r="BL175" i="38"/>
  <c r="BE42" i="38"/>
  <c r="BO243" i="38"/>
  <c r="BK517" i="38"/>
  <c r="BL299" i="38"/>
  <c r="BT357" i="38"/>
  <c r="BQ378" i="38"/>
  <c r="BO254" i="38"/>
  <c r="BL257" i="38"/>
  <c r="BN446" i="38"/>
  <c r="CK14" i="39"/>
  <c r="BO56" i="38"/>
  <c r="BG580" i="38"/>
  <c r="BQ526" i="38"/>
  <c r="BF115" i="38"/>
  <c r="BO255" i="38"/>
  <c r="BE69" i="38"/>
  <c r="BQ147" i="38"/>
  <c r="BR72" i="38"/>
  <c r="BJ354" i="38"/>
  <c r="BM373" i="38"/>
  <c r="BO92" i="38"/>
  <c r="BP517" i="38"/>
  <c r="BR105" i="38"/>
  <c r="BG244" i="38"/>
  <c r="BI432" i="38"/>
  <c r="BR465" i="38"/>
  <c r="BR367" i="38"/>
  <c r="BF92" i="38"/>
  <c r="BI406" i="38"/>
  <c r="BN522" i="38"/>
  <c r="BM303" i="38"/>
  <c r="BQ70" i="38"/>
  <c r="Q14" i="39"/>
  <c r="BF101" i="38"/>
  <c r="I364" i="39"/>
  <c r="CW364" i="39" s="1"/>
  <c r="BE368" i="38"/>
  <c r="BJ107" i="38"/>
  <c r="BJ582" i="38"/>
  <c r="BK101" i="38"/>
  <c r="BT593" i="38"/>
  <c r="BS479" i="38"/>
  <c r="BF569" i="38"/>
  <c r="BG245" i="38"/>
  <c r="BS380" i="38"/>
  <c r="BH597" i="38"/>
  <c r="BT92" i="38"/>
  <c r="BV106" i="38"/>
  <c r="BM300" i="38"/>
  <c r="BG45" i="38"/>
  <c r="BN374" i="38"/>
  <c r="BT78" i="38"/>
  <c r="BU390" i="38"/>
  <c r="BL582" i="38"/>
  <c r="BI251" i="38"/>
  <c r="BT278" i="38"/>
  <c r="CK224" i="39"/>
  <c r="BH142" i="38"/>
  <c r="BU372" i="38"/>
  <c r="BR580" i="38"/>
  <c r="BP55" i="38"/>
  <c r="BI155" i="38"/>
  <c r="BE178" i="38"/>
  <c r="BM530" i="38"/>
  <c r="BL92" i="38"/>
  <c r="BF81" i="38"/>
  <c r="M574" i="39"/>
  <c r="BM315" i="38"/>
  <c r="BV247" i="38"/>
  <c r="BM129" i="38"/>
  <c r="CF224" i="39"/>
  <c r="BK342" i="38"/>
  <c r="BJ391" i="38"/>
  <c r="BK575" i="38"/>
  <c r="BU573" i="38"/>
  <c r="BP266" i="38"/>
  <c r="BP348" i="38"/>
  <c r="BP402" i="38"/>
  <c r="BJ572" i="38"/>
  <c r="CG469" i="39"/>
  <c r="BS67" i="38"/>
  <c r="BV302" i="38"/>
  <c r="BI530" i="38"/>
  <c r="BU246" i="38"/>
  <c r="BG530" i="38"/>
  <c r="BT576" i="38"/>
  <c r="J399" i="39"/>
  <c r="AJ401" i="39" s="1"/>
  <c r="BP400" i="38"/>
  <c r="BJ398" i="38"/>
  <c r="BF369" i="38"/>
  <c r="BE427" i="38"/>
  <c r="BE104" i="38"/>
  <c r="BM257" i="38"/>
  <c r="BT395" i="38"/>
  <c r="BG391" i="38"/>
  <c r="BL56" i="38"/>
  <c r="BF93" i="38"/>
  <c r="BK65" i="38"/>
  <c r="BM341" i="38"/>
  <c r="BN51" i="38"/>
  <c r="BO257" i="38"/>
  <c r="BS351" i="38"/>
  <c r="BG255" i="38"/>
  <c r="BM250" i="38"/>
  <c r="BE141" i="38"/>
  <c r="BJ55" i="38"/>
  <c r="BF429" i="38"/>
  <c r="BV140" i="38"/>
  <c r="BI145" i="38"/>
  <c r="BK375" i="38"/>
  <c r="BU127" i="38"/>
  <c r="BK482" i="38"/>
  <c r="BM98" i="38"/>
  <c r="BF532" i="38"/>
  <c r="BK532" i="38"/>
  <c r="CJ14" i="39"/>
  <c r="BE523" i="38"/>
  <c r="BJ292" i="38"/>
  <c r="BL478" i="38"/>
  <c r="BQ382" i="38"/>
  <c r="BK465" i="38"/>
  <c r="BH50" i="38"/>
  <c r="F364" i="39"/>
  <c r="BI240" i="38"/>
  <c r="BU571" i="38"/>
  <c r="BP65" i="38"/>
  <c r="BK76" i="38"/>
  <c r="BU123" i="38"/>
  <c r="R14" i="39"/>
  <c r="CO329" i="39"/>
  <c r="BS582" i="38"/>
  <c r="BT177" i="38"/>
  <c r="BV573" i="38"/>
  <c r="BS341" i="38"/>
  <c r="BV71" i="38"/>
  <c r="BK55" i="38"/>
  <c r="T609" i="39"/>
  <c r="BE554" i="38"/>
  <c r="CK609" i="39"/>
  <c r="CK539" i="39"/>
  <c r="BI368" i="38"/>
  <c r="N469" i="39"/>
  <c r="BV518" i="38"/>
  <c r="BK374" i="38"/>
  <c r="BP342" i="38"/>
  <c r="BT345" i="38"/>
  <c r="CK434" i="39"/>
  <c r="BI43" i="38"/>
  <c r="BM90" i="38"/>
  <c r="BM246" i="38"/>
  <c r="BJ573" i="38"/>
  <c r="BP345" i="38"/>
  <c r="CP224" i="39"/>
  <c r="BM571" i="38"/>
  <c r="BN247" i="38"/>
  <c r="BM66" i="38"/>
  <c r="BJ390" i="38"/>
  <c r="BQ102" i="38"/>
  <c r="BQ254" i="38"/>
  <c r="BS246" i="38"/>
  <c r="BV404" i="38"/>
  <c r="BJ399" i="38"/>
  <c r="BR79" i="38"/>
  <c r="BP293" i="38"/>
  <c r="BH570" i="38"/>
  <c r="BR66" i="38"/>
  <c r="BV275" i="38"/>
  <c r="BE93" i="38"/>
  <c r="BG300" i="38"/>
  <c r="BE351" i="38"/>
  <c r="BH519" i="38"/>
  <c r="BM596" i="38"/>
  <c r="BT65" i="38"/>
  <c r="BN305" i="38"/>
  <c r="BN100" i="38"/>
  <c r="BK93" i="38"/>
  <c r="BF515" i="38"/>
  <c r="BI377" i="38"/>
  <c r="BP103" i="38"/>
  <c r="BU523" i="38"/>
  <c r="BR241" i="38"/>
  <c r="CH434" i="39"/>
  <c r="BF304" i="38"/>
  <c r="BP300" i="38"/>
  <c r="F329" i="39"/>
  <c r="CP189" i="39"/>
  <c r="BQ45" i="38"/>
  <c r="BE94" i="38"/>
  <c r="BN253" i="38"/>
  <c r="BQ602" i="38"/>
  <c r="BJ290" i="38"/>
  <c r="BF47" i="38"/>
  <c r="BN54" i="38"/>
  <c r="BE79" i="38"/>
  <c r="BF574" i="38"/>
  <c r="BO340" i="38"/>
  <c r="BS426" i="38"/>
  <c r="BV357" i="38"/>
  <c r="CH504" i="39"/>
  <c r="BH594" i="38"/>
  <c r="BI55" i="38"/>
  <c r="BK431" i="38"/>
  <c r="BK521" i="38"/>
  <c r="BE379" i="38"/>
  <c r="BF270" i="38"/>
  <c r="BR416" i="38"/>
  <c r="BM116" i="38"/>
  <c r="CL189" i="39"/>
  <c r="BP366" i="38"/>
  <c r="BF367" i="38"/>
  <c r="BR407" i="38"/>
  <c r="BL145" i="38"/>
  <c r="BO357" i="38"/>
  <c r="BG151" i="38"/>
  <c r="BV369" i="38"/>
  <c r="BV77" i="38"/>
  <c r="BF431" i="38"/>
  <c r="BO41" i="38"/>
  <c r="BR606" i="38"/>
  <c r="BJ576" i="38"/>
  <c r="BP406" i="38"/>
  <c r="BG568" i="38"/>
  <c r="J14" i="39"/>
  <c r="AI15" i="39" s="1"/>
  <c r="BJ580" i="38"/>
  <c r="BF380" i="38"/>
  <c r="BE366" i="38"/>
  <c r="BR96" i="38"/>
  <c r="BI77" i="38"/>
  <c r="Q539" i="39"/>
  <c r="BH571" i="38"/>
  <c r="BN302" i="38"/>
  <c r="BO95" i="38"/>
  <c r="BQ372" i="38"/>
  <c r="BE256" i="38"/>
  <c r="BK78" i="38"/>
  <c r="BJ100" i="38"/>
  <c r="BS367" i="38"/>
  <c r="BM353" i="38"/>
  <c r="BR98" i="38"/>
  <c r="BK73" i="38"/>
  <c r="BP323" i="38"/>
  <c r="BN249" i="38"/>
  <c r="BK576" i="38"/>
  <c r="BG304" i="38"/>
  <c r="BJ569" i="38"/>
  <c r="N609" i="39"/>
  <c r="BH90" i="38"/>
  <c r="BO566" i="38"/>
  <c r="BF82" i="38"/>
  <c r="BV117" i="38"/>
  <c r="BQ94" i="38"/>
  <c r="BG42" i="38"/>
  <c r="BK352" i="38"/>
  <c r="M469" i="39"/>
  <c r="CF539" i="39"/>
  <c r="BH346" i="38"/>
  <c r="V14" i="39"/>
  <c r="AD17" i="39" s="1"/>
  <c r="T539" i="39"/>
  <c r="BM515" i="38"/>
  <c r="BO90" i="38"/>
  <c r="BJ298" i="38"/>
  <c r="BI357" i="38"/>
  <c r="BG153" i="38"/>
  <c r="BE469" i="38"/>
  <c r="BG431" i="38"/>
  <c r="BH294" i="38"/>
  <c r="BT348" i="38"/>
  <c r="BL167" i="38"/>
  <c r="BF325" i="38"/>
  <c r="BT468" i="38"/>
  <c r="BJ301" i="38"/>
  <c r="BT69" i="38"/>
  <c r="BJ330" i="38"/>
  <c r="BP102" i="38"/>
  <c r="BN52" i="38"/>
  <c r="BM376" i="38"/>
  <c r="BP326" i="38"/>
  <c r="BE120" i="38"/>
  <c r="BU48" i="38"/>
  <c r="BO365" i="38"/>
  <c r="N84" i="39"/>
  <c r="BO93" i="38"/>
  <c r="BO242" i="38"/>
  <c r="BE400" i="38"/>
  <c r="T14" i="39"/>
  <c r="BO99" i="38"/>
  <c r="BM91" i="38"/>
  <c r="BE107" i="38"/>
  <c r="J49" i="39"/>
  <c r="AJ51" i="39" s="1"/>
  <c r="BU397" i="38"/>
  <c r="BE371" i="38"/>
  <c r="BL520" i="38"/>
  <c r="BK95" i="38"/>
  <c r="V49" i="39"/>
  <c r="AB50" i="39" s="1"/>
  <c r="BU101" i="38"/>
  <c r="BE581" i="38"/>
  <c r="CG49" i="39"/>
  <c r="BM524" i="38"/>
  <c r="BH469" i="38"/>
  <c r="BL166" i="38"/>
  <c r="BI76" i="38"/>
  <c r="BT305" i="38"/>
  <c r="BT421" i="38"/>
  <c r="BH407" i="38"/>
  <c r="BO394" i="38"/>
  <c r="BK318" i="38"/>
  <c r="BL368" i="38"/>
  <c r="BQ255" i="38"/>
  <c r="BH396" i="38"/>
  <c r="R329" i="39"/>
  <c r="BU518" i="38"/>
  <c r="BE432" i="38"/>
  <c r="BK307" i="38"/>
  <c r="BQ106" i="38"/>
  <c r="BL81" i="38"/>
  <c r="BL274" i="38"/>
  <c r="BV292" i="38"/>
  <c r="BV102" i="38"/>
  <c r="BT102" i="38"/>
  <c r="BR607" i="38"/>
  <c r="BH305" i="38"/>
  <c r="BO576" i="38"/>
  <c r="BE56" i="38"/>
  <c r="BJ392" i="38"/>
  <c r="BO597" i="38"/>
  <c r="BL99" i="38"/>
  <c r="BO142" i="38"/>
  <c r="BQ572" i="38"/>
  <c r="BI526" i="38"/>
  <c r="BR281" i="38"/>
  <c r="BI132" i="38"/>
  <c r="BT169" i="38"/>
  <c r="CI189" i="39"/>
  <c r="BO574" i="38"/>
  <c r="BF391" i="38"/>
  <c r="BI340" i="38"/>
  <c r="BG129" i="38"/>
  <c r="BP77" i="38"/>
  <c r="BP422" i="38"/>
  <c r="BF365" i="38"/>
  <c r="BH525" i="38"/>
  <c r="BV332" i="38"/>
  <c r="J574" i="39"/>
  <c r="AI575" i="39" s="1"/>
  <c r="BU65" i="38"/>
  <c r="BO601" i="38"/>
  <c r="BV542" i="38"/>
  <c r="BR99" i="38"/>
  <c r="BM52" i="38"/>
  <c r="BR297" i="38"/>
  <c r="BF95" i="38"/>
  <c r="BN293" i="38"/>
  <c r="CF84" i="39"/>
  <c r="BO351" i="38"/>
  <c r="BL250" i="38"/>
  <c r="BT295" i="38"/>
  <c r="O224" i="39"/>
  <c r="BF390" i="38"/>
  <c r="BP45" i="38"/>
  <c r="BO292" i="38"/>
  <c r="BO49" i="38"/>
  <c r="BI116" i="38"/>
  <c r="AV434" i="39"/>
  <c r="AT436" i="39" s="1"/>
  <c r="BP53" i="38"/>
  <c r="BN400" i="38"/>
  <c r="Q469" i="39"/>
  <c r="CI609" i="39"/>
  <c r="BU366" i="38"/>
  <c r="BG105" i="38"/>
  <c r="BN404" i="38"/>
  <c r="BS402" i="38"/>
  <c r="BL374" i="38"/>
  <c r="AV364" i="39"/>
  <c r="AT366" i="39" s="1"/>
  <c r="BQ579" i="38"/>
  <c r="BS72" i="38"/>
  <c r="BS603" i="38"/>
  <c r="BK518" i="38"/>
  <c r="BF517" i="38"/>
  <c r="BR472" i="38"/>
  <c r="BJ555" i="38"/>
  <c r="BE328" i="38"/>
  <c r="BL319" i="38"/>
  <c r="BJ526" i="38"/>
  <c r="BN297" i="38"/>
  <c r="BI424" i="38"/>
  <c r="BV571" i="38"/>
  <c r="BI527" i="38"/>
  <c r="BH245" i="38"/>
  <c r="BL325" i="38"/>
  <c r="BU415" i="38"/>
  <c r="BR582" i="38"/>
  <c r="BP522" i="38"/>
  <c r="BO97" i="38"/>
  <c r="CH14" i="39"/>
  <c r="BL406" i="38"/>
  <c r="BK349" i="38"/>
  <c r="BN402" i="38"/>
  <c r="BG96" i="38"/>
  <c r="S329" i="39"/>
  <c r="W330" i="39" s="1"/>
  <c r="BG95" i="38"/>
  <c r="BH97" i="38"/>
  <c r="BO377" i="38"/>
  <c r="BF529" i="38"/>
  <c r="BS368" i="38"/>
  <c r="BO291" i="38"/>
  <c r="BM367" i="38"/>
  <c r="I189" i="39"/>
  <c r="CW189" i="39" s="1"/>
  <c r="BR153" i="38"/>
  <c r="BG517" i="38"/>
  <c r="BJ402" i="38"/>
  <c r="BJ105" i="38"/>
  <c r="BS305" i="38"/>
  <c r="BN81" i="38"/>
  <c r="BF72" i="38"/>
  <c r="T84" i="39"/>
  <c r="BG80" i="38"/>
  <c r="BQ107" i="38"/>
  <c r="BI470" i="38"/>
  <c r="BM575" i="38"/>
  <c r="BE70" i="38"/>
  <c r="BS577" i="38"/>
  <c r="BR352" i="38"/>
  <c r="BQ368" i="38"/>
  <c r="BL540" i="38"/>
  <c r="BG401" i="38"/>
  <c r="BQ249" i="38"/>
  <c r="BU244" i="38"/>
  <c r="S469" i="39"/>
  <c r="W470" i="39" s="1"/>
  <c r="BP301" i="38"/>
  <c r="CK364" i="39"/>
  <c r="AU84" i="39"/>
  <c r="CX84" i="39" s="1"/>
  <c r="BT370" i="38"/>
  <c r="BF43" i="38"/>
  <c r="G399" i="39"/>
  <c r="BR307" i="38"/>
  <c r="BV565" i="38"/>
  <c r="O189" i="39"/>
  <c r="BE592" i="38"/>
  <c r="BE476" i="38"/>
  <c r="BG246" i="38"/>
  <c r="BQ52" i="38"/>
  <c r="BO552" i="38"/>
  <c r="BT267" i="38"/>
  <c r="BG270" i="38"/>
  <c r="BG91" i="38"/>
  <c r="BN370" i="38"/>
  <c r="BP68" i="38"/>
  <c r="BS56" i="38"/>
  <c r="BS270" i="38"/>
  <c r="BH516" i="38"/>
  <c r="BS531" i="38"/>
  <c r="BE149" i="38"/>
  <c r="BO347" i="38"/>
  <c r="BG420" i="38"/>
  <c r="BU129" i="38"/>
  <c r="BK546" i="38"/>
  <c r="BT581" i="38"/>
  <c r="BK297" i="38"/>
  <c r="BN531" i="38"/>
  <c r="BE416" i="38"/>
  <c r="BJ302" i="38"/>
  <c r="BE390" i="38"/>
  <c r="BE119" i="38"/>
  <c r="BS498" i="38"/>
  <c r="BV123" i="38"/>
  <c r="K329" i="39"/>
  <c r="AR331" i="39" s="1"/>
  <c r="BO577" i="38"/>
  <c r="BF606" i="38"/>
  <c r="BQ422" i="38"/>
  <c r="BP426" i="38"/>
  <c r="BO170" i="38"/>
  <c r="BF371" i="38"/>
  <c r="BV176" i="38"/>
  <c r="BF251" i="38"/>
  <c r="BO126" i="38"/>
  <c r="BJ567" i="38"/>
  <c r="CM49" i="39"/>
  <c r="BT319" i="38"/>
  <c r="BJ406" i="38"/>
  <c r="BH327" i="38"/>
  <c r="BQ180" i="38"/>
  <c r="BV277" i="38"/>
  <c r="BE577" i="38"/>
  <c r="BP249" i="38"/>
  <c r="BI74" i="38"/>
  <c r="BV76" i="38"/>
  <c r="BS575" i="38"/>
  <c r="BT330" i="38"/>
  <c r="BN582" i="38"/>
  <c r="BT418" i="38"/>
  <c r="BU167" i="38"/>
  <c r="BO176" i="38"/>
  <c r="BJ93" i="38"/>
  <c r="BR70" i="38"/>
  <c r="BT523" i="38"/>
  <c r="BU174" i="38"/>
  <c r="BU121" i="38"/>
  <c r="BL476" i="38"/>
  <c r="BL605" i="38"/>
  <c r="BN604" i="38"/>
  <c r="BJ469" i="38"/>
  <c r="BQ515" i="38"/>
  <c r="BL371" i="38"/>
  <c r="L49" i="39"/>
  <c r="AL50" i="39" s="1"/>
  <c r="BH247" i="38"/>
  <c r="BR107" i="38"/>
  <c r="BG122" i="38"/>
  <c r="BO66" i="38"/>
  <c r="BE151" i="38"/>
  <c r="BQ40" i="38"/>
  <c r="BK322" i="38"/>
  <c r="BI105" i="38"/>
  <c r="BQ279" i="38"/>
  <c r="BV590" i="38"/>
  <c r="BL79" i="38"/>
  <c r="BV177" i="38"/>
  <c r="BS156" i="38"/>
  <c r="BP465" i="38"/>
  <c r="BF249" i="38"/>
  <c r="BL47" i="38"/>
  <c r="BL341" i="38"/>
  <c r="BM419" i="38"/>
  <c r="BM525" i="38"/>
  <c r="BG131" i="38"/>
  <c r="BL380" i="38"/>
  <c r="BP456" i="38"/>
  <c r="BS596" i="38"/>
  <c r="BH599" i="38"/>
  <c r="BP282" i="38"/>
  <c r="BK355" i="38"/>
  <c r="BQ44" i="38"/>
  <c r="BH297" i="38"/>
  <c r="BV415" i="38"/>
  <c r="BP417" i="38"/>
  <c r="BT541" i="38"/>
  <c r="BE420" i="38"/>
  <c r="BH551" i="38"/>
  <c r="BN490" i="38"/>
  <c r="BH474" i="38"/>
  <c r="BE421" i="38"/>
  <c r="BI399" i="38"/>
  <c r="BO317" i="38"/>
  <c r="BK332" i="38"/>
  <c r="BF282" i="38"/>
  <c r="BN599" i="38"/>
  <c r="BL551" i="38"/>
  <c r="BM240" i="38"/>
  <c r="BI356" i="38"/>
  <c r="BE406" i="38"/>
  <c r="BJ240" i="38"/>
  <c r="BR95" i="38"/>
  <c r="BR593" i="38"/>
  <c r="BE590" i="38"/>
  <c r="BM470" i="38"/>
  <c r="BN449" i="38"/>
  <c r="BH105" i="38"/>
  <c r="BU357" i="38"/>
  <c r="BM297" i="38"/>
  <c r="BQ49" i="38"/>
  <c r="BT544" i="38"/>
  <c r="BL177" i="38"/>
  <c r="BH552" i="38"/>
  <c r="BS320" i="38"/>
  <c r="BO473" i="38"/>
  <c r="BL181" i="38"/>
  <c r="BH365" i="38"/>
  <c r="BP79" i="38"/>
  <c r="BT354" i="38"/>
  <c r="BF244" i="38"/>
  <c r="BR478" i="38"/>
  <c r="BI352" i="38"/>
  <c r="BT392" i="38"/>
  <c r="BV420" i="38"/>
  <c r="BJ532" i="38"/>
  <c r="BT597" i="38"/>
  <c r="BN468" i="38"/>
  <c r="BG243" i="38"/>
  <c r="BV544" i="38"/>
  <c r="BI252" i="38"/>
  <c r="BR480" i="38"/>
  <c r="BI428" i="38"/>
  <c r="BL279" i="38"/>
  <c r="BS425" i="38"/>
  <c r="BJ376" i="38"/>
  <c r="BM407" i="38"/>
  <c r="BI396" i="38"/>
  <c r="BQ167" i="38"/>
  <c r="BM70" i="38"/>
  <c r="BR152" i="38"/>
  <c r="BS52" i="38"/>
  <c r="BV256" i="38"/>
  <c r="BQ149" i="38"/>
  <c r="BT273" i="38"/>
  <c r="BJ305" i="38"/>
  <c r="BJ371" i="38"/>
  <c r="BV320" i="38"/>
  <c r="BI325" i="38"/>
  <c r="BT280" i="38"/>
  <c r="BS151" i="38"/>
  <c r="BF466" i="38"/>
  <c r="BG173" i="38"/>
  <c r="BS176" i="38"/>
  <c r="BN349" i="38"/>
  <c r="BP157" i="38"/>
  <c r="BT47" i="38"/>
  <c r="BV604" i="38"/>
  <c r="BV148" i="38"/>
  <c r="BH126" i="38"/>
  <c r="BG271" i="38"/>
  <c r="BQ455" i="38"/>
  <c r="BO356" i="38"/>
  <c r="BT143" i="38"/>
  <c r="BK399" i="38"/>
  <c r="BE116" i="38"/>
  <c r="BP516" i="38"/>
  <c r="BP271" i="38"/>
  <c r="BS481" i="38"/>
  <c r="BN479" i="38"/>
  <c r="BH476" i="38"/>
  <c r="BN521" i="38"/>
  <c r="BR75" i="38"/>
  <c r="BM294" i="38"/>
  <c r="BI280" i="38"/>
  <c r="BM549" i="38"/>
  <c r="BG275" i="38"/>
  <c r="BM272" i="38"/>
  <c r="BL541" i="38"/>
  <c r="BM607" i="38"/>
  <c r="BF116" i="38"/>
  <c r="BQ245" i="38"/>
  <c r="BG582" i="38"/>
  <c r="BR379" i="38"/>
  <c r="BT294" i="38"/>
  <c r="BV341" i="38"/>
  <c r="BE320" i="38"/>
  <c r="BF80" i="38"/>
  <c r="BF604" i="38"/>
  <c r="BE253" i="38"/>
  <c r="BJ592" i="38"/>
  <c r="BH530" i="38"/>
  <c r="BH301" i="38"/>
  <c r="BL143" i="38"/>
  <c r="BH43" i="38"/>
  <c r="BS429" i="38"/>
  <c r="BL331" i="38"/>
  <c r="BO182" i="38"/>
  <c r="BR344" i="38"/>
  <c r="BF531" i="38"/>
  <c r="BU346" i="38"/>
  <c r="BP322" i="38"/>
  <c r="BH567" i="38"/>
  <c r="BH531" i="38"/>
  <c r="BG321" i="38"/>
  <c r="BL466" i="38"/>
  <c r="BQ124" i="38"/>
  <c r="BN455" i="38"/>
  <c r="BU345" i="38"/>
  <c r="BS255" i="38"/>
  <c r="BU150" i="38"/>
  <c r="BE295" i="38"/>
  <c r="BG149" i="38"/>
  <c r="BR323" i="38"/>
  <c r="BO393" i="38"/>
  <c r="BI75" i="38"/>
  <c r="BN482" i="38"/>
  <c r="BO348" i="38"/>
  <c r="BV480" i="38"/>
  <c r="BQ157" i="38"/>
  <c r="BU419" i="38"/>
  <c r="BR271" i="38"/>
  <c r="BL573" i="38"/>
  <c r="BL157" i="38"/>
  <c r="BT428" i="38"/>
  <c r="BN595" i="38"/>
  <c r="BG240" i="38"/>
  <c r="BP51" i="38"/>
  <c r="BO367" i="38"/>
  <c r="BE392" i="38"/>
  <c r="BU521" i="38"/>
  <c r="BU392" i="38"/>
  <c r="BG276" i="38"/>
  <c r="BV132" i="38"/>
  <c r="BU542" i="38"/>
  <c r="BU142" i="38"/>
  <c r="BE123" i="38"/>
  <c r="BM117" i="38"/>
  <c r="BP76" i="38"/>
  <c r="BV350" i="38"/>
  <c r="BQ431" i="38"/>
  <c r="BL154" i="38"/>
  <c r="BO418" i="38"/>
  <c r="BU407" i="38"/>
  <c r="BP581" i="38"/>
  <c r="BL43" i="38"/>
  <c r="BQ119" i="38"/>
  <c r="BP606" i="38"/>
  <c r="BQ554" i="38"/>
  <c r="BJ417" i="38"/>
  <c r="BR494" i="38"/>
  <c r="BS417" i="38"/>
  <c r="BL546" i="38"/>
  <c r="BN129" i="38"/>
  <c r="BV281" i="38"/>
  <c r="BQ320" i="38"/>
  <c r="BH179" i="38"/>
  <c r="BN525" i="38"/>
  <c r="BE603" i="38"/>
  <c r="I609" i="39"/>
  <c r="CW609" i="39" s="1"/>
  <c r="BT327" i="38"/>
  <c r="BL532" i="38"/>
  <c r="BV356" i="38"/>
  <c r="H574" i="39"/>
  <c r="BR467" i="38"/>
  <c r="BV597" i="38"/>
  <c r="BP365" i="38"/>
  <c r="BT570" i="38"/>
  <c r="BH344" i="38"/>
  <c r="BP341" i="38"/>
  <c r="BM94" i="38"/>
  <c r="BO568" i="38"/>
  <c r="BS353" i="38"/>
  <c r="H504" i="39"/>
  <c r="BF318" i="38"/>
  <c r="Q84" i="39"/>
  <c r="CK469" i="39"/>
  <c r="BU54" i="38"/>
  <c r="BF516" i="38"/>
  <c r="BK299" i="38"/>
  <c r="BK367" i="38"/>
  <c r="BK42" i="38"/>
  <c r="BJ578" i="38"/>
  <c r="CI224" i="39"/>
  <c r="BE72" i="38"/>
  <c r="BN532" i="38"/>
  <c r="BH93" i="38"/>
  <c r="BF292" i="38"/>
  <c r="BV149" i="38"/>
  <c r="S49" i="39"/>
  <c r="W50" i="39" s="1"/>
  <c r="BH150" i="38"/>
  <c r="BF550" i="38"/>
  <c r="BH566" i="38"/>
  <c r="BQ380" i="38"/>
  <c r="BE570" i="38"/>
  <c r="BM128" i="38"/>
  <c r="BP104" i="38"/>
  <c r="BN99" i="38"/>
  <c r="BV566" i="38"/>
  <c r="CL504" i="39"/>
  <c r="BE80" i="38"/>
  <c r="BF373" i="38"/>
  <c r="BE91" i="38"/>
  <c r="BN516" i="38"/>
  <c r="CM329" i="39"/>
  <c r="BK528" i="38"/>
  <c r="BQ321" i="38"/>
  <c r="BN443" i="38"/>
  <c r="BL52" i="38"/>
  <c r="Q434" i="39"/>
  <c r="BR46" i="38"/>
  <c r="BN566" i="38"/>
  <c r="BU156" i="38"/>
  <c r="BK365" i="38"/>
  <c r="BN356" i="38"/>
  <c r="BE54" i="38"/>
  <c r="BL519" i="38"/>
  <c r="BN376" i="38"/>
  <c r="BT242" i="38"/>
  <c r="BP46" i="38"/>
  <c r="BN596" i="38"/>
  <c r="BH419" i="38"/>
  <c r="BT557" i="38"/>
  <c r="BK419" i="38"/>
  <c r="BE553" i="38"/>
  <c r="BX15" i="38"/>
  <c r="BV179" i="38"/>
  <c r="BK130" i="38"/>
  <c r="M329" i="39"/>
  <c r="BJ568" i="38"/>
  <c r="BG524" i="38"/>
  <c r="BT45" i="38"/>
  <c r="BN447" i="38"/>
  <c r="BQ342" i="38"/>
  <c r="BP344" i="38"/>
  <c r="CP574" i="39"/>
  <c r="BH147" i="38"/>
  <c r="BK353" i="38"/>
  <c r="BR346" i="38"/>
  <c r="BT356" i="38"/>
  <c r="BT429" i="38"/>
  <c r="BS369" i="38"/>
  <c r="AV504" i="39"/>
  <c r="AT506" i="39" s="1"/>
  <c r="BT254" i="38"/>
  <c r="CH469" i="39"/>
  <c r="BM578" i="38"/>
  <c r="BE376" i="38"/>
  <c r="BN254" i="38"/>
  <c r="BH370" i="38"/>
  <c r="BU255" i="38"/>
  <c r="BF50" i="38"/>
  <c r="BV42" i="38"/>
  <c r="BJ381" i="38"/>
  <c r="BU344" i="38"/>
  <c r="BT516" i="38"/>
  <c r="BJ245" i="38"/>
  <c r="BU124" i="38"/>
  <c r="BP90" i="38"/>
  <c r="BL95" i="38"/>
  <c r="BE403" i="38"/>
  <c r="AV14" i="39"/>
  <c r="BV378" i="38"/>
  <c r="V574" i="39"/>
  <c r="AC576" i="39" s="1"/>
  <c r="BU241" i="38"/>
  <c r="BS580" i="38"/>
  <c r="BH348" i="38"/>
  <c r="AV539" i="39"/>
  <c r="CU539" i="39" s="1"/>
  <c r="O609" i="39"/>
  <c r="BE582" i="38"/>
  <c r="BK175" i="38"/>
  <c r="BJ515" i="38"/>
  <c r="BO171" i="38"/>
  <c r="BK343" i="38"/>
  <c r="BP143" i="38"/>
  <c r="BP50" i="38"/>
  <c r="BJ169" i="38"/>
  <c r="BK171" i="38"/>
  <c r="BS390" i="38"/>
  <c r="BE43" i="38"/>
  <c r="BS65" i="38"/>
  <c r="BS54" i="38"/>
  <c r="BL392" i="38"/>
  <c r="BE378" i="38"/>
  <c r="BQ569" i="38"/>
  <c r="BF299" i="38"/>
  <c r="BK274" i="38"/>
  <c r="O469" i="39"/>
  <c r="CJ84" i="39"/>
  <c r="BR255" i="38"/>
  <c r="BP405" i="38"/>
  <c r="BF247" i="38"/>
  <c r="BN354" i="38"/>
  <c r="BO57" i="38"/>
  <c r="BS525" i="38"/>
  <c r="BV55" i="38"/>
  <c r="BL53" i="38"/>
  <c r="BE531" i="38"/>
  <c r="BJ98" i="38"/>
  <c r="BR77" i="38"/>
  <c r="BE591" i="38"/>
  <c r="BJ370" i="38"/>
  <c r="BP420" i="38"/>
  <c r="BL140" i="38"/>
  <c r="BN76" i="38"/>
  <c r="BO48" i="38"/>
  <c r="BH106" i="38"/>
  <c r="CP469" i="39"/>
  <c r="BQ529" i="38"/>
  <c r="BE393" i="38"/>
  <c r="BK99" i="38"/>
  <c r="BU245" i="38"/>
  <c r="BT243" i="38"/>
  <c r="BQ577" i="38"/>
  <c r="BQ347" i="38"/>
  <c r="BR380" i="38"/>
  <c r="BS569" i="38"/>
  <c r="BV295" i="38"/>
  <c r="BP478" i="38"/>
  <c r="BP117" i="38"/>
  <c r="BM565" i="38"/>
  <c r="BU382" i="38"/>
  <c r="BF53" i="38"/>
  <c r="BS591" i="38"/>
  <c r="BS105" i="38"/>
  <c r="BU402" i="38"/>
  <c r="BR394" i="38"/>
  <c r="BF366" i="38"/>
  <c r="BJ396" i="38"/>
  <c r="BO252" i="38"/>
  <c r="BL50" i="38"/>
  <c r="BN96" i="38"/>
  <c r="BI467" i="38"/>
  <c r="BL40" i="38"/>
  <c r="BN550" i="38"/>
  <c r="BU356" i="38"/>
  <c r="BL375" i="38"/>
  <c r="BH368" i="38"/>
  <c r="BO321" i="38"/>
  <c r="BN607" i="38"/>
  <c r="R434" i="39"/>
  <c r="BF567" i="38"/>
  <c r="BQ170" i="38"/>
  <c r="BG331" i="38"/>
  <c r="CH49" i="39"/>
  <c r="BP49" i="38"/>
  <c r="BG407" i="38"/>
  <c r="BL147" i="38"/>
  <c r="BV321" i="38"/>
  <c r="BV470" i="38"/>
  <c r="BT127" i="38"/>
  <c r="BO401" i="38"/>
  <c r="BN80" i="38"/>
  <c r="BQ146" i="38"/>
  <c r="CP539" i="39"/>
  <c r="BE472" i="38"/>
  <c r="BH349" i="38"/>
  <c r="BO323" i="38"/>
  <c r="BF599" i="38"/>
  <c r="BQ168" i="38"/>
  <c r="BO127" i="38"/>
  <c r="BH252" i="38"/>
  <c r="BE380" i="38"/>
  <c r="BM252" i="38"/>
  <c r="BR500" i="38"/>
  <c r="BG267" i="38"/>
  <c r="BF498" i="38"/>
  <c r="BQ474" i="38"/>
  <c r="BI504" i="38"/>
  <c r="BG427" i="38"/>
  <c r="BK279" i="38"/>
  <c r="BF57" i="38"/>
  <c r="BH347" i="38"/>
  <c r="BR55" i="38"/>
  <c r="BF402" i="38"/>
  <c r="BR601" i="38"/>
  <c r="BR471" i="38"/>
  <c r="BT182" i="38"/>
  <c r="BR402" i="38"/>
  <c r="BV67" i="38"/>
  <c r="AU539" i="39"/>
  <c r="AH540" i="39" s="1"/>
  <c r="BF144" i="38"/>
  <c r="BQ355" i="38"/>
  <c r="BO147" i="38"/>
  <c r="BP147" i="38"/>
  <c r="BO603" i="38"/>
  <c r="BE505" i="38"/>
  <c r="BM92" i="38"/>
  <c r="BF302" i="38"/>
  <c r="BO69" i="38"/>
  <c r="BU181" i="38"/>
  <c r="BI415" i="38"/>
  <c r="BR490" i="38"/>
  <c r="BV429" i="38"/>
  <c r="BM266" i="38"/>
  <c r="BQ545" i="38"/>
  <c r="BH172" i="38"/>
  <c r="BL106" i="38"/>
  <c r="BE357" i="38"/>
  <c r="BG106" i="38"/>
  <c r="BG292" i="38"/>
  <c r="BT475" i="38"/>
  <c r="BN503" i="38"/>
  <c r="BS301" i="38"/>
  <c r="BJ247" i="38"/>
  <c r="BQ300" i="38"/>
  <c r="BN119" i="38"/>
  <c r="BN128" i="38"/>
  <c r="BU465" i="38"/>
  <c r="BF301" i="38"/>
  <c r="BF257" i="38"/>
  <c r="BQ519" i="38"/>
  <c r="BV319" i="38"/>
  <c r="BV422" i="38"/>
  <c r="BT316" i="38"/>
  <c r="BO582" i="38"/>
  <c r="BG302" i="38"/>
  <c r="BV354" i="38"/>
  <c r="BH422" i="38"/>
  <c r="BR244" i="38"/>
  <c r="BV66" i="38"/>
  <c r="BO575" i="38"/>
  <c r="BP419" i="38"/>
  <c r="BS493" i="38"/>
  <c r="BH175" i="38"/>
  <c r="BT53" i="38"/>
  <c r="BM69" i="38"/>
  <c r="BO554" i="38"/>
  <c r="BG546" i="38"/>
  <c r="BU178" i="38"/>
  <c r="BG556" i="38"/>
  <c r="BH471" i="38"/>
  <c r="BJ273" i="38"/>
  <c r="BO277" i="38"/>
  <c r="BP78" i="38"/>
  <c r="BU148" i="38"/>
  <c r="BU575" i="38"/>
  <c r="BN554" i="38"/>
  <c r="BI472" i="38"/>
  <c r="BH604" i="38"/>
  <c r="BK124" i="38"/>
  <c r="BM93" i="38"/>
  <c r="BI107" i="38"/>
  <c r="BE573" i="38"/>
  <c r="BH354" i="38"/>
  <c r="BT52" i="38"/>
  <c r="BJ571" i="38"/>
  <c r="BK82" i="38"/>
  <c r="BO155" i="38"/>
  <c r="BF592" i="38"/>
  <c r="BJ280" i="38"/>
  <c r="BG252" i="38"/>
  <c r="BT352" i="38"/>
  <c r="BG405" i="38"/>
  <c r="BK543" i="38"/>
  <c r="BV271" i="38"/>
  <c r="BF65" i="38"/>
  <c r="BV431" i="38"/>
  <c r="BR418" i="38"/>
  <c r="BE503" i="38"/>
  <c r="BU576" i="38"/>
  <c r="BG369" i="38"/>
  <c r="BH595" i="38"/>
  <c r="BI57" i="38"/>
  <c r="BT349" i="38"/>
  <c r="BP427" i="38"/>
  <c r="BH555" i="38"/>
  <c r="BT80" i="38"/>
  <c r="BS165" i="38"/>
  <c r="BL82" i="38"/>
  <c r="BN541" i="38"/>
  <c r="BR69" i="38"/>
  <c r="BF141" i="38"/>
  <c r="BH353" i="38"/>
  <c r="BV154" i="38"/>
  <c r="BR348" i="38"/>
  <c r="BE143" i="38"/>
  <c r="BI600" i="38"/>
  <c r="BV474" i="38"/>
  <c r="BM356" i="38"/>
  <c r="BM377" i="38"/>
  <c r="BH375" i="38"/>
  <c r="BP146" i="38"/>
  <c r="BF356" i="38"/>
  <c r="BS471" i="38"/>
  <c r="BP527" i="38"/>
  <c r="BF597" i="38"/>
  <c r="BR553" i="38"/>
  <c r="BQ449" i="38"/>
  <c r="BH96" i="38"/>
  <c r="BL571" i="38"/>
  <c r="BO396" i="38"/>
  <c r="BV606" i="38"/>
  <c r="BR278" i="38"/>
  <c r="BN121" i="38"/>
  <c r="BM597" i="38"/>
  <c r="BJ79" i="38"/>
  <c r="BM281" i="38"/>
  <c r="BU342" i="38"/>
  <c r="BO421" i="38"/>
  <c r="BR256" i="38"/>
  <c r="BQ331" i="38"/>
  <c r="BT600" i="38"/>
  <c r="BV268" i="38"/>
  <c r="BU128" i="38"/>
  <c r="BP93" i="38"/>
  <c r="BQ100" i="38"/>
  <c r="BJ291" i="38"/>
  <c r="BR157" i="38"/>
  <c r="BJ43" i="38"/>
  <c r="BJ331" i="38"/>
  <c r="BN66" i="38"/>
  <c r="BR148" i="38"/>
  <c r="BU318" i="38"/>
  <c r="BE607" i="38"/>
  <c r="BL105" i="38"/>
  <c r="BV303" i="38"/>
  <c r="BU321" i="38"/>
  <c r="BO425" i="38"/>
  <c r="BQ445" i="38"/>
  <c r="BS590" i="38"/>
  <c r="BJ165" i="38"/>
  <c r="BJ603" i="38"/>
  <c r="BL275" i="38"/>
  <c r="BK94" i="38"/>
  <c r="BL72" i="38"/>
  <c r="BM317" i="38"/>
  <c r="CF189" i="39"/>
  <c r="BF242" i="38"/>
  <c r="BQ345" i="38"/>
  <c r="BN306" i="38"/>
  <c r="BF70" i="38"/>
  <c r="BS43" i="38"/>
  <c r="BT601" i="38"/>
  <c r="BV250" i="38"/>
  <c r="BQ315" i="38"/>
  <c r="BV329" i="38"/>
  <c r="BI465" i="38"/>
  <c r="BS477" i="38"/>
  <c r="BL419" i="38"/>
  <c r="BN543" i="38"/>
  <c r="BO46" i="38"/>
  <c r="G434" i="39"/>
  <c r="BG317" i="38"/>
  <c r="BV296" i="38"/>
  <c r="BU122" i="38"/>
  <c r="BJ293" i="38"/>
  <c r="BO169" i="38"/>
  <c r="BU480" i="38"/>
  <c r="BL120" i="38"/>
  <c r="BU422" i="38"/>
  <c r="BG571" i="38"/>
  <c r="BR292" i="38"/>
  <c r="BM406" i="38"/>
  <c r="BE131" i="38"/>
  <c r="BS547" i="38"/>
  <c r="BJ279" i="38"/>
  <c r="BF500" i="38"/>
  <c r="BU126" i="38"/>
  <c r="BO245" i="38"/>
  <c r="BO380" i="38"/>
  <c r="BL242" i="38"/>
  <c r="BV581" i="38"/>
  <c r="U189" i="39"/>
  <c r="Y191" i="39" s="1"/>
  <c r="BH140" i="38"/>
  <c r="BR49" i="38"/>
  <c r="BH546" i="38"/>
  <c r="BQ451" i="38"/>
  <c r="BM544" i="38"/>
  <c r="BP457" i="38"/>
  <c r="BG249" i="38"/>
  <c r="BQ103" i="38"/>
  <c r="BG422" i="38"/>
  <c r="BG322" i="38"/>
  <c r="BM332" i="38"/>
  <c r="BR470" i="38"/>
  <c r="BO594" i="38"/>
  <c r="BP242" i="38"/>
  <c r="BQ74" i="38"/>
  <c r="BH54" i="38"/>
  <c r="BR355" i="38"/>
  <c r="BH417" i="38"/>
  <c r="BV349" i="38"/>
  <c r="BT126" i="38"/>
  <c r="BE170" i="38"/>
  <c r="BI603" i="38"/>
  <c r="BG120" i="38"/>
  <c r="BH329" i="38"/>
  <c r="BP142" i="38"/>
  <c r="BP418" i="38"/>
  <c r="BK467" i="38"/>
  <c r="BU544" i="38"/>
  <c r="BO420" i="38"/>
  <c r="BK167" i="38"/>
  <c r="BF416" i="38"/>
  <c r="BM551" i="38"/>
  <c r="BP272" i="38"/>
  <c r="BK179" i="38"/>
  <c r="BE127" i="38"/>
  <c r="BU553" i="38"/>
  <c r="BQ280" i="38"/>
  <c r="F224" i="39"/>
  <c r="BT406" i="38"/>
  <c r="BE345" i="38"/>
  <c r="M504" i="39"/>
  <c r="BO47" i="38"/>
  <c r="T49" i="39"/>
  <c r="BG570" i="38"/>
  <c r="BE399" i="38"/>
  <c r="BM580" i="38"/>
  <c r="BE319" i="38"/>
  <c r="BO595" i="38"/>
  <c r="BG428" i="38"/>
  <c r="BI150" i="38"/>
  <c r="BN590" i="38"/>
  <c r="BT106" i="38"/>
  <c r="BO476" i="38"/>
  <c r="BR390" i="38"/>
  <c r="BM80" i="38"/>
  <c r="BS520" i="38"/>
  <c r="BO578" i="38"/>
  <c r="BU371" i="38"/>
  <c r="BT326" i="38"/>
  <c r="BI565" i="38"/>
  <c r="BP415" i="38"/>
  <c r="BF401" i="38"/>
  <c r="BM132" i="38"/>
  <c r="BL365" i="38"/>
  <c r="AU189" i="39"/>
  <c r="CX189" i="39" s="1"/>
  <c r="BO81" i="38"/>
  <c r="BK294" i="38"/>
  <c r="BS331" i="38"/>
  <c r="BL290" i="38"/>
  <c r="CM84" i="39"/>
  <c r="BG301" i="38"/>
  <c r="BP515" i="38"/>
  <c r="BE398" i="38"/>
  <c r="BS145" i="38"/>
  <c r="BV400" i="38"/>
  <c r="BT574" i="38"/>
  <c r="BK68" i="38"/>
  <c r="CL49" i="39"/>
  <c r="BO403" i="38"/>
  <c r="BT304" i="38"/>
  <c r="BP368" i="38"/>
  <c r="BR245" i="38"/>
  <c r="S399" i="39"/>
  <c r="AF401" i="39" s="1"/>
  <c r="G469" i="39"/>
  <c r="BS394" i="38"/>
  <c r="K609" i="39"/>
  <c r="AQ610" i="39" s="1"/>
  <c r="BJ53" i="38"/>
  <c r="BI577" i="38"/>
  <c r="G364" i="39"/>
  <c r="BP526" i="38"/>
  <c r="BG372" i="38"/>
  <c r="BM290" i="38"/>
  <c r="BU299" i="38"/>
  <c r="BJ300" i="38"/>
  <c r="BQ101" i="38"/>
  <c r="BU68" i="38"/>
  <c r="BU349" i="38"/>
  <c r="BK573" i="38"/>
  <c r="BV515" i="38"/>
  <c r="BK515" i="38"/>
  <c r="BO565" i="38"/>
  <c r="BR397" i="38"/>
  <c r="BI393" i="38"/>
  <c r="BL77" i="38"/>
  <c r="BK70" i="38"/>
  <c r="BE578" i="38"/>
  <c r="BH256" i="38"/>
  <c r="BI382" i="38"/>
  <c r="BS573" i="38"/>
  <c r="BE40" i="38"/>
  <c r="BL165" i="38"/>
  <c r="BM577" i="38"/>
  <c r="BM517" i="38"/>
  <c r="BL522" i="38"/>
  <c r="BH128" i="38"/>
  <c r="BK121" i="38"/>
  <c r="BM255" i="38"/>
  <c r="BN367" i="38"/>
  <c r="BU77" i="38"/>
  <c r="BR248" i="38"/>
  <c r="BJ482" i="38"/>
  <c r="BV244" i="38"/>
  <c r="BV146" i="38"/>
  <c r="BM65" i="38"/>
  <c r="BM306" i="38"/>
  <c r="BM99" i="38"/>
  <c r="BQ340" i="38"/>
  <c r="BS157" i="38"/>
  <c r="BM552" i="38"/>
  <c r="BK98" i="38"/>
  <c r="BT353" i="38"/>
  <c r="BH377" i="38"/>
  <c r="BV377" i="38"/>
  <c r="BU429" i="38"/>
  <c r="BS342" i="38"/>
  <c r="BH99" i="38"/>
  <c r="BU303" i="38"/>
  <c r="BI52" i="38"/>
  <c r="BE103" i="38"/>
  <c r="BU330" i="38"/>
  <c r="BS299" i="38"/>
  <c r="K434" i="39"/>
  <c r="CS434" i="39" s="1"/>
  <c r="CT434" i="39" s="1"/>
  <c r="BI581" i="38"/>
  <c r="BV371" i="38"/>
  <c r="BS250" i="38"/>
  <c r="BT43" i="38"/>
  <c r="BS102" i="38"/>
  <c r="BT299" i="38"/>
  <c r="CG504" i="39"/>
  <c r="BQ244" i="38"/>
  <c r="BS581" i="38"/>
  <c r="BT76" i="38"/>
  <c r="T224" i="39"/>
  <c r="BV96" i="38"/>
  <c r="BJ344" i="38"/>
  <c r="BU369" i="38"/>
  <c r="BT478" i="38"/>
  <c r="BP531" i="38"/>
  <c r="BU141" i="38"/>
  <c r="BL270" i="38"/>
  <c r="BV592" i="38"/>
  <c r="BK317" i="38"/>
  <c r="BV316" i="38"/>
  <c r="BK330" i="38"/>
  <c r="BL100" i="38"/>
  <c r="BN122" i="38"/>
  <c r="BF54" i="38"/>
  <c r="N399" i="39"/>
  <c r="BS49" i="38"/>
  <c r="BK530" i="38"/>
  <c r="BG294" i="38"/>
  <c r="BV347" i="38"/>
  <c r="BR603" i="38"/>
  <c r="BE467" i="38"/>
  <c r="BV570" i="38"/>
  <c r="BK107" i="38"/>
  <c r="BE346" i="38"/>
  <c r="BT398" i="38"/>
  <c r="BH520" i="38"/>
  <c r="BP570" i="38"/>
  <c r="BI248" i="38"/>
  <c r="BN303" i="38"/>
  <c r="BE255" i="38"/>
  <c r="BK395" i="38"/>
  <c r="BQ551" i="38"/>
  <c r="BT518" i="38"/>
  <c r="BN579" i="38"/>
  <c r="BR301" i="38"/>
  <c r="BV49" i="38"/>
  <c r="BM395" i="38"/>
  <c r="BS507" i="38"/>
  <c r="BV531" i="38"/>
  <c r="BF576" i="38"/>
  <c r="BR396" i="38"/>
  <c r="BE527" i="38"/>
  <c r="BI478" i="38"/>
  <c r="BJ393" i="38"/>
  <c r="BH57" i="38"/>
  <c r="G49" i="39"/>
  <c r="L329" i="39"/>
  <c r="AP334" i="39" s="1"/>
  <c r="BS356" i="38"/>
  <c r="BN355" i="38"/>
  <c r="BO300" i="38"/>
  <c r="BU304" i="38"/>
  <c r="BV82" i="38"/>
  <c r="BL293" i="38"/>
  <c r="BO305" i="38"/>
  <c r="BK53" i="38"/>
  <c r="BP575" i="38"/>
  <c r="AV609" i="39"/>
  <c r="CU609" i="39" s="1"/>
  <c r="E16" i="40" s="1"/>
  <c r="BK525" i="38"/>
  <c r="BH575" i="38"/>
  <c r="BP528" i="38"/>
  <c r="CM364" i="39"/>
  <c r="BK570" i="38"/>
  <c r="R574" i="39"/>
  <c r="BU256" i="38"/>
  <c r="BT366" i="38"/>
  <c r="BR357" i="38"/>
  <c r="BR590" i="38"/>
  <c r="BM322" i="38"/>
  <c r="BJ548" i="38"/>
  <c r="BG521" i="38"/>
  <c r="BP592" i="38"/>
  <c r="BR149" i="38"/>
  <c r="BI269" i="38"/>
  <c r="AU434" i="39"/>
  <c r="CX434" i="39" s="1"/>
  <c r="BG70" i="38"/>
  <c r="BV346" i="38"/>
  <c r="BR595" i="38"/>
  <c r="BO482" i="38"/>
  <c r="BE182" i="38"/>
  <c r="BE67" i="38"/>
  <c r="H329" i="39"/>
  <c r="BS82" i="38"/>
  <c r="BE332" i="38"/>
  <c r="BU79" i="38"/>
  <c r="BL591" i="38"/>
  <c r="BQ371" i="38"/>
  <c r="BP519" i="38"/>
  <c r="BQ574" i="38"/>
  <c r="BG417" i="38"/>
  <c r="BN290" i="38"/>
  <c r="BQ590" i="38"/>
  <c r="BH521" i="38"/>
  <c r="BT320" i="38"/>
  <c r="BK173" i="38"/>
  <c r="BO273" i="38"/>
  <c r="BU98" i="38"/>
  <c r="BI390" i="38"/>
  <c r="BV479" i="38"/>
  <c r="BN591" i="38"/>
  <c r="BS323" i="38"/>
  <c r="BM426" i="38"/>
  <c r="BV541" i="38"/>
  <c r="BS322" i="38"/>
  <c r="BG542" i="38"/>
  <c r="BI253" i="38"/>
  <c r="BM415" i="38"/>
  <c r="BK298" i="38"/>
  <c r="BT166" i="38"/>
  <c r="BS544" i="38"/>
  <c r="BK423" i="38"/>
  <c r="BS276" i="38"/>
  <c r="BG532" i="38"/>
  <c r="BT155" i="38"/>
  <c r="BV607" i="38"/>
  <c r="BP574" i="38"/>
  <c r="BF419" i="38"/>
  <c r="BV65" i="38"/>
  <c r="BJ465" i="38"/>
  <c r="BE145" i="38"/>
  <c r="BH324" i="38"/>
  <c r="BO270" i="38"/>
  <c r="BL340" i="38"/>
  <c r="BO251" i="38"/>
  <c r="BG392" i="38"/>
  <c r="BN270" i="38"/>
  <c r="BJ173" i="38"/>
  <c r="BI506" i="38"/>
  <c r="BM118" i="38"/>
  <c r="BT425" i="38"/>
  <c r="BH274" i="38"/>
  <c r="BG366" i="38"/>
  <c r="BV368" i="38"/>
  <c r="BG146" i="38"/>
  <c r="BQ251" i="38"/>
  <c r="BM520" i="38"/>
  <c r="BP330" i="38"/>
  <c r="BS478" i="38"/>
  <c r="BH582" i="38"/>
  <c r="BP481" i="38"/>
  <c r="BK293" i="38"/>
  <c r="BH603" i="38"/>
  <c r="BL156" i="38"/>
  <c r="BJ71" i="38"/>
  <c r="BU352" i="38"/>
  <c r="BQ595" i="38"/>
  <c r="BM77" i="38"/>
  <c r="BI81" i="38"/>
  <c r="BF590" i="38"/>
  <c r="BG279" i="38"/>
  <c r="BI102" i="38"/>
  <c r="BV345" i="38"/>
  <c r="J329" i="39"/>
  <c r="AK332" i="39" s="1"/>
  <c r="BG256" i="38"/>
  <c r="K49" i="39"/>
  <c r="CS49" i="39" s="1"/>
  <c r="CT49" i="39" s="1"/>
  <c r="BV325" i="38"/>
  <c r="CG189" i="39"/>
  <c r="BT556" i="38"/>
  <c r="BS415" i="38"/>
  <c r="BN497" i="38"/>
  <c r="BI572" i="38"/>
  <c r="BI72" i="38"/>
  <c r="BN78" i="38"/>
  <c r="BP446" i="38"/>
  <c r="BL596" i="38"/>
  <c r="BT543" i="38"/>
  <c r="BT465" i="38"/>
  <c r="BH425" i="38"/>
  <c r="BN601" i="38"/>
  <c r="BR319" i="38"/>
  <c r="BI567" i="38"/>
  <c r="BG150" i="38"/>
  <c r="BT347" i="38"/>
  <c r="BM468" i="38"/>
  <c r="BL421" i="38"/>
  <c r="BJ479" i="38"/>
  <c r="BL247" i="38"/>
  <c r="BO296" i="38"/>
  <c r="BU105" i="38"/>
  <c r="BM481" i="38"/>
  <c r="T399" i="39"/>
  <c r="BS70" i="38"/>
  <c r="BO104" i="38"/>
  <c r="BI328" i="38"/>
  <c r="BE300" i="38"/>
  <c r="BF117" i="38"/>
  <c r="BL379" i="38"/>
  <c r="BK45" i="38"/>
  <c r="BI516" i="38"/>
  <c r="BQ79" i="38"/>
  <c r="BS180" i="38"/>
  <c r="BF478" i="38"/>
  <c r="BH544" i="38"/>
  <c r="BI479" i="38"/>
  <c r="BO265" i="38"/>
  <c r="BL376" i="38"/>
  <c r="BL306" i="38"/>
  <c r="BL70" i="38"/>
  <c r="BL381" i="38"/>
  <c r="BP317" i="38"/>
  <c r="BG130" i="38"/>
  <c r="BJ340" i="38"/>
  <c r="BI482" i="38"/>
  <c r="BH72" i="38"/>
  <c r="BP324" i="38"/>
  <c r="BP390" i="38"/>
  <c r="BG579" i="38"/>
  <c r="BE154" i="38"/>
  <c r="BF525" i="38"/>
  <c r="BT604" i="38"/>
  <c r="CN224" i="39"/>
  <c r="BP590" i="38"/>
  <c r="BH598" i="38"/>
  <c r="BO266" i="38"/>
  <c r="CL224" i="39"/>
  <c r="BH391" i="38"/>
  <c r="BU374" i="38"/>
  <c r="BT401" i="38"/>
  <c r="BQ99" i="38"/>
  <c r="BQ173" i="38"/>
  <c r="BV69" i="38"/>
  <c r="BS476" i="38"/>
  <c r="BR115" i="38"/>
  <c r="BK278" i="38"/>
  <c r="BT373" i="38"/>
  <c r="BR354" i="38"/>
  <c r="BP594" i="38"/>
  <c r="BJ180" i="38"/>
  <c r="BP126" i="38"/>
  <c r="BE479" i="38"/>
  <c r="BR551" i="38"/>
  <c r="BG545" i="38"/>
  <c r="BI475" i="38"/>
  <c r="BO599" i="38"/>
  <c r="BF293" i="38"/>
  <c r="BQ256" i="38"/>
  <c r="BT394" i="38"/>
  <c r="BT147" i="38"/>
  <c r="BS182" i="38"/>
  <c r="BM473" i="38"/>
  <c r="BT56" i="38"/>
  <c r="BL531" i="38"/>
  <c r="BG102" i="38"/>
  <c r="BQ598" i="38"/>
  <c r="BU399" i="38"/>
  <c r="BF470" i="38"/>
  <c r="BP346" i="38"/>
  <c r="BO325" i="38"/>
  <c r="BS144" i="38"/>
  <c r="BI115" i="38"/>
  <c r="BN371" i="38"/>
  <c r="BL69" i="38"/>
  <c r="BR51" i="38"/>
  <c r="BN125" i="38"/>
  <c r="BI270" i="38"/>
  <c r="BR505" i="38"/>
  <c r="BP118" i="38"/>
  <c r="BF132" i="38"/>
  <c r="BV171" i="38"/>
  <c r="BK97" i="38"/>
  <c r="BL369" i="38"/>
  <c r="L224" i="39"/>
  <c r="AP229" i="39" s="1"/>
  <c r="BU49" i="38"/>
  <c r="BM47" i="38"/>
  <c r="BJ471" i="38"/>
  <c r="CN539" i="39"/>
  <c r="BH580" i="38"/>
  <c r="BR581" i="38"/>
  <c r="BI143" i="38"/>
  <c r="BG253" i="38"/>
  <c r="BS181" i="38"/>
  <c r="BV530" i="38"/>
  <c r="BM122" i="38"/>
  <c r="BJ428" i="38"/>
  <c r="BS517" i="38"/>
  <c r="BQ479" i="38"/>
  <c r="BI366" i="38"/>
  <c r="BJ307" i="38"/>
  <c r="BF52" i="38"/>
  <c r="BM323" i="38"/>
  <c r="BL578" i="38"/>
  <c r="BQ465" i="38"/>
  <c r="BI341" i="38"/>
  <c r="BV150" i="38"/>
  <c r="BL320" i="38"/>
  <c r="BH427" i="38"/>
  <c r="BQ370" i="38"/>
  <c r="BK79" i="38"/>
  <c r="BF266" i="38"/>
  <c r="BR274" i="38"/>
  <c r="BQ440" i="38"/>
  <c r="BV444" i="38"/>
  <c r="BJ56" i="38"/>
  <c r="BK57" i="38"/>
  <c r="BH481" i="38"/>
  <c r="BT256" i="38"/>
  <c r="BL46" i="38"/>
  <c r="BF348" i="38"/>
  <c r="CL574" i="39"/>
  <c r="BE431" i="38"/>
  <c r="BG100" i="38"/>
  <c r="BT368" i="38"/>
  <c r="BH549" i="38"/>
  <c r="BF418" i="38"/>
  <c r="BT179" i="38"/>
  <c r="BN375" i="38"/>
  <c r="U539" i="39"/>
  <c r="X540" i="39" s="1"/>
  <c r="BQ544" i="38"/>
  <c r="BU467" i="38"/>
  <c r="BJ607" i="38"/>
  <c r="BE167" i="38"/>
  <c r="BG168" i="38"/>
  <c r="BK577" i="38"/>
  <c r="BS519" i="38"/>
  <c r="BK371" i="38"/>
  <c r="BV144" i="38"/>
  <c r="BS495" i="38"/>
  <c r="BI574" i="38"/>
  <c r="BN115" i="38"/>
  <c r="BV170" i="38"/>
  <c r="BE276" i="38"/>
  <c r="BR130" i="38"/>
  <c r="BL473" i="38"/>
  <c r="BT140" i="38"/>
  <c r="BU281" i="38"/>
  <c r="BI130" i="38"/>
  <c r="BE370" i="38"/>
  <c r="BE547" i="38"/>
  <c r="BQ123" i="38"/>
  <c r="BO119" i="38"/>
  <c r="BF327" i="38"/>
  <c r="BV272" i="38"/>
  <c r="BK265" i="38"/>
  <c r="BS431" i="38"/>
  <c r="BV141" i="38"/>
  <c r="BQ424" i="38"/>
  <c r="BH303" i="38"/>
  <c r="BS69" i="38"/>
  <c r="BL90" i="38"/>
  <c r="CO574" i="39"/>
  <c r="BT151" i="38"/>
  <c r="BU476" i="38"/>
  <c r="BV80" i="38"/>
  <c r="BG77" i="38"/>
  <c r="BJ274" i="38"/>
  <c r="BJ605" i="38"/>
  <c r="BG174" i="38"/>
  <c r="BI320" i="38"/>
  <c r="BT170" i="38"/>
  <c r="BR299" i="38"/>
  <c r="BH77" i="38"/>
  <c r="J539" i="39"/>
  <c r="AK542" i="39" s="1"/>
  <c r="BM329" i="38"/>
  <c r="BR316" i="38"/>
  <c r="BQ76" i="38"/>
  <c r="BT332" i="38"/>
  <c r="BJ474" i="38"/>
  <c r="BE382" i="38"/>
  <c r="BL244" i="38"/>
  <c r="BK168" i="38"/>
  <c r="CJ434" i="39"/>
  <c r="CO399" i="39"/>
  <c r="BV79" i="38"/>
  <c r="BF432" i="38"/>
  <c r="BN549" i="38"/>
  <c r="BU300" i="38"/>
  <c r="BJ99" i="38"/>
  <c r="CP14" i="39"/>
  <c r="CI399" i="39"/>
  <c r="BL74" i="38"/>
  <c r="BU42" i="38"/>
  <c r="BK567" i="38"/>
  <c r="BR290" i="38"/>
  <c r="BJ101" i="38"/>
  <c r="BG393" i="38"/>
  <c r="BQ594" i="38"/>
  <c r="BP497" i="38"/>
  <c r="BU291" i="38"/>
  <c r="BJ297" i="38"/>
  <c r="BI369" i="38"/>
  <c r="BM307" i="38"/>
  <c r="BN527" i="38"/>
  <c r="BJ523" i="38"/>
  <c r="BR92" i="38"/>
  <c r="CM609" i="39"/>
  <c r="BH242" i="38"/>
  <c r="BP371" i="38"/>
  <c r="BE397" i="38"/>
  <c r="BE306" i="38"/>
  <c r="BM371" i="38"/>
  <c r="BP153" i="38"/>
  <c r="BP605" i="38"/>
  <c r="CL84" i="39"/>
  <c r="BN67" i="38"/>
  <c r="BM365" i="38"/>
  <c r="BV517" i="38"/>
  <c r="BV101" i="38"/>
  <c r="BR556" i="38"/>
  <c r="BF290" i="38"/>
  <c r="BU526" i="38"/>
  <c r="BL517" i="38"/>
  <c r="BL150" i="38"/>
  <c r="BV379" i="38"/>
  <c r="BL377" i="38"/>
  <c r="BG519" i="38"/>
  <c r="BP394" i="38"/>
  <c r="BR378" i="38"/>
  <c r="BM357" i="38"/>
  <c r="BN72" i="38"/>
  <c r="BR550" i="38"/>
  <c r="BM242" i="38"/>
  <c r="BK472" i="38"/>
  <c r="BP42" i="38"/>
  <c r="BH51" i="38"/>
  <c r="BU554" i="38"/>
  <c r="BH151" i="38"/>
  <c r="BM74" i="38"/>
  <c r="BQ605" i="38"/>
  <c r="BO375" i="38"/>
  <c r="BF332" i="38"/>
  <c r="BV265" i="38"/>
  <c r="BL281" i="38"/>
  <c r="CO469" i="39"/>
  <c r="BT74" i="38"/>
  <c r="BU243" i="38"/>
  <c r="BM416" i="38"/>
  <c r="BR129" i="38"/>
  <c r="BE257" i="38"/>
  <c r="BG296" i="38"/>
  <c r="M84" i="39"/>
  <c r="BP307" i="38"/>
  <c r="BJ531" i="38"/>
  <c r="BU396" i="38"/>
  <c r="BU405" i="38"/>
  <c r="BI80" i="38"/>
  <c r="BH45" i="38"/>
  <c r="BT528" i="38"/>
  <c r="BO591" i="38"/>
  <c r="BJ281" i="38"/>
  <c r="BS99" i="38"/>
  <c r="BS248" i="38"/>
  <c r="BR432" i="38"/>
  <c r="CL539" i="39"/>
  <c r="BV579" i="38"/>
  <c r="BL529" i="38"/>
  <c r="BH572" i="38"/>
  <c r="BI91" i="38"/>
  <c r="BT375" i="38"/>
  <c r="BV41" i="38"/>
  <c r="BK291" i="38"/>
  <c r="BV466" i="38"/>
  <c r="BT99" i="38"/>
  <c r="BE293" i="38"/>
  <c r="BN478" i="38"/>
  <c r="BH374" i="38"/>
  <c r="F49" i="39"/>
  <c r="BJ295" i="38"/>
  <c r="BN244" i="38"/>
  <c r="BP299" i="38"/>
  <c r="BH350" i="38"/>
  <c r="BN603" i="38"/>
  <c r="BG404" i="38"/>
  <c r="BL76" i="38"/>
  <c r="BV547" i="38"/>
  <c r="BF77" i="38"/>
  <c r="BQ376" i="38"/>
  <c r="BG254" i="38"/>
  <c r="R189" i="39"/>
  <c r="BO281" i="38"/>
  <c r="BI529" i="38"/>
  <c r="BT276" i="38"/>
  <c r="BG140" i="38"/>
  <c r="BL348" i="38"/>
  <c r="BR552" i="38"/>
  <c r="BV45" i="38"/>
  <c r="BQ117" i="38"/>
  <c r="BI576" i="38"/>
  <c r="BO430" i="38"/>
  <c r="BR141" i="38"/>
  <c r="BP251" i="38"/>
  <c r="BI605" i="38"/>
  <c r="BG107" i="38"/>
  <c r="BO103" i="38"/>
  <c r="BP257" i="38"/>
  <c r="M399" i="39"/>
  <c r="R504" i="39"/>
  <c r="BT473" i="38"/>
  <c r="BQ354" i="38"/>
  <c r="BN69" i="38"/>
  <c r="BG73" i="38"/>
  <c r="BK104" i="38"/>
  <c r="BH397" i="38"/>
  <c r="BL579" i="38"/>
  <c r="K539" i="39"/>
  <c r="CS539" i="39" s="1"/>
  <c r="CT539" i="39" s="1"/>
  <c r="AU609" i="39"/>
  <c r="CX609" i="39" s="1"/>
  <c r="BR44" i="38"/>
  <c r="BS251" i="38"/>
  <c r="CK399" i="39"/>
  <c r="BE240" i="38"/>
  <c r="BV601" i="38"/>
  <c r="BQ42" i="38"/>
  <c r="BE152" i="38"/>
  <c r="BI590" i="38"/>
  <c r="BF96" i="38"/>
  <c r="AV399" i="39"/>
  <c r="AS400" i="39" s="1"/>
  <c r="BQ291" i="38"/>
  <c r="BG172" i="38"/>
  <c r="BM292" i="38"/>
  <c r="P14" i="39"/>
  <c r="BN397" i="38"/>
  <c r="BS242" i="38"/>
  <c r="BM529" i="38"/>
  <c r="BE322" i="38"/>
  <c r="BP96" i="38"/>
  <c r="BK49" i="38"/>
  <c r="BH316" i="38"/>
  <c r="BM46" i="38"/>
  <c r="BU102" i="38"/>
  <c r="BT51" i="38"/>
  <c r="S504" i="39"/>
  <c r="AG507" i="39" s="1"/>
  <c r="BL543" i="38"/>
  <c r="BE490" i="38"/>
  <c r="BN272" i="38"/>
  <c r="BV374" i="38"/>
  <c r="BU56" i="38"/>
  <c r="BS518" i="38"/>
  <c r="J469" i="39"/>
  <c r="AJ471" i="39" s="1"/>
  <c r="BR42" i="38"/>
  <c r="BF492" i="38"/>
  <c r="BL565" i="38"/>
  <c r="BT372" i="38"/>
  <c r="BV532" i="38"/>
  <c r="BV557" i="38"/>
  <c r="G329" i="39"/>
  <c r="BM576" i="38"/>
  <c r="BI96" i="38"/>
  <c r="BS103" i="38"/>
  <c r="CF469" i="39"/>
  <c r="BL78" i="38"/>
  <c r="BF368" i="38"/>
  <c r="BU290" i="38"/>
  <c r="BP573" i="38"/>
  <c r="BM390" i="38"/>
  <c r="BE394" i="38"/>
  <c r="BK54" i="38"/>
  <c r="BI255" i="38"/>
  <c r="BS395" i="38"/>
  <c r="BN393" i="38"/>
  <c r="BP141" i="38"/>
  <c r="BI495" i="38"/>
  <c r="BN405" i="38"/>
  <c r="BU579" i="38"/>
  <c r="BM394" i="38"/>
  <c r="BK372" i="38"/>
  <c r="BU528" i="38"/>
  <c r="BI344" i="38"/>
  <c r="V329" i="39"/>
  <c r="AE333" i="39" s="1"/>
  <c r="BP377" i="38"/>
  <c r="BE342" i="38"/>
  <c r="BK46" i="38"/>
  <c r="BJ401" i="38"/>
  <c r="BT165" i="38"/>
  <c r="BF106" i="38"/>
  <c r="BH319" i="38"/>
  <c r="BQ603" i="38"/>
  <c r="BN567" i="38"/>
  <c r="BQ56" i="38"/>
  <c r="BM327" i="38"/>
  <c r="BR330" i="38"/>
  <c r="CL399" i="39"/>
  <c r="CI84" i="39"/>
  <c r="CG14" i="39"/>
  <c r="BT79" i="38"/>
  <c r="BV291" i="38"/>
  <c r="BL151" i="38"/>
  <c r="BU295" i="38"/>
  <c r="BO295" i="38"/>
  <c r="BM54" i="38"/>
  <c r="BO369" i="38"/>
  <c r="P329" i="39"/>
  <c r="BN92" i="38"/>
  <c r="BE75" i="38"/>
  <c r="BS178" i="38"/>
  <c r="BJ418" i="38"/>
  <c r="BK131" i="38"/>
  <c r="BE65" i="38"/>
  <c r="BE47" i="38"/>
  <c r="BT393" i="38"/>
  <c r="BS594" i="38"/>
  <c r="BL131" i="38"/>
  <c r="BN351" i="38"/>
  <c r="BG330" i="38"/>
  <c r="BR547" i="38"/>
  <c r="BT404" i="38"/>
  <c r="BF316" i="38"/>
  <c r="BU182" i="38"/>
  <c r="BE474" i="38"/>
  <c r="BJ51" i="38"/>
  <c r="BG365" i="38"/>
  <c r="BV393" i="38"/>
  <c r="BK72" i="38"/>
  <c r="BT94" i="38"/>
  <c r="BV594" i="38"/>
  <c r="BT579" i="38"/>
  <c r="BN598" i="38"/>
  <c r="BE495" i="38"/>
  <c r="BF506" i="38"/>
  <c r="BQ346" i="38"/>
  <c r="BE354" i="38"/>
  <c r="BE517" i="38"/>
  <c r="BQ540" i="38"/>
  <c r="BP432" i="38"/>
  <c r="BH431" i="38"/>
  <c r="BL130" i="38"/>
  <c r="BJ601" i="38"/>
  <c r="BK420" i="38"/>
  <c r="BU66" i="38"/>
  <c r="BO253" i="38"/>
  <c r="BT531" i="38"/>
  <c r="BI66" i="38"/>
  <c r="BJ600" i="38"/>
  <c r="BQ323" i="38"/>
  <c r="BO549" i="38"/>
  <c r="BJ405" i="38"/>
  <c r="BI404" i="38"/>
  <c r="BL566" i="38"/>
  <c r="BI397" i="38"/>
  <c r="BM43" i="38"/>
  <c r="BU329" i="38"/>
  <c r="BO105" i="38"/>
  <c r="BV151" i="38"/>
  <c r="BP424" i="38"/>
  <c r="BL169" i="38"/>
  <c r="BO52" i="38"/>
  <c r="BU395" i="38"/>
  <c r="BS256" i="38"/>
  <c r="BV172" i="38"/>
  <c r="BH272" i="38"/>
  <c r="BQ557" i="38"/>
  <c r="BT552" i="38"/>
  <c r="BH415" i="38"/>
  <c r="BP279" i="38"/>
  <c r="BG69" i="38"/>
  <c r="BJ524" i="38"/>
  <c r="BI90" i="38"/>
  <c r="BP378" i="38"/>
  <c r="BH606" i="38"/>
  <c r="BQ318" i="38"/>
  <c r="BL51" i="38"/>
  <c r="BF480" i="38"/>
  <c r="BP296" i="38"/>
  <c r="BT318" i="38"/>
  <c r="BL398" i="38"/>
  <c r="BJ250" i="38"/>
  <c r="BH315" i="38"/>
  <c r="BG520" i="38"/>
  <c r="BG145" i="38"/>
  <c r="BT172" i="38"/>
  <c r="BQ327" i="38"/>
  <c r="BP130" i="38"/>
  <c r="BU170" i="38"/>
  <c r="BL240" i="38"/>
  <c r="M364" i="39"/>
  <c r="BS66" i="38"/>
  <c r="BT602" i="38"/>
  <c r="BI515" i="38"/>
  <c r="BV155" i="38"/>
  <c r="BT471" i="38"/>
  <c r="BL428" i="38"/>
  <c r="BH275" i="38"/>
  <c r="BK377" i="38"/>
  <c r="BV577" i="38"/>
  <c r="BH173" i="38"/>
  <c r="BP601" i="38"/>
  <c r="BN593" i="38"/>
  <c r="BN491" i="38"/>
  <c r="BI419" i="38"/>
  <c r="BK415" i="38"/>
  <c r="BT149" i="38"/>
  <c r="BF278" i="38"/>
  <c r="BI417" i="38"/>
  <c r="BH53" i="38"/>
  <c r="BQ156" i="38"/>
  <c r="BH98" i="38"/>
  <c r="BL417" i="38"/>
  <c r="BP331" i="38"/>
  <c r="BH281" i="38"/>
  <c r="G189" i="39"/>
  <c r="BK300" i="38"/>
  <c r="BM343" i="38"/>
  <c r="BR74" i="38"/>
  <c r="BE57" i="38"/>
  <c r="BP140" i="38"/>
  <c r="BI571" i="38"/>
  <c r="BP471" i="38"/>
  <c r="BP468" i="38"/>
  <c r="BP491" i="38"/>
  <c r="BM369" i="38"/>
  <c r="BP254" i="38"/>
  <c r="BN127" i="38"/>
  <c r="BU282" i="38"/>
  <c r="BJ545" i="38"/>
  <c r="BP119" i="38"/>
  <c r="BT120" i="38"/>
  <c r="BE466" i="38"/>
  <c r="BF469" i="38"/>
  <c r="BI520" i="38"/>
  <c r="BJ565" i="38"/>
  <c r="BG368" i="38"/>
  <c r="BF521" i="38"/>
  <c r="BN252" i="38"/>
  <c r="BH131" i="38"/>
  <c r="BO91" i="38"/>
  <c r="BI319" i="38"/>
  <c r="BE572" i="38"/>
  <c r="BF241" i="38"/>
  <c r="BQ580" i="38"/>
  <c r="BE177" i="38"/>
  <c r="BS154" i="38"/>
  <c r="BP370" i="38"/>
  <c r="BO593" i="38"/>
  <c r="BR324" i="38"/>
  <c r="BN267" i="38"/>
  <c r="BQ115" i="38"/>
  <c r="BP492" i="38"/>
  <c r="BO391" i="38"/>
  <c r="BO607" i="38"/>
  <c r="BL382" i="38"/>
  <c r="BO416" i="38"/>
  <c r="BG47" i="38"/>
  <c r="BL480" i="38"/>
  <c r="BK519" i="38"/>
  <c r="BK427" i="38"/>
  <c r="BM606" i="38"/>
  <c r="BE105" i="38"/>
  <c r="BQ381" i="38"/>
  <c r="BP247" i="38"/>
  <c r="BS503" i="38"/>
  <c r="BF551" i="38"/>
  <c r="BO123" i="38"/>
  <c r="BJ420" i="38"/>
  <c r="BR124" i="38"/>
  <c r="BF323" i="38"/>
  <c r="BK548" i="38"/>
  <c r="BT603" i="38"/>
  <c r="BG49" i="38"/>
  <c r="BQ250" i="38"/>
  <c r="BQ53" i="38"/>
  <c r="BT420" i="38"/>
  <c r="BQ470" i="38"/>
  <c r="BV282" i="38"/>
  <c r="BQ306" i="38"/>
  <c r="BM516" i="38"/>
  <c r="BU50" i="38"/>
  <c r="BV595" i="38"/>
  <c r="BN300" i="38"/>
  <c r="BM603" i="38"/>
  <c r="BR145" i="38"/>
  <c r="BM541" i="38"/>
  <c r="BP120" i="38"/>
  <c r="BT268" i="38"/>
  <c r="BT572" i="38"/>
  <c r="BE249" i="38"/>
  <c r="BL80" i="38"/>
  <c r="BR421" i="38"/>
  <c r="BN451" i="38"/>
  <c r="BH331" i="38"/>
  <c r="BI496" i="38"/>
  <c r="BO151" i="38"/>
  <c r="BL173" i="38"/>
  <c r="BT566" i="38"/>
  <c r="BK569" i="38"/>
  <c r="BK368" i="38"/>
  <c r="BO70" i="38"/>
  <c r="BP149" i="38"/>
  <c r="BQ270" i="38"/>
  <c r="BN101" i="38"/>
  <c r="BP245" i="38"/>
  <c r="BF305" i="38"/>
  <c r="BU377" i="38"/>
  <c r="BP532" i="38"/>
  <c r="BJ432" i="38"/>
  <c r="BV156" i="38"/>
  <c r="BL370" i="38"/>
  <c r="BF481" i="38"/>
  <c r="BG171" i="38"/>
  <c r="BL132" i="38"/>
  <c r="BJ575" i="38"/>
  <c r="BR404" i="38"/>
  <c r="BG293" i="38"/>
  <c r="BJ602" i="38"/>
  <c r="BV527" i="38"/>
  <c r="BP595" i="38"/>
  <c r="BP597" i="38"/>
  <c r="BL321" i="38"/>
  <c r="BP476" i="38"/>
  <c r="BF554" i="38"/>
  <c r="L539" i="39"/>
  <c r="AM541" i="39" s="1"/>
  <c r="N434" i="39"/>
  <c r="BE329" i="38"/>
  <c r="BL68" i="38"/>
  <c r="BJ316" i="38"/>
  <c r="BJ579" i="38"/>
  <c r="BS532" i="38"/>
  <c r="BI597" i="38"/>
  <c r="BI477" i="38"/>
  <c r="BM581" i="38"/>
  <c r="BR320" i="38"/>
  <c r="BO173" i="38"/>
  <c r="BT325" i="38"/>
  <c r="BL122" i="38"/>
  <c r="BG68" i="38"/>
  <c r="BK480" i="38"/>
  <c r="BI122" i="38"/>
  <c r="BR475" i="38"/>
  <c r="BS100" i="38"/>
  <c r="BM477" i="38"/>
  <c r="BQ169" i="38"/>
  <c r="BP373" i="38"/>
  <c r="BM350" i="38"/>
  <c r="BV243" i="38"/>
  <c r="BQ277" i="38"/>
  <c r="BS275" i="38"/>
  <c r="BS372" i="38"/>
  <c r="BF322" i="38"/>
  <c r="BO141" i="38"/>
  <c r="BT477" i="38"/>
  <c r="BR121" i="38"/>
  <c r="BS600" i="38"/>
  <c r="BI324" i="38"/>
  <c r="BU322" i="38"/>
  <c r="BQ543" i="38"/>
  <c r="CJ364" i="39"/>
  <c r="BR572" i="38"/>
  <c r="BO354" i="38"/>
  <c r="BU556" i="38"/>
  <c r="BJ606" i="38"/>
  <c r="BU471" i="38"/>
  <c r="BQ442" i="38"/>
  <c r="BN453" i="38"/>
  <c r="BP246" i="38"/>
  <c r="BH157" i="38"/>
  <c r="BO175" i="38"/>
  <c r="BN440" i="38"/>
  <c r="BS595" i="38"/>
  <c r="BL329" i="38"/>
  <c r="BI123" i="38"/>
  <c r="BM568" i="38"/>
  <c r="BH541" i="38"/>
  <c r="BO470" i="38"/>
  <c r="BH167" i="38"/>
  <c r="BF269" i="38"/>
  <c r="BK432" i="38"/>
  <c r="BM423" i="38"/>
  <c r="BR268" i="38"/>
  <c r="BQ181" i="38"/>
  <c r="BF303" i="38"/>
  <c r="BO402" i="38"/>
  <c r="M189" i="39"/>
  <c r="BK174" i="38"/>
  <c r="BV121" i="38"/>
  <c r="BP280" i="38"/>
  <c r="BV373" i="38"/>
  <c r="BF307" i="38"/>
  <c r="BJ349" i="38"/>
  <c r="BF321" i="38"/>
  <c r="BN372" i="38"/>
  <c r="BP152" i="38"/>
  <c r="BL316" i="38"/>
  <c r="BG543" i="38"/>
  <c r="BQ478" i="38"/>
  <c r="BF126" i="38"/>
  <c r="BN529" i="38"/>
  <c r="BS551" i="38"/>
  <c r="BS428" i="38"/>
  <c r="BJ244" i="38"/>
  <c r="BV128" i="38"/>
  <c r="BU53" i="38"/>
  <c r="BS330" i="38"/>
  <c r="BF142" i="38"/>
  <c r="BK276" i="38"/>
  <c r="BM379" i="38"/>
  <c r="BL298" i="38"/>
  <c r="BL304" i="38"/>
  <c r="BS253" i="38"/>
  <c r="BT596" i="38"/>
  <c r="BN269" i="38"/>
  <c r="BT107" i="38"/>
  <c r="BP316" i="38"/>
  <c r="BQ374" i="38"/>
  <c r="BP321" i="38"/>
  <c r="BQ521" i="38"/>
  <c r="BF540" i="38"/>
  <c r="BL601" i="38"/>
  <c r="BH182" i="38"/>
  <c r="BN347" i="38"/>
  <c r="BI342" i="38"/>
  <c r="BG82" i="38"/>
  <c r="BM256" i="38"/>
  <c r="BE524" i="38"/>
  <c r="BU348" i="38"/>
  <c r="BE51" i="38"/>
  <c r="BF595" i="38"/>
  <c r="BS607" i="38"/>
  <c r="BU280" i="38"/>
  <c r="BH379" i="38"/>
  <c r="BE580" i="38"/>
  <c r="BH532" i="38"/>
  <c r="BU151" i="38"/>
  <c r="BQ454" i="38"/>
  <c r="BS592" i="38"/>
  <c r="BN442" i="38"/>
  <c r="BR429" i="38"/>
  <c r="BR270" i="38"/>
  <c r="BK526" i="38"/>
  <c r="BF79" i="38"/>
  <c r="BR243" i="38"/>
  <c r="BL357" i="38"/>
  <c r="BV524" i="38"/>
  <c r="BT145" i="38"/>
  <c r="BR318" i="38"/>
  <c r="BH118" i="38"/>
  <c r="BF420" i="38"/>
  <c r="BN131" i="38"/>
  <c r="BT573" i="38"/>
  <c r="BK551" i="38"/>
  <c r="BK424" i="38"/>
  <c r="BV550" i="38"/>
  <c r="BN275" i="38"/>
  <c r="BR116" i="38"/>
  <c r="BQ542" i="38"/>
  <c r="BO148" i="38"/>
  <c r="BK80" i="38"/>
  <c r="BF120" i="38"/>
  <c r="BE556" i="38"/>
  <c r="BE477" i="38"/>
  <c r="BH475" i="38"/>
  <c r="BN504" i="38"/>
  <c r="BV424" i="38"/>
  <c r="BU317" i="38"/>
  <c r="BF150" i="38"/>
  <c r="BN476" i="38"/>
  <c r="BQ128" i="38"/>
  <c r="BR477" i="38"/>
  <c r="BS277" i="38"/>
  <c r="BV441" i="38"/>
  <c r="BH392" i="38"/>
  <c r="BN526" i="38"/>
  <c r="BV126" i="38"/>
  <c r="BR315" i="38"/>
  <c r="BT270" i="38"/>
  <c r="BS278" i="38"/>
  <c r="BL426" i="38"/>
  <c r="BO546" i="38"/>
  <c r="BH426" i="38"/>
  <c r="BV440" i="38"/>
  <c r="BJ351" i="38"/>
  <c r="BH403" i="38"/>
  <c r="BQ601" i="38"/>
  <c r="BK392" i="38"/>
  <c r="BK316" i="38"/>
  <c r="J434" i="39"/>
  <c r="AK437" i="39" s="1"/>
  <c r="BE419" i="38"/>
  <c r="BL415" i="38"/>
  <c r="BS327" i="38"/>
  <c r="BI594" i="38"/>
  <c r="U434" i="39"/>
  <c r="Z437" i="39" s="1"/>
  <c r="BF300" i="38"/>
  <c r="BG516" i="38"/>
  <c r="BN474" i="38"/>
  <c r="BG419" i="38"/>
  <c r="BF501" i="38"/>
  <c r="BR273" i="38"/>
  <c r="BV472" i="38"/>
  <c r="BL548" i="38"/>
  <c r="BO271" i="38"/>
  <c r="BP99" i="38"/>
  <c r="BF320" i="38"/>
  <c r="BV340" i="38"/>
  <c r="BS140" i="38"/>
  <c r="BT606" i="38"/>
  <c r="BR417" i="38"/>
  <c r="BN452" i="38"/>
  <c r="BE424" i="38"/>
  <c r="BF119" i="38"/>
  <c r="BT81" i="38"/>
  <c r="BV279" i="38"/>
  <c r="BS281" i="38"/>
  <c r="BL266" i="38"/>
  <c r="BE502" i="38"/>
  <c r="BM545" i="38"/>
  <c r="BU426" i="38"/>
  <c r="BS497" i="38"/>
  <c r="BT150" i="38"/>
  <c r="BT426" i="38"/>
  <c r="BR276" i="38"/>
  <c r="BJ551" i="38"/>
  <c r="BN450" i="38"/>
  <c r="BN273" i="38"/>
  <c r="BN481" i="38"/>
  <c r="BV175" i="38"/>
  <c r="BQ325" i="38"/>
  <c r="BR557" i="38"/>
  <c r="BN276" i="38"/>
  <c r="BV445" i="38"/>
  <c r="BG282" i="38"/>
  <c r="BF491" i="38"/>
  <c r="BH515" i="38"/>
  <c r="BU347" i="38"/>
  <c r="BO146" i="38"/>
  <c r="BF328" i="38"/>
  <c r="BF472" i="38"/>
  <c r="BK421" i="38"/>
  <c r="BU275" i="38"/>
  <c r="BE555" i="38"/>
  <c r="BO167" i="38"/>
  <c r="BH542" i="38"/>
  <c r="BQ116" i="38"/>
  <c r="BJ599" i="38"/>
  <c r="BQ126" i="38"/>
  <c r="BP343" i="38"/>
  <c r="BU253" i="38"/>
  <c r="BK325" i="38"/>
  <c r="BL527" i="38"/>
  <c r="BK132" i="38"/>
  <c r="BN530" i="38"/>
  <c r="BP450" i="38"/>
  <c r="BT156" i="38"/>
  <c r="BE418" i="38"/>
  <c r="BE125" i="38"/>
  <c r="BH526" i="38"/>
  <c r="BU55" i="38"/>
  <c r="BT71" i="38"/>
  <c r="BL125" i="38"/>
  <c r="BM466" i="38"/>
  <c r="BU279" i="38"/>
  <c r="BP502" i="38"/>
  <c r="BU125" i="38"/>
  <c r="BK128" i="38"/>
  <c r="BH266" i="38"/>
  <c r="BL104" i="38"/>
  <c r="BO606" i="38"/>
  <c r="BR568" i="38"/>
  <c r="BT329" i="38"/>
  <c r="BM318" i="38"/>
  <c r="BF602" i="38"/>
  <c r="BK323" i="38"/>
  <c r="BQ425" i="38"/>
  <c r="BT178" i="38"/>
  <c r="BG522" i="38"/>
  <c r="BU547" i="38"/>
  <c r="BP269" i="38"/>
  <c r="BF131" i="38"/>
  <c r="BI267" i="38"/>
  <c r="BP276" i="38"/>
  <c r="BQ421" i="38"/>
  <c r="BU477" i="38"/>
  <c r="BL144" i="38"/>
  <c r="BR125" i="38"/>
  <c r="BP452" i="38"/>
  <c r="BI266" i="38"/>
  <c r="BK267" i="38"/>
  <c r="BM270" i="38"/>
  <c r="BV174" i="38"/>
  <c r="BG424" i="38"/>
  <c r="BT598" i="38"/>
  <c r="BU548" i="38"/>
  <c r="BH430" i="38"/>
  <c r="BJ429" i="38"/>
  <c r="BQ420" i="38"/>
  <c r="BJ553" i="38"/>
  <c r="BR401" i="38"/>
  <c r="BO382" i="38"/>
  <c r="BF598" i="38"/>
  <c r="BV322" i="38"/>
  <c r="BU555" i="38"/>
  <c r="BS557" i="38"/>
  <c r="BN546" i="38"/>
  <c r="BG274" i="38"/>
  <c r="BJ177" i="38"/>
  <c r="BT422" i="38"/>
  <c r="BI276" i="38"/>
  <c r="BN498" i="38"/>
  <c r="BJ170" i="38"/>
  <c r="BK40" i="38"/>
  <c r="BV367" i="38"/>
  <c r="BL292" i="38"/>
  <c r="BR422" i="38"/>
  <c r="BT246" i="38"/>
  <c r="BT70" i="38"/>
  <c r="BE46" i="38"/>
  <c r="BV469" i="38"/>
  <c r="BQ555" i="38"/>
  <c r="BF499" i="38"/>
  <c r="BO371" i="38"/>
  <c r="BG529" i="38"/>
  <c r="BK116" i="38"/>
  <c r="BK127" i="38"/>
  <c r="BJ470" i="38"/>
  <c r="BV552" i="38"/>
  <c r="BO330" i="38"/>
  <c r="BJ552" i="38"/>
  <c r="BM130" i="38"/>
  <c r="BV520" i="38"/>
  <c r="BH576" i="38"/>
  <c r="BI125" i="38"/>
  <c r="BK303" i="38"/>
  <c r="BV168" i="38"/>
  <c r="BG425" i="38"/>
  <c r="BV602" i="38"/>
  <c r="BT175" i="38"/>
  <c r="BK266" i="38"/>
  <c r="BN499" i="38"/>
  <c r="BV551" i="38"/>
  <c r="BQ552" i="38"/>
  <c r="BE117" i="38"/>
  <c r="BE168" i="38"/>
  <c r="BE543" i="38"/>
  <c r="BJ541" i="38"/>
  <c r="BN274" i="38"/>
  <c r="BL420" i="38"/>
  <c r="BR420" i="38"/>
  <c r="BM548" i="38"/>
  <c r="BK468" i="38"/>
  <c r="BE179" i="38"/>
  <c r="BK172" i="38"/>
  <c r="BO275" i="38"/>
  <c r="BE266" i="38"/>
  <c r="BV142" i="38"/>
  <c r="BH553" i="38"/>
  <c r="BN494" i="38"/>
  <c r="BR265" i="38"/>
  <c r="BN547" i="38"/>
  <c r="BR275" i="38"/>
  <c r="BV443" i="38"/>
  <c r="BG394" i="38"/>
  <c r="BQ141" i="38"/>
  <c r="BV523" i="38"/>
  <c r="BQ69" i="38"/>
  <c r="BG156" i="38"/>
  <c r="BH277" i="38"/>
  <c r="BT324" i="38"/>
  <c r="BU131" i="38"/>
  <c r="BV328" i="38"/>
  <c r="BU276" i="38"/>
  <c r="BH398" i="38"/>
  <c r="BE55" i="38"/>
  <c r="BJ332" i="38"/>
  <c r="BU43" i="38"/>
  <c r="BJ257" i="38"/>
  <c r="BU517" i="38"/>
  <c r="BQ553" i="38"/>
  <c r="BT416" i="38"/>
  <c r="BG281" i="38"/>
  <c r="BL404" i="38"/>
  <c r="BE600" i="38"/>
  <c r="BR546" i="38"/>
  <c r="BG554" i="38"/>
  <c r="BQ122" i="38"/>
  <c r="BH554" i="38"/>
  <c r="BN545" i="38"/>
  <c r="BI480" i="38"/>
  <c r="BF593" i="38"/>
  <c r="BR117" i="38"/>
  <c r="BM417" i="38"/>
  <c r="BQ276" i="38"/>
  <c r="BL544" i="38"/>
  <c r="BP443" i="38"/>
  <c r="BM268" i="38"/>
  <c r="BM428" i="38"/>
  <c r="BE303" i="38"/>
  <c r="BI282" i="38"/>
  <c r="BT116" i="38"/>
  <c r="BE422" i="38"/>
  <c r="BJ172" i="38"/>
  <c r="BE171" i="38"/>
  <c r="BV125" i="38"/>
  <c r="BR577" i="38"/>
  <c r="BO154" i="38"/>
  <c r="BH332" i="38"/>
  <c r="BQ266" i="38"/>
  <c r="BU120" i="38"/>
  <c r="BR506" i="38"/>
  <c r="BR426" i="38"/>
  <c r="BU152" i="38"/>
  <c r="BV549" i="38"/>
  <c r="BR118" i="38"/>
  <c r="BE267" i="38"/>
  <c r="BM278" i="38"/>
  <c r="BI277" i="38"/>
  <c r="BM476" i="38"/>
  <c r="BL479" i="38"/>
  <c r="BH318" i="38"/>
  <c r="BO172" i="38"/>
  <c r="BH593" i="38"/>
  <c r="BF415" i="38"/>
  <c r="BP449" i="38"/>
  <c r="BH122" i="38"/>
  <c r="BT176" i="38"/>
  <c r="BV118" i="38"/>
  <c r="BQ317" i="38"/>
  <c r="BS501" i="38"/>
  <c r="BF544" i="38"/>
  <c r="BI599" i="38"/>
  <c r="BO556" i="38"/>
  <c r="BO557" i="38"/>
  <c r="BG371" i="38"/>
  <c r="BF67" i="38"/>
  <c r="BO397" i="38"/>
  <c r="BK69" i="38"/>
  <c r="BH596" i="38"/>
  <c r="BP151" i="38"/>
  <c r="BU545" i="38"/>
  <c r="BV465" i="38"/>
  <c r="BI497" i="38"/>
  <c r="BP475" i="38"/>
  <c r="BM316" i="38"/>
  <c r="BV130" i="38"/>
  <c r="BP495" i="38"/>
  <c r="BU81" i="38"/>
  <c r="BP115" i="38"/>
  <c r="BQ265" i="38"/>
  <c r="BS552" i="38"/>
  <c r="BS319" i="38"/>
  <c r="BJ242" i="38"/>
  <c r="BQ444" i="38"/>
  <c r="BE550" i="38"/>
  <c r="BF475" i="38"/>
  <c r="BG119" i="38"/>
  <c r="BN454" i="38"/>
  <c r="BN117" i="38"/>
  <c r="BV482" i="38"/>
  <c r="BV522" i="38"/>
  <c r="BR466" i="38"/>
  <c r="BO122" i="38"/>
  <c r="BM429" i="38"/>
  <c r="BV178" i="38"/>
  <c r="BJ168" i="38"/>
  <c r="BT540" i="38"/>
  <c r="BI316" i="38"/>
  <c r="BP328" i="38"/>
  <c r="BG177" i="38"/>
  <c r="BI274" i="38"/>
  <c r="BK552" i="38"/>
  <c r="BM472" i="38"/>
  <c r="BV546" i="38"/>
  <c r="BQ419" i="38"/>
  <c r="BI127" i="38"/>
  <c r="BF128" i="38"/>
  <c r="BL171" i="38"/>
  <c r="BO267" i="38"/>
  <c r="BU416" i="38"/>
  <c r="BM547" i="38"/>
  <c r="BT467" i="38"/>
  <c r="BG132" i="38"/>
  <c r="BI142" i="38"/>
  <c r="BL124" i="38"/>
  <c r="BI552" i="38"/>
  <c r="BK169" i="38"/>
  <c r="BN445" i="38"/>
  <c r="BE551" i="38"/>
  <c r="BV180" i="38"/>
  <c r="BG178" i="38"/>
  <c r="BR468" i="38"/>
  <c r="BS273" i="38"/>
  <c r="BL170" i="38"/>
  <c r="BM591" i="38"/>
  <c r="BG378" i="38"/>
  <c r="BQ457" i="38"/>
  <c r="AV224" i="39"/>
  <c r="AT226" i="39" s="1"/>
  <c r="BI551" i="38"/>
  <c r="BG315" i="38"/>
  <c r="BR604" i="38"/>
  <c r="BK544" i="38"/>
  <c r="BV273" i="38"/>
  <c r="BV447" i="38"/>
  <c r="BE597" i="38"/>
  <c r="BL128" i="38"/>
  <c r="BF543" i="38"/>
  <c r="BN466" i="38"/>
  <c r="BP124" i="38"/>
  <c r="BH115" i="38"/>
  <c r="BR502" i="38"/>
  <c r="BO545" i="38"/>
  <c r="BU549" i="38"/>
  <c r="BK471" i="38"/>
  <c r="BE546" i="38"/>
  <c r="BS427" i="38"/>
  <c r="BJ175" i="38"/>
  <c r="BR266" i="38"/>
  <c r="BJ547" i="38"/>
  <c r="BL592" i="38"/>
  <c r="BI473" i="38"/>
  <c r="BJ171" i="38"/>
  <c r="BL545" i="38"/>
  <c r="BS268" i="38"/>
  <c r="BM277" i="38"/>
  <c r="BP454" i="38"/>
  <c r="BP604" i="38"/>
  <c r="BN340" i="38"/>
  <c r="BG432" i="38"/>
  <c r="BE124" i="38"/>
  <c r="BJ176" i="38"/>
  <c r="BF591" i="38"/>
  <c r="BG423" i="38"/>
  <c r="BG118" i="38"/>
  <c r="BR496" i="38"/>
  <c r="BT547" i="38"/>
  <c r="BS494" i="38"/>
  <c r="BO131" i="38"/>
  <c r="BK430" i="38"/>
  <c r="BQ316" i="38"/>
  <c r="BG320" i="38"/>
  <c r="BM590" i="38"/>
  <c r="BU268" i="38"/>
  <c r="BI315" i="38"/>
  <c r="BS272" i="38"/>
  <c r="BI117" i="38"/>
  <c r="BS545" i="38"/>
  <c r="BF427" i="38"/>
  <c r="BH600" i="38"/>
  <c r="BH149" i="38"/>
  <c r="BP267" i="38"/>
  <c r="BL542" i="38"/>
  <c r="BR540" i="38"/>
  <c r="BH127" i="38"/>
  <c r="BI521" i="38"/>
  <c r="BI51" i="38"/>
  <c r="BO431" i="38"/>
  <c r="BO301" i="38"/>
  <c r="BV481" i="38"/>
  <c r="BJ382" i="38"/>
  <c r="BI326" i="38"/>
  <c r="BH267" i="38"/>
  <c r="BO542" i="38"/>
  <c r="BS542" i="38"/>
  <c r="BH529" i="38"/>
  <c r="BM474" i="38"/>
  <c r="BK540" i="38"/>
  <c r="BH278" i="38"/>
  <c r="BR126" i="38"/>
  <c r="BN278" i="38"/>
  <c r="BT171" i="38"/>
  <c r="BG328" i="38"/>
  <c r="BO590" i="38"/>
  <c r="BU546" i="38"/>
  <c r="BO282" i="38"/>
  <c r="BK475" i="38"/>
  <c r="BJ181" i="38"/>
  <c r="BU273" i="38"/>
  <c r="BF255" i="38"/>
  <c r="BK178" i="38"/>
  <c r="BE316" i="38"/>
  <c r="BI541" i="38"/>
  <c r="BO272" i="38"/>
  <c r="BR498" i="38"/>
  <c r="BK280" i="38"/>
  <c r="BN552" i="38"/>
  <c r="BH144" i="38"/>
  <c r="BP498" i="38"/>
  <c r="BI271" i="38"/>
  <c r="BE307" i="38"/>
  <c r="BM554" i="38"/>
  <c r="BV427" i="38"/>
  <c r="BN544" i="38"/>
  <c r="BL248" i="38"/>
  <c r="BO604" i="38"/>
  <c r="BS392" i="38"/>
  <c r="BJ593" i="38"/>
  <c r="BR415" i="38"/>
  <c r="BV456" i="38"/>
  <c r="BV454" i="38"/>
  <c r="BS377" i="38"/>
  <c r="BV68" i="38"/>
  <c r="BL149" i="38"/>
  <c r="O504" i="39"/>
  <c r="BS432" i="38"/>
  <c r="BG76" i="38"/>
  <c r="BN475" i="38"/>
  <c r="BL474" i="38"/>
  <c r="BG273" i="38"/>
  <c r="BU427" i="38"/>
  <c r="BF352" i="38"/>
  <c r="BU69" i="38"/>
  <c r="BT342" i="38"/>
  <c r="BG266" i="38"/>
  <c r="BM599" i="38"/>
  <c r="BL168" i="38"/>
  <c r="BI554" i="38"/>
  <c r="BF275" i="38"/>
  <c r="BJ419" i="38"/>
  <c r="BT269" i="38"/>
  <c r="BP105" i="38"/>
  <c r="BO51" i="38"/>
  <c r="BM107" i="38"/>
  <c r="BP352" i="38"/>
  <c r="BI569" i="38"/>
  <c r="BI317" i="38"/>
  <c r="BF406" i="38"/>
  <c r="BQ324" i="38"/>
  <c r="BN256" i="38"/>
  <c r="BU171" i="38"/>
  <c r="BR82" i="38"/>
  <c r="BE324" i="38"/>
  <c r="BL557" i="38"/>
  <c r="BH479" i="38"/>
  <c r="BT521" i="38"/>
  <c r="BS292" i="38"/>
  <c r="CJ224" i="39"/>
  <c r="BV326" i="38"/>
  <c r="BI350" i="38"/>
  <c r="BE291" i="38"/>
  <c r="BT519" i="38"/>
  <c r="BR424" i="38"/>
  <c r="BP325" i="38"/>
  <c r="BS179" i="38"/>
  <c r="BO573" i="38"/>
  <c r="BP582" i="38"/>
  <c r="BT72" i="38"/>
  <c r="BU316" i="38"/>
  <c r="BN502" i="38"/>
  <c r="BS597" i="38"/>
  <c r="BT555" i="38"/>
  <c r="BH80" i="38"/>
  <c r="BV266" i="38"/>
  <c r="BP602" i="38"/>
  <c r="BI379" i="38"/>
  <c r="BT482" i="38"/>
  <c r="BF296" i="38"/>
  <c r="BL598" i="38"/>
  <c r="BF329" i="38"/>
  <c r="BI156" i="38"/>
  <c r="BS326" i="38"/>
  <c r="BT548" i="38"/>
  <c r="BT119" i="38"/>
  <c r="BF417" i="38"/>
  <c r="BM595" i="38"/>
  <c r="BI494" i="38"/>
  <c r="BI592" i="38"/>
  <c r="BU173" i="38"/>
  <c r="BN542" i="38"/>
  <c r="BS279" i="38"/>
  <c r="BN480" i="38"/>
  <c r="BH416" i="38"/>
  <c r="BO118" i="38"/>
  <c r="BV280" i="38"/>
  <c r="BK270" i="38"/>
  <c r="BK549" i="38"/>
  <c r="BL278" i="38"/>
  <c r="BR269" i="38"/>
  <c r="BP416" i="38"/>
  <c r="BE169" i="38"/>
  <c r="BT282" i="38"/>
  <c r="BP453" i="38"/>
  <c r="BJ275" i="38"/>
  <c r="BP274" i="38"/>
  <c r="BE544" i="38"/>
  <c r="BP380" i="38"/>
  <c r="BK326" i="38"/>
  <c r="BN291" i="38"/>
  <c r="BP401" i="38"/>
  <c r="BI416" i="38"/>
  <c r="BE173" i="38"/>
  <c r="BV600" i="38"/>
  <c r="BI595" i="38"/>
  <c r="BQ604" i="38"/>
  <c r="BH116" i="38"/>
  <c r="BL307" i="38"/>
  <c r="BS249" i="38"/>
  <c r="BT68" i="38"/>
  <c r="BJ329" i="38"/>
  <c r="BR405" i="38"/>
  <c r="BG144" i="38"/>
  <c r="BU249" i="38"/>
  <c r="BR321" i="38"/>
  <c r="BV605" i="38"/>
  <c r="BQ476" i="38"/>
  <c r="BH376" i="38"/>
  <c r="BM241" i="38"/>
  <c r="BV525" i="38"/>
  <c r="BE271" i="38"/>
  <c r="BI272" i="38"/>
  <c r="BF254" i="38"/>
  <c r="BJ267" i="38"/>
  <c r="BQ481" i="38"/>
  <c r="BO132" i="38"/>
  <c r="BJ517" i="38"/>
  <c r="BS244" i="38"/>
  <c r="BT431" i="38"/>
  <c r="BK402" i="38"/>
  <c r="BP472" i="38"/>
  <c r="BI153" i="38"/>
  <c r="BJ472" i="38"/>
  <c r="BQ274" i="38"/>
  <c r="BE180" i="38"/>
  <c r="BV543" i="38"/>
  <c r="BO372" i="38"/>
  <c r="BL322" i="38"/>
  <c r="BL327" i="38"/>
  <c r="BE595" i="38"/>
  <c r="BF497" i="38"/>
  <c r="BF552" i="38"/>
  <c r="BN471" i="38"/>
  <c r="BE605" i="38"/>
  <c r="BV526" i="38"/>
  <c r="BK282" i="38"/>
  <c r="BO543" i="38"/>
  <c r="BS117" i="38"/>
  <c r="BT549" i="38"/>
  <c r="BS172" i="38"/>
  <c r="BS554" i="38"/>
  <c r="BV548" i="38"/>
  <c r="BS155" i="38"/>
  <c r="BS317" i="38"/>
  <c r="BH557" i="38"/>
  <c r="BS546" i="38"/>
  <c r="BQ268" i="38"/>
  <c r="BE272" i="38"/>
  <c r="BE391" i="38"/>
  <c r="BS303" i="38"/>
  <c r="BN120" i="38"/>
  <c r="BJ320" i="38"/>
  <c r="BF265" i="38"/>
  <c r="BR280" i="38"/>
  <c r="BJ421" i="38"/>
  <c r="BP265" i="38"/>
  <c r="BL602" i="38"/>
  <c r="BJ182" i="38"/>
  <c r="BH141" i="38"/>
  <c r="BU315" i="38"/>
  <c r="BK117" i="38"/>
  <c r="BH369" i="38"/>
  <c r="BP304" i="38"/>
  <c r="BP82" i="38"/>
  <c r="BO592" i="38"/>
  <c r="BU394" i="38"/>
  <c r="BP332" i="38"/>
  <c r="BS406" i="38"/>
  <c r="BF156" i="38"/>
  <c r="BI146" i="38"/>
  <c r="BP421" i="38"/>
  <c r="BI375" i="38"/>
  <c r="BN242" i="38"/>
  <c r="BI499" i="38"/>
  <c r="BF549" i="38"/>
  <c r="BK176" i="38"/>
  <c r="BI157" i="38"/>
  <c r="BE499" i="38"/>
  <c r="BF465" i="38"/>
  <c r="BT546" i="38"/>
  <c r="BE76" i="38"/>
  <c r="CJ504" i="39"/>
  <c r="BP479" i="38"/>
  <c r="BQ41" i="38"/>
  <c r="BN467" i="38"/>
  <c r="BO424" i="38"/>
  <c r="BP507" i="38"/>
  <c r="BJ246" i="38"/>
  <c r="BP506" i="38"/>
  <c r="BT415" i="38"/>
  <c r="BM320" i="38"/>
  <c r="BH156" i="38"/>
  <c r="BS130" i="38"/>
  <c r="BV545" i="38"/>
  <c r="BM543" i="38"/>
  <c r="BQ441" i="38"/>
  <c r="BM119" i="38"/>
  <c r="BL422" i="38"/>
  <c r="BT331" i="38"/>
  <c r="BT122" i="38"/>
  <c r="BR554" i="38"/>
  <c r="BQ125" i="38"/>
  <c r="BI503" i="38"/>
  <c r="BT271" i="38"/>
  <c r="BS500" i="38"/>
  <c r="BI321" i="38"/>
  <c r="BM422" i="38"/>
  <c r="BO471" i="38"/>
  <c r="BG169" i="38"/>
  <c r="BO179" i="38"/>
  <c r="BU269" i="38"/>
  <c r="BH181" i="38"/>
  <c r="BL604" i="38"/>
  <c r="BI518" i="38"/>
  <c r="BF545" i="38"/>
  <c r="BL272" i="38"/>
  <c r="BO174" i="38"/>
  <c r="BP499" i="38"/>
  <c r="BI596" i="38"/>
  <c r="BS173" i="38"/>
  <c r="BI149" i="38"/>
  <c r="BU331" i="38"/>
  <c r="BE132" i="38"/>
  <c r="BS75" i="38"/>
  <c r="BP500" i="38"/>
  <c r="BI372" i="38"/>
  <c r="BI70" i="38"/>
  <c r="BP520" i="38"/>
  <c r="BO324" i="38"/>
  <c r="BS381" i="38"/>
  <c r="BJ253" i="38"/>
  <c r="BU73" i="38"/>
  <c r="BO121" i="38"/>
  <c r="BS168" i="38"/>
  <c r="BI121" i="38"/>
  <c r="BV569" i="38"/>
  <c r="BL253" i="38"/>
  <c r="BQ152" i="38"/>
  <c r="BQ172" i="38"/>
  <c r="BM602" i="38"/>
  <c r="BE175" i="38"/>
  <c r="BG165" i="38"/>
  <c r="BI547" i="38"/>
  <c r="BQ132" i="38"/>
  <c r="BS355" i="38"/>
  <c r="BE294" i="38"/>
  <c r="BQ303" i="38"/>
  <c r="BJ326" i="38"/>
  <c r="BS516" i="38"/>
  <c r="BI242" i="38"/>
  <c r="BT277" i="38"/>
  <c r="BE128" i="38"/>
  <c r="BO143" i="38"/>
  <c r="BV553" i="38"/>
  <c r="BS120" i="38"/>
  <c r="BE430" i="38"/>
  <c r="BM542" i="38"/>
  <c r="BP122" i="38"/>
  <c r="BO548" i="38"/>
  <c r="BT424" i="38"/>
  <c r="BJ80" i="38"/>
  <c r="BI540" i="38"/>
  <c r="BL332" i="38"/>
  <c r="BQ272" i="38"/>
  <c r="BG128" i="38"/>
  <c r="BU177" i="38"/>
  <c r="BP116" i="38"/>
  <c r="BS553" i="38"/>
  <c r="BV419" i="38"/>
  <c r="BM425" i="38"/>
  <c r="BT430" i="38"/>
  <c r="BV448" i="38"/>
  <c r="BJ415" i="38"/>
  <c r="BN501" i="38"/>
  <c r="BE498" i="38"/>
  <c r="BJ49" i="38"/>
  <c r="BL401" i="38"/>
  <c r="BR144" i="38"/>
  <c r="BQ71" i="38"/>
  <c r="BE292" i="38"/>
  <c r="BL481" i="38"/>
  <c r="BI129" i="38"/>
  <c r="BO465" i="38"/>
  <c r="BI468" i="38"/>
  <c r="BS132" i="38"/>
  <c r="BT118" i="38"/>
  <c r="BK403" i="38"/>
  <c r="BS40" i="38"/>
  <c r="BR322" i="38"/>
  <c r="BE375" i="38"/>
  <c r="BE327" i="38"/>
  <c r="BG117" i="38"/>
  <c r="BF428" i="38"/>
  <c r="BS166" i="38"/>
  <c r="BU557" i="38"/>
  <c r="BK555" i="38"/>
  <c r="BM431" i="38"/>
  <c r="BO315" i="38"/>
  <c r="BU270" i="38"/>
  <c r="BN500" i="38"/>
  <c r="BF276" i="38"/>
  <c r="BG551" i="38"/>
  <c r="BI602" i="38"/>
  <c r="BP477" i="38"/>
  <c r="BM331" i="38"/>
  <c r="BQ129" i="38"/>
  <c r="BO328" i="38"/>
  <c r="BF277" i="38"/>
  <c r="BJ546" i="38"/>
  <c r="BR267" i="38"/>
  <c r="BN441" i="38"/>
  <c r="BR491" i="38"/>
  <c r="BG397" i="38"/>
  <c r="BG166" i="38"/>
  <c r="BI500" i="38"/>
  <c r="BK273" i="38"/>
  <c r="BJ277" i="38"/>
  <c r="BU118" i="38"/>
  <c r="BT515" i="38"/>
  <c r="BE470" i="38"/>
  <c r="BG418" i="38"/>
  <c r="BM269" i="38"/>
  <c r="BS421" i="38"/>
  <c r="BN505" i="38"/>
  <c r="BL603" i="38"/>
  <c r="BI331" i="38"/>
  <c r="BF502" i="38"/>
  <c r="BU420" i="38"/>
  <c r="BK118" i="38"/>
  <c r="BG541" i="38"/>
  <c r="BO128" i="38"/>
  <c r="BS329" i="38"/>
  <c r="BT469" i="38"/>
  <c r="BM482" i="38"/>
  <c r="BG127" i="38"/>
  <c r="BL129" i="38"/>
  <c r="BU468" i="38"/>
  <c r="BR479" i="38"/>
  <c r="BR128" i="38"/>
  <c r="BF279" i="38"/>
  <c r="BK474" i="38"/>
  <c r="BE425" i="38"/>
  <c r="BG142" i="38"/>
  <c r="BS141" i="38"/>
  <c r="BS419" i="38"/>
  <c r="BK268" i="38"/>
  <c r="BH280" i="38"/>
  <c r="BL477" i="38"/>
  <c r="BP567" i="38"/>
  <c r="BJ427" i="38"/>
  <c r="BF49" i="38"/>
  <c r="BH117" i="38"/>
  <c r="BE144" i="38"/>
  <c r="BT129" i="38"/>
  <c r="BF548" i="38"/>
  <c r="BQ428" i="38"/>
  <c r="BJ425" i="38"/>
  <c r="BN472" i="38"/>
  <c r="BQ432" i="38"/>
  <c r="BJ468" i="38"/>
  <c r="BS174" i="38"/>
  <c r="BF268" i="38"/>
  <c r="BK166" i="38"/>
  <c r="BS282" i="38"/>
  <c r="BH468" i="38"/>
  <c r="BM593" i="38"/>
  <c r="BV157" i="38"/>
  <c r="BI148" i="38"/>
  <c r="BF157" i="38"/>
  <c r="BR119" i="38"/>
  <c r="BN457" i="38"/>
  <c r="BT274" i="38"/>
  <c r="BJ467" i="38"/>
  <c r="BQ547" i="38"/>
  <c r="BI421" i="38"/>
  <c r="BH465" i="38"/>
  <c r="BM478" i="38"/>
  <c r="BR282" i="38"/>
  <c r="BO555" i="38"/>
  <c r="CH224" i="39"/>
  <c r="BS472" i="38"/>
  <c r="BF422" i="38"/>
  <c r="BO415" i="38"/>
  <c r="BQ148" i="38"/>
  <c r="BF330" i="38"/>
  <c r="BI124" i="38"/>
  <c r="BE278" i="38"/>
  <c r="BG126" i="38"/>
  <c r="BS167" i="38"/>
  <c r="BH168" i="38"/>
  <c r="BE478" i="38"/>
  <c r="BT141" i="38"/>
  <c r="BR493" i="38"/>
  <c r="BI332" i="38"/>
  <c r="BJ544" i="38"/>
  <c r="BI546" i="38"/>
  <c r="BJ424" i="38"/>
  <c r="BK556" i="38"/>
  <c r="BM553" i="38"/>
  <c r="BR481" i="38"/>
  <c r="BQ130" i="38"/>
  <c r="BL593" i="38"/>
  <c r="BN281" i="38"/>
  <c r="BQ273" i="38"/>
  <c r="BG426" i="38"/>
  <c r="BH166" i="38"/>
  <c r="BM355" i="38"/>
  <c r="BT340" i="38"/>
  <c r="BO605" i="38"/>
  <c r="BS240" i="38"/>
  <c r="BP599" i="38"/>
  <c r="BF580" i="38"/>
  <c r="BQ143" i="38"/>
  <c r="BP429" i="38"/>
  <c r="BV467" i="38"/>
  <c r="BH602" i="38"/>
  <c r="BF152" i="38"/>
  <c r="BI555" i="38"/>
  <c r="BL180" i="38"/>
  <c r="BO331" i="38"/>
  <c r="BG179" i="38"/>
  <c r="BI128" i="38"/>
  <c r="BE601" i="38"/>
  <c r="BR147" i="38"/>
  <c r="BT474" i="38"/>
  <c r="BU431" i="38"/>
  <c r="BM282" i="38"/>
  <c r="BN548" i="38"/>
  <c r="BP455" i="38"/>
  <c r="BF127" i="38"/>
  <c r="BL146" i="38"/>
  <c r="BG329" i="38"/>
  <c r="BE552" i="38"/>
  <c r="BE594" i="38"/>
  <c r="BO472" i="38"/>
  <c r="BR555" i="38"/>
  <c r="BF493" i="38"/>
  <c r="BR495" i="38"/>
  <c r="BO345" i="38"/>
  <c r="BK320" i="38"/>
  <c r="BR598" i="38"/>
  <c r="BL469" i="38"/>
  <c r="BI505" i="38"/>
  <c r="BS123" i="38"/>
  <c r="BV446" i="38"/>
  <c r="BT590" i="38"/>
  <c r="BS424" i="38"/>
  <c r="BG180" i="38"/>
  <c r="BP425" i="38"/>
  <c r="BL267" i="38"/>
  <c r="BP445" i="38"/>
  <c r="BF421" i="38"/>
  <c r="BP466" i="38"/>
  <c r="BV74" i="38"/>
  <c r="BI501" i="38"/>
  <c r="BJ557" i="38"/>
  <c r="BE593" i="38"/>
  <c r="BP273" i="38"/>
  <c r="BQ453" i="38"/>
  <c r="BO475" i="38"/>
  <c r="BK418" i="38"/>
  <c r="BR597" i="38"/>
  <c r="BR473" i="38"/>
  <c r="BO426" i="38"/>
  <c r="BV327" i="38"/>
  <c r="BR499" i="38"/>
  <c r="BI493" i="38"/>
  <c r="BF240" i="38"/>
  <c r="BF403" i="38"/>
  <c r="BR602" i="38"/>
  <c r="CH574" i="39"/>
  <c r="BJ598" i="38"/>
  <c r="BK469" i="38"/>
  <c r="BK481" i="38"/>
  <c r="BL554" i="38"/>
  <c r="BI427" i="38"/>
  <c r="BL152" i="38"/>
  <c r="BT328" i="38"/>
  <c r="BM475" i="38"/>
  <c r="BH482" i="38"/>
  <c r="BM555" i="38"/>
  <c r="BJ271" i="38"/>
  <c r="BT553" i="38"/>
  <c r="BM131" i="38"/>
  <c r="BO156" i="38"/>
  <c r="BS126" i="38"/>
  <c r="BR492" i="38"/>
  <c r="BU116" i="38"/>
  <c r="BQ177" i="38"/>
  <c r="BQ443" i="38"/>
  <c r="BJ554" i="38"/>
  <c r="BO468" i="38"/>
  <c r="BR482" i="38"/>
  <c r="BU325" i="38"/>
  <c r="BL594" i="38"/>
  <c r="BO177" i="38"/>
  <c r="BM604" i="38"/>
  <c r="BO276" i="38"/>
  <c r="BH282" i="38"/>
  <c r="BT121" i="38"/>
  <c r="BE415" i="38"/>
  <c r="BN132" i="38"/>
  <c r="BH174" i="38"/>
  <c r="BG115" i="38"/>
  <c r="BS302" i="38"/>
  <c r="BR374" i="38"/>
  <c r="BE142" i="38"/>
  <c r="BI69" i="38"/>
  <c r="BR541" i="38"/>
  <c r="BM467" i="38"/>
  <c r="BQ429" i="38"/>
  <c r="BP501" i="38"/>
  <c r="BO316" i="38"/>
  <c r="BL265" i="38"/>
  <c r="BL121" i="38"/>
  <c r="BS96" i="38"/>
  <c r="BF404" i="38"/>
  <c r="BV381" i="38"/>
  <c r="BR155" i="38"/>
  <c r="BP397" i="38"/>
  <c r="BQ144" i="38"/>
  <c r="BV528" i="38"/>
  <c r="BJ594" i="38"/>
  <c r="BV428" i="38"/>
  <c r="BU423" i="38"/>
  <c r="BH67" i="38"/>
  <c r="BT407" i="38"/>
  <c r="BF524" i="38"/>
  <c r="BU143" i="38"/>
  <c r="BL556" i="38"/>
  <c r="BS146" i="38"/>
  <c r="BS177" i="38"/>
  <c r="BI144" i="38"/>
  <c r="BS324" i="38"/>
  <c r="BH543" i="38"/>
  <c r="BU247" i="38"/>
  <c r="BN268" i="38"/>
  <c r="BE99" i="38"/>
  <c r="BV578" i="38"/>
  <c r="BT296" i="38"/>
  <c r="BO165" i="38"/>
  <c r="BP490" i="38"/>
  <c r="BJ325" i="38"/>
  <c r="BH429" i="38"/>
  <c r="BT472" i="38"/>
  <c r="BR548" i="38"/>
  <c r="BO541" i="38"/>
  <c r="BQ556" i="38"/>
  <c r="BI268" i="38"/>
  <c r="BE150" i="38"/>
  <c r="BK321" i="38"/>
  <c r="BS315" i="38"/>
  <c r="BV593" i="38"/>
  <c r="BN553" i="38"/>
  <c r="BJ270" i="38"/>
  <c r="BI278" i="38"/>
  <c r="BT281" i="38"/>
  <c r="BG326" i="38"/>
  <c r="BQ322" i="38"/>
  <c r="BM592" i="38"/>
  <c r="BV555" i="38"/>
  <c r="BQ452" i="38"/>
  <c r="BV127" i="38"/>
  <c r="BV276" i="38"/>
  <c r="BT115" i="38"/>
  <c r="BN570" i="38"/>
  <c r="BF566" i="38"/>
  <c r="BF250" i="38"/>
  <c r="BO297" i="38"/>
  <c r="BM321" i="38"/>
  <c r="BF490" i="38"/>
  <c r="BS175" i="38"/>
  <c r="BR120" i="38"/>
  <c r="BS496" i="38"/>
  <c r="BF601" i="38"/>
  <c r="BH130" i="38"/>
  <c r="BQ140" i="38"/>
  <c r="BN444" i="38"/>
  <c r="BL431" i="38"/>
  <c r="BN106" i="38"/>
  <c r="BG402" i="38"/>
  <c r="BO570" i="38"/>
  <c r="BT605" i="38"/>
  <c r="BN42" i="38"/>
  <c r="BP431" i="38"/>
  <c r="BN43" i="38"/>
  <c r="BJ481" i="38"/>
  <c r="BJ475" i="38"/>
  <c r="BN506" i="38"/>
  <c r="BS578" i="38"/>
  <c r="BT343" i="38"/>
  <c r="BH169" i="38"/>
  <c r="BM73" i="38"/>
  <c r="BQ426" i="38"/>
  <c r="BS548" i="38"/>
  <c r="BH265" i="38"/>
  <c r="BL326" i="38"/>
  <c r="BQ450" i="38"/>
  <c r="BV254" i="38"/>
  <c r="BH148" i="38"/>
  <c r="BV245" i="38"/>
  <c r="BE304" i="38"/>
  <c r="BU294" i="38"/>
  <c r="BP320" i="38"/>
  <c r="BV432" i="38"/>
  <c r="BJ477" i="38"/>
  <c r="BG155" i="38"/>
  <c r="BN600" i="38"/>
  <c r="BR591" i="38"/>
  <c r="BO547" i="38"/>
  <c r="BR545" i="38"/>
  <c r="BK125" i="38"/>
  <c r="BH276" i="38"/>
  <c r="BO150" i="38"/>
  <c r="BV143" i="38"/>
  <c r="BS124" i="38"/>
  <c r="BU157" i="38"/>
  <c r="BU274" i="38"/>
  <c r="BE506" i="38"/>
  <c r="BH467" i="38"/>
  <c r="BP496" i="38"/>
  <c r="BU140" i="38"/>
  <c r="BK120" i="38"/>
  <c r="BQ466" i="38"/>
  <c r="BP132" i="38"/>
  <c r="BF123" i="38"/>
  <c r="BM479" i="38"/>
  <c r="BG124" i="38"/>
  <c r="BO130" i="38"/>
  <c r="BI250" i="38"/>
  <c r="BU582" i="38"/>
  <c r="BE331" i="38"/>
  <c r="BL241" i="38"/>
  <c r="BJ597" i="38"/>
  <c r="BG550" i="38"/>
  <c r="BM120" i="38"/>
  <c r="BF423" i="38"/>
  <c r="BM121" i="38"/>
  <c r="BS116" i="38"/>
  <c r="BP148" i="38"/>
  <c r="BF324" i="38"/>
  <c r="BU119" i="38"/>
  <c r="BP482" i="38"/>
  <c r="BM347" i="38"/>
  <c r="BO100" i="38"/>
  <c r="BR76" i="38"/>
  <c r="BI426" i="38"/>
  <c r="BP156" i="38"/>
  <c r="BI471" i="38"/>
  <c r="BU470" i="38"/>
  <c r="BO417" i="38"/>
  <c r="BP441" i="38"/>
  <c r="BV395" i="38"/>
  <c r="BS530" i="38"/>
  <c r="BI557" i="38"/>
  <c r="BL595" i="38"/>
  <c r="BS148" i="38"/>
  <c r="BQ118" i="38"/>
  <c r="BQ326" i="38"/>
  <c r="BJ549" i="38"/>
  <c r="BT591" i="38"/>
  <c r="BE507" i="38"/>
  <c r="BJ403" i="38"/>
  <c r="BQ319" i="38"/>
  <c r="BE53" i="38"/>
  <c r="BJ595" i="38"/>
  <c r="N189" i="39"/>
  <c r="BI431" i="38"/>
  <c r="BE147" i="38"/>
  <c r="BL271" i="38"/>
  <c r="BT419" i="38"/>
  <c r="BH146" i="38"/>
  <c r="BK119" i="38"/>
  <c r="BR503" i="38"/>
  <c r="BF556" i="38"/>
  <c r="BF482" i="38"/>
  <c r="BV169" i="38"/>
  <c r="BE176" i="38"/>
  <c r="BV473" i="38"/>
  <c r="BE299" i="38"/>
  <c r="BU551" i="38"/>
  <c r="BJ269" i="38"/>
  <c r="BT266" i="38"/>
  <c r="BI606" i="38"/>
  <c r="BQ267" i="38"/>
  <c r="BM124" i="38"/>
  <c r="BF317" i="38"/>
  <c r="BE317" i="38"/>
  <c r="BK327" i="38"/>
  <c r="BH177" i="38"/>
  <c r="BG265" i="38"/>
  <c r="BR122" i="38"/>
  <c r="BO117" i="38"/>
  <c r="BK315" i="38"/>
  <c r="BS51" i="38"/>
  <c r="BR428" i="38"/>
  <c r="BI50" i="38"/>
  <c r="BU130" i="38"/>
  <c r="BU421" i="38"/>
  <c r="BP442" i="38"/>
  <c r="BP278" i="38"/>
  <c r="BU272" i="38"/>
  <c r="BT545" i="38"/>
  <c r="BO269" i="38"/>
  <c r="BR328" i="38"/>
  <c r="CO609" i="39"/>
  <c r="BV540" i="38"/>
  <c r="BI374" i="38"/>
  <c r="BM330" i="38"/>
  <c r="BQ596" i="38"/>
  <c r="BO479" i="38"/>
  <c r="BR549" i="38"/>
  <c r="BJ430" i="38"/>
  <c r="BR127" i="38"/>
  <c r="BS598" i="38"/>
  <c r="BM550" i="38"/>
  <c r="BK542" i="38"/>
  <c r="BL597" i="38"/>
  <c r="BH176" i="38"/>
  <c r="BK554" i="38"/>
  <c r="BV181" i="38"/>
  <c r="BQ175" i="38"/>
  <c r="BU472" i="38"/>
  <c r="BS265" i="38"/>
  <c r="BH129" i="38"/>
  <c r="BF319" i="38"/>
  <c r="BP493" i="38"/>
  <c r="BT265" i="38"/>
  <c r="BF129" i="38"/>
  <c r="BS540" i="38"/>
  <c r="BS555" i="38"/>
  <c r="BK177" i="38"/>
  <c r="BS122" i="38"/>
  <c r="BM540" i="38"/>
  <c r="BV274" i="38"/>
  <c r="BI265" i="38"/>
  <c r="BR326" i="38"/>
  <c r="BM342" i="38"/>
  <c r="BE323" i="38"/>
  <c r="BU425" i="38"/>
  <c r="BE122" i="38"/>
  <c r="BS606" i="38"/>
  <c r="BQ471" i="38"/>
  <c r="BV603" i="38"/>
  <c r="BF281" i="38"/>
  <c r="BR279" i="38"/>
  <c r="BF124" i="38"/>
  <c r="BE501" i="38"/>
  <c r="BR427" i="38"/>
  <c r="BL318" i="38"/>
  <c r="BT481" i="38"/>
  <c r="BL553" i="38"/>
  <c r="BR476" i="38"/>
  <c r="BV426" i="38"/>
  <c r="BM471" i="38"/>
  <c r="BN465" i="38"/>
  <c r="BV324" i="38"/>
  <c r="BP145" i="38"/>
  <c r="BN605" i="38"/>
  <c r="BF474" i="38"/>
  <c r="BL276" i="38"/>
  <c r="BS269" i="38"/>
  <c r="BU479" i="38"/>
  <c r="BO550" i="38"/>
  <c r="BT41" i="38"/>
  <c r="BV241" i="38"/>
  <c r="BP150" i="38"/>
  <c r="BH55" i="38"/>
  <c r="BU145" i="38"/>
  <c r="BJ342" i="38"/>
  <c r="BH601" i="38"/>
  <c r="BV116" i="38"/>
  <c r="BS420" i="38"/>
  <c r="BQ332" i="38"/>
  <c r="BV598" i="38"/>
  <c r="BN602" i="38"/>
  <c r="BK422" i="38"/>
  <c r="BN118" i="38"/>
  <c r="BU541" i="38"/>
  <c r="BS274" i="38"/>
  <c r="BQ328" i="38"/>
  <c r="BE321" i="38"/>
  <c r="BE596" i="38"/>
  <c r="BO422" i="38"/>
  <c r="BO274" i="38"/>
  <c r="BV120" i="38"/>
  <c r="BF547" i="38"/>
  <c r="BS169" i="38"/>
  <c r="BM424" i="38"/>
  <c r="BU469" i="38"/>
  <c r="BG182" i="38"/>
  <c r="BG421" i="38"/>
  <c r="BN492" i="38"/>
  <c r="BF424" i="38"/>
  <c r="BU180" i="38"/>
  <c r="BV182" i="38"/>
  <c r="BE290" i="38"/>
  <c r="BH373" i="38"/>
  <c r="BH478" i="38"/>
  <c r="BL179" i="38"/>
  <c r="BN266" i="38"/>
  <c r="BG325" i="38"/>
  <c r="BM319" i="38"/>
  <c r="BO551" i="38"/>
  <c r="BI275" i="38"/>
  <c r="BI549" i="38"/>
  <c r="BN280" i="38"/>
  <c r="BK170" i="38"/>
  <c r="BP494" i="38"/>
  <c r="BK319" i="38"/>
  <c r="BF245" i="38"/>
  <c r="BN551" i="38"/>
  <c r="BN448" i="38"/>
  <c r="BI126" i="38"/>
  <c r="BE174" i="38"/>
  <c r="BL126" i="38"/>
  <c r="BU481" i="38"/>
  <c r="BS466" i="38"/>
  <c r="BP329" i="38"/>
  <c r="BQ477" i="38"/>
  <c r="BK115" i="38"/>
  <c r="BV453" i="38"/>
  <c r="BK479" i="38"/>
  <c r="BU552" i="38"/>
  <c r="BN45" i="38"/>
  <c r="BP379" i="38"/>
  <c r="BR600" i="38"/>
  <c r="BN295" i="38"/>
  <c r="BQ176" i="38"/>
  <c r="BV90" i="38"/>
  <c r="BN540" i="38"/>
  <c r="BK165" i="38"/>
  <c r="BV442" i="38"/>
  <c r="BQ522" i="38"/>
  <c r="BR329" i="38"/>
  <c r="BO181" i="38"/>
  <c r="BE118" i="38"/>
  <c r="BE481" i="38"/>
  <c r="BL472" i="38"/>
  <c r="BE494" i="38"/>
  <c r="BH119" i="38"/>
  <c r="BI151" i="38"/>
  <c r="BP155" i="38"/>
  <c r="BN496" i="38"/>
  <c r="BM265" i="38"/>
  <c r="BF274" i="38"/>
  <c r="BP430" i="38"/>
  <c r="BP268" i="38"/>
  <c r="BO144" i="38"/>
  <c r="BL153" i="38"/>
  <c r="BJ243" i="38"/>
  <c r="BV591" i="38"/>
  <c r="BP444" i="38"/>
  <c r="BE270" i="38"/>
  <c r="BL277" i="38"/>
  <c r="BP504" i="38"/>
  <c r="BI68" i="38"/>
  <c r="BF248" i="38"/>
  <c r="BR425" i="38"/>
  <c r="BE140" i="38"/>
  <c r="BI545" i="38"/>
  <c r="BE282" i="38"/>
  <c r="BM600" i="38"/>
  <c r="BT125" i="38"/>
  <c r="BJ542" i="38"/>
  <c r="BJ550" i="38"/>
  <c r="BF541" i="38"/>
  <c r="BO124" i="38"/>
  <c r="BF507" i="38"/>
  <c r="BM271" i="38"/>
  <c r="BT423" i="38"/>
  <c r="BP467" i="38"/>
  <c r="BT180" i="38"/>
  <c r="BV457" i="38"/>
  <c r="BP428" i="38"/>
  <c r="BI279" i="38"/>
  <c r="BQ472" i="38"/>
  <c r="BH550" i="38"/>
  <c r="BE471" i="38"/>
  <c r="BQ430" i="38"/>
  <c r="BR501" i="38"/>
  <c r="BQ271" i="38"/>
  <c r="BO467" i="38"/>
  <c r="BL282" i="38"/>
  <c r="BH540" i="38"/>
  <c r="BS74" i="38"/>
  <c r="BJ527" i="38"/>
  <c r="BV351" i="38"/>
  <c r="BQ50" i="38"/>
  <c r="BH70" i="38"/>
  <c r="BT592" i="38"/>
  <c r="BO140" i="38"/>
  <c r="BU430" i="38"/>
  <c r="BO280" i="38"/>
  <c r="BT130" i="38"/>
  <c r="BL424" i="38"/>
  <c r="BS127" i="38"/>
  <c r="BI118" i="38"/>
  <c r="BF425" i="38"/>
  <c r="BH269" i="38"/>
  <c r="BV452" i="38"/>
  <c r="BJ473" i="38"/>
  <c r="BL606" i="38"/>
  <c r="BI469" i="38"/>
  <c r="BO553" i="38"/>
  <c r="BS267" i="38"/>
  <c r="BE279" i="38"/>
  <c r="BS502" i="38"/>
  <c r="BU265" i="38"/>
  <c r="BH321" i="38"/>
  <c r="BF607" i="38"/>
  <c r="BQ416" i="38"/>
  <c r="BK275" i="38"/>
  <c r="BP131" i="38"/>
  <c r="BM276" i="38"/>
  <c r="BL116" i="38"/>
  <c r="BH518" i="38"/>
  <c r="F609" i="39"/>
  <c r="BM594" i="38"/>
  <c r="BS50" i="38"/>
  <c r="BF74" i="38"/>
  <c r="BP69" i="38"/>
  <c r="BN555" i="38"/>
  <c r="BI481" i="38"/>
  <c r="BO466" i="38"/>
  <c r="BJ476" i="38"/>
  <c r="BG181" i="38"/>
  <c r="BF565" i="38"/>
  <c r="BE576" i="38"/>
  <c r="BR296" i="38"/>
  <c r="BG143" i="38"/>
  <c r="BL366" i="38"/>
  <c r="BR317" i="38"/>
  <c r="BJ327" i="38"/>
  <c r="BG332" i="38"/>
  <c r="BU266" i="38"/>
  <c r="BG540" i="38"/>
  <c r="BR565" i="38"/>
  <c r="BK328" i="38"/>
  <c r="BJ272" i="38"/>
  <c r="BP423" i="38"/>
  <c r="BS505" i="38"/>
  <c r="BM274" i="38"/>
  <c r="BE121" i="38"/>
  <c r="BV129" i="38"/>
  <c r="BK426" i="38"/>
  <c r="BN352" i="38"/>
  <c r="BT152" i="38"/>
  <c r="BR40" i="38"/>
  <c r="BT315" i="38"/>
  <c r="BI247" i="38"/>
  <c r="BV451" i="38"/>
  <c r="BO290" i="38"/>
  <c r="BJ166" i="38"/>
  <c r="BJ67" i="38"/>
  <c r="BG175" i="38"/>
  <c r="BI543" i="38"/>
  <c r="BH432" i="38"/>
  <c r="BI318" i="38"/>
  <c r="BF122" i="38"/>
  <c r="BH124" i="38"/>
  <c r="BE542" i="38"/>
  <c r="BQ142" i="38"/>
  <c r="BJ591" i="38"/>
  <c r="BF477" i="38"/>
  <c r="BR272" i="38"/>
  <c r="BO180" i="38"/>
  <c r="BK181" i="38"/>
  <c r="BJ266" i="38"/>
  <c r="BP473" i="38"/>
  <c r="BJ321" i="38"/>
  <c r="BI593" i="38"/>
  <c r="BG553" i="38"/>
  <c r="BF130" i="38"/>
  <c r="BO318" i="38"/>
  <c r="BO178" i="38"/>
  <c r="BU132" i="38"/>
  <c r="BK390" i="38"/>
  <c r="BL523" i="38"/>
  <c r="BQ154" i="38"/>
  <c r="BG72" i="38"/>
  <c r="BJ323" i="38"/>
  <c r="BT480" i="38"/>
  <c r="BE268" i="38"/>
  <c r="BO320" i="38"/>
  <c r="BK550" i="38"/>
  <c r="BF400" i="38"/>
  <c r="BT279" i="38"/>
  <c r="BN456" i="38"/>
  <c r="BQ480" i="38"/>
  <c r="BI507" i="38"/>
  <c r="BU566" i="38"/>
  <c r="BK48" i="38"/>
  <c r="BQ68" i="38"/>
  <c r="BT144" i="38"/>
  <c r="BJ41" i="38"/>
  <c r="BI525" i="38"/>
  <c r="BS601" i="38"/>
  <c r="BH607" i="38"/>
  <c r="BE115" i="38"/>
  <c r="BS499" i="38"/>
  <c r="BV529" i="38"/>
  <c r="BL552" i="38"/>
  <c r="BE277" i="38"/>
  <c r="BG324" i="38"/>
  <c r="BV270" i="38"/>
  <c r="BT250" i="38"/>
  <c r="BS271" i="38"/>
  <c r="BO145" i="38"/>
  <c r="BE273" i="38"/>
  <c r="BG248" i="38"/>
  <c r="BO153" i="38"/>
  <c r="BM105" i="38"/>
  <c r="BL141" i="38"/>
  <c r="BN77" i="38"/>
  <c r="BS492" i="38"/>
  <c r="BS422" i="38"/>
  <c r="BJ278" i="38"/>
  <c r="BM328" i="38"/>
  <c r="BT272" i="38"/>
  <c r="BF555" i="38"/>
  <c r="BE491" i="38"/>
  <c r="BO469" i="38"/>
  <c r="BS418" i="38"/>
  <c r="BV455" i="38"/>
  <c r="BQ473" i="38"/>
  <c r="BT317" i="38"/>
  <c r="BQ448" i="38"/>
  <c r="BJ540" i="38"/>
  <c r="BU271" i="38"/>
  <c r="BH121" i="38"/>
  <c r="BE468" i="38"/>
  <c r="BE280" i="38"/>
  <c r="BQ447" i="38"/>
  <c r="BL475" i="38"/>
  <c r="BG154" i="38"/>
  <c r="BL425" i="38"/>
  <c r="BV166" i="38"/>
  <c r="BE269" i="38"/>
  <c r="BU117" i="38"/>
  <c r="BK123" i="38"/>
  <c r="BV249" i="38"/>
  <c r="BS77" i="38"/>
  <c r="BI330" i="38"/>
  <c r="BQ290" i="38"/>
  <c r="BI327" i="38"/>
  <c r="BE301" i="38"/>
  <c r="BE166" i="38"/>
  <c r="BR73" i="38"/>
  <c r="BO481" i="38"/>
  <c r="BO432" i="38"/>
  <c r="BE281" i="38"/>
  <c r="BF146" i="38"/>
  <c r="BM273" i="38"/>
  <c r="BH299" i="38"/>
  <c r="BS345" i="38"/>
  <c r="BE475" i="38"/>
  <c r="BG78" i="38"/>
  <c r="BO544" i="38"/>
  <c r="BS343" i="38"/>
  <c r="BG548" i="38"/>
  <c r="BS328" i="38"/>
  <c r="BT153" i="38"/>
  <c r="BU278" i="38"/>
  <c r="BU106" i="38"/>
  <c r="BK301" i="38"/>
  <c r="BU76" i="38"/>
  <c r="BL430" i="38"/>
  <c r="BU115" i="38"/>
  <c r="BH171" i="38"/>
  <c r="BV450" i="38"/>
  <c r="BH268" i="38"/>
  <c r="BF494" i="38"/>
  <c r="BG278" i="38"/>
  <c r="BO42" i="38"/>
  <c r="BQ252" i="38"/>
  <c r="BM79" i="38"/>
  <c r="BL317" i="38"/>
  <c r="BH320" i="38"/>
  <c r="BV477" i="38"/>
  <c r="BK271" i="38"/>
  <c r="BT417" i="38"/>
  <c r="BN594" i="38"/>
  <c r="BS482" i="38"/>
  <c r="BK425" i="38"/>
  <c r="BF546" i="38"/>
  <c r="BN606" i="38"/>
  <c r="BM275" i="38"/>
  <c r="BV269" i="38"/>
  <c r="BP480" i="38"/>
  <c r="BO319" i="38"/>
  <c r="BJ604" i="38"/>
  <c r="BE500" i="38"/>
  <c r="BR132" i="38"/>
  <c r="BJ431" i="38"/>
  <c r="BP123" i="38"/>
  <c r="BQ427" i="38"/>
  <c r="BL550" i="38"/>
  <c r="BU417" i="38"/>
  <c r="BQ151" i="38"/>
  <c r="BK277" i="38"/>
  <c r="BS430" i="38"/>
  <c r="BQ482" i="38"/>
  <c r="BE504" i="38"/>
  <c r="BT275" i="38"/>
  <c r="BH402" i="38"/>
  <c r="BF405" i="38"/>
  <c r="BF596" i="38"/>
  <c r="BO600" i="38"/>
  <c r="BS321" i="38"/>
  <c r="BP121" i="38"/>
  <c r="BS325" i="38"/>
  <c r="BO478" i="38"/>
  <c r="BI395" i="38"/>
  <c r="BV173" i="38"/>
  <c r="BH522" i="38"/>
  <c r="BI528" i="38"/>
  <c r="BV478" i="38"/>
  <c r="BM573" i="38"/>
  <c r="BU332" i="38"/>
  <c r="BI568" i="38"/>
  <c r="BU327" i="38"/>
  <c r="BG121" i="38"/>
  <c r="BE428" i="38"/>
  <c r="BJ251" i="38"/>
  <c r="BI474" i="38"/>
  <c r="BH470" i="38"/>
  <c r="BM432" i="38"/>
  <c r="BV131" i="38"/>
  <c r="BE604" i="38"/>
  <c r="BG268" i="38"/>
  <c r="BJ522" i="38"/>
  <c r="BF256" i="38"/>
  <c r="BO329" i="38"/>
  <c r="BI490" i="38"/>
  <c r="BH165" i="38"/>
  <c r="BG277" i="38"/>
  <c r="BG269" i="38"/>
  <c r="BF267" i="38"/>
  <c r="BE318" i="38"/>
  <c r="BU319" i="38"/>
  <c r="BM418" i="38"/>
  <c r="BL66" i="38"/>
  <c r="BN495" i="38"/>
  <c r="BS423" i="38"/>
  <c r="BH473" i="38"/>
  <c r="BQ281" i="38"/>
  <c r="BV253" i="38"/>
  <c r="BI423" i="38"/>
  <c r="BG381" i="38"/>
  <c r="BE417" i="38"/>
  <c r="BS543" i="38"/>
  <c r="BV278" i="38"/>
  <c r="BO82" i="38"/>
  <c r="BS266" i="38"/>
  <c r="BL547" i="38"/>
  <c r="BT132" i="38"/>
  <c r="BK122" i="38"/>
  <c r="BR544" i="38"/>
  <c r="BP447" i="38"/>
  <c r="BH123" i="38"/>
  <c r="BP469" i="38"/>
  <c r="BE326" i="38"/>
  <c r="BK126" i="38"/>
  <c r="BH466" i="38"/>
  <c r="BL119" i="38"/>
  <c r="BI553" i="38"/>
  <c r="BR469" i="38"/>
  <c r="BL148" i="38"/>
  <c r="BV423" i="38"/>
  <c r="BT466" i="38"/>
  <c r="BG557" i="38"/>
  <c r="BI550" i="38"/>
  <c r="BM125" i="38"/>
  <c r="BE599" i="38"/>
  <c r="BL269" i="38"/>
  <c r="BV290" i="38"/>
  <c r="BG400" i="38"/>
  <c r="BV317" i="38"/>
  <c r="BH79" i="38"/>
  <c r="BT599" i="38"/>
  <c r="CF609" i="39"/>
  <c r="BL607" i="38"/>
  <c r="BM427" i="38"/>
  <c r="BQ269" i="38"/>
  <c r="BE82" i="38"/>
  <c r="BE297" i="38"/>
  <c r="BP125" i="38"/>
  <c r="BR131" i="38"/>
  <c r="BO332" i="38"/>
  <c r="BN493" i="38"/>
  <c r="BQ417" i="38"/>
  <c r="BL427" i="38"/>
  <c r="BH418" i="38"/>
  <c r="BJ328" i="38"/>
  <c r="BL465" i="38"/>
  <c r="BJ268" i="38"/>
  <c r="BH270" i="38"/>
  <c r="BJ422" i="38"/>
  <c r="BS280" i="38"/>
  <c r="BT82" i="38"/>
  <c r="BR594" i="38"/>
  <c r="BM469" i="38"/>
  <c r="BV124" i="38"/>
  <c r="BE492" i="38"/>
  <c r="BI273" i="38"/>
  <c r="BE557" i="38"/>
  <c r="BL178" i="38"/>
  <c r="BP593" i="38"/>
  <c r="BE315" i="38"/>
  <c r="BF479" i="38"/>
  <c r="BU176" i="38"/>
  <c r="BE480" i="38"/>
  <c r="BS121" i="38"/>
  <c r="BP607" i="38"/>
  <c r="BS316" i="38"/>
  <c r="BO125" i="38"/>
  <c r="BS119" i="38"/>
  <c r="BL555" i="38"/>
  <c r="BE496" i="38"/>
  <c r="BL328" i="38"/>
  <c r="BG123" i="38"/>
  <c r="BV476" i="38"/>
  <c r="BH273" i="38"/>
  <c r="BO428" i="38"/>
  <c r="BE426" i="38"/>
  <c r="BK557" i="38"/>
  <c r="BP503" i="38"/>
  <c r="BI476" i="38"/>
  <c r="BI429" i="38"/>
  <c r="BQ182" i="38"/>
  <c r="BJ265" i="38"/>
  <c r="BM420" i="38"/>
  <c r="BQ467" i="38"/>
  <c r="BH170" i="38"/>
  <c r="BF271" i="38"/>
  <c r="BH343" i="38"/>
  <c r="BT66" i="38"/>
  <c r="BE296" i="38"/>
  <c r="BL71" i="38"/>
  <c r="BL246" i="38"/>
  <c r="BT607" i="38"/>
  <c r="BU147" i="38"/>
  <c r="BV167" i="38"/>
  <c r="BF594" i="38"/>
  <c r="BI548" i="38"/>
  <c r="BQ599" i="38"/>
  <c r="BV449" i="38"/>
  <c r="BI79" i="38"/>
  <c r="BH421" i="38"/>
  <c r="BP277" i="38"/>
  <c r="BU165" i="38"/>
  <c r="BJ466" i="38"/>
  <c r="BV471" i="38"/>
  <c r="BT595" i="38"/>
  <c r="BN265" i="38"/>
  <c r="BI322" i="38"/>
  <c r="BT167" i="38"/>
  <c r="BR123" i="38"/>
  <c r="BS490" i="38"/>
  <c r="BV421" i="38"/>
  <c r="BV554" i="38"/>
  <c r="BJ318" i="38"/>
  <c r="BI598" i="38"/>
  <c r="BT168" i="38"/>
  <c r="BE165" i="38"/>
  <c r="BS506" i="38"/>
  <c r="BF272" i="38"/>
  <c r="BS131" i="38"/>
  <c r="BU406" i="38"/>
  <c r="BR599" i="38"/>
  <c r="BS469" i="38"/>
  <c r="BV418" i="38"/>
  <c r="CN49" i="39"/>
  <c r="BR277" i="38"/>
  <c r="BI329" i="38"/>
  <c r="BG272" i="38"/>
  <c r="BQ418" i="38"/>
  <c r="BN507" i="38"/>
  <c r="BH132" i="38"/>
  <c r="BS129" i="38"/>
  <c r="BR251" i="38"/>
  <c r="BT542" i="38"/>
  <c r="BI131" i="38"/>
  <c r="BG429" i="38"/>
  <c r="BR543" i="38"/>
  <c r="BN123" i="38"/>
  <c r="BH424" i="38"/>
  <c r="BH472" i="38"/>
  <c r="BF155" i="38"/>
  <c r="BS541" i="38"/>
  <c r="BF553" i="38"/>
  <c r="BV165" i="38"/>
  <c r="BU277" i="38"/>
  <c r="BV417" i="38"/>
  <c r="BQ275" i="38"/>
  <c r="BT55" i="38"/>
  <c r="BV53" i="38"/>
  <c r="BG316" i="38"/>
  <c r="BK580" i="38"/>
  <c r="BG327" i="38"/>
  <c r="BM244" i="38"/>
  <c r="BL416" i="38"/>
  <c r="H399" i="39"/>
  <c r="BU482" i="38"/>
  <c r="BH82" i="38"/>
  <c r="BO166" i="38"/>
  <c r="BE545" i="38"/>
  <c r="BL467" i="38"/>
  <c r="BN469" i="38"/>
  <c r="BF121" i="38"/>
  <c r="BE549" i="38"/>
  <c r="BM123" i="38"/>
  <c r="BS467" i="38"/>
  <c r="BP128" i="38"/>
  <c r="BP505" i="38"/>
  <c r="BN271" i="38"/>
  <c r="BS170" i="38"/>
  <c r="BT551" i="38"/>
  <c r="BI281" i="38"/>
  <c r="BN473" i="38"/>
  <c r="BS143" i="38"/>
  <c r="BQ469" i="38"/>
  <c r="BP127" i="38"/>
  <c r="BT173" i="38"/>
  <c r="BM557" i="38"/>
  <c r="BP129" i="38"/>
  <c r="BQ127" i="38"/>
  <c r="BI13" i="35"/>
  <c r="BO13" i="35"/>
  <c r="BQ293" i="39" s="1"/>
  <c r="AM366" i="39"/>
  <c r="Y86" i="39"/>
  <c r="AC471" i="39"/>
  <c r="AA88" i="39"/>
  <c r="CS609" i="39"/>
  <c r="CT609" i="39" s="1"/>
  <c r="CV609" i="39" s="1"/>
  <c r="AM226" i="39"/>
  <c r="AC16" i="39"/>
  <c r="AR471" i="39"/>
  <c r="AN367" i="39"/>
  <c r="AH400" i="39"/>
  <c r="AK472" i="39"/>
  <c r="AF576" i="39"/>
  <c r="CU49" i="39"/>
  <c r="E4" i="40" s="1"/>
  <c r="X15" i="39"/>
  <c r="Z192" i="39"/>
  <c r="Y366" i="39"/>
  <c r="CU84" i="39"/>
  <c r="E11" i="40" s="1"/>
  <c r="E24" i="40" s="1"/>
  <c r="F43" i="40" s="1"/>
  <c r="AF541" i="39"/>
  <c r="AB470" i="39"/>
  <c r="X85" i="39"/>
  <c r="AG542" i="39"/>
  <c r="AE473" i="39"/>
  <c r="AQ470" i="39"/>
  <c r="CS224" i="39"/>
  <c r="CT224" i="39" s="1"/>
  <c r="AL330" i="39"/>
  <c r="AO228" i="39"/>
  <c r="AS85" i="39"/>
  <c r="AF366" i="39"/>
  <c r="AQ435" i="39"/>
  <c r="AH435" i="39"/>
  <c r="W400" i="39"/>
  <c r="AR51" i="39"/>
  <c r="AG402" i="39"/>
  <c r="AB225" i="39"/>
  <c r="CS399" i="39"/>
  <c r="CT399" i="39" s="1"/>
  <c r="Z332" i="39"/>
  <c r="CX224" i="39"/>
  <c r="AQ540" i="39"/>
  <c r="AI470" i="39"/>
  <c r="W575" i="39"/>
  <c r="AQ190" i="39"/>
  <c r="CS189" i="39"/>
  <c r="CT189" i="39" s="1"/>
  <c r="AA193" i="39"/>
  <c r="AR401" i="39"/>
  <c r="CX49" i="39"/>
  <c r="AR541" i="39"/>
  <c r="AM331" i="39"/>
  <c r="AR611" i="39"/>
  <c r="AQ50" i="39"/>
  <c r="AR436" i="39"/>
  <c r="AT471" i="39"/>
  <c r="CU469" i="39"/>
  <c r="E12" i="40" s="1"/>
  <c r="AG227" i="39"/>
  <c r="AS190" i="39"/>
  <c r="AS365" i="39"/>
  <c r="AK52" i="39"/>
  <c r="AH85" i="39"/>
  <c r="AA543" i="39"/>
  <c r="AI50" i="39"/>
  <c r="Y541" i="39"/>
  <c r="CU189" i="39"/>
  <c r="E8" i="40" s="1"/>
  <c r="Y401" i="39"/>
  <c r="AC86" i="39"/>
  <c r="CU364" i="39"/>
  <c r="E20" i="40" s="1"/>
  <c r="AE53" i="39"/>
  <c r="AQ330" i="39"/>
  <c r="Z542" i="39"/>
  <c r="CS329" i="39"/>
  <c r="CT329" i="39" s="1"/>
  <c r="AA473" i="39"/>
  <c r="AT541" i="39"/>
  <c r="AO193" i="39"/>
  <c r="AR576" i="39"/>
  <c r="AO578" i="39"/>
  <c r="AL15" i="39"/>
  <c r="AN87" i="39"/>
  <c r="AD87" i="39"/>
  <c r="AN402" i="39"/>
  <c r="AE368" i="39"/>
  <c r="AE88" i="39"/>
  <c r="AL400" i="39"/>
  <c r="AP404" i="39"/>
  <c r="AO438" i="39"/>
  <c r="AJ436" i="39"/>
  <c r="AD437" i="39"/>
  <c r="AM191" i="39"/>
  <c r="Z472" i="39"/>
  <c r="AP579" i="39"/>
  <c r="AP19" i="39"/>
  <c r="AN17" i="39"/>
  <c r="AC366" i="39"/>
  <c r="AI190" i="39"/>
  <c r="AA438" i="39"/>
  <c r="AO88" i="39"/>
  <c r="AE508" i="39"/>
  <c r="AM401" i="39"/>
  <c r="AL190" i="39"/>
  <c r="Y471" i="39"/>
  <c r="AN577" i="39"/>
  <c r="AM16" i="39"/>
  <c r="AB365" i="39"/>
  <c r="AJ191" i="39"/>
  <c r="AL85" i="39"/>
  <c r="Y436" i="39"/>
  <c r="AA403" i="39"/>
  <c r="AN192" i="39"/>
  <c r="CS574" i="39"/>
  <c r="CT574" i="39" s="1"/>
  <c r="CV574" i="39" s="1"/>
  <c r="AM576" i="39"/>
  <c r="AP89" i="39"/>
  <c r="Z402" i="39"/>
  <c r="AS225" i="39"/>
  <c r="AE578" i="39"/>
  <c r="AB575" i="39"/>
  <c r="CU14" i="39"/>
  <c r="E5" i="40" s="1"/>
  <c r="AS15" i="39"/>
  <c r="AT16" i="39"/>
  <c r="AS505" i="39"/>
  <c r="CU504" i="39"/>
  <c r="E14" i="40" s="1"/>
  <c r="AF51" i="39"/>
  <c r="AG52" i="39"/>
  <c r="AB400" i="39"/>
  <c r="AE403" i="39"/>
  <c r="AE438" i="39"/>
  <c r="AC436" i="39"/>
  <c r="AC506" i="39"/>
  <c r="AB505" i="39"/>
  <c r="AR86" i="39"/>
  <c r="CS84" i="39"/>
  <c r="CT84" i="39" s="1"/>
  <c r="AK612" i="39"/>
  <c r="CU434" i="39"/>
  <c r="AB15" i="39"/>
  <c r="AE18" i="39"/>
  <c r="X610" i="39"/>
  <c r="AT576" i="39"/>
  <c r="AS575" i="39"/>
  <c r="AQ15" i="39"/>
  <c r="AR16" i="39"/>
  <c r="AJ506" i="39"/>
  <c r="AK507" i="39"/>
  <c r="AI505" i="39"/>
  <c r="AL540" i="39"/>
  <c r="AN542" i="39"/>
  <c r="AO543" i="39"/>
  <c r="W505" i="39"/>
  <c r="AF506" i="39"/>
  <c r="AI540" i="39"/>
  <c r="AJ541" i="39"/>
  <c r="W610" i="39"/>
  <c r="AG612" i="39"/>
  <c r="X365" i="39"/>
  <c r="AA368" i="39"/>
  <c r="CX574" i="39"/>
  <c r="AH575" i="39"/>
  <c r="AQ365" i="39"/>
  <c r="AR366" i="39"/>
  <c r="CS364" i="39"/>
  <c r="CT364" i="39" s="1"/>
  <c r="AG17" i="39"/>
  <c r="W15" i="39"/>
  <c r="AF16" i="39"/>
  <c r="AA333" i="39"/>
  <c r="X330" i="39"/>
  <c r="Y16" i="39"/>
  <c r="Z17" i="39"/>
  <c r="AO613" i="39"/>
  <c r="AM611" i="39"/>
  <c r="AN612" i="39"/>
  <c r="AL610" i="39"/>
  <c r="AP614" i="39"/>
  <c r="AN227" i="39"/>
  <c r="AL225" i="39"/>
  <c r="AS610" i="39"/>
  <c r="AT611" i="39"/>
  <c r="AA53" i="39"/>
  <c r="Y51" i="39"/>
  <c r="AR506" i="39"/>
  <c r="CS504" i="39"/>
  <c r="CT504" i="39" s="1"/>
  <c r="AQ505" i="39"/>
  <c r="AK87" i="39"/>
  <c r="AL505" i="39"/>
  <c r="AH505" i="39"/>
  <c r="CX504" i="39"/>
  <c r="E13" i="40"/>
  <c r="CV539" i="39"/>
  <c r="BB67" i="38"/>
  <c r="CW67" i="38" s="1"/>
  <c r="P505" i="39" a="1"/>
  <c r="CG505" i="39" a="1"/>
  <c r="CJ505" i="39" a="1"/>
  <c r="I505" i="39" a="1"/>
  <c r="M505" i="39" a="1"/>
  <c r="Q505" i="39" a="1"/>
  <c r="CL505" i="39" a="1"/>
  <c r="CN505" i="39" a="1"/>
  <c r="V505" i="39" a="1"/>
  <c r="K505" i="39" a="1"/>
  <c r="CK505" i="39" a="1"/>
  <c r="CM505" i="39" a="1"/>
  <c r="CF505" i="39" a="1"/>
  <c r="G505" i="39" a="1"/>
  <c r="J505" i="39" a="1"/>
  <c r="AV505" i="39" a="1"/>
  <c r="T505" i="39" a="1"/>
  <c r="N505" i="39" a="1"/>
  <c r="L505" i="39" a="1"/>
  <c r="AU505" i="39" a="1"/>
  <c r="F505" i="39" a="1"/>
  <c r="CI505" i="39" a="1"/>
  <c r="H505" i="39" a="1"/>
  <c r="CP505" i="39" a="1"/>
  <c r="O505" i="39" a="1"/>
  <c r="CO505" i="39" a="1"/>
  <c r="S505" i="39" a="1"/>
  <c r="U505" i="39" a="1"/>
  <c r="CH505" i="39" a="1"/>
  <c r="R505" i="39" a="1"/>
  <c r="CK190" i="39" a="1"/>
  <c r="J190" i="39" a="1"/>
  <c r="H190" i="39" a="1"/>
  <c r="F190" i="39" a="1"/>
  <c r="CN190" i="39" a="1"/>
  <c r="CI190" i="39" a="1"/>
  <c r="U190" i="39" a="1"/>
  <c r="I190" i="39" a="1"/>
  <c r="O190" i="39" a="1"/>
  <c r="CO190" i="39" a="1"/>
  <c r="CL190" i="39" a="1"/>
  <c r="AU190" i="39" a="1"/>
  <c r="CH190" i="39" a="1"/>
  <c r="T190" i="39" a="1"/>
  <c r="K190" i="39" a="1"/>
  <c r="AV190" i="39" a="1"/>
  <c r="V190" i="39" a="1"/>
  <c r="R190" i="39" a="1"/>
  <c r="P190" i="39" a="1"/>
  <c r="CM190" i="39" a="1"/>
  <c r="CF190" i="39" a="1"/>
  <c r="S190" i="39" a="1"/>
  <c r="CP190" i="39" a="1"/>
  <c r="Q190" i="39" a="1"/>
  <c r="CJ190" i="39" a="1"/>
  <c r="N190" i="39" a="1"/>
  <c r="CG190" i="39" a="1"/>
  <c r="L190" i="39" a="1"/>
  <c r="M190" i="39" a="1"/>
  <c r="G190" i="39" a="1"/>
  <c r="T400" i="39" a="1"/>
  <c r="CJ400" i="39" a="1"/>
  <c r="S400" i="39" a="1"/>
  <c r="U400" i="39" a="1"/>
  <c r="I400" i="39" a="1"/>
  <c r="CL400" i="39" a="1"/>
  <c r="N400" i="39" a="1"/>
  <c r="AV400" i="39" a="1"/>
  <c r="R400" i="39" a="1"/>
  <c r="H400" i="39" a="1"/>
  <c r="CN400" i="39" a="1"/>
  <c r="J400" i="39" a="1"/>
  <c r="G400" i="39" a="1"/>
  <c r="CH400" i="39" a="1"/>
  <c r="CI400" i="39" a="1"/>
  <c r="CM400" i="39" a="1"/>
  <c r="Q400" i="39" a="1"/>
  <c r="F400" i="39" a="1"/>
  <c r="CF400" i="39" a="1"/>
  <c r="K400" i="39" a="1"/>
  <c r="O400" i="39" a="1"/>
  <c r="AU400" i="39" a="1"/>
  <c r="L400" i="39" a="1"/>
  <c r="V400" i="39" a="1"/>
  <c r="CO400" i="39" a="1"/>
  <c r="CK400" i="39" a="1"/>
  <c r="CP400" i="39" a="1"/>
  <c r="CG400" i="39" a="1"/>
  <c r="M400" i="39" a="1"/>
  <c r="P400" i="39" a="1"/>
  <c r="H225" i="39" a="1"/>
  <c r="O225" i="39" a="1"/>
  <c r="G225" i="39" a="1"/>
  <c r="L225" i="39" a="1"/>
  <c r="CK225" i="39" a="1"/>
  <c r="CF225" i="39" a="1"/>
  <c r="I225" i="39" a="1"/>
  <c r="AU225" i="39" a="1"/>
  <c r="CO225" i="39" a="1"/>
  <c r="V225" i="39" a="1"/>
  <c r="S225" i="39" a="1"/>
  <c r="CM225" i="39" a="1"/>
  <c r="J225" i="39" a="1"/>
  <c r="AV225" i="39" a="1"/>
  <c r="T225" i="39" a="1"/>
  <c r="K225" i="39" a="1"/>
  <c r="Q225" i="39" a="1"/>
  <c r="CN225" i="39" a="1"/>
  <c r="CJ225" i="39" a="1"/>
  <c r="M225" i="39" a="1"/>
  <c r="U225" i="39" a="1"/>
  <c r="CP225" i="39" a="1"/>
  <c r="R225" i="39" a="1"/>
  <c r="CI225" i="39" a="1"/>
  <c r="P225" i="39" a="1"/>
  <c r="CL225" i="39" a="1"/>
  <c r="CH225" i="39" a="1"/>
  <c r="F225" i="39" a="1"/>
  <c r="CG225" i="39" a="1"/>
  <c r="N225" i="39" a="1"/>
  <c r="AV294" i="39" a="1"/>
  <c r="CG294" i="39" a="1"/>
  <c r="P294" i="39" a="1"/>
  <c r="R294" i="39" a="1"/>
  <c r="L294" i="39" a="1"/>
  <c r="N294" i="39" a="1"/>
  <c r="G294" i="39" a="1"/>
  <c r="K15" i="39" a="1"/>
  <c r="CG15" i="39" a="1"/>
  <c r="U15" i="39" a="1"/>
  <c r="V15" i="39" a="1"/>
  <c r="CP15" i="39" a="1"/>
  <c r="CI15" i="39" a="1"/>
  <c r="CM15" i="39" a="1"/>
  <c r="CK15" i="39" a="1"/>
  <c r="Q15" i="39" a="1"/>
  <c r="T15" i="39" a="1"/>
  <c r="CN15" i="39" a="1"/>
  <c r="L15" i="39" a="1"/>
  <c r="I15" i="39" a="1"/>
  <c r="J15" i="39" a="1"/>
  <c r="O15" i="39" a="1"/>
  <c r="CO15" i="39" a="1"/>
  <c r="P15" i="39" a="1"/>
  <c r="AU15" i="39" a="1"/>
  <c r="M15" i="39" a="1"/>
  <c r="CJ15" i="39" a="1"/>
  <c r="CF15" i="39" a="1"/>
  <c r="N15" i="39" a="1"/>
  <c r="R15" i="39" a="1"/>
  <c r="S15" i="39" a="1"/>
  <c r="CL15" i="39" a="1"/>
  <c r="CH15" i="39" a="1"/>
  <c r="AV15" i="39" a="1"/>
  <c r="H15" i="39" a="1"/>
  <c r="G15" i="39" a="1"/>
  <c r="F15" i="39" a="1"/>
  <c r="F540" i="39" a="1"/>
  <c r="CK540" i="39" a="1"/>
  <c r="AU540" i="39" a="1"/>
  <c r="AV540" i="39" a="1"/>
  <c r="V540" i="39" a="1"/>
  <c r="J540" i="39" a="1"/>
  <c r="K540" i="39" a="1"/>
  <c r="CP540" i="39" a="1"/>
  <c r="CO540" i="39" a="1"/>
  <c r="G540" i="39" a="1"/>
  <c r="R540" i="39" a="1"/>
  <c r="I540" i="39" a="1"/>
  <c r="M540" i="39" a="1"/>
  <c r="T540" i="39" a="1"/>
  <c r="CN540" i="39" a="1"/>
  <c r="S540" i="39" a="1"/>
  <c r="P540" i="39" a="1"/>
  <c r="H540" i="39" a="1"/>
  <c r="CL540" i="39" a="1"/>
  <c r="CI540" i="39" a="1"/>
  <c r="CF540" i="39" a="1"/>
  <c r="CJ540" i="39" a="1"/>
  <c r="U540" i="39" a="1"/>
  <c r="L540" i="39" a="1"/>
  <c r="O540" i="39" a="1"/>
  <c r="CM540" i="39" a="1"/>
  <c r="CG540" i="39" a="1"/>
  <c r="N540" i="39" a="1"/>
  <c r="Q540" i="39" a="1"/>
  <c r="CH540" i="39" a="1"/>
  <c r="H330" i="39" a="1"/>
  <c r="P330" i="39" a="1"/>
  <c r="CK330" i="39" a="1"/>
  <c r="O330" i="39" a="1"/>
  <c r="CH330" i="39" a="1"/>
  <c r="M330" i="39" a="1"/>
  <c r="V330" i="39" a="1"/>
  <c r="CM330" i="39" a="1"/>
  <c r="CL330" i="39" a="1"/>
  <c r="Q330" i="39" a="1"/>
  <c r="AU330" i="39" a="1"/>
  <c r="R330" i="39" a="1"/>
  <c r="U330" i="39" a="1"/>
  <c r="CP330" i="39" a="1"/>
  <c r="CF330" i="39" a="1"/>
  <c r="AV330" i="39" a="1"/>
  <c r="L330" i="39" a="1"/>
  <c r="K330" i="39" a="1"/>
  <c r="N330" i="39" a="1"/>
  <c r="I330" i="39" a="1"/>
  <c r="CO330" i="39" a="1"/>
  <c r="CJ330" i="39" a="1"/>
  <c r="G330" i="39" a="1"/>
  <c r="CN330" i="39" a="1"/>
  <c r="S330" i="39" a="1"/>
  <c r="J330" i="39" a="1"/>
  <c r="CI330" i="39" a="1"/>
  <c r="F330" i="39" a="1"/>
  <c r="CG330" i="39" a="1"/>
  <c r="T330" i="39" a="1"/>
  <c r="CY15" i="38" a="1"/>
  <c r="F294" i="39" a="1"/>
  <c r="O294" i="39" a="1"/>
  <c r="CN294" i="39" a="1"/>
  <c r="M294" i="39" a="1"/>
  <c r="CL294" i="39" a="1"/>
  <c r="K294" i="39" a="1"/>
  <c r="CH294" i="39" a="1"/>
  <c r="CO294" i="39" a="1"/>
  <c r="CF575" i="39" a="1"/>
  <c r="V575" i="39" a="1"/>
  <c r="CM575" i="39" a="1"/>
  <c r="T575" i="39" a="1"/>
  <c r="G575" i="39" a="1"/>
  <c r="CK575" i="39" a="1"/>
  <c r="K575" i="39" a="1"/>
  <c r="CG575" i="39" a="1"/>
  <c r="O575" i="39" a="1"/>
  <c r="CH575" i="39" a="1"/>
  <c r="Q575" i="39" a="1"/>
  <c r="F575" i="39" a="1"/>
  <c r="CI575" i="39" a="1"/>
  <c r="J575" i="39" a="1"/>
  <c r="CP575" i="39" a="1"/>
  <c r="CN575" i="39" a="1"/>
  <c r="S575" i="39" a="1"/>
  <c r="M575" i="39" a="1"/>
  <c r="I575" i="39" a="1"/>
  <c r="CL575" i="39" a="1"/>
  <c r="AU575" i="39" a="1"/>
  <c r="CO575" i="39" a="1"/>
  <c r="U575" i="39" a="1"/>
  <c r="L575" i="39" a="1"/>
  <c r="N575" i="39" a="1"/>
  <c r="P575" i="39" a="1"/>
  <c r="AV575" i="39" a="1"/>
  <c r="H575" i="39" a="1"/>
  <c r="CJ575" i="39" a="1"/>
  <c r="R575" i="39" a="1"/>
  <c r="N85" i="39" a="1"/>
  <c r="S85" i="39" a="1"/>
  <c r="L85" i="39" a="1"/>
  <c r="V85" i="39" a="1"/>
  <c r="CN85" i="39" a="1"/>
  <c r="CP85" i="39" a="1"/>
  <c r="CJ85" i="39" a="1"/>
  <c r="G85" i="39" a="1"/>
  <c r="Q85" i="39" a="1"/>
  <c r="CL85" i="39" a="1"/>
  <c r="AV85" i="39" a="1"/>
  <c r="CH85" i="39" a="1"/>
  <c r="CM85" i="39" a="1"/>
  <c r="K85" i="39" a="1"/>
  <c r="CG85" i="39" a="1"/>
  <c r="J85" i="39" a="1"/>
  <c r="M85" i="39" a="1"/>
  <c r="O85" i="39" a="1"/>
  <c r="T85" i="39" a="1"/>
  <c r="I85" i="39" a="1"/>
  <c r="CI85" i="39" a="1"/>
  <c r="CK85" i="39" a="1"/>
  <c r="F85" i="39" a="1"/>
  <c r="R85" i="39" a="1"/>
  <c r="CF85" i="39" a="1"/>
  <c r="U85" i="39" a="1"/>
  <c r="P85" i="39" a="1"/>
  <c r="AU85" i="39" a="1"/>
  <c r="H85" i="39" a="1"/>
  <c r="CO85" i="39" a="1"/>
  <c r="U435" i="39" a="1"/>
  <c r="CK435" i="39" a="1"/>
  <c r="S435" i="39" a="1"/>
  <c r="P435" i="39" a="1"/>
  <c r="J435" i="39" a="1"/>
  <c r="V435" i="39" a="1"/>
  <c r="T435" i="39" a="1"/>
  <c r="I435" i="39" a="1"/>
  <c r="G435" i="39" a="1"/>
  <c r="F435" i="39" a="1"/>
  <c r="N435" i="39" a="1"/>
  <c r="L435" i="39" a="1"/>
  <c r="K435" i="39" a="1"/>
  <c r="M435" i="39" a="1"/>
  <c r="CM435" i="39" a="1"/>
  <c r="H435" i="39" a="1"/>
  <c r="CJ435" i="39" a="1"/>
  <c r="CO435" i="39" a="1"/>
  <c r="AV435" i="39" a="1"/>
  <c r="CI435" i="39" a="1"/>
  <c r="Q435" i="39" a="1"/>
  <c r="AU435" i="39" a="1"/>
  <c r="O435" i="39" a="1"/>
  <c r="CL435" i="39" a="1"/>
  <c r="R435" i="39" a="1"/>
  <c r="CP435" i="39" a="1"/>
  <c r="CF435" i="39" a="1"/>
  <c r="CG435" i="39" a="1"/>
  <c r="CH435" i="39" a="1"/>
  <c r="CN435" i="39" a="1"/>
  <c r="CM470" i="39" a="1"/>
  <c r="AV470" i="39" a="1"/>
  <c r="U470" i="39" a="1"/>
  <c r="N470" i="39" a="1"/>
  <c r="CL470" i="39" a="1"/>
  <c r="T470" i="39" a="1"/>
  <c r="CH470" i="39" a="1"/>
  <c r="I470" i="39" a="1"/>
  <c r="CI470" i="39" a="1"/>
  <c r="CN470" i="39" a="1"/>
  <c r="CK470" i="39" a="1"/>
  <c r="CO470" i="39" a="1"/>
  <c r="G470" i="39" a="1"/>
  <c r="H470" i="39" a="1"/>
  <c r="AU470" i="39" a="1"/>
  <c r="K470" i="39" a="1"/>
  <c r="CP470" i="39" a="1"/>
  <c r="J470" i="39" a="1"/>
  <c r="Q470" i="39" a="1"/>
  <c r="CG470" i="39" a="1"/>
  <c r="R470" i="39" a="1"/>
  <c r="S470" i="39" a="1"/>
  <c r="CJ470" i="39" a="1"/>
  <c r="O470" i="39" a="1"/>
  <c r="F470" i="39" a="1"/>
  <c r="P470" i="39" a="1"/>
  <c r="V470" i="39" a="1"/>
  <c r="L470" i="39" a="1"/>
  <c r="M470" i="39" a="1"/>
  <c r="CF470" i="39" a="1"/>
  <c r="H50" i="39" a="1"/>
  <c r="K50" i="39" a="1"/>
  <c r="CO50" i="39" a="1"/>
  <c r="T50" i="39" a="1"/>
  <c r="AV50" i="39" a="1"/>
  <c r="U50" i="39" a="1"/>
  <c r="M50" i="39" a="1"/>
  <c r="I50" i="39" a="1"/>
  <c r="V50" i="39" a="1"/>
  <c r="CP50" i="39" a="1"/>
  <c r="L50" i="39" a="1"/>
  <c r="CG50" i="39" a="1"/>
  <c r="CF50" i="39" a="1"/>
  <c r="CM50" i="39" a="1"/>
  <c r="CJ50" i="39" a="1"/>
  <c r="CI50" i="39" a="1"/>
  <c r="S50" i="39" a="1"/>
  <c r="J50" i="39" a="1"/>
  <c r="CN50" i="39" a="1"/>
  <c r="CK50" i="39" a="1"/>
  <c r="F50" i="39" a="1"/>
  <c r="P50" i="39" a="1"/>
  <c r="CH50" i="39" a="1"/>
  <c r="G50" i="39" a="1"/>
  <c r="CL50" i="39" a="1"/>
  <c r="O50" i="39" a="1"/>
  <c r="N50" i="39" a="1"/>
  <c r="R50" i="39" a="1"/>
  <c r="AU50" i="39" a="1"/>
  <c r="Q50" i="39" a="1"/>
  <c r="L610" i="39" a="1"/>
  <c r="CF610" i="39" a="1"/>
  <c r="CN610" i="39" a="1"/>
  <c r="CM610" i="39" a="1"/>
  <c r="T610" i="39" a="1"/>
  <c r="CK610" i="39" a="1"/>
  <c r="CH610" i="39" a="1"/>
  <c r="I610" i="39" a="1"/>
  <c r="CO610" i="39" a="1"/>
  <c r="U610" i="39" a="1"/>
  <c r="CL610" i="39" a="1"/>
  <c r="CG610" i="39" a="1"/>
  <c r="Q610" i="39" a="1"/>
  <c r="AV610" i="39" a="1"/>
  <c r="K610" i="39" a="1"/>
  <c r="V610" i="39" a="1"/>
  <c r="P610" i="39" a="1"/>
  <c r="H610" i="39" a="1"/>
  <c r="CJ610" i="39" a="1"/>
  <c r="F610" i="39" a="1"/>
  <c r="G610" i="39" a="1"/>
  <c r="CP610" i="39" a="1"/>
  <c r="M610" i="39" a="1"/>
  <c r="N610" i="39" a="1"/>
  <c r="J610" i="39" a="1"/>
  <c r="O610" i="39" a="1"/>
  <c r="R610" i="39" a="1"/>
  <c r="AU610" i="39" a="1"/>
  <c r="CI610" i="39" a="1"/>
  <c r="S610" i="39" a="1"/>
  <c r="I294" i="39" a="1"/>
  <c r="CP294" i="39" a="1"/>
  <c r="U294" i="39" a="1"/>
  <c r="J294" i="39" a="1"/>
  <c r="Q294" i="39" a="1"/>
  <c r="AU294" i="39" a="1"/>
  <c r="CK294" i="39" a="1"/>
  <c r="V294" i="39" a="1"/>
  <c r="O365" i="39" a="1"/>
  <c r="CN365" i="39" a="1"/>
  <c r="CJ365" i="39" a="1"/>
  <c r="R365" i="39" a="1"/>
  <c r="CM365" i="39" a="1"/>
  <c r="CO365" i="39" a="1"/>
  <c r="CI365" i="39" a="1"/>
  <c r="J365" i="39" a="1"/>
  <c r="L365" i="39" a="1"/>
  <c r="F365" i="39" a="1"/>
  <c r="CP365" i="39" a="1"/>
  <c r="K365" i="39" a="1"/>
  <c r="Q365" i="39" a="1"/>
  <c r="T365" i="39" a="1"/>
  <c r="CF365" i="39" a="1"/>
  <c r="U365" i="39" a="1"/>
  <c r="AV365" i="39" a="1"/>
  <c r="V365" i="39" a="1"/>
  <c r="CK365" i="39" a="1"/>
  <c r="AU365" i="39" a="1"/>
  <c r="CH365" i="39" a="1"/>
  <c r="S365" i="39" a="1"/>
  <c r="CL365" i="39" a="1"/>
  <c r="I365" i="39" a="1"/>
  <c r="M365" i="39" a="1"/>
  <c r="H365" i="39" a="1"/>
  <c r="N365" i="39" a="1"/>
  <c r="P365" i="39" a="1"/>
  <c r="G365" i="39" a="1"/>
  <c r="CG365" i="39" a="1"/>
  <c r="CJ294" i="39" a="1"/>
  <c r="CM294" i="39" a="1"/>
  <c r="S294" i="39" a="1"/>
  <c r="H294" i="39" a="1"/>
  <c r="T294" i="39" a="1"/>
  <c r="CF294" i="39" a="1"/>
  <c r="CI294" i="39" a="1"/>
  <c r="AP544" i="39" l="1"/>
  <c r="AS50" i="39"/>
  <c r="Z507" i="39"/>
  <c r="CX539" i="39"/>
  <c r="CV364" i="39"/>
  <c r="CV14" i="39"/>
  <c r="X435" i="39"/>
  <c r="AK577" i="39"/>
  <c r="X225" i="39"/>
  <c r="AF471" i="39"/>
  <c r="AO333" i="39"/>
  <c r="X190" i="39"/>
  <c r="AG437" i="39"/>
  <c r="C371" i="38"/>
  <c r="C372" i="38" s="1"/>
  <c r="D377" i="38" s="1"/>
  <c r="X505" i="39"/>
  <c r="E30" i="40"/>
  <c r="AO53" i="39"/>
  <c r="Y576" i="39"/>
  <c r="AJ226" i="39"/>
  <c r="AL365" i="39"/>
  <c r="AJ366" i="39"/>
  <c r="AJ86" i="39"/>
  <c r="AT401" i="39"/>
  <c r="Z612" i="39"/>
  <c r="AS435" i="39"/>
  <c r="AI610" i="39"/>
  <c r="AC401" i="39"/>
  <c r="AD577" i="39"/>
  <c r="AL435" i="39"/>
  <c r="AC51" i="39"/>
  <c r="AF331" i="39"/>
  <c r="AF226" i="39"/>
  <c r="AD52" i="39"/>
  <c r="AA613" i="39"/>
  <c r="AD227" i="39"/>
  <c r="AI365" i="39"/>
  <c r="AB610" i="39"/>
  <c r="AS540" i="39"/>
  <c r="Z577" i="39"/>
  <c r="AG332" i="39"/>
  <c r="AE228" i="39"/>
  <c r="AI400" i="39"/>
  <c r="AN332" i="39"/>
  <c r="AQ225" i="39"/>
  <c r="Z52" i="39"/>
  <c r="AK402" i="39"/>
  <c r="AF436" i="39"/>
  <c r="AA508" i="39"/>
  <c r="AM506" i="39"/>
  <c r="AC611" i="39"/>
  <c r="AH365" i="39"/>
  <c r="CU399" i="39"/>
  <c r="E18" i="40" s="1"/>
  <c r="CU224" i="39"/>
  <c r="E9" i="40" s="1"/>
  <c r="AI435" i="39"/>
  <c r="AF191" i="39"/>
  <c r="AG192" i="39"/>
  <c r="AH330" i="39"/>
  <c r="AH15" i="39"/>
  <c r="AB330" i="39"/>
  <c r="CU329" i="39"/>
  <c r="E19" i="40" s="1"/>
  <c r="AP474" i="39"/>
  <c r="AH190" i="39"/>
  <c r="AD612" i="39"/>
  <c r="AJ16" i="39"/>
  <c r="AJ576" i="39"/>
  <c r="AP439" i="39"/>
  <c r="Y226" i="39"/>
  <c r="AM51" i="39"/>
  <c r="AG472" i="39"/>
  <c r="AP54" i="39"/>
  <c r="AN52" i="39"/>
  <c r="AN472" i="39"/>
  <c r="AD332" i="39"/>
  <c r="AN507" i="39"/>
  <c r="AO508" i="39"/>
  <c r="C246" i="38"/>
  <c r="C247" i="38" s="1"/>
  <c r="C252" i="38" s="1"/>
  <c r="AK17" i="39"/>
  <c r="AN437" i="39"/>
  <c r="AA228" i="39"/>
  <c r="AH470" i="39"/>
  <c r="AJ331" i="39"/>
  <c r="X575" i="39"/>
  <c r="AS330" i="39"/>
  <c r="C96" i="38"/>
  <c r="C97" i="38" s="1"/>
  <c r="D102" i="38" s="1"/>
  <c r="C46" i="38"/>
  <c r="C47" i="38" s="1"/>
  <c r="D52" i="38" s="1"/>
  <c r="C596" i="38"/>
  <c r="C597" i="38" s="1"/>
  <c r="C602" i="38" s="1"/>
  <c r="C71" i="38"/>
  <c r="C72" i="38" s="1"/>
  <c r="C77" i="38" s="1"/>
  <c r="C271" i="38"/>
  <c r="C272" i="38" s="1"/>
  <c r="C277" i="38" s="1"/>
  <c r="C321" i="38"/>
  <c r="C322" i="38" s="1"/>
  <c r="C327" i="38" s="1"/>
  <c r="C396" i="38"/>
  <c r="C397" i="38" s="1"/>
  <c r="D402" i="38" s="1"/>
  <c r="C521" i="38"/>
  <c r="C522" i="38" s="1"/>
  <c r="D527" i="38" s="1"/>
  <c r="C346" i="38"/>
  <c r="C347" i="38" s="1"/>
  <c r="C352" i="38" s="1"/>
  <c r="C546" i="38"/>
  <c r="C547" i="38" s="1"/>
  <c r="D552" i="38" s="1"/>
  <c r="C296" i="38"/>
  <c r="C297" i="38" s="1"/>
  <c r="C302" i="38" s="1"/>
  <c r="C496" i="38"/>
  <c r="C497" i="38" s="1"/>
  <c r="D502" i="38" s="1"/>
  <c r="C571" i="38"/>
  <c r="C572" i="38" s="1"/>
  <c r="C577" i="38" s="1"/>
  <c r="C146" i="38"/>
  <c r="C147" i="38" s="1"/>
  <c r="D152" i="38" s="1"/>
  <c r="C421" i="38"/>
  <c r="C422" i="38" s="1"/>
  <c r="D427" i="38" s="1"/>
  <c r="C171" i="38"/>
  <c r="C172" i="38" s="1"/>
  <c r="C177" i="38" s="1"/>
  <c r="C446" i="38"/>
  <c r="C447" i="38" s="1"/>
  <c r="D452" i="38" s="1"/>
  <c r="C471" i="38"/>
  <c r="C472" i="38" s="1"/>
  <c r="C477" i="38" s="1"/>
  <c r="C121" i="38"/>
  <c r="C122" i="38" s="1"/>
  <c r="C127" i="38" s="1"/>
  <c r="CG365" i="39"/>
  <c r="G365" i="39"/>
  <c r="P365" i="39"/>
  <c r="N365" i="39"/>
  <c r="H365" i="39"/>
  <c r="M365" i="39"/>
  <c r="I365" i="39"/>
  <c r="CW365" i="39" s="1"/>
  <c r="CL365" i="39"/>
  <c r="S365" i="39"/>
  <c r="AG368" i="39" s="1"/>
  <c r="CH365" i="39"/>
  <c r="AU365" i="39"/>
  <c r="AH366" i="39" s="1"/>
  <c r="CK365" i="39"/>
  <c r="V365" i="39"/>
  <c r="AD368" i="39" s="1"/>
  <c r="AV365" i="39"/>
  <c r="CU365" i="39" s="1"/>
  <c r="F20" i="40" s="1"/>
  <c r="U365" i="39"/>
  <c r="AA369" i="39" s="1"/>
  <c r="CF365" i="39"/>
  <c r="T365" i="39"/>
  <c r="Q365" i="39"/>
  <c r="K365" i="39"/>
  <c r="AR367" i="39" s="1"/>
  <c r="CP365" i="39"/>
  <c r="F365" i="39"/>
  <c r="L365" i="39"/>
  <c r="AN368" i="39" s="1"/>
  <c r="J365" i="39"/>
  <c r="AI366" i="39" s="1"/>
  <c r="CI365" i="39"/>
  <c r="CO365" i="39"/>
  <c r="CM365" i="39"/>
  <c r="R365" i="39"/>
  <c r="CJ365" i="39"/>
  <c r="CN365" i="39"/>
  <c r="O365" i="39"/>
  <c r="S610" i="39"/>
  <c r="W611" i="39" s="1"/>
  <c r="CI610" i="39"/>
  <c r="AU610" i="39"/>
  <c r="CX610" i="39" s="1"/>
  <c r="R610" i="39"/>
  <c r="O610" i="39"/>
  <c r="J610" i="39"/>
  <c r="AK613" i="39" s="1"/>
  <c r="N610" i="39"/>
  <c r="M610" i="39"/>
  <c r="CP610" i="39"/>
  <c r="G610" i="39"/>
  <c r="F610" i="39"/>
  <c r="CJ610" i="39"/>
  <c r="H610" i="39"/>
  <c r="P610" i="39"/>
  <c r="V610" i="39"/>
  <c r="AC612" i="39" s="1"/>
  <c r="K610" i="39"/>
  <c r="CS610" i="39" s="1"/>
  <c r="CT610" i="39" s="1"/>
  <c r="AV610" i="39"/>
  <c r="AS611" i="39" s="1"/>
  <c r="Q610" i="39"/>
  <c r="CG610" i="39"/>
  <c r="CL610" i="39"/>
  <c r="U610" i="39"/>
  <c r="Z613" i="39" s="1"/>
  <c r="CO610" i="39"/>
  <c r="I610" i="39"/>
  <c r="CW610" i="39" s="1"/>
  <c r="CH610" i="39"/>
  <c r="CK610" i="39"/>
  <c r="T610" i="39"/>
  <c r="CM610" i="39"/>
  <c r="CN610" i="39"/>
  <c r="CF610" i="39"/>
  <c r="L610" i="39"/>
  <c r="AM612" i="39" s="1"/>
  <c r="Q50" i="39"/>
  <c r="AU50" i="39"/>
  <c r="AH51" i="39" s="1"/>
  <c r="R50" i="39"/>
  <c r="N50" i="39"/>
  <c r="O50" i="39"/>
  <c r="CL50" i="39"/>
  <c r="G50" i="39"/>
  <c r="CH50" i="39"/>
  <c r="P50" i="39"/>
  <c r="F50" i="39"/>
  <c r="CK50" i="39"/>
  <c r="CN50" i="39"/>
  <c r="J50" i="39"/>
  <c r="AJ52" i="39" s="1"/>
  <c r="S50" i="39"/>
  <c r="W51" i="39" s="1"/>
  <c r="CI50" i="39"/>
  <c r="CJ50" i="39"/>
  <c r="CM50" i="39"/>
  <c r="CF50" i="39"/>
  <c r="CG50" i="39"/>
  <c r="L50" i="39"/>
  <c r="AO54" i="39" s="1"/>
  <c r="CP50" i="39"/>
  <c r="V50" i="39"/>
  <c r="AE54" i="39" s="1"/>
  <c r="I50" i="39"/>
  <c r="CW50" i="39" s="1"/>
  <c r="M50" i="39"/>
  <c r="U50" i="39"/>
  <c r="X51" i="39" s="1"/>
  <c r="AV50" i="39"/>
  <c r="AS51" i="39" s="1"/>
  <c r="T50" i="39"/>
  <c r="CO50" i="39"/>
  <c r="K50" i="39"/>
  <c r="AR52" i="39" s="1"/>
  <c r="H50" i="39"/>
  <c r="CF470" i="39"/>
  <c r="M470" i="39"/>
  <c r="L470" i="39"/>
  <c r="AP475" i="39" s="1"/>
  <c r="V470" i="39"/>
  <c r="AD473" i="39" s="1"/>
  <c r="P470" i="39"/>
  <c r="F470" i="39"/>
  <c r="O470" i="39"/>
  <c r="CJ470" i="39"/>
  <c r="S470" i="39"/>
  <c r="AF472" i="39" s="1"/>
  <c r="R470" i="39"/>
  <c r="CG470" i="39"/>
  <c r="Q470" i="39"/>
  <c r="J470" i="39"/>
  <c r="AJ472" i="39" s="1"/>
  <c r="CP470" i="39"/>
  <c r="K470" i="39"/>
  <c r="AQ471" i="39" s="1"/>
  <c r="AU470" i="39"/>
  <c r="AH471" i="39" s="1"/>
  <c r="H470" i="39"/>
  <c r="G470" i="39"/>
  <c r="CO470" i="39"/>
  <c r="CK470" i="39"/>
  <c r="CN470" i="39"/>
  <c r="CI470" i="39"/>
  <c r="I470" i="39"/>
  <c r="CW470" i="39" s="1"/>
  <c r="CH470" i="39"/>
  <c r="T470" i="39"/>
  <c r="CL470" i="39"/>
  <c r="N470" i="39"/>
  <c r="U470" i="39"/>
  <c r="AA474" i="39" s="1"/>
  <c r="AV470" i="39"/>
  <c r="AS471" i="39" s="1"/>
  <c r="CM470" i="39"/>
  <c r="CN435" i="39"/>
  <c r="CH435" i="39"/>
  <c r="CG435" i="39"/>
  <c r="CF435" i="39"/>
  <c r="CP435" i="39"/>
  <c r="R435" i="39"/>
  <c r="CL435" i="39"/>
  <c r="O435" i="39"/>
  <c r="AU435" i="39"/>
  <c r="CX435" i="39" s="1"/>
  <c r="Q435" i="39"/>
  <c r="CI435" i="39"/>
  <c r="AV435" i="39"/>
  <c r="AT437" i="39" s="1"/>
  <c r="CO435" i="39"/>
  <c r="CJ435" i="39"/>
  <c r="H435" i="39"/>
  <c r="CM435" i="39"/>
  <c r="M435" i="39"/>
  <c r="K435" i="39"/>
  <c r="AR437" i="39" s="1"/>
  <c r="L435" i="39"/>
  <c r="AL436" i="39" s="1"/>
  <c r="N435" i="39"/>
  <c r="F435" i="39"/>
  <c r="G435" i="39"/>
  <c r="I435" i="39"/>
  <c r="CW435" i="39" s="1"/>
  <c r="T435" i="39"/>
  <c r="V435" i="39"/>
  <c r="AD438" i="39" s="1"/>
  <c r="J435" i="39"/>
  <c r="AI436" i="39" s="1"/>
  <c r="P435" i="39"/>
  <c r="S435" i="39"/>
  <c r="AG438" i="39" s="1"/>
  <c r="CK435" i="39"/>
  <c r="U435" i="39"/>
  <c r="X436" i="39" s="1"/>
  <c r="CO85" i="39"/>
  <c r="H85" i="39"/>
  <c r="AU85" i="39"/>
  <c r="CX85" i="39" s="1"/>
  <c r="P85" i="39"/>
  <c r="U85" i="39"/>
  <c r="X86" i="39" s="1"/>
  <c r="CF85" i="39"/>
  <c r="R85" i="39"/>
  <c r="F85" i="39"/>
  <c r="CK85" i="39"/>
  <c r="CI85" i="39"/>
  <c r="I85" i="39"/>
  <c r="CW85" i="39" s="1"/>
  <c r="T85" i="39"/>
  <c r="O85" i="39"/>
  <c r="M85" i="39"/>
  <c r="J85" i="39"/>
  <c r="AJ87" i="39" s="1"/>
  <c r="CG85" i="39"/>
  <c r="K85" i="39"/>
  <c r="AR87" i="39" s="1"/>
  <c r="CM85" i="39"/>
  <c r="CH85" i="39"/>
  <c r="AV85" i="39"/>
  <c r="AT87" i="39" s="1"/>
  <c r="CL85" i="39"/>
  <c r="Q85" i="39"/>
  <c r="G85" i="39"/>
  <c r="CJ85" i="39"/>
  <c r="CP85" i="39"/>
  <c r="CN85" i="39"/>
  <c r="V85" i="39"/>
  <c r="AB86" i="39" s="1"/>
  <c r="L85" i="39"/>
  <c r="AL86" i="39" s="1"/>
  <c r="S85" i="39"/>
  <c r="W86" i="39" s="1"/>
  <c r="N85" i="39"/>
  <c r="R575" i="39"/>
  <c r="CJ575" i="39"/>
  <c r="H575" i="39"/>
  <c r="AV575" i="39"/>
  <c r="AS576" i="39" s="1"/>
  <c r="P575" i="39"/>
  <c r="N575" i="39"/>
  <c r="L575" i="39"/>
  <c r="AP580" i="39" s="1"/>
  <c r="U575" i="39"/>
  <c r="X576" i="39" s="1"/>
  <c r="CO575" i="39"/>
  <c r="AU575" i="39"/>
  <c r="CX575" i="39" s="1"/>
  <c r="CL575" i="39"/>
  <c r="I575" i="39"/>
  <c r="CW575" i="39" s="1"/>
  <c r="M575" i="39"/>
  <c r="S575" i="39"/>
  <c r="AF577" i="39" s="1"/>
  <c r="CN575" i="39"/>
  <c r="CP575" i="39"/>
  <c r="J575" i="39"/>
  <c r="AJ577" i="39" s="1"/>
  <c r="CI575" i="39"/>
  <c r="F575" i="39"/>
  <c r="Q575" i="39"/>
  <c r="CH575" i="39"/>
  <c r="O575" i="39"/>
  <c r="CG575" i="39"/>
  <c r="K575" i="39"/>
  <c r="CS575" i="39" s="1"/>
  <c r="CK575" i="39"/>
  <c r="G575" i="39"/>
  <c r="T575" i="39"/>
  <c r="CM575" i="39"/>
  <c r="V575" i="39"/>
  <c r="AB576" i="39" s="1"/>
  <c r="CF575" i="39"/>
  <c r="CY15" i="38"/>
  <c r="BA13" i="35" s="1"/>
  <c r="T330" i="39"/>
  <c r="CG330" i="39"/>
  <c r="F330" i="39"/>
  <c r="CI330" i="39"/>
  <c r="J330" i="39"/>
  <c r="AI331" i="39" s="1"/>
  <c r="S330" i="39"/>
  <c r="AF332" i="39" s="1"/>
  <c r="CN330" i="39"/>
  <c r="G330" i="39"/>
  <c r="CJ330" i="39"/>
  <c r="CO330" i="39"/>
  <c r="I330" i="39"/>
  <c r="CW330" i="39" s="1"/>
  <c r="N330" i="39"/>
  <c r="K330" i="39"/>
  <c r="CS330" i="39" s="1"/>
  <c r="L330" i="39"/>
  <c r="AP335" i="39" s="1"/>
  <c r="AV330" i="39"/>
  <c r="AS331" i="39" s="1"/>
  <c r="CF330" i="39"/>
  <c r="CP330" i="39"/>
  <c r="U330" i="39"/>
  <c r="AA334" i="39" s="1"/>
  <c r="R330" i="39"/>
  <c r="AU330" i="39"/>
  <c r="CX330" i="39" s="1"/>
  <c r="Q330" i="39"/>
  <c r="CL330" i="39"/>
  <c r="CM330" i="39"/>
  <c r="V330" i="39"/>
  <c r="AB331" i="39" s="1"/>
  <c r="M330" i="39"/>
  <c r="CH330" i="39"/>
  <c r="O330" i="39"/>
  <c r="CK330" i="39"/>
  <c r="P330" i="39"/>
  <c r="H330" i="39"/>
  <c r="CH540" i="39"/>
  <c r="Q540" i="39"/>
  <c r="N540" i="39"/>
  <c r="CG540" i="39"/>
  <c r="CM540" i="39"/>
  <c r="O540" i="39"/>
  <c r="L540" i="39"/>
  <c r="AN543" i="39" s="1"/>
  <c r="U540" i="39"/>
  <c r="X541" i="39" s="1"/>
  <c r="CJ540" i="39"/>
  <c r="CF540" i="39"/>
  <c r="CI540" i="39"/>
  <c r="CL540" i="39"/>
  <c r="H540" i="39"/>
  <c r="P540" i="39"/>
  <c r="S540" i="39"/>
  <c r="AF542" i="39" s="1"/>
  <c r="CN540" i="39"/>
  <c r="T540" i="39"/>
  <c r="M540" i="39"/>
  <c r="I540" i="39"/>
  <c r="CW540" i="39" s="1"/>
  <c r="R540" i="39"/>
  <c r="G540" i="39"/>
  <c r="CO540" i="39"/>
  <c r="CP540" i="39"/>
  <c r="K540" i="39"/>
  <c r="CS540" i="39" s="1"/>
  <c r="CT540" i="39" s="1"/>
  <c r="J540" i="39"/>
  <c r="AI541" i="39" s="1"/>
  <c r="V540" i="39"/>
  <c r="AD543" i="39" s="1"/>
  <c r="AV540" i="39"/>
  <c r="CU540" i="39" s="1"/>
  <c r="F13" i="40" s="1"/>
  <c r="AU540" i="39"/>
  <c r="CX540" i="39" s="1"/>
  <c r="CK540" i="39"/>
  <c r="F540" i="39"/>
  <c r="F15" i="39"/>
  <c r="G15" i="39"/>
  <c r="H15" i="39"/>
  <c r="AV15" i="39"/>
  <c r="CU15" i="39" s="1"/>
  <c r="F5" i="40" s="1"/>
  <c r="CH15" i="39"/>
  <c r="CL15" i="39"/>
  <c r="S15" i="39"/>
  <c r="W16" i="39" s="1"/>
  <c r="R15" i="39"/>
  <c r="N15" i="39"/>
  <c r="CF15" i="39"/>
  <c r="CJ15" i="39"/>
  <c r="M15" i="39"/>
  <c r="AU15" i="39"/>
  <c r="CX15" i="39" s="1"/>
  <c r="P15" i="39"/>
  <c r="CO15" i="39"/>
  <c r="O15" i="39"/>
  <c r="J15" i="39"/>
  <c r="AI16" i="39" s="1"/>
  <c r="I15" i="39"/>
  <c r="CW15" i="39" s="1"/>
  <c r="L15" i="39"/>
  <c r="AN18" i="39" s="1"/>
  <c r="CN15" i="39"/>
  <c r="T15" i="39"/>
  <c r="Q15" i="39"/>
  <c r="CK15" i="39"/>
  <c r="CM15" i="39"/>
  <c r="CI15" i="39"/>
  <c r="CP15" i="39"/>
  <c r="V15" i="39"/>
  <c r="AB16" i="39" s="1"/>
  <c r="U15" i="39"/>
  <c r="AA19" i="39" s="1"/>
  <c r="CG15" i="39"/>
  <c r="K15" i="39"/>
  <c r="AQ16" i="39" s="1"/>
  <c r="N225" i="39"/>
  <c r="CG225" i="39"/>
  <c r="F225" i="39"/>
  <c r="CH225" i="39"/>
  <c r="CL225" i="39"/>
  <c r="P225" i="39"/>
  <c r="CI225" i="39"/>
  <c r="R225" i="39"/>
  <c r="CP225" i="39"/>
  <c r="U225" i="39"/>
  <c r="Z228" i="39" s="1"/>
  <c r="M225" i="39"/>
  <c r="CJ225" i="39"/>
  <c r="CN225" i="39"/>
  <c r="Q225" i="39"/>
  <c r="K225" i="39"/>
  <c r="CS225" i="39" s="1"/>
  <c r="CT225" i="39" s="1"/>
  <c r="T225" i="39"/>
  <c r="AV225" i="39"/>
  <c r="CU225" i="39" s="1"/>
  <c r="F9" i="40" s="1"/>
  <c r="J225" i="39"/>
  <c r="AJ227" i="39" s="1"/>
  <c r="CM225" i="39"/>
  <c r="S225" i="39"/>
  <c r="AG228" i="39" s="1"/>
  <c r="V225" i="39"/>
  <c r="AD228" i="39" s="1"/>
  <c r="CO225" i="39"/>
  <c r="AU225" i="39"/>
  <c r="AH226" i="39" s="1"/>
  <c r="I225" i="39"/>
  <c r="CW225" i="39" s="1"/>
  <c r="CF225" i="39"/>
  <c r="CK225" i="39"/>
  <c r="L225" i="39"/>
  <c r="AN228" i="39" s="1"/>
  <c r="G225" i="39"/>
  <c r="O225" i="39"/>
  <c r="H225" i="39"/>
  <c r="P400" i="39"/>
  <c r="M400" i="39"/>
  <c r="CG400" i="39"/>
  <c r="CP400" i="39"/>
  <c r="CK400" i="39"/>
  <c r="CO400" i="39"/>
  <c r="V400" i="39"/>
  <c r="AC402" i="39" s="1"/>
  <c r="L400" i="39"/>
  <c r="AO404" i="39" s="1"/>
  <c r="AU400" i="39"/>
  <c r="AH401" i="39" s="1"/>
  <c r="O400" i="39"/>
  <c r="K400" i="39"/>
  <c r="CS400" i="39" s="1"/>
  <c r="CT400" i="39" s="1"/>
  <c r="CF400" i="39"/>
  <c r="F400" i="39"/>
  <c r="Q400" i="39"/>
  <c r="CM400" i="39"/>
  <c r="CI400" i="39"/>
  <c r="CH400" i="39"/>
  <c r="G400" i="39"/>
  <c r="J400" i="39"/>
  <c r="AI401" i="39" s="1"/>
  <c r="CN400" i="39"/>
  <c r="H400" i="39"/>
  <c r="R400" i="39"/>
  <c r="AV400" i="39"/>
  <c r="AT402" i="39" s="1"/>
  <c r="N400" i="39"/>
  <c r="CL400" i="39"/>
  <c r="I400" i="39"/>
  <c r="CW400" i="39" s="1"/>
  <c r="U400" i="39"/>
  <c r="Z403" i="39" s="1"/>
  <c r="S400" i="39"/>
  <c r="AG403" i="39" s="1"/>
  <c r="CJ400" i="39"/>
  <c r="T400" i="39"/>
  <c r="G190" i="39"/>
  <c r="M190" i="39"/>
  <c r="L190" i="39"/>
  <c r="AO194" i="39" s="1"/>
  <c r="CG190" i="39"/>
  <c r="N190" i="39"/>
  <c r="CJ190" i="39"/>
  <c r="Q190" i="39"/>
  <c r="CP190" i="39"/>
  <c r="S190" i="39"/>
  <c r="AF192" i="39" s="1"/>
  <c r="CF190" i="39"/>
  <c r="CM190" i="39"/>
  <c r="P190" i="39"/>
  <c r="R190" i="39"/>
  <c r="V190" i="39"/>
  <c r="AE194" i="39" s="1"/>
  <c r="AV190" i="39"/>
  <c r="CU190" i="39" s="1"/>
  <c r="F8" i="40" s="1"/>
  <c r="K190" i="39"/>
  <c r="AR192" i="39" s="1"/>
  <c r="T190" i="39"/>
  <c r="CH190" i="39"/>
  <c r="AU190" i="39"/>
  <c r="CX190" i="39" s="1"/>
  <c r="CL190" i="39"/>
  <c r="CO190" i="39"/>
  <c r="O190" i="39"/>
  <c r="I190" i="39"/>
  <c r="CW190" i="39" s="1"/>
  <c r="U190" i="39"/>
  <c r="AA194" i="39" s="1"/>
  <c r="CI190" i="39"/>
  <c r="CN190" i="39"/>
  <c r="F190" i="39"/>
  <c r="H190" i="39"/>
  <c r="J190" i="39"/>
  <c r="AI191" i="39" s="1"/>
  <c r="CK190" i="39"/>
  <c r="R505" i="39"/>
  <c r="CH505" i="39"/>
  <c r="U505" i="39"/>
  <c r="Z508" i="39" s="1"/>
  <c r="S505" i="39"/>
  <c r="AG508" i="39" s="1"/>
  <c r="CO505" i="39"/>
  <c r="O505" i="39"/>
  <c r="CP505" i="39"/>
  <c r="H505" i="39"/>
  <c r="CI505" i="39"/>
  <c r="F505" i="39"/>
  <c r="AU505" i="39"/>
  <c r="CX505" i="39" s="1"/>
  <c r="L505" i="39"/>
  <c r="AO509" i="39" s="1"/>
  <c r="N505" i="39"/>
  <c r="T505" i="39"/>
  <c r="AV505" i="39"/>
  <c r="CU505" i="39" s="1"/>
  <c r="F14" i="40" s="1"/>
  <c r="J505" i="39"/>
  <c r="AJ507" i="39" s="1"/>
  <c r="G505" i="39"/>
  <c r="CF505" i="39"/>
  <c r="CM505" i="39"/>
  <c r="CK505" i="39"/>
  <c r="K505" i="39"/>
  <c r="AR507" i="39" s="1"/>
  <c r="V505" i="39"/>
  <c r="AB506" i="39" s="1"/>
  <c r="CN505" i="39"/>
  <c r="CL505" i="39"/>
  <c r="Q505" i="39"/>
  <c r="M505" i="39"/>
  <c r="I505" i="39"/>
  <c r="CW505" i="39" s="1"/>
  <c r="CJ505" i="39"/>
  <c r="CG505" i="39"/>
  <c r="P505" i="39"/>
  <c r="AG87" i="39"/>
  <c r="AF86" i="39"/>
  <c r="AL470" i="39"/>
  <c r="AM471" i="39"/>
  <c r="AE193" i="39"/>
  <c r="AB190" i="39"/>
  <c r="AC191" i="39"/>
  <c r="AD192" i="39"/>
  <c r="AI330" i="39"/>
  <c r="AC331" i="39"/>
  <c r="AH610" i="39"/>
  <c r="AP369" i="39"/>
  <c r="AI225" i="39"/>
  <c r="AG367" i="39"/>
  <c r="W365" i="39"/>
  <c r="AE543" i="39"/>
  <c r="AD542" i="39"/>
  <c r="AB540" i="39"/>
  <c r="AC541" i="39"/>
  <c r="V294" i="39"/>
  <c r="AE298" i="39" s="1"/>
  <c r="CO294" i="39"/>
  <c r="G294" i="39"/>
  <c r="CI294" i="39"/>
  <c r="CK294" i="39"/>
  <c r="CH294" i="39"/>
  <c r="N294" i="39"/>
  <c r="CF294" i="39"/>
  <c r="AU294" i="39"/>
  <c r="AH295" i="39" s="1"/>
  <c r="K294" i="39"/>
  <c r="AQ295" i="39" s="1"/>
  <c r="L294" i="39"/>
  <c r="AO298" i="39" s="1"/>
  <c r="T294" i="39"/>
  <c r="Q294" i="39"/>
  <c r="CL294" i="39"/>
  <c r="R294" i="39"/>
  <c r="H294" i="39"/>
  <c r="J294" i="39"/>
  <c r="AI295" i="39" s="1"/>
  <c r="M294" i="39"/>
  <c r="P294" i="39"/>
  <c r="S294" i="39"/>
  <c r="AF296" i="39" s="1"/>
  <c r="U294" i="39"/>
  <c r="Y296" i="39" s="1"/>
  <c r="CN294" i="39"/>
  <c r="CG294" i="39"/>
  <c r="CM294" i="39"/>
  <c r="CP294" i="39"/>
  <c r="O294" i="39"/>
  <c r="AV294" i="39"/>
  <c r="AT296" i="39" s="1"/>
  <c r="CJ294" i="39"/>
  <c r="I294" i="39"/>
  <c r="CW294" i="39" s="1"/>
  <c r="F294" i="39"/>
  <c r="CV49" i="39"/>
  <c r="CV84" i="39"/>
  <c r="BB13" i="35"/>
  <c r="BD118" i="39" s="1"/>
  <c r="BD13" i="35"/>
  <c r="BF153" i="39" s="1"/>
  <c r="CV469" i="39"/>
  <c r="C377" i="38"/>
  <c r="AN53" i="39"/>
  <c r="CV189" i="39"/>
  <c r="AK88" i="39"/>
  <c r="AZ13" i="35"/>
  <c r="BB258" i="39" s="1"/>
  <c r="D602" i="38"/>
  <c r="X611" i="39"/>
  <c r="W226" i="39"/>
  <c r="CS365" i="39"/>
  <c r="CT365" i="39" s="1"/>
  <c r="AP55" i="39"/>
  <c r="C52" i="38"/>
  <c r="Y332" i="39"/>
  <c r="AM52" i="39"/>
  <c r="AB436" i="39"/>
  <c r="AQ366" i="39"/>
  <c r="Z333" i="39"/>
  <c r="AS436" i="39"/>
  <c r="AG543" i="39"/>
  <c r="D127" i="38"/>
  <c r="AB191" i="39"/>
  <c r="AC192" i="39"/>
  <c r="CS50" i="39"/>
  <c r="CT50" i="39" s="1"/>
  <c r="C402" i="38"/>
  <c r="D302" i="38"/>
  <c r="CT330" i="39"/>
  <c r="AM542" i="39"/>
  <c r="AI611" i="39"/>
  <c r="CU575" i="39"/>
  <c r="F15" i="40" s="1"/>
  <c r="D327" i="38"/>
  <c r="CT575" i="39"/>
  <c r="AL506" i="39"/>
  <c r="AH331" i="39"/>
  <c r="AN613" i="39"/>
  <c r="W541" i="39"/>
  <c r="CU435" i="39"/>
  <c r="F21" i="40" s="1"/>
  <c r="AL331" i="39"/>
  <c r="C427" i="38"/>
  <c r="X366" i="39"/>
  <c r="C552" i="38"/>
  <c r="AA579" i="39"/>
  <c r="AM332" i="39"/>
  <c r="CV504" i="39"/>
  <c r="CU470" i="39"/>
  <c r="F12" i="40" s="1"/>
  <c r="CS470" i="39"/>
  <c r="CT470" i="39" s="1"/>
  <c r="Y192" i="39"/>
  <c r="AM507" i="39"/>
  <c r="W436" i="39"/>
  <c r="AF402" i="39"/>
  <c r="Y52" i="39"/>
  <c r="AT577" i="39"/>
  <c r="Z193" i="39"/>
  <c r="AL541" i="39"/>
  <c r="CS85" i="39"/>
  <c r="CT85" i="39" s="1"/>
  <c r="AF437" i="39"/>
  <c r="AO614" i="39"/>
  <c r="AS541" i="39"/>
  <c r="Y17" i="39"/>
  <c r="AL611" i="39"/>
  <c r="AT472" i="39"/>
  <c r="AG613" i="39"/>
  <c r="AK333" i="39"/>
  <c r="AT17" i="39"/>
  <c r="AD88" i="39"/>
  <c r="AP545" i="39"/>
  <c r="X16" i="39"/>
  <c r="AJ612" i="39"/>
  <c r="CV399" i="39"/>
  <c r="AC577" i="39"/>
  <c r="AQ576" i="39"/>
  <c r="X191" i="39"/>
  <c r="AE334" i="39"/>
  <c r="CV224" i="39"/>
  <c r="W471" i="39"/>
  <c r="AI471" i="39"/>
  <c r="AB366" i="39"/>
  <c r="AD333" i="39"/>
  <c r="AP510" i="39"/>
  <c r="AJ367" i="39"/>
  <c r="E21" i="40"/>
  <c r="CV434" i="39"/>
  <c r="AK53" i="39"/>
  <c r="AD297" i="39"/>
  <c r="X295" i="39"/>
  <c r="AK297" i="39"/>
  <c r="CU294" i="39"/>
  <c r="AS295" i="39"/>
  <c r="AP299" i="39"/>
  <c r="AL295" i="39"/>
  <c r="AN297" i="39"/>
  <c r="K366" i="39" a="1"/>
  <c r="N366" i="39" a="1"/>
  <c r="S366" i="39" a="1"/>
  <c r="CF366" i="39" a="1"/>
  <c r="AV366" i="39" a="1"/>
  <c r="I366" i="39" a="1"/>
  <c r="G366" i="39" a="1"/>
  <c r="R366" i="39" a="1"/>
  <c r="F366" i="39" a="1"/>
  <c r="O366" i="39" a="1"/>
  <c r="CP366" i="39" a="1"/>
  <c r="L366" i="39" a="1"/>
  <c r="T366" i="39" a="1"/>
  <c r="CG366" i="39" a="1"/>
  <c r="H366" i="39" a="1"/>
  <c r="CI366" i="39" a="1"/>
  <c r="CO366" i="39" a="1"/>
  <c r="AU366" i="39" a="1"/>
  <c r="CK366" i="39" a="1"/>
  <c r="CN366" i="39" a="1"/>
  <c r="Q366" i="39" a="1"/>
  <c r="CJ366" i="39" a="1"/>
  <c r="CM366" i="39" a="1"/>
  <c r="M366" i="39" a="1"/>
  <c r="P366" i="39" a="1"/>
  <c r="CL366" i="39" a="1"/>
  <c r="U366" i="39" a="1"/>
  <c r="J366" i="39" a="1"/>
  <c r="CH366" i="39" a="1"/>
  <c r="V366" i="39" a="1"/>
  <c r="U611" i="39" a="1"/>
  <c r="L611" i="39" a="1"/>
  <c r="T611" i="39" a="1"/>
  <c r="CN611" i="39" a="1"/>
  <c r="F611" i="39" a="1"/>
  <c r="CK611" i="39" a="1"/>
  <c r="S611" i="39" a="1"/>
  <c r="P611" i="39" a="1"/>
  <c r="CP611" i="39" a="1"/>
  <c r="I611" i="39" a="1"/>
  <c r="CG611" i="39" a="1"/>
  <c r="CL611" i="39" a="1"/>
  <c r="R611" i="39" a="1"/>
  <c r="K611" i="39" a="1"/>
  <c r="N611" i="39" a="1"/>
  <c r="V611" i="39" a="1"/>
  <c r="CH611" i="39" a="1"/>
  <c r="CJ611" i="39" a="1"/>
  <c r="H611" i="39" a="1"/>
  <c r="M611" i="39" a="1"/>
  <c r="AV611" i="39" a="1"/>
  <c r="G611" i="39" a="1"/>
  <c r="CM611" i="39" a="1"/>
  <c r="CO611" i="39" a="1"/>
  <c r="Q611" i="39" a="1"/>
  <c r="AU611" i="39" a="1"/>
  <c r="J611" i="39" a="1"/>
  <c r="CI611" i="39" a="1"/>
  <c r="O611" i="39" a="1"/>
  <c r="CF611" i="39" a="1"/>
  <c r="N436" i="39" a="1"/>
  <c r="CG436" i="39" a="1"/>
  <c r="CM436" i="39" a="1"/>
  <c r="O436" i="39" a="1"/>
  <c r="R436" i="39" a="1"/>
  <c r="CO436" i="39" a="1"/>
  <c r="U436" i="39" a="1"/>
  <c r="CK436" i="39" a="1"/>
  <c r="S436" i="39" a="1"/>
  <c r="CP436" i="39" a="1"/>
  <c r="K436" i="39" a="1"/>
  <c r="G436" i="39" a="1"/>
  <c r="H436" i="39" a="1"/>
  <c r="J436" i="39" a="1"/>
  <c r="CH436" i="39" a="1"/>
  <c r="I436" i="39" a="1"/>
  <c r="M436" i="39" a="1"/>
  <c r="F436" i="39" a="1"/>
  <c r="V436" i="39" a="1"/>
  <c r="AU436" i="39" a="1"/>
  <c r="P436" i="39" a="1"/>
  <c r="Q436" i="39" a="1"/>
  <c r="CJ436" i="39" a="1"/>
  <c r="CI436" i="39" a="1"/>
  <c r="CF436" i="39" a="1"/>
  <c r="CL436" i="39" a="1"/>
  <c r="CN436" i="39" a="1"/>
  <c r="T436" i="39" a="1"/>
  <c r="L436" i="39" a="1"/>
  <c r="AV436" i="39" a="1"/>
  <c r="G506" i="39" a="1"/>
  <c r="AV506" i="39" a="1"/>
  <c r="CP506" i="39" a="1"/>
  <c r="CI506" i="39" a="1"/>
  <c r="F506" i="39" a="1"/>
  <c r="V506" i="39" a="1"/>
  <c r="K506" i="39" a="1"/>
  <c r="CH506" i="39" a="1"/>
  <c r="R506" i="39" a="1"/>
  <c r="L506" i="39" a="1"/>
  <c r="AU506" i="39" a="1"/>
  <c r="P506" i="39" a="1"/>
  <c r="CF506" i="39" a="1"/>
  <c r="CN506" i="39" a="1"/>
  <c r="CO506" i="39" a="1"/>
  <c r="CK506" i="39" a="1"/>
  <c r="CG506" i="39" a="1"/>
  <c r="CM506" i="39" a="1"/>
  <c r="O506" i="39" a="1"/>
  <c r="Q506" i="39" a="1"/>
  <c r="H506" i="39" a="1"/>
  <c r="CJ506" i="39" a="1"/>
  <c r="I506" i="39" a="1"/>
  <c r="CL506" i="39" a="1"/>
  <c r="J506" i="39" a="1"/>
  <c r="M506" i="39" a="1"/>
  <c r="U506" i="39" a="1"/>
  <c r="S506" i="39" a="1"/>
  <c r="N506" i="39" a="1"/>
  <c r="T506" i="39" a="1"/>
  <c r="N119" i="39" a="1"/>
  <c r="CH119" i="39" a="1"/>
  <c r="CI119" i="39" a="1"/>
  <c r="CN119" i="39" a="1"/>
  <c r="U119" i="39" a="1"/>
  <c r="M119" i="39" a="1"/>
  <c r="O119" i="39" a="1"/>
  <c r="AU119" i="39" a="1"/>
  <c r="CO154" i="39" a="1"/>
  <c r="I154" i="39" a="1"/>
  <c r="R154" i="39" a="1"/>
  <c r="L154" i="39" a="1"/>
  <c r="CN154" i="39" a="1"/>
  <c r="J154" i="39" a="1"/>
  <c r="CF154" i="39" a="1"/>
  <c r="P14" i="35" a="1"/>
  <c r="CM14" i="35" a="1"/>
  <c r="J14" i="35" a="1"/>
  <c r="S14" i="35" a="1"/>
  <c r="CH14" i="35" a="1"/>
  <c r="CN14" i="35" a="1"/>
  <c r="F14" i="35" a="1"/>
  <c r="E14" i="35" a="1"/>
  <c r="BX590" i="38" a="1"/>
  <c r="BX315" i="38" a="1"/>
  <c r="H259" i="39" a="1"/>
  <c r="CK259" i="39" a="1"/>
  <c r="K259" i="39" a="1"/>
  <c r="R259" i="39" a="1"/>
  <c r="CG259" i="39" a="1"/>
  <c r="CL259" i="39" a="1"/>
  <c r="CM259" i="39" a="1"/>
  <c r="CN259" i="39" a="1"/>
  <c r="CI259" i="39" a="1"/>
  <c r="CH51" i="39" a="1"/>
  <c r="CK51" i="39" a="1"/>
  <c r="CF51" i="39" a="1"/>
  <c r="CJ51" i="39" a="1"/>
  <c r="S51" i="39" a="1"/>
  <c r="G51" i="39" a="1"/>
  <c r="AV51" i="39" a="1"/>
  <c r="K51" i="39" a="1"/>
  <c r="CO51" i="39" a="1"/>
  <c r="L51" i="39" a="1"/>
  <c r="CI51" i="39" a="1"/>
  <c r="F51" i="39" a="1"/>
  <c r="H51" i="39" a="1"/>
  <c r="P51" i="39" a="1"/>
  <c r="CM51" i="39" a="1"/>
  <c r="CG51" i="39" a="1"/>
  <c r="I51" i="39" a="1"/>
  <c r="T51" i="39" a="1"/>
  <c r="Q51" i="39" a="1"/>
  <c r="J51" i="39" a="1"/>
  <c r="CL51" i="39" a="1"/>
  <c r="CN51" i="39" a="1"/>
  <c r="CP51" i="39" a="1"/>
  <c r="N51" i="39" a="1"/>
  <c r="AU51" i="39" a="1"/>
  <c r="V51" i="39" a="1"/>
  <c r="U51" i="39" a="1"/>
  <c r="R51" i="39" a="1"/>
  <c r="M51" i="39" a="1"/>
  <c r="O51" i="39" a="1"/>
  <c r="M86" i="39" a="1"/>
  <c r="CL86" i="39" a="1"/>
  <c r="I86" i="39" a="1"/>
  <c r="CH86" i="39" a="1"/>
  <c r="V86" i="39" a="1"/>
  <c r="CI86" i="39" a="1"/>
  <c r="G86" i="39" a="1"/>
  <c r="AV86" i="39" a="1"/>
  <c r="AU86" i="39" a="1"/>
  <c r="CG86" i="39" a="1"/>
  <c r="CM86" i="39" a="1"/>
  <c r="F86" i="39" a="1"/>
  <c r="H86" i="39" a="1"/>
  <c r="S86" i="39" a="1"/>
  <c r="CK86" i="39" a="1"/>
  <c r="CF86" i="39" a="1"/>
  <c r="N86" i="39" a="1"/>
  <c r="CN86" i="39" a="1"/>
  <c r="CJ86" i="39" a="1"/>
  <c r="L86" i="39" a="1"/>
  <c r="K86" i="39" a="1"/>
  <c r="CO86" i="39" a="1"/>
  <c r="R86" i="39" a="1"/>
  <c r="P86" i="39" a="1"/>
  <c r="U86" i="39" a="1"/>
  <c r="O86" i="39" a="1"/>
  <c r="T86" i="39" a="1"/>
  <c r="Q86" i="39" a="1"/>
  <c r="J86" i="39" a="1"/>
  <c r="CP86" i="39" a="1"/>
  <c r="G331" i="39" a="1"/>
  <c r="AU331" i="39" a="1"/>
  <c r="F331" i="39" a="1"/>
  <c r="CG331" i="39" a="1"/>
  <c r="CO331" i="39" a="1"/>
  <c r="H331" i="39" a="1"/>
  <c r="K331" i="39" a="1"/>
  <c r="CP331" i="39" a="1"/>
  <c r="CI331" i="39" a="1"/>
  <c r="CF331" i="39" a="1"/>
  <c r="AV331" i="39" a="1"/>
  <c r="Q331" i="39" a="1"/>
  <c r="CM331" i="39" a="1"/>
  <c r="CN331" i="39" a="1"/>
  <c r="CJ331" i="39" a="1"/>
  <c r="I331" i="39" a="1"/>
  <c r="O331" i="39" a="1"/>
  <c r="P331" i="39" a="1"/>
  <c r="CH331" i="39" a="1"/>
  <c r="S331" i="39" a="1"/>
  <c r="CK331" i="39" a="1"/>
  <c r="M331" i="39" a="1"/>
  <c r="J331" i="39" a="1"/>
  <c r="L331" i="39" a="1"/>
  <c r="R331" i="39" a="1"/>
  <c r="CL331" i="39" a="1"/>
  <c r="V331" i="39" a="1"/>
  <c r="T331" i="39" a="1"/>
  <c r="U331" i="39" a="1"/>
  <c r="N331" i="39" a="1"/>
  <c r="I119" i="39" a="1"/>
  <c r="P119" i="39" a="1"/>
  <c r="T119" i="39" a="1"/>
  <c r="CL119" i="39" a="1"/>
  <c r="L119" i="39" a="1"/>
  <c r="Q119" i="39" a="1"/>
  <c r="K119" i="39" a="1"/>
  <c r="AU154" i="39" a="1"/>
  <c r="K154" i="39" a="1"/>
  <c r="CG154" i="39" a="1"/>
  <c r="M154" i="39" a="1"/>
  <c r="AV154" i="39" a="1"/>
  <c r="CL154" i="39" a="1"/>
  <c r="CK154" i="39" a="1"/>
  <c r="CJ154" i="39" a="1"/>
  <c r="CF14" i="35" a="1"/>
  <c r="R14" i="35" a="1"/>
  <c r="T14" i="35" a="1"/>
  <c r="CE14" i="35" a="1"/>
  <c r="CJ14" i="35" a="1"/>
  <c r="L14" i="35" a="1"/>
  <c r="CL14" i="35" a="1"/>
  <c r="CD14" i="35" a="1"/>
  <c r="BX115" i="38" a="1"/>
  <c r="BX390" i="38" a="1"/>
  <c r="CH259" i="39" a="1"/>
  <c r="U259" i="39" a="1"/>
  <c r="CF259" i="39" a="1"/>
  <c r="CP259" i="39" a="1"/>
  <c r="J259" i="39" a="1"/>
  <c r="F259" i="39" a="1"/>
  <c r="N259" i="39" a="1"/>
  <c r="O259" i="39" a="1"/>
  <c r="U576" i="39" a="1"/>
  <c r="O576" i="39" a="1"/>
  <c r="AV576" i="39" a="1"/>
  <c r="CF576" i="39" a="1"/>
  <c r="CP576" i="39" a="1"/>
  <c r="L576" i="39" a="1"/>
  <c r="G576" i="39" a="1"/>
  <c r="CH576" i="39" a="1"/>
  <c r="V576" i="39" a="1"/>
  <c r="AU576" i="39" a="1"/>
  <c r="CK576" i="39" a="1"/>
  <c r="CN576" i="39" a="1"/>
  <c r="CM576" i="39" a="1"/>
  <c r="S576" i="39" a="1"/>
  <c r="Q576" i="39" a="1"/>
  <c r="H576" i="39" a="1"/>
  <c r="CG576" i="39" a="1"/>
  <c r="F576" i="39" a="1"/>
  <c r="K576" i="39" a="1"/>
  <c r="N576" i="39" a="1"/>
  <c r="CJ576" i="39" a="1"/>
  <c r="J576" i="39" a="1"/>
  <c r="I576" i="39" a="1"/>
  <c r="R576" i="39" a="1"/>
  <c r="M576" i="39" a="1"/>
  <c r="P576" i="39" a="1"/>
  <c r="CO576" i="39" a="1"/>
  <c r="T576" i="39" a="1"/>
  <c r="CI576" i="39" a="1"/>
  <c r="CL576" i="39" a="1"/>
  <c r="CM541" i="39" a="1"/>
  <c r="N541" i="39" a="1"/>
  <c r="L541" i="39" a="1"/>
  <c r="I541" i="39" a="1"/>
  <c r="CO541" i="39" a="1"/>
  <c r="S541" i="39" a="1"/>
  <c r="AU541" i="39" a="1"/>
  <c r="F541" i="39" a="1"/>
  <c r="K541" i="39" a="1"/>
  <c r="T541" i="39" a="1"/>
  <c r="G541" i="39" a="1"/>
  <c r="CK541" i="39" a="1"/>
  <c r="U541" i="39" a="1"/>
  <c r="AV541" i="39" a="1"/>
  <c r="CL541" i="39" a="1"/>
  <c r="V541" i="39" a="1"/>
  <c r="CI541" i="39" a="1"/>
  <c r="CG541" i="39" a="1"/>
  <c r="CN541" i="39" a="1"/>
  <c r="H541" i="39" a="1"/>
  <c r="CH541" i="39" a="1"/>
  <c r="P541" i="39" a="1"/>
  <c r="CP541" i="39" a="1"/>
  <c r="CF541" i="39" a="1"/>
  <c r="CJ541" i="39" a="1"/>
  <c r="O541" i="39" a="1"/>
  <c r="R541" i="39" a="1"/>
  <c r="Q541" i="39" a="1"/>
  <c r="M541" i="39" a="1"/>
  <c r="J541" i="39" a="1"/>
  <c r="AV119" i="39" a="1"/>
  <c r="CG119" i="39" a="1"/>
  <c r="S119" i="39" a="1"/>
  <c r="CM119" i="39" a="1"/>
  <c r="F119" i="39" a="1"/>
  <c r="J119" i="39" a="1"/>
  <c r="CF119" i="39" a="1"/>
  <c r="U154" i="39" a="1"/>
  <c r="CM154" i="39" a="1"/>
  <c r="CI154" i="39" a="1"/>
  <c r="G154" i="39" a="1"/>
  <c r="F154" i="39" a="1"/>
  <c r="O154" i="39" a="1"/>
  <c r="H154" i="39" a="1"/>
  <c r="CH154" i="39" a="1"/>
  <c r="H14" i="35" a="1"/>
  <c r="O14" i="35" a="1"/>
  <c r="AS14" i="35" a="1"/>
  <c r="K14" i="35" a="1"/>
  <c r="Q14" i="35" a="1"/>
  <c r="I14" i="35" a="1"/>
  <c r="CG14" i="35" a="1"/>
  <c r="N14" i="35" a="1"/>
  <c r="BX290" i="38" a="1"/>
  <c r="BX415" i="38" a="1"/>
  <c r="AU259" i="39" a="1"/>
  <c r="V259" i="39" a="1"/>
  <c r="CO259" i="39" a="1"/>
  <c r="M259" i="39" a="1"/>
  <c r="AV259" i="39" a="1"/>
  <c r="L259" i="39" a="1"/>
  <c r="P259" i="39" a="1"/>
  <c r="CO471" i="39" a="1"/>
  <c r="CN471" i="39" a="1"/>
  <c r="CM471" i="39" a="1"/>
  <c r="J471" i="39" a="1"/>
  <c r="K471" i="39" a="1"/>
  <c r="CG471" i="39" a="1"/>
  <c r="CI471" i="39" a="1"/>
  <c r="F471" i="39" a="1"/>
  <c r="N471" i="39" a="1"/>
  <c r="V471" i="39" a="1"/>
  <c r="S471" i="39" a="1"/>
  <c r="I471" i="39" a="1"/>
  <c r="U471" i="39" a="1"/>
  <c r="T471" i="39" a="1"/>
  <c r="M471" i="39" a="1"/>
  <c r="O471" i="39" a="1"/>
  <c r="CF471" i="39" a="1"/>
  <c r="CL471" i="39" a="1"/>
  <c r="CK471" i="39" a="1"/>
  <c r="H471" i="39" a="1"/>
  <c r="AV471" i="39" a="1"/>
  <c r="Q471" i="39" a="1"/>
  <c r="AU471" i="39" a="1"/>
  <c r="P471" i="39" a="1"/>
  <c r="CH471" i="39" a="1"/>
  <c r="CJ471" i="39" a="1"/>
  <c r="R471" i="39" a="1"/>
  <c r="G471" i="39" a="1"/>
  <c r="CP471" i="39" a="1"/>
  <c r="L471" i="39" a="1"/>
  <c r="V16" i="39" a="1"/>
  <c r="CI16" i="39" a="1"/>
  <c r="J16" i="39" a="1"/>
  <c r="CK16" i="39" a="1"/>
  <c r="AU16" i="39" a="1"/>
  <c r="I16" i="39" a="1"/>
  <c r="O16" i="39" a="1"/>
  <c r="CH16" i="39" a="1"/>
  <c r="CO16" i="39" a="1"/>
  <c r="CP16" i="39" a="1"/>
  <c r="CN16" i="39" a="1"/>
  <c r="F16" i="39" a="1"/>
  <c r="S16" i="39" a="1"/>
  <c r="K16" i="39" a="1"/>
  <c r="Q16" i="39" a="1"/>
  <c r="CM16" i="39" a="1"/>
  <c r="R16" i="39" a="1"/>
  <c r="T16" i="39" a="1"/>
  <c r="H16" i="39" a="1"/>
  <c r="U16" i="39" a="1"/>
  <c r="CF16" i="39" a="1"/>
  <c r="CJ16" i="39" a="1"/>
  <c r="M16" i="39" a="1"/>
  <c r="G16" i="39" a="1"/>
  <c r="CL16" i="39" a="1"/>
  <c r="L16" i="39" a="1"/>
  <c r="CG16" i="39" a="1"/>
  <c r="N16" i="39" a="1"/>
  <c r="P16" i="39" a="1"/>
  <c r="AV16" i="39" a="1"/>
  <c r="R226" i="39" a="1"/>
  <c r="Q226" i="39" a="1"/>
  <c r="M226" i="39" a="1"/>
  <c r="CO226" i="39" a="1"/>
  <c r="CF226" i="39" a="1"/>
  <c r="P226" i="39" a="1"/>
  <c r="CG226" i="39" a="1"/>
  <c r="CL226" i="39" a="1"/>
  <c r="N226" i="39" a="1"/>
  <c r="AU226" i="39" a="1"/>
  <c r="K226" i="39" a="1"/>
  <c r="J226" i="39" a="1"/>
  <c r="CM226" i="39" a="1"/>
  <c r="G226" i="39" a="1"/>
  <c r="F226" i="39" a="1"/>
  <c r="CJ226" i="39" a="1"/>
  <c r="H226" i="39" a="1"/>
  <c r="AV226" i="39" a="1"/>
  <c r="T226" i="39" a="1"/>
  <c r="I226" i="39" a="1"/>
  <c r="CK226" i="39" a="1"/>
  <c r="O226" i="39" a="1"/>
  <c r="CN226" i="39" a="1"/>
  <c r="CP226" i="39" a="1"/>
  <c r="L226" i="39" a="1"/>
  <c r="U226" i="39" a="1"/>
  <c r="CH226" i="39" a="1"/>
  <c r="V226" i="39" a="1"/>
  <c r="S226" i="39" a="1"/>
  <c r="CI226" i="39" a="1"/>
  <c r="J401" i="39" a="1"/>
  <c r="AV401" i="39" a="1"/>
  <c r="CN401" i="39" a="1"/>
  <c r="F401" i="39" a="1"/>
  <c r="S401" i="39" a="1"/>
  <c r="R401" i="39" a="1"/>
  <c r="CG401" i="39" a="1"/>
  <c r="CO401" i="39" a="1"/>
  <c r="CM401" i="39" a="1"/>
  <c r="M401" i="39" a="1"/>
  <c r="G401" i="39" a="1"/>
  <c r="O401" i="39" a="1"/>
  <c r="H401" i="39" a="1"/>
  <c r="CH401" i="39" a="1"/>
  <c r="T401" i="39" a="1"/>
  <c r="K401" i="39" a="1"/>
  <c r="CP401" i="39" a="1"/>
  <c r="CI401" i="39" a="1"/>
  <c r="AU401" i="39" a="1"/>
  <c r="V401" i="39" a="1"/>
  <c r="U401" i="39" a="1"/>
  <c r="L401" i="39" a="1"/>
  <c r="CK401" i="39" a="1"/>
  <c r="Q401" i="39" a="1"/>
  <c r="CL401" i="39" a="1"/>
  <c r="I401" i="39" a="1"/>
  <c r="CJ401" i="39" a="1"/>
  <c r="N401" i="39" a="1"/>
  <c r="P401" i="39" a="1"/>
  <c r="CF401" i="39" a="1"/>
  <c r="V191" i="39" a="1"/>
  <c r="AV191" i="39" a="1"/>
  <c r="CK191" i="39" a="1"/>
  <c r="CG191" i="39" a="1"/>
  <c r="CI191" i="39" a="1"/>
  <c r="S191" i="39" a="1"/>
  <c r="G191" i="39" a="1"/>
  <c r="CH191" i="39" a="1"/>
  <c r="K191" i="39" a="1"/>
  <c r="CO191" i="39" a="1"/>
  <c r="H191" i="39" a="1"/>
  <c r="N191" i="39" a="1"/>
  <c r="J191" i="39" a="1"/>
  <c r="CF191" i="39" a="1"/>
  <c r="F191" i="39" a="1"/>
  <c r="CL191" i="39" a="1"/>
  <c r="Q191" i="39" a="1"/>
  <c r="AU191" i="39" a="1"/>
  <c r="CM191" i="39" a="1"/>
  <c r="I191" i="39" a="1"/>
  <c r="CJ191" i="39" a="1"/>
  <c r="U191" i="39" a="1"/>
  <c r="T191" i="39" a="1"/>
  <c r="R191" i="39" a="1"/>
  <c r="O191" i="39" a="1"/>
  <c r="CP191" i="39" a="1"/>
  <c r="M191" i="39" a="1"/>
  <c r="P191" i="39" a="1"/>
  <c r="CN191" i="39" a="1"/>
  <c r="L191" i="39" a="1"/>
  <c r="CK119" i="39" a="1"/>
  <c r="CO119" i="39" a="1"/>
  <c r="G119" i="39" a="1"/>
  <c r="H119" i="39" a="1"/>
  <c r="CJ119" i="39" a="1"/>
  <c r="V119" i="39" a="1"/>
  <c r="R119" i="39" a="1"/>
  <c r="CP119" i="39" a="1"/>
  <c r="CP154" i="39" a="1"/>
  <c r="S154" i="39" a="1"/>
  <c r="V154" i="39" a="1"/>
  <c r="N154" i="39" a="1"/>
  <c r="T154" i="39" a="1"/>
  <c r="Q154" i="39" a="1"/>
  <c r="P154" i="39" a="1"/>
  <c r="BX365" i="38" a="1"/>
  <c r="AT14" i="35" a="1"/>
  <c r="D14" i="35" a="1"/>
  <c r="M14" i="35" a="1"/>
  <c r="CO14" i="35" a="1"/>
  <c r="G14" i="35" a="1"/>
  <c r="CK14" i="35" a="1"/>
  <c r="CI14" i="35" a="1"/>
  <c r="BX40" i="38" a="1"/>
  <c r="CJ259" i="39" a="1"/>
  <c r="S259" i="39" a="1"/>
  <c r="I259" i="39" a="1"/>
  <c r="G259" i="39" a="1"/>
  <c r="T259" i="39" a="1"/>
  <c r="Q259" i="39" a="1"/>
  <c r="BX540" i="38" a="1"/>
  <c r="E31" i="40" l="1"/>
  <c r="Y227" i="39"/>
  <c r="AB541" i="39"/>
  <c r="AM87" i="39"/>
  <c r="AS16" i="39"/>
  <c r="AS366" i="39"/>
  <c r="AG473" i="39"/>
  <c r="AF612" i="39"/>
  <c r="Y437" i="39"/>
  <c r="D477" i="38"/>
  <c r="CV540" i="39"/>
  <c r="AJ542" i="39"/>
  <c r="CU50" i="39"/>
  <c r="F4" i="40" s="1"/>
  <c r="AP90" i="39"/>
  <c r="CS435" i="39"/>
  <c r="CT435" i="39" s="1"/>
  <c r="AM296" i="39"/>
  <c r="Z18" i="39"/>
  <c r="AO439" i="39"/>
  <c r="AK368" i="39"/>
  <c r="AA89" i="39"/>
  <c r="AC332" i="39"/>
  <c r="AO229" i="39"/>
  <c r="AF507" i="39"/>
  <c r="AG88" i="39"/>
  <c r="AC542" i="39"/>
  <c r="D252" i="38"/>
  <c r="AD193" i="39"/>
  <c r="CX365" i="39"/>
  <c r="AI226" i="39"/>
  <c r="AQ86" i="39"/>
  <c r="Y87" i="39"/>
  <c r="Y367" i="39"/>
  <c r="AT367" i="39"/>
  <c r="AM577" i="39"/>
  <c r="C152" i="38"/>
  <c r="AN438" i="39"/>
  <c r="Y612" i="39"/>
  <c r="AC472" i="39"/>
  <c r="CV365" i="39"/>
  <c r="D277" i="38"/>
  <c r="CV329" i="39"/>
  <c r="AH86" i="39"/>
  <c r="AH541" i="39"/>
  <c r="AR542" i="39"/>
  <c r="AE89" i="39"/>
  <c r="AR17" i="39"/>
  <c r="W366" i="39"/>
  <c r="AE579" i="39"/>
  <c r="AQ51" i="39"/>
  <c r="AQ436" i="39"/>
  <c r="AL471" i="39"/>
  <c r="AA544" i="39"/>
  <c r="AB611" i="39"/>
  <c r="AE439" i="39"/>
  <c r="AC507" i="39"/>
  <c r="CS190" i="39"/>
  <c r="CT190" i="39" s="1"/>
  <c r="AC437" i="39"/>
  <c r="AE509" i="39"/>
  <c r="AR296" i="39"/>
  <c r="AJ296" i="39"/>
  <c r="AA298" i="39"/>
  <c r="AC296" i="39"/>
  <c r="AI51" i="39"/>
  <c r="AN333" i="39"/>
  <c r="CX294" i="39"/>
  <c r="Z297" i="39"/>
  <c r="AB295" i="39"/>
  <c r="Y542" i="39"/>
  <c r="AC367" i="39"/>
  <c r="CS15" i="39"/>
  <c r="CT15" i="39" s="1"/>
  <c r="CV15" i="39" s="1"/>
  <c r="AQ541" i="39"/>
  <c r="AD578" i="39"/>
  <c r="Z438" i="39"/>
  <c r="AM472" i="39"/>
  <c r="AA54" i="39"/>
  <c r="AF367" i="39"/>
  <c r="AE614" i="39"/>
  <c r="AN473" i="39"/>
  <c r="D177" i="38"/>
  <c r="Z53" i="39"/>
  <c r="AG333" i="39"/>
  <c r="D77" i="38"/>
  <c r="AD508" i="39"/>
  <c r="AK578" i="39"/>
  <c r="AF227" i="39"/>
  <c r="C502" i="38"/>
  <c r="C102" i="38"/>
  <c r="Z543" i="39"/>
  <c r="AR472" i="39"/>
  <c r="AH611" i="39"/>
  <c r="AC87" i="39"/>
  <c r="W331" i="39"/>
  <c r="AE369" i="39"/>
  <c r="AD613" i="39"/>
  <c r="C527" i="38"/>
  <c r="AO474" i="39"/>
  <c r="AO334" i="39"/>
  <c r="AI86" i="39"/>
  <c r="AH436" i="39"/>
  <c r="X331" i="39"/>
  <c r="AQ191" i="39"/>
  <c r="AI576" i="39"/>
  <c r="AK193" i="39"/>
  <c r="AO89" i="39"/>
  <c r="X471" i="39"/>
  <c r="AA439" i="39"/>
  <c r="AD403" i="39"/>
  <c r="C452" i="38"/>
  <c r="AK508" i="39"/>
  <c r="AN403" i="39"/>
  <c r="AN578" i="39"/>
  <c r="W506" i="39"/>
  <c r="Z88" i="39"/>
  <c r="AI506" i="39"/>
  <c r="AP440" i="39"/>
  <c r="AT612" i="39"/>
  <c r="AS401" i="39"/>
  <c r="AP20" i="39"/>
  <c r="D352" i="38"/>
  <c r="D577" i="38"/>
  <c r="AG578" i="39"/>
  <c r="AA404" i="39"/>
  <c r="AL366" i="39"/>
  <c r="AO19" i="39"/>
  <c r="AS226" i="39"/>
  <c r="AT227" i="39"/>
  <c r="AR612" i="39"/>
  <c r="CV225" i="39"/>
  <c r="AC17" i="39"/>
  <c r="AM227" i="39"/>
  <c r="X401" i="39"/>
  <c r="AN88" i="39"/>
  <c r="CX50" i="39"/>
  <c r="AJ192" i="39"/>
  <c r="AR227" i="39"/>
  <c r="AM192" i="39"/>
  <c r="AQ401" i="39"/>
  <c r="CX225" i="39"/>
  <c r="AQ226" i="39"/>
  <c r="AB51" i="39"/>
  <c r="X506" i="39"/>
  <c r="AF17" i="39"/>
  <c r="AM367" i="39"/>
  <c r="AM17" i="39"/>
  <c r="AO369" i="39"/>
  <c r="AH576" i="39"/>
  <c r="AH16" i="39"/>
  <c r="AE404" i="39"/>
  <c r="AG18" i="39"/>
  <c r="W576" i="39"/>
  <c r="AB401" i="39"/>
  <c r="AT507" i="39"/>
  <c r="CU400" i="39"/>
  <c r="F18" i="40" s="1"/>
  <c r="AC227" i="39"/>
  <c r="AK438" i="39"/>
  <c r="AS86" i="39"/>
  <c r="AE229" i="39"/>
  <c r="AQ611" i="39"/>
  <c r="CS294" i="39"/>
  <c r="CT294" i="39" s="1"/>
  <c r="AD18" i="39"/>
  <c r="Y472" i="39"/>
  <c r="AK543" i="39"/>
  <c r="Z473" i="39"/>
  <c r="AT52" i="39"/>
  <c r="AJ402" i="39"/>
  <c r="AE19" i="39"/>
  <c r="AK403" i="39"/>
  <c r="Y402" i="39"/>
  <c r="Y507" i="39"/>
  <c r="AB471" i="39"/>
  <c r="AH506" i="39"/>
  <c r="AS506" i="39"/>
  <c r="CU330" i="39"/>
  <c r="F19" i="40" s="1"/>
  <c r="AD53" i="39"/>
  <c r="AE474" i="39"/>
  <c r="W191" i="39"/>
  <c r="AC52" i="39"/>
  <c r="AL16" i="39"/>
  <c r="CX470" i="39"/>
  <c r="AG53" i="39"/>
  <c r="AN193" i="39"/>
  <c r="L191" i="39"/>
  <c r="AP196" i="39" s="1"/>
  <c r="CN191" i="39"/>
  <c r="P191" i="39"/>
  <c r="M191" i="39"/>
  <c r="CP191" i="39"/>
  <c r="O191" i="39"/>
  <c r="R191" i="39"/>
  <c r="T191" i="39"/>
  <c r="U191" i="39"/>
  <c r="AA195" i="39" s="1"/>
  <c r="CJ191" i="39"/>
  <c r="I191" i="39"/>
  <c r="CW191" i="39" s="1"/>
  <c r="CM191" i="39"/>
  <c r="AU191" i="39"/>
  <c r="AH192" i="39" s="1"/>
  <c r="Q191" i="39"/>
  <c r="CL191" i="39"/>
  <c r="F191" i="39"/>
  <c r="CF191" i="39"/>
  <c r="J191" i="39"/>
  <c r="AK194" i="39" s="1"/>
  <c r="N191" i="39"/>
  <c r="H191" i="39"/>
  <c r="CO191" i="39"/>
  <c r="K191" i="39"/>
  <c r="AR193" i="39" s="1"/>
  <c r="CH191" i="39"/>
  <c r="G191" i="39"/>
  <c r="S191" i="39"/>
  <c r="AG194" i="39" s="1"/>
  <c r="CI191" i="39"/>
  <c r="CG191" i="39"/>
  <c r="CK191" i="39"/>
  <c r="AV191" i="39"/>
  <c r="CU191" i="39" s="1"/>
  <c r="G8" i="40" s="1"/>
  <c r="V191" i="39"/>
  <c r="AE195" i="39" s="1"/>
  <c r="CF401" i="39"/>
  <c r="P401" i="39"/>
  <c r="N401" i="39"/>
  <c r="CJ401" i="39"/>
  <c r="I401" i="39"/>
  <c r="CW401" i="39" s="1"/>
  <c r="CL401" i="39"/>
  <c r="Q401" i="39"/>
  <c r="CK401" i="39"/>
  <c r="L401" i="39"/>
  <c r="AP406" i="39" s="1"/>
  <c r="U401" i="39"/>
  <c r="Z404" i="39" s="1"/>
  <c r="V401" i="39"/>
  <c r="AB402" i="39" s="1"/>
  <c r="AU401" i="39"/>
  <c r="CX401" i="39" s="1"/>
  <c r="CI401" i="39"/>
  <c r="CP401" i="39"/>
  <c r="K401" i="39"/>
  <c r="CS401" i="39" s="1"/>
  <c r="CT401" i="39" s="1"/>
  <c r="T401" i="39"/>
  <c r="CH401" i="39"/>
  <c r="H401" i="39"/>
  <c r="O401" i="39"/>
  <c r="G401" i="39"/>
  <c r="M401" i="39"/>
  <c r="CM401" i="39"/>
  <c r="CO401" i="39"/>
  <c r="CG401" i="39"/>
  <c r="R401" i="39"/>
  <c r="S401" i="39"/>
  <c r="AG404" i="39" s="1"/>
  <c r="F401" i="39"/>
  <c r="CN401" i="39"/>
  <c r="AV401" i="39"/>
  <c r="AT403" i="39" s="1"/>
  <c r="J401" i="39"/>
  <c r="AK404" i="39" s="1"/>
  <c r="CI226" i="39"/>
  <c r="S226" i="39"/>
  <c r="AG229" i="39" s="1"/>
  <c r="V226" i="39"/>
  <c r="AB227" i="39" s="1"/>
  <c r="CH226" i="39"/>
  <c r="U226" i="39"/>
  <c r="L226" i="39"/>
  <c r="AL227" i="39" s="1"/>
  <c r="CP226" i="39"/>
  <c r="CN226" i="39"/>
  <c r="O226" i="39"/>
  <c r="CK226" i="39"/>
  <c r="I226" i="39"/>
  <c r="CW226" i="39" s="1"/>
  <c r="T226" i="39"/>
  <c r="AV226" i="39"/>
  <c r="H226" i="39"/>
  <c r="CJ226" i="39"/>
  <c r="F226" i="39"/>
  <c r="G226" i="39"/>
  <c r="CM226" i="39"/>
  <c r="J226" i="39"/>
  <c r="AJ228" i="39" s="1"/>
  <c r="K226" i="39"/>
  <c r="AQ227" i="39" s="1"/>
  <c r="AU226" i="39"/>
  <c r="AH227" i="39" s="1"/>
  <c r="N226" i="39"/>
  <c r="CL226" i="39"/>
  <c r="CG226" i="39"/>
  <c r="P226" i="39"/>
  <c r="CF226" i="39"/>
  <c r="CO226" i="39"/>
  <c r="M226" i="39"/>
  <c r="Q226" i="39"/>
  <c r="R226" i="39"/>
  <c r="AV16" i="39"/>
  <c r="CU16" i="39" s="1"/>
  <c r="G5" i="40" s="1"/>
  <c r="P16" i="39"/>
  <c r="N16" i="39"/>
  <c r="CG16" i="39"/>
  <c r="L16" i="39"/>
  <c r="AL17" i="39" s="1"/>
  <c r="CL16" i="39"/>
  <c r="G16" i="39"/>
  <c r="M16" i="39"/>
  <c r="CJ16" i="39"/>
  <c r="CF16" i="39"/>
  <c r="U16" i="39"/>
  <c r="Y18" i="39" s="1"/>
  <c r="H16" i="39"/>
  <c r="T16" i="39"/>
  <c r="R16" i="39"/>
  <c r="CM16" i="39"/>
  <c r="Q16" i="39"/>
  <c r="K16" i="39"/>
  <c r="AQ17" i="39" s="1"/>
  <c r="S16" i="39"/>
  <c r="W17" i="39" s="1"/>
  <c r="F16" i="39"/>
  <c r="CN16" i="39"/>
  <c r="CP16" i="39"/>
  <c r="CO16" i="39"/>
  <c r="CH16" i="39"/>
  <c r="O16" i="39"/>
  <c r="I16" i="39"/>
  <c r="CW16" i="39" s="1"/>
  <c r="AU16" i="39"/>
  <c r="AH17" i="39" s="1"/>
  <c r="CK16" i="39"/>
  <c r="J16" i="39"/>
  <c r="CI16" i="39"/>
  <c r="V16" i="39"/>
  <c r="AD19" i="39" s="1"/>
  <c r="L471" i="39"/>
  <c r="AL472" i="39" s="1"/>
  <c r="CP471" i="39"/>
  <c r="G471" i="39"/>
  <c r="R471" i="39"/>
  <c r="CJ471" i="39"/>
  <c r="CH471" i="39"/>
  <c r="P471" i="39"/>
  <c r="AU471" i="39"/>
  <c r="AH472" i="39" s="1"/>
  <c r="Q471" i="39"/>
  <c r="AV471" i="39"/>
  <c r="AS472" i="39" s="1"/>
  <c r="H471" i="39"/>
  <c r="CK471" i="39"/>
  <c r="CL471" i="39"/>
  <c r="CF471" i="39"/>
  <c r="O471" i="39"/>
  <c r="M471" i="39"/>
  <c r="T471" i="39"/>
  <c r="U471" i="39"/>
  <c r="X472" i="39" s="1"/>
  <c r="I471" i="39"/>
  <c r="CW471" i="39" s="1"/>
  <c r="S471" i="39"/>
  <c r="AG474" i="39" s="1"/>
  <c r="V471" i="39"/>
  <c r="AB472" i="39" s="1"/>
  <c r="N471" i="39"/>
  <c r="F471" i="39"/>
  <c r="CI471" i="39"/>
  <c r="CG471" i="39"/>
  <c r="K471" i="39"/>
  <c r="AQ472" i="39" s="1"/>
  <c r="J471" i="39"/>
  <c r="AK474" i="39" s="1"/>
  <c r="CM471" i="39"/>
  <c r="CN471" i="39"/>
  <c r="CO471" i="39"/>
  <c r="J541" i="39"/>
  <c r="AK544" i="39" s="1"/>
  <c r="M541" i="39"/>
  <c r="Q541" i="39"/>
  <c r="R541" i="39"/>
  <c r="O541" i="39"/>
  <c r="CJ541" i="39"/>
  <c r="CF541" i="39"/>
  <c r="CP541" i="39"/>
  <c r="P541" i="39"/>
  <c r="CH541" i="39"/>
  <c r="H541" i="39"/>
  <c r="CN541" i="39"/>
  <c r="CG541" i="39"/>
  <c r="CI541" i="39"/>
  <c r="V541" i="39"/>
  <c r="AE545" i="39" s="1"/>
  <c r="CL541" i="39"/>
  <c r="AV541" i="39"/>
  <c r="AS542" i="39" s="1"/>
  <c r="U541" i="39"/>
  <c r="AA545" i="39" s="1"/>
  <c r="CK541" i="39"/>
  <c r="G541" i="39"/>
  <c r="T541" i="39"/>
  <c r="K541" i="39"/>
  <c r="AR543" i="39" s="1"/>
  <c r="F541" i="39"/>
  <c r="AU541" i="39"/>
  <c r="CX541" i="39" s="1"/>
  <c r="S541" i="39"/>
  <c r="AG544" i="39" s="1"/>
  <c r="CO541" i="39"/>
  <c r="I541" i="39"/>
  <c r="CW541" i="39" s="1"/>
  <c r="L541" i="39"/>
  <c r="AP546" i="39" s="1"/>
  <c r="N541" i="39"/>
  <c r="CM541" i="39"/>
  <c r="CL576" i="39"/>
  <c r="CI576" i="39"/>
  <c r="T576" i="39"/>
  <c r="CO576" i="39"/>
  <c r="P576" i="39"/>
  <c r="M576" i="39"/>
  <c r="R576" i="39"/>
  <c r="I576" i="39"/>
  <c r="CW576" i="39" s="1"/>
  <c r="J576" i="39"/>
  <c r="AI577" i="39" s="1"/>
  <c r="CJ576" i="39"/>
  <c r="N576" i="39"/>
  <c r="K576" i="39"/>
  <c r="AR578" i="39" s="1"/>
  <c r="F576" i="39"/>
  <c r="CG576" i="39"/>
  <c r="H576" i="39"/>
  <c r="Q576" i="39"/>
  <c r="S576" i="39"/>
  <c r="AF578" i="39" s="1"/>
  <c r="CM576" i="39"/>
  <c r="CN576" i="39"/>
  <c r="CK576" i="39"/>
  <c r="AU576" i="39"/>
  <c r="CX576" i="39" s="1"/>
  <c r="V576" i="39"/>
  <c r="AC578" i="39" s="1"/>
  <c r="CH576" i="39"/>
  <c r="G576" i="39"/>
  <c r="L576" i="39"/>
  <c r="AO580" i="39" s="1"/>
  <c r="CP576" i="39"/>
  <c r="CF576" i="39"/>
  <c r="AV576" i="39"/>
  <c r="CU576" i="39" s="1"/>
  <c r="G15" i="40" s="1"/>
  <c r="O576" i="39"/>
  <c r="U576" i="39"/>
  <c r="X577" i="39" s="1"/>
  <c r="N331" i="39"/>
  <c r="U331" i="39"/>
  <c r="Z334" i="39" s="1"/>
  <c r="T331" i="39"/>
  <c r="V331" i="39"/>
  <c r="AC333" i="39" s="1"/>
  <c r="CL331" i="39"/>
  <c r="R331" i="39"/>
  <c r="L331" i="39"/>
  <c r="AO335" i="39" s="1"/>
  <c r="J331" i="39"/>
  <c r="AI332" i="39" s="1"/>
  <c r="M331" i="39"/>
  <c r="CK331" i="39"/>
  <c r="S331" i="39"/>
  <c r="AG334" i="39" s="1"/>
  <c r="CH331" i="39"/>
  <c r="P331" i="39"/>
  <c r="O331" i="39"/>
  <c r="I331" i="39"/>
  <c r="CW331" i="39" s="1"/>
  <c r="CJ331" i="39"/>
  <c r="CN331" i="39"/>
  <c r="CM331" i="39"/>
  <c r="Q331" i="39"/>
  <c r="AV331" i="39"/>
  <c r="AT333" i="39" s="1"/>
  <c r="CF331" i="39"/>
  <c r="CI331" i="39"/>
  <c r="CP331" i="39"/>
  <c r="K331" i="39"/>
  <c r="CS331" i="39" s="1"/>
  <c r="CT331" i="39" s="1"/>
  <c r="H331" i="39"/>
  <c r="CO331" i="39"/>
  <c r="CG331" i="39"/>
  <c r="F331" i="39"/>
  <c r="AU331" i="39"/>
  <c r="CX331" i="39" s="1"/>
  <c r="G331" i="39"/>
  <c r="CP86" i="39"/>
  <c r="J86" i="39"/>
  <c r="AJ88" i="39" s="1"/>
  <c r="Q86" i="39"/>
  <c r="T86" i="39"/>
  <c r="O86" i="39"/>
  <c r="U86" i="39"/>
  <c r="AA90" i="39" s="1"/>
  <c r="P86" i="39"/>
  <c r="R86" i="39"/>
  <c r="CO86" i="39"/>
  <c r="K86" i="39"/>
  <c r="CS86" i="39" s="1"/>
  <c r="L86" i="39"/>
  <c r="AM88" i="39" s="1"/>
  <c r="CJ86" i="39"/>
  <c r="CN86" i="39"/>
  <c r="N86" i="39"/>
  <c r="CF86" i="39"/>
  <c r="CK86" i="39"/>
  <c r="S86" i="39"/>
  <c r="AG89" i="39" s="1"/>
  <c r="H86" i="39"/>
  <c r="F86" i="39"/>
  <c r="CM86" i="39"/>
  <c r="CG86" i="39"/>
  <c r="AU86" i="39"/>
  <c r="AH87" i="39" s="1"/>
  <c r="AV86" i="39"/>
  <c r="AS87" i="39" s="1"/>
  <c r="G86" i="39"/>
  <c r="CI86" i="39"/>
  <c r="V86" i="39"/>
  <c r="AD89" i="39" s="1"/>
  <c r="CH86" i="39"/>
  <c r="I86" i="39"/>
  <c r="CW86" i="39" s="1"/>
  <c r="CL86" i="39"/>
  <c r="M86" i="39"/>
  <c r="O51" i="39"/>
  <c r="M51" i="39"/>
  <c r="R51" i="39"/>
  <c r="U51" i="39"/>
  <c r="X52" i="39" s="1"/>
  <c r="V51" i="39"/>
  <c r="AD54" i="39" s="1"/>
  <c r="AU51" i="39"/>
  <c r="AH52" i="39" s="1"/>
  <c r="N51" i="39"/>
  <c r="CP51" i="39"/>
  <c r="CN51" i="39"/>
  <c r="CL51" i="39"/>
  <c r="J51" i="39"/>
  <c r="AI52" i="39" s="1"/>
  <c r="Q51" i="39"/>
  <c r="T51" i="39"/>
  <c r="I51" i="39"/>
  <c r="CW51" i="39" s="1"/>
  <c r="CG51" i="39"/>
  <c r="CM51" i="39"/>
  <c r="P51" i="39"/>
  <c r="H51" i="39"/>
  <c r="F51" i="39"/>
  <c r="CI51" i="39"/>
  <c r="L51" i="39"/>
  <c r="AO55" i="39" s="1"/>
  <c r="CO51" i="39"/>
  <c r="K51" i="39"/>
  <c r="CS51" i="39" s="1"/>
  <c r="AV51" i="39"/>
  <c r="AS52" i="39" s="1"/>
  <c r="G51" i="39"/>
  <c r="S51" i="39"/>
  <c r="AG54" i="39" s="1"/>
  <c r="CJ51" i="39"/>
  <c r="CF51" i="39"/>
  <c r="CK51" i="39"/>
  <c r="CH51" i="39"/>
  <c r="T506" i="39"/>
  <c r="N506" i="39"/>
  <c r="S506" i="39"/>
  <c r="AG509" i="39" s="1"/>
  <c r="U506" i="39"/>
  <c r="X507" i="39" s="1"/>
  <c r="M506" i="39"/>
  <c r="J506" i="39"/>
  <c r="AK509" i="39" s="1"/>
  <c r="CL506" i="39"/>
  <c r="I506" i="39"/>
  <c r="CW506" i="39" s="1"/>
  <c r="CJ506" i="39"/>
  <c r="H506" i="39"/>
  <c r="Q506" i="39"/>
  <c r="O506" i="39"/>
  <c r="CM506" i="39"/>
  <c r="CG506" i="39"/>
  <c r="CK506" i="39"/>
  <c r="CO506" i="39"/>
  <c r="CN506" i="39"/>
  <c r="CF506" i="39"/>
  <c r="P506" i="39"/>
  <c r="AU506" i="39"/>
  <c r="CX506" i="39" s="1"/>
  <c r="L506" i="39"/>
  <c r="AP511" i="39" s="1"/>
  <c r="R506" i="39"/>
  <c r="CH506" i="39"/>
  <c r="K506" i="39"/>
  <c r="AR508" i="39" s="1"/>
  <c r="V506" i="39"/>
  <c r="F506" i="39"/>
  <c r="CI506" i="39"/>
  <c r="CP506" i="39"/>
  <c r="AV506" i="39"/>
  <c r="CU506" i="39" s="1"/>
  <c r="G14" i="40" s="1"/>
  <c r="G506" i="39"/>
  <c r="AV436" i="39"/>
  <c r="CU436" i="39" s="1"/>
  <c r="G21" i="40" s="1"/>
  <c r="L436" i="39"/>
  <c r="AP441" i="39" s="1"/>
  <c r="T436" i="39"/>
  <c r="CN436" i="39"/>
  <c r="CL436" i="39"/>
  <c r="CF436" i="39"/>
  <c r="CI436" i="39"/>
  <c r="CJ436" i="39"/>
  <c r="Q436" i="39"/>
  <c r="P436" i="39"/>
  <c r="AU436" i="39"/>
  <c r="AH437" i="39" s="1"/>
  <c r="V436" i="39"/>
  <c r="AB437" i="39" s="1"/>
  <c r="F436" i="39"/>
  <c r="M436" i="39"/>
  <c r="I436" i="39"/>
  <c r="CW436" i="39" s="1"/>
  <c r="CH436" i="39"/>
  <c r="J436" i="39"/>
  <c r="AK439" i="39" s="1"/>
  <c r="H436" i="39"/>
  <c r="G436" i="39"/>
  <c r="K436" i="39"/>
  <c r="AQ437" i="39" s="1"/>
  <c r="CP436" i="39"/>
  <c r="S436" i="39"/>
  <c r="W437" i="39" s="1"/>
  <c r="CK436" i="39"/>
  <c r="U436" i="39"/>
  <c r="Y438" i="39" s="1"/>
  <c r="CO436" i="39"/>
  <c r="R436" i="39"/>
  <c r="O436" i="39"/>
  <c r="CM436" i="39"/>
  <c r="CG436" i="39"/>
  <c r="N436" i="39"/>
  <c r="CF611" i="39"/>
  <c r="O611" i="39"/>
  <c r="CI611" i="39"/>
  <c r="J611" i="39"/>
  <c r="AI612" i="39" s="1"/>
  <c r="AU611" i="39"/>
  <c r="CX611" i="39" s="1"/>
  <c r="Q611" i="39"/>
  <c r="CO611" i="39"/>
  <c r="CM611" i="39"/>
  <c r="G611" i="39"/>
  <c r="AV611" i="39"/>
  <c r="AS612" i="39" s="1"/>
  <c r="M611" i="39"/>
  <c r="H611" i="39"/>
  <c r="CJ611" i="39"/>
  <c r="CH611" i="39"/>
  <c r="V611" i="39"/>
  <c r="AD614" i="39" s="1"/>
  <c r="N611" i="39"/>
  <c r="K611" i="39"/>
  <c r="AQ612" i="39" s="1"/>
  <c r="R611" i="39"/>
  <c r="CL611" i="39"/>
  <c r="CG611" i="39"/>
  <c r="I611" i="39"/>
  <c r="CW611" i="39" s="1"/>
  <c r="CP611" i="39"/>
  <c r="P611" i="39"/>
  <c r="S611" i="39"/>
  <c r="W612" i="39" s="1"/>
  <c r="CK611" i="39"/>
  <c r="F611" i="39"/>
  <c r="CN611" i="39"/>
  <c r="T611" i="39"/>
  <c r="L611" i="39"/>
  <c r="AN614" i="39" s="1"/>
  <c r="U611" i="39"/>
  <c r="AA615" i="39" s="1"/>
  <c r="V366" i="39"/>
  <c r="AC368" i="39" s="1"/>
  <c r="CH366" i="39"/>
  <c r="J366" i="39"/>
  <c r="U366" i="39"/>
  <c r="AA370" i="39" s="1"/>
  <c r="CL366" i="39"/>
  <c r="P366" i="39"/>
  <c r="M366" i="39"/>
  <c r="CM366" i="39"/>
  <c r="CJ366" i="39"/>
  <c r="Q366" i="39"/>
  <c r="CN366" i="39"/>
  <c r="CK366" i="39"/>
  <c r="AU366" i="39"/>
  <c r="CX366" i="39" s="1"/>
  <c r="CO366" i="39"/>
  <c r="CI366" i="39"/>
  <c r="H366" i="39"/>
  <c r="CG366" i="39"/>
  <c r="T366" i="39"/>
  <c r="L366" i="39"/>
  <c r="AO370" i="39" s="1"/>
  <c r="CP366" i="39"/>
  <c r="O366" i="39"/>
  <c r="F366" i="39"/>
  <c r="R366" i="39"/>
  <c r="G366" i="39"/>
  <c r="I366" i="39"/>
  <c r="CW366" i="39" s="1"/>
  <c r="AV366" i="39"/>
  <c r="AS367" i="39" s="1"/>
  <c r="CF366" i="39"/>
  <c r="S366" i="39"/>
  <c r="AG369" i="39" s="1"/>
  <c r="N366" i="39"/>
  <c r="K366" i="39"/>
  <c r="CS366" i="39" s="1"/>
  <c r="CT366" i="39" s="1"/>
  <c r="AL226" i="39"/>
  <c r="AQ506" i="39"/>
  <c r="AK18" i="39"/>
  <c r="AJ17" i="39"/>
  <c r="AT192" i="39"/>
  <c r="AL191" i="39"/>
  <c r="CX400" i="39"/>
  <c r="AR577" i="39"/>
  <c r="AM437" i="39"/>
  <c r="AP230" i="39"/>
  <c r="AP615" i="39"/>
  <c r="AJ332" i="39"/>
  <c r="AT542" i="39"/>
  <c r="F30" i="40"/>
  <c r="AP195" i="39"/>
  <c r="AM402" i="39"/>
  <c r="AF87" i="39"/>
  <c r="AA229" i="39"/>
  <c r="AQ331" i="39"/>
  <c r="AG193" i="39"/>
  <c r="X226" i="39"/>
  <c r="Z368" i="39"/>
  <c r="AK473" i="39"/>
  <c r="Z578" i="39"/>
  <c r="AR332" i="39"/>
  <c r="AE544" i="39"/>
  <c r="CS505" i="39"/>
  <c r="CT505" i="39" s="1"/>
  <c r="CV505" i="39" s="1"/>
  <c r="Y577" i="39"/>
  <c r="AO579" i="39"/>
  <c r="AO544" i="39"/>
  <c r="AL401" i="39"/>
  <c r="AL576" i="39"/>
  <c r="AT332" i="39"/>
  <c r="AA509" i="39"/>
  <c r="AP405" i="39"/>
  <c r="W401" i="39"/>
  <c r="AN508" i="39"/>
  <c r="CU610" i="39"/>
  <c r="F16" i="40" s="1"/>
  <c r="AR402" i="39"/>
  <c r="CU85" i="39"/>
  <c r="F11" i="40" s="1"/>
  <c r="F24" i="40" s="1"/>
  <c r="AP370" i="39"/>
  <c r="AB226" i="39"/>
  <c r="AJ437" i="39"/>
  <c r="AA614" i="39"/>
  <c r="CV190" i="39"/>
  <c r="AL51" i="39"/>
  <c r="AK228" i="39"/>
  <c r="AF52" i="39"/>
  <c r="AS191" i="39"/>
  <c r="AH191" i="39"/>
  <c r="AG297" i="39"/>
  <c r="W295" i="39"/>
  <c r="CV610" i="39"/>
  <c r="CH154" i="39"/>
  <c r="CJ154" i="39"/>
  <c r="CF154" i="39"/>
  <c r="P154" i="39"/>
  <c r="H154" i="39"/>
  <c r="CK154" i="39"/>
  <c r="J154" i="39"/>
  <c r="Q154" i="39"/>
  <c r="O154" i="39"/>
  <c r="CL154" i="39"/>
  <c r="CN154" i="39"/>
  <c r="T154" i="39"/>
  <c r="F154" i="39"/>
  <c r="AV154" i="39"/>
  <c r="L154" i="39"/>
  <c r="N154" i="39"/>
  <c r="G154" i="39"/>
  <c r="M154" i="39"/>
  <c r="R154" i="39"/>
  <c r="V154" i="39"/>
  <c r="CI154" i="39"/>
  <c r="CG154" i="39"/>
  <c r="I154" i="39"/>
  <c r="CW154" i="39" s="1"/>
  <c r="S154" i="39"/>
  <c r="CM154" i="39"/>
  <c r="K154" i="39"/>
  <c r="CO154" i="39"/>
  <c r="CP154" i="39"/>
  <c r="U154" i="39"/>
  <c r="AU154" i="39"/>
  <c r="AU119" i="39"/>
  <c r="CX119" i="39" s="1"/>
  <c r="CP119" i="39"/>
  <c r="CF119" i="39"/>
  <c r="K119" i="39"/>
  <c r="O119" i="39"/>
  <c r="R119" i="39"/>
  <c r="J119" i="39"/>
  <c r="AI120" i="39" s="1"/>
  <c r="Q119" i="39"/>
  <c r="M119" i="39"/>
  <c r="V119" i="39"/>
  <c r="AB120" i="39" s="1"/>
  <c r="F119" i="39"/>
  <c r="L119" i="39"/>
  <c r="U119" i="39"/>
  <c r="X120" i="39" s="1"/>
  <c r="CJ119" i="39"/>
  <c r="CM119" i="39"/>
  <c r="CL119" i="39"/>
  <c r="CN119" i="39"/>
  <c r="H119" i="39"/>
  <c r="S119" i="39"/>
  <c r="AF121" i="39" s="1"/>
  <c r="T119" i="39"/>
  <c r="CI119" i="39"/>
  <c r="G119" i="39"/>
  <c r="CG119" i="39"/>
  <c r="P119" i="39"/>
  <c r="CH119" i="39"/>
  <c r="CO119" i="39"/>
  <c r="AV119" i="39"/>
  <c r="AT121" i="39" s="1"/>
  <c r="I119" i="39"/>
  <c r="CW119" i="39" s="1"/>
  <c r="N119" i="39"/>
  <c r="CK119" i="39"/>
  <c r="BX365" i="38"/>
  <c r="AE405" i="39"/>
  <c r="N14" i="35"/>
  <c r="CD14" i="35"/>
  <c r="E14" i="35"/>
  <c r="CI14" i="35"/>
  <c r="CG14" i="35"/>
  <c r="CL14" i="35"/>
  <c r="F14" i="35"/>
  <c r="CK14" i="35"/>
  <c r="I14" i="35"/>
  <c r="AP16" i="35" s="1"/>
  <c r="L14" i="35"/>
  <c r="CN14" i="35"/>
  <c r="G14" i="35"/>
  <c r="DQ14" i="35" s="1"/>
  <c r="DU14" i="35" s="1"/>
  <c r="Q14" i="35"/>
  <c r="U15" i="35" s="1"/>
  <c r="CJ14" i="35"/>
  <c r="CH14" i="35"/>
  <c r="CO14" i="35"/>
  <c r="K14" i="35"/>
  <c r="CE14" i="35"/>
  <c r="S14" i="35"/>
  <c r="X17" i="35" s="1"/>
  <c r="M14" i="35"/>
  <c r="AS14" i="35"/>
  <c r="DR14" i="35" s="1"/>
  <c r="T14" i="35"/>
  <c r="AA16" i="35" s="1"/>
  <c r="J14" i="35"/>
  <c r="D14" i="35"/>
  <c r="O14" i="35"/>
  <c r="R14" i="35"/>
  <c r="CM14" i="35"/>
  <c r="AT14" i="35"/>
  <c r="DO14" i="35" s="1"/>
  <c r="H14" i="35"/>
  <c r="AI17" i="35" s="1"/>
  <c r="CF14" i="35"/>
  <c r="P14" i="35"/>
  <c r="CV435" i="39"/>
  <c r="BX590" i="38"/>
  <c r="BX40" i="38"/>
  <c r="CT51" i="39"/>
  <c r="AL507" i="39"/>
  <c r="AJ193" i="39"/>
  <c r="AH577" i="39"/>
  <c r="CX226" i="39"/>
  <c r="AA475" i="39"/>
  <c r="W87" i="39"/>
  <c r="CU331" i="39"/>
  <c r="CV331" i="39" s="1"/>
  <c r="BX115" i="38"/>
  <c r="AK334" i="39"/>
  <c r="AR403" i="39"/>
  <c r="AT438" i="39"/>
  <c r="BX390" i="38"/>
  <c r="Z579" i="39"/>
  <c r="CV575" i="39"/>
  <c r="BX290" i="38"/>
  <c r="Y368" i="39"/>
  <c r="AP371" i="39"/>
  <c r="AR88" i="39"/>
  <c r="AD439" i="39"/>
  <c r="AL87" i="39"/>
  <c r="AC438" i="39"/>
  <c r="CX436" i="39"/>
  <c r="AH402" i="39"/>
  <c r="AB542" i="39"/>
  <c r="AC403" i="39"/>
  <c r="AO405" i="39"/>
  <c r="AT18" i="39"/>
  <c r="BX315" i="38"/>
  <c r="AO230" i="39"/>
  <c r="AM228" i="39"/>
  <c r="CV470" i="39"/>
  <c r="W227" i="39"/>
  <c r="AO475" i="39"/>
  <c r="Z19" i="39"/>
  <c r="AJ333" i="39"/>
  <c r="AE440" i="39"/>
  <c r="AQ402" i="39"/>
  <c r="AF333" i="39"/>
  <c r="AC53" i="39"/>
  <c r="AL367" i="39"/>
  <c r="Y193" i="39"/>
  <c r="X87" i="39"/>
  <c r="AD404" i="39"/>
  <c r="AN369" i="39"/>
  <c r="AM368" i="39"/>
  <c r="AN89" i="39"/>
  <c r="W332" i="39"/>
  <c r="AM403" i="39"/>
  <c r="AN404" i="39"/>
  <c r="CU611" i="39"/>
  <c r="G16" i="40" s="1"/>
  <c r="CX191" i="39"/>
  <c r="X17" i="39"/>
  <c r="Z194" i="39"/>
  <c r="BX415" i="38"/>
  <c r="AR613" i="39"/>
  <c r="AC473" i="39"/>
  <c r="AQ52" i="39"/>
  <c r="AO510" i="39"/>
  <c r="BX540" i="38"/>
  <c r="Y88" i="39"/>
  <c r="AE335" i="39"/>
  <c r="AL542" i="39"/>
  <c r="AO545" i="39"/>
  <c r="W367" i="39"/>
  <c r="AH612" i="39"/>
  <c r="AB332" i="39"/>
  <c r="AO195" i="39"/>
  <c r="Y578" i="39"/>
  <c r="AF228" i="39"/>
  <c r="AT193" i="39"/>
  <c r="AN229" i="39"/>
  <c r="AF368" i="39"/>
  <c r="AS577" i="39"/>
  <c r="AQ87" i="39"/>
  <c r="AP91" i="39"/>
  <c r="AA20" i="39"/>
  <c r="CT86" i="39"/>
  <c r="AA580" i="39"/>
  <c r="AT613" i="39"/>
  <c r="AL402" i="39"/>
  <c r="X192" i="39"/>
  <c r="AR18" i="39"/>
  <c r="AM543" i="39"/>
  <c r="AP616" i="39"/>
  <c r="AB192" i="39"/>
  <c r="AI472" i="39"/>
  <c r="AS192" i="39"/>
  <c r="X437" i="39"/>
  <c r="AT508" i="39"/>
  <c r="AB87" i="39"/>
  <c r="AJ473" i="39"/>
  <c r="AS402" i="39"/>
  <c r="AE580" i="39"/>
  <c r="AD579" i="39"/>
  <c r="X542" i="39"/>
  <c r="CX86" i="39"/>
  <c r="AN509" i="39"/>
  <c r="AE475" i="39"/>
  <c r="AM508" i="39"/>
  <c r="CS436" i="39"/>
  <c r="CT436" i="39" s="1"/>
  <c r="CV436" i="39" s="1"/>
  <c r="AD474" i="39"/>
  <c r="Z474" i="39"/>
  <c r="AR438" i="39"/>
  <c r="AM613" i="39"/>
  <c r="AR473" i="39"/>
  <c r="AB17" i="39"/>
  <c r="AF88" i="39"/>
  <c r="AR53" i="39"/>
  <c r="Z544" i="39"/>
  <c r="AN54" i="39"/>
  <c r="AM53" i="39"/>
  <c r="CS16" i="39"/>
  <c r="CT16" i="39" s="1"/>
  <c r="CV16" i="39" s="1"/>
  <c r="AT543" i="39"/>
  <c r="Y473" i="39"/>
  <c r="AF473" i="39"/>
  <c r="AB577" i="39"/>
  <c r="AQ192" i="39"/>
  <c r="Y613" i="39"/>
  <c r="AI402" i="39"/>
  <c r="CS191" i="39"/>
  <c r="CT191" i="39" s="1"/>
  <c r="CV191" i="39" s="1"/>
  <c r="AS332" i="39"/>
  <c r="AS507" i="39"/>
  <c r="CS611" i="39"/>
  <c r="CT611" i="39" s="1"/>
  <c r="CU86" i="39"/>
  <c r="G11" i="40" s="1"/>
  <c r="G24" i="40" s="1"/>
  <c r="CV50" i="39"/>
  <c r="AI192" i="39"/>
  <c r="AB507" i="39"/>
  <c r="AC508" i="39"/>
  <c r="AJ18" i="39"/>
  <c r="AK19" i="39"/>
  <c r="AP581" i="39"/>
  <c r="AM578" i="39"/>
  <c r="W507" i="39"/>
  <c r="AF508" i="39"/>
  <c r="AO20" i="39"/>
  <c r="AN19" i="39"/>
  <c r="AM18" i="39"/>
  <c r="Z229" i="39"/>
  <c r="AA230" i="39"/>
  <c r="Y228" i="39"/>
  <c r="X227" i="39"/>
  <c r="AJ543" i="39"/>
  <c r="AN194" i="39"/>
  <c r="AL192" i="39"/>
  <c r="AD369" i="39"/>
  <c r="AJ368" i="39"/>
  <c r="AI367" i="39"/>
  <c r="AK369" i="39"/>
  <c r="X367" i="39"/>
  <c r="Z369" i="39"/>
  <c r="AE230" i="39"/>
  <c r="AN474" i="39"/>
  <c r="AP231" i="39"/>
  <c r="AN544" i="39"/>
  <c r="AD509" i="39"/>
  <c r="CS471" i="39"/>
  <c r="CT471" i="39" s="1"/>
  <c r="AI87" i="39"/>
  <c r="AB52" i="39"/>
  <c r="AL612" i="39"/>
  <c r="AC88" i="39"/>
  <c r="AH332" i="39"/>
  <c r="AO615" i="39"/>
  <c r="Z89" i="39"/>
  <c r="AQ332" i="39"/>
  <c r="Z439" i="39"/>
  <c r="AD229" i="39"/>
  <c r="AR333" i="39"/>
  <c r="Z54" i="39"/>
  <c r="AF543" i="39"/>
  <c r="AK89" i="39"/>
  <c r="AH542" i="39"/>
  <c r="AA55" i="39"/>
  <c r="AL332" i="39"/>
  <c r="AE55" i="39"/>
  <c r="AN579" i="39"/>
  <c r="AI17" i="39"/>
  <c r="AL577" i="39"/>
  <c r="AP476" i="39"/>
  <c r="AJ53" i="39"/>
  <c r="AK54" i="39"/>
  <c r="AS227" i="39"/>
  <c r="AT228" i="39"/>
  <c r="CU226" i="39"/>
  <c r="G9" i="40" s="1"/>
  <c r="CU471" i="39"/>
  <c r="G12" i="40" s="1"/>
  <c r="AT473" i="39"/>
  <c r="AC543" i="39"/>
  <c r="AD544" i="39"/>
  <c r="AK579" i="39"/>
  <c r="AJ578" i="39"/>
  <c r="CS576" i="39"/>
  <c r="CT576" i="39" s="1"/>
  <c r="CV576" i="39" s="1"/>
  <c r="AC228" i="39"/>
  <c r="AM473" i="39"/>
  <c r="AE90" i="39"/>
  <c r="AE510" i="39"/>
  <c r="Z614" i="39"/>
  <c r="X612" i="39"/>
  <c r="AD194" i="39"/>
  <c r="AT53" i="39"/>
  <c r="AP21" i="39"/>
  <c r="AC193" i="39"/>
  <c r="Y53" i="39"/>
  <c r="AK614" i="39"/>
  <c r="AD334" i="39"/>
  <c r="AF193" i="39"/>
  <c r="AA440" i="39"/>
  <c r="W192" i="39"/>
  <c r="AP336" i="39"/>
  <c r="AM193" i="39"/>
  <c r="AN334" i="39"/>
  <c r="AM333" i="39"/>
  <c r="AI507" i="39"/>
  <c r="CU51" i="39"/>
  <c r="G4" i="40" s="1"/>
  <c r="G30" i="40" s="1"/>
  <c r="AJ508" i="39"/>
  <c r="AL52" i="39"/>
  <c r="AP56" i="39"/>
  <c r="AF18" i="39"/>
  <c r="AK229" i="39"/>
  <c r="AI227" i="39"/>
  <c r="CS541" i="39"/>
  <c r="CT541" i="39" s="1"/>
  <c r="AG579" i="39"/>
  <c r="W577" i="39"/>
  <c r="Q259" i="39"/>
  <c r="T259" i="39"/>
  <c r="G259" i="39"/>
  <c r="S259" i="39"/>
  <c r="CN259" i="39"/>
  <c r="L259" i="39"/>
  <c r="M259" i="39"/>
  <c r="V259" i="39"/>
  <c r="CM259" i="39"/>
  <c r="F259" i="39"/>
  <c r="CP259" i="39"/>
  <c r="U259" i="39"/>
  <c r="CL259" i="39"/>
  <c r="R259" i="39"/>
  <c r="CK259" i="39"/>
  <c r="H259" i="39"/>
  <c r="CI259" i="39"/>
  <c r="O259" i="39"/>
  <c r="I259" i="39"/>
  <c r="CW259" i="39" s="1"/>
  <c r="CJ259" i="39"/>
  <c r="P259" i="39"/>
  <c r="AV259" i="39"/>
  <c r="CO259" i="39"/>
  <c r="AU259" i="39"/>
  <c r="N259" i="39"/>
  <c r="J259" i="39"/>
  <c r="CF259" i="39"/>
  <c r="CH259" i="39"/>
  <c r="CG259" i="39"/>
  <c r="K259" i="39"/>
  <c r="BO14" i="35"/>
  <c r="BQ294" i="39" s="1"/>
  <c r="E7" i="40"/>
  <c r="E29" i="40" s="1"/>
  <c r="CV294" i="39"/>
  <c r="BB41" i="38" a="1"/>
  <c r="BB40" i="38" a="1"/>
  <c r="BX465" i="38" a="1"/>
  <c r="BX265" i="38" a="1"/>
  <c r="BX240" i="38" a="1"/>
  <c r="BX140" i="38" a="1"/>
  <c r="BX65" i="38" a="1"/>
  <c r="BX490" i="38" a="1"/>
  <c r="BX165" i="38" a="1"/>
  <c r="BX90" i="38" a="1"/>
  <c r="BX515" i="38" a="1"/>
  <c r="BX340" i="38" a="1"/>
  <c r="BX440" i="38" a="1"/>
  <c r="BX565" i="38" a="1"/>
  <c r="G402" i="39" a="1"/>
  <c r="CG402" i="39" a="1"/>
  <c r="CF402" i="39" a="1"/>
  <c r="L402" i="39" a="1"/>
  <c r="CI402" i="39" a="1"/>
  <c r="CH402" i="39" a="1"/>
  <c r="K402" i="39" a="1"/>
  <c r="P402" i="39" a="1"/>
  <c r="CM402" i="39" a="1"/>
  <c r="CK402" i="39" a="1"/>
  <c r="Q402" i="39" a="1"/>
  <c r="CJ402" i="39" a="1"/>
  <c r="AU402" i="39" a="1"/>
  <c r="AV402" i="39" a="1"/>
  <c r="CN402" i="39" a="1"/>
  <c r="O402" i="39" a="1"/>
  <c r="CO402" i="39" a="1"/>
  <c r="R402" i="39" a="1"/>
  <c r="H402" i="39" a="1"/>
  <c r="F402" i="39" a="1"/>
  <c r="M402" i="39" a="1"/>
  <c r="T402" i="39" a="1"/>
  <c r="U402" i="39" a="1"/>
  <c r="CP402" i="39" a="1"/>
  <c r="J402" i="39" a="1"/>
  <c r="CL402" i="39" a="1"/>
  <c r="I402" i="39" a="1"/>
  <c r="V402" i="39" a="1"/>
  <c r="N402" i="39" a="1"/>
  <c r="S402" i="39" a="1"/>
  <c r="S17" i="39" a="1"/>
  <c r="CP17" i="39" a="1"/>
  <c r="K17" i="39" a="1"/>
  <c r="CF17" i="39" a="1"/>
  <c r="CH17" i="39" a="1"/>
  <c r="F17" i="39" a="1"/>
  <c r="CK17" i="39" a="1"/>
  <c r="L17" i="39" a="1"/>
  <c r="N17" i="39" a="1"/>
  <c r="J17" i="39" a="1"/>
  <c r="M17" i="39" a="1"/>
  <c r="CM17" i="39" a="1"/>
  <c r="O17" i="39" a="1"/>
  <c r="U17" i="39" a="1"/>
  <c r="I17" i="39" a="1"/>
  <c r="CG17" i="39" a="1"/>
  <c r="CN17" i="39" a="1"/>
  <c r="T17" i="39" a="1"/>
  <c r="Q17" i="39" a="1"/>
  <c r="CI17" i="39" a="1"/>
  <c r="H17" i="39" a="1"/>
  <c r="CL17" i="39" a="1"/>
  <c r="V17" i="39" a="1"/>
  <c r="P17" i="39" a="1"/>
  <c r="CJ17" i="39" a="1"/>
  <c r="R17" i="39" a="1"/>
  <c r="CO17" i="39" a="1"/>
  <c r="G17" i="39" a="1"/>
  <c r="AU17" i="39" a="1"/>
  <c r="AV17" i="39" a="1"/>
  <c r="P542" i="39" a="1"/>
  <c r="CO542" i="39" a="1"/>
  <c r="G542" i="39" a="1"/>
  <c r="CJ542" i="39" a="1"/>
  <c r="M542" i="39" a="1"/>
  <c r="K542" i="39" a="1"/>
  <c r="AU542" i="39" a="1"/>
  <c r="H542" i="39" a="1"/>
  <c r="CH542" i="39" a="1"/>
  <c r="L542" i="39" a="1"/>
  <c r="R542" i="39" a="1"/>
  <c r="N542" i="39" a="1"/>
  <c r="O542" i="39" a="1"/>
  <c r="F542" i="39" a="1"/>
  <c r="T542" i="39" a="1"/>
  <c r="V542" i="39" a="1"/>
  <c r="I542" i="39" a="1"/>
  <c r="CI542" i="39" a="1"/>
  <c r="AV542" i="39" a="1"/>
  <c r="CP542" i="39" a="1"/>
  <c r="U542" i="39" a="1"/>
  <c r="J542" i="39" a="1"/>
  <c r="Q542" i="39" a="1"/>
  <c r="CK542" i="39" a="1"/>
  <c r="CG542" i="39" a="1"/>
  <c r="CM542" i="39" a="1"/>
  <c r="CN542" i="39" a="1"/>
  <c r="CF542" i="39" a="1"/>
  <c r="S542" i="39" a="1"/>
  <c r="CL542" i="39" a="1"/>
  <c r="M577" i="39" a="1"/>
  <c r="CN577" i="39" a="1"/>
  <c r="V577" i="39" a="1"/>
  <c r="J577" i="39" a="1"/>
  <c r="F577" i="39" a="1"/>
  <c r="CL577" i="39" a="1"/>
  <c r="S577" i="39" a="1"/>
  <c r="K577" i="39" a="1"/>
  <c r="Q577" i="39" a="1"/>
  <c r="U577" i="39" a="1"/>
  <c r="T577" i="39" a="1"/>
  <c r="H577" i="39" a="1"/>
  <c r="L577" i="39" a="1"/>
  <c r="CM577" i="39" a="1"/>
  <c r="AU577" i="39" a="1"/>
  <c r="CF577" i="39" a="1"/>
  <c r="CP577" i="39" a="1"/>
  <c r="I577" i="39" a="1"/>
  <c r="CG577" i="39" a="1"/>
  <c r="AV577" i="39" a="1"/>
  <c r="N577" i="39" a="1"/>
  <c r="CK577" i="39" a="1"/>
  <c r="CH577" i="39" a="1"/>
  <c r="CI577" i="39" a="1"/>
  <c r="G577" i="39" a="1"/>
  <c r="R577" i="39" a="1"/>
  <c r="CJ577" i="39" a="1"/>
  <c r="O577" i="39" a="1"/>
  <c r="P577" i="39" a="1"/>
  <c r="CO577" i="39" a="1"/>
  <c r="F52" i="39" a="1"/>
  <c r="V52" i="39" a="1"/>
  <c r="I52" i="39" a="1"/>
  <c r="M52" i="39" a="1"/>
  <c r="CF52" i="39" a="1"/>
  <c r="CI52" i="39" a="1"/>
  <c r="CL52" i="39" a="1"/>
  <c r="AU52" i="39" a="1"/>
  <c r="CH52" i="39" a="1"/>
  <c r="J52" i="39" a="1"/>
  <c r="CN52" i="39" a="1"/>
  <c r="K52" i="39" a="1"/>
  <c r="CK52" i="39" a="1"/>
  <c r="N52" i="39" a="1"/>
  <c r="CP52" i="39" a="1"/>
  <c r="S52" i="39" a="1"/>
  <c r="G52" i="39" a="1"/>
  <c r="L52" i="39" a="1"/>
  <c r="AV52" i="39" a="1"/>
  <c r="O52" i="39" a="1"/>
  <c r="CG52" i="39" a="1"/>
  <c r="P52" i="39" a="1"/>
  <c r="CJ52" i="39" a="1"/>
  <c r="H52" i="39" a="1"/>
  <c r="CM52" i="39" a="1"/>
  <c r="Q52" i="39" a="1"/>
  <c r="R52" i="39" a="1"/>
  <c r="U52" i="39" a="1"/>
  <c r="T52" i="39" a="1"/>
  <c r="CO52" i="39" a="1"/>
  <c r="CN295" i="39" a="1"/>
  <c r="F295" i="39" a="1"/>
  <c r="CK295" i="39" a="1"/>
  <c r="H295" i="39" a="1"/>
  <c r="CP295" i="39" a="1"/>
  <c r="S295" i="39" a="1"/>
  <c r="L295" i="39" a="1"/>
  <c r="U295" i="39" a="1"/>
  <c r="F332" i="39" a="1"/>
  <c r="O332" i="39" a="1"/>
  <c r="AV332" i="39" a="1"/>
  <c r="CI332" i="39" a="1"/>
  <c r="CO332" i="39" a="1"/>
  <c r="J332" i="39" a="1"/>
  <c r="H332" i="39" a="1"/>
  <c r="CL332" i="39" a="1"/>
  <c r="I332" i="39" a="1"/>
  <c r="CF332" i="39" a="1"/>
  <c r="P332" i="39" a="1"/>
  <c r="CK332" i="39" a="1"/>
  <c r="T332" i="39" a="1"/>
  <c r="AU332" i="39" a="1"/>
  <c r="M332" i="39" a="1"/>
  <c r="L332" i="39" a="1"/>
  <c r="CM332" i="39" a="1"/>
  <c r="K332" i="39" a="1"/>
  <c r="U332" i="39" a="1"/>
  <c r="V332" i="39" a="1"/>
  <c r="CH332" i="39" a="1"/>
  <c r="N332" i="39" a="1"/>
  <c r="CN332" i="39" a="1"/>
  <c r="CJ332" i="39" a="1"/>
  <c r="Q332" i="39" a="1"/>
  <c r="S332" i="39" a="1"/>
  <c r="R332" i="39" a="1"/>
  <c r="G332" i="39" a="1"/>
  <c r="CP332" i="39" a="1"/>
  <c r="CG332" i="39" a="1"/>
  <c r="CF507" i="39" a="1"/>
  <c r="AV507" i="39" a="1"/>
  <c r="O507" i="39" a="1"/>
  <c r="Q507" i="39" a="1"/>
  <c r="F507" i="39" a="1"/>
  <c r="N507" i="39" a="1"/>
  <c r="CK507" i="39" a="1"/>
  <c r="I507" i="39" a="1"/>
  <c r="AU507" i="39" a="1"/>
  <c r="R507" i="39" a="1"/>
  <c r="CP507" i="39" a="1"/>
  <c r="CN507" i="39" a="1"/>
  <c r="CJ507" i="39" a="1"/>
  <c r="CG507" i="39" a="1"/>
  <c r="J507" i="39" a="1"/>
  <c r="CO507" i="39" a="1"/>
  <c r="U507" i="39" a="1"/>
  <c r="CI507" i="39" a="1"/>
  <c r="P507" i="39" a="1"/>
  <c r="M507" i="39" a="1"/>
  <c r="G507" i="39" a="1"/>
  <c r="T507" i="39" a="1"/>
  <c r="CM507" i="39" a="1"/>
  <c r="K507" i="39" a="1"/>
  <c r="CH507" i="39" a="1"/>
  <c r="V507" i="39" a="1"/>
  <c r="CL507" i="39" a="1"/>
  <c r="S507" i="39" a="1"/>
  <c r="H507" i="39" a="1"/>
  <c r="L507" i="39" a="1"/>
  <c r="T612" i="39" a="1"/>
  <c r="F612" i="39" a="1"/>
  <c r="CO612" i="39" a="1"/>
  <c r="CH612" i="39" a="1"/>
  <c r="CI612" i="39" a="1"/>
  <c r="O612" i="39" a="1"/>
  <c r="CF612" i="39" a="1"/>
  <c r="AV612" i="39" a="1"/>
  <c r="I612" i="39" a="1"/>
  <c r="CL612" i="39" a="1"/>
  <c r="P612" i="39" a="1"/>
  <c r="M612" i="39" a="1"/>
  <c r="CN612" i="39" a="1"/>
  <c r="G612" i="39" a="1"/>
  <c r="R612" i="39" a="1"/>
  <c r="CM612" i="39" a="1"/>
  <c r="V612" i="39" a="1"/>
  <c r="L612" i="39" a="1"/>
  <c r="J612" i="39" a="1"/>
  <c r="S612" i="39" a="1"/>
  <c r="CK612" i="39" a="1"/>
  <c r="AU612" i="39" a="1"/>
  <c r="Q612" i="39" a="1"/>
  <c r="CG612" i="39" a="1"/>
  <c r="CP612" i="39" a="1"/>
  <c r="CJ612" i="39" a="1"/>
  <c r="U612" i="39" a="1"/>
  <c r="N612" i="39" a="1"/>
  <c r="H612" i="39" a="1"/>
  <c r="K612" i="39" a="1"/>
  <c r="R295" i="39" a="1"/>
  <c r="Q295" i="39" a="1"/>
  <c r="T295" i="39" a="1"/>
  <c r="CI295" i="39" a="1"/>
  <c r="I295" i="39" a="1"/>
  <c r="J295" i="39" a="1"/>
  <c r="CO295" i="39" a="1"/>
  <c r="K472" i="39" a="1"/>
  <c r="F472" i="39" a="1"/>
  <c r="T472" i="39" a="1"/>
  <c r="I472" i="39" a="1"/>
  <c r="CM472" i="39" a="1"/>
  <c r="CL472" i="39" a="1"/>
  <c r="CJ472" i="39" a="1"/>
  <c r="CF472" i="39" a="1"/>
  <c r="CN472" i="39" a="1"/>
  <c r="G472" i="39" a="1"/>
  <c r="R472" i="39" a="1"/>
  <c r="CG472" i="39" a="1"/>
  <c r="P472" i="39" a="1"/>
  <c r="L472" i="39" a="1"/>
  <c r="Q472" i="39" a="1"/>
  <c r="CK472" i="39" a="1"/>
  <c r="N472" i="39" a="1"/>
  <c r="CP472" i="39" a="1"/>
  <c r="H472" i="39" a="1"/>
  <c r="AV472" i="39" a="1"/>
  <c r="U472" i="39" a="1"/>
  <c r="O472" i="39" a="1"/>
  <c r="AU472" i="39" a="1"/>
  <c r="S472" i="39" a="1"/>
  <c r="V472" i="39" a="1"/>
  <c r="J472" i="39" a="1"/>
  <c r="M472" i="39" a="1"/>
  <c r="CO472" i="39" a="1"/>
  <c r="CI472" i="39" a="1"/>
  <c r="CH472" i="39" a="1"/>
  <c r="CF87" i="39" a="1"/>
  <c r="AU87" i="39" a="1"/>
  <c r="N87" i="39" a="1"/>
  <c r="V87" i="39" a="1"/>
  <c r="CN87" i="39" a="1"/>
  <c r="F87" i="39" a="1"/>
  <c r="P87" i="39" a="1"/>
  <c r="Q87" i="39" a="1"/>
  <c r="L87" i="39" a="1"/>
  <c r="CG87" i="39" a="1"/>
  <c r="AV87" i="39" a="1"/>
  <c r="R87" i="39" a="1"/>
  <c r="CJ87" i="39" a="1"/>
  <c r="K87" i="39" a="1"/>
  <c r="G87" i="39" a="1"/>
  <c r="J87" i="39" a="1"/>
  <c r="S87" i="39" a="1"/>
  <c r="CL87" i="39" a="1"/>
  <c r="CP87" i="39" a="1"/>
  <c r="CM87" i="39" a="1"/>
  <c r="U87" i="39" a="1"/>
  <c r="CK87" i="39" a="1"/>
  <c r="T87" i="39" a="1"/>
  <c r="O87" i="39" a="1"/>
  <c r="CI87" i="39" a="1"/>
  <c r="I87" i="39" a="1"/>
  <c r="M87" i="39" a="1"/>
  <c r="CO87" i="39" a="1"/>
  <c r="H87" i="39" a="1"/>
  <c r="CH87" i="39" a="1"/>
  <c r="CH437" i="39" a="1"/>
  <c r="S437" i="39" a="1"/>
  <c r="H437" i="39" a="1"/>
  <c r="CN437" i="39" a="1"/>
  <c r="U437" i="39" a="1"/>
  <c r="I437" i="39" a="1"/>
  <c r="CJ437" i="39" a="1"/>
  <c r="CM437" i="39" a="1"/>
  <c r="J437" i="39" a="1"/>
  <c r="Q437" i="39" a="1"/>
  <c r="K437" i="39" a="1"/>
  <c r="R437" i="39" a="1"/>
  <c r="CP437" i="39" a="1"/>
  <c r="AU437" i="39" a="1"/>
  <c r="CI437" i="39" a="1"/>
  <c r="L437" i="39" a="1"/>
  <c r="CG437" i="39" a="1"/>
  <c r="N437" i="39" a="1"/>
  <c r="P437" i="39" a="1"/>
  <c r="G437" i="39" a="1"/>
  <c r="O437" i="39" a="1"/>
  <c r="V437" i="39" a="1"/>
  <c r="M437" i="39" a="1"/>
  <c r="CO437" i="39" a="1"/>
  <c r="CK437" i="39" a="1"/>
  <c r="AV437" i="39" a="1"/>
  <c r="CL437" i="39" a="1"/>
  <c r="T437" i="39" a="1"/>
  <c r="CF437" i="39" a="1"/>
  <c r="F437" i="39" a="1"/>
  <c r="M295" i="39" a="1"/>
  <c r="P295" i="39" a="1"/>
  <c r="CJ295" i="39" a="1"/>
  <c r="N295" i="39" a="1"/>
  <c r="V295" i="39" a="1"/>
  <c r="CF295" i="39" a="1"/>
  <c r="CL295" i="39" a="1"/>
  <c r="K295" i="39" a="1"/>
  <c r="CM295" i="39" a="1"/>
  <c r="CJ192" i="39" a="1"/>
  <c r="I192" i="39" a="1"/>
  <c r="T192" i="39" a="1"/>
  <c r="CG192" i="39" a="1"/>
  <c r="H192" i="39" a="1"/>
  <c r="V192" i="39" a="1"/>
  <c r="O192" i="39" a="1"/>
  <c r="CH192" i="39" a="1"/>
  <c r="CI192" i="39" a="1"/>
  <c r="CK192" i="39" a="1"/>
  <c r="AV192" i="39" a="1"/>
  <c r="CN192" i="39" a="1"/>
  <c r="J192" i="39" a="1"/>
  <c r="CM192" i="39" a="1"/>
  <c r="M192" i="39" a="1"/>
  <c r="Q192" i="39" a="1"/>
  <c r="CL192" i="39" a="1"/>
  <c r="P192" i="39" a="1"/>
  <c r="CF192" i="39" a="1"/>
  <c r="AU192" i="39" a="1"/>
  <c r="K192" i="39" a="1"/>
  <c r="L192" i="39" a="1"/>
  <c r="N192" i="39" a="1"/>
  <c r="CO192" i="39" a="1"/>
  <c r="G192" i="39" a="1"/>
  <c r="R192" i="39" a="1"/>
  <c r="S192" i="39" a="1"/>
  <c r="U192" i="39" a="1"/>
  <c r="F192" i="39" a="1"/>
  <c r="CP192" i="39" a="1"/>
  <c r="J227" i="39" a="1"/>
  <c r="V227" i="39" a="1"/>
  <c r="I227" i="39" a="1"/>
  <c r="CM227" i="39" a="1"/>
  <c r="CP227" i="39" a="1"/>
  <c r="S227" i="39" a="1"/>
  <c r="CL227" i="39" a="1"/>
  <c r="CJ227" i="39" a="1"/>
  <c r="U227" i="39" a="1"/>
  <c r="AU227" i="39" a="1"/>
  <c r="CG227" i="39" a="1"/>
  <c r="N227" i="39" a="1"/>
  <c r="AV227" i="39" a="1"/>
  <c r="CH227" i="39" a="1"/>
  <c r="T227" i="39" a="1"/>
  <c r="R227" i="39" a="1"/>
  <c r="G227" i="39" a="1"/>
  <c r="K227" i="39" a="1"/>
  <c r="F227" i="39" a="1"/>
  <c r="CI227" i="39" a="1"/>
  <c r="P227" i="39" a="1"/>
  <c r="CK227" i="39" a="1"/>
  <c r="CN227" i="39" a="1"/>
  <c r="CF227" i="39" a="1"/>
  <c r="O227" i="39" a="1"/>
  <c r="H227" i="39" a="1"/>
  <c r="Q227" i="39" a="1"/>
  <c r="M227" i="39" a="1"/>
  <c r="CO227" i="39" a="1"/>
  <c r="L227" i="39" a="1"/>
  <c r="CK367" i="39" a="1"/>
  <c r="CL367" i="39" a="1"/>
  <c r="CF367" i="39" a="1"/>
  <c r="CI367" i="39" a="1"/>
  <c r="N367" i="39" a="1"/>
  <c r="CP367" i="39" a="1"/>
  <c r="G367" i="39" a="1"/>
  <c r="U367" i="39" a="1"/>
  <c r="R367" i="39" a="1"/>
  <c r="K367" i="39" a="1"/>
  <c r="S367" i="39" a="1"/>
  <c r="F367" i="39" a="1"/>
  <c r="H367" i="39" a="1"/>
  <c r="CG367" i="39" a="1"/>
  <c r="P367" i="39" a="1"/>
  <c r="CJ367" i="39" a="1"/>
  <c r="I367" i="39" a="1"/>
  <c r="CH367" i="39" a="1"/>
  <c r="AV367" i="39" a="1"/>
  <c r="M367" i="39" a="1"/>
  <c r="CM367" i="39" a="1"/>
  <c r="L367" i="39" a="1"/>
  <c r="Q367" i="39" a="1"/>
  <c r="O367" i="39" a="1"/>
  <c r="CN367" i="39" a="1"/>
  <c r="J367" i="39" a="1"/>
  <c r="AU367" i="39" a="1"/>
  <c r="T367" i="39" a="1"/>
  <c r="V367" i="39" a="1"/>
  <c r="CO367" i="39" a="1"/>
  <c r="CH295" i="39" a="1"/>
  <c r="AU295" i="39" a="1"/>
  <c r="CG295" i="39" a="1"/>
  <c r="AV295" i="39" a="1"/>
  <c r="G295" i="39" a="1"/>
  <c r="O295" i="39" a="1"/>
  <c r="BX465" i="38" l="1"/>
  <c r="BX140" i="38"/>
  <c r="BX240" i="38"/>
  <c r="BX265" i="38"/>
  <c r="F31" i="40"/>
  <c r="BX515" i="38"/>
  <c r="BX90" i="38"/>
  <c r="BX165" i="38"/>
  <c r="BX490" i="38"/>
  <c r="BX65" i="38"/>
  <c r="CU366" i="39"/>
  <c r="AQ542" i="39"/>
  <c r="AG19" i="39"/>
  <c r="AA335" i="39"/>
  <c r="Y403" i="39"/>
  <c r="AQ507" i="39"/>
  <c r="AR228" i="39"/>
  <c r="AG439" i="39"/>
  <c r="AT578" i="39"/>
  <c r="W472" i="39"/>
  <c r="AQ577" i="39"/>
  <c r="X402" i="39"/>
  <c r="W402" i="39"/>
  <c r="AA405" i="39"/>
  <c r="CV400" i="39"/>
  <c r="AC18" i="39"/>
  <c r="CX471" i="39"/>
  <c r="AJ403" i="39"/>
  <c r="AE20" i="39"/>
  <c r="AF403" i="39"/>
  <c r="Y543" i="39"/>
  <c r="CS226" i="39"/>
  <c r="CT226" i="39" s="1"/>
  <c r="CX16" i="39"/>
  <c r="CV330" i="39"/>
  <c r="BX565" i="38"/>
  <c r="BX440" i="38"/>
  <c r="BX340" i="38"/>
  <c r="Z509" i="39"/>
  <c r="CX51" i="39"/>
  <c r="X332" i="39"/>
  <c r="W542" i="39"/>
  <c r="AE370" i="39"/>
  <c r="AI542" i="39"/>
  <c r="Y508" i="39"/>
  <c r="W52" i="39"/>
  <c r="AH507" i="39"/>
  <c r="AJ438" i="39"/>
  <c r="CU401" i="39"/>
  <c r="G18" i="40" s="1"/>
  <c r="AT88" i="39"/>
  <c r="AB612" i="39"/>
  <c r="AS17" i="39"/>
  <c r="AC613" i="39"/>
  <c r="CU541" i="39"/>
  <c r="G13" i="40" s="1"/>
  <c r="AI437" i="39"/>
  <c r="AE615" i="39"/>
  <c r="AO90" i="39"/>
  <c r="AH367" i="39"/>
  <c r="AB367" i="39"/>
  <c r="AS437" i="39"/>
  <c r="AT368" i="39"/>
  <c r="AA510" i="39"/>
  <c r="CS506" i="39"/>
  <c r="CT506" i="39" s="1"/>
  <c r="CV506" i="39" s="1"/>
  <c r="AF53" i="39"/>
  <c r="AF438" i="39"/>
  <c r="AG614" i="39"/>
  <c r="AL437" i="39"/>
  <c r="CV85" i="39"/>
  <c r="AF613" i="39"/>
  <c r="AN439" i="39"/>
  <c r="AC121" i="39"/>
  <c r="CO367" i="39"/>
  <c r="V367" i="39"/>
  <c r="AC369" i="39" s="1"/>
  <c r="T367" i="39"/>
  <c r="AU367" i="39"/>
  <c r="CX367" i="39" s="1"/>
  <c r="J367" i="39"/>
  <c r="AK370" i="39" s="1"/>
  <c r="CN367" i="39"/>
  <c r="O367" i="39"/>
  <c r="Q367" i="39"/>
  <c r="L367" i="39"/>
  <c r="AN370" i="39" s="1"/>
  <c r="CM367" i="39"/>
  <c r="M367" i="39"/>
  <c r="AV367" i="39"/>
  <c r="AS368" i="39" s="1"/>
  <c r="CH367" i="39"/>
  <c r="I367" i="39"/>
  <c r="CW367" i="39" s="1"/>
  <c r="CJ367" i="39"/>
  <c r="P367" i="39"/>
  <c r="CG367" i="39"/>
  <c r="H367" i="39"/>
  <c r="F367" i="39"/>
  <c r="S367" i="39"/>
  <c r="W368" i="39" s="1"/>
  <c r="K367" i="39"/>
  <c r="AQ368" i="39" s="1"/>
  <c r="R367" i="39"/>
  <c r="U367" i="39"/>
  <c r="AA371" i="39" s="1"/>
  <c r="G367" i="39"/>
  <c r="CP367" i="39"/>
  <c r="N367" i="39"/>
  <c r="CI367" i="39"/>
  <c r="CF367" i="39"/>
  <c r="CL367" i="39"/>
  <c r="CK367" i="39"/>
  <c r="L227" i="39"/>
  <c r="AN230" i="39" s="1"/>
  <c r="CO227" i="39"/>
  <c r="M227" i="39"/>
  <c r="Q227" i="39"/>
  <c r="H227" i="39"/>
  <c r="O227" i="39"/>
  <c r="CF227" i="39"/>
  <c r="CN227" i="39"/>
  <c r="CK227" i="39"/>
  <c r="P227" i="39"/>
  <c r="CI227" i="39"/>
  <c r="F227" i="39"/>
  <c r="K227" i="39"/>
  <c r="AR229" i="39" s="1"/>
  <c r="G227" i="39"/>
  <c r="R227" i="39"/>
  <c r="T227" i="39"/>
  <c r="CH227" i="39"/>
  <c r="AV227" i="39"/>
  <c r="CU227" i="39" s="1"/>
  <c r="H9" i="40" s="1"/>
  <c r="N227" i="39"/>
  <c r="CG227" i="39"/>
  <c r="AU227" i="39"/>
  <c r="CX227" i="39" s="1"/>
  <c r="U227" i="39"/>
  <c r="Z230" i="39" s="1"/>
  <c r="CJ227" i="39"/>
  <c r="CL227" i="39"/>
  <c r="S227" i="39"/>
  <c r="W228" i="39" s="1"/>
  <c r="CP227" i="39"/>
  <c r="CM227" i="39"/>
  <c r="I227" i="39"/>
  <c r="CW227" i="39" s="1"/>
  <c r="V227" i="39"/>
  <c r="AC229" i="39" s="1"/>
  <c r="J227" i="39"/>
  <c r="AJ229" i="39" s="1"/>
  <c r="CP192" i="39"/>
  <c r="F192" i="39"/>
  <c r="U192" i="39"/>
  <c r="Z195" i="39" s="1"/>
  <c r="S192" i="39"/>
  <c r="AF194" i="39" s="1"/>
  <c r="R192" i="39"/>
  <c r="G192" i="39"/>
  <c r="CO192" i="39"/>
  <c r="N192" i="39"/>
  <c r="L192" i="39"/>
  <c r="AL193" i="39" s="1"/>
  <c r="K192" i="39"/>
  <c r="AQ193" i="39" s="1"/>
  <c r="AU192" i="39"/>
  <c r="AH193" i="39" s="1"/>
  <c r="CF192" i="39"/>
  <c r="P192" i="39"/>
  <c r="CL192" i="39"/>
  <c r="Q192" i="39"/>
  <c r="M192" i="39"/>
  <c r="CM192" i="39"/>
  <c r="J192" i="39"/>
  <c r="AK195" i="39" s="1"/>
  <c r="CN192" i="39"/>
  <c r="AV192" i="39"/>
  <c r="AS193" i="39" s="1"/>
  <c r="CK192" i="39"/>
  <c r="CI192" i="39"/>
  <c r="CH192" i="39"/>
  <c r="O192" i="39"/>
  <c r="V192" i="39"/>
  <c r="AE196" i="39" s="1"/>
  <c r="H192" i="39"/>
  <c r="CG192" i="39"/>
  <c r="T192" i="39"/>
  <c r="I192" i="39"/>
  <c r="CW192" i="39" s="1"/>
  <c r="CJ192" i="39"/>
  <c r="F437" i="39"/>
  <c r="CF437" i="39"/>
  <c r="T437" i="39"/>
  <c r="CL437" i="39"/>
  <c r="AV437" i="39"/>
  <c r="AT439" i="39" s="1"/>
  <c r="CK437" i="39"/>
  <c r="CO437" i="39"/>
  <c r="M437" i="39"/>
  <c r="V437" i="39"/>
  <c r="AD440" i="39" s="1"/>
  <c r="O437" i="39"/>
  <c r="G437" i="39"/>
  <c r="P437" i="39"/>
  <c r="N437" i="39"/>
  <c r="CG437" i="39"/>
  <c r="L437" i="39"/>
  <c r="AO441" i="39" s="1"/>
  <c r="CI437" i="39"/>
  <c r="AU437" i="39"/>
  <c r="AH438" i="39" s="1"/>
  <c r="CP437" i="39"/>
  <c r="R437" i="39"/>
  <c r="K437" i="39"/>
  <c r="AR439" i="39" s="1"/>
  <c r="Q437" i="39"/>
  <c r="J437" i="39"/>
  <c r="AK440" i="39" s="1"/>
  <c r="CM437" i="39"/>
  <c r="CJ437" i="39"/>
  <c r="I437" i="39"/>
  <c r="CW437" i="39" s="1"/>
  <c r="U437" i="39"/>
  <c r="AA441" i="39" s="1"/>
  <c r="CN437" i="39"/>
  <c r="H437" i="39"/>
  <c r="S437" i="39"/>
  <c r="AG440" i="39" s="1"/>
  <c r="CH437" i="39"/>
  <c r="CH87" i="39"/>
  <c r="H87" i="39"/>
  <c r="CO87" i="39"/>
  <c r="M87" i="39"/>
  <c r="I87" i="39"/>
  <c r="CW87" i="39" s="1"/>
  <c r="CI87" i="39"/>
  <c r="O87" i="39"/>
  <c r="T87" i="39"/>
  <c r="CK87" i="39"/>
  <c r="U87" i="39"/>
  <c r="Z90" i="39" s="1"/>
  <c r="CM87" i="39"/>
  <c r="CP87" i="39"/>
  <c r="CL87" i="39"/>
  <c r="S87" i="39"/>
  <c r="AG90" i="39" s="1"/>
  <c r="J87" i="39"/>
  <c r="AJ89" i="39" s="1"/>
  <c r="G87" i="39"/>
  <c r="K87" i="39"/>
  <c r="AQ88" i="39" s="1"/>
  <c r="CJ87" i="39"/>
  <c r="R87" i="39"/>
  <c r="AV87" i="39"/>
  <c r="CU87" i="39" s="1"/>
  <c r="H11" i="40" s="1"/>
  <c r="H24" i="40" s="1"/>
  <c r="CG87" i="39"/>
  <c r="L87" i="39"/>
  <c r="AP92" i="39" s="1"/>
  <c r="Q87" i="39"/>
  <c r="P87" i="39"/>
  <c r="F87" i="39"/>
  <c r="CN87" i="39"/>
  <c r="V87" i="39"/>
  <c r="AD90" i="39" s="1"/>
  <c r="N87" i="39"/>
  <c r="AU87" i="39"/>
  <c r="CX87" i="39" s="1"/>
  <c r="CF87" i="39"/>
  <c r="CH472" i="39"/>
  <c r="CI472" i="39"/>
  <c r="CO472" i="39"/>
  <c r="M472" i="39"/>
  <c r="J472" i="39"/>
  <c r="AI473" i="39" s="1"/>
  <c r="V472" i="39"/>
  <c r="AB473" i="39" s="1"/>
  <c r="S472" i="39"/>
  <c r="AG475" i="39" s="1"/>
  <c r="AU472" i="39"/>
  <c r="AH473" i="39" s="1"/>
  <c r="O472" i="39"/>
  <c r="U472" i="39"/>
  <c r="Z475" i="39" s="1"/>
  <c r="AV472" i="39"/>
  <c r="AT474" i="39" s="1"/>
  <c r="H472" i="39"/>
  <c r="CP472" i="39"/>
  <c r="N472" i="39"/>
  <c r="CK472" i="39"/>
  <c r="Q472" i="39"/>
  <c r="L472" i="39"/>
  <c r="AL473" i="39" s="1"/>
  <c r="P472" i="39"/>
  <c r="CG472" i="39"/>
  <c r="R472" i="39"/>
  <c r="G472" i="39"/>
  <c r="CN472" i="39"/>
  <c r="CF472" i="39"/>
  <c r="CJ472" i="39"/>
  <c r="CL472" i="39"/>
  <c r="CM472" i="39"/>
  <c r="I472" i="39"/>
  <c r="CW472" i="39" s="1"/>
  <c r="T472" i="39"/>
  <c r="F472" i="39"/>
  <c r="K472" i="39"/>
  <c r="CS472" i="39" s="1"/>
  <c r="CT472" i="39" s="1"/>
  <c r="K612" i="39"/>
  <c r="CS612" i="39" s="1"/>
  <c r="H612" i="39"/>
  <c r="N612" i="39"/>
  <c r="U612" i="39"/>
  <c r="X613" i="39" s="1"/>
  <c r="CJ612" i="39"/>
  <c r="CP612" i="39"/>
  <c r="CG612" i="39"/>
  <c r="Q612" i="39"/>
  <c r="AU612" i="39"/>
  <c r="CX612" i="39" s="1"/>
  <c r="CK612" i="39"/>
  <c r="S612" i="39"/>
  <c r="AF614" i="39" s="1"/>
  <c r="J612" i="39"/>
  <c r="AK615" i="39" s="1"/>
  <c r="L612" i="39"/>
  <c r="AM614" i="39" s="1"/>
  <c r="V612" i="39"/>
  <c r="AB613" i="39" s="1"/>
  <c r="CM612" i="39"/>
  <c r="R612" i="39"/>
  <c r="G612" i="39"/>
  <c r="CN612" i="39"/>
  <c r="M612" i="39"/>
  <c r="P612" i="39"/>
  <c r="CL612" i="39"/>
  <c r="I612" i="39"/>
  <c r="CW612" i="39" s="1"/>
  <c r="AV612" i="39"/>
  <c r="CU612" i="39" s="1"/>
  <c r="H16" i="40" s="1"/>
  <c r="CF612" i="39"/>
  <c r="O612" i="39"/>
  <c r="CI612" i="39"/>
  <c r="CH612" i="39"/>
  <c r="CO612" i="39"/>
  <c r="F612" i="39"/>
  <c r="T612" i="39"/>
  <c r="L507" i="39"/>
  <c r="AP512" i="39" s="1"/>
  <c r="H507" i="39"/>
  <c r="S507" i="39"/>
  <c r="AG510" i="39" s="1"/>
  <c r="CL507" i="39"/>
  <c r="V507" i="39"/>
  <c r="AE511" i="39" s="1"/>
  <c r="CH507" i="39"/>
  <c r="K507" i="39"/>
  <c r="AR509" i="39" s="1"/>
  <c r="CM507" i="39"/>
  <c r="T507" i="39"/>
  <c r="G507" i="39"/>
  <c r="M507" i="39"/>
  <c r="P507" i="39"/>
  <c r="CI507" i="39"/>
  <c r="U507" i="39"/>
  <c r="X508" i="39" s="1"/>
  <c r="CO507" i="39"/>
  <c r="J507" i="39"/>
  <c r="AK510" i="39" s="1"/>
  <c r="CG507" i="39"/>
  <c r="CJ507" i="39"/>
  <c r="CN507" i="39"/>
  <c r="CP507" i="39"/>
  <c r="R507" i="39"/>
  <c r="AU507" i="39"/>
  <c r="CX507" i="39" s="1"/>
  <c r="I507" i="39"/>
  <c r="CW507" i="39" s="1"/>
  <c r="CK507" i="39"/>
  <c r="N507" i="39"/>
  <c r="F507" i="39"/>
  <c r="Q507" i="39"/>
  <c r="O507" i="39"/>
  <c r="AV507" i="39"/>
  <c r="AS508" i="39" s="1"/>
  <c r="CF507" i="39"/>
  <c r="CG332" i="39"/>
  <c r="CP332" i="39"/>
  <c r="G332" i="39"/>
  <c r="R332" i="39"/>
  <c r="S332" i="39"/>
  <c r="AF334" i="39" s="1"/>
  <c r="Q332" i="39"/>
  <c r="CJ332" i="39"/>
  <c r="CN332" i="39"/>
  <c r="N332" i="39"/>
  <c r="CH332" i="39"/>
  <c r="V332" i="39"/>
  <c r="AB333" i="39" s="1"/>
  <c r="U332" i="39"/>
  <c r="X333" i="39" s="1"/>
  <c r="K332" i="39"/>
  <c r="AQ333" i="39" s="1"/>
  <c r="CM332" i="39"/>
  <c r="L332" i="39"/>
  <c r="AO336" i="39" s="1"/>
  <c r="M332" i="39"/>
  <c r="AU332" i="39"/>
  <c r="AH333" i="39" s="1"/>
  <c r="T332" i="39"/>
  <c r="CK332" i="39"/>
  <c r="P332" i="39"/>
  <c r="CF332" i="39"/>
  <c r="I332" i="39"/>
  <c r="CW332" i="39" s="1"/>
  <c r="CL332" i="39"/>
  <c r="H332" i="39"/>
  <c r="J332" i="39"/>
  <c r="AJ334" i="39" s="1"/>
  <c r="CO332" i="39"/>
  <c r="CI332" i="39"/>
  <c r="AV332" i="39"/>
  <c r="AS333" i="39" s="1"/>
  <c r="O332" i="39"/>
  <c r="F332" i="39"/>
  <c r="CO52" i="39"/>
  <c r="T52" i="39"/>
  <c r="U52" i="39"/>
  <c r="Z55" i="39" s="1"/>
  <c r="R52" i="39"/>
  <c r="Q52" i="39"/>
  <c r="CM52" i="39"/>
  <c r="H52" i="39"/>
  <c r="CJ52" i="39"/>
  <c r="P52" i="39"/>
  <c r="CG52" i="39"/>
  <c r="O52" i="39"/>
  <c r="AV52" i="39"/>
  <c r="AT54" i="39" s="1"/>
  <c r="L52" i="39"/>
  <c r="AM54" i="39" s="1"/>
  <c r="G52" i="39"/>
  <c r="S52" i="39"/>
  <c r="AG55" i="39" s="1"/>
  <c r="CP52" i="39"/>
  <c r="N52" i="39"/>
  <c r="CK52" i="39"/>
  <c r="K52" i="39"/>
  <c r="AR54" i="39" s="1"/>
  <c r="CN52" i="39"/>
  <c r="J52" i="39"/>
  <c r="AK55" i="39" s="1"/>
  <c r="CH52" i="39"/>
  <c r="AU52" i="39"/>
  <c r="CX52" i="39" s="1"/>
  <c r="CL52" i="39"/>
  <c r="CI52" i="39"/>
  <c r="CF52" i="39"/>
  <c r="M52" i="39"/>
  <c r="I52" i="39"/>
  <c r="CW52" i="39" s="1"/>
  <c r="V52" i="39"/>
  <c r="AB53" i="39" s="1"/>
  <c r="F52" i="39"/>
  <c r="CO577" i="39"/>
  <c r="P577" i="39"/>
  <c r="O577" i="39"/>
  <c r="CJ577" i="39"/>
  <c r="R577" i="39"/>
  <c r="G577" i="39"/>
  <c r="CI577" i="39"/>
  <c r="CH577" i="39"/>
  <c r="CK577" i="39"/>
  <c r="N577" i="39"/>
  <c r="AV577" i="39"/>
  <c r="CU577" i="39" s="1"/>
  <c r="H15" i="40" s="1"/>
  <c r="CG577" i="39"/>
  <c r="I577" i="39"/>
  <c r="CW577" i="39" s="1"/>
  <c r="CP577" i="39"/>
  <c r="CF577" i="39"/>
  <c r="AU577" i="39"/>
  <c r="CX577" i="39" s="1"/>
  <c r="CM577" i="39"/>
  <c r="L577" i="39"/>
  <c r="AP582" i="39" s="1"/>
  <c r="H577" i="39"/>
  <c r="T577" i="39"/>
  <c r="U577" i="39"/>
  <c r="AA581" i="39" s="1"/>
  <c r="Q577" i="39"/>
  <c r="K577" i="39"/>
  <c r="CS577" i="39" s="1"/>
  <c r="CT577" i="39" s="1"/>
  <c r="CV577" i="39" s="1"/>
  <c r="S577" i="39"/>
  <c r="W578" i="39" s="1"/>
  <c r="CL577" i="39"/>
  <c r="F577" i="39"/>
  <c r="J577" i="39"/>
  <c r="AJ579" i="39" s="1"/>
  <c r="V577" i="39"/>
  <c r="AE581" i="39" s="1"/>
  <c r="CN577" i="39"/>
  <c r="M577" i="39"/>
  <c r="CL542" i="39"/>
  <c r="S542" i="39"/>
  <c r="W543" i="39" s="1"/>
  <c r="CF542" i="39"/>
  <c r="CN542" i="39"/>
  <c r="CM542" i="39"/>
  <c r="CG542" i="39"/>
  <c r="CK542" i="39"/>
  <c r="Q542" i="39"/>
  <c r="J542" i="39"/>
  <c r="AK545" i="39" s="1"/>
  <c r="U542" i="39"/>
  <c r="Y544" i="39" s="1"/>
  <c r="CP542" i="39"/>
  <c r="AV542" i="39"/>
  <c r="AS543" i="39" s="1"/>
  <c r="CI542" i="39"/>
  <c r="I542" i="39"/>
  <c r="CW542" i="39" s="1"/>
  <c r="V542" i="39"/>
  <c r="AB543" i="39" s="1"/>
  <c r="T542" i="39"/>
  <c r="F542" i="39"/>
  <c r="O542" i="39"/>
  <c r="N542" i="39"/>
  <c r="R542" i="39"/>
  <c r="L542" i="39"/>
  <c r="AO546" i="39" s="1"/>
  <c r="CH542" i="39"/>
  <c r="H542" i="39"/>
  <c r="AU542" i="39"/>
  <c r="CX542" i="39" s="1"/>
  <c r="K542" i="39"/>
  <c r="AR544" i="39" s="1"/>
  <c r="M542" i="39"/>
  <c r="CJ542" i="39"/>
  <c r="G542" i="39"/>
  <c r="CO542" i="39"/>
  <c r="P542" i="39"/>
  <c r="AV17" i="39"/>
  <c r="AT19" i="39" s="1"/>
  <c r="AU17" i="39"/>
  <c r="CX17" i="39" s="1"/>
  <c r="G17" i="39"/>
  <c r="CO17" i="39"/>
  <c r="R17" i="39"/>
  <c r="CJ17" i="39"/>
  <c r="P17" i="39"/>
  <c r="V17" i="39"/>
  <c r="AB18" i="39" s="1"/>
  <c r="CL17" i="39"/>
  <c r="H17" i="39"/>
  <c r="CI17" i="39"/>
  <c r="Q17" i="39"/>
  <c r="T17" i="39"/>
  <c r="CN17" i="39"/>
  <c r="CG17" i="39"/>
  <c r="I17" i="39"/>
  <c r="CW17" i="39" s="1"/>
  <c r="U17" i="39"/>
  <c r="AA21" i="39" s="1"/>
  <c r="O17" i="39"/>
  <c r="CM17" i="39"/>
  <c r="M17" i="39"/>
  <c r="J17" i="39"/>
  <c r="AJ19" i="39" s="1"/>
  <c r="N17" i="39"/>
  <c r="L17" i="39"/>
  <c r="AO21" i="39" s="1"/>
  <c r="CK17" i="39"/>
  <c r="F17" i="39"/>
  <c r="CH17" i="39"/>
  <c r="CF17" i="39"/>
  <c r="K17" i="39"/>
  <c r="CS17" i="39" s="1"/>
  <c r="CT17" i="39" s="1"/>
  <c r="CP17" i="39"/>
  <c r="S17" i="39"/>
  <c r="AG20" i="39" s="1"/>
  <c r="S402" i="39"/>
  <c r="AF404" i="39" s="1"/>
  <c r="N402" i="39"/>
  <c r="V402" i="39"/>
  <c r="AD405" i="39" s="1"/>
  <c r="I402" i="39"/>
  <c r="CW402" i="39" s="1"/>
  <c r="CL402" i="39"/>
  <c r="J402" i="39"/>
  <c r="AK405" i="39" s="1"/>
  <c r="CP402" i="39"/>
  <c r="U402" i="39"/>
  <c r="Z405" i="39" s="1"/>
  <c r="T402" i="39"/>
  <c r="M402" i="39"/>
  <c r="F402" i="39"/>
  <c r="H402" i="39"/>
  <c r="R402" i="39"/>
  <c r="CO402" i="39"/>
  <c r="O402" i="39"/>
  <c r="CN402" i="39"/>
  <c r="AV402" i="39"/>
  <c r="AT404" i="39" s="1"/>
  <c r="AU402" i="39"/>
  <c r="AH403" i="39" s="1"/>
  <c r="CJ402" i="39"/>
  <c r="Q402" i="39"/>
  <c r="CK402" i="39"/>
  <c r="CM402" i="39"/>
  <c r="P402" i="39"/>
  <c r="K402" i="39"/>
  <c r="AQ403" i="39" s="1"/>
  <c r="CH402" i="39"/>
  <c r="CI402" i="39"/>
  <c r="L402" i="39"/>
  <c r="AL403" i="39" s="1"/>
  <c r="CF402" i="39"/>
  <c r="CG402" i="39"/>
  <c r="G402" i="39"/>
  <c r="Y333" i="39"/>
  <c r="AO440" i="39"/>
  <c r="AJ613" i="39"/>
  <c r="AM438" i="39"/>
  <c r="AQ367" i="39"/>
  <c r="AR368" i="39"/>
  <c r="DS14" i="35"/>
  <c r="AQ15" i="35"/>
  <c r="AL17" i="35"/>
  <c r="DD18" i="38"/>
  <c r="F18" i="38" s="1"/>
  <c r="AO15" i="35"/>
  <c r="DM14" i="35"/>
  <c r="DN14" i="35" s="1"/>
  <c r="DP14" i="35" s="1"/>
  <c r="Y18" i="35"/>
  <c r="AK16" i="35"/>
  <c r="Z15" i="35"/>
  <c r="DD15" i="38"/>
  <c r="F15" i="38" s="1"/>
  <c r="AJ15" i="35"/>
  <c r="AB17" i="35"/>
  <c r="AD122" i="39"/>
  <c r="Z122" i="39"/>
  <c r="AK122" i="39"/>
  <c r="AE123" i="39"/>
  <c r="AJ121" i="39"/>
  <c r="BB41" i="38"/>
  <c r="CW41" i="38" s="1"/>
  <c r="AH120" i="39"/>
  <c r="AM18" i="35"/>
  <c r="DD17" i="38"/>
  <c r="F17" i="38" s="1"/>
  <c r="AS120" i="39"/>
  <c r="AG122" i="39"/>
  <c r="CU119" i="39"/>
  <c r="Y121" i="39"/>
  <c r="AF156" i="39"/>
  <c r="AG157" i="39"/>
  <c r="W155" i="39"/>
  <c r="AB155" i="39"/>
  <c r="AC156" i="39"/>
  <c r="AD157" i="39"/>
  <c r="AE158" i="39"/>
  <c r="AN157" i="39"/>
  <c r="AL155" i="39"/>
  <c r="AM156" i="39"/>
  <c r="AP159" i="39"/>
  <c r="AO158" i="39"/>
  <c r="AK157" i="39"/>
  <c r="AJ156" i="39"/>
  <c r="AI155" i="39"/>
  <c r="W120" i="39"/>
  <c r="AA123" i="39"/>
  <c r="AL120" i="39"/>
  <c r="AN122" i="39"/>
  <c r="AP124" i="39"/>
  <c r="AM121" i="39"/>
  <c r="AO123" i="39"/>
  <c r="AR121" i="39"/>
  <c r="CS119" i="39"/>
  <c r="CT119" i="39" s="1"/>
  <c r="AQ120" i="39"/>
  <c r="AH155" i="39"/>
  <c r="CX154" i="39"/>
  <c r="AR156" i="39"/>
  <c r="AQ155" i="39"/>
  <c r="CS154" i="39"/>
  <c r="CT154" i="39" s="1"/>
  <c r="AS155" i="39"/>
  <c r="CU154" i="39"/>
  <c r="AT156" i="39"/>
  <c r="X155" i="39"/>
  <c r="Y156" i="39"/>
  <c r="AA158" i="39"/>
  <c r="Z157" i="39"/>
  <c r="W16" i="35"/>
  <c r="V15" i="35"/>
  <c r="AC18" i="35"/>
  <c r="AG15" i="35"/>
  <c r="G19" i="40"/>
  <c r="AF15" i="35"/>
  <c r="AD16" i="35"/>
  <c r="CV541" i="39"/>
  <c r="AR16" i="35"/>
  <c r="BB40" i="38"/>
  <c r="CW40" i="38" s="1"/>
  <c r="AH16" i="35"/>
  <c r="AE17" i="35"/>
  <c r="AN19" i="35"/>
  <c r="DD16" i="38"/>
  <c r="F16" i="38" s="1"/>
  <c r="Z370" i="39"/>
  <c r="AC579" i="39"/>
  <c r="AM404" i="39"/>
  <c r="CS402" i="39"/>
  <c r="CT402" i="39" s="1"/>
  <c r="AS18" i="39"/>
  <c r="AB368" i="39"/>
  <c r="W508" i="39"/>
  <c r="AF474" i="39"/>
  <c r="Y54" i="39"/>
  <c r="CV611" i="39"/>
  <c r="AR334" i="39"/>
  <c r="CX472" i="39"/>
  <c r="AO406" i="39"/>
  <c r="AE406" i="39"/>
  <c r="AH368" i="39"/>
  <c r="AQ508" i="39"/>
  <c r="AB403" i="39"/>
  <c r="CS507" i="39"/>
  <c r="CT507" i="39" s="1"/>
  <c r="AQ613" i="39"/>
  <c r="AI368" i="39"/>
  <c r="AF509" i="39"/>
  <c r="W473" i="39"/>
  <c r="AJ369" i="39"/>
  <c r="W333" i="39"/>
  <c r="CV86" i="39"/>
  <c r="CV401" i="39"/>
  <c r="Z20" i="39"/>
  <c r="AI18" i="39"/>
  <c r="AR369" i="39"/>
  <c r="CU17" i="39"/>
  <c r="H5" i="40" s="1"/>
  <c r="AK20" i="39"/>
  <c r="X18" i="39"/>
  <c r="CS87" i="39"/>
  <c r="CT87" i="39" s="1"/>
  <c r="Y19" i="39"/>
  <c r="AC404" i="39"/>
  <c r="AR614" i="39"/>
  <c r="AG335" i="39"/>
  <c r="Y579" i="39"/>
  <c r="AA56" i="39"/>
  <c r="AP407" i="39"/>
  <c r="CS332" i="39"/>
  <c r="CT332" i="39" s="1"/>
  <c r="CS367" i="39"/>
  <c r="CT367" i="39" s="1"/>
  <c r="AO616" i="39"/>
  <c r="AH613" i="39"/>
  <c r="CU472" i="39"/>
  <c r="H12" i="40" s="1"/>
  <c r="AO581" i="39"/>
  <c r="X578" i="39"/>
  <c r="AL438" i="39"/>
  <c r="CX332" i="39"/>
  <c r="AS473" i="39"/>
  <c r="AD195" i="39"/>
  <c r="AQ53" i="39"/>
  <c r="CS52" i="39"/>
  <c r="CT52" i="39" s="1"/>
  <c r="AR89" i="39"/>
  <c r="AF54" i="39"/>
  <c r="Y89" i="39"/>
  <c r="AP372" i="39"/>
  <c r="AO371" i="39"/>
  <c r="AL368" i="39"/>
  <c r="AD615" i="39"/>
  <c r="AM369" i="39"/>
  <c r="W53" i="39"/>
  <c r="CU52" i="39"/>
  <c r="H4" i="40" s="1"/>
  <c r="AD545" i="39"/>
  <c r="AI508" i="39"/>
  <c r="AC544" i="39"/>
  <c r="AT544" i="39"/>
  <c r="AO196" i="39"/>
  <c r="Z580" i="39"/>
  <c r="AH53" i="39"/>
  <c r="AH88" i="39"/>
  <c r="AM439" i="39"/>
  <c r="AN440" i="39"/>
  <c r="CT612" i="39"/>
  <c r="CS437" i="39"/>
  <c r="CT437" i="39" s="1"/>
  <c r="AN405" i="39"/>
  <c r="X53" i="39"/>
  <c r="AL613" i="39"/>
  <c r="CU367" i="39"/>
  <c r="H20" i="40" s="1"/>
  <c r="AP442" i="39"/>
  <c r="AP617" i="39"/>
  <c r="AN615" i="39"/>
  <c r="AI333" i="39"/>
  <c r="AK335" i="39"/>
  <c r="CV471" i="39"/>
  <c r="AJ509" i="39"/>
  <c r="CS192" i="39"/>
  <c r="CT192" i="39" s="1"/>
  <c r="AJ194" i="39"/>
  <c r="AR194" i="39"/>
  <c r="G20" i="40"/>
  <c r="CV366" i="39"/>
  <c r="AB193" i="39"/>
  <c r="AC194" i="39"/>
  <c r="AE546" i="39"/>
  <c r="AM194" i="39"/>
  <c r="CV51" i="39"/>
  <c r="CV226" i="39"/>
  <c r="AN195" i="39"/>
  <c r="AP197" i="39"/>
  <c r="CX259" i="39"/>
  <c r="AH260" i="39"/>
  <c r="X260" i="39"/>
  <c r="Y261" i="39"/>
  <c r="AA263" i="39"/>
  <c r="Z262" i="39"/>
  <c r="AC261" i="39"/>
  <c r="AB260" i="39"/>
  <c r="AE263" i="39"/>
  <c r="AD262" i="39"/>
  <c r="AG262" i="39"/>
  <c r="W260" i="39"/>
  <c r="AF261" i="39"/>
  <c r="AR261" i="39"/>
  <c r="CS259" i="39"/>
  <c r="AQ260" i="39"/>
  <c r="AI260" i="39"/>
  <c r="AJ261" i="39"/>
  <c r="AK262" i="39"/>
  <c r="AS260" i="39"/>
  <c r="CU259" i="39"/>
  <c r="AT261" i="39"/>
  <c r="AO263" i="39"/>
  <c r="AL260" i="39"/>
  <c r="AM261" i="39"/>
  <c r="AP264" i="39"/>
  <c r="AN262" i="39"/>
  <c r="AV295" i="39"/>
  <c r="K295" i="39"/>
  <c r="G295" i="39"/>
  <c r="J295" i="39"/>
  <c r="AU295" i="39"/>
  <c r="CM295" i="39"/>
  <c r="CG295" i="39"/>
  <c r="CI295" i="39"/>
  <c r="CN295" i="39"/>
  <c r="I295" i="39"/>
  <c r="CW295" i="39" s="1"/>
  <c r="L295" i="39"/>
  <c r="Q295" i="39"/>
  <c r="O295" i="39"/>
  <c r="T295" i="39"/>
  <c r="CL295" i="39"/>
  <c r="R295" i="39"/>
  <c r="N295" i="39"/>
  <c r="CH295" i="39"/>
  <c r="V295" i="39"/>
  <c r="S295" i="39"/>
  <c r="P295" i="39"/>
  <c r="U295" i="39"/>
  <c r="CJ295" i="39"/>
  <c r="H295" i="39"/>
  <c r="CO295" i="39"/>
  <c r="CP295" i="39"/>
  <c r="M295" i="39"/>
  <c r="F295" i="39"/>
  <c r="CF295" i="39"/>
  <c r="CK295" i="39"/>
  <c r="BB92" i="38" a="1"/>
  <c r="CF88" i="39" a="1"/>
  <c r="G88" i="39" a="1"/>
  <c r="AV88" i="39" a="1"/>
  <c r="S88" i="39" a="1"/>
  <c r="L88" i="39" a="1"/>
  <c r="CO88" i="39" a="1"/>
  <c r="AU88" i="39" a="1"/>
  <c r="CN88" i="39" a="1"/>
  <c r="CI88" i="39" a="1"/>
  <c r="M88" i="39" a="1"/>
  <c r="P88" i="39" a="1"/>
  <c r="V88" i="39" a="1"/>
  <c r="CJ88" i="39" a="1"/>
  <c r="R88" i="39" a="1"/>
  <c r="K88" i="39" a="1"/>
  <c r="O88" i="39" a="1"/>
  <c r="CM88" i="39" a="1"/>
  <c r="CH88" i="39" a="1"/>
  <c r="CK88" i="39" a="1"/>
  <c r="F88" i="39" a="1"/>
  <c r="T88" i="39" a="1"/>
  <c r="CG88" i="39" a="1"/>
  <c r="Q88" i="39" a="1"/>
  <c r="J88" i="39" a="1"/>
  <c r="CP88" i="39" a="1"/>
  <c r="H88" i="39" a="1"/>
  <c r="N88" i="39" a="1"/>
  <c r="CL88" i="39" a="1"/>
  <c r="U88" i="39" a="1"/>
  <c r="I88" i="39" a="1"/>
  <c r="CL613" i="39" a="1"/>
  <c r="CK613" i="39" a="1"/>
  <c r="AV613" i="39" a="1"/>
  <c r="P613" i="39" a="1"/>
  <c r="CI613" i="39" a="1"/>
  <c r="G613" i="39" a="1"/>
  <c r="CJ613" i="39" a="1"/>
  <c r="U613" i="39" a="1"/>
  <c r="K613" i="39" a="1"/>
  <c r="R613" i="39" a="1"/>
  <c r="CG613" i="39" a="1"/>
  <c r="AU613" i="39" a="1"/>
  <c r="H613" i="39" a="1"/>
  <c r="Q613" i="39" a="1"/>
  <c r="S613" i="39" a="1"/>
  <c r="CF613" i="39" a="1"/>
  <c r="O613" i="39" a="1"/>
  <c r="CO613" i="39" a="1"/>
  <c r="F613" i="39" a="1"/>
  <c r="N613" i="39" a="1"/>
  <c r="CM613" i="39" a="1"/>
  <c r="CH613" i="39" a="1"/>
  <c r="I613" i="39" a="1"/>
  <c r="L613" i="39" a="1"/>
  <c r="T613" i="39" a="1"/>
  <c r="J613" i="39" a="1"/>
  <c r="CN613" i="39" a="1"/>
  <c r="CP613" i="39" a="1"/>
  <c r="M613" i="39" a="1"/>
  <c r="V613" i="39" a="1"/>
  <c r="H18" i="39" a="1"/>
  <c r="T18" i="39" a="1"/>
  <c r="J18" i="39" a="1"/>
  <c r="CL18" i="39" a="1"/>
  <c r="CK18" i="39" a="1"/>
  <c r="CO18" i="39" a="1"/>
  <c r="N18" i="39" a="1"/>
  <c r="CN18" i="39" a="1"/>
  <c r="U18" i="39" a="1"/>
  <c r="F18" i="39" a="1"/>
  <c r="AU18" i="39" a="1"/>
  <c r="V18" i="39" a="1"/>
  <c r="P18" i="39" a="1"/>
  <c r="L18" i="39" a="1"/>
  <c r="G18" i="39" a="1"/>
  <c r="Q18" i="39" a="1"/>
  <c r="CP18" i="39" a="1"/>
  <c r="AV18" i="39" a="1"/>
  <c r="R18" i="39" a="1"/>
  <c r="M18" i="39" a="1"/>
  <c r="K18" i="39" a="1"/>
  <c r="CJ18" i="39" a="1"/>
  <c r="CM18" i="39" a="1"/>
  <c r="CG18" i="39" a="1"/>
  <c r="CF18" i="39" a="1"/>
  <c r="CI18" i="39" a="1"/>
  <c r="S18" i="39" a="1"/>
  <c r="I18" i="39" a="1"/>
  <c r="O18" i="39" a="1"/>
  <c r="CH18" i="39" a="1"/>
  <c r="M403" i="39" a="1"/>
  <c r="F403" i="39" a="1"/>
  <c r="CF403" i="39" a="1"/>
  <c r="G403" i="39" a="1"/>
  <c r="CJ403" i="39" a="1"/>
  <c r="P403" i="39" a="1"/>
  <c r="CH403" i="39" a="1"/>
  <c r="AU403" i="39" a="1"/>
  <c r="I403" i="39" a="1"/>
  <c r="K403" i="39" a="1"/>
  <c r="CI403" i="39" a="1"/>
  <c r="L403" i="39" a="1"/>
  <c r="CK403" i="39" a="1"/>
  <c r="H403" i="39" a="1"/>
  <c r="CO403" i="39" a="1"/>
  <c r="U403" i="39" a="1"/>
  <c r="CP403" i="39" a="1"/>
  <c r="J403" i="39" a="1"/>
  <c r="T403" i="39" a="1"/>
  <c r="N403" i="39" a="1"/>
  <c r="V403" i="39" a="1"/>
  <c r="CN403" i="39" a="1"/>
  <c r="CG403" i="39" a="1"/>
  <c r="CM403" i="39" a="1"/>
  <c r="R403" i="39" a="1"/>
  <c r="S403" i="39" a="1"/>
  <c r="CL403" i="39" a="1"/>
  <c r="AV403" i="39" a="1"/>
  <c r="O403" i="39" a="1"/>
  <c r="Q403" i="39" a="1"/>
  <c r="CY40" i="38" a="1"/>
  <c r="CP508" i="39" a="1"/>
  <c r="H508" i="39" a="1"/>
  <c r="P508" i="39" a="1"/>
  <c r="S508" i="39" a="1"/>
  <c r="CL508" i="39" a="1"/>
  <c r="CJ508" i="39" a="1"/>
  <c r="V508" i="39" a="1"/>
  <c r="M508" i="39" a="1"/>
  <c r="N508" i="39" a="1"/>
  <c r="R508" i="39" a="1"/>
  <c r="CH508" i="39" a="1"/>
  <c r="CI508" i="39" a="1"/>
  <c r="L508" i="39" a="1"/>
  <c r="O508" i="39" a="1"/>
  <c r="F508" i="39" a="1"/>
  <c r="CF508" i="39" a="1"/>
  <c r="U508" i="39" a="1"/>
  <c r="G508" i="39" a="1"/>
  <c r="T508" i="39" a="1"/>
  <c r="J508" i="39" a="1"/>
  <c r="CM508" i="39" a="1"/>
  <c r="AU508" i="39" a="1"/>
  <c r="CN508" i="39" a="1"/>
  <c r="AV508" i="39" a="1"/>
  <c r="K508" i="39" a="1"/>
  <c r="CK508" i="39" a="1"/>
  <c r="CO508" i="39" a="1"/>
  <c r="I508" i="39" a="1"/>
  <c r="CG508" i="39" a="1"/>
  <c r="Q508" i="39" a="1"/>
  <c r="CO53" i="39" a="1"/>
  <c r="CG53" i="39" a="1"/>
  <c r="N53" i="39" a="1"/>
  <c r="G53" i="39" a="1"/>
  <c r="CJ53" i="39" a="1"/>
  <c r="R53" i="39" a="1"/>
  <c r="T53" i="39" a="1"/>
  <c r="O53" i="39" a="1"/>
  <c r="P53" i="39" a="1"/>
  <c r="CF53" i="39" a="1"/>
  <c r="K53" i="39" a="1"/>
  <c r="CP53" i="39" a="1"/>
  <c r="CI53" i="39" a="1"/>
  <c r="I53" i="39" a="1"/>
  <c r="S53" i="39" a="1"/>
  <c r="L53" i="39" a="1"/>
  <c r="F53" i="39" a="1"/>
  <c r="Q53" i="39" a="1"/>
  <c r="CM53" i="39" a="1"/>
  <c r="CN53" i="39" a="1"/>
  <c r="CK53" i="39" a="1"/>
  <c r="J53" i="39" a="1"/>
  <c r="AU53" i="39" a="1"/>
  <c r="U53" i="39" a="1"/>
  <c r="CH53" i="39" a="1"/>
  <c r="AV53" i="39" a="1"/>
  <c r="M53" i="39" a="1"/>
  <c r="CL53" i="39" a="1"/>
  <c r="V53" i="39" a="1"/>
  <c r="H53" i="39" a="1"/>
  <c r="CL228" i="39" a="1"/>
  <c r="H228" i="39" a="1"/>
  <c r="M228" i="39" a="1"/>
  <c r="U228" i="39" a="1"/>
  <c r="AV228" i="39" a="1"/>
  <c r="CH228" i="39" a="1"/>
  <c r="CJ228" i="39" a="1"/>
  <c r="R228" i="39" a="1"/>
  <c r="L228" i="39" a="1"/>
  <c r="CK228" i="39" a="1"/>
  <c r="N228" i="39" a="1"/>
  <c r="CI228" i="39" a="1"/>
  <c r="K228" i="39" a="1"/>
  <c r="CM228" i="39" a="1"/>
  <c r="V228" i="39" a="1"/>
  <c r="F228" i="39" a="1"/>
  <c r="CN228" i="39" a="1"/>
  <c r="CF228" i="39" a="1"/>
  <c r="P228" i="39" a="1"/>
  <c r="Q228" i="39" a="1"/>
  <c r="I228" i="39" a="1"/>
  <c r="CP228" i="39" a="1"/>
  <c r="J228" i="39" a="1"/>
  <c r="AU228" i="39" a="1"/>
  <c r="CO228" i="39" a="1"/>
  <c r="G228" i="39" a="1"/>
  <c r="O228" i="39" a="1"/>
  <c r="S228" i="39" a="1"/>
  <c r="T228" i="39" a="1"/>
  <c r="CG228" i="39" a="1"/>
  <c r="T193" i="39" a="1"/>
  <c r="H193" i="39" a="1"/>
  <c r="CF193" i="39" a="1"/>
  <c r="CH193" i="39" a="1"/>
  <c r="CO193" i="39" a="1"/>
  <c r="M193" i="39" a="1"/>
  <c r="S193" i="39" a="1"/>
  <c r="F193" i="39" a="1"/>
  <c r="CM193" i="39" a="1"/>
  <c r="CK193" i="39" a="1"/>
  <c r="L193" i="39" a="1"/>
  <c r="CL193" i="39" a="1"/>
  <c r="AU193" i="39" a="1"/>
  <c r="CI193" i="39" a="1"/>
  <c r="R193" i="39" a="1"/>
  <c r="N193" i="39" a="1"/>
  <c r="CG193" i="39" a="1"/>
  <c r="I193" i="39" a="1"/>
  <c r="U193" i="39" a="1"/>
  <c r="CP193" i="39" a="1"/>
  <c r="K193" i="39" a="1"/>
  <c r="CN193" i="39" a="1"/>
  <c r="AV193" i="39" a="1"/>
  <c r="G193" i="39" a="1"/>
  <c r="CJ193" i="39" a="1"/>
  <c r="V193" i="39" a="1"/>
  <c r="Q193" i="39" a="1"/>
  <c r="O193" i="39" a="1"/>
  <c r="P193" i="39" a="1"/>
  <c r="J193" i="39" a="1"/>
  <c r="CJ333" i="39" a="1"/>
  <c r="I333" i="39" a="1"/>
  <c r="O333" i="39" a="1"/>
  <c r="K333" i="39" a="1"/>
  <c r="CP333" i="39" a="1"/>
  <c r="P333" i="39" a="1"/>
  <c r="CI333" i="39" a="1"/>
  <c r="CO333" i="39" a="1"/>
  <c r="V333" i="39" a="1"/>
  <c r="CF333" i="39" a="1"/>
  <c r="J333" i="39" a="1"/>
  <c r="H333" i="39" a="1"/>
  <c r="CK333" i="39" a="1"/>
  <c r="Q333" i="39" a="1"/>
  <c r="T333" i="39" a="1"/>
  <c r="S333" i="39" a="1"/>
  <c r="U333" i="39" a="1"/>
  <c r="CG333" i="39" a="1"/>
  <c r="CM333" i="39" a="1"/>
  <c r="F333" i="39" a="1"/>
  <c r="AU333" i="39" a="1"/>
  <c r="CH333" i="39" a="1"/>
  <c r="CN333" i="39" a="1"/>
  <c r="M333" i="39" a="1"/>
  <c r="L333" i="39" a="1"/>
  <c r="AV333" i="39" a="1"/>
  <c r="N333" i="39" a="1"/>
  <c r="G333" i="39" a="1"/>
  <c r="R333" i="39" a="1"/>
  <c r="CL333" i="39" a="1"/>
  <c r="CH578" i="39" a="1"/>
  <c r="CI578" i="39" a="1"/>
  <c r="AU578" i="39" a="1"/>
  <c r="L578" i="39" a="1"/>
  <c r="CN578" i="39" a="1"/>
  <c r="CO578" i="39" a="1"/>
  <c r="CM578" i="39" a="1"/>
  <c r="T578" i="39" a="1"/>
  <c r="AV578" i="39" a="1"/>
  <c r="CP578" i="39" a="1"/>
  <c r="O578" i="39" a="1"/>
  <c r="J578" i="39" a="1"/>
  <c r="K578" i="39" a="1"/>
  <c r="F578" i="39" a="1"/>
  <c r="H578" i="39" a="1"/>
  <c r="R578" i="39" a="1"/>
  <c r="G578" i="39" a="1"/>
  <c r="M578" i="39" a="1"/>
  <c r="CJ578" i="39" a="1"/>
  <c r="Q578" i="39" a="1"/>
  <c r="S578" i="39" a="1"/>
  <c r="P578" i="39" a="1"/>
  <c r="I578" i="39" a="1"/>
  <c r="CL578" i="39" a="1"/>
  <c r="U578" i="39" a="1"/>
  <c r="CF578" i="39" a="1"/>
  <c r="CG578" i="39" a="1"/>
  <c r="CK578" i="39" a="1"/>
  <c r="N578" i="39" a="1"/>
  <c r="V578" i="39" a="1"/>
  <c r="I368" i="39" a="1"/>
  <c r="M368" i="39" a="1"/>
  <c r="N368" i="39" a="1"/>
  <c r="CF368" i="39" a="1"/>
  <c r="CI368" i="39" a="1"/>
  <c r="CJ368" i="39" a="1"/>
  <c r="AV368" i="39" a="1"/>
  <c r="R368" i="39" a="1"/>
  <c r="O368" i="39" a="1"/>
  <c r="AU368" i="39" a="1"/>
  <c r="CL368" i="39" a="1"/>
  <c r="V368" i="39" a="1"/>
  <c r="F368" i="39" a="1"/>
  <c r="L368" i="39" a="1"/>
  <c r="CP368" i="39" a="1"/>
  <c r="CO368" i="39" a="1"/>
  <c r="CG368" i="39" a="1"/>
  <c r="U368" i="39" a="1"/>
  <c r="CH368" i="39" a="1"/>
  <c r="J368" i="39" a="1"/>
  <c r="K368" i="39" a="1"/>
  <c r="P368" i="39" a="1"/>
  <c r="CK368" i="39" a="1"/>
  <c r="H368" i="39" a="1"/>
  <c r="S368" i="39" a="1"/>
  <c r="CN368" i="39" a="1"/>
  <c r="T368" i="39" a="1"/>
  <c r="G368" i="39" a="1"/>
  <c r="CM368" i="39" a="1"/>
  <c r="Q368" i="39" a="1"/>
  <c r="CM438" i="39" a="1"/>
  <c r="O438" i="39" a="1"/>
  <c r="CI438" i="39" a="1"/>
  <c r="F438" i="39" a="1"/>
  <c r="K438" i="39" a="1"/>
  <c r="G438" i="39" a="1"/>
  <c r="AV438" i="39" a="1"/>
  <c r="CP438" i="39" a="1"/>
  <c r="CN438" i="39" a="1"/>
  <c r="CG438" i="39" a="1"/>
  <c r="CO438" i="39" a="1"/>
  <c r="CJ438" i="39" a="1"/>
  <c r="R438" i="39" a="1"/>
  <c r="U438" i="39" a="1"/>
  <c r="CK438" i="39" a="1"/>
  <c r="I438" i="39" a="1"/>
  <c r="Q438" i="39" a="1"/>
  <c r="N438" i="39" a="1"/>
  <c r="J438" i="39" a="1"/>
  <c r="M438" i="39" a="1"/>
  <c r="CF438" i="39" a="1"/>
  <c r="CL438" i="39" a="1"/>
  <c r="T438" i="39" a="1"/>
  <c r="S438" i="39" a="1"/>
  <c r="L438" i="39" a="1"/>
  <c r="H438" i="39" a="1"/>
  <c r="AU438" i="39" a="1"/>
  <c r="V438" i="39" a="1"/>
  <c r="P438" i="39" a="1"/>
  <c r="CH438" i="39" a="1"/>
  <c r="CO473" i="39" a="1"/>
  <c r="K473" i="39" a="1"/>
  <c r="CI473" i="39" a="1"/>
  <c r="U473" i="39" a="1"/>
  <c r="G473" i="39" a="1"/>
  <c r="AU473" i="39" a="1"/>
  <c r="CL473" i="39" a="1"/>
  <c r="L473" i="39" a="1"/>
  <c r="S473" i="39" a="1"/>
  <c r="J473" i="39" a="1"/>
  <c r="F473" i="39" a="1"/>
  <c r="Q473" i="39" a="1"/>
  <c r="H473" i="39" a="1"/>
  <c r="V473" i="39" a="1"/>
  <c r="CM473" i="39" a="1"/>
  <c r="T473" i="39" a="1"/>
  <c r="CG473" i="39" a="1"/>
  <c r="CH473" i="39" a="1"/>
  <c r="CJ473" i="39" a="1"/>
  <c r="CN473" i="39" a="1"/>
  <c r="O473" i="39" a="1"/>
  <c r="AV473" i="39" a="1"/>
  <c r="CF473" i="39" a="1"/>
  <c r="P473" i="39" a="1"/>
  <c r="I473" i="39" a="1"/>
  <c r="CP473" i="39" a="1"/>
  <c r="CK473" i="39" a="1"/>
  <c r="M473" i="39" a="1"/>
  <c r="N473" i="39" a="1"/>
  <c r="R473" i="39" a="1"/>
  <c r="CN543" i="39" a="1"/>
  <c r="H543" i="39" a="1"/>
  <c r="P543" i="39" a="1"/>
  <c r="T543" i="39" a="1"/>
  <c r="CH543" i="39" a="1"/>
  <c r="CP543" i="39" a="1"/>
  <c r="M543" i="39" a="1"/>
  <c r="N543" i="39" a="1"/>
  <c r="CF543" i="39" a="1"/>
  <c r="AV543" i="39" a="1"/>
  <c r="AU543" i="39" a="1"/>
  <c r="L543" i="39" a="1"/>
  <c r="V543" i="39" a="1"/>
  <c r="J543" i="39" a="1"/>
  <c r="R543" i="39" a="1"/>
  <c r="G543" i="39" a="1"/>
  <c r="CM543" i="39" a="1"/>
  <c r="S543" i="39" a="1"/>
  <c r="CJ543" i="39" a="1"/>
  <c r="U543" i="39" a="1"/>
  <c r="K543" i="39" a="1"/>
  <c r="CG543" i="39" a="1"/>
  <c r="CL543" i="39" a="1"/>
  <c r="CK543" i="39" a="1"/>
  <c r="CI543" i="39" a="1"/>
  <c r="CO543" i="39" a="1"/>
  <c r="Q543" i="39" a="1"/>
  <c r="I543" i="39" a="1"/>
  <c r="F543" i="39" a="1"/>
  <c r="O543" i="39" a="1"/>
  <c r="AS438" i="39" l="1"/>
  <c r="AL88" i="39"/>
  <c r="Y404" i="39"/>
  <c r="AN580" i="39"/>
  <c r="AQ438" i="39"/>
  <c r="AF89" i="39"/>
  <c r="W18" i="39"/>
  <c r="AF19" i="39"/>
  <c r="AI438" i="39"/>
  <c r="AC439" i="39"/>
  <c r="AL228" i="39"/>
  <c r="CX437" i="39"/>
  <c r="AT369" i="39"/>
  <c r="AI193" i="39"/>
  <c r="AL578" i="39"/>
  <c r="AO91" i="39"/>
  <c r="AS53" i="39"/>
  <c r="CU542" i="39"/>
  <c r="H13" i="40" s="1"/>
  <c r="AC89" i="39"/>
  <c r="AM89" i="39"/>
  <c r="AT614" i="39"/>
  <c r="W438" i="39"/>
  <c r="AF229" i="39"/>
  <c r="AQ228" i="39"/>
  <c r="AO476" i="39"/>
  <c r="X193" i="39"/>
  <c r="AJ474" i="39"/>
  <c r="AG615" i="39"/>
  <c r="Y194" i="39"/>
  <c r="W613" i="39"/>
  <c r="AM474" i="39"/>
  <c r="W88" i="39"/>
  <c r="AA91" i="39"/>
  <c r="AC614" i="39"/>
  <c r="AE616" i="39"/>
  <c r="AS613" i="39"/>
  <c r="X88" i="39"/>
  <c r="AN90" i="39"/>
  <c r="AE91" i="39"/>
  <c r="AD230" i="39"/>
  <c r="AA406" i="39"/>
  <c r="AE231" i="39"/>
  <c r="AO231" i="39"/>
  <c r="AA196" i="39"/>
  <c r="AI88" i="39"/>
  <c r="AB438" i="39"/>
  <c r="AJ544" i="39"/>
  <c r="Y369" i="39"/>
  <c r="AP477" i="39"/>
  <c r="CV612" i="39"/>
  <c r="AB88" i="39"/>
  <c r="AK90" i="39"/>
  <c r="CS227" i="39"/>
  <c r="CT227" i="39" s="1"/>
  <c r="CX192" i="39"/>
  <c r="CU437" i="39"/>
  <c r="AG230" i="39"/>
  <c r="AM579" i="39"/>
  <c r="X368" i="39"/>
  <c r="AM229" i="39"/>
  <c r="AR404" i="39"/>
  <c r="AN475" i="39"/>
  <c r="AH228" i="39"/>
  <c r="AE371" i="39"/>
  <c r="AD370" i="39"/>
  <c r="AP232" i="39"/>
  <c r="AH543" i="39"/>
  <c r="X403" i="39"/>
  <c r="AB228" i="39"/>
  <c r="AF439" i="39"/>
  <c r="AE441" i="39"/>
  <c r="AK475" i="39"/>
  <c r="AH18" i="39"/>
  <c r="AI613" i="39"/>
  <c r="Z615" i="39"/>
  <c r="X473" i="39"/>
  <c r="AA616" i="39"/>
  <c r="AF544" i="39"/>
  <c r="AJ614" i="39"/>
  <c r="AM19" i="39"/>
  <c r="Z335" i="39"/>
  <c r="AF579" i="39"/>
  <c r="X228" i="39"/>
  <c r="AN510" i="39"/>
  <c r="X438" i="39"/>
  <c r="CX402" i="39"/>
  <c r="CU507" i="39"/>
  <c r="H14" i="40" s="1"/>
  <c r="AN20" i="39"/>
  <c r="AP337" i="39"/>
  <c r="AC19" i="39"/>
  <c r="AT509" i="39"/>
  <c r="AM544" i="39"/>
  <c r="AR579" i="39"/>
  <c r="AI53" i="39"/>
  <c r="AA336" i="39"/>
  <c r="AH508" i="39"/>
  <c r="AB508" i="39"/>
  <c r="AG405" i="39"/>
  <c r="AO511" i="39"/>
  <c r="AC334" i="39"/>
  <c r="AQ578" i="39"/>
  <c r="AL333" i="39"/>
  <c r="AL53" i="39"/>
  <c r="AJ54" i="39"/>
  <c r="AK580" i="39"/>
  <c r="AP57" i="39"/>
  <c r="AP547" i="39"/>
  <c r="AN335" i="39"/>
  <c r="AQ543" i="39"/>
  <c r="AM509" i="39"/>
  <c r="AI578" i="39"/>
  <c r="O543" i="39"/>
  <c r="F543" i="39"/>
  <c r="I543" i="39"/>
  <c r="CW543" i="39" s="1"/>
  <c r="Q543" i="39"/>
  <c r="CO543" i="39"/>
  <c r="CI543" i="39"/>
  <c r="CK543" i="39"/>
  <c r="CL543" i="39"/>
  <c r="CG543" i="39"/>
  <c r="K543" i="39"/>
  <c r="AR545" i="39" s="1"/>
  <c r="U543" i="39"/>
  <c r="X544" i="39" s="1"/>
  <c r="CJ543" i="39"/>
  <c r="S543" i="39"/>
  <c r="AF545" i="39" s="1"/>
  <c r="CM543" i="39"/>
  <c r="G543" i="39"/>
  <c r="R543" i="39"/>
  <c r="J543" i="39"/>
  <c r="AI544" i="39" s="1"/>
  <c r="V543" i="39"/>
  <c r="AB544" i="39" s="1"/>
  <c r="L543" i="39"/>
  <c r="AN546" i="39" s="1"/>
  <c r="AU543" i="39"/>
  <c r="CX543" i="39" s="1"/>
  <c r="AV543" i="39"/>
  <c r="AT545" i="39" s="1"/>
  <c r="CF543" i="39"/>
  <c r="N543" i="39"/>
  <c r="M543" i="39"/>
  <c r="CP543" i="39"/>
  <c r="CH543" i="39"/>
  <c r="T543" i="39"/>
  <c r="P543" i="39"/>
  <c r="H543" i="39"/>
  <c r="CN543" i="39"/>
  <c r="R473" i="39"/>
  <c r="N473" i="39"/>
  <c r="M473" i="39"/>
  <c r="CK473" i="39"/>
  <c r="CP473" i="39"/>
  <c r="I473" i="39"/>
  <c r="CW473" i="39" s="1"/>
  <c r="P473" i="39"/>
  <c r="CF473" i="39"/>
  <c r="AV473" i="39"/>
  <c r="AS474" i="39" s="1"/>
  <c r="O473" i="39"/>
  <c r="CN473" i="39"/>
  <c r="CJ473" i="39"/>
  <c r="CH473" i="39"/>
  <c r="CG473" i="39"/>
  <c r="T473" i="39"/>
  <c r="CM473" i="39"/>
  <c r="V473" i="39"/>
  <c r="AE477" i="39" s="1"/>
  <c r="H473" i="39"/>
  <c r="Q473" i="39"/>
  <c r="F473" i="39"/>
  <c r="J473" i="39"/>
  <c r="AJ475" i="39" s="1"/>
  <c r="S473" i="39"/>
  <c r="AF475" i="39" s="1"/>
  <c r="L473" i="39"/>
  <c r="AP478" i="39" s="1"/>
  <c r="CL473" i="39"/>
  <c r="AU473" i="39"/>
  <c r="G473" i="39"/>
  <c r="U473" i="39"/>
  <c r="Y475" i="39" s="1"/>
  <c r="CI473" i="39"/>
  <c r="K473" i="39"/>
  <c r="AQ474" i="39" s="1"/>
  <c r="CO473" i="39"/>
  <c r="CH438" i="39"/>
  <c r="P438" i="39"/>
  <c r="V438" i="39"/>
  <c r="AE442" i="39" s="1"/>
  <c r="AU438" i="39"/>
  <c r="CX438" i="39" s="1"/>
  <c r="H438" i="39"/>
  <c r="L438" i="39"/>
  <c r="AL439" i="39" s="1"/>
  <c r="S438" i="39"/>
  <c r="AG441" i="39" s="1"/>
  <c r="T438" i="39"/>
  <c r="CL438" i="39"/>
  <c r="CF438" i="39"/>
  <c r="M438" i="39"/>
  <c r="J438" i="39"/>
  <c r="AJ440" i="39" s="1"/>
  <c r="N438" i="39"/>
  <c r="Q438" i="39"/>
  <c r="I438" i="39"/>
  <c r="CW438" i="39" s="1"/>
  <c r="CK438" i="39"/>
  <c r="U438" i="39"/>
  <c r="Z441" i="39" s="1"/>
  <c r="R438" i="39"/>
  <c r="CJ438" i="39"/>
  <c r="CO438" i="39"/>
  <c r="CG438" i="39"/>
  <c r="CN438" i="39"/>
  <c r="CP438" i="39"/>
  <c r="AV438" i="39"/>
  <c r="CU438" i="39" s="1"/>
  <c r="I21" i="40" s="1"/>
  <c r="G438" i="39"/>
  <c r="K438" i="39"/>
  <c r="AQ439" i="39" s="1"/>
  <c r="F438" i="39"/>
  <c r="CI438" i="39"/>
  <c r="O438" i="39"/>
  <c r="CM438" i="39"/>
  <c r="Q368" i="39"/>
  <c r="CM368" i="39"/>
  <c r="G368" i="39"/>
  <c r="T368" i="39"/>
  <c r="CN368" i="39"/>
  <c r="S368" i="39"/>
  <c r="AF370" i="39" s="1"/>
  <c r="H368" i="39"/>
  <c r="CK368" i="39"/>
  <c r="P368" i="39"/>
  <c r="K368" i="39"/>
  <c r="AR370" i="39" s="1"/>
  <c r="J368" i="39"/>
  <c r="AK371" i="39" s="1"/>
  <c r="CH368" i="39"/>
  <c r="U368" i="39"/>
  <c r="X369" i="39" s="1"/>
  <c r="CG368" i="39"/>
  <c r="CO368" i="39"/>
  <c r="CP368" i="39"/>
  <c r="L368" i="39"/>
  <c r="AL369" i="39" s="1"/>
  <c r="F368" i="39"/>
  <c r="V368" i="39"/>
  <c r="AC370" i="39" s="1"/>
  <c r="CL368" i="39"/>
  <c r="AU368" i="39"/>
  <c r="AH369" i="39" s="1"/>
  <c r="O368" i="39"/>
  <c r="R368" i="39"/>
  <c r="AV368" i="39"/>
  <c r="AT370" i="39" s="1"/>
  <c r="CJ368" i="39"/>
  <c r="CI368" i="39"/>
  <c r="CF368" i="39"/>
  <c r="N368" i="39"/>
  <c r="M368" i="39"/>
  <c r="I368" i="39"/>
  <c r="CW368" i="39" s="1"/>
  <c r="V578" i="39"/>
  <c r="AE582" i="39" s="1"/>
  <c r="N578" i="39"/>
  <c r="CK578" i="39"/>
  <c r="CG578" i="39"/>
  <c r="CF578" i="39"/>
  <c r="U578" i="39"/>
  <c r="Z581" i="39" s="1"/>
  <c r="CL578" i="39"/>
  <c r="I578" i="39"/>
  <c r="CW578" i="39" s="1"/>
  <c r="P578" i="39"/>
  <c r="S578" i="39"/>
  <c r="W579" i="39" s="1"/>
  <c r="Q578" i="39"/>
  <c r="CJ578" i="39"/>
  <c r="M578" i="39"/>
  <c r="G578" i="39"/>
  <c r="R578" i="39"/>
  <c r="H578" i="39"/>
  <c r="F578" i="39"/>
  <c r="K578" i="39"/>
  <c r="AR580" i="39" s="1"/>
  <c r="J578" i="39"/>
  <c r="AK581" i="39" s="1"/>
  <c r="O578" i="39"/>
  <c r="CP578" i="39"/>
  <c r="AV578" i="39"/>
  <c r="AS579" i="39" s="1"/>
  <c r="T578" i="39"/>
  <c r="CM578" i="39"/>
  <c r="CO578" i="39"/>
  <c r="CN578" i="39"/>
  <c r="L578" i="39"/>
  <c r="AN581" i="39" s="1"/>
  <c r="AU578" i="39"/>
  <c r="CX578" i="39" s="1"/>
  <c r="CI578" i="39"/>
  <c r="CH578" i="39"/>
  <c r="CL333" i="39"/>
  <c r="R333" i="39"/>
  <c r="G333" i="39"/>
  <c r="N333" i="39"/>
  <c r="AV333" i="39"/>
  <c r="AS334" i="39" s="1"/>
  <c r="L333" i="39"/>
  <c r="AP338" i="39" s="1"/>
  <c r="M333" i="39"/>
  <c r="CN333" i="39"/>
  <c r="CH333" i="39"/>
  <c r="AU333" i="39"/>
  <c r="AH334" i="39" s="1"/>
  <c r="F333" i="39"/>
  <c r="CM333" i="39"/>
  <c r="CG333" i="39"/>
  <c r="U333" i="39"/>
  <c r="Y335" i="39" s="1"/>
  <c r="S333" i="39"/>
  <c r="W334" i="39" s="1"/>
  <c r="T333" i="39"/>
  <c r="Q333" i="39"/>
  <c r="CK333" i="39"/>
  <c r="H333" i="39"/>
  <c r="J333" i="39"/>
  <c r="AJ335" i="39" s="1"/>
  <c r="CF333" i="39"/>
  <c r="V333" i="39"/>
  <c r="AB334" i="39" s="1"/>
  <c r="CO333" i="39"/>
  <c r="CI333" i="39"/>
  <c r="P333" i="39"/>
  <c r="CP333" i="39"/>
  <c r="K333" i="39"/>
  <c r="AR335" i="39" s="1"/>
  <c r="O333" i="39"/>
  <c r="I333" i="39"/>
  <c r="CW333" i="39" s="1"/>
  <c r="CJ333" i="39"/>
  <c r="J193" i="39"/>
  <c r="AJ195" i="39" s="1"/>
  <c r="P193" i="39"/>
  <c r="O193" i="39"/>
  <c r="Q193" i="39"/>
  <c r="V193" i="39"/>
  <c r="AC195" i="39" s="1"/>
  <c r="CJ193" i="39"/>
  <c r="G193" i="39"/>
  <c r="AV193" i="39"/>
  <c r="AT195" i="39" s="1"/>
  <c r="CN193" i="39"/>
  <c r="K193" i="39"/>
  <c r="CS193" i="39" s="1"/>
  <c r="CP193" i="39"/>
  <c r="U193" i="39"/>
  <c r="Y195" i="39" s="1"/>
  <c r="I193" i="39"/>
  <c r="CW193" i="39" s="1"/>
  <c r="CG193" i="39"/>
  <c r="N193" i="39"/>
  <c r="R193" i="39"/>
  <c r="CI193" i="39"/>
  <c r="AU193" i="39"/>
  <c r="AH194" i="39" s="1"/>
  <c r="CL193" i="39"/>
  <c r="L193" i="39"/>
  <c r="AN196" i="39" s="1"/>
  <c r="CK193" i="39"/>
  <c r="CM193" i="39"/>
  <c r="F193" i="39"/>
  <c r="S193" i="39"/>
  <c r="AG196" i="39" s="1"/>
  <c r="M193" i="39"/>
  <c r="CO193" i="39"/>
  <c r="CH193" i="39"/>
  <c r="CF193" i="39"/>
  <c r="H193" i="39"/>
  <c r="T193" i="39"/>
  <c r="CG228" i="39"/>
  <c r="T228" i="39"/>
  <c r="S228" i="39"/>
  <c r="AF230" i="39" s="1"/>
  <c r="O228" i="39"/>
  <c r="G228" i="39"/>
  <c r="CO228" i="39"/>
  <c r="AU228" i="39"/>
  <c r="CX228" i="39" s="1"/>
  <c r="J228" i="39"/>
  <c r="AK231" i="39" s="1"/>
  <c r="CP228" i="39"/>
  <c r="I228" i="39"/>
  <c r="CW228" i="39" s="1"/>
  <c r="Q228" i="39"/>
  <c r="P228" i="39"/>
  <c r="CF228" i="39"/>
  <c r="CN228" i="39"/>
  <c r="F228" i="39"/>
  <c r="V228" i="39"/>
  <c r="AD231" i="39" s="1"/>
  <c r="CM228" i="39"/>
  <c r="K228" i="39"/>
  <c r="CS228" i="39" s="1"/>
  <c r="CT228" i="39" s="1"/>
  <c r="CI228" i="39"/>
  <c r="N228" i="39"/>
  <c r="CK228" i="39"/>
  <c r="L228" i="39"/>
  <c r="AL229" i="39" s="1"/>
  <c r="R228" i="39"/>
  <c r="CJ228" i="39"/>
  <c r="CH228" i="39"/>
  <c r="AV228" i="39"/>
  <c r="AS229" i="39" s="1"/>
  <c r="U228" i="39"/>
  <c r="X229" i="39" s="1"/>
  <c r="M228" i="39"/>
  <c r="H228" i="39"/>
  <c r="CL228" i="39"/>
  <c r="H53" i="39"/>
  <c r="V53" i="39"/>
  <c r="AE57" i="39" s="1"/>
  <c r="CL53" i="39"/>
  <c r="M53" i="39"/>
  <c r="AV53" i="39"/>
  <c r="CU53" i="39" s="1"/>
  <c r="I4" i="40" s="1"/>
  <c r="CH53" i="39"/>
  <c r="U53" i="39"/>
  <c r="Y55" i="39" s="1"/>
  <c r="AU53" i="39"/>
  <c r="CX53" i="39" s="1"/>
  <c r="J53" i="39"/>
  <c r="AJ55" i="39" s="1"/>
  <c r="CK53" i="39"/>
  <c r="CN53" i="39"/>
  <c r="CM53" i="39"/>
  <c r="Q53" i="39"/>
  <c r="F53" i="39"/>
  <c r="L53" i="39"/>
  <c r="AP58" i="39" s="1"/>
  <c r="S53" i="39"/>
  <c r="AF55" i="39" s="1"/>
  <c r="I53" i="39"/>
  <c r="CW53" i="39" s="1"/>
  <c r="CI53" i="39"/>
  <c r="CP53" i="39"/>
  <c r="K53" i="39"/>
  <c r="AR55" i="39" s="1"/>
  <c r="CF53" i="39"/>
  <c r="P53" i="39"/>
  <c r="O53" i="39"/>
  <c r="T53" i="39"/>
  <c r="R53" i="39"/>
  <c r="CJ53" i="39"/>
  <c r="G53" i="39"/>
  <c r="N53" i="39"/>
  <c r="CG53" i="39"/>
  <c r="CO53" i="39"/>
  <c r="Q508" i="39"/>
  <c r="CG508" i="39"/>
  <c r="I508" i="39"/>
  <c r="CW508" i="39" s="1"/>
  <c r="CO508" i="39"/>
  <c r="CK508" i="39"/>
  <c r="K508" i="39"/>
  <c r="AR510" i="39" s="1"/>
  <c r="AV508" i="39"/>
  <c r="CU508" i="39" s="1"/>
  <c r="I14" i="40" s="1"/>
  <c r="CN508" i="39"/>
  <c r="AU508" i="39"/>
  <c r="AH509" i="39" s="1"/>
  <c r="CM508" i="39"/>
  <c r="J508" i="39"/>
  <c r="AI509" i="39" s="1"/>
  <c r="T508" i="39"/>
  <c r="G508" i="39"/>
  <c r="U508" i="39"/>
  <c r="X509" i="39" s="1"/>
  <c r="CF508" i="39"/>
  <c r="F508" i="39"/>
  <c r="O508" i="39"/>
  <c r="L508" i="39"/>
  <c r="AN511" i="39" s="1"/>
  <c r="CI508" i="39"/>
  <c r="CH508" i="39"/>
  <c r="R508" i="39"/>
  <c r="N508" i="39"/>
  <c r="M508" i="39"/>
  <c r="V508" i="39"/>
  <c r="AC510" i="39" s="1"/>
  <c r="CJ508" i="39"/>
  <c r="CL508" i="39"/>
  <c r="S508" i="39"/>
  <c r="AG511" i="39" s="1"/>
  <c r="P508" i="39"/>
  <c r="H508" i="39"/>
  <c r="CP508" i="39"/>
  <c r="Q403" i="39"/>
  <c r="O403" i="39"/>
  <c r="AV403" i="39"/>
  <c r="AT405" i="39" s="1"/>
  <c r="CL403" i="39"/>
  <c r="S403" i="39"/>
  <c r="W404" i="39" s="1"/>
  <c r="R403" i="39"/>
  <c r="CM403" i="39"/>
  <c r="CG403" i="39"/>
  <c r="CN403" i="39"/>
  <c r="V403" i="39"/>
  <c r="AB404" i="39" s="1"/>
  <c r="N403" i="39"/>
  <c r="T403" i="39"/>
  <c r="J403" i="39"/>
  <c r="AJ405" i="39" s="1"/>
  <c r="CP403" i="39"/>
  <c r="U403" i="39"/>
  <c r="X404" i="39" s="1"/>
  <c r="CO403" i="39"/>
  <c r="H403" i="39"/>
  <c r="CK403" i="39"/>
  <c r="L403" i="39"/>
  <c r="AP408" i="39" s="1"/>
  <c r="CI403" i="39"/>
  <c r="K403" i="39"/>
  <c r="CS403" i="39" s="1"/>
  <c r="CT403" i="39" s="1"/>
  <c r="I403" i="39"/>
  <c r="CW403" i="39" s="1"/>
  <c r="AU403" i="39"/>
  <c r="AH404" i="39" s="1"/>
  <c r="CH403" i="39"/>
  <c r="P403" i="39"/>
  <c r="CJ403" i="39"/>
  <c r="G403" i="39"/>
  <c r="CF403" i="39"/>
  <c r="F403" i="39"/>
  <c r="M403" i="39"/>
  <c r="CH18" i="39"/>
  <c r="O18" i="39"/>
  <c r="I18" i="39"/>
  <c r="CW18" i="39" s="1"/>
  <c r="S18" i="39"/>
  <c r="AF20" i="39" s="1"/>
  <c r="CI18" i="39"/>
  <c r="CF18" i="39"/>
  <c r="CG18" i="39"/>
  <c r="CM18" i="39"/>
  <c r="CJ18" i="39"/>
  <c r="K18" i="39"/>
  <c r="AQ19" i="39" s="1"/>
  <c r="M18" i="39"/>
  <c r="R18" i="39"/>
  <c r="AV18" i="39"/>
  <c r="CU18" i="39" s="1"/>
  <c r="CP18" i="39"/>
  <c r="Q18" i="39"/>
  <c r="G18" i="39"/>
  <c r="L18" i="39"/>
  <c r="AM20" i="39" s="1"/>
  <c r="P18" i="39"/>
  <c r="V18" i="39"/>
  <c r="AB19" i="39" s="1"/>
  <c r="AU18" i="39"/>
  <c r="AH19" i="39" s="1"/>
  <c r="F18" i="39"/>
  <c r="U18" i="39"/>
  <c r="AA22" i="39" s="1"/>
  <c r="CN18" i="39"/>
  <c r="N18" i="39"/>
  <c r="CO18" i="39"/>
  <c r="CK18" i="39"/>
  <c r="CL18" i="39"/>
  <c r="J18" i="39"/>
  <c r="AI19" i="39" s="1"/>
  <c r="T18" i="39"/>
  <c r="H18" i="39"/>
  <c r="V613" i="39"/>
  <c r="AB614" i="39" s="1"/>
  <c r="M613" i="39"/>
  <c r="CP613" i="39"/>
  <c r="CN613" i="39"/>
  <c r="J613" i="39"/>
  <c r="AJ615" i="39" s="1"/>
  <c r="T613" i="39"/>
  <c r="L613" i="39"/>
  <c r="AL614" i="39" s="1"/>
  <c r="I613" i="39"/>
  <c r="CW613" i="39" s="1"/>
  <c r="CH613" i="39"/>
  <c r="CM613" i="39"/>
  <c r="N613" i="39"/>
  <c r="F613" i="39"/>
  <c r="CO613" i="39"/>
  <c r="O613" i="39"/>
  <c r="CF613" i="39"/>
  <c r="S613" i="39"/>
  <c r="AG616" i="39" s="1"/>
  <c r="Q613" i="39"/>
  <c r="H613" i="39"/>
  <c r="AU613" i="39"/>
  <c r="AH614" i="39" s="1"/>
  <c r="CG613" i="39"/>
  <c r="R613" i="39"/>
  <c r="K613" i="39"/>
  <c r="AQ614" i="39" s="1"/>
  <c r="U613" i="39"/>
  <c r="AA617" i="39" s="1"/>
  <c r="CJ613" i="39"/>
  <c r="G613" i="39"/>
  <c r="CI613" i="39"/>
  <c r="P613" i="39"/>
  <c r="AV613" i="39"/>
  <c r="AS614" i="39" s="1"/>
  <c r="CK613" i="39"/>
  <c r="CL613" i="39"/>
  <c r="I88" i="39"/>
  <c r="CW88" i="39" s="1"/>
  <c r="U88" i="39"/>
  <c r="AA92" i="39" s="1"/>
  <c r="CL88" i="39"/>
  <c r="N88" i="39"/>
  <c r="H88" i="39"/>
  <c r="CP88" i="39"/>
  <c r="J88" i="39"/>
  <c r="AI89" i="39" s="1"/>
  <c r="Q88" i="39"/>
  <c r="CG88" i="39"/>
  <c r="T88" i="39"/>
  <c r="F88" i="39"/>
  <c r="CK88" i="39"/>
  <c r="CH88" i="39"/>
  <c r="CM88" i="39"/>
  <c r="O88" i="39"/>
  <c r="K88" i="39"/>
  <c r="R88" i="39"/>
  <c r="CJ88" i="39"/>
  <c r="V88" i="39"/>
  <c r="AC90" i="39" s="1"/>
  <c r="P88" i="39"/>
  <c r="M88" i="39"/>
  <c r="CI88" i="39"/>
  <c r="CN88" i="39"/>
  <c r="AU88" i="39"/>
  <c r="AH89" i="39" s="1"/>
  <c r="CO88" i="39"/>
  <c r="L88" i="39"/>
  <c r="AM90" i="39" s="1"/>
  <c r="S88" i="39"/>
  <c r="AF90" i="39" s="1"/>
  <c r="AV88" i="39"/>
  <c r="AT90" i="39" s="1"/>
  <c r="G88" i="39"/>
  <c r="CF88" i="39"/>
  <c r="AA476" i="39"/>
  <c r="Y229" i="39"/>
  <c r="AK230" i="39"/>
  <c r="Y334" i="39"/>
  <c r="W193" i="39"/>
  <c r="AJ404" i="39"/>
  <c r="CV87" i="39"/>
  <c r="Y614" i="39"/>
  <c r="AG580" i="39"/>
  <c r="AA511" i="39"/>
  <c r="CV227" i="39"/>
  <c r="CU332" i="39"/>
  <c r="H19" i="40" s="1"/>
  <c r="AD55" i="39"/>
  <c r="AD335" i="39"/>
  <c r="AC54" i="39"/>
  <c r="AJ439" i="39"/>
  <c r="CS542" i="39"/>
  <c r="CT542" i="39" s="1"/>
  <c r="CV542" i="39" s="1"/>
  <c r="CU402" i="39"/>
  <c r="H18" i="40" s="1"/>
  <c r="AN55" i="39"/>
  <c r="AI543" i="39"/>
  <c r="AP22" i="39"/>
  <c r="AS403" i="39"/>
  <c r="X543" i="39"/>
  <c r="AQ473" i="39"/>
  <c r="AR474" i="39"/>
  <c r="AI403" i="39"/>
  <c r="CU192" i="39"/>
  <c r="H8" i="40" s="1"/>
  <c r="AB578" i="39"/>
  <c r="Y509" i="39"/>
  <c r="AF369" i="39"/>
  <c r="AS88" i="39"/>
  <c r="AG370" i="39"/>
  <c r="AS578" i="39"/>
  <c r="AT579" i="39"/>
  <c r="AD475" i="39"/>
  <c r="Y474" i="39"/>
  <c r="AQ18" i="39"/>
  <c r="AI228" i="39"/>
  <c r="AD20" i="39"/>
  <c r="AR19" i="39"/>
  <c r="AG545" i="39"/>
  <c r="Z440" i="39"/>
  <c r="AE56" i="39"/>
  <c r="Z510" i="39"/>
  <c r="AM334" i="39"/>
  <c r="AA546" i="39"/>
  <c r="AO56" i="39"/>
  <c r="AL18" i="39"/>
  <c r="AE21" i="39"/>
  <c r="AT334" i="39"/>
  <c r="Z545" i="39"/>
  <c r="AT194" i="39"/>
  <c r="AT89" i="39"/>
  <c r="AT229" i="39"/>
  <c r="AG195" i="39"/>
  <c r="Y439" i="39"/>
  <c r="AD580" i="39"/>
  <c r="AN545" i="39"/>
  <c r="AC509" i="39"/>
  <c r="AL508" i="39"/>
  <c r="AL543" i="39"/>
  <c r="AS228" i="39"/>
  <c r="AA231" i="39"/>
  <c r="AE476" i="39"/>
  <c r="AD510" i="39"/>
  <c r="AC474" i="39"/>
  <c r="AH578" i="39"/>
  <c r="W403" i="39"/>
  <c r="AE336" i="39"/>
  <c r="E6" i="40"/>
  <c r="E27" i="40" s="1"/>
  <c r="CV154" i="39"/>
  <c r="E10" i="40"/>
  <c r="E28" i="40" s="1"/>
  <c r="CV119" i="39"/>
  <c r="G31" i="40"/>
  <c r="CY40" i="38"/>
  <c r="AA372" i="39"/>
  <c r="CV472" i="39"/>
  <c r="BB14" i="35"/>
  <c r="BD119" i="39" s="1"/>
  <c r="CV17" i="39"/>
  <c r="CV367" i="39"/>
  <c r="AQ579" i="39"/>
  <c r="Y405" i="39"/>
  <c r="AJ580" i="39"/>
  <c r="H30" i="40"/>
  <c r="L43" i="40" s="1"/>
  <c r="AE232" i="39"/>
  <c r="AQ194" i="39"/>
  <c r="AJ20" i="39"/>
  <c r="Y545" i="39"/>
  <c r="AE407" i="39"/>
  <c r="AP23" i="39"/>
  <c r="CV437" i="39"/>
  <c r="AO57" i="39"/>
  <c r="CV402" i="39"/>
  <c r="W229" i="39"/>
  <c r="AH229" i="39"/>
  <c r="AO442" i="39"/>
  <c r="AM55" i="39"/>
  <c r="CU403" i="39"/>
  <c r="I18" i="40" s="1"/>
  <c r="AP618" i="39"/>
  <c r="CU473" i="39"/>
  <c r="I12" i="40" s="1"/>
  <c r="H21" i="40"/>
  <c r="AG21" i="39"/>
  <c r="AR615" i="39"/>
  <c r="AK56" i="39"/>
  <c r="AG231" i="39"/>
  <c r="Z231" i="39"/>
  <c r="AE512" i="39"/>
  <c r="Y580" i="39"/>
  <c r="CS473" i="39"/>
  <c r="CT473" i="39" s="1"/>
  <c r="AO477" i="39"/>
  <c r="AT55" i="39"/>
  <c r="AA57" i="39"/>
  <c r="AA582" i="39"/>
  <c r="AJ370" i="39"/>
  <c r="AB54" i="39"/>
  <c r="CV52" i="39"/>
  <c r="Y370" i="39"/>
  <c r="AC440" i="39"/>
  <c r="AB579" i="39"/>
  <c r="AP548" i="39"/>
  <c r="Y230" i="39"/>
  <c r="AM475" i="39"/>
  <c r="AL544" i="39"/>
  <c r="AL579" i="39"/>
  <c r="AN56" i="39"/>
  <c r="AL54" i="39"/>
  <c r="AD196" i="39"/>
  <c r="AC580" i="39"/>
  <c r="W439" i="39"/>
  <c r="AM615" i="39"/>
  <c r="AJ545" i="39"/>
  <c r="AS544" i="39"/>
  <c r="AK546" i="39"/>
  <c r="AT510" i="39"/>
  <c r="CU333" i="39"/>
  <c r="I19" i="40" s="1"/>
  <c r="Z56" i="39"/>
  <c r="AD511" i="39"/>
  <c r="AM545" i="39"/>
  <c r="AS54" i="39"/>
  <c r="AM580" i="39"/>
  <c r="CS333" i="39"/>
  <c r="CT333" i="39" s="1"/>
  <c r="AE197" i="39"/>
  <c r="AC55" i="39"/>
  <c r="AD581" i="39"/>
  <c r="AS404" i="39"/>
  <c r="AI54" i="39"/>
  <c r="AB194" i="39"/>
  <c r="W19" i="39"/>
  <c r="AS509" i="39"/>
  <c r="AB439" i="39"/>
  <c r="X579" i="39"/>
  <c r="AE547" i="39"/>
  <c r="AC545" i="39"/>
  <c r="AR195" i="39"/>
  <c r="CT193" i="39"/>
  <c r="AI369" i="39"/>
  <c r="AA232" i="39"/>
  <c r="AD56" i="39"/>
  <c r="AC405" i="39"/>
  <c r="CX508" i="39"/>
  <c r="X614" i="39"/>
  <c r="AB509" i="39"/>
  <c r="AI229" i="39"/>
  <c r="AO582" i="39"/>
  <c r="AJ230" i="39"/>
  <c r="AD546" i="39"/>
  <c r="CS88" i="39"/>
  <c r="CT88" i="39" s="1"/>
  <c r="AG336" i="39"/>
  <c r="AF335" i="39"/>
  <c r="AG581" i="39"/>
  <c r="AT475" i="39"/>
  <c r="AA407" i="39"/>
  <c r="AD406" i="39"/>
  <c r="AF580" i="39"/>
  <c r="Z371" i="39"/>
  <c r="AO22" i="39"/>
  <c r="AL474" i="39"/>
  <c r="X54" i="39"/>
  <c r="Z406" i="39"/>
  <c r="CU543" i="39"/>
  <c r="I13" i="40" s="1"/>
  <c r="AB369" i="39"/>
  <c r="CX18" i="39"/>
  <c r="Y615" i="39"/>
  <c r="AO547" i="39"/>
  <c r="AP583" i="39"/>
  <c r="AN21" i="39"/>
  <c r="AL19" i="39"/>
  <c r="X439" i="39"/>
  <c r="AA477" i="39"/>
  <c r="AK476" i="39"/>
  <c r="AQ334" i="39"/>
  <c r="Z476" i="39"/>
  <c r="AN476" i="39"/>
  <c r="AC475" i="39"/>
  <c r="CX403" i="39"/>
  <c r="CS613" i="39"/>
  <c r="CT613" i="39" s="1"/>
  <c r="X474" i="39"/>
  <c r="AI334" i="39"/>
  <c r="AR475" i="39"/>
  <c r="Z616" i="39"/>
  <c r="CU368" i="39"/>
  <c r="I20" i="40" s="1"/>
  <c r="AS369" i="39"/>
  <c r="AO372" i="39"/>
  <c r="AP373" i="39"/>
  <c r="CU88" i="39"/>
  <c r="AS89" i="39"/>
  <c r="CX88" i="39"/>
  <c r="AC230" i="39"/>
  <c r="AM370" i="39"/>
  <c r="AB474" i="39"/>
  <c r="AK21" i="39"/>
  <c r="AF440" i="39"/>
  <c r="CX368" i="39"/>
  <c r="AN616" i="39"/>
  <c r="CS578" i="39"/>
  <c r="CT578" i="39" s="1"/>
  <c r="CX613" i="39"/>
  <c r="AE372" i="39"/>
  <c r="AD441" i="39"/>
  <c r="AN371" i="39"/>
  <c r="AQ544" i="39"/>
  <c r="W544" i="39"/>
  <c r="AG546" i="39"/>
  <c r="Y440" i="39"/>
  <c r="AE617" i="39"/>
  <c r="CX473" i="39"/>
  <c r="AH474" i="39"/>
  <c r="CS438" i="39"/>
  <c r="CT438" i="39" s="1"/>
  <c r="AR440" i="39"/>
  <c r="AB229" i="39"/>
  <c r="AI579" i="39"/>
  <c r="AD476" i="39"/>
  <c r="AO407" i="39"/>
  <c r="AI474" i="39"/>
  <c r="AK336" i="39"/>
  <c r="AN406" i="39"/>
  <c r="Z546" i="39"/>
  <c r="AT580" i="39"/>
  <c r="AA547" i="39"/>
  <c r="AP443" i="39"/>
  <c r="AM440" i="39"/>
  <c r="AK196" i="39"/>
  <c r="AI194" i="39"/>
  <c r="AS19" i="39"/>
  <c r="AT20" i="39"/>
  <c r="AM405" i="39"/>
  <c r="AL404" i="39"/>
  <c r="AO617" i="39"/>
  <c r="CS543" i="39"/>
  <c r="CT543" i="39" s="1"/>
  <c r="AD371" i="39"/>
  <c r="AN441" i="39"/>
  <c r="CU578" i="39"/>
  <c r="I15" i="40" s="1"/>
  <c r="AT335" i="39"/>
  <c r="AA442" i="39"/>
  <c r="CX193" i="39"/>
  <c r="I5" i="40"/>
  <c r="I30" i="40" s="1"/>
  <c r="CT259" i="39"/>
  <c r="CV259" i="39" s="1"/>
  <c r="E17" i="40"/>
  <c r="AF297" i="39"/>
  <c r="W296" i="39"/>
  <c r="AG298" i="39"/>
  <c r="AJ297" i="39"/>
  <c r="AK298" i="39"/>
  <c r="AI296" i="39"/>
  <c r="DD42" i="38"/>
  <c r="F42" i="38" s="1"/>
  <c r="AD298" i="39"/>
  <c r="AC297" i="39"/>
  <c r="AB296" i="39"/>
  <c r="AE299" i="39"/>
  <c r="AN298" i="39"/>
  <c r="AO299" i="39"/>
  <c r="AL296" i="39"/>
  <c r="AM297" i="39"/>
  <c r="AP300" i="39"/>
  <c r="Y297" i="39"/>
  <c r="Z298" i="39"/>
  <c r="AA299" i="39"/>
  <c r="X296" i="39"/>
  <c r="CS295" i="39"/>
  <c r="CT295" i="39" s="1"/>
  <c r="AQ296" i="39"/>
  <c r="AR297" i="39"/>
  <c r="AH296" i="39"/>
  <c r="CX295" i="39"/>
  <c r="AS296" i="39"/>
  <c r="AT297" i="39"/>
  <c r="CU295" i="39"/>
  <c r="F7" i="40" s="1"/>
  <c r="F29" i="40" s="1"/>
  <c r="BB92" i="38"/>
  <c r="CW92" i="38" s="1"/>
  <c r="DD67" i="38"/>
  <c r="F67" i="38" s="1"/>
  <c r="CK579" i="39" a="1"/>
  <c r="CJ579" i="39" a="1"/>
  <c r="F579" i="39" a="1"/>
  <c r="CM579" i="39" a="1"/>
  <c r="S579" i="39" a="1"/>
  <c r="K579" i="39" a="1"/>
  <c r="N579" i="39" a="1"/>
  <c r="CG579" i="39" a="1"/>
  <c r="CH579" i="39" a="1"/>
  <c r="AV579" i="39" a="1"/>
  <c r="U579" i="39" a="1"/>
  <c r="Q579" i="39" a="1"/>
  <c r="O579" i="39" a="1"/>
  <c r="CI579" i="39" a="1"/>
  <c r="J579" i="39" a="1"/>
  <c r="CN579" i="39" a="1"/>
  <c r="I579" i="39" a="1"/>
  <c r="M579" i="39" a="1"/>
  <c r="G579" i="39" a="1"/>
  <c r="CL579" i="39" a="1"/>
  <c r="AU579" i="39" a="1"/>
  <c r="T579" i="39" a="1"/>
  <c r="CF579" i="39" a="1"/>
  <c r="CO579" i="39" a="1"/>
  <c r="CP579" i="39" a="1"/>
  <c r="H579" i="39" a="1"/>
  <c r="R579" i="39" a="1"/>
  <c r="L579" i="39" a="1"/>
  <c r="V579" i="39" a="1"/>
  <c r="P579" i="39" a="1"/>
  <c r="CN334" i="39" a="1"/>
  <c r="CL334" i="39" a="1"/>
  <c r="O334" i="39" a="1"/>
  <c r="CJ334" i="39" a="1"/>
  <c r="U334" i="39" a="1"/>
  <c r="CH334" i="39" a="1"/>
  <c r="H334" i="39" a="1"/>
  <c r="L334" i="39" a="1"/>
  <c r="R334" i="39" a="1"/>
  <c r="CF334" i="39" a="1"/>
  <c r="Q334" i="39" a="1"/>
  <c r="G334" i="39" a="1"/>
  <c r="CI334" i="39" a="1"/>
  <c r="P334" i="39" a="1"/>
  <c r="CM334" i="39" a="1"/>
  <c r="J334" i="39" a="1"/>
  <c r="I334" i="39" a="1"/>
  <c r="M334" i="39" a="1"/>
  <c r="AV334" i="39" a="1"/>
  <c r="S334" i="39" a="1"/>
  <c r="K334" i="39" a="1"/>
  <c r="CK334" i="39" a="1"/>
  <c r="CO334" i="39" a="1"/>
  <c r="T334" i="39" a="1"/>
  <c r="F334" i="39" a="1"/>
  <c r="CG334" i="39" a="1"/>
  <c r="V334" i="39" a="1"/>
  <c r="N334" i="39" a="1"/>
  <c r="AU334" i="39" a="1"/>
  <c r="CP334" i="39" a="1"/>
  <c r="H229" i="39" a="1"/>
  <c r="CJ229" i="39" a="1"/>
  <c r="J229" i="39" a="1"/>
  <c r="CO229" i="39" a="1"/>
  <c r="I229" i="39" a="1"/>
  <c r="CF229" i="39" a="1"/>
  <c r="CL229" i="39" a="1"/>
  <c r="CI229" i="39" a="1"/>
  <c r="AU229" i="39" a="1"/>
  <c r="L229" i="39" a="1"/>
  <c r="N229" i="39" a="1"/>
  <c r="Q229" i="39" a="1"/>
  <c r="K229" i="39" a="1"/>
  <c r="O229" i="39" a="1"/>
  <c r="G229" i="39" a="1"/>
  <c r="CN229" i="39" a="1"/>
  <c r="U229" i="39" a="1"/>
  <c r="S229" i="39" a="1"/>
  <c r="CK229" i="39" a="1"/>
  <c r="AV229" i="39" a="1"/>
  <c r="F229" i="39" a="1"/>
  <c r="M229" i="39" a="1"/>
  <c r="T229" i="39" a="1"/>
  <c r="CH229" i="39" a="1"/>
  <c r="V229" i="39" a="1"/>
  <c r="CG229" i="39" a="1"/>
  <c r="P229" i="39" a="1"/>
  <c r="CM229" i="39" a="1"/>
  <c r="R229" i="39" a="1"/>
  <c r="CP229" i="39" a="1"/>
  <c r="H544" i="39" a="1"/>
  <c r="P544" i="39" a="1"/>
  <c r="I544" i="39" a="1"/>
  <c r="CK544" i="39" a="1"/>
  <c r="CI544" i="39" a="1"/>
  <c r="L544" i="39" a="1"/>
  <c r="CN544" i="39" a="1"/>
  <c r="CJ544" i="39" a="1"/>
  <c r="CM544" i="39" a="1"/>
  <c r="U544" i="39" a="1"/>
  <c r="T544" i="39" a="1"/>
  <c r="J544" i="39" a="1"/>
  <c r="M544" i="39" a="1"/>
  <c r="N544" i="39" a="1"/>
  <c r="CP544" i="39" a="1"/>
  <c r="S544" i="39" a="1"/>
  <c r="CH544" i="39" a="1"/>
  <c r="AV544" i="39" a="1"/>
  <c r="K544" i="39" a="1"/>
  <c r="O544" i="39" a="1"/>
  <c r="CF544" i="39" a="1"/>
  <c r="CO544" i="39" a="1"/>
  <c r="CG544" i="39" a="1"/>
  <c r="CL544" i="39" a="1"/>
  <c r="G544" i="39" a="1"/>
  <c r="Q544" i="39" a="1"/>
  <c r="AU544" i="39" a="1"/>
  <c r="R544" i="39" a="1"/>
  <c r="V544" i="39" a="1"/>
  <c r="F544" i="39" a="1"/>
  <c r="CN474" i="39" a="1"/>
  <c r="P474" i="39" a="1"/>
  <c r="J474" i="39" a="1"/>
  <c r="L474" i="39" a="1"/>
  <c r="U474" i="39" a="1"/>
  <c r="CG474" i="39" a="1"/>
  <c r="CJ474" i="39" a="1"/>
  <c r="N474" i="39" a="1"/>
  <c r="CO474" i="39" a="1"/>
  <c r="CL474" i="39" a="1"/>
  <c r="O474" i="39" a="1"/>
  <c r="I474" i="39" a="1"/>
  <c r="CM474" i="39" a="1"/>
  <c r="CI474" i="39" a="1"/>
  <c r="M474" i="39" a="1"/>
  <c r="H474" i="39" a="1"/>
  <c r="Q474" i="39" a="1"/>
  <c r="R474" i="39" a="1"/>
  <c r="V474" i="39" a="1"/>
  <c r="S474" i="39" a="1"/>
  <c r="AV474" i="39" a="1"/>
  <c r="G474" i="39" a="1"/>
  <c r="AU474" i="39" a="1"/>
  <c r="CH474" i="39" a="1"/>
  <c r="K474" i="39" a="1"/>
  <c r="F474" i="39" a="1"/>
  <c r="CK474" i="39" a="1"/>
  <c r="T474" i="39" a="1"/>
  <c r="CF474" i="39" a="1"/>
  <c r="CP474" i="39" a="1"/>
  <c r="CN54" i="39" a="1"/>
  <c r="CO54" i="39" a="1"/>
  <c r="AV54" i="39" a="1"/>
  <c r="CK54" i="39" a="1"/>
  <c r="P54" i="39" a="1"/>
  <c r="S54" i="39" a="1"/>
  <c r="Q54" i="39" a="1"/>
  <c r="CJ54" i="39" a="1"/>
  <c r="J54" i="39" a="1"/>
  <c r="U54" i="39" a="1"/>
  <c r="M54" i="39" a="1"/>
  <c r="CM54" i="39" a="1"/>
  <c r="CL54" i="39" a="1"/>
  <c r="G54" i="39" a="1"/>
  <c r="N54" i="39" a="1"/>
  <c r="O54" i="39" a="1"/>
  <c r="F54" i="39" a="1"/>
  <c r="CH54" i="39" a="1"/>
  <c r="T54" i="39" a="1"/>
  <c r="H54" i="39" a="1"/>
  <c r="CG54" i="39" a="1"/>
  <c r="K54" i="39" a="1"/>
  <c r="CF54" i="39" a="1"/>
  <c r="CI54" i="39" a="1"/>
  <c r="CP54" i="39" a="1"/>
  <c r="V54" i="39" a="1"/>
  <c r="L54" i="39" a="1"/>
  <c r="R54" i="39" a="1"/>
  <c r="AU54" i="39" a="1"/>
  <c r="I54" i="39" a="1"/>
  <c r="CJ509" i="39" a="1"/>
  <c r="N509" i="39" a="1"/>
  <c r="CH509" i="39" a="1"/>
  <c r="AU509" i="39" a="1"/>
  <c r="U509" i="39" a="1"/>
  <c r="R509" i="39" a="1"/>
  <c r="CN509" i="39" a="1"/>
  <c r="V509" i="39" a="1"/>
  <c r="I509" i="39" a="1"/>
  <c r="CO509" i="39" a="1"/>
  <c r="CG509" i="39" a="1"/>
  <c r="CK509" i="39" a="1"/>
  <c r="CP509" i="39" a="1"/>
  <c r="G509" i="39" a="1"/>
  <c r="M509" i="39" a="1"/>
  <c r="K509" i="39" a="1"/>
  <c r="J509" i="39" a="1"/>
  <c r="AV509" i="39" a="1"/>
  <c r="L509" i="39" a="1"/>
  <c r="CF509" i="39" a="1"/>
  <c r="Q509" i="39" a="1"/>
  <c r="O509" i="39" a="1"/>
  <c r="CI509" i="39" a="1"/>
  <c r="F509" i="39" a="1"/>
  <c r="CM509" i="39" a="1"/>
  <c r="P509" i="39" a="1"/>
  <c r="S509" i="39" a="1"/>
  <c r="T509" i="39" a="1"/>
  <c r="H509" i="39" a="1"/>
  <c r="CL509" i="39" a="1"/>
  <c r="CH120" i="39" a="1"/>
  <c r="T120" i="39" a="1"/>
  <c r="CG120" i="39" a="1"/>
  <c r="K120" i="39" a="1"/>
  <c r="Q120" i="39" a="1"/>
  <c r="CN120" i="39" a="1"/>
  <c r="CM120" i="39" a="1"/>
  <c r="CP120" i="39" a="1"/>
  <c r="R120" i="39" a="1"/>
  <c r="O120" i="39" a="1"/>
  <c r="CF120" i="39" a="1"/>
  <c r="L120" i="39" a="1"/>
  <c r="CO120" i="39" a="1"/>
  <c r="F120" i="39" a="1"/>
  <c r="AV439" i="39" a="1"/>
  <c r="J439" i="39" a="1"/>
  <c r="I439" i="39" a="1"/>
  <c r="G439" i="39" a="1"/>
  <c r="T439" i="39" a="1"/>
  <c r="CO439" i="39" a="1"/>
  <c r="CH439" i="39" a="1"/>
  <c r="S439" i="39" a="1"/>
  <c r="M439" i="39" a="1"/>
  <c r="CK439" i="39" a="1"/>
  <c r="AU439" i="39" a="1"/>
  <c r="L439" i="39" a="1"/>
  <c r="CP439" i="39" a="1"/>
  <c r="CM439" i="39" a="1"/>
  <c r="P439" i="39" a="1"/>
  <c r="CJ439" i="39" a="1"/>
  <c r="Q439" i="39" a="1"/>
  <c r="K439" i="39" a="1"/>
  <c r="CG439" i="39" a="1"/>
  <c r="V439" i="39" a="1"/>
  <c r="CN439" i="39" a="1"/>
  <c r="CF439" i="39" a="1"/>
  <c r="O439" i="39" a="1"/>
  <c r="N439" i="39" a="1"/>
  <c r="U439" i="39" a="1"/>
  <c r="F439" i="39" a="1"/>
  <c r="H439" i="39" a="1"/>
  <c r="R439" i="39" a="1"/>
  <c r="CL439" i="39" a="1"/>
  <c r="CI439" i="39" a="1"/>
  <c r="CJ194" i="39" a="1"/>
  <c r="CK194" i="39" a="1"/>
  <c r="H194" i="39" a="1"/>
  <c r="V194" i="39" a="1"/>
  <c r="CP194" i="39" a="1"/>
  <c r="CH194" i="39" a="1"/>
  <c r="J194" i="39" a="1"/>
  <c r="L194" i="39" a="1"/>
  <c r="O194" i="39" a="1"/>
  <c r="CM194" i="39" a="1"/>
  <c r="CF194" i="39" a="1"/>
  <c r="CN194" i="39" a="1"/>
  <c r="AV194" i="39" a="1"/>
  <c r="Q194" i="39" a="1"/>
  <c r="I194" i="39" a="1"/>
  <c r="P194" i="39" a="1"/>
  <c r="CL194" i="39" a="1"/>
  <c r="U194" i="39" a="1"/>
  <c r="CG194" i="39" a="1"/>
  <c r="M194" i="39" a="1"/>
  <c r="G194" i="39" a="1"/>
  <c r="N194" i="39" a="1"/>
  <c r="F194" i="39" a="1"/>
  <c r="R194" i="39" a="1"/>
  <c r="T194" i="39" a="1"/>
  <c r="AU194" i="39" a="1"/>
  <c r="S194" i="39" a="1"/>
  <c r="CI194" i="39" a="1"/>
  <c r="CO194" i="39" a="1"/>
  <c r="K194" i="39" a="1"/>
  <c r="CL19" i="39" a="1"/>
  <c r="L19" i="39" a="1"/>
  <c r="G19" i="39" a="1"/>
  <c r="CP19" i="39" a="1"/>
  <c r="P19" i="39" a="1"/>
  <c r="CM19" i="39" a="1"/>
  <c r="CI19" i="39" a="1"/>
  <c r="AV19" i="39" a="1"/>
  <c r="I19" i="39" a="1"/>
  <c r="CJ19" i="39" a="1"/>
  <c r="O19" i="39" a="1"/>
  <c r="AU19" i="39" a="1"/>
  <c r="H19" i="39" a="1"/>
  <c r="R19" i="39" a="1"/>
  <c r="CN19" i="39" a="1"/>
  <c r="CH19" i="39" a="1"/>
  <c r="CG19" i="39" a="1"/>
  <c r="S19" i="39" a="1"/>
  <c r="T19" i="39" a="1"/>
  <c r="CO19" i="39" a="1"/>
  <c r="CF19" i="39" a="1"/>
  <c r="F19" i="39" a="1"/>
  <c r="Q19" i="39" a="1"/>
  <c r="CK19" i="39" a="1"/>
  <c r="M19" i="39" a="1"/>
  <c r="U19" i="39" a="1"/>
  <c r="V19" i="39" a="1"/>
  <c r="K19" i="39" a="1"/>
  <c r="N19" i="39" a="1"/>
  <c r="J19" i="39" a="1"/>
  <c r="AU120" i="39" a="1"/>
  <c r="N120" i="39" a="1"/>
  <c r="CL120" i="39" a="1"/>
  <c r="I120" i="39" a="1"/>
  <c r="P120" i="39" a="1"/>
  <c r="V120" i="39" a="1"/>
  <c r="G120" i="39" a="1"/>
  <c r="CK120" i="39" a="1"/>
  <c r="S120" i="39" a="1"/>
  <c r="U120" i="39" a="1"/>
  <c r="CN404" i="39" a="1"/>
  <c r="Q404" i="39" a="1"/>
  <c r="CJ404" i="39" a="1"/>
  <c r="AV404" i="39" a="1"/>
  <c r="F404" i="39" a="1"/>
  <c r="CM404" i="39" a="1"/>
  <c r="CG404" i="39" a="1"/>
  <c r="CL404" i="39" a="1"/>
  <c r="O404" i="39" a="1"/>
  <c r="H404" i="39" a="1"/>
  <c r="CK404" i="39" a="1"/>
  <c r="M404" i="39" a="1"/>
  <c r="T404" i="39" a="1"/>
  <c r="CF404" i="39" a="1"/>
  <c r="S404" i="39" a="1"/>
  <c r="CH404" i="39" a="1"/>
  <c r="CP404" i="39" a="1"/>
  <c r="L404" i="39" a="1"/>
  <c r="I404" i="39" a="1"/>
  <c r="CI404" i="39" a="1"/>
  <c r="CO404" i="39" a="1"/>
  <c r="N404" i="39" a="1"/>
  <c r="G404" i="39" a="1"/>
  <c r="R404" i="39" a="1"/>
  <c r="J404" i="39" a="1"/>
  <c r="P404" i="39" a="1"/>
  <c r="V404" i="39" a="1"/>
  <c r="K404" i="39" a="1"/>
  <c r="AU404" i="39" a="1"/>
  <c r="U404" i="39" a="1"/>
  <c r="AU89" i="39" a="1"/>
  <c r="CF89" i="39" a="1"/>
  <c r="K89" i="39" a="1"/>
  <c r="L89" i="39" a="1"/>
  <c r="CK89" i="39" a="1"/>
  <c r="CO89" i="39" a="1"/>
  <c r="S89" i="39" a="1"/>
  <c r="AV89" i="39" a="1"/>
  <c r="V89" i="39" a="1"/>
  <c r="CL89" i="39" a="1"/>
  <c r="CP89" i="39" a="1"/>
  <c r="Q89" i="39" a="1"/>
  <c r="G89" i="39" a="1"/>
  <c r="CI89" i="39" a="1"/>
  <c r="M89" i="39" a="1"/>
  <c r="CG89" i="39" a="1"/>
  <c r="R89" i="39" a="1"/>
  <c r="CN89" i="39" a="1"/>
  <c r="H89" i="39" a="1"/>
  <c r="I89" i="39" a="1"/>
  <c r="J89" i="39" a="1"/>
  <c r="CJ89" i="39" a="1"/>
  <c r="O89" i="39" a="1"/>
  <c r="P89" i="39" a="1"/>
  <c r="CM89" i="39" a="1"/>
  <c r="N89" i="39" a="1"/>
  <c r="T89" i="39" a="1"/>
  <c r="F89" i="39" a="1"/>
  <c r="CH89" i="39" a="1"/>
  <c r="U89" i="39" a="1"/>
  <c r="CJ120" i="39" a="1"/>
  <c r="G369" i="39" a="1"/>
  <c r="S369" i="39" a="1"/>
  <c r="F369" i="39" a="1"/>
  <c r="CO369" i="39" a="1"/>
  <c r="CI369" i="39" a="1"/>
  <c r="V369" i="39" a="1"/>
  <c r="R369" i="39" a="1"/>
  <c r="L369" i="39" a="1"/>
  <c r="T369" i="39" a="1"/>
  <c r="N369" i="39" a="1"/>
  <c r="AV369" i="39" a="1"/>
  <c r="CK369" i="39" a="1"/>
  <c r="Q369" i="39" a="1"/>
  <c r="K369" i="39" a="1"/>
  <c r="U369" i="39" a="1"/>
  <c r="H369" i="39" a="1"/>
  <c r="M369" i="39" a="1"/>
  <c r="CH369" i="39" a="1"/>
  <c r="CP369" i="39" a="1"/>
  <c r="CL369" i="39" a="1"/>
  <c r="CM369" i="39" a="1"/>
  <c r="CN369" i="39" a="1"/>
  <c r="J369" i="39" a="1"/>
  <c r="I369" i="39" a="1"/>
  <c r="AU369" i="39" a="1"/>
  <c r="O369" i="39" a="1"/>
  <c r="CG369" i="39" a="1"/>
  <c r="CJ369" i="39" a="1"/>
  <c r="CF369" i="39" a="1"/>
  <c r="P369" i="39" a="1"/>
  <c r="M614" i="39" a="1"/>
  <c r="CP614" i="39" a="1"/>
  <c r="L614" i="39" a="1"/>
  <c r="P614" i="39" a="1"/>
  <c r="CI614" i="39" a="1"/>
  <c r="F614" i="39" a="1"/>
  <c r="R614" i="39" a="1"/>
  <c r="S614" i="39" a="1"/>
  <c r="CH614" i="39" a="1"/>
  <c r="CM614" i="39" a="1"/>
  <c r="K614" i="39" a="1"/>
  <c r="CO614" i="39" a="1"/>
  <c r="AU614" i="39" a="1"/>
  <c r="AV614" i="39" a="1"/>
  <c r="CJ614" i="39" a="1"/>
  <c r="CL614" i="39" a="1"/>
  <c r="CK614" i="39" a="1"/>
  <c r="CN614" i="39" a="1"/>
  <c r="G614" i="39" a="1"/>
  <c r="T614" i="39" a="1"/>
  <c r="I614" i="39" a="1"/>
  <c r="U614" i="39" a="1"/>
  <c r="CG614" i="39" a="1"/>
  <c r="Q614" i="39" a="1"/>
  <c r="N614" i="39" a="1"/>
  <c r="H614" i="39" a="1"/>
  <c r="CF614" i="39" a="1"/>
  <c r="V614" i="39" a="1"/>
  <c r="O614" i="39" a="1"/>
  <c r="J614" i="39" a="1"/>
  <c r="CI120" i="39" a="1"/>
  <c r="M120" i="39" a="1"/>
  <c r="J120" i="39" a="1"/>
  <c r="H120" i="39" a="1"/>
  <c r="AV120" i="39" a="1"/>
  <c r="CV438" i="39" l="1"/>
  <c r="CV507" i="39"/>
  <c r="AG371" i="39"/>
  <c r="AH544" i="39"/>
  <c r="AH579" i="39"/>
  <c r="AO337" i="39"/>
  <c r="AL509" i="39"/>
  <c r="AN336" i="39"/>
  <c r="AE337" i="39"/>
  <c r="AD21" i="39"/>
  <c r="AC615" i="39"/>
  <c r="AA512" i="39"/>
  <c r="Y20" i="39"/>
  <c r="AH54" i="39"/>
  <c r="AF195" i="39"/>
  <c r="AM195" i="39"/>
  <c r="AH439" i="39"/>
  <c r="AL194" i="39"/>
  <c r="AM510" i="39"/>
  <c r="AG476" i="39"/>
  <c r="AL334" i="39"/>
  <c r="Z196" i="39"/>
  <c r="AM230" i="39"/>
  <c r="X334" i="39"/>
  <c r="CX333" i="39"/>
  <c r="CS368" i="39"/>
  <c r="CT368" i="39" s="1"/>
  <c r="W194" i="39"/>
  <c r="AS439" i="39"/>
  <c r="AG406" i="39"/>
  <c r="AC335" i="39"/>
  <c r="AP198" i="39"/>
  <c r="AR230" i="39"/>
  <c r="AF615" i="39"/>
  <c r="Z21" i="39"/>
  <c r="AA197" i="39"/>
  <c r="AG56" i="39"/>
  <c r="CV332" i="39"/>
  <c r="AQ229" i="39"/>
  <c r="AR20" i="39"/>
  <c r="W89" i="39"/>
  <c r="AN231" i="39"/>
  <c r="AO512" i="39"/>
  <c r="AD336" i="39"/>
  <c r="X89" i="39"/>
  <c r="W474" i="39"/>
  <c r="AA337" i="39"/>
  <c r="AI439" i="39"/>
  <c r="Z336" i="39"/>
  <c r="AK441" i="39"/>
  <c r="AT440" i="39"/>
  <c r="AK91" i="39"/>
  <c r="AF405" i="39"/>
  <c r="AO197" i="39"/>
  <c r="AN91" i="39"/>
  <c r="CV192" i="39"/>
  <c r="J614" i="39"/>
  <c r="AI615" i="39" s="1"/>
  <c r="O614" i="39"/>
  <c r="V614" i="39"/>
  <c r="AE618" i="39" s="1"/>
  <c r="CF614" i="39"/>
  <c r="H614" i="39"/>
  <c r="N614" i="39"/>
  <c r="Q614" i="39"/>
  <c r="CG614" i="39"/>
  <c r="U614" i="39"/>
  <c r="Z617" i="39" s="1"/>
  <c r="I614" i="39"/>
  <c r="CW614" i="39" s="1"/>
  <c r="T614" i="39"/>
  <c r="G614" i="39"/>
  <c r="CN614" i="39"/>
  <c r="CK614" i="39"/>
  <c r="CL614" i="39"/>
  <c r="CJ614" i="39"/>
  <c r="AV614" i="39"/>
  <c r="CU614" i="39" s="1"/>
  <c r="J16" i="40" s="1"/>
  <c r="AU614" i="39"/>
  <c r="CX614" i="39" s="1"/>
  <c r="CO614" i="39"/>
  <c r="K614" i="39"/>
  <c r="AR616" i="39" s="1"/>
  <c r="CM614" i="39"/>
  <c r="CH614" i="39"/>
  <c r="S614" i="39"/>
  <c r="W615" i="39" s="1"/>
  <c r="R614" i="39"/>
  <c r="F614" i="39"/>
  <c r="CI614" i="39"/>
  <c r="P614" i="39"/>
  <c r="L614" i="39"/>
  <c r="AM616" i="39" s="1"/>
  <c r="CP614" i="39"/>
  <c r="M614" i="39"/>
  <c r="P369" i="39"/>
  <c r="CF369" i="39"/>
  <c r="CJ369" i="39"/>
  <c r="CG369" i="39"/>
  <c r="O369" i="39"/>
  <c r="AU369" i="39"/>
  <c r="AH370" i="39" s="1"/>
  <c r="I369" i="39"/>
  <c r="CW369" i="39" s="1"/>
  <c r="J369" i="39"/>
  <c r="AJ371" i="39" s="1"/>
  <c r="CN369" i="39"/>
  <c r="CM369" i="39"/>
  <c r="CL369" i="39"/>
  <c r="CP369" i="39"/>
  <c r="CH369" i="39"/>
  <c r="M369" i="39"/>
  <c r="H369" i="39"/>
  <c r="U369" i="39"/>
  <c r="Z372" i="39" s="1"/>
  <c r="K369" i="39"/>
  <c r="AQ370" i="39" s="1"/>
  <c r="Q369" i="39"/>
  <c r="CK369" i="39"/>
  <c r="AV369" i="39"/>
  <c r="AS370" i="39" s="1"/>
  <c r="N369" i="39"/>
  <c r="T369" i="39"/>
  <c r="L369" i="39"/>
  <c r="AO373" i="39" s="1"/>
  <c r="R369" i="39"/>
  <c r="V369" i="39"/>
  <c r="AE373" i="39" s="1"/>
  <c r="CI369" i="39"/>
  <c r="CO369" i="39"/>
  <c r="F369" i="39"/>
  <c r="S369" i="39"/>
  <c r="W370" i="39" s="1"/>
  <c r="G369" i="39"/>
  <c r="U89" i="39"/>
  <c r="AA93" i="39" s="1"/>
  <c r="CH89" i="39"/>
  <c r="F89" i="39"/>
  <c r="T89" i="39"/>
  <c r="N89" i="39"/>
  <c r="CM89" i="39"/>
  <c r="P89" i="39"/>
  <c r="O89" i="39"/>
  <c r="CJ89" i="39"/>
  <c r="J89" i="39"/>
  <c r="AI90" i="39" s="1"/>
  <c r="I89" i="39"/>
  <c r="CW89" i="39" s="1"/>
  <c r="H89" i="39"/>
  <c r="CN89" i="39"/>
  <c r="R89" i="39"/>
  <c r="CG89" i="39"/>
  <c r="M89" i="39"/>
  <c r="CI89" i="39"/>
  <c r="G89" i="39"/>
  <c r="Q89" i="39"/>
  <c r="CP89" i="39"/>
  <c r="CL89" i="39"/>
  <c r="V89" i="39"/>
  <c r="AC91" i="39" s="1"/>
  <c r="AV89" i="39"/>
  <c r="AT91" i="39" s="1"/>
  <c r="S89" i="39"/>
  <c r="AG92" i="39" s="1"/>
  <c r="CO89" i="39"/>
  <c r="CK89" i="39"/>
  <c r="L89" i="39"/>
  <c r="AP94" i="39" s="1"/>
  <c r="K89" i="39"/>
  <c r="CF89" i="39"/>
  <c r="AU89" i="39"/>
  <c r="CX89" i="39" s="1"/>
  <c r="U404" i="39"/>
  <c r="Z407" i="39" s="1"/>
  <c r="AU404" i="39"/>
  <c r="AH405" i="39" s="1"/>
  <c r="K404" i="39"/>
  <c r="CS404" i="39" s="1"/>
  <c r="CT404" i="39" s="1"/>
  <c r="V404" i="39"/>
  <c r="AB405" i="39" s="1"/>
  <c r="P404" i="39"/>
  <c r="J404" i="39"/>
  <c r="AJ406" i="39" s="1"/>
  <c r="R404" i="39"/>
  <c r="G404" i="39"/>
  <c r="N404" i="39"/>
  <c r="CO404" i="39"/>
  <c r="CI404" i="39"/>
  <c r="I404" i="39"/>
  <c r="CW404" i="39" s="1"/>
  <c r="L404" i="39"/>
  <c r="AP409" i="39" s="1"/>
  <c r="CP404" i="39"/>
  <c r="CH404" i="39"/>
  <c r="S404" i="39"/>
  <c r="W405" i="39" s="1"/>
  <c r="CF404" i="39"/>
  <c r="T404" i="39"/>
  <c r="M404" i="39"/>
  <c r="CK404" i="39"/>
  <c r="H404" i="39"/>
  <c r="O404" i="39"/>
  <c r="CL404" i="39"/>
  <c r="CG404" i="39"/>
  <c r="CM404" i="39"/>
  <c r="F404" i="39"/>
  <c r="AV404" i="39"/>
  <c r="AS405" i="39" s="1"/>
  <c r="CJ404" i="39"/>
  <c r="Q404" i="39"/>
  <c r="CN404" i="39"/>
  <c r="J19" i="39"/>
  <c r="AJ21" i="39" s="1"/>
  <c r="N19" i="39"/>
  <c r="K19" i="39"/>
  <c r="AQ20" i="39" s="1"/>
  <c r="V19" i="39"/>
  <c r="AB20" i="39" s="1"/>
  <c r="U19" i="39"/>
  <c r="AA23" i="39" s="1"/>
  <c r="M19" i="39"/>
  <c r="CK19" i="39"/>
  <c r="Q19" i="39"/>
  <c r="F19" i="39"/>
  <c r="CF19" i="39"/>
  <c r="CO19" i="39"/>
  <c r="T19" i="39"/>
  <c r="S19" i="39"/>
  <c r="AF21" i="39" s="1"/>
  <c r="CG19" i="39"/>
  <c r="CH19" i="39"/>
  <c r="CN19" i="39"/>
  <c r="R19" i="39"/>
  <c r="H19" i="39"/>
  <c r="AU19" i="39"/>
  <c r="AH20" i="39" s="1"/>
  <c r="O19" i="39"/>
  <c r="CJ19" i="39"/>
  <c r="I19" i="39"/>
  <c r="CW19" i="39" s="1"/>
  <c r="AV19" i="39"/>
  <c r="CU19" i="39" s="1"/>
  <c r="J5" i="40" s="1"/>
  <c r="CI19" i="39"/>
  <c r="CM19" i="39"/>
  <c r="P19" i="39"/>
  <c r="CP19" i="39"/>
  <c r="G19" i="39"/>
  <c r="L19" i="39"/>
  <c r="AO23" i="39" s="1"/>
  <c r="CL19" i="39"/>
  <c r="K194" i="39"/>
  <c r="AR196" i="39" s="1"/>
  <c r="CO194" i="39"/>
  <c r="CI194" i="39"/>
  <c r="S194" i="39"/>
  <c r="AF196" i="39" s="1"/>
  <c r="AU194" i="39"/>
  <c r="AH195" i="39" s="1"/>
  <c r="T194" i="39"/>
  <c r="R194" i="39"/>
  <c r="F194" i="39"/>
  <c r="N194" i="39"/>
  <c r="G194" i="39"/>
  <c r="M194" i="39"/>
  <c r="CG194" i="39"/>
  <c r="U194" i="39"/>
  <c r="AA198" i="39" s="1"/>
  <c r="CL194" i="39"/>
  <c r="P194" i="39"/>
  <c r="I194" i="39"/>
  <c r="CW194" i="39" s="1"/>
  <c r="Q194" i="39"/>
  <c r="AV194" i="39"/>
  <c r="AS195" i="39" s="1"/>
  <c r="CN194" i="39"/>
  <c r="CF194" i="39"/>
  <c r="CM194" i="39"/>
  <c r="O194" i="39"/>
  <c r="L194" i="39"/>
  <c r="AN197" i="39" s="1"/>
  <c r="J194" i="39"/>
  <c r="AK197" i="39" s="1"/>
  <c r="CH194" i="39"/>
  <c r="CP194" i="39"/>
  <c r="V194" i="39"/>
  <c r="AC196" i="39" s="1"/>
  <c r="H194" i="39"/>
  <c r="CK194" i="39"/>
  <c r="CJ194" i="39"/>
  <c r="CI439" i="39"/>
  <c r="CL439" i="39"/>
  <c r="R439" i="39"/>
  <c r="H439" i="39"/>
  <c r="F439" i="39"/>
  <c r="U439" i="39"/>
  <c r="Y441" i="39" s="1"/>
  <c r="N439" i="39"/>
  <c r="O439" i="39"/>
  <c r="CF439" i="39"/>
  <c r="CN439" i="39"/>
  <c r="V439" i="39"/>
  <c r="AE443" i="39" s="1"/>
  <c r="CG439" i="39"/>
  <c r="K439" i="39"/>
  <c r="AQ440" i="39" s="1"/>
  <c r="Q439" i="39"/>
  <c r="CJ439" i="39"/>
  <c r="P439" i="39"/>
  <c r="CM439" i="39"/>
  <c r="CP439" i="39"/>
  <c r="L439" i="39"/>
  <c r="AM441" i="39" s="1"/>
  <c r="AU439" i="39"/>
  <c r="CX439" i="39" s="1"/>
  <c r="CK439" i="39"/>
  <c r="M439" i="39"/>
  <c r="S439" i="39"/>
  <c r="AG442" i="39" s="1"/>
  <c r="CH439" i="39"/>
  <c r="CO439" i="39"/>
  <c r="T439" i="39"/>
  <c r="G439" i="39"/>
  <c r="I439" i="39"/>
  <c r="CW439" i="39" s="1"/>
  <c r="J439" i="39"/>
  <c r="AI440" i="39" s="1"/>
  <c r="AV439" i="39"/>
  <c r="AS440" i="39" s="1"/>
  <c r="CL509" i="39"/>
  <c r="H509" i="39"/>
  <c r="T509" i="39"/>
  <c r="S509" i="39"/>
  <c r="AG512" i="39" s="1"/>
  <c r="P509" i="39"/>
  <c r="CM509" i="39"/>
  <c r="F509" i="39"/>
  <c r="CI509" i="39"/>
  <c r="O509" i="39"/>
  <c r="Q509" i="39"/>
  <c r="CF509" i="39"/>
  <c r="L509" i="39"/>
  <c r="AM511" i="39" s="1"/>
  <c r="AV509" i="39"/>
  <c r="AS510" i="39" s="1"/>
  <c r="J509" i="39"/>
  <c r="K509" i="39"/>
  <c r="CS509" i="39" s="1"/>
  <c r="M509" i="39"/>
  <c r="G509" i="39"/>
  <c r="CP509" i="39"/>
  <c r="CK509" i="39"/>
  <c r="CG509" i="39"/>
  <c r="CO509" i="39"/>
  <c r="I509" i="39"/>
  <c r="CW509" i="39" s="1"/>
  <c r="V509" i="39"/>
  <c r="AE513" i="39" s="1"/>
  <c r="CN509" i="39"/>
  <c r="R509" i="39"/>
  <c r="U509" i="39"/>
  <c r="X510" i="39" s="1"/>
  <c r="AU509" i="39"/>
  <c r="CX509" i="39" s="1"/>
  <c r="CH509" i="39"/>
  <c r="N509" i="39"/>
  <c r="CJ509" i="39"/>
  <c r="I54" i="39"/>
  <c r="CW54" i="39" s="1"/>
  <c r="AU54" i="39"/>
  <c r="AH55" i="39" s="1"/>
  <c r="R54" i="39"/>
  <c r="L54" i="39"/>
  <c r="AL55" i="39" s="1"/>
  <c r="V54" i="39"/>
  <c r="AD57" i="39" s="1"/>
  <c r="CP54" i="39"/>
  <c r="CI54" i="39"/>
  <c r="CF54" i="39"/>
  <c r="K54" i="39"/>
  <c r="CS54" i="39" s="1"/>
  <c r="CG54" i="39"/>
  <c r="H54" i="39"/>
  <c r="T54" i="39"/>
  <c r="CH54" i="39"/>
  <c r="F54" i="39"/>
  <c r="O54" i="39"/>
  <c r="N54" i="39"/>
  <c r="G54" i="39"/>
  <c r="CL54" i="39"/>
  <c r="CM54" i="39"/>
  <c r="M54" i="39"/>
  <c r="U54" i="39"/>
  <c r="AA58" i="39" s="1"/>
  <c r="J54" i="39"/>
  <c r="AJ56" i="39" s="1"/>
  <c r="CJ54" i="39"/>
  <c r="Q54" i="39"/>
  <c r="S54" i="39"/>
  <c r="AG57" i="39" s="1"/>
  <c r="P54" i="39"/>
  <c r="CK54" i="39"/>
  <c r="AV54" i="39"/>
  <c r="AS55" i="39" s="1"/>
  <c r="CO54" i="39"/>
  <c r="CN54" i="39"/>
  <c r="CP474" i="39"/>
  <c r="CF474" i="39"/>
  <c r="T474" i="39"/>
  <c r="CK474" i="39"/>
  <c r="F474" i="39"/>
  <c r="K474" i="39"/>
  <c r="AQ475" i="39" s="1"/>
  <c r="CH474" i="39"/>
  <c r="AU474" i="39"/>
  <c r="CX474" i="39" s="1"/>
  <c r="G474" i="39"/>
  <c r="AV474" i="39"/>
  <c r="AS475" i="39" s="1"/>
  <c r="S474" i="39"/>
  <c r="AG477" i="39" s="1"/>
  <c r="V474" i="39"/>
  <c r="AC476" i="39" s="1"/>
  <c r="R474" i="39"/>
  <c r="Q474" i="39"/>
  <c r="H474" i="39"/>
  <c r="M474" i="39"/>
  <c r="CI474" i="39"/>
  <c r="CM474" i="39"/>
  <c r="I474" i="39"/>
  <c r="CW474" i="39" s="1"/>
  <c r="O474" i="39"/>
  <c r="CL474" i="39"/>
  <c r="CO474" i="39"/>
  <c r="N474" i="39"/>
  <c r="CJ474" i="39"/>
  <c r="CG474" i="39"/>
  <c r="U474" i="39"/>
  <c r="Y476" i="39" s="1"/>
  <c r="L474" i="39"/>
  <c r="AL475" i="39" s="1"/>
  <c r="J474" i="39"/>
  <c r="AJ476" i="39" s="1"/>
  <c r="P474" i="39"/>
  <c r="CN474" i="39"/>
  <c r="F544" i="39"/>
  <c r="V544" i="39"/>
  <c r="AE548" i="39" s="1"/>
  <c r="R544" i="39"/>
  <c r="AU544" i="39"/>
  <c r="CX544" i="39" s="1"/>
  <c r="Q544" i="39"/>
  <c r="G544" i="39"/>
  <c r="CL544" i="39"/>
  <c r="CG544" i="39"/>
  <c r="CO544" i="39"/>
  <c r="CF544" i="39"/>
  <c r="O544" i="39"/>
  <c r="K544" i="39"/>
  <c r="CS544" i="39" s="1"/>
  <c r="AV544" i="39"/>
  <c r="CU544" i="39" s="1"/>
  <c r="J13" i="40" s="1"/>
  <c r="CH544" i="39"/>
  <c r="S544" i="39"/>
  <c r="W545" i="39" s="1"/>
  <c r="CP544" i="39"/>
  <c r="N544" i="39"/>
  <c r="M544" i="39"/>
  <c r="J544" i="39"/>
  <c r="AK547" i="39" s="1"/>
  <c r="T544" i="39"/>
  <c r="U544" i="39"/>
  <c r="AA548" i="39" s="1"/>
  <c r="CM544" i="39"/>
  <c r="CJ544" i="39"/>
  <c r="CN544" i="39"/>
  <c r="L544" i="39"/>
  <c r="AL545" i="39" s="1"/>
  <c r="CI544" i="39"/>
  <c r="CK544" i="39"/>
  <c r="I544" i="39"/>
  <c r="CW544" i="39" s="1"/>
  <c r="P544" i="39"/>
  <c r="H544" i="39"/>
  <c r="CP229" i="39"/>
  <c r="R229" i="39"/>
  <c r="CM229" i="39"/>
  <c r="P229" i="39"/>
  <c r="CG229" i="39"/>
  <c r="V229" i="39"/>
  <c r="AE233" i="39" s="1"/>
  <c r="CH229" i="39"/>
  <c r="T229" i="39"/>
  <c r="M229" i="39"/>
  <c r="F229" i="39"/>
  <c r="AV229" i="39"/>
  <c r="AS230" i="39" s="1"/>
  <c r="CK229" i="39"/>
  <c r="S229" i="39"/>
  <c r="AG232" i="39" s="1"/>
  <c r="U229" i="39"/>
  <c r="X230" i="39" s="1"/>
  <c r="CN229" i="39"/>
  <c r="G229" i="39"/>
  <c r="O229" i="39"/>
  <c r="K229" i="39"/>
  <c r="AQ230" i="39" s="1"/>
  <c r="Q229" i="39"/>
  <c r="N229" i="39"/>
  <c r="L229" i="39"/>
  <c r="AP234" i="39" s="1"/>
  <c r="AU229" i="39"/>
  <c r="CX229" i="39" s="1"/>
  <c r="CI229" i="39"/>
  <c r="CL229" i="39"/>
  <c r="CF229" i="39"/>
  <c r="I229" i="39"/>
  <c r="CW229" i="39" s="1"/>
  <c r="CO229" i="39"/>
  <c r="J229" i="39"/>
  <c r="AK232" i="39" s="1"/>
  <c r="CJ229" i="39"/>
  <c r="H229" i="39"/>
  <c r="CP334" i="39"/>
  <c r="AU334" i="39"/>
  <c r="N334" i="39"/>
  <c r="V334" i="39"/>
  <c r="AC336" i="39" s="1"/>
  <c r="CG334" i="39"/>
  <c r="F334" i="39"/>
  <c r="T334" i="39"/>
  <c r="CO334" i="39"/>
  <c r="CK334" i="39"/>
  <c r="K334" i="39"/>
  <c r="CS334" i="39" s="1"/>
  <c r="S334" i="39"/>
  <c r="W335" i="39" s="1"/>
  <c r="AV334" i="39"/>
  <c r="AS335" i="39" s="1"/>
  <c r="M334" i="39"/>
  <c r="I334" i="39"/>
  <c r="CW334" i="39" s="1"/>
  <c r="J334" i="39"/>
  <c r="AJ336" i="39" s="1"/>
  <c r="CM334" i="39"/>
  <c r="P334" i="39"/>
  <c r="CI334" i="39"/>
  <c r="G334" i="39"/>
  <c r="Q334" i="39"/>
  <c r="CF334" i="39"/>
  <c r="R334" i="39"/>
  <c r="L334" i="39"/>
  <c r="AM336" i="39" s="1"/>
  <c r="H334" i="39"/>
  <c r="CH334" i="39"/>
  <c r="U334" i="39"/>
  <c r="Z337" i="39" s="1"/>
  <c r="CJ334" i="39"/>
  <c r="O334" i="39"/>
  <c r="CL334" i="39"/>
  <c r="CN334" i="39"/>
  <c r="P579" i="39"/>
  <c r="V579" i="39"/>
  <c r="AE583" i="39" s="1"/>
  <c r="L579" i="39"/>
  <c r="AM581" i="39" s="1"/>
  <c r="R579" i="39"/>
  <c r="H579" i="39"/>
  <c r="CP579" i="39"/>
  <c r="CO579" i="39"/>
  <c r="CF579" i="39"/>
  <c r="T579" i="39"/>
  <c r="AU579" i="39"/>
  <c r="CX579" i="39" s="1"/>
  <c r="CL579" i="39"/>
  <c r="G579" i="39"/>
  <c r="M579" i="39"/>
  <c r="I579" i="39"/>
  <c r="CW579" i="39" s="1"/>
  <c r="CN579" i="39"/>
  <c r="J579" i="39"/>
  <c r="AI580" i="39" s="1"/>
  <c r="CI579" i="39"/>
  <c r="O579" i="39"/>
  <c r="Q579" i="39"/>
  <c r="U579" i="39"/>
  <c r="AA583" i="39" s="1"/>
  <c r="AV579" i="39"/>
  <c r="AT581" i="39" s="1"/>
  <c r="CH579" i="39"/>
  <c r="CG579" i="39"/>
  <c r="N579" i="39"/>
  <c r="K579" i="39"/>
  <c r="AR581" i="39" s="1"/>
  <c r="S579" i="39"/>
  <c r="AF581" i="39" s="1"/>
  <c r="CM579" i="39"/>
  <c r="F579" i="39"/>
  <c r="CJ579" i="39"/>
  <c r="CK579" i="39"/>
  <c r="AI614" i="39"/>
  <c r="AF510" i="39"/>
  <c r="AE22" i="39"/>
  <c r="AK406" i="39"/>
  <c r="AG91" i="39"/>
  <c r="CS18" i="39"/>
  <c r="CT18" i="39" s="1"/>
  <c r="CV18" i="39" s="1"/>
  <c r="AL89" i="39"/>
  <c r="CU613" i="39"/>
  <c r="I16" i="40" s="1"/>
  <c r="AP93" i="39"/>
  <c r="AP513" i="39"/>
  <c r="W614" i="39"/>
  <c r="AQ54" i="39"/>
  <c r="X194" i="39"/>
  <c r="AD91" i="39"/>
  <c r="W509" i="39"/>
  <c r="Y90" i="39"/>
  <c r="AJ510" i="39"/>
  <c r="AS194" i="39"/>
  <c r="CU228" i="39"/>
  <c r="I9" i="40" s="1"/>
  <c r="AB89" i="39"/>
  <c r="AO92" i="39"/>
  <c r="AR405" i="39"/>
  <c r="AT615" i="39"/>
  <c r="AQ509" i="39"/>
  <c r="AP233" i="39"/>
  <c r="AO232" i="39"/>
  <c r="W54" i="39"/>
  <c r="Z511" i="39"/>
  <c r="Y510" i="39"/>
  <c r="AK511" i="39"/>
  <c r="AC20" i="39"/>
  <c r="CS53" i="39"/>
  <c r="CT53" i="39" s="1"/>
  <c r="CV53" i="39" s="1"/>
  <c r="Z91" i="39"/>
  <c r="AI404" i="39"/>
  <c r="X19" i="39"/>
  <c r="AE92" i="39"/>
  <c r="CS508" i="39"/>
  <c r="CT508" i="39" s="1"/>
  <c r="CV508" i="39" s="1"/>
  <c r="AJ90" i="39"/>
  <c r="AD616" i="39"/>
  <c r="CU193" i="39"/>
  <c r="I8" i="40" s="1"/>
  <c r="AM335" i="39"/>
  <c r="W369" i="39"/>
  <c r="AQ404" i="39"/>
  <c r="AT230" i="39"/>
  <c r="H31" i="40"/>
  <c r="M43" i="40" s="1"/>
  <c r="AK616" i="39"/>
  <c r="AQ369" i="39"/>
  <c r="AQ89" i="39"/>
  <c r="AR90" i="39"/>
  <c r="CS229" i="39"/>
  <c r="CT229" i="39" s="1"/>
  <c r="AZ14" i="35"/>
  <c r="BD14" i="35"/>
  <c r="BF154" i="39" s="1"/>
  <c r="CV403" i="39"/>
  <c r="AK582" i="39"/>
  <c r="CS369" i="39"/>
  <c r="CT369" i="39" s="1"/>
  <c r="CV333" i="39"/>
  <c r="CV473" i="39"/>
  <c r="AS90" i="39"/>
  <c r="Y371" i="39"/>
  <c r="AM406" i="39"/>
  <c r="AR231" i="39"/>
  <c r="AA233" i="39"/>
  <c r="AT616" i="39"/>
  <c r="AG407" i="39"/>
  <c r="X370" i="39"/>
  <c r="AT196" i="39"/>
  <c r="AN407" i="39"/>
  <c r="AJ581" i="39"/>
  <c r="AO408" i="39"/>
  <c r="AF406" i="39"/>
  <c r="AR371" i="39"/>
  <c r="AA373" i="39"/>
  <c r="CU194" i="39"/>
  <c r="J8" i="40" s="1"/>
  <c r="AL405" i="39"/>
  <c r="Y231" i="39"/>
  <c r="Z232" i="39"/>
  <c r="AH615" i="39"/>
  <c r="AS615" i="39"/>
  <c r="AT371" i="39"/>
  <c r="AB370" i="39"/>
  <c r="AP479" i="39"/>
  <c r="AH230" i="39"/>
  <c r="X475" i="39"/>
  <c r="CU369" i="39"/>
  <c r="J20" i="40" s="1"/>
  <c r="AD372" i="39"/>
  <c r="AF91" i="39"/>
  <c r="AA478" i="39"/>
  <c r="AK57" i="39"/>
  <c r="AL90" i="39"/>
  <c r="AN92" i="39"/>
  <c r="Z582" i="39"/>
  <c r="AI55" i="39"/>
  <c r="Y581" i="39"/>
  <c r="AH440" i="39"/>
  <c r="Z477" i="39"/>
  <c r="AG617" i="39"/>
  <c r="W90" i="39"/>
  <c r="CU89" i="39"/>
  <c r="J11" i="40" s="1"/>
  <c r="J24" i="40" s="1"/>
  <c r="Y336" i="39"/>
  <c r="W580" i="39"/>
  <c r="AC371" i="39"/>
  <c r="AK407" i="39"/>
  <c r="AQ615" i="39"/>
  <c r="AB90" i="39"/>
  <c r="AO93" i="39"/>
  <c r="AI475" i="39"/>
  <c r="CU474" i="39"/>
  <c r="J12" i="40" s="1"/>
  <c r="AO618" i="39"/>
  <c r="AT56" i="39"/>
  <c r="AL615" i="39"/>
  <c r="CV368" i="39"/>
  <c r="I31" i="40"/>
  <c r="AB475" i="39"/>
  <c r="Y616" i="39"/>
  <c r="CU229" i="39"/>
  <c r="J9" i="40" s="1"/>
  <c r="AA618" i="39"/>
  <c r="AH580" i="39"/>
  <c r="AJ91" i="39"/>
  <c r="AE478" i="39"/>
  <c r="AI370" i="39"/>
  <c r="AB230" i="39"/>
  <c r="W195" i="39"/>
  <c r="AK372" i="39"/>
  <c r="AD477" i="39"/>
  <c r="AT476" i="39"/>
  <c r="AH90" i="39"/>
  <c r="CT334" i="39"/>
  <c r="AJ231" i="39"/>
  <c r="AI230" i="39"/>
  <c r="AK92" i="39"/>
  <c r="AQ335" i="39"/>
  <c r="AQ90" i="39"/>
  <c r="X615" i="39"/>
  <c r="CX54" i="39"/>
  <c r="AP619" i="39"/>
  <c r="CU54" i="39"/>
  <c r="AK477" i="39"/>
  <c r="AM91" i="39"/>
  <c r="AI195" i="39"/>
  <c r="AJ196" i="39"/>
  <c r="AA338" i="39"/>
  <c r="X580" i="39"/>
  <c r="AE93" i="39"/>
  <c r="AG582" i="39"/>
  <c r="CV578" i="39"/>
  <c r="AT511" i="39"/>
  <c r="AD92" i="39"/>
  <c r="AT21" i="39"/>
  <c r="X335" i="39"/>
  <c r="AF616" i="39"/>
  <c r="CS614" i="39"/>
  <c r="CT614" i="39" s="1"/>
  <c r="CV614" i="39" s="1"/>
  <c r="Z512" i="39"/>
  <c r="AP339" i="39"/>
  <c r="AN617" i="39"/>
  <c r="AT441" i="39"/>
  <c r="AF371" i="39"/>
  <c r="AR546" i="39"/>
  <c r="AR336" i="39"/>
  <c r="AG372" i="39"/>
  <c r="AQ545" i="39"/>
  <c r="CU439" i="39"/>
  <c r="J21" i="40" s="1"/>
  <c r="CV543" i="39"/>
  <c r="Y511" i="39"/>
  <c r="AA513" i="39"/>
  <c r="AS20" i="39"/>
  <c r="AH545" i="39"/>
  <c r="Z442" i="39"/>
  <c r="CX369" i="39"/>
  <c r="AA408" i="39"/>
  <c r="AN57" i="39"/>
  <c r="CX404" i="39"/>
  <c r="AF511" i="39"/>
  <c r="AB335" i="39"/>
  <c r="AE338" i="39"/>
  <c r="AC546" i="39"/>
  <c r="AE23" i="39"/>
  <c r="AD547" i="39"/>
  <c r="AB545" i="39"/>
  <c r="AC581" i="39"/>
  <c r="AP59" i="39"/>
  <c r="AA443" i="39"/>
  <c r="X440" i="39"/>
  <c r="AO58" i="39"/>
  <c r="AM56" i="39"/>
  <c r="AB580" i="39"/>
  <c r="AD582" i="39"/>
  <c r="AH475" i="39"/>
  <c r="AR476" i="39"/>
  <c r="AG197" i="39"/>
  <c r="Y406" i="39"/>
  <c r="W510" i="39"/>
  <c r="AD232" i="39"/>
  <c r="AC231" i="39"/>
  <c r="AK617" i="39"/>
  <c r="AD22" i="39"/>
  <c r="AC616" i="39"/>
  <c r="AD617" i="39"/>
  <c r="AC406" i="39"/>
  <c r="AD407" i="39"/>
  <c r="AI405" i="39"/>
  <c r="CS474" i="39"/>
  <c r="CT474" i="39" s="1"/>
  <c r="AD337" i="39"/>
  <c r="AB615" i="39"/>
  <c r="AC21" i="39"/>
  <c r="AR21" i="39"/>
  <c r="CS19" i="39"/>
  <c r="CT19" i="39" s="1"/>
  <c r="CV19" i="39" s="1"/>
  <c r="X405" i="39"/>
  <c r="AE408" i="39"/>
  <c r="AJ616" i="39"/>
  <c r="CX19" i="39"/>
  <c r="CT544" i="39"/>
  <c r="AN512" i="39"/>
  <c r="AT336" i="39"/>
  <c r="I11" i="40"/>
  <c r="I24" i="40" s="1"/>
  <c r="CV88" i="39"/>
  <c r="AO513" i="39"/>
  <c r="AP514" i="39"/>
  <c r="AJ511" i="39"/>
  <c r="AI510" i="39"/>
  <c r="AG547" i="39"/>
  <c r="AK512" i="39"/>
  <c r="AL510" i="39"/>
  <c r="CU334" i="39"/>
  <c r="J19" i="40" s="1"/>
  <c r="CV613" i="39"/>
  <c r="AH335" i="39"/>
  <c r="CX334" i="39"/>
  <c r="AV120" i="39"/>
  <c r="K120" i="39"/>
  <c r="L120" i="39"/>
  <c r="M120" i="39"/>
  <c r="U120" i="39"/>
  <c r="CJ120" i="39"/>
  <c r="S120" i="39"/>
  <c r="N120" i="39"/>
  <c r="G120" i="39"/>
  <c r="CP120" i="39"/>
  <c r="F120" i="39"/>
  <c r="T120" i="39"/>
  <c r="CN120" i="39"/>
  <c r="I120" i="39"/>
  <c r="CW120" i="39" s="1"/>
  <c r="P120" i="39"/>
  <c r="O120" i="39"/>
  <c r="CO120" i="39"/>
  <c r="CG120" i="39"/>
  <c r="R120" i="39"/>
  <c r="CI120" i="39"/>
  <c r="H120" i="39"/>
  <c r="CF120" i="39"/>
  <c r="CK120" i="39"/>
  <c r="AU120" i="39"/>
  <c r="V120" i="39"/>
  <c r="J120" i="39"/>
  <c r="CM120" i="39"/>
  <c r="CH120" i="39"/>
  <c r="Q120" i="39"/>
  <c r="CL120" i="39"/>
  <c r="E32" i="40"/>
  <c r="E25" i="40"/>
  <c r="G43" i="40" s="1"/>
  <c r="CV295" i="39"/>
  <c r="AV615" i="39" a="1"/>
  <c r="P615" i="39" a="1"/>
  <c r="CH615" i="39" a="1"/>
  <c r="J615" i="39" a="1"/>
  <c r="CJ615" i="39" a="1"/>
  <c r="F615" i="39" a="1"/>
  <c r="S615" i="39" a="1"/>
  <c r="T615" i="39" a="1"/>
  <c r="G615" i="39" a="1"/>
  <c r="V615" i="39" a="1"/>
  <c r="AU615" i="39" a="1"/>
  <c r="CG615" i="39" a="1"/>
  <c r="CF615" i="39" a="1"/>
  <c r="CI615" i="39" a="1"/>
  <c r="Q615" i="39" a="1"/>
  <c r="H615" i="39" a="1"/>
  <c r="K615" i="39" a="1"/>
  <c r="L615" i="39" a="1"/>
  <c r="M615" i="39" a="1"/>
  <c r="N615" i="39" a="1"/>
  <c r="CN615" i="39" a="1"/>
  <c r="U615" i="39" a="1"/>
  <c r="I615" i="39" a="1"/>
  <c r="CO615" i="39" a="1"/>
  <c r="CM615" i="39" a="1"/>
  <c r="R615" i="39" a="1"/>
  <c r="O615" i="39" a="1"/>
  <c r="CP615" i="39" a="1"/>
  <c r="CK615" i="39" a="1"/>
  <c r="CL615" i="39" a="1"/>
  <c r="U20" i="39" a="1"/>
  <c r="CJ20" i="39" a="1"/>
  <c r="AU20" i="39" a="1"/>
  <c r="K20" i="39" a="1"/>
  <c r="I20" i="39" a="1"/>
  <c r="J20" i="39" a="1"/>
  <c r="CO20" i="39" a="1"/>
  <c r="G20" i="39" a="1"/>
  <c r="F20" i="39" a="1"/>
  <c r="V20" i="39" a="1"/>
  <c r="CP20" i="39" a="1"/>
  <c r="CM20" i="39" a="1"/>
  <c r="T20" i="39" a="1"/>
  <c r="S20" i="39" a="1"/>
  <c r="CH20" i="39" a="1"/>
  <c r="R20" i="39" a="1"/>
  <c r="M20" i="39" a="1"/>
  <c r="CK20" i="39" a="1"/>
  <c r="AV20" i="39" a="1"/>
  <c r="N20" i="39" a="1"/>
  <c r="H20" i="39" a="1"/>
  <c r="L20" i="39" a="1"/>
  <c r="O20" i="39" a="1"/>
  <c r="CG20" i="39" a="1"/>
  <c r="CI20" i="39" a="1"/>
  <c r="Q20" i="39" a="1"/>
  <c r="CL20" i="39" a="1"/>
  <c r="CN20" i="39" a="1"/>
  <c r="CF20" i="39" a="1"/>
  <c r="P20" i="39" a="1"/>
  <c r="P440" i="39" a="1"/>
  <c r="N440" i="39" a="1"/>
  <c r="CI440" i="39" a="1"/>
  <c r="K440" i="39" a="1"/>
  <c r="V440" i="39" a="1"/>
  <c r="O440" i="39" a="1"/>
  <c r="CK440" i="39" a="1"/>
  <c r="H440" i="39" a="1"/>
  <c r="CH440" i="39" a="1"/>
  <c r="Q440" i="39" a="1"/>
  <c r="G440" i="39" a="1"/>
  <c r="T440" i="39" a="1"/>
  <c r="CG440" i="39" a="1"/>
  <c r="S440" i="39" a="1"/>
  <c r="AU440" i="39" a="1"/>
  <c r="F440" i="39" a="1"/>
  <c r="CM440" i="39" a="1"/>
  <c r="CO440" i="39" a="1"/>
  <c r="CP440" i="39" a="1"/>
  <c r="M440" i="39" a="1"/>
  <c r="U440" i="39" a="1"/>
  <c r="AV440" i="39" a="1"/>
  <c r="CJ440" i="39" a="1"/>
  <c r="R440" i="39" a="1"/>
  <c r="CL440" i="39" a="1"/>
  <c r="L440" i="39" a="1"/>
  <c r="CF440" i="39" a="1"/>
  <c r="J440" i="39" a="1"/>
  <c r="I440" i="39" a="1"/>
  <c r="CN440" i="39" a="1"/>
  <c r="AV510" i="39" a="1"/>
  <c r="M510" i="39" a="1"/>
  <c r="S510" i="39" a="1"/>
  <c r="L510" i="39" a="1"/>
  <c r="Q510" i="39" a="1"/>
  <c r="CI510" i="39" a="1"/>
  <c r="O510" i="39" a="1"/>
  <c r="R510" i="39" a="1"/>
  <c r="CK510" i="39" a="1"/>
  <c r="H510" i="39" a="1"/>
  <c r="F510" i="39" a="1"/>
  <c r="T510" i="39" a="1"/>
  <c r="V510" i="39" a="1"/>
  <c r="AU510" i="39" a="1"/>
  <c r="G510" i="39" a="1"/>
  <c r="CP510" i="39" a="1"/>
  <c r="CH510" i="39" a="1"/>
  <c r="J510" i="39" a="1"/>
  <c r="P510" i="39" a="1"/>
  <c r="CO510" i="39" a="1"/>
  <c r="CL510" i="39" a="1"/>
  <c r="I510" i="39" a="1"/>
  <c r="K510" i="39" a="1"/>
  <c r="CJ510" i="39" a="1"/>
  <c r="N510" i="39" a="1"/>
  <c r="CM510" i="39" a="1"/>
  <c r="CN510" i="39" a="1"/>
  <c r="CF510" i="39" a="1"/>
  <c r="U510" i="39" a="1"/>
  <c r="CG510" i="39" a="1"/>
  <c r="J545" i="39" a="1"/>
  <c r="G545" i="39" a="1"/>
  <c r="V545" i="39" a="1"/>
  <c r="T545" i="39" a="1"/>
  <c r="P545" i="39" a="1"/>
  <c r="H545" i="39" a="1"/>
  <c r="CM545" i="39" a="1"/>
  <c r="AU545" i="39" a="1"/>
  <c r="R545" i="39" a="1"/>
  <c r="AV545" i="39" a="1"/>
  <c r="K545" i="39" a="1"/>
  <c r="CL545" i="39" a="1"/>
  <c r="CJ545" i="39" a="1"/>
  <c r="CO545" i="39" a="1"/>
  <c r="CG545" i="39" a="1"/>
  <c r="CH545" i="39" a="1"/>
  <c r="U545" i="39" a="1"/>
  <c r="L545" i="39" a="1"/>
  <c r="CN545" i="39" a="1"/>
  <c r="CP545" i="39" a="1"/>
  <c r="CK545" i="39" a="1"/>
  <c r="N545" i="39" a="1"/>
  <c r="Q545" i="39" a="1"/>
  <c r="M545" i="39" a="1"/>
  <c r="S545" i="39" a="1"/>
  <c r="O545" i="39" a="1"/>
  <c r="CI545" i="39" a="1"/>
  <c r="CF545" i="39" a="1"/>
  <c r="F545" i="39" a="1"/>
  <c r="I545" i="39" a="1"/>
  <c r="I15" i="35" a="1"/>
  <c r="CH15" i="35" a="1"/>
  <c r="CE15" i="35" a="1"/>
  <c r="AS15" i="35" a="1"/>
  <c r="G15" i="35" a="1"/>
  <c r="R15" i="35" a="1"/>
  <c r="T15" i="35" a="1"/>
  <c r="P15" i="35" a="1"/>
  <c r="Q155" i="39" a="1"/>
  <c r="CG155" i="39" a="1"/>
  <c r="CK155" i="39" a="1"/>
  <c r="K155" i="39" a="1"/>
  <c r="CL155" i="39" a="1"/>
  <c r="CI155" i="39" a="1"/>
  <c r="CO155" i="39" a="1"/>
  <c r="M15" i="35" a="1"/>
  <c r="CK15" i="35" a="1"/>
  <c r="CD15" i="35" a="1"/>
  <c r="AU155" i="39" a="1"/>
  <c r="CM155" i="39" a="1"/>
  <c r="CH370" i="39" a="1"/>
  <c r="CP370" i="39" a="1"/>
  <c r="CL370" i="39" a="1"/>
  <c r="G370" i="39" a="1"/>
  <c r="CG370" i="39" a="1"/>
  <c r="H370" i="39" a="1"/>
  <c r="AU370" i="39" a="1"/>
  <c r="CF370" i="39" a="1"/>
  <c r="CK370" i="39" a="1"/>
  <c r="CN370" i="39" a="1"/>
  <c r="CM370" i="39" a="1"/>
  <c r="L370" i="39" a="1"/>
  <c r="CO370" i="39" a="1"/>
  <c r="N370" i="39" a="1"/>
  <c r="F370" i="39" a="1"/>
  <c r="Q370" i="39" a="1"/>
  <c r="O370" i="39" a="1"/>
  <c r="AV370" i="39" a="1"/>
  <c r="CJ370" i="39" a="1"/>
  <c r="I370" i="39" a="1"/>
  <c r="T370" i="39" a="1"/>
  <c r="J370" i="39" a="1"/>
  <c r="V370" i="39" a="1"/>
  <c r="CI370" i="39" a="1"/>
  <c r="S370" i="39" a="1"/>
  <c r="P370" i="39" a="1"/>
  <c r="R370" i="39" a="1"/>
  <c r="U370" i="39" a="1"/>
  <c r="M370" i="39" a="1"/>
  <c r="K370" i="39" a="1"/>
  <c r="N195" i="39" a="1"/>
  <c r="H195" i="39" a="1"/>
  <c r="K195" i="39" a="1"/>
  <c r="J195" i="39" a="1"/>
  <c r="S195" i="39" a="1"/>
  <c r="CJ195" i="39" a="1"/>
  <c r="M195" i="39" a="1"/>
  <c r="Q195" i="39" a="1"/>
  <c r="G195" i="39" a="1"/>
  <c r="CP195" i="39" a="1"/>
  <c r="T195" i="39" a="1"/>
  <c r="AV195" i="39" a="1"/>
  <c r="V195" i="39" a="1"/>
  <c r="CK195" i="39" a="1"/>
  <c r="CG195" i="39" a="1"/>
  <c r="I195" i="39" a="1"/>
  <c r="U195" i="39" a="1"/>
  <c r="O195" i="39" a="1"/>
  <c r="AU195" i="39" a="1"/>
  <c r="CI195" i="39" a="1"/>
  <c r="CO195" i="39" a="1"/>
  <c r="CH195" i="39" a="1"/>
  <c r="CN195" i="39" a="1"/>
  <c r="CL195" i="39" a="1"/>
  <c r="R195" i="39" a="1"/>
  <c r="F195" i="39" a="1"/>
  <c r="P195" i="39" a="1"/>
  <c r="CF195" i="39" a="1"/>
  <c r="CM195" i="39" a="1"/>
  <c r="L195" i="39" a="1"/>
  <c r="N55" i="39" a="1"/>
  <c r="P55" i="39" a="1"/>
  <c r="AU55" i="39" a="1"/>
  <c r="CH55" i="39" a="1"/>
  <c r="T55" i="39" a="1"/>
  <c r="O55" i="39" a="1"/>
  <c r="J55" i="39" a="1"/>
  <c r="AV55" i="39" a="1"/>
  <c r="CL55" i="39" a="1"/>
  <c r="CG55" i="39" a="1"/>
  <c r="CN55" i="39" a="1"/>
  <c r="G55" i="39" a="1"/>
  <c r="CM55" i="39" a="1"/>
  <c r="CP55" i="39" a="1"/>
  <c r="CO55" i="39" a="1"/>
  <c r="I55" i="39" a="1"/>
  <c r="L55" i="39" a="1"/>
  <c r="CK55" i="39" a="1"/>
  <c r="S55" i="39" a="1"/>
  <c r="Q55" i="39" a="1"/>
  <c r="F55" i="39" a="1"/>
  <c r="R55" i="39" a="1"/>
  <c r="K55" i="39" a="1"/>
  <c r="CI55" i="39" a="1"/>
  <c r="M55" i="39" a="1"/>
  <c r="CJ55" i="39" a="1"/>
  <c r="H55" i="39" a="1"/>
  <c r="V55" i="39" a="1"/>
  <c r="CF55" i="39" a="1"/>
  <c r="U55" i="39" a="1"/>
  <c r="CP335" i="39" a="1"/>
  <c r="O335" i="39" a="1"/>
  <c r="CF335" i="39" a="1"/>
  <c r="R335" i="39" a="1"/>
  <c r="CM335" i="39" a="1"/>
  <c r="CG335" i="39" a="1"/>
  <c r="F335" i="39" a="1"/>
  <c r="CJ335" i="39" a="1"/>
  <c r="G335" i="39" a="1"/>
  <c r="K335" i="39" a="1"/>
  <c r="AV335" i="39" a="1"/>
  <c r="S335" i="39" a="1"/>
  <c r="I335" i="39" a="1"/>
  <c r="CN335" i="39" a="1"/>
  <c r="CO335" i="39" a="1"/>
  <c r="H335" i="39" a="1"/>
  <c r="V335" i="39" a="1"/>
  <c r="J335" i="39" a="1"/>
  <c r="M335" i="39" a="1"/>
  <c r="CK335" i="39" a="1"/>
  <c r="Q335" i="39" a="1"/>
  <c r="CH335" i="39" a="1"/>
  <c r="CI335" i="39" a="1"/>
  <c r="U335" i="39" a="1"/>
  <c r="CL335" i="39" a="1"/>
  <c r="L335" i="39" a="1"/>
  <c r="T335" i="39" a="1"/>
  <c r="N335" i="39" a="1"/>
  <c r="AU335" i="39" a="1"/>
  <c r="P335" i="39" a="1"/>
  <c r="CK580" i="39" a="1"/>
  <c r="O580" i="39" a="1"/>
  <c r="Q580" i="39" a="1"/>
  <c r="N580" i="39" a="1"/>
  <c r="CF580" i="39" a="1"/>
  <c r="CM580" i="39" a="1"/>
  <c r="CP580" i="39" a="1"/>
  <c r="L580" i="39" a="1"/>
  <c r="M580" i="39" a="1"/>
  <c r="G580" i="39" a="1"/>
  <c r="R580" i="39" a="1"/>
  <c r="CO580" i="39" a="1"/>
  <c r="CJ580" i="39" a="1"/>
  <c r="U580" i="39" a="1"/>
  <c r="I580" i="39" a="1"/>
  <c r="F580" i="39" a="1"/>
  <c r="CH580" i="39" a="1"/>
  <c r="CI580" i="39" a="1"/>
  <c r="P580" i="39" a="1"/>
  <c r="AV580" i="39" a="1"/>
  <c r="K580" i="39" a="1"/>
  <c r="CL580" i="39" a="1"/>
  <c r="CG580" i="39" a="1"/>
  <c r="AU580" i="39" a="1"/>
  <c r="CN580" i="39" a="1"/>
  <c r="H580" i="39" a="1"/>
  <c r="J580" i="39" a="1"/>
  <c r="S580" i="39" a="1"/>
  <c r="T580" i="39" a="1"/>
  <c r="V580" i="39" a="1"/>
  <c r="CJ15" i="35" a="1"/>
  <c r="L15" i="35" a="1"/>
  <c r="CF15" i="35" a="1"/>
  <c r="E15" i="35" a="1"/>
  <c r="AT15" i="35" a="1"/>
  <c r="F15" i="35" a="1"/>
  <c r="O15" i="35" a="1"/>
  <c r="CM15" i="35" a="1"/>
  <c r="M155" i="39" a="1"/>
  <c r="V155" i="39" a="1"/>
  <c r="P155" i="39" a="1"/>
  <c r="U155" i="39" a="1"/>
  <c r="H155" i="39" a="1"/>
  <c r="CN155" i="39" a="1"/>
  <c r="CH155" i="39" a="1"/>
  <c r="D15" i="35" a="1"/>
  <c r="CL15" i="35" a="1"/>
  <c r="K15" i="35" a="1"/>
  <c r="G155" i="39" a="1"/>
  <c r="F155" i="39" a="1"/>
  <c r="S155" i="39" a="1"/>
  <c r="Q90" i="39" a="1"/>
  <c r="G90" i="39" a="1"/>
  <c r="CI90" i="39" a="1"/>
  <c r="CH90" i="39" a="1"/>
  <c r="K90" i="39" a="1"/>
  <c r="CG90" i="39" a="1"/>
  <c r="J90" i="39" a="1"/>
  <c r="CM90" i="39" a="1"/>
  <c r="M90" i="39" a="1"/>
  <c r="T90" i="39" a="1"/>
  <c r="F90" i="39" a="1"/>
  <c r="CK90" i="39" a="1"/>
  <c r="CP90" i="39" a="1"/>
  <c r="L90" i="39" a="1"/>
  <c r="U90" i="39" a="1"/>
  <c r="AU90" i="39" a="1"/>
  <c r="I90" i="39" a="1"/>
  <c r="AV90" i="39" a="1"/>
  <c r="O90" i="39" a="1"/>
  <c r="CN90" i="39" a="1"/>
  <c r="R90" i="39" a="1"/>
  <c r="CJ90" i="39" a="1"/>
  <c r="CO90" i="39" a="1"/>
  <c r="CL90" i="39" a="1"/>
  <c r="N90" i="39" a="1"/>
  <c r="V90" i="39" a="1"/>
  <c r="S90" i="39" a="1"/>
  <c r="CF90" i="39" a="1"/>
  <c r="H90" i="39" a="1"/>
  <c r="P90" i="39" a="1"/>
  <c r="CM475" i="39" a="1"/>
  <c r="CJ475" i="39" a="1"/>
  <c r="F475" i="39" a="1"/>
  <c r="N475" i="39" a="1"/>
  <c r="O475" i="39" a="1"/>
  <c r="K475" i="39" a="1"/>
  <c r="CO475" i="39" a="1"/>
  <c r="CK475" i="39" a="1"/>
  <c r="AU475" i="39" a="1"/>
  <c r="P475" i="39" a="1"/>
  <c r="CP475" i="39" a="1"/>
  <c r="R475" i="39" a="1"/>
  <c r="CN475" i="39" a="1"/>
  <c r="CI475" i="39" a="1"/>
  <c r="I475" i="39" a="1"/>
  <c r="CF475" i="39" a="1"/>
  <c r="T475" i="39" a="1"/>
  <c r="H475" i="39" a="1"/>
  <c r="CL475" i="39" a="1"/>
  <c r="S475" i="39" a="1"/>
  <c r="Q475" i="39" a="1"/>
  <c r="CH475" i="39" a="1"/>
  <c r="AV475" i="39" a="1"/>
  <c r="J475" i="39" a="1"/>
  <c r="L475" i="39" a="1"/>
  <c r="G475" i="39" a="1"/>
  <c r="M475" i="39" a="1"/>
  <c r="U475" i="39" a="1"/>
  <c r="CG475" i="39" a="1"/>
  <c r="V475" i="39" a="1"/>
  <c r="H15" i="35" a="1"/>
  <c r="CI15" i="35" a="1"/>
  <c r="CO15" i="35" a="1"/>
  <c r="CN15" i="35" a="1"/>
  <c r="Q15" i="35" a="1"/>
  <c r="N15" i="35" a="1"/>
  <c r="CG15" i="35" a="1"/>
  <c r="I155" i="39" a="1"/>
  <c r="CF155" i="39" a="1"/>
  <c r="N155" i="39" a="1"/>
  <c r="R155" i="39" a="1"/>
  <c r="O155" i="39" a="1"/>
  <c r="CP155" i="39" a="1"/>
  <c r="J155" i="39" a="1"/>
  <c r="AV155" i="39" a="1"/>
  <c r="S15" i="35" a="1"/>
  <c r="J15" i="35" a="1"/>
  <c r="T155" i="39" a="1"/>
  <c r="CJ155" i="39" a="1"/>
  <c r="L155" i="39" a="1"/>
  <c r="CN405" i="39" a="1"/>
  <c r="N405" i="39" a="1"/>
  <c r="CG405" i="39" a="1"/>
  <c r="Q405" i="39" a="1"/>
  <c r="R405" i="39" a="1"/>
  <c r="CL405" i="39" a="1"/>
  <c r="S405" i="39" a="1"/>
  <c r="CF405" i="39" a="1"/>
  <c r="G405" i="39" a="1"/>
  <c r="CP405" i="39" a="1"/>
  <c r="J405" i="39" a="1"/>
  <c r="P405" i="39" a="1"/>
  <c r="T405" i="39" a="1"/>
  <c r="AV405" i="39" a="1"/>
  <c r="CJ405" i="39" a="1"/>
  <c r="CH405" i="39" a="1"/>
  <c r="M405" i="39" a="1"/>
  <c r="O405" i="39" a="1"/>
  <c r="L405" i="39" a="1"/>
  <c r="CK405" i="39" a="1"/>
  <c r="CI405" i="39" a="1"/>
  <c r="H405" i="39" a="1"/>
  <c r="F405" i="39" a="1"/>
  <c r="K405" i="39" a="1"/>
  <c r="AU405" i="39" a="1"/>
  <c r="U405" i="39" a="1"/>
  <c r="CO405" i="39" a="1"/>
  <c r="I405" i="39" a="1"/>
  <c r="CM405" i="39" a="1"/>
  <c r="V405" i="39" a="1"/>
  <c r="S230" i="39" a="1"/>
  <c r="Q230" i="39" a="1"/>
  <c r="J230" i="39" a="1"/>
  <c r="P230" i="39" a="1"/>
  <c r="M230" i="39" a="1"/>
  <c r="AV230" i="39" a="1"/>
  <c r="V230" i="39" a="1"/>
  <c r="CJ230" i="39" a="1"/>
  <c r="CM230" i="39" a="1"/>
  <c r="T230" i="39" a="1"/>
  <c r="CO230" i="39" a="1"/>
  <c r="O230" i="39" a="1"/>
  <c r="F230" i="39" a="1"/>
  <c r="U230" i="39" a="1"/>
  <c r="R230" i="39" a="1"/>
  <c r="CL230" i="39" a="1"/>
  <c r="CI230" i="39" a="1"/>
  <c r="CP230" i="39" a="1"/>
  <c r="K230" i="39" a="1"/>
  <c r="H230" i="39" a="1"/>
  <c r="G230" i="39" a="1"/>
  <c r="CK230" i="39" a="1"/>
  <c r="CG230" i="39" a="1"/>
  <c r="CF230" i="39" a="1"/>
  <c r="I230" i="39" a="1"/>
  <c r="N230" i="39" a="1"/>
  <c r="AU230" i="39" a="1"/>
  <c r="CH230" i="39" a="1"/>
  <c r="CN230" i="39" a="1"/>
  <c r="L230" i="39" a="1"/>
  <c r="AK337" i="39" l="1"/>
  <c r="CU509" i="39"/>
  <c r="J14" i="40" s="1"/>
  <c r="AO338" i="39"/>
  <c r="AL440" i="39"/>
  <c r="W230" i="39"/>
  <c r="X195" i="39"/>
  <c r="CS194" i="39"/>
  <c r="CT194" i="39" s="1"/>
  <c r="CX194" i="39"/>
  <c r="CS579" i="39"/>
  <c r="CT579" i="39" s="1"/>
  <c r="AI545" i="39"/>
  <c r="AG337" i="39"/>
  <c r="AF336" i="39"/>
  <c r="AN232" i="39"/>
  <c r="AF441" i="39"/>
  <c r="AF546" i="39"/>
  <c r="AM231" i="39"/>
  <c r="AB440" i="39"/>
  <c r="AN442" i="39"/>
  <c r="AR406" i="39"/>
  <c r="AN547" i="39"/>
  <c r="AD512" i="39"/>
  <c r="X55" i="39"/>
  <c r="AR511" i="39"/>
  <c r="AO583" i="39"/>
  <c r="AQ55" i="39"/>
  <c r="AK442" i="39"/>
  <c r="AI335" i="39"/>
  <c r="AL335" i="39"/>
  <c r="AO198" i="39"/>
  <c r="AN337" i="39"/>
  <c r="AC441" i="39"/>
  <c r="AD442" i="39"/>
  <c r="AQ580" i="39"/>
  <c r="W440" i="39"/>
  <c r="AM476" i="39"/>
  <c r="Z57" i="39"/>
  <c r="Y196" i="39"/>
  <c r="AR441" i="39"/>
  <c r="AQ510" i="39"/>
  <c r="AC56" i="39"/>
  <c r="AQ195" i="39"/>
  <c r="AF56" i="39"/>
  <c r="AN22" i="39"/>
  <c r="AJ546" i="39"/>
  <c r="Z547" i="39"/>
  <c r="AB510" i="39"/>
  <c r="AL230" i="39"/>
  <c r="AO233" i="39"/>
  <c r="CV228" i="39"/>
  <c r="AO443" i="39"/>
  <c r="AP444" i="39"/>
  <c r="Z197" i="39"/>
  <c r="W55" i="39"/>
  <c r="AF231" i="39"/>
  <c r="AI20" i="39"/>
  <c r="X545" i="39"/>
  <c r="AT231" i="39"/>
  <c r="AJ441" i="39"/>
  <c r="AF476" i="39"/>
  <c r="Y56" i="39"/>
  <c r="AL370" i="39"/>
  <c r="AB195" i="39"/>
  <c r="CV544" i="39"/>
  <c r="AP584" i="39"/>
  <c r="AL580" i="39"/>
  <c r="Z22" i="39"/>
  <c r="CT509" i="39"/>
  <c r="AR56" i="39"/>
  <c r="CU404" i="39"/>
  <c r="J18" i="40" s="1"/>
  <c r="X20" i="39"/>
  <c r="W475" i="39"/>
  <c r="AS545" i="39"/>
  <c r="AM21" i="39"/>
  <c r="AN477" i="39"/>
  <c r="AO478" i="39"/>
  <c r="Y21" i="39"/>
  <c r="AN582" i="39"/>
  <c r="AK22" i="39"/>
  <c r="Z92" i="39"/>
  <c r="AL195" i="39"/>
  <c r="AE198" i="39"/>
  <c r="W20" i="39"/>
  <c r="Y546" i="39"/>
  <c r="Y91" i="39"/>
  <c r="AE58" i="39"/>
  <c r="AQ405" i="39"/>
  <c r="AB55" i="39"/>
  <c r="X90" i="39"/>
  <c r="AO548" i="39"/>
  <c r="AP24" i="39"/>
  <c r="AM371" i="39"/>
  <c r="AG22" i="39"/>
  <c r="AD197" i="39"/>
  <c r="AC511" i="39"/>
  <c r="AH510" i="39"/>
  <c r="AL20" i="39"/>
  <c r="AT546" i="39"/>
  <c r="AT406" i="39"/>
  <c r="AP549" i="39"/>
  <c r="AM546" i="39"/>
  <c r="AM196" i="39"/>
  <c r="AP374" i="39"/>
  <c r="AN372" i="39"/>
  <c r="AP199" i="39"/>
  <c r="L230" i="39"/>
  <c r="AN233" i="39" s="1"/>
  <c r="CN230" i="39"/>
  <c r="CH230" i="39"/>
  <c r="AU230" i="39"/>
  <c r="AH231" i="39" s="1"/>
  <c r="N230" i="39"/>
  <c r="I230" i="39"/>
  <c r="CW230" i="39" s="1"/>
  <c r="CF230" i="39"/>
  <c r="CG230" i="39"/>
  <c r="CK230" i="39"/>
  <c r="G230" i="39"/>
  <c r="H230" i="39"/>
  <c r="K230" i="39"/>
  <c r="AR232" i="39" s="1"/>
  <c r="CP230" i="39"/>
  <c r="CI230" i="39"/>
  <c r="CL230" i="39"/>
  <c r="R230" i="39"/>
  <c r="U230" i="39"/>
  <c r="AA234" i="39" s="1"/>
  <c r="F230" i="39"/>
  <c r="O230" i="39"/>
  <c r="CO230" i="39"/>
  <c r="T230" i="39"/>
  <c r="CM230" i="39"/>
  <c r="CJ230" i="39"/>
  <c r="V230" i="39"/>
  <c r="AE234" i="39" s="1"/>
  <c r="AV230" i="39"/>
  <c r="AS231" i="39" s="1"/>
  <c r="M230" i="39"/>
  <c r="P230" i="39"/>
  <c r="J230" i="39"/>
  <c r="AI231" i="39" s="1"/>
  <c r="Q230" i="39"/>
  <c r="S230" i="39"/>
  <c r="W231" i="39" s="1"/>
  <c r="V405" i="39"/>
  <c r="AB406" i="39" s="1"/>
  <c r="CM405" i="39"/>
  <c r="I405" i="39"/>
  <c r="CW405" i="39" s="1"/>
  <c r="CO405" i="39"/>
  <c r="U405" i="39"/>
  <c r="Y407" i="39" s="1"/>
  <c r="AU405" i="39"/>
  <c r="AH406" i="39" s="1"/>
  <c r="K405" i="39"/>
  <c r="CS405" i="39" s="1"/>
  <c r="CT405" i="39" s="1"/>
  <c r="CV405" i="39" s="1"/>
  <c r="F405" i="39"/>
  <c r="H405" i="39"/>
  <c r="CI405" i="39"/>
  <c r="CK405" i="39"/>
  <c r="L405" i="39"/>
  <c r="AM407" i="39" s="1"/>
  <c r="O405" i="39"/>
  <c r="M405" i="39"/>
  <c r="CH405" i="39"/>
  <c r="CJ405" i="39"/>
  <c r="AV405" i="39"/>
  <c r="CU405" i="39" s="1"/>
  <c r="K18" i="40" s="1"/>
  <c r="T405" i="39"/>
  <c r="P405" i="39"/>
  <c r="J405" i="39"/>
  <c r="AI406" i="39" s="1"/>
  <c r="CP405" i="39"/>
  <c r="G405" i="39"/>
  <c r="CF405" i="39"/>
  <c r="S405" i="39"/>
  <c r="AF407" i="39" s="1"/>
  <c r="CL405" i="39"/>
  <c r="R405" i="39"/>
  <c r="Q405" i="39"/>
  <c r="CG405" i="39"/>
  <c r="N405" i="39"/>
  <c r="CN405" i="39"/>
  <c r="V475" i="39"/>
  <c r="AE479" i="39" s="1"/>
  <c r="CG475" i="39"/>
  <c r="U475" i="39"/>
  <c r="Y477" i="39" s="1"/>
  <c r="M475" i="39"/>
  <c r="G475" i="39"/>
  <c r="L475" i="39"/>
  <c r="AL476" i="39" s="1"/>
  <c r="J475" i="39"/>
  <c r="AI476" i="39" s="1"/>
  <c r="AV475" i="39"/>
  <c r="AT477" i="39" s="1"/>
  <c r="CH475" i="39"/>
  <c r="Q475" i="39"/>
  <c r="S475" i="39"/>
  <c r="AG478" i="39" s="1"/>
  <c r="CL475" i="39"/>
  <c r="H475" i="39"/>
  <c r="T475" i="39"/>
  <c r="CF475" i="39"/>
  <c r="I475" i="39"/>
  <c r="CW475" i="39" s="1"/>
  <c r="CI475" i="39"/>
  <c r="CN475" i="39"/>
  <c r="R475" i="39"/>
  <c r="CP475" i="39"/>
  <c r="P475" i="39"/>
  <c r="AU475" i="39"/>
  <c r="CX475" i="39" s="1"/>
  <c r="CK475" i="39"/>
  <c r="CO475" i="39"/>
  <c r="K475" i="39"/>
  <c r="AR477" i="39" s="1"/>
  <c r="O475" i="39"/>
  <c r="N475" i="39"/>
  <c r="F475" i="39"/>
  <c r="CJ475" i="39"/>
  <c r="CM475" i="39"/>
  <c r="P90" i="39"/>
  <c r="H90" i="39"/>
  <c r="CF90" i="39"/>
  <c r="S90" i="39"/>
  <c r="AG93" i="39" s="1"/>
  <c r="V90" i="39"/>
  <c r="AE94" i="39" s="1"/>
  <c r="N90" i="39"/>
  <c r="CL90" i="39"/>
  <c r="CO90" i="39"/>
  <c r="CJ90" i="39"/>
  <c r="R90" i="39"/>
  <c r="CN90" i="39"/>
  <c r="O90" i="39"/>
  <c r="AV90" i="39"/>
  <c r="AS91" i="39" s="1"/>
  <c r="I90" i="39"/>
  <c r="CW90" i="39" s="1"/>
  <c r="AU90" i="39"/>
  <c r="AH91" i="39" s="1"/>
  <c r="U90" i="39"/>
  <c r="Y92" i="39" s="1"/>
  <c r="L90" i="39"/>
  <c r="AP95" i="39" s="1"/>
  <c r="CP90" i="39"/>
  <c r="CK90" i="39"/>
  <c r="F90" i="39"/>
  <c r="T90" i="39"/>
  <c r="M90" i="39"/>
  <c r="CM90" i="39"/>
  <c r="J90" i="39"/>
  <c r="AI91" i="39" s="1"/>
  <c r="CG90" i="39"/>
  <c r="K90" i="39"/>
  <c r="CS90" i="39" s="1"/>
  <c r="CH90" i="39"/>
  <c r="CI90" i="39"/>
  <c r="G90" i="39"/>
  <c r="Q90" i="39"/>
  <c r="V580" i="39"/>
  <c r="AC582" i="39" s="1"/>
  <c r="T580" i="39"/>
  <c r="S580" i="39"/>
  <c r="AF582" i="39" s="1"/>
  <c r="J580" i="39"/>
  <c r="AJ582" i="39" s="1"/>
  <c r="H580" i="39"/>
  <c r="CN580" i="39"/>
  <c r="AU580" i="39"/>
  <c r="CX580" i="39" s="1"/>
  <c r="CG580" i="39"/>
  <c r="CL580" i="39"/>
  <c r="K580" i="39"/>
  <c r="AR582" i="39" s="1"/>
  <c r="AV580" i="39"/>
  <c r="AS581" i="39" s="1"/>
  <c r="P580" i="39"/>
  <c r="CI580" i="39"/>
  <c r="CH580" i="39"/>
  <c r="F580" i="39"/>
  <c r="I580" i="39"/>
  <c r="CW580" i="39" s="1"/>
  <c r="U580" i="39"/>
  <c r="Z583" i="39" s="1"/>
  <c r="CJ580" i="39"/>
  <c r="CO580" i="39"/>
  <c r="R580" i="39"/>
  <c r="G580" i="39"/>
  <c r="M580" i="39"/>
  <c r="L580" i="39"/>
  <c r="AL581" i="39" s="1"/>
  <c r="CP580" i="39"/>
  <c r="CM580" i="39"/>
  <c r="CF580" i="39"/>
  <c r="N580" i="39"/>
  <c r="Q580" i="39"/>
  <c r="O580" i="39"/>
  <c r="CK580" i="39"/>
  <c r="P335" i="39"/>
  <c r="AU335" i="39"/>
  <c r="CX335" i="39" s="1"/>
  <c r="N335" i="39"/>
  <c r="T335" i="39"/>
  <c r="L335" i="39"/>
  <c r="AM337" i="39" s="1"/>
  <c r="CL335" i="39"/>
  <c r="U335" i="39"/>
  <c r="AA339" i="39" s="1"/>
  <c r="CI335" i="39"/>
  <c r="CH335" i="39"/>
  <c r="Q335" i="39"/>
  <c r="CK335" i="39"/>
  <c r="M335" i="39"/>
  <c r="J335" i="39"/>
  <c r="AK338" i="39" s="1"/>
  <c r="V335" i="39"/>
  <c r="AB336" i="39" s="1"/>
  <c r="H335" i="39"/>
  <c r="CO335" i="39"/>
  <c r="CN335" i="39"/>
  <c r="I335" i="39"/>
  <c r="CW335" i="39" s="1"/>
  <c r="S335" i="39"/>
  <c r="AF337" i="39" s="1"/>
  <c r="AV335" i="39"/>
  <c r="AT337" i="39" s="1"/>
  <c r="K335" i="39"/>
  <c r="CS335" i="39" s="1"/>
  <c r="CT335" i="39" s="1"/>
  <c r="G335" i="39"/>
  <c r="CJ335" i="39"/>
  <c r="F335" i="39"/>
  <c r="CG335" i="39"/>
  <c r="CM335" i="39"/>
  <c r="R335" i="39"/>
  <c r="CF335" i="39"/>
  <c r="O335" i="39"/>
  <c r="CP335" i="39"/>
  <c r="U55" i="39"/>
  <c r="AA59" i="39" s="1"/>
  <c r="CF55" i="39"/>
  <c r="V55" i="39"/>
  <c r="AC57" i="39" s="1"/>
  <c r="H55" i="39"/>
  <c r="CJ55" i="39"/>
  <c r="M55" i="39"/>
  <c r="CI55" i="39"/>
  <c r="K55" i="39"/>
  <c r="CS55" i="39" s="1"/>
  <c r="CT55" i="39" s="1"/>
  <c r="R55" i="39"/>
  <c r="F55" i="39"/>
  <c r="Q55" i="39"/>
  <c r="S55" i="39"/>
  <c r="AG58" i="39" s="1"/>
  <c r="CK55" i="39"/>
  <c r="L55" i="39"/>
  <c r="AP60" i="39" s="1"/>
  <c r="I55" i="39"/>
  <c r="CW55" i="39" s="1"/>
  <c r="CO55" i="39"/>
  <c r="CP55" i="39"/>
  <c r="CM55" i="39"/>
  <c r="G55" i="39"/>
  <c r="CN55" i="39"/>
  <c r="CG55" i="39"/>
  <c r="CL55" i="39"/>
  <c r="AV55" i="39"/>
  <c r="CU55" i="39" s="1"/>
  <c r="K4" i="40" s="1"/>
  <c r="J55" i="39"/>
  <c r="AJ57" i="39" s="1"/>
  <c r="O55" i="39"/>
  <c r="T55" i="39"/>
  <c r="CH55" i="39"/>
  <c r="AU55" i="39"/>
  <c r="AH56" i="39" s="1"/>
  <c r="P55" i="39"/>
  <c r="N55" i="39"/>
  <c r="L195" i="39"/>
  <c r="AO199" i="39" s="1"/>
  <c r="CM195" i="39"/>
  <c r="CF195" i="39"/>
  <c r="P195" i="39"/>
  <c r="F195" i="39"/>
  <c r="R195" i="39"/>
  <c r="CL195" i="39"/>
  <c r="CN195" i="39"/>
  <c r="CH195" i="39"/>
  <c r="CO195" i="39"/>
  <c r="CI195" i="39"/>
  <c r="AU195" i="39"/>
  <c r="CX195" i="39" s="1"/>
  <c r="O195" i="39"/>
  <c r="U195" i="39"/>
  <c r="AA199" i="39" s="1"/>
  <c r="I195" i="39"/>
  <c r="CW195" i="39" s="1"/>
  <c r="CG195" i="39"/>
  <c r="CK195" i="39"/>
  <c r="V195" i="39"/>
  <c r="AD198" i="39" s="1"/>
  <c r="AV195" i="39"/>
  <c r="CU195" i="39" s="1"/>
  <c r="K8" i="40" s="1"/>
  <c r="T195" i="39"/>
  <c r="CP195" i="39"/>
  <c r="G195" i="39"/>
  <c r="Q195" i="39"/>
  <c r="M195" i="39"/>
  <c r="CJ195" i="39"/>
  <c r="S195" i="39"/>
  <c r="AF197" i="39" s="1"/>
  <c r="J195" i="39"/>
  <c r="AI196" i="39" s="1"/>
  <c r="K195" i="39"/>
  <c r="AQ196" i="39" s="1"/>
  <c r="H195" i="39"/>
  <c r="N195" i="39"/>
  <c r="K370" i="39"/>
  <c r="AQ371" i="39" s="1"/>
  <c r="M370" i="39"/>
  <c r="U370" i="39"/>
  <c r="Z373" i="39" s="1"/>
  <c r="R370" i="39"/>
  <c r="P370" i="39"/>
  <c r="S370" i="39"/>
  <c r="AG373" i="39" s="1"/>
  <c r="CI370" i="39"/>
  <c r="V370" i="39"/>
  <c r="AB371" i="39" s="1"/>
  <c r="J370" i="39"/>
  <c r="AK373" i="39" s="1"/>
  <c r="T370" i="39"/>
  <c r="I370" i="39"/>
  <c r="CW370" i="39" s="1"/>
  <c r="CJ370" i="39"/>
  <c r="AV370" i="39"/>
  <c r="AS371" i="39" s="1"/>
  <c r="O370" i="39"/>
  <c r="Q370" i="39"/>
  <c r="F370" i="39"/>
  <c r="N370" i="39"/>
  <c r="CO370" i="39"/>
  <c r="L370" i="39"/>
  <c r="AL371" i="39" s="1"/>
  <c r="CM370" i="39"/>
  <c r="CN370" i="39"/>
  <c r="CK370" i="39"/>
  <c r="CF370" i="39"/>
  <c r="AU370" i="39"/>
  <c r="AH371" i="39" s="1"/>
  <c r="H370" i="39"/>
  <c r="CG370" i="39"/>
  <c r="G370" i="39"/>
  <c r="CL370" i="39"/>
  <c r="CP370" i="39"/>
  <c r="CH370" i="39"/>
  <c r="I545" i="39"/>
  <c r="CW545" i="39" s="1"/>
  <c r="F545" i="39"/>
  <c r="CF545" i="39"/>
  <c r="CI545" i="39"/>
  <c r="O545" i="39"/>
  <c r="S545" i="39"/>
  <c r="AF547" i="39" s="1"/>
  <c r="M545" i="39"/>
  <c r="Q545" i="39"/>
  <c r="N545" i="39"/>
  <c r="CK545" i="39"/>
  <c r="CP545" i="39"/>
  <c r="CN545" i="39"/>
  <c r="L545" i="39"/>
  <c r="AN548" i="39" s="1"/>
  <c r="U545" i="39"/>
  <c r="Y547" i="39" s="1"/>
  <c r="CH545" i="39"/>
  <c r="CG545" i="39"/>
  <c r="CO545" i="39"/>
  <c r="CJ545" i="39"/>
  <c r="CL545" i="39"/>
  <c r="K545" i="39"/>
  <c r="AR547" i="39" s="1"/>
  <c r="AV545" i="39"/>
  <c r="CU545" i="39" s="1"/>
  <c r="K13" i="40" s="1"/>
  <c r="R545" i="39"/>
  <c r="AU545" i="39"/>
  <c r="AH546" i="39" s="1"/>
  <c r="CM545" i="39"/>
  <c r="H545" i="39"/>
  <c r="P545" i="39"/>
  <c r="T545" i="39"/>
  <c r="V545" i="39"/>
  <c r="AD548" i="39" s="1"/>
  <c r="G545" i="39"/>
  <c r="J545" i="39"/>
  <c r="AJ547" i="39" s="1"/>
  <c r="CG510" i="39"/>
  <c r="U510" i="39"/>
  <c r="Z513" i="39" s="1"/>
  <c r="CF510" i="39"/>
  <c r="CN510" i="39"/>
  <c r="CM510" i="39"/>
  <c r="N510" i="39"/>
  <c r="CJ510" i="39"/>
  <c r="K510" i="39"/>
  <c r="CS510" i="39" s="1"/>
  <c r="CT510" i="39" s="1"/>
  <c r="I510" i="39"/>
  <c r="CW510" i="39" s="1"/>
  <c r="CL510" i="39"/>
  <c r="CO510" i="39"/>
  <c r="P510" i="39"/>
  <c r="J510" i="39"/>
  <c r="AJ512" i="39" s="1"/>
  <c r="CH510" i="39"/>
  <c r="CP510" i="39"/>
  <c r="G510" i="39"/>
  <c r="AU510" i="39"/>
  <c r="CX510" i="39" s="1"/>
  <c r="V510" i="39"/>
  <c r="AC512" i="39" s="1"/>
  <c r="T510" i="39"/>
  <c r="F510" i="39"/>
  <c r="H510" i="39"/>
  <c r="CK510" i="39"/>
  <c r="R510" i="39"/>
  <c r="O510" i="39"/>
  <c r="CI510" i="39"/>
  <c r="Q510" i="39"/>
  <c r="L510" i="39"/>
  <c r="AP515" i="39" s="1"/>
  <c r="S510" i="39"/>
  <c r="AF512" i="39" s="1"/>
  <c r="M510" i="39"/>
  <c r="AV510" i="39"/>
  <c r="AS511" i="39" s="1"/>
  <c r="CN440" i="39"/>
  <c r="I440" i="39"/>
  <c r="CW440" i="39" s="1"/>
  <c r="J440" i="39"/>
  <c r="AI441" i="39" s="1"/>
  <c r="CF440" i="39"/>
  <c r="L440" i="39"/>
  <c r="AP445" i="39" s="1"/>
  <c r="CL440" i="39"/>
  <c r="R440" i="39"/>
  <c r="CJ440" i="39"/>
  <c r="AV440" i="39"/>
  <c r="AS441" i="39" s="1"/>
  <c r="U440" i="39"/>
  <c r="Z443" i="39" s="1"/>
  <c r="M440" i="39"/>
  <c r="CP440" i="39"/>
  <c r="CO440" i="39"/>
  <c r="CM440" i="39"/>
  <c r="F440" i="39"/>
  <c r="AU440" i="39"/>
  <c r="AH441" i="39" s="1"/>
  <c r="S440" i="39"/>
  <c r="AF442" i="39" s="1"/>
  <c r="CG440" i="39"/>
  <c r="T440" i="39"/>
  <c r="G440" i="39"/>
  <c r="Q440" i="39"/>
  <c r="CH440" i="39"/>
  <c r="H440" i="39"/>
  <c r="CK440" i="39"/>
  <c r="O440" i="39"/>
  <c r="V440" i="39"/>
  <c r="AC442" i="39" s="1"/>
  <c r="K440" i="39"/>
  <c r="AQ441" i="39" s="1"/>
  <c r="CI440" i="39"/>
  <c r="N440" i="39"/>
  <c r="P440" i="39"/>
  <c r="P20" i="39"/>
  <c r="CF20" i="39"/>
  <c r="CN20" i="39"/>
  <c r="CL20" i="39"/>
  <c r="Q20" i="39"/>
  <c r="CI20" i="39"/>
  <c r="CG20" i="39"/>
  <c r="O20" i="39"/>
  <c r="L20" i="39"/>
  <c r="AM22" i="39" s="1"/>
  <c r="H20" i="39"/>
  <c r="N20" i="39"/>
  <c r="AV20" i="39"/>
  <c r="CU20" i="39" s="1"/>
  <c r="K5" i="40" s="1"/>
  <c r="CK20" i="39"/>
  <c r="M20" i="39"/>
  <c r="R20" i="39"/>
  <c r="CH20" i="39"/>
  <c r="S20" i="39"/>
  <c r="AF22" i="39" s="1"/>
  <c r="T20" i="39"/>
  <c r="CM20" i="39"/>
  <c r="CP20" i="39"/>
  <c r="V20" i="39"/>
  <c r="AC22" i="39" s="1"/>
  <c r="F20" i="39"/>
  <c r="G20" i="39"/>
  <c r="CO20" i="39"/>
  <c r="J20" i="39"/>
  <c r="AK23" i="39" s="1"/>
  <c r="I20" i="39"/>
  <c r="CW20" i="39" s="1"/>
  <c r="K20" i="39"/>
  <c r="AR22" i="39" s="1"/>
  <c r="AU20" i="39"/>
  <c r="AH21" i="39" s="1"/>
  <c r="CJ20" i="39"/>
  <c r="U20" i="39"/>
  <c r="X21" i="39" s="1"/>
  <c r="CL615" i="39"/>
  <c r="CK615" i="39"/>
  <c r="CP615" i="39"/>
  <c r="O615" i="39"/>
  <c r="R615" i="39"/>
  <c r="CM615" i="39"/>
  <c r="CO615" i="39"/>
  <c r="I615" i="39"/>
  <c r="CW615" i="39" s="1"/>
  <c r="U615" i="39"/>
  <c r="X616" i="39" s="1"/>
  <c r="CN615" i="39"/>
  <c r="N615" i="39"/>
  <c r="M615" i="39"/>
  <c r="L615" i="39"/>
  <c r="AL616" i="39" s="1"/>
  <c r="K615" i="39"/>
  <c r="AR617" i="39" s="1"/>
  <c r="H615" i="39"/>
  <c r="Q615" i="39"/>
  <c r="CI615" i="39"/>
  <c r="CF615" i="39"/>
  <c r="CG615" i="39"/>
  <c r="AU615" i="39"/>
  <c r="CX615" i="39" s="1"/>
  <c r="V615" i="39"/>
  <c r="AD618" i="39" s="1"/>
  <c r="G615" i="39"/>
  <c r="T615" i="39"/>
  <c r="S615" i="39"/>
  <c r="W616" i="39" s="1"/>
  <c r="F615" i="39"/>
  <c r="CJ615" i="39"/>
  <c r="J615" i="39"/>
  <c r="AJ617" i="39" s="1"/>
  <c r="CH615" i="39"/>
  <c r="P615" i="39"/>
  <c r="AV615" i="39"/>
  <c r="CU615" i="39" s="1"/>
  <c r="K16" i="40" s="1"/>
  <c r="AR91" i="39"/>
  <c r="CS89" i="39"/>
  <c r="CT89" i="39" s="1"/>
  <c r="CV89" i="39" s="1"/>
  <c r="CV193" i="39"/>
  <c r="AS580" i="39"/>
  <c r="CU579" i="39"/>
  <c r="J15" i="40" s="1"/>
  <c r="CT54" i="39"/>
  <c r="CS439" i="39"/>
  <c r="CT439" i="39" s="1"/>
  <c r="CV439" i="39" s="1"/>
  <c r="CM15" i="35"/>
  <c r="P15" i="35"/>
  <c r="CD15" i="35"/>
  <c r="CG15" i="35"/>
  <c r="O15" i="35"/>
  <c r="T15" i="35"/>
  <c r="K15" i="35"/>
  <c r="N15" i="35"/>
  <c r="F15" i="35"/>
  <c r="R15" i="35"/>
  <c r="J15" i="35"/>
  <c r="Q15" i="35"/>
  <c r="U16" i="35" s="1"/>
  <c r="AT15" i="35"/>
  <c r="AR17" i="35" s="1"/>
  <c r="G15" i="35"/>
  <c r="DQ15" i="35" s="1"/>
  <c r="DU15" i="35" s="1"/>
  <c r="CK15" i="35"/>
  <c r="CN15" i="35"/>
  <c r="E15" i="35"/>
  <c r="AS15" i="35"/>
  <c r="CL15" i="35"/>
  <c r="CO15" i="35"/>
  <c r="DD41" i="38" s="1"/>
  <c r="F41" i="38" s="1"/>
  <c r="CF15" i="35"/>
  <c r="CE15" i="35"/>
  <c r="S15" i="35"/>
  <c r="CI15" i="35"/>
  <c r="L15" i="35"/>
  <c r="CH15" i="35"/>
  <c r="M15" i="35"/>
  <c r="H15" i="35"/>
  <c r="AG16" i="35" s="1"/>
  <c r="CJ15" i="35"/>
  <c r="I15" i="35"/>
  <c r="DM15" i="35" s="1"/>
  <c r="DN15" i="35" s="1"/>
  <c r="D15" i="35"/>
  <c r="BB259" i="39"/>
  <c r="S155" i="39"/>
  <c r="AV155" i="39"/>
  <c r="CH155" i="39"/>
  <c r="CO155" i="39"/>
  <c r="CM155" i="39"/>
  <c r="J155" i="39"/>
  <c r="CN155" i="39"/>
  <c r="CI155" i="39"/>
  <c r="L155" i="39"/>
  <c r="CP155" i="39"/>
  <c r="H155" i="39"/>
  <c r="CL155" i="39"/>
  <c r="F155" i="39"/>
  <c r="O155" i="39"/>
  <c r="U155" i="39"/>
  <c r="K155" i="39"/>
  <c r="CJ155" i="39"/>
  <c r="R155" i="39"/>
  <c r="P155" i="39"/>
  <c r="CK155" i="39"/>
  <c r="AU155" i="39"/>
  <c r="N155" i="39"/>
  <c r="V155" i="39"/>
  <c r="CG155" i="39"/>
  <c r="G155" i="39"/>
  <c r="CF155" i="39"/>
  <c r="M155" i="39"/>
  <c r="Q155" i="39"/>
  <c r="T155" i="39"/>
  <c r="I155" i="39"/>
  <c r="CW155" i="39" s="1"/>
  <c r="Z58" i="39"/>
  <c r="CV229" i="39"/>
  <c r="AT232" i="39"/>
  <c r="CV404" i="39"/>
  <c r="AD58" i="39"/>
  <c r="AG513" i="39"/>
  <c r="CU335" i="39"/>
  <c r="K19" i="40" s="1"/>
  <c r="AD408" i="39"/>
  <c r="AF57" i="39"/>
  <c r="AT547" i="39"/>
  <c r="CV369" i="39"/>
  <c r="CS230" i="39"/>
  <c r="CT230" i="39" s="1"/>
  <c r="AO584" i="39"/>
  <c r="CV54" i="39"/>
  <c r="J4" i="40"/>
  <c r="J30" i="40" s="1"/>
  <c r="CV194" i="39"/>
  <c r="X441" i="39"/>
  <c r="J31" i="40"/>
  <c r="CV474" i="39"/>
  <c r="AR57" i="39"/>
  <c r="AA514" i="39"/>
  <c r="AK233" i="39"/>
  <c r="W406" i="39"/>
  <c r="AC337" i="39"/>
  <c r="AQ56" i="39"/>
  <c r="AI581" i="39"/>
  <c r="AK93" i="39"/>
  <c r="AB196" i="39"/>
  <c r="CV509" i="39"/>
  <c r="AB476" i="39"/>
  <c r="X91" i="39"/>
  <c r="AO339" i="39"/>
  <c r="AR512" i="39"/>
  <c r="W546" i="39"/>
  <c r="AG548" i="39"/>
  <c r="Z548" i="39"/>
  <c r="X56" i="39"/>
  <c r="AG198" i="39"/>
  <c r="CU230" i="39"/>
  <c r="K9" i="40" s="1"/>
  <c r="AN583" i="39"/>
  <c r="AQ231" i="39"/>
  <c r="AH336" i="39"/>
  <c r="AC477" i="39"/>
  <c r="AJ232" i="39"/>
  <c r="AM197" i="39"/>
  <c r="AD478" i="39"/>
  <c r="AO479" i="39"/>
  <c r="CX370" i="39"/>
  <c r="Y337" i="39"/>
  <c r="AT22" i="39"/>
  <c r="AP340" i="39"/>
  <c r="AT582" i="39"/>
  <c r="CX20" i="39"/>
  <c r="AQ511" i="39"/>
  <c r="Z338" i="39"/>
  <c r="CX55" i="39"/>
  <c r="AJ22" i="39"/>
  <c r="AS21" i="39"/>
  <c r="AI616" i="39"/>
  <c r="AJ442" i="39"/>
  <c r="CU90" i="39"/>
  <c r="K11" i="40" s="1"/>
  <c r="K24" i="40" s="1"/>
  <c r="AE199" i="39"/>
  <c r="CU475" i="39"/>
  <c r="K12" i="40" s="1"/>
  <c r="AE584" i="39"/>
  <c r="AC197" i="39"/>
  <c r="AL91" i="39"/>
  <c r="Y197" i="39"/>
  <c r="X196" i="39"/>
  <c r="AD338" i="39"/>
  <c r="AR372" i="39"/>
  <c r="AM232" i="39"/>
  <c r="Z198" i="39"/>
  <c r="CX230" i="39"/>
  <c r="CX440" i="39"/>
  <c r="AP235" i="39"/>
  <c r="AK583" i="39"/>
  <c r="AA549" i="39"/>
  <c r="X546" i="39"/>
  <c r="AQ476" i="39"/>
  <c r="AK198" i="39"/>
  <c r="AD23" i="39"/>
  <c r="AM512" i="39"/>
  <c r="W196" i="39"/>
  <c r="Y232" i="39"/>
  <c r="X581" i="39"/>
  <c r="AR92" i="39"/>
  <c r="AA409" i="39"/>
  <c r="X406" i="39"/>
  <c r="W56" i="39"/>
  <c r="CX405" i="39"/>
  <c r="Z233" i="39"/>
  <c r="Y582" i="39"/>
  <c r="AO59" i="39"/>
  <c r="AD443" i="39"/>
  <c r="AE409" i="39"/>
  <c r="W511" i="39"/>
  <c r="AN513" i="39"/>
  <c r="AC407" i="39"/>
  <c r="Z408" i="39"/>
  <c r="AE444" i="39"/>
  <c r="AB441" i="39"/>
  <c r="AQ91" i="39"/>
  <c r="AR407" i="39"/>
  <c r="AS406" i="39"/>
  <c r="AB546" i="39"/>
  <c r="AB231" i="39"/>
  <c r="AC232" i="39"/>
  <c r="AK58" i="39"/>
  <c r="Z93" i="39"/>
  <c r="AE339" i="39"/>
  <c r="AJ337" i="39"/>
  <c r="Y57" i="39"/>
  <c r="AI371" i="39"/>
  <c r="AA444" i="39"/>
  <c r="AI546" i="39"/>
  <c r="AS476" i="39"/>
  <c r="AO619" i="39"/>
  <c r="AP25" i="39"/>
  <c r="AT407" i="39"/>
  <c r="Y442" i="39"/>
  <c r="AK548" i="39"/>
  <c r="AT197" i="39"/>
  <c r="AG338" i="39"/>
  <c r="AH476" i="39"/>
  <c r="AD373" i="39"/>
  <c r="AI56" i="39"/>
  <c r="AQ21" i="39"/>
  <c r="AC372" i="39"/>
  <c r="AN23" i="39"/>
  <c r="CS195" i="39"/>
  <c r="CT195" i="39" s="1"/>
  <c r="CV195" i="39" s="1"/>
  <c r="AE374" i="39"/>
  <c r="W336" i="39"/>
  <c r="CU510" i="39"/>
  <c r="K14" i="40" s="1"/>
  <c r="AD233" i="39"/>
  <c r="CV334" i="39"/>
  <c r="AM547" i="39"/>
  <c r="AH121" i="39"/>
  <c r="CX120" i="39"/>
  <c r="AF122" i="39"/>
  <c r="W121" i="39"/>
  <c r="AG123" i="39"/>
  <c r="AP125" i="39"/>
  <c r="AL121" i="39"/>
  <c r="AM122" i="39"/>
  <c r="AO124" i="39"/>
  <c r="AN123" i="39"/>
  <c r="AK123" i="39"/>
  <c r="AJ122" i="39"/>
  <c r="AI121" i="39"/>
  <c r="AQ121" i="39"/>
  <c r="CS120" i="39"/>
  <c r="CT120" i="39" s="1"/>
  <c r="AR122" i="39"/>
  <c r="AD123" i="39"/>
  <c r="AB121" i="39"/>
  <c r="AE124" i="39"/>
  <c r="AC122" i="39"/>
  <c r="Z123" i="39"/>
  <c r="X121" i="39"/>
  <c r="Y122" i="39"/>
  <c r="AA124" i="39"/>
  <c r="AT122" i="39"/>
  <c r="AS121" i="39"/>
  <c r="CU120" i="39"/>
  <c r="F10" i="40" s="1"/>
  <c r="F28" i="40" s="1"/>
  <c r="BO15" i="35"/>
  <c r="BQ295" i="39" s="1"/>
  <c r="BB65" i="38" a="1"/>
  <c r="BB66" i="38" a="1"/>
  <c r="V441" i="39" a="1"/>
  <c r="P441" i="39" a="1"/>
  <c r="CL441" i="39" a="1"/>
  <c r="CJ441" i="39" a="1"/>
  <c r="T441" i="39" a="1"/>
  <c r="H441" i="39" a="1"/>
  <c r="CH441" i="39" a="1"/>
  <c r="CG441" i="39" a="1"/>
  <c r="F441" i="39" a="1"/>
  <c r="R441" i="39" a="1"/>
  <c r="I441" i="39" a="1"/>
  <c r="CO441" i="39" a="1"/>
  <c r="AV441" i="39" a="1"/>
  <c r="N441" i="39" a="1"/>
  <c r="CN441" i="39" a="1"/>
  <c r="CM441" i="39" a="1"/>
  <c r="Q441" i="39" a="1"/>
  <c r="K441" i="39" a="1"/>
  <c r="AU441" i="39" a="1"/>
  <c r="U441" i="39" a="1"/>
  <c r="J441" i="39" a="1"/>
  <c r="S441" i="39" a="1"/>
  <c r="O441" i="39" a="1"/>
  <c r="L441" i="39" a="1"/>
  <c r="M441" i="39" a="1"/>
  <c r="CP441" i="39" a="1"/>
  <c r="CF441" i="39" a="1"/>
  <c r="CK441" i="39" a="1"/>
  <c r="G441" i="39" a="1"/>
  <c r="CI441" i="39" a="1"/>
  <c r="F260" i="39" a="1"/>
  <c r="Q260" i="39" a="1"/>
  <c r="CN260" i="39" a="1"/>
  <c r="CF260" i="39" a="1"/>
  <c r="T260" i="39" a="1"/>
  <c r="N260" i="39" a="1"/>
  <c r="H260" i="39" a="1"/>
  <c r="Q296" i="39" a="1"/>
  <c r="CF296" i="39" a="1"/>
  <c r="G296" i="39" a="1"/>
  <c r="F296" i="39" a="1"/>
  <c r="T296" i="39" a="1"/>
  <c r="CM231" i="39" a="1"/>
  <c r="AV231" i="39" a="1"/>
  <c r="V231" i="39" a="1"/>
  <c r="H231" i="39" a="1"/>
  <c r="F231" i="39" a="1"/>
  <c r="T231" i="39" a="1"/>
  <c r="CF231" i="39" a="1"/>
  <c r="CK231" i="39" a="1"/>
  <c r="Q231" i="39" a="1"/>
  <c r="R231" i="39" a="1"/>
  <c r="K231" i="39" a="1"/>
  <c r="CL231" i="39" a="1"/>
  <c r="U231" i="39" a="1"/>
  <c r="S231" i="39" a="1"/>
  <c r="CI231" i="39" a="1"/>
  <c r="AU231" i="39" a="1"/>
  <c r="CP231" i="39" a="1"/>
  <c r="P231" i="39" a="1"/>
  <c r="I231" i="39" a="1"/>
  <c r="M231" i="39" a="1"/>
  <c r="CJ231" i="39" a="1"/>
  <c r="CG231" i="39" a="1"/>
  <c r="J231" i="39" a="1"/>
  <c r="O231" i="39" a="1"/>
  <c r="N231" i="39" a="1"/>
  <c r="G231" i="39" a="1"/>
  <c r="CN231" i="39" a="1"/>
  <c r="CO231" i="39" a="1"/>
  <c r="L231" i="39" a="1"/>
  <c r="CH231" i="39" a="1"/>
  <c r="U406" i="39" a="1"/>
  <c r="CO406" i="39" a="1"/>
  <c r="AU406" i="39" a="1"/>
  <c r="F406" i="39" a="1"/>
  <c r="O406" i="39" a="1"/>
  <c r="CF406" i="39" a="1"/>
  <c r="P406" i="39" a="1"/>
  <c r="CI406" i="39" a="1"/>
  <c r="R406" i="39" a="1"/>
  <c r="I406" i="39" a="1"/>
  <c r="N406" i="39" a="1"/>
  <c r="V406" i="39" a="1"/>
  <c r="CP406" i="39" a="1"/>
  <c r="K406" i="39" a="1"/>
  <c r="H406" i="39" a="1"/>
  <c r="CN406" i="39" a="1"/>
  <c r="CK406" i="39" a="1"/>
  <c r="CG406" i="39" a="1"/>
  <c r="CM406" i="39" a="1"/>
  <c r="Q406" i="39" a="1"/>
  <c r="CL406" i="39" a="1"/>
  <c r="CH406" i="39" a="1"/>
  <c r="J406" i="39" a="1"/>
  <c r="G406" i="39" a="1"/>
  <c r="M406" i="39" a="1"/>
  <c r="CJ406" i="39" a="1"/>
  <c r="AV406" i="39" a="1"/>
  <c r="T406" i="39" a="1"/>
  <c r="L406" i="39" a="1"/>
  <c r="S406" i="39" a="1"/>
  <c r="I91" i="39" a="1"/>
  <c r="CF91" i="39" a="1"/>
  <c r="CP91" i="39" a="1"/>
  <c r="CI91" i="39" a="1"/>
  <c r="K91" i="39" a="1"/>
  <c r="P91" i="39" a="1"/>
  <c r="R91" i="39" a="1"/>
  <c r="CM91" i="39" a="1"/>
  <c r="L91" i="39" a="1"/>
  <c r="CL91" i="39" a="1"/>
  <c r="S91" i="39" a="1"/>
  <c r="M91" i="39" a="1"/>
  <c r="CK91" i="39" a="1"/>
  <c r="CN91" i="39" a="1"/>
  <c r="CG91" i="39" a="1"/>
  <c r="O91" i="39" a="1"/>
  <c r="G91" i="39" a="1"/>
  <c r="F91" i="39" a="1"/>
  <c r="Q91" i="39" a="1"/>
  <c r="V91" i="39" a="1"/>
  <c r="U91" i="39" a="1"/>
  <c r="CJ91" i="39" a="1"/>
  <c r="AU91" i="39" a="1"/>
  <c r="CO91" i="39" a="1"/>
  <c r="CH91" i="39" a="1"/>
  <c r="J91" i="39" a="1"/>
  <c r="N91" i="39" a="1"/>
  <c r="H91" i="39" a="1"/>
  <c r="AV91" i="39" a="1"/>
  <c r="T91" i="39" a="1"/>
  <c r="CH336" i="39" a="1"/>
  <c r="AU336" i="39" a="1"/>
  <c r="CL336" i="39" a="1"/>
  <c r="I336" i="39" a="1"/>
  <c r="J336" i="39" a="1"/>
  <c r="Q336" i="39" a="1"/>
  <c r="M336" i="39" a="1"/>
  <c r="CM336" i="39" a="1"/>
  <c r="N336" i="39" a="1"/>
  <c r="CF336" i="39" a="1"/>
  <c r="CK336" i="39" a="1"/>
  <c r="CI336" i="39" a="1"/>
  <c r="K336" i="39" a="1"/>
  <c r="CJ336" i="39" a="1"/>
  <c r="U336" i="39" a="1"/>
  <c r="CO336" i="39" a="1"/>
  <c r="L336" i="39" a="1"/>
  <c r="CN336" i="39" a="1"/>
  <c r="H336" i="39" a="1"/>
  <c r="F336" i="39" a="1"/>
  <c r="G336" i="39" a="1"/>
  <c r="S336" i="39" a="1"/>
  <c r="R336" i="39" a="1"/>
  <c r="CP336" i="39" a="1"/>
  <c r="T336" i="39" a="1"/>
  <c r="O336" i="39" a="1"/>
  <c r="AV336" i="39" a="1"/>
  <c r="CG336" i="39" a="1"/>
  <c r="P336" i="39" a="1"/>
  <c r="V336" i="39" a="1"/>
  <c r="H56" i="39" a="1"/>
  <c r="I56" i="39" a="1"/>
  <c r="M56" i="39" a="1"/>
  <c r="U56" i="39" a="1"/>
  <c r="Q56" i="39" a="1"/>
  <c r="CO56" i="39" a="1"/>
  <c r="AU56" i="39" a="1"/>
  <c r="P56" i="39" a="1"/>
  <c r="R56" i="39" a="1"/>
  <c r="J56" i="39" a="1"/>
  <c r="V56" i="39" a="1"/>
  <c r="L56" i="39" a="1"/>
  <c r="CK56" i="39" a="1"/>
  <c r="N56" i="39" a="1"/>
  <c r="CG56" i="39" a="1"/>
  <c r="CJ56" i="39" a="1"/>
  <c r="F56" i="39" a="1"/>
  <c r="CN56" i="39" a="1"/>
  <c r="G56" i="39" a="1"/>
  <c r="CH56" i="39" a="1"/>
  <c r="CM56" i="39" a="1"/>
  <c r="AV56" i="39" a="1"/>
  <c r="CI56" i="39" a="1"/>
  <c r="CL56" i="39" a="1"/>
  <c r="O56" i="39" a="1"/>
  <c r="T56" i="39" a="1"/>
  <c r="CP56" i="39" a="1"/>
  <c r="S56" i="39" a="1"/>
  <c r="K56" i="39" a="1"/>
  <c r="CF56" i="39" a="1"/>
  <c r="P21" i="39" a="1"/>
  <c r="N21" i="39" a="1"/>
  <c r="CN21" i="39" a="1"/>
  <c r="K21" i="39" a="1"/>
  <c r="CH21" i="39" a="1"/>
  <c r="CM21" i="39" a="1"/>
  <c r="H21" i="39" a="1"/>
  <c r="R21" i="39" a="1"/>
  <c r="CL21" i="39" a="1"/>
  <c r="V21" i="39" a="1"/>
  <c r="O21" i="39" a="1"/>
  <c r="AV21" i="39" a="1"/>
  <c r="M21" i="39" a="1"/>
  <c r="J21" i="39" a="1"/>
  <c r="CG21" i="39" a="1"/>
  <c r="CI21" i="39" a="1"/>
  <c r="Q21" i="39" a="1"/>
  <c r="CO21" i="39" a="1"/>
  <c r="G21" i="39" a="1"/>
  <c r="F21" i="39" a="1"/>
  <c r="L21" i="39" a="1"/>
  <c r="CP21" i="39" a="1"/>
  <c r="CF21" i="39" a="1"/>
  <c r="S21" i="39" a="1"/>
  <c r="T21" i="39" a="1"/>
  <c r="CK21" i="39" a="1"/>
  <c r="CJ21" i="39" a="1"/>
  <c r="U21" i="39" a="1"/>
  <c r="I21" i="39" a="1"/>
  <c r="AU21" i="39" a="1"/>
  <c r="CG260" i="39" a="1"/>
  <c r="CI260" i="39" a="1"/>
  <c r="CO260" i="39" a="1"/>
  <c r="CK260" i="39" a="1"/>
  <c r="CL260" i="39" a="1"/>
  <c r="CP260" i="39" a="1"/>
  <c r="J260" i="39" a="1"/>
  <c r="P260" i="39" a="1"/>
  <c r="AV296" i="39" a="1"/>
  <c r="CI296" i="39" a="1"/>
  <c r="S296" i="39" a="1"/>
  <c r="M296" i="39" a="1"/>
  <c r="CG296" i="39" a="1"/>
  <c r="O296" i="39" a="1"/>
  <c r="CF581" i="39" a="1"/>
  <c r="AV581" i="39" a="1"/>
  <c r="CJ581" i="39" a="1"/>
  <c r="G581" i="39" a="1"/>
  <c r="CI581" i="39" a="1"/>
  <c r="V581" i="39" a="1"/>
  <c r="K581" i="39" a="1"/>
  <c r="CK581" i="39" a="1"/>
  <c r="L581" i="39" a="1"/>
  <c r="N581" i="39" a="1"/>
  <c r="CH581" i="39" a="1"/>
  <c r="I581" i="39" a="1"/>
  <c r="H581" i="39" a="1"/>
  <c r="CO581" i="39" a="1"/>
  <c r="CM581" i="39" a="1"/>
  <c r="S581" i="39" a="1"/>
  <c r="J581" i="39" a="1"/>
  <c r="U581" i="39" a="1"/>
  <c r="CP581" i="39" a="1"/>
  <c r="Q581" i="39" a="1"/>
  <c r="CG581" i="39" a="1"/>
  <c r="CN581" i="39" a="1"/>
  <c r="P581" i="39" a="1"/>
  <c r="M581" i="39" a="1"/>
  <c r="R581" i="39" a="1"/>
  <c r="O581" i="39" a="1"/>
  <c r="T581" i="39" a="1"/>
  <c r="F581" i="39" a="1"/>
  <c r="CL581" i="39" a="1"/>
  <c r="AU581" i="39" a="1"/>
  <c r="P196" i="39" a="1"/>
  <c r="CM196" i="39" a="1"/>
  <c r="I196" i="39" a="1"/>
  <c r="L196" i="39" a="1"/>
  <c r="CG196" i="39" a="1"/>
  <c r="CK196" i="39" a="1"/>
  <c r="S196" i="39" a="1"/>
  <c r="T196" i="39" a="1"/>
  <c r="CN196" i="39" a="1"/>
  <c r="M196" i="39" a="1"/>
  <c r="H196" i="39" a="1"/>
  <c r="V196" i="39" a="1"/>
  <c r="CJ196" i="39" a="1"/>
  <c r="CF196" i="39" a="1"/>
  <c r="G196" i="39" a="1"/>
  <c r="AU196" i="39" a="1"/>
  <c r="U196" i="39" a="1"/>
  <c r="CI196" i="39" a="1"/>
  <c r="CO196" i="39" a="1"/>
  <c r="CL196" i="39" a="1"/>
  <c r="CH196" i="39" a="1"/>
  <c r="R196" i="39" a="1"/>
  <c r="N196" i="39" a="1"/>
  <c r="AV196" i="39" a="1"/>
  <c r="K196" i="39" a="1"/>
  <c r="Q196" i="39" a="1"/>
  <c r="J196" i="39" a="1"/>
  <c r="CP196" i="39" a="1"/>
  <c r="F196" i="39" a="1"/>
  <c r="O196" i="39" a="1"/>
  <c r="CH616" i="39" a="1"/>
  <c r="CO616" i="39" a="1"/>
  <c r="V616" i="39" a="1"/>
  <c r="U616" i="39" a="1"/>
  <c r="CK616" i="39" a="1"/>
  <c r="I616" i="39" a="1"/>
  <c r="CP616" i="39" a="1"/>
  <c r="CN616" i="39" a="1"/>
  <c r="T616" i="39" a="1"/>
  <c r="CJ616" i="39" a="1"/>
  <c r="H616" i="39" a="1"/>
  <c r="O616" i="39" a="1"/>
  <c r="L616" i="39" a="1"/>
  <c r="K616" i="39" a="1"/>
  <c r="CF616" i="39" a="1"/>
  <c r="P616" i="39" a="1"/>
  <c r="M616" i="39" a="1"/>
  <c r="S616" i="39" a="1"/>
  <c r="G616" i="39" a="1"/>
  <c r="F616" i="39" a="1"/>
  <c r="J616" i="39" a="1"/>
  <c r="CG616" i="39" a="1"/>
  <c r="Q616" i="39" a="1"/>
  <c r="AU616" i="39" a="1"/>
  <c r="CM616" i="39" a="1"/>
  <c r="CI616" i="39" a="1"/>
  <c r="CL616" i="39" a="1"/>
  <c r="N616" i="39" a="1"/>
  <c r="R616" i="39" a="1"/>
  <c r="AV616" i="39" a="1"/>
  <c r="R260" i="39" a="1"/>
  <c r="S260" i="39" a="1"/>
  <c r="V260" i="39" a="1"/>
  <c r="AU260" i="39" a="1"/>
  <c r="CH260" i="39" a="1"/>
  <c r="CJ260" i="39" a="1"/>
  <c r="O260" i="39" a="1"/>
  <c r="L260" i="39" a="1"/>
  <c r="K296" i="39" a="1"/>
  <c r="CL296" i="39" a="1"/>
  <c r="CM296" i="39" a="1"/>
  <c r="CP296" i="39" a="1"/>
  <c r="V296" i="39" a="1"/>
  <c r="CH296" i="39" a="1"/>
  <c r="CJ296" i="39" a="1"/>
  <c r="R296" i="39" a="1"/>
  <c r="I296" i="39" a="1"/>
  <c r="P296" i="39" a="1"/>
  <c r="CN476" i="39" a="1"/>
  <c r="CF476" i="39" a="1"/>
  <c r="CM476" i="39" a="1"/>
  <c r="T476" i="39" a="1"/>
  <c r="P476" i="39" a="1"/>
  <c r="CJ476" i="39" a="1"/>
  <c r="R476" i="39" a="1"/>
  <c r="F476" i="39" a="1"/>
  <c r="M476" i="39" a="1"/>
  <c r="U476" i="39" a="1"/>
  <c r="CL476" i="39" a="1"/>
  <c r="CG476" i="39" a="1"/>
  <c r="N476" i="39" a="1"/>
  <c r="L476" i="39" a="1"/>
  <c r="I476" i="39" a="1"/>
  <c r="J476" i="39" a="1"/>
  <c r="G476" i="39" a="1"/>
  <c r="CK476" i="39" a="1"/>
  <c r="Q476" i="39" a="1"/>
  <c r="CH476" i="39" a="1"/>
  <c r="AV476" i="39" a="1"/>
  <c r="H476" i="39" a="1"/>
  <c r="S476" i="39" a="1"/>
  <c r="CI476" i="39" a="1"/>
  <c r="AU476" i="39" a="1"/>
  <c r="V476" i="39" a="1"/>
  <c r="CO476" i="39" a="1"/>
  <c r="O476" i="39" a="1"/>
  <c r="CP476" i="39" a="1"/>
  <c r="K476" i="39" a="1"/>
  <c r="P371" i="39" a="1"/>
  <c r="CH371" i="39" a="1"/>
  <c r="U371" i="39" a="1"/>
  <c r="M371" i="39" a="1"/>
  <c r="J371" i="39" a="1"/>
  <c r="AV371" i="39" a="1"/>
  <c r="I371" i="39" a="1"/>
  <c r="N371" i="39" a="1"/>
  <c r="CK371" i="39" a="1"/>
  <c r="CF371" i="39" a="1"/>
  <c r="CO371" i="39" a="1"/>
  <c r="CI371" i="39" a="1"/>
  <c r="AU371" i="39" a="1"/>
  <c r="H371" i="39" a="1"/>
  <c r="CG371" i="39" a="1"/>
  <c r="L371" i="39" a="1"/>
  <c r="CP371" i="39" a="1"/>
  <c r="CL371" i="39" a="1"/>
  <c r="V371" i="39" a="1"/>
  <c r="CM371" i="39" a="1"/>
  <c r="CN371" i="39" a="1"/>
  <c r="T371" i="39" a="1"/>
  <c r="G371" i="39" a="1"/>
  <c r="R371" i="39" a="1"/>
  <c r="O371" i="39" a="1"/>
  <c r="Q371" i="39" a="1"/>
  <c r="S371" i="39" a="1"/>
  <c r="K371" i="39" a="1"/>
  <c r="CJ371" i="39" a="1"/>
  <c r="F371" i="39" a="1"/>
  <c r="CG546" i="39" a="1"/>
  <c r="U546" i="39" a="1"/>
  <c r="CH546" i="39" a="1"/>
  <c r="V546" i="39" a="1"/>
  <c r="CF546" i="39" a="1"/>
  <c r="CP546" i="39" a="1"/>
  <c r="M546" i="39" a="1"/>
  <c r="G546" i="39" a="1"/>
  <c r="CL546" i="39" a="1"/>
  <c r="P546" i="39" a="1"/>
  <c r="H546" i="39" a="1"/>
  <c r="S546" i="39" a="1"/>
  <c r="R546" i="39" a="1"/>
  <c r="N546" i="39" a="1"/>
  <c r="AU546" i="39" a="1"/>
  <c r="T546" i="39" a="1"/>
  <c r="AV546" i="39" a="1"/>
  <c r="CI546" i="39" a="1"/>
  <c r="K546" i="39" a="1"/>
  <c r="CN546" i="39" a="1"/>
  <c r="CK546" i="39" a="1"/>
  <c r="CM546" i="39" a="1"/>
  <c r="O546" i="39" a="1"/>
  <c r="L546" i="39" a="1"/>
  <c r="I546" i="39" a="1"/>
  <c r="F546" i="39" a="1"/>
  <c r="J546" i="39" a="1"/>
  <c r="Q546" i="39" a="1"/>
  <c r="CO546" i="39" a="1"/>
  <c r="CJ546" i="39" a="1"/>
  <c r="M511" i="39" a="1"/>
  <c r="K511" i="39" a="1"/>
  <c r="CN511" i="39" a="1"/>
  <c r="J511" i="39" a="1"/>
  <c r="CO511" i="39" a="1"/>
  <c r="CF511" i="39" a="1"/>
  <c r="P511" i="39" a="1"/>
  <c r="CG511" i="39" a="1"/>
  <c r="CL511" i="39" a="1"/>
  <c r="T511" i="39" a="1"/>
  <c r="CM511" i="39" a="1"/>
  <c r="O511" i="39" a="1"/>
  <c r="F511" i="39" a="1"/>
  <c r="S511" i="39" a="1"/>
  <c r="CJ511" i="39" a="1"/>
  <c r="N511" i="39" a="1"/>
  <c r="AV511" i="39" a="1"/>
  <c r="U511" i="39" a="1"/>
  <c r="Q511" i="39" a="1"/>
  <c r="H511" i="39" a="1"/>
  <c r="R511" i="39" a="1"/>
  <c r="CI511" i="39" a="1"/>
  <c r="I511" i="39" a="1"/>
  <c r="V511" i="39" a="1"/>
  <c r="AU511" i="39" a="1"/>
  <c r="G511" i="39" a="1"/>
  <c r="L511" i="39" a="1"/>
  <c r="CP511" i="39" a="1"/>
  <c r="CH511" i="39" a="1"/>
  <c r="CK511" i="39" a="1"/>
  <c r="I260" i="39" a="1"/>
  <c r="U260" i="39" a="1"/>
  <c r="CM260" i="39" a="1"/>
  <c r="K260" i="39" a="1"/>
  <c r="G260" i="39" a="1"/>
  <c r="AV260" i="39" a="1"/>
  <c r="M260" i="39" a="1"/>
  <c r="AU296" i="39" a="1"/>
  <c r="H296" i="39" a="1"/>
  <c r="U296" i="39" a="1"/>
  <c r="N296" i="39" a="1"/>
  <c r="L296" i="39" a="1"/>
  <c r="CO296" i="39" a="1"/>
  <c r="CN296" i="39" a="1"/>
  <c r="CK296" i="39" a="1"/>
  <c r="J296" i="39" a="1"/>
  <c r="AC617" i="39" l="1"/>
  <c r="AN443" i="39"/>
  <c r="AI21" i="39"/>
  <c r="CS545" i="39"/>
  <c r="CT545" i="39" s="1"/>
  <c r="AA94" i="39"/>
  <c r="X511" i="39"/>
  <c r="Z23" i="39"/>
  <c r="AN478" i="39"/>
  <c r="AG233" i="39"/>
  <c r="Y512" i="39"/>
  <c r="AF617" i="39"/>
  <c r="AJ372" i="39"/>
  <c r="AE549" i="39"/>
  <c r="AC547" i="39"/>
  <c r="AK408" i="39"/>
  <c r="CU370" i="39"/>
  <c r="K20" i="40" s="1"/>
  <c r="AQ546" i="39"/>
  <c r="AN58" i="39"/>
  <c r="AE24" i="39"/>
  <c r="AD583" i="39"/>
  <c r="AL406" i="39"/>
  <c r="AF372" i="39"/>
  <c r="CX90" i="39"/>
  <c r="AK618" i="39"/>
  <c r="AF92" i="39"/>
  <c r="X336" i="39"/>
  <c r="AH616" i="39"/>
  <c r="AA24" i="39"/>
  <c r="AP480" i="39"/>
  <c r="AL56" i="39"/>
  <c r="AL231" i="39"/>
  <c r="AT512" i="39"/>
  <c r="CS580" i="39"/>
  <c r="CT580" i="39" s="1"/>
  <c r="AM477" i="39"/>
  <c r="AS336" i="39"/>
  <c r="AH196" i="39"/>
  <c r="AG408" i="39"/>
  <c r="AB511" i="39"/>
  <c r="AQ581" i="39"/>
  <c r="AS196" i="39"/>
  <c r="AJ407" i="39"/>
  <c r="AR197" i="39"/>
  <c r="AL21" i="39"/>
  <c r="AO24" i="39"/>
  <c r="AQ406" i="39"/>
  <c r="AJ92" i="39"/>
  <c r="AA584" i="39"/>
  <c r="AT372" i="39"/>
  <c r="CS475" i="39"/>
  <c r="CT475" i="39" s="1"/>
  <c r="X231" i="39"/>
  <c r="W21" i="39"/>
  <c r="AO409" i="39"/>
  <c r="AN408" i="39"/>
  <c r="CS370" i="39"/>
  <c r="CT370" i="39" s="1"/>
  <c r="AE514" i="39"/>
  <c r="AB581" i="39"/>
  <c r="AP410" i="39"/>
  <c r="Y22" i="39"/>
  <c r="AF232" i="39"/>
  <c r="CS440" i="39"/>
  <c r="AD513" i="39"/>
  <c r="W371" i="39"/>
  <c r="AG618" i="39"/>
  <c r="AM57" i="39"/>
  <c r="W91" i="39"/>
  <c r="AG23" i="39"/>
  <c r="AO234" i="39"/>
  <c r="W476" i="39"/>
  <c r="AT57" i="39"/>
  <c r="AS56" i="39"/>
  <c r="AA374" i="39"/>
  <c r="CV545" i="39"/>
  <c r="AM372" i="39"/>
  <c r="W581" i="39"/>
  <c r="AO549" i="39"/>
  <c r="AB91" i="39"/>
  <c r="AN198" i="39"/>
  <c r="AA479" i="39"/>
  <c r="AH581" i="39"/>
  <c r="AK478" i="39"/>
  <c r="AR337" i="39"/>
  <c r="CU440" i="39"/>
  <c r="K21" i="40" s="1"/>
  <c r="AP375" i="39"/>
  <c r="AL511" i="39"/>
  <c r="AT92" i="39"/>
  <c r="AB56" i="39"/>
  <c r="AF477" i="39"/>
  <c r="AM92" i="39"/>
  <c r="AN93" i="39"/>
  <c r="AE59" i="39"/>
  <c r="AE619" i="39"/>
  <c r="Z478" i="39"/>
  <c r="AD93" i="39"/>
  <c r="AL336" i="39"/>
  <c r="AP200" i="39"/>
  <c r="AN338" i="39"/>
  <c r="X476" i="39"/>
  <c r="AO374" i="39"/>
  <c r="AM582" i="39"/>
  <c r="AI336" i="39"/>
  <c r="AM617" i="39"/>
  <c r="CV55" i="39"/>
  <c r="AP620" i="39"/>
  <c r="Y372" i="39"/>
  <c r="AQ336" i="39"/>
  <c r="AT442" i="39"/>
  <c r="AN618" i="39"/>
  <c r="CS20" i="39"/>
  <c r="CT20" i="39" s="1"/>
  <c r="CV20" i="39" s="1"/>
  <c r="AS546" i="39"/>
  <c r="AO514" i="39"/>
  <c r="X371" i="39"/>
  <c r="W441" i="39"/>
  <c r="AG583" i="39"/>
  <c r="AL546" i="39"/>
  <c r="AO94" i="39"/>
  <c r="AC92" i="39"/>
  <c r="AL196" i="39"/>
  <c r="CU580" i="39"/>
  <c r="K15" i="40" s="1"/>
  <c r="Y617" i="39"/>
  <c r="AM442" i="39"/>
  <c r="AJ477" i="39"/>
  <c r="AP550" i="39"/>
  <c r="AN373" i="39"/>
  <c r="AP585" i="39"/>
  <c r="CV579" i="39"/>
  <c r="Z618" i="39"/>
  <c r="AK513" i="39"/>
  <c r="AG443" i="39"/>
  <c r="AB616" i="39"/>
  <c r="AA619" i="39"/>
  <c r="AK443" i="39"/>
  <c r="AL441" i="39"/>
  <c r="AH511" i="39"/>
  <c r="AI511" i="39"/>
  <c r="AJ197" i="39"/>
  <c r="AR442" i="39"/>
  <c r="K30" i="40"/>
  <c r="AB21" i="39"/>
  <c r="CX545" i="39"/>
  <c r="AQ616" i="39"/>
  <c r="CS615" i="39"/>
  <c r="CT615" i="39" s="1"/>
  <c r="CV615" i="39" s="1"/>
  <c r="AT617" i="39"/>
  <c r="AS616" i="39"/>
  <c r="CK511" i="39"/>
  <c r="CH511" i="39"/>
  <c r="CP511" i="39"/>
  <c r="L511" i="39"/>
  <c r="AP516" i="39" s="1"/>
  <c r="G511" i="39"/>
  <c r="AU511" i="39"/>
  <c r="AH512" i="39" s="1"/>
  <c r="V511" i="39"/>
  <c r="AB512" i="39" s="1"/>
  <c r="I511" i="39"/>
  <c r="CW511" i="39" s="1"/>
  <c r="CI511" i="39"/>
  <c r="R511" i="39"/>
  <c r="H511" i="39"/>
  <c r="Q511" i="39"/>
  <c r="U511" i="39"/>
  <c r="X512" i="39" s="1"/>
  <c r="AV511" i="39"/>
  <c r="CU511" i="39" s="1"/>
  <c r="L14" i="40" s="1"/>
  <c r="N511" i="39"/>
  <c r="CJ511" i="39"/>
  <c r="S511" i="39"/>
  <c r="W512" i="39" s="1"/>
  <c r="F511" i="39"/>
  <c r="O511" i="39"/>
  <c r="CM511" i="39"/>
  <c r="T511" i="39"/>
  <c r="CL511" i="39"/>
  <c r="CG511" i="39"/>
  <c r="P511" i="39"/>
  <c r="CF511" i="39"/>
  <c r="CO511" i="39"/>
  <c r="J511" i="39"/>
  <c r="AJ513" i="39" s="1"/>
  <c r="CN511" i="39"/>
  <c r="K511" i="39"/>
  <c r="AR513" i="39" s="1"/>
  <c r="M511" i="39"/>
  <c r="CJ546" i="39"/>
  <c r="CO546" i="39"/>
  <c r="Q546" i="39"/>
  <c r="J546" i="39"/>
  <c r="AK549" i="39" s="1"/>
  <c r="F546" i="39"/>
  <c r="I546" i="39"/>
  <c r="CW546" i="39" s="1"/>
  <c r="L546" i="39"/>
  <c r="AP551" i="39" s="1"/>
  <c r="O546" i="39"/>
  <c r="CM546" i="39"/>
  <c r="CK546" i="39"/>
  <c r="CN546" i="39"/>
  <c r="K546" i="39"/>
  <c r="CS546" i="39" s="1"/>
  <c r="CI546" i="39"/>
  <c r="AV546" i="39"/>
  <c r="AT548" i="39" s="1"/>
  <c r="T546" i="39"/>
  <c r="AU546" i="39"/>
  <c r="AH547" i="39" s="1"/>
  <c r="N546" i="39"/>
  <c r="R546" i="39"/>
  <c r="S546" i="39"/>
  <c r="AF548" i="39" s="1"/>
  <c r="H546" i="39"/>
  <c r="P546" i="39"/>
  <c r="CL546" i="39"/>
  <c r="G546" i="39"/>
  <c r="M546" i="39"/>
  <c r="CP546" i="39"/>
  <c r="CF546" i="39"/>
  <c r="V546" i="39"/>
  <c r="AB547" i="39" s="1"/>
  <c r="CH546" i="39"/>
  <c r="U546" i="39"/>
  <c r="Y548" i="39" s="1"/>
  <c r="CG546" i="39"/>
  <c r="F371" i="39"/>
  <c r="CJ371" i="39"/>
  <c r="K371" i="39"/>
  <c r="AR373" i="39" s="1"/>
  <c r="S371" i="39"/>
  <c r="W372" i="39" s="1"/>
  <c r="Q371" i="39"/>
  <c r="O371" i="39"/>
  <c r="R371" i="39"/>
  <c r="G371" i="39"/>
  <c r="T371" i="39"/>
  <c r="CN371" i="39"/>
  <c r="CM371" i="39"/>
  <c r="V371" i="39"/>
  <c r="AB372" i="39" s="1"/>
  <c r="CL371" i="39"/>
  <c r="CP371" i="39"/>
  <c r="L371" i="39"/>
  <c r="AP376" i="39" s="1"/>
  <c r="CG371" i="39"/>
  <c r="H371" i="39"/>
  <c r="AU371" i="39"/>
  <c r="CX371" i="39" s="1"/>
  <c r="CI371" i="39"/>
  <c r="CO371" i="39"/>
  <c r="CF371" i="39"/>
  <c r="CK371" i="39"/>
  <c r="N371" i="39"/>
  <c r="I371" i="39"/>
  <c r="CW371" i="39" s="1"/>
  <c r="AV371" i="39"/>
  <c r="AT373" i="39" s="1"/>
  <c r="J371" i="39"/>
  <c r="AK374" i="39" s="1"/>
  <c r="M371" i="39"/>
  <c r="U371" i="39"/>
  <c r="Z374" i="39" s="1"/>
  <c r="CH371" i="39"/>
  <c r="P371" i="39"/>
  <c r="K476" i="39"/>
  <c r="CS476" i="39" s="1"/>
  <c r="CP476" i="39"/>
  <c r="O476" i="39"/>
  <c r="CO476" i="39"/>
  <c r="V476" i="39"/>
  <c r="AD479" i="39" s="1"/>
  <c r="AU476" i="39"/>
  <c r="CX476" i="39" s="1"/>
  <c r="CI476" i="39"/>
  <c r="S476" i="39"/>
  <c r="AF478" i="39" s="1"/>
  <c r="H476" i="39"/>
  <c r="AV476" i="39"/>
  <c r="AS477" i="39" s="1"/>
  <c r="CH476" i="39"/>
  <c r="Q476" i="39"/>
  <c r="CK476" i="39"/>
  <c r="G476" i="39"/>
  <c r="J476" i="39"/>
  <c r="AI477" i="39" s="1"/>
  <c r="I476" i="39"/>
  <c r="CW476" i="39" s="1"/>
  <c r="L476" i="39"/>
  <c r="AP481" i="39" s="1"/>
  <c r="N476" i="39"/>
  <c r="CG476" i="39"/>
  <c r="CL476" i="39"/>
  <c r="U476" i="39"/>
  <c r="X477" i="39" s="1"/>
  <c r="M476" i="39"/>
  <c r="F476" i="39"/>
  <c r="R476" i="39"/>
  <c r="CJ476" i="39"/>
  <c r="P476" i="39"/>
  <c r="T476" i="39"/>
  <c r="CM476" i="39"/>
  <c r="CF476" i="39"/>
  <c r="CN476" i="39"/>
  <c r="AV616" i="39"/>
  <c r="AT618" i="39" s="1"/>
  <c r="R616" i="39"/>
  <c r="N616" i="39"/>
  <c r="CL616" i="39"/>
  <c r="CI616" i="39"/>
  <c r="CM616" i="39"/>
  <c r="AU616" i="39"/>
  <c r="CX616" i="39" s="1"/>
  <c r="Q616" i="39"/>
  <c r="CG616" i="39"/>
  <c r="J616" i="39"/>
  <c r="AI617" i="39" s="1"/>
  <c r="F616" i="39"/>
  <c r="G616" i="39"/>
  <c r="S616" i="39"/>
  <c r="AF618" i="39" s="1"/>
  <c r="M616" i="39"/>
  <c r="P616" i="39"/>
  <c r="CF616" i="39"/>
  <c r="K616" i="39"/>
  <c r="AR618" i="39" s="1"/>
  <c r="L616" i="39"/>
  <c r="AM618" i="39" s="1"/>
  <c r="O616" i="39"/>
  <c r="H616" i="39"/>
  <c r="CJ616" i="39"/>
  <c r="T616" i="39"/>
  <c r="CN616" i="39"/>
  <c r="CP616" i="39"/>
  <c r="I616" i="39"/>
  <c r="CW616" i="39" s="1"/>
  <c r="CK616" i="39"/>
  <c r="U616" i="39"/>
  <c r="AA620" i="39" s="1"/>
  <c r="V616" i="39"/>
  <c r="AD619" i="39" s="1"/>
  <c r="CO616" i="39"/>
  <c r="CH616" i="39"/>
  <c r="O196" i="39"/>
  <c r="F196" i="39"/>
  <c r="CP196" i="39"/>
  <c r="J196" i="39"/>
  <c r="AJ198" i="39" s="1"/>
  <c r="Q196" i="39"/>
  <c r="K196" i="39"/>
  <c r="AQ197" i="39" s="1"/>
  <c r="AV196" i="39"/>
  <c r="AT198" i="39" s="1"/>
  <c r="N196" i="39"/>
  <c r="R196" i="39"/>
  <c r="CH196" i="39"/>
  <c r="CL196" i="39"/>
  <c r="CO196" i="39"/>
  <c r="CI196" i="39"/>
  <c r="U196" i="39"/>
  <c r="Z199" i="39" s="1"/>
  <c r="AU196" i="39"/>
  <c r="AH197" i="39" s="1"/>
  <c r="G196" i="39"/>
  <c r="CF196" i="39"/>
  <c r="CJ196" i="39"/>
  <c r="V196" i="39"/>
  <c r="AD199" i="39" s="1"/>
  <c r="H196" i="39"/>
  <c r="M196" i="39"/>
  <c r="CN196" i="39"/>
  <c r="T196" i="39"/>
  <c r="S196" i="39"/>
  <c r="AG199" i="39" s="1"/>
  <c r="CK196" i="39"/>
  <c r="CG196" i="39"/>
  <c r="L196" i="39"/>
  <c r="AL197" i="39" s="1"/>
  <c r="I196" i="39"/>
  <c r="CW196" i="39" s="1"/>
  <c r="CM196" i="39"/>
  <c r="P196" i="39"/>
  <c r="AU581" i="39"/>
  <c r="AH582" i="39" s="1"/>
  <c r="CL581" i="39"/>
  <c r="F581" i="39"/>
  <c r="T581" i="39"/>
  <c r="O581" i="39"/>
  <c r="R581" i="39"/>
  <c r="M581" i="39"/>
  <c r="P581" i="39"/>
  <c r="CN581" i="39"/>
  <c r="CG581" i="39"/>
  <c r="Q581" i="39"/>
  <c r="CP581" i="39"/>
  <c r="U581" i="39"/>
  <c r="Z584" i="39" s="1"/>
  <c r="J581" i="39"/>
  <c r="AI582" i="39" s="1"/>
  <c r="S581" i="39"/>
  <c r="AG584" i="39" s="1"/>
  <c r="CM581" i="39"/>
  <c r="CO581" i="39"/>
  <c r="H581" i="39"/>
  <c r="I581" i="39"/>
  <c r="CW581" i="39" s="1"/>
  <c r="CH581" i="39"/>
  <c r="N581" i="39"/>
  <c r="L581" i="39"/>
  <c r="AL582" i="39" s="1"/>
  <c r="CK581" i="39"/>
  <c r="K581" i="39"/>
  <c r="AQ582" i="39" s="1"/>
  <c r="V581" i="39"/>
  <c r="AC583" i="39" s="1"/>
  <c r="CI581" i="39"/>
  <c r="G581" i="39"/>
  <c r="CJ581" i="39"/>
  <c r="AV581" i="39"/>
  <c r="AT583" i="39" s="1"/>
  <c r="CF581" i="39"/>
  <c r="AU21" i="39"/>
  <c r="AH22" i="39" s="1"/>
  <c r="I21" i="39"/>
  <c r="CW21" i="39" s="1"/>
  <c r="U21" i="39"/>
  <c r="X22" i="39" s="1"/>
  <c r="CJ21" i="39"/>
  <c r="CK21" i="39"/>
  <c r="T21" i="39"/>
  <c r="S21" i="39"/>
  <c r="W22" i="39" s="1"/>
  <c r="CF21" i="39"/>
  <c r="CP21" i="39"/>
  <c r="L21" i="39"/>
  <c r="AO25" i="39" s="1"/>
  <c r="F21" i="39"/>
  <c r="G21" i="39"/>
  <c r="CO21" i="39"/>
  <c r="Q21" i="39"/>
  <c r="CI21" i="39"/>
  <c r="CG21" i="39"/>
  <c r="J21" i="39"/>
  <c r="AK24" i="39" s="1"/>
  <c r="M21" i="39"/>
  <c r="AV21" i="39"/>
  <c r="CU21" i="39" s="1"/>
  <c r="L5" i="40" s="1"/>
  <c r="O21" i="39"/>
  <c r="V21" i="39"/>
  <c r="AD24" i="39" s="1"/>
  <c r="CL21" i="39"/>
  <c r="R21" i="39"/>
  <c r="H21" i="39"/>
  <c r="CM21" i="39"/>
  <c r="CH21" i="39"/>
  <c r="K21" i="39"/>
  <c r="AR23" i="39" s="1"/>
  <c r="CN21" i="39"/>
  <c r="N21" i="39"/>
  <c r="P21" i="39"/>
  <c r="CF56" i="39"/>
  <c r="K56" i="39"/>
  <c r="CS56" i="39" s="1"/>
  <c r="CT56" i="39" s="1"/>
  <c r="S56" i="39"/>
  <c r="W57" i="39" s="1"/>
  <c r="CP56" i="39"/>
  <c r="T56" i="39"/>
  <c r="O56" i="39"/>
  <c r="CL56" i="39"/>
  <c r="CI56" i="39"/>
  <c r="AV56" i="39"/>
  <c r="AS57" i="39" s="1"/>
  <c r="CM56" i="39"/>
  <c r="CH56" i="39"/>
  <c r="G56" i="39"/>
  <c r="CN56" i="39"/>
  <c r="F56" i="39"/>
  <c r="CJ56" i="39"/>
  <c r="CG56" i="39"/>
  <c r="N56" i="39"/>
  <c r="CK56" i="39"/>
  <c r="L56" i="39"/>
  <c r="AP61" i="39" s="1"/>
  <c r="V56" i="39"/>
  <c r="AD59" i="39" s="1"/>
  <c r="J56" i="39"/>
  <c r="AK59" i="39" s="1"/>
  <c r="R56" i="39"/>
  <c r="P56" i="39"/>
  <c r="AU56" i="39"/>
  <c r="CX56" i="39" s="1"/>
  <c r="CO56" i="39"/>
  <c r="Q56" i="39"/>
  <c r="U56" i="39"/>
  <c r="X57" i="39" s="1"/>
  <c r="M56" i="39"/>
  <c r="I56" i="39"/>
  <c r="CW56" i="39" s="1"/>
  <c r="H56" i="39"/>
  <c r="V336" i="39"/>
  <c r="AD339" i="39" s="1"/>
  <c r="P336" i="39"/>
  <c r="CG336" i="39"/>
  <c r="AV336" i="39"/>
  <c r="CU336" i="39" s="1"/>
  <c r="L19" i="40" s="1"/>
  <c r="O336" i="39"/>
  <c r="T336" i="39"/>
  <c r="CP336" i="39"/>
  <c r="R336" i="39"/>
  <c r="S336" i="39"/>
  <c r="AG339" i="39" s="1"/>
  <c r="G336" i="39"/>
  <c r="F336" i="39"/>
  <c r="H336" i="39"/>
  <c r="CN336" i="39"/>
  <c r="L336" i="39"/>
  <c r="AP341" i="39" s="1"/>
  <c r="CO336" i="39"/>
  <c r="U336" i="39"/>
  <c r="AA340" i="39" s="1"/>
  <c r="CJ336" i="39"/>
  <c r="K336" i="39"/>
  <c r="AR338" i="39" s="1"/>
  <c r="CI336" i="39"/>
  <c r="CK336" i="39"/>
  <c r="CF336" i="39"/>
  <c r="N336" i="39"/>
  <c r="CM336" i="39"/>
  <c r="M336" i="39"/>
  <c r="Q336" i="39"/>
  <c r="J336" i="39"/>
  <c r="AI337" i="39" s="1"/>
  <c r="I336" i="39"/>
  <c r="CW336" i="39" s="1"/>
  <c r="CL336" i="39"/>
  <c r="AU336" i="39"/>
  <c r="AH337" i="39" s="1"/>
  <c r="CH336" i="39"/>
  <c r="T91" i="39"/>
  <c r="AV91" i="39"/>
  <c r="AS92" i="39" s="1"/>
  <c r="H91" i="39"/>
  <c r="N91" i="39"/>
  <c r="J91" i="39"/>
  <c r="AJ93" i="39" s="1"/>
  <c r="CH91" i="39"/>
  <c r="CO91" i="39"/>
  <c r="AU91" i="39"/>
  <c r="CX91" i="39" s="1"/>
  <c r="CJ91" i="39"/>
  <c r="U91" i="39"/>
  <c r="Z94" i="39" s="1"/>
  <c r="V91" i="39"/>
  <c r="AE95" i="39" s="1"/>
  <c r="Q91" i="39"/>
  <c r="F91" i="39"/>
  <c r="G91" i="39"/>
  <c r="O91" i="39"/>
  <c r="CG91" i="39"/>
  <c r="CN91" i="39"/>
  <c r="CK91" i="39"/>
  <c r="M91" i="39"/>
  <c r="S91" i="39"/>
  <c r="AG94" i="39" s="1"/>
  <c r="CL91" i="39"/>
  <c r="L91" i="39"/>
  <c r="AP96" i="39" s="1"/>
  <c r="CM91" i="39"/>
  <c r="R91" i="39"/>
  <c r="P91" i="39"/>
  <c r="K91" i="39"/>
  <c r="AR93" i="39" s="1"/>
  <c r="CI91" i="39"/>
  <c r="CP91" i="39"/>
  <c r="CF91" i="39"/>
  <c r="I91" i="39"/>
  <c r="CW91" i="39" s="1"/>
  <c r="S406" i="39"/>
  <c r="AF408" i="39" s="1"/>
  <c r="L406" i="39"/>
  <c r="AN409" i="39" s="1"/>
  <c r="T406" i="39"/>
  <c r="AV406" i="39"/>
  <c r="AT408" i="39" s="1"/>
  <c r="CJ406" i="39"/>
  <c r="M406" i="39"/>
  <c r="G406" i="39"/>
  <c r="J406" i="39"/>
  <c r="AJ408" i="39" s="1"/>
  <c r="CH406" i="39"/>
  <c r="CL406" i="39"/>
  <c r="Q406" i="39"/>
  <c r="CM406" i="39"/>
  <c r="CG406" i="39"/>
  <c r="CK406" i="39"/>
  <c r="CN406" i="39"/>
  <c r="H406" i="39"/>
  <c r="K406" i="39"/>
  <c r="CS406" i="39" s="1"/>
  <c r="CT406" i="39" s="1"/>
  <c r="CP406" i="39"/>
  <c r="V406" i="39"/>
  <c r="AE410" i="39" s="1"/>
  <c r="N406" i="39"/>
  <c r="I406" i="39"/>
  <c r="CW406" i="39" s="1"/>
  <c r="R406" i="39"/>
  <c r="CI406" i="39"/>
  <c r="P406" i="39"/>
  <c r="CF406" i="39"/>
  <c r="O406" i="39"/>
  <c r="F406" i="39"/>
  <c r="AU406" i="39"/>
  <c r="CX406" i="39" s="1"/>
  <c r="CO406" i="39"/>
  <c r="U406" i="39"/>
  <c r="X407" i="39" s="1"/>
  <c r="CH231" i="39"/>
  <c r="L231" i="39"/>
  <c r="AL232" i="39" s="1"/>
  <c r="CO231" i="39"/>
  <c r="CN231" i="39"/>
  <c r="G231" i="39"/>
  <c r="N231" i="39"/>
  <c r="O231" i="39"/>
  <c r="J231" i="39"/>
  <c r="AI232" i="39" s="1"/>
  <c r="CG231" i="39"/>
  <c r="CJ231" i="39"/>
  <c r="M231" i="39"/>
  <c r="I231" i="39"/>
  <c r="CW231" i="39" s="1"/>
  <c r="P231" i="39"/>
  <c r="CP231" i="39"/>
  <c r="AU231" i="39"/>
  <c r="AH232" i="39" s="1"/>
  <c r="CI231" i="39"/>
  <c r="S231" i="39"/>
  <c r="AF233" i="39" s="1"/>
  <c r="U231" i="39"/>
  <c r="Z234" i="39" s="1"/>
  <c r="CL231" i="39"/>
  <c r="K231" i="39"/>
  <c r="AR233" i="39" s="1"/>
  <c r="R231" i="39"/>
  <c r="Q231" i="39"/>
  <c r="CK231" i="39"/>
  <c r="CF231" i="39"/>
  <c r="T231" i="39"/>
  <c r="F231" i="39"/>
  <c r="H231" i="39"/>
  <c r="V231" i="39"/>
  <c r="AE235" i="39" s="1"/>
  <c r="AV231" i="39"/>
  <c r="AT233" i="39" s="1"/>
  <c r="CM231" i="39"/>
  <c r="CI441" i="39"/>
  <c r="G441" i="39"/>
  <c r="CK441" i="39"/>
  <c r="CF441" i="39"/>
  <c r="CP441" i="39"/>
  <c r="M441" i="39"/>
  <c r="L441" i="39"/>
  <c r="AN444" i="39" s="1"/>
  <c r="O441" i="39"/>
  <c r="S441" i="39"/>
  <c r="AF443" i="39" s="1"/>
  <c r="J441" i="39"/>
  <c r="AI442" i="39" s="1"/>
  <c r="U441" i="39"/>
  <c r="X442" i="39" s="1"/>
  <c r="AU441" i="39"/>
  <c r="CX441" i="39" s="1"/>
  <c r="K441" i="39"/>
  <c r="CS441" i="39" s="1"/>
  <c r="Q441" i="39"/>
  <c r="CM441" i="39"/>
  <c r="CN441" i="39"/>
  <c r="N441" i="39"/>
  <c r="AV441" i="39"/>
  <c r="AT443" i="39" s="1"/>
  <c r="CO441" i="39"/>
  <c r="I441" i="39"/>
  <c r="CW441" i="39" s="1"/>
  <c r="R441" i="39"/>
  <c r="F441" i="39"/>
  <c r="CG441" i="39"/>
  <c r="CH441" i="39"/>
  <c r="H441" i="39"/>
  <c r="T441" i="39"/>
  <c r="CJ441" i="39"/>
  <c r="CL441" i="39"/>
  <c r="P441" i="39"/>
  <c r="V441" i="39"/>
  <c r="AB442" i="39" s="1"/>
  <c r="AO444" i="39"/>
  <c r="CT90" i="39"/>
  <c r="CV90" i="39" s="1"/>
  <c r="CT440" i="39"/>
  <c r="AD17" i="35"/>
  <c r="AQ16" i="35"/>
  <c r="DO15" i="35"/>
  <c r="DP15" i="35" s="1"/>
  <c r="AH17" i="35"/>
  <c r="DS15" i="35"/>
  <c r="AE18" i="35"/>
  <c r="AI18" i="35"/>
  <c r="DD40" i="38"/>
  <c r="F40" i="38" s="1"/>
  <c r="L260" i="39"/>
  <c r="AM262" i="39" s="1"/>
  <c r="P260" i="39"/>
  <c r="H260" i="39"/>
  <c r="M260" i="39"/>
  <c r="O260" i="39"/>
  <c r="J260" i="39"/>
  <c r="AI261" i="39" s="1"/>
  <c r="N260" i="39"/>
  <c r="AV260" i="39"/>
  <c r="AS261" i="39" s="1"/>
  <c r="CJ260" i="39"/>
  <c r="CP260" i="39"/>
  <c r="T260" i="39"/>
  <c r="G260" i="39"/>
  <c r="CH260" i="39"/>
  <c r="CL260" i="39"/>
  <c r="CF260" i="39"/>
  <c r="K260" i="39"/>
  <c r="AR262" i="39" s="1"/>
  <c r="AU260" i="39"/>
  <c r="AH261" i="39" s="1"/>
  <c r="CK260" i="39"/>
  <c r="CN260" i="39"/>
  <c r="CM260" i="39"/>
  <c r="V260" i="39"/>
  <c r="AE264" i="39" s="1"/>
  <c r="CO260" i="39"/>
  <c r="Q260" i="39"/>
  <c r="U260" i="39"/>
  <c r="AA264" i="39" s="1"/>
  <c r="S260" i="39"/>
  <c r="AF262" i="39" s="1"/>
  <c r="CI260" i="39"/>
  <c r="F260" i="39"/>
  <c r="I260" i="39"/>
  <c r="CW260" i="39" s="1"/>
  <c r="R260" i="39"/>
  <c r="CG260" i="39"/>
  <c r="BB66" i="38"/>
  <c r="CW66" i="38" s="1"/>
  <c r="BB65" i="38"/>
  <c r="CW65" i="38" s="1"/>
  <c r="Y19" i="35"/>
  <c r="X18" i="35"/>
  <c r="W17" i="35"/>
  <c r="V16" i="35"/>
  <c r="AM19" i="35"/>
  <c r="AK17" i="35"/>
  <c r="AJ16" i="35"/>
  <c r="AL18" i="35"/>
  <c r="AN20" i="35"/>
  <c r="AO16" i="35"/>
  <c r="AP17" i="35"/>
  <c r="AF16" i="35"/>
  <c r="DR15" i="35"/>
  <c r="Z16" i="35"/>
  <c r="AC19" i="35"/>
  <c r="AA17" i="35"/>
  <c r="AB18" i="35"/>
  <c r="AR157" i="39"/>
  <c r="CS155" i="39"/>
  <c r="CT155" i="39" s="1"/>
  <c r="AQ156" i="39"/>
  <c r="AD158" i="39"/>
  <c r="AB156" i="39"/>
  <c r="AE159" i="39"/>
  <c r="AC157" i="39"/>
  <c r="Y157" i="39"/>
  <c r="AA159" i="39"/>
  <c r="X156" i="39"/>
  <c r="Z158" i="39"/>
  <c r="AK158" i="39"/>
  <c r="AJ157" i="39"/>
  <c r="AI156" i="39"/>
  <c r="AS156" i="39"/>
  <c r="CU155" i="39"/>
  <c r="F6" i="40" s="1"/>
  <c r="F27" i="40" s="1"/>
  <c r="AT157" i="39"/>
  <c r="CX155" i="39"/>
  <c r="AH156" i="39"/>
  <c r="AM157" i="39"/>
  <c r="AN158" i="39"/>
  <c r="AO159" i="39"/>
  <c r="AP160" i="39"/>
  <c r="AL156" i="39"/>
  <c r="W156" i="39"/>
  <c r="AG158" i="39"/>
  <c r="AF157" i="39"/>
  <c r="CV230" i="39"/>
  <c r="Y478" i="39"/>
  <c r="CV580" i="39"/>
  <c r="AI512" i="39"/>
  <c r="CV475" i="39"/>
  <c r="AJ373" i="39"/>
  <c r="AF93" i="39"/>
  <c r="CV335" i="39"/>
  <c r="AI372" i="39"/>
  <c r="AP201" i="39"/>
  <c r="AO585" i="39"/>
  <c r="AD234" i="39"/>
  <c r="AE585" i="39"/>
  <c r="Z479" i="39"/>
  <c r="AC548" i="39"/>
  <c r="AC23" i="39"/>
  <c r="AD584" i="39"/>
  <c r="AR583" i="39"/>
  <c r="AF198" i="39"/>
  <c r="CT441" i="39"/>
  <c r="AP586" i="39"/>
  <c r="CS581" i="39"/>
  <c r="CT581" i="39" s="1"/>
  <c r="AS372" i="39"/>
  <c r="AK234" i="39"/>
  <c r="W92" i="39"/>
  <c r="Y618" i="39"/>
  <c r="AC618" i="39"/>
  <c r="CV370" i="39"/>
  <c r="AL477" i="39"/>
  <c r="Z409" i="39"/>
  <c r="AE375" i="39"/>
  <c r="CV510" i="39"/>
  <c r="AQ617" i="39"/>
  <c r="AN619" i="39"/>
  <c r="AS547" i="39"/>
  <c r="AJ478" i="39"/>
  <c r="AS22" i="39"/>
  <c r="W337" i="39"/>
  <c r="CU476" i="39"/>
  <c r="L12" i="40" s="1"/>
  <c r="CX231" i="39"/>
  <c r="AR443" i="39"/>
  <c r="AG234" i="39"/>
  <c r="AD94" i="39"/>
  <c r="Y443" i="39"/>
  <c r="AQ407" i="39"/>
  <c r="AK584" i="39"/>
  <c r="AA585" i="39"/>
  <c r="AA200" i="39"/>
  <c r="X197" i="39"/>
  <c r="AO340" i="39"/>
  <c r="AA515" i="39"/>
  <c r="AB407" i="39"/>
  <c r="AQ337" i="39"/>
  <c r="AN374" i="39"/>
  <c r="Y583" i="39"/>
  <c r="CX196" i="39"/>
  <c r="AK479" i="39"/>
  <c r="AD374" i="39"/>
  <c r="AT513" i="39"/>
  <c r="CS336" i="39"/>
  <c r="CT336" i="39" s="1"/>
  <c r="CV336" i="39" s="1"/>
  <c r="AA445" i="39"/>
  <c r="AB232" i="39"/>
  <c r="AM198" i="39"/>
  <c r="AC233" i="39"/>
  <c r="AB22" i="39"/>
  <c r="Y58" i="39"/>
  <c r="AQ22" i="39"/>
  <c r="AO200" i="39"/>
  <c r="AK339" i="39"/>
  <c r="AJ338" i="39"/>
  <c r="AN94" i="39"/>
  <c r="W197" i="39"/>
  <c r="AL92" i="39"/>
  <c r="AN584" i="39"/>
  <c r="AB617" i="39"/>
  <c r="K31" i="40"/>
  <c r="X617" i="39"/>
  <c r="AH57" i="39"/>
  <c r="AN199" i="39"/>
  <c r="AA60" i="39"/>
  <c r="AK514" i="39"/>
  <c r="AM583" i="39"/>
  <c r="AA480" i="39"/>
  <c r="AE550" i="39"/>
  <c r="Z619" i="39"/>
  <c r="AB582" i="39"/>
  <c r="CU371" i="39"/>
  <c r="L20" i="40" s="1"/>
  <c r="AM93" i="39"/>
  <c r="AO95" i="39"/>
  <c r="Z59" i="39"/>
  <c r="AE25" i="39"/>
  <c r="AD549" i="39"/>
  <c r="CS21" i="39"/>
  <c r="CT21" i="39" s="1"/>
  <c r="CV21" i="39" s="1"/>
  <c r="AE620" i="39"/>
  <c r="AG24" i="39"/>
  <c r="AI92" i="39"/>
  <c r="AK94" i="39"/>
  <c r="AF373" i="39"/>
  <c r="AM548" i="39"/>
  <c r="AE340" i="39"/>
  <c r="AO410" i="39"/>
  <c r="AR478" i="39"/>
  <c r="AQ477" i="39"/>
  <c r="AL547" i="39"/>
  <c r="AN514" i="39"/>
  <c r="AP446" i="39"/>
  <c r="AO235" i="39"/>
  <c r="W407" i="39"/>
  <c r="CX21" i="39"/>
  <c r="AJ233" i="39"/>
  <c r="AP411" i="39"/>
  <c r="AD514" i="39"/>
  <c r="AG374" i="39"/>
  <c r="CU196" i="39"/>
  <c r="L8" i="40" s="1"/>
  <c r="AC338" i="39"/>
  <c r="AE480" i="39"/>
  <c r="Y23" i="39"/>
  <c r="CX581" i="39"/>
  <c r="CT546" i="39"/>
  <c r="AS197" i="39"/>
  <c r="AR548" i="39"/>
  <c r="AF583" i="39"/>
  <c r="AA95" i="39"/>
  <c r="Y198" i="39"/>
  <c r="AJ618" i="39"/>
  <c r="AM23" i="39"/>
  <c r="AP621" i="39"/>
  <c r="W617" i="39"/>
  <c r="AT478" i="39"/>
  <c r="AO375" i="39"/>
  <c r="CS616" i="39"/>
  <c r="CT616" i="39" s="1"/>
  <c r="X582" i="39"/>
  <c r="CU546" i="39"/>
  <c r="L13" i="40" s="1"/>
  <c r="AL617" i="39"/>
  <c r="AQ442" i="39"/>
  <c r="W582" i="39"/>
  <c r="Z444" i="39"/>
  <c r="Y513" i="39"/>
  <c r="Y93" i="39"/>
  <c r="Y338" i="39"/>
  <c r="W232" i="39"/>
  <c r="AG514" i="39"/>
  <c r="AI22" i="39"/>
  <c r="AN339" i="39"/>
  <c r="AM338" i="39"/>
  <c r="CT476" i="39"/>
  <c r="CV476" i="39" s="1"/>
  <c r="Z514" i="39"/>
  <c r="AB197" i="39"/>
  <c r="AC408" i="39"/>
  <c r="AQ547" i="39"/>
  <c r="AO620" i="39"/>
  <c r="AA235" i="39"/>
  <c r="AD409" i="39"/>
  <c r="AR408" i="39"/>
  <c r="AJ23" i="39"/>
  <c r="AB92" i="39"/>
  <c r="X372" i="39"/>
  <c r="X337" i="39"/>
  <c r="X232" i="39"/>
  <c r="AC93" i="39"/>
  <c r="AL372" i="39"/>
  <c r="AM373" i="39"/>
  <c r="AJ583" i="39"/>
  <c r="CX546" i="39"/>
  <c r="AG619" i="39"/>
  <c r="CV440" i="39"/>
  <c r="AL442" i="39"/>
  <c r="CU616" i="39"/>
  <c r="L16" i="40" s="1"/>
  <c r="CU406" i="39"/>
  <c r="CV406" i="39" s="1"/>
  <c r="AG59" i="39"/>
  <c r="AT93" i="39"/>
  <c r="AR198" i="39"/>
  <c r="CX511" i="39"/>
  <c r="CS196" i="39"/>
  <c r="CT196" i="39" s="1"/>
  <c r="AS617" i="39"/>
  <c r="AL337" i="39"/>
  <c r="AS442" i="39"/>
  <c r="AM58" i="39"/>
  <c r="AE60" i="39"/>
  <c r="X547" i="39"/>
  <c r="X92" i="39"/>
  <c r="AC373" i="39"/>
  <c r="W477" i="39"/>
  <c r="AM478" i="39"/>
  <c r="AA410" i="39"/>
  <c r="AK619" i="39"/>
  <c r="AS232" i="39"/>
  <c r="CS231" i="39"/>
  <c r="CT231" i="39" s="1"/>
  <c r="Y373" i="39"/>
  <c r="AL22" i="39"/>
  <c r="AQ232" i="39"/>
  <c r="AM233" i="39"/>
  <c r="AL407" i="39"/>
  <c r="AG479" i="39"/>
  <c r="AN479" i="39"/>
  <c r="AO550" i="39"/>
  <c r="AM513" i="39"/>
  <c r="AA550" i="39"/>
  <c r="AK444" i="39"/>
  <c r="AE445" i="39"/>
  <c r="AL512" i="39"/>
  <c r="AJ58" i="39"/>
  <c r="AK409" i="39"/>
  <c r="CS511" i="39"/>
  <c r="CT511" i="39" s="1"/>
  <c r="CV511" i="39" s="1"/>
  <c r="AO60" i="39"/>
  <c r="AG549" i="39"/>
  <c r="AP236" i="39"/>
  <c r="AA25" i="39"/>
  <c r="AS407" i="39"/>
  <c r="AG409" i="39"/>
  <c r="CS371" i="39"/>
  <c r="CT371" i="39" s="1"/>
  <c r="CU91" i="39"/>
  <c r="AQ372" i="39"/>
  <c r="AH92" i="39"/>
  <c r="AI57" i="39"/>
  <c r="Z24" i="39"/>
  <c r="AO445" i="39"/>
  <c r="AI547" i="39"/>
  <c r="CU581" i="39"/>
  <c r="L15" i="40" s="1"/>
  <c r="AS582" i="39"/>
  <c r="AS337" i="39"/>
  <c r="CU441" i="39"/>
  <c r="L21" i="40" s="1"/>
  <c r="AJ443" i="39"/>
  <c r="Z549" i="39"/>
  <c r="AE200" i="39"/>
  <c r="CU56" i="39"/>
  <c r="AP26" i="39"/>
  <c r="AT58" i="39"/>
  <c r="AG444" i="39"/>
  <c r="W547" i="39"/>
  <c r="Y408" i="39"/>
  <c r="AT23" i="39"/>
  <c r="AN234" i="39"/>
  <c r="AC198" i="39"/>
  <c r="AM408" i="39"/>
  <c r="AO480" i="39"/>
  <c r="AD444" i="39"/>
  <c r="AB337" i="39"/>
  <c r="AI407" i="39"/>
  <c r="AC443" i="39"/>
  <c r="AC58" i="39"/>
  <c r="AC513" i="39"/>
  <c r="AF23" i="39"/>
  <c r="AJ548" i="39"/>
  <c r="AQ57" i="39"/>
  <c r="AF58" i="39"/>
  <c r="AR58" i="39"/>
  <c r="AA375" i="39"/>
  <c r="AN24" i="39"/>
  <c r="CX336" i="39"/>
  <c r="AH477" i="39"/>
  <c r="CU231" i="39"/>
  <c r="AM443" i="39"/>
  <c r="AE515" i="39"/>
  <c r="AQ512" i="39"/>
  <c r="AH372" i="39"/>
  <c r="AB57" i="39"/>
  <c r="W442" i="39"/>
  <c r="AF338" i="39"/>
  <c r="AT338" i="39"/>
  <c r="AK199" i="39"/>
  <c r="AF513" i="39"/>
  <c r="AS512" i="39"/>
  <c r="AB477" i="39"/>
  <c r="AC478" i="39"/>
  <c r="AN549" i="39"/>
  <c r="AI197" i="39"/>
  <c r="AH617" i="39"/>
  <c r="AO515" i="39"/>
  <c r="AL57" i="39"/>
  <c r="AN59" i="39"/>
  <c r="CV120" i="39"/>
  <c r="CJ296" i="39"/>
  <c r="CO296" i="39"/>
  <c r="R296" i="39"/>
  <c r="Q296" i="39"/>
  <c r="N296" i="39"/>
  <c r="CK296" i="39"/>
  <c r="L296" i="39"/>
  <c r="P296" i="39"/>
  <c r="CF296" i="39"/>
  <c r="CG296" i="39"/>
  <c r="U296" i="39"/>
  <c r="M296" i="39"/>
  <c r="K296" i="39"/>
  <c r="T296" i="39"/>
  <c r="CI296" i="39"/>
  <c r="S296" i="39"/>
  <c r="O296" i="39"/>
  <c r="CH296" i="39"/>
  <c r="J296" i="39"/>
  <c r="AU296" i="39"/>
  <c r="CP296" i="39"/>
  <c r="CN296" i="39"/>
  <c r="V296" i="39"/>
  <c r="I296" i="39"/>
  <c r="CW296" i="39" s="1"/>
  <c r="H296" i="39"/>
  <c r="F296" i="39"/>
  <c r="CM296" i="39"/>
  <c r="G296" i="39"/>
  <c r="AV296" i="39"/>
  <c r="CL296" i="39"/>
  <c r="J372" i="39" a="1"/>
  <c r="CI372" i="39" a="1"/>
  <c r="H372" i="39" a="1"/>
  <c r="L372" i="39" a="1"/>
  <c r="CF372" i="39" a="1"/>
  <c r="F372" i="39" a="1"/>
  <c r="T372" i="39" a="1"/>
  <c r="P372" i="39" a="1"/>
  <c r="CM372" i="39" a="1"/>
  <c r="AV372" i="39" a="1"/>
  <c r="CH372" i="39" a="1"/>
  <c r="G372" i="39" a="1"/>
  <c r="CO372" i="39" a="1"/>
  <c r="CP372" i="39" a="1"/>
  <c r="S372" i="39" a="1"/>
  <c r="CN372" i="39" a="1"/>
  <c r="AU372" i="39" a="1"/>
  <c r="Q372" i="39" a="1"/>
  <c r="CG372" i="39" a="1"/>
  <c r="O372" i="39" a="1"/>
  <c r="U372" i="39" a="1"/>
  <c r="V372" i="39" a="1"/>
  <c r="R372" i="39" a="1"/>
  <c r="CL372" i="39" a="1"/>
  <c r="M372" i="39" a="1"/>
  <c r="N372" i="39" a="1"/>
  <c r="CJ372" i="39" a="1"/>
  <c r="K372" i="39" a="1"/>
  <c r="I372" i="39" a="1"/>
  <c r="CK372" i="39" a="1"/>
  <c r="Q477" i="39" a="1"/>
  <c r="O477" i="39" a="1"/>
  <c r="CL477" i="39" a="1"/>
  <c r="CI477" i="39" a="1"/>
  <c r="CK477" i="39" a="1"/>
  <c r="CM477" i="39" a="1"/>
  <c r="K477" i="39" a="1"/>
  <c r="CH477" i="39" a="1"/>
  <c r="CJ477" i="39" a="1"/>
  <c r="I477" i="39" a="1"/>
  <c r="T477" i="39" a="1"/>
  <c r="F477" i="39" a="1"/>
  <c r="L477" i="39" a="1"/>
  <c r="H477" i="39" a="1"/>
  <c r="CF477" i="39" a="1"/>
  <c r="P477" i="39" a="1"/>
  <c r="AU477" i="39" a="1"/>
  <c r="R477" i="39" a="1"/>
  <c r="M477" i="39" a="1"/>
  <c r="CG477" i="39" a="1"/>
  <c r="CN477" i="39" a="1"/>
  <c r="J477" i="39" a="1"/>
  <c r="S477" i="39" a="1"/>
  <c r="AV477" i="39" a="1"/>
  <c r="U477" i="39" a="1"/>
  <c r="CP477" i="39" a="1"/>
  <c r="V477" i="39" a="1"/>
  <c r="G477" i="39" a="1"/>
  <c r="CO477" i="39" a="1"/>
  <c r="N477" i="39" a="1"/>
  <c r="S22" i="39" a="1"/>
  <c r="CO22" i="39" a="1"/>
  <c r="M22" i="39" a="1"/>
  <c r="CL22" i="39" a="1"/>
  <c r="J22" i="39" a="1"/>
  <c r="O22" i="39" a="1"/>
  <c r="CJ22" i="39" a="1"/>
  <c r="F22" i="39" a="1"/>
  <c r="CF22" i="39" a="1"/>
  <c r="U22" i="39" a="1"/>
  <c r="I22" i="39" a="1"/>
  <c r="CM22" i="39" a="1"/>
  <c r="AU22" i="39" a="1"/>
  <c r="AV22" i="39" a="1"/>
  <c r="T22" i="39" a="1"/>
  <c r="CK22" i="39" a="1"/>
  <c r="CG22" i="39" a="1"/>
  <c r="L22" i="39" a="1"/>
  <c r="K22" i="39" a="1"/>
  <c r="R22" i="39" a="1"/>
  <c r="V22" i="39" a="1"/>
  <c r="CN22" i="39" a="1"/>
  <c r="N22" i="39" a="1"/>
  <c r="CP22" i="39" a="1"/>
  <c r="CI22" i="39" a="1"/>
  <c r="G22" i="39" a="1"/>
  <c r="P22" i="39" a="1"/>
  <c r="H22" i="39" a="1"/>
  <c r="CH22" i="39" a="1"/>
  <c r="Q22" i="39" a="1"/>
  <c r="R337" i="39" a="1"/>
  <c r="CK337" i="39" a="1"/>
  <c r="S337" i="39" a="1"/>
  <c r="U337" i="39" a="1"/>
  <c r="Q337" i="39" a="1"/>
  <c r="CN337" i="39" a="1"/>
  <c r="CM337" i="39" a="1"/>
  <c r="H337" i="39" a="1"/>
  <c r="K337" i="39" a="1"/>
  <c r="T337" i="39" a="1"/>
  <c r="M337" i="39" a="1"/>
  <c r="CP337" i="39" a="1"/>
  <c r="L337" i="39" a="1"/>
  <c r="N337" i="39" a="1"/>
  <c r="CO337" i="39" a="1"/>
  <c r="J337" i="39" a="1"/>
  <c r="O337" i="39" a="1"/>
  <c r="CH337" i="39" a="1"/>
  <c r="F337" i="39" a="1"/>
  <c r="V337" i="39" a="1"/>
  <c r="AV337" i="39" a="1"/>
  <c r="AU337" i="39" a="1"/>
  <c r="CL337" i="39" a="1"/>
  <c r="CJ337" i="39" a="1"/>
  <c r="I337" i="39" a="1"/>
  <c r="CF337" i="39" a="1"/>
  <c r="CI337" i="39" a="1"/>
  <c r="P337" i="39" a="1"/>
  <c r="CG337" i="39" a="1"/>
  <c r="G337" i="39" a="1"/>
  <c r="U92" i="39" a="1"/>
  <c r="M92" i="39" a="1"/>
  <c r="O92" i="39" a="1"/>
  <c r="S92" i="39" a="1"/>
  <c r="L92" i="39" a="1"/>
  <c r="CL92" i="39" a="1"/>
  <c r="I92" i="39" a="1"/>
  <c r="H92" i="39" a="1"/>
  <c r="CF92" i="39" a="1"/>
  <c r="CI92" i="39" a="1"/>
  <c r="CJ92" i="39" a="1"/>
  <c r="F92" i="39" a="1"/>
  <c r="CN92" i="39" a="1"/>
  <c r="CH92" i="39" a="1"/>
  <c r="P92" i="39" a="1"/>
  <c r="AV92" i="39" a="1"/>
  <c r="CM92" i="39" a="1"/>
  <c r="Q92" i="39" a="1"/>
  <c r="J92" i="39" a="1"/>
  <c r="G92" i="39" a="1"/>
  <c r="CO92" i="39" a="1"/>
  <c r="CP92" i="39" a="1"/>
  <c r="N92" i="39" a="1"/>
  <c r="T92" i="39" a="1"/>
  <c r="V92" i="39" a="1"/>
  <c r="CG92" i="39" a="1"/>
  <c r="CK92" i="39" a="1"/>
  <c r="AU92" i="39" a="1"/>
  <c r="R92" i="39" a="1"/>
  <c r="K92" i="39" a="1"/>
  <c r="CJ407" i="39" a="1"/>
  <c r="H407" i="39" a="1"/>
  <c r="CO407" i="39" a="1"/>
  <c r="N407" i="39" a="1"/>
  <c r="CI407" i="39" a="1"/>
  <c r="AU407" i="39" a="1"/>
  <c r="P407" i="39" a="1"/>
  <c r="G407" i="39" a="1"/>
  <c r="T407" i="39" a="1"/>
  <c r="V407" i="39" a="1"/>
  <c r="CM407" i="39" a="1"/>
  <c r="CG407" i="39" a="1"/>
  <c r="Q407" i="39" a="1"/>
  <c r="L407" i="39" a="1"/>
  <c r="F407" i="39" a="1"/>
  <c r="CK407" i="39" a="1"/>
  <c r="I407" i="39" a="1"/>
  <c r="S407" i="39" a="1"/>
  <c r="R407" i="39" a="1"/>
  <c r="J407" i="39" a="1"/>
  <c r="U407" i="39" a="1"/>
  <c r="CL407" i="39" a="1"/>
  <c r="K407" i="39" a="1"/>
  <c r="O407" i="39" a="1"/>
  <c r="M407" i="39" a="1"/>
  <c r="CN407" i="39" a="1"/>
  <c r="CP407" i="39" a="1"/>
  <c r="CH407" i="39" a="1"/>
  <c r="CF407" i="39" a="1"/>
  <c r="AV407" i="39" a="1"/>
  <c r="CJ512" i="39" a="1"/>
  <c r="S512" i="39" a="1"/>
  <c r="P512" i="39" a="1"/>
  <c r="AU512" i="39" a="1"/>
  <c r="CO512" i="39" a="1"/>
  <c r="H512" i="39" a="1"/>
  <c r="CL512" i="39" a="1"/>
  <c r="V512" i="39" a="1"/>
  <c r="I512" i="39" a="1"/>
  <c r="O512" i="39" a="1"/>
  <c r="T512" i="39" a="1"/>
  <c r="R512" i="39" a="1"/>
  <c r="J512" i="39" a="1"/>
  <c r="CG512" i="39" a="1"/>
  <c r="N512" i="39" a="1"/>
  <c r="K512" i="39" a="1"/>
  <c r="CP512" i="39" a="1"/>
  <c r="CF512" i="39" a="1"/>
  <c r="M512" i="39" a="1"/>
  <c r="CK512" i="39" a="1"/>
  <c r="L512" i="39" a="1"/>
  <c r="Q512" i="39" a="1"/>
  <c r="CM512" i="39" a="1"/>
  <c r="U512" i="39" a="1"/>
  <c r="CI512" i="39" a="1"/>
  <c r="G512" i="39" a="1"/>
  <c r="CH512" i="39" a="1"/>
  <c r="AV512" i="39" a="1"/>
  <c r="CN512" i="39" a="1"/>
  <c r="F512" i="39" a="1"/>
  <c r="CN57" i="39" a="1"/>
  <c r="CM57" i="39" a="1"/>
  <c r="H57" i="39" a="1"/>
  <c r="T57" i="39" a="1"/>
  <c r="O57" i="39" a="1"/>
  <c r="G57" i="39" a="1"/>
  <c r="CH57" i="39" a="1"/>
  <c r="N57" i="39" a="1"/>
  <c r="CK57" i="39" a="1"/>
  <c r="CJ57" i="39" a="1"/>
  <c r="CP57" i="39" a="1"/>
  <c r="K57" i="39" a="1"/>
  <c r="S57" i="39" a="1"/>
  <c r="R57" i="39" a="1"/>
  <c r="AV57" i="39" a="1"/>
  <c r="V57" i="39" a="1"/>
  <c r="Q57" i="39" a="1"/>
  <c r="CG57" i="39" a="1"/>
  <c r="U57" i="39" a="1"/>
  <c r="CF57" i="39" a="1"/>
  <c r="CI57" i="39" a="1"/>
  <c r="M57" i="39" a="1"/>
  <c r="P57" i="39" a="1"/>
  <c r="CL57" i="39" a="1"/>
  <c r="CO57" i="39" a="1"/>
  <c r="J57" i="39" a="1"/>
  <c r="I57" i="39" a="1"/>
  <c r="F57" i="39" a="1"/>
  <c r="L57" i="39" a="1"/>
  <c r="AU57" i="39" a="1"/>
  <c r="N232" i="39" a="1"/>
  <c r="S232" i="39" a="1"/>
  <c r="CL232" i="39" a="1"/>
  <c r="P232" i="39" a="1"/>
  <c r="CG232" i="39" a="1"/>
  <c r="K232" i="39" a="1"/>
  <c r="Q232" i="39" a="1"/>
  <c r="CI232" i="39" a="1"/>
  <c r="CM232" i="39" a="1"/>
  <c r="V232" i="39" a="1"/>
  <c r="O232" i="39" a="1"/>
  <c r="I232" i="39" a="1"/>
  <c r="F232" i="39" a="1"/>
  <c r="G232" i="39" a="1"/>
  <c r="L232" i="39" a="1"/>
  <c r="CH232" i="39" a="1"/>
  <c r="CK232" i="39" a="1"/>
  <c r="CO232" i="39" a="1"/>
  <c r="CN232" i="39" a="1"/>
  <c r="AU232" i="39" a="1"/>
  <c r="CF232" i="39" a="1"/>
  <c r="CJ232" i="39" a="1"/>
  <c r="U232" i="39" a="1"/>
  <c r="CP232" i="39" a="1"/>
  <c r="T232" i="39" a="1"/>
  <c r="AV232" i="39" a="1"/>
  <c r="H232" i="39" a="1"/>
  <c r="R232" i="39" a="1"/>
  <c r="M232" i="39" a="1"/>
  <c r="J232" i="39" a="1"/>
  <c r="CY65" i="38" a="1"/>
  <c r="N547" i="39" a="1"/>
  <c r="CM547" i="39" a="1"/>
  <c r="CJ547" i="39" a="1"/>
  <c r="H547" i="39" a="1"/>
  <c r="O547" i="39" a="1"/>
  <c r="CN547" i="39" a="1"/>
  <c r="CH547" i="39" a="1"/>
  <c r="G547" i="39" a="1"/>
  <c r="K547" i="39" a="1"/>
  <c r="AU547" i="39" a="1"/>
  <c r="U547" i="39" a="1"/>
  <c r="L547" i="39" a="1"/>
  <c r="CI547" i="39" a="1"/>
  <c r="F547" i="39" a="1"/>
  <c r="CP547" i="39" a="1"/>
  <c r="S547" i="39" a="1"/>
  <c r="R547" i="39" a="1"/>
  <c r="CF547" i="39" a="1"/>
  <c r="CG547" i="39" a="1"/>
  <c r="V547" i="39" a="1"/>
  <c r="I547" i="39" a="1"/>
  <c r="T547" i="39" a="1"/>
  <c r="J547" i="39" a="1"/>
  <c r="Q547" i="39" a="1"/>
  <c r="CK547" i="39" a="1"/>
  <c r="CO547" i="39" a="1"/>
  <c r="M547" i="39" a="1"/>
  <c r="CL547" i="39" a="1"/>
  <c r="AV547" i="39" a="1"/>
  <c r="P547" i="39" a="1"/>
  <c r="M617" i="39" a="1"/>
  <c r="P617" i="39" a="1"/>
  <c r="F617" i="39" a="1"/>
  <c r="V617" i="39" a="1"/>
  <c r="L617" i="39" a="1"/>
  <c r="CH617" i="39" a="1"/>
  <c r="CJ617" i="39" a="1"/>
  <c r="R617" i="39" a="1"/>
  <c r="AU617" i="39" a="1"/>
  <c r="J617" i="39" a="1"/>
  <c r="CF617" i="39" a="1"/>
  <c r="CI617" i="39" a="1"/>
  <c r="Q617" i="39" a="1"/>
  <c r="U617" i="39" a="1"/>
  <c r="H617" i="39" a="1"/>
  <c r="CL617" i="39" a="1"/>
  <c r="G617" i="39" a="1"/>
  <c r="CO617" i="39" a="1"/>
  <c r="I617" i="39" a="1"/>
  <c r="N617" i="39" a="1"/>
  <c r="AV617" i="39" a="1"/>
  <c r="CM617" i="39" a="1"/>
  <c r="CN617" i="39" a="1"/>
  <c r="CK617" i="39" a="1"/>
  <c r="CG617" i="39" a="1"/>
  <c r="S617" i="39" a="1"/>
  <c r="K617" i="39" a="1"/>
  <c r="T617" i="39" a="1"/>
  <c r="CP617" i="39" a="1"/>
  <c r="O617" i="39" a="1"/>
  <c r="AV582" i="39" a="1"/>
  <c r="I582" i="39" a="1"/>
  <c r="U582" i="39" a="1"/>
  <c r="CO582" i="39" a="1"/>
  <c r="G582" i="39" a="1"/>
  <c r="CN582" i="39" a="1"/>
  <c r="CP582" i="39" a="1"/>
  <c r="L582" i="39" a="1"/>
  <c r="R582" i="39" a="1"/>
  <c r="CM582" i="39" a="1"/>
  <c r="N582" i="39" a="1"/>
  <c r="CL582" i="39" a="1"/>
  <c r="H582" i="39" a="1"/>
  <c r="CK582" i="39" a="1"/>
  <c r="K582" i="39" a="1"/>
  <c r="CI582" i="39" a="1"/>
  <c r="J582" i="39" a="1"/>
  <c r="F582" i="39" a="1"/>
  <c r="P582" i="39" a="1"/>
  <c r="CG582" i="39" a="1"/>
  <c r="Q582" i="39" a="1"/>
  <c r="CF582" i="39" a="1"/>
  <c r="CJ582" i="39" a="1"/>
  <c r="V582" i="39" a="1"/>
  <c r="T582" i="39" a="1"/>
  <c r="S582" i="39" a="1"/>
  <c r="CH582" i="39" a="1"/>
  <c r="M582" i="39" a="1"/>
  <c r="AU582" i="39" a="1"/>
  <c r="O582" i="39" a="1"/>
  <c r="H197" i="39" a="1"/>
  <c r="CN197" i="39" a="1"/>
  <c r="Q197" i="39" a="1"/>
  <c r="CK197" i="39" a="1"/>
  <c r="CH197" i="39" a="1"/>
  <c r="V197" i="39" a="1"/>
  <c r="AV197" i="39" a="1"/>
  <c r="T197" i="39" a="1"/>
  <c r="F197" i="39" a="1"/>
  <c r="CL197" i="39" a="1"/>
  <c r="G197" i="39" a="1"/>
  <c r="L197" i="39" a="1"/>
  <c r="AU197" i="39" a="1"/>
  <c r="M197" i="39" a="1"/>
  <c r="K197" i="39" a="1"/>
  <c r="CM197" i="39" a="1"/>
  <c r="P197" i="39" a="1"/>
  <c r="CG197" i="39" a="1"/>
  <c r="CI197" i="39" a="1"/>
  <c r="S197" i="39" a="1"/>
  <c r="O197" i="39" a="1"/>
  <c r="J197" i="39" a="1"/>
  <c r="CJ197" i="39" a="1"/>
  <c r="CP197" i="39" a="1"/>
  <c r="R197" i="39" a="1"/>
  <c r="CO197" i="39" a="1"/>
  <c r="CF197" i="39" a="1"/>
  <c r="I197" i="39" a="1"/>
  <c r="N197" i="39" a="1"/>
  <c r="U197" i="39" a="1"/>
  <c r="L442" i="39" a="1"/>
  <c r="CH442" i="39" a="1"/>
  <c r="CI442" i="39" a="1"/>
  <c r="CG442" i="39" a="1"/>
  <c r="N442" i="39" a="1"/>
  <c r="I442" i="39" a="1"/>
  <c r="S442" i="39" a="1"/>
  <c r="O442" i="39" a="1"/>
  <c r="CK442" i="39" a="1"/>
  <c r="H442" i="39" a="1"/>
  <c r="AU442" i="39" a="1"/>
  <c r="CP442" i="39" a="1"/>
  <c r="CJ442" i="39" a="1"/>
  <c r="G442" i="39" a="1"/>
  <c r="Q442" i="39" a="1"/>
  <c r="CF442" i="39" a="1"/>
  <c r="CM442" i="39" a="1"/>
  <c r="AV442" i="39" a="1"/>
  <c r="V442" i="39" a="1"/>
  <c r="CL442" i="39" a="1"/>
  <c r="P442" i="39" a="1"/>
  <c r="M442" i="39" a="1"/>
  <c r="F442" i="39" a="1"/>
  <c r="K442" i="39" a="1"/>
  <c r="T442" i="39" a="1"/>
  <c r="U442" i="39" a="1"/>
  <c r="J442" i="39" a="1"/>
  <c r="CN442" i="39" a="1"/>
  <c r="R442" i="39" a="1"/>
  <c r="CO442" i="39" a="1"/>
  <c r="Z339" i="39" l="1"/>
  <c r="CS91" i="39"/>
  <c r="CT91" i="39" s="1"/>
  <c r="AQ92" i="39"/>
  <c r="AH442" i="39"/>
  <c r="Y233" i="39"/>
  <c r="AH407" i="39"/>
  <c r="CO442" i="39"/>
  <c r="R442" i="39"/>
  <c r="CN442" i="39"/>
  <c r="J442" i="39"/>
  <c r="AK445" i="39" s="1"/>
  <c r="U442" i="39"/>
  <c r="Z445" i="39" s="1"/>
  <c r="T442" i="39"/>
  <c r="K442" i="39"/>
  <c r="CS442" i="39" s="1"/>
  <c r="CT442" i="39" s="1"/>
  <c r="F442" i="39"/>
  <c r="M442" i="39"/>
  <c r="P442" i="39"/>
  <c r="CL442" i="39"/>
  <c r="V442" i="39"/>
  <c r="AC444" i="39" s="1"/>
  <c r="AV442" i="39"/>
  <c r="AT444" i="39" s="1"/>
  <c r="CM442" i="39"/>
  <c r="CF442" i="39"/>
  <c r="Q442" i="39"/>
  <c r="G442" i="39"/>
  <c r="CJ442" i="39"/>
  <c r="CP442" i="39"/>
  <c r="AU442" i="39"/>
  <c r="CX442" i="39" s="1"/>
  <c r="H442" i="39"/>
  <c r="CK442" i="39"/>
  <c r="O442" i="39"/>
  <c r="S442" i="39"/>
  <c r="AF444" i="39" s="1"/>
  <c r="I442" i="39"/>
  <c r="CW442" i="39" s="1"/>
  <c r="N442" i="39"/>
  <c r="CG442" i="39"/>
  <c r="CI442" i="39"/>
  <c r="CH442" i="39"/>
  <c r="L442" i="39"/>
  <c r="AP447" i="39" s="1"/>
  <c r="U197" i="39"/>
  <c r="Y199" i="39" s="1"/>
  <c r="N197" i="39"/>
  <c r="I197" i="39"/>
  <c r="CW197" i="39" s="1"/>
  <c r="CF197" i="39"/>
  <c r="CO197" i="39"/>
  <c r="R197" i="39"/>
  <c r="CP197" i="39"/>
  <c r="CJ197" i="39"/>
  <c r="J197" i="39"/>
  <c r="AJ199" i="39" s="1"/>
  <c r="O197" i="39"/>
  <c r="S197" i="39"/>
  <c r="AG200" i="39" s="1"/>
  <c r="CI197" i="39"/>
  <c r="CG197" i="39"/>
  <c r="P197" i="39"/>
  <c r="CM197" i="39"/>
  <c r="K197" i="39"/>
  <c r="AR199" i="39" s="1"/>
  <c r="M197" i="39"/>
  <c r="AU197" i="39"/>
  <c r="AH198" i="39" s="1"/>
  <c r="L197" i="39"/>
  <c r="AM199" i="39" s="1"/>
  <c r="G197" i="39"/>
  <c r="CL197" i="39"/>
  <c r="F197" i="39"/>
  <c r="T197" i="39"/>
  <c r="AV197" i="39"/>
  <c r="AT199" i="39" s="1"/>
  <c r="V197" i="39"/>
  <c r="AE201" i="39" s="1"/>
  <c r="CH197" i="39"/>
  <c r="CK197" i="39"/>
  <c r="Q197" i="39"/>
  <c r="CN197" i="39"/>
  <c r="H197" i="39"/>
  <c r="O582" i="39"/>
  <c r="AU582" i="39"/>
  <c r="CX582" i="39" s="1"/>
  <c r="M582" i="39"/>
  <c r="CH582" i="39"/>
  <c r="S582" i="39"/>
  <c r="AF584" i="39" s="1"/>
  <c r="T582" i="39"/>
  <c r="V582" i="39"/>
  <c r="AB583" i="39" s="1"/>
  <c r="CJ582" i="39"/>
  <c r="CF582" i="39"/>
  <c r="Q582" i="39"/>
  <c r="CG582" i="39"/>
  <c r="P582" i="39"/>
  <c r="F582" i="39"/>
  <c r="J582" i="39"/>
  <c r="AJ584" i="39" s="1"/>
  <c r="CI582" i="39"/>
  <c r="K582" i="39"/>
  <c r="AQ583" i="39" s="1"/>
  <c r="CK582" i="39"/>
  <c r="H582" i="39"/>
  <c r="CL582" i="39"/>
  <c r="N582" i="39"/>
  <c r="CM582" i="39"/>
  <c r="R582" i="39"/>
  <c r="L582" i="39"/>
  <c r="AM584" i="39" s="1"/>
  <c r="CP582" i="39"/>
  <c r="CN582" i="39"/>
  <c r="G582" i="39"/>
  <c r="CO582" i="39"/>
  <c r="U582" i="39"/>
  <c r="Z585" i="39" s="1"/>
  <c r="I582" i="39"/>
  <c r="CW582" i="39" s="1"/>
  <c r="AV582" i="39"/>
  <c r="AS583" i="39" s="1"/>
  <c r="O617" i="39"/>
  <c r="CP617" i="39"/>
  <c r="T617" i="39"/>
  <c r="K617" i="39"/>
  <c r="CS617" i="39" s="1"/>
  <c r="CT617" i="39" s="1"/>
  <c r="S617" i="39"/>
  <c r="AF619" i="39" s="1"/>
  <c r="CG617" i="39"/>
  <c r="CK617" i="39"/>
  <c r="CN617" i="39"/>
  <c r="CM617" i="39"/>
  <c r="AV617" i="39"/>
  <c r="AT619" i="39" s="1"/>
  <c r="N617" i="39"/>
  <c r="I617" i="39"/>
  <c r="CW617" i="39" s="1"/>
  <c r="CO617" i="39"/>
  <c r="G617" i="39"/>
  <c r="CL617" i="39"/>
  <c r="H617" i="39"/>
  <c r="U617" i="39"/>
  <c r="Y619" i="39" s="1"/>
  <c r="Q617" i="39"/>
  <c r="CI617" i="39"/>
  <c r="CF617" i="39"/>
  <c r="J617" i="39"/>
  <c r="AI618" i="39" s="1"/>
  <c r="AU617" i="39"/>
  <c r="AH618" i="39" s="1"/>
  <c r="R617" i="39"/>
  <c r="CJ617" i="39"/>
  <c r="CH617" i="39"/>
  <c r="L617" i="39"/>
  <c r="AN620" i="39" s="1"/>
  <c r="V617" i="39"/>
  <c r="AB618" i="39" s="1"/>
  <c r="F617" i="39"/>
  <c r="P617" i="39"/>
  <c r="M617" i="39"/>
  <c r="P547" i="39"/>
  <c r="AV547" i="39"/>
  <c r="AS548" i="39" s="1"/>
  <c r="CL547" i="39"/>
  <c r="M547" i="39"/>
  <c r="CO547" i="39"/>
  <c r="CK547" i="39"/>
  <c r="Q547" i="39"/>
  <c r="J547" i="39"/>
  <c r="AI548" i="39" s="1"/>
  <c r="T547" i="39"/>
  <c r="I547" i="39"/>
  <c r="CW547" i="39" s="1"/>
  <c r="V547" i="39"/>
  <c r="AE551" i="39" s="1"/>
  <c r="CG547" i="39"/>
  <c r="CF547" i="39"/>
  <c r="R547" i="39"/>
  <c r="S547" i="39"/>
  <c r="W548" i="39" s="1"/>
  <c r="CP547" i="39"/>
  <c r="F547" i="39"/>
  <c r="CI547" i="39"/>
  <c r="L547" i="39"/>
  <c r="AM549" i="39" s="1"/>
  <c r="U547" i="39"/>
  <c r="Z550" i="39" s="1"/>
  <c r="AU547" i="39"/>
  <c r="CX547" i="39" s="1"/>
  <c r="K547" i="39"/>
  <c r="AR549" i="39" s="1"/>
  <c r="G547" i="39"/>
  <c r="CH547" i="39"/>
  <c r="CN547" i="39"/>
  <c r="O547" i="39"/>
  <c r="H547" i="39"/>
  <c r="CJ547" i="39"/>
  <c r="CM547" i="39"/>
  <c r="N547" i="39"/>
  <c r="J232" i="39"/>
  <c r="AK235" i="39" s="1"/>
  <c r="M232" i="39"/>
  <c r="R232" i="39"/>
  <c r="H232" i="39"/>
  <c r="AV232" i="39"/>
  <c r="AS233" i="39" s="1"/>
  <c r="T232" i="39"/>
  <c r="CP232" i="39"/>
  <c r="U232" i="39"/>
  <c r="AA236" i="39" s="1"/>
  <c r="CJ232" i="39"/>
  <c r="CF232" i="39"/>
  <c r="AU232" i="39"/>
  <c r="AH233" i="39" s="1"/>
  <c r="CN232" i="39"/>
  <c r="CO232" i="39"/>
  <c r="CK232" i="39"/>
  <c r="CH232" i="39"/>
  <c r="L232" i="39"/>
  <c r="AN235" i="39" s="1"/>
  <c r="G232" i="39"/>
  <c r="F232" i="39"/>
  <c r="I232" i="39"/>
  <c r="CW232" i="39" s="1"/>
  <c r="O232" i="39"/>
  <c r="V232" i="39"/>
  <c r="AC234" i="39" s="1"/>
  <c r="CM232" i="39"/>
  <c r="CI232" i="39"/>
  <c r="Q232" i="39"/>
  <c r="K232" i="39"/>
  <c r="AR234" i="39" s="1"/>
  <c r="CG232" i="39"/>
  <c r="P232" i="39"/>
  <c r="CL232" i="39"/>
  <c r="S232" i="39"/>
  <c r="AG235" i="39" s="1"/>
  <c r="N232" i="39"/>
  <c r="AU57" i="39"/>
  <c r="AH58" i="39" s="1"/>
  <c r="L57" i="39"/>
  <c r="AO61" i="39" s="1"/>
  <c r="F57" i="39"/>
  <c r="I57" i="39"/>
  <c r="CW57" i="39" s="1"/>
  <c r="J57" i="39"/>
  <c r="AI58" i="39" s="1"/>
  <c r="CO57" i="39"/>
  <c r="CL57" i="39"/>
  <c r="P57" i="39"/>
  <c r="M57" i="39"/>
  <c r="CI57" i="39"/>
  <c r="CF57" i="39"/>
  <c r="U57" i="39"/>
  <c r="X58" i="39" s="1"/>
  <c r="CG57" i="39"/>
  <c r="Q57" i="39"/>
  <c r="V57" i="39"/>
  <c r="AE61" i="39" s="1"/>
  <c r="AV57" i="39"/>
  <c r="AT59" i="39" s="1"/>
  <c r="R57" i="39"/>
  <c r="S57" i="39"/>
  <c r="AG60" i="39" s="1"/>
  <c r="K57" i="39"/>
  <c r="CS57" i="39" s="1"/>
  <c r="CT57" i="39" s="1"/>
  <c r="CP57" i="39"/>
  <c r="CJ57" i="39"/>
  <c r="CK57" i="39"/>
  <c r="N57" i="39"/>
  <c r="CH57" i="39"/>
  <c r="G57" i="39"/>
  <c r="O57" i="39"/>
  <c r="T57" i="39"/>
  <c r="H57" i="39"/>
  <c r="CM57" i="39"/>
  <c r="CN57" i="39"/>
  <c r="F512" i="39"/>
  <c r="CN512" i="39"/>
  <c r="AV512" i="39"/>
  <c r="AS513" i="39" s="1"/>
  <c r="CH512" i="39"/>
  <c r="G512" i="39"/>
  <c r="CI512" i="39"/>
  <c r="U512" i="39"/>
  <c r="Y514" i="39" s="1"/>
  <c r="CM512" i="39"/>
  <c r="Q512" i="39"/>
  <c r="L512" i="39"/>
  <c r="AO516" i="39" s="1"/>
  <c r="CK512" i="39"/>
  <c r="M512" i="39"/>
  <c r="CF512" i="39"/>
  <c r="CP512" i="39"/>
  <c r="K512" i="39"/>
  <c r="AQ513" i="39" s="1"/>
  <c r="N512" i="39"/>
  <c r="CG512" i="39"/>
  <c r="J512" i="39"/>
  <c r="AK515" i="39" s="1"/>
  <c r="R512" i="39"/>
  <c r="T512" i="39"/>
  <c r="O512" i="39"/>
  <c r="I512" i="39"/>
  <c r="CW512" i="39" s="1"/>
  <c r="V512" i="39"/>
  <c r="AE516" i="39" s="1"/>
  <c r="CL512" i="39"/>
  <c r="H512" i="39"/>
  <c r="CO512" i="39"/>
  <c r="AU512" i="39"/>
  <c r="AH513" i="39" s="1"/>
  <c r="P512" i="39"/>
  <c r="S512" i="39"/>
  <c r="AF514" i="39" s="1"/>
  <c r="CJ512" i="39"/>
  <c r="AV407" i="39"/>
  <c r="AT409" i="39" s="1"/>
  <c r="CF407" i="39"/>
  <c r="CH407" i="39"/>
  <c r="CP407" i="39"/>
  <c r="CN407" i="39"/>
  <c r="M407" i="39"/>
  <c r="O407" i="39"/>
  <c r="K407" i="39"/>
  <c r="AQ408" i="39" s="1"/>
  <c r="CL407" i="39"/>
  <c r="U407" i="39"/>
  <c r="X408" i="39" s="1"/>
  <c r="J407" i="39"/>
  <c r="AI408" i="39" s="1"/>
  <c r="R407" i="39"/>
  <c r="S407" i="39"/>
  <c r="AG410" i="39" s="1"/>
  <c r="I407" i="39"/>
  <c r="CW407" i="39" s="1"/>
  <c r="CK407" i="39"/>
  <c r="F407" i="39"/>
  <c r="L407" i="39"/>
  <c r="Q407" i="39"/>
  <c r="CG407" i="39"/>
  <c r="CM407" i="39"/>
  <c r="V407" i="39"/>
  <c r="AC409" i="39" s="1"/>
  <c r="T407" i="39"/>
  <c r="G407" i="39"/>
  <c r="P407" i="39"/>
  <c r="AU407" i="39"/>
  <c r="CI407" i="39"/>
  <c r="N407" i="39"/>
  <c r="CO407" i="39"/>
  <c r="H407" i="39"/>
  <c r="CJ407" i="39"/>
  <c r="K92" i="39"/>
  <c r="AR94" i="39" s="1"/>
  <c r="R92" i="39"/>
  <c r="AU92" i="39"/>
  <c r="CX92" i="39" s="1"/>
  <c r="CK92" i="39"/>
  <c r="CG92" i="39"/>
  <c r="V92" i="39"/>
  <c r="AC94" i="39" s="1"/>
  <c r="T92" i="39"/>
  <c r="N92" i="39"/>
  <c r="CP92" i="39"/>
  <c r="CO92" i="39"/>
  <c r="G92" i="39"/>
  <c r="J92" i="39"/>
  <c r="AJ94" i="39" s="1"/>
  <c r="Q92" i="39"/>
  <c r="CM92" i="39"/>
  <c r="AV92" i="39"/>
  <c r="CU92" i="39" s="1"/>
  <c r="M11" i="40" s="1"/>
  <c r="M24" i="40" s="1"/>
  <c r="P92" i="39"/>
  <c r="CH92" i="39"/>
  <c r="CN92" i="39"/>
  <c r="F92" i="39"/>
  <c r="CJ92" i="39"/>
  <c r="CI92" i="39"/>
  <c r="CF92" i="39"/>
  <c r="H92" i="39"/>
  <c r="I92" i="39"/>
  <c r="CW92" i="39" s="1"/>
  <c r="CL92" i="39"/>
  <c r="L92" i="39"/>
  <c r="AN95" i="39" s="1"/>
  <c r="S92" i="39"/>
  <c r="AG95" i="39" s="1"/>
  <c r="O92" i="39"/>
  <c r="M92" i="39"/>
  <c r="U92" i="39"/>
  <c r="X93" i="39" s="1"/>
  <c r="G337" i="39"/>
  <c r="CG337" i="39"/>
  <c r="P337" i="39"/>
  <c r="CI337" i="39"/>
  <c r="CF337" i="39"/>
  <c r="I337" i="39"/>
  <c r="CW337" i="39" s="1"/>
  <c r="CJ337" i="39"/>
  <c r="CL337" i="39"/>
  <c r="AU337" i="39"/>
  <c r="AH338" i="39" s="1"/>
  <c r="AV337" i="39"/>
  <c r="AT339" i="39" s="1"/>
  <c r="V337" i="39"/>
  <c r="AC339" i="39" s="1"/>
  <c r="F337" i="39"/>
  <c r="CH337" i="39"/>
  <c r="O337" i="39"/>
  <c r="J337" i="39"/>
  <c r="AI338" i="39" s="1"/>
  <c r="CO337" i="39"/>
  <c r="N337" i="39"/>
  <c r="L337" i="39"/>
  <c r="AP342" i="39" s="1"/>
  <c r="CP337" i="39"/>
  <c r="M337" i="39"/>
  <c r="T337" i="39"/>
  <c r="K337" i="39"/>
  <c r="AR339" i="39" s="1"/>
  <c r="H337" i="39"/>
  <c r="CM337" i="39"/>
  <c r="CN337" i="39"/>
  <c r="Q337" i="39"/>
  <c r="U337" i="39"/>
  <c r="AA341" i="39" s="1"/>
  <c r="S337" i="39"/>
  <c r="AF339" i="39" s="1"/>
  <c r="CK337" i="39"/>
  <c r="R337" i="39"/>
  <c r="Q22" i="39"/>
  <c r="CH22" i="39"/>
  <c r="H22" i="39"/>
  <c r="P22" i="39"/>
  <c r="G22" i="39"/>
  <c r="CI22" i="39"/>
  <c r="CP22" i="39"/>
  <c r="N22" i="39"/>
  <c r="CN22" i="39"/>
  <c r="V22" i="39"/>
  <c r="AB23" i="39" s="1"/>
  <c r="R22" i="39"/>
  <c r="K22" i="39"/>
  <c r="AR24" i="39" s="1"/>
  <c r="L22" i="39"/>
  <c r="AP27" i="39" s="1"/>
  <c r="CG22" i="39"/>
  <c r="CK22" i="39"/>
  <c r="T22" i="39"/>
  <c r="AV22" i="39"/>
  <c r="AT24" i="39" s="1"/>
  <c r="AU22" i="39"/>
  <c r="CX22" i="39" s="1"/>
  <c r="CM22" i="39"/>
  <c r="I22" i="39"/>
  <c r="CW22" i="39" s="1"/>
  <c r="U22" i="39"/>
  <c r="X23" i="39" s="1"/>
  <c r="CF22" i="39"/>
  <c r="F22" i="39"/>
  <c r="CJ22" i="39"/>
  <c r="O22" i="39"/>
  <c r="J22" i="39"/>
  <c r="AK25" i="39" s="1"/>
  <c r="CL22" i="39"/>
  <c r="M22" i="39"/>
  <c r="CO22" i="39"/>
  <c r="S22" i="39"/>
  <c r="AG25" i="39" s="1"/>
  <c r="N477" i="39"/>
  <c r="CO477" i="39"/>
  <c r="G477" i="39"/>
  <c r="V477" i="39"/>
  <c r="AC479" i="39" s="1"/>
  <c r="CP477" i="39"/>
  <c r="U477" i="39"/>
  <c r="Z480" i="39" s="1"/>
  <c r="AV477" i="39"/>
  <c r="AS478" i="39" s="1"/>
  <c r="S477" i="39"/>
  <c r="AG480" i="39" s="1"/>
  <c r="J477" i="39"/>
  <c r="AJ479" i="39" s="1"/>
  <c r="CN477" i="39"/>
  <c r="CG477" i="39"/>
  <c r="M477" i="39"/>
  <c r="R477" i="39"/>
  <c r="AU477" i="39"/>
  <c r="CX477" i="39" s="1"/>
  <c r="P477" i="39"/>
  <c r="CF477" i="39"/>
  <c r="H477" i="39"/>
  <c r="L477" i="39"/>
  <c r="AL478" i="39" s="1"/>
  <c r="F477" i="39"/>
  <c r="T477" i="39"/>
  <c r="I477" i="39"/>
  <c r="CW477" i="39" s="1"/>
  <c r="CJ477" i="39"/>
  <c r="CH477" i="39"/>
  <c r="K477" i="39"/>
  <c r="CS477" i="39" s="1"/>
  <c r="CT477" i="39" s="1"/>
  <c r="CM477" i="39"/>
  <c r="CK477" i="39"/>
  <c r="CI477" i="39"/>
  <c r="CL477" i="39"/>
  <c r="O477" i="39"/>
  <c r="Q477" i="39"/>
  <c r="CK372" i="39"/>
  <c r="I372" i="39"/>
  <c r="CW372" i="39" s="1"/>
  <c r="K372" i="39"/>
  <c r="AR374" i="39" s="1"/>
  <c r="CJ372" i="39"/>
  <c r="N372" i="39"/>
  <c r="M372" i="39"/>
  <c r="CL372" i="39"/>
  <c r="R372" i="39"/>
  <c r="V372" i="39"/>
  <c r="AC374" i="39" s="1"/>
  <c r="U372" i="39"/>
  <c r="O372" i="39"/>
  <c r="CG372" i="39"/>
  <c r="Q372" i="39"/>
  <c r="AU372" i="39"/>
  <c r="CN372" i="39"/>
  <c r="S372" i="39"/>
  <c r="AF374" i="39" s="1"/>
  <c r="CP372" i="39"/>
  <c r="CO372" i="39"/>
  <c r="G372" i="39"/>
  <c r="CH372" i="39"/>
  <c r="AV372" i="39"/>
  <c r="AS373" i="39" s="1"/>
  <c r="CM372" i="39"/>
  <c r="P372" i="39"/>
  <c r="T372" i="39"/>
  <c r="F372" i="39"/>
  <c r="CF372" i="39"/>
  <c r="L372" i="39"/>
  <c r="AN375" i="39" s="1"/>
  <c r="H372" i="39"/>
  <c r="CI372" i="39"/>
  <c r="J372" i="39"/>
  <c r="AJ374" i="39" s="1"/>
  <c r="AJ262" i="39"/>
  <c r="AK263" i="39"/>
  <c r="AB261" i="39"/>
  <c r="AT262" i="39"/>
  <c r="CS260" i="39"/>
  <c r="CT260" i="39" s="1"/>
  <c r="X261" i="39"/>
  <c r="Z263" i="39"/>
  <c r="AQ261" i="39"/>
  <c r="Y262" i="39"/>
  <c r="CU260" i="39"/>
  <c r="F17" i="40" s="1"/>
  <c r="AD263" i="39"/>
  <c r="AO264" i="39"/>
  <c r="AG263" i="39"/>
  <c r="AN263" i="39"/>
  <c r="W261" i="39"/>
  <c r="AL261" i="39"/>
  <c r="AC262" i="39"/>
  <c r="CX260" i="39"/>
  <c r="AP265" i="39"/>
  <c r="CY65" i="38"/>
  <c r="BD15" i="35" s="1"/>
  <c r="BF155" i="39" s="1"/>
  <c r="CV155" i="39"/>
  <c r="W198" i="39"/>
  <c r="CV91" i="39"/>
  <c r="BB15" i="35"/>
  <c r="BD120" i="39" s="1"/>
  <c r="AP377" i="39"/>
  <c r="AL93" i="39"/>
  <c r="CV196" i="39"/>
  <c r="CV371" i="39"/>
  <c r="X513" i="39"/>
  <c r="CU617" i="39"/>
  <c r="M16" i="40" s="1"/>
  <c r="Z60" i="39"/>
  <c r="AD410" i="39"/>
  <c r="CS512" i="39"/>
  <c r="CT512" i="39" s="1"/>
  <c r="AO96" i="39"/>
  <c r="W23" i="39"/>
  <c r="AJ444" i="39"/>
  <c r="CX197" i="39"/>
  <c r="AH443" i="39"/>
  <c r="AP552" i="39"/>
  <c r="AN550" i="39"/>
  <c r="AB408" i="39"/>
  <c r="AN200" i="39"/>
  <c r="AR409" i="39"/>
  <c r="AO201" i="39"/>
  <c r="Y59" i="39"/>
  <c r="AG585" i="39"/>
  <c r="AS198" i="39"/>
  <c r="Y549" i="39"/>
  <c r="CX512" i="39"/>
  <c r="AA201" i="39"/>
  <c r="AL198" i="39"/>
  <c r="AM94" i="39"/>
  <c r="AE411" i="39"/>
  <c r="AP517" i="39"/>
  <c r="W338" i="39"/>
  <c r="CS582" i="39"/>
  <c r="CT582" i="39" s="1"/>
  <c r="AA96" i="39"/>
  <c r="CS407" i="39"/>
  <c r="CT407" i="39" s="1"/>
  <c r="AI373" i="39"/>
  <c r="AB93" i="39"/>
  <c r="AN60" i="39"/>
  <c r="L18" i="40"/>
  <c r="L31" i="40" s="1"/>
  <c r="M44" i="40" s="1"/>
  <c r="AK60" i="39"/>
  <c r="AT514" i="39"/>
  <c r="CV546" i="39"/>
  <c r="AH548" i="39"/>
  <c r="AF479" i="39"/>
  <c r="AS408" i="39"/>
  <c r="Y444" i="39"/>
  <c r="AA481" i="39"/>
  <c r="CV616" i="39"/>
  <c r="AD480" i="39"/>
  <c r="AN515" i="39"/>
  <c r="AB478" i="39"/>
  <c r="AS338" i="39"/>
  <c r="CX337" i="39"/>
  <c r="AB338" i="39"/>
  <c r="CU57" i="39"/>
  <c r="M4" i="40" s="1"/>
  <c r="W478" i="39"/>
  <c r="AA61" i="39"/>
  <c r="AA446" i="39"/>
  <c r="W583" i="39"/>
  <c r="AL513" i="39"/>
  <c r="X443" i="39"/>
  <c r="AI443" i="39"/>
  <c r="L11" i="40"/>
  <c r="L24" i="40" s="1"/>
  <c r="CX617" i="39"/>
  <c r="AE481" i="39"/>
  <c r="AS58" i="39"/>
  <c r="X478" i="39"/>
  <c r="AD25" i="39"/>
  <c r="AC24" i="39"/>
  <c r="AE26" i="39"/>
  <c r="AR514" i="39"/>
  <c r="CU407" i="39"/>
  <c r="M18" i="40" s="1"/>
  <c r="AM514" i="39"/>
  <c r="CU337" i="39"/>
  <c r="M19" i="40" s="1"/>
  <c r="Z515" i="39"/>
  <c r="AH93" i="39"/>
  <c r="Y584" i="39"/>
  <c r="AR479" i="39"/>
  <c r="AB198" i="39"/>
  <c r="AA586" i="39"/>
  <c r="AG445" i="39"/>
  <c r="CU512" i="39"/>
  <c r="M14" i="40" s="1"/>
  <c r="X583" i="39"/>
  <c r="AE96" i="39"/>
  <c r="AP587" i="39"/>
  <c r="AL373" i="39"/>
  <c r="AK375" i="39"/>
  <c r="AS618" i="39"/>
  <c r="W443" i="39"/>
  <c r="AQ478" i="39"/>
  <c r="AN585" i="39"/>
  <c r="AD95" i="39"/>
  <c r="CX57" i="39"/>
  <c r="AM374" i="39"/>
  <c r="AK480" i="39"/>
  <c r="X233" i="39"/>
  <c r="AM619" i="39"/>
  <c r="AF409" i="39"/>
  <c r="AG375" i="39"/>
  <c r="AB233" i="39"/>
  <c r="CV441" i="39"/>
  <c r="AP97" i="39"/>
  <c r="AJ24" i="39"/>
  <c r="AG515" i="39"/>
  <c r="CX232" i="39"/>
  <c r="AL233" i="39"/>
  <c r="Y94" i="39"/>
  <c r="CV581" i="39"/>
  <c r="Z95" i="39"/>
  <c r="CV56" i="39"/>
  <c r="L4" i="40"/>
  <c r="L30" i="40" s="1"/>
  <c r="L44" i="40" s="1"/>
  <c r="AQ618" i="39"/>
  <c r="AP202" i="39"/>
  <c r="W93" i="39"/>
  <c r="AD620" i="39"/>
  <c r="AD515" i="39"/>
  <c r="AI23" i="39"/>
  <c r="AH23" i="39"/>
  <c r="CS197" i="39"/>
  <c r="CT197" i="39" s="1"/>
  <c r="AR584" i="39"/>
  <c r="AP622" i="39"/>
  <c r="AG340" i="39"/>
  <c r="CU442" i="39"/>
  <c r="M21" i="40" s="1"/>
  <c r="AF24" i="39"/>
  <c r="L9" i="40"/>
  <c r="CV231" i="39"/>
  <c r="AJ409" i="39"/>
  <c r="Y374" i="39"/>
  <c r="Z375" i="39"/>
  <c r="CX372" i="39"/>
  <c r="AH373" i="39"/>
  <c r="AB548" i="39"/>
  <c r="W408" i="39"/>
  <c r="AI478" i="39"/>
  <c r="AC619" i="39"/>
  <c r="AL618" i="39"/>
  <c r="AB513" i="39"/>
  <c r="AT94" i="39"/>
  <c r="AN340" i="39"/>
  <c r="AD445" i="39"/>
  <c r="AJ549" i="39"/>
  <c r="AK550" i="39"/>
  <c r="AN410" i="39"/>
  <c r="AL408" i="39"/>
  <c r="AM409" i="39"/>
  <c r="AP412" i="39"/>
  <c r="AO411" i="39"/>
  <c r="AA26" i="39"/>
  <c r="AA376" i="39"/>
  <c r="AO621" i="39"/>
  <c r="CU22" i="39"/>
  <c r="M5" i="40" s="1"/>
  <c r="AJ514" i="39"/>
  <c r="AS93" i="39"/>
  <c r="AI583" i="39"/>
  <c r="X373" i="39"/>
  <c r="W233" i="39"/>
  <c r="CX407" i="39"/>
  <c r="AH408" i="39"/>
  <c r="AP62" i="39"/>
  <c r="X548" i="39"/>
  <c r="AA551" i="39"/>
  <c r="Y24" i="39"/>
  <c r="AC514" i="39"/>
  <c r="AF199" i="39"/>
  <c r="AQ58" i="39"/>
  <c r="AI198" i="39"/>
  <c r="AI513" i="39"/>
  <c r="AB443" i="39"/>
  <c r="AE621" i="39"/>
  <c r="AE446" i="39"/>
  <c r="AS443" i="39"/>
  <c r="Z25" i="39"/>
  <c r="AR444" i="39"/>
  <c r="AO26" i="39"/>
  <c r="AH297" i="39"/>
  <c r="CX296" i="39"/>
  <c r="AF298" i="39"/>
  <c r="AG299" i="39"/>
  <c r="W297" i="39"/>
  <c r="AB297" i="39"/>
  <c r="AD299" i="39"/>
  <c r="AE300" i="39"/>
  <c r="AC298" i="39"/>
  <c r="AJ298" i="39"/>
  <c r="AI297" i="39"/>
  <c r="AK299" i="39"/>
  <c r="X297" i="39"/>
  <c r="Y298" i="39"/>
  <c r="Z299" i="39"/>
  <c r="AA300" i="39"/>
  <c r="AO300" i="39"/>
  <c r="AP301" i="39"/>
  <c r="AL297" i="39"/>
  <c r="AM298" i="39"/>
  <c r="AN299" i="39"/>
  <c r="AT298" i="39"/>
  <c r="AS297" i="39"/>
  <c r="CU296" i="39"/>
  <c r="AR298" i="39"/>
  <c r="AQ297" i="39"/>
  <c r="CS296" i="39"/>
  <c r="CT296" i="39" s="1"/>
  <c r="DD92" i="38"/>
  <c r="F92" i="38" s="1"/>
  <c r="CP583" i="39" a="1"/>
  <c r="CO583" i="39" a="1"/>
  <c r="F583" i="39" a="1"/>
  <c r="CG583" i="39" a="1"/>
  <c r="V583" i="39" a="1"/>
  <c r="M583" i="39" a="1"/>
  <c r="CM583" i="39" a="1"/>
  <c r="I583" i="39" a="1"/>
  <c r="K583" i="39" a="1"/>
  <c r="G583" i="39" a="1"/>
  <c r="S583" i="39" a="1"/>
  <c r="CF583" i="39" a="1"/>
  <c r="AU583" i="39" a="1"/>
  <c r="T583" i="39" a="1"/>
  <c r="H583" i="39" a="1"/>
  <c r="Q583" i="39" a="1"/>
  <c r="L583" i="39" a="1"/>
  <c r="CJ583" i="39" a="1"/>
  <c r="CH583" i="39" a="1"/>
  <c r="CN583" i="39" a="1"/>
  <c r="U583" i="39" a="1"/>
  <c r="CK583" i="39" a="1"/>
  <c r="J583" i="39" a="1"/>
  <c r="AV583" i="39" a="1"/>
  <c r="R583" i="39" a="1"/>
  <c r="N583" i="39" a="1"/>
  <c r="CI583" i="39" a="1"/>
  <c r="P583" i="39" a="1"/>
  <c r="O583" i="39" a="1"/>
  <c r="CL583" i="39" a="1"/>
  <c r="CP548" i="39" a="1"/>
  <c r="CN548" i="39" a="1"/>
  <c r="CF548" i="39" a="1"/>
  <c r="V548" i="39" a="1"/>
  <c r="O548" i="39" a="1"/>
  <c r="N548" i="39" a="1"/>
  <c r="CK548" i="39" a="1"/>
  <c r="J548" i="39" a="1"/>
  <c r="G548" i="39" a="1"/>
  <c r="P548" i="39" a="1"/>
  <c r="I548" i="39" a="1"/>
  <c r="R548" i="39" a="1"/>
  <c r="CI548" i="39" a="1"/>
  <c r="M548" i="39" a="1"/>
  <c r="H548" i="39" a="1"/>
  <c r="T548" i="39" a="1"/>
  <c r="F548" i="39" a="1"/>
  <c r="AV548" i="39" a="1"/>
  <c r="CJ548" i="39" a="1"/>
  <c r="K548" i="39" a="1"/>
  <c r="L548" i="39" a="1"/>
  <c r="CO548" i="39" a="1"/>
  <c r="CM548" i="39" a="1"/>
  <c r="CG548" i="39" a="1"/>
  <c r="CL548" i="39" a="1"/>
  <c r="U548" i="39" a="1"/>
  <c r="S548" i="39" a="1"/>
  <c r="CH548" i="39" a="1"/>
  <c r="Q548" i="39" a="1"/>
  <c r="AU548" i="39" a="1"/>
  <c r="CJ93" i="39" a="1"/>
  <c r="K93" i="39" a="1"/>
  <c r="I93" i="39" a="1"/>
  <c r="F93" i="39" a="1"/>
  <c r="J93" i="39" a="1"/>
  <c r="G93" i="39" a="1"/>
  <c r="M93" i="39" a="1"/>
  <c r="N93" i="39" a="1"/>
  <c r="CP93" i="39" a="1"/>
  <c r="CI93" i="39" a="1"/>
  <c r="CL93" i="39" a="1"/>
  <c r="V93" i="39" a="1"/>
  <c r="H93" i="39" a="1"/>
  <c r="AV93" i="39" a="1"/>
  <c r="T93" i="39" a="1"/>
  <c r="CM93" i="39" a="1"/>
  <c r="S93" i="39" a="1"/>
  <c r="P93" i="39" a="1"/>
  <c r="AU93" i="39" a="1"/>
  <c r="CH93" i="39" a="1"/>
  <c r="L93" i="39" a="1"/>
  <c r="R93" i="39" a="1"/>
  <c r="CK93" i="39" a="1"/>
  <c r="CF93" i="39" a="1"/>
  <c r="CO93" i="39" a="1"/>
  <c r="O93" i="39" a="1"/>
  <c r="CG93" i="39" a="1"/>
  <c r="CN93" i="39" a="1"/>
  <c r="Q93" i="39" a="1"/>
  <c r="U93" i="39" a="1"/>
  <c r="O23" i="39" a="1"/>
  <c r="V23" i="39" a="1"/>
  <c r="AU23" i="39" a="1"/>
  <c r="I23" i="39" a="1"/>
  <c r="Q23" i="39" a="1"/>
  <c r="CO23" i="39" a="1"/>
  <c r="U23" i="39" a="1"/>
  <c r="CG23" i="39" a="1"/>
  <c r="R23" i="39" a="1"/>
  <c r="CP23" i="39" a="1"/>
  <c r="S23" i="39" a="1"/>
  <c r="H23" i="39" a="1"/>
  <c r="F23" i="39" a="1"/>
  <c r="P23" i="39" a="1"/>
  <c r="CN23" i="39" a="1"/>
  <c r="J23" i="39" a="1"/>
  <c r="K23" i="39" a="1"/>
  <c r="AV23" i="39" a="1"/>
  <c r="T23" i="39" a="1"/>
  <c r="CI23" i="39" a="1"/>
  <c r="CJ23" i="39" a="1"/>
  <c r="M23" i="39" a="1"/>
  <c r="L23" i="39" a="1"/>
  <c r="N23" i="39" a="1"/>
  <c r="G23" i="39" a="1"/>
  <c r="CF23" i="39" a="1"/>
  <c r="CM23" i="39" a="1"/>
  <c r="CK23" i="39" a="1"/>
  <c r="CL23" i="39" a="1"/>
  <c r="CH23" i="39" a="1"/>
  <c r="CN156" i="39" a="1"/>
  <c r="F156" i="39" a="1"/>
  <c r="CG156" i="39" a="1"/>
  <c r="CI156" i="39" a="1"/>
  <c r="R156" i="39" a="1"/>
  <c r="T156" i="39" a="1"/>
  <c r="CH156" i="39" a="1"/>
  <c r="O156" i="39" a="1"/>
  <c r="AV121" i="39" a="1"/>
  <c r="CH121" i="39" a="1"/>
  <c r="CK121" i="39" a="1"/>
  <c r="L121" i="39" a="1"/>
  <c r="V121" i="39" a="1"/>
  <c r="P121" i="39" a="1"/>
  <c r="U121" i="39" a="1"/>
  <c r="T618" i="39" a="1"/>
  <c r="CL618" i="39" a="1"/>
  <c r="CO618" i="39" a="1"/>
  <c r="CH618" i="39" a="1"/>
  <c r="H618" i="39" a="1"/>
  <c r="Q618" i="39" a="1"/>
  <c r="J618" i="39" a="1"/>
  <c r="N618" i="39" a="1"/>
  <c r="U618" i="39" a="1"/>
  <c r="M618" i="39" a="1"/>
  <c r="CF618" i="39" a="1"/>
  <c r="AU618" i="39" a="1"/>
  <c r="P618" i="39" a="1"/>
  <c r="AV618" i="39" a="1"/>
  <c r="CN618" i="39" a="1"/>
  <c r="CG618" i="39" a="1"/>
  <c r="G618" i="39" a="1"/>
  <c r="O618" i="39" a="1"/>
  <c r="V618" i="39" a="1"/>
  <c r="F618" i="39" a="1"/>
  <c r="CJ618" i="39" a="1"/>
  <c r="CM618" i="39" a="1"/>
  <c r="CP618" i="39" a="1"/>
  <c r="CK618" i="39" a="1"/>
  <c r="L618" i="39" a="1"/>
  <c r="I618" i="39" a="1"/>
  <c r="R618" i="39" a="1"/>
  <c r="CI618" i="39" a="1"/>
  <c r="S618" i="39" a="1"/>
  <c r="K618" i="39" a="1"/>
  <c r="L156" i="39" a="1"/>
  <c r="CM156" i="39" a="1"/>
  <c r="U156" i="39" a="1"/>
  <c r="CO156" i="39" a="1"/>
  <c r="CL156" i="39" a="1"/>
  <c r="K156" i="39" a="1"/>
  <c r="N156" i="39" a="1"/>
  <c r="T121" i="39" a="1"/>
  <c r="M121" i="39" a="1"/>
  <c r="I121" i="39" a="1"/>
  <c r="CF121" i="39" a="1"/>
  <c r="K121" i="39" a="1"/>
  <c r="CO121" i="39" a="1"/>
  <c r="H121" i="39" a="1"/>
  <c r="F121" i="39" a="1"/>
  <c r="CJ58" i="39" a="1"/>
  <c r="CK58" i="39" a="1"/>
  <c r="O58" i="39" a="1"/>
  <c r="CI58" i="39" a="1"/>
  <c r="P58" i="39" a="1"/>
  <c r="H58" i="39" a="1"/>
  <c r="M58" i="39" a="1"/>
  <c r="CN58" i="39" a="1"/>
  <c r="CO58" i="39" a="1"/>
  <c r="CL58" i="39" a="1"/>
  <c r="G58" i="39" a="1"/>
  <c r="S58" i="39" a="1"/>
  <c r="F58" i="39" a="1"/>
  <c r="CG58" i="39" a="1"/>
  <c r="Q58" i="39" a="1"/>
  <c r="CM58" i="39" a="1"/>
  <c r="L58" i="39" a="1"/>
  <c r="J58" i="39" a="1"/>
  <c r="CH58" i="39" a="1"/>
  <c r="V58" i="39" a="1"/>
  <c r="AU58" i="39" a="1"/>
  <c r="K58" i="39" a="1"/>
  <c r="N58" i="39" a="1"/>
  <c r="U58" i="39" a="1"/>
  <c r="I58" i="39" a="1"/>
  <c r="AV58" i="39" a="1"/>
  <c r="T58" i="39" a="1"/>
  <c r="R58" i="39" a="1"/>
  <c r="CP58" i="39" a="1"/>
  <c r="CF58" i="39" a="1"/>
  <c r="CF513" i="39" a="1"/>
  <c r="N513" i="39" a="1"/>
  <c r="V513" i="39" a="1"/>
  <c r="G513" i="39" a="1"/>
  <c r="O513" i="39" a="1"/>
  <c r="CN513" i="39" a="1"/>
  <c r="Q513" i="39" a="1"/>
  <c r="H513" i="39" a="1"/>
  <c r="CO513" i="39" a="1"/>
  <c r="S513" i="39" a="1"/>
  <c r="CP513" i="39" a="1"/>
  <c r="L513" i="39" a="1"/>
  <c r="J513" i="39" a="1"/>
  <c r="AU513" i="39" a="1"/>
  <c r="R513" i="39" a="1"/>
  <c r="CK513" i="39" a="1"/>
  <c r="CL513" i="39" a="1"/>
  <c r="U513" i="39" a="1"/>
  <c r="CH513" i="39" a="1"/>
  <c r="T513" i="39" a="1"/>
  <c r="CG513" i="39" a="1"/>
  <c r="CJ513" i="39" a="1"/>
  <c r="CM513" i="39" a="1"/>
  <c r="P513" i="39" a="1"/>
  <c r="AV513" i="39" a="1"/>
  <c r="CI513" i="39" a="1"/>
  <c r="K513" i="39" a="1"/>
  <c r="F513" i="39" a="1"/>
  <c r="M513" i="39" a="1"/>
  <c r="I513" i="39" a="1"/>
  <c r="CI478" i="39" a="1"/>
  <c r="CL478" i="39" a="1"/>
  <c r="K478" i="39" a="1"/>
  <c r="CF478" i="39" a="1"/>
  <c r="G478" i="39" a="1"/>
  <c r="U478" i="39" a="1"/>
  <c r="CP478" i="39" a="1"/>
  <c r="J478" i="39" a="1"/>
  <c r="T478" i="39" a="1"/>
  <c r="N478" i="39" a="1"/>
  <c r="O478" i="39" a="1"/>
  <c r="CK478" i="39" a="1"/>
  <c r="M478" i="39" a="1"/>
  <c r="CG478" i="39" a="1"/>
  <c r="CH478" i="39" a="1"/>
  <c r="CJ478" i="39" a="1"/>
  <c r="CM478" i="39" a="1"/>
  <c r="H478" i="39" a="1"/>
  <c r="F478" i="39" a="1"/>
  <c r="S478" i="39" a="1"/>
  <c r="AU478" i="39" a="1"/>
  <c r="P478" i="39" a="1"/>
  <c r="CN478" i="39" a="1"/>
  <c r="L478" i="39" a="1"/>
  <c r="V478" i="39" a="1"/>
  <c r="CO478" i="39" a="1"/>
  <c r="Q478" i="39" a="1"/>
  <c r="AV478" i="39" a="1"/>
  <c r="I478" i="39" a="1"/>
  <c r="R478" i="39" a="1"/>
  <c r="CM373" i="39" a="1"/>
  <c r="I373" i="39" a="1"/>
  <c r="CH373" i="39" a="1"/>
  <c r="R373" i="39" a="1"/>
  <c r="L373" i="39" a="1"/>
  <c r="O373" i="39" a="1"/>
  <c r="M373" i="39" a="1"/>
  <c r="CL373" i="39" a="1"/>
  <c r="CN373" i="39" a="1"/>
  <c r="CG373" i="39" a="1"/>
  <c r="CK373" i="39" a="1"/>
  <c r="CF373" i="39" a="1"/>
  <c r="Q373" i="39" a="1"/>
  <c r="F373" i="39" a="1"/>
  <c r="U373" i="39" a="1"/>
  <c r="V373" i="39" a="1"/>
  <c r="S373" i="39" a="1"/>
  <c r="P373" i="39" a="1"/>
  <c r="T373" i="39" a="1"/>
  <c r="N373" i="39" a="1"/>
  <c r="CP373" i="39" a="1"/>
  <c r="CO373" i="39" a="1"/>
  <c r="AV373" i="39" a="1"/>
  <c r="CJ373" i="39" a="1"/>
  <c r="AU373" i="39" a="1"/>
  <c r="J373" i="39" a="1"/>
  <c r="H373" i="39" a="1"/>
  <c r="CI373" i="39" a="1"/>
  <c r="K373" i="39" a="1"/>
  <c r="G373" i="39" a="1"/>
  <c r="CF156" i="39" a="1"/>
  <c r="P156" i="39" a="1"/>
  <c r="CP156" i="39" a="1"/>
  <c r="H156" i="39" a="1"/>
  <c r="S156" i="39" a="1"/>
  <c r="AU156" i="39" a="1"/>
  <c r="AV156" i="39" a="1"/>
  <c r="CP121" i="39" a="1"/>
  <c r="N121" i="39" a="1"/>
  <c r="R121" i="39" a="1"/>
  <c r="CG121" i="39" a="1"/>
  <c r="G121" i="39" a="1"/>
  <c r="CN121" i="39" a="1"/>
  <c r="J121" i="39" a="1"/>
  <c r="CI121" i="39" a="1"/>
  <c r="AV443" i="39" a="1"/>
  <c r="G443" i="39" a="1"/>
  <c r="AU443" i="39" a="1"/>
  <c r="CP443" i="39" a="1"/>
  <c r="M443" i="39" a="1"/>
  <c r="F443" i="39" a="1"/>
  <c r="CM443" i="39" a="1"/>
  <c r="CJ443" i="39" a="1"/>
  <c r="S443" i="39" a="1"/>
  <c r="CO443" i="39" a="1"/>
  <c r="CL443" i="39" a="1"/>
  <c r="CG443" i="39" a="1"/>
  <c r="T443" i="39" a="1"/>
  <c r="P443" i="39" a="1"/>
  <c r="K443" i="39" a="1"/>
  <c r="CI443" i="39" a="1"/>
  <c r="R443" i="39" a="1"/>
  <c r="N443" i="39" a="1"/>
  <c r="I443" i="39" a="1"/>
  <c r="CN443" i="39" a="1"/>
  <c r="Q443" i="39" a="1"/>
  <c r="J443" i="39" a="1"/>
  <c r="U443" i="39" a="1"/>
  <c r="L443" i="39" a="1"/>
  <c r="V443" i="39" a="1"/>
  <c r="CH443" i="39" a="1"/>
  <c r="H443" i="39" a="1"/>
  <c r="CF443" i="39" a="1"/>
  <c r="O443" i="39" a="1"/>
  <c r="CK443" i="39" a="1"/>
  <c r="CI198" i="39" a="1"/>
  <c r="J198" i="39" a="1"/>
  <c r="H198" i="39" a="1"/>
  <c r="I198" i="39" a="1"/>
  <c r="S198" i="39" a="1"/>
  <c r="K198" i="39" a="1"/>
  <c r="P198" i="39" a="1"/>
  <c r="CP198" i="39" a="1"/>
  <c r="F198" i="39" a="1"/>
  <c r="CO198" i="39" a="1"/>
  <c r="O198" i="39" a="1"/>
  <c r="CH198" i="39" a="1"/>
  <c r="CJ198" i="39" a="1"/>
  <c r="G198" i="39" a="1"/>
  <c r="M198" i="39" a="1"/>
  <c r="T198" i="39" a="1"/>
  <c r="CM198" i="39" a="1"/>
  <c r="AV198" i="39" a="1"/>
  <c r="Q198" i="39" a="1"/>
  <c r="CK198" i="39" a="1"/>
  <c r="V198" i="39" a="1"/>
  <c r="U198" i="39" a="1"/>
  <c r="CL198" i="39" a="1"/>
  <c r="L198" i="39" a="1"/>
  <c r="R198" i="39" a="1"/>
  <c r="CF198" i="39" a="1"/>
  <c r="CG198" i="39" a="1"/>
  <c r="AU198" i="39" a="1"/>
  <c r="N198" i="39" a="1"/>
  <c r="CN198" i="39" a="1"/>
  <c r="G233" i="39" a="1"/>
  <c r="CO233" i="39" a="1"/>
  <c r="CI233" i="39" a="1"/>
  <c r="N233" i="39" a="1"/>
  <c r="T233" i="39" a="1"/>
  <c r="J233" i="39" a="1"/>
  <c r="I233" i="39" a="1"/>
  <c r="K233" i="39" a="1"/>
  <c r="V233" i="39" a="1"/>
  <c r="S233" i="39" a="1"/>
  <c r="AU233" i="39" a="1"/>
  <c r="H233" i="39" a="1"/>
  <c r="AV233" i="39" a="1"/>
  <c r="L233" i="39" a="1"/>
  <c r="CJ233" i="39" a="1"/>
  <c r="P233" i="39" a="1"/>
  <c r="M233" i="39" a="1"/>
  <c r="CP233" i="39" a="1"/>
  <c r="O233" i="39" a="1"/>
  <c r="R233" i="39" a="1"/>
  <c r="F233" i="39" a="1"/>
  <c r="CG233" i="39" a="1"/>
  <c r="CK233" i="39" a="1"/>
  <c r="CM233" i="39" a="1"/>
  <c r="Q233" i="39" a="1"/>
  <c r="U233" i="39" a="1"/>
  <c r="CF233" i="39" a="1"/>
  <c r="CH233" i="39" a="1"/>
  <c r="CN233" i="39" a="1"/>
  <c r="CL233" i="39" a="1"/>
  <c r="R408" i="39" a="1"/>
  <c r="V408" i="39" a="1"/>
  <c r="CF408" i="39" a="1"/>
  <c r="CI408" i="39" a="1"/>
  <c r="CO408" i="39" a="1"/>
  <c r="CH408" i="39" a="1"/>
  <c r="Q408" i="39" a="1"/>
  <c r="J408" i="39" a="1"/>
  <c r="M408" i="39" a="1"/>
  <c r="CM408" i="39" a="1"/>
  <c r="F408" i="39" a="1"/>
  <c r="G408" i="39" a="1"/>
  <c r="AU408" i="39" a="1"/>
  <c r="U408" i="39" a="1"/>
  <c r="N408" i="39" a="1"/>
  <c r="K408" i="39" a="1"/>
  <c r="P408" i="39" a="1"/>
  <c r="O408" i="39" a="1"/>
  <c r="S408" i="39" a="1"/>
  <c r="CP408" i="39" a="1"/>
  <c r="H408" i="39" a="1"/>
  <c r="AV408" i="39" a="1"/>
  <c r="I408" i="39" a="1"/>
  <c r="CK408" i="39" a="1"/>
  <c r="CN408" i="39" a="1"/>
  <c r="T408" i="39" a="1"/>
  <c r="CL408" i="39" a="1"/>
  <c r="CJ408" i="39" a="1"/>
  <c r="CG408" i="39" a="1"/>
  <c r="L408" i="39" a="1"/>
  <c r="AV338" i="39" a="1"/>
  <c r="L338" i="39" a="1"/>
  <c r="CN338" i="39" a="1"/>
  <c r="K338" i="39" a="1"/>
  <c r="CL338" i="39" a="1"/>
  <c r="CK338" i="39" a="1"/>
  <c r="V338" i="39" a="1"/>
  <c r="G338" i="39" a="1"/>
  <c r="F338" i="39" a="1"/>
  <c r="P338" i="39" a="1"/>
  <c r="S338" i="39" a="1"/>
  <c r="I338" i="39" a="1"/>
  <c r="CJ338" i="39" a="1"/>
  <c r="CF338" i="39" a="1"/>
  <c r="J338" i="39" a="1"/>
  <c r="U338" i="39" a="1"/>
  <c r="T338" i="39" a="1"/>
  <c r="CG338" i="39" a="1"/>
  <c r="M338" i="39" a="1"/>
  <c r="AU338" i="39" a="1"/>
  <c r="H338" i="39" a="1"/>
  <c r="CH338" i="39" a="1"/>
  <c r="CM338" i="39" a="1"/>
  <c r="CP338" i="39" a="1"/>
  <c r="Q338" i="39" a="1"/>
  <c r="R338" i="39" a="1"/>
  <c r="N338" i="39" a="1"/>
  <c r="CO338" i="39" a="1"/>
  <c r="O338" i="39" a="1"/>
  <c r="CI338" i="39" a="1"/>
  <c r="Q156" i="39" a="1"/>
  <c r="I156" i="39" a="1"/>
  <c r="M156" i="39" a="1"/>
  <c r="G156" i="39" a="1"/>
  <c r="J156" i="39" a="1"/>
  <c r="CK156" i="39" a="1"/>
  <c r="CJ156" i="39" a="1"/>
  <c r="V156" i="39" a="1"/>
  <c r="Q121" i="39" a="1"/>
  <c r="CL121" i="39" a="1"/>
  <c r="CJ121" i="39" a="1"/>
  <c r="CM121" i="39" a="1"/>
  <c r="S121" i="39" a="1"/>
  <c r="AU121" i="39" a="1"/>
  <c r="O121" i="39" a="1"/>
  <c r="AA516" i="39" l="1"/>
  <c r="AJ59" i="39"/>
  <c r="Z235" i="39"/>
  <c r="AA411" i="39"/>
  <c r="Y234" i="39"/>
  <c r="Y409" i="39"/>
  <c r="AN445" i="39"/>
  <c r="AQ23" i="39"/>
  <c r="Y479" i="39"/>
  <c r="CS22" i="39"/>
  <c r="CT22" i="39" s="1"/>
  <c r="AT549" i="39"/>
  <c r="AT584" i="39"/>
  <c r="AK95" i="39"/>
  <c r="AO481" i="39"/>
  <c r="AM479" i="39"/>
  <c r="AM59" i="39"/>
  <c r="AP482" i="39"/>
  <c r="AN480" i="39"/>
  <c r="AQ338" i="39"/>
  <c r="CS337" i="39"/>
  <c r="CT337" i="39" s="1"/>
  <c r="AP237" i="39"/>
  <c r="AL338" i="39"/>
  <c r="AF59" i="39"/>
  <c r="W58" i="39"/>
  <c r="CS547" i="39"/>
  <c r="CT547" i="39" s="1"/>
  <c r="AO341" i="39"/>
  <c r="AL58" i="39"/>
  <c r="AQ548" i="39"/>
  <c r="AM339" i="39"/>
  <c r="AH478" i="39"/>
  <c r="AQ198" i="39"/>
  <c r="AK585" i="39"/>
  <c r="Z410" i="39"/>
  <c r="AO446" i="39"/>
  <c r="CU582" i="39"/>
  <c r="M15" i="40" s="1"/>
  <c r="AM444" i="39"/>
  <c r="CU197" i="39"/>
  <c r="M8" i="40" s="1"/>
  <c r="AH583" i="39"/>
  <c r="CU547" i="39"/>
  <c r="M13" i="40" s="1"/>
  <c r="AI93" i="39"/>
  <c r="AL443" i="39"/>
  <c r="AM234" i="39"/>
  <c r="AR619" i="39"/>
  <c r="AO236" i="39"/>
  <c r="W373" i="39"/>
  <c r="AD60" i="39"/>
  <c r="AN25" i="39"/>
  <c r="AD375" i="39"/>
  <c r="AG550" i="39"/>
  <c r="AK200" i="39"/>
  <c r="AR59" i="39"/>
  <c r="AC549" i="39"/>
  <c r="AK410" i="39"/>
  <c r="CU372" i="39"/>
  <c r="M20" i="40" s="1"/>
  <c r="M31" i="40" s="1"/>
  <c r="AL548" i="39"/>
  <c r="AQ233" i="39"/>
  <c r="AC199" i="39"/>
  <c r="W618" i="39"/>
  <c r="AC584" i="39"/>
  <c r="X198" i="39"/>
  <c r="X618" i="39"/>
  <c r="AD585" i="39"/>
  <c r="AD340" i="39"/>
  <c r="AI233" i="39"/>
  <c r="AD200" i="39"/>
  <c r="W513" i="39"/>
  <c r="AB58" i="39"/>
  <c r="AQ443" i="39"/>
  <c r="AF549" i="39"/>
  <c r="AE376" i="39"/>
  <c r="AD550" i="39"/>
  <c r="Z340" i="39"/>
  <c r="AB373" i="39"/>
  <c r="CS232" i="39"/>
  <c r="CT232" i="39" s="1"/>
  <c r="CV232" i="39" s="1"/>
  <c r="AD235" i="39"/>
  <c r="AJ619" i="39"/>
  <c r="AE586" i="39"/>
  <c r="AT479" i="39"/>
  <c r="CU477" i="39"/>
  <c r="M12" i="40" s="1"/>
  <c r="Z200" i="39"/>
  <c r="AJ339" i="39"/>
  <c r="AO586" i="39"/>
  <c r="AO551" i="39"/>
  <c r="Y339" i="39"/>
  <c r="AC59" i="39"/>
  <c r="AS23" i="39"/>
  <c r="AF234" i="39"/>
  <c r="AG620" i="39"/>
  <c r="AQ93" i="39"/>
  <c r="AL583" i="39"/>
  <c r="AK620" i="39"/>
  <c r="CU232" i="39"/>
  <c r="M9" i="40" s="1"/>
  <c r="AA621" i="39"/>
  <c r="AT234" i="39"/>
  <c r="AJ234" i="39"/>
  <c r="AE341" i="39"/>
  <c r="Z620" i="39"/>
  <c r="AK340" i="39"/>
  <c r="CS92" i="39"/>
  <c r="CT92" i="39" s="1"/>
  <c r="CV92" i="39" s="1"/>
  <c r="AT374" i="39"/>
  <c r="AE236" i="39"/>
  <c r="X338" i="39"/>
  <c r="AQ373" i="39"/>
  <c r="CS372" i="39"/>
  <c r="CT372" i="39" s="1"/>
  <c r="CI338" i="39"/>
  <c r="O338" i="39"/>
  <c r="CO338" i="39"/>
  <c r="N338" i="39"/>
  <c r="R338" i="39"/>
  <c r="Q338" i="39"/>
  <c r="CP338" i="39"/>
  <c r="CM338" i="39"/>
  <c r="CH338" i="39"/>
  <c r="H338" i="39"/>
  <c r="AU338" i="39"/>
  <c r="CX338" i="39" s="1"/>
  <c r="M338" i="39"/>
  <c r="CG338" i="39"/>
  <c r="T338" i="39"/>
  <c r="U338" i="39"/>
  <c r="AA342" i="39" s="1"/>
  <c r="J338" i="39"/>
  <c r="AJ340" i="39" s="1"/>
  <c r="CF338" i="39"/>
  <c r="CJ338" i="39"/>
  <c r="I338" i="39"/>
  <c r="CW338" i="39" s="1"/>
  <c r="S338" i="39"/>
  <c r="W339" i="39" s="1"/>
  <c r="P338" i="39"/>
  <c r="F338" i="39"/>
  <c r="G338" i="39"/>
  <c r="V338" i="39"/>
  <c r="AC340" i="39" s="1"/>
  <c r="CK338" i="39"/>
  <c r="CL338" i="39"/>
  <c r="K338" i="39"/>
  <c r="CS338" i="39" s="1"/>
  <c r="CN338" i="39"/>
  <c r="L338" i="39"/>
  <c r="AL339" i="39" s="1"/>
  <c r="AV338" i="39"/>
  <c r="CU338" i="39" s="1"/>
  <c r="N19" i="40" s="1"/>
  <c r="L408" i="39"/>
  <c r="AM410" i="39" s="1"/>
  <c r="CG408" i="39"/>
  <c r="CJ408" i="39"/>
  <c r="CL408" i="39"/>
  <c r="T408" i="39"/>
  <c r="CN408" i="39"/>
  <c r="CK408" i="39"/>
  <c r="I408" i="39"/>
  <c r="CW408" i="39" s="1"/>
  <c r="AV408" i="39"/>
  <c r="AT410" i="39" s="1"/>
  <c r="H408" i="39"/>
  <c r="CP408" i="39"/>
  <c r="S408" i="39"/>
  <c r="AG411" i="39" s="1"/>
  <c r="O408" i="39"/>
  <c r="P408" i="39"/>
  <c r="K408" i="39"/>
  <c r="AQ409" i="39" s="1"/>
  <c r="N408" i="39"/>
  <c r="U408" i="39"/>
  <c r="X409" i="39" s="1"/>
  <c r="AU408" i="39"/>
  <c r="AH409" i="39" s="1"/>
  <c r="G408" i="39"/>
  <c r="F408" i="39"/>
  <c r="CM408" i="39"/>
  <c r="M408" i="39"/>
  <c r="J408" i="39"/>
  <c r="AJ410" i="39" s="1"/>
  <c r="Q408" i="39"/>
  <c r="CH408" i="39"/>
  <c r="CO408" i="39"/>
  <c r="CI408" i="39"/>
  <c r="CF408" i="39"/>
  <c r="V408" i="39"/>
  <c r="AC410" i="39" s="1"/>
  <c r="R408" i="39"/>
  <c r="CL233" i="39"/>
  <c r="CN233" i="39"/>
  <c r="CH233" i="39"/>
  <c r="CF233" i="39"/>
  <c r="U233" i="39"/>
  <c r="X234" i="39" s="1"/>
  <c r="Q233" i="39"/>
  <c r="CM233" i="39"/>
  <c r="CK233" i="39"/>
  <c r="CG233" i="39"/>
  <c r="F233" i="39"/>
  <c r="R233" i="39"/>
  <c r="O233" i="39"/>
  <c r="CP233" i="39"/>
  <c r="M233" i="39"/>
  <c r="P233" i="39"/>
  <c r="CJ233" i="39"/>
  <c r="L233" i="39"/>
  <c r="AN236" i="39" s="1"/>
  <c r="AV233" i="39"/>
  <c r="CU233" i="39" s="1"/>
  <c r="N9" i="40" s="1"/>
  <c r="H233" i="39"/>
  <c r="AU233" i="39"/>
  <c r="AH234" i="39" s="1"/>
  <c r="S233" i="39"/>
  <c r="W234" i="39" s="1"/>
  <c r="V233" i="39"/>
  <c r="AC235" i="39" s="1"/>
  <c r="K233" i="39"/>
  <c r="AR235" i="39" s="1"/>
  <c r="I233" i="39"/>
  <c r="CW233" i="39" s="1"/>
  <c r="J233" i="39"/>
  <c r="AI234" i="39" s="1"/>
  <c r="T233" i="39"/>
  <c r="N233" i="39"/>
  <c r="CI233" i="39"/>
  <c r="CO233" i="39"/>
  <c r="G233" i="39"/>
  <c r="CN198" i="39"/>
  <c r="N198" i="39"/>
  <c r="AU198" i="39"/>
  <c r="AH199" i="39" s="1"/>
  <c r="CG198" i="39"/>
  <c r="CF198" i="39"/>
  <c r="R198" i="39"/>
  <c r="L198" i="39"/>
  <c r="AL199" i="39" s="1"/>
  <c r="CL198" i="39"/>
  <c r="U198" i="39"/>
  <c r="AA202" i="39" s="1"/>
  <c r="V198" i="39"/>
  <c r="AB199" i="39" s="1"/>
  <c r="CK198" i="39"/>
  <c r="Q198" i="39"/>
  <c r="AV198" i="39"/>
  <c r="AT200" i="39" s="1"/>
  <c r="CM198" i="39"/>
  <c r="T198" i="39"/>
  <c r="M198" i="39"/>
  <c r="G198" i="39"/>
  <c r="CJ198" i="39"/>
  <c r="CH198" i="39"/>
  <c r="O198" i="39"/>
  <c r="CO198" i="39"/>
  <c r="F198" i="39"/>
  <c r="CP198" i="39"/>
  <c r="P198" i="39"/>
  <c r="K198" i="39"/>
  <c r="CS198" i="39" s="1"/>
  <c r="S198" i="39"/>
  <c r="W199" i="39" s="1"/>
  <c r="I198" i="39"/>
  <c r="CW198" i="39" s="1"/>
  <c r="H198" i="39"/>
  <c r="J198" i="39"/>
  <c r="AK201" i="39" s="1"/>
  <c r="CI198" i="39"/>
  <c r="CK443" i="39"/>
  <c r="O443" i="39"/>
  <c r="CF443" i="39"/>
  <c r="H443" i="39"/>
  <c r="CH443" i="39"/>
  <c r="V443" i="39"/>
  <c r="AC445" i="39" s="1"/>
  <c r="L443" i="39"/>
  <c r="AP448" i="39" s="1"/>
  <c r="U443" i="39"/>
  <c r="Y445" i="39" s="1"/>
  <c r="J443" i="39"/>
  <c r="AK446" i="39" s="1"/>
  <c r="Q443" i="39"/>
  <c r="CN443" i="39"/>
  <c r="I443" i="39"/>
  <c r="CW443" i="39" s="1"/>
  <c r="N443" i="39"/>
  <c r="R443" i="39"/>
  <c r="CI443" i="39"/>
  <c r="K443" i="39"/>
  <c r="AQ444" i="39" s="1"/>
  <c r="P443" i="39"/>
  <c r="T443" i="39"/>
  <c r="CG443" i="39"/>
  <c r="CL443" i="39"/>
  <c r="CO443" i="39"/>
  <c r="S443" i="39"/>
  <c r="AG446" i="39" s="1"/>
  <c r="CJ443" i="39"/>
  <c r="CM443" i="39"/>
  <c r="F443" i="39"/>
  <c r="M443" i="39"/>
  <c r="CP443" i="39"/>
  <c r="AU443" i="39"/>
  <c r="CX443" i="39" s="1"/>
  <c r="G443" i="39"/>
  <c r="AV443" i="39"/>
  <c r="AS444" i="39" s="1"/>
  <c r="G373" i="39"/>
  <c r="K373" i="39"/>
  <c r="CI373" i="39"/>
  <c r="H373" i="39"/>
  <c r="J373" i="39"/>
  <c r="AK376" i="39" s="1"/>
  <c r="AU373" i="39"/>
  <c r="AH374" i="39" s="1"/>
  <c r="CJ373" i="39"/>
  <c r="AV373" i="39"/>
  <c r="CU373" i="39" s="1"/>
  <c r="N20" i="40" s="1"/>
  <c r="CO373" i="39"/>
  <c r="CP373" i="39"/>
  <c r="N373" i="39"/>
  <c r="T373" i="39"/>
  <c r="P373" i="39"/>
  <c r="S373" i="39"/>
  <c r="W374" i="39" s="1"/>
  <c r="V373" i="39"/>
  <c r="AC375" i="39" s="1"/>
  <c r="U373" i="39"/>
  <c r="AA377" i="39" s="1"/>
  <c r="F373" i="39"/>
  <c r="Q373" i="39"/>
  <c r="CF373" i="39"/>
  <c r="CK373" i="39"/>
  <c r="CG373" i="39"/>
  <c r="CN373" i="39"/>
  <c r="CL373" i="39"/>
  <c r="M373" i="39"/>
  <c r="O373" i="39"/>
  <c r="L373" i="39"/>
  <c r="AP378" i="39" s="1"/>
  <c r="R373" i="39"/>
  <c r="CH373" i="39"/>
  <c r="I373" i="39"/>
  <c r="CW373" i="39" s="1"/>
  <c r="CM373" i="39"/>
  <c r="R478" i="39"/>
  <c r="I478" i="39"/>
  <c r="CW478" i="39" s="1"/>
  <c r="AV478" i="39"/>
  <c r="AT480" i="39" s="1"/>
  <c r="Q478" i="39"/>
  <c r="CO478" i="39"/>
  <c r="V478" i="39"/>
  <c r="AB479" i="39" s="1"/>
  <c r="L478" i="39"/>
  <c r="AL479" i="39" s="1"/>
  <c r="CN478" i="39"/>
  <c r="P478" i="39"/>
  <c r="AU478" i="39"/>
  <c r="CX478" i="39" s="1"/>
  <c r="S478" i="39"/>
  <c r="W479" i="39" s="1"/>
  <c r="F478" i="39"/>
  <c r="H478" i="39"/>
  <c r="CM478" i="39"/>
  <c r="CJ478" i="39"/>
  <c r="CH478" i="39"/>
  <c r="CG478" i="39"/>
  <c r="M478" i="39"/>
  <c r="CK478" i="39"/>
  <c r="O478" i="39"/>
  <c r="N478" i="39"/>
  <c r="T478" i="39"/>
  <c r="J478" i="39"/>
  <c r="AI479" i="39" s="1"/>
  <c r="CP478" i="39"/>
  <c r="U478" i="39"/>
  <c r="X479" i="39" s="1"/>
  <c r="G478" i="39"/>
  <c r="CF478" i="39"/>
  <c r="K478" i="39"/>
  <c r="AR480" i="39" s="1"/>
  <c r="CL478" i="39"/>
  <c r="CI478" i="39"/>
  <c r="I513" i="39"/>
  <c r="CW513" i="39" s="1"/>
  <c r="M513" i="39"/>
  <c r="F513" i="39"/>
  <c r="K513" i="39"/>
  <c r="AR515" i="39" s="1"/>
  <c r="CI513" i="39"/>
  <c r="AV513" i="39"/>
  <c r="AT515" i="39" s="1"/>
  <c r="P513" i="39"/>
  <c r="CM513" i="39"/>
  <c r="CJ513" i="39"/>
  <c r="CG513" i="39"/>
  <c r="T513" i="39"/>
  <c r="CH513" i="39"/>
  <c r="U513" i="39"/>
  <c r="AA517" i="39" s="1"/>
  <c r="CL513" i="39"/>
  <c r="CK513" i="39"/>
  <c r="R513" i="39"/>
  <c r="AU513" i="39"/>
  <c r="CX513" i="39" s="1"/>
  <c r="J513" i="39"/>
  <c r="AJ515" i="39" s="1"/>
  <c r="L513" i="39"/>
  <c r="AL514" i="39" s="1"/>
  <c r="CP513" i="39"/>
  <c r="S513" i="39"/>
  <c r="AF515" i="39" s="1"/>
  <c r="CO513" i="39"/>
  <c r="H513" i="39"/>
  <c r="Q513" i="39"/>
  <c r="CN513" i="39"/>
  <c r="O513" i="39"/>
  <c r="G513" i="39"/>
  <c r="V513" i="39"/>
  <c r="AB514" i="39" s="1"/>
  <c r="N513" i="39"/>
  <c r="CF513" i="39"/>
  <c r="CF58" i="39"/>
  <c r="CP58" i="39"/>
  <c r="R58" i="39"/>
  <c r="T58" i="39"/>
  <c r="AV58" i="39"/>
  <c r="CU58" i="39" s="1"/>
  <c r="N4" i="40" s="1"/>
  <c r="I58" i="39"/>
  <c r="CW58" i="39" s="1"/>
  <c r="U58" i="39"/>
  <c r="AA62" i="39" s="1"/>
  <c r="N58" i="39"/>
  <c r="K58" i="39"/>
  <c r="AQ59" i="39" s="1"/>
  <c r="AU58" i="39"/>
  <c r="CX58" i="39" s="1"/>
  <c r="V58" i="39"/>
  <c r="AD61" i="39" s="1"/>
  <c r="CH58" i="39"/>
  <c r="J58" i="39"/>
  <c r="AK61" i="39" s="1"/>
  <c r="L58" i="39"/>
  <c r="AO62" i="39" s="1"/>
  <c r="CM58" i="39"/>
  <c r="Q58" i="39"/>
  <c r="CG58" i="39"/>
  <c r="F58" i="39"/>
  <c r="S58" i="39"/>
  <c r="W59" i="39" s="1"/>
  <c r="G58" i="39"/>
  <c r="CL58" i="39"/>
  <c r="CO58" i="39"/>
  <c r="CN58" i="39"/>
  <c r="M58" i="39"/>
  <c r="H58" i="39"/>
  <c r="P58" i="39"/>
  <c r="CI58" i="39"/>
  <c r="O58" i="39"/>
  <c r="CK58" i="39"/>
  <c r="CJ58" i="39"/>
  <c r="K618" i="39"/>
  <c r="AQ619" i="39" s="1"/>
  <c r="S618" i="39"/>
  <c r="AF620" i="39" s="1"/>
  <c r="CI618" i="39"/>
  <c r="R618" i="39"/>
  <c r="I618" i="39"/>
  <c r="CW618" i="39" s="1"/>
  <c r="L618" i="39"/>
  <c r="AO622" i="39" s="1"/>
  <c r="CK618" i="39"/>
  <c r="CP618" i="39"/>
  <c r="CM618" i="39"/>
  <c r="CJ618" i="39"/>
  <c r="F618" i="39"/>
  <c r="V618" i="39"/>
  <c r="AD621" i="39" s="1"/>
  <c r="O618" i="39"/>
  <c r="G618" i="39"/>
  <c r="CG618" i="39"/>
  <c r="CN618" i="39"/>
  <c r="AV618" i="39"/>
  <c r="AT620" i="39" s="1"/>
  <c r="P618" i="39"/>
  <c r="AU618" i="39"/>
  <c r="CX618" i="39" s="1"/>
  <c r="CF618" i="39"/>
  <c r="M618" i="39"/>
  <c r="U618" i="39"/>
  <c r="Y620" i="39" s="1"/>
  <c r="N618" i="39"/>
  <c r="J618" i="39"/>
  <c r="AI619" i="39" s="1"/>
  <c r="Q618" i="39"/>
  <c r="H618" i="39"/>
  <c r="CH618" i="39"/>
  <c r="CO618" i="39"/>
  <c r="CL618" i="39"/>
  <c r="T618" i="39"/>
  <c r="CH23" i="39"/>
  <c r="CL23" i="39"/>
  <c r="CK23" i="39"/>
  <c r="CM23" i="39"/>
  <c r="CF23" i="39"/>
  <c r="G23" i="39"/>
  <c r="N23" i="39"/>
  <c r="L23" i="39"/>
  <c r="AM25" i="39" s="1"/>
  <c r="M23" i="39"/>
  <c r="CJ23" i="39"/>
  <c r="CI23" i="39"/>
  <c r="T23" i="39"/>
  <c r="AV23" i="39"/>
  <c r="AS24" i="39" s="1"/>
  <c r="K23" i="39"/>
  <c r="AQ24" i="39" s="1"/>
  <c r="J23" i="39"/>
  <c r="AK26" i="39" s="1"/>
  <c r="CN23" i="39"/>
  <c r="P23" i="39"/>
  <c r="F23" i="39"/>
  <c r="H23" i="39"/>
  <c r="S23" i="39"/>
  <c r="AF25" i="39" s="1"/>
  <c r="CP23" i="39"/>
  <c r="R23" i="39"/>
  <c r="CG23" i="39"/>
  <c r="U23" i="39"/>
  <c r="Y25" i="39" s="1"/>
  <c r="CO23" i="39"/>
  <c r="Q23" i="39"/>
  <c r="I23" i="39"/>
  <c r="CW23" i="39" s="1"/>
  <c r="AU23" i="39"/>
  <c r="CX23" i="39" s="1"/>
  <c r="V23" i="39"/>
  <c r="AB24" i="39" s="1"/>
  <c r="O23" i="39"/>
  <c r="U93" i="39"/>
  <c r="Z96" i="39" s="1"/>
  <c r="Q93" i="39"/>
  <c r="CN93" i="39"/>
  <c r="CG93" i="39"/>
  <c r="O93" i="39"/>
  <c r="CO93" i="39"/>
  <c r="CF93" i="39"/>
  <c r="CK93" i="39"/>
  <c r="R93" i="39"/>
  <c r="L93" i="39"/>
  <c r="AN96" i="39" s="1"/>
  <c r="CH93" i="39"/>
  <c r="AU93" i="39"/>
  <c r="CX93" i="39" s="1"/>
  <c r="P93" i="39"/>
  <c r="S93" i="39"/>
  <c r="AF95" i="39" s="1"/>
  <c r="CM93" i="39"/>
  <c r="T93" i="39"/>
  <c r="AV93" i="39"/>
  <c r="AT95" i="39" s="1"/>
  <c r="H93" i="39"/>
  <c r="V93" i="39"/>
  <c r="AE97" i="39" s="1"/>
  <c r="CL93" i="39"/>
  <c r="CI93" i="39"/>
  <c r="CP93" i="39"/>
  <c r="N93" i="39"/>
  <c r="M93" i="39"/>
  <c r="G93" i="39"/>
  <c r="J93" i="39"/>
  <c r="AJ95" i="39" s="1"/>
  <c r="F93" i="39"/>
  <c r="I93" i="39"/>
  <c r="CW93" i="39" s="1"/>
  <c r="K93" i="39"/>
  <c r="CS93" i="39" s="1"/>
  <c r="CJ93" i="39"/>
  <c r="AU548" i="39"/>
  <c r="AH549" i="39" s="1"/>
  <c r="Q548" i="39"/>
  <c r="CH548" i="39"/>
  <c r="S548" i="39"/>
  <c r="AG551" i="39" s="1"/>
  <c r="U548" i="39"/>
  <c r="Z551" i="39" s="1"/>
  <c r="CL548" i="39"/>
  <c r="CG548" i="39"/>
  <c r="CM548" i="39"/>
  <c r="CO548" i="39"/>
  <c r="L548" i="39"/>
  <c r="AN551" i="39" s="1"/>
  <c r="K548" i="39"/>
  <c r="AQ549" i="39" s="1"/>
  <c r="CJ548" i="39"/>
  <c r="AV548" i="39"/>
  <c r="AS549" i="39" s="1"/>
  <c r="F548" i="39"/>
  <c r="T548" i="39"/>
  <c r="H548" i="39"/>
  <c r="M548" i="39"/>
  <c r="CI548" i="39"/>
  <c r="R548" i="39"/>
  <c r="I548" i="39"/>
  <c r="CW548" i="39" s="1"/>
  <c r="P548" i="39"/>
  <c r="G548" i="39"/>
  <c r="J548" i="39"/>
  <c r="AJ550" i="39" s="1"/>
  <c r="CK548" i="39"/>
  <c r="N548" i="39"/>
  <c r="O548" i="39"/>
  <c r="V548" i="39"/>
  <c r="AD551" i="39" s="1"/>
  <c r="CF548" i="39"/>
  <c r="CN548" i="39"/>
  <c r="CP548" i="39"/>
  <c r="CL583" i="39"/>
  <c r="O583" i="39"/>
  <c r="P583" i="39"/>
  <c r="CI583" i="39"/>
  <c r="N583" i="39"/>
  <c r="R583" i="39"/>
  <c r="AV583" i="39"/>
  <c r="AT585" i="39" s="1"/>
  <c r="J583" i="39"/>
  <c r="AJ585" i="39" s="1"/>
  <c r="CK583" i="39"/>
  <c r="U583" i="39"/>
  <c r="X584" i="39" s="1"/>
  <c r="CN583" i="39"/>
  <c r="CH583" i="39"/>
  <c r="CJ583" i="39"/>
  <c r="L583" i="39"/>
  <c r="AN586" i="39" s="1"/>
  <c r="Q583" i="39"/>
  <c r="H583" i="39"/>
  <c r="T583" i="39"/>
  <c r="AU583" i="39"/>
  <c r="CX583" i="39" s="1"/>
  <c r="CF583" i="39"/>
  <c r="S583" i="39"/>
  <c r="AF585" i="39" s="1"/>
  <c r="G583" i="39"/>
  <c r="K583" i="39"/>
  <c r="AR585" i="39" s="1"/>
  <c r="I583" i="39"/>
  <c r="CW583" i="39" s="1"/>
  <c r="CM583" i="39"/>
  <c r="M583" i="39"/>
  <c r="V583" i="39"/>
  <c r="AD586" i="39" s="1"/>
  <c r="CG583" i="39"/>
  <c r="F583" i="39"/>
  <c r="CO583" i="39"/>
  <c r="CP583" i="39"/>
  <c r="AF94" i="39"/>
  <c r="AO376" i="39"/>
  <c r="AM24" i="39"/>
  <c r="AL23" i="39"/>
  <c r="AZ15" i="35"/>
  <c r="BB260" i="39" s="1"/>
  <c r="CV260" i="39"/>
  <c r="O156" i="39"/>
  <c r="V156" i="39"/>
  <c r="AE160" i="39" s="1"/>
  <c r="AV156" i="39"/>
  <c r="AT158" i="39" s="1"/>
  <c r="N156" i="39"/>
  <c r="CH156" i="39"/>
  <c r="CJ156" i="39"/>
  <c r="AU156" i="39"/>
  <c r="AH157" i="39" s="1"/>
  <c r="K156" i="39"/>
  <c r="AR158" i="39" s="1"/>
  <c r="T156" i="39"/>
  <c r="CK156" i="39"/>
  <c r="S156" i="39"/>
  <c r="AG159" i="39" s="1"/>
  <c r="CL156" i="39"/>
  <c r="R156" i="39"/>
  <c r="J156" i="39"/>
  <c r="AI157" i="39" s="1"/>
  <c r="H156" i="39"/>
  <c r="CO156" i="39"/>
  <c r="CI156" i="39"/>
  <c r="G156" i="39"/>
  <c r="CP156" i="39"/>
  <c r="U156" i="39"/>
  <c r="Y158" i="39" s="1"/>
  <c r="CG156" i="39"/>
  <c r="M156" i="39"/>
  <c r="P156" i="39"/>
  <c r="CM156" i="39"/>
  <c r="F156" i="39"/>
  <c r="I156" i="39"/>
  <c r="CW156" i="39" s="1"/>
  <c r="CF156" i="39"/>
  <c r="L156" i="39"/>
  <c r="AM158" i="39" s="1"/>
  <c r="CN156" i="39"/>
  <c r="Q156" i="39"/>
  <c r="CV547" i="39"/>
  <c r="CI121" i="39"/>
  <c r="F121" i="39"/>
  <c r="U121" i="39"/>
  <c r="O121" i="39"/>
  <c r="J121" i="39"/>
  <c r="H121" i="39"/>
  <c r="P121" i="39"/>
  <c r="AU121" i="39"/>
  <c r="CN121" i="39"/>
  <c r="CO121" i="39"/>
  <c r="V121" i="39"/>
  <c r="S121" i="39"/>
  <c r="G121" i="39"/>
  <c r="K121" i="39"/>
  <c r="L121" i="39"/>
  <c r="CM121" i="39"/>
  <c r="CG121" i="39"/>
  <c r="CF121" i="39"/>
  <c r="CK121" i="39"/>
  <c r="CJ121" i="39"/>
  <c r="R121" i="39"/>
  <c r="I121" i="39"/>
  <c r="CW121" i="39" s="1"/>
  <c r="CH121" i="39"/>
  <c r="CL121" i="39"/>
  <c r="N121" i="39"/>
  <c r="M121" i="39"/>
  <c r="AV121" i="39"/>
  <c r="Q121" i="39"/>
  <c r="CP121" i="39"/>
  <c r="T121" i="39"/>
  <c r="F32" i="40"/>
  <c r="F25" i="40"/>
  <c r="F26" i="40" s="1"/>
  <c r="CV477" i="39"/>
  <c r="CV57" i="39"/>
  <c r="CV407" i="39"/>
  <c r="AL94" i="39"/>
  <c r="CV582" i="39"/>
  <c r="AM95" i="39"/>
  <c r="AL409" i="39"/>
  <c r="AN621" i="39"/>
  <c r="AP623" i="39"/>
  <c r="AI374" i="39"/>
  <c r="AO482" i="39"/>
  <c r="AF550" i="39"/>
  <c r="AS514" i="39"/>
  <c r="AM620" i="39"/>
  <c r="AM480" i="39"/>
  <c r="W619" i="39"/>
  <c r="AG621" i="39"/>
  <c r="W549" i="39"/>
  <c r="AL619" i="39"/>
  <c r="AO412" i="39"/>
  <c r="AE447" i="39"/>
  <c r="AS479" i="39"/>
  <c r="AM445" i="39"/>
  <c r="CS443" i="39"/>
  <c r="CT443" i="39" s="1"/>
  <c r="CU513" i="39"/>
  <c r="N14" i="40" s="1"/>
  <c r="AN411" i="39"/>
  <c r="CV617" i="39"/>
  <c r="CT93" i="39"/>
  <c r="AO447" i="39"/>
  <c r="Z61" i="39"/>
  <c r="AE202" i="39"/>
  <c r="AL584" i="39"/>
  <c r="AH339" i="39"/>
  <c r="CV512" i="39"/>
  <c r="AH444" i="39"/>
  <c r="CU443" i="39"/>
  <c r="N21" i="40" s="1"/>
  <c r="CU408" i="39"/>
  <c r="N18" i="40" s="1"/>
  <c r="CS58" i="39"/>
  <c r="CT58" i="39" s="1"/>
  <c r="CV58" i="39" s="1"/>
  <c r="AD201" i="39"/>
  <c r="CU198" i="39"/>
  <c r="N8" i="40" s="1"/>
  <c r="Y200" i="39"/>
  <c r="AP28" i="39"/>
  <c r="Z201" i="39"/>
  <c r="X514" i="39"/>
  <c r="AO97" i="39"/>
  <c r="M30" i="40"/>
  <c r="CV337" i="39"/>
  <c r="AE62" i="39"/>
  <c r="AG376" i="39"/>
  <c r="AN26" i="39"/>
  <c r="AC200" i="39"/>
  <c r="AS199" i="39"/>
  <c r="Z516" i="39"/>
  <c r="W94" i="39"/>
  <c r="AS409" i="39"/>
  <c r="Y375" i="39"/>
  <c r="AD376" i="39"/>
  <c r="Z586" i="39"/>
  <c r="AA447" i="39"/>
  <c r="AF375" i="39"/>
  <c r="AO27" i="39"/>
  <c r="AO587" i="39"/>
  <c r="AL24" i="39"/>
  <c r="AG96" i="39"/>
  <c r="Y515" i="39"/>
  <c r="AF480" i="39"/>
  <c r="CS548" i="39"/>
  <c r="CT548" i="39" s="1"/>
  <c r="AB59" i="39"/>
  <c r="AC60" i="39"/>
  <c r="Y585" i="39"/>
  <c r="AG481" i="39"/>
  <c r="Z446" i="39"/>
  <c r="X444" i="39"/>
  <c r="AM60" i="39"/>
  <c r="AP98" i="39"/>
  <c r="CV197" i="39"/>
  <c r="W409" i="39"/>
  <c r="CT198" i="39"/>
  <c r="AO237" i="39"/>
  <c r="AF340" i="39"/>
  <c r="AR550" i="39"/>
  <c r="CV22" i="39"/>
  <c r="AG341" i="39"/>
  <c r="CS373" i="39"/>
  <c r="CT373" i="39" s="1"/>
  <c r="AR445" i="39"/>
  <c r="Y410" i="39"/>
  <c r="AA412" i="39"/>
  <c r="AG26" i="39"/>
  <c r="W514" i="39"/>
  <c r="AG516" i="39"/>
  <c r="X339" i="39"/>
  <c r="AH514" i="39"/>
  <c r="CX233" i="39"/>
  <c r="AT375" i="39"/>
  <c r="AK341" i="39"/>
  <c r="AI24" i="39"/>
  <c r="CV372" i="39"/>
  <c r="AF60" i="39"/>
  <c r="X59" i="39"/>
  <c r="CU93" i="39"/>
  <c r="N11" i="40" s="1"/>
  <c r="N24" i="40" s="1"/>
  <c r="AJ375" i="39"/>
  <c r="CX373" i="39"/>
  <c r="Z411" i="39"/>
  <c r="AI339" i="39"/>
  <c r="AJ480" i="39"/>
  <c r="AH584" i="39"/>
  <c r="AJ25" i="39"/>
  <c r="AG61" i="39"/>
  <c r="AP413" i="39"/>
  <c r="AI514" i="39"/>
  <c r="CS618" i="39"/>
  <c r="CT618" i="39" s="1"/>
  <c r="AS94" i="39"/>
  <c r="Y340" i="39"/>
  <c r="AG236" i="39"/>
  <c r="W24" i="39"/>
  <c r="Z341" i="39"/>
  <c r="AK481" i="39"/>
  <c r="CX408" i="39"/>
  <c r="AL444" i="39"/>
  <c r="CU618" i="39"/>
  <c r="N16" i="40" s="1"/>
  <c r="Y95" i="39"/>
  <c r="AS619" i="39"/>
  <c r="AN446" i="39"/>
  <c r="CT338" i="39"/>
  <c r="AO342" i="39"/>
  <c r="AB339" i="39"/>
  <c r="AB409" i="39"/>
  <c r="AP343" i="39"/>
  <c r="CS478" i="39"/>
  <c r="CT478" i="39" s="1"/>
  <c r="AA27" i="39"/>
  <c r="AQ94" i="39"/>
  <c r="AK516" i="39"/>
  <c r="AE237" i="39"/>
  <c r="CS233" i="39"/>
  <c r="AI94" i="39"/>
  <c r="AG201" i="39"/>
  <c r="AD411" i="39"/>
  <c r="AB584" i="39"/>
  <c r="AH24" i="39"/>
  <c r="AJ200" i="39"/>
  <c r="AM375" i="39"/>
  <c r="AK96" i="39"/>
  <c r="AI549" i="39"/>
  <c r="AD341" i="39"/>
  <c r="AQ199" i="39"/>
  <c r="Z621" i="39"/>
  <c r="AK551" i="39"/>
  <c r="X24" i="39"/>
  <c r="AF445" i="39"/>
  <c r="AK236" i="39"/>
  <c r="AR200" i="39"/>
  <c r="AF200" i="39"/>
  <c r="AC550" i="39"/>
  <c r="AE412" i="39"/>
  <c r="AQ234" i="39"/>
  <c r="CV442" i="39"/>
  <c r="Z26" i="39"/>
  <c r="AQ479" i="39"/>
  <c r="AQ339" i="39"/>
  <c r="AR340" i="39"/>
  <c r="AB549" i="39"/>
  <c r="AE587" i="39"/>
  <c r="AC585" i="39"/>
  <c r="AE342" i="39"/>
  <c r="AE552" i="39"/>
  <c r="AE27" i="39"/>
  <c r="AI199" i="39"/>
  <c r="AO377" i="39"/>
  <c r="AN516" i="39"/>
  <c r="CS583" i="39"/>
  <c r="CT583" i="39" s="1"/>
  <c r="AQ584" i="39"/>
  <c r="AN376" i="39"/>
  <c r="AL374" i="39"/>
  <c r="AA622" i="39"/>
  <c r="X619" i="39"/>
  <c r="AN481" i="39"/>
  <c r="AP483" i="39"/>
  <c r="AP588" i="39"/>
  <c r="AM585" i="39"/>
  <c r="AC620" i="39"/>
  <c r="G7" i="40"/>
  <c r="G29" i="40" s="1"/>
  <c r="CV296" i="39"/>
  <c r="AO160" i="39"/>
  <c r="CN444" i="39" a="1"/>
  <c r="F444" i="39" a="1"/>
  <c r="J444" i="39" a="1"/>
  <c r="CM444" i="39" a="1"/>
  <c r="K444" i="39" a="1"/>
  <c r="CI444" i="39" a="1"/>
  <c r="P444" i="39" a="1"/>
  <c r="G444" i="39" a="1"/>
  <c r="I444" i="39" a="1"/>
  <c r="CF444" i="39" a="1"/>
  <c r="CK444" i="39" a="1"/>
  <c r="CH444" i="39" a="1"/>
  <c r="H444" i="39" a="1"/>
  <c r="V444" i="39" a="1"/>
  <c r="AV444" i="39" a="1"/>
  <c r="T444" i="39" a="1"/>
  <c r="U444" i="39" a="1"/>
  <c r="AU444" i="39" a="1"/>
  <c r="CL444" i="39" a="1"/>
  <c r="Q444" i="39" a="1"/>
  <c r="N444" i="39" a="1"/>
  <c r="CG444" i="39" a="1"/>
  <c r="M444" i="39" a="1"/>
  <c r="L444" i="39" a="1"/>
  <c r="S444" i="39" a="1"/>
  <c r="CP444" i="39" a="1"/>
  <c r="O444" i="39" a="1"/>
  <c r="CJ444" i="39" a="1"/>
  <c r="R444" i="39" a="1"/>
  <c r="CO444" i="39" a="1"/>
  <c r="CP514" i="39" a="1"/>
  <c r="AU514" i="39" a="1"/>
  <c r="M514" i="39" a="1"/>
  <c r="Q514" i="39" a="1"/>
  <c r="F514" i="39" a="1"/>
  <c r="CK514" i="39" a="1"/>
  <c r="T514" i="39" a="1"/>
  <c r="P514" i="39" a="1"/>
  <c r="S514" i="39" a="1"/>
  <c r="CF514" i="39" a="1"/>
  <c r="H514" i="39" a="1"/>
  <c r="J514" i="39" a="1"/>
  <c r="CN514" i="39" a="1"/>
  <c r="CH514" i="39" a="1"/>
  <c r="CJ514" i="39" a="1"/>
  <c r="O514" i="39" a="1"/>
  <c r="CG514" i="39" a="1"/>
  <c r="G514" i="39" a="1"/>
  <c r="CM514" i="39" a="1"/>
  <c r="N514" i="39" a="1"/>
  <c r="K514" i="39" a="1"/>
  <c r="V514" i="39" a="1"/>
  <c r="L514" i="39" a="1"/>
  <c r="R514" i="39" a="1"/>
  <c r="CI514" i="39" a="1"/>
  <c r="CL514" i="39" a="1"/>
  <c r="I514" i="39" a="1"/>
  <c r="CO514" i="39" a="1"/>
  <c r="U514" i="39" a="1"/>
  <c r="AV514" i="39" a="1"/>
  <c r="H619" i="39" a="1"/>
  <c r="CJ619" i="39" a="1"/>
  <c r="CF619" i="39" a="1"/>
  <c r="P619" i="39" a="1"/>
  <c r="CK619" i="39" a="1"/>
  <c r="CG619" i="39" a="1"/>
  <c r="G619" i="39" a="1"/>
  <c r="CM619" i="39" a="1"/>
  <c r="V619" i="39" a="1"/>
  <c r="CL619" i="39" a="1"/>
  <c r="AV619" i="39" a="1"/>
  <c r="CH619" i="39" a="1"/>
  <c r="T619" i="39" a="1"/>
  <c r="U619" i="39" a="1"/>
  <c r="CI619" i="39" a="1"/>
  <c r="J619" i="39" a="1"/>
  <c r="M619" i="39" a="1"/>
  <c r="S619" i="39" a="1"/>
  <c r="AU619" i="39" a="1"/>
  <c r="CP619" i="39" a="1"/>
  <c r="Q619" i="39" a="1"/>
  <c r="F619" i="39" a="1"/>
  <c r="CO619" i="39" a="1"/>
  <c r="O619" i="39" a="1"/>
  <c r="CN619" i="39" a="1"/>
  <c r="N619" i="39" a="1"/>
  <c r="R619" i="39" a="1"/>
  <c r="I619" i="39" a="1"/>
  <c r="L619" i="39" a="1"/>
  <c r="K619" i="39" a="1"/>
  <c r="L94" i="39" a="1"/>
  <c r="Q94" i="39" a="1"/>
  <c r="O94" i="39" a="1"/>
  <c r="M94" i="39" a="1"/>
  <c r="K94" i="39" a="1"/>
  <c r="CL94" i="39" a="1"/>
  <c r="CG94" i="39" a="1"/>
  <c r="I94" i="39" a="1"/>
  <c r="AU94" i="39" a="1"/>
  <c r="CJ94" i="39" a="1"/>
  <c r="N94" i="39" a="1"/>
  <c r="S94" i="39" a="1"/>
  <c r="CO94" i="39" a="1"/>
  <c r="U94" i="39" a="1"/>
  <c r="CP94" i="39" a="1"/>
  <c r="AV94" i="39" a="1"/>
  <c r="P94" i="39" a="1"/>
  <c r="G94" i="39" a="1"/>
  <c r="CI94" i="39" a="1"/>
  <c r="CM94" i="39" a="1"/>
  <c r="J94" i="39" a="1"/>
  <c r="T94" i="39" a="1"/>
  <c r="CK94" i="39" a="1"/>
  <c r="CN94" i="39" a="1"/>
  <c r="H94" i="39" a="1"/>
  <c r="F94" i="39" a="1"/>
  <c r="R94" i="39" a="1"/>
  <c r="V94" i="39" a="1"/>
  <c r="CH94" i="39" a="1"/>
  <c r="CF94" i="39" a="1"/>
  <c r="H16" i="35" a="1"/>
  <c r="CM16" i="35" a="1"/>
  <c r="F16" i="35" a="1"/>
  <c r="E16" i="35" a="1"/>
  <c r="J16" i="35" a="1"/>
  <c r="O16" i="35" a="1"/>
  <c r="D16" i="35" a="1"/>
  <c r="F261" i="39" a="1"/>
  <c r="H261" i="39" a="1"/>
  <c r="Q261" i="39" a="1"/>
  <c r="V261" i="39" a="1"/>
  <c r="S261" i="39" a="1"/>
  <c r="CM261" i="39" a="1"/>
  <c r="O261" i="39" a="1"/>
  <c r="M261" i="39" a="1"/>
  <c r="O339" i="39" a="1"/>
  <c r="CJ339" i="39" a="1"/>
  <c r="AU339" i="39" a="1"/>
  <c r="CM339" i="39" a="1"/>
  <c r="K339" i="39" a="1"/>
  <c r="G339" i="39" a="1"/>
  <c r="M339" i="39" a="1"/>
  <c r="CF339" i="39" a="1"/>
  <c r="CI339" i="39" a="1"/>
  <c r="J339" i="39" a="1"/>
  <c r="H339" i="39" a="1"/>
  <c r="U339" i="39" a="1"/>
  <c r="I339" i="39" a="1"/>
  <c r="P339" i="39" a="1"/>
  <c r="CP339" i="39" a="1"/>
  <c r="T339" i="39" a="1"/>
  <c r="AV339" i="39" a="1"/>
  <c r="CG339" i="39" a="1"/>
  <c r="L339" i="39" a="1"/>
  <c r="CH339" i="39" a="1"/>
  <c r="CN339" i="39" a="1"/>
  <c r="S339" i="39" a="1"/>
  <c r="N339" i="39" a="1"/>
  <c r="CO339" i="39" a="1"/>
  <c r="V339" i="39" a="1"/>
  <c r="Q339" i="39" a="1"/>
  <c r="CL339" i="39" a="1"/>
  <c r="CK339" i="39" a="1"/>
  <c r="R339" i="39" a="1"/>
  <c r="F339" i="39" a="1"/>
  <c r="O409" i="39" a="1"/>
  <c r="CP409" i="39" a="1"/>
  <c r="K409" i="39" a="1"/>
  <c r="J409" i="39" a="1"/>
  <c r="L409" i="39" a="1"/>
  <c r="N409" i="39" a="1"/>
  <c r="CH409" i="39" a="1"/>
  <c r="S409" i="39" a="1"/>
  <c r="CL409" i="39" a="1"/>
  <c r="CM409" i="39" a="1"/>
  <c r="CN409" i="39" a="1"/>
  <c r="CI409" i="39" a="1"/>
  <c r="V409" i="39" a="1"/>
  <c r="CG409" i="39" a="1"/>
  <c r="H409" i="39" a="1"/>
  <c r="R409" i="39" a="1"/>
  <c r="CO409" i="39" a="1"/>
  <c r="G409" i="39" a="1"/>
  <c r="Q409" i="39" a="1"/>
  <c r="AV409" i="39" a="1"/>
  <c r="U409" i="39" a="1"/>
  <c r="I409" i="39" a="1"/>
  <c r="T409" i="39" a="1"/>
  <c r="M409" i="39" a="1"/>
  <c r="F409" i="39" a="1"/>
  <c r="CK409" i="39" a="1"/>
  <c r="P409" i="39" a="1"/>
  <c r="AU409" i="39" a="1"/>
  <c r="CF409" i="39" a="1"/>
  <c r="CJ409" i="39" a="1"/>
  <c r="Q234" i="39" a="1"/>
  <c r="H234" i="39" a="1"/>
  <c r="CP234" i="39" a="1"/>
  <c r="CK234" i="39" a="1"/>
  <c r="CH234" i="39" a="1"/>
  <c r="AV234" i="39" a="1"/>
  <c r="F234" i="39" a="1"/>
  <c r="CM234" i="39" a="1"/>
  <c r="V234" i="39" a="1"/>
  <c r="J234" i="39" a="1"/>
  <c r="I234" i="39" a="1"/>
  <c r="CO234" i="39" a="1"/>
  <c r="CG234" i="39" a="1"/>
  <c r="CF234" i="39" a="1"/>
  <c r="G234" i="39" a="1"/>
  <c r="R234" i="39" a="1"/>
  <c r="L234" i="39" a="1"/>
  <c r="M234" i="39" a="1"/>
  <c r="K234" i="39" a="1"/>
  <c r="S234" i="39" a="1"/>
  <c r="P234" i="39" a="1"/>
  <c r="U234" i="39" a="1"/>
  <c r="T234" i="39" a="1"/>
  <c r="CI234" i="39" a="1"/>
  <c r="N234" i="39" a="1"/>
  <c r="CN234" i="39" a="1"/>
  <c r="CJ234" i="39" a="1"/>
  <c r="CL234" i="39" a="1"/>
  <c r="AU234" i="39" a="1"/>
  <c r="O234" i="39" a="1"/>
  <c r="G59" i="39" a="1"/>
  <c r="Q59" i="39" a="1"/>
  <c r="V59" i="39" a="1"/>
  <c r="CM59" i="39" a="1"/>
  <c r="CP59" i="39" a="1"/>
  <c r="CN59" i="39" a="1"/>
  <c r="AV59" i="39" a="1"/>
  <c r="P59" i="39" a="1"/>
  <c r="L59" i="39" a="1"/>
  <c r="H59" i="39" a="1"/>
  <c r="CG59" i="39" a="1"/>
  <c r="O59" i="39" a="1"/>
  <c r="R59" i="39" a="1"/>
  <c r="T59" i="39" a="1"/>
  <c r="S59" i="39" a="1"/>
  <c r="I59" i="39" a="1"/>
  <c r="CH59" i="39" a="1"/>
  <c r="U59" i="39" a="1"/>
  <c r="AU59" i="39" a="1"/>
  <c r="CK59" i="39" a="1"/>
  <c r="F59" i="39" a="1"/>
  <c r="CF59" i="39" a="1"/>
  <c r="CL59" i="39" a="1"/>
  <c r="CI59" i="39" a="1"/>
  <c r="CJ59" i="39" a="1"/>
  <c r="J59" i="39" a="1"/>
  <c r="M59" i="39" a="1"/>
  <c r="K59" i="39" a="1"/>
  <c r="CO59" i="39" a="1"/>
  <c r="N59" i="39" a="1"/>
  <c r="L24" i="39" a="1"/>
  <c r="F24" i="39" a="1"/>
  <c r="O24" i="39" a="1"/>
  <c r="Q24" i="39" a="1"/>
  <c r="I24" i="39" a="1"/>
  <c r="H24" i="39" a="1"/>
  <c r="T24" i="39" a="1"/>
  <c r="CO24" i="39" a="1"/>
  <c r="U24" i="39" a="1"/>
  <c r="CP24" i="39" a="1"/>
  <c r="P24" i="39" a="1"/>
  <c r="V24" i="39" a="1"/>
  <c r="CG24" i="39" a="1"/>
  <c r="J24" i="39" a="1"/>
  <c r="AV24" i="39" a="1"/>
  <c r="R24" i="39" a="1"/>
  <c r="CN24" i="39" a="1"/>
  <c r="G24" i="39" a="1"/>
  <c r="CK24" i="39" a="1"/>
  <c r="N24" i="39" a="1"/>
  <c r="CJ24" i="39" a="1"/>
  <c r="M24" i="39" a="1"/>
  <c r="AU24" i="39" a="1"/>
  <c r="S24" i="39" a="1"/>
  <c r="K24" i="39" a="1"/>
  <c r="CL24" i="39" a="1"/>
  <c r="CM24" i="39" a="1"/>
  <c r="CF24" i="39" a="1"/>
  <c r="CI24" i="39" a="1"/>
  <c r="CH24" i="39" a="1"/>
  <c r="P549" i="39" a="1"/>
  <c r="I549" i="39" a="1"/>
  <c r="CG549" i="39" a="1"/>
  <c r="CH549" i="39" a="1"/>
  <c r="CL549" i="39" a="1"/>
  <c r="CP549" i="39" a="1"/>
  <c r="J549" i="39" a="1"/>
  <c r="S549" i="39" a="1"/>
  <c r="CF549" i="39" a="1"/>
  <c r="CJ549" i="39" a="1"/>
  <c r="H549" i="39" a="1"/>
  <c r="F549" i="39" a="1"/>
  <c r="CN549" i="39" a="1"/>
  <c r="N549" i="39" a="1"/>
  <c r="O549" i="39" a="1"/>
  <c r="CK549" i="39" a="1"/>
  <c r="AU549" i="39" a="1"/>
  <c r="L549" i="39" a="1"/>
  <c r="M549" i="39" a="1"/>
  <c r="R549" i="39" a="1"/>
  <c r="T549" i="39" a="1"/>
  <c r="K549" i="39" a="1"/>
  <c r="Q549" i="39" a="1"/>
  <c r="V549" i="39" a="1"/>
  <c r="CI549" i="39" a="1"/>
  <c r="U549" i="39" a="1"/>
  <c r="AV549" i="39" a="1"/>
  <c r="CM549" i="39" a="1"/>
  <c r="G549" i="39" a="1"/>
  <c r="CO549" i="39" a="1"/>
  <c r="CO584" i="39" a="1"/>
  <c r="CI584" i="39" a="1"/>
  <c r="N584" i="39" a="1"/>
  <c r="Q584" i="39" a="1"/>
  <c r="H584" i="39" a="1"/>
  <c r="K584" i="39" a="1"/>
  <c r="CG584" i="39" a="1"/>
  <c r="AV584" i="39" a="1"/>
  <c r="F584" i="39" a="1"/>
  <c r="S584" i="39" a="1"/>
  <c r="CL584" i="39" a="1"/>
  <c r="CF584" i="39" a="1"/>
  <c r="J584" i="39" a="1"/>
  <c r="CM584" i="39" a="1"/>
  <c r="M584" i="39" a="1"/>
  <c r="CP584" i="39" a="1"/>
  <c r="CK584" i="39" a="1"/>
  <c r="P584" i="39" a="1"/>
  <c r="O584" i="39" a="1"/>
  <c r="CN584" i="39" a="1"/>
  <c r="CH584" i="39" a="1"/>
  <c r="I584" i="39" a="1"/>
  <c r="V584" i="39" a="1"/>
  <c r="CJ584" i="39" a="1"/>
  <c r="AU584" i="39" a="1"/>
  <c r="R584" i="39" a="1"/>
  <c r="G584" i="39" a="1"/>
  <c r="T584" i="39" a="1"/>
  <c r="U584" i="39" a="1"/>
  <c r="L584" i="39" a="1"/>
  <c r="G16" i="35" a="1"/>
  <c r="CJ16" i="35" a="1"/>
  <c r="S16" i="35" a="1"/>
  <c r="CL16" i="35" a="1"/>
  <c r="CH16" i="35" a="1"/>
  <c r="CK16" i="35" a="1"/>
  <c r="R16" i="35" a="1"/>
  <c r="K16" i="35" a="1"/>
  <c r="CL261" i="39" a="1"/>
  <c r="J261" i="39" a="1"/>
  <c r="T261" i="39" a="1"/>
  <c r="CJ261" i="39" a="1"/>
  <c r="CH261" i="39" a="1"/>
  <c r="AU261" i="39" a="1"/>
  <c r="CK261" i="39" a="1"/>
  <c r="G261" i="39" a="1"/>
  <c r="S374" i="39" a="1"/>
  <c r="CF374" i="39" a="1"/>
  <c r="M374" i="39" a="1"/>
  <c r="U374" i="39" a="1"/>
  <c r="G374" i="39" a="1"/>
  <c r="CI374" i="39" a="1"/>
  <c r="V374" i="39" a="1"/>
  <c r="F374" i="39" a="1"/>
  <c r="O374" i="39" a="1"/>
  <c r="P374" i="39" a="1"/>
  <c r="H374" i="39" a="1"/>
  <c r="CP374" i="39" a="1"/>
  <c r="CN374" i="39" a="1"/>
  <c r="L374" i="39" a="1"/>
  <c r="T374" i="39" a="1"/>
  <c r="CH374" i="39" a="1"/>
  <c r="AU374" i="39" a="1"/>
  <c r="N374" i="39" a="1"/>
  <c r="R374" i="39" a="1"/>
  <c r="Q374" i="39" a="1"/>
  <c r="CG374" i="39" a="1"/>
  <c r="CK374" i="39" a="1"/>
  <c r="AV374" i="39" a="1"/>
  <c r="CL374" i="39" a="1"/>
  <c r="CJ374" i="39" a="1"/>
  <c r="J374" i="39" a="1"/>
  <c r="CM374" i="39" a="1"/>
  <c r="I374" i="39" a="1"/>
  <c r="CO374" i="39" a="1"/>
  <c r="K374" i="39" a="1"/>
  <c r="AS16" i="35" a="1"/>
  <c r="I16" i="35" a="1"/>
  <c r="CO16" i="35" a="1"/>
  <c r="CD16" i="35" a="1"/>
  <c r="CG16" i="35" a="1"/>
  <c r="T16" i="35" a="1"/>
  <c r="N16" i="35" a="1"/>
  <c r="CN16" i="35" a="1"/>
  <c r="L261" i="39" a="1"/>
  <c r="CF261" i="39" a="1"/>
  <c r="U261" i="39" a="1"/>
  <c r="CP261" i="39" a="1"/>
  <c r="R261" i="39" a="1"/>
  <c r="N261" i="39" a="1"/>
  <c r="CG261" i="39" a="1"/>
  <c r="G199" i="39" a="1"/>
  <c r="CF199" i="39" a="1"/>
  <c r="CI199" i="39" a="1"/>
  <c r="S199" i="39" a="1"/>
  <c r="CL199" i="39" a="1"/>
  <c r="CJ199" i="39" a="1"/>
  <c r="F199" i="39" a="1"/>
  <c r="T199" i="39" a="1"/>
  <c r="H199" i="39" a="1"/>
  <c r="J199" i="39" a="1"/>
  <c r="I199" i="39" a="1"/>
  <c r="K199" i="39" a="1"/>
  <c r="CM199" i="39" a="1"/>
  <c r="Q199" i="39" a="1"/>
  <c r="CO199" i="39" a="1"/>
  <c r="CK199" i="39" a="1"/>
  <c r="V199" i="39" a="1"/>
  <c r="P199" i="39" a="1"/>
  <c r="AU199" i="39" a="1"/>
  <c r="O199" i="39" a="1"/>
  <c r="L199" i="39" a="1"/>
  <c r="CG199" i="39" a="1"/>
  <c r="CP199" i="39" a="1"/>
  <c r="AV199" i="39" a="1"/>
  <c r="CH199" i="39" a="1"/>
  <c r="N199" i="39" a="1"/>
  <c r="R199" i="39" a="1"/>
  <c r="CN199" i="39" a="1"/>
  <c r="M199" i="39" a="1"/>
  <c r="U199" i="39" a="1"/>
  <c r="F479" i="39" a="1"/>
  <c r="T479" i="39" a="1"/>
  <c r="CF479" i="39" a="1"/>
  <c r="CJ479" i="39" a="1"/>
  <c r="CI479" i="39" a="1"/>
  <c r="AV479" i="39" a="1"/>
  <c r="CK479" i="39" a="1"/>
  <c r="CP479" i="39" a="1"/>
  <c r="CM479" i="39" a="1"/>
  <c r="L479" i="39" a="1"/>
  <c r="R479" i="39" a="1"/>
  <c r="M479" i="39" a="1"/>
  <c r="N479" i="39" a="1"/>
  <c r="U479" i="39" a="1"/>
  <c r="S479" i="39" a="1"/>
  <c r="CO479" i="39" a="1"/>
  <c r="J479" i="39" a="1"/>
  <c r="I479" i="39" a="1"/>
  <c r="H479" i="39" a="1"/>
  <c r="AU479" i="39" a="1"/>
  <c r="G479" i="39" a="1"/>
  <c r="CG479" i="39" a="1"/>
  <c r="O479" i="39" a="1"/>
  <c r="CH479" i="39" a="1"/>
  <c r="V479" i="39" a="1"/>
  <c r="CN479" i="39" a="1"/>
  <c r="K479" i="39" a="1"/>
  <c r="P479" i="39" a="1"/>
  <c r="CL479" i="39" a="1"/>
  <c r="Q479" i="39" a="1"/>
  <c r="L16" i="35" a="1"/>
  <c r="M16" i="35" a="1"/>
  <c r="CE16" i="35" a="1"/>
  <c r="P16" i="35" a="1"/>
  <c r="Q16" i="35" a="1"/>
  <c r="CF16" i="35" a="1"/>
  <c r="AT16" i="35" a="1"/>
  <c r="CI16" i="35" a="1"/>
  <c r="AV261" i="39" a="1"/>
  <c r="CO261" i="39" a="1"/>
  <c r="I261" i="39" a="1"/>
  <c r="CN261" i="39" a="1"/>
  <c r="K261" i="39" a="1"/>
  <c r="CI261" i="39" a="1"/>
  <c r="P261" i="39" a="1"/>
  <c r="Y60" i="39" l="1"/>
  <c r="AA97" i="39"/>
  <c r="AR95" i="39"/>
  <c r="AR620" i="39"/>
  <c r="CU478" i="39"/>
  <c r="N12" i="40" s="1"/>
  <c r="X94" i="39"/>
  <c r="X199" i="39"/>
  <c r="AH94" i="39"/>
  <c r="AS374" i="39"/>
  <c r="AC515" i="39"/>
  <c r="AD516" i="39"/>
  <c r="AB234" i="39"/>
  <c r="AT235" i="39"/>
  <c r="AH59" i="39"/>
  <c r="AF410" i="39"/>
  <c r="AN61" i="39"/>
  <c r="Z376" i="39"/>
  <c r="AT445" i="39"/>
  <c r="AJ620" i="39"/>
  <c r="AG586" i="39"/>
  <c r="CV373" i="39"/>
  <c r="X374" i="39"/>
  <c r="AS234" i="39"/>
  <c r="AP553" i="39"/>
  <c r="AE622" i="39"/>
  <c r="AD446" i="39"/>
  <c r="AT340" i="39"/>
  <c r="AE517" i="39"/>
  <c r="CV338" i="39"/>
  <c r="AB619" i="39"/>
  <c r="AB444" i="39"/>
  <c r="AS339" i="39"/>
  <c r="AK621" i="39"/>
  <c r="W444" i="39"/>
  <c r="CT233" i="39"/>
  <c r="CV233" i="39" s="1"/>
  <c r="AD236" i="39"/>
  <c r="CS23" i="39"/>
  <c r="CT23" i="39" s="1"/>
  <c r="AL59" i="39"/>
  <c r="AO517" i="39"/>
  <c r="AF235" i="39"/>
  <c r="AM235" i="39"/>
  <c r="AI409" i="39"/>
  <c r="AK411" i="39"/>
  <c r="AH619" i="39"/>
  <c r="CU23" i="39"/>
  <c r="N5" i="40" s="1"/>
  <c r="N30" i="40" s="1"/>
  <c r="AT25" i="39"/>
  <c r="AS584" i="39"/>
  <c r="AA237" i="39"/>
  <c r="X549" i="39"/>
  <c r="CU156" i="39"/>
  <c r="G6" i="40" s="1"/>
  <c r="G27" i="40" s="1"/>
  <c r="AO202" i="39"/>
  <c r="AD26" i="39"/>
  <c r="AJ235" i="39"/>
  <c r="AM340" i="39"/>
  <c r="AC25" i="39"/>
  <c r="AM515" i="39"/>
  <c r="AC95" i="39"/>
  <c r="AB94" i="39"/>
  <c r="AP238" i="39"/>
  <c r="AD96" i="39"/>
  <c r="AT550" i="39"/>
  <c r="AR410" i="39"/>
  <c r="AI59" i="39"/>
  <c r="AE377" i="39"/>
  <c r="AI444" i="39"/>
  <c r="AR60" i="39"/>
  <c r="AB374" i="39"/>
  <c r="Y550" i="39"/>
  <c r="CX198" i="39"/>
  <c r="AN201" i="39"/>
  <c r="Y235" i="39"/>
  <c r="AP203" i="39"/>
  <c r="AP518" i="39"/>
  <c r="Y480" i="39"/>
  <c r="AN341" i="39"/>
  <c r="AA482" i="39"/>
  <c r="Z481" i="39"/>
  <c r="AL234" i="39"/>
  <c r="AT60" i="39"/>
  <c r="AJ60" i="39"/>
  <c r="CU548" i="39"/>
  <c r="N13" i="40" s="1"/>
  <c r="CS408" i="39"/>
  <c r="CT408" i="39" s="1"/>
  <c r="CV408" i="39" s="1"/>
  <c r="CU583" i="39"/>
  <c r="N15" i="40" s="1"/>
  <c r="AS59" i="39"/>
  <c r="Z236" i="39"/>
  <c r="AM200" i="39"/>
  <c r="AJ445" i="39"/>
  <c r="AA587" i="39"/>
  <c r="AL549" i="39"/>
  <c r="AI584" i="39"/>
  <c r="AD481" i="39"/>
  <c r="CX548" i="39"/>
  <c r="AA552" i="39"/>
  <c r="Q479" i="39"/>
  <c r="CL479" i="39"/>
  <c r="P479" i="39"/>
  <c r="K479" i="39"/>
  <c r="CS479" i="39" s="1"/>
  <c r="CT479" i="39" s="1"/>
  <c r="CN479" i="39"/>
  <c r="V479" i="39"/>
  <c r="AE483" i="39" s="1"/>
  <c r="CH479" i="39"/>
  <c r="O479" i="39"/>
  <c r="CG479" i="39"/>
  <c r="G479" i="39"/>
  <c r="AU479" i="39"/>
  <c r="AH480" i="39" s="1"/>
  <c r="H479" i="39"/>
  <c r="I479" i="39"/>
  <c r="CW479" i="39" s="1"/>
  <c r="J479" i="39"/>
  <c r="AI480" i="39" s="1"/>
  <c r="CO479" i="39"/>
  <c r="S479" i="39"/>
  <c r="W480" i="39" s="1"/>
  <c r="U479" i="39"/>
  <c r="AA483" i="39" s="1"/>
  <c r="N479" i="39"/>
  <c r="M479" i="39"/>
  <c r="R479" i="39"/>
  <c r="L479" i="39"/>
  <c r="AP484" i="39" s="1"/>
  <c r="CM479" i="39"/>
  <c r="CP479" i="39"/>
  <c r="CK479" i="39"/>
  <c r="AV479" i="39"/>
  <c r="AT481" i="39" s="1"/>
  <c r="CI479" i="39"/>
  <c r="CJ479" i="39"/>
  <c r="CF479" i="39"/>
  <c r="T479" i="39"/>
  <c r="F479" i="39"/>
  <c r="U199" i="39"/>
  <c r="Z202" i="39" s="1"/>
  <c r="M199" i="39"/>
  <c r="CN199" i="39"/>
  <c r="R199" i="39"/>
  <c r="N199" i="39"/>
  <c r="CH199" i="39"/>
  <c r="AV199" i="39"/>
  <c r="CU199" i="39" s="1"/>
  <c r="O8" i="40" s="1"/>
  <c r="CP199" i="39"/>
  <c r="CG199" i="39"/>
  <c r="L199" i="39"/>
  <c r="AM201" i="39" s="1"/>
  <c r="O199" i="39"/>
  <c r="AU199" i="39"/>
  <c r="AH200" i="39" s="1"/>
  <c r="P199" i="39"/>
  <c r="V199" i="39"/>
  <c r="AE203" i="39" s="1"/>
  <c r="CK199" i="39"/>
  <c r="CO199" i="39"/>
  <c r="Q199" i="39"/>
  <c r="CM199" i="39"/>
  <c r="K199" i="39"/>
  <c r="AQ200" i="39" s="1"/>
  <c r="I199" i="39"/>
  <c r="CW199" i="39" s="1"/>
  <c r="J199" i="39"/>
  <c r="AI200" i="39" s="1"/>
  <c r="H199" i="39"/>
  <c r="T199" i="39"/>
  <c r="F199" i="39"/>
  <c r="CJ199" i="39"/>
  <c r="CL199" i="39"/>
  <c r="S199" i="39"/>
  <c r="AF201" i="39" s="1"/>
  <c r="CI199" i="39"/>
  <c r="CF199" i="39"/>
  <c r="G199" i="39"/>
  <c r="K374" i="39"/>
  <c r="AQ375" i="39" s="1"/>
  <c r="CO374" i="39"/>
  <c r="I374" i="39"/>
  <c r="CW374" i="39" s="1"/>
  <c r="CM374" i="39"/>
  <c r="J374" i="39"/>
  <c r="AJ376" i="39" s="1"/>
  <c r="CJ374" i="39"/>
  <c r="CL374" i="39"/>
  <c r="AV374" i="39"/>
  <c r="CU374" i="39" s="1"/>
  <c r="O20" i="40" s="1"/>
  <c r="CK374" i="39"/>
  <c r="CG374" i="39"/>
  <c r="Q374" i="39"/>
  <c r="R374" i="39"/>
  <c r="N374" i="39"/>
  <c r="AU374" i="39"/>
  <c r="CX374" i="39" s="1"/>
  <c r="CH374" i="39"/>
  <c r="T374" i="39"/>
  <c r="L374" i="39"/>
  <c r="AM376" i="39" s="1"/>
  <c r="CN374" i="39"/>
  <c r="CP374" i="39"/>
  <c r="H374" i="39"/>
  <c r="P374" i="39"/>
  <c r="O374" i="39"/>
  <c r="F374" i="39"/>
  <c r="V374" i="39"/>
  <c r="AC376" i="39" s="1"/>
  <c r="CI374" i="39"/>
  <c r="G374" i="39"/>
  <c r="U374" i="39"/>
  <c r="X375" i="39" s="1"/>
  <c r="M374" i="39"/>
  <c r="CF374" i="39"/>
  <c r="S374" i="39"/>
  <c r="AG377" i="39" s="1"/>
  <c r="L584" i="39"/>
  <c r="AN587" i="39" s="1"/>
  <c r="U584" i="39"/>
  <c r="Z587" i="39" s="1"/>
  <c r="T584" i="39"/>
  <c r="G584" i="39"/>
  <c r="R584" i="39"/>
  <c r="AU584" i="39"/>
  <c r="CX584" i="39" s="1"/>
  <c r="CJ584" i="39"/>
  <c r="V584" i="39"/>
  <c r="AC586" i="39" s="1"/>
  <c r="I584" i="39"/>
  <c r="CW584" i="39" s="1"/>
  <c r="CH584" i="39"/>
  <c r="CN584" i="39"/>
  <c r="O584" i="39"/>
  <c r="P584" i="39"/>
  <c r="CK584" i="39"/>
  <c r="CP584" i="39"/>
  <c r="M584" i="39"/>
  <c r="CM584" i="39"/>
  <c r="J584" i="39"/>
  <c r="AI585" i="39" s="1"/>
  <c r="CF584" i="39"/>
  <c r="CL584" i="39"/>
  <c r="S584" i="39"/>
  <c r="AF586" i="39" s="1"/>
  <c r="F584" i="39"/>
  <c r="AV584" i="39"/>
  <c r="AS585" i="39" s="1"/>
  <c r="CG584" i="39"/>
  <c r="K584" i="39"/>
  <c r="CS584" i="39" s="1"/>
  <c r="H584" i="39"/>
  <c r="Q584" i="39"/>
  <c r="N584" i="39"/>
  <c r="CI584" i="39"/>
  <c r="CO584" i="39"/>
  <c r="CO549" i="39"/>
  <c r="G549" i="39"/>
  <c r="CM549" i="39"/>
  <c r="AV549" i="39"/>
  <c r="AS550" i="39" s="1"/>
  <c r="U549" i="39"/>
  <c r="X550" i="39" s="1"/>
  <c r="CI549" i="39"/>
  <c r="V549" i="39"/>
  <c r="AE553" i="39" s="1"/>
  <c r="Q549" i="39"/>
  <c r="K549" i="39"/>
  <c r="CS549" i="39" s="1"/>
  <c r="CT549" i="39" s="1"/>
  <c r="T549" i="39"/>
  <c r="R549" i="39"/>
  <c r="M549" i="39"/>
  <c r="L549" i="39"/>
  <c r="AN552" i="39" s="1"/>
  <c r="AU549" i="39"/>
  <c r="CX549" i="39" s="1"/>
  <c r="CK549" i="39"/>
  <c r="O549" i="39"/>
  <c r="N549" i="39"/>
  <c r="CN549" i="39"/>
  <c r="F549" i="39"/>
  <c r="H549" i="39"/>
  <c r="CJ549" i="39"/>
  <c r="CF549" i="39"/>
  <c r="S549" i="39"/>
  <c r="W550" i="39" s="1"/>
  <c r="J549" i="39"/>
  <c r="AK552" i="39" s="1"/>
  <c r="CP549" i="39"/>
  <c r="CL549" i="39"/>
  <c r="CH549" i="39"/>
  <c r="CG549" i="39"/>
  <c r="I549" i="39"/>
  <c r="CW549" i="39" s="1"/>
  <c r="P549" i="39"/>
  <c r="CH24" i="39"/>
  <c r="CI24" i="39"/>
  <c r="CF24" i="39"/>
  <c r="CM24" i="39"/>
  <c r="CL24" i="39"/>
  <c r="K24" i="39"/>
  <c r="AQ25" i="39" s="1"/>
  <c r="S24" i="39"/>
  <c r="AG27" i="39" s="1"/>
  <c r="AU24" i="39"/>
  <c r="CX24" i="39" s="1"/>
  <c r="M24" i="39"/>
  <c r="CJ24" i="39"/>
  <c r="N24" i="39"/>
  <c r="CK24" i="39"/>
  <c r="G24" i="39"/>
  <c r="CN24" i="39"/>
  <c r="R24" i="39"/>
  <c r="AV24" i="39"/>
  <c r="AT26" i="39" s="1"/>
  <c r="J24" i="39"/>
  <c r="AI25" i="39" s="1"/>
  <c r="CG24" i="39"/>
  <c r="V24" i="39"/>
  <c r="AC26" i="39" s="1"/>
  <c r="P24" i="39"/>
  <c r="CP24" i="39"/>
  <c r="U24" i="39"/>
  <c r="AA28" i="39" s="1"/>
  <c r="CO24" i="39"/>
  <c r="T24" i="39"/>
  <c r="H24" i="39"/>
  <c r="I24" i="39"/>
  <c r="CW24" i="39" s="1"/>
  <c r="Q24" i="39"/>
  <c r="O24" i="39"/>
  <c r="F24" i="39"/>
  <c r="L24" i="39"/>
  <c r="AN27" i="39" s="1"/>
  <c r="N59" i="39"/>
  <c r="CO59" i="39"/>
  <c r="K59" i="39"/>
  <c r="AQ60" i="39" s="1"/>
  <c r="M59" i="39"/>
  <c r="J59" i="39"/>
  <c r="AJ61" i="39" s="1"/>
  <c r="CJ59" i="39"/>
  <c r="CI59" i="39"/>
  <c r="CL59" i="39"/>
  <c r="CF59" i="39"/>
  <c r="F59" i="39"/>
  <c r="CK59" i="39"/>
  <c r="AU59" i="39"/>
  <c r="CX59" i="39" s="1"/>
  <c r="U59" i="39"/>
  <c r="Z62" i="39" s="1"/>
  <c r="CH59" i="39"/>
  <c r="I59" i="39"/>
  <c r="CW59" i="39" s="1"/>
  <c r="S59" i="39"/>
  <c r="W60" i="39" s="1"/>
  <c r="T59" i="39"/>
  <c r="R59" i="39"/>
  <c r="O59" i="39"/>
  <c r="CG59" i="39"/>
  <c r="H59" i="39"/>
  <c r="L59" i="39"/>
  <c r="AP64" i="39" s="1"/>
  <c r="P59" i="39"/>
  <c r="AV59" i="39"/>
  <c r="CU59" i="39" s="1"/>
  <c r="O4" i="40" s="1"/>
  <c r="CN59" i="39"/>
  <c r="CP59" i="39"/>
  <c r="CM59" i="39"/>
  <c r="V59" i="39"/>
  <c r="Q59" i="39"/>
  <c r="G59" i="39"/>
  <c r="O234" i="39"/>
  <c r="AU234" i="39"/>
  <c r="AH235" i="39" s="1"/>
  <c r="CL234" i="39"/>
  <c r="CJ234" i="39"/>
  <c r="CN234" i="39"/>
  <c r="N234" i="39"/>
  <c r="CI234" i="39"/>
  <c r="T234" i="39"/>
  <c r="U234" i="39"/>
  <c r="AA238" i="39" s="1"/>
  <c r="P234" i="39"/>
  <c r="S234" i="39"/>
  <c r="W235" i="39" s="1"/>
  <c r="K234" i="39"/>
  <c r="CS234" i="39" s="1"/>
  <c r="CT234" i="39" s="1"/>
  <c r="M234" i="39"/>
  <c r="L234" i="39"/>
  <c r="AL235" i="39" s="1"/>
  <c r="R234" i="39"/>
  <c r="G234" i="39"/>
  <c r="CF234" i="39"/>
  <c r="CG234" i="39"/>
  <c r="CO234" i="39"/>
  <c r="I234" i="39"/>
  <c r="CW234" i="39" s="1"/>
  <c r="J234" i="39"/>
  <c r="AI235" i="39" s="1"/>
  <c r="V234" i="39"/>
  <c r="AE238" i="39" s="1"/>
  <c r="CM234" i="39"/>
  <c r="F234" i="39"/>
  <c r="AV234" i="39"/>
  <c r="CU234" i="39" s="1"/>
  <c r="O9" i="40" s="1"/>
  <c r="CH234" i="39"/>
  <c r="CK234" i="39"/>
  <c r="CP234" i="39"/>
  <c r="H234" i="39"/>
  <c r="Q234" i="39"/>
  <c r="CJ409" i="39"/>
  <c r="CF409" i="39"/>
  <c r="AU409" i="39"/>
  <c r="CX409" i="39" s="1"/>
  <c r="P409" i="39"/>
  <c r="CK409" i="39"/>
  <c r="F409" i="39"/>
  <c r="M409" i="39"/>
  <c r="T409" i="39"/>
  <c r="I409" i="39"/>
  <c r="CW409" i="39" s="1"/>
  <c r="U409" i="39"/>
  <c r="X410" i="39" s="1"/>
  <c r="AV409" i="39"/>
  <c r="CU409" i="39" s="1"/>
  <c r="O18" i="40" s="1"/>
  <c r="Q409" i="39"/>
  <c r="G409" i="39"/>
  <c r="CO409" i="39"/>
  <c r="R409" i="39"/>
  <c r="H409" i="39"/>
  <c r="CG409" i="39"/>
  <c r="V409" i="39"/>
  <c r="AC411" i="39" s="1"/>
  <c r="CI409" i="39"/>
  <c r="CN409" i="39"/>
  <c r="CM409" i="39"/>
  <c r="CL409" i="39"/>
  <c r="S409" i="39"/>
  <c r="W410" i="39" s="1"/>
  <c r="CH409" i="39"/>
  <c r="N409" i="39"/>
  <c r="L409" i="39"/>
  <c r="AM411" i="39" s="1"/>
  <c r="J409" i="39"/>
  <c r="AK412" i="39" s="1"/>
  <c r="K409" i="39"/>
  <c r="CS409" i="39" s="1"/>
  <c r="CP409" i="39"/>
  <c r="O409" i="39"/>
  <c r="F339" i="39"/>
  <c r="R339" i="39"/>
  <c r="CK339" i="39"/>
  <c r="CL339" i="39"/>
  <c r="Q339" i="39"/>
  <c r="V339" i="39"/>
  <c r="AD342" i="39" s="1"/>
  <c r="CO339" i="39"/>
  <c r="N339" i="39"/>
  <c r="S339" i="39"/>
  <c r="W340" i="39" s="1"/>
  <c r="CN339" i="39"/>
  <c r="CH339" i="39"/>
  <c r="L339" i="39"/>
  <c r="AP344" i="39" s="1"/>
  <c r="CG339" i="39"/>
  <c r="AV339" i="39"/>
  <c r="AS340" i="39" s="1"/>
  <c r="T339" i="39"/>
  <c r="CP339" i="39"/>
  <c r="P339" i="39"/>
  <c r="I339" i="39"/>
  <c r="CW339" i="39" s="1"/>
  <c r="U339" i="39"/>
  <c r="Z342" i="39" s="1"/>
  <c r="H339" i="39"/>
  <c r="J339" i="39"/>
  <c r="AK342" i="39" s="1"/>
  <c r="CI339" i="39"/>
  <c r="CF339" i="39"/>
  <c r="M339" i="39"/>
  <c r="G339" i="39"/>
  <c r="K339" i="39"/>
  <c r="AQ340" i="39" s="1"/>
  <c r="CM339" i="39"/>
  <c r="AU339" i="39"/>
  <c r="AH340" i="39" s="1"/>
  <c r="CJ339" i="39"/>
  <c r="O339" i="39"/>
  <c r="CF94" i="39"/>
  <c r="CH94" i="39"/>
  <c r="V94" i="39"/>
  <c r="AB95" i="39" s="1"/>
  <c r="R94" i="39"/>
  <c r="F94" i="39"/>
  <c r="H94" i="39"/>
  <c r="CN94" i="39"/>
  <c r="CK94" i="39"/>
  <c r="T94" i="39"/>
  <c r="J94" i="39"/>
  <c r="AJ96" i="39" s="1"/>
  <c r="CM94" i="39"/>
  <c r="CI94" i="39"/>
  <c r="G94" i="39"/>
  <c r="P94" i="39"/>
  <c r="AV94" i="39"/>
  <c r="AT96" i="39" s="1"/>
  <c r="CP94" i="39"/>
  <c r="U94" i="39"/>
  <c r="Z97" i="39" s="1"/>
  <c r="CO94" i="39"/>
  <c r="S94" i="39"/>
  <c r="AF96" i="39" s="1"/>
  <c r="N94" i="39"/>
  <c r="CJ94" i="39"/>
  <c r="AU94" i="39"/>
  <c r="CX94" i="39" s="1"/>
  <c r="I94" i="39"/>
  <c r="CW94" i="39" s="1"/>
  <c r="CG94" i="39"/>
  <c r="CL94" i="39"/>
  <c r="K94" i="39"/>
  <c r="CS94" i="39" s="1"/>
  <c r="CT94" i="39" s="1"/>
  <c r="M94" i="39"/>
  <c r="O94" i="39"/>
  <c r="Q94" i="39"/>
  <c r="L94" i="39"/>
  <c r="AP99" i="39" s="1"/>
  <c r="K619" i="39"/>
  <c r="AQ620" i="39" s="1"/>
  <c r="L619" i="39"/>
  <c r="AN622" i="39" s="1"/>
  <c r="I619" i="39"/>
  <c r="CW619" i="39" s="1"/>
  <c r="R619" i="39"/>
  <c r="N619" i="39"/>
  <c r="CN619" i="39"/>
  <c r="O619" i="39"/>
  <c r="CO619" i="39"/>
  <c r="F619" i="39"/>
  <c r="Q619" i="39"/>
  <c r="CP619" i="39"/>
  <c r="AU619" i="39"/>
  <c r="AH620" i="39" s="1"/>
  <c r="S619" i="39"/>
  <c r="W620" i="39" s="1"/>
  <c r="M619" i="39"/>
  <c r="J619" i="39"/>
  <c r="AJ621" i="39" s="1"/>
  <c r="CI619" i="39"/>
  <c r="U619" i="39"/>
  <c r="X620" i="39" s="1"/>
  <c r="T619" i="39"/>
  <c r="CH619" i="39"/>
  <c r="AV619" i="39"/>
  <c r="AS620" i="39" s="1"/>
  <c r="CL619" i="39"/>
  <c r="V619" i="39"/>
  <c r="AD622" i="39" s="1"/>
  <c r="CM619" i="39"/>
  <c r="G619" i="39"/>
  <c r="CG619" i="39"/>
  <c r="CK619" i="39"/>
  <c r="P619" i="39"/>
  <c r="CF619" i="39"/>
  <c r="CJ619" i="39"/>
  <c r="H619" i="39"/>
  <c r="AV514" i="39"/>
  <c r="CU514" i="39" s="1"/>
  <c r="O14" i="40" s="1"/>
  <c r="U514" i="39"/>
  <c r="AA518" i="39" s="1"/>
  <c r="CO514" i="39"/>
  <c r="I514" i="39"/>
  <c r="CW514" i="39" s="1"/>
  <c r="CL514" i="39"/>
  <c r="CI514" i="39"/>
  <c r="R514" i="39"/>
  <c r="L514" i="39"/>
  <c r="AM516" i="39" s="1"/>
  <c r="V514" i="39"/>
  <c r="AD517" i="39" s="1"/>
  <c r="K514" i="39"/>
  <c r="CS514" i="39" s="1"/>
  <c r="N514" i="39"/>
  <c r="CM514" i="39"/>
  <c r="G514" i="39"/>
  <c r="CG514" i="39"/>
  <c r="O514" i="39"/>
  <c r="CJ514" i="39"/>
  <c r="CH514" i="39"/>
  <c r="CN514" i="39"/>
  <c r="J514" i="39"/>
  <c r="AI515" i="39" s="1"/>
  <c r="H514" i="39"/>
  <c r="CF514" i="39"/>
  <c r="S514" i="39"/>
  <c r="AF516" i="39" s="1"/>
  <c r="P514" i="39"/>
  <c r="T514" i="39"/>
  <c r="CK514" i="39"/>
  <c r="F514" i="39"/>
  <c r="Q514" i="39"/>
  <c r="M514" i="39"/>
  <c r="AU514" i="39"/>
  <c r="CX514" i="39" s="1"/>
  <c r="CP514" i="39"/>
  <c r="CO444" i="39"/>
  <c r="R444" i="39"/>
  <c r="CJ444" i="39"/>
  <c r="O444" i="39"/>
  <c r="CP444" i="39"/>
  <c r="S444" i="39"/>
  <c r="AF446" i="39" s="1"/>
  <c r="L444" i="39"/>
  <c r="AO448" i="39" s="1"/>
  <c r="M444" i="39"/>
  <c r="CG444" i="39"/>
  <c r="N444" i="39"/>
  <c r="Q444" i="39"/>
  <c r="CL444" i="39"/>
  <c r="AU444" i="39"/>
  <c r="CX444" i="39" s="1"/>
  <c r="U444" i="39"/>
  <c r="Y446" i="39" s="1"/>
  <c r="T444" i="39"/>
  <c r="AV444" i="39"/>
  <c r="AT446" i="39" s="1"/>
  <c r="V444" i="39"/>
  <c r="AC446" i="39" s="1"/>
  <c r="H444" i="39"/>
  <c r="CH444" i="39"/>
  <c r="CK444" i="39"/>
  <c r="CF444" i="39"/>
  <c r="I444" i="39"/>
  <c r="CW444" i="39" s="1"/>
  <c r="G444" i="39"/>
  <c r="P444" i="39"/>
  <c r="CI444" i="39"/>
  <c r="K444" i="39"/>
  <c r="AR446" i="39" s="1"/>
  <c r="CM444" i="39"/>
  <c r="J444" i="39"/>
  <c r="AK447" i="39" s="1"/>
  <c r="F444" i="39"/>
  <c r="CN444" i="39"/>
  <c r="AC480" i="39"/>
  <c r="AR375" i="39"/>
  <c r="AQ374" i="39"/>
  <c r="W584" i="39"/>
  <c r="AO552" i="39"/>
  <c r="AM550" i="39"/>
  <c r="AP63" i="39"/>
  <c r="CS513" i="39"/>
  <c r="CT513" i="39" s="1"/>
  <c r="CV513" i="39" s="1"/>
  <c r="AQ514" i="39"/>
  <c r="AE482" i="39"/>
  <c r="AH479" i="39"/>
  <c r="AK586" i="39"/>
  <c r="AR25" i="39"/>
  <c r="CS156" i="39"/>
  <c r="CT156" i="39" s="1"/>
  <c r="AA160" i="39"/>
  <c r="Z159" i="39"/>
  <c r="AQ157" i="39"/>
  <c r="AN159" i="39"/>
  <c r="AB157" i="39"/>
  <c r="AD159" i="39"/>
  <c r="AK159" i="39"/>
  <c r="AC158" i="39"/>
  <c r="AJ158" i="39"/>
  <c r="CI16" i="35"/>
  <c r="CN16" i="35"/>
  <c r="K16" i="35"/>
  <c r="D16" i="35"/>
  <c r="AT16" i="35"/>
  <c r="DO16" i="35" s="1"/>
  <c r="N16" i="35"/>
  <c r="R16" i="35"/>
  <c r="O16" i="35"/>
  <c r="CF16" i="35"/>
  <c r="T16" i="35"/>
  <c r="Z17" i="35" s="1"/>
  <c r="CK16" i="35"/>
  <c r="J16" i="35"/>
  <c r="AM20" i="35" s="1"/>
  <c r="Q16" i="35"/>
  <c r="AD18" i="35" s="1"/>
  <c r="CG16" i="35"/>
  <c r="CH16" i="35"/>
  <c r="E16" i="35"/>
  <c r="P16" i="35"/>
  <c r="CD16" i="35"/>
  <c r="CL16" i="35"/>
  <c r="F16" i="35"/>
  <c r="CE16" i="35"/>
  <c r="CO16" i="35"/>
  <c r="DD66" i="38" s="1"/>
  <c r="F66" i="38" s="1"/>
  <c r="S16" i="35"/>
  <c r="X19" i="35" s="1"/>
  <c r="CM16" i="35"/>
  <c r="M16" i="35"/>
  <c r="I16" i="35"/>
  <c r="AP18" i="35" s="1"/>
  <c r="CJ16" i="35"/>
  <c r="H16" i="35"/>
  <c r="AI19" i="35" s="1"/>
  <c r="L16" i="35"/>
  <c r="AS16" i="35"/>
  <c r="AF17" i="35" s="1"/>
  <c r="G16" i="35"/>
  <c r="DQ16" i="35" s="1"/>
  <c r="DU16" i="35" s="1"/>
  <c r="AF158" i="39"/>
  <c r="W157" i="39"/>
  <c r="AS157" i="39"/>
  <c r="CX156" i="39"/>
  <c r="X157" i="39"/>
  <c r="AP161" i="39"/>
  <c r="AL157" i="39"/>
  <c r="CV583" i="39"/>
  <c r="G261" i="39"/>
  <c r="M261" i="39"/>
  <c r="P261" i="39"/>
  <c r="CG261" i="39"/>
  <c r="CK261" i="39"/>
  <c r="O261" i="39"/>
  <c r="CI261" i="39"/>
  <c r="N261" i="39"/>
  <c r="AU261" i="39"/>
  <c r="CM261" i="39"/>
  <c r="K261" i="39"/>
  <c r="R261" i="39"/>
  <c r="CH261" i="39"/>
  <c r="S261" i="39"/>
  <c r="CN261" i="39"/>
  <c r="CP261" i="39"/>
  <c r="CJ261" i="39"/>
  <c r="V261" i="39"/>
  <c r="I261" i="39"/>
  <c r="CW261" i="39" s="1"/>
  <c r="U261" i="39"/>
  <c r="T261" i="39"/>
  <c r="Q261" i="39"/>
  <c r="CO261" i="39"/>
  <c r="CF261" i="39"/>
  <c r="J261" i="39"/>
  <c r="H261" i="39"/>
  <c r="AV261" i="39"/>
  <c r="L261" i="39"/>
  <c r="CL261" i="39"/>
  <c r="F261" i="39"/>
  <c r="AK124" i="39"/>
  <c r="AI122" i="39"/>
  <c r="AJ123" i="39"/>
  <c r="AG124" i="39"/>
  <c r="W122" i="39"/>
  <c r="AF123" i="39"/>
  <c r="AH122" i="39"/>
  <c r="CX121" i="39"/>
  <c r="AT123" i="39"/>
  <c r="CU121" i="39"/>
  <c r="AS122" i="39"/>
  <c r="AM123" i="39"/>
  <c r="AN124" i="39"/>
  <c r="AO125" i="39"/>
  <c r="AP126" i="39"/>
  <c r="AL122" i="39"/>
  <c r="AD124" i="39"/>
  <c r="AC123" i="39"/>
  <c r="AE125" i="39"/>
  <c r="AB122" i="39"/>
  <c r="Z124" i="39"/>
  <c r="X122" i="39"/>
  <c r="Y123" i="39"/>
  <c r="AA125" i="39"/>
  <c r="AR123" i="39"/>
  <c r="CS121" i="39"/>
  <c r="CT121" i="39" s="1"/>
  <c r="AQ122" i="39"/>
  <c r="AL340" i="39"/>
  <c r="Y61" i="39"/>
  <c r="AA63" i="39"/>
  <c r="AH375" i="39"/>
  <c r="AN342" i="39"/>
  <c r="CV198" i="39"/>
  <c r="AM26" i="39"/>
  <c r="AS60" i="39"/>
  <c r="W375" i="39"/>
  <c r="CV93" i="39"/>
  <c r="CV548" i="39"/>
  <c r="AJ341" i="39"/>
  <c r="CV443" i="39"/>
  <c r="AQ515" i="39"/>
  <c r="N31" i="40"/>
  <c r="AS200" i="39"/>
  <c r="CV23" i="39"/>
  <c r="CV478" i="39"/>
  <c r="AA413" i="39"/>
  <c r="AI620" i="39"/>
  <c r="AO553" i="39"/>
  <c r="AR516" i="39"/>
  <c r="Y236" i="39"/>
  <c r="AR551" i="39"/>
  <c r="CU94" i="39"/>
  <c r="O11" i="40" s="1"/>
  <c r="O24" i="40" s="1"/>
  <c r="AS95" i="39"/>
  <c r="AA553" i="39"/>
  <c r="AS235" i="39"/>
  <c r="AN412" i="39"/>
  <c r="AM551" i="39"/>
  <c r="AQ235" i="39"/>
  <c r="X235" i="39"/>
  <c r="AJ236" i="39"/>
  <c r="Y481" i="39"/>
  <c r="CV618" i="39"/>
  <c r="CT584" i="39"/>
  <c r="AB620" i="39"/>
  <c r="X95" i="39"/>
  <c r="AM481" i="39"/>
  <c r="AG97" i="39"/>
  <c r="CU619" i="39"/>
  <c r="O16" i="40" s="1"/>
  <c r="Y341" i="39"/>
  <c r="AG587" i="39"/>
  <c r="AN62" i="39"/>
  <c r="AT551" i="39"/>
  <c r="AK62" i="39"/>
  <c r="AE98" i="39"/>
  <c r="AT201" i="39"/>
  <c r="AF26" i="39"/>
  <c r="Z552" i="39"/>
  <c r="AC551" i="39"/>
  <c r="CX234" i="39"/>
  <c r="AD552" i="39"/>
  <c r="Y26" i="39"/>
  <c r="AO98" i="39"/>
  <c r="Z377" i="39"/>
  <c r="AT516" i="39"/>
  <c r="X515" i="39"/>
  <c r="AO588" i="39"/>
  <c r="Y201" i="39"/>
  <c r="AK202" i="39"/>
  <c r="AT621" i="39"/>
  <c r="AD27" i="39"/>
  <c r="AC516" i="39"/>
  <c r="AI95" i="39"/>
  <c r="AF621" i="39"/>
  <c r="AH25" i="39"/>
  <c r="AO203" i="39"/>
  <c r="AG517" i="39"/>
  <c r="AA98" i="39"/>
  <c r="AA343" i="39"/>
  <c r="BO16" i="35"/>
  <c r="BQ296" i="39" s="1"/>
  <c r="BB91" i="38" a="1"/>
  <c r="BB90" i="38" a="1"/>
  <c r="O95" i="39" a="1"/>
  <c r="M95" i="39" a="1"/>
  <c r="H95" i="39" a="1"/>
  <c r="S95" i="39" a="1"/>
  <c r="I95" i="39" a="1"/>
  <c r="CG95" i="39" a="1"/>
  <c r="CN95" i="39" a="1"/>
  <c r="K95" i="39" a="1"/>
  <c r="CM95" i="39" a="1"/>
  <c r="U95" i="39" a="1"/>
  <c r="Q95" i="39" a="1"/>
  <c r="N95" i="39" a="1"/>
  <c r="G95" i="39" a="1"/>
  <c r="CK95" i="39" a="1"/>
  <c r="CO95" i="39" a="1"/>
  <c r="V95" i="39" a="1"/>
  <c r="F95" i="39" a="1"/>
  <c r="AV95" i="39" a="1"/>
  <c r="R95" i="39" a="1"/>
  <c r="J95" i="39" a="1"/>
  <c r="T95" i="39" a="1"/>
  <c r="CP95" i="39" a="1"/>
  <c r="CH95" i="39" a="1"/>
  <c r="P95" i="39" a="1"/>
  <c r="L95" i="39" a="1"/>
  <c r="CF95" i="39" a="1"/>
  <c r="CJ95" i="39" a="1"/>
  <c r="AU95" i="39" a="1"/>
  <c r="CI95" i="39" a="1"/>
  <c r="CL95" i="39" a="1"/>
  <c r="F297" i="39" a="1"/>
  <c r="CL297" i="39" a="1"/>
  <c r="M297" i="39" a="1"/>
  <c r="P297" i="39" a="1"/>
  <c r="O297" i="39" a="1"/>
  <c r="CN297" i="39" a="1"/>
  <c r="CP297" i="39" a="1"/>
  <c r="U297" i="39" a="1"/>
  <c r="H297" i="39" a="1"/>
  <c r="V297" i="39" a="1"/>
  <c r="CM297" i="39" a="1"/>
  <c r="CN480" i="39" a="1"/>
  <c r="U480" i="39" a="1"/>
  <c r="Q480" i="39" a="1"/>
  <c r="CK480" i="39" a="1"/>
  <c r="T480" i="39" a="1"/>
  <c r="V480" i="39" a="1"/>
  <c r="F480" i="39" a="1"/>
  <c r="CH480" i="39" a="1"/>
  <c r="CP480" i="39" a="1"/>
  <c r="M480" i="39" a="1"/>
  <c r="H480" i="39" a="1"/>
  <c r="CJ480" i="39" a="1"/>
  <c r="CL480" i="39" a="1"/>
  <c r="AV480" i="39" a="1"/>
  <c r="S480" i="39" a="1"/>
  <c r="R480" i="39" a="1"/>
  <c r="CG480" i="39" a="1"/>
  <c r="CI480" i="39" a="1"/>
  <c r="N480" i="39" a="1"/>
  <c r="CF480" i="39" a="1"/>
  <c r="J480" i="39" a="1"/>
  <c r="CM480" i="39" a="1"/>
  <c r="P480" i="39" a="1"/>
  <c r="G480" i="39" a="1"/>
  <c r="O480" i="39" a="1"/>
  <c r="AU480" i="39" a="1"/>
  <c r="I480" i="39" a="1"/>
  <c r="K480" i="39" a="1"/>
  <c r="CO480" i="39" a="1"/>
  <c r="L480" i="39" a="1"/>
  <c r="S200" i="39" a="1"/>
  <c r="CH200" i="39" a="1"/>
  <c r="R200" i="39" a="1"/>
  <c r="CK200" i="39" a="1"/>
  <c r="J200" i="39" a="1"/>
  <c r="T200" i="39" a="1"/>
  <c r="CN200" i="39" a="1"/>
  <c r="I200" i="39" a="1"/>
  <c r="N200" i="39" a="1"/>
  <c r="Q200" i="39" a="1"/>
  <c r="P200" i="39" a="1"/>
  <c r="L200" i="39" a="1"/>
  <c r="CJ200" i="39" a="1"/>
  <c r="CM200" i="39" a="1"/>
  <c r="CP200" i="39" a="1"/>
  <c r="M200" i="39" a="1"/>
  <c r="CG200" i="39" a="1"/>
  <c r="U200" i="39" a="1"/>
  <c r="CL200" i="39" a="1"/>
  <c r="G200" i="39" a="1"/>
  <c r="AV200" i="39" a="1"/>
  <c r="K200" i="39" a="1"/>
  <c r="CI200" i="39" a="1"/>
  <c r="H200" i="39" a="1"/>
  <c r="V200" i="39" a="1"/>
  <c r="CF200" i="39" a="1"/>
  <c r="O200" i="39" a="1"/>
  <c r="CO200" i="39" a="1"/>
  <c r="F200" i="39" a="1"/>
  <c r="AU200" i="39" a="1"/>
  <c r="J60" i="39" a="1"/>
  <c r="V60" i="39" a="1"/>
  <c r="G60" i="39" a="1"/>
  <c r="P60" i="39" a="1"/>
  <c r="H60" i="39" a="1"/>
  <c r="CH60" i="39" a="1"/>
  <c r="U60" i="39" a="1"/>
  <c r="AU60" i="39" a="1"/>
  <c r="I60" i="39" a="1"/>
  <c r="Q60" i="39" a="1"/>
  <c r="CL60" i="39" a="1"/>
  <c r="CF60" i="39" a="1"/>
  <c r="O60" i="39" a="1"/>
  <c r="L60" i="39" a="1"/>
  <c r="CI60" i="39" a="1"/>
  <c r="F60" i="39" a="1"/>
  <c r="S60" i="39" a="1"/>
  <c r="T60" i="39" a="1"/>
  <c r="CN60" i="39" a="1"/>
  <c r="R60" i="39" a="1"/>
  <c r="CO60" i="39" a="1"/>
  <c r="AV60" i="39" a="1"/>
  <c r="CJ60" i="39" a="1"/>
  <c r="CG60" i="39" a="1"/>
  <c r="K60" i="39" a="1"/>
  <c r="N60" i="39" a="1"/>
  <c r="CK60" i="39" a="1"/>
  <c r="CM60" i="39" a="1"/>
  <c r="M60" i="39" a="1"/>
  <c r="CP60" i="39" a="1"/>
  <c r="CM235" i="39" a="1"/>
  <c r="CN235" i="39" a="1"/>
  <c r="CK235" i="39" a="1"/>
  <c r="T235" i="39" a="1"/>
  <c r="G235" i="39" a="1"/>
  <c r="CP235" i="39" a="1"/>
  <c r="CF235" i="39" a="1"/>
  <c r="AU235" i="39" a="1"/>
  <c r="V235" i="39" a="1"/>
  <c r="Q235" i="39" a="1"/>
  <c r="CI235" i="39" a="1"/>
  <c r="I235" i="39" a="1"/>
  <c r="N235" i="39" a="1"/>
  <c r="O235" i="39" a="1"/>
  <c r="M235" i="39" a="1"/>
  <c r="CJ235" i="39" a="1"/>
  <c r="J235" i="39" a="1"/>
  <c r="P235" i="39" a="1"/>
  <c r="U235" i="39" a="1"/>
  <c r="L235" i="39" a="1"/>
  <c r="AV235" i="39" a="1"/>
  <c r="S235" i="39" a="1"/>
  <c r="K235" i="39" a="1"/>
  <c r="CL235" i="39" a="1"/>
  <c r="CG235" i="39" a="1"/>
  <c r="CH235" i="39" a="1"/>
  <c r="CO235" i="39" a="1"/>
  <c r="R235" i="39" a="1"/>
  <c r="F235" i="39" a="1"/>
  <c r="H235" i="39" a="1"/>
  <c r="S410" i="39" a="1"/>
  <c r="P410" i="39" a="1"/>
  <c r="CH410" i="39" a="1"/>
  <c r="CP410" i="39" a="1"/>
  <c r="F410" i="39" a="1"/>
  <c r="T410" i="39" a="1"/>
  <c r="K410" i="39" a="1"/>
  <c r="CF410" i="39" a="1"/>
  <c r="H410" i="39" a="1"/>
  <c r="U410" i="39" a="1"/>
  <c r="M410" i="39" a="1"/>
  <c r="AU410" i="39" a="1"/>
  <c r="CO410" i="39" a="1"/>
  <c r="N410" i="39" a="1"/>
  <c r="CM410" i="39" a="1"/>
  <c r="AV410" i="39" a="1"/>
  <c r="R410" i="39" a="1"/>
  <c r="CJ410" i="39" a="1"/>
  <c r="CN410" i="39" a="1"/>
  <c r="J410" i="39" a="1"/>
  <c r="G410" i="39" a="1"/>
  <c r="I410" i="39" a="1"/>
  <c r="CI410" i="39" a="1"/>
  <c r="L410" i="39" a="1"/>
  <c r="Q410" i="39" a="1"/>
  <c r="CL410" i="39" a="1"/>
  <c r="CK410" i="39" a="1"/>
  <c r="O410" i="39" a="1"/>
  <c r="CG410" i="39" a="1"/>
  <c r="V410" i="39" a="1"/>
  <c r="CF515" i="39" a="1"/>
  <c r="L515" i="39" a="1"/>
  <c r="S515" i="39" a="1"/>
  <c r="CL515" i="39" a="1"/>
  <c r="CI515" i="39" a="1"/>
  <c r="CG515" i="39" a="1"/>
  <c r="AU515" i="39" a="1"/>
  <c r="M515" i="39" a="1"/>
  <c r="CP515" i="39" a="1"/>
  <c r="K515" i="39" a="1"/>
  <c r="CH515" i="39" a="1"/>
  <c r="CK515" i="39" a="1"/>
  <c r="O515" i="39" a="1"/>
  <c r="CJ515" i="39" a="1"/>
  <c r="U515" i="39" a="1"/>
  <c r="I515" i="39" a="1"/>
  <c r="T515" i="39" a="1"/>
  <c r="AV515" i="39" a="1"/>
  <c r="H515" i="39" a="1"/>
  <c r="CO515" i="39" a="1"/>
  <c r="CM515" i="39" a="1"/>
  <c r="G515" i="39" a="1"/>
  <c r="CN515" i="39" a="1"/>
  <c r="V515" i="39" a="1"/>
  <c r="J515" i="39" a="1"/>
  <c r="F515" i="39" a="1"/>
  <c r="Q515" i="39" a="1"/>
  <c r="R515" i="39" a="1"/>
  <c r="N515" i="39" a="1"/>
  <c r="P515" i="39" a="1"/>
  <c r="AU297" i="39" a="1"/>
  <c r="I297" i="39" a="1"/>
  <c r="CJ297" i="39" a="1"/>
  <c r="CO297" i="39" a="1"/>
  <c r="CF297" i="39" a="1"/>
  <c r="G297" i="39" a="1"/>
  <c r="J297" i="39" a="1"/>
  <c r="L297" i="39" a="1"/>
  <c r="T297" i="39" a="1"/>
  <c r="U375" i="39" a="1"/>
  <c r="CP375" i="39" a="1"/>
  <c r="CN375" i="39" a="1"/>
  <c r="CJ375" i="39" a="1"/>
  <c r="P375" i="39" a="1"/>
  <c r="AV375" i="39" a="1"/>
  <c r="O375" i="39" a="1"/>
  <c r="CL375" i="39" a="1"/>
  <c r="CG375" i="39" a="1"/>
  <c r="CF375" i="39" a="1"/>
  <c r="R375" i="39" a="1"/>
  <c r="F375" i="39" a="1"/>
  <c r="S375" i="39" a="1"/>
  <c r="CO375" i="39" a="1"/>
  <c r="T375" i="39" a="1"/>
  <c r="L375" i="39" a="1"/>
  <c r="AU375" i="39" a="1"/>
  <c r="N375" i="39" a="1"/>
  <c r="CK375" i="39" a="1"/>
  <c r="M375" i="39" a="1"/>
  <c r="J375" i="39" a="1"/>
  <c r="I375" i="39" a="1"/>
  <c r="K375" i="39" a="1"/>
  <c r="H375" i="39" a="1"/>
  <c r="CI375" i="39" a="1"/>
  <c r="CH375" i="39" a="1"/>
  <c r="Q375" i="39" a="1"/>
  <c r="G375" i="39" a="1"/>
  <c r="V375" i="39" a="1"/>
  <c r="CM375" i="39" a="1"/>
  <c r="H550" i="39" a="1"/>
  <c r="F550" i="39" a="1"/>
  <c r="CN550" i="39" a="1"/>
  <c r="CM550" i="39" a="1"/>
  <c r="CG550" i="39" a="1"/>
  <c r="Q550" i="39" a="1"/>
  <c r="T550" i="39" a="1"/>
  <c r="K550" i="39" a="1"/>
  <c r="R550" i="39" a="1"/>
  <c r="CF550" i="39" a="1"/>
  <c r="P550" i="39" a="1"/>
  <c r="G550" i="39" a="1"/>
  <c r="S550" i="39" a="1"/>
  <c r="CJ550" i="39" a="1"/>
  <c r="AU550" i="39" a="1"/>
  <c r="CO550" i="39" a="1"/>
  <c r="M550" i="39" a="1"/>
  <c r="V550" i="39" a="1"/>
  <c r="U550" i="39" a="1"/>
  <c r="CP550" i="39" a="1"/>
  <c r="J550" i="39" a="1"/>
  <c r="N550" i="39" a="1"/>
  <c r="AV550" i="39" a="1"/>
  <c r="CI550" i="39" a="1"/>
  <c r="L550" i="39" a="1"/>
  <c r="CH550" i="39" a="1"/>
  <c r="I550" i="39" a="1"/>
  <c r="O550" i="39" a="1"/>
  <c r="CL550" i="39" a="1"/>
  <c r="CK550" i="39" a="1"/>
  <c r="M25" i="39" a="1"/>
  <c r="CG25" i="39" a="1"/>
  <c r="V25" i="39" a="1"/>
  <c r="CF25" i="39" a="1"/>
  <c r="CN25" i="39" a="1"/>
  <c r="J25" i="39" a="1"/>
  <c r="L25" i="39" a="1"/>
  <c r="CP25" i="39" a="1"/>
  <c r="Q25" i="39" a="1"/>
  <c r="CM25" i="39" a="1"/>
  <c r="CK25" i="39" a="1"/>
  <c r="O25" i="39" a="1"/>
  <c r="N25" i="39" a="1"/>
  <c r="CJ25" i="39" a="1"/>
  <c r="AV25" i="39" a="1"/>
  <c r="CL25" i="39" a="1"/>
  <c r="P25" i="39" a="1"/>
  <c r="CO25" i="39" a="1"/>
  <c r="K25" i="39" a="1"/>
  <c r="AU25" i="39" a="1"/>
  <c r="I25" i="39" a="1"/>
  <c r="U25" i="39" a="1"/>
  <c r="S25" i="39" a="1"/>
  <c r="CH25" i="39" a="1"/>
  <c r="T25" i="39" a="1"/>
  <c r="H25" i="39" a="1"/>
  <c r="CI25" i="39" a="1"/>
  <c r="R25" i="39" a="1"/>
  <c r="F25" i="39" a="1"/>
  <c r="G25" i="39" a="1"/>
  <c r="H340" i="39" a="1"/>
  <c r="M340" i="39" a="1"/>
  <c r="S340" i="39" a="1"/>
  <c r="CO340" i="39" a="1"/>
  <c r="CN340" i="39" a="1"/>
  <c r="CG340" i="39" a="1"/>
  <c r="F340" i="39" a="1"/>
  <c r="P340" i="39" a="1"/>
  <c r="G340" i="39" a="1"/>
  <c r="CI340" i="39" a="1"/>
  <c r="CK340" i="39" a="1"/>
  <c r="I340" i="39" a="1"/>
  <c r="CF340" i="39" a="1"/>
  <c r="J340" i="39" a="1"/>
  <c r="AV340" i="39" a="1"/>
  <c r="K340" i="39" a="1"/>
  <c r="U340" i="39" a="1"/>
  <c r="CH340" i="39" a="1"/>
  <c r="L340" i="39" a="1"/>
  <c r="V340" i="39" a="1"/>
  <c r="AU340" i="39" a="1"/>
  <c r="O340" i="39" a="1"/>
  <c r="CM340" i="39" a="1"/>
  <c r="CP340" i="39" a="1"/>
  <c r="Q340" i="39" a="1"/>
  <c r="R340" i="39" a="1"/>
  <c r="CL340" i="39" a="1"/>
  <c r="T340" i="39" a="1"/>
  <c r="CJ340" i="39" a="1"/>
  <c r="N340" i="39" a="1"/>
  <c r="O620" i="39" a="1"/>
  <c r="Q620" i="39" a="1"/>
  <c r="S620" i="39" a="1"/>
  <c r="CJ620" i="39" a="1"/>
  <c r="AU620" i="39" a="1"/>
  <c r="CL620" i="39" a="1"/>
  <c r="T620" i="39" a="1"/>
  <c r="CK620" i="39" a="1"/>
  <c r="R620" i="39" a="1"/>
  <c r="CM620" i="39" a="1"/>
  <c r="CH620" i="39" a="1"/>
  <c r="L620" i="39" a="1"/>
  <c r="K620" i="39" a="1"/>
  <c r="CF620" i="39" a="1"/>
  <c r="G620" i="39" a="1"/>
  <c r="CI620" i="39" a="1"/>
  <c r="H620" i="39" a="1"/>
  <c r="V620" i="39" a="1"/>
  <c r="CN620" i="39" a="1"/>
  <c r="M620" i="39" a="1"/>
  <c r="U620" i="39" a="1"/>
  <c r="F620" i="39" a="1"/>
  <c r="J620" i="39" a="1"/>
  <c r="AV620" i="39" a="1"/>
  <c r="N620" i="39" a="1"/>
  <c r="CO620" i="39" a="1"/>
  <c r="P620" i="39" a="1"/>
  <c r="CG620" i="39" a="1"/>
  <c r="CP620" i="39" a="1"/>
  <c r="I620" i="39" a="1"/>
  <c r="CP445" i="39" a="1"/>
  <c r="T445" i="39" a="1"/>
  <c r="CJ445" i="39" a="1"/>
  <c r="M445" i="39" a="1"/>
  <c r="Q445" i="39" a="1"/>
  <c r="K445" i="39" a="1"/>
  <c r="CK445" i="39" a="1"/>
  <c r="H445" i="39" a="1"/>
  <c r="CH445" i="39" a="1"/>
  <c r="CF445" i="39" a="1"/>
  <c r="J445" i="39" a="1"/>
  <c r="U445" i="39" a="1"/>
  <c r="P445" i="39" a="1"/>
  <c r="AU445" i="39" a="1"/>
  <c r="AV445" i="39" a="1"/>
  <c r="S445" i="39" a="1"/>
  <c r="I445" i="39" a="1"/>
  <c r="V445" i="39" a="1"/>
  <c r="N445" i="39" a="1"/>
  <c r="R445" i="39" a="1"/>
  <c r="CG445" i="39" a="1"/>
  <c r="CN445" i="39" a="1"/>
  <c r="F445" i="39" a="1"/>
  <c r="CL445" i="39" a="1"/>
  <c r="L445" i="39" a="1"/>
  <c r="CO445" i="39" a="1"/>
  <c r="O445" i="39" a="1"/>
  <c r="CM445" i="39" a="1"/>
  <c r="G445" i="39" a="1"/>
  <c r="CI445" i="39" a="1"/>
  <c r="Q297" i="39" a="1"/>
  <c r="N297" i="39" a="1"/>
  <c r="K297" i="39" a="1"/>
  <c r="AV297" i="39" a="1"/>
  <c r="R297" i="39" a="1"/>
  <c r="CI297" i="39" a="1"/>
  <c r="CJ585" i="39" a="1"/>
  <c r="CI585" i="39" a="1"/>
  <c r="R585" i="39" a="1"/>
  <c r="H585" i="39" a="1"/>
  <c r="CH585" i="39" a="1"/>
  <c r="J585" i="39" a="1"/>
  <c r="CG585" i="39" a="1"/>
  <c r="L585" i="39" a="1"/>
  <c r="AV585" i="39" a="1"/>
  <c r="K585" i="39" a="1"/>
  <c r="CF585" i="39" a="1"/>
  <c r="V585" i="39" a="1"/>
  <c r="CP585" i="39" a="1"/>
  <c r="I585" i="39" a="1"/>
  <c r="N585" i="39" a="1"/>
  <c r="AU585" i="39" a="1"/>
  <c r="CL585" i="39" a="1"/>
  <c r="S585" i="39" a="1"/>
  <c r="O585" i="39" a="1"/>
  <c r="CN585" i="39" a="1"/>
  <c r="CK585" i="39" a="1"/>
  <c r="T585" i="39" a="1"/>
  <c r="CM585" i="39" a="1"/>
  <c r="M585" i="39" a="1"/>
  <c r="CO585" i="39" a="1"/>
  <c r="G585" i="39" a="1"/>
  <c r="Q585" i="39" a="1"/>
  <c r="P585" i="39" a="1"/>
  <c r="F585" i="39" a="1"/>
  <c r="U585" i="39" a="1"/>
  <c r="CH297" i="39" a="1"/>
  <c r="CG297" i="39" a="1"/>
  <c r="CK297" i="39" a="1"/>
  <c r="S297" i="39" a="1"/>
  <c r="AP624" i="39" l="1"/>
  <c r="CU24" i="39"/>
  <c r="O5" i="40" s="1"/>
  <c r="W515" i="39"/>
  <c r="Y516" i="39"/>
  <c r="AH95" i="39"/>
  <c r="AB480" i="39"/>
  <c r="AE588" i="39"/>
  <c r="AD412" i="39"/>
  <c r="AS445" i="39"/>
  <c r="AN97" i="39"/>
  <c r="AP414" i="39"/>
  <c r="AD587" i="39"/>
  <c r="AR236" i="39"/>
  <c r="Z412" i="39"/>
  <c r="AH550" i="39"/>
  <c r="AK482" i="39"/>
  <c r="AL60" i="39"/>
  <c r="AM341" i="39"/>
  <c r="AS25" i="39"/>
  <c r="AK97" i="39"/>
  <c r="AE413" i="39"/>
  <c r="AC481" i="39"/>
  <c r="Z517" i="39"/>
  <c r="CU444" i="39"/>
  <c r="O21" i="40" s="1"/>
  <c r="AO63" i="39"/>
  <c r="AM61" i="39"/>
  <c r="AL410" i="39"/>
  <c r="AR96" i="39"/>
  <c r="AQ95" i="39"/>
  <c r="AJ481" i="39"/>
  <c r="AI445" i="39"/>
  <c r="AO343" i="39"/>
  <c r="AF376" i="39"/>
  <c r="CX199" i="39"/>
  <c r="AL95" i="39"/>
  <c r="AD482" i="39"/>
  <c r="CX619" i="39"/>
  <c r="AB585" i="39"/>
  <c r="AB410" i="39"/>
  <c r="AO413" i="39"/>
  <c r="AM96" i="39"/>
  <c r="AJ446" i="39"/>
  <c r="Y411" i="39"/>
  <c r="CX339" i="39"/>
  <c r="X340" i="39"/>
  <c r="Y96" i="39"/>
  <c r="AG237" i="39"/>
  <c r="AO378" i="39"/>
  <c r="Y551" i="39"/>
  <c r="AS515" i="39"/>
  <c r="AL445" i="39"/>
  <c r="AK377" i="39"/>
  <c r="AL480" i="39"/>
  <c r="AK622" i="39"/>
  <c r="CT409" i="39"/>
  <c r="AF236" i="39"/>
  <c r="AR376" i="39"/>
  <c r="AG447" i="39"/>
  <c r="AI60" i="39"/>
  <c r="AN447" i="39"/>
  <c r="AP449" i="39"/>
  <c r="AC341" i="39"/>
  <c r="AP379" i="39"/>
  <c r="AN482" i="39"/>
  <c r="X480" i="39"/>
  <c r="AE28" i="39"/>
  <c r="CS339" i="39"/>
  <c r="CT339" i="39" s="1"/>
  <c r="AG202" i="39"/>
  <c r="AO238" i="39"/>
  <c r="CU479" i="39"/>
  <c r="O12" i="40" s="1"/>
  <c r="AM236" i="39"/>
  <c r="AP554" i="39"/>
  <c r="AE378" i="39"/>
  <c r="Z447" i="39"/>
  <c r="AL200" i="39"/>
  <c r="AH515" i="39"/>
  <c r="W200" i="39"/>
  <c r="AD202" i="39"/>
  <c r="AB200" i="39"/>
  <c r="AQ550" i="39"/>
  <c r="CS199" i="39"/>
  <c r="CT199" i="39" s="1"/>
  <c r="CV199" i="39" s="1"/>
  <c r="AT586" i="39"/>
  <c r="AS480" i="39"/>
  <c r="X60" i="39"/>
  <c r="CV156" i="39"/>
  <c r="AB515" i="39"/>
  <c r="CS374" i="39"/>
  <c r="CT374" i="39" s="1"/>
  <c r="AR201" i="39"/>
  <c r="W25" i="39"/>
  <c r="AM446" i="39"/>
  <c r="AB340" i="39"/>
  <c r="AB25" i="39"/>
  <c r="AN377" i="39"/>
  <c r="Z482" i="39"/>
  <c r="AO483" i="39"/>
  <c r="AG62" i="39"/>
  <c r="AI375" i="39"/>
  <c r="AL550" i="39"/>
  <c r="AE518" i="39"/>
  <c r="AO28" i="39"/>
  <c r="CU584" i="39"/>
  <c r="O15" i="40" s="1"/>
  <c r="AL375" i="39"/>
  <c r="AP589" i="39"/>
  <c r="AC96" i="39"/>
  <c r="AJ201" i="39"/>
  <c r="AI340" i="39"/>
  <c r="AK237" i="39"/>
  <c r="Z622" i="39"/>
  <c r="CS619" i="39"/>
  <c r="CT619" i="39" s="1"/>
  <c r="Z237" i="39"/>
  <c r="AG552" i="39"/>
  <c r="AG622" i="39"/>
  <c r="AA623" i="39"/>
  <c r="AJ26" i="39"/>
  <c r="CS59" i="39"/>
  <c r="CT59" i="39" s="1"/>
  <c r="X200" i="39"/>
  <c r="AR61" i="39"/>
  <c r="AH410" i="39"/>
  <c r="AL585" i="39"/>
  <c r="AR621" i="39"/>
  <c r="W585" i="39"/>
  <c r="AD97" i="39"/>
  <c r="AJ516" i="39"/>
  <c r="AD447" i="39"/>
  <c r="CV234" i="39"/>
  <c r="Y376" i="39"/>
  <c r="CX479" i="39"/>
  <c r="AQ585" i="39"/>
  <c r="AB550" i="39"/>
  <c r="AA203" i="39"/>
  <c r="AA378" i="39"/>
  <c r="AM586" i="39"/>
  <c r="AF341" i="39"/>
  <c r="AK27" i="39"/>
  <c r="AE448" i="39"/>
  <c r="AF551" i="39"/>
  <c r="AT236" i="39"/>
  <c r="AR586" i="39"/>
  <c r="CV409" i="39"/>
  <c r="U585" i="39"/>
  <c r="X586" i="39" s="1"/>
  <c r="F585" i="39"/>
  <c r="P585" i="39"/>
  <c r="Q585" i="39"/>
  <c r="G585" i="39"/>
  <c r="CO585" i="39"/>
  <c r="M585" i="39"/>
  <c r="CM585" i="39"/>
  <c r="T585" i="39"/>
  <c r="CK585" i="39"/>
  <c r="CN585" i="39"/>
  <c r="O585" i="39"/>
  <c r="S585" i="39"/>
  <c r="AF587" i="39" s="1"/>
  <c r="CL585" i="39"/>
  <c r="AU585" i="39"/>
  <c r="AH586" i="39" s="1"/>
  <c r="N585" i="39"/>
  <c r="I585" i="39"/>
  <c r="CW585" i="39" s="1"/>
  <c r="CP585" i="39"/>
  <c r="V585" i="39"/>
  <c r="AB586" i="39" s="1"/>
  <c r="CF585" i="39"/>
  <c r="K585" i="39"/>
  <c r="AR587" i="39" s="1"/>
  <c r="AV585" i="39"/>
  <c r="AS586" i="39" s="1"/>
  <c r="L585" i="39"/>
  <c r="AM587" i="39" s="1"/>
  <c r="CG585" i="39"/>
  <c r="J585" i="39"/>
  <c r="AJ587" i="39" s="1"/>
  <c r="CH585" i="39"/>
  <c r="H585" i="39"/>
  <c r="R585" i="39"/>
  <c r="CI585" i="39"/>
  <c r="CJ585" i="39"/>
  <c r="CI445" i="39"/>
  <c r="G445" i="39"/>
  <c r="CM445" i="39"/>
  <c r="O445" i="39"/>
  <c r="CO445" i="39"/>
  <c r="L445" i="39"/>
  <c r="AN448" i="39" s="1"/>
  <c r="CL445" i="39"/>
  <c r="F445" i="39"/>
  <c r="CN445" i="39"/>
  <c r="CG445" i="39"/>
  <c r="R445" i="39"/>
  <c r="N445" i="39"/>
  <c r="V445" i="39"/>
  <c r="AD448" i="39" s="1"/>
  <c r="I445" i="39"/>
  <c r="CW445" i="39" s="1"/>
  <c r="S445" i="39"/>
  <c r="AG448" i="39" s="1"/>
  <c r="AV445" i="39"/>
  <c r="AT447" i="39" s="1"/>
  <c r="AU445" i="39"/>
  <c r="CX445" i="39" s="1"/>
  <c r="P445" i="39"/>
  <c r="U445" i="39"/>
  <c r="Y447" i="39" s="1"/>
  <c r="J445" i="39"/>
  <c r="AJ447" i="39" s="1"/>
  <c r="CF445" i="39"/>
  <c r="CH445" i="39"/>
  <c r="H445" i="39"/>
  <c r="CK445" i="39"/>
  <c r="K445" i="39"/>
  <c r="AQ446" i="39" s="1"/>
  <c r="Q445" i="39"/>
  <c r="M445" i="39"/>
  <c r="CJ445" i="39"/>
  <c r="T445" i="39"/>
  <c r="CP445" i="39"/>
  <c r="I620" i="39"/>
  <c r="CW620" i="39" s="1"/>
  <c r="CP620" i="39"/>
  <c r="CG620" i="39"/>
  <c r="P620" i="39"/>
  <c r="CO620" i="39"/>
  <c r="N620" i="39"/>
  <c r="AV620" i="39"/>
  <c r="AT622" i="39" s="1"/>
  <c r="J620" i="39"/>
  <c r="AI621" i="39" s="1"/>
  <c r="F620" i="39"/>
  <c r="U620" i="39"/>
  <c r="AA624" i="39" s="1"/>
  <c r="M620" i="39"/>
  <c r="CN620" i="39"/>
  <c r="V620" i="39"/>
  <c r="AB621" i="39" s="1"/>
  <c r="H620" i="39"/>
  <c r="CI620" i="39"/>
  <c r="G620" i="39"/>
  <c r="CF620" i="39"/>
  <c r="K620" i="39"/>
  <c r="CS620" i="39" s="1"/>
  <c r="L620" i="39"/>
  <c r="AP625" i="39" s="1"/>
  <c r="CH620" i="39"/>
  <c r="CM620" i="39"/>
  <c r="R620" i="39"/>
  <c r="CK620" i="39"/>
  <c r="T620" i="39"/>
  <c r="CL620" i="39"/>
  <c r="AU620" i="39"/>
  <c r="CX620" i="39" s="1"/>
  <c r="CJ620" i="39"/>
  <c r="S620" i="39"/>
  <c r="AG623" i="39" s="1"/>
  <c r="Q620" i="39"/>
  <c r="O620" i="39"/>
  <c r="N340" i="39"/>
  <c r="CJ340" i="39"/>
  <c r="T340" i="39"/>
  <c r="CL340" i="39"/>
  <c r="R340" i="39"/>
  <c r="Q340" i="39"/>
  <c r="CP340" i="39"/>
  <c r="CM340" i="39"/>
  <c r="O340" i="39"/>
  <c r="AU340" i="39"/>
  <c r="CX340" i="39" s="1"/>
  <c r="V340" i="39"/>
  <c r="AE344" i="39" s="1"/>
  <c r="L340" i="39"/>
  <c r="AL341" i="39" s="1"/>
  <c r="CH340" i="39"/>
  <c r="U340" i="39"/>
  <c r="Z343" i="39" s="1"/>
  <c r="K340" i="39"/>
  <c r="AQ341" i="39" s="1"/>
  <c r="AV340" i="39"/>
  <c r="AT342" i="39" s="1"/>
  <c r="J340" i="39"/>
  <c r="AK343" i="39" s="1"/>
  <c r="CF340" i="39"/>
  <c r="I340" i="39"/>
  <c r="CW340" i="39" s="1"/>
  <c r="CK340" i="39"/>
  <c r="CI340" i="39"/>
  <c r="G340" i="39"/>
  <c r="P340" i="39"/>
  <c r="F340" i="39"/>
  <c r="CG340" i="39"/>
  <c r="CN340" i="39"/>
  <c r="CO340" i="39"/>
  <c r="S340" i="39"/>
  <c r="AG343" i="39" s="1"/>
  <c r="M340" i="39"/>
  <c r="H340" i="39"/>
  <c r="G25" i="39"/>
  <c r="F25" i="39"/>
  <c r="R25" i="39"/>
  <c r="CI25" i="39"/>
  <c r="H25" i="39"/>
  <c r="T25" i="39"/>
  <c r="CH25" i="39"/>
  <c r="S25" i="39"/>
  <c r="W26" i="39" s="1"/>
  <c r="U25" i="39"/>
  <c r="X26" i="39" s="1"/>
  <c r="I25" i="39"/>
  <c r="CW25" i="39" s="1"/>
  <c r="AU25" i="39"/>
  <c r="CX25" i="39" s="1"/>
  <c r="K25" i="39"/>
  <c r="AR27" i="39" s="1"/>
  <c r="CO25" i="39"/>
  <c r="P25" i="39"/>
  <c r="CL25" i="39"/>
  <c r="AV25" i="39"/>
  <c r="CU25" i="39" s="1"/>
  <c r="P5" i="40" s="1"/>
  <c r="CJ25" i="39"/>
  <c r="N25" i="39"/>
  <c r="O25" i="39"/>
  <c r="CK25" i="39"/>
  <c r="CM25" i="39"/>
  <c r="Q25" i="39"/>
  <c r="CP25" i="39"/>
  <c r="L25" i="39"/>
  <c r="AL26" i="39" s="1"/>
  <c r="J25" i="39"/>
  <c r="AJ27" i="39" s="1"/>
  <c r="CN25" i="39"/>
  <c r="CF25" i="39"/>
  <c r="V25" i="39"/>
  <c r="AB26" i="39" s="1"/>
  <c r="CG25" i="39"/>
  <c r="M25" i="39"/>
  <c r="CK550" i="39"/>
  <c r="CL550" i="39"/>
  <c r="O550" i="39"/>
  <c r="I550" i="39"/>
  <c r="CW550" i="39" s="1"/>
  <c r="CH550" i="39"/>
  <c r="L550" i="39"/>
  <c r="AP555" i="39" s="1"/>
  <c r="CI550" i="39"/>
  <c r="AV550" i="39"/>
  <c r="AS551" i="39" s="1"/>
  <c r="N550" i="39"/>
  <c r="J550" i="39"/>
  <c r="AJ552" i="39" s="1"/>
  <c r="CP550" i="39"/>
  <c r="U550" i="39"/>
  <c r="X551" i="39" s="1"/>
  <c r="V550" i="39"/>
  <c r="AE554" i="39" s="1"/>
  <c r="M550" i="39"/>
  <c r="CO550" i="39"/>
  <c r="AU550" i="39"/>
  <c r="CX550" i="39" s="1"/>
  <c r="CJ550" i="39"/>
  <c r="S550" i="39"/>
  <c r="W551" i="39" s="1"/>
  <c r="G550" i="39"/>
  <c r="P550" i="39"/>
  <c r="CF550" i="39"/>
  <c r="R550" i="39"/>
  <c r="K550" i="39"/>
  <c r="AQ551" i="39" s="1"/>
  <c r="T550" i="39"/>
  <c r="Q550" i="39"/>
  <c r="CG550" i="39"/>
  <c r="CM550" i="39"/>
  <c r="CN550" i="39"/>
  <c r="F550" i="39"/>
  <c r="H550" i="39"/>
  <c r="CM375" i="39"/>
  <c r="V375" i="39"/>
  <c r="AD378" i="39" s="1"/>
  <c r="G375" i="39"/>
  <c r="Q375" i="39"/>
  <c r="CH375" i="39"/>
  <c r="CI375" i="39"/>
  <c r="H375" i="39"/>
  <c r="K375" i="39"/>
  <c r="AQ376" i="39" s="1"/>
  <c r="I375" i="39"/>
  <c r="CW375" i="39" s="1"/>
  <c r="J375" i="39"/>
  <c r="AI376" i="39" s="1"/>
  <c r="M375" i="39"/>
  <c r="CK375" i="39"/>
  <c r="N375" i="39"/>
  <c r="AU375" i="39"/>
  <c r="CX375" i="39" s="1"/>
  <c r="L375" i="39"/>
  <c r="AN378" i="39" s="1"/>
  <c r="T375" i="39"/>
  <c r="CO375" i="39"/>
  <c r="S375" i="39"/>
  <c r="W376" i="39" s="1"/>
  <c r="F375" i="39"/>
  <c r="R375" i="39"/>
  <c r="CF375" i="39"/>
  <c r="CG375" i="39"/>
  <c r="CL375" i="39"/>
  <c r="O375" i="39"/>
  <c r="AV375" i="39"/>
  <c r="AT377" i="39" s="1"/>
  <c r="P375" i="39"/>
  <c r="CJ375" i="39"/>
  <c r="CN375" i="39"/>
  <c r="CP375" i="39"/>
  <c r="U375" i="39"/>
  <c r="X376" i="39" s="1"/>
  <c r="P515" i="39"/>
  <c r="N515" i="39"/>
  <c r="R515" i="39"/>
  <c r="Q515" i="39"/>
  <c r="F515" i="39"/>
  <c r="J515" i="39"/>
  <c r="AJ517" i="39" s="1"/>
  <c r="V515" i="39"/>
  <c r="AC517" i="39" s="1"/>
  <c r="CN515" i="39"/>
  <c r="G515" i="39"/>
  <c r="CM515" i="39"/>
  <c r="CO515" i="39"/>
  <c r="H515" i="39"/>
  <c r="AV515" i="39"/>
  <c r="AT517" i="39" s="1"/>
  <c r="T515" i="39"/>
  <c r="I515" i="39"/>
  <c r="CW515" i="39" s="1"/>
  <c r="U515" i="39"/>
  <c r="Y517" i="39" s="1"/>
  <c r="CJ515" i="39"/>
  <c r="O515" i="39"/>
  <c r="CK515" i="39"/>
  <c r="CH515" i="39"/>
  <c r="K515" i="39"/>
  <c r="CS515" i="39" s="1"/>
  <c r="CT515" i="39" s="1"/>
  <c r="CP515" i="39"/>
  <c r="M515" i="39"/>
  <c r="AU515" i="39"/>
  <c r="AH516" i="39" s="1"/>
  <c r="CG515" i="39"/>
  <c r="CI515" i="39"/>
  <c r="CL515" i="39"/>
  <c r="S515" i="39"/>
  <c r="AG518" i="39" s="1"/>
  <c r="L515" i="39"/>
  <c r="AM517" i="39" s="1"/>
  <c r="CF515" i="39"/>
  <c r="V410" i="39"/>
  <c r="AE414" i="39" s="1"/>
  <c r="CG410" i="39"/>
  <c r="O410" i="39"/>
  <c r="CK410" i="39"/>
  <c r="CL410" i="39"/>
  <c r="Q410" i="39"/>
  <c r="L410" i="39"/>
  <c r="AO414" i="39" s="1"/>
  <c r="CI410" i="39"/>
  <c r="I410" i="39"/>
  <c r="CW410" i="39" s="1"/>
  <c r="G410" i="39"/>
  <c r="J410" i="39"/>
  <c r="AI411" i="39" s="1"/>
  <c r="CN410" i="39"/>
  <c r="CJ410" i="39"/>
  <c r="R410" i="39"/>
  <c r="AV410" i="39"/>
  <c r="CU410" i="39" s="1"/>
  <c r="P18" i="40" s="1"/>
  <c r="CM410" i="39"/>
  <c r="N410" i="39"/>
  <c r="CO410" i="39"/>
  <c r="AU410" i="39"/>
  <c r="AH411" i="39" s="1"/>
  <c r="M410" i="39"/>
  <c r="U410" i="39"/>
  <c r="Y412" i="39" s="1"/>
  <c r="H410" i="39"/>
  <c r="CF410" i="39"/>
  <c r="K410" i="39"/>
  <c r="CS410" i="39" s="1"/>
  <c r="CT410" i="39" s="1"/>
  <c r="T410" i="39"/>
  <c r="F410" i="39"/>
  <c r="CP410" i="39"/>
  <c r="CH410" i="39"/>
  <c r="P410" i="39"/>
  <c r="S410" i="39"/>
  <c r="AF412" i="39" s="1"/>
  <c r="H235" i="39"/>
  <c r="F235" i="39"/>
  <c r="R235" i="39"/>
  <c r="CO235" i="39"/>
  <c r="CH235" i="39"/>
  <c r="CG235" i="39"/>
  <c r="CL235" i="39"/>
  <c r="K235" i="39"/>
  <c r="AR237" i="39" s="1"/>
  <c r="S235" i="39"/>
  <c r="AG238" i="39" s="1"/>
  <c r="AV235" i="39"/>
  <c r="AT237" i="39" s="1"/>
  <c r="L235" i="39"/>
  <c r="AL236" i="39" s="1"/>
  <c r="U235" i="39"/>
  <c r="Z238" i="39" s="1"/>
  <c r="P235" i="39"/>
  <c r="J235" i="39"/>
  <c r="AJ237" i="39" s="1"/>
  <c r="CJ235" i="39"/>
  <c r="M235" i="39"/>
  <c r="O235" i="39"/>
  <c r="N235" i="39"/>
  <c r="I235" i="39"/>
  <c r="CW235" i="39" s="1"/>
  <c r="CI235" i="39"/>
  <c r="Q235" i="39"/>
  <c r="V235" i="39"/>
  <c r="AD238" i="39" s="1"/>
  <c r="AU235" i="39"/>
  <c r="AH236" i="39" s="1"/>
  <c r="CF235" i="39"/>
  <c r="CP235" i="39"/>
  <c r="G235" i="39"/>
  <c r="T235" i="39"/>
  <c r="CK235" i="39"/>
  <c r="CN235" i="39"/>
  <c r="CM235" i="39"/>
  <c r="CP60" i="39"/>
  <c r="M60" i="39"/>
  <c r="CM60" i="39"/>
  <c r="CK60" i="39"/>
  <c r="N60" i="39"/>
  <c r="K60" i="39"/>
  <c r="CS60" i="39" s="1"/>
  <c r="CG60" i="39"/>
  <c r="CJ60" i="39"/>
  <c r="AV60" i="39"/>
  <c r="AS61" i="39" s="1"/>
  <c r="CO60" i="39"/>
  <c r="R60" i="39"/>
  <c r="CN60" i="39"/>
  <c r="T60" i="39"/>
  <c r="S60" i="39"/>
  <c r="AF62" i="39" s="1"/>
  <c r="F60" i="39"/>
  <c r="CI60" i="39"/>
  <c r="L60" i="39"/>
  <c r="AO64" i="39" s="1"/>
  <c r="O60" i="39"/>
  <c r="CF60" i="39"/>
  <c r="CL60" i="39"/>
  <c r="Q60" i="39"/>
  <c r="I60" i="39"/>
  <c r="CW60" i="39" s="1"/>
  <c r="AU60" i="39"/>
  <c r="AH61" i="39" s="1"/>
  <c r="U60" i="39"/>
  <c r="Y62" i="39" s="1"/>
  <c r="CH60" i="39"/>
  <c r="H60" i="39"/>
  <c r="P60" i="39"/>
  <c r="G60" i="39"/>
  <c r="V60" i="39"/>
  <c r="AB61" i="39" s="1"/>
  <c r="J60" i="39"/>
  <c r="AK63" i="39" s="1"/>
  <c r="AU200" i="39"/>
  <c r="AH201" i="39" s="1"/>
  <c r="F200" i="39"/>
  <c r="CO200" i="39"/>
  <c r="O200" i="39"/>
  <c r="CF200" i="39"/>
  <c r="V200" i="39"/>
  <c r="AD203" i="39" s="1"/>
  <c r="H200" i="39"/>
  <c r="CI200" i="39"/>
  <c r="K200" i="39"/>
  <c r="AQ201" i="39" s="1"/>
  <c r="AV200" i="39"/>
  <c r="AS201" i="39" s="1"/>
  <c r="G200" i="39"/>
  <c r="CL200" i="39"/>
  <c r="U200" i="39"/>
  <c r="X201" i="39" s="1"/>
  <c r="CG200" i="39"/>
  <c r="M200" i="39"/>
  <c r="CP200" i="39"/>
  <c r="CM200" i="39"/>
  <c r="CJ200" i="39"/>
  <c r="L200" i="39"/>
  <c r="AP205" i="39" s="1"/>
  <c r="P200" i="39"/>
  <c r="Q200" i="39"/>
  <c r="N200" i="39"/>
  <c r="I200" i="39"/>
  <c r="CW200" i="39" s="1"/>
  <c r="CN200" i="39"/>
  <c r="T200" i="39"/>
  <c r="J200" i="39"/>
  <c r="AI201" i="39" s="1"/>
  <c r="CK200" i="39"/>
  <c r="R200" i="39"/>
  <c r="CH200" i="39"/>
  <c r="S200" i="39"/>
  <c r="AG203" i="39" s="1"/>
  <c r="L480" i="39"/>
  <c r="AM482" i="39" s="1"/>
  <c r="CO480" i="39"/>
  <c r="K480" i="39"/>
  <c r="AR482" i="39" s="1"/>
  <c r="I480" i="39"/>
  <c r="CW480" i="39" s="1"/>
  <c r="AU480" i="39"/>
  <c r="AH481" i="39" s="1"/>
  <c r="O480" i="39"/>
  <c r="G480" i="39"/>
  <c r="P480" i="39"/>
  <c r="CM480" i="39"/>
  <c r="J480" i="39"/>
  <c r="AJ482" i="39" s="1"/>
  <c r="CF480" i="39"/>
  <c r="N480" i="39"/>
  <c r="CI480" i="39"/>
  <c r="CG480" i="39"/>
  <c r="R480" i="39"/>
  <c r="S480" i="39"/>
  <c r="W481" i="39" s="1"/>
  <c r="AV480" i="39"/>
  <c r="CU480" i="39" s="1"/>
  <c r="CL480" i="39"/>
  <c r="CJ480" i="39"/>
  <c r="H480" i="39"/>
  <c r="M480" i="39"/>
  <c r="CP480" i="39"/>
  <c r="CH480" i="39"/>
  <c r="F480" i="39"/>
  <c r="V480" i="39"/>
  <c r="AB481" i="39" s="1"/>
  <c r="T480" i="39"/>
  <c r="CK480" i="39"/>
  <c r="Q480" i="39"/>
  <c r="U480" i="39"/>
  <c r="Z483" i="39" s="1"/>
  <c r="CN480" i="39"/>
  <c r="CL95" i="39"/>
  <c r="CI95" i="39"/>
  <c r="AU95" i="39"/>
  <c r="CX95" i="39" s="1"/>
  <c r="CJ95" i="39"/>
  <c r="CF95" i="39"/>
  <c r="L95" i="39"/>
  <c r="AM97" i="39" s="1"/>
  <c r="P95" i="39"/>
  <c r="CH95" i="39"/>
  <c r="CP95" i="39"/>
  <c r="T95" i="39"/>
  <c r="J95" i="39"/>
  <c r="AJ97" i="39" s="1"/>
  <c r="R95" i="39"/>
  <c r="AV95" i="39"/>
  <c r="CU95" i="39" s="1"/>
  <c r="P11" i="40" s="1"/>
  <c r="P24" i="40" s="1"/>
  <c r="F95" i="39"/>
  <c r="V95" i="39"/>
  <c r="AD98" i="39" s="1"/>
  <c r="CO95" i="39"/>
  <c r="CK95" i="39"/>
  <c r="G95" i="39"/>
  <c r="N95" i="39"/>
  <c r="Q95" i="39"/>
  <c r="U95" i="39"/>
  <c r="Z98" i="39" s="1"/>
  <c r="CM95" i="39"/>
  <c r="K95" i="39"/>
  <c r="AR97" i="39" s="1"/>
  <c r="CN95" i="39"/>
  <c r="CG95" i="39"/>
  <c r="I95" i="39"/>
  <c r="CW95" i="39" s="1"/>
  <c r="S95" i="39"/>
  <c r="H95" i="39"/>
  <c r="M95" i="39"/>
  <c r="O95" i="39"/>
  <c r="AB60" i="39"/>
  <c r="AC61" i="39"/>
  <c r="CU339" i="39"/>
  <c r="O19" i="40" s="1"/>
  <c r="O31" i="40" s="1"/>
  <c r="X585" i="39"/>
  <c r="AA588" i="39"/>
  <c r="AR26" i="39"/>
  <c r="AF481" i="39"/>
  <c r="AM621" i="39"/>
  <c r="AO623" i="39"/>
  <c r="AL620" i="39"/>
  <c r="AQ480" i="39"/>
  <c r="Z27" i="39"/>
  <c r="AJ586" i="39"/>
  <c r="AC621" i="39"/>
  <c r="AK587" i="39"/>
  <c r="AL25" i="39"/>
  <c r="CS444" i="39"/>
  <c r="CT444" i="39" s="1"/>
  <c r="AL515" i="39"/>
  <c r="AE63" i="39"/>
  <c r="CT514" i="39"/>
  <c r="AP29" i="39"/>
  <c r="AC201" i="39"/>
  <c r="AT341" i="39"/>
  <c r="CV374" i="39"/>
  <c r="AH585" i="39"/>
  <c r="AR411" i="39"/>
  <c r="AI550" i="39"/>
  <c r="AG482" i="39"/>
  <c r="CU549" i="39"/>
  <c r="O13" i="40" s="1"/>
  <c r="AE343" i="39"/>
  <c r="AS375" i="39"/>
  <c r="AG342" i="39"/>
  <c r="AD237" i="39"/>
  <c r="AB445" i="39"/>
  <c r="Y621" i="39"/>
  <c r="AT376" i="39"/>
  <c r="AR481" i="39"/>
  <c r="AJ411" i="39"/>
  <c r="AP519" i="39"/>
  <c r="AO518" i="39"/>
  <c r="AP239" i="39"/>
  <c r="AN237" i="39"/>
  <c r="AA448" i="39"/>
  <c r="AG412" i="39"/>
  <c r="X25" i="39"/>
  <c r="AT411" i="39"/>
  <c r="X445" i="39"/>
  <c r="AF411" i="39"/>
  <c r="AR341" i="39"/>
  <c r="AD62" i="39"/>
  <c r="AT61" i="39"/>
  <c r="AS410" i="39"/>
  <c r="O30" i="40"/>
  <c r="AN202" i="39"/>
  <c r="CV59" i="39"/>
  <c r="W445" i="39"/>
  <c r="AQ410" i="39"/>
  <c r="AJ551" i="39"/>
  <c r="AC236" i="39"/>
  <c r="Y586" i="39"/>
  <c r="CS24" i="39"/>
  <c r="CT24" i="39" s="1"/>
  <c r="AE623" i="39"/>
  <c r="AF61" i="39"/>
  <c r="W95" i="39"/>
  <c r="AB235" i="39"/>
  <c r="AK517" i="39"/>
  <c r="AQ445" i="39"/>
  <c r="AI410" i="39"/>
  <c r="AH445" i="39"/>
  <c r="AN517" i="39"/>
  <c r="AB375" i="39"/>
  <c r="AP204" i="39"/>
  <c r="AD377" i="39"/>
  <c r="AH60" i="39"/>
  <c r="AR18" i="35"/>
  <c r="BB91" i="38"/>
  <c r="CW91" i="38" s="1"/>
  <c r="DD65" i="38"/>
  <c r="F65" i="38" s="1"/>
  <c r="Y20" i="35"/>
  <c r="AB19" i="35"/>
  <c r="AA18" i="35"/>
  <c r="AJ17" i="35"/>
  <c r="AO17" i="35"/>
  <c r="DR16" i="35"/>
  <c r="DM16" i="35"/>
  <c r="DN16" i="35" s="1"/>
  <c r="DP16" i="35" s="1"/>
  <c r="AC20" i="35"/>
  <c r="AN21" i="35"/>
  <c r="AE19" i="35"/>
  <c r="AG17" i="35"/>
  <c r="AL19" i="35"/>
  <c r="AH18" i="35"/>
  <c r="AK18" i="35"/>
  <c r="W18" i="35"/>
  <c r="DS16" i="35"/>
  <c r="U17" i="35"/>
  <c r="BB90" i="38"/>
  <c r="CW90" i="38" s="1"/>
  <c r="V17" i="35"/>
  <c r="AQ17" i="35"/>
  <c r="W411" i="39"/>
  <c r="AT263" i="39"/>
  <c r="AS262" i="39"/>
  <c r="CU261" i="39"/>
  <c r="AR263" i="39"/>
  <c r="AQ262" i="39"/>
  <c r="CS261" i="39"/>
  <c r="G10" i="40"/>
  <c r="G28" i="40" s="1"/>
  <c r="CV121" i="39"/>
  <c r="AE265" i="39"/>
  <c r="AB262" i="39"/>
  <c r="AD264" i="39"/>
  <c r="AC263" i="39"/>
  <c r="AF263" i="39"/>
  <c r="AG264" i="39"/>
  <c r="W262" i="39"/>
  <c r="AI262" i="39"/>
  <c r="AK264" i="39"/>
  <c r="AJ263" i="39"/>
  <c r="AH262" i="39"/>
  <c r="CX261" i="39"/>
  <c r="AO265" i="39"/>
  <c r="AP266" i="39"/>
  <c r="AM263" i="39"/>
  <c r="AN264" i="39"/>
  <c r="AL262" i="39"/>
  <c r="Z264" i="39"/>
  <c r="AA265" i="39"/>
  <c r="X262" i="39"/>
  <c r="Y263" i="39"/>
  <c r="W516" i="39"/>
  <c r="AM27" i="39"/>
  <c r="AD483" i="39"/>
  <c r="CV584" i="39"/>
  <c r="AN28" i="39"/>
  <c r="AS376" i="39"/>
  <c r="AJ202" i="39"/>
  <c r="AD28" i="39"/>
  <c r="CS375" i="39"/>
  <c r="CT375" i="39" s="1"/>
  <c r="AK623" i="39"/>
  <c r="CS480" i="39"/>
  <c r="CT480" i="39" s="1"/>
  <c r="CV480" i="39" s="1"/>
  <c r="AL96" i="39"/>
  <c r="AG28" i="39"/>
  <c r="AB411" i="39"/>
  <c r="AF27" i="39"/>
  <c r="AD518" i="39"/>
  <c r="CV94" i="39"/>
  <c r="AC377" i="39"/>
  <c r="AT552" i="39"/>
  <c r="CX480" i="39"/>
  <c r="AR377" i="39"/>
  <c r="AB516" i="39"/>
  <c r="AL481" i="39"/>
  <c r="AM552" i="39"/>
  <c r="AO449" i="39"/>
  <c r="AD413" i="39"/>
  <c r="AB201" i="39"/>
  <c r="AK518" i="39"/>
  <c r="AP100" i="39"/>
  <c r="Z378" i="39"/>
  <c r="AK203" i="39"/>
  <c r="AR517" i="39"/>
  <c r="AT482" i="39"/>
  <c r="CS340" i="39"/>
  <c r="CT340" i="39" s="1"/>
  <c r="CV479" i="39"/>
  <c r="AQ61" i="39"/>
  <c r="AF482" i="39"/>
  <c r="AA449" i="39"/>
  <c r="CU550" i="39"/>
  <c r="P13" i="40" s="1"/>
  <c r="AC412" i="39"/>
  <c r="AM447" i="39"/>
  <c r="AI516" i="39"/>
  <c r="AG413" i="39"/>
  <c r="AC27" i="39"/>
  <c r="AD63" i="39"/>
  <c r="AO239" i="39"/>
  <c r="AG483" i="39"/>
  <c r="AE379" i="39"/>
  <c r="AQ481" i="39"/>
  <c r="AP485" i="39"/>
  <c r="AP450" i="39"/>
  <c r="AN98" i="39"/>
  <c r="AL551" i="39"/>
  <c r="AL446" i="39"/>
  <c r="AR62" i="39"/>
  <c r="Y587" i="39"/>
  <c r="AJ622" i="39"/>
  <c r="AR622" i="39"/>
  <c r="AA589" i="39"/>
  <c r="Z588" i="39"/>
  <c r="AE519" i="39"/>
  <c r="AN553" i="39"/>
  <c r="AO484" i="39"/>
  <c r="AN483" i="39"/>
  <c r="AN63" i="39"/>
  <c r="CU620" i="39"/>
  <c r="P16" i="40" s="1"/>
  <c r="AC202" i="39"/>
  <c r="AO554" i="39"/>
  <c r="AB376" i="39"/>
  <c r="AH96" i="39"/>
  <c r="AO99" i="39"/>
  <c r="AE204" i="39"/>
  <c r="CV619" i="39"/>
  <c r="AF517" i="39"/>
  <c r="AE484" i="39"/>
  <c r="AA379" i="39"/>
  <c r="CS95" i="39"/>
  <c r="CT95" i="39" s="1"/>
  <c r="CV95" i="39" s="1"/>
  <c r="AP30" i="39"/>
  <c r="AQ411" i="39"/>
  <c r="W201" i="39"/>
  <c r="AO29" i="39"/>
  <c r="AE64" i="39"/>
  <c r="AE29" i="39"/>
  <c r="AC482" i="39"/>
  <c r="Y377" i="39"/>
  <c r="Z63" i="39"/>
  <c r="CU375" i="39"/>
  <c r="P20" i="40" s="1"/>
  <c r="AQ96" i="39"/>
  <c r="X61" i="39"/>
  <c r="AK588" i="39"/>
  <c r="AI586" i="39"/>
  <c r="AI26" i="39"/>
  <c r="AK28" i="39"/>
  <c r="AR412" i="39"/>
  <c r="W341" i="39"/>
  <c r="AA64" i="39"/>
  <c r="CX235" i="39"/>
  <c r="AF202" i="39"/>
  <c r="AI61" i="39"/>
  <c r="AJ62" i="39"/>
  <c r="AC62" i="39"/>
  <c r="CT620" i="39"/>
  <c r="X446" i="39"/>
  <c r="AT587" i="39"/>
  <c r="AF377" i="39"/>
  <c r="AF552" i="39"/>
  <c r="CU585" i="39"/>
  <c r="P15" i="40" s="1"/>
  <c r="AS341" i="39"/>
  <c r="W446" i="39"/>
  <c r="AL61" i="39"/>
  <c r="AF622" i="39"/>
  <c r="CX515" i="39"/>
  <c r="AM62" i="39"/>
  <c r="AS481" i="39"/>
  <c r="AQ621" i="39"/>
  <c r="AL201" i="39"/>
  <c r="Z448" i="39"/>
  <c r="AC237" i="39"/>
  <c r="AG553" i="39"/>
  <c r="AS446" i="39"/>
  <c r="X516" i="39"/>
  <c r="AB236" i="39"/>
  <c r="Z413" i="39"/>
  <c r="AM622" i="39"/>
  <c r="AN203" i="39"/>
  <c r="AK448" i="39"/>
  <c r="AR342" i="39"/>
  <c r="AJ377" i="39"/>
  <c r="AO204" i="39"/>
  <c r="AE239" i="39"/>
  <c r="AC97" i="39"/>
  <c r="CU445" i="39"/>
  <c r="P21" i="40" s="1"/>
  <c r="AQ586" i="39"/>
  <c r="AG378" i="39"/>
  <c r="X411" i="39"/>
  <c r="AF447" i="39"/>
  <c r="CU340" i="39"/>
  <c r="P19" i="40" s="1"/>
  <c r="CS585" i="39"/>
  <c r="CT585" i="39" s="1"/>
  <c r="Y97" i="39"/>
  <c r="AR552" i="39"/>
  <c r="AB96" i="39"/>
  <c r="AH621" i="39"/>
  <c r="AG98" i="39"/>
  <c r="AM202" i="39"/>
  <c r="CX410" i="39"/>
  <c r="AE99" i="39"/>
  <c r="CS550" i="39"/>
  <c r="CT550" i="39" s="1"/>
  <c r="AE589" i="39"/>
  <c r="AP65" i="39"/>
  <c r="AA414" i="39"/>
  <c r="AI446" i="39"/>
  <c r="AK378" i="39"/>
  <c r="AT202" i="39"/>
  <c r="AP240" i="39"/>
  <c r="AM237" i="39"/>
  <c r="AC552" i="39"/>
  <c r="CV444" i="39"/>
  <c r="CS25" i="39"/>
  <c r="CT25" i="39" s="1"/>
  <c r="CV25" i="39" s="1"/>
  <c r="AK238" i="39"/>
  <c r="AQ236" i="39"/>
  <c r="AA344" i="39"/>
  <c r="Z518" i="39"/>
  <c r="AM342" i="39"/>
  <c r="AA519" i="39"/>
  <c r="AB551" i="39"/>
  <c r="AH376" i="39"/>
  <c r="CV24" i="39"/>
  <c r="CU200" i="39"/>
  <c r="P8" i="40" s="1"/>
  <c r="AI236" i="39"/>
  <c r="AI551" i="39"/>
  <c r="X621" i="39"/>
  <c r="Y27" i="39"/>
  <c r="AA29" i="39"/>
  <c r="AA484" i="39"/>
  <c r="AB341" i="39"/>
  <c r="Z28" i="39"/>
  <c r="AK483" i="39"/>
  <c r="CU60" i="39"/>
  <c r="P4" i="40" s="1"/>
  <c r="P30" i="40" s="1"/>
  <c r="L45" i="40" s="1"/>
  <c r="Z203" i="39"/>
  <c r="AG63" i="39"/>
  <c r="AQ26" i="39"/>
  <c r="CS235" i="39"/>
  <c r="CT235" i="39" s="1"/>
  <c r="AK553" i="39"/>
  <c r="AP380" i="39"/>
  <c r="Y482" i="39"/>
  <c r="AN343" i="39"/>
  <c r="AS236" i="39"/>
  <c r="CU235" i="39"/>
  <c r="P9" i="40" s="1"/>
  <c r="Y552" i="39"/>
  <c r="AA554" i="39"/>
  <c r="AM377" i="39"/>
  <c r="AS26" i="39"/>
  <c r="AI96" i="39"/>
  <c r="AN238" i="39"/>
  <c r="AT27" i="39"/>
  <c r="AI481" i="39"/>
  <c r="X236" i="39"/>
  <c r="AH551" i="39"/>
  <c r="Y622" i="39"/>
  <c r="X341" i="39"/>
  <c r="AL376" i="39"/>
  <c r="AH341" i="39"/>
  <c r="CV549" i="39"/>
  <c r="AG588" i="39"/>
  <c r="AH26" i="39"/>
  <c r="X481" i="39"/>
  <c r="AE624" i="39"/>
  <c r="Y237" i="39"/>
  <c r="CU515" i="39"/>
  <c r="P14" i="40" s="1"/>
  <c r="Z623" i="39"/>
  <c r="AC342" i="39"/>
  <c r="AD343" i="39"/>
  <c r="AK98" i="39"/>
  <c r="Y342" i="39"/>
  <c r="AO589" i="39"/>
  <c r="W61" i="39"/>
  <c r="W621" i="39"/>
  <c r="AC622" i="39"/>
  <c r="AF342" i="39"/>
  <c r="AA239" i="39"/>
  <c r="AD553" i="39"/>
  <c r="AD623" i="39"/>
  <c r="CV514" i="39"/>
  <c r="CV339" i="39"/>
  <c r="W586" i="39"/>
  <c r="AT62" i="39"/>
  <c r="Z553" i="39"/>
  <c r="AO344" i="39"/>
  <c r="AP345" i="39"/>
  <c r="CT60" i="39"/>
  <c r="P12" i="40"/>
  <c r="AU297" i="39"/>
  <c r="O297" i="39"/>
  <c r="G297" i="39"/>
  <c r="CG297" i="39"/>
  <c r="H297" i="39"/>
  <c r="M297" i="39"/>
  <c r="CF297" i="39"/>
  <c r="S297" i="39"/>
  <c r="R297" i="39"/>
  <c r="CH297" i="39"/>
  <c r="CJ297" i="39"/>
  <c r="CN297" i="39"/>
  <c r="K297" i="39"/>
  <c r="T297" i="39"/>
  <c r="CL297" i="39"/>
  <c r="CK297" i="39"/>
  <c r="F297" i="39"/>
  <c r="L297" i="39"/>
  <c r="U297" i="39"/>
  <c r="N297" i="39"/>
  <c r="CP297" i="39"/>
  <c r="J297" i="39"/>
  <c r="AV297" i="39"/>
  <c r="CI297" i="39"/>
  <c r="CO297" i="39"/>
  <c r="Q297" i="39"/>
  <c r="P297" i="39"/>
  <c r="CM297" i="39"/>
  <c r="I297" i="39"/>
  <c r="CW297" i="39" s="1"/>
  <c r="V297" i="39"/>
  <c r="V621" i="39" a="1"/>
  <c r="L621" i="39" a="1"/>
  <c r="T621" i="39" a="1"/>
  <c r="U621" i="39" a="1"/>
  <c r="G621" i="39" a="1"/>
  <c r="CG621" i="39" a="1"/>
  <c r="N621" i="39" a="1"/>
  <c r="CM621" i="39" a="1"/>
  <c r="P621" i="39" a="1"/>
  <c r="R621" i="39" a="1"/>
  <c r="AV621" i="39" a="1"/>
  <c r="CK621" i="39" a="1"/>
  <c r="Q621" i="39" a="1"/>
  <c r="CP621" i="39" a="1"/>
  <c r="CJ621" i="39" a="1"/>
  <c r="H621" i="39" a="1"/>
  <c r="J621" i="39" a="1"/>
  <c r="CI621" i="39" a="1"/>
  <c r="CF621" i="39" a="1"/>
  <c r="M621" i="39" a="1"/>
  <c r="CN621" i="39" a="1"/>
  <c r="AU621" i="39" a="1"/>
  <c r="K621" i="39" a="1"/>
  <c r="CH621" i="39" a="1"/>
  <c r="S621" i="39" a="1"/>
  <c r="I621" i="39" a="1"/>
  <c r="O621" i="39" a="1"/>
  <c r="CL621" i="39" a="1"/>
  <c r="CO621" i="39" a="1"/>
  <c r="F621" i="39" a="1"/>
  <c r="CM586" i="39" a="1"/>
  <c r="CF586" i="39" a="1"/>
  <c r="CH586" i="39" a="1"/>
  <c r="AV586" i="39" a="1"/>
  <c r="T586" i="39" a="1"/>
  <c r="V586" i="39" a="1"/>
  <c r="R586" i="39" a="1"/>
  <c r="F586" i="39" a="1"/>
  <c r="CG586" i="39" a="1"/>
  <c r="M586" i="39" a="1"/>
  <c r="G586" i="39" a="1"/>
  <c r="L586" i="39" a="1"/>
  <c r="I586" i="39" a="1"/>
  <c r="CO586" i="39" a="1"/>
  <c r="U586" i="39" a="1"/>
  <c r="K586" i="39" a="1"/>
  <c r="N586" i="39" a="1"/>
  <c r="P586" i="39" a="1"/>
  <c r="H586" i="39" a="1"/>
  <c r="CI586" i="39" a="1"/>
  <c r="CP586" i="39" a="1"/>
  <c r="CL586" i="39" a="1"/>
  <c r="S586" i="39" a="1"/>
  <c r="CN586" i="39" a="1"/>
  <c r="CJ586" i="39" a="1"/>
  <c r="Q586" i="39" a="1"/>
  <c r="AU586" i="39" a="1"/>
  <c r="J586" i="39" a="1"/>
  <c r="O586" i="39" a="1"/>
  <c r="CK586" i="39" a="1"/>
  <c r="Q446" i="39" a="1"/>
  <c r="F446" i="39" a="1"/>
  <c r="M446" i="39" a="1"/>
  <c r="CG446" i="39" a="1"/>
  <c r="CP446" i="39" a="1"/>
  <c r="CI446" i="39" a="1"/>
  <c r="CL446" i="39" a="1"/>
  <c r="CN446" i="39" a="1"/>
  <c r="G446" i="39" a="1"/>
  <c r="V446" i="39" a="1"/>
  <c r="H446" i="39" a="1"/>
  <c r="I446" i="39" a="1"/>
  <c r="AU446" i="39" a="1"/>
  <c r="T446" i="39" a="1"/>
  <c r="CM446" i="39" a="1"/>
  <c r="K446" i="39" a="1"/>
  <c r="CH446" i="39" a="1"/>
  <c r="J446" i="39" a="1"/>
  <c r="N446" i="39" a="1"/>
  <c r="CF446" i="39" a="1"/>
  <c r="O446" i="39" a="1"/>
  <c r="L446" i="39" a="1"/>
  <c r="P446" i="39" a="1"/>
  <c r="S446" i="39" a="1"/>
  <c r="CJ446" i="39" a="1"/>
  <c r="R446" i="39" a="1"/>
  <c r="U446" i="39" a="1"/>
  <c r="AV446" i="39" a="1"/>
  <c r="CK446" i="39" a="1"/>
  <c r="CO446" i="39" a="1"/>
  <c r="O341" i="39" a="1"/>
  <c r="G341" i="39" a="1"/>
  <c r="J341" i="39" a="1"/>
  <c r="CN341" i="39" a="1"/>
  <c r="N341" i="39" a="1"/>
  <c r="CF341" i="39" a="1"/>
  <c r="P341" i="39" a="1"/>
  <c r="CJ341" i="39" a="1"/>
  <c r="CK341" i="39" a="1"/>
  <c r="CL341" i="39" a="1"/>
  <c r="H341" i="39" a="1"/>
  <c r="S341" i="39" a="1"/>
  <c r="CO341" i="39" a="1"/>
  <c r="R341" i="39" a="1"/>
  <c r="AV341" i="39" a="1"/>
  <c r="F341" i="39" a="1"/>
  <c r="M341" i="39" a="1"/>
  <c r="K341" i="39" a="1"/>
  <c r="T341" i="39" a="1"/>
  <c r="Q341" i="39" a="1"/>
  <c r="CP341" i="39" a="1"/>
  <c r="CG341" i="39" a="1"/>
  <c r="V341" i="39" a="1"/>
  <c r="I341" i="39" a="1"/>
  <c r="L341" i="39" a="1"/>
  <c r="CI341" i="39" a="1"/>
  <c r="AU341" i="39" a="1"/>
  <c r="U341" i="39" a="1"/>
  <c r="CM341" i="39" a="1"/>
  <c r="CH341" i="39" a="1"/>
  <c r="I26" i="39" a="1"/>
  <c r="K26" i="39" a="1"/>
  <c r="Q26" i="39" a="1"/>
  <c r="L26" i="39" a="1"/>
  <c r="CF26" i="39" a="1"/>
  <c r="AV26" i="39" a="1"/>
  <c r="CL26" i="39" a="1"/>
  <c r="H26" i="39" a="1"/>
  <c r="O26" i="39" a="1"/>
  <c r="N26" i="39" a="1"/>
  <c r="M26" i="39" a="1"/>
  <c r="AU26" i="39" a="1"/>
  <c r="CN26" i="39" a="1"/>
  <c r="CJ26" i="39" a="1"/>
  <c r="F26" i="39" a="1"/>
  <c r="G26" i="39" a="1"/>
  <c r="P26" i="39" a="1"/>
  <c r="CG26" i="39" a="1"/>
  <c r="CO26" i="39" a="1"/>
  <c r="CM26" i="39" a="1"/>
  <c r="V26" i="39" a="1"/>
  <c r="T26" i="39" a="1"/>
  <c r="CH26" i="39" a="1"/>
  <c r="U26" i="39" a="1"/>
  <c r="S26" i="39" a="1"/>
  <c r="R26" i="39" a="1"/>
  <c r="J26" i="39" a="1"/>
  <c r="CI26" i="39" a="1"/>
  <c r="CP26" i="39" a="1"/>
  <c r="CK26" i="39" a="1"/>
  <c r="CN411" i="39" a="1"/>
  <c r="CP411" i="39" a="1"/>
  <c r="CJ411" i="39" a="1"/>
  <c r="CI411" i="39" a="1"/>
  <c r="Q411" i="39" a="1"/>
  <c r="CL411" i="39" a="1"/>
  <c r="M411" i="39" a="1"/>
  <c r="R411" i="39" a="1"/>
  <c r="V411" i="39" a="1"/>
  <c r="O411" i="39" a="1"/>
  <c r="AV411" i="39" a="1"/>
  <c r="N411" i="39" a="1"/>
  <c r="H411" i="39" a="1"/>
  <c r="CO411" i="39" a="1"/>
  <c r="S411" i="39" a="1"/>
  <c r="I411" i="39" a="1"/>
  <c r="F411" i="39" a="1"/>
  <c r="G411" i="39" a="1"/>
  <c r="U411" i="39" a="1"/>
  <c r="J411" i="39" a="1"/>
  <c r="CH411" i="39" a="1"/>
  <c r="T411" i="39" a="1"/>
  <c r="L411" i="39" a="1"/>
  <c r="P411" i="39" a="1"/>
  <c r="CF411" i="39" a="1"/>
  <c r="CM411" i="39" a="1"/>
  <c r="CK411" i="39" a="1"/>
  <c r="K411" i="39" a="1"/>
  <c r="CG411" i="39" a="1"/>
  <c r="AU411" i="39" a="1"/>
  <c r="CO551" i="39" a="1"/>
  <c r="K551" i="39" a="1"/>
  <c r="N551" i="39" a="1"/>
  <c r="J551" i="39" a="1"/>
  <c r="R551" i="39" a="1"/>
  <c r="CP551" i="39" a="1"/>
  <c r="CN551" i="39" a="1"/>
  <c r="I551" i="39" a="1"/>
  <c r="CK551" i="39" a="1"/>
  <c r="Q551" i="39" a="1"/>
  <c r="M551" i="39" a="1"/>
  <c r="CM551" i="39" a="1"/>
  <c r="L551" i="39" a="1"/>
  <c r="T551" i="39" a="1"/>
  <c r="S551" i="39" a="1"/>
  <c r="AV551" i="39" a="1"/>
  <c r="U551" i="39" a="1"/>
  <c r="F551" i="39" a="1"/>
  <c r="CJ551" i="39" a="1"/>
  <c r="G551" i="39" a="1"/>
  <c r="O551" i="39" a="1"/>
  <c r="CH551" i="39" a="1"/>
  <c r="CG551" i="39" a="1"/>
  <c r="CF551" i="39" a="1"/>
  <c r="P551" i="39" a="1"/>
  <c r="AU551" i="39" a="1"/>
  <c r="V551" i="39" a="1"/>
  <c r="CL551" i="39" a="1"/>
  <c r="H551" i="39" a="1"/>
  <c r="CI551" i="39" a="1"/>
  <c r="S376" i="39" a="1"/>
  <c r="U376" i="39" a="1"/>
  <c r="L376" i="39" a="1"/>
  <c r="Q376" i="39" a="1"/>
  <c r="CI376" i="39" a="1"/>
  <c r="G376" i="39" a="1"/>
  <c r="H376" i="39" a="1"/>
  <c r="F376" i="39" a="1"/>
  <c r="R376" i="39" a="1"/>
  <c r="AV376" i="39" a="1"/>
  <c r="CG376" i="39" a="1"/>
  <c r="CN376" i="39" a="1"/>
  <c r="CK376" i="39" a="1"/>
  <c r="CJ376" i="39" a="1"/>
  <c r="K376" i="39" a="1"/>
  <c r="P376" i="39" a="1"/>
  <c r="CO376" i="39" a="1"/>
  <c r="T376" i="39" a="1"/>
  <c r="V376" i="39" a="1"/>
  <c r="O376" i="39" a="1"/>
  <c r="J376" i="39" a="1"/>
  <c r="I376" i="39" a="1"/>
  <c r="CP376" i="39" a="1"/>
  <c r="M376" i="39" a="1"/>
  <c r="CH376" i="39" a="1"/>
  <c r="CL376" i="39" a="1"/>
  <c r="CF376" i="39" a="1"/>
  <c r="CM376" i="39" a="1"/>
  <c r="AU376" i="39" a="1"/>
  <c r="N376" i="39" a="1"/>
  <c r="I516" i="39" a="1"/>
  <c r="CF516" i="39" a="1"/>
  <c r="CP516" i="39" a="1"/>
  <c r="CN516" i="39" a="1"/>
  <c r="CI516" i="39" a="1"/>
  <c r="H516" i="39" a="1"/>
  <c r="T516" i="39" a="1"/>
  <c r="J516" i="39" a="1"/>
  <c r="AU516" i="39" a="1"/>
  <c r="Q516" i="39" a="1"/>
  <c r="K516" i="39" a="1"/>
  <c r="CO516" i="39" a="1"/>
  <c r="N516" i="39" a="1"/>
  <c r="P516" i="39" a="1"/>
  <c r="CL516" i="39" a="1"/>
  <c r="AV516" i="39" a="1"/>
  <c r="CH516" i="39" a="1"/>
  <c r="U516" i="39" a="1"/>
  <c r="V516" i="39" a="1"/>
  <c r="F516" i="39" a="1"/>
  <c r="G516" i="39" a="1"/>
  <c r="CK516" i="39" a="1"/>
  <c r="CM516" i="39" a="1"/>
  <c r="CJ516" i="39" a="1"/>
  <c r="L516" i="39" a="1"/>
  <c r="O516" i="39" a="1"/>
  <c r="CG516" i="39" a="1"/>
  <c r="R516" i="39" a="1"/>
  <c r="S516" i="39" a="1"/>
  <c r="M516" i="39" a="1"/>
  <c r="K61" i="39" a="1"/>
  <c r="N61" i="39" a="1"/>
  <c r="S61" i="39" a="1"/>
  <c r="U61" i="39" a="1"/>
  <c r="L61" i="39" a="1"/>
  <c r="H61" i="39" a="1"/>
  <c r="T61" i="39" a="1"/>
  <c r="CO61" i="39" a="1"/>
  <c r="CN61" i="39" a="1"/>
  <c r="CH61" i="39" a="1"/>
  <c r="AV61" i="39" a="1"/>
  <c r="F61" i="39" a="1"/>
  <c r="Q61" i="39" a="1"/>
  <c r="CJ61" i="39" a="1"/>
  <c r="AU61" i="39" a="1"/>
  <c r="CK61" i="39" a="1"/>
  <c r="I61" i="39" a="1"/>
  <c r="G61" i="39" a="1"/>
  <c r="CG61" i="39" a="1"/>
  <c r="P61" i="39" a="1"/>
  <c r="CI61" i="39" a="1"/>
  <c r="CF61" i="39" a="1"/>
  <c r="CL61" i="39" a="1"/>
  <c r="V61" i="39" a="1"/>
  <c r="CP61" i="39" a="1"/>
  <c r="M61" i="39" a="1"/>
  <c r="J61" i="39" a="1"/>
  <c r="R61" i="39" a="1"/>
  <c r="O61" i="39" a="1"/>
  <c r="CM61" i="39" a="1"/>
  <c r="AU236" i="39" a="1"/>
  <c r="N236" i="39" a="1"/>
  <c r="Q236" i="39" a="1"/>
  <c r="K236" i="39" a="1"/>
  <c r="V236" i="39" a="1"/>
  <c r="L236" i="39" a="1"/>
  <c r="AV236" i="39" a="1"/>
  <c r="F236" i="39" a="1"/>
  <c r="J236" i="39" a="1"/>
  <c r="U236" i="39" a="1"/>
  <c r="S236" i="39" a="1"/>
  <c r="H236" i="39" a="1"/>
  <c r="O236" i="39" a="1"/>
  <c r="CK236" i="39" a="1"/>
  <c r="R236" i="39" a="1"/>
  <c r="I236" i="39" a="1"/>
  <c r="T236" i="39" a="1"/>
  <c r="CM236" i="39" a="1"/>
  <c r="CG236" i="39" a="1"/>
  <c r="CI236" i="39" a="1"/>
  <c r="M236" i="39" a="1"/>
  <c r="CL236" i="39" a="1"/>
  <c r="P236" i="39" a="1"/>
  <c r="G236" i="39" a="1"/>
  <c r="CO236" i="39" a="1"/>
  <c r="CP236" i="39" a="1"/>
  <c r="CJ236" i="39" a="1"/>
  <c r="CF236" i="39" a="1"/>
  <c r="CH236" i="39" a="1"/>
  <c r="CN236" i="39" a="1"/>
  <c r="CJ201" i="39" a="1"/>
  <c r="L201" i="39" a="1"/>
  <c r="S201" i="39" a="1"/>
  <c r="CM201" i="39" a="1"/>
  <c r="R201" i="39" a="1"/>
  <c r="CN201" i="39" a="1"/>
  <c r="M201" i="39" a="1"/>
  <c r="CI201" i="39" a="1"/>
  <c r="CK201" i="39" a="1"/>
  <c r="T201" i="39" a="1"/>
  <c r="CP201" i="39" a="1"/>
  <c r="CH201" i="39" a="1"/>
  <c r="CF201" i="39" a="1"/>
  <c r="Q201" i="39" a="1"/>
  <c r="N201" i="39" a="1"/>
  <c r="CO201" i="39" a="1"/>
  <c r="K201" i="39" a="1"/>
  <c r="AV201" i="39" a="1"/>
  <c r="CG201" i="39" a="1"/>
  <c r="G201" i="39" a="1"/>
  <c r="O201" i="39" a="1"/>
  <c r="J201" i="39" a="1"/>
  <c r="AU201" i="39" a="1"/>
  <c r="H201" i="39" a="1"/>
  <c r="P201" i="39" a="1"/>
  <c r="CL201" i="39" a="1"/>
  <c r="I201" i="39" a="1"/>
  <c r="F201" i="39" a="1"/>
  <c r="U201" i="39" a="1"/>
  <c r="V201" i="39" a="1"/>
  <c r="K481" i="39" a="1"/>
  <c r="S481" i="39" a="1"/>
  <c r="U481" i="39" a="1"/>
  <c r="P481" i="39" a="1"/>
  <c r="R481" i="39" a="1"/>
  <c r="T481" i="39" a="1"/>
  <c r="CP481" i="39" a="1"/>
  <c r="CJ481" i="39" a="1"/>
  <c r="CF481" i="39" a="1"/>
  <c r="I481" i="39" a="1"/>
  <c r="AU481" i="39" a="1"/>
  <c r="CL481" i="39" a="1"/>
  <c r="J481" i="39" a="1"/>
  <c r="M481" i="39" a="1"/>
  <c r="CG481" i="39" a="1"/>
  <c r="O481" i="39" a="1"/>
  <c r="CN481" i="39" a="1"/>
  <c r="CI481" i="39" a="1"/>
  <c r="G481" i="39" a="1"/>
  <c r="CM481" i="39" a="1"/>
  <c r="F481" i="39" a="1"/>
  <c r="CH481" i="39" a="1"/>
  <c r="V481" i="39" a="1"/>
  <c r="Q481" i="39" a="1"/>
  <c r="L481" i="39" a="1"/>
  <c r="H481" i="39" a="1"/>
  <c r="AV481" i="39" a="1"/>
  <c r="CO481" i="39" a="1"/>
  <c r="N481" i="39" a="1"/>
  <c r="CK481" i="39" a="1"/>
  <c r="M96" i="39" a="1"/>
  <c r="CL96" i="39" a="1"/>
  <c r="H96" i="39" a="1"/>
  <c r="G96" i="39" a="1"/>
  <c r="CH96" i="39" a="1"/>
  <c r="P96" i="39" a="1"/>
  <c r="T96" i="39" a="1"/>
  <c r="K96" i="39" a="1"/>
  <c r="Q96" i="39" a="1"/>
  <c r="CG96" i="39" a="1"/>
  <c r="CM96" i="39" a="1"/>
  <c r="N96" i="39" a="1"/>
  <c r="CJ96" i="39" a="1"/>
  <c r="I96" i="39" a="1"/>
  <c r="CO96" i="39" a="1"/>
  <c r="AV96" i="39" a="1"/>
  <c r="CI96" i="39" a="1"/>
  <c r="J96" i="39" a="1"/>
  <c r="O96" i="39" a="1"/>
  <c r="V96" i="39" a="1"/>
  <c r="R96" i="39" a="1"/>
  <c r="CP96" i="39" a="1"/>
  <c r="L96" i="39" a="1"/>
  <c r="CK96" i="39" a="1"/>
  <c r="S96" i="39" a="1"/>
  <c r="U96" i="39" a="1"/>
  <c r="AU96" i="39" a="1"/>
  <c r="F96" i="39" a="1"/>
  <c r="CN96" i="39" a="1"/>
  <c r="CF96" i="39" a="1"/>
  <c r="CY90" i="38" a="1"/>
  <c r="Y202" i="39" l="1"/>
  <c r="AE449" i="39"/>
  <c r="AD588" i="39"/>
  <c r="AR447" i="39"/>
  <c r="AL586" i="39"/>
  <c r="AN588" i="39"/>
  <c r="AI341" i="39"/>
  <c r="AJ342" i="39"/>
  <c r="AP520" i="39"/>
  <c r="CV410" i="39"/>
  <c r="AJ412" i="39"/>
  <c r="AA204" i="39"/>
  <c r="CS200" i="39"/>
  <c r="CT200" i="39" s="1"/>
  <c r="AT412" i="39"/>
  <c r="AS411" i="39"/>
  <c r="AR202" i="39"/>
  <c r="AS516" i="39"/>
  <c r="AO379" i="39"/>
  <c r="AC587" i="39"/>
  <c r="AH446" i="39"/>
  <c r="AO624" i="39"/>
  <c r="X96" i="39"/>
  <c r="AL411" i="39"/>
  <c r="AN413" i="39"/>
  <c r="AO519" i="39"/>
  <c r="AQ516" i="39"/>
  <c r="AM412" i="39"/>
  <c r="AP415" i="39"/>
  <c r="AK413" i="39"/>
  <c r="AS96" i="39"/>
  <c r="W236" i="39"/>
  <c r="AC447" i="39"/>
  <c r="AF237" i="39"/>
  <c r="AT97" i="39"/>
  <c r="AB446" i="39"/>
  <c r="AL621" i="39"/>
  <c r="AN623" i="39"/>
  <c r="AA99" i="39"/>
  <c r="CX585" i="39"/>
  <c r="AL516" i="39"/>
  <c r="CX60" i="39"/>
  <c r="AN518" i="39"/>
  <c r="CS445" i="39"/>
  <c r="CT445" i="39" s="1"/>
  <c r="AP590" i="39"/>
  <c r="AS621" i="39"/>
  <c r="CX200" i="39"/>
  <c r="CF96" i="39"/>
  <c r="CN96" i="39"/>
  <c r="F96" i="39"/>
  <c r="AU96" i="39"/>
  <c r="CX96" i="39" s="1"/>
  <c r="U96" i="39"/>
  <c r="X97" i="39" s="1"/>
  <c r="S96" i="39"/>
  <c r="AG99" i="39" s="1"/>
  <c r="CK96" i="39"/>
  <c r="L96" i="39"/>
  <c r="AP101" i="39" s="1"/>
  <c r="CP96" i="39"/>
  <c r="R96" i="39"/>
  <c r="V96" i="39"/>
  <c r="AC98" i="39" s="1"/>
  <c r="O96" i="39"/>
  <c r="J96" i="39"/>
  <c r="AJ98" i="39" s="1"/>
  <c r="CI96" i="39"/>
  <c r="AV96" i="39"/>
  <c r="AT98" i="39" s="1"/>
  <c r="CO96" i="39"/>
  <c r="I96" i="39"/>
  <c r="CW96" i="39" s="1"/>
  <c r="CJ96" i="39"/>
  <c r="N96" i="39"/>
  <c r="CM96" i="39"/>
  <c r="CG96" i="39"/>
  <c r="Q96" i="39"/>
  <c r="K96" i="39"/>
  <c r="AR98" i="39" s="1"/>
  <c r="T96" i="39"/>
  <c r="P96" i="39"/>
  <c r="CH96" i="39"/>
  <c r="G96" i="39"/>
  <c r="H96" i="39"/>
  <c r="CL96" i="39"/>
  <c r="M96" i="39"/>
  <c r="CK481" i="39"/>
  <c r="N481" i="39"/>
  <c r="CO481" i="39"/>
  <c r="AV481" i="39"/>
  <c r="AS482" i="39" s="1"/>
  <c r="H481" i="39"/>
  <c r="L481" i="39"/>
  <c r="AL482" i="39" s="1"/>
  <c r="Q481" i="39"/>
  <c r="V481" i="39"/>
  <c r="AE485" i="39" s="1"/>
  <c r="CH481" i="39"/>
  <c r="F481" i="39"/>
  <c r="CM481" i="39"/>
  <c r="G481" i="39"/>
  <c r="CI481" i="39"/>
  <c r="CN481" i="39"/>
  <c r="O481" i="39"/>
  <c r="CG481" i="39"/>
  <c r="M481" i="39"/>
  <c r="J481" i="39"/>
  <c r="AI482" i="39" s="1"/>
  <c r="CL481" i="39"/>
  <c r="AU481" i="39"/>
  <c r="AH482" i="39" s="1"/>
  <c r="I481" i="39"/>
  <c r="CW481" i="39" s="1"/>
  <c r="CF481" i="39"/>
  <c r="CJ481" i="39"/>
  <c r="CP481" i="39"/>
  <c r="T481" i="39"/>
  <c r="R481" i="39"/>
  <c r="P481" i="39"/>
  <c r="U481" i="39"/>
  <c r="AA485" i="39" s="1"/>
  <c r="S481" i="39"/>
  <c r="AF483" i="39" s="1"/>
  <c r="K481" i="39"/>
  <c r="AR483" i="39" s="1"/>
  <c r="V201" i="39"/>
  <c r="AE205" i="39" s="1"/>
  <c r="U201" i="39"/>
  <c r="Y203" i="39" s="1"/>
  <c r="F201" i="39"/>
  <c r="I201" i="39"/>
  <c r="CW201" i="39" s="1"/>
  <c r="CL201" i="39"/>
  <c r="P201" i="39"/>
  <c r="H201" i="39"/>
  <c r="AU201" i="39"/>
  <c r="AH202" i="39" s="1"/>
  <c r="J201" i="39"/>
  <c r="AI202" i="39" s="1"/>
  <c r="O201" i="39"/>
  <c r="G201" i="39"/>
  <c r="CG201" i="39"/>
  <c r="AV201" i="39"/>
  <c r="CU201" i="39" s="1"/>
  <c r="Q8" i="40" s="1"/>
  <c r="K201" i="39"/>
  <c r="AR203" i="39" s="1"/>
  <c r="CO201" i="39"/>
  <c r="N201" i="39"/>
  <c r="Q201" i="39"/>
  <c r="CF201" i="39"/>
  <c r="CH201" i="39"/>
  <c r="CP201" i="39"/>
  <c r="T201" i="39"/>
  <c r="CK201" i="39"/>
  <c r="CI201" i="39"/>
  <c r="M201" i="39"/>
  <c r="CN201" i="39"/>
  <c r="R201" i="39"/>
  <c r="CM201" i="39"/>
  <c r="S201" i="39"/>
  <c r="AG204" i="39" s="1"/>
  <c r="L201" i="39"/>
  <c r="AM203" i="39" s="1"/>
  <c r="CJ201" i="39"/>
  <c r="CN236" i="39"/>
  <c r="CH236" i="39"/>
  <c r="CF236" i="39"/>
  <c r="CJ236" i="39"/>
  <c r="CP236" i="39"/>
  <c r="CO236" i="39"/>
  <c r="G236" i="39"/>
  <c r="P236" i="39"/>
  <c r="CL236" i="39"/>
  <c r="M236" i="39"/>
  <c r="CI236" i="39"/>
  <c r="CG236" i="39"/>
  <c r="CM236" i="39"/>
  <c r="T236" i="39"/>
  <c r="I236" i="39"/>
  <c r="CW236" i="39" s="1"/>
  <c r="R236" i="39"/>
  <c r="CK236" i="39"/>
  <c r="O236" i="39"/>
  <c r="H236" i="39"/>
  <c r="S236" i="39"/>
  <c r="AG239" i="39" s="1"/>
  <c r="U236" i="39"/>
  <c r="X237" i="39" s="1"/>
  <c r="J236" i="39"/>
  <c r="AJ238" i="39" s="1"/>
  <c r="F236" i="39"/>
  <c r="AV236" i="39"/>
  <c r="AS237" i="39" s="1"/>
  <c r="L236" i="39"/>
  <c r="AN239" i="39" s="1"/>
  <c r="V236" i="39"/>
  <c r="AD239" i="39" s="1"/>
  <c r="K236" i="39"/>
  <c r="AQ237" i="39" s="1"/>
  <c r="Q236" i="39"/>
  <c r="N236" i="39"/>
  <c r="AU236" i="39"/>
  <c r="CX236" i="39" s="1"/>
  <c r="CM61" i="39"/>
  <c r="O61" i="39"/>
  <c r="R61" i="39"/>
  <c r="J61" i="39"/>
  <c r="AI62" i="39" s="1"/>
  <c r="M61" i="39"/>
  <c r="CP61" i="39"/>
  <c r="V61" i="39"/>
  <c r="AB62" i="39" s="1"/>
  <c r="CL61" i="39"/>
  <c r="CF61" i="39"/>
  <c r="CI61" i="39"/>
  <c r="P61" i="39"/>
  <c r="CG61" i="39"/>
  <c r="G61" i="39"/>
  <c r="I61" i="39"/>
  <c r="CW61" i="39" s="1"/>
  <c r="CK61" i="39"/>
  <c r="AU61" i="39"/>
  <c r="CX61" i="39" s="1"/>
  <c r="CJ61" i="39"/>
  <c r="Q61" i="39"/>
  <c r="F61" i="39"/>
  <c r="AV61" i="39"/>
  <c r="CU61" i="39" s="1"/>
  <c r="Q4" i="40" s="1"/>
  <c r="CH61" i="39"/>
  <c r="CN61" i="39"/>
  <c r="CO61" i="39"/>
  <c r="T61" i="39"/>
  <c r="H61" i="39"/>
  <c r="L61" i="39"/>
  <c r="AM63" i="39" s="1"/>
  <c r="U61" i="39"/>
  <c r="AA65" i="39" s="1"/>
  <c r="S61" i="39"/>
  <c r="AG64" i="39" s="1"/>
  <c r="N61" i="39"/>
  <c r="K61" i="39"/>
  <c r="AR63" i="39" s="1"/>
  <c r="M516" i="39"/>
  <c r="S516" i="39"/>
  <c r="AG519" i="39" s="1"/>
  <c r="R516" i="39"/>
  <c r="CG516" i="39"/>
  <c r="O516" i="39"/>
  <c r="L516" i="39"/>
  <c r="AP521" i="39" s="1"/>
  <c r="CJ516" i="39"/>
  <c r="CM516" i="39"/>
  <c r="CK516" i="39"/>
  <c r="G516" i="39"/>
  <c r="F516" i="39"/>
  <c r="V516" i="39"/>
  <c r="AC518" i="39" s="1"/>
  <c r="U516" i="39"/>
  <c r="Z519" i="39" s="1"/>
  <c r="CH516" i="39"/>
  <c r="AV516" i="39"/>
  <c r="AS517" i="39" s="1"/>
  <c r="CL516" i="39"/>
  <c r="P516" i="39"/>
  <c r="N516" i="39"/>
  <c r="CO516" i="39"/>
  <c r="K516" i="39"/>
  <c r="AR518" i="39" s="1"/>
  <c r="Q516" i="39"/>
  <c r="AU516" i="39"/>
  <c r="CX516" i="39" s="1"/>
  <c r="J516" i="39"/>
  <c r="AJ518" i="39" s="1"/>
  <c r="T516" i="39"/>
  <c r="H516" i="39"/>
  <c r="CI516" i="39"/>
  <c r="CN516" i="39"/>
  <c r="CP516" i="39"/>
  <c r="CF516" i="39"/>
  <c r="I516" i="39"/>
  <c r="CW516" i="39" s="1"/>
  <c r="N376" i="39"/>
  <c r="AU376" i="39"/>
  <c r="CX376" i="39" s="1"/>
  <c r="CM376" i="39"/>
  <c r="CF376" i="39"/>
  <c r="CL376" i="39"/>
  <c r="CH376" i="39"/>
  <c r="M376" i="39"/>
  <c r="CP376" i="39"/>
  <c r="I376" i="39"/>
  <c r="CW376" i="39" s="1"/>
  <c r="J376" i="39"/>
  <c r="AJ378" i="39" s="1"/>
  <c r="O376" i="39"/>
  <c r="V376" i="39"/>
  <c r="AC378" i="39" s="1"/>
  <c r="T376" i="39"/>
  <c r="CO376" i="39"/>
  <c r="P376" i="39"/>
  <c r="K376" i="39"/>
  <c r="CS376" i="39" s="1"/>
  <c r="CT376" i="39" s="1"/>
  <c r="CJ376" i="39"/>
  <c r="CK376" i="39"/>
  <c r="CN376" i="39"/>
  <c r="CG376" i="39"/>
  <c r="AV376" i="39"/>
  <c r="AS377" i="39" s="1"/>
  <c r="R376" i="39"/>
  <c r="F376" i="39"/>
  <c r="H376" i="39"/>
  <c r="G376" i="39"/>
  <c r="CI376" i="39"/>
  <c r="Q376" i="39"/>
  <c r="L376" i="39"/>
  <c r="AN379" i="39" s="1"/>
  <c r="U376" i="39"/>
  <c r="Y378" i="39" s="1"/>
  <c r="S376" i="39"/>
  <c r="AG379" i="39" s="1"/>
  <c r="CI551" i="39"/>
  <c r="H551" i="39"/>
  <c r="CL551" i="39"/>
  <c r="V551" i="39"/>
  <c r="AC553" i="39" s="1"/>
  <c r="AU551" i="39"/>
  <c r="AH552" i="39" s="1"/>
  <c r="P551" i="39"/>
  <c r="CF551" i="39"/>
  <c r="CG551" i="39"/>
  <c r="CH551" i="39"/>
  <c r="O551" i="39"/>
  <c r="G551" i="39"/>
  <c r="CJ551" i="39"/>
  <c r="F551" i="39"/>
  <c r="U551" i="39"/>
  <c r="Z554" i="39" s="1"/>
  <c r="AV551" i="39"/>
  <c r="CU551" i="39" s="1"/>
  <c r="Q13" i="40" s="1"/>
  <c r="S551" i="39"/>
  <c r="AF553" i="39" s="1"/>
  <c r="T551" i="39"/>
  <c r="L551" i="39"/>
  <c r="AP556" i="39" s="1"/>
  <c r="CM551" i="39"/>
  <c r="M551" i="39"/>
  <c r="Q551" i="39"/>
  <c r="CK551" i="39"/>
  <c r="I551" i="39"/>
  <c r="CW551" i="39" s="1"/>
  <c r="CN551" i="39"/>
  <c r="CP551" i="39"/>
  <c r="R551" i="39"/>
  <c r="J551" i="39"/>
  <c r="AK554" i="39" s="1"/>
  <c r="N551" i="39"/>
  <c r="K551" i="39"/>
  <c r="AQ552" i="39" s="1"/>
  <c r="CO551" i="39"/>
  <c r="AU411" i="39"/>
  <c r="CX411" i="39" s="1"/>
  <c r="CG411" i="39"/>
  <c r="K411" i="39"/>
  <c r="AR413" i="39" s="1"/>
  <c r="CK411" i="39"/>
  <c r="CM411" i="39"/>
  <c r="CF411" i="39"/>
  <c r="P411" i="39"/>
  <c r="L411" i="39"/>
  <c r="AL412" i="39" s="1"/>
  <c r="T411" i="39"/>
  <c r="CH411" i="39"/>
  <c r="J411" i="39"/>
  <c r="AK414" i="39" s="1"/>
  <c r="U411" i="39"/>
  <c r="Z414" i="39" s="1"/>
  <c r="G411" i="39"/>
  <c r="F411" i="39"/>
  <c r="I411" i="39"/>
  <c r="CW411" i="39" s="1"/>
  <c r="S411" i="39"/>
  <c r="AG414" i="39" s="1"/>
  <c r="CO411" i="39"/>
  <c r="H411" i="39"/>
  <c r="N411" i="39"/>
  <c r="AV411" i="39"/>
  <c r="AT413" i="39" s="1"/>
  <c r="O411" i="39"/>
  <c r="V411" i="39"/>
  <c r="AB412" i="39" s="1"/>
  <c r="R411" i="39"/>
  <c r="M411" i="39"/>
  <c r="CL411" i="39"/>
  <c r="Q411" i="39"/>
  <c r="CI411" i="39"/>
  <c r="CJ411" i="39"/>
  <c r="CP411" i="39"/>
  <c r="CN411" i="39"/>
  <c r="CK26" i="39"/>
  <c r="CP26" i="39"/>
  <c r="CI26" i="39"/>
  <c r="J26" i="39"/>
  <c r="AI27" i="39" s="1"/>
  <c r="R26" i="39"/>
  <c r="S26" i="39"/>
  <c r="W27" i="39" s="1"/>
  <c r="U26" i="39"/>
  <c r="Z29" i="39" s="1"/>
  <c r="CH26" i="39"/>
  <c r="T26" i="39"/>
  <c r="V26" i="39"/>
  <c r="AC28" i="39" s="1"/>
  <c r="CM26" i="39"/>
  <c r="CO26" i="39"/>
  <c r="CG26" i="39"/>
  <c r="P26" i="39"/>
  <c r="G26" i="39"/>
  <c r="F26" i="39"/>
  <c r="CJ26" i="39"/>
  <c r="CN26" i="39"/>
  <c r="AU26" i="39"/>
  <c r="CX26" i="39" s="1"/>
  <c r="M26" i="39"/>
  <c r="N26" i="39"/>
  <c r="O26" i="39"/>
  <c r="H26" i="39"/>
  <c r="CL26" i="39"/>
  <c r="AV26" i="39"/>
  <c r="AT28" i="39" s="1"/>
  <c r="CF26" i="39"/>
  <c r="L26" i="39"/>
  <c r="AM28" i="39" s="1"/>
  <c r="Q26" i="39"/>
  <c r="K26" i="39"/>
  <c r="AR28" i="39" s="1"/>
  <c r="I26" i="39"/>
  <c r="CW26" i="39" s="1"/>
  <c r="CH341" i="39"/>
  <c r="CM341" i="39"/>
  <c r="U341" i="39"/>
  <c r="Y343" i="39" s="1"/>
  <c r="AU341" i="39"/>
  <c r="CX341" i="39" s="1"/>
  <c r="CI341" i="39"/>
  <c r="L341" i="39"/>
  <c r="AP346" i="39" s="1"/>
  <c r="I341" i="39"/>
  <c r="CW341" i="39" s="1"/>
  <c r="V341" i="39"/>
  <c r="AD344" i="39" s="1"/>
  <c r="CG341" i="39"/>
  <c r="CP341" i="39"/>
  <c r="Q341" i="39"/>
  <c r="T341" i="39"/>
  <c r="K341" i="39"/>
  <c r="AR343" i="39" s="1"/>
  <c r="M341" i="39"/>
  <c r="F341" i="39"/>
  <c r="AV341" i="39"/>
  <c r="AT343" i="39" s="1"/>
  <c r="R341" i="39"/>
  <c r="CO341" i="39"/>
  <c r="S341" i="39"/>
  <c r="AF343" i="39" s="1"/>
  <c r="H341" i="39"/>
  <c r="CL341" i="39"/>
  <c r="CK341" i="39"/>
  <c r="CJ341" i="39"/>
  <c r="P341" i="39"/>
  <c r="CF341" i="39"/>
  <c r="N341" i="39"/>
  <c r="CN341" i="39"/>
  <c r="J341" i="39"/>
  <c r="AK344" i="39" s="1"/>
  <c r="G341" i="39"/>
  <c r="O341" i="39"/>
  <c r="CO446" i="39"/>
  <c r="CK446" i="39"/>
  <c r="AV446" i="39"/>
  <c r="AT448" i="39" s="1"/>
  <c r="U446" i="39"/>
  <c r="Z449" i="39" s="1"/>
  <c r="R446" i="39"/>
  <c r="CJ446" i="39"/>
  <c r="S446" i="39"/>
  <c r="AF448" i="39" s="1"/>
  <c r="P446" i="39"/>
  <c r="L446" i="39"/>
  <c r="AM448" i="39" s="1"/>
  <c r="O446" i="39"/>
  <c r="CF446" i="39"/>
  <c r="N446" i="39"/>
  <c r="J446" i="39"/>
  <c r="AK449" i="39" s="1"/>
  <c r="CH446" i="39"/>
  <c r="K446" i="39"/>
  <c r="CS446" i="39" s="1"/>
  <c r="CT446" i="39" s="1"/>
  <c r="CM446" i="39"/>
  <c r="T446" i="39"/>
  <c r="AU446" i="39"/>
  <c r="AH447" i="39" s="1"/>
  <c r="I446" i="39"/>
  <c r="CW446" i="39" s="1"/>
  <c r="H446" i="39"/>
  <c r="V446" i="39"/>
  <c r="AC448" i="39" s="1"/>
  <c r="G446" i="39"/>
  <c r="CN446" i="39"/>
  <c r="CL446" i="39"/>
  <c r="CI446" i="39"/>
  <c r="CP446" i="39"/>
  <c r="CG446" i="39"/>
  <c r="M446" i="39"/>
  <c r="F446" i="39"/>
  <c r="Q446" i="39"/>
  <c r="CK586" i="39"/>
  <c r="O586" i="39"/>
  <c r="J586" i="39"/>
  <c r="AI587" i="39" s="1"/>
  <c r="AU586" i="39"/>
  <c r="AH587" i="39" s="1"/>
  <c r="Q586" i="39"/>
  <c r="CJ586" i="39"/>
  <c r="CN586" i="39"/>
  <c r="S586" i="39"/>
  <c r="W587" i="39" s="1"/>
  <c r="CL586" i="39"/>
  <c r="CP586" i="39"/>
  <c r="CI586" i="39"/>
  <c r="H586" i="39"/>
  <c r="P586" i="39"/>
  <c r="N586" i="39"/>
  <c r="K586" i="39"/>
  <c r="AR588" i="39" s="1"/>
  <c r="U586" i="39"/>
  <c r="AA590" i="39" s="1"/>
  <c r="CO586" i="39"/>
  <c r="I586" i="39"/>
  <c r="CW586" i="39" s="1"/>
  <c r="L586" i="39"/>
  <c r="AL587" i="39" s="1"/>
  <c r="G586" i="39"/>
  <c r="M586" i="39"/>
  <c r="CG586" i="39"/>
  <c r="F586" i="39"/>
  <c r="R586" i="39"/>
  <c r="V586" i="39"/>
  <c r="AC588" i="39" s="1"/>
  <c r="T586" i="39"/>
  <c r="AV586" i="39"/>
  <c r="CU586" i="39" s="1"/>
  <c r="Q15" i="40" s="1"/>
  <c r="CH586" i="39"/>
  <c r="CF586" i="39"/>
  <c r="CM586" i="39"/>
  <c r="F621" i="39"/>
  <c r="CO621" i="39"/>
  <c r="CL621" i="39"/>
  <c r="O621" i="39"/>
  <c r="I621" i="39"/>
  <c r="CW621" i="39" s="1"/>
  <c r="S621" i="39"/>
  <c r="AF623" i="39" s="1"/>
  <c r="CH621" i="39"/>
  <c r="K621" i="39"/>
  <c r="CS621" i="39" s="1"/>
  <c r="CT621" i="39" s="1"/>
  <c r="AU621" i="39"/>
  <c r="AH622" i="39" s="1"/>
  <c r="CN621" i="39"/>
  <c r="M621" i="39"/>
  <c r="CF621" i="39"/>
  <c r="CI621" i="39"/>
  <c r="J621" i="39"/>
  <c r="AJ623" i="39" s="1"/>
  <c r="H621" i="39"/>
  <c r="CJ621" i="39"/>
  <c r="CP621" i="39"/>
  <c r="Q621" i="39"/>
  <c r="CK621" i="39"/>
  <c r="AV621" i="39"/>
  <c r="AS622" i="39" s="1"/>
  <c r="R621" i="39"/>
  <c r="P621" i="39"/>
  <c r="CM621" i="39"/>
  <c r="N621" i="39"/>
  <c r="CG621" i="39"/>
  <c r="G621" i="39"/>
  <c r="U621" i="39"/>
  <c r="Z624" i="39" s="1"/>
  <c r="T621" i="39"/>
  <c r="L621" i="39"/>
  <c r="AL622" i="39" s="1"/>
  <c r="V621" i="39"/>
  <c r="AD624" i="39" s="1"/>
  <c r="AF97" i="39"/>
  <c r="W96" i="39"/>
  <c r="CY90" i="38"/>
  <c r="BD16" i="35" s="1"/>
  <c r="BF156" i="39" s="1"/>
  <c r="AF588" i="39"/>
  <c r="CT261" i="39"/>
  <c r="CV261" i="39" s="1"/>
  <c r="G17" i="40"/>
  <c r="BB16" i="35"/>
  <c r="BD121" i="39" s="1"/>
  <c r="CV445" i="39"/>
  <c r="CV620" i="39"/>
  <c r="CV375" i="39"/>
  <c r="AT378" i="39"/>
  <c r="W342" i="39"/>
  <c r="AS587" i="39"/>
  <c r="CV550" i="39"/>
  <c r="Y483" i="39"/>
  <c r="AG344" i="39"/>
  <c r="AT63" i="39"/>
  <c r="CV585" i="39"/>
  <c r="CV235" i="39"/>
  <c r="AA380" i="39"/>
  <c r="Y63" i="39"/>
  <c r="CU481" i="39"/>
  <c r="Q12" i="40" s="1"/>
  <c r="CV60" i="39"/>
  <c r="P31" i="40"/>
  <c r="M45" i="40" s="1"/>
  <c r="CS96" i="39"/>
  <c r="CT96" i="39" s="1"/>
  <c r="Z204" i="39"/>
  <c r="AS202" i="39"/>
  <c r="AT553" i="39"/>
  <c r="AP626" i="39"/>
  <c r="Y238" i="39"/>
  <c r="AD449" i="39"/>
  <c r="AI412" i="39"/>
  <c r="AC413" i="39"/>
  <c r="CU26" i="39"/>
  <c r="Q5" i="40" s="1"/>
  <c r="CS551" i="39"/>
  <c r="CT551" i="39" s="1"/>
  <c r="CV551" i="39" s="1"/>
  <c r="AB377" i="39"/>
  <c r="AO205" i="39"/>
  <c r="AQ97" i="39"/>
  <c r="AQ622" i="39"/>
  <c r="AA240" i="39"/>
  <c r="AM623" i="39"/>
  <c r="AS412" i="39"/>
  <c r="CV340" i="39"/>
  <c r="AC623" i="39"/>
  <c r="Y623" i="39"/>
  <c r="AI517" i="39"/>
  <c r="AI237" i="39"/>
  <c r="AP591" i="39"/>
  <c r="CX481" i="39"/>
  <c r="AO625" i="39"/>
  <c r="AE625" i="39"/>
  <c r="AM588" i="39"/>
  <c r="AN624" i="39"/>
  <c r="CS516" i="39"/>
  <c r="CT516" i="39" s="1"/>
  <c r="AN589" i="39"/>
  <c r="Z239" i="39"/>
  <c r="AA625" i="39"/>
  <c r="AL237" i="39"/>
  <c r="AG449" i="39"/>
  <c r="AN204" i="39"/>
  <c r="AP31" i="39"/>
  <c r="AG484" i="39"/>
  <c r="AL202" i="39"/>
  <c r="AO415" i="39"/>
  <c r="AT203" i="39"/>
  <c r="AI342" i="39"/>
  <c r="AD64" i="39"/>
  <c r="X342" i="39"/>
  <c r="Y28" i="39"/>
  <c r="Z344" i="39"/>
  <c r="AH412" i="39"/>
  <c r="W62" i="39"/>
  <c r="Z64" i="39"/>
  <c r="AE555" i="39"/>
  <c r="CS236" i="39"/>
  <c r="CT236" i="39" s="1"/>
  <c r="AP206" i="39"/>
  <c r="CS26" i="39"/>
  <c r="CT26" i="39" s="1"/>
  <c r="CU446" i="39"/>
  <c r="Q21" i="40" s="1"/>
  <c r="Y98" i="39"/>
  <c r="AN29" i="39"/>
  <c r="AI97" i="39"/>
  <c r="W447" i="39"/>
  <c r="AQ27" i="39"/>
  <c r="AM238" i="39"/>
  <c r="W482" i="39"/>
  <c r="AH237" i="39"/>
  <c r="AJ553" i="39"/>
  <c r="CU376" i="39"/>
  <c r="Q20" i="40" s="1"/>
  <c r="AA30" i="39"/>
  <c r="AT483" i="39"/>
  <c r="AR553" i="39"/>
  <c r="AM553" i="39"/>
  <c r="AO30" i="39"/>
  <c r="AS447" i="39"/>
  <c r="W202" i="39"/>
  <c r="AT588" i="39"/>
  <c r="AF98" i="39"/>
  <c r="AJ343" i="39"/>
  <c r="AQ202" i="39"/>
  <c r="AF413" i="39"/>
  <c r="AK204" i="39"/>
  <c r="AE30" i="39"/>
  <c r="AE450" i="39"/>
  <c r="AO240" i="39"/>
  <c r="AP241" i="39"/>
  <c r="AL27" i="39"/>
  <c r="AK64" i="39"/>
  <c r="AB447" i="39"/>
  <c r="CS341" i="39"/>
  <c r="CT341" i="39" s="1"/>
  <c r="X517" i="39"/>
  <c r="AT518" i="39"/>
  <c r="AS552" i="39"/>
  <c r="AQ342" i="39"/>
  <c r="AS342" i="39"/>
  <c r="AQ587" i="39"/>
  <c r="CS586" i="39"/>
  <c r="CT586" i="39" s="1"/>
  <c r="CV586" i="39" s="1"/>
  <c r="Y413" i="39"/>
  <c r="AC63" i="39"/>
  <c r="AE65" i="39"/>
  <c r="AA520" i="39"/>
  <c r="W552" i="39"/>
  <c r="CU516" i="39"/>
  <c r="Q14" i="40" s="1"/>
  <c r="Z99" i="39"/>
  <c r="AJ413" i="39"/>
  <c r="AJ203" i="39"/>
  <c r="Y518" i="39"/>
  <c r="CV200" i="39"/>
  <c r="AN449" i="39"/>
  <c r="AB482" i="39"/>
  <c r="AJ588" i="39"/>
  <c r="AB342" i="39"/>
  <c r="X62" i="39"/>
  <c r="AI447" i="39"/>
  <c r="Z379" i="39"/>
  <c r="AR448" i="39"/>
  <c r="AD554" i="39"/>
  <c r="CS411" i="39"/>
  <c r="CT411" i="39" s="1"/>
  <c r="X27" i="39"/>
  <c r="AD204" i="39"/>
  <c r="AF378" i="39"/>
  <c r="AB202" i="39"/>
  <c r="AA100" i="39"/>
  <c r="CV515" i="39"/>
  <c r="AO450" i="39"/>
  <c r="AK589" i="39"/>
  <c r="AN99" i="39"/>
  <c r="AJ28" i="39"/>
  <c r="X377" i="39"/>
  <c r="AC483" i="39"/>
  <c r="CX551" i="39"/>
  <c r="AP451" i="39"/>
  <c r="AJ448" i="39"/>
  <c r="AA345" i="39"/>
  <c r="AL447" i="39"/>
  <c r="AR238" i="39"/>
  <c r="AQ412" i="39"/>
  <c r="AB97" i="39"/>
  <c r="AQ447" i="39"/>
  <c r="W517" i="39"/>
  <c r="AC203" i="39"/>
  <c r="AE100" i="39"/>
  <c r="CX621" i="39"/>
  <c r="AD99" i="39"/>
  <c r="AS27" i="39"/>
  <c r="AK99" i="39"/>
  <c r="AL517" i="39"/>
  <c r="AB587" i="39"/>
  <c r="AO590" i="39"/>
  <c r="AH27" i="39"/>
  <c r="AI377" i="39"/>
  <c r="CU96" i="39"/>
  <c r="Q11" i="40" s="1"/>
  <c r="Q24" i="40" s="1"/>
  <c r="AS97" i="39"/>
  <c r="CS297" i="39"/>
  <c r="CT297" i="39" s="1"/>
  <c r="AR299" i="39"/>
  <c r="AQ298" i="39"/>
  <c r="CX297" i="39"/>
  <c r="AH298" i="39"/>
  <c r="AG300" i="39"/>
  <c r="AF299" i="39"/>
  <c r="W298" i="39"/>
  <c r="AT299" i="39"/>
  <c r="AS298" i="39"/>
  <c r="CU297" i="39"/>
  <c r="Z300" i="39"/>
  <c r="X298" i="39"/>
  <c r="Y299" i="39"/>
  <c r="AA301" i="39"/>
  <c r="AE301" i="39"/>
  <c r="AC299" i="39"/>
  <c r="AD300" i="39"/>
  <c r="AB298" i="39"/>
  <c r="AJ299" i="39"/>
  <c r="AK300" i="39"/>
  <c r="AI298" i="39"/>
  <c r="AP302" i="39"/>
  <c r="AN300" i="39"/>
  <c r="AM299" i="39"/>
  <c r="AL298" i="39"/>
  <c r="AO301" i="39"/>
  <c r="O237" i="39" a="1"/>
  <c r="P237" i="39" a="1"/>
  <c r="S237" i="39" a="1"/>
  <c r="L237" i="39" a="1"/>
  <c r="CH237" i="39" a="1"/>
  <c r="I237" i="39" a="1"/>
  <c r="AU237" i="39" a="1"/>
  <c r="CO237" i="39" a="1"/>
  <c r="Q237" i="39" a="1"/>
  <c r="G237" i="39" a="1"/>
  <c r="K237" i="39" a="1"/>
  <c r="CI237" i="39" a="1"/>
  <c r="M237" i="39" a="1"/>
  <c r="CL237" i="39" a="1"/>
  <c r="J237" i="39" a="1"/>
  <c r="CN237" i="39" a="1"/>
  <c r="CM237" i="39" a="1"/>
  <c r="T237" i="39" a="1"/>
  <c r="U237" i="39" a="1"/>
  <c r="CK237" i="39" a="1"/>
  <c r="CP237" i="39" a="1"/>
  <c r="AV237" i="39" a="1"/>
  <c r="R237" i="39" a="1"/>
  <c r="N237" i="39" a="1"/>
  <c r="CG237" i="39" a="1"/>
  <c r="V237" i="39" a="1"/>
  <c r="CJ237" i="39" a="1"/>
  <c r="F237" i="39" a="1"/>
  <c r="CF237" i="39" a="1"/>
  <c r="H237" i="39" a="1"/>
  <c r="Q517" i="39" a="1"/>
  <c r="CH517" i="39" a="1"/>
  <c r="CI517" i="39" a="1"/>
  <c r="CF517" i="39" a="1"/>
  <c r="N517" i="39" a="1"/>
  <c r="L517" i="39" a="1"/>
  <c r="H517" i="39" a="1"/>
  <c r="P517" i="39" a="1"/>
  <c r="T517" i="39" a="1"/>
  <c r="K517" i="39" a="1"/>
  <c r="CN517" i="39" a="1"/>
  <c r="U517" i="39" a="1"/>
  <c r="CK517" i="39" a="1"/>
  <c r="R517" i="39" a="1"/>
  <c r="V517" i="39" a="1"/>
  <c r="M517" i="39" a="1"/>
  <c r="F517" i="39" a="1"/>
  <c r="J517" i="39" a="1"/>
  <c r="CO517" i="39" a="1"/>
  <c r="CG517" i="39" a="1"/>
  <c r="AU517" i="39" a="1"/>
  <c r="CJ517" i="39" a="1"/>
  <c r="CM517" i="39" a="1"/>
  <c r="CL517" i="39" a="1"/>
  <c r="S517" i="39" a="1"/>
  <c r="G517" i="39" a="1"/>
  <c r="AV517" i="39" a="1"/>
  <c r="CP517" i="39" a="1"/>
  <c r="I517" i="39" a="1"/>
  <c r="O517" i="39" a="1"/>
  <c r="CM157" i="39" a="1"/>
  <c r="R157" i="39" a="1"/>
  <c r="CG157" i="39" a="1"/>
  <c r="N157" i="39" a="1"/>
  <c r="P157" i="39" a="1"/>
  <c r="CP157" i="39" a="1"/>
  <c r="H157" i="39" a="1"/>
  <c r="L122" i="39" a="1"/>
  <c r="AU122" i="39" a="1"/>
  <c r="CI122" i="39" a="1"/>
  <c r="CP122" i="39" a="1"/>
  <c r="R122" i="39" a="1"/>
  <c r="I122" i="39" a="1"/>
  <c r="CM122" i="39" a="1"/>
  <c r="CL122" i="39" a="1"/>
  <c r="AV412" i="39" a="1"/>
  <c r="P412" i="39" a="1"/>
  <c r="T412" i="39" a="1"/>
  <c r="V412" i="39" a="1"/>
  <c r="CN412" i="39" a="1"/>
  <c r="U412" i="39" a="1"/>
  <c r="S412" i="39" a="1"/>
  <c r="G412" i="39" a="1"/>
  <c r="CJ412" i="39" a="1"/>
  <c r="CG412" i="39" a="1"/>
  <c r="CF412" i="39" a="1"/>
  <c r="CM412" i="39" a="1"/>
  <c r="CI412" i="39" a="1"/>
  <c r="CO412" i="39" a="1"/>
  <c r="O412" i="39" a="1"/>
  <c r="I412" i="39" a="1"/>
  <c r="L412" i="39" a="1"/>
  <c r="CK412" i="39" a="1"/>
  <c r="CP412" i="39" a="1"/>
  <c r="CH412" i="39" a="1"/>
  <c r="Q412" i="39" a="1"/>
  <c r="CL412" i="39" a="1"/>
  <c r="F412" i="39" a="1"/>
  <c r="M412" i="39" a="1"/>
  <c r="AU412" i="39" a="1"/>
  <c r="N412" i="39" a="1"/>
  <c r="H412" i="39" a="1"/>
  <c r="R412" i="39" a="1"/>
  <c r="K412" i="39" a="1"/>
  <c r="J412" i="39" a="1"/>
  <c r="G27" i="39" a="1"/>
  <c r="N27" i="39" a="1"/>
  <c r="M27" i="39" a="1"/>
  <c r="CG27" i="39" a="1"/>
  <c r="CH27" i="39" a="1"/>
  <c r="AU27" i="39" a="1"/>
  <c r="Q27" i="39" a="1"/>
  <c r="L27" i="39" a="1"/>
  <c r="CI27" i="39" a="1"/>
  <c r="K27" i="39" a="1"/>
  <c r="T27" i="39" a="1"/>
  <c r="V27" i="39" a="1"/>
  <c r="O27" i="39" a="1"/>
  <c r="CL27" i="39" a="1"/>
  <c r="U27" i="39" a="1"/>
  <c r="I27" i="39" a="1"/>
  <c r="S27" i="39" a="1"/>
  <c r="R27" i="39" a="1"/>
  <c r="CK27" i="39" a="1"/>
  <c r="J27" i="39" a="1"/>
  <c r="CP27" i="39" a="1"/>
  <c r="AV27" i="39" a="1"/>
  <c r="CO27" i="39" a="1"/>
  <c r="H27" i="39" a="1"/>
  <c r="CM27" i="39" a="1"/>
  <c r="CN27" i="39" a="1"/>
  <c r="CJ27" i="39" a="1"/>
  <c r="F27" i="39" a="1"/>
  <c r="P27" i="39" a="1"/>
  <c r="CF27" i="39" a="1"/>
  <c r="L157" i="39" a="1"/>
  <c r="F157" i="39" a="1"/>
  <c r="CJ157" i="39" a="1"/>
  <c r="CN157" i="39" a="1"/>
  <c r="K157" i="39" a="1"/>
  <c r="V157" i="39" a="1"/>
  <c r="S157" i="39" a="1"/>
  <c r="CH157" i="39" a="1"/>
  <c r="U122" i="39" a="1"/>
  <c r="F122" i="39" a="1"/>
  <c r="G122" i="39" a="1"/>
  <c r="CJ122" i="39" a="1"/>
  <c r="CK122" i="39" a="1"/>
  <c r="CH122" i="39" a="1"/>
  <c r="O122" i="39" a="1"/>
  <c r="CM97" i="39" a="1"/>
  <c r="Q97" i="39" a="1"/>
  <c r="CF97" i="39" a="1"/>
  <c r="CJ97" i="39" a="1"/>
  <c r="CL97" i="39" a="1"/>
  <c r="CK97" i="39" a="1"/>
  <c r="F97" i="39" a="1"/>
  <c r="G97" i="39" a="1"/>
  <c r="V97" i="39" a="1"/>
  <c r="U97" i="39" a="1"/>
  <c r="O97" i="39" a="1"/>
  <c r="I97" i="39" a="1"/>
  <c r="CP97" i="39" a="1"/>
  <c r="CI97" i="39" a="1"/>
  <c r="T97" i="39" a="1"/>
  <c r="CH97" i="39" a="1"/>
  <c r="AU97" i="39" a="1"/>
  <c r="AV97" i="39" a="1"/>
  <c r="K97" i="39" a="1"/>
  <c r="S97" i="39" a="1"/>
  <c r="J97" i="39" a="1"/>
  <c r="M97" i="39" a="1"/>
  <c r="CO97" i="39" a="1"/>
  <c r="R97" i="39" a="1"/>
  <c r="P97" i="39" a="1"/>
  <c r="H97" i="39" a="1"/>
  <c r="L97" i="39" a="1"/>
  <c r="CN97" i="39" a="1"/>
  <c r="CG97" i="39" a="1"/>
  <c r="N97" i="39" a="1"/>
  <c r="O202" i="39" a="1"/>
  <c r="K202" i="39" a="1"/>
  <c r="P202" i="39" a="1"/>
  <c r="V202" i="39" a="1"/>
  <c r="CI202" i="39" a="1"/>
  <c r="CG202" i="39" a="1"/>
  <c r="CO202" i="39" a="1"/>
  <c r="G202" i="39" a="1"/>
  <c r="CK202" i="39" a="1"/>
  <c r="S202" i="39" a="1"/>
  <c r="F202" i="39" a="1"/>
  <c r="AU202" i="39" a="1"/>
  <c r="I202" i="39" a="1"/>
  <c r="CF202" i="39" a="1"/>
  <c r="N202" i="39" a="1"/>
  <c r="R202" i="39" a="1"/>
  <c r="T202" i="39" a="1"/>
  <c r="U202" i="39" a="1"/>
  <c r="H202" i="39" a="1"/>
  <c r="AV202" i="39" a="1"/>
  <c r="CL202" i="39" a="1"/>
  <c r="CJ202" i="39" a="1"/>
  <c r="CH202" i="39" a="1"/>
  <c r="L202" i="39" a="1"/>
  <c r="CN202" i="39" a="1"/>
  <c r="J202" i="39" a="1"/>
  <c r="CP202" i="39" a="1"/>
  <c r="Q202" i="39" a="1"/>
  <c r="CM202" i="39" a="1"/>
  <c r="M202" i="39" a="1"/>
  <c r="J62" i="39" a="1"/>
  <c r="CJ62" i="39" a="1"/>
  <c r="CO62" i="39" a="1"/>
  <c r="CI62" i="39" a="1"/>
  <c r="M62" i="39" a="1"/>
  <c r="V62" i="39" a="1"/>
  <c r="S62" i="39" a="1"/>
  <c r="I62" i="39" a="1"/>
  <c r="O62" i="39" a="1"/>
  <c r="R62" i="39" a="1"/>
  <c r="H62" i="39" a="1"/>
  <c r="U62" i="39" a="1"/>
  <c r="F62" i="39" a="1"/>
  <c r="K62" i="39" a="1"/>
  <c r="CP62" i="39" a="1"/>
  <c r="L62" i="39" a="1"/>
  <c r="T62" i="39" a="1"/>
  <c r="G62" i="39" a="1"/>
  <c r="P62" i="39" a="1"/>
  <c r="CG62" i="39" a="1"/>
  <c r="AV62" i="39" a="1"/>
  <c r="N62" i="39" a="1"/>
  <c r="CH62" i="39" a="1"/>
  <c r="CM62" i="39" a="1"/>
  <c r="AU62" i="39" a="1"/>
  <c r="CN62" i="39" a="1"/>
  <c r="Q62" i="39" a="1"/>
  <c r="CF62" i="39" a="1"/>
  <c r="CK62" i="39" a="1"/>
  <c r="CL62" i="39" a="1"/>
  <c r="CM377" i="39" a="1"/>
  <c r="T377" i="39" a="1"/>
  <c r="CP377" i="39" a="1"/>
  <c r="V377" i="39" a="1"/>
  <c r="G377" i="39" a="1"/>
  <c r="F377" i="39" a="1"/>
  <c r="U377" i="39" a="1"/>
  <c r="N377" i="39" a="1"/>
  <c r="CJ377" i="39" a="1"/>
  <c r="CO377" i="39" a="1"/>
  <c r="R377" i="39" a="1"/>
  <c r="CG377" i="39" a="1"/>
  <c r="CL377" i="39" a="1"/>
  <c r="L377" i="39" a="1"/>
  <c r="K377" i="39" a="1"/>
  <c r="Q377" i="39" a="1"/>
  <c r="M377" i="39" a="1"/>
  <c r="O377" i="39" a="1"/>
  <c r="CF377" i="39" a="1"/>
  <c r="CK377" i="39" a="1"/>
  <c r="AV377" i="39" a="1"/>
  <c r="S377" i="39" a="1"/>
  <c r="I377" i="39" a="1"/>
  <c r="CN377" i="39" a="1"/>
  <c r="H377" i="39" a="1"/>
  <c r="P377" i="39" a="1"/>
  <c r="J377" i="39" a="1"/>
  <c r="CI377" i="39" a="1"/>
  <c r="AU377" i="39" a="1"/>
  <c r="CH377" i="39" a="1"/>
  <c r="P552" i="39" a="1"/>
  <c r="CJ552" i="39" a="1"/>
  <c r="AU552" i="39" a="1"/>
  <c r="F552" i="39" a="1"/>
  <c r="H552" i="39" a="1"/>
  <c r="N552" i="39" a="1"/>
  <c r="Q552" i="39" a="1"/>
  <c r="CI552" i="39" a="1"/>
  <c r="CH552" i="39" a="1"/>
  <c r="CP552" i="39" a="1"/>
  <c r="K552" i="39" a="1"/>
  <c r="O552" i="39" a="1"/>
  <c r="U552" i="39" a="1"/>
  <c r="CF552" i="39" a="1"/>
  <c r="T552" i="39" a="1"/>
  <c r="I552" i="39" a="1"/>
  <c r="G552" i="39" a="1"/>
  <c r="M552" i="39" a="1"/>
  <c r="CG552" i="39" a="1"/>
  <c r="CO552" i="39" a="1"/>
  <c r="CL552" i="39" a="1"/>
  <c r="CK552" i="39" a="1"/>
  <c r="CM552" i="39" a="1"/>
  <c r="AV552" i="39" a="1"/>
  <c r="CN552" i="39" a="1"/>
  <c r="J552" i="39" a="1"/>
  <c r="R552" i="39" a="1"/>
  <c r="V552" i="39" a="1"/>
  <c r="S552" i="39" a="1"/>
  <c r="L552" i="39" a="1"/>
  <c r="U342" i="39" a="1"/>
  <c r="AU342" i="39" a="1"/>
  <c r="N342" i="39" a="1"/>
  <c r="M342" i="39" a="1"/>
  <c r="F342" i="39" a="1"/>
  <c r="CH342" i="39" a="1"/>
  <c r="CJ342" i="39" a="1"/>
  <c r="O342" i="39" a="1"/>
  <c r="T342" i="39" a="1"/>
  <c r="J342" i="39" a="1"/>
  <c r="CO342" i="39" a="1"/>
  <c r="AV342" i="39" a="1"/>
  <c r="I342" i="39" a="1"/>
  <c r="G342" i="39" a="1"/>
  <c r="L342" i="39" a="1"/>
  <c r="K342" i="39" a="1"/>
  <c r="CL342" i="39" a="1"/>
  <c r="CM342" i="39" a="1"/>
  <c r="CK342" i="39" a="1"/>
  <c r="CN342" i="39" a="1"/>
  <c r="H342" i="39" a="1"/>
  <c r="V342" i="39" a="1"/>
  <c r="P342" i="39" a="1"/>
  <c r="R342" i="39" a="1"/>
  <c r="CG342" i="39" a="1"/>
  <c r="CI342" i="39" a="1"/>
  <c r="S342" i="39" a="1"/>
  <c r="Q342" i="39" a="1"/>
  <c r="CF342" i="39" a="1"/>
  <c r="CP342" i="39" a="1"/>
  <c r="G447" i="39" a="1"/>
  <c r="CO447" i="39" a="1"/>
  <c r="AU447" i="39" a="1"/>
  <c r="I447" i="39" a="1"/>
  <c r="Q447" i="39" a="1"/>
  <c r="P447" i="39" a="1"/>
  <c r="N447" i="39" a="1"/>
  <c r="R447" i="39" a="1"/>
  <c r="H447" i="39" a="1"/>
  <c r="F447" i="39" a="1"/>
  <c r="U447" i="39" a="1"/>
  <c r="J447" i="39" a="1"/>
  <c r="CF447" i="39" a="1"/>
  <c r="K447" i="39" a="1"/>
  <c r="CH447" i="39" a="1"/>
  <c r="CP447" i="39" a="1"/>
  <c r="O447" i="39" a="1"/>
  <c r="T447" i="39" a="1"/>
  <c r="AV447" i="39" a="1"/>
  <c r="CN447" i="39" a="1"/>
  <c r="L447" i="39" a="1"/>
  <c r="CL447" i="39" a="1"/>
  <c r="M447" i="39" a="1"/>
  <c r="CJ447" i="39" a="1"/>
  <c r="CI447" i="39" a="1"/>
  <c r="CG447" i="39" a="1"/>
  <c r="CK447" i="39" a="1"/>
  <c r="V447" i="39" a="1"/>
  <c r="CM447" i="39" a="1"/>
  <c r="S447" i="39" a="1"/>
  <c r="CN587" i="39" a="1"/>
  <c r="P587" i="39" a="1"/>
  <c r="AV587" i="39" a="1"/>
  <c r="CH587" i="39" a="1"/>
  <c r="AU587" i="39" a="1"/>
  <c r="CJ587" i="39" a="1"/>
  <c r="CI587" i="39" a="1"/>
  <c r="O587" i="39" a="1"/>
  <c r="K587" i="39" a="1"/>
  <c r="N587" i="39" a="1"/>
  <c r="CK587" i="39" a="1"/>
  <c r="H587" i="39" a="1"/>
  <c r="R587" i="39" a="1"/>
  <c r="T587" i="39" a="1"/>
  <c r="Q587" i="39" a="1"/>
  <c r="F587" i="39" a="1"/>
  <c r="CP587" i="39" a="1"/>
  <c r="J587" i="39" a="1"/>
  <c r="CM587" i="39" a="1"/>
  <c r="CG587" i="39" a="1"/>
  <c r="S587" i="39" a="1"/>
  <c r="CF587" i="39" a="1"/>
  <c r="I587" i="39" a="1"/>
  <c r="U587" i="39" a="1"/>
  <c r="G587" i="39" a="1"/>
  <c r="L587" i="39" a="1"/>
  <c r="CL587" i="39" a="1"/>
  <c r="CO587" i="39" a="1"/>
  <c r="M587" i="39" a="1"/>
  <c r="V587" i="39" a="1"/>
  <c r="R622" i="39" a="1"/>
  <c r="CK622" i="39" a="1"/>
  <c r="L622" i="39" a="1"/>
  <c r="CG622" i="39" a="1"/>
  <c r="CJ622" i="39" a="1"/>
  <c r="F622" i="39" a="1"/>
  <c r="Q622" i="39" a="1"/>
  <c r="S622" i="39" a="1"/>
  <c r="K622" i="39" a="1"/>
  <c r="AV622" i="39" a="1"/>
  <c r="CF622" i="39" a="1"/>
  <c r="V622" i="39" a="1"/>
  <c r="CM622" i="39" a="1"/>
  <c r="CP622" i="39" a="1"/>
  <c r="U622" i="39" a="1"/>
  <c r="O622" i="39" a="1"/>
  <c r="H622" i="39" a="1"/>
  <c r="J622" i="39" a="1"/>
  <c r="I622" i="39" a="1"/>
  <c r="T622" i="39" a="1"/>
  <c r="G622" i="39" a="1"/>
  <c r="CN622" i="39" a="1"/>
  <c r="P622" i="39" a="1"/>
  <c r="AU622" i="39" a="1"/>
  <c r="CI622" i="39" a="1"/>
  <c r="CH622" i="39" a="1"/>
  <c r="N622" i="39" a="1"/>
  <c r="CO622" i="39" a="1"/>
  <c r="CL622" i="39" a="1"/>
  <c r="M622" i="39" a="1"/>
  <c r="I157" i="39" a="1"/>
  <c r="CI157" i="39" a="1"/>
  <c r="Q157" i="39" a="1"/>
  <c r="T157" i="39" a="1"/>
  <c r="G157" i="39" a="1"/>
  <c r="J157" i="39" a="1"/>
  <c r="CF157" i="39" a="1"/>
  <c r="AU157" i="39" a="1"/>
  <c r="CN122" i="39" a="1"/>
  <c r="H122" i="39" a="1"/>
  <c r="Q122" i="39" a="1"/>
  <c r="S122" i="39" a="1"/>
  <c r="T122" i="39" a="1"/>
  <c r="J122" i="39" a="1"/>
  <c r="CG122" i="39" a="1"/>
  <c r="R482" i="39" a="1"/>
  <c r="CF482" i="39" a="1"/>
  <c r="I482" i="39" a="1"/>
  <c r="J482" i="39" a="1"/>
  <c r="AV482" i="39" a="1"/>
  <c r="CG482" i="39" a="1"/>
  <c r="K482" i="39" a="1"/>
  <c r="CK482" i="39" a="1"/>
  <c r="CN482" i="39" a="1"/>
  <c r="P482" i="39" a="1"/>
  <c r="CM482" i="39" a="1"/>
  <c r="T482" i="39" a="1"/>
  <c r="CP482" i="39" a="1"/>
  <c r="CH482" i="39" a="1"/>
  <c r="AU482" i="39" a="1"/>
  <c r="CL482" i="39" a="1"/>
  <c r="V482" i="39" a="1"/>
  <c r="U482" i="39" a="1"/>
  <c r="L482" i="39" a="1"/>
  <c r="O482" i="39" a="1"/>
  <c r="G482" i="39" a="1"/>
  <c r="CJ482" i="39" a="1"/>
  <c r="CO482" i="39" a="1"/>
  <c r="Q482" i="39" a="1"/>
  <c r="CI482" i="39" a="1"/>
  <c r="S482" i="39" a="1"/>
  <c r="F482" i="39" a="1"/>
  <c r="N482" i="39" a="1"/>
  <c r="M482" i="39" a="1"/>
  <c r="H482" i="39" a="1"/>
  <c r="AV157" i="39" a="1"/>
  <c r="O157" i="39" a="1"/>
  <c r="M157" i="39" a="1"/>
  <c r="CK157" i="39" a="1"/>
  <c r="CL157" i="39" a="1"/>
  <c r="CO157" i="39" a="1"/>
  <c r="U157" i="39" a="1"/>
  <c r="N122" i="39" a="1"/>
  <c r="M122" i="39" a="1"/>
  <c r="AV122" i="39" a="1"/>
  <c r="V122" i="39" a="1"/>
  <c r="K122" i="39" a="1"/>
  <c r="CO122" i="39" a="1"/>
  <c r="CF122" i="39" a="1"/>
  <c r="P122" i="39" a="1"/>
  <c r="AD589" i="39" l="1"/>
  <c r="AN344" i="39"/>
  <c r="CS61" i="39"/>
  <c r="CT61" i="39" s="1"/>
  <c r="AQ62" i="39"/>
  <c r="AD519" i="39"/>
  <c r="AG554" i="39"/>
  <c r="AE520" i="39"/>
  <c r="AL342" i="39"/>
  <c r="W377" i="39"/>
  <c r="AB552" i="39"/>
  <c r="AF238" i="39"/>
  <c r="AT238" i="39"/>
  <c r="W237" i="39"/>
  <c r="AO65" i="39"/>
  <c r="AB517" i="39"/>
  <c r="X202" i="39"/>
  <c r="AD484" i="39"/>
  <c r="X447" i="39"/>
  <c r="CU621" i="39"/>
  <c r="Q16" i="40" s="1"/>
  <c r="AT623" i="39"/>
  <c r="AP66" i="39"/>
  <c r="Z484" i="39"/>
  <c r="AA450" i="39"/>
  <c r="AK29" i="39"/>
  <c r="AL62" i="39"/>
  <c r="AD414" i="39"/>
  <c r="AR623" i="39"/>
  <c r="AE415" i="39"/>
  <c r="AM343" i="39"/>
  <c r="CS201" i="39"/>
  <c r="CT201" i="39" s="1"/>
  <c r="CV201" i="39" s="1"/>
  <c r="AH377" i="39"/>
  <c r="W97" i="39"/>
  <c r="AA205" i="39"/>
  <c r="Y448" i="39"/>
  <c r="AO345" i="39"/>
  <c r="AK379" i="39"/>
  <c r="AQ517" i="39"/>
  <c r="CU236" i="39"/>
  <c r="Q9" i="40" s="1"/>
  <c r="X482" i="39"/>
  <c r="AN64" i="39"/>
  <c r="AI552" i="39"/>
  <c r="AE590" i="39"/>
  <c r="CX446" i="39"/>
  <c r="AP381" i="39"/>
  <c r="AM483" i="39"/>
  <c r="AF28" i="39"/>
  <c r="AR378" i="39"/>
  <c r="AM98" i="39"/>
  <c r="AP486" i="39"/>
  <c r="Y553" i="39"/>
  <c r="CU341" i="39"/>
  <c r="Q19" i="40" s="1"/>
  <c r="X412" i="39"/>
  <c r="AA555" i="39"/>
  <c r="AB237" i="39"/>
  <c r="AH97" i="39"/>
  <c r="AE240" i="39"/>
  <c r="AO380" i="39"/>
  <c r="AC343" i="39"/>
  <c r="X552" i="39"/>
  <c r="W412" i="39"/>
  <c r="AB622" i="39"/>
  <c r="AD379" i="39"/>
  <c r="Q30" i="40"/>
  <c r="AL377" i="39"/>
  <c r="AQ482" i="39"/>
  <c r="AA415" i="39"/>
  <c r="AG29" i="39"/>
  <c r="AO520" i="39"/>
  <c r="AM378" i="39"/>
  <c r="CV61" i="39"/>
  <c r="AQ377" i="39"/>
  <c r="AN484" i="39"/>
  <c r="AD29" i="39"/>
  <c r="AJ63" i="39"/>
  <c r="AO555" i="39"/>
  <c r="AM413" i="39"/>
  <c r="CX201" i="39"/>
  <c r="AI622" i="39"/>
  <c r="Z589" i="39"/>
  <c r="AE380" i="39"/>
  <c r="AK239" i="39"/>
  <c r="X622" i="39"/>
  <c r="AP416" i="39"/>
  <c r="AL552" i="39"/>
  <c r="AK484" i="39"/>
  <c r="AM518" i="39"/>
  <c r="AL97" i="39"/>
  <c r="AN519" i="39"/>
  <c r="AE345" i="39"/>
  <c r="AF63" i="39"/>
  <c r="CV411" i="39"/>
  <c r="AF518" i="39"/>
  <c r="AC238" i="39"/>
  <c r="X587" i="39"/>
  <c r="AB27" i="39"/>
  <c r="Y588" i="39"/>
  <c r="AN554" i="39"/>
  <c r="AO100" i="39"/>
  <c r="CS481" i="39"/>
  <c r="CT481" i="39" s="1"/>
  <c r="AO485" i="39"/>
  <c r="AH342" i="39"/>
  <c r="AG589" i="39"/>
  <c r="AN414" i="39"/>
  <c r="AH62" i="39"/>
  <c r="AH517" i="39"/>
  <c r="CU411" i="39"/>
  <c r="Q18" i="40" s="1"/>
  <c r="AF203" i="39"/>
  <c r="AS62" i="39"/>
  <c r="AJ483" i="39"/>
  <c r="H482" i="39"/>
  <c r="M482" i="39"/>
  <c r="N482" i="39"/>
  <c r="F482" i="39"/>
  <c r="S482" i="39"/>
  <c r="AF484" i="39" s="1"/>
  <c r="CI482" i="39"/>
  <c r="Q482" i="39"/>
  <c r="CO482" i="39"/>
  <c r="CJ482" i="39"/>
  <c r="G482" i="39"/>
  <c r="O482" i="39"/>
  <c r="L482" i="39"/>
  <c r="AP487" i="39" s="1"/>
  <c r="U482" i="39"/>
  <c r="Z485" i="39" s="1"/>
  <c r="V482" i="39"/>
  <c r="AE486" i="39" s="1"/>
  <c r="CL482" i="39"/>
  <c r="AU482" i="39"/>
  <c r="CX482" i="39" s="1"/>
  <c r="CH482" i="39"/>
  <c r="CP482" i="39"/>
  <c r="T482" i="39"/>
  <c r="CM482" i="39"/>
  <c r="P482" i="39"/>
  <c r="CN482" i="39"/>
  <c r="CK482" i="39"/>
  <c r="K482" i="39"/>
  <c r="CS482" i="39" s="1"/>
  <c r="CG482" i="39"/>
  <c r="AV482" i="39"/>
  <c r="CU482" i="39" s="1"/>
  <c r="R12" i="40" s="1"/>
  <c r="J482" i="39"/>
  <c r="AK485" i="39" s="1"/>
  <c r="I482" i="39"/>
  <c r="CW482" i="39" s="1"/>
  <c r="CF482" i="39"/>
  <c r="R482" i="39"/>
  <c r="M622" i="39"/>
  <c r="CL622" i="39"/>
  <c r="CO622" i="39"/>
  <c r="N622" i="39"/>
  <c r="CH622" i="39"/>
  <c r="CI622" i="39"/>
  <c r="AU622" i="39"/>
  <c r="AH623" i="39" s="1"/>
  <c r="P622" i="39"/>
  <c r="CN622" i="39"/>
  <c r="G622" i="39"/>
  <c r="T622" i="39"/>
  <c r="I622" i="39"/>
  <c r="CW622" i="39" s="1"/>
  <c r="J622" i="39"/>
  <c r="AJ624" i="39" s="1"/>
  <c r="H622" i="39"/>
  <c r="O622" i="39"/>
  <c r="U622" i="39"/>
  <c r="AA626" i="39" s="1"/>
  <c r="CP622" i="39"/>
  <c r="CM622" i="39"/>
  <c r="V622" i="39"/>
  <c r="AB623" i="39" s="1"/>
  <c r="CF622" i="39"/>
  <c r="AV622" i="39"/>
  <c r="CU622" i="39" s="1"/>
  <c r="R16" i="40" s="1"/>
  <c r="K622" i="39"/>
  <c r="AR624" i="39" s="1"/>
  <c r="S622" i="39"/>
  <c r="AF624" i="39" s="1"/>
  <c r="Q622" i="39"/>
  <c r="F622" i="39"/>
  <c r="CJ622" i="39"/>
  <c r="CG622" i="39"/>
  <c r="L622" i="39"/>
  <c r="AL623" i="39" s="1"/>
  <c r="CK622" i="39"/>
  <c r="R622" i="39"/>
  <c r="V587" i="39"/>
  <c r="AE591" i="39" s="1"/>
  <c r="M587" i="39"/>
  <c r="CO587" i="39"/>
  <c r="CL587" i="39"/>
  <c r="L587" i="39"/>
  <c r="AM589" i="39" s="1"/>
  <c r="G587" i="39"/>
  <c r="U587" i="39"/>
  <c r="Y589" i="39" s="1"/>
  <c r="I587" i="39"/>
  <c r="CW587" i="39" s="1"/>
  <c r="CF587" i="39"/>
  <c r="S587" i="39"/>
  <c r="AF589" i="39" s="1"/>
  <c r="CG587" i="39"/>
  <c r="CM587" i="39"/>
  <c r="J587" i="39"/>
  <c r="AK590" i="39" s="1"/>
  <c r="CP587" i="39"/>
  <c r="F587" i="39"/>
  <c r="Q587" i="39"/>
  <c r="T587" i="39"/>
  <c r="R587" i="39"/>
  <c r="H587" i="39"/>
  <c r="CK587" i="39"/>
  <c r="N587" i="39"/>
  <c r="K587" i="39"/>
  <c r="AQ588" i="39" s="1"/>
  <c r="O587" i="39"/>
  <c r="CI587" i="39"/>
  <c r="CJ587" i="39"/>
  <c r="AU587" i="39"/>
  <c r="CX587" i="39" s="1"/>
  <c r="CH587" i="39"/>
  <c r="AV587" i="39"/>
  <c r="AS588" i="39" s="1"/>
  <c r="P587" i="39"/>
  <c r="CN587" i="39"/>
  <c r="S447" i="39"/>
  <c r="W448" i="39" s="1"/>
  <c r="CM447" i="39"/>
  <c r="V447" i="39"/>
  <c r="AC449" i="39" s="1"/>
  <c r="CK447" i="39"/>
  <c r="CG447" i="39"/>
  <c r="CI447" i="39"/>
  <c r="CJ447" i="39"/>
  <c r="M447" i="39"/>
  <c r="CL447" i="39"/>
  <c r="L447" i="39"/>
  <c r="AN450" i="39" s="1"/>
  <c r="CN447" i="39"/>
  <c r="AV447" i="39"/>
  <c r="CU447" i="39" s="1"/>
  <c r="R21" i="40" s="1"/>
  <c r="T447" i="39"/>
  <c r="O447" i="39"/>
  <c r="CP447" i="39"/>
  <c r="CH447" i="39"/>
  <c r="K447" i="39"/>
  <c r="CS447" i="39" s="1"/>
  <c r="CT447" i="39" s="1"/>
  <c r="CF447" i="39"/>
  <c r="J447" i="39"/>
  <c r="AK450" i="39" s="1"/>
  <c r="U447" i="39"/>
  <c r="AA451" i="39" s="1"/>
  <c r="F447" i="39"/>
  <c r="H447" i="39"/>
  <c r="R447" i="39"/>
  <c r="N447" i="39"/>
  <c r="P447" i="39"/>
  <c r="Q447" i="39"/>
  <c r="I447" i="39"/>
  <c r="CW447" i="39" s="1"/>
  <c r="AU447" i="39"/>
  <c r="AH448" i="39" s="1"/>
  <c r="CO447" i="39"/>
  <c r="G447" i="39"/>
  <c r="CP342" i="39"/>
  <c r="CF342" i="39"/>
  <c r="Q342" i="39"/>
  <c r="S342" i="39"/>
  <c r="AG345" i="39" s="1"/>
  <c r="CI342" i="39"/>
  <c r="CG342" i="39"/>
  <c r="R342" i="39"/>
  <c r="P342" i="39"/>
  <c r="V342" i="39"/>
  <c r="AD345" i="39" s="1"/>
  <c r="H342" i="39"/>
  <c r="CN342" i="39"/>
  <c r="CK342" i="39"/>
  <c r="CM342" i="39"/>
  <c r="CL342" i="39"/>
  <c r="K342" i="39"/>
  <c r="CS342" i="39" s="1"/>
  <c r="L342" i="39"/>
  <c r="AM344" i="39" s="1"/>
  <c r="G342" i="39"/>
  <c r="I342" i="39"/>
  <c r="CW342" i="39" s="1"/>
  <c r="AV342" i="39"/>
  <c r="AT344" i="39" s="1"/>
  <c r="CO342" i="39"/>
  <c r="J342" i="39"/>
  <c r="AJ344" i="39" s="1"/>
  <c r="T342" i="39"/>
  <c r="O342" i="39"/>
  <c r="CJ342" i="39"/>
  <c r="CH342" i="39"/>
  <c r="F342" i="39"/>
  <c r="M342" i="39"/>
  <c r="N342" i="39"/>
  <c r="AU342" i="39"/>
  <c r="AH343" i="39" s="1"/>
  <c r="U342" i="39"/>
  <c r="AA346" i="39" s="1"/>
  <c r="L552" i="39"/>
  <c r="AL553" i="39" s="1"/>
  <c r="S552" i="39"/>
  <c r="AG555" i="39" s="1"/>
  <c r="V552" i="39"/>
  <c r="AE556" i="39" s="1"/>
  <c r="R552" i="39"/>
  <c r="J552" i="39"/>
  <c r="AK555" i="39" s="1"/>
  <c r="CN552" i="39"/>
  <c r="AV552" i="39"/>
  <c r="AS553" i="39" s="1"/>
  <c r="CM552" i="39"/>
  <c r="CK552" i="39"/>
  <c r="CL552" i="39"/>
  <c r="CO552" i="39"/>
  <c r="CG552" i="39"/>
  <c r="M552" i="39"/>
  <c r="G552" i="39"/>
  <c r="I552" i="39"/>
  <c r="CW552" i="39" s="1"/>
  <c r="T552" i="39"/>
  <c r="CF552" i="39"/>
  <c r="U552" i="39"/>
  <c r="AA556" i="39" s="1"/>
  <c r="O552" i="39"/>
  <c r="K552" i="39"/>
  <c r="AR554" i="39" s="1"/>
  <c r="CP552" i="39"/>
  <c r="CH552" i="39"/>
  <c r="CI552" i="39"/>
  <c r="Q552" i="39"/>
  <c r="N552" i="39"/>
  <c r="H552" i="39"/>
  <c r="F552" i="39"/>
  <c r="AU552" i="39"/>
  <c r="AH553" i="39" s="1"/>
  <c r="CJ552" i="39"/>
  <c r="P552" i="39"/>
  <c r="CH377" i="39"/>
  <c r="AU377" i="39"/>
  <c r="AH378" i="39" s="1"/>
  <c r="CI377" i="39"/>
  <c r="J377" i="39"/>
  <c r="AJ379" i="39" s="1"/>
  <c r="P377" i="39"/>
  <c r="H377" i="39"/>
  <c r="CN377" i="39"/>
  <c r="I377" i="39"/>
  <c r="CW377" i="39" s="1"/>
  <c r="S377" i="39"/>
  <c r="W378" i="39" s="1"/>
  <c r="AV377" i="39"/>
  <c r="CU377" i="39" s="1"/>
  <c r="R20" i="40" s="1"/>
  <c r="CK377" i="39"/>
  <c r="CF377" i="39"/>
  <c r="O377" i="39"/>
  <c r="M377" i="39"/>
  <c r="Q377" i="39"/>
  <c r="K377" i="39"/>
  <c r="CS377" i="39" s="1"/>
  <c r="CT377" i="39" s="1"/>
  <c r="L377" i="39"/>
  <c r="AL378" i="39" s="1"/>
  <c r="CL377" i="39"/>
  <c r="CG377" i="39"/>
  <c r="R377" i="39"/>
  <c r="CO377" i="39"/>
  <c r="CJ377" i="39"/>
  <c r="N377" i="39"/>
  <c r="U377" i="39"/>
  <c r="AA381" i="39" s="1"/>
  <c r="F377" i="39"/>
  <c r="G377" i="39"/>
  <c r="V377" i="39"/>
  <c r="AC379" i="39" s="1"/>
  <c r="CP377" i="39"/>
  <c r="T377" i="39"/>
  <c r="CM377" i="39"/>
  <c r="CL62" i="39"/>
  <c r="CK62" i="39"/>
  <c r="CF62" i="39"/>
  <c r="Q62" i="39"/>
  <c r="CN62" i="39"/>
  <c r="AU62" i="39"/>
  <c r="AH63" i="39" s="1"/>
  <c r="CM62" i="39"/>
  <c r="CH62" i="39"/>
  <c r="N62" i="39"/>
  <c r="AV62" i="39"/>
  <c r="CU62" i="39" s="1"/>
  <c r="R4" i="40" s="1"/>
  <c r="CG62" i="39"/>
  <c r="P62" i="39"/>
  <c r="G62" i="39"/>
  <c r="T62" i="39"/>
  <c r="L62" i="39"/>
  <c r="AL63" i="39" s="1"/>
  <c r="CP62" i="39"/>
  <c r="K62" i="39"/>
  <c r="CS62" i="39" s="1"/>
  <c r="F62" i="39"/>
  <c r="U62" i="39"/>
  <c r="X63" i="39" s="1"/>
  <c r="H62" i="39"/>
  <c r="R62" i="39"/>
  <c r="O62" i="39"/>
  <c r="I62" i="39"/>
  <c r="CW62" i="39" s="1"/>
  <c r="S62" i="39"/>
  <c r="W63" i="39" s="1"/>
  <c r="V62" i="39"/>
  <c r="AB63" i="39" s="1"/>
  <c r="M62" i="39"/>
  <c r="CI62" i="39"/>
  <c r="CO62" i="39"/>
  <c r="CJ62" i="39"/>
  <c r="J62" i="39"/>
  <c r="AK65" i="39" s="1"/>
  <c r="M202" i="39"/>
  <c r="CM202" i="39"/>
  <c r="Q202" i="39"/>
  <c r="CP202" i="39"/>
  <c r="J202" i="39"/>
  <c r="AI203" i="39" s="1"/>
  <c r="CN202" i="39"/>
  <c r="L202" i="39"/>
  <c r="AP207" i="39" s="1"/>
  <c r="CH202" i="39"/>
  <c r="CJ202" i="39"/>
  <c r="CL202" i="39"/>
  <c r="AV202" i="39"/>
  <c r="AS203" i="39" s="1"/>
  <c r="H202" i="39"/>
  <c r="U202" i="39"/>
  <c r="X203" i="39" s="1"/>
  <c r="T202" i="39"/>
  <c r="R202" i="39"/>
  <c r="N202" i="39"/>
  <c r="CF202" i="39"/>
  <c r="I202" i="39"/>
  <c r="CW202" i="39" s="1"/>
  <c r="AU202" i="39"/>
  <c r="CX202" i="39" s="1"/>
  <c r="F202" i="39"/>
  <c r="S202" i="39"/>
  <c r="AG205" i="39" s="1"/>
  <c r="CK202" i="39"/>
  <c r="G202" i="39"/>
  <c r="CO202" i="39"/>
  <c r="CG202" i="39"/>
  <c r="CI202" i="39"/>
  <c r="V202" i="39"/>
  <c r="AE206" i="39" s="1"/>
  <c r="P202" i="39"/>
  <c r="K202" i="39"/>
  <c r="AQ203" i="39" s="1"/>
  <c r="O202" i="39"/>
  <c r="N97" i="39"/>
  <c r="CG97" i="39"/>
  <c r="CN97" i="39"/>
  <c r="L97" i="39"/>
  <c r="AO101" i="39" s="1"/>
  <c r="H97" i="39"/>
  <c r="P97" i="39"/>
  <c r="R97" i="39"/>
  <c r="CO97" i="39"/>
  <c r="M97" i="39"/>
  <c r="J97" i="39"/>
  <c r="AI98" i="39" s="1"/>
  <c r="S97" i="39"/>
  <c r="AG100" i="39" s="1"/>
  <c r="K97" i="39"/>
  <c r="AR99" i="39" s="1"/>
  <c r="AV97" i="39"/>
  <c r="AS98" i="39" s="1"/>
  <c r="AU97" i="39"/>
  <c r="CX97" i="39" s="1"/>
  <c r="CH97" i="39"/>
  <c r="T97" i="39"/>
  <c r="CI97" i="39"/>
  <c r="CP97" i="39"/>
  <c r="I97" i="39"/>
  <c r="CW97" i="39" s="1"/>
  <c r="O97" i="39"/>
  <c r="U97" i="39"/>
  <c r="AA101" i="39" s="1"/>
  <c r="V97" i="39"/>
  <c r="AB98" i="39" s="1"/>
  <c r="G97" i="39"/>
  <c r="F97" i="39"/>
  <c r="CK97" i="39"/>
  <c r="CL97" i="39"/>
  <c r="CJ97" i="39"/>
  <c r="CF97" i="39"/>
  <c r="Q97" i="39"/>
  <c r="CM97" i="39"/>
  <c r="CF27" i="39"/>
  <c r="P27" i="39"/>
  <c r="F27" i="39"/>
  <c r="CJ27" i="39"/>
  <c r="CN27" i="39"/>
  <c r="CM27" i="39"/>
  <c r="H27" i="39"/>
  <c r="CO27" i="39"/>
  <c r="AV27" i="39"/>
  <c r="AS28" i="39" s="1"/>
  <c r="CP27" i="39"/>
  <c r="J27" i="39"/>
  <c r="AJ29" i="39" s="1"/>
  <c r="CK27" i="39"/>
  <c r="R27" i="39"/>
  <c r="S27" i="39"/>
  <c r="AF29" i="39" s="1"/>
  <c r="I27" i="39"/>
  <c r="CW27" i="39" s="1"/>
  <c r="U27" i="39"/>
  <c r="Z30" i="39" s="1"/>
  <c r="CL27" i="39"/>
  <c r="O27" i="39"/>
  <c r="V27" i="39"/>
  <c r="AC29" i="39" s="1"/>
  <c r="T27" i="39"/>
  <c r="K27" i="39"/>
  <c r="CS27" i="39" s="1"/>
  <c r="CI27" i="39"/>
  <c r="L27" i="39"/>
  <c r="AN30" i="39" s="1"/>
  <c r="Q27" i="39"/>
  <c r="AU27" i="39"/>
  <c r="AH28" i="39" s="1"/>
  <c r="CH27" i="39"/>
  <c r="CG27" i="39"/>
  <c r="M27" i="39"/>
  <c r="N27" i="39"/>
  <c r="G27" i="39"/>
  <c r="J412" i="39"/>
  <c r="AJ414" i="39" s="1"/>
  <c r="K412" i="39"/>
  <c r="CS412" i="39" s="1"/>
  <c r="CT412" i="39" s="1"/>
  <c r="R412" i="39"/>
  <c r="H412" i="39"/>
  <c r="N412" i="39"/>
  <c r="AU412" i="39"/>
  <c r="CX412" i="39" s="1"/>
  <c r="M412" i="39"/>
  <c r="F412" i="39"/>
  <c r="CL412" i="39"/>
  <c r="Q412" i="39"/>
  <c r="CH412" i="39"/>
  <c r="CP412" i="39"/>
  <c r="CK412" i="39"/>
  <c r="L412" i="39"/>
  <c r="AM414" i="39" s="1"/>
  <c r="I412" i="39"/>
  <c r="CW412" i="39" s="1"/>
  <c r="O412" i="39"/>
  <c r="CO412" i="39"/>
  <c r="CI412" i="39"/>
  <c r="CM412" i="39"/>
  <c r="CF412" i="39"/>
  <c r="CG412" i="39"/>
  <c r="CJ412" i="39"/>
  <c r="G412" i="39"/>
  <c r="S412" i="39"/>
  <c r="AF414" i="39" s="1"/>
  <c r="U412" i="39"/>
  <c r="Z415" i="39" s="1"/>
  <c r="CN412" i="39"/>
  <c r="V412" i="39"/>
  <c r="AE416" i="39" s="1"/>
  <c r="T412" i="39"/>
  <c r="P412" i="39"/>
  <c r="AV412" i="39"/>
  <c r="CU412" i="39" s="1"/>
  <c r="R18" i="40" s="1"/>
  <c r="O517" i="39"/>
  <c r="I517" i="39"/>
  <c r="CW517" i="39" s="1"/>
  <c r="CP517" i="39"/>
  <c r="AV517" i="39"/>
  <c r="AT519" i="39" s="1"/>
  <c r="G517" i="39"/>
  <c r="S517" i="39"/>
  <c r="AG520" i="39" s="1"/>
  <c r="CL517" i="39"/>
  <c r="CM517" i="39"/>
  <c r="CJ517" i="39"/>
  <c r="AU517" i="39"/>
  <c r="CX517" i="39" s="1"/>
  <c r="CG517" i="39"/>
  <c r="CO517" i="39"/>
  <c r="J517" i="39"/>
  <c r="AJ519" i="39" s="1"/>
  <c r="F517" i="39"/>
  <c r="M517" i="39"/>
  <c r="V517" i="39"/>
  <c r="AC519" i="39" s="1"/>
  <c r="R517" i="39"/>
  <c r="CK517" i="39"/>
  <c r="U517" i="39"/>
  <c r="Z520" i="39" s="1"/>
  <c r="CN517" i="39"/>
  <c r="K517" i="39"/>
  <c r="AR519" i="39" s="1"/>
  <c r="T517" i="39"/>
  <c r="P517" i="39"/>
  <c r="H517" i="39"/>
  <c r="L517" i="39"/>
  <c r="AN520" i="39" s="1"/>
  <c r="N517" i="39"/>
  <c r="CF517" i="39"/>
  <c r="CI517" i="39"/>
  <c r="CH517" i="39"/>
  <c r="Q517" i="39"/>
  <c r="H237" i="39"/>
  <c r="CF237" i="39"/>
  <c r="F237" i="39"/>
  <c r="CJ237" i="39"/>
  <c r="V237" i="39"/>
  <c r="AC239" i="39" s="1"/>
  <c r="CG237" i="39"/>
  <c r="N237" i="39"/>
  <c r="R237" i="39"/>
  <c r="AV237" i="39"/>
  <c r="AS238" i="39" s="1"/>
  <c r="CP237" i="39"/>
  <c r="CK237" i="39"/>
  <c r="U237" i="39"/>
  <c r="Z240" i="39" s="1"/>
  <c r="T237" i="39"/>
  <c r="CM237" i="39"/>
  <c r="CN237" i="39"/>
  <c r="J237" i="39"/>
  <c r="AJ239" i="39" s="1"/>
  <c r="CL237" i="39"/>
  <c r="M237" i="39"/>
  <c r="CI237" i="39"/>
  <c r="K237" i="39"/>
  <c r="CS237" i="39" s="1"/>
  <c r="CT237" i="39" s="1"/>
  <c r="G237" i="39"/>
  <c r="Q237" i="39"/>
  <c r="CO237" i="39"/>
  <c r="AU237" i="39"/>
  <c r="AH238" i="39" s="1"/>
  <c r="I237" i="39"/>
  <c r="CW237" i="39" s="1"/>
  <c r="CH237" i="39"/>
  <c r="L237" i="39"/>
  <c r="AP242" i="39" s="1"/>
  <c r="S237" i="39"/>
  <c r="W238" i="39" s="1"/>
  <c r="P237" i="39"/>
  <c r="O237" i="39"/>
  <c r="AK624" i="39"/>
  <c r="CX586" i="39"/>
  <c r="AG624" i="39"/>
  <c r="W622" i="39"/>
  <c r="AK519" i="39"/>
  <c r="AU157" i="39"/>
  <c r="CX157" i="39" s="1"/>
  <c r="CH157" i="39"/>
  <c r="H157" i="39"/>
  <c r="U157" i="39"/>
  <c r="AA161" i="39" s="1"/>
  <c r="CF157" i="39"/>
  <c r="S157" i="39"/>
  <c r="CP157" i="39"/>
  <c r="CO157" i="39"/>
  <c r="J157" i="39"/>
  <c r="AK160" i="39" s="1"/>
  <c r="V157" i="39"/>
  <c r="P157" i="39"/>
  <c r="CL157" i="39"/>
  <c r="G157" i="39"/>
  <c r="K157" i="39"/>
  <c r="N157" i="39"/>
  <c r="CK157" i="39"/>
  <c r="T157" i="39"/>
  <c r="CN157" i="39"/>
  <c r="CG157" i="39"/>
  <c r="M157" i="39"/>
  <c r="Q157" i="39"/>
  <c r="CJ157" i="39"/>
  <c r="R157" i="39"/>
  <c r="O157" i="39"/>
  <c r="CI157" i="39"/>
  <c r="F157" i="39"/>
  <c r="CM157" i="39"/>
  <c r="AV157" i="39"/>
  <c r="AS158" i="39" s="1"/>
  <c r="I157" i="39"/>
  <c r="CW157" i="39" s="1"/>
  <c r="L157" i="39"/>
  <c r="AZ16" i="35"/>
  <c r="CL122" i="39"/>
  <c r="P122" i="39"/>
  <c r="CG122" i="39"/>
  <c r="O122" i="39"/>
  <c r="CM122" i="39"/>
  <c r="CF122" i="39"/>
  <c r="J122" i="39"/>
  <c r="CH122" i="39"/>
  <c r="I122" i="39"/>
  <c r="CW122" i="39" s="1"/>
  <c r="CO122" i="39"/>
  <c r="T122" i="39"/>
  <c r="CK122" i="39"/>
  <c r="R122" i="39"/>
  <c r="K122" i="39"/>
  <c r="S122" i="39"/>
  <c r="CJ122" i="39"/>
  <c r="CP122" i="39"/>
  <c r="V122" i="39"/>
  <c r="Q122" i="39"/>
  <c r="G122" i="39"/>
  <c r="CI122" i="39"/>
  <c r="AV122" i="39"/>
  <c r="H122" i="39"/>
  <c r="F122" i="39"/>
  <c r="AU122" i="39"/>
  <c r="M122" i="39"/>
  <c r="CN122" i="39"/>
  <c r="U122" i="39"/>
  <c r="L122" i="39"/>
  <c r="N122" i="39"/>
  <c r="G25" i="40"/>
  <c r="G26" i="40" s="1"/>
  <c r="G32" i="40"/>
  <c r="CV446" i="39"/>
  <c r="CV236" i="39"/>
  <c r="AT99" i="39"/>
  <c r="CV481" i="39"/>
  <c r="AK625" i="39"/>
  <c r="AK520" i="39"/>
  <c r="AC204" i="39"/>
  <c r="CV341" i="39"/>
  <c r="CU342" i="39"/>
  <c r="R19" i="40" s="1"/>
  <c r="AI483" i="39"/>
  <c r="AO626" i="39"/>
  <c r="AB343" i="39"/>
  <c r="AT484" i="39"/>
  <c r="AP32" i="39"/>
  <c r="Y484" i="39"/>
  <c r="AM624" i="39"/>
  <c r="AR204" i="39"/>
  <c r="Q31" i="40"/>
  <c r="AE66" i="39"/>
  <c r="AN240" i="39"/>
  <c r="AJ484" i="39"/>
  <c r="AN625" i="39"/>
  <c r="AP627" i="39"/>
  <c r="W588" i="39"/>
  <c r="Y624" i="39"/>
  <c r="Z100" i="39"/>
  <c r="CV376" i="39"/>
  <c r="AO31" i="39"/>
  <c r="CV26" i="39"/>
  <c r="W203" i="39"/>
  <c r="X518" i="39"/>
  <c r="AN65" i="39"/>
  <c r="AJ554" i="39"/>
  <c r="AP592" i="39"/>
  <c r="AB238" i="39"/>
  <c r="AI518" i="39"/>
  <c r="AC344" i="39"/>
  <c r="AG590" i="39"/>
  <c r="AM64" i="39"/>
  <c r="AA486" i="39"/>
  <c r="CU97" i="39"/>
  <c r="R11" i="40" s="1"/>
  <c r="R24" i="40" s="1"/>
  <c r="CT342" i="39"/>
  <c r="AI588" i="39"/>
  <c r="AE346" i="39"/>
  <c r="CU202" i="39"/>
  <c r="R8" i="40" s="1"/>
  <c r="Y204" i="39"/>
  <c r="AL588" i="39"/>
  <c r="AB448" i="39"/>
  <c r="W483" i="39"/>
  <c r="AM554" i="39"/>
  <c r="AE451" i="39"/>
  <c r="AD240" i="39"/>
  <c r="AM204" i="39"/>
  <c r="AD555" i="39"/>
  <c r="X588" i="39"/>
  <c r="AB588" i="39"/>
  <c r="AO556" i="39"/>
  <c r="AN555" i="39"/>
  <c r="CU552" i="39"/>
  <c r="R13" i="40" s="1"/>
  <c r="AF449" i="39"/>
  <c r="CX622" i="39"/>
  <c r="AK345" i="39"/>
  <c r="AH588" i="39"/>
  <c r="AP522" i="39"/>
  <c r="AD30" i="39"/>
  <c r="AQ28" i="39"/>
  <c r="AR64" i="39"/>
  <c r="CX342" i="39"/>
  <c r="AR589" i="39"/>
  <c r="X413" i="39"/>
  <c r="AD65" i="39"/>
  <c r="Z65" i="39"/>
  <c r="AD415" i="39"/>
  <c r="AQ518" i="39"/>
  <c r="AJ449" i="39"/>
  <c r="CV621" i="39"/>
  <c r="Y64" i="39"/>
  <c r="AI623" i="39"/>
  <c r="AO241" i="39"/>
  <c r="AP67" i="39"/>
  <c r="AC414" i="39"/>
  <c r="X483" i="39"/>
  <c r="AB413" i="39"/>
  <c r="AJ589" i="39"/>
  <c r="AT204" i="39"/>
  <c r="AT239" i="39"/>
  <c r="AA416" i="39"/>
  <c r="AG380" i="39"/>
  <c r="AM519" i="39"/>
  <c r="CX552" i="39"/>
  <c r="AE381" i="39"/>
  <c r="AB203" i="39"/>
  <c r="AO521" i="39"/>
  <c r="AC64" i="39"/>
  <c r="AS483" i="39"/>
  <c r="CV516" i="39"/>
  <c r="CU27" i="39"/>
  <c r="R5" i="40" s="1"/>
  <c r="Z205" i="39"/>
  <c r="AT29" i="39"/>
  <c r="CV447" i="39"/>
  <c r="CT27" i="39"/>
  <c r="Y344" i="39"/>
  <c r="Y414" i="39"/>
  <c r="AC484" i="39"/>
  <c r="AD485" i="39"/>
  <c r="AN415" i="39"/>
  <c r="AS378" i="39"/>
  <c r="AL28" i="39"/>
  <c r="AF379" i="39"/>
  <c r="AM29" i="39"/>
  <c r="AL518" i="39"/>
  <c r="AI28" i="39"/>
  <c r="AB483" i="39"/>
  <c r="AB378" i="39"/>
  <c r="AK30" i="39"/>
  <c r="AT449" i="39"/>
  <c r="AD380" i="39"/>
  <c r="X623" i="39"/>
  <c r="AO66" i="39"/>
  <c r="AM239" i="39"/>
  <c r="AA206" i="39"/>
  <c r="CS202" i="39"/>
  <c r="CT202" i="39" s="1"/>
  <c r="X98" i="39"/>
  <c r="CX27" i="39"/>
  <c r="AL238" i="39"/>
  <c r="AS343" i="39"/>
  <c r="AI343" i="39"/>
  <c r="CS587" i="39"/>
  <c r="CT587" i="39" s="1"/>
  <c r="AM379" i="39"/>
  <c r="AF204" i="39"/>
  <c r="AT624" i="39"/>
  <c r="X448" i="39"/>
  <c r="Z450" i="39"/>
  <c r="W623" i="39"/>
  <c r="AR29" i="39"/>
  <c r="AF99" i="39"/>
  <c r="AQ63" i="39"/>
  <c r="W98" i="39"/>
  <c r="AR449" i="39"/>
  <c r="AP382" i="39"/>
  <c r="AS623" i="39"/>
  <c r="AA66" i="39"/>
  <c r="AQ448" i="39"/>
  <c r="AH203" i="39"/>
  <c r="AE31" i="39"/>
  <c r="AA521" i="39"/>
  <c r="AG625" i="39"/>
  <c r="CS517" i="39"/>
  <c r="CT517" i="39" s="1"/>
  <c r="AO381" i="39"/>
  <c r="AQ343" i="39"/>
  <c r="AQ553" i="39"/>
  <c r="AI448" i="39"/>
  <c r="AN380" i="39"/>
  <c r="Y519" i="39"/>
  <c r="AD625" i="39"/>
  <c r="Y449" i="39"/>
  <c r="AR344" i="39"/>
  <c r="AB28" i="39"/>
  <c r="AE626" i="39"/>
  <c r="CT62" i="39"/>
  <c r="AC624" i="39"/>
  <c r="AP102" i="39"/>
  <c r="AM99" i="39"/>
  <c r="AN590" i="39"/>
  <c r="AD450" i="39"/>
  <c r="AA591" i="39"/>
  <c r="AC589" i="39"/>
  <c r="AG485" i="39"/>
  <c r="AI413" i="39"/>
  <c r="AG450" i="39"/>
  <c r="AO591" i="39"/>
  <c r="AD590" i="39"/>
  <c r="AJ204" i="39"/>
  <c r="AL98" i="39"/>
  <c r="AN205" i="39"/>
  <c r="AT554" i="39"/>
  <c r="AC554" i="39"/>
  <c r="AB553" i="39"/>
  <c r="CV96" i="39"/>
  <c r="AR239" i="39"/>
  <c r="AK415" i="39"/>
  <c r="AK205" i="39"/>
  <c r="AP557" i="39"/>
  <c r="AI553" i="39"/>
  <c r="W553" i="39"/>
  <c r="Z590" i="39"/>
  <c r="CX377" i="39"/>
  <c r="AL203" i="39"/>
  <c r="AK380" i="39"/>
  <c r="AN100" i="39"/>
  <c r="AO206" i="39"/>
  <c r="H7" i="40"/>
  <c r="H29" i="40" s="1"/>
  <c r="K43" i="40" s="1"/>
  <c r="CV297" i="39"/>
  <c r="Z160" i="39"/>
  <c r="AB158" i="39"/>
  <c r="AE161" i="39"/>
  <c r="AC159" i="39"/>
  <c r="AD160" i="39"/>
  <c r="CS157" i="39"/>
  <c r="CT157" i="39" s="1"/>
  <c r="AR159" i="39"/>
  <c r="AQ158" i="39"/>
  <c r="AG160" i="39"/>
  <c r="AF159" i="39"/>
  <c r="W158" i="39"/>
  <c r="AH158" i="39"/>
  <c r="AP162" i="39"/>
  <c r="AM159" i="39"/>
  <c r="AL158" i="39"/>
  <c r="AN160" i="39"/>
  <c r="AO161" i="39"/>
  <c r="CF553" i="39" a="1"/>
  <c r="V553" i="39" a="1"/>
  <c r="Q553" i="39" a="1"/>
  <c r="CJ553" i="39" a="1"/>
  <c r="J553" i="39" a="1"/>
  <c r="R553" i="39" a="1"/>
  <c r="H553" i="39" a="1"/>
  <c r="F553" i="39" a="1"/>
  <c r="CG553" i="39" a="1"/>
  <c r="CL553" i="39" a="1"/>
  <c r="CI553" i="39" a="1"/>
  <c r="T553" i="39" a="1"/>
  <c r="CM553" i="39" a="1"/>
  <c r="U553" i="39" a="1"/>
  <c r="CP553" i="39" a="1"/>
  <c r="CK553" i="39" a="1"/>
  <c r="I553" i="39" a="1"/>
  <c r="AV553" i="39" a="1"/>
  <c r="K553" i="39" a="1"/>
  <c r="G553" i="39" a="1"/>
  <c r="CO553" i="39" a="1"/>
  <c r="L553" i="39" a="1"/>
  <c r="O553" i="39" a="1"/>
  <c r="N553" i="39" a="1"/>
  <c r="M553" i="39" a="1"/>
  <c r="S553" i="39" a="1"/>
  <c r="CN553" i="39" a="1"/>
  <c r="CH553" i="39" a="1"/>
  <c r="P553" i="39" a="1"/>
  <c r="AU553" i="39" a="1"/>
  <c r="CH378" i="39" a="1"/>
  <c r="H378" i="39" a="1"/>
  <c r="P378" i="39" a="1"/>
  <c r="I378" i="39" a="1"/>
  <c r="Q378" i="39" a="1"/>
  <c r="J378" i="39" a="1"/>
  <c r="AV378" i="39" a="1"/>
  <c r="CK378" i="39" a="1"/>
  <c r="V378" i="39" a="1"/>
  <c r="K378" i="39" a="1"/>
  <c r="CL378" i="39" a="1"/>
  <c r="F378" i="39" a="1"/>
  <c r="CP378" i="39" a="1"/>
  <c r="CM378" i="39" a="1"/>
  <c r="CF378" i="39" a="1"/>
  <c r="U378" i="39" a="1"/>
  <c r="O378" i="39" a="1"/>
  <c r="L378" i="39" a="1"/>
  <c r="S378" i="39" a="1"/>
  <c r="M378" i="39" a="1"/>
  <c r="CN378" i="39" a="1"/>
  <c r="N378" i="39" a="1"/>
  <c r="CJ378" i="39" a="1"/>
  <c r="AU378" i="39" a="1"/>
  <c r="G378" i="39" a="1"/>
  <c r="CO378" i="39" a="1"/>
  <c r="T378" i="39" a="1"/>
  <c r="R378" i="39" a="1"/>
  <c r="CG378" i="39" a="1"/>
  <c r="CI378" i="39" a="1"/>
  <c r="T238" i="39" a="1"/>
  <c r="CN238" i="39" a="1"/>
  <c r="Q238" i="39" a="1"/>
  <c r="CI238" i="39" a="1"/>
  <c r="U238" i="39" a="1"/>
  <c r="F238" i="39" a="1"/>
  <c r="CM238" i="39" a="1"/>
  <c r="AV238" i="39" a="1"/>
  <c r="K238" i="39" a="1"/>
  <c r="CF238" i="39" a="1"/>
  <c r="J238" i="39" a="1"/>
  <c r="R238" i="39" a="1"/>
  <c r="CJ238" i="39" a="1"/>
  <c r="S238" i="39" a="1"/>
  <c r="L238" i="39" a="1"/>
  <c r="CG238" i="39" a="1"/>
  <c r="M238" i="39" a="1"/>
  <c r="H238" i="39" a="1"/>
  <c r="P238" i="39" a="1"/>
  <c r="CK238" i="39" a="1"/>
  <c r="O238" i="39" a="1"/>
  <c r="CH238" i="39" a="1"/>
  <c r="G238" i="39" a="1"/>
  <c r="N238" i="39" a="1"/>
  <c r="I238" i="39" a="1"/>
  <c r="CL238" i="39" a="1"/>
  <c r="CP238" i="39" a="1"/>
  <c r="V238" i="39" a="1"/>
  <c r="CO238" i="39" a="1"/>
  <c r="AU238" i="39" a="1"/>
  <c r="CI17" i="35" a="1"/>
  <c r="CH17" i="35" a="1"/>
  <c r="CN17" i="35" a="1"/>
  <c r="I17" i="35" a="1"/>
  <c r="O17" i="35" a="1"/>
  <c r="S17" i="35" a="1"/>
  <c r="T17" i="35" a="1"/>
  <c r="Q17" i="35" a="1"/>
  <c r="M343" i="39" a="1"/>
  <c r="G343" i="39" a="1"/>
  <c r="T343" i="39" a="1"/>
  <c r="CJ343" i="39" a="1"/>
  <c r="O343" i="39" a="1"/>
  <c r="CL343" i="39" a="1"/>
  <c r="CH343" i="39" a="1"/>
  <c r="N343" i="39" a="1"/>
  <c r="CF343" i="39" a="1"/>
  <c r="CP343" i="39" a="1"/>
  <c r="F343" i="39" a="1"/>
  <c r="I343" i="39" a="1"/>
  <c r="R343" i="39" a="1"/>
  <c r="CG343" i="39" a="1"/>
  <c r="H343" i="39" a="1"/>
  <c r="J343" i="39" a="1"/>
  <c r="AU343" i="39" a="1"/>
  <c r="CK343" i="39" a="1"/>
  <c r="P343" i="39" a="1"/>
  <c r="K343" i="39" a="1"/>
  <c r="S343" i="39" a="1"/>
  <c r="CN343" i="39" a="1"/>
  <c r="CM343" i="39" a="1"/>
  <c r="AV343" i="39" a="1"/>
  <c r="Q343" i="39" a="1"/>
  <c r="L343" i="39" a="1"/>
  <c r="CO343" i="39" a="1"/>
  <c r="V343" i="39" a="1"/>
  <c r="U343" i="39" a="1"/>
  <c r="CI343" i="39" a="1"/>
  <c r="CG98" i="39" a="1"/>
  <c r="CJ98" i="39" a="1"/>
  <c r="CH98" i="39" a="1"/>
  <c r="CK98" i="39" a="1"/>
  <c r="K98" i="39" a="1"/>
  <c r="L98" i="39" a="1"/>
  <c r="V98" i="39" a="1"/>
  <c r="CN98" i="39" a="1"/>
  <c r="P98" i="39" a="1"/>
  <c r="AU98" i="39" a="1"/>
  <c r="M98" i="39" a="1"/>
  <c r="G98" i="39" a="1"/>
  <c r="J98" i="39" a="1"/>
  <c r="O98" i="39" a="1"/>
  <c r="CI98" i="39" a="1"/>
  <c r="S98" i="39" a="1"/>
  <c r="CP98" i="39" a="1"/>
  <c r="F98" i="39" a="1"/>
  <c r="T98" i="39" a="1"/>
  <c r="AV98" i="39" a="1"/>
  <c r="CF98" i="39" a="1"/>
  <c r="H98" i="39" a="1"/>
  <c r="R98" i="39" a="1"/>
  <c r="CO98" i="39" a="1"/>
  <c r="CL98" i="39" a="1"/>
  <c r="U98" i="39" a="1"/>
  <c r="N98" i="39" a="1"/>
  <c r="Q98" i="39" a="1"/>
  <c r="CM98" i="39" a="1"/>
  <c r="I98" i="39" a="1"/>
  <c r="Q413" i="39" a="1"/>
  <c r="T413" i="39" a="1"/>
  <c r="S413" i="39" a="1"/>
  <c r="CO413" i="39" a="1"/>
  <c r="CH413" i="39" a="1"/>
  <c r="O413" i="39" a="1"/>
  <c r="L413" i="39" a="1"/>
  <c r="CL413" i="39" a="1"/>
  <c r="R413" i="39" a="1"/>
  <c r="CN413" i="39" a="1"/>
  <c r="I413" i="39" a="1"/>
  <c r="F413" i="39" a="1"/>
  <c r="CG413" i="39" a="1"/>
  <c r="K413" i="39" a="1"/>
  <c r="N413" i="39" a="1"/>
  <c r="AV413" i="39" a="1"/>
  <c r="CM413" i="39" a="1"/>
  <c r="CJ413" i="39" a="1"/>
  <c r="V413" i="39" a="1"/>
  <c r="P413" i="39" a="1"/>
  <c r="AU413" i="39" a="1"/>
  <c r="G413" i="39" a="1"/>
  <c r="CI413" i="39" a="1"/>
  <c r="M413" i="39" a="1"/>
  <c r="U413" i="39" a="1"/>
  <c r="CF413" i="39" a="1"/>
  <c r="CK413" i="39" a="1"/>
  <c r="CP413" i="39" a="1"/>
  <c r="J413" i="39" a="1"/>
  <c r="H413" i="39" a="1"/>
  <c r="R518" i="39" a="1"/>
  <c r="CF518" i="39" a="1"/>
  <c r="CK518" i="39" a="1"/>
  <c r="G518" i="39" a="1"/>
  <c r="CI518" i="39" a="1"/>
  <c r="T518" i="39" a="1"/>
  <c r="P518" i="39" a="1"/>
  <c r="CG518" i="39" a="1"/>
  <c r="U518" i="39" a="1"/>
  <c r="CP518" i="39" a="1"/>
  <c r="N518" i="39" a="1"/>
  <c r="K518" i="39" a="1"/>
  <c r="CM518" i="39" a="1"/>
  <c r="CL518" i="39" a="1"/>
  <c r="CO518" i="39" a="1"/>
  <c r="CN518" i="39" a="1"/>
  <c r="O518" i="39" a="1"/>
  <c r="L518" i="39" a="1"/>
  <c r="H518" i="39" a="1"/>
  <c r="AV518" i="39" a="1"/>
  <c r="AU518" i="39" a="1"/>
  <c r="V518" i="39" a="1"/>
  <c r="Q518" i="39" a="1"/>
  <c r="CJ518" i="39" a="1"/>
  <c r="S518" i="39" a="1"/>
  <c r="F518" i="39" a="1"/>
  <c r="J518" i="39" a="1"/>
  <c r="M518" i="39" a="1"/>
  <c r="CH518" i="39" a="1"/>
  <c r="I518" i="39" a="1"/>
  <c r="CL17" i="35" a="1"/>
  <c r="CD17" i="35" a="1"/>
  <c r="CK17" i="35" a="1"/>
  <c r="P17" i="35" a="1"/>
  <c r="CF17" i="35" a="1"/>
  <c r="J17" i="35" a="1"/>
  <c r="CM17" i="35" a="1"/>
  <c r="CJ623" i="39" a="1"/>
  <c r="CM623" i="39" a="1"/>
  <c r="R623" i="39" a="1"/>
  <c r="U623" i="39" a="1"/>
  <c r="CI623" i="39" a="1"/>
  <c r="H623" i="39" a="1"/>
  <c r="F623" i="39" a="1"/>
  <c r="CN623" i="39" a="1"/>
  <c r="K623" i="39" a="1"/>
  <c r="Q623" i="39" a="1"/>
  <c r="CK623" i="39" a="1"/>
  <c r="CF623" i="39" a="1"/>
  <c r="N623" i="39" a="1"/>
  <c r="L623" i="39" a="1"/>
  <c r="P623" i="39" a="1"/>
  <c r="S623" i="39" a="1"/>
  <c r="I623" i="39" a="1"/>
  <c r="CO623" i="39" a="1"/>
  <c r="AU623" i="39" a="1"/>
  <c r="CP623" i="39" a="1"/>
  <c r="J623" i="39" a="1"/>
  <c r="CL623" i="39" a="1"/>
  <c r="M623" i="39" a="1"/>
  <c r="G623" i="39" a="1"/>
  <c r="T623" i="39" a="1"/>
  <c r="V623" i="39" a="1"/>
  <c r="AV623" i="39" a="1"/>
  <c r="CH623" i="39" a="1"/>
  <c r="CG623" i="39" a="1"/>
  <c r="O623" i="39" a="1"/>
  <c r="V588" i="39" a="1"/>
  <c r="AV588" i="39" a="1"/>
  <c r="R588" i="39" a="1"/>
  <c r="CG588" i="39" a="1"/>
  <c r="T588" i="39" a="1"/>
  <c r="CH588" i="39" a="1"/>
  <c r="I588" i="39" a="1"/>
  <c r="N588" i="39" a="1"/>
  <c r="CO588" i="39" a="1"/>
  <c r="J588" i="39" a="1"/>
  <c r="CN588" i="39" a="1"/>
  <c r="CL588" i="39" a="1"/>
  <c r="AU588" i="39" a="1"/>
  <c r="CI588" i="39" a="1"/>
  <c r="O588" i="39" a="1"/>
  <c r="CJ588" i="39" a="1"/>
  <c r="H588" i="39" a="1"/>
  <c r="K588" i="39" a="1"/>
  <c r="S588" i="39" a="1"/>
  <c r="CM588" i="39" a="1"/>
  <c r="M588" i="39" a="1"/>
  <c r="U588" i="39" a="1"/>
  <c r="Q588" i="39" a="1"/>
  <c r="L588" i="39" a="1"/>
  <c r="CP588" i="39" a="1"/>
  <c r="P588" i="39" a="1"/>
  <c r="F588" i="39" a="1"/>
  <c r="CK588" i="39" a="1"/>
  <c r="G588" i="39" a="1"/>
  <c r="CF588" i="39" a="1"/>
  <c r="M448" i="39" a="1"/>
  <c r="U448" i="39" a="1"/>
  <c r="AV448" i="39" a="1"/>
  <c r="L448" i="39" a="1"/>
  <c r="P448" i="39" a="1"/>
  <c r="R448" i="39" a="1"/>
  <c r="N448" i="39" a="1"/>
  <c r="J448" i="39" a="1"/>
  <c r="CK448" i="39" a="1"/>
  <c r="CL448" i="39" a="1"/>
  <c r="T448" i="39" a="1"/>
  <c r="CN448" i="39" a="1"/>
  <c r="CJ448" i="39" a="1"/>
  <c r="I448" i="39" a="1"/>
  <c r="CM448" i="39" a="1"/>
  <c r="CG448" i="39" a="1"/>
  <c r="CI448" i="39" a="1"/>
  <c r="CH448" i="39" a="1"/>
  <c r="CF448" i="39" a="1"/>
  <c r="F448" i="39" a="1"/>
  <c r="H448" i="39" a="1"/>
  <c r="AU448" i="39" a="1"/>
  <c r="O448" i="39" a="1"/>
  <c r="V448" i="39" a="1"/>
  <c r="Q448" i="39" a="1"/>
  <c r="CP448" i="39" a="1"/>
  <c r="K448" i="39" a="1"/>
  <c r="G448" i="39" a="1"/>
  <c r="S448" i="39" a="1"/>
  <c r="CO448" i="39" a="1"/>
  <c r="CP28" i="39" a="1"/>
  <c r="O28" i="39" a="1"/>
  <c r="CG28" i="39" a="1"/>
  <c r="AV28" i="39" a="1"/>
  <c r="CJ28" i="39" a="1"/>
  <c r="P28" i="39" a="1"/>
  <c r="M28" i="39" a="1"/>
  <c r="CF28" i="39" a="1"/>
  <c r="S28" i="39" a="1"/>
  <c r="CK28" i="39" a="1"/>
  <c r="N28" i="39" a="1"/>
  <c r="K28" i="39" a="1"/>
  <c r="I28" i="39" a="1"/>
  <c r="R28" i="39" a="1"/>
  <c r="CI28" i="39" a="1"/>
  <c r="F28" i="39" a="1"/>
  <c r="CM28" i="39" a="1"/>
  <c r="T28" i="39" a="1"/>
  <c r="CN28" i="39" a="1"/>
  <c r="CL28" i="39" a="1"/>
  <c r="G28" i="39" a="1"/>
  <c r="U28" i="39" a="1"/>
  <c r="L28" i="39" a="1"/>
  <c r="H28" i="39" a="1"/>
  <c r="CO28" i="39" a="1"/>
  <c r="AU28" i="39" a="1"/>
  <c r="V28" i="39" a="1"/>
  <c r="J28" i="39" a="1"/>
  <c r="Q28" i="39" a="1"/>
  <c r="CH28" i="39" a="1"/>
  <c r="AS17" i="35" a="1"/>
  <c r="L17" i="35" a="1"/>
  <c r="H17" i="35" a="1"/>
  <c r="CJ17" i="35" a="1"/>
  <c r="CE17" i="35" a="1"/>
  <c r="M17" i="35" a="1"/>
  <c r="R17" i="35" a="1"/>
  <c r="E17" i="35" a="1"/>
  <c r="N483" i="39" a="1"/>
  <c r="CH483" i="39" a="1"/>
  <c r="CO483" i="39" a="1"/>
  <c r="K483" i="39" a="1"/>
  <c r="CI483" i="39" a="1"/>
  <c r="AU483" i="39" a="1"/>
  <c r="CG483" i="39" a="1"/>
  <c r="G483" i="39" a="1"/>
  <c r="CJ483" i="39" a="1"/>
  <c r="U483" i="39" a="1"/>
  <c r="CP483" i="39" a="1"/>
  <c r="M483" i="39" a="1"/>
  <c r="AV483" i="39" a="1"/>
  <c r="J483" i="39" a="1"/>
  <c r="CN483" i="39" a="1"/>
  <c r="O483" i="39" a="1"/>
  <c r="T483" i="39" a="1"/>
  <c r="R483" i="39" a="1"/>
  <c r="CK483" i="39" a="1"/>
  <c r="F483" i="39" a="1"/>
  <c r="CM483" i="39" a="1"/>
  <c r="CF483" i="39" a="1"/>
  <c r="H483" i="39" a="1"/>
  <c r="L483" i="39" a="1"/>
  <c r="Q483" i="39" a="1"/>
  <c r="CL483" i="39" a="1"/>
  <c r="V483" i="39" a="1"/>
  <c r="S483" i="39" a="1"/>
  <c r="I483" i="39" a="1"/>
  <c r="P483" i="39" a="1"/>
  <c r="CP63" i="39" a="1"/>
  <c r="S63" i="39" a="1"/>
  <c r="V63" i="39" a="1"/>
  <c r="CG63" i="39" a="1"/>
  <c r="R63" i="39" a="1"/>
  <c r="U63" i="39" a="1"/>
  <c r="G63" i="39" a="1"/>
  <c r="CN63" i="39" a="1"/>
  <c r="M63" i="39" a="1"/>
  <c r="T63" i="39" a="1"/>
  <c r="CL63" i="39" a="1"/>
  <c r="CK63" i="39" a="1"/>
  <c r="CO63" i="39" a="1"/>
  <c r="CI63" i="39" a="1"/>
  <c r="CH63" i="39" a="1"/>
  <c r="K63" i="39" a="1"/>
  <c r="AV63" i="39" a="1"/>
  <c r="CF63" i="39" a="1"/>
  <c r="N63" i="39" a="1"/>
  <c r="I63" i="39" a="1"/>
  <c r="P63" i="39" a="1"/>
  <c r="F63" i="39" a="1"/>
  <c r="CM63" i="39" a="1"/>
  <c r="H63" i="39" a="1"/>
  <c r="J63" i="39" a="1"/>
  <c r="L63" i="39" a="1"/>
  <c r="O63" i="39" a="1"/>
  <c r="AU63" i="39" a="1"/>
  <c r="Q63" i="39" a="1"/>
  <c r="CJ63" i="39" a="1"/>
  <c r="T203" i="39" a="1"/>
  <c r="J203" i="39" a="1"/>
  <c r="H203" i="39" a="1"/>
  <c r="P203" i="39" a="1"/>
  <c r="AU203" i="39" a="1"/>
  <c r="CF203" i="39" a="1"/>
  <c r="Q203" i="39" a="1"/>
  <c r="S203" i="39" a="1"/>
  <c r="V203" i="39" a="1"/>
  <c r="AV203" i="39" a="1"/>
  <c r="CG203" i="39" a="1"/>
  <c r="I203" i="39" a="1"/>
  <c r="N203" i="39" a="1"/>
  <c r="CM203" i="39" a="1"/>
  <c r="CI203" i="39" a="1"/>
  <c r="CK203" i="39" a="1"/>
  <c r="M203" i="39" a="1"/>
  <c r="CL203" i="39" a="1"/>
  <c r="CO203" i="39" a="1"/>
  <c r="CP203" i="39" a="1"/>
  <c r="CN203" i="39" a="1"/>
  <c r="L203" i="39" a="1"/>
  <c r="U203" i="39" a="1"/>
  <c r="G203" i="39" a="1"/>
  <c r="F203" i="39" a="1"/>
  <c r="R203" i="39" a="1"/>
  <c r="K203" i="39" a="1"/>
  <c r="CJ203" i="39" a="1"/>
  <c r="O203" i="39" a="1"/>
  <c r="CH203" i="39" a="1"/>
  <c r="N17" i="35" a="1"/>
  <c r="F17" i="35" a="1"/>
  <c r="D17" i="35" a="1"/>
  <c r="K17" i="35" a="1"/>
  <c r="G17" i="35" a="1"/>
  <c r="AT17" i="35" a="1"/>
  <c r="CO17" i="35" a="1"/>
  <c r="CG17" i="35" a="1"/>
  <c r="AI158" i="39" l="1"/>
  <c r="W28" i="39"/>
  <c r="AJ159" i="39"/>
  <c r="AT379" i="39"/>
  <c r="AF239" i="39"/>
  <c r="AG415" i="39"/>
  <c r="AK240" i="39"/>
  <c r="AS448" i="39"/>
  <c r="Z625" i="39"/>
  <c r="AQ238" i="39"/>
  <c r="W518" i="39"/>
  <c r="AG65" i="39"/>
  <c r="CT482" i="39"/>
  <c r="CV482" i="39" s="1"/>
  <c r="AF64" i="39"/>
  <c r="CS97" i="39"/>
  <c r="CT97" i="39" s="1"/>
  <c r="X238" i="39"/>
  <c r="AA241" i="39"/>
  <c r="X343" i="39"/>
  <c r="AI238" i="39"/>
  <c r="Y379" i="39"/>
  <c r="AE521" i="39"/>
  <c r="AF554" i="39"/>
  <c r="X553" i="39"/>
  <c r="AQ378" i="39"/>
  <c r="Y29" i="39"/>
  <c r="AD520" i="39"/>
  <c r="AL448" i="39"/>
  <c r="AA31" i="39"/>
  <c r="AF344" i="39"/>
  <c r="CV412" i="39"/>
  <c r="CV377" i="39"/>
  <c r="AH413" i="39"/>
  <c r="X28" i="39"/>
  <c r="Z555" i="39"/>
  <c r="AO486" i="39"/>
  <c r="AB518" i="39"/>
  <c r="AL413" i="39"/>
  <c r="AI63" i="39"/>
  <c r="AM449" i="39"/>
  <c r="AT64" i="39"/>
  <c r="AJ99" i="39"/>
  <c r="AO416" i="39"/>
  <c r="AL343" i="39"/>
  <c r="X378" i="39"/>
  <c r="AE101" i="39"/>
  <c r="AQ483" i="39"/>
  <c r="CX62" i="39"/>
  <c r="CU517" i="39"/>
  <c r="R14" i="40" s="1"/>
  <c r="AR414" i="39"/>
  <c r="CV62" i="39"/>
  <c r="AO346" i="39"/>
  <c r="AN345" i="39"/>
  <c r="AH98" i="39"/>
  <c r="AP347" i="39"/>
  <c r="CS622" i="39"/>
  <c r="CT622" i="39" s="1"/>
  <c r="CV622" i="39" s="1"/>
  <c r="AO451" i="39"/>
  <c r="R30" i="40"/>
  <c r="AN485" i="39"/>
  <c r="AM484" i="39"/>
  <c r="AP417" i="39"/>
  <c r="AL483" i="39"/>
  <c r="AR379" i="39"/>
  <c r="AK100" i="39"/>
  <c r="AD100" i="39"/>
  <c r="AI378" i="39"/>
  <c r="W343" i="39"/>
  <c r="AS518" i="39"/>
  <c r="AQ413" i="39"/>
  <c r="AQ623" i="39"/>
  <c r="AT589" i="39"/>
  <c r="AT414" i="39"/>
  <c r="Z380" i="39"/>
  <c r="AJ64" i="39"/>
  <c r="CU587" i="39"/>
  <c r="R15" i="40" s="1"/>
  <c r="AC99" i="39"/>
  <c r="AS63" i="39"/>
  <c r="AH483" i="39"/>
  <c r="AS413" i="39"/>
  <c r="AR484" i="39"/>
  <c r="AP452" i="39"/>
  <c r="Y554" i="39"/>
  <c r="W413" i="39"/>
  <c r="Y239" i="39"/>
  <c r="AH518" i="39"/>
  <c r="AQ98" i="39"/>
  <c r="R31" i="40"/>
  <c r="CS552" i="39"/>
  <c r="CT552" i="39" s="1"/>
  <c r="CH203" i="39"/>
  <c r="O203" i="39"/>
  <c r="CJ203" i="39"/>
  <c r="K203" i="39"/>
  <c r="CS203" i="39" s="1"/>
  <c r="R203" i="39"/>
  <c r="F203" i="39"/>
  <c r="G203" i="39"/>
  <c r="U203" i="39"/>
  <c r="AA207" i="39" s="1"/>
  <c r="L203" i="39"/>
  <c r="AN206" i="39" s="1"/>
  <c r="CN203" i="39"/>
  <c r="CP203" i="39"/>
  <c r="CO203" i="39"/>
  <c r="CL203" i="39"/>
  <c r="M203" i="39"/>
  <c r="CK203" i="39"/>
  <c r="CI203" i="39"/>
  <c r="CM203" i="39"/>
  <c r="N203" i="39"/>
  <c r="I203" i="39"/>
  <c r="CW203" i="39" s="1"/>
  <c r="CG203" i="39"/>
  <c r="AV203" i="39"/>
  <c r="CU203" i="39" s="1"/>
  <c r="S8" i="40" s="1"/>
  <c r="V203" i="39"/>
  <c r="AE207" i="39" s="1"/>
  <c r="S203" i="39"/>
  <c r="AG206" i="39" s="1"/>
  <c r="Q203" i="39"/>
  <c r="CF203" i="39"/>
  <c r="AU203" i="39"/>
  <c r="CX203" i="39" s="1"/>
  <c r="P203" i="39"/>
  <c r="H203" i="39"/>
  <c r="J203" i="39"/>
  <c r="AI204" i="39" s="1"/>
  <c r="T203" i="39"/>
  <c r="CJ63" i="39"/>
  <c r="Q63" i="39"/>
  <c r="AU63" i="39"/>
  <c r="AH64" i="39" s="1"/>
  <c r="O63" i="39"/>
  <c r="L63" i="39"/>
  <c r="AO67" i="39" s="1"/>
  <c r="J63" i="39"/>
  <c r="AK66" i="39" s="1"/>
  <c r="H63" i="39"/>
  <c r="CM63" i="39"/>
  <c r="F63" i="39"/>
  <c r="P63" i="39"/>
  <c r="I63" i="39"/>
  <c r="CW63" i="39" s="1"/>
  <c r="N63" i="39"/>
  <c r="CF63" i="39"/>
  <c r="AV63" i="39"/>
  <c r="CU63" i="39" s="1"/>
  <c r="S4" i="40" s="1"/>
  <c r="K63" i="39"/>
  <c r="AR65" i="39" s="1"/>
  <c r="CH63" i="39"/>
  <c r="CI63" i="39"/>
  <c r="CO63" i="39"/>
  <c r="CK63" i="39"/>
  <c r="CL63" i="39"/>
  <c r="T63" i="39"/>
  <c r="M63" i="39"/>
  <c r="CN63" i="39"/>
  <c r="G63" i="39"/>
  <c r="U63" i="39"/>
  <c r="AA67" i="39" s="1"/>
  <c r="R63" i="39"/>
  <c r="CG63" i="39"/>
  <c r="V63" i="39"/>
  <c r="AD66" i="39" s="1"/>
  <c r="S63" i="39"/>
  <c r="W64" i="39" s="1"/>
  <c r="CP63" i="39"/>
  <c r="P483" i="39"/>
  <c r="I483" i="39"/>
  <c r="CW483" i="39" s="1"/>
  <c r="S483" i="39"/>
  <c r="AG486" i="39" s="1"/>
  <c r="V483" i="39"/>
  <c r="AD486" i="39" s="1"/>
  <c r="CL483" i="39"/>
  <c r="Q483" i="39"/>
  <c r="L483" i="39"/>
  <c r="AN486" i="39" s="1"/>
  <c r="H483" i="39"/>
  <c r="CF483" i="39"/>
  <c r="CM483" i="39"/>
  <c r="F483" i="39"/>
  <c r="CK483" i="39"/>
  <c r="R483" i="39"/>
  <c r="T483" i="39"/>
  <c r="O483" i="39"/>
  <c r="CN483" i="39"/>
  <c r="J483" i="39"/>
  <c r="AK486" i="39" s="1"/>
  <c r="AV483" i="39"/>
  <c r="AT485" i="39" s="1"/>
  <c r="M483" i="39"/>
  <c r="CP483" i="39"/>
  <c r="U483" i="39"/>
  <c r="Y485" i="39" s="1"/>
  <c r="CJ483" i="39"/>
  <c r="G483" i="39"/>
  <c r="CG483" i="39"/>
  <c r="AU483" i="39"/>
  <c r="AH484" i="39" s="1"/>
  <c r="CI483" i="39"/>
  <c r="K483" i="39"/>
  <c r="AR485" i="39" s="1"/>
  <c r="CO483" i="39"/>
  <c r="CH483" i="39"/>
  <c r="N483" i="39"/>
  <c r="CH28" i="39"/>
  <c r="Q28" i="39"/>
  <c r="J28" i="39"/>
  <c r="AK31" i="39" s="1"/>
  <c r="V28" i="39"/>
  <c r="AC30" i="39" s="1"/>
  <c r="AU28" i="39"/>
  <c r="AH29" i="39" s="1"/>
  <c r="CO28" i="39"/>
  <c r="H28" i="39"/>
  <c r="L28" i="39"/>
  <c r="AN31" i="39" s="1"/>
  <c r="U28" i="39"/>
  <c r="X29" i="39" s="1"/>
  <c r="G28" i="39"/>
  <c r="CL28" i="39"/>
  <c r="CN28" i="39"/>
  <c r="T28" i="39"/>
  <c r="CM28" i="39"/>
  <c r="F28" i="39"/>
  <c r="CI28" i="39"/>
  <c r="R28" i="39"/>
  <c r="I28" i="39"/>
  <c r="CW28" i="39" s="1"/>
  <c r="K28" i="39"/>
  <c r="AR30" i="39" s="1"/>
  <c r="N28" i="39"/>
  <c r="CK28" i="39"/>
  <c r="S28" i="39"/>
  <c r="W29" i="39" s="1"/>
  <c r="CF28" i="39"/>
  <c r="M28" i="39"/>
  <c r="P28" i="39"/>
  <c r="CJ28" i="39"/>
  <c r="AV28" i="39"/>
  <c r="CG28" i="39"/>
  <c r="O28" i="39"/>
  <c r="CP28" i="39"/>
  <c r="CO448" i="39"/>
  <c r="S448" i="39"/>
  <c r="AG451" i="39" s="1"/>
  <c r="G448" i="39"/>
  <c r="K448" i="39"/>
  <c r="AQ449" i="39" s="1"/>
  <c r="CP448" i="39"/>
  <c r="Q448" i="39"/>
  <c r="V448" i="39"/>
  <c r="AB449" i="39" s="1"/>
  <c r="O448" i="39"/>
  <c r="AU448" i="39"/>
  <c r="AH449" i="39" s="1"/>
  <c r="H448" i="39"/>
  <c r="F448" i="39"/>
  <c r="CF448" i="39"/>
  <c r="CH448" i="39"/>
  <c r="CI448" i="39"/>
  <c r="CG448" i="39"/>
  <c r="CM448" i="39"/>
  <c r="I448" i="39"/>
  <c r="CW448" i="39" s="1"/>
  <c r="CJ448" i="39"/>
  <c r="CN448" i="39"/>
  <c r="T448" i="39"/>
  <c r="CL448" i="39"/>
  <c r="CK448" i="39"/>
  <c r="J448" i="39"/>
  <c r="AJ450" i="39" s="1"/>
  <c r="N448" i="39"/>
  <c r="R448" i="39"/>
  <c r="P448" i="39"/>
  <c r="L448" i="39"/>
  <c r="AN451" i="39" s="1"/>
  <c r="AV448" i="39"/>
  <c r="AS449" i="39" s="1"/>
  <c r="U448" i="39"/>
  <c r="Y450" i="39" s="1"/>
  <c r="M448" i="39"/>
  <c r="CF588" i="39"/>
  <c r="G588" i="39"/>
  <c r="CK588" i="39"/>
  <c r="F588" i="39"/>
  <c r="P588" i="39"/>
  <c r="CP588" i="39"/>
  <c r="L588" i="39"/>
  <c r="AO592" i="39" s="1"/>
  <c r="Q588" i="39"/>
  <c r="U588" i="39"/>
  <c r="AA592" i="39" s="1"/>
  <c r="M588" i="39"/>
  <c r="CM588" i="39"/>
  <c r="S588" i="39"/>
  <c r="AG591" i="39" s="1"/>
  <c r="K588" i="39"/>
  <c r="AR590" i="39" s="1"/>
  <c r="H588" i="39"/>
  <c r="CJ588" i="39"/>
  <c r="O588" i="39"/>
  <c r="CI588" i="39"/>
  <c r="AU588" i="39"/>
  <c r="AH589" i="39" s="1"/>
  <c r="CL588" i="39"/>
  <c r="CN588" i="39"/>
  <c r="J588" i="39"/>
  <c r="AJ590" i="39" s="1"/>
  <c r="CO588" i="39"/>
  <c r="N588" i="39"/>
  <c r="I588" i="39"/>
  <c r="CW588" i="39" s="1"/>
  <c r="CH588" i="39"/>
  <c r="T588" i="39"/>
  <c r="CG588" i="39"/>
  <c r="R588" i="39"/>
  <c r="AV588" i="39"/>
  <c r="AS589" i="39" s="1"/>
  <c r="V588" i="39"/>
  <c r="AD591" i="39" s="1"/>
  <c r="O623" i="39"/>
  <c r="CG623" i="39"/>
  <c r="CH623" i="39"/>
  <c r="AV623" i="39"/>
  <c r="CU623" i="39" s="1"/>
  <c r="S16" i="40" s="1"/>
  <c r="V623" i="39"/>
  <c r="AD626" i="39" s="1"/>
  <c r="T623" i="39"/>
  <c r="G623" i="39"/>
  <c r="M623" i="39"/>
  <c r="CL623" i="39"/>
  <c r="J623" i="39"/>
  <c r="AK626" i="39" s="1"/>
  <c r="CP623" i="39"/>
  <c r="AU623" i="39"/>
  <c r="CX623" i="39" s="1"/>
  <c r="CO623" i="39"/>
  <c r="I623" i="39"/>
  <c r="CW623" i="39" s="1"/>
  <c r="S623" i="39"/>
  <c r="AG626" i="39" s="1"/>
  <c r="P623" i="39"/>
  <c r="L623" i="39"/>
  <c r="AO627" i="39" s="1"/>
  <c r="N623" i="39"/>
  <c r="CF623" i="39"/>
  <c r="CK623" i="39"/>
  <c r="Q623" i="39"/>
  <c r="K623" i="39"/>
  <c r="AR625" i="39" s="1"/>
  <c r="CN623" i="39"/>
  <c r="F623" i="39"/>
  <c r="H623" i="39"/>
  <c r="CI623" i="39"/>
  <c r="U623" i="39"/>
  <c r="X624" i="39" s="1"/>
  <c r="R623" i="39"/>
  <c r="CM623" i="39"/>
  <c r="CJ623" i="39"/>
  <c r="I518" i="39"/>
  <c r="CW518" i="39" s="1"/>
  <c r="CH518" i="39"/>
  <c r="M518" i="39"/>
  <c r="J518" i="39"/>
  <c r="AI519" i="39" s="1"/>
  <c r="F518" i="39"/>
  <c r="S518" i="39"/>
  <c r="W519" i="39" s="1"/>
  <c r="CJ518" i="39"/>
  <c r="Q518" i="39"/>
  <c r="V518" i="39"/>
  <c r="AC520" i="39" s="1"/>
  <c r="AU518" i="39"/>
  <c r="CX518" i="39" s="1"/>
  <c r="AV518" i="39"/>
  <c r="AT520" i="39" s="1"/>
  <c r="H518" i="39"/>
  <c r="L518" i="39"/>
  <c r="O518" i="39"/>
  <c r="CN518" i="39"/>
  <c r="CO518" i="39"/>
  <c r="CL518" i="39"/>
  <c r="CM518" i="39"/>
  <c r="K518" i="39"/>
  <c r="AR520" i="39" s="1"/>
  <c r="N518" i="39"/>
  <c r="CP518" i="39"/>
  <c r="U518" i="39"/>
  <c r="Y520" i="39" s="1"/>
  <c r="CG518" i="39"/>
  <c r="P518" i="39"/>
  <c r="T518" i="39"/>
  <c r="CI518" i="39"/>
  <c r="G518" i="39"/>
  <c r="CK518" i="39"/>
  <c r="CF518" i="39"/>
  <c r="R518" i="39"/>
  <c r="H413" i="39"/>
  <c r="J413" i="39"/>
  <c r="AK416" i="39" s="1"/>
  <c r="CP413" i="39"/>
  <c r="CK413" i="39"/>
  <c r="CF413" i="39"/>
  <c r="U413" i="39"/>
  <c r="Z416" i="39" s="1"/>
  <c r="M413" i="39"/>
  <c r="CI413" i="39"/>
  <c r="G413" i="39"/>
  <c r="AU413" i="39"/>
  <c r="AH414" i="39" s="1"/>
  <c r="P413" i="39"/>
  <c r="V413" i="39"/>
  <c r="AD416" i="39" s="1"/>
  <c r="CJ413" i="39"/>
  <c r="CM413" i="39"/>
  <c r="AV413" i="39"/>
  <c r="CU413" i="39" s="1"/>
  <c r="S18" i="40" s="1"/>
  <c r="N413" i="39"/>
  <c r="K413" i="39"/>
  <c r="AQ414" i="39" s="1"/>
  <c r="CG413" i="39"/>
  <c r="F413" i="39"/>
  <c r="I413" i="39"/>
  <c r="CW413" i="39" s="1"/>
  <c r="CN413" i="39"/>
  <c r="R413" i="39"/>
  <c r="CL413" i="39"/>
  <c r="L413" i="39"/>
  <c r="AN416" i="39" s="1"/>
  <c r="O413" i="39"/>
  <c r="CH413" i="39"/>
  <c r="CO413" i="39"/>
  <c r="S413" i="39"/>
  <c r="W414" i="39" s="1"/>
  <c r="T413" i="39"/>
  <c r="Q413" i="39"/>
  <c r="I98" i="39"/>
  <c r="CW98" i="39" s="1"/>
  <c r="CM98" i="39"/>
  <c r="Q98" i="39"/>
  <c r="N98" i="39"/>
  <c r="U98" i="39"/>
  <c r="X99" i="39" s="1"/>
  <c r="CL98" i="39"/>
  <c r="CO98" i="39"/>
  <c r="R98" i="39"/>
  <c r="H98" i="39"/>
  <c r="CF98" i="39"/>
  <c r="AV98" i="39"/>
  <c r="AS99" i="39" s="1"/>
  <c r="T98" i="39"/>
  <c r="F98" i="39"/>
  <c r="CP98" i="39"/>
  <c r="S98" i="39"/>
  <c r="AF100" i="39" s="1"/>
  <c r="CI98" i="39"/>
  <c r="O98" i="39"/>
  <c r="J98" i="39"/>
  <c r="AJ100" i="39" s="1"/>
  <c r="G98" i="39"/>
  <c r="M98" i="39"/>
  <c r="AU98" i="39"/>
  <c r="CX98" i="39" s="1"/>
  <c r="P98" i="39"/>
  <c r="CN98" i="39"/>
  <c r="V98" i="39"/>
  <c r="AB99" i="39" s="1"/>
  <c r="L98" i="39"/>
  <c r="AN101" i="39" s="1"/>
  <c r="K98" i="39"/>
  <c r="AR100" i="39" s="1"/>
  <c r="CK98" i="39"/>
  <c r="CH98" i="39"/>
  <c r="CJ98" i="39"/>
  <c r="CG98" i="39"/>
  <c r="CI343" i="39"/>
  <c r="U343" i="39"/>
  <c r="Z346" i="39" s="1"/>
  <c r="V343" i="39"/>
  <c r="AE347" i="39" s="1"/>
  <c r="CO343" i="39"/>
  <c r="L343" i="39"/>
  <c r="AL344" i="39" s="1"/>
  <c r="Q343" i="39"/>
  <c r="AV343" i="39"/>
  <c r="AS344" i="39" s="1"/>
  <c r="CM343" i="39"/>
  <c r="CN343" i="39"/>
  <c r="S343" i="39"/>
  <c r="AF345" i="39" s="1"/>
  <c r="K343" i="39"/>
  <c r="AR345" i="39" s="1"/>
  <c r="P343" i="39"/>
  <c r="CK343" i="39"/>
  <c r="AU343" i="39"/>
  <c r="AH344" i="39" s="1"/>
  <c r="J343" i="39"/>
  <c r="AJ345" i="39" s="1"/>
  <c r="H343" i="39"/>
  <c r="CG343" i="39"/>
  <c r="R343" i="39"/>
  <c r="I343" i="39"/>
  <c r="CW343" i="39" s="1"/>
  <c r="F343" i="39"/>
  <c r="CP343" i="39"/>
  <c r="CF343" i="39"/>
  <c r="N343" i="39"/>
  <c r="CH343" i="39"/>
  <c r="CL343" i="39"/>
  <c r="O343" i="39"/>
  <c r="CJ343" i="39"/>
  <c r="T343" i="39"/>
  <c r="G343" i="39"/>
  <c r="M343" i="39"/>
  <c r="AU238" i="39"/>
  <c r="AH239" i="39" s="1"/>
  <c r="CO238" i="39"/>
  <c r="V238" i="39"/>
  <c r="AC240" i="39" s="1"/>
  <c r="CP238" i="39"/>
  <c r="CL238" i="39"/>
  <c r="I238" i="39"/>
  <c r="CW238" i="39" s="1"/>
  <c r="N238" i="39"/>
  <c r="G238" i="39"/>
  <c r="CH238" i="39"/>
  <c r="O238" i="39"/>
  <c r="CK238" i="39"/>
  <c r="P238" i="39"/>
  <c r="H238" i="39"/>
  <c r="M238" i="39"/>
  <c r="CG238" i="39"/>
  <c r="L238" i="39"/>
  <c r="AL239" i="39" s="1"/>
  <c r="S238" i="39"/>
  <c r="AG241" i="39" s="1"/>
  <c r="CJ238" i="39"/>
  <c r="R238" i="39"/>
  <c r="J238" i="39"/>
  <c r="AI239" i="39" s="1"/>
  <c r="CF238" i="39"/>
  <c r="K238" i="39"/>
  <c r="CS238" i="39" s="1"/>
  <c r="CT238" i="39" s="1"/>
  <c r="AV238" i="39"/>
  <c r="AT240" i="39" s="1"/>
  <c r="CM238" i="39"/>
  <c r="F238" i="39"/>
  <c r="U238" i="39"/>
  <c r="Y240" i="39" s="1"/>
  <c r="CI238" i="39"/>
  <c r="Q238" i="39"/>
  <c r="CN238" i="39"/>
  <c r="T238" i="39"/>
  <c r="CI378" i="39"/>
  <c r="CG378" i="39"/>
  <c r="R378" i="39"/>
  <c r="T378" i="39"/>
  <c r="CO378" i="39"/>
  <c r="G378" i="39"/>
  <c r="AU378" i="39"/>
  <c r="AH379" i="39" s="1"/>
  <c r="CJ378" i="39"/>
  <c r="N378" i="39"/>
  <c r="CN378" i="39"/>
  <c r="M378" i="39"/>
  <c r="S378" i="39"/>
  <c r="AG381" i="39" s="1"/>
  <c r="L378" i="39"/>
  <c r="AO382" i="39" s="1"/>
  <c r="O378" i="39"/>
  <c r="U378" i="39"/>
  <c r="X379" i="39" s="1"/>
  <c r="CF378" i="39"/>
  <c r="CM378" i="39"/>
  <c r="CP378" i="39"/>
  <c r="F378" i="39"/>
  <c r="CL378" i="39"/>
  <c r="K378" i="39"/>
  <c r="AQ379" i="39" s="1"/>
  <c r="V378" i="39"/>
  <c r="AE382" i="39" s="1"/>
  <c r="CK378" i="39"/>
  <c r="AV378" i="39"/>
  <c r="AS379" i="39" s="1"/>
  <c r="J378" i="39"/>
  <c r="AK381" i="39" s="1"/>
  <c r="Q378" i="39"/>
  <c r="I378" i="39"/>
  <c r="CW378" i="39" s="1"/>
  <c r="P378" i="39"/>
  <c r="H378" i="39"/>
  <c r="CH378" i="39"/>
  <c r="AU553" i="39"/>
  <c r="CX553" i="39" s="1"/>
  <c r="P553" i="39"/>
  <c r="CH553" i="39"/>
  <c r="CN553" i="39"/>
  <c r="S553" i="39"/>
  <c r="AF555" i="39" s="1"/>
  <c r="M553" i="39"/>
  <c r="N553" i="39"/>
  <c r="O553" i="39"/>
  <c r="L553" i="39"/>
  <c r="AM555" i="39" s="1"/>
  <c r="CO553" i="39"/>
  <c r="G553" i="39"/>
  <c r="K553" i="39"/>
  <c r="CS553" i="39" s="1"/>
  <c r="CT553" i="39" s="1"/>
  <c r="AV553" i="39"/>
  <c r="AT555" i="39" s="1"/>
  <c r="I553" i="39"/>
  <c r="CW553" i="39" s="1"/>
  <c r="CK553" i="39"/>
  <c r="CP553" i="39"/>
  <c r="U553" i="39"/>
  <c r="Z556" i="39" s="1"/>
  <c r="CM553" i="39"/>
  <c r="T553" i="39"/>
  <c r="CI553" i="39"/>
  <c r="CL553" i="39"/>
  <c r="CG553" i="39"/>
  <c r="F553" i="39"/>
  <c r="H553" i="39"/>
  <c r="R553" i="39"/>
  <c r="J553" i="39"/>
  <c r="AK556" i="39" s="1"/>
  <c r="CJ553" i="39"/>
  <c r="Q553" i="39"/>
  <c r="V553" i="39"/>
  <c r="AC555" i="39" s="1"/>
  <c r="CF553" i="39"/>
  <c r="AG240" i="39"/>
  <c r="CX237" i="39"/>
  <c r="AE241" i="39"/>
  <c r="AG30" i="39"/>
  <c r="CU237" i="39"/>
  <c r="R9" i="40" s="1"/>
  <c r="AD205" i="39"/>
  <c r="CX447" i="39"/>
  <c r="Y99" i="39"/>
  <c r="Z345" i="39"/>
  <c r="AF519" i="39"/>
  <c r="AS17" i="35"/>
  <c r="BB261" i="39"/>
  <c r="CU157" i="39"/>
  <c r="H6" i="40" s="1"/>
  <c r="H27" i="40" s="1"/>
  <c r="I43" i="40" s="1"/>
  <c r="X158" i="39"/>
  <c r="AT159" i="39"/>
  <c r="Y159" i="39"/>
  <c r="Q17" i="35"/>
  <c r="AE20" i="35" s="1"/>
  <c r="CG17" i="35"/>
  <c r="E17" i="35"/>
  <c r="CM17" i="35"/>
  <c r="T17" i="35"/>
  <c r="AC21" i="35" s="1"/>
  <c r="CO17" i="35"/>
  <c r="DD91" i="38" s="1"/>
  <c r="F91" i="38" s="1"/>
  <c r="R17" i="35"/>
  <c r="J17" i="35"/>
  <c r="AM21" i="35" s="1"/>
  <c r="S17" i="35"/>
  <c r="Y21" i="35" s="1"/>
  <c r="AT17" i="35"/>
  <c r="AQ18" i="35" s="1"/>
  <c r="M17" i="35"/>
  <c r="CF17" i="35"/>
  <c r="O17" i="35"/>
  <c r="G17" i="35"/>
  <c r="DQ17" i="35" s="1"/>
  <c r="DU17" i="35" s="1"/>
  <c r="CE17" i="35"/>
  <c r="P17" i="35"/>
  <c r="I17" i="35"/>
  <c r="DM17" i="35" s="1"/>
  <c r="DN17" i="35" s="1"/>
  <c r="K17" i="35"/>
  <c r="CJ17" i="35"/>
  <c r="CK17" i="35"/>
  <c r="CN17" i="35"/>
  <c r="D17" i="35"/>
  <c r="H17" i="35"/>
  <c r="AH19" i="35" s="1"/>
  <c r="CD17" i="35"/>
  <c r="CH17" i="35"/>
  <c r="F17" i="35"/>
  <c r="L17" i="35"/>
  <c r="CL17" i="35"/>
  <c r="CI17" i="35"/>
  <c r="N17" i="35"/>
  <c r="CV342" i="39"/>
  <c r="AN125" i="39"/>
  <c r="AO126" i="39"/>
  <c r="AP127" i="39"/>
  <c r="AM124" i="39"/>
  <c r="AL123" i="39"/>
  <c r="CX122" i="39"/>
  <c r="AH123" i="39"/>
  <c r="Z125" i="39"/>
  <c r="Y124" i="39"/>
  <c r="AA126" i="39"/>
  <c r="X123" i="39"/>
  <c r="W123" i="39"/>
  <c r="AG125" i="39"/>
  <c r="AF124" i="39"/>
  <c r="AI123" i="39"/>
  <c r="AJ124" i="39"/>
  <c r="AK125" i="39"/>
  <c r="AS123" i="39"/>
  <c r="CU122" i="39"/>
  <c r="AT124" i="39"/>
  <c r="AD125" i="39"/>
  <c r="AC124" i="39"/>
  <c r="AE126" i="39"/>
  <c r="AB123" i="39"/>
  <c r="CS122" i="39"/>
  <c r="CT122" i="39" s="1"/>
  <c r="AR124" i="39"/>
  <c r="AQ123" i="39"/>
  <c r="CV552" i="39"/>
  <c r="AJ205" i="39"/>
  <c r="AL449" i="39"/>
  <c r="AI449" i="39"/>
  <c r="CS413" i="39"/>
  <c r="CT413" i="39" s="1"/>
  <c r="CV413" i="39" s="1"/>
  <c r="AJ485" i="39"/>
  <c r="X484" i="39"/>
  <c r="CV202" i="39"/>
  <c r="AJ240" i="39"/>
  <c r="AA487" i="39"/>
  <c r="CX588" i="39"/>
  <c r="AK451" i="39"/>
  <c r="Y625" i="39"/>
  <c r="AB239" i="39"/>
  <c r="CU448" i="39"/>
  <c r="S21" i="40" s="1"/>
  <c r="AO207" i="39"/>
  <c r="AP103" i="39"/>
  <c r="CV97" i="39"/>
  <c r="AT205" i="39"/>
  <c r="AI589" i="39"/>
  <c r="W344" i="39"/>
  <c r="AE522" i="39"/>
  <c r="AS204" i="39"/>
  <c r="AL624" i="39"/>
  <c r="AP628" i="39"/>
  <c r="Z31" i="39"/>
  <c r="CV587" i="39"/>
  <c r="AT450" i="39"/>
  <c r="AS239" i="39"/>
  <c r="AJ625" i="39"/>
  <c r="AO452" i="39"/>
  <c r="X449" i="39"/>
  <c r="AM450" i="39"/>
  <c r="AA452" i="39"/>
  <c r="AL519" i="39"/>
  <c r="AP453" i="39"/>
  <c r="AQ239" i="39"/>
  <c r="W99" i="39"/>
  <c r="AN626" i="39"/>
  <c r="AI484" i="39"/>
  <c r="AR415" i="39"/>
  <c r="AQ519" i="39"/>
  <c r="CS378" i="39"/>
  <c r="CT378" i="39" s="1"/>
  <c r="AN241" i="39"/>
  <c r="AQ29" i="39"/>
  <c r="AM625" i="39"/>
  <c r="AK591" i="39"/>
  <c r="AG31" i="39"/>
  <c r="CS518" i="39"/>
  <c r="CT518" i="39" s="1"/>
  <c r="AF30" i="39"/>
  <c r="X519" i="39"/>
  <c r="AN591" i="39"/>
  <c r="AK206" i="39"/>
  <c r="Z451" i="39"/>
  <c r="AG66" i="39"/>
  <c r="AF65" i="39"/>
  <c r="Z66" i="39"/>
  <c r="AA627" i="39"/>
  <c r="AI379" i="39"/>
  <c r="AT30" i="39"/>
  <c r="AF205" i="39"/>
  <c r="AT345" i="39"/>
  <c r="Y65" i="39"/>
  <c r="X64" i="39"/>
  <c r="AQ484" i="39"/>
  <c r="CS483" i="39"/>
  <c r="CT483" i="39" s="1"/>
  <c r="AC590" i="39"/>
  <c r="AM205" i="39"/>
  <c r="AL379" i="39"/>
  <c r="AT415" i="39"/>
  <c r="AQ344" i="39"/>
  <c r="AQ64" i="39"/>
  <c r="AD521" i="39"/>
  <c r="AN521" i="39"/>
  <c r="W624" i="39"/>
  <c r="CX448" i="39"/>
  <c r="AS64" i="39"/>
  <c r="AC415" i="39"/>
  <c r="AP383" i="39"/>
  <c r="AS414" i="39"/>
  <c r="CU98" i="39"/>
  <c r="S11" i="40" s="1"/>
  <c r="S24" i="40" s="1"/>
  <c r="AB414" i="39"/>
  <c r="AS519" i="39"/>
  <c r="AN381" i="39"/>
  <c r="AF625" i="39"/>
  <c r="AH624" i="39"/>
  <c r="AK346" i="39"/>
  <c r="CS63" i="39"/>
  <c r="CT63" i="39" s="1"/>
  <c r="CV63" i="39" s="1"/>
  <c r="AT65" i="39"/>
  <c r="AO522" i="39"/>
  <c r="Z591" i="39"/>
  <c r="AE417" i="39"/>
  <c r="AA32" i="39"/>
  <c r="Y590" i="39"/>
  <c r="CV517" i="39"/>
  <c r="W379" i="39"/>
  <c r="Y380" i="39"/>
  <c r="AD556" i="39"/>
  <c r="W204" i="39"/>
  <c r="Z626" i="39"/>
  <c r="AB519" i="39"/>
  <c r="AT590" i="39"/>
  <c r="AL99" i="39"/>
  <c r="AJ380" i="39"/>
  <c r="AL204" i="39"/>
  <c r="CX483" i="39"/>
  <c r="AI344" i="39"/>
  <c r="CU588" i="39"/>
  <c r="S15" i="40" s="1"/>
  <c r="CS98" i="39"/>
  <c r="CT98" i="39" s="1"/>
  <c r="AT100" i="39"/>
  <c r="AB589" i="39"/>
  <c r="Y30" i="39"/>
  <c r="AM100" i="39"/>
  <c r="CU518" i="39"/>
  <c r="S14" i="40" s="1"/>
  <c r="CU553" i="39"/>
  <c r="AS554" i="39"/>
  <c r="AF380" i="39"/>
  <c r="AM380" i="39"/>
  <c r="CU378" i="39"/>
  <c r="S20" i="40" s="1"/>
  <c r="AG101" i="39"/>
  <c r="AB554" i="39"/>
  <c r="X589" i="39"/>
  <c r="Z381" i="39"/>
  <c r="AH519" i="39"/>
  <c r="AQ99" i="39"/>
  <c r="CS343" i="39"/>
  <c r="CT343" i="39" s="1"/>
  <c r="AN556" i="39"/>
  <c r="AP208" i="39"/>
  <c r="AE592" i="39"/>
  <c r="AO102" i="39"/>
  <c r="CT203" i="39"/>
  <c r="CV203" i="39" s="1"/>
  <c r="AP488" i="39"/>
  <c r="AD241" i="39"/>
  <c r="AB484" i="39"/>
  <c r="AF520" i="39"/>
  <c r="AP348" i="39"/>
  <c r="AS624" i="39"/>
  <c r="AM65" i="39"/>
  <c r="AP593" i="39"/>
  <c r="CV27" i="39"/>
  <c r="Y555" i="39"/>
  <c r="AF485" i="39"/>
  <c r="AO487" i="39"/>
  <c r="AM485" i="39"/>
  <c r="CX238" i="39"/>
  <c r="AM345" i="39"/>
  <c r="CU343" i="39"/>
  <c r="S19" i="40" s="1"/>
  <c r="AR205" i="39"/>
  <c r="AO347" i="39"/>
  <c r="W449" i="39"/>
  <c r="AD451" i="39"/>
  <c r="W484" i="39"/>
  <c r="AL484" i="39"/>
  <c r="AM30" i="39"/>
  <c r="AE487" i="39"/>
  <c r="AQ204" i="39"/>
  <c r="Y205" i="39"/>
  <c r="AJ65" i="39"/>
  <c r="AA417" i="39"/>
  <c r="AH554" i="39"/>
  <c r="AM590" i="39"/>
  <c r="AE242" i="39"/>
  <c r="CX63" i="39"/>
  <c r="Z206" i="39"/>
  <c r="AC485" i="39"/>
  <c r="AB624" i="39"/>
  <c r="AG521" i="39"/>
  <c r="AC625" i="39"/>
  <c r="AI64" i="39"/>
  <c r="AI29" i="39"/>
  <c r="Y345" i="39"/>
  <c r="AC450" i="39"/>
  <c r="X204" i="39"/>
  <c r="AE452" i="39"/>
  <c r="AE32" i="39"/>
  <c r="AJ30" i="39"/>
  <c r="AL64" i="39"/>
  <c r="CX28" i="39"/>
  <c r="CS448" i="39"/>
  <c r="CT448" i="39" s="1"/>
  <c r="AG556" i="39"/>
  <c r="AR380" i="39"/>
  <c r="AC345" i="39"/>
  <c r="AK101" i="39"/>
  <c r="CX378" i="39"/>
  <c r="X554" i="39"/>
  <c r="AA522" i="39"/>
  <c r="AH99" i="39"/>
  <c r="AN66" i="39"/>
  <c r="Z486" i="39"/>
  <c r="CS28" i="39"/>
  <c r="CT28" i="39" s="1"/>
  <c r="AA102" i="39"/>
  <c r="AP558" i="39"/>
  <c r="AO557" i="39"/>
  <c r="AQ589" i="39"/>
  <c r="CS588" i="39"/>
  <c r="CT588" i="39" s="1"/>
  <c r="AN346" i="39"/>
  <c r="AI99" i="39"/>
  <c r="AL589" i="39"/>
  <c r="AE627" i="39"/>
  <c r="AA557" i="39"/>
  <c r="AP68" i="39"/>
  <c r="AT625" i="39"/>
  <c r="AR450" i="39"/>
  <c r="Y100" i="39"/>
  <c r="W554" i="39"/>
  <c r="Z101" i="39"/>
  <c r="AD346" i="39"/>
  <c r="AB344" i="39"/>
  <c r="BB17" i="35"/>
  <c r="BO17" i="35"/>
  <c r="BQ297" i="39" s="1"/>
  <c r="BB116" i="38" a="1"/>
  <c r="BB115" i="38" a="1"/>
  <c r="H29" i="39" a="1"/>
  <c r="CJ29" i="39" a="1"/>
  <c r="CK29" i="39" a="1"/>
  <c r="J29" i="39" a="1"/>
  <c r="CM29" i="39" a="1"/>
  <c r="U29" i="39" a="1"/>
  <c r="CN29" i="39" a="1"/>
  <c r="CI29" i="39" a="1"/>
  <c r="R29" i="39" a="1"/>
  <c r="I29" i="39" a="1"/>
  <c r="T29" i="39" a="1"/>
  <c r="L29" i="39" a="1"/>
  <c r="CH29" i="39" a="1"/>
  <c r="O29" i="39" a="1"/>
  <c r="CL29" i="39" a="1"/>
  <c r="F29" i="39" a="1"/>
  <c r="V29" i="39" a="1"/>
  <c r="CO29" i="39" a="1"/>
  <c r="K29" i="39" a="1"/>
  <c r="CF29" i="39" a="1"/>
  <c r="N29" i="39" a="1"/>
  <c r="AV29" i="39" a="1"/>
  <c r="AU29" i="39" a="1"/>
  <c r="CP29" i="39" a="1"/>
  <c r="CG29" i="39" a="1"/>
  <c r="G29" i="39" a="1"/>
  <c r="P29" i="39" a="1"/>
  <c r="S29" i="39" a="1"/>
  <c r="Q29" i="39" a="1"/>
  <c r="M29" i="39" a="1"/>
  <c r="AU554" i="39" a="1"/>
  <c r="M554" i="39" a="1"/>
  <c r="AV554" i="39" a="1"/>
  <c r="R554" i="39" a="1"/>
  <c r="F554" i="39" a="1"/>
  <c r="T554" i="39" a="1"/>
  <c r="CI554" i="39" a="1"/>
  <c r="I554" i="39" a="1"/>
  <c r="H554" i="39" a="1"/>
  <c r="J554" i="39" a="1"/>
  <c r="CL554" i="39" a="1"/>
  <c r="L554" i="39" a="1"/>
  <c r="CM554" i="39" a="1"/>
  <c r="U554" i="39" a="1"/>
  <c r="CG554" i="39" a="1"/>
  <c r="N554" i="39" a="1"/>
  <c r="CO554" i="39" a="1"/>
  <c r="P554" i="39" a="1"/>
  <c r="Q554" i="39" a="1"/>
  <c r="K554" i="39" a="1"/>
  <c r="CH554" i="39" a="1"/>
  <c r="CJ554" i="39" a="1"/>
  <c r="G554" i="39" a="1"/>
  <c r="CF554" i="39" a="1"/>
  <c r="S554" i="39" a="1"/>
  <c r="V554" i="39" a="1"/>
  <c r="O554" i="39" a="1"/>
  <c r="CN554" i="39" a="1"/>
  <c r="CP554" i="39" a="1"/>
  <c r="CK554" i="39" a="1"/>
  <c r="I262" i="39" a="1"/>
  <c r="CF262" i="39" a="1"/>
  <c r="F262" i="39" a="1"/>
  <c r="N262" i="39" a="1"/>
  <c r="AU262" i="39" a="1"/>
  <c r="Q262" i="39" a="1"/>
  <c r="K262" i="39" a="1"/>
  <c r="V298" i="39" a="1"/>
  <c r="CN298" i="39" a="1"/>
  <c r="N298" i="39" a="1"/>
  <c r="AV298" i="39" a="1"/>
  <c r="CP298" i="39" a="1"/>
  <c r="F298" i="39" a="1"/>
  <c r="T204" i="39" a="1"/>
  <c r="V204" i="39" a="1"/>
  <c r="CH204" i="39" a="1"/>
  <c r="CL204" i="39" a="1"/>
  <c r="S204" i="39" a="1"/>
  <c r="CF204" i="39" a="1"/>
  <c r="CN204" i="39" a="1"/>
  <c r="CG204" i="39" a="1"/>
  <c r="AV204" i="39" a="1"/>
  <c r="R204" i="39" a="1"/>
  <c r="J204" i="39" a="1"/>
  <c r="P204" i="39" a="1"/>
  <c r="K204" i="39" a="1"/>
  <c r="O204" i="39" a="1"/>
  <c r="M204" i="39" a="1"/>
  <c r="CI204" i="39" a="1"/>
  <c r="CO204" i="39" a="1"/>
  <c r="CJ204" i="39" a="1"/>
  <c r="CM204" i="39" a="1"/>
  <c r="F204" i="39" a="1"/>
  <c r="H204" i="39" a="1"/>
  <c r="Q204" i="39" a="1"/>
  <c r="CP204" i="39" a="1"/>
  <c r="I204" i="39" a="1"/>
  <c r="G204" i="39" a="1"/>
  <c r="N204" i="39" a="1"/>
  <c r="CK204" i="39" a="1"/>
  <c r="U204" i="39" a="1"/>
  <c r="AU204" i="39" a="1"/>
  <c r="L204" i="39" a="1"/>
  <c r="K589" i="39" a="1"/>
  <c r="I589" i="39" a="1"/>
  <c r="V589" i="39" a="1"/>
  <c r="R589" i="39" a="1"/>
  <c r="CK589" i="39" a="1"/>
  <c r="CG589" i="39" a="1"/>
  <c r="AU589" i="39" a="1"/>
  <c r="N589" i="39" a="1"/>
  <c r="CO589" i="39" a="1"/>
  <c r="CN589" i="39" a="1"/>
  <c r="F589" i="39" a="1"/>
  <c r="CF589" i="39" a="1"/>
  <c r="J589" i="39" a="1"/>
  <c r="P589" i="39" a="1"/>
  <c r="S589" i="39" a="1"/>
  <c r="CJ589" i="39" a="1"/>
  <c r="H589" i="39" a="1"/>
  <c r="CL589" i="39" a="1"/>
  <c r="M589" i="39" a="1"/>
  <c r="G589" i="39" a="1"/>
  <c r="Q589" i="39" a="1"/>
  <c r="L589" i="39" a="1"/>
  <c r="CH589" i="39" a="1"/>
  <c r="CP589" i="39" a="1"/>
  <c r="CI589" i="39" a="1"/>
  <c r="T589" i="39" a="1"/>
  <c r="U589" i="39" a="1"/>
  <c r="O589" i="39" a="1"/>
  <c r="AV589" i="39" a="1"/>
  <c r="CM589" i="39" a="1"/>
  <c r="CH262" i="39" a="1"/>
  <c r="CJ262" i="39" a="1"/>
  <c r="CN262" i="39" a="1"/>
  <c r="S262" i="39" a="1"/>
  <c r="M262" i="39" a="1"/>
  <c r="AV262" i="39" a="1"/>
  <c r="V262" i="39" a="1"/>
  <c r="CO262" i="39" a="1"/>
  <c r="G298" i="39" a="1"/>
  <c r="L298" i="39" a="1"/>
  <c r="K298" i="39" a="1"/>
  <c r="CL298" i="39" a="1"/>
  <c r="CK298" i="39" a="1"/>
  <c r="J298" i="39" a="1"/>
  <c r="CH298" i="39" a="1"/>
  <c r="J64" i="39" a="1"/>
  <c r="CG64" i="39" a="1"/>
  <c r="CH64" i="39" a="1"/>
  <c r="T64" i="39" a="1"/>
  <c r="CJ64" i="39" a="1"/>
  <c r="CF64" i="39" a="1"/>
  <c r="L64" i="39" a="1"/>
  <c r="Q64" i="39" a="1"/>
  <c r="CL64" i="39" a="1"/>
  <c r="V64" i="39" a="1"/>
  <c r="CP64" i="39" a="1"/>
  <c r="CO64" i="39" a="1"/>
  <c r="S64" i="39" a="1"/>
  <c r="K64" i="39" a="1"/>
  <c r="G64" i="39" a="1"/>
  <c r="I64" i="39" a="1"/>
  <c r="CK64" i="39" a="1"/>
  <c r="P64" i="39" a="1"/>
  <c r="H64" i="39" a="1"/>
  <c r="AU64" i="39" a="1"/>
  <c r="O64" i="39" a="1"/>
  <c r="CN64" i="39" a="1"/>
  <c r="U64" i="39" a="1"/>
  <c r="N64" i="39" a="1"/>
  <c r="M64" i="39" a="1"/>
  <c r="F64" i="39" a="1"/>
  <c r="R64" i="39" a="1"/>
  <c r="CI64" i="39" a="1"/>
  <c r="AV64" i="39" a="1"/>
  <c r="CM64" i="39" a="1"/>
  <c r="J484" i="39" a="1"/>
  <c r="T484" i="39" a="1"/>
  <c r="V484" i="39" a="1"/>
  <c r="CK484" i="39" a="1"/>
  <c r="CI484" i="39" a="1"/>
  <c r="G484" i="39" a="1"/>
  <c r="P484" i="39" a="1"/>
  <c r="CH484" i="39" a="1"/>
  <c r="CO484" i="39" a="1"/>
  <c r="F484" i="39" a="1"/>
  <c r="N484" i="39" a="1"/>
  <c r="R484" i="39" a="1"/>
  <c r="AU484" i="39" a="1"/>
  <c r="O484" i="39" a="1"/>
  <c r="CL484" i="39" a="1"/>
  <c r="S484" i="39" a="1"/>
  <c r="AV484" i="39" a="1"/>
  <c r="CP484" i="39" a="1"/>
  <c r="Q484" i="39" a="1"/>
  <c r="CG484" i="39" a="1"/>
  <c r="M484" i="39" a="1"/>
  <c r="U484" i="39" a="1"/>
  <c r="CN484" i="39" a="1"/>
  <c r="CF484" i="39" a="1"/>
  <c r="I484" i="39" a="1"/>
  <c r="L484" i="39" a="1"/>
  <c r="CJ484" i="39" a="1"/>
  <c r="H484" i="39" a="1"/>
  <c r="CM484" i="39" a="1"/>
  <c r="K484" i="39" a="1"/>
  <c r="U449" i="39" a="1"/>
  <c r="AV449" i="39" a="1"/>
  <c r="H449" i="39" a="1"/>
  <c r="CJ449" i="39" a="1"/>
  <c r="CM449" i="39" a="1"/>
  <c r="F449" i="39" a="1"/>
  <c r="CP449" i="39" a="1"/>
  <c r="T449" i="39" a="1"/>
  <c r="CH449" i="39" a="1"/>
  <c r="J449" i="39" a="1"/>
  <c r="CI449" i="39" a="1"/>
  <c r="CK449" i="39" a="1"/>
  <c r="AU449" i="39" a="1"/>
  <c r="M449" i="39" a="1"/>
  <c r="CG449" i="39" a="1"/>
  <c r="CL449" i="39" a="1"/>
  <c r="CO449" i="39" a="1"/>
  <c r="G449" i="39" a="1"/>
  <c r="R449" i="39" a="1"/>
  <c r="Q449" i="39" a="1"/>
  <c r="V449" i="39" a="1"/>
  <c r="P449" i="39" a="1"/>
  <c r="O449" i="39" a="1"/>
  <c r="K449" i="39" a="1"/>
  <c r="CN449" i="39" a="1"/>
  <c r="S449" i="39" a="1"/>
  <c r="L449" i="39" a="1"/>
  <c r="N449" i="39" a="1"/>
  <c r="CF449" i="39" a="1"/>
  <c r="I449" i="39" a="1"/>
  <c r="CH519" i="39" a="1"/>
  <c r="R519" i="39" a="1"/>
  <c r="U519" i="39" a="1"/>
  <c r="T519" i="39" a="1"/>
  <c r="CF519" i="39" a="1"/>
  <c r="CI519" i="39" a="1"/>
  <c r="CK519" i="39" a="1"/>
  <c r="K519" i="39" a="1"/>
  <c r="CO519" i="39" a="1"/>
  <c r="AU519" i="39" a="1"/>
  <c r="G519" i="39" a="1"/>
  <c r="AV519" i="39" a="1"/>
  <c r="O519" i="39" a="1"/>
  <c r="S519" i="39" a="1"/>
  <c r="L519" i="39" a="1"/>
  <c r="CG519" i="39" a="1"/>
  <c r="J519" i="39" a="1"/>
  <c r="CN519" i="39" a="1"/>
  <c r="CM519" i="39" a="1"/>
  <c r="CL519" i="39" a="1"/>
  <c r="I519" i="39" a="1"/>
  <c r="N519" i="39" a="1"/>
  <c r="H519" i="39" a="1"/>
  <c r="F519" i="39" a="1"/>
  <c r="M519" i="39" a="1"/>
  <c r="CJ519" i="39" a="1"/>
  <c r="V519" i="39" a="1"/>
  <c r="Q519" i="39" a="1"/>
  <c r="P519" i="39" a="1"/>
  <c r="CP519" i="39" a="1"/>
  <c r="T414" i="39" a="1"/>
  <c r="CG414" i="39" a="1"/>
  <c r="CL414" i="39" a="1"/>
  <c r="CI414" i="39" a="1"/>
  <c r="L414" i="39" a="1"/>
  <c r="J414" i="39" a="1"/>
  <c r="CP414" i="39" a="1"/>
  <c r="R414" i="39" a="1"/>
  <c r="O414" i="39" a="1"/>
  <c r="CF414" i="39" a="1"/>
  <c r="P414" i="39" a="1"/>
  <c r="AU414" i="39" a="1"/>
  <c r="V414" i="39" a="1"/>
  <c r="CH414" i="39" a="1"/>
  <c r="H414" i="39" a="1"/>
  <c r="CO414" i="39" a="1"/>
  <c r="N414" i="39" a="1"/>
  <c r="K414" i="39" a="1"/>
  <c r="U414" i="39" a="1"/>
  <c r="CN414" i="39" a="1"/>
  <c r="G414" i="39" a="1"/>
  <c r="CK414" i="39" a="1"/>
  <c r="AV414" i="39" a="1"/>
  <c r="I414" i="39" a="1"/>
  <c r="F414" i="39" a="1"/>
  <c r="CM414" i="39" a="1"/>
  <c r="S414" i="39" a="1"/>
  <c r="Q414" i="39" a="1"/>
  <c r="CJ414" i="39" a="1"/>
  <c r="M414" i="39" a="1"/>
  <c r="G99" i="39" a="1"/>
  <c r="CO99" i="39" a="1"/>
  <c r="J99" i="39" a="1"/>
  <c r="CG99" i="39" a="1"/>
  <c r="K99" i="39" a="1"/>
  <c r="AU99" i="39" a="1"/>
  <c r="N99" i="39" a="1"/>
  <c r="CH99" i="39" a="1"/>
  <c r="CN99" i="39" a="1"/>
  <c r="F99" i="39" a="1"/>
  <c r="V99" i="39" a="1"/>
  <c r="AV99" i="39" a="1"/>
  <c r="CJ99" i="39" a="1"/>
  <c r="Q99" i="39" a="1"/>
  <c r="R99" i="39" a="1"/>
  <c r="CI99" i="39" a="1"/>
  <c r="P99" i="39" a="1"/>
  <c r="L99" i="39" a="1"/>
  <c r="CL99" i="39" a="1"/>
  <c r="CP99" i="39" a="1"/>
  <c r="O99" i="39" a="1"/>
  <c r="I99" i="39" a="1"/>
  <c r="M99" i="39" a="1"/>
  <c r="CF99" i="39" a="1"/>
  <c r="S99" i="39" a="1"/>
  <c r="H99" i="39" a="1"/>
  <c r="CK99" i="39" a="1"/>
  <c r="CM99" i="39" a="1"/>
  <c r="T99" i="39" a="1"/>
  <c r="U99" i="39" a="1"/>
  <c r="CN239" i="39" a="1"/>
  <c r="H239" i="39" a="1"/>
  <c r="CM239" i="39" a="1"/>
  <c r="N239" i="39" a="1"/>
  <c r="CL239" i="39" a="1"/>
  <c r="F239" i="39" a="1"/>
  <c r="G239" i="39" a="1"/>
  <c r="CK239" i="39" a="1"/>
  <c r="AU239" i="39" a="1"/>
  <c r="V239" i="39" a="1"/>
  <c r="S239" i="39" a="1"/>
  <c r="CI239" i="39" a="1"/>
  <c r="AV239" i="39" a="1"/>
  <c r="CP239" i="39" a="1"/>
  <c r="K239" i="39" a="1"/>
  <c r="CG239" i="39" a="1"/>
  <c r="CO239" i="39" a="1"/>
  <c r="P239" i="39" a="1"/>
  <c r="CJ239" i="39" a="1"/>
  <c r="L239" i="39" a="1"/>
  <c r="I239" i="39" a="1"/>
  <c r="R239" i="39" a="1"/>
  <c r="M239" i="39" a="1"/>
  <c r="Q239" i="39" a="1"/>
  <c r="O239" i="39" a="1"/>
  <c r="J239" i="39" a="1"/>
  <c r="CF239" i="39" a="1"/>
  <c r="U239" i="39" a="1"/>
  <c r="T239" i="39" a="1"/>
  <c r="CH239" i="39" a="1"/>
  <c r="CH379" i="39" a="1"/>
  <c r="K379" i="39" a="1"/>
  <c r="P379" i="39" a="1"/>
  <c r="T379" i="39" a="1"/>
  <c r="S379" i="39" a="1"/>
  <c r="CJ379" i="39" a="1"/>
  <c r="AV379" i="39" a="1"/>
  <c r="M379" i="39" a="1"/>
  <c r="CM379" i="39" a="1"/>
  <c r="CP379" i="39" a="1"/>
  <c r="CO379" i="39" a="1"/>
  <c r="L379" i="39" a="1"/>
  <c r="Q379" i="39" a="1"/>
  <c r="CK379" i="39" a="1"/>
  <c r="F379" i="39" a="1"/>
  <c r="N379" i="39" a="1"/>
  <c r="CG379" i="39" a="1"/>
  <c r="CF379" i="39" a="1"/>
  <c r="J379" i="39" a="1"/>
  <c r="CI379" i="39" a="1"/>
  <c r="AU379" i="39" a="1"/>
  <c r="I379" i="39" a="1"/>
  <c r="U379" i="39" a="1"/>
  <c r="G379" i="39" a="1"/>
  <c r="V379" i="39" a="1"/>
  <c r="CL379" i="39" a="1"/>
  <c r="H379" i="39" a="1"/>
  <c r="R379" i="39" a="1"/>
  <c r="O379" i="39" a="1"/>
  <c r="CN379" i="39" a="1"/>
  <c r="R262" i="39" a="1"/>
  <c r="CK262" i="39" a="1"/>
  <c r="L262" i="39" a="1"/>
  <c r="P262" i="39" a="1"/>
  <c r="O262" i="39" a="1"/>
  <c r="CG262" i="39" a="1"/>
  <c r="T262" i="39" a="1"/>
  <c r="G262" i="39" a="1"/>
  <c r="AU298" i="39" a="1"/>
  <c r="H298" i="39" a="1"/>
  <c r="M298" i="39" a="1"/>
  <c r="P298" i="39" a="1"/>
  <c r="CF298" i="39" a="1"/>
  <c r="Q298" i="39" a="1"/>
  <c r="T298" i="39" a="1"/>
  <c r="CJ298" i="39" a="1"/>
  <c r="CL624" i="39" a="1"/>
  <c r="CG624" i="39" a="1"/>
  <c r="CO624" i="39" a="1"/>
  <c r="I624" i="39" a="1"/>
  <c r="P624" i="39" a="1"/>
  <c r="T624" i="39" a="1"/>
  <c r="O624" i="39" a="1"/>
  <c r="V624" i="39" a="1"/>
  <c r="L624" i="39" a="1"/>
  <c r="AV624" i="39" a="1"/>
  <c r="M624" i="39" a="1"/>
  <c r="CN624" i="39" a="1"/>
  <c r="CF624" i="39" a="1"/>
  <c r="S624" i="39" a="1"/>
  <c r="G624" i="39" a="1"/>
  <c r="CK624" i="39" a="1"/>
  <c r="J624" i="39" a="1"/>
  <c r="K624" i="39" a="1"/>
  <c r="CJ624" i="39" a="1"/>
  <c r="CI624" i="39" a="1"/>
  <c r="R624" i="39" a="1"/>
  <c r="H624" i="39" a="1"/>
  <c r="U624" i="39" a="1"/>
  <c r="F624" i="39" a="1"/>
  <c r="AU624" i="39" a="1"/>
  <c r="CM624" i="39" a="1"/>
  <c r="CH624" i="39" a="1"/>
  <c r="Q624" i="39" a="1"/>
  <c r="CP624" i="39" a="1"/>
  <c r="N624" i="39" a="1"/>
  <c r="CG344" i="39" a="1"/>
  <c r="F344" i="39" a="1"/>
  <c r="CI344" i="39" a="1"/>
  <c r="CL344" i="39" a="1"/>
  <c r="T344" i="39" a="1"/>
  <c r="H344" i="39" a="1"/>
  <c r="CF344" i="39" a="1"/>
  <c r="O344" i="39" a="1"/>
  <c r="Q344" i="39" a="1"/>
  <c r="P344" i="39" a="1"/>
  <c r="CH344" i="39" a="1"/>
  <c r="U344" i="39" a="1"/>
  <c r="S344" i="39" a="1"/>
  <c r="L344" i="39" a="1"/>
  <c r="CJ344" i="39" a="1"/>
  <c r="AV344" i="39" a="1"/>
  <c r="CP344" i="39" a="1"/>
  <c r="J344" i="39" a="1"/>
  <c r="CN344" i="39" a="1"/>
  <c r="M344" i="39" a="1"/>
  <c r="N344" i="39" a="1"/>
  <c r="K344" i="39" a="1"/>
  <c r="AU344" i="39" a="1"/>
  <c r="CO344" i="39" a="1"/>
  <c r="I344" i="39" a="1"/>
  <c r="V344" i="39" a="1"/>
  <c r="CM344" i="39" a="1"/>
  <c r="CK344" i="39" a="1"/>
  <c r="R344" i="39" a="1"/>
  <c r="G344" i="39" a="1"/>
  <c r="CL262" i="39" a="1"/>
  <c r="H262" i="39" a="1"/>
  <c r="J262" i="39" a="1"/>
  <c r="CP262" i="39" a="1"/>
  <c r="U262" i="39" a="1"/>
  <c r="CM262" i="39" a="1"/>
  <c r="CI262" i="39" a="1"/>
  <c r="R298" i="39" a="1"/>
  <c r="S298" i="39" a="1"/>
  <c r="CG298" i="39" a="1"/>
  <c r="O298" i="39" a="1"/>
  <c r="CM298" i="39" a="1"/>
  <c r="CI298" i="39" a="1"/>
  <c r="CO298" i="39" a="1"/>
  <c r="U298" i="39" a="1"/>
  <c r="I298" i="39" a="1"/>
  <c r="AA382" i="39" l="1"/>
  <c r="AL554" i="39"/>
  <c r="AR240" i="39"/>
  <c r="CU238" i="39"/>
  <c r="S9" i="40" s="1"/>
  <c r="CX343" i="39"/>
  <c r="AH204" i="39"/>
  <c r="AQ554" i="39"/>
  <c r="AG346" i="39"/>
  <c r="AO242" i="39"/>
  <c r="AD381" i="39"/>
  <c r="AF590" i="39"/>
  <c r="CS623" i="39"/>
  <c r="CT623" i="39" s="1"/>
  <c r="CV623" i="39" s="1"/>
  <c r="AM240" i="39"/>
  <c r="AC380" i="39"/>
  <c r="AC205" i="39"/>
  <c r="X344" i="39"/>
  <c r="Y415" i="39"/>
  <c r="AF450" i="39"/>
  <c r="AP33" i="39"/>
  <c r="AJ415" i="39"/>
  <c r="AJ520" i="39"/>
  <c r="W589" i="39"/>
  <c r="AR555" i="39"/>
  <c r="AI624" i="39"/>
  <c r="AB29" i="39"/>
  <c r="AE67" i="39"/>
  <c r="AB64" i="39"/>
  <c r="AA347" i="39"/>
  <c r="AD101" i="39"/>
  <c r="AC65" i="39"/>
  <c r="CU483" i="39"/>
  <c r="S12" i="40" s="1"/>
  <c r="AP243" i="39"/>
  <c r="AK521" i="39"/>
  <c r="AL29" i="39"/>
  <c r="AO32" i="39"/>
  <c r="AD31" i="39"/>
  <c r="AI414" i="39"/>
  <c r="X414" i="39"/>
  <c r="CX413" i="39"/>
  <c r="AD206" i="39"/>
  <c r="AB204" i="39"/>
  <c r="AQ624" i="39"/>
  <c r="AC100" i="39"/>
  <c r="AK241" i="39"/>
  <c r="AS484" i="39"/>
  <c r="AB379" i="39"/>
  <c r="AE102" i="39"/>
  <c r="AO417" i="39"/>
  <c r="AE557" i="39"/>
  <c r="AI554" i="39"/>
  <c r="AA242" i="39"/>
  <c r="AM415" i="39"/>
  <c r="AG416" i="39"/>
  <c r="AF415" i="39"/>
  <c r="Z241" i="39"/>
  <c r="Z521" i="39"/>
  <c r="AT380" i="39"/>
  <c r="AJ555" i="39"/>
  <c r="AL414" i="39"/>
  <c r="G344" i="39"/>
  <c r="R344" i="39"/>
  <c r="CK344" i="39"/>
  <c r="CM344" i="39"/>
  <c r="V344" i="39"/>
  <c r="AE348" i="39" s="1"/>
  <c r="I344" i="39"/>
  <c r="CW344" i="39" s="1"/>
  <c r="CO344" i="39"/>
  <c r="AU344" i="39"/>
  <c r="AH345" i="39" s="1"/>
  <c r="K344" i="39"/>
  <c r="CS344" i="39" s="1"/>
  <c r="CT344" i="39" s="1"/>
  <c r="N344" i="39"/>
  <c r="M344" i="39"/>
  <c r="CN344" i="39"/>
  <c r="J344" i="39"/>
  <c r="AI345" i="39" s="1"/>
  <c r="CP344" i="39"/>
  <c r="AV344" i="39"/>
  <c r="AT346" i="39" s="1"/>
  <c r="CJ344" i="39"/>
  <c r="L344" i="39"/>
  <c r="AM346" i="39" s="1"/>
  <c r="S344" i="39"/>
  <c r="AF346" i="39" s="1"/>
  <c r="U344" i="39"/>
  <c r="X345" i="39" s="1"/>
  <c r="CH344" i="39"/>
  <c r="P344" i="39"/>
  <c r="Q344" i="39"/>
  <c r="O344" i="39"/>
  <c r="CF344" i="39"/>
  <c r="H344" i="39"/>
  <c r="T344" i="39"/>
  <c r="CL344" i="39"/>
  <c r="CI344" i="39"/>
  <c r="F344" i="39"/>
  <c r="CG344" i="39"/>
  <c r="N624" i="39"/>
  <c r="CP624" i="39"/>
  <c r="Q624" i="39"/>
  <c r="CH624" i="39"/>
  <c r="CM624" i="39"/>
  <c r="AU624" i="39"/>
  <c r="AH625" i="39" s="1"/>
  <c r="F624" i="39"/>
  <c r="U624" i="39"/>
  <c r="X625" i="39" s="1"/>
  <c r="H624" i="39"/>
  <c r="R624" i="39"/>
  <c r="CI624" i="39"/>
  <c r="CJ624" i="39"/>
  <c r="K624" i="39"/>
  <c r="AQ625" i="39" s="1"/>
  <c r="J624" i="39"/>
  <c r="AI625" i="39" s="1"/>
  <c r="CK624" i="39"/>
  <c r="G624" i="39"/>
  <c r="S624" i="39"/>
  <c r="AF626" i="39" s="1"/>
  <c r="CF624" i="39"/>
  <c r="CN624" i="39"/>
  <c r="M624" i="39"/>
  <c r="AV624" i="39"/>
  <c r="CU624" i="39" s="1"/>
  <c r="T16" i="40" s="1"/>
  <c r="L624" i="39"/>
  <c r="AN627" i="39" s="1"/>
  <c r="V624" i="39"/>
  <c r="AB625" i="39" s="1"/>
  <c r="O624" i="39"/>
  <c r="T624" i="39"/>
  <c r="P624" i="39"/>
  <c r="I624" i="39"/>
  <c r="CW624" i="39" s="1"/>
  <c r="CO624" i="39"/>
  <c r="CG624" i="39"/>
  <c r="CL624" i="39"/>
  <c r="CN379" i="39"/>
  <c r="O379" i="39"/>
  <c r="R379" i="39"/>
  <c r="H379" i="39"/>
  <c r="CL379" i="39"/>
  <c r="V379" i="39"/>
  <c r="AD382" i="39" s="1"/>
  <c r="G379" i="39"/>
  <c r="U379" i="39"/>
  <c r="AA383" i="39" s="1"/>
  <c r="I379" i="39"/>
  <c r="CW379" i="39" s="1"/>
  <c r="AU379" i="39"/>
  <c r="AH380" i="39" s="1"/>
  <c r="CI379" i="39"/>
  <c r="J379" i="39"/>
  <c r="AK382" i="39" s="1"/>
  <c r="CF379" i="39"/>
  <c r="CG379" i="39"/>
  <c r="N379" i="39"/>
  <c r="F379" i="39"/>
  <c r="CK379" i="39"/>
  <c r="Q379" i="39"/>
  <c r="L379" i="39"/>
  <c r="AL380" i="39" s="1"/>
  <c r="CO379" i="39"/>
  <c r="CP379" i="39"/>
  <c r="CM379" i="39"/>
  <c r="M379" i="39"/>
  <c r="AV379" i="39"/>
  <c r="CU379" i="39" s="1"/>
  <c r="T20" i="40" s="1"/>
  <c r="CJ379" i="39"/>
  <c r="S379" i="39"/>
  <c r="AF381" i="39" s="1"/>
  <c r="T379" i="39"/>
  <c r="P379" i="39"/>
  <c r="K379" i="39"/>
  <c r="AR381" i="39" s="1"/>
  <c r="CH379" i="39"/>
  <c r="CH239" i="39"/>
  <c r="T239" i="39"/>
  <c r="U239" i="39"/>
  <c r="Y241" i="39" s="1"/>
  <c r="CF239" i="39"/>
  <c r="J239" i="39"/>
  <c r="AJ241" i="39" s="1"/>
  <c r="O239" i="39"/>
  <c r="Q239" i="39"/>
  <c r="M239" i="39"/>
  <c r="R239" i="39"/>
  <c r="I239" i="39"/>
  <c r="CW239" i="39" s="1"/>
  <c r="L239" i="39"/>
  <c r="AL240" i="39" s="1"/>
  <c r="CJ239" i="39"/>
  <c r="P239" i="39"/>
  <c r="CO239" i="39"/>
  <c r="CG239" i="39"/>
  <c r="K239" i="39"/>
  <c r="AQ240" i="39" s="1"/>
  <c r="CP239" i="39"/>
  <c r="AV239" i="39"/>
  <c r="AT241" i="39" s="1"/>
  <c r="CI239" i="39"/>
  <c r="S239" i="39"/>
  <c r="AG242" i="39" s="1"/>
  <c r="V239" i="39"/>
  <c r="AE243" i="39" s="1"/>
  <c r="AU239" i="39"/>
  <c r="AH240" i="39" s="1"/>
  <c r="CK239" i="39"/>
  <c r="G239" i="39"/>
  <c r="F239" i="39"/>
  <c r="CL239" i="39"/>
  <c r="N239" i="39"/>
  <c r="CM239" i="39"/>
  <c r="H239" i="39"/>
  <c r="CN239" i="39"/>
  <c r="U99" i="39"/>
  <c r="Y101" i="39" s="1"/>
  <c r="T99" i="39"/>
  <c r="CM99" i="39"/>
  <c r="CK99" i="39"/>
  <c r="H99" i="39"/>
  <c r="S99" i="39"/>
  <c r="AF101" i="39" s="1"/>
  <c r="CF99" i="39"/>
  <c r="M99" i="39"/>
  <c r="I99" i="39"/>
  <c r="CW99" i="39" s="1"/>
  <c r="O99" i="39"/>
  <c r="CP99" i="39"/>
  <c r="CL99" i="39"/>
  <c r="L99" i="39"/>
  <c r="AO103" i="39" s="1"/>
  <c r="P99" i="39"/>
  <c r="CI99" i="39"/>
  <c r="R99" i="39"/>
  <c r="Q99" i="39"/>
  <c r="CJ99" i="39"/>
  <c r="AV99" i="39"/>
  <c r="AS100" i="39" s="1"/>
  <c r="V99" i="39"/>
  <c r="AD102" i="39" s="1"/>
  <c r="F99" i="39"/>
  <c r="CN99" i="39"/>
  <c r="CH99" i="39"/>
  <c r="N99" i="39"/>
  <c r="AU99" i="39"/>
  <c r="AH100" i="39" s="1"/>
  <c r="K99" i="39"/>
  <c r="AQ100" i="39" s="1"/>
  <c r="CG99" i="39"/>
  <c r="J99" i="39"/>
  <c r="AK102" i="39" s="1"/>
  <c r="CO99" i="39"/>
  <c r="G99" i="39"/>
  <c r="M414" i="39"/>
  <c r="CJ414" i="39"/>
  <c r="Q414" i="39"/>
  <c r="S414" i="39"/>
  <c r="W415" i="39" s="1"/>
  <c r="CM414" i="39"/>
  <c r="F414" i="39"/>
  <c r="I414" i="39"/>
  <c r="CW414" i="39" s="1"/>
  <c r="AV414" i="39"/>
  <c r="AS415" i="39" s="1"/>
  <c r="CK414" i="39"/>
  <c r="G414" i="39"/>
  <c r="CN414" i="39"/>
  <c r="U414" i="39"/>
  <c r="AA418" i="39" s="1"/>
  <c r="K414" i="39"/>
  <c r="AR416" i="39" s="1"/>
  <c r="N414" i="39"/>
  <c r="CO414" i="39"/>
  <c r="H414" i="39"/>
  <c r="CH414" i="39"/>
  <c r="V414" i="39"/>
  <c r="AB415" i="39" s="1"/>
  <c r="AU414" i="39"/>
  <c r="AH415" i="39" s="1"/>
  <c r="P414" i="39"/>
  <c r="CF414" i="39"/>
  <c r="O414" i="39"/>
  <c r="R414" i="39"/>
  <c r="CP414" i="39"/>
  <c r="J414" i="39"/>
  <c r="AJ416" i="39" s="1"/>
  <c r="L414" i="39"/>
  <c r="AL415" i="39" s="1"/>
  <c r="CI414" i="39"/>
  <c r="CL414" i="39"/>
  <c r="CG414" i="39"/>
  <c r="T414" i="39"/>
  <c r="CP519" i="39"/>
  <c r="P519" i="39"/>
  <c r="Q519" i="39"/>
  <c r="V519" i="39"/>
  <c r="AB520" i="39" s="1"/>
  <c r="CJ519" i="39"/>
  <c r="M519" i="39"/>
  <c r="F519" i="39"/>
  <c r="H519" i="39"/>
  <c r="N519" i="39"/>
  <c r="I519" i="39"/>
  <c r="CW519" i="39" s="1"/>
  <c r="CL519" i="39"/>
  <c r="CM519" i="39"/>
  <c r="CN519" i="39"/>
  <c r="J519" i="39"/>
  <c r="AI520" i="39" s="1"/>
  <c r="CG519" i="39"/>
  <c r="L519" i="39"/>
  <c r="AL520" i="39" s="1"/>
  <c r="S519" i="39"/>
  <c r="AF521" i="39" s="1"/>
  <c r="O519" i="39"/>
  <c r="AV519" i="39"/>
  <c r="AT521" i="39" s="1"/>
  <c r="G519" i="39"/>
  <c r="AU519" i="39"/>
  <c r="CX519" i="39" s="1"/>
  <c r="CO519" i="39"/>
  <c r="K519" i="39"/>
  <c r="AR521" i="39" s="1"/>
  <c r="CK519" i="39"/>
  <c r="CI519" i="39"/>
  <c r="CF519" i="39"/>
  <c r="T519" i="39"/>
  <c r="U519" i="39"/>
  <c r="X520" i="39" s="1"/>
  <c r="R519" i="39"/>
  <c r="CH519" i="39"/>
  <c r="I449" i="39"/>
  <c r="CW449" i="39" s="1"/>
  <c r="CF449" i="39"/>
  <c r="N449" i="39"/>
  <c r="L449" i="39"/>
  <c r="AO453" i="39" s="1"/>
  <c r="S449" i="39"/>
  <c r="AG452" i="39" s="1"/>
  <c r="CN449" i="39"/>
  <c r="K449" i="39"/>
  <c r="CS449" i="39" s="1"/>
  <c r="O449" i="39"/>
  <c r="P449" i="39"/>
  <c r="V449" i="39"/>
  <c r="AE453" i="39" s="1"/>
  <c r="Q449" i="39"/>
  <c r="R449" i="39"/>
  <c r="G449" i="39"/>
  <c r="CO449" i="39"/>
  <c r="CL449" i="39"/>
  <c r="CG449" i="39"/>
  <c r="M449" i="39"/>
  <c r="AU449" i="39"/>
  <c r="AH450" i="39" s="1"/>
  <c r="CK449" i="39"/>
  <c r="CI449" i="39"/>
  <c r="J449" i="39"/>
  <c r="AI450" i="39" s="1"/>
  <c r="CH449" i="39"/>
  <c r="T449" i="39"/>
  <c r="CP449" i="39"/>
  <c r="F449" i="39"/>
  <c r="CM449" i="39"/>
  <c r="CJ449" i="39"/>
  <c r="H449" i="39"/>
  <c r="AV449" i="39"/>
  <c r="AS450" i="39" s="1"/>
  <c r="U449" i="39"/>
  <c r="X450" i="39" s="1"/>
  <c r="K484" i="39"/>
  <c r="AQ485" i="39" s="1"/>
  <c r="CM484" i="39"/>
  <c r="H484" i="39"/>
  <c r="CJ484" i="39"/>
  <c r="L484" i="39"/>
  <c r="AL485" i="39" s="1"/>
  <c r="I484" i="39"/>
  <c r="CW484" i="39" s="1"/>
  <c r="CF484" i="39"/>
  <c r="CN484" i="39"/>
  <c r="U484" i="39"/>
  <c r="X485" i="39" s="1"/>
  <c r="M484" i="39"/>
  <c r="CG484" i="39"/>
  <c r="Q484" i="39"/>
  <c r="CP484" i="39"/>
  <c r="AV484" i="39"/>
  <c r="CU484" i="39" s="1"/>
  <c r="T12" i="40" s="1"/>
  <c r="S484" i="39"/>
  <c r="W485" i="39" s="1"/>
  <c r="CL484" i="39"/>
  <c r="O484" i="39"/>
  <c r="AU484" i="39"/>
  <c r="CX484" i="39" s="1"/>
  <c r="R484" i="39"/>
  <c r="N484" i="39"/>
  <c r="F484" i="39"/>
  <c r="CO484" i="39"/>
  <c r="CH484" i="39"/>
  <c r="P484" i="39"/>
  <c r="G484" i="39"/>
  <c r="CI484" i="39"/>
  <c r="CK484" i="39"/>
  <c r="V484" i="39"/>
  <c r="AB485" i="39" s="1"/>
  <c r="T484" i="39"/>
  <c r="J484" i="39"/>
  <c r="AK487" i="39" s="1"/>
  <c r="CM64" i="39"/>
  <c r="AV64" i="39"/>
  <c r="AT66" i="39" s="1"/>
  <c r="CI64" i="39"/>
  <c r="R64" i="39"/>
  <c r="F64" i="39"/>
  <c r="M64" i="39"/>
  <c r="N64" i="39"/>
  <c r="U64" i="39"/>
  <c r="AA68" i="39" s="1"/>
  <c r="CN64" i="39"/>
  <c r="O64" i="39"/>
  <c r="AU64" i="39"/>
  <c r="CX64" i="39" s="1"/>
  <c r="H64" i="39"/>
  <c r="P64" i="39"/>
  <c r="CK64" i="39"/>
  <c r="I64" i="39"/>
  <c r="CW64" i="39" s="1"/>
  <c r="G64" i="39"/>
  <c r="K64" i="39"/>
  <c r="AR66" i="39" s="1"/>
  <c r="S64" i="39"/>
  <c r="W65" i="39" s="1"/>
  <c r="CO64" i="39"/>
  <c r="CP64" i="39"/>
  <c r="V64" i="39"/>
  <c r="AB65" i="39" s="1"/>
  <c r="CL64" i="39"/>
  <c r="Q64" i="39"/>
  <c r="L64" i="39"/>
  <c r="AP69" i="39" s="1"/>
  <c r="CF64" i="39"/>
  <c r="CJ64" i="39"/>
  <c r="T64" i="39"/>
  <c r="CH64" i="39"/>
  <c r="CG64" i="39"/>
  <c r="J64" i="39"/>
  <c r="AK67" i="39" s="1"/>
  <c r="CM589" i="39"/>
  <c r="AV589" i="39"/>
  <c r="AT591" i="39" s="1"/>
  <c r="O589" i="39"/>
  <c r="U589" i="39"/>
  <c r="X590" i="39" s="1"/>
  <c r="T589" i="39"/>
  <c r="CI589" i="39"/>
  <c r="CP589" i="39"/>
  <c r="CH589" i="39"/>
  <c r="L589" i="39"/>
  <c r="AP594" i="39" s="1"/>
  <c r="Q589" i="39"/>
  <c r="G589" i="39"/>
  <c r="M589" i="39"/>
  <c r="CL589" i="39"/>
  <c r="H589" i="39"/>
  <c r="CJ589" i="39"/>
  <c r="S589" i="39"/>
  <c r="AG592" i="39" s="1"/>
  <c r="P589" i="39"/>
  <c r="J589" i="39"/>
  <c r="AK592" i="39" s="1"/>
  <c r="CF589" i="39"/>
  <c r="F589" i="39"/>
  <c r="CN589" i="39"/>
  <c r="CO589" i="39"/>
  <c r="N589" i="39"/>
  <c r="AU589" i="39"/>
  <c r="CX589" i="39" s="1"/>
  <c r="CG589" i="39"/>
  <c r="CK589" i="39"/>
  <c r="R589" i="39"/>
  <c r="V589" i="39"/>
  <c r="AB590" i="39" s="1"/>
  <c r="I589" i="39"/>
  <c r="CW589" i="39" s="1"/>
  <c r="K589" i="39"/>
  <c r="CS589" i="39" s="1"/>
  <c r="L204" i="39"/>
  <c r="AN207" i="39" s="1"/>
  <c r="AU204" i="39"/>
  <c r="CX204" i="39" s="1"/>
  <c r="U204" i="39"/>
  <c r="X205" i="39" s="1"/>
  <c r="CK204" i="39"/>
  <c r="N204" i="39"/>
  <c r="G204" i="39"/>
  <c r="I204" i="39"/>
  <c r="CW204" i="39" s="1"/>
  <c r="CP204" i="39"/>
  <c r="Q204" i="39"/>
  <c r="H204" i="39"/>
  <c r="F204" i="39"/>
  <c r="CM204" i="39"/>
  <c r="CJ204" i="39"/>
  <c r="CO204" i="39"/>
  <c r="CI204" i="39"/>
  <c r="M204" i="39"/>
  <c r="O204" i="39"/>
  <c r="K204" i="39"/>
  <c r="CS204" i="39" s="1"/>
  <c r="CT204" i="39" s="1"/>
  <c r="P204" i="39"/>
  <c r="J204" i="39"/>
  <c r="AI205" i="39" s="1"/>
  <c r="R204" i="39"/>
  <c r="AV204" i="39"/>
  <c r="CU204" i="39" s="1"/>
  <c r="T8" i="40" s="1"/>
  <c r="CG204" i="39"/>
  <c r="CN204" i="39"/>
  <c r="CF204" i="39"/>
  <c r="S204" i="39"/>
  <c r="AF206" i="39" s="1"/>
  <c r="CL204" i="39"/>
  <c r="CH204" i="39"/>
  <c r="V204" i="39"/>
  <c r="AC206" i="39" s="1"/>
  <c r="T204" i="39"/>
  <c r="CK554" i="39"/>
  <c r="CP554" i="39"/>
  <c r="CN554" i="39"/>
  <c r="O554" i="39"/>
  <c r="V554" i="39"/>
  <c r="AC556" i="39" s="1"/>
  <c r="S554" i="39"/>
  <c r="W555" i="39" s="1"/>
  <c r="CF554" i="39"/>
  <c r="G554" i="39"/>
  <c r="CJ554" i="39"/>
  <c r="CH554" i="39"/>
  <c r="K554" i="39"/>
  <c r="CS554" i="39" s="1"/>
  <c r="CT554" i="39" s="1"/>
  <c r="Q554" i="39"/>
  <c r="P554" i="39"/>
  <c r="CO554" i="39"/>
  <c r="N554" i="39"/>
  <c r="CG554" i="39"/>
  <c r="U554" i="39"/>
  <c r="Z557" i="39" s="1"/>
  <c r="CM554" i="39"/>
  <c r="L554" i="39"/>
  <c r="AO558" i="39" s="1"/>
  <c r="CL554" i="39"/>
  <c r="J554" i="39"/>
  <c r="AJ556" i="39" s="1"/>
  <c r="H554" i="39"/>
  <c r="I554" i="39"/>
  <c r="CW554" i="39" s="1"/>
  <c r="CI554" i="39"/>
  <c r="T554" i="39"/>
  <c r="F554" i="39"/>
  <c r="R554" i="39"/>
  <c r="AV554" i="39"/>
  <c r="AT556" i="39" s="1"/>
  <c r="M554" i="39"/>
  <c r="AU554" i="39"/>
  <c r="AH555" i="39" s="1"/>
  <c r="M29" i="39"/>
  <c r="Q29" i="39"/>
  <c r="S29" i="39"/>
  <c r="W30" i="39" s="1"/>
  <c r="P29" i="39"/>
  <c r="G29" i="39"/>
  <c r="CG29" i="39"/>
  <c r="CP29" i="39"/>
  <c r="AU29" i="39"/>
  <c r="CX29" i="39" s="1"/>
  <c r="AV29" i="39"/>
  <c r="AT31" i="39" s="1"/>
  <c r="N29" i="39"/>
  <c r="CF29" i="39"/>
  <c r="K29" i="39"/>
  <c r="CS29" i="39" s="1"/>
  <c r="CO29" i="39"/>
  <c r="V29" i="39"/>
  <c r="AE33" i="39" s="1"/>
  <c r="F29" i="39"/>
  <c r="CL29" i="39"/>
  <c r="O29" i="39"/>
  <c r="CH29" i="39"/>
  <c r="L29" i="39"/>
  <c r="AN32" i="39" s="1"/>
  <c r="T29" i="39"/>
  <c r="I29" i="39"/>
  <c r="CW29" i="39" s="1"/>
  <c r="R29" i="39"/>
  <c r="CI29" i="39"/>
  <c r="CN29" i="39"/>
  <c r="U29" i="39"/>
  <c r="AA33" i="39" s="1"/>
  <c r="CM29" i="39"/>
  <c r="J29" i="39"/>
  <c r="AI30" i="39" s="1"/>
  <c r="CK29" i="39"/>
  <c r="CJ29" i="39"/>
  <c r="H29" i="39"/>
  <c r="X239" i="39"/>
  <c r="W239" i="39"/>
  <c r="AF240" i="39"/>
  <c r="AM520" i="39"/>
  <c r="AP523" i="39"/>
  <c r="AP418" i="39"/>
  <c r="CV237" i="39"/>
  <c r="CU28" i="39"/>
  <c r="S5" i="40" s="1"/>
  <c r="S30" i="40" s="1"/>
  <c r="AS29" i="39"/>
  <c r="DR17" i="35"/>
  <c r="DW17" i="35" s="1"/>
  <c r="CV157" i="39"/>
  <c r="G262" i="39"/>
  <c r="CO262" i="39"/>
  <c r="K262" i="39"/>
  <c r="CS262" i="39" s="1"/>
  <c r="CI262" i="39"/>
  <c r="T262" i="39"/>
  <c r="V262" i="39"/>
  <c r="AD265" i="39" s="1"/>
  <c r="Q262" i="39"/>
  <c r="CM262" i="39"/>
  <c r="CG262" i="39"/>
  <c r="AV262" i="39"/>
  <c r="CU262" i="39" s="1"/>
  <c r="AU262" i="39"/>
  <c r="CX262" i="39" s="1"/>
  <c r="U262" i="39"/>
  <c r="Y264" i="39" s="1"/>
  <c r="O262" i="39"/>
  <c r="M262" i="39"/>
  <c r="N262" i="39"/>
  <c r="CP262" i="39"/>
  <c r="P262" i="39"/>
  <c r="S262" i="39"/>
  <c r="AF264" i="39" s="1"/>
  <c r="F262" i="39"/>
  <c r="J262" i="39"/>
  <c r="AJ264" i="39" s="1"/>
  <c r="L262" i="39"/>
  <c r="AN265" i="39" s="1"/>
  <c r="CN262" i="39"/>
  <c r="CF262" i="39"/>
  <c r="H262" i="39"/>
  <c r="CK262" i="39"/>
  <c r="CJ262" i="39"/>
  <c r="I262" i="39"/>
  <c r="CW262" i="39" s="1"/>
  <c r="CL262" i="39"/>
  <c r="R262" i="39"/>
  <c r="CH262" i="39"/>
  <c r="DO17" i="35"/>
  <c r="DV17" i="35" s="1"/>
  <c r="BB116" i="38"/>
  <c r="CW116" i="38" s="1"/>
  <c r="DX17" i="35"/>
  <c r="DD90" i="38"/>
  <c r="F90" i="38" s="1"/>
  <c r="AP19" i="35"/>
  <c r="AI20" i="35"/>
  <c r="AG18" i="35"/>
  <c r="AR19" i="35"/>
  <c r="AA19" i="35"/>
  <c r="AJ18" i="35"/>
  <c r="AK19" i="35"/>
  <c r="AN22" i="35"/>
  <c r="AL20" i="35"/>
  <c r="AF18" i="35"/>
  <c r="DS17" i="35"/>
  <c r="AO18" i="35"/>
  <c r="AB20" i="35"/>
  <c r="X20" i="35"/>
  <c r="AD19" i="35"/>
  <c r="V18" i="35"/>
  <c r="BB115" i="38"/>
  <c r="CW115" i="38" s="1"/>
  <c r="W19" i="35"/>
  <c r="Z18" i="35"/>
  <c r="U18" i="35"/>
  <c r="CV238" i="39"/>
  <c r="H10" i="40"/>
  <c r="H28" i="40" s="1"/>
  <c r="J43" i="40" s="1"/>
  <c r="CV122" i="39"/>
  <c r="AG557" i="39"/>
  <c r="AP454" i="39"/>
  <c r="CS484" i="39"/>
  <c r="CT484" i="39" s="1"/>
  <c r="CV484" i="39" s="1"/>
  <c r="AS590" i="39"/>
  <c r="Z242" i="39"/>
  <c r="AN452" i="39"/>
  <c r="CV483" i="39"/>
  <c r="AB380" i="39"/>
  <c r="AO488" i="39"/>
  <c r="AC346" i="39"/>
  <c r="AM486" i="39"/>
  <c r="CV378" i="39"/>
  <c r="CV448" i="39"/>
  <c r="AD347" i="39"/>
  <c r="AN487" i="39"/>
  <c r="AQ450" i="39"/>
  <c r="AF451" i="39"/>
  <c r="S31" i="40"/>
  <c r="AQ65" i="39"/>
  <c r="AG347" i="39"/>
  <c r="AN67" i="39"/>
  <c r="W345" i="39"/>
  <c r="AO348" i="39"/>
  <c r="AK452" i="39"/>
  <c r="AN382" i="39"/>
  <c r="AO383" i="39"/>
  <c r="Z347" i="39"/>
  <c r="CV343" i="39"/>
  <c r="AJ451" i="39"/>
  <c r="AD417" i="39"/>
  <c r="AI555" i="39"/>
  <c r="CS64" i="39"/>
  <c r="CT64" i="39" s="1"/>
  <c r="CV588" i="39"/>
  <c r="AE418" i="39"/>
  <c r="AM556" i="39"/>
  <c r="Y206" i="39"/>
  <c r="AA243" i="39"/>
  <c r="AO208" i="39"/>
  <c r="AE523" i="39"/>
  <c r="AF556" i="39"/>
  <c r="AB345" i="39"/>
  <c r="AR486" i="39"/>
  <c r="Y591" i="39"/>
  <c r="AG32" i="39"/>
  <c r="AI240" i="39"/>
  <c r="AE383" i="39"/>
  <c r="AN557" i="39"/>
  <c r="AK557" i="39"/>
  <c r="AA348" i="39"/>
  <c r="AD627" i="39"/>
  <c r="AP349" i="39"/>
  <c r="AE628" i="39"/>
  <c r="AP559" i="39"/>
  <c r="AE68" i="39"/>
  <c r="AK242" i="39"/>
  <c r="AC66" i="39"/>
  <c r="AL30" i="39"/>
  <c r="AP34" i="39"/>
  <c r="AM31" i="39"/>
  <c r="AI415" i="39"/>
  <c r="AO68" i="39"/>
  <c r="CS239" i="39"/>
  <c r="CT239" i="39" s="1"/>
  <c r="CX414" i="39"/>
  <c r="CU99" i="39"/>
  <c r="T11" i="40" s="1"/>
  <c r="T24" i="40" s="1"/>
  <c r="AF591" i="39"/>
  <c r="Z32" i="39"/>
  <c r="AB100" i="39"/>
  <c r="AT101" i="39"/>
  <c r="CV98" i="39"/>
  <c r="AH520" i="39"/>
  <c r="AF241" i="39"/>
  <c r="AI590" i="39"/>
  <c r="AB240" i="39"/>
  <c r="AG522" i="39"/>
  <c r="AS205" i="39"/>
  <c r="AR241" i="39"/>
  <c r="W625" i="39"/>
  <c r="CS519" i="39"/>
  <c r="CT519" i="39" s="1"/>
  <c r="CV518" i="39"/>
  <c r="CX379" i="39"/>
  <c r="S13" i="40"/>
  <c r="CV553" i="39"/>
  <c r="CS99" i="39"/>
  <c r="CT99" i="39" s="1"/>
  <c r="AM66" i="39"/>
  <c r="AG207" i="39"/>
  <c r="CU449" i="39"/>
  <c r="T21" i="40" s="1"/>
  <c r="AD207" i="39"/>
  <c r="AB555" i="39"/>
  <c r="AQ380" i="39"/>
  <c r="AC486" i="39"/>
  <c r="CX99" i="39"/>
  <c r="X30" i="39"/>
  <c r="AA593" i="39"/>
  <c r="AL205" i="39"/>
  <c r="AT451" i="39"/>
  <c r="AD522" i="39"/>
  <c r="Y521" i="39"/>
  <c r="AG382" i="39"/>
  <c r="Z207" i="39"/>
  <c r="AC101" i="39"/>
  <c r="CU589" i="39"/>
  <c r="T15" i="40" s="1"/>
  <c r="AF416" i="39"/>
  <c r="CU414" i="39"/>
  <c r="T18" i="40" s="1"/>
  <c r="AJ486" i="39"/>
  <c r="W450" i="39"/>
  <c r="AA208" i="39"/>
  <c r="AM416" i="39"/>
  <c r="AA103" i="39"/>
  <c r="AG417" i="39"/>
  <c r="Y66" i="39"/>
  <c r="CU64" i="39"/>
  <c r="T4" i="40" s="1"/>
  <c r="AM206" i="39"/>
  <c r="AR451" i="39"/>
  <c r="AQ590" i="39"/>
  <c r="CS379" i="39"/>
  <c r="CT379" i="39" s="1"/>
  <c r="CV379" i="39" s="1"/>
  <c r="AG102" i="39"/>
  <c r="AL65" i="39"/>
  <c r="X240" i="39"/>
  <c r="AH30" i="39"/>
  <c r="AR101" i="39"/>
  <c r="X65" i="39"/>
  <c r="AE558" i="39"/>
  <c r="AA523" i="39"/>
  <c r="CX554" i="39"/>
  <c r="W380" i="39"/>
  <c r="W205" i="39"/>
  <c r="AK417" i="39"/>
  <c r="CX624" i="39"/>
  <c r="AP489" i="39"/>
  <c r="AF31" i="39"/>
  <c r="AN417" i="39"/>
  <c r="AB205" i="39"/>
  <c r="Z67" i="39"/>
  <c r="W100" i="39"/>
  <c r="AI485" i="39"/>
  <c r="AM451" i="39"/>
  <c r="Z102" i="39"/>
  <c r="AP209" i="39"/>
  <c r="AO418" i="39"/>
  <c r="AT416" i="39"/>
  <c r="AR591" i="39"/>
  <c r="AC381" i="39"/>
  <c r="AE208" i="39"/>
  <c r="X100" i="39"/>
  <c r="AL450" i="39"/>
  <c r="AD557" i="39"/>
  <c r="AK522" i="39"/>
  <c r="AO593" i="39"/>
  <c r="Y486" i="39"/>
  <c r="AN242" i="39"/>
  <c r="AQ415" i="39"/>
  <c r="AN102" i="39"/>
  <c r="AJ381" i="39"/>
  <c r="CU29" i="39"/>
  <c r="T5" i="40" s="1"/>
  <c r="AG487" i="39"/>
  <c r="AF486" i="39"/>
  <c r="AM591" i="39"/>
  <c r="AQ345" i="39"/>
  <c r="AJ521" i="39"/>
  <c r="AR346" i="39"/>
  <c r="Y381" i="39"/>
  <c r="AK627" i="39"/>
  <c r="AM241" i="39"/>
  <c r="AC451" i="39"/>
  <c r="Y416" i="39"/>
  <c r="AS30" i="39"/>
  <c r="AS345" i="39"/>
  <c r="AR626" i="39"/>
  <c r="AR31" i="39"/>
  <c r="X415" i="39"/>
  <c r="AS485" i="39"/>
  <c r="AL590" i="39"/>
  <c r="AJ626" i="39"/>
  <c r="AN347" i="39"/>
  <c r="AA558" i="39"/>
  <c r="AJ206" i="39"/>
  <c r="AK207" i="39"/>
  <c r="AD242" i="39"/>
  <c r="AC626" i="39"/>
  <c r="X555" i="39"/>
  <c r="AA453" i="39"/>
  <c r="AQ205" i="39"/>
  <c r="Y626" i="39"/>
  <c r="AJ346" i="39"/>
  <c r="CU344" i="39"/>
  <c r="T19" i="40" s="1"/>
  <c r="AL100" i="39"/>
  <c r="AM101" i="39"/>
  <c r="AA488" i="39"/>
  <c r="AI100" i="39"/>
  <c r="AG627" i="39"/>
  <c r="AJ101" i="39"/>
  <c r="AP244" i="39"/>
  <c r="CS624" i="39"/>
  <c r="CT624" i="39" s="1"/>
  <c r="CV624" i="39" s="1"/>
  <c r="AH65" i="39"/>
  <c r="Z417" i="39"/>
  <c r="AT486" i="39"/>
  <c r="Z382" i="39"/>
  <c r="W590" i="39"/>
  <c r="CS414" i="39"/>
  <c r="CT414" i="39" s="1"/>
  <c r="Z487" i="39"/>
  <c r="Y556" i="39"/>
  <c r="AO243" i="39"/>
  <c r="W520" i="39"/>
  <c r="AL345" i="39"/>
  <c r="AL555" i="39"/>
  <c r="W240" i="39"/>
  <c r="AH485" i="39"/>
  <c r="AM381" i="39"/>
  <c r="Y346" i="39"/>
  <c r="AI380" i="39"/>
  <c r="AP104" i="39"/>
  <c r="AN592" i="39"/>
  <c r="AC241" i="39"/>
  <c r="AP384" i="39"/>
  <c r="AP629" i="39"/>
  <c r="AK347" i="39"/>
  <c r="AD67" i="39"/>
  <c r="AO33" i="39"/>
  <c r="AQ30" i="39"/>
  <c r="Z627" i="39"/>
  <c r="AA628" i="39"/>
  <c r="CT449" i="39"/>
  <c r="AS520" i="39"/>
  <c r="AQ520" i="39"/>
  <c r="Z592" i="39"/>
  <c r="AR556" i="39"/>
  <c r="AQ555" i="39"/>
  <c r="CT29" i="39"/>
  <c r="AT626" i="39"/>
  <c r="AS625" i="39"/>
  <c r="AJ591" i="39"/>
  <c r="CU519" i="39"/>
  <c r="T14" i="40" s="1"/>
  <c r="CT589" i="39"/>
  <c r="AK32" i="39"/>
  <c r="AJ31" i="39"/>
  <c r="AI65" i="39"/>
  <c r="AU298" i="39"/>
  <c r="CF298" i="39"/>
  <c r="O298" i="39"/>
  <c r="K298" i="39"/>
  <c r="CI298" i="39"/>
  <c r="CL298" i="39"/>
  <c r="H298" i="39"/>
  <c r="V298" i="39"/>
  <c r="Q298" i="39"/>
  <c r="CJ298" i="39"/>
  <c r="CO298" i="39"/>
  <c r="CH298" i="39"/>
  <c r="CG298" i="39"/>
  <c r="I298" i="39"/>
  <c r="CW298" i="39" s="1"/>
  <c r="AV298" i="39"/>
  <c r="CM298" i="39"/>
  <c r="G298" i="39"/>
  <c r="J298" i="39"/>
  <c r="P298" i="39"/>
  <c r="CN298" i="39"/>
  <c r="T298" i="39"/>
  <c r="N298" i="39"/>
  <c r="L298" i="39"/>
  <c r="R298" i="39"/>
  <c r="CK298" i="39"/>
  <c r="S298" i="39"/>
  <c r="F298" i="39"/>
  <c r="U298" i="39"/>
  <c r="M298" i="39"/>
  <c r="CP298" i="39"/>
  <c r="BD122" i="39"/>
  <c r="CJ345" i="39" a="1"/>
  <c r="CN345" i="39" a="1"/>
  <c r="R345" i="39" a="1"/>
  <c r="M345" i="39" a="1"/>
  <c r="CI345" i="39" a="1"/>
  <c r="L345" i="39" a="1"/>
  <c r="H345" i="39" a="1"/>
  <c r="CM345" i="39" a="1"/>
  <c r="CO345" i="39" a="1"/>
  <c r="CH345" i="39" a="1"/>
  <c r="CP345" i="39" a="1"/>
  <c r="CG345" i="39" a="1"/>
  <c r="F345" i="39" a="1"/>
  <c r="T345" i="39" a="1"/>
  <c r="P345" i="39" a="1"/>
  <c r="J345" i="39" a="1"/>
  <c r="CF345" i="39" a="1"/>
  <c r="G345" i="39" a="1"/>
  <c r="CK345" i="39" a="1"/>
  <c r="V345" i="39" a="1"/>
  <c r="O345" i="39" a="1"/>
  <c r="I345" i="39" a="1"/>
  <c r="AU345" i="39" a="1"/>
  <c r="K345" i="39" a="1"/>
  <c r="Q345" i="39" a="1"/>
  <c r="AV345" i="39" a="1"/>
  <c r="S345" i="39" a="1"/>
  <c r="N345" i="39" a="1"/>
  <c r="CL345" i="39" a="1"/>
  <c r="U345" i="39" a="1"/>
  <c r="CH625" i="39" a="1"/>
  <c r="V625" i="39" a="1"/>
  <c r="F625" i="39" a="1"/>
  <c r="AU625" i="39" a="1"/>
  <c r="CO625" i="39" a="1"/>
  <c r="CN625" i="39" a="1"/>
  <c r="K625" i="39" a="1"/>
  <c r="M625" i="39" a="1"/>
  <c r="R625" i="39" a="1"/>
  <c r="Q625" i="39" a="1"/>
  <c r="U625" i="39" a="1"/>
  <c r="P625" i="39" a="1"/>
  <c r="T625" i="39" a="1"/>
  <c r="CM625" i="39" a="1"/>
  <c r="AV625" i="39" a="1"/>
  <c r="I625" i="39" a="1"/>
  <c r="CF625" i="39" a="1"/>
  <c r="CK625" i="39" a="1"/>
  <c r="J625" i="39" a="1"/>
  <c r="L625" i="39" a="1"/>
  <c r="CL625" i="39" a="1"/>
  <c r="S625" i="39" a="1"/>
  <c r="CP625" i="39" a="1"/>
  <c r="N625" i="39" a="1"/>
  <c r="CG625" i="39" a="1"/>
  <c r="O625" i="39" a="1"/>
  <c r="CI625" i="39" a="1"/>
  <c r="CJ625" i="39" a="1"/>
  <c r="G625" i="39" a="1"/>
  <c r="H625" i="39" a="1"/>
  <c r="CP100" i="39" a="1"/>
  <c r="R100" i="39" a="1"/>
  <c r="P100" i="39" a="1"/>
  <c r="T100" i="39" a="1"/>
  <c r="CI100" i="39" a="1"/>
  <c r="V100" i="39" a="1"/>
  <c r="CO100" i="39" a="1"/>
  <c r="S100" i="39" a="1"/>
  <c r="CJ100" i="39" a="1"/>
  <c r="Q100" i="39" a="1"/>
  <c r="F100" i="39" a="1"/>
  <c r="M100" i="39" a="1"/>
  <c r="CL100" i="39" a="1"/>
  <c r="CM100" i="39" a="1"/>
  <c r="O100" i="39" a="1"/>
  <c r="AU100" i="39" a="1"/>
  <c r="CK100" i="39" a="1"/>
  <c r="L100" i="39" a="1"/>
  <c r="J100" i="39" a="1"/>
  <c r="CN100" i="39" a="1"/>
  <c r="U100" i="39" a="1"/>
  <c r="G100" i="39" a="1"/>
  <c r="I100" i="39" a="1"/>
  <c r="N100" i="39" a="1"/>
  <c r="H100" i="39" a="1"/>
  <c r="CF100" i="39" a="1"/>
  <c r="CG100" i="39" a="1"/>
  <c r="AV100" i="39" a="1"/>
  <c r="K100" i="39" a="1"/>
  <c r="CH100" i="39" a="1"/>
  <c r="CK485" i="39" a="1"/>
  <c r="O485" i="39" a="1"/>
  <c r="CI485" i="39" a="1"/>
  <c r="CJ485" i="39" a="1"/>
  <c r="S485" i="39" a="1"/>
  <c r="U485" i="39" a="1"/>
  <c r="L485" i="39" a="1"/>
  <c r="M485" i="39" a="1"/>
  <c r="K485" i="39" a="1"/>
  <c r="CO485" i="39" a="1"/>
  <c r="J485" i="39" a="1"/>
  <c r="AV485" i="39" a="1"/>
  <c r="CH485" i="39" a="1"/>
  <c r="CM485" i="39" a="1"/>
  <c r="T485" i="39" a="1"/>
  <c r="F485" i="39" a="1"/>
  <c r="CL485" i="39" a="1"/>
  <c r="I485" i="39" a="1"/>
  <c r="CP485" i="39" a="1"/>
  <c r="N485" i="39" a="1"/>
  <c r="AU485" i="39" a="1"/>
  <c r="G485" i="39" a="1"/>
  <c r="CG485" i="39" a="1"/>
  <c r="H485" i="39" a="1"/>
  <c r="V485" i="39" a="1"/>
  <c r="CN485" i="39" a="1"/>
  <c r="CF485" i="39" a="1"/>
  <c r="Q485" i="39" a="1"/>
  <c r="P485" i="39" a="1"/>
  <c r="R485" i="39" a="1"/>
  <c r="S205" i="39" a="1"/>
  <c r="CM205" i="39" a="1"/>
  <c r="CG205" i="39" a="1"/>
  <c r="N205" i="39" a="1"/>
  <c r="J205" i="39" a="1"/>
  <c r="I205" i="39" a="1"/>
  <c r="Q205" i="39" a="1"/>
  <c r="P205" i="39" a="1"/>
  <c r="O205" i="39" a="1"/>
  <c r="CI205" i="39" a="1"/>
  <c r="CH205" i="39" a="1"/>
  <c r="CK205" i="39" a="1"/>
  <c r="CN205" i="39" a="1"/>
  <c r="CO205" i="39" a="1"/>
  <c r="AU205" i="39" a="1"/>
  <c r="F205" i="39" a="1"/>
  <c r="CL205" i="39" a="1"/>
  <c r="L205" i="39" a="1"/>
  <c r="H205" i="39" a="1"/>
  <c r="G205" i="39" a="1"/>
  <c r="U205" i="39" a="1"/>
  <c r="T205" i="39" a="1"/>
  <c r="AV205" i="39" a="1"/>
  <c r="K205" i="39" a="1"/>
  <c r="CJ205" i="39" a="1"/>
  <c r="M205" i="39" a="1"/>
  <c r="CF205" i="39" a="1"/>
  <c r="V205" i="39" a="1"/>
  <c r="CP205" i="39" a="1"/>
  <c r="R205" i="39" a="1"/>
  <c r="I30" i="39" a="1"/>
  <c r="CM30" i="39" a="1"/>
  <c r="CN30" i="39" a="1"/>
  <c r="N30" i="39" a="1"/>
  <c r="T30" i="39" a="1"/>
  <c r="CI30" i="39" a="1"/>
  <c r="H30" i="39" a="1"/>
  <c r="R30" i="39" a="1"/>
  <c r="CJ30" i="39" a="1"/>
  <c r="V30" i="39" a="1"/>
  <c r="M30" i="39" a="1"/>
  <c r="F30" i="39" a="1"/>
  <c r="U30" i="39" a="1"/>
  <c r="G30" i="39" a="1"/>
  <c r="AU30" i="39" a="1"/>
  <c r="CG30" i="39" a="1"/>
  <c r="CK30" i="39" a="1"/>
  <c r="Q30" i="39" a="1"/>
  <c r="CL30" i="39" a="1"/>
  <c r="CF30" i="39" a="1"/>
  <c r="CP30" i="39" a="1"/>
  <c r="J30" i="39" a="1"/>
  <c r="K30" i="39" a="1"/>
  <c r="L30" i="39" a="1"/>
  <c r="P30" i="39" a="1"/>
  <c r="CO30" i="39" a="1"/>
  <c r="O30" i="39" a="1"/>
  <c r="CH30" i="39" a="1"/>
  <c r="AV30" i="39" a="1"/>
  <c r="S30" i="39" a="1"/>
  <c r="CY115" i="38" a="1"/>
  <c r="F123" i="39" a="1"/>
  <c r="CH123" i="39" a="1"/>
  <c r="R123" i="39" a="1"/>
  <c r="CM123" i="39" a="1"/>
  <c r="CF123" i="39" a="1"/>
  <c r="CJ123" i="39" a="1"/>
  <c r="AV123" i="39" a="1"/>
  <c r="Q123" i="39" a="1"/>
  <c r="F555" i="39" a="1"/>
  <c r="M555" i="39" a="1"/>
  <c r="CK555" i="39" a="1"/>
  <c r="AU555" i="39" a="1"/>
  <c r="CN555" i="39" a="1"/>
  <c r="P555" i="39" a="1"/>
  <c r="Q555" i="39" a="1"/>
  <c r="CI555" i="39" a="1"/>
  <c r="CL555" i="39" a="1"/>
  <c r="R555" i="39" a="1"/>
  <c r="CO555" i="39" a="1"/>
  <c r="CJ555" i="39" a="1"/>
  <c r="AV555" i="39" a="1"/>
  <c r="G555" i="39" a="1"/>
  <c r="CH555" i="39" a="1"/>
  <c r="O555" i="39" a="1"/>
  <c r="L555" i="39" a="1"/>
  <c r="K555" i="39" a="1"/>
  <c r="J555" i="39" a="1"/>
  <c r="CM555" i="39" a="1"/>
  <c r="V555" i="39" a="1"/>
  <c r="N555" i="39" a="1"/>
  <c r="CF555" i="39" a="1"/>
  <c r="T555" i="39" a="1"/>
  <c r="S555" i="39" a="1"/>
  <c r="U555" i="39" a="1"/>
  <c r="CG555" i="39" a="1"/>
  <c r="H555" i="39" a="1"/>
  <c r="CP555" i="39" a="1"/>
  <c r="I555" i="39" a="1"/>
  <c r="G123" i="39" a="1"/>
  <c r="AU123" i="39" a="1"/>
  <c r="CL123" i="39" a="1"/>
  <c r="L123" i="39" a="1"/>
  <c r="U123" i="39" a="1"/>
  <c r="CN123" i="39" a="1"/>
  <c r="J123" i="39" a="1"/>
  <c r="S123" i="39" a="1"/>
  <c r="CI240" i="39" a="1"/>
  <c r="CF240" i="39" a="1"/>
  <c r="K240" i="39" a="1"/>
  <c r="CK240" i="39" a="1"/>
  <c r="J240" i="39" a="1"/>
  <c r="CO240" i="39" a="1"/>
  <c r="CM240" i="39" a="1"/>
  <c r="N240" i="39" a="1"/>
  <c r="T240" i="39" a="1"/>
  <c r="CJ240" i="39" a="1"/>
  <c r="F240" i="39" a="1"/>
  <c r="AU240" i="39" a="1"/>
  <c r="H240" i="39" a="1"/>
  <c r="Q240" i="39" a="1"/>
  <c r="U240" i="39" a="1"/>
  <c r="P240" i="39" a="1"/>
  <c r="V240" i="39" a="1"/>
  <c r="CN240" i="39" a="1"/>
  <c r="M240" i="39" a="1"/>
  <c r="R240" i="39" a="1"/>
  <c r="O240" i="39" a="1"/>
  <c r="L240" i="39" a="1"/>
  <c r="CP240" i="39" a="1"/>
  <c r="S240" i="39" a="1"/>
  <c r="I240" i="39" a="1"/>
  <c r="CH240" i="39" a="1"/>
  <c r="CG240" i="39" a="1"/>
  <c r="CL240" i="39" a="1"/>
  <c r="G240" i="39" a="1"/>
  <c r="AV240" i="39" a="1"/>
  <c r="R520" i="39" a="1"/>
  <c r="CK520" i="39" a="1"/>
  <c r="CG520" i="39" a="1"/>
  <c r="P520" i="39" a="1"/>
  <c r="CF520" i="39" a="1"/>
  <c r="L520" i="39" a="1"/>
  <c r="V520" i="39" a="1"/>
  <c r="S520" i="39" a="1"/>
  <c r="CP520" i="39" a="1"/>
  <c r="G520" i="39" a="1"/>
  <c r="K520" i="39" a="1"/>
  <c r="J520" i="39" a="1"/>
  <c r="AV520" i="39" a="1"/>
  <c r="CO520" i="39" a="1"/>
  <c r="AU520" i="39" a="1"/>
  <c r="O520" i="39" a="1"/>
  <c r="I520" i="39" a="1"/>
  <c r="CM520" i="39" a="1"/>
  <c r="F520" i="39" a="1"/>
  <c r="CN520" i="39" a="1"/>
  <c r="T520" i="39" a="1"/>
  <c r="CJ520" i="39" a="1"/>
  <c r="U520" i="39" a="1"/>
  <c r="N520" i="39" a="1"/>
  <c r="CI520" i="39" a="1"/>
  <c r="H520" i="39" a="1"/>
  <c r="CL520" i="39" a="1"/>
  <c r="M520" i="39" a="1"/>
  <c r="CH520" i="39" a="1"/>
  <c r="Q520" i="39" a="1"/>
  <c r="S450" i="39" a="1"/>
  <c r="L450" i="39" a="1"/>
  <c r="CK450" i="39" a="1"/>
  <c r="CL450" i="39" a="1"/>
  <c r="CJ450" i="39" a="1"/>
  <c r="O450" i="39" a="1"/>
  <c r="N450" i="39" a="1"/>
  <c r="F450" i="39" a="1"/>
  <c r="CF450" i="39" a="1"/>
  <c r="Q450" i="39" a="1"/>
  <c r="CH450" i="39" a="1"/>
  <c r="P450" i="39" a="1"/>
  <c r="H450" i="39" a="1"/>
  <c r="I450" i="39" a="1"/>
  <c r="CM450" i="39" a="1"/>
  <c r="J450" i="39" a="1"/>
  <c r="AU450" i="39" a="1"/>
  <c r="G450" i="39" a="1"/>
  <c r="K450" i="39" a="1"/>
  <c r="M450" i="39" a="1"/>
  <c r="U450" i="39" a="1"/>
  <c r="T450" i="39" a="1"/>
  <c r="CN450" i="39" a="1"/>
  <c r="CG450" i="39" a="1"/>
  <c r="V450" i="39" a="1"/>
  <c r="R450" i="39" a="1"/>
  <c r="AV450" i="39" a="1"/>
  <c r="CI450" i="39" a="1"/>
  <c r="CO450" i="39" a="1"/>
  <c r="CP450" i="39" a="1"/>
  <c r="J65" i="39" a="1"/>
  <c r="CL65" i="39" a="1"/>
  <c r="Q65" i="39" a="1"/>
  <c r="G65" i="39" a="1"/>
  <c r="AV65" i="39" a="1"/>
  <c r="H65" i="39" a="1"/>
  <c r="I65" i="39" a="1"/>
  <c r="CI65" i="39" a="1"/>
  <c r="R65" i="39" a="1"/>
  <c r="CG65" i="39" a="1"/>
  <c r="T65" i="39" a="1"/>
  <c r="AU65" i="39" a="1"/>
  <c r="CM65" i="39" a="1"/>
  <c r="F65" i="39" a="1"/>
  <c r="U65" i="39" a="1"/>
  <c r="CJ65" i="39" a="1"/>
  <c r="S65" i="39" a="1"/>
  <c r="CP65" i="39" a="1"/>
  <c r="CK65" i="39" a="1"/>
  <c r="V65" i="39" a="1"/>
  <c r="P65" i="39" a="1"/>
  <c r="L65" i="39" a="1"/>
  <c r="CO65" i="39" a="1"/>
  <c r="M65" i="39" a="1"/>
  <c r="N65" i="39" a="1"/>
  <c r="O65" i="39" a="1"/>
  <c r="K65" i="39" a="1"/>
  <c r="CN65" i="39" a="1"/>
  <c r="CH65" i="39" a="1"/>
  <c r="CF65" i="39" a="1"/>
  <c r="H123" i="39" a="1"/>
  <c r="CO123" i="39" a="1"/>
  <c r="CG123" i="39" a="1"/>
  <c r="K123" i="39" a="1"/>
  <c r="F380" i="39" a="1"/>
  <c r="CK380" i="39" a="1"/>
  <c r="K380" i="39" a="1"/>
  <c r="CM380" i="39" a="1"/>
  <c r="O380" i="39" a="1"/>
  <c r="AU380" i="39" a="1"/>
  <c r="T380" i="39" a="1"/>
  <c r="CH380" i="39" a="1"/>
  <c r="CN380" i="39" a="1"/>
  <c r="R380" i="39" a="1"/>
  <c r="I380" i="39" a="1"/>
  <c r="CP380" i="39" a="1"/>
  <c r="AV380" i="39" a="1"/>
  <c r="V380" i="39" a="1"/>
  <c r="CL380" i="39" a="1"/>
  <c r="CF380" i="39" a="1"/>
  <c r="Q380" i="39" a="1"/>
  <c r="U380" i="39" a="1"/>
  <c r="P380" i="39" a="1"/>
  <c r="CG380" i="39" a="1"/>
  <c r="S380" i="39" a="1"/>
  <c r="L380" i="39" a="1"/>
  <c r="G380" i="39" a="1"/>
  <c r="CJ380" i="39" a="1"/>
  <c r="H380" i="39" a="1"/>
  <c r="CO380" i="39" a="1"/>
  <c r="M380" i="39" a="1"/>
  <c r="CI380" i="39" a="1"/>
  <c r="N380" i="39" a="1"/>
  <c r="J380" i="39" a="1"/>
  <c r="O415" i="39" a="1"/>
  <c r="M415" i="39" a="1"/>
  <c r="V415" i="39" a="1"/>
  <c r="L415" i="39" a="1"/>
  <c r="AU415" i="39" a="1"/>
  <c r="R415" i="39" a="1"/>
  <c r="P415" i="39" a="1"/>
  <c r="CP415" i="39" a="1"/>
  <c r="CH415" i="39" a="1"/>
  <c r="K415" i="39" a="1"/>
  <c r="T415" i="39" a="1"/>
  <c r="CM415" i="39" a="1"/>
  <c r="CK415" i="39" a="1"/>
  <c r="CL415" i="39" a="1"/>
  <c r="CJ415" i="39" a="1"/>
  <c r="I415" i="39" a="1"/>
  <c r="CO415" i="39" a="1"/>
  <c r="CF415" i="39" a="1"/>
  <c r="J415" i="39" a="1"/>
  <c r="Q415" i="39" a="1"/>
  <c r="N415" i="39" a="1"/>
  <c r="H415" i="39" a="1"/>
  <c r="G415" i="39" a="1"/>
  <c r="CN415" i="39" a="1"/>
  <c r="S415" i="39" a="1"/>
  <c r="F415" i="39" a="1"/>
  <c r="AV415" i="39" a="1"/>
  <c r="CI415" i="39" a="1"/>
  <c r="CG415" i="39" a="1"/>
  <c r="U415" i="39" a="1"/>
  <c r="I590" i="39" a="1"/>
  <c r="V590" i="39" a="1"/>
  <c r="N590" i="39" a="1"/>
  <c r="CI590" i="39" a="1"/>
  <c r="O590" i="39" a="1"/>
  <c r="S590" i="39" a="1"/>
  <c r="M590" i="39" a="1"/>
  <c r="CN590" i="39" a="1"/>
  <c r="K590" i="39" a="1"/>
  <c r="CF590" i="39" a="1"/>
  <c r="CM590" i="39" a="1"/>
  <c r="CH590" i="39" a="1"/>
  <c r="U590" i="39" a="1"/>
  <c r="T590" i="39" a="1"/>
  <c r="CO590" i="39" a="1"/>
  <c r="J590" i="39" a="1"/>
  <c r="F590" i="39" a="1"/>
  <c r="CJ590" i="39" a="1"/>
  <c r="L590" i="39" a="1"/>
  <c r="CK590" i="39" a="1"/>
  <c r="G590" i="39" a="1"/>
  <c r="CL590" i="39" a="1"/>
  <c r="H590" i="39" a="1"/>
  <c r="AU590" i="39" a="1"/>
  <c r="Q590" i="39" a="1"/>
  <c r="P590" i="39" a="1"/>
  <c r="CP590" i="39" a="1"/>
  <c r="CG590" i="39" a="1"/>
  <c r="R590" i="39" a="1"/>
  <c r="AV590" i="39" a="1"/>
  <c r="N123" i="39" a="1"/>
  <c r="CP123" i="39" a="1"/>
  <c r="O123" i="39" a="1"/>
  <c r="CK123" i="39" a="1"/>
  <c r="P123" i="39" a="1"/>
  <c r="T123" i="39" a="1"/>
  <c r="M123" i="39" a="1"/>
  <c r="CI123" i="39" a="1"/>
  <c r="V123" i="39" a="1"/>
  <c r="I123" i="39" a="1"/>
  <c r="AC31" i="39" l="1"/>
  <c r="AS240" i="39"/>
  <c r="AM626" i="39"/>
  <c r="CX449" i="39"/>
  <c r="AG67" i="39"/>
  <c r="AB30" i="39"/>
  <c r="AR206" i="39"/>
  <c r="AO523" i="39"/>
  <c r="AP524" i="39"/>
  <c r="AB450" i="39"/>
  <c r="AM521" i="39"/>
  <c r="Z452" i="39"/>
  <c r="X380" i="39"/>
  <c r="AS380" i="39"/>
  <c r="AE593" i="39"/>
  <c r="AE103" i="39"/>
  <c r="AP419" i="39"/>
  <c r="CV204" i="39"/>
  <c r="AC591" i="39"/>
  <c r="AL625" i="39"/>
  <c r="AT206" i="39"/>
  <c r="AC416" i="39"/>
  <c r="AC521" i="39"/>
  <c r="AF66" i="39"/>
  <c r="AO628" i="39"/>
  <c r="AJ66" i="39"/>
  <c r="AN522" i="39"/>
  <c r="AD452" i="39"/>
  <c r="CX239" i="39"/>
  <c r="Y451" i="39"/>
  <c r="AH590" i="39"/>
  <c r="AD487" i="39"/>
  <c r="AT381" i="39"/>
  <c r="AD592" i="39"/>
  <c r="CX344" i="39"/>
  <c r="AE488" i="39"/>
  <c r="AS555" i="39"/>
  <c r="CU239" i="39"/>
  <c r="T9" i="40" s="1"/>
  <c r="Z522" i="39"/>
  <c r="AD32" i="39"/>
  <c r="CU554" i="39"/>
  <c r="T13" i="40" s="1"/>
  <c r="AH205" i="39"/>
  <c r="AS65" i="39"/>
  <c r="Y31" i="39"/>
  <c r="AV590" i="39"/>
  <c r="CU590" i="39" s="1"/>
  <c r="CV590" i="39" s="1"/>
  <c r="R590" i="39"/>
  <c r="CG590" i="39"/>
  <c r="CP590" i="39"/>
  <c r="P590" i="39"/>
  <c r="Q590" i="39"/>
  <c r="AU590" i="39"/>
  <c r="AH591" i="39" s="1"/>
  <c r="H590" i="39"/>
  <c r="CL590" i="39"/>
  <c r="G590" i="39"/>
  <c r="CK590" i="39"/>
  <c r="L590" i="39"/>
  <c r="AP595" i="39" s="1"/>
  <c r="CJ590" i="39"/>
  <c r="F590" i="39"/>
  <c r="J590" i="39"/>
  <c r="AK593" i="39" s="1"/>
  <c r="CO590" i="39"/>
  <c r="T590" i="39"/>
  <c r="U590" i="39"/>
  <c r="X591" i="39" s="1"/>
  <c r="CH590" i="39"/>
  <c r="CM590" i="39"/>
  <c r="CF590" i="39"/>
  <c r="K590" i="39"/>
  <c r="CS590" i="39" s="1"/>
  <c r="CT590" i="39" s="1"/>
  <c r="CN590" i="39"/>
  <c r="M590" i="39"/>
  <c r="S590" i="39"/>
  <c r="AG593" i="39" s="1"/>
  <c r="O590" i="39"/>
  <c r="CI590" i="39"/>
  <c r="N590" i="39"/>
  <c r="V590" i="39"/>
  <c r="AE594" i="39" s="1"/>
  <c r="I590" i="39"/>
  <c r="CW590" i="39" s="1"/>
  <c r="U415" i="39"/>
  <c r="X416" i="39" s="1"/>
  <c r="CG415" i="39"/>
  <c r="CI415" i="39"/>
  <c r="AV415" i="39"/>
  <c r="AT417" i="39" s="1"/>
  <c r="F415" i="39"/>
  <c r="S415" i="39"/>
  <c r="AF417" i="39" s="1"/>
  <c r="CN415" i="39"/>
  <c r="G415" i="39"/>
  <c r="H415" i="39"/>
  <c r="N415" i="39"/>
  <c r="Q415" i="39"/>
  <c r="J415" i="39"/>
  <c r="AK418" i="39" s="1"/>
  <c r="CF415" i="39"/>
  <c r="CO415" i="39"/>
  <c r="I415" i="39"/>
  <c r="CW415" i="39" s="1"/>
  <c r="CJ415" i="39"/>
  <c r="CL415" i="39"/>
  <c r="CK415" i="39"/>
  <c r="CM415" i="39"/>
  <c r="T415" i="39"/>
  <c r="K415" i="39"/>
  <c r="CS415" i="39" s="1"/>
  <c r="CH415" i="39"/>
  <c r="CP415" i="39"/>
  <c r="P415" i="39"/>
  <c r="R415" i="39"/>
  <c r="AU415" i="39"/>
  <c r="AH416" i="39" s="1"/>
  <c r="L415" i="39"/>
  <c r="AN418" i="39" s="1"/>
  <c r="V415" i="39"/>
  <c r="AE419" i="39" s="1"/>
  <c r="M415" i="39"/>
  <c r="O415" i="39"/>
  <c r="J380" i="39"/>
  <c r="AJ382" i="39" s="1"/>
  <c r="N380" i="39"/>
  <c r="CI380" i="39"/>
  <c r="M380" i="39"/>
  <c r="CO380" i="39"/>
  <c r="H380" i="39"/>
  <c r="CJ380" i="39"/>
  <c r="G380" i="39"/>
  <c r="L380" i="39"/>
  <c r="AM382" i="39" s="1"/>
  <c r="S380" i="39"/>
  <c r="AG383" i="39" s="1"/>
  <c r="CG380" i="39"/>
  <c r="P380" i="39"/>
  <c r="U380" i="39"/>
  <c r="Z383" i="39" s="1"/>
  <c r="Q380" i="39"/>
  <c r="CF380" i="39"/>
  <c r="CL380" i="39"/>
  <c r="V380" i="39"/>
  <c r="AD383" i="39" s="1"/>
  <c r="AV380" i="39"/>
  <c r="CU380" i="39" s="1"/>
  <c r="CP380" i="39"/>
  <c r="I380" i="39"/>
  <c r="CW380" i="39" s="1"/>
  <c r="R380" i="39"/>
  <c r="CN380" i="39"/>
  <c r="CH380" i="39"/>
  <c r="T380" i="39"/>
  <c r="AU380" i="39"/>
  <c r="AH381" i="39" s="1"/>
  <c r="O380" i="39"/>
  <c r="CM380" i="39"/>
  <c r="K380" i="39"/>
  <c r="AR382" i="39" s="1"/>
  <c r="CK380" i="39"/>
  <c r="F380" i="39"/>
  <c r="CF65" i="39"/>
  <c r="CH65" i="39"/>
  <c r="CN65" i="39"/>
  <c r="K65" i="39"/>
  <c r="AR67" i="39" s="1"/>
  <c r="O65" i="39"/>
  <c r="N65" i="39"/>
  <c r="M65" i="39"/>
  <c r="CO65" i="39"/>
  <c r="L65" i="39"/>
  <c r="AO69" i="39" s="1"/>
  <c r="P65" i="39"/>
  <c r="V65" i="39"/>
  <c r="AB66" i="39" s="1"/>
  <c r="CK65" i="39"/>
  <c r="CP65" i="39"/>
  <c r="S65" i="39"/>
  <c r="AF67" i="39" s="1"/>
  <c r="CJ65" i="39"/>
  <c r="U65" i="39"/>
  <c r="AA69" i="39" s="1"/>
  <c r="F65" i="39"/>
  <c r="CM65" i="39"/>
  <c r="AU65" i="39"/>
  <c r="AH66" i="39" s="1"/>
  <c r="T65" i="39"/>
  <c r="CG65" i="39"/>
  <c r="R65" i="39"/>
  <c r="CI65" i="39"/>
  <c r="I65" i="39"/>
  <c r="CW65" i="39" s="1"/>
  <c r="H65" i="39"/>
  <c r="AV65" i="39"/>
  <c r="AT67" i="39" s="1"/>
  <c r="G65" i="39"/>
  <c r="Q65" i="39"/>
  <c r="CL65" i="39"/>
  <c r="J65" i="39"/>
  <c r="AI66" i="39" s="1"/>
  <c r="CP450" i="39"/>
  <c r="CO450" i="39"/>
  <c r="CI450" i="39"/>
  <c r="AV450" i="39"/>
  <c r="AT452" i="39" s="1"/>
  <c r="R450" i="39"/>
  <c r="V450" i="39"/>
  <c r="AB451" i="39" s="1"/>
  <c r="CG450" i="39"/>
  <c r="CN450" i="39"/>
  <c r="T450" i="39"/>
  <c r="U450" i="39"/>
  <c r="X451" i="39" s="1"/>
  <c r="M450" i="39"/>
  <c r="K450" i="39"/>
  <c r="AQ451" i="39" s="1"/>
  <c r="G450" i="39"/>
  <c r="AU450" i="39"/>
  <c r="CX450" i="39" s="1"/>
  <c r="J450" i="39"/>
  <c r="AI451" i="39" s="1"/>
  <c r="CM450" i="39"/>
  <c r="I450" i="39"/>
  <c r="CW450" i="39" s="1"/>
  <c r="H450" i="39"/>
  <c r="P450" i="39"/>
  <c r="CH450" i="39"/>
  <c r="Q450" i="39"/>
  <c r="CF450" i="39"/>
  <c r="F450" i="39"/>
  <c r="N450" i="39"/>
  <c r="O450" i="39"/>
  <c r="CJ450" i="39"/>
  <c r="CL450" i="39"/>
  <c r="CK450" i="39"/>
  <c r="L450" i="39"/>
  <c r="AL451" i="39" s="1"/>
  <c r="S450" i="39"/>
  <c r="AF452" i="39" s="1"/>
  <c r="Q520" i="39"/>
  <c r="CH520" i="39"/>
  <c r="M520" i="39"/>
  <c r="CL520" i="39"/>
  <c r="H520" i="39"/>
  <c r="CI520" i="39"/>
  <c r="N520" i="39"/>
  <c r="U520" i="39"/>
  <c r="Z523" i="39" s="1"/>
  <c r="CJ520" i="39"/>
  <c r="T520" i="39"/>
  <c r="CN520" i="39"/>
  <c r="F520" i="39"/>
  <c r="CM520" i="39"/>
  <c r="I520" i="39"/>
  <c r="CW520" i="39" s="1"/>
  <c r="O520" i="39"/>
  <c r="AU520" i="39"/>
  <c r="AH521" i="39" s="1"/>
  <c r="CO520" i="39"/>
  <c r="AV520" i="39"/>
  <c r="CU520" i="39" s="1"/>
  <c r="J520" i="39"/>
  <c r="AI521" i="39" s="1"/>
  <c r="K520" i="39"/>
  <c r="AQ521" i="39" s="1"/>
  <c r="G520" i="39"/>
  <c r="CP520" i="39"/>
  <c r="S520" i="39"/>
  <c r="AG523" i="39" s="1"/>
  <c r="V520" i="39"/>
  <c r="AC522" i="39" s="1"/>
  <c r="L520" i="39"/>
  <c r="AN523" i="39" s="1"/>
  <c r="CF520" i="39"/>
  <c r="P520" i="39"/>
  <c r="CG520" i="39"/>
  <c r="CK520" i="39"/>
  <c r="R520" i="39"/>
  <c r="AV240" i="39"/>
  <c r="CU240" i="39" s="1"/>
  <c r="G240" i="39"/>
  <c r="CL240" i="39"/>
  <c r="CG240" i="39"/>
  <c r="CH240" i="39"/>
  <c r="I240" i="39"/>
  <c r="CW240" i="39" s="1"/>
  <c r="S240" i="39"/>
  <c r="AF242" i="39" s="1"/>
  <c r="CP240" i="39"/>
  <c r="L240" i="39"/>
  <c r="AN243" i="39" s="1"/>
  <c r="O240" i="39"/>
  <c r="R240" i="39"/>
  <c r="M240" i="39"/>
  <c r="CN240" i="39"/>
  <c r="V240" i="39"/>
  <c r="AE244" i="39" s="1"/>
  <c r="P240" i="39"/>
  <c r="U240" i="39"/>
  <c r="X241" i="39" s="1"/>
  <c r="Q240" i="39"/>
  <c r="H240" i="39"/>
  <c r="AU240" i="39"/>
  <c r="CX240" i="39" s="1"/>
  <c r="F240" i="39"/>
  <c r="CJ240" i="39"/>
  <c r="T240" i="39"/>
  <c r="N240" i="39"/>
  <c r="CM240" i="39"/>
  <c r="CO240" i="39"/>
  <c r="J240" i="39"/>
  <c r="AJ242" i="39" s="1"/>
  <c r="CK240" i="39"/>
  <c r="K240" i="39"/>
  <c r="AR242" i="39" s="1"/>
  <c r="CF240" i="39"/>
  <c r="CI240" i="39"/>
  <c r="I555" i="39"/>
  <c r="CW555" i="39" s="1"/>
  <c r="CP555" i="39"/>
  <c r="H555" i="39"/>
  <c r="CG555" i="39"/>
  <c r="U555" i="39"/>
  <c r="AA559" i="39" s="1"/>
  <c r="S555" i="39"/>
  <c r="W556" i="39" s="1"/>
  <c r="T555" i="39"/>
  <c r="CF555" i="39"/>
  <c r="N555" i="39"/>
  <c r="V555" i="39"/>
  <c r="AC557" i="39" s="1"/>
  <c r="CM555" i="39"/>
  <c r="J555" i="39"/>
  <c r="AI556" i="39" s="1"/>
  <c r="K555" i="39"/>
  <c r="AQ556" i="39" s="1"/>
  <c r="L555" i="39"/>
  <c r="AO559" i="39" s="1"/>
  <c r="O555" i="39"/>
  <c r="CH555" i="39"/>
  <c r="G555" i="39"/>
  <c r="AV555" i="39"/>
  <c r="CU555" i="39" s="1"/>
  <c r="CJ555" i="39"/>
  <c r="CO555" i="39"/>
  <c r="R555" i="39"/>
  <c r="CL555" i="39"/>
  <c r="CI555" i="39"/>
  <c r="Q555" i="39"/>
  <c r="P555" i="39"/>
  <c r="CN555" i="39"/>
  <c r="AU555" i="39"/>
  <c r="AH556" i="39" s="1"/>
  <c r="CK555" i="39"/>
  <c r="M555" i="39"/>
  <c r="F555" i="39"/>
  <c r="S30" i="39"/>
  <c r="AF32" i="39" s="1"/>
  <c r="AV30" i="39"/>
  <c r="AT32" i="39" s="1"/>
  <c r="CH30" i="39"/>
  <c r="O30" i="39"/>
  <c r="CO30" i="39"/>
  <c r="P30" i="39"/>
  <c r="L30" i="39"/>
  <c r="AO34" i="39" s="1"/>
  <c r="K30" i="39"/>
  <c r="CS30" i="39" s="1"/>
  <c r="CT30" i="39" s="1"/>
  <c r="J30" i="39"/>
  <c r="AJ32" i="39" s="1"/>
  <c r="CP30" i="39"/>
  <c r="CF30" i="39"/>
  <c r="CL30" i="39"/>
  <c r="Q30" i="39"/>
  <c r="CK30" i="39"/>
  <c r="CG30" i="39"/>
  <c r="AU30" i="39"/>
  <c r="AH31" i="39" s="1"/>
  <c r="G30" i="39"/>
  <c r="U30" i="39"/>
  <c r="AA34" i="39" s="1"/>
  <c r="F30" i="39"/>
  <c r="M30" i="39"/>
  <c r="V30" i="39"/>
  <c r="AB31" i="39" s="1"/>
  <c r="CJ30" i="39"/>
  <c r="R30" i="39"/>
  <c r="H30" i="39"/>
  <c r="CI30" i="39"/>
  <c r="T30" i="39"/>
  <c r="N30" i="39"/>
  <c r="CN30" i="39"/>
  <c r="CM30" i="39"/>
  <c r="I30" i="39"/>
  <c r="CW30" i="39" s="1"/>
  <c r="R205" i="39"/>
  <c r="CP205" i="39"/>
  <c r="V205" i="39"/>
  <c r="AC207" i="39" s="1"/>
  <c r="CF205" i="39"/>
  <c r="M205" i="39"/>
  <c r="CJ205" i="39"/>
  <c r="K205" i="39"/>
  <c r="AR207" i="39" s="1"/>
  <c r="AV205" i="39"/>
  <c r="CU205" i="39" s="1"/>
  <c r="T205" i="39"/>
  <c r="U205" i="39"/>
  <c r="AA209" i="39" s="1"/>
  <c r="G205" i="39"/>
  <c r="H205" i="39"/>
  <c r="L205" i="39"/>
  <c r="AP210" i="39" s="1"/>
  <c r="CL205" i="39"/>
  <c r="F205" i="39"/>
  <c r="AU205" i="39"/>
  <c r="AH206" i="39" s="1"/>
  <c r="CO205" i="39"/>
  <c r="CN205" i="39"/>
  <c r="CK205" i="39"/>
  <c r="CH205" i="39"/>
  <c r="CI205" i="39"/>
  <c r="O205" i="39"/>
  <c r="P205" i="39"/>
  <c r="Q205" i="39"/>
  <c r="I205" i="39"/>
  <c r="CW205" i="39" s="1"/>
  <c r="J205" i="39"/>
  <c r="AJ207" i="39" s="1"/>
  <c r="N205" i="39"/>
  <c r="CG205" i="39"/>
  <c r="CM205" i="39"/>
  <c r="S205" i="39"/>
  <c r="AG208" i="39" s="1"/>
  <c r="R485" i="39"/>
  <c r="P485" i="39"/>
  <c r="Q485" i="39"/>
  <c r="CF485" i="39"/>
  <c r="CN485" i="39"/>
  <c r="V485" i="39"/>
  <c r="AB486" i="39" s="1"/>
  <c r="H485" i="39"/>
  <c r="CG485" i="39"/>
  <c r="G485" i="39"/>
  <c r="AU485" i="39"/>
  <c r="AH486" i="39" s="1"/>
  <c r="N485" i="39"/>
  <c r="CP485" i="39"/>
  <c r="I485" i="39"/>
  <c r="CW485" i="39" s="1"/>
  <c r="CL485" i="39"/>
  <c r="F485" i="39"/>
  <c r="T485" i="39"/>
  <c r="CM485" i="39"/>
  <c r="CH485" i="39"/>
  <c r="AV485" i="39"/>
  <c r="AS486" i="39" s="1"/>
  <c r="J485" i="39"/>
  <c r="AJ487" i="39" s="1"/>
  <c r="CO485" i="39"/>
  <c r="K485" i="39"/>
  <c r="AQ486" i="39" s="1"/>
  <c r="M485" i="39"/>
  <c r="L485" i="39"/>
  <c r="AL486" i="39" s="1"/>
  <c r="U485" i="39"/>
  <c r="X486" i="39" s="1"/>
  <c r="S485" i="39"/>
  <c r="AG488" i="39" s="1"/>
  <c r="CJ485" i="39"/>
  <c r="CI485" i="39"/>
  <c r="O485" i="39"/>
  <c r="CK485" i="39"/>
  <c r="CH100" i="39"/>
  <c r="K100" i="39"/>
  <c r="CS100" i="39" s="1"/>
  <c r="CT100" i="39" s="1"/>
  <c r="AV100" i="39"/>
  <c r="AS101" i="39" s="1"/>
  <c r="CG100" i="39"/>
  <c r="CF100" i="39"/>
  <c r="H100" i="39"/>
  <c r="N100" i="39"/>
  <c r="I100" i="39"/>
  <c r="CW100" i="39" s="1"/>
  <c r="G100" i="39"/>
  <c r="U100" i="39"/>
  <c r="AA104" i="39" s="1"/>
  <c r="CN100" i="39"/>
  <c r="J100" i="39"/>
  <c r="AK103" i="39" s="1"/>
  <c r="L100" i="39"/>
  <c r="AL101" i="39" s="1"/>
  <c r="CK100" i="39"/>
  <c r="AU100" i="39"/>
  <c r="AH101" i="39" s="1"/>
  <c r="O100" i="39"/>
  <c r="CM100" i="39"/>
  <c r="CL100" i="39"/>
  <c r="M100" i="39"/>
  <c r="F100" i="39"/>
  <c r="Q100" i="39"/>
  <c r="CJ100" i="39"/>
  <c r="S100" i="39"/>
  <c r="AF102" i="39" s="1"/>
  <c r="CO100" i="39"/>
  <c r="V100" i="39"/>
  <c r="AD103" i="39" s="1"/>
  <c r="CI100" i="39"/>
  <c r="T100" i="39"/>
  <c r="P100" i="39"/>
  <c r="R100" i="39"/>
  <c r="CP100" i="39"/>
  <c r="H625" i="39"/>
  <c r="G625" i="39"/>
  <c r="CJ625" i="39"/>
  <c r="CI625" i="39"/>
  <c r="O625" i="39"/>
  <c r="CG625" i="39"/>
  <c r="N625" i="39"/>
  <c r="CP625" i="39"/>
  <c r="S625" i="39"/>
  <c r="AF627" i="39" s="1"/>
  <c r="CL625" i="39"/>
  <c r="L625" i="39"/>
  <c r="AO629" i="39" s="1"/>
  <c r="J625" i="39"/>
  <c r="AJ627" i="39" s="1"/>
  <c r="CK625" i="39"/>
  <c r="CF625" i="39"/>
  <c r="I625" i="39"/>
  <c r="CW625" i="39" s="1"/>
  <c r="AV625" i="39"/>
  <c r="AT627" i="39" s="1"/>
  <c r="CM625" i="39"/>
  <c r="T625" i="39"/>
  <c r="P625" i="39"/>
  <c r="U625" i="39"/>
  <c r="Z628" i="39" s="1"/>
  <c r="Q625" i="39"/>
  <c r="R625" i="39"/>
  <c r="M625" i="39"/>
  <c r="K625" i="39"/>
  <c r="CS625" i="39" s="1"/>
  <c r="CT625" i="39" s="1"/>
  <c r="CN625" i="39"/>
  <c r="CO625" i="39"/>
  <c r="AU625" i="39"/>
  <c r="CX625" i="39" s="1"/>
  <c r="F625" i="39"/>
  <c r="V625" i="39"/>
  <c r="AD628" i="39" s="1"/>
  <c r="CH625" i="39"/>
  <c r="U345" i="39"/>
  <c r="Y347" i="39" s="1"/>
  <c r="CL345" i="39"/>
  <c r="N345" i="39"/>
  <c r="S345" i="39"/>
  <c r="AG348" i="39" s="1"/>
  <c r="AV345" i="39"/>
  <c r="AT347" i="39" s="1"/>
  <c r="Q345" i="39"/>
  <c r="K345" i="39"/>
  <c r="CS345" i="39" s="1"/>
  <c r="CT345" i="39" s="1"/>
  <c r="AU345" i="39"/>
  <c r="CX345" i="39" s="1"/>
  <c r="I345" i="39"/>
  <c r="CW345" i="39" s="1"/>
  <c r="O345" i="39"/>
  <c r="V345" i="39"/>
  <c r="AB346" i="39" s="1"/>
  <c r="CK345" i="39"/>
  <c r="G345" i="39"/>
  <c r="CF345" i="39"/>
  <c r="J345" i="39"/>
  <c r="AK348" i="39" s="1"/>
  <c r="P345" i="39"/>
  <c r="T345" i="39"/>
  <c r="F345" i="39"/>
  <c r="CG345" i="39"/>
  <c r="CP345" i="39"/>
  <c r="CH345" i="39"/>
  <c r="CO345" i="39"/>
  <c r="CM345" i="39"/>
  <c r="H345" i="39"/>
  <c r="L345" i="39"/>
  <c r="AM347" i="39" s="1"/>
  <c r="CI345" i="39"/>
  <c r="M345" i="39"/>
  <c r="R345" i="39"/>
  <c r="CN345" i="39"/>
  <c r="CJ345" i="39"/>
  <c r="CV28" i="39"/>
  <c r="AT264" i="39"/>
  <c r="Z265" i="39"/>
  <c r="AI263" i="39"/>
  <c r="AA266" i="39"/>
  <c r="AK265" i="39"/>
  <c r="X263" i="39"/>
  <c r="AS263" i="39"/>
  <c r="AH263" i="39"/>
  <c r="AR264" i="39"/>
  <c r="W263" i="39"/>
  <c r="AC264" i="39"/>
  <c r="AG265" i="39"/>
  <c r="AB263" i="39"/>
  <c r="AE266" i="39"/>
  <c r="AP267" i="39"/>
  <c r="AL263" i="39"/>
  <c r="AM264" i="39"/>
  <c r="AQ263" i="39"/>
  <c r="AO266" i="39"/>
  <c r="CV589" i="39"/>
  <c r="DP17" i="35"/>
  <c r="CY115" i="38"/>
  <c r="AZ17" i="35" s="1"/>
  <c r="BB262" i="39" s="1"/>
  <c r="CV344" i="39"/>
  <c r="AS346" i="39"/>
  <c r="CT262" i="39"/>
  <c r="CV262" i="39" s="1"/>
  <c r="H17" i="40"/>
  <c r="CV554" i="39"/>
  <c r="W381" i="39"/>
  <c r="AN208" i="39"/>
  <c r="AQ591" i="39"/>
  <c r="CS555" i="39"/>
  <c r="CT555" i="39" s="1"/>
  <c r="AJ522" i="39"/>
  <c r="AR487" i="39"/>
  <c r="Y592" i="39"/>
  <c r="AR522" i="39"/>
  <c r="AI206" i="39"/>
  <c r="AB241" i="39"/>
  <c r="AA454" i="39"/>
  <c r="AN103" i="39"/>
  <c r="Z68" i="39"/>
  <c r="AA594" i="39"/>
  <c r="AH451" i="39"/>
  <c r="CV449" i="39"/>
  <c r="AS626" i="39"/>
  <c r="Z593" i="39"/>
  <c r="AJ557" i="39"/>
  <c r="CV239" i="39"/>
  <c r="AI591" i="39"/>
  <c r="CV99" i="39"/>
  <c r="CX205" i="39"/>
  <c r="CS65" i="39"/>
  <c r="CT65" i="39" s="1"/>
  <c r="AS206" i="39"/>
  <c r="AF347" i="39"/>
  <c r="AE454" i="39"/>
  <c r="AD453" i="39"/>
  <c r="W241" i="39"/>
  <c r="AA384" i="39"/>
  <c r="AN628" i="39"/>
  <c r="CU345" i="39"/>
  <c r="X346" i="39"/>
  <c r="AF382" i="39"/>
  <c r="AG243" i="39"/>
  <c r="AM67" i="39"/>
  <c r="CV29" i="39"/>
  <c r="AC452" i="39"/>
  <c r="W346" i="39"/>
  <c r="CX590" i="39"/>
  <c r="AD68" i="39"/>
  <c r="AI416" i="39"/>
  <c r="AA349" i="39"/>
  <c r="Z33" i="39"/>
  <c r="AS451" i="39"/>
  <c r="Y452" i="39"/>
  <c r="AP630" i="39"/>
  <c r="Z558" i="39"/>
  <c r="Y557" i="39"/>
  <c r="CU30" i="39"/>
  <c r="AS31" i="39"/>
  <c r="CX485" i="39"/>
  <c r="Z348" i="39"/>
  <c r="AJ592" i="39"/>
  <c r="AJ417" i="39"/>
  <c r="X31" i="39"/>
  <c r="CT415" i="39"/>
  <c r="CS485" i="39"/>
  <c r="CT485" i="39" s="1"/>
  <c r="AR557" i="39"/>
  <c r="AT487" i="39"/>
  <c r="AS381" i="39"/>
  <c r="AP105" i="39"/>
  <c r="AI626" i="39"/>
  <c r="AM242" i="39"/>
  <c r="AP70" i="39"/>
  <c r="CU625" i="39"/>
  <c r="Y67" i="39"/>
  <c r="AF487" i="39"/>
  <c r="CU485" i="39"/>
  <c r="AC242" i="39"/>
  <c r="T31" i="40"/>
  <c r="M46" i="40" s="1"/>
  <c r="AQ241" i="39"/>
  <c r="AL346" i="39"/>
  <c r="CV414" i="39"/>
  <c r="T30" i="40"/>
  <c r="L46" i="40" s="1"/>
  <c r="AK453" i="39"/>
  <c r="Z488" i="39"/>
  <c r="CX415" i="39"/>
  <c r="CV64" i="39"/>
  <c r="AO524" i="39"/>
  <c r="CU65" i="39"/>
  <c r="AD208" i="39"/>
  <c r="AN33" i="39"/>
  <c r="AB626" i="39"/>
  <c r="AR627" i="39"/>
  <c r="AB416" i="39"/>
  <c r="AG33" i="39"/>
  <c r="AL66" i="39"/>
  <c r="AN68" i="39"/>
  <c r="CU100" i="39"/>
  <c r="X556" i="39"/>
  <c r="AP490" i="39"/>
  <c r="AJ452" i="39"/>
  <c r="AL521" i="39"/>
  <c r="AM522" i="39"/>
  <c r="AT557" i="39"/>
  <c r="AM32" i="39"/>
  <c r="AP35" i="39"/>
  <c r="AC592" i="39"/>
  <c r="AL31" i="39"/>
  <c r="AH241" i="39"/>
  <c r="W486" i="39"/>
  <c r="AP525" i="39"/>
  <c r="AM487" i="39"/>
  <c r="AH626" i="39"/>
  <c r="AB521" i="39"/>
  <c r="AE524" i="39"/>
  <c r="AD523" i="39"/>
  <c r="AM207" i="39"/>
  <c r="AQ66" i="39"/>
  <c r="Y522" i="39"/>
  <c r="AT207" i="39"/>
  <c r="AL206" i="39"/>
  <c r="AP455" i="39"/>
  <c r="AI241" i="39"/>
  <c r="Z418" i="39"/>
  <c r="AB101" i="39"/>
  <c r="AC417" i="39"/>
  <c r="AD418" i="39"/>
  <c r="AO209" i="39"/>
  <c r="AD488" i="39"/>
  <c r="AS416" i="39"/>
  <c r="AE104" i="39"/>
  <c r="CS240" i="39"/>
  <c r="CT240" i="39" s="1"/>
  <c r="AI31" i="39"/>
  <c r="AC487" i="39"/>
  <c r="AA419" i="39"/>
  <c r="AM452" i="39"/>
  <c r="AK243" i="39"/>
  <c r="AC102" i="39"/>
  <c r="AO349" i="39"/>
  <c r="AN348" i="39"/>
  <c r="AR417" i="39"/>
  <c r="AO104" i="39"/>
  <c r="AG453" i="39"/>
  <c r="AM102" i="39"/>
  <c r="AR592" i="39"/>
  <c r="AI101" i="39"/>
  <c r="AP350" i="39"/>
  <c r="X101" i="39"/>
  <c r="AK558" i="39"/>
  <c r="W416" i="39"/>
  <c r="AD243" i="39"/>
  <c r="AL626" i="39"/>
  <c r="AM627" i="39"/>
  <c r="CU415" i="39"/>
  <c r="CV415" i="39" s="1"/>
  <c r="Z453" i="39"/>
  <c r="W451" i="39"/>
  <c r="X521" i="39"/>
  <c r="AJ102" i="39"/>
  <c r="AA524" i="39"/>
  <c r="AQ416" i="39"/>
  <c r="AE559" i="39"/>
  <c r="CS520" i="39"/>
  <c r="CT520" i="39" s="1"/>
  <c r="CX520" i="39"/>
  <c r="Y417" i="39"/>
  <c r="X66" i="39"/>
  <c r="AT382" i="39"/>
  <c r="W521" i="39"/>
  <c r="CV519" i="39"/>
  <c r="AV123" i="39"/>
  <c r="H123" i="39"/>
  <c r="CJ123" i="39"/>
  <c r="CK123" i="39"/>
  <c r="L123" i="39"/>
  <c r="CN123" i="39"/>
  <c r="CL123" i="39"/>
  <c r="AU123" i="39"/>
  <c r="CH123" i="39"/>
  <c r="K123" i="39"/>
  <c r="F123" i="39"/>
  <c r="J123" i="39"/>
  <c r="CI123" i="39"/>
  <c r="O123" i="39"/>
  <c r="M123" i="39"/>
  <c r="CF123" i="39"/>
  <c r="T123" i="39"/>
  <c r="G123" i="39"/>
  <c r="P123" i="39"/>
  <c r="CG123" i="39"/>
  <c r="CM123" i="39"/>
  <c r="V123" i="39"/>
  <c r="R123" i="39"/>
  <c r="S123" i="39"/>
  <c r="CP123" i="39"/>
  <c r="U123" i="39"/>
  <c r="N123" i="39"/>
  <c r="Q123" i="39"/>
  <c r="I123" i="39"/>
  <c r="CW123" i="39" s="1"/>
  <c r="CO123" i="39"/>
  <c r="Y300" i="39"/>
  <c r="X299" i="39"/>
  <c r="Z301" i="39"/>
  <c r="AA302" i="39"/>
  <c r="AB299" i="39"/>
  <c r="AE302" i="39"/>
  <c r="AD301" i="39"/>
  <c r="AC300" i="39"/>
  <c r="AR300" i="39"/>
  <c r="CS298" i="39"/>
  <c r="CT298" i="39" s="1"/>
  <c r="AQ299" i="39"/>
  <c r="AP303" i="39"/>
  <c r="AN301" i="39"/>
  <c r="AO302" i="39"/>
  <c r="AM300" i="39"/>
  <c r="AL299" i="39"/>
  <c r="AS299" i="39"/>
  <c r="AT300" i="39"/>
  <c r="CU298" i="39"/>
  <c r="I7" i="40" s="1"/>
  <c r="I29" i="40" s="1"/>
  <c r="W299" i="39"/>
  <c r="AG301" i="39"/>
  <c r="AF300" i="39"/>
  <c r="AK301" i="39"/>
  <c r="AI299" i="39"/>
  <c r="AJ300" i="39"/>
  <c r="AH299" i="39"/>
  <c r="CX298" i="39"/>
  <c r="P206" i="39" a="1"/>
  <c r="CF206" i="39" a="1"/>
  <c r="CK206" i="39" a="1"/>
  <c r="CH206" i="39" a="1"/>
  <c r="K206" i="39" a="1"/>
  <c r="U206" i="39" a="1"/>
  <c r="V206" i="39" a="1"/>
  <c r="S206" i="39" a="1"/>
  <c r="H206" i="39" a="1"/>
  <c r="AV206" i="39" a="1"/>
  <c r="T206" i="39" a="1"/>
  <c r="R206" i="39" a="1"/>
  <c r="L206" i="39" a="1"/>
  <c r="M206" i="39" a="1"/>
  <c r="CP206" i="39" a="1"/>
  <c r="CG206" i="39" a="1"/>
  <c r="CN206" i="39" a="1"/>
  <c r="AU206" i="39" a="1"/>
  <c r="CL206" i="39" a="1"/>
  <c r="CM206" i="39" a="1"/>
  <c r="I206" i="39" a="1"/>
  <c r="G206" i="39" a="1"/>
  <c r="Q206" i="39" a="1"/>
  <c r="CI206" i="39" a="1"/>
  <c r="O206" i="39" a="1"/>
  <c r="CO206" i="39" a="1"/>
  <c r="J206" i="39" a="1"/>
  <c r="F206" i="39" a="1"/>
  <c r="N206" i="39" a="1"/>
  <c r="CJ206" i="39" a="1"/>
  <c r="R263" i="39" a="1"/>
  <c r="G263" i="39" a="1"/>
  <c r="AU263" i="39" a="1"/>
  <c r="N263" i="39" a="1"/>
  <c r="CL263" i="39" a="1"/>
  <c r="AV263" i="39" a="1"/>
  <c r="CM263" i="39" a="1"/>
  <c r="T591" i="39" a="1"/>
  <c r="N591" i="39" a="1"/>
  <c r="CO591" i="39" a="1"/>
  <c r="Q591" i="39" a="1"/>
  <c r="H591" i="39" a="1"/>
  <c r="CG591" i="39" a="1"/>
  <c r="CI591" i="39" a="1"/>
  <c r="J591" i="39" a="1"/>
  <c r="AU591" i="39" a="1"/>
  <c r="U591" i="39" a="1"/>
  <c r="CN591" i="39" a="1"/>
  <c r="CJ591" i="39" a="1"/>
  <c r="K591" i="39" a="1"/>
  <c r="V591" i="39" a="1"/>
  <c r="CH591" i="39" a="1"/>
  <c r="F591" i="39" a="1"/>
  <c r="AV591" i="39" a="1"/>
  <c r="M591" i="39" a="1"/>
  <c r="CK591" i="39" a="1"/>
  <c r="CM591" i="39" a="1"/>
  <c r="G591" i="39" a="1"/>
  <c r="P591" i="39" a="1"/>
  <c r="S591" i="39" a="1"/>
  <c r="I591" i="39" a="1"/>
  <c r="CF591" i="39" a="1"/>
  <c r="R591" i="39" a="1"/>
  <c r="L591" i="39" a="1"/>
  <c r="O591" i="39" a="1"/>
  <c r="CP591" i="39" a="1"/>
  <c r="CL591" i="39" a="1"/>
  <c r="Q381" i="39" a="1"/>
  <c r="T381" i="39" a="1"/>
  <c r="M381" i="39" a="1"/>
  <c r="R381" i="39" a="1"/>
  <c r="CM381" i="39" a="1"/>
  <c r="CI381" i="39" a="1"/>
  <c r="CN381" i="39" a="1"/>
  <c r="N381" i="39" a="1"/>
  <c r="CF381" i="39" a="1"/>
  <c r="AU381" i="39" a="1"/>
  <c r="CO381" i="39" a="1"/>
  <c r="V381" i="39" a="1"/>
  <c r="CG381" i="39" a="1"/>
  <c r="CK381" i="39" a="1"/>
  <c r="H381" i="39" a="1"/>
  <c r="CH381" i="39" a="1"/>
  <c r="I381" i="39" a="1"/>
  <c r="J381" i="39" a="1"/>
  <c r="AV381" i="39" a="1"/>
  <c r="CJ381" i="39" a="1"/>
  <c r="F381" i="39" a="1"/>
  <c r="CL381" i="39" a="1"/>
  <c r="P381" i="39" a="1"/>
  <c r="L381" i="39" a="1"/>
  <c r="K381" i="39" a="1"/>
  <c r="CP381" i="39" a="1"/>
  <c r="S381" i="39" a="1"/>
  <c r="G381" i="39" a="1"/>
  <c r="O381" i="39" a="1"/>
  <c r="U381" i="39" a="1"/>
  <c r="AV521" i="39" a="1"/>
  <c r="CP521" i="39" a="1"/>
  <c r="CH521" i="39" a="1"/>
  <c r="P521" i="39" a="1"/>
  <c r="M521" i="39" a="1"/>
  <c r="H521" i="39" a="1"/>
  <c r="CJ521" i="39" a="1"/>
  <c r="R521" i="39" a="1"/>
  <c r="U521" i="39" a="1"/>
  <c r="CF521" i="39" a="1"/>
  <c r="Q521" i="39" a="1"/>
  <c r="I521" i="39" a="1"/>
  <c r="CL521" i="39" a="1"/>
  <c r="CN521" i="39" a="1"/>
  <c r="CK521" i="39" a="1"/>
  <c r="N521" i="39" a="1"/>
  <c r="CI521" i="39" a="1"/>
  <c r="CO521" i="39" a="1"/>
  <c r="L521" i="39" a="1"/>
  <c r="G521" i="39" a="1"/>
  <c r="J521" i="39" a="1"/>
  <c r="F521" i="39" a="1"/>
  <c r="CM521" i="39" a="1"/>
  <c r="V521" i="39" a="1"/>
  <c r="CG521" i="39" a="1"/>
  <c r="T521" i="39" a="1"/>
  <c r="S521" i="39" a="1"/>
  <c r="K521" i="39" a="1"/>
  <c r="AU521" i="39" a="1"/>
  <c r="O521" i="39" a="1"/>
  <c r="F101" i="39" a="1"/>
  <c r="N101" i="39" a="1"/>
  <c r="CM101" i="39" a="1"/>
  <c r="K101" i="39" a="1"/>
  <c r="J101" i="39" a="1"/>
  <c r="O101" i="39" a="1"/>
  <c r="G101" i="39" a="1"/>
  <c r="H101" i="39" a="1"/>
  <c r="AV101" i="39" a="1"/>
  <c r="CI101" i="39" a="1"/>
  <c r="CF101" i="39" a="1"/>
  <c r="T101" i="39" a="1"/>
  <c r="CJ101" i="39" a="1"/>
  <c r="M101" i="39" a="1"/>
  <c r="L101" i="39" a="1"/>
  <c r="CK101" i="39" a="1"/>
  <c r="P101" i="39" a="1"/>
  <c r="I101" i="39" a="1"/>
  <c r="AU101" i="39" a="1"/>
  <c r="Q101" i="39" a="1"/>
  <c r="S101" i="39" a="1"/>
  <c r="CL101" i="39" a="1"/>
  <c r="CG101" i="39" a="1"/>
  <c r="U101" i="39" a="1"/>
  <c r="CP101" i="39" a="1"/>
  <c r="R101" i="39" a="1"/>
  <c r="V101" i="39" a="1"/>
  <c r="CN101" i="39" a="1"/>
  <c r="CO101" i="39" a="1"/>
  <c r="CH101" i="39" a="1"/>
  <c r="P263" i="39" a="1"/>
  <c r="H263" i="39" a="1"/>
  <c r="S263" i="39" a="1"/>
  <c r="CJ263" i="39" a="1"/>
  <c r="CG263" i="39" a="1"/>
  <c r="V263" i="39" a="1"/>
  <c r="T263" i="39" a="1"/>
  <c r="CH263" i="39" a="1"/>
  <c r="N416" i="39" a="1"/>
  <c r="CJ416" i="39" a="1"/>
  <c r="J416" i="39" a="1"/>
  <c r="CP416" i="39" a="1"/>
  <c r="Q416" i="39" a="1"/>
  <c r="CO416" i="39" a="1"/>
  <c r="CG416" i="39" a="1"/>
  <c r="I416" i="39" a="1"/>
  <c r="CN416" i="39" a="1"/>
  <c r="V416" i="39" a="1"/>
  <c r="H416" i="39" a="1"/>
  <c r="CM416" i="39" a="1"/>
  <c r="F416" i="39" a="1"/>
  <c r="CF416" i="39" a="1"/>
  <c r="CI416" i="39" a="1"/>
  <c r="CH416" i="39" a="1"/>
  <c r="CK416" i="39" a="1"/>
  <c r="S416" i="39" a="1"/>
  <c r="G416" i="39" a="1"/>
  <c r="R416" i="39" a="1"/>
  <c r="M416" i="39" a="1"/>
  <c r="AV416" i="39" a="1"/>
  <c r="AU416" i="39" a="1"/>
  <c r="K416" i="39" a="1"/>
  <c r="T416" i="39" a="1"/>
  <c r="P416" i="39" a="1"/>
  <c r="CL416" i="39" a="1"/>
  <c r="L416" i="39" a="1"/>
  <c r="U416" i="39" a="1"/>
  <c r="O416" i="39" a="1"/>
  <c r="CK66" i="39" a="1"/>
  <c r="CI66" i="39" a="1"/>
  <c r="CF66" i="39" a="1"/>
  <c r="AV66" i="39" a="1"/>
  <c r="S66" i="39" a="1"/>
  <c r="K66" i="39" a="1"/>
  <c r="P66" i="39" a="1"/>
  <c r="F66" i="39" a="1"/>
  <c r="AU66" i="39" a="1"/>
  <c r="M66" i="39" a="1"/>
  <c r="CH66" i="39" a="1"/>
  <c r="Q66" i="39" a="1"/>
  <c r="G66" i="39" a="1"/>
  <c r="CM66" i="39" a="1"/>
  <c r="CO66" i="39" a="1"/>
  <c r="H66" i="39" a="1"/>
  <c r="CN66" i="39" a="1"/>
  <c r="R66" i="39" a="1"/>
  <c r="N66" i="39" a="1"/>
  <c r="U66" i="39" a="1"/>
  <c r="O66" i="39" a="1"/>
  <c r="CL66" i="39" a="1"/>
  <c r="J66" i="39" a="1"/>
  <c r="V66" i="39" a="1"/>
  <c r="CP66" i="39" a="1"/>
  <c r="T66" i="39" a="1"/>
  <c r="L66" i="39" a="1"/>
  <c r="I66" i="39" a="1"/>
  <c r="CG66" i="39" a="1"/>
  <c r="CJ66" i="39" a="1"/>
  <c r="S451" i="39" a="1"/>
  <c r="R451" i="39" a="1"/>
  <c r="H451" i="39" a="1"/>
  <c r="AV451" i="39" a="1"/>
  <c r="P451" i="39" a="1"/>
  <c r="CM451" i="39" a="1"/>
  <c r="CG451" i="39" a="1"/>
  <c r="F451" i="39" a="1"/>
  <c r="AU451" i="39" a="1"/>
  <c r="CK451" i="39" a="1"/>
  <c r="CN451" i="39" a="1"/>
  <c r="CO451" i="39" a="1"/>
  <c r="U451" i="39" a="1"/>
  <c r="CF451" i="39" a="1"/>
  <c r="G451" i="39" a="1"/>
  <c r="I451" i="39" a="1"/>
  <c r="O451" i="39" a="1"/>
  <c r="CP451" i="39" a="1"/>
  <c r="N451" i="39" a="1"/>
  <c r="L451" i="39" a="1"/>
  <c r="Q451" i="39" a="1"/>
  <c r="K451" i="39" a="1"/>
  <c r="T451" i="39" a="1"/>
  <c r="J451" i="39" a="1"/>
  <c r="M451" i="39" a="1"/>
  <c r="V451" i="39" a="1"/>
  <c r="CL451" i="39" a="1"/>
  <c r="CI451" i="39" a="1"/>
  <c r="CH451" i="39" a="1"/>
  <c r="CJ451" i="39" a="1"/>
  <c r="CJ31" i="39" a="1"/>
  <c r="T31" i="39" a="1"/>
  <c r="V31" i="39" a="1"/>
  <c r="S31" i="39" a="1"/>
  <c r="CM31" i="39" a="1"/>
  <c r="Q31" i="39" a="1"/>
  <c r="AV31" i="39" a="1"/>
  <c r="I31" i="39" a="1"/>
  <c r="O31" i="39" a="1"/>
  <c r="H31" i="39" a="1"/>
  <c r="U31" i="39" a="1"/>
  <c r="CL31" i="39" a="1"/>
  <c r="CG31" i="39" a="1"/>
  <c r="P31" i="39" a="1"/>
  <c r="CN31" i="39" a="1"/>
  <c r="CP31" i="39" a="1"/>
  <c r="N31" i="39" a="1"/>
  <c r="CO31" i="39" a="1"/>
  <c r="CF31" i="39" a="1"/>
  <c r="J31" i="39" a="1"/>
  <c r="L31" i="39" a="1"/>
  <c r="K31" i="39" a="1"/>
  <c r="AU31" i="39" a="1"/>
  <c r="CI31" i="39" a="1"/>
  <c r="CH31" i="39" a="1"/>
  <c r="R31" i="39" a="1"/>
  <c r="F31" i="39" a="1"/>
  <c r="M31" i="39" a="1"/>
  <c r="G31" i="39" a="1"/>
  <c r="CK31" i="39" a="1"/>
  <c r="P486" i="39" a="1"/>
  <c r="CP486" i="39" a="1"/>
  <c r="O486" i="39" a="1"/>
  <c r="Q486" i="39" a="1"/>
  <c r="M486" i="39" a="1"/>
  <c r="CM486" i="39" a="1"/>
  <c r="F486" i="39" a="1"/>
  <c r="V486" i="39" a="1"/>
  <c r="K486" i="39" a="1"/>
  <c r="L486" i="39" a="1"/>
  <c r="N486" i="39" a="1"/>
  <c r="CO486" i="39" a="1"/>
  <c r="I486" i="39" a="1"/>
  <c r="AU486" i="39" a="1"/>
  <c r="CN486" i="39" a="1"/>
  <c r="H486" i="39" a="1"/>
  <c r="CF486" i="39" a="1"/>
  <c r="S486" i="39" a="1"/>
  <c r="T486" i="39" a="1"/>
  <c r="R486" i="39" a="1"/>
  <c r="AV486" i="39" a="1"/>
  <c r="CL486" i="39" a="1"/>
  <c r="CG486" i="39" a="1"/>
  <c r="CH486" i="39" a="1"/>
  <c r="G486" i="39" a="1"/>
  <c r="J486" i="39" a="1"/>
  <c r="CI486" i="39" a="1"/>
  <c r="CK486" i="39" a="1"/>
  <c r="U486" i="39" a="1"/>
  <c r="CJ486" i="39" a="1"/>
  <c r="CP263" i="39" a="1"/>
  <c r="CI263" i="39" a="1"/>
  <c r="I263" i="39" a="1"/>
  <c r="U263" i="39" a="1"/>
  <c r="K263" i="39" a="1"/>
  <c r="F263" i="39" a="1"/>
  <c r="CK263" i="39" a="1"/>
  <c r="J263" i="39" a="1"/>
  <c r="CI241" i="39" a="1"/>
  <c r="AU241" i="39" a="1"/>
  <c r="I241" i="39" a="1"/>
  <c r="CL241" i="39" a="1"/>
  <c r="G241" i="39" a="1"/>
  <c r="CK241" i="39" a="1"/>
  <c r="CJ241" i="39" a="1"/>
  <c r="Q241" i="39" a="1"/>
  <c r="CP241" i="39" a="1"/>
  <c r="T241" i="39" a="1"/>
  <c r="CN241" i="39" a="1"/>
  <c r="R241" i="39" a="1"/>
  <c r="CH241" i="39" a="1"/>
  <c r="L241" i="39" a="1"/>
  <c r="CF241" i="39" a="1"/>
  <c r="CO241" i="39" a="1"/>
  <c r="M241" i="39" a="1"/>
  <c r="U241" i="39" a="1"/>
  <c r="J241" i="39" a="1"/>
  <c r="K241" i="39" a="1"/>
  <c r="AV241" i="39" a="1"/>
  <c r="CG241" i="39" a="1"/>
  <c r="H241" i="39" a="1"/>
  <c r="N241" i="39" a="1"/>
  <c r="F241" i="39" a="1"/>
  <c r="CM241" i="39" a="1"/>
  <c r="V241" i="39" a="1"/>
  <c r="S241" i="39" a="1"/>
  <c r="P241" i="39" a="1"/>
  <c r="O241" i="39" a="1"/>
  <c r="H556" i="39" a="1"/>
  <c r="CG556" i="39" a="1"/>
  <c r="CI556" i="39" a="1"/>
  <c r="CJ556" i="39" a="1"/>
  <c r="AU556" i="39" a="1"/>
  <c r="AV556" i="39" a="1"/>
  <c r="CH556" i="39" a="1"/>
  <c r="U556" i="39" a="1"/>
  <c r="CF556" i="39" a="1"/>
  <c r="G556" i="39" a="1"/>
  <c r="J556" i="39" a="1"/>
  <c r="N556" i="39" a="1"/>
  <c r="S556" i="39" a="1"/>
  <c r="F556" i="39" a="1"/>
  <c r="CM556" i="39" a="1"/>
  <c r="CK556" i="39" a="1"/>
  <c r="I556" i="39" a="1"/>
  <c r="O556" i="39" a="1"/>
  <c r="K556" i="39" a="1"/>
  <c r="CO556" i="39" a="1"/>
  <c r="R556" i="39" a="1"/>
  <c r="CP556" i="39" a="1"/>
  <c r="V556" i="39" a="1"/>
  <c r="P556" i="39" a="1"/>
  <c r="Q556" i="39" a="1"/>
  <c r="L556" i="39" a="1"/>
  <c r="T556" i="39" a="1"/>
  <c r="CN556" i="39" a="1"/>
  <c r="CL556" i="39" a="1"/>
  <c r="M556" i="39" a="1"/>
  <c r="T626" i="39" a="1"/>
  <c r="CI626" i="39" a="1"/>
  <c r="CF626" i="39" a="1"/>
  <c r="CK626" i="39" a="1"/>
  <c r="S626" i="39" a="1"/>
  <c r="R626" i="39" a="1"/>
  <c r="CN626" i="39" a="1"/>
  <c r="AV626" i="39" a="1"/>
  <c r="I626" i="39" a="1"/>
  <c r="L626" i="39" a="1"/>
  <c r="F626" i="39" a="1"/>
  <c r="M626" i="39" a="1"/>
  <c r="K626" i="39" a="1"/>
  <c r="Q626" i="39" a="1"/>
  <c r="U626" i="39" a="1"/>
  <c r="CJ626" i="39" a="1"/>
  <c r="O626" i="39" a="1"/>
  <c r="G626" i="39" a="1"/>
  <c r="CL626" i="39" a="1"/>
  <c r="V626" i="39" a="1"/>
  <c r="P626" i="39" a="1"/>
  <c r="CO626" i="39" a="1"/>
  <c r="J626" i="39" a="1"/>
  <c r="H626" i="39" a="1"/>
  <c r="CM626" i="39" a="1"/>
  <c r="CH626" i="39" a="1"/>
  <c r="CP626" i="39" a="1"/>
  <c r="AU626" i="39" a="1"/>
  <c r="CG626" i="39" a="1"/>
  <c r="N626" i="39" a="1"/>
  <c r="CH346" i="39" a="1"/>
  <c r="R346" i="39" a="1"/>
  <c r="J346" i="39" a="1"/>
  <c r="S346" i="39" a="1"/>
  <c r="CL346" i="39" a="1"/>
  <c r="CK346" i="39" a="1"/>
  <c r="CP346" i="39" a="1"/>
  <c r="CO346" i="39" a="1"/>
  <c r="U346" i="39" a="1"/>
  <c r="AV346" i="39" a="1"/>
  <c r="I346" i="39" a="1"/>
  <c r="Q346" i="39" a="1"/>
  <c r="O346" i="39" a="1"/>
  <c r="K346" i="39" a="1"/>
  <c r="L346" i="39" a="1"/>
  <c r="F346" i="39" a="1"/>
  <c r="CN346" i="39" a="1"/>
  <c r="CF346" i="39" a="1"/>
  <c r="CM346" i="39" a="1"/>
  <c r="CJ346" i="39" a="1"/>
  <c r="CG346" i="39" a="1"/>
  <c r="CI346" i="39" a="1"/>
  <c r="H346" i="39" a="1"/>
  <c r="G346" i="39" a="1"/>
  <c r="M346" i="39" a="1"/>
  <c r="P346" i="39" a="1"/>
  <c r="V346" i="39" a="1"/>
  <c r="N346" i="39" a="1"/>
  <c r="T346" i="39" a="1"/>
  <c r="AU346" i="39" a="1"/>
  <c r="Q263" i="39" a="1"/>
  <c r="L263" i="39" a="1"/>
  <c r="CO263" i="39" a="1"/>
  <c r="CN263" i="39" a="1"/>
  <c r="M263" i="39" a="1"/>
  <c r="CF263" i="39" a="1"/>
  <c r="O263" i="39" a="1"/>
  <c r="CV555" i="39" l="1"/>
  <c r="Z208" i="39"/>
  <c r="AK68" i="39"/>
  <c r="CS380" i="39"/>
  <c r="CT380" i="39" s="1"/>
  <c r="CV380" i="39" s="1"/>
  <c r="AS66" i="39"/>
  <c r="AI486" i="39"/>
  <c r="AR102" i="39"/>
  <c r="CV30" i="39"/>
  <c r="AH346" i="39"/>
  <c r="AE489" i="39"/>
  <c r="Y32" i="39"/>
  <c r="Y242" i="39"/>
  <c r="AL556" i="39"/>
  <c r="AS521" i="39"/>
  <c r="AK208" i="39"/>
  <c r="CS450" i="39"/>
  <c r="CT450" i="39" s="1"/>
  <c r="AD558" i="39"/>
  <c r="Y102" i="39"/>
  <c r="AG418" i="39"/>
  <c r="Y207" i="39"/>
  <c r="AF207" i="39"/>
  <c r="AJ67" i="39"/>
  <c r="AQ381" i="39"/>
  <c r="AG558" i="39"/>
  <c r="AQ31" i="39"/>
  <c r="AT522" i="39"/>
  <c r="AF557" i="39"/>
  <c r="AO594" i="39"/>
  <c r="AK628" i="39"/>
  <c r="AM592" i="39"/>
  <c r="W66" i="39"/>
  <c r="AB556" i="39"/>
  <c r="AP560" i="39"/>
  <c r="AK488" i="39"/>
  <c r="CV520" i="39"/>
  <c r="X206" i="39"/>
  <c r="AA244" i="39"/>
  <c r="AM557" i="39"/>
  <c r="W206" i="39"/>
  <c r="AQ626" i="39"/>
  <c r="AR32" i="39"/>
  <c r="AS556" i="39"/>
  <c r="AN488" i="39"/>
  <c r="AO489" i="39"/>
  <c r="Z103" i="39"/>
  <c r="AA629" i="39"/>
  <c r="AG68" i="39"/>
  <c r="CX30" i="39"/>
  <c r="AR452" i="39"/>
  <c r="AL591" i="39"/>
  <c r="CU450" i="39"/>
  <c r="AN593" i="39"/>
  <c r="AN558" i="39"/>
  <c r="Y627" i="39"/>
  <c r="X626" i="39"/>
  <c r="Z243" i="39"/>
  <c r="AQ101" i="39"/>
  <c r="AG628" i="39"/>
  <c r="AD33" i="39"/>
  <c r="AC32" i="39"/>
  <c r="AT242" i="39"/>
  <c r="CV345" i="39"/>
  <c r="AO454" i="39"/>
  <c r="Y487" i="39"/>
  <c r="CX380" i="39"/>
  <c r="AL416" i="39"/>
  <c r="W591" i="39"/>
  <c r="AC627" i="39"/>
  <c r="AE69" i="39"/>
  <c r="AN383" i="39"/>
  <c r="Y382" i="39"/>
  <c r="AP245" i="39"/>
  <c r="W626" i="39"/>
  <c r="AP385" i="39"/>
  <c r="AI346" i="39"/>
  <c r="AE384" i="39"/>
  <c r="AC347" i="39"/>
  <c r="AS591" i="39"/>
  <c r="CX100" i="39"/>
  <c r="AT592" i="39"/>
  <c r="AE349" i="39"/>
  <c r="AK383" i="39"/>
  <c r="AK33" i="39"/>
  <c r="AM417" i="39"/>
  <c r="AE629" i="39"/>
  <c r="W31" i="39"/>
  <c r="AF592" i="39"/>
  <c r="AG103" i="39"/>
  <c r="AO244" i="39"/>
  <c r="AQ346" i="39"/>
  <c r="AC67" i="39"/>
  <c r="AI381" i="39"/>
  <c r="AL381" i="39"/>
  <c r="CX555" i="39"/>
  <c r="AJ347" i="39"/>
  <c r="CV240" i="39"/>
  <c r="CS205" i="39"/>
  <c r="CT205" i="39" s="1"/>
  <c r="CV205" i="39" s="1"/>
  <c r="AF522" i="39"/>
  <c r="AN453" i="39"/>
  <c r="AP420" i="39"/>
  <c r="AQ206" i="39"/>
  <c r="AB206" i="39"/>
  <c r="AT102" i="39"/>
  <c r="W101" i="39"/>
  <c r="AD593" i="39"/>
  <c r="AA489" i="39"/>
  <c r="AO419" i="39"/>
  <c r="AE209" i="39"/>
  <c r="AB591" i="39"/>
  <c r="X381" i="39"/>
  <c r="AD348" i="39"/>
  <c r="AC382" i="39"/>
  <c r="AO384" i="39"/>
  <c r="AE34" i="39"/>
  <c r="AR347" i="39"/>
  <c r="AS241" i="39"/>
  <c r="AK523" i="39"/>
  <c r="CX65" i="39"/>
  <c r="AL241" i="39"/>
  <c r="AB381" i="39"/>
  <c r="AU346" i="39"/>
  <c r="CX346" i="39" s="1"/>
  <c r="T346" i="39"/>
  <c r="N346" i="39"/>
  <c r="V346" i="39"/>
  <c r="AC348" i="39" s="1"/>
  <c r="P346" i="39"/>
  <c r="M346" i="39"/>
  <c r="G346" i="39"/>
  <c r="H346" i="39"/>
  <c r="CI346" i="39"/>
  <c r="CG346" i="39"/>
  <c r="CJ346" i="39"/>
  <c r="CM346" i="39"/>
  <c r="CF346" i="39"/>
  <c r="CN346" i="39"/>
  <c r="F346" i="39"/>
  <c r="L346" i="39"/>
  <c r="AO350" i="39" s="1"/>
  <c r="K346" i="39"/>
  <c r="AR348" i="39" s="1"/>
  <c r="O346" i="39"/>
  <c r="Q346" i="39"/>
  <c r="I346" i="39"/>
  <c r="CW346" i="39" s="1"/>
  <c r="AV346" i="39"/>
  <c r="AT348" i="39" s="1"/>
  <c r="U346" i="39"/>
  <c r="X347" i="39" s="1"/>
  <c r="CO346" i="39"/>
  <c r="CP346" i="39"/>
  <c r="CK346" i="39"/>
  <c r="CL346" i="39"/>
  <c r="S346" i="39"/>
  <c r="AG349" i="39" s="1"/>
  <c r="J346" i="39"/>
  <c r="AJ348" i="39" s="1"/>
  <c r="R346" i="39"/>
  <c r="CH346" i="39"/>
  <c r="N626" i="39"/>
  <c r="CG626" i="39"/>
  <c r="AU626" i="39"/>
  <c r="AH627" i="39" s="1"/>
  <c r="CP626" i="39"/>
  <c r="CH626" i="39"/>
  <c r="CM626" i="39"/>
  <c r="H626" i="39"/>
  <c r="J626" i="39"/>
  <c r="AK629" i="39" s="1"/>
  <c r="CO626" i="39"/>
  <c r="P626" i="39"/>
  <c r="V626" i="39"/>
  <c r="AD629" i="39" s="1"/>
  <c r="CL626" i="39"/>
  <c r="G626" i="39"/>
  <c r="O626" i="39"/>
  <c r="CJ626" i="39"/>
  <c r="U626" i="39"/>
  <c r="X627" i="39" s="1"/>
  <c r="Q626" i="39"/>
  <c r="K626" i="39"/>
  <c r="AR628" i="39" s="1"/>
  <c r="M626" i="39"/>
  <c r="F626" i="39"/>
  <c r="L626" i="39"/>
  <c r="AP631" i="39" s="1"/>
  <c r="I626" i="39"/>
  <c r="CW626" i="39" s="1"/>
  <c r="AV626" i="39"/>
  <c r="CU626" i="39" s="1"/>
  <c r="CN626" i="39"/>
  <c r="R626" i="39"/>
  <c r="S626" i="39"/>
  <c r="W627" i="39" s="1"/>
  <c r="CK626" i="39"/>
  <c r="CF626" i="39"/>
  <c r="CI626" i="39"/>
  <c r="T626" i="39"/>
  <c r="M556" i="39"/>
  <c r="CL556" i="39"/>
  <c r="CN556" i="39"/>
  <c r="T556" i="39"/>
  <c r="L556" i="39"/>
  <c r="AN559" i="39" s="1"/>
  <c r="Q556" i="39"/>
  <c r="P556" i="39"/>
  <c r="V556" i="39"/>
  <c r="AD559" i="39" s="1"/>
  <c r="CP556" i="39"/>
  <c r="R556" i="39"/>
  <c r="CO556" i="39"/>
  <c r="K556" i="39"/>
  <c r="CS556" i="39" s="1"/>
  <c r="CT556" i="39" s="1"/>
  <c r="O556" i="39"/>
  <c r="I556" i="39"/>
  <c r="CW556" i="39" s="1"/>
  <c r="CK556" i="39"/>
  <c r="CM556" i="39"/>
  <c r="F556" i="39"/>
  <c r="S556" i="39"/>
  <c r="W557" i="39" s="1"/>
  <c r="N556" i="39"/>
  <c r="J556" i="39"/>
  <c r="AJ558" i="39" s="1"/>
  <c r="G556" i="39"/>
  <c r="CF556" i="39"/>
  <c r="U556" i="39"/>
  <c r="Z559" i="39" s="1"/>
  <c r="CH556" i="39"/>
  <c r="AV556" i="39"/>
  <c r="AS557" i="39" s="1"/>
  <c r="AU556" i="39"/>
  <c r="CX556" i="39" s="1"/>
  <c r="CJ556" i="39"/>
  <c r="CI556" i="39"/>
  <c r="CG556" i="39"/>
  <c r="H556" i="39"/>
  <c r="O241" i="39"/>
  <c r="P241" i="39"/>
  <c r="S241" i="39"/>
  <c r="AF243" i="39" s="1"/>
  <c r="V241" i="39"/>
  <c r="AB242" i="39" s="1"/>
  <c r="CM241" i="39"/>
  <c r="F241" i="39"/>
  <c r="N241" i="39"/>
  <c r="H241" i="39"/>
  <c r="CG241" i="39"/>
  <c r="AV241" i="39"/>
  <c r="AT243" i="39" s="1"/>
  <c r="K241" i="39"/>
  <c r="AQ242" i="39" s="1"/>
  <c r="J241" i="39"/>
  <c r="AJ243" i="39" s="1"/>
  <c r="U241" i="39"/>
  <c r="X242" i="39" s="1"/>
  <c r="M241" i="39"/>
  <c r="CO241" i="39"/>
  <c r="CF241" i="39"/>
  <c r="L241" i="39"/>
  <c r="AO245" i="39" s="1"/>
  <c r="CH241" i="39"/>
  <c r="R241" i="39"/>
  <c r="CN241" i="39"/>
  <c r="T241" i="39"/>
  <c r="CP241" i="39"/>
  <c r="Q241" i="39"/>
  <c r="CJ241" i="39"/>
  <c r="CK241" i="39"/>
  <c r="G241" i="39"/>
  <c r="CL241" i="39"/>
  <c r="I241" i="39"/>
  <c r="CW241" i="39" s="1"/>
  <c r="AU241" i="39"/>
  <c r="CX241" i="39" s="1"/>
  <c r="CI241" i="39"/>
  <c r="CJ486" i="39"/>
  <c r="U486" i="39"/>
  <c r="AA490" i="39" s="1"/>
  <c r="CK486" i="39"/>
  <c r="CI486" i="39"/>
  <c r="J486" i="39"/>
  <c r="AJ488" i="39" s="1"/>
  <c r="G486" i="39"/>
  <c r="CH486" i="39"/>
  <c r="CG486" i="39"/>
  <c r="CL486" i="39"/>
  <c r="AV486" i="39"/>
  <c r="CU486" i="39" s="1"/>
  <c r="R486" i="39"/>
  <c r="T486" i="39"/>
  <c r="S486" i="39"/>
  <c r="AG489" i="39" s="1"/>
  <c r="CF486" i="39"/>
  <c r="H486" i="39"/>
  <c r="CN486" i="39"/>
  <c r="AU486" i="39"/>
  <c r="CX486" i="39" s="1"/>
  <c r="I486" i="39"/>
  <c r="CW486" i="39" s="1"/>
  <c r="CO486" i="39"/>
  <c r="N486" i="39"/>
  <c r="L486" i="39"/>
  <c r="AO490" i="39" s="1"/>
  <c r="K486" i="39"/>
  <c r="AQ487" i="39" s="1"/>
  <c r="V486" i="39"/>
  <c r="AE490" i="39" s="1"/>
  <c r="F486" i="39"/>
  <c r="CM486" i="39"/>
  <c r="M486" i="39"/>
  <c r="Q486" i="39"/>
  <c r="O486" i="39"/>
  <c r="CP486" i="39"/>
  <c r="P486" i="39"/>
  <c r="CK31" i="39"/>
  <c r="G31" i="39"/>
  <c r="M31" i="39"/>
  <c r="F31" i="39"/>
  <c r="R31" i="39"/>
  <c r="CH31" i="39"/>
  <c r="CI31" i="39"/>
  <c r="AU31" i="39"/>
  <c r="CX31" i="39" s="1"/>
  <c r="K31" i="39"/>
  <c r="AR33" i="39" s="1"/>
  <c r="L31" i="39"/>
  <c r="AN34" i="39" s="1"/>
  <c r="J31" i="39"/>
  <c r="AK34" i="39" s="1"/>
  <c r="CF31" i="39"/>
  <c r="CO31" i="39"/>
  <c r="N31" i="39"/>
  <c r="CP31" i="39"/>
  <c r="CN31" i="39"/>
  <c r="P31" i="39"/>
  <c r="CG31" i="39"/>
  <c r="CL31" i="39"/>
  <c r="U31" i="39"/>
  <c r="Y33" i="39" s="1"/>
  <c r="H31" i="39"/>
  <c r="O31" i="39"/>
  <c r="I31" i="39"/>
  <c r="CW31" i="39" s="1"/>
  <c r="AV31" i="39"/>
  <c r="CU31" i="39" s="1"/>
  <c r="Q31" i="39"/>
  <c r="CM31" i="39"/>
  <c r="S31" i="39"/>
  <c r="AG34" i="39" s="1"/>
  <c r="V31" i="39"/>
  <c r="AD34" i="39" s="1"/>
  <c r="T31" i="39"/>
  <c r="CJ31" i="39"/>
  <c r="CJ451" i="39"/>
  <c r="CH451" i="39"/>
  <c r="CI451" i="39"/>
  <c r="CL451" i="39"/>
  <c r="V451" i="39"/>
  <c r="AE455" i="39" s="1"/>
  <c r="M451" i="39"/>
  <c r="J451" i="39"/>
  <c r="AJ453" i="39" s="1"/>
  <c r="T451" i="39"/>
  <c r="K451" i="39"/>
  <c r="CS451" i="39" s="1"/>
  <c r="Q451" i="39"/>
  <c r="L451" i="39"/>
  <c r="AL452" i="39" s="1"/>
  <c r="N451" i="39"/>
  <c r="CP451" i="39"/>
  <c r="O451" i="39"/>
  <c r="I451" i="39"/>
  <c r="CW451" i="39" s="1"/>
  <c r="G451" i="39"/>
  <c r="CF451" i="39"/>
  <c r="U451" i="39"/>
  <c r="Z454" i="39" s="1"/>
  <c r="CO451" i="39"/>
  <c r="CN451" i="39"/>
  <c r="CK451" i="39"/>
  <c r="AU451" i="39"/>
  <c r="AH452" i="39" s="1"/>
  <c r="F451" i="39"/>
  <c r="CG451" i="39"/>
  <c r="CM451" i="39"/>
  <c r="P451" i="39"/>
  <c r="AV451" i="39"/>
  <c r="AT453" i="39" s="1"/>
  <c r="H451" i="39"/>
  <c r="R451" i="39"/>
  <c r="S451" i="39"/>
  <c r="AG454" i="39" s="1"/>
  <c r="CJ66" i="39"/>
  <c r="CG66" i="39"/>
  <c r="I66" i="39"/>
  <c r="CW66" i="39" s="1"/>
  <c r="L66" i="39"/>
  <c r="AL67" i="39" s="1"/>
  <c r="T66" i="39"/>
  <c r="CP66" i="39"/>
  <c r="V66" i="39"/>
  <c r="AB67" i="39" s="1"/>
  <c r="J66" i="39"/>
  <c r="AJ68" i="39" s="1"/>
  <c r="CL66" i="39"/>
  <c r="O66" i="39"/>
  <c r="U66" i="39"/>
  <c r="Z69" i="39" s="1"/>
  <c r="N66" i="39"/>
  <c r="R66" i="39"/>
  <c r="CN66" i="39"/>
  <c r="H66" i="39"/>
  <c r="CO66" i="39"/>
  <c r="CM66" i="39"/>
  <c r="G66" i="39"/>
  <c r="Q66" i="39"/>
  <c r="CH66" i="39"/>
  <c r="M66" i="39"/>
  <c r="AU66" i="39"/>
  <c r="AH67" i="39" s="1"/>
  <c r="F66" i="39"/>
  <c r="P66" i="39"/>
  <c r="K66" i="39"/>
  <c r="CS66" i="39" s="1"/>
  <c r="S66" i="39"/>
  <c r="AF68" i="39" s="1"/>
  <c r="AV66" i="39"/>
  <c r="CU66" i="39" s="1"/>
  <c r="CF66" i="39"/>
  <c r="CI66" i="39"/>
  <c r="CK66" i="39"/>
  <c r="O416" i="39"/>
  <c r="U416" i="39"/>
  <c r="Z419" i="39" s="1"/>
  <c r="L416" i="39"/>
  <c r="AO420" i="39" s="1"/>
  <c r="CL416" i="39"/>
  <c r="P416" i="39"/>
  <c r="T416" i="39"/>
  <c r="K416" i="39"/>
  <c r="CS416" i="39" s="1"/>
  <c r="CT416" i="39" s="1"/>
  <c r="AU416" i="39"/>
  <c r="CX416" i="39" s="1"/>
  <c r="AV416" i="39"/>
  <c r="AT418" i="39" s="1"/>
  <c r="M416" i="39"/>
  <c r="R416" i="39"/>
  <c r="G416" i="39"/>
  <c r="S416" i="39"/>
  <c r="AG419" i="39" s="1"/>
  <c r="CK416" i="39"/>
  <c r="CH416" i="39"/>
  <c r="CI416" i="39"/>
  <c r="CF416" i="39"/>
  <c r="F416" i="39"/>
  <c r="CM416" i="39"/>
  <c r="H416" i="39"/>
  <c r="V416" i="39"/>
  <c r="AD419" i="39" s="1"/>
  <c r="CN416" i="39"/>
  <c r="I416" i="39"/>
  <c r="CW416" i="39" s="1"/>
  <c r="CG416" i="39"/>
  <c r="CO416" i="39"/>
  <c r="Q416" i="39"/>
  <c r="CP416" i="39"/>
  <c r="J416" i="39"/>
  <c r="AK419" i="39" s="1"/>
  <c r="CJ416" i="39"/>
  <c r="N416" i="39"/>
  <c r="CH101" i="39"/>
  <c r="CO101" i="39"/>
  <c r="CN101" i="39"/>
  <c r="V101" i="39"/>
  <c r="AD104" i="39" s="1"/>
  <c r="R101" i="39"/>
  <c r="CP101" i="39"/>
  <c r="U101" i="39"/>
  <c r="CG101" i="39"/>
  <c r="CL101" i="39"/>
  <c r="S101" i="39"/>
  <c r="W102" i="39" s="1"/>
  <c r="Q101" i="39"/>
  <c r="AU101" i="39"/>
  <c r="AH102" i="39" s="1"/>
  <c r="I101" i="39"/>
  <c r="CW101" i="39" s="1"/>
  <c r="P101" i="39"/>
  <c r="CK101" i="39"/>
  <c r="L101" i="39"/>
  <c r="AM103" i="39" s="1"/>
  <c r="M101" i="39"/>
  <c r="CJ101" i="39"/>
  <c r="T101" i="39"/>
  <c r="CF101" i="39"/>
  <c r="CI101" i="39"/>
  <c r="AV101" i="39"/>
  <c r="AS102" i="39" s="1"/>
  <c r="H101" i="39"/>
  <c r="G101" i="39"/>
  <c r="O101" i="39"/>
  <c r="J101" i="39"/>
  <c r="AI102" i="39" s="1"/>
  <c r="K101" i="39"/>
  <c r="CS101" i="39" s="1"/>
  <c r="CT101" i="39" s="1"/>
  <c r="CM101" i="39"/>
  <c r="N101" i="39"/>
  <c r="F101" i="39"/>
  <c r="O521" i="39"/>
  <c r="AU521" i="39"/>
  <c r="CX521" i="39" s="1"/>
  <c r="K521" i="39"/>
  <c r="AQ522" i="39" s="1"/>
  <c r="S521" i="39"/>
  <c r="AF523" i="39" s="1"/>
  <c r="T521" i="39"/>
  <c r="CG521" i="39"/>
  <c r="V521" i="39"/>
  <c r="AD524" i="39" s="1"/>
  <c r="CM521" i="39"/>
  <c r="F521" i="39"/>
  <c r="J521" i="39"/>
  <c r="AJ523" i="39" s="1"/>
  <c r="G521" i="39"/>
  <c r="L521" i="39"/>
  <c r="AP526" i="39" s="1"/>
  <c r="CO521" i="39"/>
  <c r="CI521" i="39"/>
  <c r="N521" i="39"/>
  <c r="CK521" i="39"/>
  <c r="CN521" i="39"/>
  <c r="CL521" i="39"/>
  <c r="I521" i="39"/>
  <c r="CW521" i="39" s="1"/>
  <c r="Q521" i="39"/>
  <c r="CF521" i="39"/>
  <c r="U521" i="39"/>
  <c r="X522" i="39" s="1"/>
  <c r="R521" i="39"/>
  <c r="CJ521" i="39"/>
  <c r="H521" i="39"/>
  <c r="M521" i="39"/>
  <c r="P521" i="39"/>
  <c r="CH521" i="39"/>
  <c r="CP521" i="39"/>
  <c r="AV521" i="39"/>
  <c r="AS522" i="39" s="1"/>
  <c r="U381" i="39"/>
  <c r="AA385" i="39" s="1"/>
  <c r="O381" i="39"/>
  <c r="G381" i="39"/>
  <c r="S381" i="39"/>
  <c r="AG384" i="39" s="1"/>
  <c r="CP381" i="39"/>
  <c r="K381" i="39"/>
  <c r="CS381" i="39" s="1"/>
  <c r="L381" i="39"/>
  <c r="AL382" i="39" s="1"/>
  <c r="P381" i="39"/>
  <c r="CL381" i="39"/>
  <c r="F381" i="39"/>
  <c r="CJ381" i="39"/>
  <c r="AV381" i="39"/>
  <c r="AS382" i="39" s="1"/>
  <c r="J381" i="39"/>
  <c r="AJ383" i="39" s="1"/>
  <c r="I381" i="39"/>
  <c r="CW381" i="39" s="1"/>
  <c r="CH381" i="39"/>
  <c r="H381" i="39"/>
  <c r="CK381" i="39"/>
  <c r="CG381" i="39"/>
  <c r="V381" i="39"/>
  <c r="AD384" i="39" s="1"/>
  <c r="CO381" i="39"/>
  <c r="AU381" i="39"/>
  <c r="AH382" i="39" s="1"/>
  <c r="CF381" i="39"/>
  <c r="N381" i="39"/>
  <c r="CN381" i="39"/>
  <c r="CI381" i="39"/>
  <c r="CM381" i="39"/>
  <c r="R381" i="39"/>
  <c r="M381" i="39"/>
  <c r="T381" i="39"/>
  <c r="Q381" i="39"/>
  <c r="CL591" i="39"/>
  <c r="CP591" i="39"/>
  <c r="O591" i="39"/>
  <c r="L591" i="39"/>
  <c r="AN594" i="39" s="1"/>
  <c r="R591" i="39"/>
  <c r="CF591" i="39"/>
  <c r="I591" i="39"/>
  <c r="CW591" i="39" s="1"/>
  <c r="S591" i="39"/>
  <c r="AG594" i="39" s="1"/>
  <c r="P591" i="39"/>
  <c r="G591" i="39"/>
  <c r="CM591" i="39"/>
  <c r="CK591" i="39"/>
  <c r="M591" i="39"/>
  <c r="AV591" i="39"/>
  <c r="AS592" i="39" s="1"/>
  <c r="F591" i="39"/>
  <c r="CH591" i="39"/>
  <c r="V591" i="39"/>
  <c r="AE595" i="39" s="1"/>
  <c r="K591" i="39"/>
  <c r="CS591" i="39" s="1"/>
  <c r="CT591" i="39" s="1"/>
  <c r="CJ591" i="39"/>
  <c r="CN591" i="39"/>
  <c r="U591" i="39"/>
  <c r="Z594" i="39" s="1"/>
  <c r="AU591" i="39"/>
  <c r="AH592" i="39" s="1"/>
  <c r="J591" i="39"/>
  <c r="AJ593" i="39" s="1"/>
  <c r="CI591" i="39"/>
  <c r="CG591" i="39"/>
  <c r="H591" i="39"/>
  <c r="Q591" i="39"/>
  <c r="CO591" i="39"/>
  <c r="N591" i="39"/>
  <c r="T591" i="39"/>
  <c r="CJ206" i="39"/>
  <c r="N206" i="39"/>
  <c r="F206" i="39"/>
  <c r="J206" i="39"/>
  <c r="AI207" i="39" s="1"/>
  <c r="CO206" i="39"/>
  <c r="O206" i="39"/>
  <c r="CI206" i="39"/>
  <c r="Q206" i="39"/>
  <c r="G206" i="39"/>
  <c r="I206" i="39"/>
  <c r="CW206" i="39" s="1"/>
  <c r="CM206" i="39"/>
  <c r="CL206" i="39"/>
  <c r="AU206" i="39"/>
  <c r="AH207" i="39" s="1"/>
  <c r="CN206" i="39"/>
  <c r="CG206" i="39"/>
  <c r="CP206" i="39"/>
  <c r="M206" i="39"/>
  <c r="L206" i="39"/>
  <c r="AO210" i="39" s="1"/>
  <c r="R206" i="39"/>
  <c r="T206" i="39"/>
  <c r="AV206" i="39"/>
  <c r="CU206" i="39" s="1"/>
  <c r="H206" i="39"/>
  <c r="S206" i="39"/>
  <c r="AF208" i="39" s="1"/>
  <c r="V206" i="39"/>
  <c r="AE210" i="39" s="1"/>
  <c r="U206" i="39"/>
  <c r="X207" i="39" s="1"/>
  <c r="K206" i="39"/>
  <c r="CS206" i="39" s="1"/>
  <c r="CH206" i="39"/>
  <c r="CK206" i="39"/>
  <c r="CF206" i="39"/>
  <c r="P206" i="39"/>
  <c r="BD17" i="35"/>
  <c r="CV100" i="39"/>
  <c r="CV485" i="39"/>
  <c r="AL487" i="39"/>
  <c r="J263" i="39"/>
  <c r="CH263" i="39"/>
  <c r="CM263" i="39"/>
  <c r="O263" i="39"/>
  <c r="CK263" i="39"/>
  <c r="T263" i="39"/>
  <c r="AV263" i="39"/>
  <c r="CF263" i="39"/>
  <c r="F263" i="39"/>
  <c r="V263" i="39"/>
  <c r="CL263" i="39"/>
  <c r="M263" i="39"/>
  <c r="K263" i="39"/>
  <c r="CG263" i="39"/>
  <c r="N263" i="39"/>
  <c r="CN263" i="39"/>
  <c r="U263" i="39"/>
  <c r="CJ263" i="39"/>
  <c r="AU263" i="39"/>
  <c r="CO263" i="39"/>
  <c r="I263" i="39"/>
  <c r="CW263" i="39" s="1"/>
  <c r="S263" i="39"/>
  <c r="G263" i="39"/>
  <c r="L263" i="39"/>
  <c r="CI263" i="39"/>
  <c r="H263" i="39"/>
  <c r="R263" i="39"/>
  <c r="Q263" i="39"/>
  <c r="CP263" i="39"/>
  <c r="P263" i="39"/>
  <c r="H25" i="40"/>
  <c r="H26" i="40" s="1"/>
  <c r="H43" i="40" s="1"/>
  <c r="N43" i="40" s="1"/>
  <c r="H32" i="40"/>
  <c r="CS486" i="39"/>
  <c r="CT486" i="39" s="1"/>
  <c r="CV486" i="39" s="1"/>
  <c r="AI627" i="39"/>
  <c r="AK489" i="39"/>
  <c r="AE630" i="39"/>
  <c r="AN384" i="39"/>
  <c r="CS521" i="39"/>
  <c r="CT521" i="39" s="1"/>
  <c r="W242" i="39"/>
  <c r="AQ207" i="39"/>
  <c r="AE385" i="39"/>
  <c r="AE245" i="39"/>
  <c r="Y383" i="39"/>
  <c r="AO455" i="39"/>
  <c r="AF33" i="39"/>
  <c r="AI592" i="39"/>
  <c r="AD489" i="39"/>
  <c r="AQ452" i="39"/>
  <c r="Y68" i="39"/>
  <c r="AC558" i="39"/>
  <c r="Y208" i="39"/>
  <c r="AR383" i="39"/>
  <c r="X67" i="39"/>
  <c r="AH347" i="39"/>
  <c r="AC453" i="39"/>
  <c r="CX451" i="39"/>
  <c r="AL592" i="39"/>
  <c r="AO595" i="39"/>
  <c r="Y488" i="39"/>
  <c r="AR523" i="39"/>
  <c r="CS241" i="39"/>
  <c r="CT241" i="39" s="1"/>
  <c r="AI487" i="39"/>
  <c r="AM593" i="39"/>
  <c r="AJ628" i="39"/>
  <c r="Y243" i="39"/>
  <c r="AI382" i="39"/>
  <c r="AF103" i="39"/>
  <c r="AR243" i="39"/>
  <c r="CV450" i="39"/>
  <c r="CX66" i="39"/>
  <c r="AS242" i="39"/>
  <c r="AC628" i="39"/>
  <c r="AE420" i="39"/>
  <c r="AF558" i="39"/>
  <c r="AG629" i="39"/>
  <c r="AB627" i="39"/>
  <c r="AI242" i="39"/>
  <c r="Z104" i="39"/>
  <c r="AQ557" i="39"/>
  <c r="AS417" i="39"/>
  <c r="AM208" i="39"/>
  <c r="AP386" i="39"/>
  <c r="AC103" i="39"/>
  <c r="AM488" i="39"/>
  <c r="AE560" i="39"/>
  <c r="CV65" i="39"/>
  <c r="AP456" i="39"/>
  <c r="CX626" i="39"/>
  <c r="AQ382" i="39"/>
  <c r="AP491" i="39"/>
  <c r="AF383" i="39"/>
  <c r="CT66" i="39"/>
  <c r="CV66" i="39" s="1"/>
  <c r="CU241" i="39"/>
  <c r="AA560" i="39"/>
  <c r="AC418" i="39"/>
  <c r="AG104" i="39"/>
  <c r="AB417" i="39"/>
  <c r="Z244" i="39"/>
  <c r="AK384" i="39"/>
  <c r="X557" i="39"/>
  <c r="AP596" i="39"/>
  <c r="AA245" i="39"/>
  <c r="CV625" i="39"/>
  <c r="AG559" i="39"/>
  <c r="Y558" i="39"/>
  <c r="AQ417" i="39"/>
  <c r="AK349" i="39"/>
  <c r="AB592" i="39"/>
  <c r="AA420" i="39"/>
  <c r="AR418" i="39"/>
  <c r="AS207" i="39"/>
  <c r="AC68" i="39"/>
  <c r="CU521" i="39"/>
  <c r="AK559" i="39"/>
  <c r="AI557" i="39"/>
  <c r="AN69" i="39"/>
  <c r="AH487" i="39"/>
  <c r="AE70" i="39"/>
  <c r="X592" i="39"/>
  <c r="Y593" i="39"/>
  <c r="AT208" i="39"/>
  <c r="W207" i="39"/>
  <c r="AQ627" i="39"/>
  <c r="AK594" i="39"/>
  <c r="W522" i="39"/>
  <c r="AI452" i="39"/>
  <c r="AP561" i="39"/>
  <c r="AG209" i="39"/>
  <c r="AF348" i="39"/>
  <c r="AR103" i="39"/>
  <c r="AP351" i="39"/>
  <c r="AF628" i="39"/>
  <c r="AL207" i="39"/>
  <c r="AM628" i="39"/>
  <c r="AH242" i="39"/>
  <c r="CU556" i="39"/>
  <c r="CV556" i="39" s="1"/>
  <c r="AN454" i="39"/>
  <c r="X102" i="39"/>
  <c r="AI417" i="39"/>
  <c r="AR558" i="39"/>
  <c r="Z209" i="39"/>
  <c r="AQ32" i="39"/>
  <c r="AM453" i="39"/>
  <c r="AE350" i="39"/>
  <c r="AE105" i="39"/>
  <c r="AO385" i="39"/>
  <c r="AF418" i="39"/>
  <c r="AC488" i="39"/>
  <c r="W32" i="39"/>
  <c r="AG244" i="39"/>
  <c r="AA70" i="39"/>
  <c r="AD349" i="39"/>
  <c r="AN489" i="39"/>
  <c r="AD244" i="39"/>
  <c r="AM383" i="39"/>
  <c r="AB487" i="39"/>
  <c r="AC243" i="39"/>
  <c r="AT33" i="39"/>
  <c r="AH417" i="39"/>
  <c r="Z384" i="39"/>
  <c r="W417" i="39"/>
  <c r="X382" i="39"/>
  <c r="CU101" i="39"/>
  <c r="CV101" i="39" s="1"/>
  <c r="AQ347" i="39"/>
  <c r="CU416" i="39"/>
  <c r="AB347" i="39"/>
  <c r="AB557" i="39"/>
  <c r="AO630" i="39"/>
  <c r="AA210" i="39"/>
  <c r="AR453" i="39"/>
  <c r="AR208" i="39"/>
  <c r="CT206" i="39"/>
  <c r="CV206" i="39" s="1"/>
  <c r="AN419" i="39"/>
  <c r="W347" i="39"/>
  <c r="AM523" i="39"/>
  <c r="AP211" i="39"/>
  <c r="AL32" i="39"/>
  <c r="AT628" i="39"/>
  <c r="AQ102" i="39"/>
  <c r="AG524" i="39"/>
  <c r="AN209" i="39"/>
  <c r="AJ103" i="39"/>
  <c r="AG69" i="39"/>
  <c r="AO560" i="39"/>
  <c r="AK454" i="39"/>
  <c r="AM558" i="39"/>
  <c r="AK104" i="39"/>
  <c r="CT451" i="39"/>
  <c r="AL557" i="39"/>
  <c r="AN349" i="39"/>
  <c r="AD69" i="39"/>
  <c r="AL417" i="39"/>
  <c r="AP71" i="39"/>
  <c r="AD454" i="39"/>
  <c r="Y628" i="39"/>
  <c r="AA595" i="39"/>
  <c r="AS627" i="39"/>
  <c r="AI347" i="39"/>
  <c r="AC593" i="39"/>
  <c r="AM68" i="39"/>
  <c r="Z349" i="39"/>
  <c r="AP421" i="39"/>
  <c r="AM418" i="39"/>
  <c r="AB452" i="39"/>
  <c r="AD594" i="39"/>
  <c r="AS347" i="39"/>
  <c r="AB522" i="39"/>
  <c r="AT488" i="39"/>
  <c r="AJ418" i="39"/>
  <c r="CS626" i="39"/>
  <c r="CT626" i="39" s="1"/>
  <c r="CV626" i="39" s="1"/>
  <c r="AO525" i="39"/>
  <c r="Z629" i="39"/>
  <c r="AP36" i="39"/>
  <c r="AA630" i="39"/>
  <c r="AO35" i="39"/>
  <c r="AS452" i="39"/>
  <c r="AA350" i="39"/>
  <c r="W487" i="39"/>
  <c r="AS67" i="39"/>
  <c r="AC383" i="39"/>
  <c r="CU451" i="39"/>
  <c r="AT103" i="39"/>
  <c r="CT381" i="39"/>
  <c r="AP246" i="39"/>
  <c r="AE525" i="39"/>
  <c r="AL522" i="39"/>
  <c r="AM348" i="39"/>
  <c r="AM243" i="39"/>
  <c r="AQ67" i="39"/>
  <c r="AM33" i="39"/>
  <c r="AL242" i="39"/>
  <c r="AF488" i="39"/>
  <c r="W592" i="39"/>
  <c r="AL627" i="39"/>
  <c r="AN629" i="39"/>
  <c r="AJ33" i="39"/>
  <c r="AH557" i="39"/>
  <c r="W452" i="39"/>
  <c r="W67" i="39"/>
  <c r="CU346" i="39"/>
  <c r="AC523" i="39"/>
  <c r="CX381" i="39"/>
  <c r="AR68" i="39"/>
  <c r="AL347" i="39"/>
  <c r="AB382" i="39"/>
  <c r="AN244" i="39"/>
  <c r="AN524" i="39"/>
  <c r="AF593" i="39"/>
  <c r="CS346" i="39"/>
  <c r="CT346" i="39" s="1"/>
  <c r="AT68" i="39"/>
  <c r="Y348" i="39"/>
  <c r="AI32" i="39"/>
  <c r="CS31" i="39"/>
  <c r="CT31" i="39" s="1"/>
  <c r="CX206" i="39"/>
  <c r="AT558" i="39"/>
  <c r="CV416" i="39"/>
  <c r="AF125" i="39"/>
  <c r="W124" i="39"/>
  <c r="AG126" i="39"/>
  <c r="AI124" i="39"/>
  <c r="AK126" i="39"/>
  <c r="AJ125" i="39"/>
  <c r="AH124" i="39"/>
  <c r="CX123" i="39"/>
  <c r="CV298" i="39"/>
  <c r="Y125" i="39"/>
  <c r="AA127" i="39"/>
  <c r="X124" i="39"/>
  <c r="Z126" i="39"/>
  <c r="AB124" i="39"/>
  <c r="AC125" i="39"/>
  <c r="AE127" i="39"/>
  <c r="AD126" i="39"/>
  <c r="AQ124" i="39"/>
  <c r="AR125" i="39"/>
  <c r="CS123" i="39"/>
  <c r="CT123" i="39" s="1"/>
  <c r="AP128" i="39"/>
  <c r="AL124" i="39"/>
  <c r="AN126" i="39"/>
  <c r="AO127" i="39"/>
  <c r="AM125" i="39"/>
  <c r="CU123" i="39"/>
  <c r="I10" i="40" s="1"/>
  <c r="I28" i="40" s="1"/>
  <c r="AT125" i="39"/>
  <c r="AS124" i="39"/>
  <c r="CK557" i="39" a="1"/>
  <c r="P557" i="39" a="1"/>
  <c r="J557" i="39" a="1"/>
  <c r="V557" i="39" a="1"/>
  <c r="L557" i="39" a="1"/>
  <c r="T557" i="39" a="1"/>
  <c r="Q557" i="39" a="1"/>
  <c r="AV557" i="39" a="1"/>
  <c r="CJ557" i="39" a="1"/>
  <c r="CH557" i="39" a="1"/>
  <c r="F557" i="39" a="1"/>
  <c r="CF557" i="39" a="1"/>
  <c r="CM557" i="39" a="1"/>
  <c r="U557" i="39" a="1"/>
  <c r="G557" i="39" a="1"/>
  <c r="CO557" i="39" a="1"/>
  <c r="M557" i="39" a="1"/>
  <c r="AU557" i="39" a="1"/>
  <c r="CN557" i="39" a="1"/>
  <c r="CI557" i="39" a="1"/>
  <c r="R557" i="39" a="1"/>
  <c r="H557" i="39" a="1"/>
  <c r="O557" i="39" a="1"/>
  <c r="CP557" i="39" a="1"/>
  <c r="S557" i="39" a="1"/>
  <c r="K557" i="39" a="1"/>
  <c r="N557" i="39" a="1"/>
  <c r="I557" i="39" a="1"/>
  <c r="CL557" i="39" a="1"/>
  <c r="CG557" i="39" a="1"/>
  <c r="CG67" i="39" a="1"/>
  <c r="H67" i="39" a="1"/>
  <c r="M67" i="39" a="1"/>
  <c r="N67" i="39" a="1"/>
  <c r="I67" i="39" a="1"/>
  <c r="J67" i="39" a="1"/>
  <c r="K67" i="39" a="1"/>
  <c r="R67" i="39" a="1"/>
  <c r="Q67" i="39" a="1"/>
  <c r="CI67" i="39" a="1"/>
  <c r="CL67" i="39" a="1"/>
  <c r="O67" i="39" a="1"/>
  <c r="CP67" i="39" a="1"/>
  <c r="V67" i="39" a="1"/>
  <c r="CO67" i="39" a="1"/>
  <c r="CJ67" i="39" a="1"/>
  <c r="CK67" i="39" a="1"/>
  <c r="AU67" i="39" a="1"/>
  <c r="CH67" i="39" a="1"/>
  <c r="S67" i="39" a="1"/>
  <c r="CF67" i="39" a="1"/>
  <c r="AV67" i="39" a="1"/>
  <c r="F67" i="39" a="1"/>
  <c r="L67" i="39" a="1"/>
  <c r="T67" i="39" a="1"/>
  <c r="U67" i="39" a="1"/>
  <c r="G67" i="39" a="1"/>
  <c r="CN67" i="39" a="1"/>
  <c r="P67" i="39" a="1"/>
  <c r="CM67" i="39" a="1"/>
  <c r="CG522" i="39" a="1"/>
  <c r="R522" i="39" a="1"/>
  <c r="AU522" i="39" a="1"/>
  <c r="CJ522" i="39" a="1"/>
  <c r="CF522" i="39" a="1"/>
  <c r="S522" i="39" a="1"/>
  <c r="J522" i="39" a="1"/>
  <c r="G522" i="39" a="1"/>
  <c r="CI522" i="39" a="1"/>
  <c r="H522" i="39" a="1"/>
  <c r="T522" i="39" a="1"/>
  <c r="CK522" i="39" a="1"/>
  <c r="P522" i="39" a="1"/>
  <c r="I522" i="39" a="1"/>
  <c r="AV522" i="39" a="1"/>
  <c r="F522" i="39" a="1"/>
  <c r="CO522" i="39" a="1"/>
  <c r="O522" i="39" a="1"/>
  <c r="Q522" i="39" a="1"/>
  <c r="CL522" i="39" a="1"/>
  <c r="CM522" i="39" a="1"/>
  <c r="U522" i="39" a="1"/>
  <c r="K522" i="39" a="1"/>
  <c r="N522" i="39" a="1"/>
  <c r="CN522" i="39" a="1"/>
  <c r="CP522" i="39" a="1"/>
  <c r="V522" i="39" a="1"/>
  <c r="M522" i="39" a="1"/>
  <c r="CH522" i="39" a="1"/>
  <c r="L522" i="39" a="1"/>
  <c r="V207" i="39" a="1"/>
  <c r="T207" i="39" a="1"/>
  <c r="F207" i="39" a="1"/>
  <c r="J207" i="39" a="1"/>
  <c r="CL207" i="39" a="1"/>
  <c r="CJ207" i="39" a="1"/>
  <c r="K207" i="39" a="1"/>
  <c r="CK207" i="39" a="1"/>
  <c r="O207" i="39" a="1"/>
  <c r="I207" i="39" a="1"/>
  <c r="CG207" i="39" a="1"/>
  <c r="AU207" i="39" a="1"/>
  <c r="CP207" i="39" a="1"/>
  <c r="CF207" i="39" a="1"/>
  <c r="CN207" i="39" a="1"/>
  <c r="CH207" i="39" a="1"/>
  <c r="R207" i="39" a="1"/>
  <c r="M207" i="39" a="1"/>
  <c r="CI207" i="39" a="1"/>
  <c r="Q207" i="39" a="1"/>
  <c r="P207" i="39" a="1"/>
  <c r="U207" i="39" a="1"/>
  <c r="N207" i="39" a="1"/>
  <c r="CM207" i="39" a="1"/>
  <c r="CO207" i="39" a="1"/>
  <c r="G207" i="39" a="1"/>
  <c r="AV207" i="39" a="1"/>
  <c r="H207" i="39" a="1"/>
  <c r="S207" i="39" a="1"/>
  <c r="L207" i="39" a="1"/>
  <c r="CM18" i="35" a="1"/>
  <c r="R18" i="35" a="1"/>
  <c r="CG18" i="35" a="1"/>
  <c r="CK18" i="35" a="1"/>
  <c r="CE18" i="35" a="1"/>
  <c r="O18" i="35" a="1"/>
  <c r="F18" i="35" a="1"/>
  <c r="S18" i="35" a="1"/>
  <c r="S627" i="39" a="1"/>
  <c r="L627" i="39" a="1"/>
  <c r="CH627" i="39" a="1"/>
  <c r="O627" i="39" a="1"/>
  <c r="P627" i="39" a="1"/>
  <c r="CO627" i="39" a="1"/>
  <c r="U627" i="39" a="1"/>
  <c r="K627" i="39" a="1"/>
  <c r="M627" i="39" a="1"/>
  <c r="T627" i="39" a="1"/>
  <c r="CK627" i="39" a="1"/>
  <c r="CF627" i="39" a="1"/>
  <c r="CL627" i="39" a="1"/>
  <c r="AV627" i="39" a="1"/>
  <c r="CM627" i="39" a="1"/>
  <c r="Q627" i="39" a="1"/>
  <c r="V627" i="39" a="1"/>
  <c r="CN627" i="39" a="1"/>
  <c r="N627" i="39" a="1"/>
  <c r="AU627" i="39" a="1"/>
  <c r="CP627" i="39" a="1"/>
  <c r="CG627" i="39" a="1"/>
  <c r="F627" i="39" a="1"/>
  <c r="J627" i="39" a="1"/>
  <c r="R627" i="39" a="1"/>
  <c r="CI627" i="39" a="1"/>
  <c r="I627" i="39" a="1"/>
  <c r="CJ627" i="39" a="1"/>
  <c r="G627" i="39" a="1"/>
  <c r="H627" i="39" a="1"/>
  <c r="L32" i="39" a="1"/>
  <c r="AV32" i="39" a="1"/>
  <c r="CJ32" i="39" a="1"/>
  <c r="T32" i="39" a="1"/>
  <c r="Q32" i="39" a="1"/>
  <c r="I32" i="39" a="1"/>
  <c r="CI32" i="39" a="1"/>
  <c r="U32" i="39" a="1"/>
  <c r="V32" i="39" a="1"/>
  <c r="R32" i="39" a="1"/>
  <c r="CN32" i="39" a="1"/>
  <c r="CP32" i="39" a="1"/>
  <c r="J32" i="39" a="1"/>
  <c r="CL32" i="39" a="1"/>
  <c r="CM32" i="39" a="1"/>
  <c r="CO32" i="39" a="1"/>
  <c r="G32" i="39" a="1"/>
  <c r="CF32" i="39" a="1"/>
  <c r="CH32" i="39" a="1"/>
  <c r="O32" i="39" a="1"/>
  <c r="M32" i="39" a="1"/>
  <c r="CK32" i="39" a="1"/>
  <c r="P32" i="39" a="1"/>
  <c r="AU32" i="39" a="1"/>
  <c r="N32" i="39" a="1"/>
  <c r="H32" i="39" a="1"/>
  <c r="S32" i="39" a="1"/>
  <c r="CG32" i="39" a="1"/>
  <c r="F32" i="39" a="1"/>
  <c r="K32" i="39" a="1"/>
  <c r="M417" i="39" a="1"/>
  <c r="CG417" i="39" a="1"/>
  <c r="CH417" i="39" a="1"/>
  <c r="T417" i="39" a="1"/>
  <c r="CI417" i="39" a="1"/>
  <c r="K417" i="39" a="1"/>
  <c r="CF417" i="39" a="1"/>
  <c r="AU417" i="39" a="1"/>
  <c r="J417" i="39" a="1"/>
  <c r="I417" i="39" a="1"/>
  <c r="CK417" i="39" a="1"/>
  <c r="CO417" i="39" a="1"/>
  <c r="V417" i="39" a="1"/>
  <c r="CP417" i="39" a="1"/>
  <c r="P417" i="39" a="1"/>
  <c r="CN417" i="39" a="1"/>
  <c r="AV417" i="39" a="1"/>
  <c r="H417" i="39" a="1"/>
  <c r="U417" i="39" a="1"/>
  <c r="G417" i="39" a="1"/>
  <c r="O417" i="39" a="1"/>
  <c r="F417" i="39" a="1"/>
  <c r="N417" i="39" a="1"/>
  <c r="CM417" i="39" a="1"/>
  <c r="L417" i="39" a="1"/>
  <c r="S417" i="39" a="1"/>
  <c r="Q417" i="39" a="1"/>
  <c r="CJ417" i="39" a="1"/>
  <c r="CL417" i="39" a="1"/>
  <c r="R417" i="39" a="1"/>
  <c r="E18" i="35" a="1"/>
  <c r="AS18" i="35" a="1"/>
  <c r="CI18" i="35" a="1"/>
  <c r="P18" i="35" a="1"/>
  <c r="D18" i="35" a="1"/>
  <c r="N18" i="35" a="1"/>
  <c r="I18" i="35" a="1"/>
  <c r="CH18" i="35" a="1"/>
  <c r="H347" i="39" a="1"/>
  <c r="G347" i="39" a="1"/>
  <c r="CL347" i="39" a="1"/>
  <c r="F347" i="39" a="1"/>
  <c r="CI347" i="39" a="1"/>
  <c r="P347" i="39" a="1"/>
  <c r="CO347" i="39" a="1"/>
  <c r="O347" i="39" a="1"/>
  <c r="R347" i="39" a="1"/>
  <c r="N347" i="39" a="1"/>
  <c r="I347" i="39" a="1"/>
  <c r="T347" i="39" a="1"/>
  <c r="S347" i="39" a="1"/>
  <c r="V347" i="39" a="1"/>
  <c r="CH347" i="39" a="1"/>
  <c r="Q347" i="39" a="1"/>
  <c r="CM347" i="39" a="1"/>
  <c r="CG347" i="39" a="1"/>
  <c r="CJ347" i="39" a="1"/>
  <c r="CP347" i="39" a="1"/>
  <c r="CK347" i="39" a="1"/>
  <c r="AV347" i="39" a="1"/>
  <c r="L347" i="39" a="1"/>
  <c r="CF347" i="39" a="1"/>
  <c r="CN347" i="39" a="1"/>
  <c r="AU347" i="39" a="1"/>
  <c r="M347" i="39" a="1"/>
  <c r="K347" i="39" a="1"/>
  <c r="J347" i="39" a="1"/>
  <c r="U347" i="39" a="1"/>
  <c r="CN452" i="39" a="1"/>
  <c r="O452" i="39" a="1"/>
  <c r="CP452" i="39" a="1"/>
  <c r="H452" i="39" a="1"/>
  <c r="G452" i="39" a="1"/>
  <c r="K452" i="39" a="1"/>
  <c r="U452" i="39" a="1"/>
  <c r="S452" i="39" a="1"/>
  <c r="CK452" i="39" a="1"/>
  <c r="CF452" i="39" a="1"/>
  <c r="N452" i="39" a="1"/>
  <c r="V452" i="39" a="1"/>
  <c r="R452" i="39" a="1"/>
  <c r="CH452" i="39" a="1"/>
  <c r="CI452" i="39" a="1"/>
  <c r="CO452" i="39" a="1"/>
  <c r="L452" i="39" a="1"/>
  <c r="I452" i="39" a="1"/>
  <c r="CM452" i="39" a="1"/>
  <c r="Q452" i="39" a="1"/>
  <c r="M452" i="39" a="1"/>
  <c r="F452" i="39" a="1"/>
  <c r="AV452" i="39" a="1"/>
  <c r="AU452" i="39" a="1"/>
  <c r="J452" i="39" a="1"/>
  <c r="CL452" i="39" a="1"/>
  <c r="CG452" i="39" a="1"/>
  <c r="P452" i="39" a="1"/>
  <c r="T452" i="39" a="1"/>
  <c r="CJ452" i="39" a="1"/>
  <c r="CN592" i="39" a="1"/>
  <c r="R592" i="39" a="1"/>
  <c r="CI592" i="39" a="1"/>
  <c r="AU592" i="39" a="1"/>
  <c r="CL592" i="39" a="1"/>
  <c r="CJ592" i="39" a="1"/>
  <c r="U592" i="39" a="1"/>
  <c r="F592" i="39" a="1"/>
  <c r="H592" i="39" a="1"/>
  <c r="L592" i="39" a="1"/>
  <c r="CO592" i="39" a="1"/>
  <c r="CK592" i="39" a="1"/>
  <c r="M592" i="39" a="1"/>
  <c r="V592" i="39" a="1"/>
  <c r="Q592" i="39" a="1"/>
  <c r="G592" i="39" a="1"/>
  <c r="N592" i="39" a="1"/>
  <c r="P592" i="39" a="1"/>
  <c r="S592" i="39" a="1"/>
  <c r="CP592" i="39" a="1"/>
  <c r="CF592" i="39" a="1"/>
  <c r="CG592" i="39" a="1"/>
  <c r="AV592" i="39" a="1"/>
  <c r="J592" i="39" a="1"/>
  <c r="O592" i="39" a="1"/>
  <c r="T592" i="39" a="1"/>
  <c r="K592" i="39" a="1"/>
  <c r="I592" i="39" a="1"/>
  <c r="CH592" i="39" a="1"/>
  <c r="CM592" i="39" a="1"/>
  <c r="L18" i="35" a="1"/>
  <c r="CF18" i="35" a="1"/>
  <c r="J18" i="35" a="1"/>
  <c r="T18" i="35" a="1"/>
  <c r="K18" i="35" a="1"/>
  <c r="CN18" i="35" a="1"/>
  <c r="CJ18" i="35" a="1"/>
  <c r="CL18" i="35" a="1"/>
  <c r="H242" i="39" a="1"/>
  <c r="I242" i="39" a="1"/>
  <c r="M242" i="39" a="1"/>
  <c r="T242" i="39" a="1"/>
  <c r="G242" i="39" a="1"/>
  <c r="AV242" i="39" a="1"/>
  <c r="CK242" i="39" a="1"/>
  <c r="CP242" i="39" a="1"/>
  <c r="CO242" i="39" a="1"/>
  <c r="J242" i="39" a="1"/>
  <c r="Q242" i="39" a="1"/>
  <c r="L242" i="39" a="1"/>
  <c r="F242" i="39" a="1"/>
  <c r="S242" i="39" a="1"/>
  <c r="CN242" i="39" a="1"/>
  <c r="O242" i="39" a="1"/>
  <c r="P242" i="39" a="1"/>
  <c r="R242" i="39" a="1"/>
  <c r="CF242" i="39" a="1"/>
  <c r="CJ242" i="39" a="1"/>
  <c r="AU242" i="39" a="1"/>
  <c r="K242" i="39" a="1"/>
  <c r="V242" i="39" a="1"/>
  <c r="CG242" i="39" a="1"/>
  <c r="CL242" i="39" a="1"/>
  <c r="U242" i="39" a="1"/>
  <c r="CM242" i="39" a="1"/>
  <c r="CI242" i="39" a="1"/>
  <c r="N242" i="39" a="1"/>
  <c r="CH242" i="39" a="1"/>
  <c r="G487" i="39" a="1"/>
  <c r="CO487" i="39" a="1"/>
  <c r="P487" i="39" a="1"/>
  <c r="T487" i="39" a="1"/>
  <c r="I487" i="39" a="1"/>
  <c r="CG487" i="39" a="1"/>
  <c r="S487" i="39" a="1"/>
  <c r="V487" i="39" a="1"/>
  <c r="CN487" i="39" a="1"/>
  <c r="CJ487" i="39" a="1"/>
  <c r="U487" i="39" a="1"/>
  <c r="L487" i="39" a="1"/>
  <c r="J487" i="39" a="1"/>
  <c r="AV487" i="39" a="1"/>
  <c r="O487" i="39" a="1"/>
  <c r="CL487" i="39" a="1"/>
  <c r="R487" i="39" a="1"/>
  <c r="CI487" i="39" a="1"/>
  <c r="N487" i="39" a="1"/>
  <c r="K487" i="39" a="1"/>
  <c r="CH487" i="39" a="1"/>
  <c r="M487" i="39" a="1"/>
  <c r="CF487" i="39" a="1"/>
  <c r="CP487" i="39" a="1"/>
  <c r="H487" i="39" a="1"/>
  <c r="CM487" i="39" a="1"/>
  <c r="Q487" i="39" a="1"/>
  <c r="F487" i="39" a="1"/>
  <c r="CK487" i="39" a="1"/>
  <c r="AU487" i="39" a="1"/>
  <c r="S102" i="39" a="1"/>
  <c r="R102" i="39" a="1"/>
  <c r="CJ102" i="39" a="1"/>
  <c r="T102" i="39" a="1"/>
  <c r="V102" i="39" a="1"/>
  <c r="N102" i="39" a="1"/>
  <c r="CN102" i="39" a="1"/>
  <c r="CF102" i="39" a="1"/>
  <c r="M102" i="39" a="1"/>
  <c r="AU102" i="39" a="1"/>
  <c r="CP102" i="39" a="1"/>
  <c r="G102" i="39" a="1"/>
  <c r="U102" i="39" a="1"/>
  <c r="Q102" i="39" a="1"/>
  <c r="I102" i="39" a="1"/>
  <c r="CH102" i="39" a="1"/>
  <c r="CL102" i="39" a="1"/>
  <c r="AV102" i="39" a="1"/>
  <c r="CK102" i="39" a="1"/>
  <c r="K102" i="39" a="1"/>
  <c r="CM102" i="39" a="1"/>
  <c r="CO102" i="39" a="1"/>
  <c r="L102" i="39" a="1"/>
  <c r="O102" i="39" a="1"/>
  <c r="CG102" i="39" a="1"/>
  <c r="CI102" i="39" a="1"/>
  <c r="F102" i="39" a="1"/>
  <c r="J102" i="39" a="1"/>
  <c r="P102" i="39" a="1"/>
  <c r="H102" i="39" a="1"/>
  <c r="I382" i="39" a="1"/>
  <c r="V382" i="39" a="1"/>
  <c r="CN382" i="39" a="1"/>
  <c r="O382" i="39" a="1"/>
  <c r="L382" i="39" a="1"/>
  <c r="CK382" i="39" a="1"/>
  <c r="G382" i="39" a="1"/>
  <c r="AV382" i="39" a="1"/>
  <c r="CG382" i="39" a="1"/>
  <c r="CI382" i="39" a="1"/>
  <c r="CM382" i="39" a="1"/>
  <c r="CP382" i="39" a="1"/>
  <c r="M382" i="39" a="1"/>
  <c r="AU382" i="39" a="1"/>
  <c r="R382" i="39" a="1"/>
  <c r="N382" i="39" a="1"/>
  <c r="F382" i="39" a="1"/>
  <c r="CJ382" i="39" a="1"/>
  <c r="Q382" i="39" a="1"/>
  <c r="K382" i="39" a="1"/>
  <c r="H382" i="39" a="1"/>
  <c r="CL382" i="39" a="1"/>
  <c r="U382" i="39" a="1"/>
  <c r="CF382" i="39" a="1"/>
  <c r="S382" i="39" a="1"/>
  <c r="CO382" i="39" a="1"/>
  <c r="CH382" i="39" a="1"/>
  <c r="P382" i="39" a="1"/>
  <c r="J382" i="39" a="1"/>
  <c r="T382" i="39" a="1"/>
  <c r="CO18" i="35" a="1"/>
  <c r="Q18" i="35" a="1"/>
  <c r="AT18" i="35" a="1"/>
  <c r="M18" i="35" a="1"/>
  <c r="H18" i="35" a="1"/>
  <c r="G18" i="35" a="1"/>
  <c r="CD18" i="35" a="1"/>
  <c r="CV31" i="39" l="1"/>
  <c r="CU591" i="39"/>
  <c r="CV591" i="39" s="1"/>
  <c r="AT593" i="39"/>
  <c r="AQ592" i="39"/>
  <c r="AK524" i="39"/>
  <c r="AO70" i="39"/>
  <c r="AC208" i="39"/>
  <c r="AA35" i="39"/>
  <c r="AT523" i="39"/>
  <c r="Y418" i="39"/>
  <c r="AK244" i="39"/>
  <c r="AP106" i="39"/>
  <c r="AA525" i="39"/>
  <c r="AN104" i="39"/>
  <c r="CX101" i="39"/>
  <c r="AJ208" i="39"/>
  <c r="AB102" i="39"/>
  <c r="AK209" i="39"/>
  <c r="AO105" i="39"/>
  <c r="AI522" i="39"/>
  <c r="AS487" i="39"/>
  <c r="X32" i="39"/>
  <c r="AK69" i="39"/>
  <c r="AD209" i="39"/>
  <c r="AL102" i="39"/>
  <c r="X452" i="39"/>
  <c r="W382" i="39"/>
  <c r="Z489" i="39"/>
  <c r="AH522" i="39"/>
  <c r="AC33" i="39"/>
  <c r="AR488" i="39"/>
  <c r="CU381" i="39"/>
  <c r="CV381" i="39" s="1"/>
  <c r="AB207" i="39"/>
  <c r="CX591" i="39"/>
  <c r="AB32" i="39"/>
  <c r="AS32" i="39"/>
  <c r="AF453" i="39"/>
  <c r="AE35" i="39"/>
  <c r="X417" i="39"/>
  <c r="AT383" i="39"/>
  <c r="Z524" i="39"/>
  <c r="AR593" i="39"/>
  <c r="Z34" i="39"/>
  <c r="AH32" i="39"/>
  <c r="Y453" i="39"/>
  <c r="X487" i="39"/>
  <c r="Y523" i="39"/>
  <c r="AA455" i="39"/>
  <c r="AI67" i="39"/>
  <c r="T382" i="39"/>
  <c r="J382" i="39"/>
  <c r="AJ384" i="39" s="1"/>
  <c r="P382" i="39"/>
  <c r="CH382" i="39"/>
  <c r="CO382" i="39"/>
  <c r="S382" i="39"/>
  <c r="AF384" i="39" s="1"/>
  <c r="CF382" i="39"/>
  <c r="U382" i="39"/>
  <c r="Z385" i="39" s="1"/>
  <c r="CL382" i="39"/>
  <c r="H382" i="39"/>
  <c r="K382" i="39"/>
  <c r="AQ383" i="39" s="1"/>
  <c r="Q382" i="39"/>
  <c r="CJ382" i="39"/>
  <c r="F382" i="39"/>
  <c r="N382" i="39"/>
  <c r="R382" i="39"/>
  <c r="AU382" i="39"/>
  <c r="AH383" i="39" s="1"/>
  <c r="M382" i="39"/>
  <c r="CP382" i="39"/>
  <c r="CM382" i="39"/>
  <c r="CI382" i="39"/>
  <c r="CG382" i="39"/>
  <c r="AV382" i="39"/>
  <c r="AT384" i="39" s="1"/>
  <c r="G382" i="39"/>
  <c r="CK382" i="39"/>
  <c r="L382" i="39"/>
  <c r="AL383" i="39" s="1"/>
  <c r="O382" i="39"/>
  <c r="CN382" i="39"/>
  <c r="V382" i="39"/>
  <c r="AE386" i="39" s="1"/>
  <c r="I382" i="39"/>
  <c r="CW382" i="39" s="1"/>
  <c r="H102" i="39"/>
  <c r="P102" i="39"/>
  <c r="J102" i="39"/>
  <c r="AI103" i="39" s="1"/>
  <c r="F102" i="39"/>
  <c r="CI102" i="39"/>
  <c r="CG102" i="39"/>
  <c r="O102" i="39"/>
  <c r="L102" i="39"/>
  <c r="AM104" i="39" s="1"/>
  <c r="CO102" i="39"/>
  <c r="CM102" i="39"/>
  <c r="K102" i="39"/>
  <c r="AQ103" i="39" s="1"/>
  <c r="CK102" i="39"/>
  <c r="AV102" i="39"/>
  <c r="AS103" i="39" s="1"/>
  <c r="CL102" i="39"/>
  <c r="CH102" i="39"/>
  <c r="I102" i="39"/>
  <c r="CW102" i="39" s="1"/>
  <c r="Q102" i="39"/>
  <c r="U102" i="39"/>
  <c r="AA106" i="39" s="1"/>
  <c r="G102" i="39"/>
  <c r="CP102" i="39"/>
  <c r="AU102" i="39"/>
  <c r="CX102" i="39" s="1"/>
  <c r="M102" i="39"/>
  <c r="CF102" i="39"/>
  <c r="CN102" i="39"/>
  <c r="N102" i="39"/>
  <c r="V102" i="39"/>
  <c r="AD105" i="39" s="1"/>
  <c r="T102" i="39"/>
  <c r="CJ102" i="39"/>
  <c r="R102" i="39"/>
  <c r="S102" i="39"/>
  <c r="AF104" i="39" s="1"/>
  <c r="AU487" i="39"/>
  <c r="CX487" i="39" s="1"/>
  <c r="CK487" i="39"/>
  <c r="F487" i="39"/>
  <c r="Q487" i="39"/>
  <c r="CM487" i="39"/>
  <c r="H487" i="39"/>
  <c r="CP487" i="39"/>
  <c r="CF487" i="39"/>
  <c r="M487" i="39"/>
  <c r="CH487" i="39"/>
  <c r="K487" i="39"/>
  <c r="AQ488" i="39" s="1"/>
  <c r="N487" i="39"/>
  <c r="CI487" i="39"/>
  <c r="R487" i="39"/>
  <c r="CL487" i="39"/>
  <c r="O487" i="39"/>
  <c r="AV487" i="39"/>
  <c r="CU487" i="39" s="1"/>
  <c r="J487" i="39"/>
  <c r="AK490" i="39" s="1"/>
  <c r="L487" i="39"/>
  <c r="AL488" i="39" s="1"/>
  <c r="U487" i="39"/>
  <c r="AA491" i="39" s="1"/>
  <c r="CJ487" i="39"/>
  <c r="CN487" i="39"/>
  <c r="V487" i="39"/>
  <c r="AB488" i="39" s="1"/>
  <c r="S487" i="39"/>
  <c r="AG490" i="39" s="1"/>
  <c r="CG487" i="39"/>
  <c r="I487" i="39"/>
  <c r="CW487" i="39" s="1"/>
  <c r="T487" i="39"/>
  <c r="P487" i="39"/>
  <c r="CO487" i="39"/>
  <c r="G487" i="39"/>
  <c r="CH242" i="39"/>
  <c r="N242" i="39"/>
  <c r="CI242" i="39"/>
  <c r="CM242" i="39"/>
  <c r="U242" i="39"/>
  <c r="AA246" i="39" s="1"/>
  <c r="CL242" i="39"/>
  <c r="CG242" i="39"/>
  <c r="V242" i="39"/>
  <c r="AC244" i="39" s="1"/>
  <c r="K242" i="39"/>
  <c r="CS242" i="39" s="1"/>
  <c r="CT242" i="39" s="1"/>
  <c r="AU242" i="39"/>
  <c r="CX242" i="39" s="1"/>
  <c r="CJ242" i="39"/>
  <c r="CF242" i="39"/>
  <c r="R242" i="39"/>
  <c r="P242" i="39"/>
  <c r="O242" i="39"/>
  <c r="CN242" i="39"/>
  <c r="S242" i="39"/>
  <c r="AG245" i="39" s="1"/>
  <c r="F242" i="39"/>
  <c r="L242" i="39"/>
  <c r="AL243" i="39" s="1"/>
  <c r="Q242" i="39"/>
  <c r="J242" i="39"/>
  <c r="AI243" i="39" s="1"/>
  <c r="CO242" i="39"/>
  <c r="CP242" i="39"/>
  <c r="CK242" i="39"/>
  <c r="AV242" i="39"/>
  <c r="AT244" i="39" s="1"/>
  <c r="G242" i="39"/>
  <c r="T242" i="39"/>
  <c r="M242" i="39"/>
  <c r="I242" i="39"/>
  <c r="CW242" i="39" s="1"/>
  <c r="H242" i="39"/>
  <c r="CM592" i="39"/>
  <c r="CH592" i="39"/>
  <c r="I592" i="39"/>
  <c r="CW592" i="39" s="1"/>
  <c r="K592" i="39"/>
  <c r="CS592" i="39" s="1"/>
  <c r="CT592" i="39" s="1"/>
  <c r="T592" i="39"/>
  <c r="O592" i="39"/>
  <c r="J592" i="39"/>
  <c r="AI593" i="39" s="1"/>
  <c r="AV592" i="39"/>
  <c r="AT594" i="39" s="1"/>
  <c r="CG592" i="39"/>
  <c r="CF592" i="39"/>
  <c r="CP592" i="39"/>
  <c r="S592" i="39"/>
  <c r="W593" i="39" s="1"/>
  <c r="P592" i="39"/>
  <c r="N592" i="39"/>
  <c r="G592" i="39"/>
  <c r="Q592" i="39"/>
  <c r="V592" i="39"/>
  <c r="AB593" i="39" s="1"/>
  <c r="M592" i="39"/>
  <c r="CK592" i="39"/>
  <c r="CO592" i="39"/>
  <c r="L592" i="39"/>
  <c r="AM594" i="39" s="1"/>
  <c r="H592" i="39"/>
  <c r="F592" i="39"/>
  <c r="U592" i="39"/>
  <c r="X593" i="39" s="1"/>
  <c r="CJ592" i="39"/>
  <c r="CL592" i="39"/>
  <c r="AU592" i="39"/>
  <c r="AH593" i="39" s="1"/>
  <c r="CI592" i="39"/>
  <c r="R592" i="39"/>
  <c r="CN592" i="39"/>
  <c r="CJ452" i="39"/>
  <c r="T452" i="39"/>
  <c r="P452" i="39"/>
  <c r="CG452" i="39"/>
  <c r="CL452" i="39"/>
  <c r="J452" i="39"/>
  <c r="AK455" i="39" s="1"/>
  <c r="AU452" i="39"/>
  <c r="AH453" i="39" s="1"/>
  <c r="AV452" i="39"/>
  <c r="AS453" i="39" s="1"/>
  <c r="F452" i="39"/>
  <c r="M452" i="39"/>
  <c r="Q452" i="39"/>
  <c r="CM452" i="39"/>
  <c r="I452" i="39"/>
  <c r="CW452" i="39" s="1"/>
  <c r="L452" i="39"/>
  <c r="AO456" i="39" s="1"/>
  <c r="CO452" i="39"/>
  <c r="CI452" i="39"/>
  <c r="CH452" i="39"/>
  <c r="R452" i="39"/>
  <c r="V452" i="39"/>
  <c r="AB453" i="39" s="1"/>
  <c r="N452" i="39"/>
  <c r="CF452" i="39"/>
  <c r="CK452" i="39"/>
  <c r="S452" i="39"/>
  <c r="W453" i="39" s="1"/>
  <c r="U452" i="39"/>
  <c r="AA456" i="39" s="1"/>
  <c r="K452" i="39"/>
  <c r="AQ453" i="39" s="1"/>
  <c r="G452" i="39"/>
  <c r="H452" i="39"/>
  <c r="CP452" i="39"/>
  <c r="O452" i="39"/>
  <c r="CN452" i="39"/>
  <c r="U347" i="39"/>
  <c r="Z350" i="39" s="1"/>
  <c r="J347" i="39"/>
  <c r="AJ349" i="39" s="1"/>
  <c r="K347" i="39"/>
  <c r="AQ348" i="39" s="1"/>
  <c r="M347" i="39"/>
  <c r="AU347" i="39"/>
  <c r="CX347" i="39" s="1"/>
  <c r="CN347" i="39"/>
  <c r="CF347" i="39"/>
  <c r="L347" i="39"/>
  <c r="AN350" i="39" s="1"/>
  <c r="AV347" i="39"/>
  <c r="CU347" i="39" s="1"/>
  <c r="CK347" i="39"/>
  <c r="CP347" i="39"/>
  <c r="CJ347" i="39"/>
  <c r="CG347" i="39"/>
  <c r="CM347" i="39"/>
  <c r="Q347" i="39"/>
  <c r="CH347" i="39"/>
  <c r="V347" i="39"/>
  <c r="AE351" i="39" s="1"/>
  <c r="S347" i="39"/>
  <c r="W348" i="39" s="1"/>
  <c r="T347" i="39"/>
  <c r="I347" i="39"/>
  <c r="CW347" i="39" s="1"/>
  <c r="N347" i="39"/>
  <c r="R347" i="39"/>
  <c r="O347" i="39"/>
  <c r="CO347" i="39"/>
  <c r="P347" i="39"/>
  <c r="CI347" i="39"/>
  <c r="F347" i="39"/>
  <c r="CL347" i="39"/>
  <c r="G347" i="39"/>
  <c r="H347" i="39"/>
  <c r="R417" i="39"/>
  <c r="CL417" i="39"/>
  <c r="CJ417" i="39"/>
  <c r="Q417" i="39"/>
  <c r="S417" i="39"/>
  <c r="W418" i="39" s="1"/>
  <c r="L417" i="39"/>
  <c r="AM419" i="39" s="1"/>
  <c r="CM417" i="39"/>
  <c r="N417" i="39"/>
  <c r="F417" i="39"/>
  <c r="O417" i="39"/>
  <c r="G417" i="39"/>
  <c r="U417" i="39"/>
  <c r="Y419" i="39" s="1"/>
  <c r="H417" i="39"/>
  <c r="AV417" i="39"/>
  <c r="CU417" i="39" s="1"/>
  <c r="CN417" i="39"/>
  <c r="P417" i="39"/>
  <c r="CP417" i="39"/>
  <c r="V417" i="39"/>
  <c r="AC419" i="39" s="1"/>
  <c r="CO417" i="39"/>
  <c r="CK417" i="39"/>
  <c r="I417" i="39"/>
  <c r="CW417" i="39" s="1"/>
  <c r="J417" i="39"/>
  <c r="AJ419" i="39" s="1"/>
  <c r="AU417" i="39"/>
  <c r="AH418" i="39" s="1"/>
  <c r="CF417" i="39"/>
  <c r="K417" i="39"/>
  <c r="AQ418" i="39" s="1"/>
  <c r="CI417" i="39"/>
  <c r="T417" i="39"/>
  <c r="CH417" i="39"/>
  <c r="CG417" i="39"/>
  <c r="M417" i="39"/>
  <c r="K32" i="39"/>
  <c r="AR34" i="39" s="1"/>
  <c r="F32" i="39"/>
  <c r="CG32" i="39"/>
  <c r="S32" i="39"/>
  <c r="W33" i="39" s="1"/>
  <c r="H32" i="39"/>
  <c r="N32" i="39"/>
  <c r="AU32" i="39"/>
  <c r="CX32" i="39" s="1"/>
  <c r="P32" i="39"/>
  <c r="CK32" i="39"/>
  <c r="M32" i="39"/>
  <c r="O32" i="39"/>
  <c r="CH32" i="39"/>
  <c r="CF32" i="39"/>
  <c r="G32" i="39"/>
  <c r="CO32" i="39"/>
  <c r="CM32" i="39"/>
  <c r="CL32" i="39"/>
  <c r="J32" i="39"/>
  <c r="AJ34" i="39" s="1"/>
  <c r="CP32" i="39"/>
  <c r="CN32" i="39"/>
  <c r="R32" i="39"/>
  <c r="V32" i="39"/>
  <c r="AB33" i="39" s="1"/>
  <c r="U32" i="39"/>
  <c r="AA36" i="39" s="1"/>
  <c r="CI32" i="39"/>
  <c r="I32" i="39"/>
  <c r="CW32" i="39" s="1"/>
  <c r="Q32" i="39"/>
  <c r="T32" i="39"/>
  <c r="CJ32" i="39"/>
  <c r="AV32" i="39"/>
  <c r="CU32" i="39" s="1"/>
  <c r="L32" i="39"/>
  <c r="AP37" i="39" s="1"/>
  <c r="H627" i="39"/>
  <c r="G627" i="39"/>
  <c r="CJ627" i="39"/>
  <c r="I627" i="39"/>
  <c r="CW627" i="39" s="1"/>
  <c r="CI627" i="39"/>
  <c r="R627" i="39"/>
  <c r="J627" i="39"/>
  <c r="AI628" i="39" s="1"/>
  <c r="F627" i="39"/>
  <c r="CG627" i="39"/>
  <c r="CP627" i="39"/>
  <c r="AU627" i="39"/>
  <c r="CX627" i="39" s="1"/>
  <c r="N627" i="39"/>
  <c r="CN627" i="39"/>
  <c r="V627" i="39"/>
  <c r="AD630" i="39" s="1"/>
  <c r="Q627" i="39"/>
  <c r="CM627" i="39"/>
  <c r="AV627" i="39"/>
  <c r="CU627" i="39" s="1"/>
  <c r="CL627" i="39"/>
  <c r="CF627" i="39"/>
  <c r="CK627" i="39"/>
  <c r="T627" i="39"/>
  <c r="M627" i="39"/>
  <c r="K627" i="39"/>
  <c r="AR629" i="39" s="1"/>
  <c r="U627" i="39"/>
  <c r="X628" i="39" s="1"/>
  <c r="CO627" i="39"/>
  <c r="P627" i="39"/>
  <c r="O627" i="39"/>
  <c r="CH627" i="39"/>
  <c r="L627" i="39"/>
  <c r="AM629" i="39" s="1"/>
  <c r="S627" i="39"/>
  <c r="W628" i="39" s="1"/>
  <c r="L207" i="39"/>
  <c r="AO211" i="39" s="1"/>
  <c r="S207" i="39"/>
  <c r="AG210" i="39" s="1"/>
  <c r="H207" i="39"/>
  <c r="AV207" i="39"/>
  <c r="AS208" i="39" s="1"/>
  <c r="G207" i="39"/>
  <c r="CO207" i="39"/>
  <c r="CM207" i="39"/>
  <c r="N207" i="39"/>
  <c r="U207" i="39"/>
  <c r="X208" i="39" s="1"/>
  <c r="P207" i="39"/>
  <c r="Q207" i="39"/>
  <c r="CI207" i="39"/>
  <c r="M207" i="39"/>
  <c r="R207" i="39"/>
  <c r="CH207" i="39"/>
  <c r="CN207" i="39"/>
  <c r="CF207" i="39"/>
  <c r="CP207" i="39"/>
  <c r="AU207" i="39"/>
  <c r="AH208" i="39" s="1"/>
  <c r="CG207" i="39"/>
  <c r="I207" i="39"/>
  <c r="CW207" i="39" s="1"/>
  <c r="O207" i="39"/>
  <c r="CK207" i="39"/>
  <c r="K207" i="39"/>
  <c r="AQ208" i="39" s="1"/>
  <c r="CJ207" i="39"/>
  <c r="CL207" i="39"/>
  <c r="J207" i="39"/>
  <c r="AK210" i="39" s="1"/>
  <c r="F207" i="39"/>
  <c r="T207" i="39"/>
  <c r="V207" i="39"/>
  <c r="AE211" i="39" s="1"/>
  <c r="L522" i="39"/>
  <c r="AM524" i="39" s="1"/>
  <c r="CH522" i="39"/>
  <c r="M522" i="39"/>
  <c r="V522" i="39"/>
  <c r="AC524" i="39" s="1"/>
  <c r="CP522" i="39"/>
  <c r="CN522" i="39"/>
  <c r="N522" i="39"/>
  <c r="K522" i="39"/>
  <c r="AR524" i="39" s="1"/>
  <c r="U522" i="39"/>
  <c r="AA526" i="39" s="1"/>
  <c r="CM522" i="39"/>
  <c r="CL522" i="39"/>
  <c r="Q522" i="39"/>
  <c r="O522" i="39"/>
  <c r="CO522" i="39"/>
  <c r="F522" i="39"/>
  <c r="AV522" i="39"/>
  <c r="AS523" i="39" s="1"/>
  <c r="I522" i="39"/>
  <c r="CW522" i="39" s="1"/>
  <c r="P522" i="39"/>
  <c r="CK522" i="39"/>
  <c r="T522" i="39"/>
  <c r="H522" i="39"/>
  <c r="CI522" i="39"/>
  <c r="G522" i="39"/>
  <c r="J522" i="39"/>
  <c r="AJ524" i="39" s="1"/>
  <c r="S522" i="39"/>
  <c r="AF524" i="39" s="1"/>
  <c r="CF522" i="39"/>
  <c r="CJ522" i="39"/>
  <c r="AU522" i="39"/>
  <c r="AH523" i="39" s="1"/>
  <c r="R522" i="39"/>
  <c r="CG522" i="39"/>
  <c r="CM67" i="39"/>
  <c r="P67" i="39"/>
  <c r="CN67" i="39"/>
  <c r="G67" i="39"/>
  <c r="U67" i="39"/>
  <c r="Z70" i="39" s="1"/>
  <c r="T67" i="39"/>
  <c r="L67" i="39"/>
  <c r="AM69" i="39" s="1"/>
  <c r="F67" i="39"/>
  <c r="AV67" i="39"/>
  <c r="AS68" i="39" s="1"/>
  <c r="CF67" i="39"/>
  <c r="S67" i="39"/>
  <c r="AG70" i="39" s="1"/>
  <c r="CH67" i="39"/>
  <c r="AU67" i="39"/>
  <c r="AH68" i="39" s="1"/>
  <c r="CK67" i="39"/>
  <c r="CJ67" i="39"/>
  <c r="CO67" i="39"/>
  <c r="V67" i="39"/>
  <c r="AC69" i="39" s="1"/>
  <c r="CP67" i="39"/>
  <c r="O67" i="39"/>
  <c r="CL67" i="39"/>
  <c r="CI67" i="39"/>
  <c r="Q67" i="39"/>
  <c r="R67" i="39"/>
  <c r="K67" i="39"/>
  <c r="AQ68" i="39" s="1"/>
  <c r="J67" i="39"/>
  <c r="AK70" i="39" s="1"/>
  <c r="I67" i="39"/>
  <c r="CW67" i="39" s="1"/>
  <c r="N67" i="39"/>
  <c r="M67" i="39"/>
  <c r="H67" i="39"/>
  <c r="CG67" i="39"/>
  <c r="CG557" i="39"/>
  <c r="CL557" i="39"/>
  <c r="I557" i="39"/>
  <c r="CW557" i="39" s="1"/>
  <c r="N557" i="39"/>
  <c r="K557" i="39"/>
  <c r="AQ558" i="39" s="1"/>
  <c r="S557" i="39"/>
  <c r="AF559" i="39" s="1"/>
  <c r="CP557" i="39"/>
  <c r="O557" i="39"/>
  <c r="H557" i="39"/>
  <c r="R557" i="39"/>
  <c r="CI557" i="39"/>
  <c r="CN557" i="39"/>
  <c r="AU557" i="39"/>
  <c r="AH558" i="39" s="1"/>
  <c r="M557" i="39"/>
  <c r="CO557" i="39"/>
  <c r="G557" i="39"/>
  <c r="U557" i="39"/>
  <c r="Z560" i="39" s="1"/>
  <c r="CM557" i="39"/>
  <c r="CF557" i="39"/>
  <c r="F557" i="39"/>
  <c r="CH557" i="39"/>
  <c r="CJ557" i="39"/>
  <c r="AV557" i="39"/>
  <c r="AT559" i="39" s="1"/>
  <c r="Q557" i="39"/>
  <c r="T557" i="39"/>
  <c r="L557" i="39"/>
  <c r="AO561" i="39" s="1"/>
  <c r="V557" i="39"/>
  <c r="AB558" i="39" s="1"/>
  <c r="J557" i="39"/>
  <c r="AK560" i="39" s="1"/>
  <c r="P557" i="39"/>
  <c r="CK557" i="39"/>
  <c r="AA105" i="39"/>
  <c r="Y103" i="39"/>
  <c r="CL18" i="35"/>
  <c r="CH18" i="35"/>
  <c r="S18" i="35"/>
  <c r="W20" i="35" s="1"/>
  <c r="CD18" i="35"/>
  <c r="CJ18" i="35"/>
  <c r="I18" i="35"/>
  <c r="DM18" i="35" s="1"/>
  <c r="DN18" i="35" s="1"/>
  <c r="F18" i="35"/>
  <c r="G18" i="35"/>
  <c r="CN18" i="35"/>
  <c r="N18" i="35"/>
  <c r="O18" i="35"/>
  <c r="H18" i="35"/>
  <c r="AH20" i="35" s="1"/>
  <c r="K18" i="35"/>
  <c r="D18" i="35"/>
  <c r="CE18" i="35"/>
  <c r="M18" i="35"/>
  <c r="T18" i="35"/>
  <c r="AC22" i="35" s="1"/>
  <c r="P18" i="35"/>
  <c r="CK18" i="35"/>
  <c r="AT18" i="35"/>
  <c r="DO18" i="35" s="1"/>
  <c r="J18" i="35"/>
  <c r="AJ19" i="35" s="1"/>
  <c r="CI18" i="35"/>
  <c r="CG18" i="35"/>
  <c r="Q18" i="35"/>
  <c r="AD20" i="35" s="1"/>
  <c r="CF18" i="35"/>
  <c r="AS18" i="35"/>
  <c r="DR18" i="35" s="1"/>
  <c r="R18" i="35"/>
  <c r="CO18" i="35"/>
  <c r="DD116" i="38" s="1"/>
  <c r="F116" i="38" s="1"/>
  <c r="L18" i="35"/>
  <c r="E18" i="35"/>
  <c r="CM18" i="35"/>
  <c r="BF157" i="39"/>
  <c r="CV241" i="39"/>
  <c r="AL264" i="39"/>
  <c r="AP268" i="39"/>
  <c r="AO267" i="39"/>
  <c r="AN266" i="39"/>
  <c r="AM265" i="39"/>
  <c r="AH264" i="39"/>
  <c r="CX263" i="39"/>
  <c r="AS264" i="39"/>
  <c r="AT265" i="39"/>
  <c r="CU263" i="39"/>
  <c r="I17" i="40" s="1"/>
  <c r="W264" i="39"/>
  <c r="AG266" i="39"/>
  <c r="AF265" i="39"/>
  <c r="AB264" i="39"/>
  <c r="AE267" i="39"/>
  <c r="AD266" i="39"/>
  <c r="AC265" i="39"/>
  <c r="X264" i="39"/>
  <c r="Y265" i="39"/>
  <c r="Z266" i="39"/>
  <c r="AA267" i="39"/>
  <c r="AR265" i="39"/>
  <c r="CS263" i="39"/>
  <c r="AQ264" i="39"/>
  <c r="AJ265" i="39"/>
  <c r="AK266" i="39"/>
  <c r="AI264" i="39"/>
  <c r="CV521" i="39"/>
  <c r="AI418" i="39"/>
  <c r="AQ523" i="39"/>
  <c r="AA631" i="39"/>
  <c r="AI68" i="39"/>
  <c r="AN245" i="39"/>
  <c r="AO246" i="39"/>
  <c r="AP247" i="39"/>
  <c r="CX382" i="39"/>
  <c r="AC209" i="39"/>
  <c r="AI523" i="39"/>
  <c r="AT34" i="39"/>
  <c r="AD560" i="39"/>
  <c r="AB383" i="39"/>
  <c r="AP597" i="39"/>
  <c r="CV346" i="39"/>
  <c r="Z210" i="39"/>
  <c r="AH628" i="39"/>
  <c r="AE421" i="39"/>
  <c r="AK35" i="39"/>
  <c r="AB68" i="39"/>
  <c r="AF594" i="39"/>
  <c r="AE246" i="39"/>
  <c r="AT69" i="39"/>
  <c r="AA211" i="39"/>
  <c r="AS348" i="39"/>
  <c r="AH243" i="39"/>
  <c r="AA421" i="39"/>
  <c r="AA386" i="39"/>
  <c r="AN455" i="39"/>
  <c r="AB243" i="39"/>
  <c r="AT419" i="39"/>
  <c r="W103" i="39"/>
  <c r="Z630" i="39"/>
  <c r="AO36" i="39"/>
  <c r="AD385" i="39"/>
  <c r="AS33" i="39"/>
  <c r="AN35" i="39"/>
  <c r="AM34" i="39"/>
  <c r="Z455" i="39"/>
  <c r="AJ559" i="39"/>
  <c r="AC384" i="39"/>
  <c r="AI558" i="39"/>
  <c r="CX522" i="39"/>
  <c r="AJ69" i="39"/>
  <c r="CX417" i="39"/>
  <c r="AM384" i="39"/>
  <c r="AQ628" i="39"/>
  <c r="Y209" i="39"/>
  <c r="CU67" i="39"/>
  <c r="AT349" i="39"/>
  <c r="CU452" i="39"/>
  <c r="AT489" i="39"/>
  <c r="CX67" i="39"/>
  <c r="AE36" i="39"/>
  <c r="AF454" i="39"/>
  <c r="CS102" i="39"/>
  <c r="CT102" i="39" s="1"/>
  <c r="AR104" i="39"/>
  <c r="CV451" i="39"/>
  <c r="CU557" i="39"/>
  <c r="AC349" i="39"/>
  <c r="AD350" i="39"/>
  <c r="AS488" i="39"/>
  <c r="AD35" i="39"/>
  <c r="AE456" i="39"/>
  <c r="X103" i="39"/>
  <c r="AM244" i="39"/>
  <c r="X348" i="39"/>
  <c r="AO596" i="39"/>
  <c r="AE596" i="39"/>
  <c r="AT524" i="39"/>
  <c r="CS627" i="39"/>
  <c r="CT627" i="39" s="1"/>
  <c r="AD70" i="39"/>
  <c r="AD595" i="39"/>
  <c r="AP212" i="39"/>
  <c r="AA351" i="39"/>
  <c r="W383" i="39"/>
  <c r="AC594" i="39"/>
  <c r="AM349" i="39"/>
  <c r="AK630" i="39"/>
  <c r="AH488" i="39"/>
  <c r="AE526" i="39"/>
  <c r="AO106" i="39"/>
  <c r="X68" i="39"/>
  <c r="CX452" i="39"/>
  <c r="AJ629" i="39"/>
  <c r="AP107" i="39"/>
  <c r="AF34" i="39"/>
  <c r="AT209" i="39"/>
  <c r="AP72" i="39"/>
  <c r="AP422" i="39"/>
  <c r="AJ104" i="39"/>
  <c r="AL103" i="39"/>
  <c r="AK350" i="39"/>
  <c r="Y69" i="39"/>
  <c r="AS558" i="39"/>
  <c r="AL593" i="39"/>
  <c r="AN595" i="39"/>
  <c r="AL348" i="39"/>
  <c r="AF209" i="39"/>
  <c r="AN210" i="39"/>
  <c r="AQ33" i="39"/>
  <c r="AD525" i="39"/>
  <c r="AC34" i="39"/>
  <c r="AE561" i="39"/>
  <c r="AC559" i="39"/>
  <c r="AB348" i="39"/>
  <c r="AI348" i="39"/>
  <c r="AC454" i="39"/>
  <c r="AM209" i="39"/>
  <c r="AL208" i="39"/>
  <c r="AH348" i="39"/>
  <c r="Y349" i="39"/>
  <c r="AD455" i="39"/>
  <c r="AE71" i="39"/>
  <c r="AK385" i="39"/>
  <c r="AG455" i="39"/>
  <c r="CS32" i="39"/>
  <c r="CT32" i="39" s="1"/>
  <c r="CV32" i="39" s="1"/>
  <c r="AA71" i="39"/>
  <c r="AK105" i="39"/>
  <c r="BO18" i="35"/>
  <c r="BQ298" i="39" s="1"/>
  <c r="BB18" i="35"/>
  <c r="CV123" i="39"/>
  <c r="BB140" i="38" a="1"/>
  <c r="BB141" i="38" a="1"/>
  <c r="CL523" i="39" a="1"/>
  <c r="CG523" i="39" a="1"/>
  <c r="G523" i="39" a="1"/>
  <c r="CN523" i="39" a="1"/>
  <c r="M523" i="39" a="1"/>
  <c r="H523" i="39" a="1"/>
  <c r="U523" i="39" a="1"/>
  <c r="P523" i="39" a="1"/>
  <c r="CM523" i="39" a="1"/>
  <c r="AU523" i="39" a="1"/>
  <c r="CI523" i="39" a="1"/>
  <c r="CJ523" i="39" a="1"/>
  <c r="CF523" i="39" a="1"/>
  <c r="I523" i="39" a="1"/>
  <c r="J523" i="39" a="1"/>
  <c r="CO523" i="39" a="1"/>
  <c r="K523" i="39" a="1"/>
  <c r="AV523" i="39" a="1"/>
  <c r="L523" i="39" a="1"/>
  <c r="CK523" i="39" a="1"/>
  <c r="R523" i="39" a="1"/>
  <c r="F523" i="39" a="1"/>
  <c r="T523" i="39" a="1"/>
  <c r="V523" i="39" a="1"/>
  <c r="CP523" i="39" a="1"/>
  <c r="O523" i="39" a="1"/>
  <c r="S523" i="39" a="1"/>
  <c r="Q523" i="39" a="1"/>
  <c r="CH523" i="39" a="1"/>
  <c r="N523" i="39" a="1"/>
  <c r="CF158" i="39" a="1"/>
  <c r="CI158" i="39" a="1"/>
  <c r="CJ158" i="39" a="1"/>
  <c r="M158" i="39" a="1"/>
  <c r="AV158" i="39" a="1"/>
  <c r="F158" i="39" a="1"/>
  <c r="I158" i="39" a="1"/>
  <c r="M299" i="39" a="1"/>
  <c r="CO299" i="39" a="1"/>
  <c r="CM299" i="39" a="1"/>
  <c r="AV299" i="39" a="1"/>
  <c r="CI299" i="39" a="1"/>
  <c r="S299" i="39" a="1"/>
  <c r="CG299" i="39" a="1"/>
  <c r="CJ383" i="39" a="1"/>
  <c r="N383" i="39" a="1"/>
  <c r="CO383" i="39" a="1"/>
  <c r="CH383" i="39" a="1"/>
  <c r="CK383" i="39" a="1"/>
  <c r="P383" i="39" a="1"/>
  <c r="Q383" i="39" a="1"/>
  <c r="M383" i="39" a="1"/>
  <c r="L383" i="39" a="1"/>
  <c r="AU383" i="39" a="1"/>
  <c r="CL383" i="39" a="1"/>
  <c r="CN383" i="39" a="1"/>
  <c r="CM383" i="39" a="1"/>
  <c r="V383" i="39" a="1"/>
  <c r="CI383" i="39" a="1"/>
  <c r="S383" i="39" a="1"/>
  <c r="O383" i="39" a="1"/>
  <c r="T383" i="39" a="1"/>
  <c r="F383" i="39" a="1"/>
  <c r="H383" i="39" a="1"/>
  <c r="I383" i="39" a="1"/>
  <c r="CG383" i="39" a="1"/>
  <c r="K383" i="39" a="1"/>
  <c r="CF383" i="39" a="1"/>
  <c r="G383" i="39" a="1"/>
  <c r="U383" i="39" a="1"/>
  <c r="CP383" i="39" a="1"/>
  <c r="J383" i="39" a="1"/>
  <c r="R383" i="39" a="1"/>
  <c r="AV383" i="39" a="1"/>
  <c r="CL103" i="39" a="1"/>
  <c r="CN103" i="39" a="1"/>
  <c r="L103" i="39" a="1"/>
  <c r="AU103" i="39" a="1"/>
  <c r="T103" i="39" a="1"/>
  <c r="V103" i="39" a="1"/>
  <c r="N103" i="39" a="1"/>
  <c r="AV103" i="39" a="1"/>
  <c r="H103" i="39" a="1"/>
  <c r="Q103" i="39" a="1"/>
  <c r="G103" i="39" a="1"/>
  <c r="U103" i="39" a="1"/>
  <c r="K103" i="39" a="1"/>
  <c r="R103" i="39" a="1"/>
  <c r="S103" i="39" a="1"/>
  <c r="CK103" i="39" a="1"/>
  <c r="CI103" i="39" a="1"/>
  <c r="CG103" i="39" a="1"/>
  <c r="CP103" i="39" a="1"/>
  <c r="CF103" i="39" a="1"/>
  <c r="F103" i="39" a="1"/>
  <c r="I103" i="39" a="1"/>
  <c r="CJ103" i="39" a="1"/>
  <c r="P103" i="39" a="1"/>
  <c r="O103" i="39" a="1"/>
  <c r="M103" i="39" a="1"/>
  <c r="CO103" i="39" a="1"/>
  <c r="J103" i="39" a="1"/>
  <c r="CM103" i="39" a="1"/>
  <c r="CH103" i="39" a="1"/>
  <c r="U33" i="39" a="1"/>
  <c r="N33" i="39" a="1"/>
  <c r="CI33" i="39" a="1"/>
  <c r="L33" i="39" a="1"/>
  <c r="K33" i="39" a="1"/>
  <c r="F33" i="39" a="1"/>
  <c r="G33" i="39" a="1"/>
  <c r="CL33" i="39" a="1"/>
  <c r="J33" i="39" a="1"/>
  <c r="AV33" i="39" a="1"/>
  <c r="AU33" i="39" a="1"/>
  <c r="O33" i="39" a="1"/>
  <c r="CP33" i="39" a="1"/>
  <c r="I33" i="39" a="1"/>
  <c r="CN33" i="39" a="1"/>
  <c r="Q33" i="39" a="1"/>
  <c r="V33" i="39" a="1"/>
  <c r="CF33" i="39" a="1"/>
  <c r="H33" i="39" a="1"/>
  <c r="CK33" i="39" a="1"/>
  <c r="CH33" i="39" a="1"/>
  <c r="CM33" i="39" a="1"/>
  <c r="S33" i="39" a="1"/>
  <c r="M33" i="39" a="1"/>
  <c r="CO33" i="39" a="1"/>
  <c r="CG33" i="39" a="1"/>
  <c r="R33" i="39" a="1"/>
  <c r="P33" i="39" a="1"/>
  <c r="T33" i="39" a="1"/>
  <c r="CJ33" i="39" a="1"/>
  <c r="U628" i="39" a="1"/>
  <c r="CF628" i="39" a="1"/>
  <c r="J628" i="39" a="1"/>
  <c r="CJ628" i="39" a="1"/>
  <c r="T628" i="39" a="1"/>
  <c r="AU628" i="39" a="1"/>
  <c r="CN628" i="39" a="1"/>
  <c r="CP628" i="39" a="1"/>
  <c r="S628" i="39" a="1"/>
  <c r="CM628" i="39" a="1"/>
  <c r="P628" i="39" a="1"/>
  <c r="N628" i="39" a="1"/>
  <c r="Q628" i="39" a="1"/>
  <c r="AV628" i="39" a="1"/>
  <c r="CG628" i="39" a="1"/>
  <c r="CH628" i="39" a="1"/>
  <c r="O628" i="39" a="1"/>
  <c r="V628" i="39" a="1"/>
  <c r="I628" i="39" a="1"/>
  <c r="H628" i="39" a="1"/>
  <c r="CK628" i="39" a="1"/>
  <c r="CI628" i="39" a="1"/>
  <c r="K628" i="39" a="1"/>
  <c r="CL628" i="39" a="1"/>
  <c r="G628" i="39" a="1"/>
  <c r="R628" i="39" a="1"/>
  <c r="L628" i="39" a="1"/>
  <c r="CO628" i="39" a="1"/>
  <c r="M628" i="39" a="1"/>
  <c r="F628" i="39" a="1"/>
  <c r="CL558" i="39" a="1"/>
  <c r="AV558" i="39" a="1"/>
  <c r="K558" i="39" a="1"/>
  <c r="J558" i="39" a="1"/>
  <c r="U558" i="39" a="1"/>
  <c r="T558" i="39" a="1"/>
  <c r="G558" i="39" a="1"/>
  <c r="P558" i="39" a="1"/>
  <c r="CM558" i="39" a="1"/>
  <c r="H558" i="39" a="1"/>
  <c r="R558" i="39" a="1"/>
  <c r="Q558" i="39" a="1"/>
  <c r="S558" i="39" a="1"/>
  <c r="CI558" i="39" a="1"/>
  <c r="CK558" i="39" a="1"/>
  <c r="F558" i="39" a="1"/>
  <c r="CO558" i="39" a="1"/>
  <c r="CJ558" i="39" a="1"/>
  <c r="I558" i="39" a="1"/>
  <c r="V558" i="39" a="1"/>
  <c r="CN558" i="39" a="1"/>
  <c r="O558" i="39" a="1"/>
  <c r="CF558" i="39" a="1"/>
  <c r="L558" i="39" a="1"/>
  <c r="M558" i="39" a="1"/>
  <c r="CP558" i="39" a="1"/>
  <c r="AU558" i="39" a="1"/>
  <c r="N558" i="39" a="1"/>
  <c r="CH558" i="39" a="1"/>
  <c r="CG558" i="39" a="1"/>
  <c r="G158" i="39" a="1"/>
  <c r="CG158" i="39" a="1"/>
  <c r="V158" i="39" a="1"/>
  <c r="K158" i="39" a="1"/>
  <c r="L158" i="39" a="1"/>
  <c r="CP158" i="39" a="1"/>
  <c r="Q158" i="39" a="1"/>
  <c r="CJ299" i="39" a="1"/>
  <c r="H299" i="39" a="1"/>
  <c r="G299" i="39" a="1"/>
  <c r="CL299" i="39" a="1"/>
  <c r="J299" i="39" a="1"/>
  <c r="Q299" i="39" a="1"/>
  <c r="N299" i="39" a="1"/>
  <c r="CH299" i="39" a="1"/>
  <c r="CK299" i="39" a="1"/>
  <c r="T299" i="39" a="1"/>
  <c r="CF488" i="39" a="1"/>
  <c r="AV488" i="39" a="1"/>
  <c r="I488" i="39" a="1"/>
  <c r="R488" i="39" a="1"/>
  <c r="V488" i="39" a="1"/>
  <c r="CP488" i="39" a="1"/>
  <c r="CI488" i="39" a="1"/>
  <c r="CK488" i="39" a="1"/>
  <c r="CH488" i="39" a="1"/>
  <c r="N488" i="39" a="1"/>
  <c r="CO488" i="39" a="1"/>
  <c r="AU488" i="39" a="1"/>
  <c r="CG488" i="39" a="1"/>
  <c r="L488" i="39" a="1"/>
  <c r="F488" i="39" a="1"/>
  <c r="M488" i="39" a="1"/>
  <c r="O488" i="39" a="1"/>
  <c r="CN488" i="39" a="1"/>
  <c r="CJ488" i="39" a="1"/>
  <c r="U488" i="39" a="1"/>
  <c r="J488" i="39" a="1"/>
  <c r="T488" i="39" a="1"/>
  <c r="K488" i="39" a="1"/>
  <c r="H488" i="39" a="1"/>
  <c r="P488" i="39" a="1"/>
  <c r="CL488" i="39" a="1"/>
  <c r="S488" i="39" a="1"/>
  <c r="G488" i="39" a="1"/>
  <c r="Q488" i="39" a="1"/>
  <c r="CM488" i="39" a="1"/>
  <c r="AU593" i="39" a="1"/>
  <c r="CM593" i="39" a="1"/>
  <c r="CG593" i="39" a="1"/>
  <c r="CO593" i="39" a="1"/>
  <c r="F593" i="39" a="1"/>
  <c r="T593" i="39" a="1"/>
  <c r="K593" i="39" a="1"/>
  <c r="G593" i="39" a="1"/>
  <c r="CH593" i="39" a="1"/>
  <c r="Q593" i="39" a="1"/>
  <c r="CK593" i="39" a="1"/>
  <c r="CN593" i="39" a="1"/>
  <c r="R593" i="39" a="1"/>
  <c r="L593" i="39" a="1"/>
  <c r="CI593" i="39" a="1"/>
  <c r="V593" i="39" a="1"/>
  <c r="CP593" i="39" a="1"/>
  <c r="H593" i="39" a="1"/>
  <c r="CL593" i="39" a="1"/>
  <c r="U593" i="39" a="1"/>
  <c r="P593" i="39" a="1"/>
  <c r="N593" i="39" a="1"/>
  <c r="J593" i="39" a="1"/>
  <c r="I593" i="39" a="1"/>
  <c r="O593" i="39" a="1"/>
  <c r="AV593" i="39" a="1"/>
  <c r="S593" i="39" a="1"/>
  <c r="M593" i="39" a="1"/>
  <c r="CJ593" i="39" a="1"/>
  <c r="CF593" i="39" a="1"/>
  <c r="V453" i="39" a="1"/>
  <c r="U453" i="39" a="1"/>
  <c r="CN453" i="39" a="1"/>
  <c r="R453" i="39" a="1"/>
  <c r="T453" i="39" a="1"/>
  <c r="CG453" i="39" a="1"/>
  <c r="CF453" i="39" a="1"/>
  <c r="G453" i="39" a="1"/>
  <c r="CL453" i="39" a="1"/>
  <c r="O453" i="39" a="1"/>
  <c r="I453" i="39" a="1"/>
  <c r="AV453" i="39" a="1"/>
  <c r="CM453" i="39" a="1"/>
  <c r="CI453" i="39" a="1"/>
  <c r="AU453" i="39" a="1"/>
  <c r="F453" i="39" a="1"/>
  <c r="P453" i="39" a="1"/>
  <c r="K453" i="39" a="1"/>
  <c r="CK453" i="39" a="1"/>
  <c r="S453" i="39" a="1"/>
  <c r="CJ453" i="39" a="1"/>
  <c r="CO453" i="39" a="1"/>
  <c r="M453" i="39" a="1"/>
  <c r="J453" i="39" a="1"/>
  <c r="N453" i="39" a="1"/>
  <c r="CH453" i="39" a="1"/>
  <c r="CP453" i="39" a="1"/>
  <c r="H453" i="39" a="1"/>
  <c r="L453" i="39" a="1"/>
  <c r="Q453" i="39" a="1"/>
  <c r="N348" i="39" a="1"/>
  <c r="L348" i="39" a="1"/>
  <c r="AU348" i="39" a="1"/>
  <c r="M348" i="39" a="1"/>
  <c r="R348" i="39" a="1"/>
  <c r="CG348" i="39" a="1"/>
  <c r="F348" i="39" a="1"/>
  <c r="P348" i="39" a="1"/>
  <c r="O348" i="39" a="1"/>
  <c r="T348" i="39" a="1"/>
  <c r="AV348" i="39" a="1"/>
  <c r="CM348" i="39" a="1"/>
  <c r="H348" i="39" a="1"/>
  <c r="CO348" i="39" a="1"/>
  <c r="CH348" i="39" a="1"/>
  <c r="Q348" i="39" a="1"/>
  <c r="CJ348" i="39" a="1"/>
  <c r="J348" i="39" a="1"/>
  <c r="CK348" i="39" a="1"/>
  <c r="CP348" i="39" a="1"/>
  <c r="U348" i="39" a="1"/>
  <c r="CL348" i="39" a="1"/>
  <c r="S348" i="39" a="1"/>
  <c r="I348" i="39" a="1"/>
  <c r="K348" i="39" a="1"/>
  <c r="CN348" i="39" a="1"/>
  <c r="V348" i="39" a="1"/>
  <c r="G348" i="39" a="1"/>
  <c r="CF348" i="39" a="1"/>
  <c r="CI348" i="39" a="1"/>
  <c r="G418" i="39" a="1"/>
  <c r="Q418" i="39" a="1"/>
  <c r="CH418" i="39" a="1"/>
  <c r="S418" i="39" a="1"/>
  <c r="CN418" i="39" a="1"/>
  <c r="CK418" i="39" a="1"/>
  <c r="F418" i="39" a="1"/>
  <c r="V418" i="39" a="1"/>
  <c r="CG418" i="39" a="1"/>
  <c r="N418" i="39" a="1"/>
  <c r="U418" i="39" a="1"/>
  <c r="AU418" i="39" a="1"/>
  <c r="CI418" i="39" a="1"/>
  <c r="CO418" i="39" a="1"/>
  <c r="CJ418" i="39" a="1"/>
  <c r="CM418" i="39" a="1"/>
  <c r="CL418" i="39" a="1"/>
  <c r="L418" i="39" a="1"/>
  <c r="CP418" i="39" a="1"/>
  <c r="O418" i="39" a="1"/>
  <c r="I418" i="39" a="1"/>
  <c r="M418" i="39" a="1"/>
  <c r="P418" i="39" a="1"/>
  <c r="T418" i="39" a="1"/>
  <c r="H418" i="39" a="1"/>
  <c r="J418" i="39" a="1"/>
  <c r="AV418" i="39" a="1"/>
  <c r="R418" i="39" a="1"/>
  <c r="K418" i="39" a="1"/>
  <c r="CF418" i="39" a="1"/>
  <c r="T158" i="39" a="1"/>
  <c r="CN158" i="39" a="1"/>
  <c r="P158" i="39" a="1"/>
  <c r="CH158" i="39" a="1"/>
  <c r="CM158" i="39" a="1"/>
  <c r="J158" i="39" a="1"/>
  <c r="AU158" i="39" a="1"/>
  <c r="CL158" i="39" a="1"/>
  <c r="O299" i="39" a="1"/>
  <c r="CP299" i="39" a="1"/>
  <c r="CN299" i="39" a="1"/>
  <c r="AU299" i="39" a="1"/>
  <c r="L299" i="39" a="1"/>
  <c r="U299" i="39" a="1"/>
  <c r="L243" i="39" a="1"/>
  <c r="S243" i="39" a="1"/>
  <c r="CJ243" i="39" a="1"/>
  <c r="K243" i="39" a="1"/>
  <c r="M243" i="39" a="1"/>
  <c r="CK243" i="39" a="1"/>
  <c r="CH243" i="39" a="1"/>
  <c r="CG243" i="39" a="1"/>
  <c r="I243" i="39" a="1"/>
  <c r="T243" i="39" a="1"/>
  <c r="G243" i="39" a="1"/>
  <c r="H243" i="39" a="1"/>
  <c r="AV243" i="39" a="1"/>
  <c r="CN243" i="39" a="1"/>
  <c r="O243" i="39" a="1"/>
  <c r="CF243" i="39" a="1"/>
  <c r="CM243" i="39" a="1"/>
  <c r="P243" i="39" a="1"/>
  <c r="CO243" i="39" a="1"/>
  <c r="J243" i="39" a="1"/>
  <c r="Q243" i="39" a="1"/>
  <c r="AU243" i="39" a="1"/>
  <c r="U243" i="39" a="1"/>
  <c r="F243" i="39" a="1"/>
  <c r="V243" i="39" a="1"/>
  <c r="CL243" i="39" a="1"/>
  <c r="CI243" i="39" a="1"/>
  <c r="N243" i="39" a="1"/>
  <c r="CP243" i="39" a="1"/>
  <c r="R243" i="39" a="1"/>
  <c r="CN208" i="39" a="1"/>
  <c r="J208" i="39" a="1"/>
  <c r="O208" i="39" a="1"/>
  <c r="I208" i="39" a="1"/>
  <c r="F208" i="39" a="1"/>
  <c r="CM208" i="39" a="1"/>
  <c r="T208" i="39" a="1"/>
  <c r="CP208" i="39" a="1"/>
  <c r="M208" i="39" a="1"/>
  <c r="CG208" i="39" a="1"/>
  <c r="P208" i="39" a="1"/>
  <c r="H208" i="39" a="1"/>
  <c r="CH208" i="39" a="1"/>
  <c r="U208" i="39" a="1"/>
  <c r="L208" i="39" a="1"/>
  <c r="CK208" i="39" a="1"/>
  <c r="CF208" i="39" a="1"/>
  <c r="AU208" i="39" a="1"/>
  <c r="R208" i="39" a="1"/>
  <c r="CI208" i="39" a="1"/>
  <c r="V208" i="39" a="1"/>
  <c r="CO208" i="39" a="1"/>
  <c r="CJ208" i="39" a="1"/>
  <c r="N208" i="39" a="1"/>
  <c r="Q208" i="39" a="1"/>
  <c r="AV208" i="39" a="1"/>
  <c r="G208" i="39" a="1"/>
  <c r="K208" i="39" a="1"/>
  <c r="S208" i="39" a="1"/>
  <c r="CL208" i="39" a="1"/>
  <c r="H68" i="39" a="1"/>
  <c r="G68" i="39" a="1"/>
  <c r="CH68" i="39" a="1"/>
  <c r="CM68" i="39" a="1"/>
  <c r="Q68" i="39" a="1"/>
  <c r="R68" i="39" a="1"/>
  <c r="CI68" i="39" a="1"/>
  <c r="CL68" i="39" a="1"/>
  <c r="V68" i="39" a="1"/>
  <c r="CK68" i="39" a="1"/>
  <c r="K68" i="39" a="1"/>
  <c r="CG68" i="39" a="1"/>
  <c r="CO68" i="39" a="1"/>
  <c r="M68" i="39" a="1"/>
  <c r="CN68" i="39" a="1"/>
  <c r="I68" i="39" a="1"/>
  <c r="L68" i="39" a="1"/>
  <c r="O68" i="39" a="1"/>
  <c r="N68" i="39" a="1"/>
  <c r="U68" i="39" a="1"/>
  <c r="T68" i="39" a="1"/>
  <c r="CP68" i="39" a="1"/>
  <c r="AU68" i="39" a="1"/>
  <c r="F68" i="39" a="1"/>
  <c r="S68" i="39" a="1"/>
  <c r="AV68" i="39" a="1"/>
  <c r="CF68" i="39" a="1"/>
  <c r="P68" i="39" a="1"/>
  <c r="J68" i="39" a="1"/>
  <c r="CJ68" i="39" a="1"/>
  <c r="R158" i="39" a="1"/>
  <c r="CO158" i="39" a="1"/>
  <c r="N158" i="39" a="1"/>
  <c r="CK158" i="39" a="1"/>
  <c r="U158" i="39" a="1"/>
  <c r="S158" i="39" a="1"/>
  <c r="H158" i="39" a="1"/>
  <c r="O158" i="39" a="1"/>
  <c r="F299" i="39" a="1"/>
  <c r="V299" i="39" a="1"/>
  <c r="CF299" i="39" a="1"/>
  <c r="I299" i="39" a="1"/>
  <c r="R299" i="39" a="1"/>
  <c r="K299" i="39" a="1"/>
  <c r="P299" i="39" a="1"/>
  <c r="AD210" i="39" l="1"/>
  <c r="AF349" i="39"/>
  <c r="AG385" i="39"/>
  <c r="AI383" i="39"/>
  <c r="AJ489" i="39"/>
  <c r="AT454" i="39"/>
  <c r="AG350" i="39"/>
  <c r="AN385" i="39"/>
  <c r="AK525" i="39"/>
  <c r="AP387" i="39"/>
  <c r="Z420" i="39"/>
  <c r="AB208" i="39"/>
  <c r="AD245" i="39"/>
  <c r="W208" i="39"/>
  <c r="AI488" i="39"/>
  <c r="CU522" i="39"/>
  <c r="AN105" i="39"/>
  <c r="CU382" i="39"/>
  <c r="AI33" i="39"/>
  <c r="AB523" i="39"/>
  <c r="CS522" i="39"/>
  <c r="CT522" i="39" s="1"/>
  <c r="Y629" i="39"/>
  <c r="Y454" i="39"/>
  <c r="X453" i="39"/>
  <c r="AO386" i="39"/>
  <c r="AL33" i="39"/>
  <c r="X418" i="39"/>
  <c r="CU242" i="39"/>
  <c r="AK595" i="39"/>
  <c r="CX592" i="39"/>
  <c r="AO71" i="39"/>
  <c r="AP632" i="39"/>
  <c r="CS452" i="39"/>
  <c r="CT452" i="39" s="1"/>
  <c r="W68" i="39"/>
  <c r="Y244" i="39"/>
  <c r="AS383" i="39"/>
  <c r="AG525" i="39"/>
  <c r="X523" i="39"/>
  <c r="X33" i="39"/>
  <c r="AD490" i="39"/>
  <c r="AL418" i="39"/>
  <c r="AO421" i="39"/>
  <c r="AG35" i="39"/>
  <c r="CU207" i="39"/>
  <c r="AG560" i="39"/>
  <c r="X488" i="39"/>
  <c r="AB418" i="39"/>
  <c r="AL453" i="39"/>
  <c r="AA596" i="39"/>
  <c r="AP352" i="39"/>
  <c r="AB103" i="39"/>
  <c r="AC104" i="39"/>
  <c r="Y384" i="39"/>
  <c r="AM454" i="39"/>
  <c r="X383" i="39"/>
  <c r="AS593" i="39"/>
  <c r="AF489" i="39"/>
  <c r="CS67" i="39"/>
  <c r="CT67" i="39" s="1"/>
  <c r="AN420" i="39"/>
  <c r="AR594" i="39"/>
  <c r="W558" i="39"/>
  <c r="AI453" i="39"/>
  <c r="Y489" i="39"/>
  <c r="AJ454" i="39"/>
  <c r="Z490" i="39"/>
  <c r="AN560" i="39"/>
  <c r="W488" i="39"/>
  <c r="AE631" i="39"/>
  <c r="AS418" i="39"/>
  <c r="AD420" i="39"/>
  <c r="AL558" i="39"/>
  <c r="AR69" i="39"/>
  <c r="AR209" i="39"/>
  <c r="AF629" i="39"/>
  <c r="Z105" i="39"/>
  <c r="AO351" i="39"/>
  <c r="CU592" i="39"/>
  <c r="CV592" i="39" s="1"/>
  <c r="AQ593" i="39"/>
  <c r="Y104" i="39"/>
  <c r="AB628" i="39"/>
  <c r="Z595" i="39"/>
  <c r="AG630" i="39"/>
  <c r="AE106" i="39"/>
  <c r="AG105" i="39"/>
  <c r="CS207" i="39"/>
  <c r="CT207" i="39" s="1"/>
  <c r="AC629" i="39"/>
  <c r="AP457" i="39"/>
  <c r="AK420" i="39"/>
  <c r="Y594" i="39"/>
  <c r="AG595" i="39"/>
  <c r="AM559" i="39"/>
  <c r="AP562" i="39"/>
  <c r="AN525" i="39"/>
  <c r="AH33" i="39"/>
  <c r="AA561" i="39"/>
  <c r="AK245" i="39"/>
  <c r="Y559" i="39"/>
  <c r="AO526" i="39"/>
  <c r="AN490" i="39"/>
  <c r="CS557" i="39"/>
  <c r="CT557" i="39" s="1"/>
  <c r="AL523" i="39"/>
  <c r="AP527" i="39"/>
  <c r="AR349" i="39"/>
  <c r="CV627" i="39"/>
  <c r="AC489" i="39"/>
  <c r="AR384" i="39"/>
  <c r="AR244" i="39"/>
  <c r="CS382" i="39"/>
  <c r="CT382" i="39" s="1"/>
  <c r="CS487" i="39"/>
  <c r="CT487" i="39" s="1"/>
  <c r="CV487" i="39" s="1"/>
  <c r="AR489" i="39"/>
  <c r="W523" i="39"/>
  <c r="W243" i="39"/>
  <c r="AJ244" i="39"/>
  <c r="X558" i="39"/>
  <c r="AF419" i="39"/>
  <c r="AR559" i="39"/>
  <c r="Z245" i="39"/>
  <c r="AM489" i="39"/>
  <c r="AR419" i="39"/>
  <c r="CS417" i="39"/>
  <c r="CT417" i="39" s="1"/>
  <c r="CV417" i="39" s="1"/>
  <c r="Z35" i="39"/>
  <c r="AS243" i="39"/>
  <c r="CU102" i="39"/>
  <c r="CX557" i="39"/>
  <c r="AQ243" i="39"/>
  <c r="AP492" i="39"/>
  <c r="AF69" i="39"/>
  <c r="AO491" i="39"/>
  <c r="AN630" i="39"/>
  <c r="X243" i="39"/>
  <c r="AH103" i="39"/>
  <c r="CX207" i="39"/>
  <c r="AJ594" i="39"/>
  <c r="AG420" i="39"/>
  <c r="AN70" i="39"/>
  <c r="CS347" i="39"/>
  <c r="CT347" i="39" s="1"/>
  <c r="CV347" i="39" s="1"/>
  <c r="AL68" i="39"/>
  <c r="AT629" i="39"/>
  <c r="AS628" i="39"/>
  <c r="Y34" i="39"/>
  <c r="AO631" i="39"/>
  <c r="AI208" i="39"/>
  <c r="AE491" i="39"/>
  <c r="AR454" i="39"/>
  <c r="AJ209" i="39"/>
  <c r="Y524" i="39"/>
  <c r="Z525" i="39"/>
  <c r="AT104" i="39"/>
  <c r="AL628" i="39"/>
  <c r="AF244" i="39"/>
  <c r="CJ68" i="39"/>
  <c r="J68" i="39"/>
  <c r="AK71" i="39" s="1"/>
  <c r="P68" i="39"/>
  <c r="CF68" i="39"/>
  <c r="AV68" i="39"/>
  <c r="AS69" i="39" s="1"/>
  <c r="S68" i="39"/>
  <c r="W69" i="39" s="1"/>
  <c r="F68" i="39"/>
  <c r="AU68" i="39"/>
  <c r="AH69" i="39" s="1"/>
  <c r="CP68" i="39"/>
  <c r="T68" i="39"/>
  <c r="U68" i="39"/>
  <c r="Z71" i="39" s="1"/>
  <c r="N68" i="39"/>
  <c r="O68" i="39"/>
  <c r="L68" i="39"/>
  <c r="AO72" i="39" s="1"/>
  <c r="I68" i="39"/>
  <c r="CW68" i="39" s="1"/>
  <c r="CN68" i="39"/>
  <c r="M68" i="39"/>
  <c r="CO68" i="39"/>
  <c r="CG68" i="39"/>
  <c r="K68" i="39"/>
  <c r="CS68" i="39" s="1"/>
  <c r="CK68" i="39"/>
  <c r="V68" i="39"/>
  <c r="AE72" i="39" s="1"/>
  <c r="CL68" i="39"/>
  <c r="CI68" i="39"/>
  <c r="R68" i="39"/>
  <c r="Q68" i="39"/>
  <c r="CM68" i="39"/>
  <c r="CH68" i="39"/>
  <c r="G68" i="39"/>
  <c r="H68" i="39"/>
  <c r="CL208" i="39"/>
  <c r="S208" i="39"/>
  <c r="W209" i="39" s="1"/>
  <c r="K208" i="39"/>
  <c r="AQ209" i="39" s="1"/>
  <c r="G208" i="39"/>
  <c r="AV208" i="39"/>
  <c r="CU208" i="39" s="1"/>
  <c r="Q208" i="39"/>
  <c r="N208" i="39"/>
  <c r="CJ208" i="39"/>
  <c r="CO208" i="39"/>
  <c r="V208" i="39"/>
  <c r="AC210" i="39" s="1"/>
  <c r="CI208" i="39"/>
  <c r="R208" i="39"/>
  <c r="AU208" i="39"/>
  <c r="AH209" i="39" s="1"/>
  <c r="CF208" i="39"/>
  <c r="CK208" i="39"/>
  <c r="L208" i="39"/>
  <c r="AL209" i="39" s="1"/>
  <c r="U208" i="39"/>
  <c r="AA212" i="39" s="1"/>
  <c r="CH208" i="39"/>
  <c r="H208" i="39"/>
  <c r="P208" i="39"/>
  <c r="CG208" i="39"/>
  <c r="M208" i="39"/>
  <c r="CP208" i="39"/>
  <c r="T208" i="39"/>
  <c r="CM208" i="39"/>
  <c r="F208" i="39"/>
  <c r="I208" i="39"/>
  <c r="CW208" i="39" s="1"/>
  <c r="O208" i="39"/>
  <c r="J208" i="39"/>
  <c r="AI209" i="39" s="1"/>
  <c r="CN208" i="39"/>
  <c r="R243" i="39"/>
  <c r="CP243" i="39"/>
  <c r="N243" i="39"/>
  <c r="CI243" i="39"/>
  <c r="CL243" i="39"/>
  <c r="V243" i="39"/>
  <c r="AE247" i="39" s="1"/>
  <c r="F243" i="39"/>
  <c r="U243" i="39"/>
  <c r="X244" i="39" s="1"/>
  <c r="AU243" i="39"/>
  <c r="AH244" i="39" s="1"/>
  <c r="Q243" i="39"/>
  <c r="J243" i="39"/>
  <c r="AK246" i="39" s="1"/>
  <c r="CO243" i="39"/>
  <c r="P243" i="39"/>
  <c r="CM243" i="39"/>
  <c r="CF243" i="39"/>
  <c r="O243" i="39"/>
  <c r="CN243" i="39"/>
  <c r="AV243" i="39"/>
  <c r="AS244" i="39" s="1"/>
  <c r="H243" i="39"/>
  <c r="G243" i="39"/>
  <c r="T243" i="39"/>
  <c r="I243" i="39"/>
  <c r="CW243" i="39" s="1"/>
  <c r="CG243" i="39"/>
  <c r="CH243" i="39"/>
  <c r="CK243" i="39"/>
  <c r="M243" i="39"/>
  <c r="K243" i="39"/>
  <c r="CS243" i="39" s="1"/>
  <c r="CT243" i="39" s="1"/>
  <c r="CJ243" i="39"/>
  <c r="S243" i="39"/>
  <c r="AF245" i="39" s="1"/>
  <c r="L243" i="39"/>
  <c r="AM245" i="39" s="1"/>
  <c r="CF418" i="39"/>
  <c r="K418" i="39"/>
  <c r="AR420" i="39" s="1"/>
  <c r="R418" i="39"/>
  <c r="AV418" i="39"/>
  <c r="CU418" i="39" s="1"/>
  <c r="J418" i="39"/>
  <c r="AK421" i="39" s="1"/>
  <c r="H418" i="39"/>
  <c r="T418" i="39"/>
  <c r="P418" i="39"/>
  <c r="M418" i="39"/>
  <c r="I418" i="39"/>
  <c r="CW418" i="39" s="1"/>
  <c r="O418" i="39"/>
  <c r="CP418" i="39"/>
  <c r="L418" i="39"/>
  <c r="AO422" i="39" s="1"/>
  <c r="CL418" i="39"/>
  <c r="CM418" i="39"/>
  <c r="CJ418" i="39"/>
  <c r="CO418" i="39"/>
  <c r="CI418" i="39"/>
  <c r="AU418" i="39"/>
  <c r="CX418" i="39" s="1"/>
  <c r="U418" i="39"/>
  <c r="AA422" i="39" s="1"/>
  <c r="N418" i="39"/>
  <c r="CG418" i="39"/>
  <c r="V418" i="39"/>
  <c r="AB419" i="39" s="1"/>
  <c r="F418" i="39"/>
  <c r="CK418" i="39"/>
  <c r="CN418" i="39"/>
  <c r="S418" i="39"/>
  <c r="AG421" i="39" s="1"/>
  <c r="CH418" i="39"/>
  <c r="Q418" i="39"/>
  <c r="G418" i="39"/>
  <c r="CI348" i="39"/>
  <c r="CF348" i="39"/>
  <c r="G348" i="39"/>
  <c r="V348" i="39"/>
  <c r="AE352" i="39" s="1"/>
  <c r="CN348" i="39"/>
  <c r="K348" i="39"/>
  <c r="AQ349" i="39" s="1"/>
  <c r="I348" i="39"/>
  <c r="CW348" i="39" s="1"/>
  <c r="S348" i="39"/>
  <c r="AG351" i="39" s="1"/>
  <c r="CL348" i="39"/>
  <c r="U348" i="39"/>
  <c r="AA352" i="39" s="1"/>
  <c r="CP348" i="39"/>
  <c r="CK348" i="39"/>
  <c r="J348" i="39"/>
  <c r="AJ350" i="39" s="1"/>
  <c r="CJ348" i="39"/>
  <c r="Q348" i="39"/>
  <c r="CH348" i="39"/>
  <c r="CO348" i="39"/>
  <c r="H348" i="39"/>
  <c r="CM348" i="39"/>
  <c r="AV348" i="39"/>
  <c r="CU348" i="39" s="1"/>
  <c r="T348" i="39"/>
  <c r="O348" i="39"/>
  <c r="P348" i="39"/>
  <c r="F348" i="39"/>
  <c r="CG348" i="39"/>
  <c r="R348" i="39"/>
  <c r="M348" i="39"/>
  <c r="AU348" i="39"/>
  <c r="CX348" i="39" s="1"/>
  <c r="L348" i="39"/>
  <c r="AL349" i="39" s="1"/>
  <c r="N348" i="39"/>
  <c r="Q453" i="39"/>
  <c r="L453" i="39"/>
  <c r="AO457" i="39" s="1"/>
  <c r="H453" i="39"/>
  <c r="CP453" i="39"/>
  <c r="CH453" i="39"/>
  <c r="N453" i="39"/>
  <c r="J453" i="39"/>
  <c r="AI454" i="39" s="1"/>
  <c r="M453" i="39"/>
  <c r="CO453" i="39"/>
  <c r="CJ453" i="39"/>
  <c r="S453" i="39"/>
  <c r="W454" i="39" s="1"/>
  <c r="CK453" i="39"/>
  <c r="K453" i="39"/>
  <c r="CS453" i="39" s="1"/>
  <c r="P453" i="39"/>
  <c r="F453" i="39"/>
  <c r="AU453" i="39"/>
  <c r="AH454" i="39" s="1"/>
  <c r="CI453" i="39"/>
  <c r="CM453" i="39"/>
  <c r="AV453" i="39"/>
  <c r="AS454" i="39" s="1"/>
  <c r="I453" i="39"/>
  <c r="CW453" i="39" s="1"/>
  <c r="O453" i="39"/>
  <c r="CL453" i="39"/>
  <c r="G453" i="39"/>
  <c r="CF453" i="39"/>
  <c r="CG453" i="39"/>
  <c r="T453" i="39"/>
  <c r="R453" i="39"/>
  <c r="CN453" i="39"/>
  <c r="U453" i="39"/>
  <c r="Y455" i="39" s="1"/>
  <c r="V453" i="39"/>
  <c r="AD456" i="39" s="1"/>
  <c r="CF593" i="39"/>
  <c r="CJ593" i="39"/>
  <c r="M593" i="39"/>
  <c r="S593" i="39"/>
  <c r="AG596" i="39" s="1"/>
  <c r="AV593" i="39"/>
  <c r="AS594" i="39" s="1"/>
  <c r="O593" i="39"/>
  <c r="I593" i="39"/>
  <c r="CW593" i="39" s="1"/>
  <c r="J593" i="39"/>
  <c r="AI594" i="39" s="1"/>
  <c r="N593" i="39"/>
  <c r="P593" i="39"/>
  <c r="U593" i="39"/>
  <c r="X594" i="39" s="1"/>
  <c r="CL593" i="39"/>
  <c r="H593" i="39"/>
  <c r="CP593" i="39"/>
  <c r="V593" i="39"/>
  <c r="AE597" i="39" s="1"/>
  <c r="CI593" i="39"/>
  <c r="L593" i="39"/>
  <c r="AL594" i="39" s="1"/>
  <c r="R593" i="39"/>
  <c r="CN593" i="39"/>
  <c r="CK593" i="39"/>
  <c r="Q593" i="39"/>
  <c r="CH593" i="39"/>
  <c r="G593" i="39"/>
  <c r="K593" i="39"/>
  <c r="AQ594" i="39" s="1"/>
  <c r="T593" i="39"/>
  <c r="F593" i="39"/>
  <c r="CO593" i="39"/>
  <c r="CG593" i="39"/>
  <c r="CM593" i="39"/>
  <c r="AU593" i="39"/>
  <c r="CX593" i="39" s="1"/>
  <c r="CM488" i="39"/>
  <c r="Q488" i="39"/>
  <c r="G488" i="39"/>
  <c r="S488" i="39"/>
  <c r="AG491" i="39" s="1"/>
  <c r="CL488" i="39"/>
  <c r="P488" i="39"/>
  <c r="H488" i="39"/>
  <c r="K488" i="39"/>
  <c r="AQ489" i="39" s="1"/>
  <c r="T488" i="39"/>
  <c r="J488" i="39"/>
  <c r="AJ490" i="39" s="1"/>
  <c r="U488" i="39"/>
  <c r="Y490" i="39" s="1"/>
  <c r="CJ488" i="39"/>
  <c r="CN488" i="39"/>
  <c r="O488" i="39"/>
  <c r="M488" i="39"/>
  <c r="F488" i="39"/>
  <c r="L488" i="39"/>
  <c r="AM490" i="39" s="1"/>
  <c r="CG488" i="39"/>
  <c r="AU488" i="39"/>
  <c r="AH489" i="39" s="1"/>
  <c r="CO488" i="39"/>
  <c r="N488" i="39"/>
  <c r="CH488" i="39"/>
  <c r="CK488" i="39"/>
  <c r="CI488" i="39"/>
  <c r="CP488" i="39"/>
  <c r="V488" i="39"/>
  <c r="AB489" i="39" s="1"/>
  <c r="R488" i="39"/>
  <c r="I488" i="39"/>
  <c r="CW488" i="39" s="1"/>
  <c r="AV488" i="39"/>
  <c r="AS489" i="39" s="1"/>
  <c r="CF488" i="39"/>
  <c r="CG558" i="39"/>
  <c r="CH558" i="39"/>
  <c r="N558" i="39"/>
  <c r="AU558" i="39"/>
  <c r="CX558" i="39" s="1"/>
  <c r="CP558" i="39"/>
  <c r="M558" i="39"/>
  <c r="L558" i="39"/>
  <c r="AM560" i="39" s="1"/>
  <c r="CF558" i="39"/>
  <c r="O558" i="39"/>
  <c r="CN558" i="39"/>
  <c r="V558" i="39"/>
  <c r="AD561" i="39" s="1"/>
  <c r="I558" i="39"/>
  <c r="CW558" i="39" s="1"/>
  <c r="CJ558" i="39"/>
  <c r="CO558" i="39"/>
  <c r="F558" i="39"/>
  <c r="CK558" i="39"/>
  <c r="CI558" i="39"/>
  <c r="S558" i="39"/>
  <c r="AF560" i="39" s="1"/>
  <c r="Q558" i="39"/>
  <c r="R558" i="39"/>
  <c r="H558" i="39"/>
  <c r="CM558" i="39"/>
  <c r="P558" i="39"/>
  <c r="G558" i="39"/>
  <c r="T558" i="39"/>
  <c r="U558" i="39"/>
  <c r="Y560" i="39" s="1"/>
  <c r="J558" i="39"/>
  <c r="AK561" i="39" s="1"/>
  <c r="K558" i="39"/>
  <c r="CS558" i="39" s="1"/>
  <c r="AV558" i="39"/>
  <c r="AS559" i="39" s="1"/>
  <c r="CL558" i="39"/>
  <c r="F628" i="39"/>
  <c r="M628" i="39"/>
  <c r="CO628" i="39"/>
  <c r="L628" i="39"/>
  <c r="AL629" i="39" s="1"/>
  <c r="R628" i="39"/>
  <c r="G628" i="39"/>
  <c r="CL628" i="39"/>
  <c r="K628" i="39"/>
  <c r="AR630" i="39" s="1"/>
  <c r="CI628" i="39"/>
  <c r="CK628" i="39"/>
  <c r="H628" i="39"/>
  <c r="I628" i="39"/>
  <c r="CW628" i="39" s="1"/>
  <c r="V628" i="39"/>
  <c r="AB629" i="39" s="1"/>
  <c r="O628" i="39"/>
  <c r="CH628" i="39"/>
  <c r="CG628" i="39"/>
  <c r="AV628" i="39"/>
  <c r="CU628" i="39" s="1"/>
  <c r="Q628" i="39"/>
  <c r="N628" i="39"/>
  <c r="P628" i="39"/>
  <c r="CM628" i="39"/>
  <c r="S628" i="39"/>
  <c r="AF630" i="39" s="1"/>
  <c r="CP628" i="39"/>
  <c r="CN628" i="39"/>
  <c r="AU628" i="39"/>
  <c r="CX628" i="39" s="1"/>
  <c r="T628" i="39"/>
  <c r="CJ628" i="39"/>
  <c r="J628" i="39"/>
  <c r="AK631" i="39" s="1"/>
  <c r="CF628" i="39"/>
  <c r="U628" i="39"/>
  <c r="AA632" i="39" s="1"/>
  <c r="CJ33" i="39"/>
  <c r="T33" i="39"/>
  <c r="P33" i="39"/>
  <c r="R33" i="39"/>
  <c r="CG33" i="39"/>
  <c r="CO33" i="39"/>
  <c r="M33" i="39"/>
  <c r="S33" i="39"/>
  <c r="AF35" i="39" s="1"/>
  <c r="CM33" i="39"/>
  <c r="CH33" i="39"/>
  <c r="CK33" i="39"/>
  <c r="H33" i="39"/>
  <c r="CF33" i="39"/>
  <c r="V33" i="39"/>
  <c r="AB34" i="39" s="1"/>
  <c r="Q33" i="39"/>
  <c r="CN33" i="39"/>
  <c r="I33" i="39"/>
  <c r="CW33" i="39" s="1"/>
  <c r="CP33" i="39"/>
  <c r="O33" i="39"/>
  <c r="AU33" i="39"/>
  <c r="AH34" i="39" s="1"/>
  <c r="AV33" i="39"/>
  <c r="CU33" i="39" s="1"/>
  <c r="J33" i="39"/>
  <c r="AK36" i="39" s="1"/>
  <c r="CL33" i="39"/>
  <c r="G33" i="39"/>
  <c r="F33" i="39"/>
  <c r="K33" i="39"/>
  <c r="AQ34" i="39" s="1"/>
  <c r="L33" i="39"/>
  <c r="AN36" i="39" s="1"/>
  <c r="CI33" i="39"/>
  <c r="N33" i="39"/>
  <c r="U33" i="39"/>
  <c r="Z36" i="39" s="1"/>
  <c r="CH103" i="39"/>
  <c r="CM103" i="39"/>
  <c r="J103" i="39"/>
  <c r="AJ105" i="39" s="1"/>
  <c r="CO103" i="39"/>
  <c r="M103" i="39"/>
  <c r="O103" i="39"/>
  <c r="P103" i="39"/>
  <c r="CJ103" i="39"/>
  <c r="I103" i="39"/>
  <c r="CW103" i="39" s="1"/>
  <c r="F103" i="39"/>
  <c r="CF103" i="39"/>
  <c r="CP103" i="39"/>
  <c r="CG103" i="39"/>
  <c r="CI103" i="39"/>
  <c r="CK103" i="39"/>
  <c r="S103" i="39"/>
  <c r="W104" i="39" s="1"/>
  <c r="R103" i="39"/>
  <c r="K103" i="39"/>
  <c r="CS103" i="39" s="1"/>
  <c r="U103" i="39"/>
  <c r="Z106" i="39" s="1"/>
  <c r="G103" i="39"/>
  <c r="Q103" i="39"/>
  <c r="H103" i="39"/>
  <c r="AV103" i="39"/>
  <c r="CU103" i="39" s="1"/>
  <c r="N103" i="39"/>
  <c r="V103" i="39"/>
  <c r="AC105" i="39" s="1"/>
  <c r="T103" i="39"/>
  <c r="AU103" i="39"/>
  <c r="AH104" i="39" s="1"/>
  <c r="L103" i="39"/>
  <c r="AM105" i="39" s="1"/>
  <c r="CN103" i="39"/>
  <c r="CL103" i="39"/>
  <c r="AV383" i="39"/>
  <c r="AS384" i="39" s="1"/>
  <c r="R383" i="39"/>
  <c r="J383" i="39"/>
  <c r="AI384" i="39" s="1"/>
  <c r="CP383" i="39"/>
  <c r="U383" i="39"/>
  <c r="Y385" i="39" s="1"/>
  <c r="G383" i="39"/>
  <c r="CF383" i="39"/>
  <c r="K383" i="39"/>
  <c r="CS383" i="39" s="1"/>
  <c r="CG383" i="39"/>
  <c r="I383" i="39"/>
  <c r="CW383" i="39" s="1"/>
  <c r="H383" i="39"/>
  <c r="F383" i="39"/>
  <c r="T383" i="39"/>
  <c r="O383" i="39"/>
  <c r="S383" i="39"/>
  <c r="AF385" i="39" s="1"/>
  <c r="CI383" i="39"/>
  <c r="V383" i="39"/>
  <c r="AE387" i="39" s="1"/>
  <c r="CM383" i="39"/>
  <c r="CN383" i="39"/>
  <c r="CL383" i="39"/>
  <c r="AU383" i="39"/>
  <c r="CX383" i="39" s="1"/>
  <c r="L383" i="39"/>
  <c r="AM385" i="39" s="1"/>
  <c r="M383" i="39"/>
  <c r="Q383" i="39"/>
  <c r="P383" i="39"/>
  <c r="CK383" i="39"/>
  <c r="CH383" i="39"/>
  <c r="CO383" i="39"/>
  <c r="N383" i="39"/>
  <c r="CJ383" i="39"/>
  <c r="N523" i="39"/>
  <c r="CH523" i="39"/>
  <c r="Q523" i="39"/>
  <c r="S523" i="39"/>
  <c r="W524" i="39" s="1"/>
  <c r="O523" i="39"/>
  <c r="CP523" i="39"/>
  <c r="V523" i="39"/>
  <c r="AD526" i="39" s="1"/>
  <c r="T523" i="39"/>
  <c r="F523" i="39"/>
  <c r="R523" i="39"/>
  <c r="CK523" i="39"/>
  <c r="L523" i="39"/>
  <c r="AO527" i="39" s="1"/>
  <c r="AV523" i="39"/>
  <c r="AT525" i="39" s="1"/>
  <c r="K523" i="39"/>
  <c r="AQ524" i="39" s="1"/>
  <c r="CO523" i="39"/>
  <c r="J523" i="39"/>
  <c r="AK526" i="39" s="1"/>
  <c r="I523" i="39"/>
  <c r="CW523" i="39" s="1"/>
  <c r="CF523" i="39"/>
  <c r="CJ523" i="39"/>
  <c r="CI523" i="39"/>
  <c r="AU523" i="39"/>
  <c r="CX523" i="39" s="1"/>
  <c r="CM523" i="39"/>
  <c r="P523" i="39"/>
  <c r="U523" i="39"/>
  <c r="Z526" i="39" s="1"/>
  <c r="H523" i="39"/>
  <c r="M523" i="39"/>
  <c r="CN523" i="39"/>
  <c r="G523" i="39"/>
  <c r="CG523" i="39"/>
  <c r="CL523" i="39"/>
  <c r="DP18" i="35"/>
  <c r="DD115" i="38"/>
  <c r="F115" i="38" s="1"/>
  <c r="DQ18" i="35"/>
  <c r="DS18" i="35" s="1"/>
  <c r="U19" i="35"/>
  <c r="AI21" i="35"/>
  <c r="X21" i="35"/>
  <c r="AQ19" i="35"/>
  <c r="AG19" i="35"/>
  <c r="AO19" i="35"/>
  <c r="AE21" i="35"/>
  <c r="AR20" i="35"/>
  <c r="AF19" i="35"/>
  <c r="AP20" i="35"/>
  <c r="Z19" i="35"/>
  <c r="AB21" i="35"/>
  <c r="AK20" i="35"/>
  <c r="AM22" i="35"/>
  <c r="V19" i="35"/>
  <c r="AN23" i="35"/>
  <c r="AA20" i="35"/>
  <c r="O158" i="39"/>
  <c r="CL158" i="39"/>
  <c r="Q158" i="39"/>
  <c r="I158" i="39"/>
  <c r="CW158" i="39" s="1"/>
  <c r="H158" i="39"/>
  <c r="AU158" i="39"/>
  <c r="CP158" i="39"/>
  <c r="F158" i="39"/>
  <c r="S158" i="39"/>
  <c r="J158" i="39"/>
  <c r="L158" i="39"/>
  <c r="AV158" i="39"/>
  <c r="U158" i="39"/>
  <c r="CM158" i="39"/>
  <c r="K158" i="39"/>
  <c r="M158" i="39"/>
  <c r="CK158" i="39"/>
  <c r="CH158" i="39"/>
  <c r="V158" i="39"/>
  <c r="CJ158" i="39"/>
  <c r="N158" i="39"/>
  <c r="P158" i="39"/>
  <c r="CG158" i="39"/>
  <c r="CI158" i="39"/>
  <c r="CO158" i="39"/>
  <c r="CN158" i="39"/>
  <c r="G158" i="39"/>
  <c r="CF158" i="39"/>
  <c r="R158" i="39"/>
  <c r="T158" i="39"/>
  <c r="BB141" i="38"/>
  <c r="CW141" i="38" s="1"/>
  <c r="BB140" i="38"/>
  <c r="CW140" i="38" s="1"/>
  <c r="AL21" i="35"/>
  <c r="Y22" i="35"/>
  <c r="DU18" i="35"/>
  <c r="CT263" i="39"/>
  <c r="CV263" i="39" s="1"/>
  <c r="I25" i="40"/>
  <c r="I26" i="40" s="1"/>
  <c r="I32" i="40"/>
  <c r="CV242" i="39"/>
  <c r="AO352" i="39"/>
  <c r="CV67" i="39"/>
  <c r="AH594" i="39"/>
  <c r="CT68" i="39"/>
  <c r="AG456" i="39"/>
  <c r="X489" i="39"/>
  <c r="Y350" i="39"/>
  <c r="AK351" i="39"/>
  <c r="X209" i="39"/>
  <c r="AT210" i="39"/>
  <c r="AT420" i="39"/>
  <c r="AB594" i="39"/>
  <c r="AM595" i="39"/>
  <c r="AT455" i="39"/>
  <c r="CV382" i="39"/>
  <c r="AF350" i="39"/>
  <c r="AD71" i="39"/>
  <c r="AI34" i="39"/>
  <c r="AO597" i="39"/>
  <c r="AM210" i="39"/>
  <c r="Z386" i="39"/>
  <c r="CX68" i="39"/>
  <c r="Y105" i="39"/>
  <c r="AC595" i="39"/>
  <c r="AT350" i="39"/>
  <c r="W594" i="39"/>
  <c r="CS418" i="39"/>
  <c r="CT383" i="39"/>
  <c r="CV102" i="39"/>
  <c r="AK456" i="39"/>
  <c r="AD596" i="39"/>
  <c r="AN596" i="39"/>
  <c r="AA107" i="39"/>
  <c r="AC385" i="39"/>
  <c r="AJ35" i="39"/>
  <c r="CV207" i="39"/>
  <c r="AI349" i="39"/>
  <c r="CT103" i="39"/>
  <c r="CV103" i="39" s="1"/>
  <c r="AE212" i="39"/>
  <c r="CV557" i="39"/>
  <c r="CT453" i="39"/>
  <c r="AN561" i="39"/>
  <c r="AJ70" i="39"/>
  <c r="AB524" i="39"/>
  <c r="AF595" i="39"/>
  <c r="AT35" i="39"/>
  <c r="CT558" i="39"/>
  <c r="CV452" i="39"/>
  <c r="X454" i="39"/>
  <c r="AO107" i="39"/>
  <c r="AN246" i="39"/>
  <c r="CS593" i="39"/>
  <c r="CT593" i="39" s="1"/>
  <c r="Y525" i="39"/>
  <c r="AH349" i="39"/>
  <c r="CT418" i="39"/>
  <c r="CV418" i="39" s="1"/>
  <c r="AJ210" i="39"/>
  <c r="AK211" i="39"/>
  <c r="AD491" i="39"/>
  <c r="AN351" i="39"/>
  <c r="AA37" i="39"/>
  <c r="Z631" i="39"/>
  <c r="AT245" i="39"/>
  <c r="AL384" i="39"/>
  <c r="AQ629" i="39"/>
  <c r="AG631" i="39"/>
  <c r="AT630" i="39"/>
  <c r="AI524" i="39"/>
  <c r="Z211" i="39"/>
  <c r="AI559" i="39"/>
  <c r="CX103" i="39"/>
  <c r="AE457" i="39"/>
  <c r="Y35" i="39"/>
  <c r="CS488" i="39"/>
  <c r="CT488" i="39" s="1"/>
  <c r="Y70" i="39"/>
  <c r="AC455" i="39"/>
  <c r="AE492" i="39"/>
  <c r="AF455" i="39"/>
  <c r="AM420" i="39"/>
  <c r="CU523" i="39"/>
  <c r="AE37" i="39"/>
  <c r="AA527" i="39"/>
  <c r="W244" i="39"/>
  <c r="AD106" i="39"/>
  <c r="CV522" i="39"/>
  <c r="AJ560" i="39"/>
  <c r="AL524" i="39"/>
  <c r="AA457" i="39"/>
  <c r="AS104" i="39"/>
  <c r="AM525" i="39"/>
  <c r="AQ559" i="39"/>
  <c r="Z456" i="39"/>
  <c r="AB104" i="39"/>
  <c r="X524" i="39"/>
  <c r="AF420" i="39"/>
  <c r="CU558" i="39"/>
  <c r="CV558" i="39" s="1"/>
  <c r="CS33" i="39"/>
  <c r="AR245" i="39"/>
  <c r="AI244" i="39"/>
  <c r="AC630" i="39"/>
  <c r="AM35" i="39"/>
  <c r="AM350" i="39"/>
  <c r="W419" i="39"/>
  <c r="Y595" i="39"/>
  <c r="AI489" i="39"/>
  <c r="AL419" i="39"/>
  <c r="AS524" i="39"/>
  <c r="AA492" i="39"/>
  <c r="AC70" i="39"/>
  <c r="AN526" i="39"/>
  <c r="Y210" i="39"/>
  <c r="AL489" i="39"/>
  <c r="AG561" i="39"/>
  <c r="AQ69" i="39"/>
  <c r="AD211" i="39"/>
  <c r="AA72" i="39"/>
  <c r="AB69" i="39"/>
  <c r="AN211" i="39"/>
  <c r="AB209" i="39"/>
  <c r="AD631" i="39"/>
  <c r="X349" i="39"/>
  <c r="AG386" i="39"/>
  <c r="AJ245" i="39"/>
  <c r="AR385" i="39"/>
  <c r="AC560" i="39"/>
  <c r="AJ525" i="39"/>
  <c r="AR525" i="39"/>
  <c r="AM70" i="39"/>
  <c r="AE632" i="39"/>
  <c r="AJ595" i="39"/>
  <c r="AQ104" i="39"/>
  <c r="AS34" i="39"/>
  <c r="CS628" i="39"/>
  <c r="CT628" i="39" s="1"/>
  <c r="CV628" i="39" s="1"/>
  <c r="AK596" i="39"/>
  <c r="CU243" i="39"/>
  <c r="CV243" i="39" s="1"/>
  <c r="AC490" i="39"/>
  <c r="X559" i="39"/>
  <c r="CU488" i="39"/>
  <c r="CV488" i="39" s="1"/>
  <c r="AR105" i="39"/>
  <c r="AB454" i="39"/>
  <c r="CX488" i="39"/>
  <c r="AH629" i="39"/>
  <c r="AL104" i="39"/>
  <c r="AA562" i="39"/>
  <c r="AN106" i="39"/>
  <c r="AO492" i="39"/>
  <c r="AR560" i="39"/>
  <c r="AL244" i="39"/>
  <c r="AS629" i="39"/>
  <c r="X104" i="39"/>
  <c r="Y420" i="39"/>
  <c r="AD421" i="39"/>
  <c r="AE422" i="39"/>
  <c r="AT560" i="39"/>
  <c r="AR595" i="39"/>
  <c r="Z561" i="39"/>
  <c r="W629" i="39"/>
  <c r="AT490" i="39"/>
  <c r="AO387" i="39"/>
  <c r="Y630" i="39"/>
  <c r="X629" i="39"/>
  <c r="AH524" i="39"/>
  <c r="AQ244" i="39"/>
  <c r="AT105" i="39"/>
  <c r="AE107" i="39"/>
  <c r="CX453" i="39"/>
  <c r="X34" i="39"/>
  <c r="AN386" i="39"/>
  <c r="AJ630" i="39"/>
  <c r="AG246" i="39"/>
  <c r="AO247" i="39"/>
  <c r="W559" i="39"/>
  <c r="AI629" i="39"/>
  <c r="AR70" i="39"/>
  <c r="AB384" i="39"/>
  <c r="AR35" i="39"/>
  <c r="AO212" i="39"/>
  <c r="AL34" i="39"/>
  <c r="AH384" i="39"/>
  <c r="AG106" i="39"/>
  <c r="AF105" i="39"/>
  <c r="AS349" i="39"/>
  <c r="AO37" i="39"/>
  <c r="AC420" i="39"/>
  <c r="W349" i="39"/>
  <c r="AO562" i="39"/>
  <c r="AN456" i="39"/>
  <c r="AF490" i="39"/>
  <c r="CU68" i="39"/>
  <c r="CV68" i="39" s="1"/>
  <c r="AR210" i="39"/>
  <c r="CU383" i="39"/>
  <c r="CS208" i="39"/>
  <c r="CT208" i="39" s="1"/>
  <c r="CV208" i="39" s="1"/>
  <c r="AO632" i="39"/>
  <c r="AT70" i="39"/>
  <c r="AJ385" i="39"/>
  <c r="AL559" i="39"/>
  <c r="AB244" i="39"/>
  <c r="AG526" i="39"/>
  <c r="AE562" i="39"/>
  <c r="W489" i="39"/>
  <c r="AF70" i="39"/>
  <c r="AR455" i="39"/>
  <c r="AK491" i="39"/>
  <c r="AB559" i="39"/>
  <c r="CX208" i="39"/>
  <c r="AM630" i="39"/>
  <c r="AR350" i="39"/>
  <c r="AC35" i="39"/>
  <c r="AK386" i="39"/>
  <c r="Z596" i="39"/>
  <c r="AM455" i="39"/>
  <c r="W34" i="39"/>
  <c r="CT33" i="39"/>
  <c r="CV33" i="39" s="1"/>
  <c r="AQ419" i="39"/>
  <c r="AG211" i="39"/>
  <c r="Y245" i="39"/>
  <c r="AE527" i="39"/>
  <c r="AA387" i="39"/>
  <c r="AI419" i="39"/>
  <c r="CS348" i="39"/>
  <c r="CT348" i="39" s="1"/>
  <c r="CV348" i="39" s="1"/>
  <c r="AJ455" i="39"/>
  <c r="AF210" i="39"/>
  <c r="AN421" i="39"/>
  <c r="W384" i="39"/>
  <c r="AN71" i="39"/>
  <c r="AI104" i="39"/>
  <c r="AC525" i="39"/>
  <c r="AD36" i="39"/>
  <c r="AL69" i="39"/>
  <c r="AQ384" i="39"/>
  <c r="AL454" i="39"/>
  <c r="Z491" i="39"/>
  <c r="X69" i="39"/>
  <c r="AF525" i="39"/>
  <c r="AK106" i="39"/>
  <c r="AS209" i="39"/>
  <c r="Z246" i="39"/>
  <c r="AB349" i="39"/>
  <c r="AD351" i="39"/>
  <c r="AQ454" i="39"/>
  <c r="AG71" i="39"/>
  <c r="CS523" i="39"/>
  <c r="CT523" i="39" s="1"/>
  <c r="AR490" i="39"/>
  <c r="AC350" i="39"/>
  <c r="AN631" i="39"/>
  <c r="Z351" i="39"/>
  <c r="AH559" i="39"/>
  <c r="AA597" i="39"/>
  <c r="CX243" i="39"/>
  <c r="AG36" i="39"/>
  <c r="AS419" i="39"/>
  <c r="AD386" i="39"/>
  <c r="X384" i="39"/>
  <c r="Z421" i="39"/>
  <c r="AD246" i="39"/>
  <c r="AI69" i="39"/>
  <c r="AH419" i="39"/>
  <c r="CX33" i="39"/>
  <c r="AT595" i="39"/>
  <c r="CU593" i="39"/>
  <c r="AA247" i="39"/>
  <c r="AJ420" i="39"/>
  <c r="AT385" i="39"/>
  <c r="CU453" i="39"/>
  <c r="AN491" i="39"/>
  <c r="AC245" i="39"/>
  <c r="X419" i="39"/>
  <c r="BD123" i="39"/>
  <c r="CP299" i="39"/>
  <c r="G299" i="39"/>
  <c r="I299" i="39"/>
  <c r="CW299" i="39" s="1"/>
  <c r="CO299" i="39"/>
  <c r="P299" i="39"/>
  <c r="F299" i="39"/>
  <c r="S299" i="39"/>
  <c r="CH299" i="39"/>
  <c r="Q299" i="39"/>
  <c r="CG299" i="39"/>
  <c r="CN299" i="39"/>
  <c r="R299" i="39"/>
  <c r="AV299" i="39"/>
  <c r="L299" i="39"/>
  <c r="AU299" i="39"/>
  <c r="CL299" i="39"/>
  <c r="CJ299" i="39"/>
  <c r="CM299" i="39"/>
  <c r="M299" i="39"/>
  <c r="V299" i="39"/>
  <c r="CK299" i="39"/>
  <c r="O299" i="39"/>
  <c r="N299" i="39"/>
  <c r="T299" i="39"/>
  <c r="CI299" i="39"/>
  <c r="K299" i="39"/>
  <c r="H299" i="39"/>
  <c r="U299" i="39"/>
  <c r="CF299" i="39"/>
  <c r="J299" i="39"/>
  <c r="CJ454" i="39" a="1"/>
  <c r="CN454" i="39" a="1"/>
  <c r="Q454" i="39" a="1"/>
  <c r="M454" i="39" a="1"/>
  <c r="N454" i="39" a="1"/>
  <c r="CL454" i="39" a="1"/>
  <c r="AU454" i="39" a="1"/>
  <c r="CO454" i="39" a="1"/>
  <c r="CI454" i="39" a="1"/>
  <c r="CP454" i="39" a="1"/>
  <c r="V454" i="39" a="1"/>
  <c r="K454" i="39" a="1"/>
  <c r="CM454" i="39" a="1"/>
  <c r="O454" i="39" a="1"/>
  <c r="CK454" i="39" a="1"/>
  <c r="CH454" i="39" a="1"/>
  <c r="R454" i="39" a="1"/>
  <c r="J454" i="39" a="1"/>
  <c r="L454" i="39" a="1"/>
  <c r="H454" i="39" a="1"/>
  <c r="I454" i="39" a="1"/>
  <c r="AV454" i="39" a="1"/>
  <c r="CG454" i="39" a="1"/>
  <c r="G454" i="39" a="1"/>
  <c r="P454" i="39" a="1"/>
  <c r="T454" i="39" a="1"/>
  <c r="U454" i="39" a="1"/>
  <c r="S454" i="39" a="1"/>
  <c r="F454" i="39" a="1"/>
  <c r="CF454" i="39" a="1"/>
  <c r="F34" i="39" a="1"/>
  <c r="O34" i="39" a="1"/>
  <c r="CK34" i="39" a="1"/>
  <c r="G34" i="39" a="1"/>
  <c r="CN34" i="39" a="1"/>
  <c r="CI34" i="39" a="1"/>
  <c r="N34" i="39" a="1"/>
  <c r="K34" i="39" a="1"/>
  <c r="CP34" i="39" a="1"/>
  <c r="CG34" i="39" a="1"/>
  <c r="U34" i="39" a="1"/>
  <c r="P34" i="39" a="1"/>
  <c r="CF34" i="39" a="1"/>
  <c r="AU34" i="39" a="1"/>
  <c r="AV34" i="39" a="1"/>
  <c r="R34" i="39" a="1"/>
  <c r="CH34" i="39" a="1"/>
  <c r="S34" i="39" a="1"/>
  <c r="T34" i="39" a="1"/>
  <c r="I34" i="39" a="1"/>
  <c r="Q34" i="39" a="1"/>
  <c r="CJ34" i="39" a="1"/>
  <c r="V34" i="39" a="1"/>
  <c r="CL34" i="39" a="1"/>
  <c r="H34" i="39" a="1"/>
  <c r="L34" i="39" a="1"/>
  <c r="J34" i="39" a="1"/>
  <c r="M34" i="39" a="1"/>
  <c r="CM34" i="39" a="1"/>
  <c r="CO34" i="39" a="1"/>
  <c r="CY140" i="38" a="1"/>
  <c r="N124" i="39" a="1"/>
  <c r="AU124" i="39" a="1"/>
  <c r="U124" i="39" a="1"/>
  <c r="CP124" i="39" a="1"/>
  <c r="CG124" i="39" a="1"/>
  <c r="CI124" i="39" a="1"/>
  <c r="CP419" i="39" a="1"/>
  <c r="G419" i="39" a="1"/>
  <c r="L419" i="39" a="1"/>
  <c r="U419" i="39" a="1"/>
  <c r="CH419" i="39" a="1"/>
  <c r="P419" i="39" a="1"/>
  <c r="J419" i="39" a="1"/>
  <c r="CJ419" i="39" a="1"/>
  <c r="Q419" i="39" a="1"/>
  <c r="R419" i="39" a="1"/>
  <c r="S419" i="39" a="1"/>
  <c r="CI419" i="39" a="1"/>
  <c r="N419" i="39" a="1"/>
  <c r="CO419" i="39" a="1"/>
  <c r="I419" i="39" a="1"/>
  <c r="F419" i="39" a="1"/>
  <c r="CK419" i="39" a="1"/>
  <c r="V419" i="39" a="1"/>
  <c r="CG419" i="39" a="1"/>
  <c r="AU419" i="39" a="1"/>
  <c r="CL419" i="39" a="1"/>
  <c r="T419" i="39" a="1"/>
  <c r="CN419" i="39" a="1"/>
  <c r="CF419" i="39" a="1"/>
  <c r="K419" i="39" a="1"/>
  <c r="M419" i="39" a="1"/>
  <c r="CM419" i="39" a="1"/>
  <c r="O419" i="39" a="1"/>
  <c r="AV419" i="39" a="1"/>
  <c r="H419" i="39" a="1"/>
  <c r="CK594" i="39" a="1"/>
  <c r="CI594" i="39" a="1"/>
  <c r="CP594" i="39" a="1"/>
  <c r="CG594" i="39" a="1"/>
  <c r="O594" i="39" a="1"/>
  <c r="I594" i="39" a="1"/>
  <c r="L594" i="39" a="1"/>
  <c r="CO594" i="39" a="1"/>
  <c r="H594" i="39" a="1"/>
  <c r="R594" i="39" a="1"/>
  <c r="V594" i="39" a="1"/>
  <c r="AV594" i="39" a="1"/>
  <c r="S594" i="39" a="1"/>
  <c r="P594" i="39" a="1"/>
  <c r="G594" i="39" a="1"/>
  <c r="AU594" i="39" a="1"/>
  <c r="CL594" i="39" a="1"/>
  <c r="CJ594" i="39" a="1"/>
  <c r="CH594" i="39" a="1"/>
  <c r="CM594" i="39" a="1"/>
  <c r="M594" i="39" a="1"/>
  <c r="U594" i="39" a="1"/>
  <c r="Q594" i="39" a="1"/>
  <c r="K594" i="39" a="1"/>
  <c r="F594" i="39" a="1"/>
  <c r="N594" i="39" a="1"/>
  <c r="CF594" i="39" a="1"/>
  <c r="J594" i="39" a="1"/>
  <c r="T594" i="39" a="1"/>
  <c r="CN594" i="39" a="1"/>
  <c r="O489" i="39" a="1"/>
  <c r="CP489" i="39" a="1"/>
  <c r="M489" i="39" a="1"/>
  <c r="AU489" i="39" a="1"/>
  <c r="CN489" i="39" a="1"/>
  <c r="CL489" i="39" a="1"/>
  <c r="CF489" i="39" a="1"/>
  <c r="U489" i="39" a="1"/>
  <c r="CH489" i="39" a="1"/>
  <c r="I489" i="39" a="1"/>
  <c r="CG489" i="39" a="1"/>
  <c r="V489" i="39" a="1"/>
  <c r="CO489" i="39" a="1"/>
  <c r="CM489" i="39" a="1"/>
  <c r="H489" i="39" a="1"/>
  <c r="AV489" i="39" a="1"/>
  <c r="S489" i="39" a="1"/>
  <c r="F489" i="39" a="1"/>
  <c r="N489" i="39" a="1"/>
  <c r="G489" i="39" a="1"/>
  <c r="J489" i="39" a="1"/>
  <c r="CJ489" i="39" a="1"/>
  <c r="T489" i="39" a="1"/>
  <c r="CI489" i="39" a="1"/>
  <c r="CK489" i="39" a="1"/>
  <c r="K489" i="39" a="1"/>
  <c r="L489" i="39" a="1"/>
  <c r="P489" i="39" a="1"/>
  <c r="Q489" i="39" a="1"/>
  <c r="R489" i="39" a="1"/>
  <c r="Q124" i="39" a="1"/>
  <c r="P124" i="39" a="1"/>
  <c r="I124" i="39" a="1"/>
  <c r="K124" i="39" a="1"/>
  <c r="G124" i="39" a="1"/>
  <c r="CK124" i="39" a="1"/>
  <c r="K69" i="39" a="1"/>
  <c r="AV69" i="39" a="1"/>
  <c r="J69" i="39" a="1"/>
  <c r="CO69" i="39" a="1"/>
  <c r="I69" i="39" a="1"/>
  <c r="H69" i="39" a="1"/>
  <c r="CG69" i="39" a="1"/>
  <c r="F69" i="39" a="1"/>
  <c r="R69" i="39" a="1"/>
  <c r="CF69" i="39" a="1"/>
  <c r="CI69" i="39" a="1"/>
  <c r="U69" i="39" a="1"/>
  <c r="CJ69" i="39" a="1"/>
  <c r="CM69" i="39" a="1"/>
  <c r="L69" i="39" a="1"/>
  <c r="CN69" i="39" a="1"/>
  <c r="V69" i="39" a="1"/>
  <c r="M69" i="39" a="1"/>
  <c r="P69" i="39" a="1"/>
  <c r="T69" i="39" a="1"/>
  <c r="CH69" i="39" a="1"/>
  <c r="AU69" i="39" a="1"/>
  <c r="CL69" i="39" a="1"/>
  <c r="CP69" i="39" a="1"/>
  <c r="CK69" i="39" a="1"/>
  <c r="Q69" i="39" a="1"/>
  <c r="S69" i="39" a="1"/>
  <c r="O69" i="39" a="1"/>
  <c r="N69" i="39" a="1"/>
  <c r="G69" i="39" a="1"/>
  <c r="I244" i="39" a="1"/>
  <c r="P244" i="39" a="1"/>
  <c r="CP244" i="39" a="1"/>
  <c r="CL244" i="39" a="1"/>
  <c r="U244" i="39" a="1"/>
  <c r="CH244" i="39" a="1"/>
  <c r="F244" i="39" a="1"/>
  <c r="V244" i="39" a="1"/>
  <c r="CM244" i="39" a="1"/>
  <c r="CN244" i="39" a="1"/>
  <c r="Q244" i="39" a="1"/>
  <c r="H244" i="39" a="1"/>
  <c r="L244" i="39" a="1"/>
  <c r="K244" i="39" a="1"/>
  <c r="O244" i="39" a="1"/>
  <c r="J244" i="39" a="1"/>
  <c r="CF244" i="39" a="1"/>
  <c r="AV244" i="39" a="1"/>
  <c r="T244" i="39" a="1"/>
  <c r="CG244" i="39" a="1"/>
  <c r="CK244" i="39" a="1"/>
  <c r="R244" i="39" a="1"/>
  <c r="CI244" i="39" a="1"/>
  <c r="S244" i="39" a="1"/>
  <c r="CJ244" i="39" a="1"/>
  <c r="CO244" i="39" a="1"/>
  <c r="G244" i="39" a="1"/>
  <c r="AU244" i="39" a="1"/>
  <c r="N244" i="39" a="1"/>
  <c r="M244" i="39" a="1"/>
  <c r="CF559" i="39" a="1"/>
  <c r="H559" i="39" a="1"/>
  <c r="K559" i="39" a="1"/>
  <c r="CL559" i="39" a="1"/>
  <c r="V559" i="39" a="1"/>
  <c r="M559" i="39" a="1"/>
  <c r="T559" i="39" a="1"/>
  <c r="J559" i="39" a="1"/>
  <c r="P559" i="39" a="1"/>
  <c r="L559" i="39" a="1"/>
  <c r="CK559" i="39" a="1"/>
  <c r="N559" i="39" a="1"/>
  <c r="Q559" i="39" a="1"/>
  <c r="S559" i="39" a="1"/>
  <c r="O559" i="39" a="1"/>
  <c r="CH559" i="39" a="1"/>
  <c r="AU559" i="39" a="1"/>
  <c r="AV559" i="39" a="1"/>
  <c r="CI559" i="39" a="1"/>
  <c r="G559" i="39" a="1"/>
  <c r="I559" i="39" a="1"/>
  <c r="CN559" i="39" a="1"/>
  <c r="CJ559" i="39" a="1"/>
  <c r="R559" i="39" a="1"/>
  <c r="U559" i="39" a="1"/>
  <c r="CP559" i="39" a="1"/>
  <c r="F559" i="39" a="1"/>
  <c r="CO559" i="39" a="1"/>
  <c r="CG559" i="39" a="1"/>
  <c r="CM559" i="39" a="1"/>
  <c r="AV629" i="39" a="1"/>
  <c r="CM629" i="39" a="1"/>
  <c r="G629" i="39" a="1"/>
  <c r="F629" i="39" a="1"/>
  <c r="H629" i="39" a="1"/>
  <c r="CF629" i="39" a="1"/>
  <c r="Q629" i="39" a="1"/>
  <c r="S629" i="39" a="1"/>
  <c r="P629" i="39" a="1"/>
  <c r="N629" i="39" a="1"/>
  <c r="CO629" i="39" a="1"/>
  <c r="K629" i="39" a="1"/>
  <c r="U629" i="39" a="1"/>
  <c r="I629" i="39" a="1"/>
  <c r="CI629" i="39" a="1"/>
  <c r="M629" i="39" a="1"/>
  <c r="CN629" i="39" a="1"/>
  <c r="CK629" i="39" a="1"/>
  <c r="CH629" i="39" a="1"/>
  <c r="CJ629" i="39" a="1"/>
  <c r="V629" i="39" a="1"/>
  <c r="L629" i="39" a="1"/>
  <c r="T629" i="39" a="1"/>
  <c r="AU629" i="39" a="1"/>
  <c r="J629" i="39" a="1"/>
  <c r="O629" i="39" a="1"/>
  <c r="R629" i="39" a="1"/>
  <c r="CP629" i="39" a="1"/>
  <c r="CL629" i="39" a="1"/>
  <c r="CG629" i="39" a="1"/>
  <c r="S524" i="39" a="1"/>
  <c r="AV524" i="39" a="1"/>
  <c r="CM524" i="39" a="1"/>
  <c r="CJ524" i="39" a="1"/>
  <c r="R524" i="39" a="1"/>
  <c r="CO524" i="39" a="1"/>
  <c r="CF524" i="39" a="1"/>
  <c r="CI524" i="39" a="1"/>
  <c r="U524" i="39" a="1"/>
  <c r="Q524" i="39" a="1"/>
  <c r="CK524" i="39" a="1"/>
  <c r="L524" i="39" a="1"/>
  <c r="CG524" i="39" a="1"/>
  <c r="M524" i="39" a="1"/>
  <c r="CH524" i="39" a="1"/>
  <c r="G524" i="39" a="1"/>
  <c r="F524" i="39" a="1"/>
  <c r="P524" i="39" a="1"/>
  <c r="CN524" i="39" a="1"/>
  <c r="CP524" i="39" a="1"/>
  <c r="N524" i="39" a="1"/>
  <c r="V524" i="39" a="1"/>
  <c r="J524" i="39" a="1"/>
  <c r="K524" i="39" a="1"/>
  <c r="O524" i="39" a="1"/>
  <c r="I524" i="39" a="1"/>
  <c r="AU524" i="39" a="1"/>
  <c r="H524" i="39" a="1"/>
  <c r="CL524" i="39" a="1"/>
  <c r="T524" i="39" a="1"/>
  <c r="H124" i="39" a="1"/>
  <c r="F124" i="39" a="1"/>
  <c r="M124" i="39" a="1"/>
  <c r="CJ124" i="39" a="1"/>
  <c r="L124" i="39" a="1"/>
  <c r="CN124" i="39" a="1"/>
  <c r="CO124" i="39" a="1"/>
  <c r="O124" i="39" a="1"/>
  <c r="CH124" i="39" a="1"/>
  <c r="Q209" i="39" a="1"/>
  <c r="G209" i="39" a="1"/>
  <c r="K209" i="39" a="1"/>
  <c r="CH209" i="39" a="1"/>
  <c r="AV209" i="39" a="1"/>
  <c r="F209" i="39" a="1"/>
  <c r="O209" i="39" a="1"/>
  <c r="R209" i="39" a="1"/>
  <c r="S209" i="39" a="1"/>
  <c r="T209" i="39" a="1"/>
  <c r="N209" i="39" a="1"/>
  <c r="CP209" i="39" a="1"/>
  <c r="I209" i="39" a="1"/>
  <c r="CL209" i="39" a="1"/>
  <c r="J209" i="39" a="1"/>
  <c r="CM209" i="39" a="1"/>
  <c r="CF209" i="39" a="1"/>
  <c r="CG209" i="39" a="1"/>
  <c r="CK209" i="39" a="1"/>
  <c r="H209" i="39" a="1"/>
  <c r="CI209" i="39" a="1"/>
  <c r="P209" i="39" a="1"/>
  <c r="CJ209" i="39" a="1"/>
  <c r="CN209" i="39" a="1"/>
  <c r="U209" i="39" a="1"/>
  <c r="AU209" i="39" a="1"/>
  <c r="L209" i="39" a="1"/>
  <c r="V209" i="39" a="1"/>
  <c r="M209" i="39" a="1"/>
  <c r="CO209" i="39" a="1"/>
  <c r="G349" i="39" a="1"/>
  <c r="CJ349" i="39" a="1"/>
  <c r="CI349" i="39" a="1"/>
  <c r="T349" i="39" a="1"/>
  <c r="CH349" i="39" a="1"/>
  <c r="CG349" i="39" a="1"/>
  <c r="CP349" i="39" a="1"/>
  <c r="U349" i="39" a="1"/>
  <c r="J349" i="39" a="1"/>
  <c r="N349" i="39" a="1"/>
  <c r="CM349" i="39" a="1"/>
  <c r="F349" i="39" a="1"/>
  <c r="CK349" i="39" a="1"/>
  <c r="O349" i="39" a="1"/>
  <c r="H349" i="39" a="1"/>
  <c r="S349" i="39" a="1"/>
  <c r="R349" i="39" a="1"/>
  <c r="Q349" i="39" a="1"/>
  <c r="CN349" i="39" a="1"/>
  <c r="K349" i="39" a="1"/>
  <c r="I349" i="39" a="1"/>
  <c r="CF349" i="39" a="1"/>
  <c r="M349" i="39" a="1"/>
  <c r="P349" i="39" a="1"/>
  <c r="AV349" i="39" a="1"/>
  <c r="AU349" i="39" a="1"/>
  <c r="L349" i="39" a="1"/>
  <c r="CL349" i="39" a="1"/>
  <c r="V349" i="39" a="1"/>
  <c r="CO349" i="39" a="1"/>
  <c r="L104" i="39" a="1"/>
  <c r="K104" i="39" a="1"/>
  <c r="I104" i="39" a="1"/>
  <c r="Q104" i="39" a="1"/>
  <c r="S104" i="39" a="1"/>
  <c r="CP104" i="39" a="1"/>
  <c r="CF104" i="39" a="1"/>
  <c r="CH104" i="39" a="1"/>
  <c r="O104" i="39" a="1"/>
  <c r="CK104" i="39" a="1"/>
  <c r="M104" i="39" a="1"/>
  <c r="G104" i="39" a="1"/>
  <c r="AU104" i="39" a="1"/>
  <c r="V104" i="39" a="1"/>
  <c r="CO104" i="39" a="1"/>
  <c r="CI104" i="39" a="1"/>
  <c r="T104" i="39" a="1"/>
  <c r="P104" i="39" a="1"/>
  <c r="J104" i="39" a="1"/>
  <c r="CL104" i="39" a="1"/>
  <c r="CG104" i="39" a="1"/>
  <c r="CN104" i="39" a="1"/>
  <c r="U104" i="39" a="1"/>
  <c r="F104" i="39" a="1"/>
  <c r="CJ104" i="39" a="1"/>
  <c r="R104" i="39" a="1"/>
  <c r="CM104" i="39" a="1"/>
  <c r="N104" i="39" a="1"/>
  <c r="H104" i="39" a="1"/>
  <c r="AV104" i="39" a="1"/>
  <c r="L384" i="39" a="1"/>
  <c r="CK384" i="39" a="1"/>
  <c r="CG384" i="39" a="1"/>
  <c r="P384" i="39" a="1"/>
  <c r="CF384" i="39" a="1"/>
  <c r="V384" i="39" a="1"/>
  <c r="N384" i="39" a="1"/>
  <c r="H384" i="39" a="1"/>
  <c r="CP384" i="39" a="1"/>
  <c r="AV384" i="39" a="1"/>
  <c r="G384" i="39" a="1"/>
  <c r="Q384" i="39" a="1"/>
  <c r="CO384" i="39" a="1"/>
  <c r="CH384" i="39" a="1"/>
  <c r="F384" i="39" a="1"/>
  <c r="T384" i="39" a="1"/>
  <c r="U384" i="39" a="1"/>
  <c r="AU384" i="39" a="1"/>
  <c r="I384" i="39" a="1"/>
  <c r="CN384" i="39" a="1"/>
  <c r="CJ384" i="39" a="1"/>
  <c r="J384" i="39" a="1"/>
  <c r="CM384" i="39" a="1"/>
  <c r="M384" i="39" a="1"/>
  <c r="CL384" i="39" a="1"/>
  <c r="K384" i="39" a="1"/>
  <c r="R384" i="39" a="1"/>
  <c r="S384" i="39" a="1"/>
  <c r="CI384" i="39" a="1"/>
  <c r="O384" i="39" a="1"/>
  <c r="S124" i="39" a="1"/>
  <c r="R124" i="39" a="1"/>
  <c r="AV124" i="39" a="1"/>
  <c r="CF124" i="39" a="1"/>
  <c r="V124" i="39" a="1"/>
  <c r="J124" i="39" a="1"/>
  <c r="CL124" i="39" a="1"/>
  <c r="T124" i="39" a="1"/>
  <c r="CM124" i="39" a="1"/>
  <c r="O384" i="39" l="1"/>
  <c r="CI384" i="39"/>
  <c r="S384" i="39"/>
  <c r="AG387" i="39" s="1"/>
  <c r="R384" i="39"/>
  <c r="K384" i="39"/>
  <c r="CS384" i="39" s="1"/>
  <c r="CT384" i="39" s="1"/>
  <c r="CL384" i="39"/>
  <c r="M384" i="39"/>
  <c r="CM384" i="39"/>
  <c r="J384" i="39"/>
  <c r="AI385" i="39" s="1"/>
  <c r="CJ384" i="39"/>
  <c r="CN384" i="39"/>
  <c r="I384" i="39"/>
  <c r="CW384" i="39" s="1"/>
  <c r="AU384" i="39"/>
  <c r="AH385" i="39" s="1"/>
  <c r="U384" i="39"/>
  <c r="Y386" i="39" s="1"/>
  <c r="T384" i="39"/>
  <c r="F384" i="39"/>
  <c r="CH384" i="39"/>
  <c r="CO384" i="39"/>
  <c r="Q384" i="39"/>
  <c r="G384" i="39"/>
  <c r="AV384" i="39"/>
  <c r="CU384" i="39" s="1"/>
  <c r="CP384" i="39"/>
  <c r="H384" i="39"/>
  <c r="N384" i="39"/>
  <c r="V384" i="39"/>
  <c r="AC386" i="39" s="1"/>
  <c r="CF384" i="39"/>
  <c r="P384" i="39"/>
  <c r="CG384" i="39"/>
  <c r="CK384" i="39"/>
  <c r="L384" i="39"/>
  <c r="AL385" i="39" s="1"/>
  <c r="AV104" i="39"/>
  <c r="AS105" i="39" s="1"/>
  <c r="H104" i="39"/>
  <c r="N104" i="39"/>
  <c r="CM104" i="39"/>
  <c r="R104" i="39"/>
  <c r="CJ104" i="39"/>
  <c r="F104" i="39"/>
  <c r="U104" i="39"/>
  <c r="Z107" i="39" s="1"/>
  <c r="CN104" i="39"/>
  <c r="CG104" i="39"/>
  <c r="CL104" i="39"/>
  <c r="J104" i="39"/>
  <c r="AK107" i="39" s="1"/>
  <c r="P104" i="39"/>
  <c r="T104" i="39"/>
  <c r="CI104" i="39"/>
  <c r="CO104" i="39"/>
  <c r="V104" i="39"/>
  <c r="AB105" i="39" s="1"/>
  <c r="AU104" i="39"/>
  <c r="CX104" i="39" s="1"/>
  <c r="G104" i="39"/>
  <c r="M104" i="39"/>
  <c r="CK104" i="39"/>
  <c r="O104" i="39"/>
  <c r="CH104" i="39"/>
  <c r="CF104" i="39"/>
  <c r="CP104" i="39"/>
  <c r="S104" i="39"/>
  <c r="AF106" i="39" s="1"/>
  <c r="Q104" i="39"/>
  <c r="I104" i="39"/>
  <c r="CW104" i="39" s="1"/>
  <c r="K104" i="39"/>
  <c r="AR106" i="39" s="1"/>
  <c r="L104" i="39"/>
  <c r="AL105" i="39" s="1"/>
  <c r="CO349" i="39"/>
  <c r="V349" i="39"/>
  <c r="AB350" i="39" s="1"/>
  <c r="CL349" i="39"/>
  <c r="L349" i="39"/>
  <c r="AN352" i="39" s="1"/>
  <c r="AU349" i="39"/>
  <c r="CX349" i="39" s="1"/>
  <c r="AV349" i="39"/>
  <c r="AT351" i="39" s="1"/>
  <c r="P349" i="39"/>
  <c r="M349" i="39"/>
  <c r="CF349" i="39"/>
  <c r="I349" i="39"/>
  <c r="CW349" i="39" s="1"/>
  <c r="K349" i="39"/>
  <c r="CS349" i="39" s="1"/>
  <c r="CT349" i="39" s="1"/>
  <c r="CN349" i="39"/>
  <c r="Q349" i="39"/>
  <c r="R349" i="39"/>
  <c r="S349" i="39"/>
  <c r="W350" i="39" s="1"/>
  <c r="H349" i="39"/>
  <c r="O349" i="39"/>
  <c r="CK349" i="39"/>
  <c r="F349" i="39"/>
  <c r="CM349" i="39"/>
  <c r="N349" i="39"/>
  <c r="J349" i="39"/>
  <c r="AI350" i="39" s="1"/>
  <c r="U349" i="39"/>
  <c r="Y351" i="39" s="1"/>
  <c r="CP349" i="39"/>
  <c r="CG349" i="39"/>
  <c r="CH349" i="39"/>
  <c r="T349" i="39"/>
  <c r="CI349" i="39"/>
  <c r="CJ349" i="39"/>
  <c r="G349" i="39"/>
  <c r="CO209" i="39"/>
  <c r="M209" i="39"/>
  <c r="V209" i="39"/>
  <c r="AB210" i="39" s="1"/>
  <c r="L209" i="39"/>
  <c r="AM211" i="39" s="1"/>
  <c r="AU209" i="39"/>
  <c r="CX209" i="39" s="1"/>
  <c r="U209" i="39"/>
  <c r="Z212" i="39" s="1"/>
  <c r="CN209" i="39"/>
  <c r="CJ209" i="39"/>
  <c r="P209" i="39"/>
  <c r="CI209" i="39"/>
  <c r="H209" i="39"/>
  <c r="CK209" i="39"/>
  <c r="CG209" i="39"/>
  <c r="CF209" i="39"/>
  <c r="CM209" i="39"/>
  <c r="J209" i="39"/>
  <c r="AK212" i="39" s="1"/>
  <c r="CL209" i="39"/>
  <c r="I209" i="39"/>
  <c r="CW209" i="39" s="1"/>
  <c r="CP209" i="39"/>
  <c r="N209" i="39"/>
  <c r="T209" i="39"/>
  <c r="S209" i="39"/>
  <c r="W210" i="39" s="1"/>
  <c r="R209" i="39"/>
  <c r="O209" i="39"/>
  <c r="F209" i="39"/>
  <c r="AV209" i="39"/>
  <c r="CU209" i="39" s="1"/>
  <c r="CH209" i="39"/>
  <c r="K209" i="39"/>
  <c r="CS209" i="39" s="1"/>
  <c r="G209" i="39"/>
  <c r="Q209" i="39"/>
  <c r="T524" i="39"/>
  <c r="CL524" i="39"/>
  <c r="H524" i="39"/>
  <c r="AU524" i="39"/>
  <c r="CX524" i="39" s="1"/>
  <c r="I524" i="39"/>
  <c r="CW524" i="39" s="1"/>
  <c r="O524" i="39"/>
  <c r="K524" i="39"/>
  <c r="CS524" i="39" s="1"/>
  <c r="CT524" i="39" s="1"/>
  <c r="J524" i="39"/>
  <c r="AK527" i="39" s="1"/>
  <c r="V524" i="39"/>
  <c r="AD527" i="39" s="1"/>
  <c r="N524" i="39"/>
  <c r="CP524" i="39"/>
  <c r="CN524" i="39"/>
  <c r="P524" i="39"/>
  <c r="F524" i="39"/>
  <c r="G524" i="39"/>
  <c r="CH524" i="39"/>
  <c r="M524" i="39"/>
  <c r="CG524" i="39"/>
  <c r="L524" i="39"/>
  <c r="AL525" i="39" s="1"/>
  <c r="CK524" i="39"/>
  <c r="Q524" i="39"/>
  <c r="U524" i="39"/>
  <c r="Z527" i="39" s="1"/>
  <c r="CI524" i="39"/>
  <c r="CF524" i="39"/>
  <c r="CO524" i="39"/>
  <c r="R524" i="39"/>
  <c r="CJ524" i="39"/>
  <c r="CM524" i="39"/>
  <c r="AV524" i="39"/>
  <c r="AT526" i="39" s="1"/>
  <c r="S524" i="39"/>
  <c r="AF526" i="39" s="1"/>
  <c r="CG629" i="39"/>
  <c r="CL629" i="39"/>
  <c r="CP629" i="39"/>
  <c r="R629" i="39"/>
  <c r="O629" i="39"/>
  <c r="J629" i="39"/>
  <c r="AJ631" i="39" s="1"/>
  <c r="AU629" i="39"/>
  <c r="AH630" i="39" s="1"/>
  <c r="T629" i="39"/>
  <c r="L629" i="39"/>
  <c r="AN632" i="39" s="1"/>
  <c r="V629" i="39"/>
  <c r="AC631" i="39" s="1"/>
  <c r="CJ629" i="39"/>
  <c r="CH629" i="39"/>
  <c r="CK629" i="39"/>
  <c r="CN629" i="39"/>
  <c r="M629" i="39"/>
  <c r="CI629" i="39"/>
  <c r="I629" i="39"/>
  <c r="CW629" i="39" s="1"/>
  <c r="U629" i="39"/>
  <c r="Y631" i="39" s="1"/>
  <c r="K629" i="39"/>
  <c r="AQ630" i="39" s="1"/>
  <c r="CO629" i="39"/>
  <c r="N629" i="39"/>
  <c r="P629" i="39"/>
  <c r="S629" i="39"/>
  <c r="AG632" i="39" s="1"/>
  <c r="Q629" i="39"/>
  <c r="CF629" i="39"/>
  <c r="H629" i="39"/>
  <c r="F629" i="39"/>
  <c r="G629" i="39"/>
  <c r="CM629" i="39"/>
  <c r="AV629" i="39"/>
  <c r="AS630" i="39" s="1"/>
  <c r="CM559" i="39"/>
  <c r="CG559" i="39"/>
  <c r="CO559" i="39"/>
  <c r="F559" i="39"/>
  <c r="CP559" i="39"/>
  <c r="U559" i="39"/>
  <c r="X560" i="39" s="1"/>
  <c r="R559" i="39"/>
  <c r="CJ559" i="39"/>
  <c r="CN559" i="39"/>
  <c r="I559" i="39"/>
  <c r="CW559" i="39" s="1"/>
  <c r="G559" i="39"/>
  <c r="CI559" i="39"/>
  <c r="AV559" i="39"/>
  <c r="AT561" i="39" s="1"/>
  <c r="AU559" i="39"/>
  <c r="CX559" i="39" s="1"/>
  <c r="CH559" i="39"/>
  <c r="O559" i="39"/>
  <c r="S559" i="39"/>
  <c r="AF561" i="39" s="1"/>
  <c r="Q559" i="39"/>
  <c r="N559" i="39"/>
  <c r="CK559" i="39"/>
  <c r="L559" i="39"/>
  <c r="AM561" i="39" s="1"/>
  <c r="P559" i="39"/>
  <c r="J559" i="39"/>
  <c r="AI560" i="39" s="1"/>
  <c r="T559" i="39"/>
  <c r="M559" i="39"/>
  <c r="V559" i="39"/>
  <c r="AC561" i="39" s="1"/>
  <c r="CL559" i="39"/>
  <c r="K559" i="39"/>
  <c r="AQ560" i="39" s="1"/>
  <c r="H559" i="39"/>
  <c r="CF559" i="39"/>
  <c r="M244" i="39"/>
  <c r="N244" i="39"/>
  <c r="AU244" i="39"/>
  <c r="CX244" i="39" s="1"/>
  <c r="G244" i="39"/>
  <c r="CO244" i="39"/>
  <c r="CJ244" i="39"/>
  <c r="S244" i="39"/>
  <c r="W245" i="39" s="1"/>
  <c r="CI244" i="39"/>
  <c r="R244" i="39"/>
  <c r="CK244" i="39"/>
  <c r="CG244" i="39"/>
  <c r="T244" i="39"/>
  <c r="AV244" i="39"/>
  <c r="AS245" i="39" s="1"/>
  <c r="CF244" i="39"/>
  <c r="J244" i="39"/>
  <c r="AJ246" i="39" s="1"/>
  <c r="O244" i="39"/>
  <c r="K244" i="39"/>
  <c r="AR246" i="39" s="1"/>
  <c r="L244" i="39"/>
  <c r="AL245" i="39" s="1"/>
  <c r="H244" i="39"/>
  <c r="Q244" i="39"/>
  <c r="CN244" i="39"/>
  <c r="CM244" i="39"/>
  <c r="V244" i="39"/>
  <c r="AD247" i="39" s="1"/>
  <c r="F244" i="39"/>
  <c r="CH244" i="39"/>
  <c r="U244" i="39"/>
  <c r="X245" i="39" s="1"/>
  <c r="CL244" i="39"/>
  <c r="CP244" i="39"/>
  <c r="P244" i="39"/>
  <c r="I244" i="39"/>
  <c r="CW244" i="39" s="1"/>
  <c r="G69" i="39"/>
  <c r="N69" i="39"/>
  <c r="O69" i="39"/>
  <c r="S69" i="39"/>
  <c r="AG72" i="39" s="1"/>
  <c r="Q69" i="39"/>
  <c r="CK69" i="39"/>
  <c r="CP69" i="39"/>
  <c r="CL69" i="39"/>
  <c r="AU69" i="39"/>
  <c r="CX69" i="39" s="1"/>
  <c r="CH69" i="39"/>
  <c r="T69" i="39"/>
  <c r="P69" i="39"/>
  <c r="M69" i="39"/>
  <c r="V69" i="39"/>
  <c r="AD72" i="39" s="1"/>
  <c r="CN69" i="39"/>
  <c r="L69" i="39"/>
  <c r="AL70" i="39" s="1"/>
  <c r="CM69" i="39"/>
  <c r="CJ69" i="39"/>
  <c r="U69" i="39"/>
  <c r="X70" i="39" s="1"/>
  <c r="CI69" i="39"/>
  <c r="CF69" i="39"/>
  <c r="R69" i="39"/>
  <c r="F69" i="39"/>
  <c r="CG69" i="39"/>
  <c r="H69" i="39"/>
  <c r="I69" i="39"/>
  <c r="CW69" i="39" s="1"/>
  <c r="CO69" i="39"/>
  <c r="J69" i="39"/>
  <c r="AJ71" i="39" s="1"/>
  <c r="AV69" i="39"/>
  <c r="CU69" i="39" s="1"/>
  <c r="K69" i="39"/>
  <c r="CS69" i="39" s="1"/>
  <c r="CT69" i="39" s="1"/>
  <c r="R489" i="39"/>
  <c r="Q489" i="39"/>
  <c r="P489" i="39"/>
  <c r="L489" i="39"/>
  <c r="AN492" i="39" s="1"/>
  <c r="K489" i="39"/>
  <c r="AR491" i="39" s="1"/>
  <c r="CK489" i="39"/>
  <c r="CI489" i="39"/>
  <c r="T489" i="39"/>
  <c r="CJ489" i="39"/>
  <c r="J489" i="39"/>
  <c r="AI490" i="39" s="1"/>
  <c r="G489" i="39"/>
  <c r="N489" i="39"/>
  <c r="F489" i="39"/>
  <c r="S489" i="39"/>
  <c r="AF491" i="39" s="1"/>
  <c r="AV489" i="39"/>
  <c r="AS490" i="39" s="1"/>
  <c r="H489" i="39"/>
  <c r="CM489" i="39"/>
  <c r="CO489" i="39"/>
  <c r="V489" i="39"/>
  <c r="AD492" i="39" s="1"/>
  <c r="CG489" i="39"/>
  <c r="I489" i="39"/>
  <c r="CW489" i="39" s="1"/>
  <c r="CH489" i="39"/>
  <c r="U489" i="39"/>
  <c r="X490" i="39" s="1"/>
  <c r="CF489" i="39"/>
  <c r="CL489" i="39"/>
  <c r="CN489" i="39"/>
  <c r="AU489" i="39"/>
  <c r="CX489" i="39" s="1"/>
  <c r="M489" i="39"/>
  <c r="CP489" i="39"/>
  <c r="O489" i="39"/>
  <c r="CN594" i="39"/>
  <c r="T594" i="39"/>
  <c r="J594" i="39"/>
  <c r="AK597" i="39" s="1"/>
  <c r="CF594" i="39"/>
  <c r="N594" i="39"/>
  <c r="F594" i="39"/>
  <c r="K594" i="39"/>
  <c r="AR596" i="39" s="1"/>
  <c r="Q594" i="39"/>
  <c r="U594" i="39"/>
  <c r="X595" i="39" s="1"/>
  <c r="M594" i="39"/>
  <c r="CM594" i="39"/>
  <c r="CH594" i="39"/>
  <c r="CJ594" i="39"/>
  <c r="CL594" i="39"/>
  <c r="AU594" i="39"/>
  <c r="AH595" i="39" s="1"/>
  <c r="G594" i="39"/>
  <c r="P594" i="39"/>
  <c r="S594" i="39"/>
  <c r="AG597" i="39" s="1"/>
  <c r="AV594" i="39"/>
  <c r="AS595" i="39" s="1"/>
  <c r="V594" i="39"/>
  <c r="AD597" i="39" s="1"/>
  <c r="R594" i="39"/>
  <c r="H594" i="39"/>
  <c r="CO594" i="39"/>
  <c r="L594" i="39"/>
  <c r="AM596" i="39" s="1"/>
  <c r="I594" i="39"/>
  <c r="CW594" i="39" s="1"/>
  <c r="O594" i="39"/>
  <c r="CG594" i="39"/>
  <c r="CP594" i="39"/>
  <c r="CI594" i="39"/>
  <c r="CK594" i="39"/>
  <c r="H419" i="39"/>
  <c r="AV419" i="39"/>
  <c r="CU419" i="39" s="1"/>
  <c r="O419" i="39"/>
  <c r="CM419" i="39"/>
  <c r="M419" i="39"/>
  <c r="K419" i="39"/>
  <c r="AR421" i="39" s="1"/>
  <c r="CF419" i="39"/>
  <c r="CN419" i="39"/>
  <c r="T419" i="39"/>
  <c r="CL419" i="39"/>
  <c r="AU419" i="39"/>
  <c r="AH420" i="39" s="1"/>
  <c r="CG419" i="39"/>
  <c r="V419" i="39"/>
  <c r="AB420" i="39" s="1"/>
  <c r="CK419" i="39"/>
  <c r="F419" i="39"/>
  <c r="I419" i="39"/>
  <c r="CW419" i="39" s="1"/>
  <c r="CO419" i="39"/>
  <c r="N419" i="39"/>
  <c r="CI419" i="39"/>
  <c r="S419" i="39"/>
  <c r="AF421" i="39" s="1"/>
  <c r="R419" i="39"/>
  <c r="Q419" i="39"/>
  <c r="CJ419" i="39"/>
  <c r="J419" i="39"/>
  <c r="AK422" i="39" s="1"/>
  <c r="P419" i="39"/>
  <c r="CH419" i="39"/>
  <c r="U419" i="39"/>
  <c r="X420" i="39" s="1"/>
  <c r="L419" i="39"/>
  <c r="AN422" i="39" s="1"/>
  <c r="G419" i="39"/>
  <c r="CP419" i="39"/>
  <c r="CO34" i="39"/>
  <c r="CM34" i="39"/>
  <c r="M34" i="39"/>
  <c r="J34" i="39"/>
  <c r="AJ36" i="39" s="1"/>
  <c r="L34" i="39"/>
  <c r="AM36" i="39" s="1"/>
  <c r="H34" i="39"/>
  <c r="CL34" i="39"/>
  <c r="V34" i="39"/>
  <c r="AB35" i="39" s="1"/>
  <c r="CJ34" i="39"/>
  <c r="Q34" i="39"/>
  <c r="I34" i="39"/>
  <c r="CW34" i="39" s="1"/>
  <c r="T34" i="39"/>
  <c r="S34" i="39"/>
  <c r="W35" i="39" s="1"/>
  <c r="CH34" i="39"/>
  <c r="R34" i="39"/>
  <c r="AV34" i="39"/>
  <c r="AS35" i="39" s="1"/>
  <c r="AU34" i="39"/>
  <c r="CX34" i="39" s="1"/>
  <c r="CF34" i="39"/>
  <c r="P34" i="39"/>
  <c r="U34" i="39"/>
  <c r="Z37" i="39" s="1"/>
  <c r="CG34" i="39"/>
  <c r="CP34" i="39"/>
  <c r="K34" i="39"/>
  <c r="CS34" i="39" s="1"/>
  <c r="N34" i="39"/>
  <c r="CI34" i="39"/>
  <c r="CN34" i="39"/>
  <c r="G34" i="39"/>
  <c r="CK34" i="39"/>
  <c r="O34" i="39"/>
  <c r="F34" i="39"/>
  <c r="CF454" i="39"/>
  <c r="F454" i="39"/>
  <c r="S454" i="39"/>
  <c r="AF456" i="39" s="1"/>
  <c r="U454" i="39"/>
  <c r="Z457" i="39" s="1"/>
  <c r="T454" i="39"/>
  <c r="P454" i="39"/>
  <c r="G454" i="39"/>
  <c r="CG454" i="39"/>
  <c r="AV454" i="39"/>
  <c r="AT456" i="39" s="1"/>
  <c r="I454" i="39"/>
  <c r="CW454" i="39" s="1"/>
  <c r="H454" i="39"/>
  <c r="L454" i="39"/>
  <c r="AL455" i="39" s="1"/>
  <c r="J454" i="39"/>
  <c r="AI455" i="39" s="1"/>
  <c r="R454" i="39"/>
  <c r="CH454" i="39"/>
  <c r="CK454" i="39"/>
  <c r="O454" i="39"/>
  <c r="CM454" i="39"/>
  <c r="K454" i="39"/>
  <c r="AQ455" i="39" s="1"/>
  <c r="V454" i="39"/>
  <c r="AD457" i="39" s="1"/>
  <c r="CP454" i="39"/>
  <c r="CI454" i="39"/>
  <c r="CO454" i="39"/>
  <c r="AU454" i="39"/>
  <c r="CX454" i="39" s="1"/>
  <c r="CL454" i="39"/>
  <c r="N454" i="39"/>
  <c r="M454" i="39"/>
  <c r="Q454" i="39"/>
  <c r="CN454" i="39"/>
  <c r="CJ454" i="39"/>
  <c r="CY140" i="38"/>
  <c r="BD18" i="35" s="1"/>
  <c r="BF158" i="39" s="1"/>
  <c r="CU158" i="39"/>
  <c r="I6" i="40" s="1"/>
  <c r="I27" i="40" s="1"/>
  <c r="AS159" i="39"/>
  <c r="AT160" i="39"/>
  <c r="AC160" i="39"/>
  <c r="AB159" i="39"/>
  <c r="AE162" i="39"/>
  <c r="AD161" i="39"/>
  <c r="CS158" i="39"/>
  <c r="CT158" i="39" s="1"/>
  <c r="CV158" i="39" s="1"/>
  <c r="AR160" i="39"/>
  <c r="AQ159" i="39"/>
  <c r="AL159" i="39"/>
  <c r="AN161" i="39"/>
  <c r="AP163" i="39"/>
  <c r="AO162" i="39"/>
  <c r="AM160" i="39"/>
  <c r="AJ160" i="39"/>
  <c r="AI159" i="39"/>
  <c r="AK161" i="39"/>
  <c r="CX158" i="39"/>
  <c r="AH159" i="39"/>
  <c r="AA162" i="39"/>
  <c r="Y160" i="39"/>
  <c r="X159" i="39"/>
  <c r="Z161" i="39"/>
  <c r="AG161" i="39"/>
  <c r="W159" i="39"/>
  <c r="AF160" i="39"/>
  <c r="AZ18" i="35"/>
  <c r="BB263" i="39" s="1"/>
  <c r="CV593" i="39"/>
  <c r="AM421" i="39"/>
  <c r="CT34" i="39"/>
  <c r="CV383" i="39"/>
  <c r="Z492" i="39"/>
  <c r="CS454" i="39"/>
  <c r="CT454" i="39" s="1"/>
  <c r="AR71" i="39"/>
  <c r="AI420" i="39"/>
  <c r="AB70" i="39"/>
  <c r="AR456" i="39"/>
  <c r="AN597" i="39"/>
  <c r="Y421" i="39"/>
  <c r="AG457" i="39"/>
  <c r="AD562" i="39"/>
  <c r="CV523" i="39"/>
  <c r="AK562" i="39"/>
  <c r="CV69" i="39"/>
  <c r="AJ421" i="39"/>
  <c r="AC456" i="39"/>
  <c r="AK247" i="39"/>
  <c r="AL630" i="39"/>
  <c r="Y491" i="39"/>
  <c r="Y596" i="39"/>
  <c r="AL490" i="39"/>
  <c r="AC246" i="39"/>
  <c r="AC71" i="39"/>
  <c r="W630" i="39"/>
  <c r="AL35" i="39"/>
  <c r="AJ561" i="39"/>
  <c r="AF36" i="39"/>
  <c r="W595" i="39"/>
  <c r="AL210" i="39"/>
  <c r="CV453" i="39"/>
  <c r="AN387" i="39"/>
  <c r="AG37" i="39"/>
  <c r="AQ525" i="39"/>
  <c r="X455" i="39"/>
  <c r="AM491" i="39"/>
  <c r="AR36" i="39"/>
  <c r="AS350" i="39"/>
  <c r="AF246" i="39"/>
  <c r="Y36" i="39"/>
  <c r="X350" i="39"/>
  <c r="CU454" i="39"/>
  <c r="X105" i="39"/>
  <c r="CU559" i="39"/>
  <c r="CV384" i="39"/>
  <c r="X385" i="39"/>
  <c r="AH70" i="39"/>
  <c r="X525" i="39"/>
  <c r="AC491" i="39"/>
  <c r="AH560" i="39"/>
  <c r="CU244" i="39"/>
  <c r="AB455" i="39"/>
  <c r="AT386" i="39"/>
  <c r="AB490" i="39"/>
  <c r="W560" i="39"/>
  <c r="AS385" i="39"/>
  <c r="AJ456" i="39"/>
  <c r="AN37" i="39"/>
  <c r="Z597" i="39"/>
  <c r="AQ350" i="39"/>
  <c r="AN562" i="39"/>
  <c r="AG562" i="39"/>
  <c r="Y526" i="39"/>
  <c r="AB525" i="39"/>
  <c r="AI245" i="39"/>
  <c r="AL560" i="39"/>
  <c r="AD107" i="39"/>
  <c r="AT71" i="39"/>
  <c r="AF631" i="39"/>
  <c r="Z562" i="39"/>
  <c r="Y561" i="39"/>
  <c r="AL420" i="39"/>
  <c r="W385" i="39"/>
  <c r="AB245" i="39"/>
  <c r="AR211" i="39"/>
  <c r="AJ351" i="39"/>
  <c r="AQ35" i="39"/>
  <c r="AR386" i="39"/>
  <c r="AS70" i="39"/>
  <c r="AH35" i="39"/>
  <c r="AQ70" i="39"/>
  <c r="AF386" i="39"/>
  <c r="Y456" i="39"/>
  <c r="W455" i="39"/>
  <c r="AC421" i="39"/>
  <c r="AJ211" i="39"/>
  <c r="Z422" i="39"/>
  <c r="AQ210" i="39"/>
  <c r="AD422" i="39"/>
  <c r="CX419" i="39"/>
  <c r="AQ385" i="39"/>
  <c r="CS244" i="39"/>
  <c r="CT244" i="39" s="1"/>
  <c r="CT209" i="39"/>
  <c r="AD387" i="39"/>
  <c r="CS104" i="39"/>
  <c r="CT104" i="39" s="1"/>
  <c r="AQ245" i="39"/>
  <c r="AB385" i="39"/>
  <c r="Z387" i="39"/>
  <c r="AT491" i="39"/>
  <c r="AN212" i="39"/>
  <c r="AD352" i="39"/>
  <c r="AK387" i="39"/>
  <c r="W420" i="39"/>
  <c r="AC211" i="39"/>
  <c r="CU489" i="39"/>
  <c r="CU349" i="39"/>
  <c r="AS560" i="39"/>
  <c r="AD212" i="39"/>
  <c r="AI595" i="39"/>
  <c r="CX629" i="39"/>
  <c r="AH350" i="39"/>
  <c r="AM351" i="39"/>
  <c r="AS525" i="39"/>
  <c r="AM456" i="39"/>
  <c r="AC351" i="39"/>
  <c r="AM386" i="39"/>
  <c r="AG527" i="39"/>
  <c r="AC526" i="39"/>
  <c r="Y106" i="39"/>
  <c r="AH210" i="39"/>
  <c r="AH455" i="39"/>
  <c r="AJ386" i="39"/>
  <c r="AK457" i="39"/>
  <c r="CS629" i="39"/>
  <c r="CT629" i="39" s="1"/>
  <c r="AI105" i="39"/>
  <c r="AH245" i="39"/>
  <c r="W525" i="39"/>
  <c r="AG422" i="39"/>
  <c r="AB560" i="39"/>
  <c r="Y71" i="39"/>
  <c r="AQ105" i="39"/>
  <c r="AN457" i="39"/>
  <c r="CU524" i="39"/>
  <c r="AK352" i="39"/>
  <c r="AH490" i="39"/>
  <c r="AJ106" i="39"/>
  <c r="AI210" i="39"/>
  <c r="AG247" i="39"/>
  <c r="AF596" i="39"/>
  <c r="CX384" i="39"/>
  <c r="AR631" i="39"/>
  <c r="AU124" i="39"/>
  <c r="O124" i="39"/>
  <c r="CG124" i="39"/>
  <c r="CF124" i="39"/>
  <c r="R124" i="39"/>
  <c r="CI124" i="39"/>
  <c r="J124" i="39"/>
  <c r="CJ124" i="39"/>
  <c r="F124" i="39"/>
  <c r="CH124" i="39"/>
  <c r="CN124" i="39"/>
  <c r="K124" i="39"/>
  <c r="P124" i="39"/>
  <c r="T124" i="39"/>
  <c r="G124" i="39"/>
  <c r="U124" i="39"/>
  <c r="N124" i="39"/>
  <c r="CO124" i="39"/>
  <c r="CP124" i="39"/>
  <c r="AV124" i="39"/>
  <c r="S124" i="39"/>
  <c r="CK124" i="39"/>
  <c r="V124" i="39"/>
  <c r="M124" i="39"/>
  <c r="H124" i="39"/>
  <c r="CM124" i="39"/>
  <c r="L124" i="39"/>
  <c r="I124" i="39"/>
  <c r="CW124" i="39" s="1"/>
  <c r="Q124" i="39"/>
  <c r="CL124" i="39"/>
  <c r="Z302" i="39"/>
  <c r="Y301" i="39"/>
  <c r="X300" i="39"/>
  <c r="AA303" i="39"/>
  <c r="AB300" i="39"/>
  <c r="AD302" i="39"/>
  <c r="AC301" i="39"/>
  <c r="AE303" i="39"/>
  <c r="AH300" i="39"/>
  <c r="CX299" i="39"/>
  <c r="W300" i="39"/>
  <c r="AG302" i="39"/>
  <c r="AF301" i="39"/>
  <c r="AJ301" i="39"/>
  <c r="AI300" i="39"/>
  <c r="AK302" i="39"/>
  <c r="CS299" i="39"/>
  <c r="CT299" i="39" s="1"/>
  <c r="AQ300" i="39"/>
  <c r="AR301" i="39"/>
  <c r="AO303" i="39"/>
  <c r="AN302" i="39"/>
  <c r="AM301" i="39"/>
  <c r="AL300" i="39"/>
  <c r="AP304" i="39"/>
  <c r="AT301" i="39"/>
  <c r="AS300" i="39"/>
  <c r="CU299" i="39"/>
  <c r="N105" i="39" a="1"/>
  <c r="S105" i="39" a="1"/>
  <c r="P105" i="39" a="1"/>
  <c r="Q105" i="39" a="1"/>
  <c r="AV105" i="39" a="1"/>
  <c r="CG105" i="39" a="1"/>
  <c r="L105" i="39" a="1"/>
  <c r="K105" i="39" a="1"/>
  <c r="AU105" i="39" a="1"/>
  <c r="CM105" i="39" a="1"/>
  <c r="H105" i="39" a="1"/>
  <c r="R105" i="39" a="1"/>
  <c r="CO105" i="39" a="1"/>
  <c r="M105" i="39" a="1"/>
  <c r="CH105" i="39" a="1"/>
  <c r="CF105" i="39" a="1"/>
  <c r="T105" i="39" a="1"/>
  <c r="O105" i="39" a="1"/>
  <c r="G105" i="39" a="1"/>
  <c r="CJ105" i="39" a="1"/>
  <c r="CN105" i="39" a="1"/>
  <c r="CK105" i="39" a="1"/>
  <c r="V105" i="39" a="1"/>
  <c r="I105" i="39" a="1"/>
  <c r="CL105" i="39" a="1"/>
  <c r="J105" i="39" a="1"/>
  <c r="CI105" i="39" a="1"/>
  <c r="CP105" i="39" a="1"/>
  <c r="U105" i="39" a="1"/>
  <c r="F105" i="39" a="1"/>
  <c r="CG630" i="39" a="1"/>
  <c r="CO630" i="39" a="1"/>
  <c r="CK630" i="39" a="1"/>
  <c r="U630" i="39" a="1"/>
  <c r="AV630" i="39" a="1"/>
  <c r="P630" i="39" a="1"/>
  <c r="H630" i="39" a="1"/>
  <c r="CL630" i="39" a="1"/>
  <c r="CI630" i="39" a="1"/>
  <c r="V630" i="39" a="1"/>
  <c r="F630" i="39" a="1"/>
  <c r="CF630" i="39" a="1"/>
  <c r="CH630" i="39" a="1"/>
  <c r="K630" i="39" a="1"/>
  <c r="I630" i="39" a="1"/>
  <c r="CP630" i="39" a="1"/>
  <c r="CJ630" i="39" a="1"/>
  <c r="O630" i="39" a="1"/>
  <c r="CM630" i="39" a="1"/>
  <c r="AU630" i="39" a="1"/>
  <c r="S630" i="39" a="1"/>
  <c r="CN630" i="39" a="1"/>
  <c r="M630" i="39" a="1"/>
  <c r="G630" i="39" a="1"/>
  <c r="L630" i="39" a="1"/>
  <c r="J630" i="39" a="1"/>
  <c r="T630" i="39" a="1"/>
  <c r="Q630" i="39" a="1"/>
  <c r="R630" i="39" a="1"/>
  <c r="N630" i="39" a="1"/>
  <c r="J420" i="39" a="1"/>
  <c r="K420" i="39" a="1"/>
  <c r="CH420" i="39" a="1"/>
  <c r="CI420" i="39" a="1"/>
  <c r="V420" i="39" a="1"/>
  <c r="CF420" i="39" a="1"/>
  <c r="AU420" i="39" a="1"/>
  <c r="L420" i="39" a="1"/>
  <c r="CO420" i="39" a="1"/>
  <c r="O420" i="39" a="1"/>
  <c r="S420" i="39" a="1"/>
  <c r="CK420" i="39" a="1"/>
  <c r="H420" i="39" a="1"/>
  <c r="CN420" i="39" a="1"/>
  <c r="G420" i="39" a="1"/>
  <c r="U420" i="39" a="1"/>
  <c r="AV420" i="39" a="1"/>
  <c r="CP420" i="39" a="1"/>
  <c r="CG420" i="39" a="1"/>
  <c r="CM420" i="39" a="1"/>
  <c r="F420" i="39" a="1"/>
  <c r="M420" i="39" a="1"/>
  <c r="N420" i="39" a="1"/>
  <c r="CL420" i="39" a="1"/>
  <c r="Q420" i="39" a="1"/>
  <c r="I420" i="39" a="1"/>
  <c r="P420" i="39" a="1"/>
  <c r="CJ420" i="39" a="1"/>
  <c r="R420" i="39" a="1"/>
  <c r="T420" i="39" a="1"/>
  <c r="CD19" i="35" a="1"/>
  <c r="R19" i="35" a="1"/>
  <c r="S19" i="35" a="1"/>
  <c r="N19" i="35" a="1"/>
  <c r="CJ19" i="35" a="1"/>
  <c r="CM19" i="35" a="1"/>
  <c r="L19" i="35" a="1"/>
  <c r="CE19" i="35" a="1"/>
  <c r="S159" i="39" a="1"/>
  <c r="N159" i="39" a="1"/>
  <c r="K159" i="39" a="1"/>
  <c r="CH159" i="39" a="1"/>
  <c r="L159" i="39" a="1"/>
  <c r="CO159" i="39" a="1"/>
  <c r="CN159" i="39" a="1"/>
  <c r="T264" i="39" a="1"/>
  <c r="AV264" i="39" a="1"/>
  <c r="CL264" i="39" a="1"/>
  <c r="M264" i="39" a="1"/>
  <c r="CG264" i="39" a="1"/>
  <c r="CJ264" i="39" a="1"/>
  <c r="CO264" i="39" a="1"/>
  <c r="J264" i="39" a="1"/>
  <c r="CP525" i="39" a="1"/>
  <c r="J525" i="39" a="1"/>
  <c r="CI525" i="39" a="1"/>
  <c r="CK525" i="39" a="1"/>
  <c r="M525" i="39" a="1"/>
  <c r="CJ525" i="39" a="1"/>
  <c r="CM525" i="39" a="1"/>
  <c r="CH525" i="39" a="1"/>
  <c r="S525" i="39" a="1"/>
  <c r="F525" i="39" a="1"/>
  <c r="I525" i="39" a="1"/>
  <c r="AU525" i="39" a="1"/>
  <c r="CO525" i="39" a="1"/>
  <c r="CF525" i="39" a="1"/>
  <c r="P525" i="39" a="1"/>
  <c r="AV525" i="39" a="1"/>
  <c r="V525" i="39" a="1"/>
  <c r="K525" i="39" a="1"/>
  <c r="Q525" i="39" a="1"/>
  <c r="CL525" i="39" a="1"/>
  <c r="CG525" i="39" a="1"/>
  <c r="H525" i="39" a="1"/>
  <c r="G525" i="39" a="1"/>
  <c r="T525" i="39" a="1"/>
  <c r="L525" i="39" a="1"/>
  <c r="N525" i="39" a="1"/>
  <c r="U525" i="39" a="1"/>
  <c r="CN525" i="39" a="1"/>
  <c r="O525" i="39" a="1"/>
  <c r="R525" i="39" a="1"/>
  <c r="K245" i="39" a="1"/>
  <c r="J245" i="39" a="1"/>
  <c r="I245" i="39" a="1"/>
  <c r="H245" i="39" a="1"/>
  <c r="F245" i="39" a="1"/>
  <c r="CF245" i="39" a="1"/>
  <c r="L245" i="39" a="1"/>
  <c r="CO245" i="39" a="1"/>
  <c r="P245" i="39" a="1"/>
  <c r="T245" i="39" a="1"/>
  <c r="CI245" i="39" a="1"/>
  <c r="CK245" i="39" a="1"/>
  <c r="O245" i="39" a="1"/>
  <c r="CH245" i="39" a="1"/>
  <c r="R245" i="39" a="1"/>
  <c r="CJ245" i="39" a="1"/>
  <c r="CM245" i="39" a="1"/>
  <c r="G245" i="39" a="1"/>
  <c r="AU245" i="39" a="1"/>
  <c r="S245" i="39" a="1"/>
  <c r="U245" i="39" a="1"/>
  <c r="CG245" i="39" a="1"/>
  <c r="Q245" i="39" a="1"/>
  <c r="AV245" i="39" a="1"/>
  <c r="CN245" i="39" a="1"/>
  <c r="M245" i="39" a="1"/>
  <c r="V245" i="39" a="1"/>
  <c r="CL245" i="39" a="1"/>
  <c r="N245" i="39" a="1"/>
  <c r="CP245" i="39" a="1"/>
  <c r="CO595" i="39" a="1"/>
  <c r="N595" i="39" a="1"/>
  <c r="K595" i="39" a="1"/>
  <c r="AU595" i="39" a="1"/>
  <c r="AV595" i="39" a="1"/>
  <c r="CI595" i="39" a="1"/>
  <c r="CM595" i="39" a="1"/>
  <c r="CG595" i="39" a="1"/>
  <c r="CF595" i="39" a="1"/>
  <c r="Q595" i="39" a="1"/>
  <c r="P595" i="39" a="1"/>
  <c r="CP595" i="39" a="1"/>
  <c r="G595" i="39" a="1"/>
  <c r="R595" i="39" a="1"/>
  <c r="CK595" i="39" a="1"/>
  <c r="U595" i="39" a="1"/>
  <c r="J595" i="39" a="1"/>
  <c r="L595" i="39" a="1"/>
  <c r="H595" i="39" a="1"/>
  <c r="CL595" i="39" a="1"/>
  <c r="M595" i="39" a="1"/>
  <c r="V595" i="39" a="1"/>
  <c r="CJ595" i="39" a="1"/>
  <c r="O595" i="39" a="1"/>
  <c r="S595" i="39" a="1"/>
  <c r="F595" i="39" a="1"/>
  <c r="CN595" i="39" a="1"/>
  <c r="CH595" i="39" a="1"/>
  <c r="I595" i="39" a="1"/>
  <c r="T595" i="39" a="1"/>
  <c r="N35" i="39" a="1"/>
  <c r="T35" i="39" a="1"/>
  <c r="CN35" i="39" a="1"/>
  <c r="H35" i="39" a="1"/>
  <c r="O35" i="39" a="1"/>
  <c r="CP35" i="39" a="1"/>
  <c r="U35" i="39" a="1"/>
  <c r="CK35" i="39" a="1"/>
  <c r="CO35" i="39" a="1"/>
  <c r="CM35" i="39" a="1"/>
  <c r="L35" i="39" a="1"/>
  <c r="CI35" i="39" a="1"/>
  <c r="CJ35" i="39" a="1"/>
  <c r="Q35" i="39" a="1"/>
  <c r="AV35" i="39" a="1"/>
  <c r="G35" i="39" a="1"/>
  <c r="CF35" i="39" a="1"/>
  <c r="M35" i="39" a="1"/>
  <c r="K35" i="39" a="1"/>
  <c r="F35" i="39" a="1"/>
  <c r="CH35" i="39" a="1"/>
  <c r="V35" i="39" a="1"/>
  <c r="R35" i="39" a="1"/>
  <c r="J35" i="39" a="1"/>
  <c r="CG35" i="39" a="1"/>
  <c r="AU35" i="39" a="1"/>
  <c r="P35" i="39" a="1"/>
  <c r="I35" i="39" a="1"/>
  <c r="S35" i="39" a="1"/>
  <c r="CL35" i="39" a="1"/>
  <c r="M19" i="35" a="1"/>
  <c r="CH19" i="35" a="1"/>
  <c r="G19" i="35" a="1"/>
  <c r="CI19" i="35" a="1"/>
  <c r="E19" i="35" a="1"/>
  <c r="J19" i="35" a="1"/>
  <c r="AT19" i="35" a="1"/>
  <c r="T19" i="35" a="1"/>
  <c r="V159" i="39" a="1"/>
  <c r="AV159" i="39" a="1"/>
  <c r="CK159" i="39" a="1"/>
  <c r="CI159" i="39" a="1"/>
  <c r="CP159" i="39" a="1"/>
  <c r="F159" i="39" a="1"/>
  <c r="O159" i="39" a="1"/>
  <c r="CN264" i="39" a="1"/>
  <c r="P264" i="39" a="1"/>
  <c r="CH264" i="39" a="1"/>
  <c r="CP264" i="39" a="1"/>
  <c r="AU264" i="39" a="1"/>
  <c r="CF264" i="39" a="1"/>
  <c r="L264" i="39" a="1"/>
  <c r="N264" i="39" a="1"/>
  <c r="K350" i="39" a="1"/>
  <c r="CL350" i="39" a="1"/>
  <c r="J350" i="39" a="1"/>
  <c r="N350" i="39" a="1"/>
  <c r="AU350" i="39" a="1"/>
  <c r="V350" i="39" a="1"/>
  <c r="O350" i="39" a="1"/>
  <c r="L350" i="39" a="1"/>
  <c r="I350" i="39" a="1"/>
  <c r="S350" i="39" a="1"/>
  <c r="P350" i="39" a="1"/>
  <c r="CJ350" i="39" a="1"/>
  <c r="T350" i="39" a="1"/>
  <c r="G350" i="39" a="1"/>
  <c r="CI350" i="39" a="1"/>
  <c r="M350" i="39" a="1"/>
  <c r="U350" i="39" a="1"/>
  <c r="H350" i="39" a="1"/>
  <c r="R350" i="39" a="1"/>
  <c r="CG350" i="39" a="1"/>
  <c r="Q350" i="39" a="1"/>
  <c r="CP350" i="39" a="1"/>
  <c r="AV350" i="39" a="1"/>
  <c r="CM350" i="39" a="1"/>
  <c r="CO350" i="39" a="1"/>
  <c r="F350" i="39" a="1"/>
  <c r="CF350" i="39" a="1"/>
  <c r="CN350" i="39" a="1"/>
  <c r="CH350" i="39" a="1"/>
  <c r="CK350" i="39" a="1"/>
  <c r="AV210" i="39" a="1"/>
  <c r="S210" i="39" a="1"/>
  <c r="CL210" i="39" a="1"/>
  <c r="G210" i="39" a="1"/>
  <c r="CI210" i="39" a="1"/>
  <c r="V210" i="39" a="1"/>
  <c r="J210" i="39" a="1"/>
  <c r="F210" i="39" a="1"/>
  <c r="CH210" i="39" a="1"/>
  <c r="CN210" i="39" a="1"/>
  <c r="H210" i="39" a="1"/>
  <c r="R210" i="39" a="1"/>
  <c r="CO210" i="39" a="1"/>
  <c r="L210" i="39" a="1"/>
  <c r="U210" i="39" a="1"/>
  <c r="I210" i="39" a="1"/>
  <c r="AU210" i="39" a="1"/>
  <c r="O210" i="39" a="1"/>
  <c r="Q210" i="39" a="1"/>
  <c r="CP210" i="39" a="1"/>
  <c r="M210" i="39" a="1"/>
  <c r="CK210" i="39" a="1"/>
  <c r="CJ210" i="39" a="1"/>
  <c r="CG210" i="39" a="1"/>
  <c r="CF210" i="39" a="1"/>
  <c r="K210" i="39" a="1"/>
  <c r="N210" i="39" a="1"/>
  <c r="CM210" i="39" a="1"/>
  <c r="T210" i="39" a="1"/>
  <c r="P210" i="39" a="1"/>
  <c r="I70" i="39" a="1"/>
  <c r="R70" i="39" a="1"/>
  <c r="Q70" i="39" a="1"/>
  <c r="F70" i="39" a="1"/>
  <c r="CN70" i="39" a="1"/>
  <c r="G70" i="39" a="1"/>
  <c r="CH70" i="39" a="1"/>
  <c r="L70" i="39" a="1"/>
  <c r="AU70" i="39" a="1"/>
  <c r="M70" i="39" a="1"/>
  <c r="S70" i="39" a="1"/>
  <c r="CO70" i="39" a="1"/>
  <c r="CM70" i="39" a="1"/>
  <c r="CG70" i="39" a="1"/>
  <c r="U70" i="39" a="1"/>
  <c r="CK70" i="39" a="1"/>
  <c r="CL70" i="39" a="1"/>
  <c r="AV70" i="39" a="1"/>
  <c r="O70" i="39" a="1"/>
  <c r="CF70" i="39" a="1"/>
  <c r="K70" i="39" a="1"/>
  <c r="CP70" i="39" a="1"/>
  <c r="T70" i="39" a="1"/>
  <c r="N70" i="39" a="1"/>
  <c r="P70" i="39" a="1"/>
  <c r="H70" i="39" a="1"/>
  <c r="CI70" i="39" a="1"/>
  <c r="J70" i="39" a="1"/>
  <c r="V70" i="39" a="1"/>
  <c r="CJ70" i="39" a="1"/>
  <c r="V490" i="39" a="1"/>
  <c r="M490" i="39" a="1"/>
  <c r="CK490" i="39" a="1"/>
  <c r="I490" i="39" a="1"/>
  <c r="L490" i="39" a="1"/>
  <c r="J490" i="39" a="1"/>
  <c r="U490" i="39" a="1"/>
  <c r="AV490" i="39" a="1"/>
  <c r="CN490" i="39" a="1"/>
  <c r="G490" i="39" a="1"/>
  <c r="F490" i="39" a="1"/>
  <c r="R490" i="39" a="1"/>
  <c r="N490" i="39" a="1"/>
  <c r="CO490" i="39" a="1"/>
  <c r="AU490" i="39" a="1"/>
  <c r="Q490" i="39" a="1"/>
  <c r="CL490" i="39" a="1"/>
  <c r="T490" i="39" a="1"/>
  <c r="CG490" i="39" a="1"/>
  <c r="K490" i="39" a="1"/>
  <c r="O490" i="39" a="1"/>
  <c r="CP490" i="39" a="1"/>
  <c r="CM490" i="39" a="1"/>
  <c r="CF490" i="39" a="1"/>
  <c r="H490" i="39" a="1"/>
  <c r="P490" i="39" a="1"/>
  <c r="CI490" i="39" a="1"/>
  <c r="CJ490" i="39" a="1"/>
  <c r="CH490" i="39" a="1"/>
  <c r="S490" i="39" a="1"/>
  <c r="AS19" i="35" a="1"/>
  <c r="Q19" i="35" a="1"/>
  <c r="P19" i="35" a="1"/>
  <c r="CK19" i="35" a="1"/>
  <c r="H19" i="35" a="1"/>
  <c r="O19" i="35" a="1"/>
  <c r="D19" i="35" a="1"/>
  <c r="P159" i="39" a="1"/>
  <c r="R159" i="39" a="1"/>
  <c r="CJ159" i="39" a="1"/>
  <c r="CM159" i="39" a="1"/>
  <c r="T159" i="39" a="1"/>
  <c r="CL159" i="39" a="1"/>
  <c r="M159" i="39" a="1"/>
  <c r="I159" i="39" a="1"/>
  <c r="U264" i="39" a="1"/>
  <c r="CK264" i="39" a="1"/>
  <c r="H264" i="39" a="1"/>
  <c r="F264" i="39" a="1"/>
  <c r="I264" i="39" a="1"/>
  <c r="CI264" i="39" a="1"/>
  <c r="G264" i="39" a="1"/>
  <c r="F385" i="39" a="1"/>
  <c r="K385" i="39" a="1"/>
  <c r="V385" i="39" a="1"/>
  <c r="Q385" i="39" a="1"/>
  <c r="T385" i="39" a="1"/>
  <c r="L385" i="39" a="1"/>
  <c r="CO385" i="39" a="1"/>
  <c r="CK385" i="39" a="1"/>
  <c r="CP385" i="39" a="1"/>
  <c r="CM385" i="39" a="1"/>
  <c r="H385" i="39" a="1"/>
  <c r="M385" i="39" a="1"/>
  <c r="R385" i="39" a="1"/>
  <c r="CI385" i="39" a="1"/>
  <c r="CG385" i="39" a="1"/>
  <c r="CL385" i="39" a="1"/>
  <c r="G385" i="39" a="1"/>
  <c r="U385" i="39" a="1"/>
  <c r="O385" i="39" a="1"/>
  <c r="I385" i="39" a="1"/>
  <c r="P385" i="39" a="1"/>
  <c r="CH385" i="39" a="1"/>
  <c r="CN385" i="39" a="1"/>
  <c r="CF385" i="39" a="1"/>
  <c r="AU385" i="39" a="1"/>
  <c r="S385" i="39" a="1"/>
  <c r="CJ385" i="39" a="1"/>
  <c r="N385" i="39" a="1"/>
  <c r="J385" i="39" a="1"/>
  <c r="AV385" i="39" a="1"/>
  <c r="CH560" i="39" a="1"/>
  <c r="CM560" i="39" a="1"/>
  <c r="P560" i="39" a="1"/>
  <c r="V560" i="39" a="1"/>
  <c r="F560" i="39" a="1"/>
  <c r="CG560" i="39" a="1"/>
  <c r="S560" i="39" a="1"/>
  <c r="CK560" i="39" a="1"/>
  <c r="CJ560" i="39" a="1"/>
  <c r="L560" i="39" a="1"/>
  <c r="AU560" i="39" a="1"/>
  <c r="O560" i="39" a="1"/>
  <c r="M560" i="39" a="1"/>
  <c r="U560" i="39" a="1"/>
  <c r="N560" i="39" a="1"/>
  <c r="K560" i="39" a="1"/>
  <c r="I560" i="39" a="1"/>
  <c r="G560" i="39" a="1"/>
  <c r="CP560" i="39" a="1"/>
  <c r="Q560" i="39" a="1"/>
  <c r="CF560" i="39" a="1"/>
  <c r="J560" i="39" a="1"/>
  <c r="H560" i="39" a="1"/>
  <c r="T560" i="39" a="1"/>
  <c r="R560" i="39" a="1"/>
  <c r="CN560" i="39" a="1"/>
  <c r="AV560" i="39" a="1"/>
  <c r="CL560" i="39" a="1"/>
  <c r="CO560" i="39" a="1"/>
  <c r="CI560" i="39" a="1"/>
  <c r="U455" i="39" a="1"/>
  <c r="L455" i="39" a="1"/>
  <c r="I455" i="39" a="1"/>
  <c r="CF455" i="39" a="1"/>
  <c r="F455" i="39" a="1"/>
  <c r="CG455" i="39" a="1"/>
  <c r="CO455" i="39" a="1"/>
  <c r="AV455" i="39" a="1"/>
  <c r="M455" i="39" a="1"/>
  <c r="N455" i="39" a="1"/>
  <c r="S455" i="39" a="1"/>
  <c r="Q455" i="39" a="1"/>
  <c r="CL455" i="39" a="1"/>
  <c r="H455" i="39" a="1"/>
  <c r="J455" i="39" a="1"/>
  <c r="CP455" i="39" a="1"/>
  <c r="CK455" i="39" a="1"/>
  <c r="CM455" i="39" a="1"/>
  <c r="AU455" i="39" a="1"/>
  <c r="T455" i="39" a="1"/>
  <c r="V455" i="39" a="1"/>
  <c r="P455" i="39" a="1"/>
  <c r="CH455" i="39" a="1"/>
  <c r="CI455" i="39" a="1"/>
  <c r="K455" i="39" a="1"/>
  <c r="G455" i="39" a="1"/>
  <c r="O455" i="39" a="1"/>
  <c r="CJ455" i="39" a="1"/>
  <c r="CN455" i="39" a="1"/>
  <c r="R455" i="39" a="1"/>
  <c r="F19" i="35" a="1"/>
  <c r="K19" i="35" a="1"/>
  <c r="CO19" i="35" a="1"/>
  <c r="CL19" i="35" a="1"/>
  <c r="CN19" i="35" a="1"/>
  <c r="CF19" i="35" a="1"/>
  <c r="CG19" i="35" a="1"/>
  <c r="I19" i="35" a="1"/>
  <c r="AU159" i="39" a="1"/>
  <c r="Q159" i="39" a="1"/>
  <c r="CG159" i="39" a="1"/>
  <c r="CF159" i="39" a="1"/>
  <c r="J159" i="39" a="1"/>
  <c r="G159" i="39" a="1"/>
  <c r="H159" i="39" a="1"/>
  <c r="U159" i="39" a="1"/>
  <c r="K264" i="39" a="1"/>
  <c r="O264" i="39" a="1"/>
  <c r="V264" i="39" a="1"/>
  <c r="R264" i="39" a="1"/>
  <c r="Q264" i="39" a="1"/>
  <c r="S264" i="39" a="1"/>
  <c r="CM264" i="39" a="1"/>
  <c r="AM246" i="39" l="1"/>
  <c r="AJ491" i="39"/>
  <c r="AT631" i="39"/>
  <c r="Y211" i="39"/>
  <c r="Z247" i="39"/>
  <c r="AS420" i="39"/>
  <c r="W105" i="39"/>
  <c r="AS210" i="39"/>
  <c r="AL350" i="39"/>
  <c r="X630" i="39"/>
  <c r="W70" i="39"/>
  <c r="AI35" i="39"/>
  <c r="AI630" i="39"/>
  <c r="AJ526" i="39"/>
  <c r="AK632" i="39"/>
  <c r="CU34" i="39"/>
  <c r="AL595" i="39"/>
  <c r="AD37" i="39"/>
  <c r="AN107" i="39"/>
  <c r="AS455" i="39"/>
  <c r="CS594" i="39"/>
  <c r="CT594" i="39" s="1"/>
  <c r="AM106" i="39"/>
  <c r="AT211" i="39"/>
  <c r="AI70" i="39"/>
  <c r="Z632" i="39"/>
  <c r="CU594" i="39"/>
  <c r="CV594" i="39" s="1"/>
  <c r="Z72" i="39"/>
  <c r="AF211" i="39"/>
  <c r="AT421" i="39"/>
  <c r="CS419" i="39"/>
  <c r="CT419" i="39" s="1"/>
  <c r="CV419" i="39" s="1"/>
  <c r="AT246" i="39"/>
  <c r="Y246" i="39"/>
  <c r="AR526" i="39"/>
  <c r="CS559" i="39"/>
  <c r="CT559" i="39" s="1"/>
  <c r="CV559" i="39" s="1"/>
  <c r="Z352" i="39"/>
  <c r="AC106" i="39"/>
  <c r="AT596" i="39"/>
  <c r="AN527" i="39"/>
  <c r="AK492" i="39"/>
  <c r="AR561" i="39"/>
  <c r="AN72" i="39"/>
  <c r="CU629" i="39"/>
  <c r="CV629" i="39" s="1"/>
  <c r="AM71" i="39"/>
  <c r="AC596" i="39"/>
  <c r="AN247" i="39"/>
  <c r="AF71" i="39"/>
  <c r="AG492" i="39"/>
  <c r="AJ596" i="39"/>
  <c r="AB595" i="39"/>
  <c r="AG212" i="39"/>
  <c r="W490" i="39"/>
  <c r="X210" i="39"/>
  <c r="AK37" i="39"/>
  <c r="AG107" i="39"/>
  <c r="CV209" i="39"/>
  <c r="AK72" i="39"/>
  <c r="AT36" i="39"/>
  <c r="AQ490" i="39"/>
  <c r="AT106" i="39"/>
  <c r="CU104" i="39"/>
  <c r="AC36" i="39"/>
  <c r="CX594" i="39"/>
  <c r="AQ595" i="39"/>
  <c r="AR351" i="39"/>
  <c r="AM631" i="39"/>
  <c r="AB630" i="39"/>
  <c r="AM526" i="39"/>
  <c r="AI525" i="39"/>
  <c r="CS489" i="39"/>
  <c r="CT489" i="39" s="1"/>
  <c r="AH525" i="39"/>
  <c r="AQ420" i="39"/>
  <c r="X35" i="39"/>
  <c r="AH105" i="39"/>
  <c r="AF351" i="39"/>
  <c r="AG352" i="39"/>
  <c r="AD632" i="39"/>
  <c r="R455" i="39"/>
  <c r="CN455" i="39"/>
  <c r="CJ455" i="39"/>
  <c r="O455" i="39"/>
  <c r="G455" i="39"/>
  <c r="K455" i="39"/>
  <c r="AR457" i="39" s="1"/>
  <c r="CI455" i="39"/>
  <c r="CH455" i="39"/>
  <c r="P455" i="39"/>
  <c r="V455" i="39"/>
  <c r="AC457" i="39" s="1"/>
  <c r="T455" i="39"/>
  <c r="AU455" i="39"/>
  <c r="CX455" i="39" s="1"/>
  <c r="CM455" i="39"/>
  <c r="CK455" i="39"/>
  <c r="CP455" i="39"/>
  <c r="J455" i="39"/>
  <c r="AI456" i="39" s="1"/>
  <c r="H455" i="39"/>
  <c r="CL455" i="39"/>
  <c r="Q455" i="39"/>
  <c r="S455" i="39"/>
  <c r="AF457" i="39" s="1"/>
  <c r="N455" i="39"/>
  <c r="M455" i="39"/>
  <c r="AV455" i="39"/>
  <c r="AS456" i="39" s="1"/>
  <c r="CO455" i="39"/>
  <c r="CG455" i="39"/>
  <c r="F455" i="39"/>
  <c r="CF455" i="39"/>
  <c r="I455" i="39"/>
  <c r="CW455" i="39" s="1"/>
  <c r="L455" i="39"/>
  <c r="AL456" i="39" s="1"/>
  <c r="U455" i="39"/>
  <c r="X456" i="39" s="1"/>
  <c r="CI560" i="39"/>
  <c r="CO560" i="39"/>
  <c r="CL560" i="39"/>
  <c r="AV560" i="39"/>
  <c r="AS561" i="39" s="1"/>
  <c r="CN560" i="39"/>
  <c r="R560" i="39"/>
  <c r="T560" i="39"/>
  <c r="H560" i="39"/>
  <c r="J560" i="39"/>
  <c r="AI561" i="39" s="1"/>
  <c r="CF560" i="39"/>
  <c r="Q560" i="39"/>
  <c r="CP560" i="39"/>
  <c r="G560" i="39"/>
  <c r="I560" i="39"/>
  <c r="CW560" i="39" s="1"/>
  <c r="K560" i="39"/>
  <c r="AR562" i="39" s="1"/>
  <c r="N560" i="39"/>
  <c r="U560" i="39"/>
  <c r="X561" i="39" s="1"/>
  <c r="M560" i="39"/>
  <c r="O560" i="39"/>
  <c r="AU560" i="39"/>
  <c r="AH561" i="39" s="1"/>
  <c r="L560" i="39"/>
  <c r="AM562" i="39" s="1"/>
  <c r="CJ560" i="39"/>
  <c r="CK560" i="39"/>
  <c r="S560" i="39"/>
  <c r="W561" i="39" s="1"/>
  <c r="CG560" i="39"/>
  <c r="F560" i="39"/>
  <c r="V560" i="39"/>
  <c r="AB561" i="39" s="1"/>
  <c r="P560" i="39"/>
  <c r="CM560" i="39"/>
  <c r="CH560" i="39"/>
  <c r="AV385" i="39"/>
  <c r="AT387" i="39" s="1"/>
  <c r="J385" i="39"/>
  <c r="AI386" i="39" s="1"/>
  <c r="N385" i="39"/>
  <c r="CJ385" i="39"/>
  <c r="S385" i="39"/>
  <c r="W386" i="39" s="1"/>
  <c r="AU385" i="39"/>
  <c r="AH386" i="39" s="1"/>
  <c r="CF385" i="39"/>
  <c r="CN385" i="39"/>
  <c r="CH385" i="39"/>
  <c r="P385" i="39"/>
  <c r="I385" i="39"/>
  <c r="CW385" i="39" s="1"/>
  <c r="O385" i="39"/>
  <c r="U385" i="39"/>
  <c r="X386" i="39" s="1"/>
  <c r="G385" i="39"/>
  <c r="CL385" i="39"/>
  <c r="CG385" i="39"/>
  <c r="CI385" i="39"/>
  <c r="R385" i="39"/>
  <c r="M385" i="39"/>
  <c r="H385" i="39"/>
  <c r="CM385" i="39"/>
  <c r="CP385" i="39"/>
  <c r="CK385" i="39"/>
  <c r="CO385" i="39"/>
  <c r="L385" i="39"/>
  <c r="AL386" i="39" s="1"/>
  <c r="T385" i="39"/>
  <c r="Q385" i="39"/>
  <c r="V385" i="39"/>
  <c r="AC387" i="39" s="1"/>
  <c r="K385" i="39"/>
  <c r="CS385" i="39" s="1"/>
  <c r="CT385" i="39" s="1"/>
  <c r="F385" i="39"/>
  <c r="S490" i="39"/>
  <c r="W491" i="39" s="1"/>
  <c r="CH490" i="39"/>
  <c r="CJ490" i="39"/>
  <c r="CI490" i="39"/>
  <c r="P490" i="39"/>
  <c r="H490" i="39"/>
  <c r="CF490" i="39"/>
  <c r="CM490" i="39"/>
  <c r="CP490" i="39"/>
  <c r="O490" i="39"/>
  <c r="K490" i="39"/>
  <c r="CS490" i="39" s="1"/>
  <c r="CG490" i="39"/>
  <c r="T490" i="39"/>
  <c r="CL490" i="39"/>
  <c r="Q490" i="39"/>
  <c r="AU490" i="39"/>
  <c r="CX490" i="39" s="1"/>
  <c r="CO490" i="39"/>
  <c r="N490" i="39"/>
  <c r="R490" i="39"/>
  <c r="F490" i="39"/>
  <c r="G490" i="39"/>
  <c r="CN490" i="39"/>
  <c r="AV490" i="39"/>
  <c r="CU490" i="39" s="1"/>
  <c r="U490" i="39"/>
  <c r="X491" i="39" s="1"/>
  <c r="J490" i="39"/>
  <c r="AI491" i="39" s="1"/>
  <c r="L490" i="39"/>
  <c r="AL491" i="39" s="1"/>
  <c r="I490" i="39"/>
  <c r="CW490" i="39" s="1"/>
  <c r="CK490" i="39"/>
  <c r="M490" i="39"/>
  <c r="V490" i="39"/>
  <c r="AC492" i="39" s="1"/>
  <c r="CJ70" i="39"/>
  <c r="V70" i="39"/>
  <c r="AC72" i="39" s="1"/>
  <c r="J70" i="39"/>
  <c r="AJ72" i="39" s="1"/>
  <c r="CI70" i="39"/>
  <c r="H70" i="39"/>
  <c r="P70" i="39"/>
  <c r="N70" i="39"/>
  <c r="T70" i="39"/>
  <c r="CP70" i="39"/>
  <c r="K70" i="39"/>
  <c r="CS70" i="39" s="1"/>
  <c r="CT70" i="39" s="1"/>
  <c r="CV70" i="39" s="1"/>
  <c r="CF70" i="39"/>
  <c r="O70" i="39"/>
  <c r="AV70" i="39"/>
  <c r="CU70" i="39" s="1"/>
  <c r="CL70" i="39"/>
  <c r="CK70" i="39"/>
  <c r="U70" i="39"/>
  <c r="Y72" i="39" s="1"/>
  <c r="CG70" i="39"/>
  <c r="CM70" i="39"/>
  <c r="CO70" i="39"/>
  <c r="S70" i="39"/>
  <c r="W71" i="39" s="1"/>
  <c r="M70" i="39"/>
  <c r="AU70" i="39"/>
  <c r="AH71" i="39" s="1"/>
  <c r="L70" i="39"/>
  <c r="AM72" i="39" s="1"/>
  <c r="CH70" i="39"/>
  <c r="G70" i="39"/>
  <c r="CN70" i="39"/>
  <c r="F70" i="39"/>
  <c r="Q70" i="39"/>
  <c r="R70" i="39"/>
  <c r="I70" i="39"/>
  <c r="CW70" i="39" s="1"/>
  <c r="P210" i="39"/>
  <c r="T210" i="39"/>
  <c r="CM210" i="39"/>
  <c r="N210" i="39"/>
  <c r="K210" i="39"/>
  <c r="AR212" i="39" s="1"/>
  <c r="CF210" i="39"/>
  <c r="CG210" i="39"/>
  <c r="CJ210" i="39"/>
  <c r="CK210" i="39"/>
  <c r="M210" i="39"/>
  <c r="CP210" i="39"/>
  <c r="Q210" i="39"/>
  <c r="O210" i="39"/>
  <c r="AU210" i="39"/>
  <c r="AH211" i="39" s="1"/>
  <c r="I210" i="39"/>
  <c r="CW210" i="39" s="1"/>
  <c r="U210" i="39"/>
  <c r="X211" i="39" s="1"/>
  <c r="L210" i="39"/>
  <c r="AL211" i="39" s="1"/>
  <c r="CO210" i="39"/>
  <c r="R210" i="39"/>
  <c r="H210" i="39"/>
  <c r="CN210" i="39"/>
  <c r="CH210" i="39"/>
  <c r="F210" i="39"/>
  <c r="J210" i="39"/>
  <c r="AJ212" i="39" s="1"/>
  <c r="V210" i="39"/>
  <c r="AC212" i="39" s="1"/>
  <c r="CI210" i="39"/>
  <c r="G210" i="39"/>
  <c r="CL210" i="39"/>
  <c r="S210" i="39"/>
  <c r="AF212" i="39" s="1"/>
  <c r="AV210" i="39"/>
  <c r="CU210" i="39" s="1"/>
  <c r="CK350" i="39"/>
  <c r="CH350" i="39"/>
  <c r="CN350" i="39"/>
  <c r="CF350" i="39"/>
  <c r="F350" i="39"/>
  <c r="CO350" i="39"/>
  <c r="CM350" i="39"/>
  <c r="AV350" i="39"/>
  <c r="AS351" i="39" s="1"/>
  <c r="CP350" i="39"/>
  <c r="Q350" i="39"/>
  <c r="CG350" i="39"/>
  <c r="R350" i="39"/>
  <c r="H350" i="39"/>
  <c r="U350" i="39"/>
  <c r="X351" i="39" s="1"/>
  <c r="M350" i="39"/>
  <c r="CI350" i="39"/>
  <c r="G350" i="39"/>
  <c r="T350" i="39"/>
  <c r="CJ350" i="39"/>
  <c r="P350" i="39"/>
  <c r="S350" i="39"/>
  <c r="AF352" i="39" s="1"/>
  <c r="I350" i="39"/>
  <c r="CW350" i="39" s="1"/>
  <c r="L350" i="39"/>
  <c r="O350" i="39"/>
  <c r="V350" i="39"/>
  <c r="AU350" i="39"/>
  <c r="CX350" i="39" s="1"/>
  <c r="N350" i="39"/>
  <c r="J350" i="39"/>
  <c r="AI351" i="39" s="1"/>
  <c r="CL350" i="39"/>
  <c r="K350" i="39"/>
  <c r="CS350" i="39" s="1"/>
  <c r="CT350" i="39" s="1"/>
  <c r="CL35" i="39"/>
  <c r="S35" i="39"/>
  <c r="W36" i="39" s="1"/>
  <c r="I35" i="39"/>
  <c r="CW35" i="39" s="1"/>
  <c r="P35" i="39"/>
  <c r="AU35" i="39"/>
  <c r="AH36" i="39" s="1"/>
  <c r="CG35" i="39"/>
  <c r="J35" i="39"/>
  <c r="AI36" i="39" s="1"/>
  <c r="R35" i="39"/>
  <c r="V35" i="39"/>
  <c r="AC37" i="39" s="1"/>
  <c r="CH35" i="39"/>
  <c r="F35" i="39"/>
  <c r="K35" i="39"/>
  <c r="AQ36" i="39" s="1"/>
  <c r="M35" i="39"/>
  <c r="CF35" i="39"/>
  <c r="G35" i="39"/>
  <c r="AV35" i="39"/>
  <c r="AS36" i="39" s="1"/>
  <c r="Q35" i="39"/>
  <c r="CJ35" i="39"/>
  <c r="CI35" i="39"/>
  <c r="L35" i="39"/>
  <c r="AL36" i="39" s="1"/>
  <c r="CM35" i="39"/>
  <c r="CO35" i="39"/>
  <c r="CK35" i="39"/>
  <c r="U35" i="39"/>
  <c r="Y37" i="39" s="1"/>
  <c r="CP35" i="39"/>
  <c r="O35" i="39"/>
  <c r="H35" i="39"/>
  <c r="CN35" i="39"/>
  <c r="T35" i="39"/>
  <c r="N35" i="39"/>
  <c r="T595" i="39"/>
  <c r="I595" i="39"/>
  <c r="CW595" i="39" s="1"/>
  <c r="CH595" i="39"/>
  <c r="CN595" i="39"/>
  <c r="F595" i="39"/>
  <c r="S595" i="39"/>
  <c r="AF597" i="39" s="1"/>
  <c r="O595" i="39"/>
  <c r="CJ595" i="39"/>
  <c r="V595" i="39"/>
  <c r="AB596" i="39" s="1"/>
  <c r="M595" i="39"/>
  <c r="CL595" i="39"/>
  <c r="H595" i="39"/>
  <c r="L595" i="39"/>
  <c r="AM597" i="39" s="1"/>
  <c r="J595" i="39"/>
  <c r="AJ597" i="39" s="1"/>
  <c r="U595" i="39"/>
  <c r="X596" i="39" s="1"/>
  <c r="CK595" i="39"/>
  <c r="R595" i="39"/>
  <c r="G595" i="39"/>
  <c r="CP595" i="39"/>
  <c r="P595" i="39"/>
  <c r="Q595" i="39"/>
  <c r="CF595" i="39"/>
  <c r="CG595" i="39"/>
  <c r="CM595" i="39"/>
  <c r="CI595" i="39"/>
  <c r="AV595" i="39"/>
  <c r="AT597" i="39" s="1"/>
  <c r="AU595" i="39"/>
  <c r="AH596" i="39" s="1"/>
  <c r="K595" i="39"/>
  <c r="CS595" i="39" s="1"/>
  <c r="N595" i="39"/>
  <c r="CO595" i="39"/>
  <c r="CP245" i="39"/>
  <c r="N245" i="39"/>
  <c r="CL245" i="39"/>
  <c r="V245" i="39"/>
  <c r="AB246" i="39" s="1"/>
  <c r="M245" i="39"/>
  <c r="CN245" i="39"/>
  <c r="AV245" i="39"/>
  <c r="CU245" i="39" s="1"/>
  <c r="Q245" i="39"/>
  <c r="CG245" i="39"/>
  <c r="U245" i="39"/>
  <c r="Y247" i="39" s="1"/>
  <c r="S245" i="39"/>
  <c r="AF247" i="39" s="1"/>
  <c r="AU245" i="39"/>
  <c r="CX245" i="39" s="1"/>
  <c r="G245" i="39"/>
  <c r="CM245" i="39"/>
  <c r="CJ245" i="39"/>
  <c r="R245" i="39"/>
  <c r="CH245" i="39"/>
  <c r="O245" i="39"/>
  <c r="CK245" i="39"/>
  <c r="CI245" i="39"/>
  <c r="T245" i="39"/>
  <c r="P245" i="39"/>
  <c r="CO245" i="39"/>
  <c r="L245" i="39"/>
  <c r="AM247" i="39" s="1"/>
  <c r="CF245" i="39"/>
  <c r="F245" i="39"/>
  <c r="H245" i="39"/>
  <c r="I245" i="39"/>
  <c r="CW245" i="39" s="1"/>
  <c r="J245" i="39"/>
  <c r="AJ247" i="39" s="1"/>
  <c r="K245" i="39"/>
  <c r="AR247" i="39" s="1"/>
  <c r="R525" i="39"/>
  <c r="O525" i="39"/>
  <c r="CN525" i="39"/>
  <c r="U525" i="39"/>
  <c r="X526" i="39" s="1"/>
  <c r="N525" i="39"/>
  <c r="L525" i="39"/>
  <c r="AL526" i="39" s="1"/>
  <c r="T525" i="39"/>
  <c r="G525" i="39"/>
  <c r="H525" i="39"/>
  <c r="CG525" i="39"/>
  <c r="CL525" i="39"/>
  <c r="Q525" i="39"/>
  <c r="K525" i="39"/>
  <c r="AQ526" i="39" s="1"/>
  <c r="V525" i="39"/>
  <c r="AC527" i="39" s="1"/>
  <c r="AV525" i="39"/>
  <c r="AS526" i="39" s="1"/>
  <c r="P525" i="39"/>
  <c r="CF525" i="39"/>
  <c r="CO525" i="39"/>
  <c r="AU525" i="39"/>
  <c r="CX525" i="39" s="1"/>
  <c r="I525" i="39"/>
  <c r="CW525" i="39" s="1"/>
  <c r="F525" i="39"/>
  <c r="S525" i="39"/>
  <c r="W526" i="39" s="1"/>
  <c r="CH525" i="39"/>
  <c r="CM525" i="39"/>
  <c r="CJ525" i="39"/>
  <c r="M525" i="39"/>
  <c r="CK525" i="39"/>
  <c r="CI525" i="39"/>
  <c r="J525" i="39"/>
  <c r="AI526" i="39" s="1"/>
  <c r="CP525" i="39"/>
  <c r="T420" i="39"/>
  <c r="R420" i="39"/>
  <c r="CJ420" i="39"/>
  <c r="P420" i="39"/>
  <c r="I420" i="39"/>
  <c r="CW420" i="39" s="1"/>
  <c r="Q420" i="39"/>
  <c r="CL420" i="39"/>
  <c r="N420" i="39"/>
  <c r="M420" i="39"/>
  <c r="F420" i="39"/>
  <c r="CM420" i="39"/>
  <c r="CG420" i="39"/>
  <c r="CP420" i="39"/>
  <c r="AV420" i="39"/>
  <c r="AS421" i="39" s="1"/>
  <c r="U420" i="39"/>
  <c r="X421" i="39" s="1"/>
  <c r="G420" i="39"/>
  <c r="CN420" i="39"/>
  <c r="H420" i="39"/>
  <c r="CK420" i="39"/>
  <c r="S420" i="39"/>
  <c r="AF422" i="39" s="1"/>
  <c r="O420" i="39"/>
  <c r="CO420" i="39"/>
  <c r="L420" i="39"/>
  <c r="AM422" i="39" s="1"/>
  <c r="AU420" i="39"/>
  <c r="AH421" i="39" s="1"/>
  <c r="CF420" i="39"/>
  <c r="V420" i="39"/>
  <c r="AC422" i="39" s="1"/>
  <c r="CI420" i="39"/>
  <c r="CH420" i="39"/>
  <c r="K420" i="39"/>
  <c r="AR422" i="39" s="1"/>
  <c r="J420" i="39"/>
  <c r="AI421" i="39" s="1"/>
  <c r="N630" i="39"/>
  <c r="R630" i="39"/>
  <c r="Q630" i="39"/>
  <c r="T630" i="39"/>
  <c r="J630" i="39"/>
  <c r="AJ632" i="39" s="1"/>
  <c r="L630" i="39"/>
  <c r="AL631" i="39" s="1"/>
  <c r="G630" i="39"/>
  <c r="M630" i="39"/>
  <c r="CN630" i="39"/>
  <c r="S630" i="39"/>
  <c r="W631" i="39" s="1"/>
  <c r="AU630" i="39"/>
  <c r="CX630" i="39" s="1"/>
  <c r="CM630" i="39"/>
  <c r="O630" i="39"/>
  <c r="CJ630" i="39"/>
  <c r="CP630" i="39"/>
  <c r="I630" i="39"/>
  <c r="CW630" i="39" s="1"/>
  <c r="K630" i="39"/>
  <c r="CS630" i="39" s="1"/>
  <c r="CH630" i="39"/>
  <c r="CF630" i="39"/>
  <c r="F630" i="39"/>
  <c r="V630" i="39"/>
  <c r="AB631" i="39" s="1"/>
  <c r="CI630" i="39"/>
  <c r="CL630" i="39"/>
  <c r="H630" i="39"/>
  <c r="P630" i="39"/>
  <c r="AV630" i="39"/>
  <c r="CU630" i="39" s="1"/>
  <c r="U630" i="39"/>
  <c r="Y632" i="39" s="1"/>
  <c r="CK630" i="39"/>
  <c r="CO630" i="39"/>
  <c r="CG630" i="39"/>
  <c r="F105" i="39"/>
  <c r="U105" i="39"/>
  <c r="Y107" i="39" s="1"/>
  <c r="CP105" i="39"/>
  <c r="CI105" i="39"/>
  <c r="J105" i="39"/>
  <c r="AJ107" i="39" s="1"/>
  <c r="CL105" i="39"/>
  <c r="I105" i="39"/>
  <c r="CW105" i="39" s="1"/>
  <c r="V105" i="39"/>
  <c r="AB106" i="39" s="1"/>
  <c r="CK105" i="39"/>
  <c r="CN105" i="39"/>
  <c r="CJ105" i="39"/>
  <c r="G105" i="39"/>
  <c r="O105" i="39"/>
  <c r="T105" i="39"/>
  <c r="CF105" i="39"/>
  <c r="CH105" i="39"/>
  <c r="M105" i="39"/>
  <c r="CO105" i="39"/>
  <c r="R105" i="39"/>
  <c r="H105" i="39"/>
  <c r="CM105" i="39"/>
  <c r="AU105" i="39"/>
  <c r="AH106" i="39" s="1"/>
  <c r="K105" i="39"/>
  <c r="AR107" i="39" s="1"/>
  <c r="L105" i="39"/>
  <c r="AM107" i="39" s="1"/>
  <c r="CG105" i="39"/>
  <c r="AV105" i="39"/>
  <c r="CU105" i="39" s="1"/>
  <c r="Q105" i="39"/>
  <c r="P105" i="39"/>
  <c r="S105" i="39"/>
  <c r="AF107" i="39" s="1"/>
  <c r="N105" i="39"/>
  <c r="CV244" i="39"/>
  <c r="CV34" i="39"/>
  <c r="U159" i="39"/>
  <c r="I159" i="39"/>
  <c r="CW159" i="39" s="1"/>
  <c r="O159" i="39"/>
  <c r="CN159" i="39"/>
  <c r="H159" i="39"/>
  <c r="M159" i="39"/>
  <c r="F159" i="39"/>
  <c r="CO159" i="39"/>
  <c r="G159" i="39"/>
  <c r="CL159" i="39"/>
  <c r="CP159" i="39"/>
  <c r="L159" i="39"/>
  <c r="J159" i="39"/>
  <c r="T159" i="39"/>
  <c r="CI159" i="39"/>
  <c r="CH159" i="39"/>
  <c r="CF159" i="39"/>
  <c r="CM159" i="39"/>
  <c r="CK159" i="39"/>
  <c r="K159" i="39"/>
  <c r="CG159" i="39"/>
  <c r="CJ159" i="39"/>
  <c r="AV159" i="39"/>
  <c r="N159" i="39"/>
  <c r="Q159" i="39"/>
  <c r="R159" i="39"/>
  <c r="V159" i="39"/>
  <c r="S159" i="39"/>
  <c r="AU159" i="39"/>
  <c r="P159" i="39"/>
  <c r="T19" i="35"/>
  <c r="AB22" i="35" s="1"/>
  <c r="CE19" i="35"/>
  <c r="I19" i="35"/>
  <c r="DM19" i="35" s="1"/>
  <c r="DN19" i="35" s="1"/>
  <c r="D19" i="35"/>
  <c r="AT19" i="35"/>
  <c r="AQ20" i="35" s="1"/>
  <c r="L19" i="35"/>
  <c r="CG19" i="35"/>
  <c r="O19" i="35"/>
  <c r="J19" i="35"/>
  <c r="AK21" i="35" s="1"/>
  <c r="CM19" i="35"/>
  <c r="CF19" i="35"/>
  <c r="H19" i="35"/>
  <c r="E19" i="35"/>
  <c r="CJ19" i="35"/>
  <c r="CN19" i="35"/>
  <c r="CK19" i="35"/>
  <c r="CI19" i="35"/>
  <c r="N19" i="35"/>
  <c r="CL19" i="35"/>
  <c r="P19" i="35"/>
  <c r="G19" i="35"/>
  <c r="DQ19" i="35" s="1"/>
  <c r="S19" i="35"/>
  <c r="CO19" i="35"/>
  <c r="Q19" i="35"/>
  <c r="CH19" i="35"/>
  <c r="R19" i="35"/>
  <c r="K19" i="35"/>
  <c r="AS19" i="35"/>
  <c r="M19" i="35"/>
  <c r="CD19" i="35"/>
  <c r="F19" i="35"/>
  <c r="N264" i="39"/>
  <c r="J264" i="39"/>
  <c r="CM264" i="39"/>
  <c r="G264" i="39"/>
  <c r="L264" i="39"/>
  <c r="CO264" i="39"/>
  <c r="S264" i="39"/>
  <c r="CI264" i="39"/>
  <c r="CF264" i="39"/>
  <c r="CJ264" i="39"/>
  <c r="Q264" i="39"/>
  <c r="I264" i="39"/>
  <c r="CW264" i="39" s="1"/>
  <c r="AU264" i="39"/>
  <c r="CG264" i="39"/>
  <c r="R264" i="39"/>
  <c r="F264" i="39"/>
  <c r="CP264" i="39"/>
  <c r="M264" i="39"/>
  <c r="V264" i="39"/>
  <c r="H264" i="39"/>
  <c r="CH264" i="39"/>
  <c r="CL264" i="39"/>
  <c r="O264" i="39"/>
  <c r="CK264" i="39"/>
  <c r="P264" i="39"/>
  <c r="AV264" i="39"/>
  <c r="K264" i="39"/>
  <c r="U264" i="39"/>
  <c r="CN264" i="39"/>
  <c r="T264" i="39"/>
  <c r="AQ456" i="39"/>
  <c r="CV349" i="39"/>
  <c r="CS105" i="39"/>
  <c r="CT105" i="39" s="1"/>
  <c r="CV105" i="39" s="1"/>
  <c r="AB526" i="39"/>
  <c r="CV454" i="39"/>
  <c r="AT247" i="39"/>
  <c r="CS560" i="39"/>
  <c r="CT560" i="39" s="1"/>
  <c r="AS491" i="39"/>
  <c r="AF37" i="39"/>
  <c r="AH631" i="39"/>
  <c r="AL596" i="39"/>
  <c r="Y387" i="39"/>
  <c r="AQ106" i="39"/>
  <c r="AI631" i="39"/>
  <c r="AQ491" i="39"/>
  <c r="AB36" i="39"/>
  <c r="AR527" i="39"/>
  <c r="CS210" i="39"/>
  <c r="CT210" i="39" s="1"/>
  <c r="CV210" i="39" s="1"/>
  <c r="AS211" i="39"/>
  <c r="AS71" i="39"/>
  <c r="X631" i="39"/>
  <c r="AR72" i="39"/>
  <c r="CV489" i="39"/>
  <c r="CX210" i="39"/>
  <c r="AB421" i="39"/>
  <c r="AT527" i="39"/>
  <c r="CT490" i="39"/>
  <c r="CV490" i="39" s="1"/>
  <c r="AT562" i="39"/>
  <c r="AJ352" i="39"/>
  <c r="AC597" i="39"/>
  <c r="AQ211" i="39"/>
  <c r="W351" i="39"/>
  <c r="AT72" i="39"/>
  <c r="AH526" i="39"/>
  <c r="CS525" i="39"/>
  <c r="CT525" i="39" s="1"/>
  <c r="W246" i="39"/>
  <c r="X106" i="39"/>
  <c r="AT492" i="39"/>
  <c r="AR492" i="39"/>
  <c r="AH456" i="39"/>
  <c r="CS35" i="39"/>
  <c r="CT35" i="39" s="1"/>
  <c r="AQ561" i="39"/>
  <c r="CT595" i="39"/>
  <c r="AB71" i="39"/>
  <c r="CS420" i="39"/>
  <c r="AR352" i="39"/>
  <c r="AJ422" i="39"/>
  <c r="AI71" i="39"/>
  <c r="AL421" i="39"/>
  <c r="AS246" i="39"/>
  <c r="AR37" i="39"/>
  <c r="X246" i="39"/>
  <c r="AJ562" i="39"/>
  <c r="CV104" i="39"/>
  <c r="AQ631" i="39"/>
  <c r="AJ457" i="39"/>
  <c r="CU455" i="39"/>
  <c r="AQ596" i="39"/>
  <c r="CV524" i="39"/>
  <c r="AT422" i="39"/>
  <c r="AM212" i="39"/>
  <c r="AJ37" i="39"/>
  <c r="AJ527" i="39"/>
  <c r="AC562" i="39"/>
  <c r="W456" i="39"/>
  <c r="AQ386" i="39"/>
  <c r="AR597" i="39"/>
  <c r="AB491" i="39"/>
  <c r="AM492" i="39"/>
  <c r="AJ492" i="39"/>
  <c r="AF72" i="39"/>
  <c r="AC632" i="39"/>
  <c r="AM387" i="39"/>
  <c r="AT352" i="39"/>
  <c r="AL561" i="39"/>
  <c r="CU350" i="39"/>
  <c r="CV350" i="39" s="1"/>
  <c r="CX105" i="39"/>
  <c r="X71" i="39"/>
  <c r="CX595" i="39"/>
  <c r="AR387" i="39"/>
  <c r="AB386" i="39"/>
  <c r="AS596" i="39"/>
  <c r="Y562" i="39"/>
  <c r="AR632" i="39"/>
  <c r="Y527" i="39"/>
  <c r="W211" i="39"/>
  <c r="AB211" i="39"/>
  <c r="AT212" i="39"/>
  <c r="CX35" i="39"/>
  <c r="CT630" i="39"/>
  <c r="CV630" i="39" s="1"/>
  <c r="CU525" i="39"/>
  <c r="AQ246" i="39"/>
  <c r="CS245" i="39"/>
  <c r="CT245" i="39" s="1"/>
  <c r="CV245" i="39" s="1"/>
  <c r="CU420" i="39"/>
  <c r="AJ387" i="39"/>
  <c r="AF387" i="39"/>
  <c r="AS106" i="39"/>
  <c r="CU385" i="39"/>
  <c r="CV385" i="39" s="1"/>
  <c r="AL351" i="39"/>
  <c r="AM352" i="39"/>
  <c r="AB351" i="39"/>
  <c r="AC352" i="39"/>
  <c r="W106" i="39"/>
  <c r="AT457" i="39"/>
  <c r="AL71" i="39"/>
  <c r="AF492" i="39"/>
  <c r="Y457" i="39"/>
  <c r="AM457" i="39"/>
  <c r="AS386" i="39"/>
  <c r="AI211" i="39"/>
  <c r="AT107" i="39"/>
  <c r="Y422" i="39"/>
  <c r="AT126" i="39"/>
  <c r="AS125" i="39"/>
  <c r="CU124" i="39"/>
  <c r="X125" i="39"/>
  <c r="AA128" i="39"/>
  <c r="Y126" i="39"/>
  <c r="Z127" i="39"/>
  <c r="AR126" i="39"/>
  <c r="CS124" i="39"/>
  <c r="CT124" i="39" s="1"/>
  <c r="AQ125" i="39"/>
  <c r="AN127" i="39"/>
  <c r="AP129" i="39"/>
  <c r="AO128" i="39"/>
  <c r="AL125" i="39"/>
  <c r="AM126" i="39"/>
  <c r="AB125" i="39"/>
  <c r="AC126" i="39"/>
  <c r="AD127" i="39"/>
  <c r="AE128" i="39"/>
  <c r="AJ126" i="39"/>
  <c r="AI125" i="39"/>
  <c r="AK127" i="39"/>
  <c r="AG127" i="39"/>
  <c r="W125" i="39"/>
  <c r="AF126" i="39"/>
  <c r="AH125" i="39"/>
  <c r="CX124" i="39"/>
  <c r="J7" i="40"/>
  <c r="J29" i="40" s="1"/>
  <c r="CV299" i="39"/>
  <c r="BB166" i="38" a="1"/>
  <c r="BB165" i="38" a="1"/>
  <c r="I211" i="39" a="1"/>
  <c r="N211" i="39" a="1"/>
  <c r="F211" i="39" a="1"/>
  <c r="CO211" i="39" a="1"/>
  <c r="S211" i="39" a="1"/>
  <c r="H211" i="39" a="1"/>
  <c r="AU211" i="39" a="1"/>
  <c r="P211" i="39" a="1"/>
  <c r="AV211" i="39" a="1"/>
  <c r="V211" i="39" a="1"/>
  <c r="Q211" i="39" a="1"/>
  <c r="O211" i="39" a="1"/>
  <c r="M211" i="39" a="1"/>
  <c r="L211" i="39" a="1"/>
  <c r="R211" i="39" a="1"/>
  <c r="G211" i="39" a="1"/>
  <c r="U211" i="39" a="1"/>
  <c r="CI211" i="39" a="1"/>
  <c r="CF211" i="39" a="1"/>
  <c r="CP211" i="39" a="1"/>
  <c r="J211" i="39" a="1"/>
  <c r="CK211" i="39" a="1"/>
  <c r="CH211" i="39" a="1"/>
  <c r="CM211" i="39" a="1"/>
  <c r="CL211" i="39" a="1"/>
  <c r="CG211" i="39" a="1"/>
  <c r="CJ211" i="39" a="1"/>
  <c r="T211" i="39" a="1"/>
  <c r="CN211" i="39" a="1"/>
  <c r="K211" i="39" a="1"/>
  <c r="N351" i="39" a="1"/>
  <c r="AV351" i="39" a="1"/>
  <c r="G351" i="39" a="1"/>
  <c r="CK351" i="39" a="1"/>
  <c r="O351" i="39" a="1"/>
  <c r="CI351" i="39" a="1"/>
  <c r="CO351" i="39" a="1"/>
  <c r="I351" i="39" a="1"/>
  <c r="P351" i="39" a="1"/>
  <c r="S351" i="39" a="1"/>
  <c r="AU351" i="39" a="1"/>
  <c r="CP351" i="39" a="1"/>
  <c r="T351" i="39" a="1"/>
  <c r="K351" i="39" a="1"/>
  <c r="V351" i="39" a="1"/>
  <c r="H351" i="39" a="1"/>
  <c r="CG351" i="39" a="1"/>
  <c r="F351" i="39" a="1"/>
  <c r="CM351" i="39" a="1"/>
  <c r="R351" i="39" a="1"/>
  <c r="U351" i="39" a="1"/>
  <c r="CJ351" i="39" a="1"/>
  <c r="CL351" i="39" a="1"/>
  <c r="CH351" i="39" a="1"/>
  <c r="CN351" i="39" a="1"/>
  <c r="Q351" i="39" a="1"/>
  <c r="M351" i="39" a="1"/>
  <c r="L351" i="39" a="1"/>
  <c r="J351" i="39" a="1"/>
  <c r="CF351" i="39" a="1"/>
  <c r="H36" i="39" a="1"/>
  <c r="O36" i="39" a="1"/>
  <c r="CG36" i="39" a="1"/>
  <c r="AV36" i="39" a="1"/>
  <c r="CK36" i="39" a="1"/>
  <c r="Q36" i="39" a="1"/>
  <c r="R36" i="39" a="1"/>
  <c r="J36" i="39" a="1"/>
  <c r="CF36" i="39" a="1"/>
  <c r="F36" i="39" a="1"/>
  <c r="AU36" i="39" a="1"/>
  <c r="I36" i="39" a="1"/>
  <c r="P36" i="39" a="1"/>
  <c r="CP36" i="39" a="1"/>
  <c r="M36" i="39" a="1"/>
  <c r="CI36" i="39" a="1"/>
  <c r="CO36" i="39" a="1"/>
  <c r="CM36" i="39" a="1"/>
  <c r="L36" i="39" a="1"/>
  <c r="S36" i="39" a="1"/>
  <c r="V36" i="39" a="1"/>
  <c r="CJ36" i="39" a="1"/>
  <c r="U36" i="39" a="1"/>
  <c r="CL36" i="39" a="1"/>
  <c r="G36" i="39" a="1"/>
  <c r="CN36" i="39" a="1"/>
  <c r="N36" i="39" a="1"/>
  <c r="K36" i="39" a="1"/>
  <c r="T36" i="39" a="1"/>
  <c r="CH36" i="39" a="1"/>
  <c r="K596" i="39" a="1"/>
  <c r="H596" i="39" a="1"/>
  <c r="N596" i="39" a="1"/>
  <c r="CN596" i="39" a="1"/>
  <c r="I596" i="39" a="1"/>
  <c r="CO596" i="39" a="1"/>
  <c r="U596" i="39" a="1"/>
  <c r="CM596" i="39" a="1"/>
  <c r="CF596" i="39" a="1"/>
  <c r="AV596" i="39" a="1"/>
  <c r="P596" i="39" a="1"/>
  <c r="CI596" i="39" a="1"/>
  <c r="G596" i="39" a="1"/>
  <c r="O596" i="39" a="1"/>
  <c r="CL596" i="39" a="1"/>
  <c r="CH596" i="39" a="1"/>
  <c r="M596" i="39" a="1"/>
  <c r="F596" i="39" a="1"/>
  <c r="AU596" i="39" a="1"/>
  <c r="CJ596" i="39" a="1"/>
  <c r="CK596" i="39" a="1"/>
  <c r="V596" i="39" a="1"/>
  <c r="T596" i="39" a="1"/>
  <c r="L596" i="39" a="1"/>
  <c r="R596" i="39" a="1"/>
  <c r="CP596" i="39" a="1"/>
  <c r="CG596" i="39" a="1"/>
  <c r="S596" i="39" a="1"/>
  <c r="Q596" i="39" a="1"/>
  <c r="J596" i="39" a="1"/>
  <c r="CF526" i="39" a="1"/>
  <c r="Q526" i="39" a="1"/>
  <c r="I526" i="39" a="1"/>
  <c r="AV526" i="39" a="1"/>
  <c r="M526" i="39" a="1"/>
  <c r="V526" i="39" a="1"/>
  <c r="CL526" i="39" a="1"/>
  <c r="CI526" i="39" a="1"/>
  <c r="CO526" i="39" a="1"/>
  <c r="K526" i="39" a="1"/>
  <c r="CN526" i="39" a="1"/>
  <c r="AU526" i="39" a="1"/>
  <c r="CG526" i="39" a="1"/>
  <c r="N526" i="39" a="1"/>
  <c r="CK526" i="39" a="1"/>
  <c r="J526" i="39" a="1"/>
  <c r="F526" i="39" a="1"/>
  <c r="CM526" i="39" a="1"/>
  <c r="H526" i="39" a="1"/>
  <c r="R526" i="39" a="1"/>
  <c r="CJ526" i="39" a="1"/>
  <c r="S526" i="39" a="1"/>
  <c r="P526" i="39" a="1"/>
  <c r="L526" i="39" a="1"/>
  <c r="CH526" i="39" a="1"/>
  <c r="T526" i="39" a="1"/>
  <c r="O526" i="39" a="1"/>
  <c r="CP526" i="39" a="1"/>
  <c r="U526" i="39" a="1"/>
  <c r="G526" i="39" a="1"/>
  <c r="F456" i="39" a="1"/>
  <c r="CN456" i="39" a="1"/>
  <c r="CG456" i="39" a="1"/>
  <c r="CO456" i="39" a="1"/>
  <c r="AV456" i="39" a="1"/>
  <c r="R456" i="39" a="1"/>
  <c r="N456" i="39" a="1"/>
  <c r="Q456" i="39" a="1"/>
  <c r="K456" i="39" a="1"/>
  <c r="V456" i="39" a="1"/>
  <c r="S456" i="39" a="1"/>
  <c r="L456" i="39" a="1"/>
  <c r="I456" i="39" a="1"/>
  <c r="CP456" i="39" a="1"/>
  <c r="AU456" i="39" a="1"/>
  <c r="H456" i="39" a="1"/>
  <c r="J456" i="39" a="1"/>
  <c r="CM456" i="39" a="1"/>
  <c r="M456" i="39" a="1"/>
  <c r="T456" i="39" a="1"/>
  <c r="CJ456" i="39" a="1"/>
  <c r="CF456" i="39" a="1"/>
  <c r="U456" i="39" a="1"/>
  <c r="CI456" i="39" a="1"/>
  <c r="P456" i="39" a="1"/>
  <c r="CL456" i="39" a="1"/>
  <c r="CH456" i="39" a="1"/>
  <c r="CK456" i="39" a="1"/>
  <c r="O456" i="39" a="1"/>
  <c r="G456" i="39" a="1"/>
  <c r="CP386" i="39" a="1"/>
  <c r="I386" i="39" a="1"/>
  <c r="F386" i="39" a="1"/>
  <c r="CI386" i="39" a="1"/>
  <c r="V386" i="39" a="1"/>
  <c r="G386" i="39" a="1"/>
  <c r="CM386" i="39" a="1"/>
  <c r="AU386" i="39" a="1"/>
  <c r="CN386" i="39" a="1"/>
  <c r="O386" i="39" a="1"/>
  <c r="H386" i="39" a="1"/>
  <c r="L386" i="39" a="1"/>
  <c r="N386" i="39" a="1"/>
  <c r="CH386" i="39" a="1"/>
  <c r="M386" i="39" a="1"/>
  <c r="CG386" i="39" a="1"/>
  <c r="P386" i="39" a="1"/>
  <c r="T386" i="39" a="1"/>
  <c r="Q386" i="39" a="1"/>
  <c r="U386" i="39" a="1"/>
  <c r="R386" i="39" a="1"/>
  <c r="J386" i="39" a="1"/>
  <c r="CJ386" i="39" a="1"/>
  <c r="CL386" i="39" a="1"/>
  <c r="S386" i="39" a="1"/>
  <c r="CO386" i="39" a="1"/>
  <c r="CF386" i="39" a="1"/>
  <c r="K386" i="39" a="1"/>
  <c r="CK386" i="39" a="1"/>
  <c r="AV386" i="39" a="1"/>
  <c r="H491" i="39" a="1"/>
  <c r="CN491" i="39" a="1"/>
  <c r="CM491" i="39" a="1"/>
  <c r="CH491" i="39" a="1"/>
  <c r="CF491" i="39" a="1"/>
  <c r="CK491" i="39" a="1"/>
  <c r="CO491" i="39" a="1"/>
  <c r="CP491" i="39" a="1"/>
  <c r="U491" i="39" a="1"/>
  <c r="M491" i="39" a="1"/>
  <c r="CG491" i="39" a="1"/>
  <c r="V491" i="39" a="1"/>
  <c r="I491" i="39" a="1"/>
  <c r="R491" i="39" a="1"/>
  <c r="O491" i="39" a="1"/>
  <c r="J491" i="39" a="1"/>
  <c r="AU491" i="39" a="1"/>
  <c r="AV491" i="39" a="1"/>
  <c r="CI491" i="39" a="1"/>
  <c r="K491" i="39" a="1"/>
  <c r="P491" i="39" a="1"/>
  <c r="L491" i="39" a="1"/>
  <c r="F491" i="39" a="1"/>
  <c r="Q491" i="39" a="1"/>
  <c r="N491" i="39" a="1"/>
  <c r="G491" i="39" a="1"/>
  <c r="S491" i="39" a="1"/>
  <c r="CJ491" i="39" a="1"/>
  <c r="T491" i="39" a="1"/>
  <c r="CL491" i="39" a="1"/>
  <c r="V71" i="39" a="1"/>
  <c r="I71" i="39" a="1"/>
  <c r="CL71" i="39" a="1"/>
  <c r="P71" i="39" a="1"/>
  <c r="F71" i="39" a="1"/>
  <c r="K71" i="39" a="1"/>
  <c r="CO71" i="39" a="1"/>
  <c r="G71" i="39" a="1"/>
  <c r="O71" i="39" a="1"/>
  <c r="CN71" i="39" a="1"/>
  <c r="J71" i="39" a="1"/>
  <c r="H71" i="39" a="1"/>
  <c r="R71" i="39" a="1"/>
  <c r="Q71" i="39" a="1"/>
  <c r="AV71" i="39" a="1"/>
  <c r="CF71" i="39" a="1"/>
  <c r="T71" i="39" a="1"/>
  <c r="U71" i="39" a="1"/>
  <c r="CP71" i="39" a="1"/>
  <c r="CH71" i="39" a="1"/>
  <c r="N71" i="39" a="1"/>
  <c r="CG71" i="39" a="1"/>
  <c r="S71" i="39" a="1"/>
  <c r="AU71" i="39" a="1"/>
  <c r="M71" i="39" a="1"/>
  <c r="CI71" i="39" a="1"/>
  <c r="CM71" i="39" a="1"/>
  <c r="L71" i="39" a="1"/>
  <c r="CK71" i="39" a="1"/>
  <c r="CJ71" i="39" a="1"/>
  <c r="R106" i="39" a="1"/>
  <c r="P106" i="39" a="1"/>
  <c r="M106" i="39" a="1"/>
  <c r="H106" i="39" a="1"/>
  <c r="J106" i="39" a="1"/>
  <c r="N106" i="39" a="1"/>
  <c r="F106" i="39" a="1"/>
  <c r="CF106" i="39" a="1"/>
  <c r="O106" i="39" a="1"/>
  <c r="L106" i="39" a="1"/>
  <c r="AU106" i="39" a="1"/>
  <c r="CN106" i="39" a="1"/>
  <c r="I106" i="39" a="1"/>
  <c r="CL106" i="39" a="1"/>
  <c r="T106" i="39" a="1"/>
  <c r="CM106" i="39" a="1"/>
  <c r="CO106" i="39" a="1"/>
  <c r="AV106" i="39" a="1"/>
  <c r="U106" i="39" a="1"/>
  <c r="CP106" i="39" a="1"/>
  <c r="CI106" i="39" a="1"/>
  <c r="K106" i="39" a="1"/>
  <c r="CG106" i="39" a="1"/>
  <c r="CJ106" i="39" a="1"/>
  <c r="CK106" i="39" a="1"/>
  <c r="G106" i="39" a="1"/>
  <c r="Q106" i="39" a="1"/>
  <c r="S106" i="39" a="1"/>
  <c r="V106" i="39" a="1"/>
  <c r="CH106" i="39" a="1"/>
  <c r="J561" i="39" a="1"/>
  <c r="F561" i="39" a="1"/>
  <c r="CN561" i="39" a="1"/>
  <c r="V561" i="39" a="1"/>
  <c r="CH561" i="39" a="1"/>
  <c r="Q561" i="39" a="1"/>
  <c r="CM561" i="39" a="1"/>
  <c r="M561" i="39" a="1"/>
  <c r="O561" i="39" a="1"/>
  <c r="CF561" i="39" a="1"/>
  <c r="CJ561" i="39" a="1"/>
  <c r="T561" i="39" a="1"/>
  <c r="CP561" i="39" a="1"/>
  <c r="P561" i="39" a="1"/>
  <c r="R561" i="39" a="1"/>
  <c r="G561" i="39" a="1"/>
  <c r="H561" i="39" a="1"/>
  <c r="K561" i="39" a="1"/>
  <c r="CK561" i="39" a="1"/>
  <c r="N561" i="39" a="1"/>
  <c r="CO561" i="39" a="1"/>
  <c r="S561" i="39" a="1"/>
  <c r="CL561" i="39" a="1"/>
  <c r="L561" i="39" a="1"/>
  <c r="CG561" i="39" a="1"/>
  <c r="AV561" i="39" a="1"/>
  <c r="I561" i="39" a="1"/>
  <c r="U561" i="39" a="1"/>
  <c r="AU561" i="39" a="1"/>
  <c r="CI561" i="39" a="1"/>
  <c r="F246" i="39" a="1"/>
  <c r="P246" i="39" a="1"/>
  <c r="M246" i="39" a="1"/>
  <c r="O246" i="39" a="1"/>
  <c r="G246" i="39" a="1"/>
  <c r="T246" i="39" a="1"/>
  <c r="CO246" i="39" a="1"/>
  <c r="I246" i="39" a="1"/>
  <c r="H246" i="39" a="1"/>
  <c r="K246" i="39" a="1"/>
  <c r="L246" i="39" a="1"/>
  <c r="CL246" i="39" a="1"/>
  <c r="N246" i="39" a="1"/>
  <c r="AV246" i="39" a="1"/>
  <c r="CK246" i="39" a="1"/>
  <c r="U246" i="39" a="1"/>
  <c r="R246" i="39" a="1"/>
  <c r="J246" i="39" a="1"/>
  <c r="V246" i="39" a="1"/>
  <c r="Q246" i="39" a="1"/>
  <c r="CF246" i="39" a="1"/>
  <c r="CH246" i="39" a="1"/>
  <c r="CN246" i="39" a="1"/>
  <c r="S246" i="39" a="1"/>
  <c r="CP246" i="39" a="1"/>
  <c r="CG246" i="39" a="1"/>
  <c r="AU246" i="39" a="1"/>
  <c r="CJ246" i="39" a="1"/>
  <c r="CI246" i="39" a="1"/>
  <c r="CM246" i="39" a="1"/>
  <c r="M421" i="39" a="1"/>
  <c r="AV421" i="39" a="1"/>
  <c r="CF421" i="39" a="1"/>
  <c r="O421" i="39" a="1"/>
  <c r="CN421" i="39" a="1"/>
  <c r="K421" i="39" a="1"/>
  <c r="CM421" i="39" a="1"/>
  <c r="P421" i="39" a="1"/>
  <c r="Q421" i="39" a="1"/>
  <c r="CG421" i="39" a="1"/>
  <c r="F421" i="39" a="1"/>
  <c r="R421" i="39" a="1"/>
  <c r="G421" i="39" a="1"/>
  <c r="L421" i="39" a="1"/>
  <c r="V421" i="39" a="1"/>
  <c r="CO421" i="39" a="1"/>
  <c r="CK421" i="39" a="1"/>
  <c r="CJ421" i="39" a="1"/>
  <c r="CH421" i="39" a="1"/>
  <c r="H421" i="39" a="1"/>
  <c r="S421" i="39" a="1"/>
  <c r="U421" i="39" a="1"/>
  <c r="N421" i="39" a="1"/>
  <c r="CL421" i="39" a="1"/>
  <c r="J421" i="39" a="1"/>
  <c r="CI421" i="39" a="1"/>
  <c r="T421" i="39" a="1"/>
  <c r="AU421" i="39" a="1"/>
  <c r="CP421" i="39" a="1"/>
  <c r="I421" i="39" a="1"/>
  <c r="G631" i="39" a="1"/>
  <c r="O631" i="39" a="1"/>
  <c r="AU631" i="39" a="1"/>
  <c r="CO631" i="39" a="1"/>
  <c r="CJ631" i="39" a="1"/>
  <c r="F631" i="39" a="1"/>
  <c r="CG631" i="39" a="1"/>
  <c r="R631" i="39" a="1"/>
  <c r="CN631" i="39" a="1"/>
  <c r="L631" i="39" a="1"/>
  <c r="AV631" i="39" a="1"/>
  <c r="CF631" i="39" a="1"/>
  <c r="V631" i="39" a="1"/>
  <c r="H631" i="39" a="1"/>
  <c r="P631" i="39" a="1"/>
  <c r="S631" i="39" a="1"/>
  <c r="K631" i="39" a="1"/>
  <c r="N631" i="39" a="1"/>
  <c r="I631" i="39" a="1"/>
  <c r="J631" i="39" a="1"/>
  <c r="CP631" i="39" a="1"/>
  <c r="M631" i="39" a="1"/>
  <c r="CL631" i="39" a="1"/>
  <c r="Q631" i="39" a="1"/>
  <c r="U631" i="39" a="1"/>
  <c r="CI631" i="39" a="1"/>
  <c r="CH631" i="39" a="1"/>
  <c r="CM631" i="39" a="1"/>
  <c r="T631" i="39" a="1"/>
  <c r="CK631" i="39" a="1"/>
  <c r="Y597" i="39" l="1"/>
  <c r="AI106" i="39"/>
  <c r="AI246" i="39"/>
  <c r="AQ421" i="39"/>
  <c r="AM527" i="39"/>
  <c r="CU595" i="39"/>
  <c r="AL106" i="39"/>
  <c r="Y212" i="39"/>
  <c r="CU35" i="39"/>
  <c r="AB456" i="39"/>
  <c r="AC107" i="39"/>
  <c r="W596" i="39"/>
  <c r="AF527" i="39"/>
  <c r="AH491" i="39"/>
  <c r="AL246" i="39"/>
  <c r="AH246" i="39"/>
  <c r="AS631" i="39"/>
  <c r="AF562" i="39"/>
  <c r="CX70" i="39"/>
  <c r="X36" i="39"/>
  <c r="AT632" i="39"/>
  <c r="CS455" i="39"/>
  <c r="CT455" i="39" s="1"/>
  <c r="AH351" i="39"/>
  <c r="AQ71" i="39"/>
  <c r="AM37" i="39"/>
  <c r="AC247" i="39"/>
  <c r="W421" i="39"/>
  <c r="AM632" i="39"/>
  <c r="AT37" i="39"/>
  <c r="Y352" i="39"/>
  <c r="CX420" i="39"/>
  <c r="Y492" i="39"/>
  <c r="CX560" i="39"/>
  <c r="CX385" i="39"/>
  <c r="AF632" i="39"/>
  <c r="AI596" i="39"/>
  <c r="CT420" i="39"/>
  <c r="AQ351" i="39"/>
  <c r="CU560" i="39"/>
  <c r="CK631" i="39"/>
  <c r="T631" i="39"/>
  <c r="CM631" i="39"/>
  <c r="CH631" i="39"/>
  <c r="CI631" i="39"/>
  <c r="U631" i="39"/>
  <c r="X632" i="39" s="1"/>
  <c r="Q631" i="39"/>
  <c r="CL631" i="39"/>
  <c r="M631" i="39"/>
  <c r="CP631" i="39"/>
  <c r="J631" i="39"/>
  <c r="AI632" i="39" s="1"/>
  <c r="I631" i="39"/>
  <c r="CW631" i="39" s="1"/>
  <c r="N631" i="39"/>
  <c r="K631" i="39"/>
  <c r="CS631" i="39" s="1"/>
  <c r="CT631" i="39" s="1"/>
  <c r="S631" i="39"/>
  <c r="W632" i="39" s="1"/>
  <c r="P631" i="39"/>
  <c r="H631" i="39"/>
  <c r="V631" i="39"/>
  <c r="AB632" i="39" s="1"/>
  <c r="CF631" i="39"/>
  <c r="AV631" i="39"/>
  <c r="CU631" i="39" s="1"/>
  <c r="L631" i="39"/>
  <c r="AL632" i="39" s="1"/>
  <c r="CN631" i="39"/>
  <c r="R631" i="39"/>
  <c r="CG631" i="39"/>
  <c r="F631" i="39"/>
  <c r="CJ631" i="39"/>
  <c r="CO631" i="39"/>
  <c r="AU631" i="39"/>
  <c r="CX631" i="39" s="1"/>
  <c r="O631" i="39"/>
  <c r="G631" i="39"/>
  <c r="I421" i="39"/>
  <c r="CW421" i="39" s="1"/>
  <c r="CP421" i="39"/>
  <c r="AU421" i="39"/>
  <c r="AH422" i="39" s="1"/>
  <c r="T421" i="39"/>
  <c r="CI421" i="39"/>
  <c r="J421" i="39"/>
  <c r="AI422" i="39" s="1"/>
  <c r="CL421" i="39"/>
  <c r="N421" i="39"/>
  <c r="U421" i="39"/>
  <c r="X422" i="39" s="1"/>
  <c r="S421" i="39"/>
  <c r="W422" i="39" s="1"/>
  <c r="H421" i="39"/>
  <c r="CH421" i="39"/>
  <c r="CJ421" i="39"/>
  <c r="CK421" i="39"/>
  <c r="CO421" i="39"/>
  <c r="V421" i="39"/>
  <c r="AB422" i="39" s="1"/>
  <c r="L421" i="39"/>
  <c r="AL422" i="39" s="1"/>
  <c r="G421" i="39"/>
  <c r="R421" i="39"/>
  <c r="F421" i="39"/>
  <c r="CG421" i="39"/>
  <c r="Q421" i="39"/>
  <c r="P421" i="39"/>
  <c r="CM421" i="39"/>
  <c r="K421" i="39"/>
  <c r="AQ422" i="39" s="1"/>
  <c r="CN421" i="39"/>
  <c r="O421" i="39"/>
  <c r="CF421" i="39"/>
  <c r="AV421" i="39"/>
  <c r="AS422" i="39" s="1"/>
  <c r="M421" i="39"/>
  <c r="CM246" i="39"/>
  <c r="CI246" i="39"/>
  <c r="CJ246" i="39"/>
  <c r="AU246" i="39"/>
  <c r="CX246" i="39" s="1"/>
  <c r="CG246" i="39"/>
  <c r="CP246" i="39"/>
  <c r="S246" i="39"/>
  <c r="W247" i="39" s="1"/>
  <c r="CN246" i="39"/>
  <c r="CH246" i="39"/>
  <c r="CF246" i="39"/>
  <c r="Q246" i="39"/>
  <c r="V246" i="39"/>
  <c r="AB247" i="39" s="1"/>
  <c r="J246" i="39"/>
  <c r="AI247" i="39" s="1"/>
  <c r="R246" i="39"/>
  <c r="U246" i="39"/>
  <c r="X247" i="39" s="1"/>
  <c r="CK246" i="39"/>
  <c r="AV246" i="39"/>
  <c r="CU246" i="39" s="1"/>
  <c r="N246" i="39"/>
  <c r="CL246" i="39"/>
  <c r="L246" i="39"/>
  <c r="AL247" i="39" s="1"/>
  <c r="K246" i="39"/>
  <c r="AQ247" i="39" s="1"/>
  <c r="H246" i="39"/>
  <c r="I246" i="39"/>
  <c r="CW246" i="39" s="1"/>
  <c r="CO246" i="39"/>
  <c r="T246" i="39"/>
  <c r="G246" i="39"/>
  <c r="O246" i="39"/>
  <c r="M246" i="39"/>
  <c r="P246" i="39"/>
  <c r="F246" i="39"/>
  <c r="CI561" i="39"/>
  <c r="AU561" i="39"/>
  <c r="CX561" i="39" s="1"/>
  <c r="U561" i="39"/>
  <c r="X562" i="39" s="1"/>
  <c r="I561" i="39"/>
  <c r="CW561" i="39" s="1"/>
  <c r="AV561" i="39"/>
  <c r="AS562" i="39" s="1"/>
  <c r="CG561" i="39"/>
  <c r="L561" i="39"/>
  <c r="AL562" i="39" s="1"/>
  <c r="CL561" i="39"/>
  <c r="S561" i="39"/>
  <c r="W562" i="39" s="1"/>
  <c r="CO561" i="39"/>
  <c r="N561" i="39"/>
  <c r="CK561" i="39"/>
  <c r="K561" i="39"/>
  <c r="AQ562" i="39" s="1"/>
  <c r="H561" i="39"/>
  <c r="G561" i="39"/>
  <c r="R561" i="39"/>
  <c r="P561" i="39"/>
  <c r="CP561" i="39"/>
  <c r="T561" i="39"/>
  <c r="CJ561" i="39"/>
  <c r="CF561" i="39"/>
  <c r="O561" i="39"/>
  <c r="M561" i="39"/>
  <c r="CM561" i="39"/>
  <c r="Q561" i="39"/>
  <c r="CH561" i="39"/>
  <c r="V561" i="39"/>
  <c r="AB562" i="39" s="1"/>
  <c r="CN561" i="39"/>
  <c r="F561" i="39"/>
  <c r="J561" i="39"/>
  <c r="AI562" i="39" s="1"/>
  <c r="CH106" i="39"/>
  <c r="V106" i="39"/>
  <c r="AB107" i="39" s="1"/>
  <c r="S106" i="39"/>
  <c r="W107" i="39" s="1"/>
  <c r="Q106" i="39"/>
  <c r="G106" i="39"/>
  <c r="CK106" i="39"/>
  <c r="CJ106" i="39"/>
  <c r="CG106" i="39"/>
  <c r="K106" i="39"/>
  <c r="AQ107" i="39" s="1"/>
  <c r="CI106" i="39"/>
  <c r="CP106" i="39"/>
  <c r="U106" i="39"/>
  <c r="X107" i="39" s="1"/>
  <c r="AV106" i="39"/>
  <c r="AS107" i="39" s="1"/>
  <c r="CO106" i="39"/>
  <c r="CM106" i="39"/>
  <c r="T106" i="39"/>
  <c r="CL106" i="39"/>
  <c r="I106" i="39"/>
  <c r="CW106" i="39" s="1"/>
  <c r="CN106" i="39"/>
  <c r="AU106" i="39"/>
  <c r="CX106" i="39" s="1"/>
  <c r="L106" i="39"/>
  <c r="AL107" i="39" s="1"/>
  <c r="O106" i="39"/>
  <c r="CF106" i="39"/>
  <c r="F106" i="39"/>
  <c r="N106" i="39"/>
  <c r="J106" i="39"/>
  <c r="AI107" i="39" s="1"/>
  <c r="H106" i="39"/>
  <c r="M106" i="39"/>
  <c r="P106" i="39"/>
  <c r="R106" i="39"/>
  <c r="CJ71" i="39"/>
  <c r="CK71" i="39"/>
  <c r="L71" i="39"/>
  <c r="AL72" i="39" s="1"/>
  <c r="CM71" i="39"/>
  <c r="CI71" i="39"/>
  <c r="M71" i="39"/>
  <c r="AU71" i="39"/>
  <c r="AH72" i="39" s="1"/>
  <c r="S71" i="39"/>
  <c r="W72" i="39" s="1"/>
  <c r="CG71" i="39"/>
  <c r="N71" i="39"/>
  <c r="CH71" i="39"/>
  <c r="CP71" i="39"/>
  <c r="U71" i="39"/>
  <c r="X72" i="39" s="1"/>
  <c r="T71" i="39"/>
  <c r="CF71" i="39"/>
  <c r="AV71" i="39"/>
  <c r="AS72" i="39" s="1"/>
  <c r="Q71" i="39"/>
  <c r="R71" i="39"/>
  <c r="H71" i="39"/>
  <c r="J71" i="39"/>
  <c r="AI72" i="39" s="1"/>
  <c r="CN71" i="39"/>
  <c r="O71" i="39"/>
  <c r="G71" i="39"/>
  <c r="CO71" i="39"/>
  <c r="K71" i="39"/>
  <c r="CS71" i="39" s="1"/>
  <c r="CT71" i="39" s="1"/>
  <c r="F71" i="39"/>
  <c r="P71" i="39"/>
  <c r="CL71" i="39"/>
  <c r="I71" i="39"/>
  <c r="CW71" i="39" s="1"/>
  <c r="V71" i="39"/>
  <c r="AB72" i="39" s="1"/>
  <c r="CL491" i="39"/>
  <c r="T491" i="39"/>
  <c r="CJ491" i="39"/>
  <c r="S491" i="39"/>
  <c r="W492" i="39" s="1"/>
  <c r="G491" i="39"/>
  <c r="N491" i="39"/>
  <c r="Q491" i="39"/>
  <c r="F491" i="39"/>
  <c r="L491" i="39"/>
  <c r="AL492" i="39" s="1"/>
  <c r="P491" i="39"/>
  <c r="K491" i="39"/>
  <c r="AQ492" i="39" s="1"/>
  <c r="CI491" i="39"/>
  <c r="AV491" i="39"/>
  <c r="CU491" i="39" s="1"/>
  <c r="AU491" i="39"/>
  <c r="CX491" i="39" s="1"/>
  <c r="J491" i="39"/>
  <c r="AI492" i="39" s="1"/>
  <c r="O491" i="39"/>
  <c r="R491" i="39"/>
  <c r="I491" i="39"/>
  <c r="CW491" i="39" s="1"/>
  <c r="V491" i="39"/>
  <c r="AB492" i="39" s="1"/>
  <c r="CG491" i="39"/>
  <c r="M491" i="39"/>
  <c r="U491" i="39"/>
  <c r="X492" i="39" s="1"/>
  <c r="CP491" i="39"/>
  <c r="CO491" i="39"/>
  <c r="CK491" i="39"/>
  <c r="CF491" i="39"/>
  <c r="CH491" i="39"/>
  <c r="CM491" i="39"/>
  <c r="CN491" i="39"/>
  <c r="H491" i="39"/>
  <c r="AV386" i="39"/>
  <c r="CU386" i="39" s="1"/>
  <c r="CK386" i="39"/>
  <c r="K386" i="39"/>
  <c r="CS386" i="39" s="1"/>
  <c r="CT386" i="39" s="1"/>
  <c r="CF386" i="39"/>
  <c r="CO386" i="39"/>
  <c r="S386" i="39"/>
  <c r="W387" i="39" s="1"/>
  <c r="CL386" i="39"/>
  <c r="CJ386" i="39"/>
  <c r="J386" i="39"/>
  <c r="AI387" i="39" s="1"/>
  <c r="R386" i="39"/>
  <c r="U386" i="39"/>
  <c r="X387" i="39" s="1"/>
  <c r="Q386" i="39"/>
  <c r="T386" i="39"/>
  <c r="P386" i="39"/>
  <c r="CG386" i="39"/>
  <c r="M386" i="39"/>
  <c r="CH386" i="39"/>
  <c r="N386" i="39"/>
  <c r="L386" i="39"/>
  <c r="AL387" i="39" s="1"/>
  <c r="H386" i="39"/>
  <c r="O386" i="39"/>
  <c r="CN386" i="39"/>
  <c r="AU386" i="39"/>
  <c r="CX386" i="39" s="1"/>
  <c r="CM386" i="39"/>
  <c r="G386" i="39"/>
  <c r="V386" i="39"/>
  <c r="AB387" i="39" s="1"/>
  <c r="CI386" i="39"/>
  <c r="F386" i="39"/>
  <c r="I386" i="39"/>
  <c r="CW386" i="39" s="1"/>
  <c r="CP386" i="39"/>
  <c r="G456" i="39"/>
  <c r="O456" i="39"/>
  <c r="CK456" i="39"/>
  <c r="CH456" i="39"/>
  <c r="CL456" i="39"/>
  <c r="P456" i="39"/>
  <c r="CI456" i="39"/>
  <c r="U456" i="39"/>
  <c r="X457" i="39" s="1"/>
  <c r="CF456" i="39"/>
  <c r="CJ456" i="39"/>
  <c r="T456" i="39"/>
  <c r="M456" i="39"/>
  <c r="CM456" i="39"/>
  <c r="J456" i="39"/>
  <c r="AI457" i="39" s="1"/>
  <c r="H456" i="39"/>
  <c r="AU456" i="39"/>
  <c r="AH457" i="39" s="1"/>
  <c r="CP456" i="39"/>
  <c r="I456" i="39"/>
  <c r="CW456" i="39" s="1"/>
  <c r="L456" i="39"/>
  <c r="AL457" i="39" s="1"/>
  <c r="S456" i="39"/>
  <c r="W457" i="39" s="1"/>
  <c r="V456" i="39"/>
  <c r="AB457" i="39" s="1"/>
  <c r="K456" i="39"/>
  <c r="AQ457" i="39" s="1"/>
  <c r="Q456" i="39"/>
  <c r="N456" i="39"/>
  <c r="R456" i="39"/>
  <c r="AV456" i="39"/>
  <c r="CU456" i="39" s="1"/>
  <c r="CO456" i="39"/>
  <c r="CG456" i="39"/>
  <c r="CN456" i="39"/>
  <c r="F456" i="39"/>
  <c r="G526" i="39"/>
  <c r="U526" i="39"/>
  <c r="X527" i="39" s="1"/>
  <c r="CP526" i="39"/>
  <c r="O526" i="39"/>
  <c r="T526" i="39"/>
  <c r="CH526" i="39"/>
  <c r="L526" i="39"/>
  <c r="AL527" i="39" s="1"/>
  <c r="P526" i="39"/>
  <c r="S526" i="39"/>
  <c r="W527" i="39" s="1"/>
  <c r="CJ526" i="39"/>
  <c r="R526" i="39"/>
  <c r="H526" i="39"/>
  <c r="CM526" i="39"/>
  <c r="F526" i="39"/>
  <c r="J526" i="39"/>
  <c r="AI527" i="39" s="1"/>
  <c r="CK526" i="39"/>
  <c r="N526" i="39"/>
  <c r="CG526" i="39"/>
  <c r="AU526" i="39"/>
  <c r="AH527" i="39" s="1"/>
  <c r="CN526" i="39"/>
  <c r="K526" i="39"/>
  <c r="AQ527" i="39" s="1"/>
  <c r="CO526" i="39"/>
  <c r="CI526" i="39"/>
  <c r="CL526" i="39"/>
  <c r="V526" i="39"/>
  <c r="AB527" i="39" s="1"/>
  <c r="M526" i="39"/>
  <c r="AV526" i="39"/>
  <c r="CU526" i="39" s="1"/>
  <c r="I526" i="39"/>
  <c r="CW526" i="39" s="1"/>
  <c r="Q526" i="39"/>
  <c r="CF526" i="39"/>
  <c r="J596" i="39"/>
  <c r="AI597" i="39" s="1"/>
  <c r="Q596" i="39"/>
  <c r="S596" i="39"/>
  <c r="W597" i="39" s="1"/>
  <c r="CG596" i="39"/>
  <c r="CP596" i="39"/>
  <c r="R596" i="39"/>
  <c r="L596" i="39"/>
  <c r="AL597" i="39" s="1"/>
  <c r="T596" i="39"/>
  <c r="V596" i="39"/>
  <c r="AB597" i="39" s="1"/>
  <c r="CK596" i="39"/>
  <c r="CJ596" i="39"/>
  <c r="AU596" i="39"/>
  <c r="AH597" i="39" s="1"/>
  <c r="F596" i="39"/>
  <c r="M596" i="39"/>
  <c r="CH596" i="39"/>
  <c r="CL596" i="39"/>
  <c r="O596" i="39"/>
  <c r="G596" i="39"/>
  <c r="CI596" i="39"/>
  <c r="P596" i="39"/>
  <c r="AV596" i="39"/>
  <c r="CU596" i="39" s="1"/>
  <c r="CF596" i="39"/>
  <c r="CM596" i="39"/>
  <c r="U596" i="39"/>
  <c r="X597" i="39" s="1"/>
  <c r="CO596" i="39"/>
  <c r="I596" i="39"/>
  <c r="CW596" i="39" s="1"/>
  <c r="CN596" i="39"/>
  <c r="N596" i="39"/>
  <c r="H596" i="39"/>
  <c r="K596" i="39"/>
  <c r="CS596" i="39" s="1"/>
  <c r="CT596" i="39" s="1"/>
  <c r="CH36" i="39"/>
  <c r="T36" i="39"/>
  <c r="K36" i="39"/>
  <c r="N36" i="39"/>
  <c r="CN36" i="39"/>
  <c r="G36" i="39"/>
  <c r="CL36" i="39"/>
  <c r="U36" i="39"/>
  <c r="X37" i="39" s="1"/>
  <c r="CJ36" i="39"/>
  <c r="V36" i="39"/>
  <c r="AB37" i="39" s="1"/>
  <c r="S36" i="39"/>
  <c r="W37" i="39" s="1"/>
  <c r="L36" i="39"/>
  <c r="AL37" i="39" s="1"/>
  <c r="CM36" i="39"/>
  <c r="CO36" i="39"/>
  <c r="CI36" i="39"/>
  <c r="M36" i="39"/>
  <c r="CP36" i="39"/>
  <c r="P36" i="39"/>
  <c r="I36" i="39"/>
  <c r="CW36" i="39" s="1"/>
  <c r="AU36" i="39"/>
  <c r="AH37" i="39" s="1"/>
  <c r="F36" i="39"/>
  <c r="CF36" i="39"/>
  <c r="J36" i="39"/>
  <c r="AI37" i="39" s="1"/>
  <c r="R36" i="39"/>
  <c r="Q36" i="39"/>
  <c r="CK36" i="39"/>
  <c r="AV36" i="39"/>
  <c r="AS37" i="39" s="1"/>
  <c r="CG36" i="39"/>
  <c r="O36" i="39"/>
  <c r="H36" i="39"/>
  <c r="CF351" i="39"/>
  <c r="J351" i="39"/>
  <c r="AI352" i="39" s="1"/>
  <c r="L351" i="39"/>
  <c r="AL352" i="39" s="1"/>
  <c r="M351" i="39"/>
  <c r="Q351" i="39"/>
  <c r="CN351" i="39"/>
  <c r="CH351" i="39"/>
  <c r="CL351" i="39"/>
  <c r="CJ351" i="39"/>
  <c r="U351" i="39"/>
  <c r="X352" i="39" s="1"/>
  <c r="R351" i="39"/>
  <c r="CM351" i="39"/>
  <c r="F351" i="39"/>
  <c r="CG351" i="39"/>
  <c r="H351" i="39"/>
  <c r="V351" i="39"/>
  <c r="AB352" i="39" s="1"/>
  <c r="K351" i="39"/>
  <c r="AQ352" i="39" s="1"/>
  <c r="T351" i="39"/>
  <c r="CP351" i="39"/>
  <c r="AU351" i="39"/>
  <c r="CX351" i="39" s="1"/>
  <c r="S351" i="39"/>
  <c r="W352" i="39" s="1"/>
  <c r="P351" i="39"/>
  <c r="I351" i="39"/>
  <c r="CW351" i="39" s="1"/>
  <c r="CO351" i="39"/>
  <c r="CI351" i="39"/>
  <c r="O351" i="39"/>
  <c r="CK351" i="39"/>
  <c r="G351" i="39"/>
  <c r="AV351" i="39"/>
  <c r="AS352" i="39" s="1"/>
  <c r="N351" i="39"/>
  <c r="K211" i="39"/>
  <c r="AQ212" i="39" s="1"/>
  <c r="CN211" i="39"/>
  <c r="T211" i="39"/>
  <c r="CJ211" i="39"/>
  <c r="CG211" i="39"/>
  <c r="CL211" i="39"/>
  <c r="CM211" i="39"/>
  <c r="CH211" i="39"/>
  <c r="CK211" i="39"/>
  <c r="J211" i="39"/>
  <c r="AI212" i="39" s="1"/>
  <c r="CP211" i="39"/>
  <c r="CF211" i="39"/>
  <c r="CI211" i="39"/>
  <c r="U211" i="39"/>
  <c r="X212" i="39" s="1"/>
  <c r="G211" i="39"/>
  <c r="R211" i="39"/>
  <c r="L211" i="39"/>
  <c r="AL212" i="39" s="1"/>
  <c r="M211" i="39"/>
  <c r="O211" i="39"/>
  <c r="Q211" i="39"/>
  <c r="V211" i="39"/>
  <c r="AB212" i="39" s="1"/>
  <c r="AV211" i="39"/>
  <c r="CU211" i="39" s="1"/>
  <c r="P211" i="39"/>
  <c r="AU211" i="39"/>
  <c r="CX211" i="39" s="1"/>
  <c r="H211" i="39"/>
  <c r="S211" i="39"/>
  <c r="W212" i="39" s="1"/>
  <c r="CO211" i="39"/>
  <c r="F211" i="39"/>
  <c r="N211" i="39"/>
  <c r="I211" i="39"/>
  <c r="CW211" i="39" s="1"/>
  <c r="BB166" i="38"/>
  <c r="CW166" i="38" s="1"/>
  <c r="DD140" i="38"/>
  <c r="F140" i="38" s="1"/>
  <c r="DD141" i="38"/>
  <c r="F141" i="38" s="1"/>
  <c r="BB165" i="38"/>
  <c r="CW165" i="38" s="1"/>
  <c r="W21" i="35"/>
  <c r="Y23" i="35"/>
  <c r="V20" i="35"/>
  <c r="X22" i="35"/>
  <c r="AF161" i="39"/>
  <c r="AG162" i="39"/>
  <c r="W160" i="39"/>
  <c r="AR161" i="39"/>
  <c r="CS159" i="39"/>
  <c r="CT159" i="39" s="1"/>
  <c r="AQ160" i="39"/>
  <c r="AO163" i="39"/>
  <c r="AL160" i="39"/>
  <c r="AM161" i="39"/>
  <c r="AP164" i="39"/>
  <c r="AN162" i="39"/>
  <c r="DU19" i="35"/>
  <c r="DS19" i="35"/>
  <c r="AJ20" i="35"/>
  <c r="AL22" i="35"/>
  <c r="AN24" i="35"/>
  <c r="AM23" i="35"/>
  <c r="AR21" i="35"/>
  <c r="DO19" i="35"/>
  <c r="DP19" i="35" s="1"/>
  <c r="Z20" i="35"/>
  <c r="AC23" i="35"/>
  <c r="AA21" i="35"/>
  <c r="AC161" i="39"/>
  <c r="AE163" i="39"/>
  <c r="AD162" i="39"/>
  <c r="AB160" i="39"/>
  <c r="CU159" i="39"/>
  <c r="J6" i="40" s="1"/>
  <c r="J27" i="40" s="1"/>
  <c r="AT161" i="39"/>
  <c r="AS160" i="39"/>
  <c r="AF20" i="35"/>
  <c r="DR19" i="35"/>
  <c r="AE22" i="35"/>
  <c r="AD21" i="35"/>
  <c r="U20" i="35"/>
  <c r="AG20" i="35"/>
  <c r="AH21" i="35"/>
  <c r="AI22" i="35"/>
  <c r="AO20" i="35"/>
  <c r="AP21" i="35"/>
  <c r="CX159" i="39"/>
  <c r="AH160" i="39"/>
  <c r="AJ161" i="39"/>
  <c r="AI160" i="39"/>
  <c r="AK162" i="39"/>
  <c r="Z162" i="39"/>
  <c r="X160" i="39"/>
  <c r="AA163" i="39"/>
  <c r="Y161" i="39"/>
  <c r="AR266" i="39"/>
  <c r="AQ265" i="39"/>
  <c r="CS264" i="39"/>
  <c r="CT264" i="39" s="1"/>
  <c r="AD267" i="39"/>
  <c r="AB265" i="39"/>
  <c r="AE268" i="39"/>
  <c r="AC266" i="39"/>
  <c r="AF266" i="39"/>
  <c r="AG267" i="39"/>
  <c r="W265" i="39"/>
  <c r="AT266" i="39"/>
  <c r="AS265" i="39"/>
  <c r="CU264" i="39"/>
  <c r="J17" i="40" s="1"/>
  <c r="J25" i="40" s="1"/>
  <c r="J26" i="40" s="1"/>
  <c r="AK267" i="39"/>
  <c r="AJ266" i="39"/>
  <c r="AI265" i="39"/>
  <c r="AH265" i="39"/>
  <c r="CX264" i="39"/>
  <c r="AN267" i="39"/>
  <c r="AM266" i="39"/>
  <c r="AL265" i="39"/>
  <c r="AO268" i="39"/>
  <c r="AP269" i="39"/>
  <c r="X265" i="39"/>
  <c r="Y266" i="39"/>
  <c r="AA268" i="39"/>
  <c r="Z267" i="39"/>
  <c r="CV386" i="39"/>
  <c r="CX421" i="39"/>
  <c r="AQ72" i="39"/>
  <c r="CV455" i="39"/>
  <c r="CU421" i="39"/>
  <c r="CV595" i="39"/>
  <c r="CV560" i="39"/>
  <c r="CV525" i="39"/>
  <c r="AS492" i="39"/>
  <c r="CS561" i="39"/>
  <c r="CT561" i="39" s="1"/>
  <c r="AS387" i="39"/>
  <c r="AQ387" i="39"/>
  <c r="CS421" i="39"/>
  <c r="CT421" i="39" s="1"/>
  <c r="AS527" i="39"/>
  <c r="CV35" i="39"/>
  <c r="CV420" i="39"/>
  <c r="AH387" i="39"/>
  <c r="CU351" i="39"/>
  <c r="AS597" i="39"/>
  <c r="CS211" i="39"/>
  <c r="CT211" i="39" s="1"/>
  <c r="AH632" i="39"/>
  <c r="CU36" i="39"/>
  <c r="CU561" i="39"/>
  <c r="CX71" i="39"/>
  <c r="CU106" i="39"/>
  <c r="CV631" i="39"/>
  <c r="AQ632" i="39"/>
  <c r="CS106" i="39"/>
  <c r="CT106" i="39" s="1"/>
  <c r="CS491" i="39"/>
  <c r="CT491" i="39" s="1"/>
  <c r="CV491" i="39" s="1"/>
  <c r="CU71" i="39"/>
  <c r="CV71" i="39" s="1"/>
  <c r="CS351" i="39"/>
  <c r="CT351" i="39" s="1"/>
  <c r="CX596" i="39"/>
  <c r="AS632" i="39"/>
  <c r="CS246" i="39"/>
  <c r="CT246" i="39" s="1"/>
  <c r="CV246" i="39" s="1"/>
  <c r="AQ37" i="39"/>
  <c r="CS36" i="39"/>
  <c r="CT36" i="39" s="1"/>
  <c r="AS212" i="39"/>
  <c r="CX526" i="39"/>
  <c r="AS247" i="39"/>
  <c r="CS526" i="39"/>
  <c r="CT526" i="39" s="1"/>
  <c r="CV526" i="39" s="1"/>
  <c r="J10" i="40"/>
  <c r="J28" i="40" s="1"/>
  <c r="CV124" i="39"/>
  <c r="BO19" i="35"/>
  <c r="BQ299" i="39" s="1"/>
  <c r="BB19" i="35"/>
  <c r="CI632" i="39" a="1"/>
  <c r="M632" i="39" a="1"/>
  <c r="CK632" i="39" a="1"/>
  <c r="S632" i="39" a="1"/>
  <c r="U632" i="39" a="1"/>
  <c r="F632" i="39" a="1"/>
  <c r="CJ632" i="39" a="1"/>
  <c r="CH632" i="39" a="1"/>
  <c r="CL632" i="39" a="1"/>
  <c r="Q632" i="39" a="1"/>
  <c r="AV632" i="39" a="1"/>
  <c r="K632" i="39" a="1"/>
  <c r="L632" i="39" a="1"/>
  <c r="CM632" i="39" a="1"/>
  <c r="CG632" i="39" a="1"/>
  <c r="P632" i="39" a="1"/>
  <c r="O632" i="39" a="1"/>
  <c r="T632" i="39" a="1"/>
  <c r="CN632" i="39" a="1"/>
  <c r="J632" i="39" a="1"/>
  <c r="CF632" i="39" a="1"/>
  <c r="AU632" i="39" a="1"/>
  <c r="I632" i="39" a="1"/>
  <c r="CO632" i="39" a="1"/>
  <c r="N632" i="39" a="1"/>
  <c r="R632" i="39" a="1"/>
  <c r="G632" i="39" a="1"/>
  <c r="H632" i="39" a="1"/>
  <c r="V632" i="39" a="1"/>
  <c r="CP632" i="39" a="1"/>
  <c r="S597" i="39" a="1"/>
  <c r="N597" i="39" a="1"/>
  <c r="AU597" i="39" a="1"/>
  <c r="CF597" i="39" a="1"/>
  <c r="CO597" i="39" a="1"/>
  <c r="O597" i="39" a="1"/>
  <c r="I597" i="39" a="1"/>
  <c r="CM597" i="39" a="1"/>
  <c r="R597" i="39" a="1"/>
  <c r="P597" i="39" a="1"/>
  <c r="M597" i="39" a="1"/>
  <c r="CG597" i="39" a="1"/>
  <c r="CN597" i="39" a="1"/>
  <c r="Q597" i="39" a="1"/>
  <c r="G597" i="39" a="1"/>
  <c r="U597" i="39" a="1"/>
  <c r="J597" i="39" a="1"/>
  <c r="T597" i="39" a="1"/>
  <c r="K597" i="39" a="1"/>
  <c r="CI597" i="39" a="1"/>
  <c r="V597" i="39" a="1"/>
  <c r="F597" i="39" a="1"/>
  <c r="L597" i="39" a="1"/>
  <c r="CH597" i="39" a="1"/>
  <c r="AV597" i="39" a="1"/>
  <c r="CJ597" i="39" a="1"/>
  <c r="CK597" i="39" a="1"/>
  <c r="CP597" i="39" a="1"/>
  <c r="CL597" i="39" a="1"/>
  <c r="H597" i="39" a="1"/>
  <c r="K352" i="39" a="1"/>
  <c r="G352" i="39" a="1"/>
  <c r="AU352" i="39" a="1"/>
  <c r="U352" i="39" a="1"/>
  <c r="Q352" i="39" a="1"/>
  <c r="N352" i="39" a="1"/>
  <c r="H352" i="39" a="1"/>
  <c r="I352" i="39" a="1"/>
  <c r="CK352" i="39" a="1"/>
  <c r="CO352" i="39" a="1"/>
  <c r="R352" i="39" a="1"/>
  <c r="V352" i="39" a="1"/>
  <c r="CI352" i="39" a="1"/>
  <c r="AV352" i="39" a="1"/>
  <c r="P352" i="39" a="1"/>
  <c r="F352" i="39" a="1"/>
  <c r="M352" i="39" a="1"/>
  <c r="L352" i="39" a="1"/>
  <c r="O352" i="39" a="1"/>
  <c r="S352" i="39" a="1"/>
  <c r="J352" i="39" a="1"/>
  <c r="T352" i="39" a="1"/>
  <c r="CN352" i="39" a="1"/>
  <c r="CF352" i="39" a="1"/>
  <c r="CL352" i="39" a="1"/>
  <c r="CH352" i="39" a="1"/>
  <c r="CM352" i="39" a="1"/>
  <c r="CP352" i="39" a="1"/>
  <c r="CJ352" i="39" a="1"/>
  <c r="CG352" i="39" a="1"/>
  <c r="O300" i="39" a="1"/>
  <c r="CO300" i="39" a="1"/>
  <c r="M300" i="39" a="1"/>
  <c r="H300" i="39" a="1"/>
  <c r="CL300" i="39" a="1"/>
  <c r="R300" i="39" a="1"/>
  <c r="AV300" i="39" a="1"/>
  <c r="CN300" i="39" a="1"/>
  <c r="CP300" i="39" a="1"/>
  <c r="J300" i="39" a="1"/>
  <c r="AU422" i="39" a="1"/>
  <c r="H422" i="39" a="1"/>
  <c r="CM422" i="39" a="1"/>
  <c r="Q422" i="39" a="1"/>
  <c r="F422" i="39" a="1"/>
  <c r="CF422" i="39" a="1"/>
  <c r="CJ422" i="39" a="1"/>
  <c r="I422" i="39" a="1"/>
  <c r="J422" i="39" a="1"/>
  <c r="N422" i="39" a="1"/>
  <c r="CO422" i="39" a="1"/>
  <c r="CN422" i="39" a="1"/>
  <c r="L422" i="39" a="1"/>
  <c r="CK422" i="39" a="1"/>
  <c r="CI422" i="39" a="1"/>
  <c r="R422" i="39" a="1"/>
  <c r="CH422" i="39" a="1"/>
  <c r="U422" i="39" a="1"/>
  <c r="G422" i="39" a="1"/>
  <c r="O422" i="39" a="1"/>
  <c r="S422" i="39" a="1"/>
  <c r="CG422" i="39" a="1"/>
  <c r="M422" i="39" a="1"/>
  <c r="CL422" i="39" a="1"/>
  <c r="AV422" i="39" a="1"/>
  <c r="V422" i="39" a="1"/>
  <c r="K422" i="39" a="1"/>
  <c r="P422" i="39" a="1"/>
  <c r="T422" i="39" a="1"/>
  <c r="CP422" i="39" a="1"/>
  <c r="U247" i="39" a="1"/>
  <c r="P247" i="39" a="1"/>
  <c r="CM247" i="39" a="1"/>
  <c r="AU247" i="39" a="1"/>
  <c r="CL247" i="39" a="1"/>
  <c r="M247" i="39" a="1"/>
  <c r="CH247" i="39" a="1"/>
  <c r="F247" i="39" a="1"/>
  <c r="CO247" i="39" a="1"/>
  <c r="V247" i="39" a="1"/>
  <c r="I247" i="39" a="1"/>
  <c r="CI247" i="39" a="1"/>
  <c r="G247" i="39" a="1"/>
  <c r="H247" i="39" a="1"/>
  <c r="CJ247" i="39" a="1"/>
  <c r="AV247" i="39" a="1"/>
  <c r="S247" i="39" a="1"/>
  <c r="J247" i="39" a="1"/>
  <c r="CN247" i="39" a="1"/>
  <c r="K247" i="39" a="1"/>
  <c r="R247" i="39" a="1"/>
  <c r="CK247" i="39" a="1"/>
  <c r="CP247" i="39" a="1"/>
  <c r="Q247" i="39" a="1"/>
  <c r="L247" i="39" a="1"/>
  <c r="O247" i="39" a="1"/>
  <c r="N247" i="39" a="1"/>
  <c r="CF247" i="39" a="1"/>
  <c r="T247" i="39" a="1"/>
  <c r="CG247" i="39" a="1"/>
  <c r="O387" i="39" a="1"/>
  <c r="L387" i="39" a="1"/>
  <c r="CN387" i="39" a="1"/>
  <c r="N387" i="39" a="1"/>
  <c r="CK387" i="39" a="1"/>
  <c r="H387" i="39" a="1"/>
  <c r="M387" i="39" a="1"/>
  <c r="I387" i="39" a="1"/>
  <c r="AV387" i="39" a="1"/>
  <c r="U387" i="39" a="1"/>
  <c r="K387" i="39" a="1"/>
  <c r="CH387" i="39" a="1"/>
  <c r="T387" i="39" a="1"/>
  <c r="CF387" i="39" a="1"/>
  <c r="CL387" i="39" a="1"/>
  <c r="P387" i="39" a="1"/>
  <c r="CI387" i="39" a="1"/>
  <c r="CG387" i="39" a="1"/>
  <c r="CJ387" i="39" a="1"/>
  <c r="J387" i="39" a="1"/>
  <c r="R387" i="39" a="1"/>
  <c r="CM387" i="39" a="1"/>
  <c r="G387" i="39" a="1"/>
  <c r="CO387" i="39" a="1"/>
  <c r="Q387" i="39" a="1"/>
  <c r="V387" i="39" a="1"/>
  <c r="AU387" i="39" a="1"/>
  <c r="F387" i="39" a="1"/>
  <c r="S387" i="39" a="1"/>
  <c r="CP387" i="39" a="1"/>
  <c r="AV457" i="39" a="1"/>
  <c r="P457" i="39" a="1"/>
  <c r="CO457" i="39" a="1"/>
  <c r="N457" i="39" a="1"/>
  <c r="CM457" i="39" a="1"/>
  <c r="V457" i="39" a="1"/>
  <c r="CF457" i="39" a="1"/>
  <c r="AU457" i="39" a="1"/>
  <c r="I457" i="39" a="1"/>
  <c r="H457" i="39" a="1"/>
  <c r="J457" i="39" a="1"/>
  <c r="F457" i="39" a="1"/>
  <c r="CG457" i="39" a="1"/>
  <c r="CI457" i="39" a="1"/>
  <c r="L457" i="39" a="1"/>
  <c r="M457" i="39" a="1"/>
  <c r="K457" i="39" a="1"/>
  <c r="CK457" i="39" a="1"/>
  <c r="CL457" i="39" a="1"/>
  <c r="G457" i="39" a="1"/>
  <c r="CP457" i="39" a="1"/>
  <c r="CH457" i="39" a="1"/>
  <c r="R457" i="39" a="1"/>
  <c r="U457" i="39" a="1"/>
  <c r="S457" i="39" a="1"/>
  <c r="O457" i="39" a="1"/>
  <c r="T457" i="39" a="1"/>
  <c r="Q457" i="39" a="1"/>
  <c r="CN457" i="39" a="1"/>
  <c r="CJ457" i="39" a="1"/>
  <c r="O212" i="39" a="1"/>
  <c r="K212" i="39" a="1"/>
  <c r="CI212" i="39" a="1"/>
  <c r="L212" i="39" a="1"/>
  <c r="CP212" i="39" a="1"/>
  <c r="G212" i="39" a="1"/>
  <c r="U212" i="39" a="1"/>
  <c r="CG212" i="39" a="1"/>
  <c r="CJ212" i="39" a="1"/>
  <c r="CH212" i="39" a="1"/>
  <c r="AU212" i="39" a="1"/>
  <c r="I212" i="39" a="1"/>
  <c r="CO212" i="39" a="1"/>
  <c r="J212" i="39" a="1"/>
  <c r="M212" i="39" a="1"/>
  <c r="CK212" i="39" a="1"/>
  <c r="N212" i="39" a="1"/>
  <c r="T212" i="39" a="1"/>
  <c r="R212" i="39" a="1"/>
  <c r="V212" i="39" a="1"/>
  <c r="H212" i="39" a="1"/>
  <c r="CN212" i="39" a="1"/>
  <c r="CF212" i="39" a="1"/>
  <c r="Q212" i="39" a="1"/>
  <c r="S212" i="39" a="1"/>
  <c r="CM212" i="39" a="1"/>
  <c r="CL212" i="39" a="1"/>
  <c r="P212" i="39" a="1"/>
  <c r="F212" i="39" a="1"/>
  <c r="AV212" i="39" a="1"/>
  <c r="CH300" i="39" a="1"/>
  <c r="CI300" i="39" a="1"/>
  <c r="CJ300" i="39" a="1"/>
  <c r="N300" i="39" a="1"/>
  <c r="CG300" i="39" a="1"/>
  <c r="T300" i="39" a="1"/>
  <c r="G300" i="39" a="1"/>
  <c r="AU300" i="39" a="1"/>
  <c r="K300" i="39" a="1"/>
  <c r="P300" i="39" a="1"/>
  <c r="V300" i="39" a="1"/>
  <c r="F300" i="39" a="1"/>
  <c r="S300" i="39" a="1"/>
  <c r="CM300" i="39" a="1"/>
  <c r="CK300" i="39" a="1"/>
  <c r="U300" i="39" a="1"/>
  <c r="CG562" i="39" a="1"/>
  <c r="J562" i="39" a="1"/>
  <c r="H562" i="39" a="1"/>
  <c r="CL562" i="39" a="1"/>
  <c r="AV562" i="39" a="1"/>
  <c r="V562" i="39" a="1"/>
  <c r="R562" i="39" a="1"/>
  <c r="T562" i="39" a="1"/>
  <c r="CP562" i="39" a="1"/>
  <c r="M562" i="39" a="1"/>
  <c r="S562" i="39" a="1"/>
  <c r="L562" i="39" a="1"/>
  <c r="G562" i="39" a="1"/>
  <c r="CH562" i="39" a="1"/>
  <c r="I562" i="39" a="1"/>
  <c r="CI562" i="39" a="1"/>
  <c r="CO562" i="39" a="1"/>
  <c r="CM562" i="39" a="1"/>
  <c r="K562" i="39" a="1"/>
  <c r="CN562" i="39" a="1"/>
  <c r="CJ562" i="39" a="1"/>
  <c r="AU562" i="39" a="1"/>
  <c r="O562" i="39" a="1"/>
  <c r="CK562" i="39" a="1"/>
  <c r="F562" i="39" a="1"/>
  <c r="U562" i="39" a="1"/>
  <c r="CF562" i="39" a="1"/>
  <c r="Q562" i="39" a="1"/>
  <c r="N562" i="39" a="1"/>
  <c r="P562" i="39" a="1"/>
  <c r="N37" i="39" a="1"/>
  <c r="CL37" i="39" a="1"/>
  <c r="AU37" i="39" a="1"/>
  <c r="U37" i="39" a="1"/>
  <c r="CM37" i="39" a="1"/>
  <c r="CN37" i="39" a="1"/>
  <c r="CO37" i="39" a="1"/>
  <c r="L37" i="39" a="1"/>
  <c r="T37" i="39" a="1"/>
  <c r="CK37" i="39" a="1"/>
  <c r="I37" i="39" a="1"/>
  <c r="G37" i="39" a="1"/>
  <c r="F37" i="39" a="1"/>
  <c r="V37" i="39" a="1"/>
  <c r="CJ37" i="39" a="1"/>
  <c r="O37" i="39" a="1"/>
  <c r="S37" i="39" a="1"/>
  <c r="CH37" i="39" a="1"/>
  <c r="R37" i="39" a="1"/>
  <c r="CI37" i="39" a="1"/>
  <c r="H37" i="39" a="1"/>
  <c r="CF37" i="39" a="1"/>
  <c r="AV37" i="39" a="1"/>
  <c r="J37" i="39" a="1"/>
  <c r="Q37" i="39" a="1"/>
  <c r="CG37" i="39" a="1"/>
  <c r="M37" i="39" a="1"/>
  <c r="K37" i="39" a="1"/>
  <c r="P37" i="39" a="1"/>
  <c r="CP37" i="39" a="1"/>
  <c r="Q300" i="39" a="1"/>
  <c r="CF300" i="39" a="1"/>
  <c r="I300" i="39" a="1"/>
  <c r="CY165" i="38" a="1"/>
  <c r="L300" i="39" a="1"/>
  <c r="P107" i="39" a="1"/>
  <c r="U107" i="39" a="1"/>
  <c r="V107" i="39" a="1"/>
  <c r="R107" i="39" a="1"/>
  <c r="F107" i="39" a="1"/>
  <c r="CI107" i="39" a="1"/>
  <c r="CO107" i="39" a="1"/>
  <c r="CG107" i="39" a="1"/>
  <c r="CJ107" i="39" a="1"/>
  <c r="L107" i="39" a="1"/>
  <c r="O107" i="39" a="1"/>
  <c r="CH107" i="39" a="1"/>
  <c r="CP107" i="39" a="1"/>
  <c r="T107" i="39" a="1"/>
  <c r="Q107" i="39" a="1"/>
  <c r="CL107" i="39" a="1"/>
  <c r="I107" i="39" a="1"/>
  <c r="S107" i="39" a="1"/>
  <c r="CK107" i="39" a="1"/>
  <c r="CF107" i="39" a="1"/>
  <c r="AV107" i="39" a="1"/>
  <c r="G107" i="39" a="1"/>
  <c r="AU107" i="39" a="1"/>
  <c r="M107" i="39" a="1"/>
  <c r="N107" i="39" a="1"/>
  <c r="K107" i="39" a="1"/>
  <c r="CM107" i="39" a="1"/>
  <c r="CN107" i="39" a="1"/>
  <c r="J107" i="39" a="1"/>
  <c r="H107" i="39" a="1"/>
  <c r="J72" i="39" a="1"/>
  <c r="CG72" i="39" a="1"/>
  <c r="V72" i="39" a="1"/>
  <c r="CH72" i="39" a="1"/>
  <c r="R72" i="39" a="1"/>
  <c r="CF72" i="39" a="1"/>
  <c r="I72" i="39" a="1"/>
  <c r="O72" i="39" a="1"/>
  <c r="N72" i="39" a="1"/>
  <c r="CL72" i="39" a="1"/>
  <c r="T72" i="39" a="1"/>
  <c r="AU72" i="39" a="1"/>
  <c r="S72" i="39" a="1"/>
  <c r="G72" i="39" a="1"/>
  <c r="CK72" i="39" a="1"/>
  <c r="CM72" i="39" a="1"/>
  <c r="CJ72" i="39" a="1"/>
  <c r="H72" i="39" a="1"/>
  <c r="Q72" i="39" a="1"/>
  <c r="AV72" i="39" a="1"/>
  <c r="M72" i="39" a="1"/>
  <c r="P72" i="39" a="1"/>
  <c r="K72" i="39" a="1"/>
  <c r="CI72" i="39" a="1"/>
  <c r="F72" i="39" a="1"/>
  <c r="U72" i="39" a="1"/>
  <c r="CO72" i="39" a="1"/>
  <c r="L72" i="39" a="1"/>
  <c r="CN72" i="39" a="1"/>
  <c r="CP72" i="39" a="1"/>
  <c r="Q492" i="39" a="1"/>
  <c r="I492" i="39" a="1"/>
  <c r="V492" i="39" a="1"/>
  <c r="CP492" i="39" a="1"/>
  <c r="CI492" i="39" a="1"/>
  <c r="CG492" i="39" a="1"/>
  <c r="T492" i="39" a="1"/>
  <c r="S492" i="39" a="1"/>
  <c r="CH492" i="39" a="1"/>
  <c r="M492" i="39" a="1"/>
  <c r="L492" i="39" a="1"/>
  <c r="AU492" i="39" a="1"/>
  <c r="O492" i="39" a="1"/>
  <c r="CM492" i="39" a="1"/>
  <c r="AV492" i="39" a="1"/>
  <c r="CL492" i="39" a="1"/>
  <c r="CK492" i="39" a="1"/>
  <c r="G492" i="39" a="1"/>
  <c r="R492" i="39" a="1"/>
  <c r="CN492" i="39" a="1"/>
  <c r="P492" i="39" a="1"/>
  <c r="CO492" i="39" a="1"/>
  <c r="F492" i="39" a="1"/>
  <c r="K492" i="39" a="1"/>
  <c r="J492" i="39" a="1"/>
  <c r="CF492" i="39" a="1"/>
  <c r="N492" i="39" a="1"/>
  <c r="U492" i="39" a="1"/>
  <c r="H492" i="39" a="1"/>
  <c r="CJ492" i="39" a="1"/>
  <c r="H527" i="39" a="1"/>
  <c r="J527" i="39" a="1"/>
  <c r="V527" i="39" a="1"/>
  <c r="G527" i="39" a="1"/>
  <c r="CM527" i="39" a="1"/>
  <c r="S527" i="39" a="1"/>
  <c r="CJ527" i="39" a="1"/>
  <c r="N527" i="39" a="1"/>
  <c r="CF527" i="39" a="1"/>
  <c r="R527" i="39" a="1"/>
  <c r="AV527" i="39" a="1"/>
  <c r="CH527" i="39" a="1"/>
  <c r="F527" i="39" a="1"/>
  <c r="O527" i="39" a="1"/>
  <c r="P527" i="39" a="1"/>
  <c r="CG527" i="39" a="1"/>
  <c r="U527" i="39" a="1"/>
  <c r="CK527" i="39" a="1"/>
  <c r="Q527" i="39" a="1"/>
  <c r="CP527" i="39" a="1"/>
  <c r="CL527" i="39" a="1"/>
  <c r="K527" i="39" a="1"/>
  <c r="T527" i="39" a="1"/>
  <c r="CO527" i="39" a="1"/>
  <c r="CI527" i="39" a="1"/>
  <c r="M527" i="39" a="1"/>
  <c r="I527" i="39" a="1"/>
  <c r="CN527" i="39" a="1"/>
  <c r="AU527" i="39" a="1"/>
  <c r="L527" i="39" a="1"/>
  <c r="CV596" i="39" l="1"/>
  <c r="CS456" i="39"/>
  <c r="CT456" i="39" s="1"/>
  <c r="CV456" i="39" s="1"/>
  <c r="AQ597" i="39"/>
  <c r="AS457" i="39"/>
  <c r="AH212" i="39"/>
  <c r="CX36" i="39"/>
  <c r="AH492" i="39"/>
  <c r="L527" i="39"/>
  <c r="AU527" i="39"/>
  <c r="CX527" i="39" s="1"/>
  <c r="CN527" i="39"/>
  <c r="I527" i="39"/>
  <c r="CW527" i="39" s="1"/>
  <c r="M527" i="39"/>
  <c r="CI527" i="39"/>
  <c r="CO527" i="39"/>
  <c r="T527" i="39"/>
  <c r="K527" i="39"/>
  <c r="CS527" i="39" s="1"/>
  <c r="CT527" i="39" s="1"/>
  <c r="CL527" i="39"/>
  <c r="CP527" i="39"/>
  <c r="Q527" i="39"/>
  <c r="CK527" i="39"/>
  <c r="U527" i="39"/>
  <c r="CG527" i="39"/>
  <c r="P527" i="39"/>
  <c r="O527" i="39"/>
  <c r="F527" i="39"/>
  <c r="CH527" i="39"/>
  <c r="AV527" i="39"/>
  <c r="CU527" i="39" s="1"/>
  <c r="R527" i="39"/>
  <c r="CF527" i="39"/>
  <c r="N527" i="39"/>
  <c r="CJ527" i="39"/>
  <c r="S527" i="39"/>
  <c r="CM527" i="39"/>
  <c r="G527" i="39"/>
  <c r="V527" i="39"/>
  <c r="J527" i="39"/>
  <c r="H527" i="39"/>
  <c r="CJ492" i="39"/>
  <c r="H492" i="39"/>
  <c r="U492" i="39"/>
  <c r="N492" i="39"/>
  <c r="CF492" i="39"/>
  <c r="J492" i="39"/>
  <c r="K492" i="39"/>
  <c r="CS492" i="39" s="1"/>
  <c r="F492" i="39"/>
  <c r="CO492" i="39"/>
  <c r="P492" i="39"/>
  <c r="CN492" i="39"/>
  <c r="R492" i="39"/>
  <c r="G492" i="39"/>
  <c r="CK492" i="39"/>
  <c r="CL492" i="39"/>
  <c r="AV492" i="39"/>
  <c r="CU492" i="39" s="1"/>
  <c r="CM492" i="39"/>
  <c r="O492" i="39"/>
  <c r="AU492" i="39"/>
  <c r="CX492" i="39" s="1"/>
  <c r="L492" i="39"/>
  <c r="M492" i="39"/>
  <c r="CH492" i="39"/>
  <c r="S492" i="39"/>
  <c r="T492" i="39"/>
  <c r="CG492" i="39"/>
  <c r="CI492" i="39"/>
  <c r="CP492" i="39"/>
  <c r="V492" i="39"/>
  <c r="I492" i="39"/>
  <c r="CW492" i="39" s="1"/>
  <c r="Q492" i="39"/>
  <c r="CP72" i="39"/>
  <c r="CN72" i="39"/>
  <c r="L72" i="39"/>
  <c r="CO72" i="39"/>
  <c r="U72" i="39"/>
  <c r="F72" i="39"/>
  <c r="CI72" i="39"/>
  <c r="K72" i="39"/>
  <c r="CS72" i="39" s="1"/>
  <c r="CT72" i="39" s="1"/>
  <c r="P72" i="39"/>
  <c r="M72" i="39"/>
  <c r="AV72" i="39"/>
  <c r="CU72" i="39" s="1"/>
  <c r="Q72" i="39"/>
  <c r="H72" i="39"/>
  <c r="CJ72" i="39"/>
  <c r="CM72" i="39"/>
  <c r="CK72" i="39"/>
  <c r="G72" i="39"/>
  <c r="S72" i="39"/>
  <c r="AU72" i="39"/>
  <c r="CX72" i="39" s="1"/>
  <c r="T72" i="39"/>
  <c r="CL72" i="39"/>
  <c r="N72" i="39"/>
  <c r="O72" i="39"/>
  <c r="I72" i="39"/>
  <c r="CW72" i="39" s="1"/>
  <c r="CF72" i="39"/>
  <c r="R72" i="39"/>
  <c r="CH72" i="39"/>
  <c r="V72" i="39"/>
  <c r="CG72" i="39"/>
  <c r="J72" i="39"/>
  <c r="H107" i="39"/>
  <c r="J107" i="39"/>
  <c r="CN107" i="39"/>
  <c r="CM107" i="39"/>
  <c r="K107" i="39"/>
  <c r="CS107" i="39" s="1"/>
  <c r="N107" i="39"/>
  <c r="M107" i="39"/>
  <c r="AU107" i="39"/>
  <c r="CX107" i="39" s="1"/>
  <c r="G107" i="39"/>
  <c r="AV107" i="39"/>
  <c r="CU107" i="39" s="1"/>
  <c r="CF107" i="39"/>
  <c r="CK107" i="39"/>
  <c r="S107" i="39"/>
  <c r="I107" i="39"/>
  <c r="CW107" i="39" s="1"/>
  <c r="CL107" i="39"/>
  <c r="Q107" i="39"/>
  <c r="T107" i="39"/>
  <c r="CP107" i="39"/>
  <c r="CH107" i="39"/>
  <c r="O107" i="39"/>
  <c r="L107" i="39"/>
  <c r="CJ107" i="39"/>
  <c r="CG107" i="39"/>
  <c r="CO107" i="39"/>
  <c r="CI107" i="39"/>
  <c r="F107" i="39"/>
  <c r="R107" i="39"/>
  <c r="V107" i="39"/>
  <c r="U107" i="39"/>
  <c r="P107" i="39"/>
  <c r="CP37" i="39"/>
  <c r="P37" i="39"/>
  <c r="K37" i="39"/>
  <c r="CS37" i="39" s="1"/>
  <c r="M37" i="39"/>
  <c r="CG37" i="39"/>
  <c r="Q37" i="39"/>
  <c r="J37" i="39"/>
  <c r="AV37" i="39"/>
  <c r="CU37" i="39" s="1"/>
  <c r="CF37" i="39"/>
  <c r="H37" i="39"/>
  <c r="CI37" i="39"/>
  <c r="R37" i="39"/>
  <c r="CH37" i="39"/>
  <c r="S37" i="39"/>
  <c r="O37" i="39"/>
  <c r="CJ37" i="39"/>
  <c r="V37" i="39"/>
  <c r="F37" i="39"/>
  <c r="G37" i="39"/>
  <c r="I37" i="39"/>
  <c r="CW37" i="39" s="1"/>
  <c r="CK37" i="39"/>
  <c r="T37" i="39"/>
  <c r="L37" i="39"/>
  <c r="CO37" i="39"/>
  <c r="CN37" i="39"/>
  <c r="CM37" i="39"/>
  <c r="U37" i="39"/>
  <c r="AU37" i="39"/>
  <c r="CX37" i="39" s="1"/>
  <c r="CL37" i="39"/>
  <c r="N37" i="39"/>
  <c r="P562" i="39"/>
  <c r="N562" i="39"/>
  <c r="Q562" i="39"/>
  <c r="CF562" i="39"/>
  <c r="U562" i="39"/>
  <c r="F562" i="39"/>
  <c r="CK562" i="39"/>
  <c r="O562" i="39"/>
  <c r="AU562" i="39"/>
  <c r="CX562" i="39" s="1"/>
  <c r="CJ562" i="39"/>
  <c r="CN562" i="39"/>
  <c r="K562" i="39"/>
  <c r="CS562" i="39" s="1"/>
  <c r="CM562" i="39"/>
  <c r="CO562" i="39"/>
  <c r="CI562" i="39"/>
  <c r="I562" i="39"/>
  <c r="CW562" i="39" s="1"/>
  <c r="CH562" i="39"/>
  <c r="G562" i="39"/>
  <c r="L562" i="39"/>
  <c r="S562" i="39"/>
  <c r="M562" i="39"/>
  <c r="CP562" i="39"/>
  <c r="T562" i="39"/>
  <c r="R562" i="39"/>
  <c r="V562" i="39"/>
  <c r="AV562" i="39"/>
  <c r="CU562" i="39" s="1"/>
  <c r="CL562" i="39"/>
  <c r="H562" i="39"/>
  <c r="J562" i="39"/>
  <c r="CG562" i="39"/>
  <c r="AV212" i="39"/>
  <c r="CU212" i="39" s="1"/>
  <c r="F212" i="39"/>
  <c r="P212" i="39"/>
  <c r="CL212" i="39"/>
  <c r="CM212" i="39"/>
  <c r="S212" i="39"/>
  <c r="Q212" i="39"/>
  <c r="CF212" i="39"/>
  <c r="CN212" i="39"/>
  <c r="H212" i="39"/>
  <c r="V212" i="39"/>
  <c r="R212" i="39"/>
  <c r="T212" i="39"/>
  <c r="N212" i="39"/>
  <c r="CK212" i="39"/>
  <c r="M212" i="39"/>
  <c r="J212" i="39"/>
  <c r="CO212" i="39"/>
  <c r="I212" i="39"/>
  <c r="CW212" i="39" s="1"/>
  <c r="AU212" i="39"/>
  <c r="CX212" i="39" s="1"/>
  <c r="CH212" i="39"/>
  <c r="CJ212" i="39"/>
  <c r="CG212" i="39"/>
  <c r="U212" i="39"/>
  <c r="G212" i="39"/>
  <c r="CP212" i="39"/>
  <c r="L212" i="39"/>
  <c r="CI212" i="39"/>
  <c r="K212" i="39"/>
  <c r="CS212" i="39" s="1"/>
  <c r="O212" i="39"/>
  <c r="CJ457" i="39"/>
  <c r="CN457" i="39"/>
  <c r="Q457" i="39"/>
  <c r="T457" i="39"/>
  <c r="O457" i="39"/>
  <c r="S457" i="39"/>
  <c r="U457" i="39"/>
  <c r="R457" i="39"/>
  <c r="CH457" i="39"/>
  <c r="CP457" i="39"/>
  <c r="G457" i="39"/>
  <c r="CL457" i="39"/>
  <c r="CK457" i="39"/>
  <c r="K457" i="39"/>
  <c r="CS457" i="39" s="1"/>
  <c r="M457" i="39"/>
  <c r="L457" i="39"/>
  <c r="CI457" i="39"/>
  <c r="CG457" i="39"/>
  <c r="F457" i="39"/>
  <c r="J457" i="39"/>
  <c r="H457" i="39"/>
  <c r="I457" i="39"/>
  <c r="CW457" i="39" s="1"/>
  <c r="AU457" i="39"/>
  <c r="CX457" i="39" s="1"/>
  <c r="CF457" i="39"/>
  <c r="V457" i="39"/>
  <c r="CM457" i="39"/>
  <c r="N457" i="39"/>
  <c r="CO457" i="39"/>
  <c r="P457" i="39"/>
  <c r="AV457" i="39"/>
  <c r="CU457" i="39" s="1"/>
  <c r="CP387" i="39"/>
  <c r="S387" i="39"/>
  <c r="F387" i="39"/>
  <c r="AU387" i="39"/>
  <c r="CX387" i="39" s="1"/>
  <c r="V387" i="39"/>
  <c r="Q387" i="39"/>
  <c r="CO387" i="39"/>
  <c r="G387" i="39"/>
  <c r="CM387" i="39"/>
  <c r="R387" i="39"/>
  <c r="J387" i="39"/>
  <c r="CJ387" i="39"/>
  <c r="CG387" i="39"/>
  <c r="CI387" i="39"/>
  <c r="P387" i="39"/>
  <c r="CL387" i="39"/>
  <c r="CF387" i="39"/>
  <c r="T387" i="39"/>
  <c r="CH387" i="39"/>
  <c r="K387" i="39"/>
  <c r="CS387" i="39" s="1"/>
  <c r="CT387" i="39" s="1"/>
  <c r="U387" i="39"/>
  <c r="AV387" i="39"/>
  <c r="CU387" i="39" s="1"/>
  <c r="I387" i="39"/>
  <c r="CW387" i="39" s="1"/>
  <c r="M387" i="39"/>
  <c r="H387" i="39"/>
  <c r="CK387" i="39"/>
  <c r="N387" i="39"/>
  <c r="CN387" i="39"/>
  <c r="L387" i="39"/>
  <c r="O387" i="39"/>
  <c r="CG247" i="39"/>
  <c r="T247" i="39"/>
  <c r="CF247" i="39"/>
  <c r="N247" i="39"/>
  <c r="O247" i="39"/>
  <c r="L247" i="39"/>
  <c r="Q247" i="39"/>
  <c r="CP247" i="39"/>
  <c r="CK247" i="39"/>
  <c r="R247" i="39"/>
  <c r="K247" i="39"/>
  <c r="CS247" i="39" s="1"/>
  <c r="CT247" i="39" s="1"/>
  <c r="CN247" i="39"/>
  <c r="J247" i="39"/>
  <c r="S247" i="39"/>
  <c r="AV247" i="39"/>
  <c r="CU247" i="39" s="1"/>
  <c r="CJ247" i="39"/>
  <c r="H247" i="39"/>
  <c r="G247" i="39"/>
  <c r="CI247" i="39"/>
  <c r="I247" i="39"/>
  <c r="CW247" i="39" s="1"/>
  <c r="V247" i="39"/>
  <c r="CO247" i="39"/>
  <c r="F247" i="39"/>
  <c r="CH247" i="39"/>
  <c r="M247" i="39"/>
  <c r="CL247" i="39"/>
  <c r="AU247" i="39"/>
  <c r="CX247" i="39" s="1"/>
  <c r="CM247" i="39"/>
  <c r="P247" i="39"/>
  <c r="U247" i="39"/>
  <c r="CP422" i="39"/>
  <c r="T422" i="39"/>
  <c r="P422" i="39"/>
  <c r="K422" i="39"/>
  <c r="CS422" i="39" s="1"/>
  <c r="V422" i="39"/>
  <c r="AV422" i="39"/>
  <c r="CU422" i="39" s="1"/>
  <c r="CL422" i="39"/>
  <c r="M422" i="39"/>
  <c r="CG422" i="39"/>
  <c r="S422" i="39"/>
  <c r="O422" i="39"/>
  <c r="G422" i="39"/>
  <c r="U422" i="39"/>
  <c r="CH422" i="39"/>
  <c r="R422" i="39"/>
  <c r="CI422" i="39"/>
  <c r="CK422" i="39"/>
  <c r="L422" i="39"/>
  <c r="CN422" i="39"/>
  <c r="CO422" i="39"/>
  <c r="N422" i="39"/>
  <c r="J422" i="39"/>
  <c r="I422" i="39"/>
  <c r="CW422" i="39" s="1"/>
  <c r="CJ422" i="39"/>
  <c r="CF422" i="39"/>
  <c r="F422" i="39"/>
  <c r="Q422" i="39"/>
  <c r="CM422" i="39"/>
  <c r="H422" i="39"/>
  <c r="AU422" i="39"/>
  <c r="CX422" i="39" s="1"/>
  <c r="CG352" i="39"/>
  <c r="CJ352" i="39"/>
  <c r="CP352" i="39"/>
  <c r="CM352" i="39"/>
  <c r="CH352" i="39"/>
  <c r="CL352" i="39"/>
  <c r="CF352" i="39"/>
  <c r="CN352" i="39"/>
  <c r="T352" i="39"/>
  <c r="J352" i="39"/>
  <c r="S352" i="39"/>
  <c r="O352" i="39"/>
  <c r="L352" i="39"/>
  <c r="M352" i="39"/>
  <c r="F352" i="39"/>
  <c r="P352" i="39"/>
  <c r="AV352" i="39"/>
  <c r="CU352" i="39" s="1"/>
  <c r="CI352" i="39"/>
  <c r="V352" i="39"/>
  <c r="R352" i="39"/>
  <c r="CO352" i="39"/>
  <c r="CK352" i="39"/>
  <c r="I352" i="39"/>
  <c r="CW352" i="39" s="1"/>
  <c r="H352" i="39"/>
  <c r="N352" i="39"/>
  <c r="Q352" i="39"/>
  <c r="U352" i="39"/>
  <c r="AU352" i="39"/>
  <c r="CX352" i="39" s="1"/>
  <c r="G352" i="39"/>
  <c r="K352" i="39"/>
  <c r="CS352" i="39" s="1"/>
  <c r="H597" i="39"/>
  <c r="CL597" i="39"/>
  <c r="CP597" i="39"/>
  <c r="CK597" i="39"/>
  <c r="CJ597" i="39"/>
  <c r="AV597" i="39"/>
  <c r="CU597" i="39" s="1"/>
  <c r="CH597" i="39"/>
  <c r="L597" i="39"/>
  <c r="F597" i="39"/>
  <c r="V597" i="39"/>
  <c r="CI597" i="39"/>
  <c r="K597" i="39"/>
  <c r="CS597" i="39" s="1"/>
  <c r="CT597" i="39" s="1"/>
  <c r="T597" i="39"/>
  <c r="J597" i="39"/>
  <c r="U597" i="39"/>
  <c r="G597" i="39"/>
  <c r="Q597" i="39"/>
  <c r="CN597" i="39"/>
  <c r="CG597" i="39"/>
  <c r="M597" i="39"/>
  <c r="P597" i="39"/>
  <c r="R597" i="39"/>
  <c r="CM597" i="39"/>
  <c r="I597" i="39"/>
  <c r="CW597" i="39" s="1"/>
  <c r="O597" i="39"/>
  <c r="CO597" i="39"/>
  <c r="CF597" i="39"/>
  <c r="AU597" i="39"/>
  <c r="CX597" i="39" s="1"/>
  <c r="N597" i="39"/>
  <c r="S597" i="39"/>
  <c r="CP632" i="39"/>
  <c r="V632" i="39"/>
  <c r="H632" i="39"/>
  <c r="G632" i="39"/>
  <c r="R632" i="39"/>
  <c r="N632" i="39"/>
  <c r="CO632" i="39"/>
  <c r="I632" i="39"/>
  <c r="CW632" i="39" s="1"/>
  <c r="AU632" i="39"/>
  <c r="CX632" i="39" s="1"/>
  <c r="CF632" i="39"/>
  <c r="J632" i="39"/>
  <c r="CN632" i="39"/>
  <c r="T632" i="39"/>
  <c r="O632" i="39"/>
  <c r="P632" i="39"/>
  <c r="CG632" i="39"/>
  <c r="CM632" i="39"/>
  <c r="L632" i="39"/>
  <c r="K632" i="39"/>
  <c r="CS632" i="39" s="1"/>
  <c r="CT632" i="39" s="1"/>
  <c r="AV632" i="39"/>
  <c r="CU632" i="39" s="1"/>
  <c r="Q632" i="39"/>
  <c r="CL632" i="39"/>
  <c r="CH632" i="39"/>
  <c r="CJ632" i="39"/>
  <c r="F632" i="39"/>
  <c r="U632" i="39"/>
  <c r="S632" i="39"/>
  <c r="CK632" i="39"/>
  <c r="M632" i="39"/>
  <c r="CI632" i="39"/>
  <c r="CX456" i="39"/>
  <c r="AH352" i="39"/>
  <c r="AH107" i="39"/>
  <c r="AH562" i="39"/>
  <c r="AH247" i="39"/>
  <c r="CV211" i="39"/>
  <c r="CY165" i="38"/>
  <c r="CV159" i="39"/>
  <c r="CV264" i="39"/>
  <c r="J32" i="40"/>
  <c r="CV561" i="39"/>
  <c r="CV421" i="39"/>
  <c r="CT212" i="39"/>
  <c r="CV212" i="39" s="1"/>
  <c r="CT422" i="39"/>
  <c r="CV422" i="39" s="1"/>
  <c r="CT562" i="39"/>
  <c r="CV562" i="39" s="1"/>
  <c r="CV106" i="39"/>
  <c r="CV36" i="39"/>
  <c r="CV387" i="39"/>
  <c r="CT107" i="39"/>
  <c r="CV107" i="39" s="1"/>
  <c r="CT492" i="39"/>
  <c r="CV492" i="39" s="1"/>
  <c r="CT352" i="39"/>
  <c r="CV352" i="39" s="1"/>
  <c r="CV597" i="39"/>
  <c r="CT457" i="39"/>
  <c r="CV457" i="39" s="1"/>
  <c r="CV351" i="39"/>
  <c r="CV72" i="39"/>
  <c r="CT37" i="39"/>
  <c r="CV37" i="39" s="1"/>
  <c r="CV632" i="39"/>
  <c r="V300" i="39"/>
  <c r="AD303" i="39" s="1"/>
  <c r="F300" i="39"/>
  <c r="CK300" i="39"/>
  <c r="K300" i="39"/>
  <c r="AR302" i="39" s="1"/>
  <c r="AU300" i="39"/>
  <c r="AH301" i="39" s="1"/>
  <c r="G300" i="39"/>
  <c r="CF300" i="39"/>
  <c r="CI300" i="39"/>
  <c r="M300" i="39"/>
  <c r="AV300" i="39"/>
  <c r="AT302" i="39" s="1"/>
  <c r="N300" i="39"/>
  <c r="CO300" i="39"/>
  <c r="CN300" i="39"/>
  <c r="L300" i="39"/>
  <c r="AO304" i="39" s="1"/>
  <c r="H300" i="39"/>
  <c r="S300" i="39"/>
  <c r="W301" i="39" s="1"/>
  <c r="CG300" i="39"/>
  <c r="I300" i="39"/>
  <c r="CW300" i="39" s="1"/>
  <c r="CP300" i="39"/>
  <c r="Q300" i="39"/>
  <c r="CM300" i="39"/>
  <c r="T300" i="39"/>
  <c r="P300" i="39"/>
  <c r="CH300" i="39"/>
  <c r="U300" i="39"/>
  <c r="Z303" i="39" s="1"/>
  <c r="R300" i="39"/>
  <c r="CJ300" i="39"/>
  <c r="O300" i="39"/>
  <c r="CL300" i="39"/>
  <c r="J300" i="39"/>
  <c r="AK303" i="39" s="1"/>
  <c r="BD124" i="39"/>
  <c r="AU125" i="39" a="1"/>
  <c r="V125" i="39" a="1"/>
  <c r="G125" i="39" a="1"/>
  <c r="O125" i="39" a="1"/>
  <c r="S125" i="39" a="1"/>
  <c r="J125" i="39" a="1"/>
  <c r="CJ125" i="39" a="1"/>
  <c r="F125" i="39" a="1"/>
  <c r="CG125" i="39" a="1"/>
  <c r="N125" i="39" a="1"/>
  <c r="I125" i="39" a="1"/>
  <c r="CI125" i="39" a="1"/>
  <c r="L125" i="39" a="1"/>
  <c r="P125" i="39" a="1"/>
  <c r="CK125" i="39" a="1"/>
  <c r="CL125" i="39" a="1"/>
  <c r="AV125" i="39" a="1"/>
  <c r="R125" i="39" a="1"/>
  <c r="H125" i="39" a="1"/>
  <c r="CP125" i="39" a="1"/>
  <c r="CF125" i="39" a="1"/>
  <c r="CM125" i="39" a="1"/>
  <c r="M125" i="39" a="1"/>
  <c r="U125" i="39" a="1"/>
  <c r="K125" i="39" a="1"/>
  <c r="CN125" i="39" a="1"/>
  <c r="CO125" i="39" a="1"/>
  <c r="T125" i="39" a="1"/>
  <c r="CH125" i="39" a="1"/>
  <c r="Q125" i="39" a="1"/>
  <c r="CV247" i="39" l="1"/>
  <c r="CV527" i="39"/>
  <c r="AZ19" i="35"/>
  <c r="BD19" i="35"/>
  <c r="BF159" i="39" s="1"/>
  <c r="CX300" i="39"/>
  <c r="Y302" i="39"/>
  <c r="AE304" i="39"/>
  <c r="AC302" i="39"/>
  <c r="AA304" i="39"/>
  <c r="AG303" i="39"/>
  <c r="X301" i="39"/>
  <c r="AB301" i="39"/>
  <c r="AL301" i="39"/>
  <c r="AJ302" i="39"/>
  <c r="AQ301" i="39"/>
  <c r="AF302" i="39"/>
  <c r="AN303" i="39"/>
  <c r="CS300" i="39"/>
  <c r="CT300" i="39" s="1"/>
  <c r="AM302" i="39"/>
  <c r="AI301" i="39"/>
  <c r="AS301" i="39"/>
  <c r="AP305" i="39"/>
  <c r="CU300" i="39"/>
  <c r="CO125" i="39"/>
  <c r="M125" i="39"/>
  <c r="K125" i="39"/>
  <c r="U125" i="39"/>
  <c r="R125" i="39"/>
  <c r="P125" i="39"/>
  <c r="S125" i="39"/>
  <c r="H125" i="39"/>
  <c r="I125" i="39"/>
  <c r="CW125" i="39" s="1"/>
  <c r="CJ125" i="39"/>
  <c r="CL125" i="39"/>
  <c r="CK125" i="39"/>
  <c r="O125" i="39"/>
  <c r="V125" i="39"/>
  <c r="CG125" i="39"/>
  <c r="CI125" i="39"/>
  <c r="CN125" i="39"/>
  <c r="CM125" i="39"/>
  <c r="Q125" i="39"/>
  <c r="F125" i="39"/>
  <c r="AV125" i="39"/>
  <c r="L125" i="39"/>
  <c r="CH125" i="39"/>
  <c r="CF125" i="39"/>
  <c r="N125" i="39"/>
  <c r="J125" i="39"/>
  <c r="T125" i="39"/>
  <c r="G125" i="39"/>
  <c r="CP125" i="39"/>
  <c r="AU125" i="39"/>
  <c r="CI160" i="39" a="1"/>
  <c r="P160" i="39" a="1"/>
  <c r="CF160" i="39" a="1"/>
  <c r="U160" i="39" a="1"/>
  <c r="J160" i="39" a="1"/>
  <c r="F160" i="39" a="1"/>
  <c r="V160" i="39" a="1"/>
  <c r="AV160" i="39" a="1"/>
  <c r="CO20" i="35" a="1"/>
  <c r="CI20" i="35" a="1"/>
  <c r="CJ20" i="35" a="1"/>
  <c r="CH20" i="35" a="1"/>
  <c r="E20" i="35" a="1"/>
  <c r="G20" i="35" a="1"/>
  <c r="P20" i="35" a="1"/>
  <c r="M160" i="39" a="1"/>
  <c r="H160" i="39" a="1"/>
  <c r="T160" i="39" a="1"/>
  <c r="N20" i="35" a="1"/>
  <c r="CE20" i="35" a="1"/>
  <c r="CH160" i="39" a="1"/>
  <c r="CM160" i="39" a="1"/>
  <c r="CG160" i="39" a="1"/>
  <c r="K160" i="39" a="1"/>
  <c r="CP160" i="39" a="1"/>
  <c r="CJ160" i="39" a="1"/>
  <c r="AU160" i="39" a="1"/>
  <c r="O20" i="35" a="1"/>
  <c r="L20" i="35" a="1"/>
  <c r="CD20" i="35" a="1"/>
  <c r="K20" i="35" a="1"/>
  <c r="Q20" i="35" a="1"/>
  <c r="M20" i="35" a="1"/>
  <c r="T20" i="35" a="1"/>
  <c r="CF20" i="35" a="1"/>
  <c r="S160" i="39" a="1"/>
  <c r="L160" i="39" a="1"/>
  <c r="Q160" i="39" a="1"/>
  <c r="S20" i="35" a="1"/>
  <c r="CM20" i="35" a="1"/>
  <c r="CG20" i="35" a="1"/>
  <c r="CL160" i="39" a="1"/>
  <c r="I160" i="39" a="1"/>
  <c r="CN160" i="39" a="1"/>
  <c r="CO160" i="39" a="1"/>
  <c r="N160" i="39" a="1"/>
  <c r="O160" i="39" a="1"/>
  <c r="CK160" i="39" a="1"/>
  <c r="CL20" i="35" a="1"/>
  <c r="AT20" i="35" a="1"/>
  <c r="D20" i="35" a="1"/>
  <c r="H20" i="35" a="1"/>
  <c r="AS20" i="35" a="1"/>
  <c r="J20" i="35" a="1"/>
  <c r="R20" i="35" a="1"/>
  <c r="CN20" i="35" a="1"/>
  <c r="G160" i="39" a="1"/>
  <c r="R160" i="39" a="1"/>
  <c r="I20" i="35" a="1"/>
  <c r="CK20" i="35" a="1"/>
  <c r="F20" i="35" a="1"/>
  <c r="F20" i="35" l="1"/>
  <c r="CN20" i="35"/>
  <c r="CF20" i="35"/>
  <c r="P20" i="35"/>
  <c r="CG20" i="35"/>
  <c r="R20" i="35"/>
  <c r="T20" i="35"/>
  <c r="G20" i="35"/>
  <c r="CE20" i="35"/>
  <c r="J20" i="35"/>
  <c r="M20" i="35"/>
  <c r="E20" i="35"/>
  <c r="CK20" i="35"/>
  <c r="AS20" i="35"/>
  <c r="Q20" i="35"/>
  <c r="CH20" i="35"/>
  <c r="CM20" i="35"/>
  <c r="H20" i="35"/>
  <c r="K20" i="35"/>
  <c r="CJ20" i="35"/>
  <c r="I20" i="35"/>
  <c r="DM20" i="35" s="1"/>
  <c r="DN20" i="35" s="1"/>
  <c r="D20" i="35"/>
  <c r="DX18" i="35" s="1"/>
  <c r="CD20" i="35"/>
  <c r="CI20" i="35"/>
  <c r="N20" i="35"/>
  <c r="AT20" i="35"/>
  <c r="L20" i="35"/>
  <c r="CO20" i="35"/>
  <c r="DD166" i="38" s="1"/>
  <c r="F166" i="38" s="1"/>
  <c r="S20" i="35"/>
  <c r="CL20" i="35"/>
  <c r="O20" i="35"/>
  <c r="AV160" i="39"/>
  <c r="T160" i="39"/>
  <c r="CK160" i="39"/>
  <c r="AU160" i="39"/>
  <c r="V160" i="39"/>
  <c r="R160" i="39"/>
  <c r="O160" i="39"/>
  <c r="CJ160" i="39"/>
  <c r="F160" i="39"/>
  <c r="Q160" i="39"/>
  <c r="N160" i="39"/>
  <c r="CP160" i="39"/>
  <c r="J160" i="39"/>
  <c r="H160" i="39"/>
  <c r="CO160" i="39"/>
  <c r="K160" i="39"/>
  <c r="U160" i="39"/>
  <c r="L160" i="39"/>
  <c r="CN160" i="39"/>
  <c r="CG160" i="39"/>
  <c r="CF160" i="39"/>
  <c r="G160" i="39"/>
  <c r="I160" i="39"/>
  <c r="CW160" i="39" s="1"/>
  <c r="CM160" i="39"/>
  <c r="P160" i="39"/>
  <c r="M160" i="39"/>
  <c r="CL160" i="39"/>
  <c r="CH160" i="39"/>
  <c r="CI160" i="39"/>
  <c r="S160" i="39"/>
  <c r="BB264" i="39"/>
  <c r="AA22" i="35"/>
  <c r="CV300" i="39"/>
  <c r="K7" i="40"/>
  <c r="K29" i="40" s="1"/>
  <c r="AA129" i="39"/>
  <c r="X126" i="39"/>
  <c r="Y127" i="39"/>
  <c r="Z128" i="39"/>
  <c r="AF127" i="39"/>
  <c r="W126" i="39"/>
  <c r="AG128" i="39"/>
  <c r="AQ126" i="39"/>
  <c r="AR127" i="39"/>
  <c r="CS125" i="39"/>
  <c r="CT125" i="39" s="1"/>
  <c r="CX125" i="39"/>
  <c r="AH126" i="39"/>
  <c r="AK128" i="39"/>
  <c r="AJ127" i="39"/>
  <c r="AI126" i="39"/>
  <c r="AO129" i="39"/>
  <c r="AP130" i="39"/>
  <c r="AN128" i="39"/>
  <c r="AL126" i="39"/>
  <c r="AM127" i="39"/>
  <c r="AE129" i="39"/>
  <c r="AB126" i="39"/>
  <c r="AC127" i="39"/>
  <c r="AD128" i="39"/>
  <c r="AT127" i="39"/>
  <c r="AS126" i="39"/>
  <c r="CU125" i="39"/>
  <c r="K10" i="40" s="1"/>
  <c r="K28" i="40" s="1"/>
  <c r="BB191" i="38" a="1"/>
  <c r="BB190" i="38" a="1"/>
  <c r="K265" i="39" a="1"/>
  <c r="Q265" i="39" a="1"/>
  <c r="H265" i="39" a="1"/>
  <c r="CG265" i="39" a="1"/>
  <c r="CK265" i="39" a="1"/>
  <c r="CJ265" i="39" a="1"/>
  <c r="CM265" i="39" a="1"/>
  <c r="AU265" i="39" a="1"/>
  <c r="CH265" i="39" a="1"/>
  <c r="L265" i="39" a="1"/>
  <c r="CI265" i="39" a="1"/>
  <c r="V265" i="39" a="1"/>
  <c r="F265" i="39" a="1"/>
  <c r="R265" i="39" a="1"/>
  <c r="G265" i="39" a="1"/>
  <c r="CO265" i="39" a="1"/>
  <c r="AV265" i="39" a="1"/>
  <c r="M265" i="39" a="1"/>
  <c r="CP265" i="39" a="1"/>
  <c r="S265" i="39" a="1"/>
  <c r="I265" i="39" a="1"/>
  <c r="P265" i="39" a="1"/>
  <c r="N265" i="39" a="1"/>
  <c r="CF265" i="39" a="1"/>
  <c r="U265" i="39" a="1"/>
  <c r="J265" i="39" a="1"/>
  <c r="O265" i="39" a="1"/>
  <c r="CN265" i="39" a="1"/>
  <c r="T265" i="39" a="1"/>
  <c r="CL265" i="39" a="1"/>
  <c r="BB191" i="38" l="1"/>
  <c r="CW191" i="38" s="1"/>
  <c r="S265" i="39"/>
  <c r="W266" i="39" s="1"/>
  <c r="CO265" i="39"/>
  <c r="CG265" i="39"/>
  <c r="H265" i="39"/>
  <c r="O265" i="39"/>
  <c r="G265" i="39"/>
  <c r="AU265" i="39"/>
  <c r="CX265" i="39" s="1"/>
  <c r="P265" i="39"/>
  <c r="CP265" i="39"/>
  <c r="R265" i="39"/>
  <c r="N265" i="39"/>
  <c r="T265" i="39"/>
  <c r="J265" i="39"/>
  <c r="AI266" i="39" s="1"/>
  <c r="F265" i="39"/>
  <c r="CL265" i="39"/>
  <c r="Q265" i="39"/>
  <c r="M265" i="39"/>
  <c r="V265" i="39"/>
  <c r="AC267" i="39" s="1"/>
  <c r="CM265" i="39"/>
  <c r="I265" i="39"/>
  <c r="CW265" i="39" s="1"/>
  <c r="U265" i="39"/>
  <c r="AA269" i="39" s="1"/>
  <c r="CI265" i="39"/>
  <c r="CJ265" i="39"/>
  <c r="CN265" i="39"/>
  <c r="AV265" i="39"/>
  <c r="AT267" i="39" s="1"/>
  <c r="L265" i="39"/>
  <c r="AL266" i="39" s="1"/>
  <c r="CK265" i="39"/>
  <c r="K265" i="39"/>
  <c r="AQ266" i="39" s="1"/>
  <c r="CF265" i="39"/>
  <c r="CH265" i="39"/>
  <c r="BB190" i="38"/>
  <c r="CW190" i="38" s="1"/>
  <c r="W161" i="39"/>
  <c r="AF162" i="39"/>
  <c r="AG163" i="39"/>
  <c r="AM162" i="39"/>
  <c r="AL161" i="39"/>
  <c r="AP165" i="39"/>
  <c r="AN163" i="39"/>
  <c r="AO164" i="39"/>
  <c r="W22" i="35"/>
  <c r="X23" i="35"/>
  <c r="Y24" i="35"/>
  <c r="AP22" i="35"/>
  <c r="AO21" i="35"/>
  <c r="V21" i="35"/>
  <c r="X161" i="39"/>
  <c r="Y162" i="39"/>
  <c r="Z163" i="39"/>
  <c r="AA164" i="39"/>
  <c r="AI161" i="39"/>
  <c r="AK163" i="39"/>
  <c r="AJ162" i="39"/>
  <c r="AE164" i="39"/>
  <c r="AC162" i="39"/>
  <c r="AB161" i="39"/>
  <c r="AD163" i="39"/>
  <c r="AS161" i="39"/>
  <c r="CU160" i="39"/>
  <c r="K6" i="40" s="1"/>
  <c r="K27" i="40" s="1"/>
  <c r="AT162" i="39"/>
  <c r="DQ20" i="35"/>
  <c r="DD165" i="38"/>
  <c r="F165" i="38" s="1"/>
  <c r="AQ161" i="39"/>
  <c r="CS160" i="39"/>
  <c r="CT160" i="39" s="1"/>
  <c r="AR162" i="39"/>
  <c r="CX160" i="39"/>
  <c r="AH161" i="39"/>
  <c r="AE23" i="35"/>
  <c r="U21" i="35"/>
  <c r="AD22" i="35"/>
  <c r="AB23" i="35"/>
  <c r="Z21" i="35"/>
  <c r="AC24" i="35"/>
  <c r="AQ21" i="35"/>
  <c r="DO20" i="35"/>
  <c r="DV18" i="35" s="1"/>
  <c r="AR22" i="35"/>
  <c r="AH22" i="35"/>
  <c r="AI23" i="35"/>
  <c r="AG21" i="35"/>
  <c r="DR20" i="35"/>
  <c r="DW18" i="35" s="1"/>
  <c r="AF21" i="35"/>
  <c r="AL23" i="35"/>
  <c r="AK22" i="35"/>
  <c r="AM24" i="35"/>
  <c r="AJ21" i="35"/>
  <c r="AN25" i="35"/>
  <c r="CV125" i="39"/>
  <c r="BO20" i="35"/>
  <c r="BQ300" i="39" s="1"/>
  <c r="BB20" i="35"/>
  <c r="P301" i="39" a="1"/>
  <c r="CM301" i="39" a="1"/>
  <c r="H301" i="39" a="1"/>
  <c r="CK301" i="39" a="1"/>
  <c r="S301" i="39" a="1"/>
  <c r="M301" i="39" a="1"/>
  <c r="T301" i="39" a="1"/>
  <c r="I301" i="39" a="1"/>
  <c r="G301" i="39" a="1"/>
  <c r="CY190" i="38" a="1"/>
  <c r="CH301" i="39" a="1"/>
  <c r="CL301" i="39" a="1"/>
  <c r="U301" i="39" a="1"/>
  <c r="R301" i="39" a="1"/>
  <c r="CG301" i="39" a="1"/>
  <c r="CI301" i="39" a="1"/>
  <c r="K301" i="39" a="1"/>
  <c r="L301" i="39" a="1"/>
  <c r="CN301" i="39" a="1"/>
  <c r="O301" i="39" a="1"/>
  <c r="CP301" i="39" a="1"/>
  <c r="V301" i="39" a="1"/>
  <c r="CF301" i="39" a="1"/>
  <c r="AU301" i="39" a="1"/>
  <c r="AV301" i="39" a="1"/>
  <c r="CJ301" i="39" a="1"/>
  <c r="Q301" i="39" a="1"/>
  <c r="N301" i="39" a="1"/>
  <c r="J301" i="39" a="1"/>
  <c r="CO301" i="39" a="1"/>
  <c r="F301" i="39" a="1"/>
  <c r="CU265" i="39" l="1"/>
  <c r="K17" i="40" s="1"/>
  <c r="K25" i="40" s="1"/>
  <c r="K26" i="40" s="1"/>
  <c r="AK268" i="39"/>
  <c r="AG268" i="39"/>
  <c r="AN268" i="39"/>
  <c r="Z268" i="39"/>
  <c r="AF267" i="39"/>
  <c r="Y267" i="39"/>
  <c r="AR267" i="39"/>
  <c r="AD268" i="39"/>
  <c r="AO269" i="39"/>
  <c r="AE269" i="39"/>
  <c r="AP270" i="39"/>
  <c r="AB266" i="39"/>
  <c r="AS266" i="39"/>
  <c r="X266" i="39"/>
  <c r="AJ267" i="39"/>
  <c r="AM267" i="39"/>
  <c r="CY190" i="38"/>
  <c r="DP20" i="35"/>
  <c r="AH266" i="39"/>
  <c r="DU20" i="35"/>
  <c r="DS20" i="35"/>
  <c r="CS265" i="39"/>
  <c r="CT265" i="39" s="1"/>
  <c r="CV160" i="39"/>
  <c r="CL301" i="39"/>
  <c r="CO301" i="39"/>
  <c r="J301" i="39"/>
  <c r="M301" i="39"/>
  <c r="CM301" i="39"/>
  <c r="R301" i="39"/>
  <c r="U301" i="39"/>
  <c r="N301" i="39"/>
  <c r="AU301" i="39"/>
  <c r="V301" i="39"/>
  <c r="K301" i="39"/>
  <c r="G301" i="39"/>
  <c r="CN301" i="39"/>
  <c r="CK301" i="39"/>
  <c r="H301" i="39"/>
  <c r="CG301" i="39"/>
  <c r="CH301" i="39"/>
  <c r="CI301" i="39"/>
  <c r="I301" i="39"/>
  <c r="CW301" i="39" s="1"/>
  <c r="S301" i="39"/>
  <c r="P301" i="39"/>
  <c r="CJ301" i="39"/>
  <c r="AV301" i="39"/>
  <c r="Q301" i="39"/>
  <c r="CF301" i="39"/>
  <c r="T301" i="39"/>
  <c r="O301" i="39"/>
  <c r="F301" i="39"/>
  <c r="L301" i="39"/>
  <c r="CP301" i="39"/>
  <c r="BD125" i="39"/>
  <c r="G126" i="39" a="1"/>
  <c r="M126" i="39" a="1"/>
  <c r="Q126" i="39" a="1"/>
  <c r="CN126" i="39" a="1"/>
  <c r="V126" i="39" a="1"/>
  <c r="CM126" i="39" a="1"/>
  <c r="I126" i="39" a="1"/>
  <c r="CK126" i="39" a="1"/>
  <c r="CG126" i="39" a="1"/>
  <c r="L126" i="39" a="1"/>
  <c r="CI126" i="39" a="1"/>
  <c r="CF126" i="39" a="1"/>
  <c r="CO126" i="39" a="1"/>
  <c r="P126" i="39" a="1"/>
  <c r="O126" i="39" a="1"/>
  <c r="U126" i="39" a="1"/>
  <c r="CP126" i="39" a="1"/>
  <c r="K126" i="39" a="1"/>
  <c r="CJ126" i="39" a="1"/>
  <c r="T126" i="39" a="1"/>
  <c r="N126" i="39" a="1"/>
  <c r="S126" i="39" a="1"/>
  <c r="AU126" i="39" a="1"/>
  <c r="CL126" i="39" a="1"/>
  <c r="AV126" i="39" a="1"/>
  <c r="CH126" i="39" a="1"/>
  <c r="F126" i="39" a="1"/>
  <c r="R126" i="39" a="1"/>
  <c r="J126" i="39" a="1"/>
  <c r="H126" i="39" a="1"/>
  <c r="CV265" i="39" l="1"/>
  <c r="K32" i="40"/>
  <c r="AZ20" i="35"/>
  <c r="BB265" i="39" s="1"/>
  <c r="BD20" i="35"/>
  <c r="BF160" i="39" s="1"/>
  <c r="CO126" i="39"/>
  <c r="V126" i="39"/>
  <c r="CN126" i="39"/>
  <c r="I126" i="39"/>
  <c r="CW126" i="39" s="1"/>
  <c r="H126" i="39"/>
  <c r="R126" i="39"/>
  <c r="AV126" i="39"/>
  <c r="M126" i="39"/>
  <c r="CH126" i="39"/>
  <c r="CJ126" i="39"/>
  <c r="U126" i="39"/>
  <c r="AU126" i="39"/>
  <c r="J126" i="39"/>
  <c r="CI126" i="39"/>
  <c r="CK126" i="39"/>
  <c r="P126" i="39"/>
  <c r="CP126" i="39"/>
  <c r="N126" i="39"/>
  <c r="Q126" i="39"/>
  <c r="CM126" i="39"/>
  <c r="T126" i="39"/>
  <c r="F126" i="39"/>
  <c r="CL126" i="39"/>
  <c r="G126" i="39"/>
  <c r="CF126" i="39"/>
  <c r="K126" i="39"/>
  <c r="O126" i="39"/>
  <c r="S126" i="39"/>
  <c r="CG126" i="39"/>
  <c r="L126" i="39"/>
  <c r="AG304" i="39"/>
  <c r="AF303" i="39"/>
  <c r="W302" i="39"/>
  <c r="AE305" i="39"/>
  <c r="AC303" i="39"/>
  <c r="AD304" i="39"/>
  <c r="AB302" i="39"/>
  <c r="AL302" i="39"/>
  <c r="AO305" i="39"/>
  <c r="AN304" i="39"/>
  <c r="AM303" i="39"/>
  <c r="AP306" i="39"/>
  <c r="CX301" i="39"/>
  <c r="AH302" i="39"/>
  <c r="AS302" i="39"/>
  <c r="AT303" i="39"/>
  <c r="CU301" i="39"/>
  <c r="L7" i="40" s="1"/>
  <c r="L29" i="40" s="1"/>
  <c r="K44" i="40" s="1"/>
  <c r="CS301" i="39"/>
  <c r="CT301" i="39" s="1"/>
  <c r="AR303" i="39"/>
  <c r="AQ302" i="39"/>
  <c r="Y303" i="39"/>
  <c r="AA305" i="39"/>
  <c r="X302" i="39"/>
  <c r="Z304" i="39"/>
  <c r="AJ303" i="39"/>
  <c r="AK304" i="39"/>
  <c r="AI302" i="39"/>
  <c r="N21" i="35" a="1"/>
  <c r="T21" i="35" a="1"/>
  <c r="M21" i="35" a="1"/>
  <c r="CD21" i="35" a="1"/>
  <c r="CG21" i="35" a="1"/>
  <c r="H21" i="35" a="1"/>
  <c r="J21" i="35" a="1"/>
  <c r="M161" i="39" a="1"/>
  <c r="L161" i="39" a="1"/>
  <c r="G161" i="39" a="1"/>
  <c r="CG161" i="39" a="1"/>
  <c r="T161" i="39" a="1"/>
  <c r="CM161" i="39" a="1"/>
  <c r="O161" i="39" a="1"/>
  <c r="J161" i="39" a="1"/>
  <c r="J266" i="39" a="1"/>
  <c r="H266" i="39" a="1"/>
  <c r="AU266" i="39" a="1"/>
  <c r="CM266" i="39" a="1"/>
  <c r="I266" i="39" a="1"/>
  <c r="U266" i="39" a="1"/>
  <c r="V266" i="39" a="1"/>
  <c r="R266" i="39" a="1"/>
  <c r="CK266" i="39" a="1"/>
  <c r="O266" i="39" a="1"/>
  <c r="CE21" i="35" a="1"/>
  <c r="CO21" i="35" a="1"/>
  <c r="CM21" i="35" a="1"/>
  <c r="G21" i="35" a="1"/>
  <c r="Q21" i="35" a="1"/>
  <c r="CN21" i="35" a="1"/>
  <c r="L21" i="35" a="1"/>
  <c r="K21" i="35" a="1"/>
  <c r="CN161" i="39" a="1"/>
  <c r="CL161" i="39" a="1"/>
  <c r="Q161" i="39" a="1"/>
  <c r="CF161" i="39" a="1"/>
  <c r="CH161" i="39" a="1"/>
  <c r="CJ161" i="39" a="1"/>
  <c r="V161" i="39" a="1"/>
  <c r="CI161" i="39" a="1"/>
  <c r="CP266" i="39" a="1"/>
  <c r="P266" i="39" a="1"/>
  <c r="CF266" i="39" a="1"/>
  <c r="Q266" i="39" a="1"/>
  <c r="AV266" i="39" a="1"/>
  <c r="CH266" i="39" a="1"/>
  <c r="F266" i="39" a="1"/>
  <c r="S266" i="39" a="1"/>
  <c r="AT21" i="35" a="1"/>
  <c r="I21" i="35" a="1"/>
  <c r="R21" i="35" a="1"/>
  <c r="P21" i="35" a="1"/>
  <c r="CK21" i="35" a="1"/>
  <c r="CF21" i="35" a="1"/>
  <c r="E21" i="35" a="1"/>
  <c r="D21" i="35" a="1"/>
  <c r="CK161" i="39" a="1"/>
  <c r="I161" i="39" a="1"/>
  <c r="U161" i="39" a="1"/>
  <c r="CP161" i="39" a="1"/>
  <c r="CO161" i="39" a="1"/>
  <c r="AV161" i="39" a="1"/>
  <c r="CJ266" i="39" a="1"/>
  <c r="G266" i="39" a="1"/>
  <c r="S21" i="35" a="1"/>
  <c r="O21" i="35" a="1"/>
  <c r="AS21" i="35" a="1"/>
  <c r="CI21" i="35" a="1"/>
  <c r="F21" i="35" a="1"/>
  <c r="CL21" i="35" a="1"/>
  <c r="CH21" i="35" a="1"/>
  <c r="CJ21" i="35" a="1"/>
  <c r="S161" i="39" a="1"/>
  <c r="K161" i="39" a="1"/>
  <c r="N161" i="39" a="1"/>
  <c r="R161" i="39" a="1"/>
  <c r="F161" i="39" a="1"/>
  <c r="AU161" i="39" a="1"/>
  <c r="P161" i="39" a="1"/>
  <c r="N266" i="39" a="1"/>
  <c r="T266" i="39" a="1"/>
  <c r="L266" i="39" a="1"/>
  <c r="M266" i="39" a="1"/>
  <c r="CL266" i="39" a="1"/>
  <c r="CN266" i="39" a="1"/>
  <c r="K266" i="39" a="1"/>
  <c r="CI266" i="39" a="1"/>
  <c r="H161" i="39" a="1"/>
  <c r="CO266" i="39" a="1"/>
  <c r="CG266" i="39" a="1"/>
  <c r="CI161" i="39" l="1"/>
  <c r="J161" i="39"/>
  <c r="P161" i="39"/>
  <c r="H161" i="39"/>
  <c r="V161" i="39"/>
  <c r="O161" i="39"/>
  <c r="AU161" i="39"/>
  <c r="AV161" i="39"/>
  <c r="CJ161" i="39"/>
  <c r="CM161" i="39"/>
  <c r="F161" i="39"/>
  <c r="CO161" i="39"/>
  <c r="CH161" i="39"/>
  <c r="T161" i="39"/>
  <c r="R161" i="39"/>
  <c r="CP161" i="39"/>
  <c r="CF161" i="39"/>
  <c r="CG161" i="39"/>
  <c r="N161" i="39"/>
  <c r="U161" i="39"/>
  <c r="Q161" i="39"/>
  <c r="G161" i="39"/>
  <c r="K161" i="39"/>
  <c r="I161" i="39"/>
  <c r="CW161" i="39" s="1"/>
  <c r="CL161" i="39"/>
  <c r="L161" i="39"/>
  <c r="S161" i="39"/>
  <c r="CK161" i="39"/>
  <c r="CN161" i="39"/>
  <c r="M161" i="39"/>
  <c r="CJ21" i="35"/>
  <c r="D21" i="35"/>
  <c r="DX19" i="35" s="1"/>
  <c r="K21" i="35"/>
  <c r="J21" i="35"/>
  <c r="AN26" i="35" s="1"/>
  <c r="CH21" i="35"/>
  <c r="E21" i="35"/>
  <c r="L21" i="35"/>
  <c r="H21" i="35"/>
  <c r="CL21" i="35"/>
  <c r="CF21" i="35"/>
  <c r="CN21" i="35"/>
  <c r="CG21" i="35"/>
  <c r="F21" i="35"/>
  <c r="CK21" i="35"/>
  <c r="Q21" i="35"/>
  <c r="CD21" i="35"/>
  <c r="CI21" i="35"/>
  <c r="P21" i="35"/>
  <c r="G21" i="35"/>
  <c r="M21" i="35"/>
  <c r="AS21" i="35"/>
  <c r="DR21" i="35" s="1"/>
  <c r="R21" i="35"/>
  <c r="CM21" i="35"/>
  <c r="T21" i="35"/>
  <c r="Z22" i="35" s="1"/>
  <c r="O21" i="35"/>
  <c r="I21" i="35"/>
  <c r="CO21" i="35"/>
  <c r="DD191" i="38" s="1"/>
  <c r="F191" i="38" s="1"/>
  <c r="N21" i="35"/>
  <c r="S21" i="35"/>
  <c r="AT21" i="35"/>
  <c r="CE21" i="35"/>
  <c r="CI266" i="39"/>
  <c r="CG266" i="39"/>
  <c r="R266" i="39"/>
  <c r="V266" i="39"/>
  <c r="K266" i="39"/>
  <c r="O266" i="39"/>
  <c r="CH266" i="39"/>
  <c r="U266" i="39"/>
  <c r="CN266" i="39"/>
  <c r="G266" i="39"/>
  <c r="AV266" i="39"/>
  <c r="I266" i="39"/>
  <c r="CW266" i="39" s="1"/>
  <c r="CL266" i="39"/>
  <c r="S266" i="39"/>
  <c r="Q266" i="39"/>
  <c r="CM266" i="39"/>
  <c r="M266" i="39"/>
  <c r="CO266" i="39"/>
  <c r="CF266" i="39"/>
  <c r="AU266" i="39"/>
  <c r="L266" i="39"/>
  <c r="CK266" i="39"/>
  <c r="P266" i="39"/>
  <c r="H266" i="39"/>
  <c r="T266" i="39"/>
  <c r="CJ266" i="39"/>
  <c r="CP266" i="39"/>
  <c r="J266" i="39"/>
  <c r="N266" i="39"/>
  <c r="F266" i="39"/>
  <c r="CV301" i="39"/>
  <c r="AL127" i="39"/>
  <c r="AM128" i="39"/>
  <c r="AO130" i="39"/>
  <c r="AN129" i="39"/>
  <c r="AP131" i="39"/>
  <c r="AG129" i="39"/>
  <c r="AF128" i="39"/>
  <c r="W127" i="39"/>
  <c r="AH127" i="39"/>
  <c r="CX126" i="39"/>
  <c r="AA130" i="39"/>
  <c r="Y128" i="39"/>
  <c r="Z129" i="39"/>
  <c r="X127" i="39"/>
  <c r="AS127" i="39"/>
  <c r="CU126" i="39"/>
  <c r="L10" i="40" s="1"/>
  <c r="L28" i="40" s="1"/>
  <c r="J44" i="40" s="1"/>
  <c r="AT128" i="39"/>
  <c r="AR128" i="39"/>
  <c r="AQ127" i="39"/>
  <c r="CS126" i="39"/>
  <c r="CT126" i="39" s="1"/>
  <c r="AB127" i="39"/>
  <c r="AD129" i="39"/>
  <c r="AC128" i="39"/>
  <c r="AE130" i="39"/>
  <c r="AI127" i="39"/>
  <c r="AK129" i="39"/>
  <c r="AJ128" i="39"/>
  <c r="BB215" i="38" a="1"/>
  <c r="BB216" i="38" a="1"/>
  <c r="CV126" i="39" l="1"/>
  <c r="AM25" i="35"/>
  <c r="AK23" i="35"/>
  <c r="BB216" i="38"/>
  <c r="CW216" i="38" s="1"/>
  <c r="BB215" i="38"/>
  <c r="CW215" i="38" s="1"/>
  <c r="DQ21" i="35"/>
  <c r="DD190" i="38"/>
  <c r="F190" i="38" s="1"/>
  <c r="U22" i="35"/>
  <c r="AE24" i="35"/>
  <c r="AD23" i="35"/>
  <c r="AC163" i="39"/>
  <c r="AB162" i="39"/>
  <c r="AD164" i="39"/>
  <c r="AE165" i="39"/>
  <c r="DO21" i="35"/>
  <c r="AR23" i="35"/>
  <c r="AQ22" i="35"/>
  <c r="DM21" i="35"/>
  <c r="DN21" i="35" s="1"/>
  <c r="AP23" i="35"/>
  <c r="AO22" i="35"/>
  <c r="Z164" i="39"/>
  <c r="X162" i="39"/>
  <c r="AA165" i="39"/>
  <c r="Y163" i="39"/>
  <c r="CU161" i="39"/>
  <c r="AT163" i="39"/>
  <c r="AS162" i="39"/>
  <c r="V22" i="35"/>
  <c r="W23" i="35"/>
  <c r="X24" i="35"/>
  <c r="Y25" i="35"/>
  <c r="DW19" i="35"/>
  <c r="AF22" i="35"/>
  <c r="AF163" i="39"/>
  <c r="W162" i="39"/>
  <c r="AG164" i="39"/>
  <c r="AR163" i="39"/>
  <c r="CS161" i="39"/>
  <c r="CT161" i="39" s="1"/>
  <c r="AQ162" i="39"/>
  <c r="CX161" i="39"/>
  <c r="AH162" i="39"/>
  <c r="AA23" i="35"/>
  <c r="AC25" i="35"/>
  <c r="AB24" i="35"/>
  <c r="AI24" i="35"/>
  <c r="AG22" i="35"/>
  <c r="AH23" i="35"/>
  <c r="AL24" i="35"/>
  <c r="AJ22" i="35"/>
  <c r="AO165" i="39"/>
  <c r="AL162" i="39"/>
  <c r="AP166" i="39"/>
  <c r="AN164" i="39"/>
  <c r="AM163" i="39"/>
  <c r="AK164" i="39"/>
  <c r="AI162" i="39"/>
  <c r="AJ163" i="39"/>
  <c r="AK269" i="39"/>
  <c r="AI267" i="39"/>
  <c r="AJ268" i="39"/>
  <c r="AH267" i="39"/>
  <c r="CX266" i="39"/>
  <c r="Z269" i="39"/>
  <c r="AA270" i="39"/>
  <c r="Y268" i="39"/>
  <c r="X267" i="39"/>
  <c r="AE270" i="39"/>
  <c r="AD269" i="39"/>
  <c r="AC268" i="39"/>
  <c r="AB267" i="39"/>
  <c r="CU266" i="39"/>
  <c r="L17" i="40" s="1"/>
  <c r="AT268" i="39"/>
  <c r="AS267" i="39"/>
  <c r="W267" i="39"/>
  <c r="AG269" i="39"/>
  <c r="AF268" i="39"/>
  <c r="AP271" i="39"/>
  <c r="AM268" i="39"/>
  <c r="AO270" i="39"/>
  <c r="AN269" i="39"/>
  <c r="AL267" i="39"/>
  <c r="CS266" i="39"/>
  <c r="CT266" i="39" s="1"/>
  <c r="AQ267" i="39"/>
  <c r="AR268" i="39"/>
  <c r="BO21" i="35"/>
  <c r="BQ301" i="39" s="1"/>
  <c r="BB21" i="35"/>
  <c r="CM302" i="39" a="1"/>
  <c r="CO302" i="39" a="1"/>
  <c r="CF302" i="39" a="1"/>
  <c r="G302" i="39" a="1"/>
  <c r="CK302" i="39" a="1"/>
  <c r="K302" i="39" a="1"/>
  <c r="AU302" i="39" a="1"/>
  <c r="H302" i="39" a="1"/>
  <c r="L302" i="39" a="1"/>
  <c r="P302" i="39" a="1"/>
  <c r="Q302" i="39" a="1"/>
  <c r="O302" i="39" a="1"/>
  <c r="S302" i="39" a="1"/>
  <c r="CJ302" i="39" a="1"/>
  <c r="CL302" i="39" a="1"/>
  <c r="CG302" i="39" a="1"/>
  <c r="R302" i="39" a="1"/>
  <c r="CN302" i="39" a="1"/>
  <c r="CY215" i="38" a="1"/>
  <c r="CI302" i="39" a="1"/>
  <c r="U302" i="39" a="1"/>
  <c r="J302" i="39" a="1"/>
  <c r="V302" i="39" a="1"/>
  <c r="CP302" i="39" a="1"/>
  <c r="M302" i="39" a="1"/>
  <c r="T302" i="39" a="1"/>
  <c r="N302" i="39" a="1"/>
  <c r="CH302" i="39" a="1"/>
  <c r="I302" i="39" a="1"/>
  <c r="F302" i="39" a="1"/>
  <c r="AV302" i="39" a="1"/>
  <c r="CY215" i="38" l="1"/>
  <c r="BD21" i="35" s="1"/>
  <c r="BF161" i="39" s="1"/>
  <c r="DV19" i="35"/>
  <c r="DP21" i="35"/>
  <c r="DU21" i="35"/>
  <c r="DS21" i="35"/>
  <c r="CV161" i="39"/>
  <c r="L6" i="40"/>
  <c r="L27" i="40" s="1"/>
  <c r="I44" i="40" s="1"/>
  <c r="L32" i="40"/>
  <c r="L25" i="40"/>
  <c r="L26" i="40" s="1"/>
  <c r="H44" i="40" s="1"/>
  <c r="CV266" i="39"/>
  <c r="F302" i="39"/>
  <c r="N302" i="39"/>
  <c r="Q302" i="39"/>
  <c r="CH302" i="39"/>
  <c r="J302" i="39"/>
  <c r="CN302" i="39"/>
  <c r="CO302" i="39"/>
  <c r="M302" i="39"/>
  <c r="CG302" i="39"/>
  <c r="S302" i="39"/>
  <c r="CP302" i="39"/>
  <c r="AV302" i="39"/>
  <c r="AU302" i="39"/>
  <c r="G302" i="39"/>
  <c r="CI302" i="39"/>
  <c r="H302" i="39"/>
  <c r="I302" i="39"/>
  <c r="CW302" i="39" s="1"/>
  <c r="T302" i="39"/>
  <c r="P302" i="39"/>
  <c r="CJ302" i="39"/>
  <c r="L302" i="39"/>
  <c r="U302" i="39"/>
  <c r="CM302" i="39"/>
  <c r="R302" i="39"/>
  <c r="CL302" i="39"/>
  <c r="O302" i="39"/>
  <c r="V302" i="39"/>
  <c r="CK302" i="39"/>
  <c r="K302" i="39"/>
  <c r="CF302" i="39"/>
  <c r="BD126" i="39"/>
  <c r="F162" i="39" a="1"/>
  <c r="G162" i="39" a="1"/>
  <c r="CN162" i="39" a="1"/>
  <c r="AV162" i="39" a="1"/>
  <c r="H162" i="39" a="1"/>
  <c r="CM162" i="39" a="1"/>
  <c r="CO162" i="39" a="1"/>
  <c r="M127" i="39" a="1"/>
  <c r="F127" i="39" a="1"/>
  <c r="CF127" i="39" a="1"/>
  <c r="CK127" i="39" a="1"/>
  <c r="T127" i="39" a="1"/>
  <c r="CN127" i="39" a="1"/>
  <c r="U127" i="39" a="1"/>
  <c r="CP127" i="39" a="1"/>
  <c r="CG127" i="39" a="1"/>
  <c r="V162" i="39" a="1"/>
  <c r="P162" i="39" a="1"/>
  <c r="R162" i="39" a="1"/>
  <c r="O162" i="39" a="1"/>
  <c r="I162" i="39" a="1"/>
  <c r="K162" i="39" a="1"/>
  <c r="S162" i="39" a="1"/>
  <c r="CJ162" i="39" a="1"/>
  <c r="CJ127" i="39" a="1"/>
  <c r="O127" i="39" a="1"/>
  <c r="S127" i="39" a="1"/>
  <c r="AU127" i="39" a="1"/>
  <c r="K127" i="39" a="1"/>
  <c r="CL127" i="39" a="1"/>
  <c r="CI127" i="39" a="1"/>
  <c r="L127" i="39" a="1"/>
  <c r="CL162" i="39" a="1"/>
  <c r="J162" i="39" a="1"/>
  <c r="M162" i="39" a="1"/>
  <c r="T162" i="39" a="1"/>
  <c r="N162" i="39" a="1"/>
  <c r="AU162" i="39" a="1"/>
  <c r="U162" i="39" a="1"/>
  <c r="CK162" i="39" a="1"/>
  <c r="N127" i="39" a="1"/>
  <c r="P127" i="39" a="1"/>
  <c r="V127" i="39" a="1"/>
  <c r="CF162" i="39" a="1"/>
  <c r="CI162" i="39" a="1"/>
  <c r="CP162" i="39" a="1"/>
  <c r="Q162" i="39" a="1"/>
  <c r="L162" i="39" a="1"/>
  <c r="CH162" i="39" a="1"/>
  <c r="CG162" i="39" a="1"/>
  <c r="CM127" i="39" a="1"/>
  <c r="G127" i="39" a="1"/>
  <c r="I127" i="39" a="1"/>
  <c r="CO127" i="39" a="1"/>
  <c r="CH127" i="39" a="1"/>
  <c r="H127" i="39" a="1"/>
  <c r="Q127" i="39" a="1"/>
  <c r="AV127" i="39" a="1"/>
  <c r="J127" i="39" a="1"/>
  <c r="R127" i="39" a="1"/>
  <c r="AZ21" i="35" l="1"/>
  <c r="BB266" i="39" s="1"/>
  <c r="CK162" i="39"/>
  <c r="CJ162" i="39"/>
  <c r="CO162" i="39"/>
  <c r="CG162" i="39"/>
  <c r="U162" i="39"/>
  <c r="S162" i="39"/>
  <c r="CM162" i="39"/>
  <c r="CH162" i="39"/>
  <c r="AU162" i="39"/>
  <c r="K162" i="39"/>
  <c r="H162" i="39"/>
  <c r="L162" i="39"/>
  <c r="N162" i="39"/>
  <c r="I162" i="39"/>
  <c r="CW162" i="39" s="1"/>
  <c r="AV162" i="39"/>
  <c r="Q162" i="39"/>
  <c r="T162" i="39"/>
  <c r="O162" i="39"/>
  <c r="CN162" i="39"/>
  <c r="CP162" i="39"/>
  <c r="M162" i="39"/>
  <c r="R162" i="39"/>
  <c r="G162" i="39"/>
  <c r="CI162" i="39"/>
  <c r="J162" i="39"/>
  <c r="P162" i="39"/>
  <c r="F162" i="39"/>
  <c r="CF162" i="39"/>
  <c r="CL162" i="39"/>
  <c r="V162" i="39"/>
  <c r="N44" i="40"/>
  <c r="CH127" i="39"/>
  <c r="P127" i="39"/>
  <c r="CP127" i="39"/>
  <c r="CG127" i="39"/>
  <c r="L127" i="39"/>
  <c r="O127" i="39"/>
  <c r="I127" i="39"/>
  <c r="CW127" i="39" s="1"/>
  <c r="CL127" i="39"/>
  <c r="AU127" i="39"/>
  <c r="F127" i="39"/>
  <c r="AV127" i="39"/>
  <c r="CN127" i="39"/>
  <c r="CK127" i="39"/>
  <c r="G127" i="39"/>
  <c r="R127" i="39"/>
  <c r="H127" i="39"/>
  <c r="CO127" i="39"/>
  <c r="N127" i="39"/>
  <c r="CI127" i="39"/>
  <c r="V127" i="39"/>
  <c r="J127" i="39"/>
  <c r="CJ127" i="39"/>
  <c r="U127" i="39"/>
  <c r="K127" i="39"/>
  <c r="S127" i="39"/>
  <c r="M127" i="39"/>
  <c r="Q127" i="39"/>
  <c r="T127" i="39"/>
  <c r="CF127" i="39"/>
  <c r="CM127" i="39"/>
  <c r="AT304" i="39"/>
  <c r="CU302" i="39"/>
  <c r="AS303" i="39"/>
  <c r="AJ304" i="39"/>
  <c r="AK305" i="39"/>
  <c r="AI303" i="39"/>
  <c r="AB303" i="39"/>
  <c r="AC304" i="39"/>
  <c r="AE306" i="39"/>
  <c r="AD305" i="39"/>
  <c r="AR304" i="39"/>
  <c r="CS302" i="39"/>
  <c r="CT302" i="39" s="1"/>
  <c r="AQ303" i="39"/>
  <c r="AO306" i="39"/>
  <c r="AL303" i="39"/>
  <c r="AM304" i="39"/>
  <c r="AP307" i="39"/>
  <c r="AN305" i="39"/>
  <c r="CX302" i="39"/>
  <c r="AH303" i="39"/>
  <c r="Z305" i="39"/>
  <c r="AA306" i="39"/>
  <c r="X303" i="39"/>
  <c r="Y304" i="39"/>
  <c r="W303" i="39"/>
  <c r="AF304" i="39"/>
  <c r="AG305" i="39"/>
  <c r="AT22" i="35" a="1"/>
  <c r="K22" i="35" a="1"/>
  <c r="I22" i="35" a="1"/>
  <c r="S22" i="35" a="1"/>
  <c r="CE22" i="35" a="1"/>
  <c r="J22" i="35" a="1"/>
  <c r="G22" i="35" a="1"/>
  <c r="P267" i="39" a="1"/>
  <c r="J267" i="39" a="1"/>
  <c r="V267" i="39" a="1"/>
  <c r="L267" i="39" a="1"/>
  <c r="O267" i="39" a="1"/>
  <c r="M267" i="39" a="1"/>
  <c r="G267" i="39" a="1"/>
  <c r="AV267" i="39" a="1"/>
  <c r="CL22" i="35" a="1"/>
  <c r="CM22" i="35" a="1"/>
  <c r="CK22" i="35" a="1"/>
  <c r="D22" i="35" a="1"/>
  <c r="CH22" i="35" a="1"/>
  <c r="CF22" i="35" a="1"/>
  <c r="CO22" i="35" a="1"/>
  <c r="M22" i="35" a="1"/>
  <c r="CM267" i="39" a="1"/>
  <c r="H267" i="39" a="1"/>
  <c r="U267" i="39" a="1"/>
  <c r="N267" i="39" a="1"/>
  <c r="CI267" i="39" a="1"/>
  <c r="CF267" i="39" a="1"/>
  <c r="I267" i="39" a="1"/>
  <c r="AS22" i="35" a="1"/>
  <c r="CG22" i="35" a="1"/>
  <c r="CJ22" i="35" a="1"/>
  <c r="R22" i="35" a="1"/>
  <c r="T22" i="35" a="1"/>
  <c r="H22" i="35" a="1"/>
  <c r="Q22" i="35" a="1"/>
  <c r="CI22" i="35" a="1"/>
  <c r="CG267" i="39" a="1"/>
  <c r="CJ267" i="39" a="1"/>
  <c r="CN267" i="39" a="1"/>
  <c r="CH267" i="39" a="1"/>
  <c r="T267" i="39" a="1"/>
  <c r="CK267" i="39" a="1"/>
  <c r="AU267" i="39" a="1"/>
  <c r="K267" i="39" a="1"/>
  <c r="E22" i="35" a="1"/>
  <c r="CD22" i="35" a="1"/>
  <c r="L22" i="35" a="1"/>
  <c r="P22" i="35" a="1"/>
  <c r="O22" i="35" a="1"/>
  <c r="N22" i="35" a="1"/>
  <c r="F22" i="35" a="1"/>
  <c r="CN22" i="35" a="1"/>
  <c r="Q267" i="39" a="1"/>
  <c r="F267" i="39" a="1"/>
  <c r="R267" i="39" a="1"/>
  <c r="CP267" i="39" a="1"/>
  <c r="S267" i="39" a="1"/>
  <c r="CL267" i="39" a="1"/>
  <c r="CO267" i="39" a="1"/>
  <c r="CN22" i="35" l="1"/>
  <c r="CI22" i="35"/>
  <c r="M22" i="35"/>
  <c r="G22" i="35"/>
  <c r="DQ22" i="35" s="1"/>
  <c r="DU22" i="35" s="1"/>
  <c r="F22" i="35"/>
  <c r="Q22" i="35"/>
  <c r="U23" i="35" s="1"/>
  <c r="CO22" i="35"/>
  <c r="J22" i="35"/>
  <c r="AK24" i="35" s="1"/>
  <c r="N22" i="35"/>
  <c r="H22" i="35"/>
  <c r="AG23" i="35" s="1"/>
  <c r="CF22" i="35"/>
  <c r="CE22" i="35"/>
  <c r="O22" i="35"/>
  <c r="T22" i="35"/>
  <c r="Z23" i="35" s="1"/>
  <c r="CH22" i="35"/>
  <c r="S22" i="35"/>
  <c r="Y26" i="35" s="1"/>
  <c r="P22" i="35"/>
  <c r="R22" i="35"/>
  <c r="D22" i="35"/>
  <c r="I22" i="35"/>
  <c r="AO23" i="35" s="1"/>
  <c r="L22" i="35"/>
  <c r="CJ22" i="35"/>
  <c r="CK22" i="35"/>
  <c r="K22" i="35"/>
  <c r="CD22" i="35"/>
  <c r="CG22" i="35"/>
  <c r="CM22" i="35"/>
  <c r="AT22" i="35"/>
  <c r="E22" i="35"/>
  <c r="AS22" i="35"/>
  <c r="CL22" i="35"/>
  <c r="V23" i="35"/>
  <c r="AV267" i="39"/>
  <c r="CU267" i="39" s="1"/>
  <c r="M17" i="40" s="1"/>
  <c r="K267" i="39"/>
  <c r="AR269" i="39" s="1"/>
  <c r="CO267" i="39"/>
  <c r="AU267" i="39"/>
  <c r="I267" i="39"/>
  <c r="CW267" i="39" s="1"/>
  <c r="G267" i="39"/>
  <c r="CL267" i="39"/>
  <c r="CK267" i="39"/>
  <c r="CF267" i="39"/>
  <c r="M267" i="39"/>
  <c r="S267" i="39"/>
  <c r="W268" i="39" s="1"/>
  <c r="T267" i="39"/>
  <c r="CI267" i="39"/>
  <c r="O267" i="39"/>
  <c r="CP267" i="39"/>
  <c r="CH267" i="39"/>
  <c r="N267" i="39"/>
  <c r="L267" i="39"/>
  <c r="AN270" i="39" s="1"/>
  <c r="R267" i="39"/>
  <c r="CN267" i="39"/>
  <c r="U267" i="39"/>
  <c r="X268" i="39" s="1"/>
  <c r="V267" i="39"/>
  <c r="AD270" i="39" s="1"/>
  <c r="F267" i="39"/>
  <c r="CJ267" i="39"/>
  <c r="H267" i="39"/>
  <c r="J267" i="39"/>
  <c r="AJ269" i="39" s="1"/>
  <c r="Q267" i="39"/>
  <c r="CG267" i="39"/>
  <c r="CM267" i="39"/>
  <c r="P267" i="39"/>
  <c r="AB163" i="39"/>
  <c r="AE166" i="39"/>
  <c r="AC164" i="39"/>
  <c r="AD165" i="39"/>
  <c r="AR164" i="39"/>
  <c r="CS162" i="39"/>
  <c r="CT162" i="39" s="1"/>
  <c r="AQ163" i="39"/>
  <c r="AG165" i="39"/>
  <c r="W163" i="39"/>
  <c r="AF164" i="39"/>
  <c r="AM164" i="39"/>
  <c r="AL163" i="39"/>
  <c r="AP167" i="39"/>
  <c r="AN165" i="39"/>
  <c r="AO166" i="39"/>
  <c r="CU162" i="39"/>
  <c r="AT164" i="39"/>
  <c r="AS163" i="39"/>
  <c r="AI163" i="39"/>
  <c r="AJ164" i="39"/>
  <c r="AK165" i="39"/>
  <c r="AH163" i="39"/>
  <c r="CX162" i="39"/>
  <c r="AA166" i="39"/>
  <c r="Z165" i="39"/>
  <c r="Y164" i="39"/>
  <c r="X163" i="39"/>
  <c r="AR129" i="39"/>
  <c r="AQ128" i="39"/>
  <c r="CS127" i="39"/>
  <c r="CT127" i="39" s="1"/>
  <c r="AD130" i="39"/>
  <c r="AC129" i="39"/>
  <c r="AB128" i="39"/>
  <c r="AE131" i="39"/>
  <c r="Y129" i="39"/>
  <c r="X128" i="39"/>
  <c r="AA131" i="39"/>
  <c r="Z130" i="39"/>
  <c r="AS128" i="39"/>
  <c r="AT129" i="39"/>
  <c r="CU127" i="39"/>
  <c r="M10" i="40" s="1"/>
  <c r="M28" i="40" s="1"/>
  <c r="M7" i="40"/>
  <c r="M29" i="40" s="1"/>
  <c r="CV302" i="39"/>
  <c r="AF129" i="39"/>
  <c r="AG130" i="39"/>
  <c r="W128" i="39"/>
  <c r="AJ129" i="39"/>
  <c r="AK130" i="39"/>
  <c r="AI128" i="39"/>
  <c r="CX127" i="39"/>
  <c r="AH128" i="39"/>
  <c r="AN130" i="39"/>
  <c r="AP132" i="39"/>
  <c r="AO131" i="39"/>
  <c r="AL128" i="39"/>
  <c r="AM129" i="39"/>
  <c r="BB241" i="38" a="1"/>
  <c r="BB240" i="38" a="1"/>
  <c r="AC26" i="35" l="1"/>
  <c r="BB241" i="38"/>
  <c r="CW241" i="38" s="1"/>
  <c r="DS22" i="35"/>
  <c r="AM26" i="35"/>
  <c r="AK270" i="39"/>
  <c r="AT269" i="39"/>
  <c r="DM22" i="35"/>
  <c r="DN22" i="35" s="1"/>
  <c r="BB240" i="38"/>
  <c r="CW240" i="38" s="1"/>
  <c r="AQ23" i="35"/>
  <c r="DO22" i="35"/>
  <c r="W24" i="35"/>
  <c r="X25" i="35"/>
  <c r="AN27" i="35"/>
  <c r="AJ23" i="35"/>
  <c r="AL25" i="35"/>
  <c r="DD216" i="38"/>
  <c r="F216" i="38" s="1"/>
  <c r="DD215" i="38"/>
  <c r="F215" i="38" s="1"/>
  <c r="AP24" i="35"/>
  <c r="AR24" i="35"/>
  <c r="DR22" i="35"/>
  <c r="AF23" i="35"/>
  <c r="AA24" i="35"/>
  <c r="AB25" i="35"/>
  <c r="AH24" i="35"/>
  <c r="AI25" i="35"/>
  <c r="AD24" i="35"/>
  <c r="AE25" i="35"/>
  <c r="AB268" i="39"/>
  <c r="AL268" i="39"/>
  <c r="AP272" i="39"/>
  <c r="AA271" i="39"/>
  <c r="AG270" i="39"/>
  <c r="AC269" i="39"/>
  <c r="CS267" i="39"/>
  <c r="CT267" i="39" s="1"/>
  <c r="CV267" i="39" s="1"/>
  <c r="AF269" i="39"/>
  <c r="AO271" i="39"/>
  <c r="Z270" i="39"/>
  <c r="AS268" i="39"/>
  <c r="Y269" i="39"/>
  <c r="CX267" i="39"/>
  <c r="AH268" i="39"/>
  <c r="AI268" i="39"/>
  <c r="AE271" i="39"/>
  <c r="AM269" i="39"/>
  <c r="AQ268" i="39"/>
  <c r="CV162" i="39"/>
  <c r="M6" i="40"/>
  <c r="M27" i="40" s="1"/>
  <c r="M32" i="40"/>
  <c r="M25" i="40"/>
  <c r="M26" i="40" s="1"/>
  <c r="BO22" i="35"/>
  <c r="BQ302" i="39" s="1"/>
  <c r="BB22" i="35"/>
  <c r="CV127" i="39"/>
  <c r="N303" i="39" a="1"/>
  <c r="O303" i="39" a="1"/>
  <c r="Q303" i="39" a="1"/>
  <c r="CI303" i="39" a="1"/>
  <c r="CK303" i="39" a="1"/>
  <c r="M303" i="39" a="1"/>
  <c r="CN303" i="39" a="1"/>
  <c r="V303" i="39" a="1"/>
  <c r="H303" i="39" a="1"/>
  <c r="R303" i="39" a="1"/>
  <c r="J303" i="39" a="1"/>
  <c r="CJ303" i="39" a="1"/>
  <c r="CL303" i="39" a="1"/>
  <c r="P303" i="39" a="1"/>
  <c r="T303" i="39" a="1"/>
  <c r="AV303" i="39" a="1"/>
  <c r="CP303" i="39" a="1"/>
  <c r="CF303" i="39" a="1"/>
  <c r="CG303" i="39" a="1"/>
  <c r="S303" i="39" a="1"/>
  <c r="CM303" i="39" a="1"/>
  <c r="U303" i="39" a="1"/>
  <c r="AU303" i="39" a="1"/>
  <c r="F303" i="39" a="1"/>
  <c r="CY240" i="38" a="1"/>
  <c r="G303" i="39" a="1"/>
  <c r="CO303" i="39" a="1"/>
  <c r="K303" i="39" a="1"/>
  <c r="CH303" i="39" a="1"/>
  <c r="L303" i="39" a="1"/>
  <c r="I303" i="39" a="1"/>
  <c r="DP22" i="35" l="1"/>
  <c r="CY240" i="38"/>
  <c r="AZ22" i="35" s="1"/>
  <c r="Q303" i="39"/>
  <c r="CO303" i="39"/>
  <c r="S303" i="39"/>
  <c r="CI303" i="39"/>
  <c r="I303" i="39"/>
  <c r="CW303" i="39" s="1"/>
  <c r="R303" i="39"/>
  <c r="CK303" i="39"/>
  <c r="CJ303" i="39"/>
  <c r="F303" i="39"/>
  <c r="T303" i="39"/>
  <c r="V303" i="39"/>
  <c r="K303" i="39"/>
  <c r="CG303" i="39"/>
  <c r="O303" i="39"/>
  <c r="CH303" i="39"/>
  <c r="H303" i="39"/>
  <c r="M303" i="39"/>
  <c r="G303" i="39"/>
  <c r="AU303" i="39"/>
  <c r="U303" i="39"/>
  <c r="L303" i="39"/>
  <c r="CM303" i="39"/>
  <c r="CL303" i="39"/>
  <c r="CN303" i="39"/>
  <c r="J303" i="39"/>
  <c r="P303" i="39"/>
  <c r="CP303" i="39"/>
  <c r="AV303" i="39"/>
  <c r="CF303" i="39"/>
  <c r="N303" i="39"/>
  <c r="BD127" i="39"/>
  <c r="G128" i="39" a="1"/>
  <c r="AV128" i="39" a="1"/>
  <c r="M128" i="39" a="1"/>
  <c r="Q128" i="39" a="1"/>
  <c r="F128" i="39" a="1"/>
  <c r="CF128" i="39" a="1"/>
  <c r="CN128" i="39" a="1"/>
  <c r="S128" i="39" a="1"/>
  <c r="N128" i="39" a="1"/>
  <c r="CG128" i="39" a="1"/>
  <c r="CK128" i="39" a="1"/>
  <c r="CM128" i="39" a="1"/>
  <c r="CP128" i="39" a="1"/>
  <c r="J128" i="39" a="1"/>
  <c r="U128" i="39" a="1"/>
  <c r="V128" i="39" a="1"/>
  <c r="K128" i="39" a="1"/>
  <c r="CH128" i="39" a="1"/>
  <c r="R128" i="39" a="1"/>
  <c r="CI128" i="39" a="1"/>
  <c r="CL128" i="39" a="1"/>
  <c r="L128" i="39" a="1"/>
  <c r="CO128" i="39" a="1"/>
  <c r="AU128" i="39" a="1"/>
  <c r="CJ128" i="39" a="1"/>
  <c r="T128" i="39" a="1"/>
  <c r="H128" i="39" a="1"/>
  <c r="O128" i="39" a="1"/>
  <c r="I128" i="39" a="1"/>
  <c r="P128" i="39" a="1"/>
  <c r="BD22" i="35" l="1"/>
  <c r="BB267" i="39"/>
  <c r="Q128" i="39"/>
  <c r="AV128" i="39"/>
  <c r="O128" i="39"/>
  <c r="CI128" i="39"/>
  <c r="N128" i="39"/>
  <c r="I128" i="39"/>
  <c r="CW128" i="39" s="1"/>
  <c r="CH128" i="39"/>
  <c r="T128" i="39"/>
  <c r="AU128" i="39"/>
  <c r="L128" i="39"/>
  <c r="CN128" i="39"/>
  <c r="V128" i="39"/>
  <c r="J128" i="39"/>
  <c r="CM128" i="39"/>
  <c r="CG128" i="39"/>
  <c r="F128" i="39"/>
  <c r="M128" i="39"/>
  <c r="G128" i="39"/>
  <c r="H128" i="39"/>
  <c r="P128" i="39"/>
  <c r="R128" i="39"/>
  <c r="S128" i="39"/>
  <c r="K128" i="39"/>
  <c r="CJ128" i="39"/>
  <c r="CO128" i="39"/>
  <c r="CL128" i="39"/>
  <c r="CF128" i="39"/>
  <c r="U128" i="39"/>
  <c r="CP128" i="39"/>
  <c r="CK128" i="39"/>
  <c r="AI304" i="39"/>
  <c r="AK306" i="39"/>
  <c r="AJ305" i="39"/>
  <c r="AL304" i="39"/>
  <c r="AP308" i="39"/>
  <c r="AO307" i="39"/>
  <c r="AM305" i="39"/>
  <c r="AN306" i="39"/>
  <c r="AT305" i="39"/>
  <c r="AS304" i="39"/>
  <c r="CU303" i="39"/>
  <c r="AA307" i="39"/>
  <c r="Y305" i="39"/>
  <c r="Z306" i="39"/>
  <c r="X304" i="39"/>
  <c r="CS303" i="39"/>
  <c r="CT303" i="39" s="1"/>
  <c r="AQ304" i="39"/>
  <c r="AR305" i="39"/>
  <c r="AH304" i="39"/>
  <c r="CX303" i="39"/>
  <c r="AB304" i="39"/>
  <c r="AC305" i="39"/>
  <c r="AE307" i="39"/>
  <c r="AD306" i="39"/>
  <c r="AG306" i="39"/>
  <c r="W304" i="39"/>
  <c r="AF305" i="39"/>
  <c r="CN23" i="35" a="1"/>
  <c r="N23" i="35" a="1"/>
  <c r="CF23" i="35" a="1"/>
  <c r="S23" i="35" a="1"/>
  <c r="CG23" i="35" a="1"/>
  <c r="K23" i="35" a="1"/>
  <c r="Q23" i="35" a="1"/>
  <c r="AT23" i="35" a="1"/>
  <c r="CO268" i="39" a="1"/>
  <c r="CH268" i="39" a="1"/>
  <c r="S268" i="39" a="1"/>
  <c r="P268" i="39" a="1"/>
  <c r="CP268" i="39" a="1"/>
  <c r="H268" i="39" a="1"/>
  <c r="CJ268" i="39" a="1"/>
  <c r="CJ23" i="35" a="1"/>
  <c r="M23" i="35" a="1"/>
  <c r="CF268" i="39" a="1"/>
  <c r="J268" i="39" a="1"/>
  <c r="K268" i="39" a="1"/>
  <c r="CH23" i="35" a="1"/>
  <c r="R23" i="35" a="1"/>
  <c r="CM23" i="35" a="1"/>
  <c r="CO23" i="35" a="1"/>
  <c r="P23" i="35" a="1"/>
  <c r="O23" i="35" a="1"/>
  <c r="AS23" i="35" a="1"/>
  <c r="CE23" i="35" a="1"/>
  <c r="N268" i="39" a="1"/>
  <c r="M268" i="39" a="1"/>
  <c r="CM268" i="39" a="1"/>
  <c r="CN268" i="39" a="1"/>
  <c r="V268" i="39" a="1"/>
  <c r="AV268" i="39" a="1"/>
  <c r="G268" i="39" a="1"/>
  <c r="CK23" i="35" a="1"/>
  <c r="G23" i="35" a="1"/>
  <c r="F23" i="35" a="1"/>
  <c r="F268" i="39" a="1"/>
  <c r="R268" i="39" a="1"/>
  <c r="J23" i="35" a="1"/>
  <c r="CD23" i="35" a="1"/>
  <c r="D23" i="35" a="1"/>
  <c r="I23" i="35" a="1"/>
  <c r="L23" i="35" a="1"/>
  <c r="CL23" i="35" a="1"/>
  <c r="E23" i="35" a="1"/>
  <c r="I268" i="39" a="1"/>
  <c r="CL268" i="39" a="1"/>
  <c r="CK268" i="39" a="1"/>
  <c r="L268" i="39" a="1"/>
  <c r="CG268" i="39" a="1"/>
  <c r="CI268" i="39" a="1"/>
  <c r="Q268" i="39" a="1"/>
  <c r="U268" i="39" a="1"/>
  <c r="CI23" i="35" a="1"/>
  <c r="T23" i="35" a="1"/>
  <c r="H23" i="35" a="1"/>
  <c r="O268" i="39" a="1"/>
  <c r="AU268" i="39" a="1"/>
  <c r="T268" i="39" a="1"/>
  <c r="CE23" i="35" l="1"/>
  <c r="AT23" i="35"/>
  <c r="AR25" i="35" s="1"/>
  <c r="H23" i="35"/>
  <c r="AI26" i="35" s="1"/>
  <c r="E23" i="35"/>
  <c r="AS23" i="35"/>
  <c r="AF24" i="35" s="1"/>
  <c r="Q23" i="35"/>
  <c r="AD25" i="35" s="1"/>
  <c r="F23" i="35"/>
  <c r="CL23" i="35"/>
  <c r="O23" i="35"/>
  <c r="K23" i="35"/>
  <c r="T23" i="35"/>
  <c r="AC27" i="35" s="1"/>
  <c r="L23" i="35"/>
  <c r="P23" i="35"/>
  <c r="CG23" i="35"/>
  <c r="M23" i="35"/>
  <c r="I23" i="35"/>
  <c r="DM23" i="35" s="1"/>
  <c r="DN23" i="35" s="1"/>
  <c r="CO23" i="35"/>
  <c r="DD241" i="38" s="1"/>
  <c r="F241" i="38" s="1"/>
  <c r="S23" i="35"/>
  <c r="V24" i="35" s="1"/>
  <c r="G23" i="35"/>
  <c r="DQ23" i="35" s="1"/>
  <c r="DU23" i="35" s="1"/>
  <c r="D23" i="35"/>
  <c r="CM23" i="35"/>
  <c r="CF23" i="35"/>
  <c r="CI23" i="35"/>
  <c r="CD23" i="35"/>
  <c r="R23" i="35"/>
  <c r="N23" i="35"/>
  <c r="CJ23" i="35"/>
  <c r="J23" i="35"/>
  <c r="AK25" i="35" s="1"/>
  <c r="CH23" i="35"/>
  <c r="CN23" i="35"/>
  <c r="CK23" i="35"/>
  <c r="BF162" i="39"/>
  <c r="T268" i="39"/>
  <c r="U268" i="39"/>
  <c r="G268" i="39"/>
  <c r="CJ268" i="39"/>
  <c r="K268" i="39"/>
  <c r="Q268" i="39"/>
  <c r="AV268" i="39"/>
  <c r="H268" i="39"/>
  <c r="R268" i="39"/>
  <c r="CI268" i="39"/>
  <c r="V268" i="39"/>
  <c r="CP268" i="39"/>
  <c r="AU268" i="39"/>
  <c r="CG268" i="39"/>
  <c r="CN268" i="39"/>
  <c r="P268" i="39"/>
  <c r="J268" i="39"/>
  <c r="L268" i="39"/>
  <c r="CM268" i="39"/>
  <c r="S268" i="39"/>
  <c r="F268" i="39"/>
  <c r="CK268" i="39"/>
  <c r="M268" i="39"/>
  <c r="CH268" i="39"/>
  <c r="O268" i="39"/>
  <c r="CL268" i="39"/>
  <c r="N268" i="39"/>
  <c r="CO268" i="39"/>
  <c r="CF268" i="39"/>
  <c r="I268" i="39"/>
  <c r="CW268" i="39" s="1"/>
  <c r="AR130" i="39"/>
  <c r="AQ129" i="39"/>
  <c r="CS128" i="39"/>
  <c r="CT128" i="39" s="1"/>
  <c r="AF130" i="39"/>
  <c r="AG131" i="39"/>
  <c r="W129" i="39"/>
  <c r="AP133" i="39"/>
  <c r="AO132" i="39"/>
  <c r="AN131" i="39"/>
  <c r="AL129" i="39"/>
  <c r="AM130" i="39"/>
  <c r="AS129" i="39"/>
  <c r="AT130" i="39"/>
  <c r="CU128" i="39"/>
  <c r="N10" i="40" s="1"/>
  <c r="N28" i="40" s="1"/>
  <c r="N7" i="40"/>
  <c r="N29" i="40" s="1"/>
  <c r="CV303" i="39"/>
  <c r="AK131" i="39"/>
  <c r="AI129" i="39"/>
  <c r="AJ130" i="39"/>
  <c r="AH129" i="39"/>
  <c r="CX128" i="39"/>
  <c r="Y130" i="39"/>
  <c r="X129" i="39"/>
  <c r="Z131" i="39"/>
  <c r="AA132" i="39"/>
  <c r="AD131" i="39"/>
  <c r="AB129" i="39"/>
  <c r="AC130" i="39"/>
  <c r="AE132" i="39"/>
  <c r="BB265" i="38" a="1"/>
  <c r="BB266" i="38" a="1"/>
  <c r="CG163" i="39" a="1"/>
  <c r="S163" i="39" a="1"/>
  <c r="M163" i="39" a="1"/>
  <c r="CN163" i="39" a="1"/>
  <c r="O163" i="39" a="1"/>
  <c r="Q163" i="39" a="1"/>
  <c r="CM163" i="39" a="1"/>
  <c r="CK163" i="39" a="1"/>
  <c r="AU163" i="39" a="1"/>
  <c r="G163" i="39" a="1"/>
  <c r="I163" i="39" a="1"/>
  <c r="L163" i="39" a="1"/>
  <c r="CI163" i="39" a="1"/>
  <c r="K163" i="39" a="1"/>
  <c r="CF163" i="39" a="1"/>
  <c r="J163" i="39" a="1"/>
  <c r="CL163" i="39" a="1"/>
  <c r="F163" i="39" a="1"/>
  <c r="H163" i="39" a="1"/>
  <c r="V163" i="39" a="1"/>
  <c r="CJ163" i="39" a="1"/>
  <c r="P163" i="39" a="1"/>
  <c r="U163" i="39" a="1"/>
  <c r="R163" i="39" a="1"/>
  <c r="CP163" i="39" a="1"/>
  <c r="CH163" i="39" a="1"/>
  <c r="CO163" i="39" a="1"/>
  <c r="T163" i="39" a="1"/>
  <c r="N163" i="39" a="1"/>
  <c r="AV163" i="39" a="1"/>
  <c r="W25" i="35" l="1"/>
  <c r="Y27" i="35"/>
  <c r="AE26" i="35"/>
  <c r="X26" i="35"/>
  <c r="AQ24" i="35"/>
  <c r="U24" i="35"/>
  <c r="DO23" i="35"/>
  <c r="DP23" i="35" s="1"/>
  <c r="AL26" i="35"/>
  <c r="AN28" i="35"/>
  <c r="AJ24" i="35"/>
  <c r="AM27" i="35"/>
  <c r="AB26" i="35"/>
  <c r="AH25" i="35"/>
  <c r="DR23" i="35"/>
  <c r="P163" i="39"/>
  <c r="K163" i="39"/>
  <c r="Q163" i="39"/>
  <c r="CO163" i="39"/>
  <c r="CJ163" i="39"/>
  <c r="CI163" i="39"/>
  <c r="AV163" i="39"/>
  <c r="N163" i="39"/>
  <c r="V163" i="39"/>
  <c r="L163" i="39"/>
  <c r="O163" i="39"/>
  <c r="CH163" i="39"/>
  <c r="H163" i="39"/>
  <c r="I163" i="39"/>
  <c r="CW163" i="39" s="1"/>
  <c r="CN163" i="39"/>
  <c r="T163" i="39"/>
  <c r="F163" i="39"/>
  <c r="G163" i="39"/>
  <c r="M163" i="39"/>
  <c r="CP163" i="39"/>
  <c r="CL163" i="39"/>
  <c r="AU163" i="39"/>
  <c r="S163" i="39"/>
  <c r="R163" i="39"/>
  <c r="J163" i="39"/>
  <c r="CK163" i="39"/>
  <c r="CG163" i="39"/>
  <c r="U163" i="39"/>
  <c r="CF163" i="39"/>
  <c r="CM163" i="39"/>
  <c r="BB266" i="38"/>
  <c r="CW266" i="38" s="1"/>
  <c r="BB265" i="38"/>
  <c r="CW265" i="38" s="1"/>
  <c r="AG24" i="35"/>
  <c r="AP25" i="35"/>
  <c r="AO24" i="35"/>
  <c r="AA25" i="35"/>
  <c r="Z24" i="35"/>
  <c r="DS23" i="35"/>
  <c r="DD240" i="38"/>
  <c r="F240" i="38" s="1"/>
  <c r="AE272" i="39"/>
  <c r="AC270" i="39"/>
  <c r="AD271" i="39"/>
  <c r="AB269" i="39"/>
  <c r="AS269" i="39"/>
  <c r="CU268" i="39"/>
  <c r="N17" i="40" s="1"/>
  <c r="AT270" i="39"/>
  <c r="AK271" i="39"/>
  <c r="AJ270" i="39"/>
  <c r="AI269" i="39"/>
  <c r="AH269" i="39"/>
  <c r="CX268" i="39"/>
  <c r="CS268" i="39"/>
  <c r="CT268" i="39" s="1"/>
  <c r="AR270" i="39"/>
  <c r="AQ269" i="39"/>
  <c r="AF270" i="39"/>
  <c r="AG271" i="39"/>
  <c r="W269" i="39"/>
  <c r="AO272" i="39"/>
  <c r="AL269" i="39"/>
  <c r="AP273" i="39"/>
  <c r="AN271" i="39"/>
  <c r="AM270" i="39"/>
  <c r="Z271" i="39"/>
  <c r="AA272" i="39"/>
  <c r="Y270" i="39"/>
  <c r="X269" i="39"/>
  <c r="CV128" i="39"/>
  <c r="BO23" i="35"/>
  <c r="BQ303" i="39" s="1"/>
  <c r="BB23" i="35"/>
  <c r="CI304" i="39" a="1"/>
  <c r="CK304" i="39" a="1"/>
  <c r="F304" i="39" a="1"/>
  <c r="U304" i="39" a="1"/>
  <c r="P304" i="39" a="1"/>
  <c r="CF304" i="39" a="1"/>
  <c r="G304" i="39" a="1"/>
  <c r="CO304" i="39" a="1"/>
  <c r="CP304" i="39" a="1"/>
  <c r="AV304" i="39" a="1"/>
  <c r="N304" i="39" a="1"/>
  <c r="CN304" i="39" a="1"/>
  <c r="CH304" i="39" a="1"/>
  <c r="S304" i="39" a="1"/>
  <c r="CM304" i="39" a="1"/>
  <c r="V304" i="39" a="1"/>
  <c r="L304" i="39" a="1"/>
  <c r="CL304" i="39" a="1"/>
  <c r="CJ304" i="39" a="1"/>
  <c r="CG304" i="39" a="1"/>
  <c r="R304" i="39" a="1"/>
  <c r="K304" i="39" a="1"/>
  <c r="CY265" i="38" a="1"/>
  <c r="Q304" i="39" a="1"/>
  <c r="T304" i="39" a="1"/>
  <c r="J304" i="39" a="1"/>
  <c r="I304" i="39" a="1"/>
  <c r="AU304" i="39" a="1"/>
  <c r="H304" i="39" a="1"/>
  <c r="O304" i="39" a="1"/>
  <c r="M304" i="39" a="1"/>
  <c r="CY265" i="38" l="1"/>
  <c r="BD23" i="35" s="1"/>
  <c r="BF163" i="39" s="1"/>
  <c r="AH164" i="39"/>
  <c r="CX163" i="39"/>
  <c r="AO167" i="39"/>
  <c r="AP168" i="39"/>
  <c r="AN166" i="39"/>
  <c r="AL164" i="39"/>
  <c r="AM165" i="39"/>
  <c r="AR165" i="39"/>
  <c r="AQ164" i="39"/>
  <c r="CS163" i="39"/>
  <c r="CT163" i="39" s="1"/>
  <c r="AJ165" i="39"/>
  <c r="AK166" i="39"/>
  <c r="AI164" i="39"/>
  <c r="AE167" i="39"/>
  <c r="AC165" i="39"/>
  <c r="AD166" i="39"/>
  <c r="AB164" i="39"/>
  <c r="AA167" i="39"/>
  <c r="Z166" i="39"/>
  <c r="Y165" i="39"/>
  <c r="X164" i="39"/>
  <c r="W164" i="39"/>
  <c r="AF165" i="39"/>
  <c r="AG166" i="39"/>
  <c r="AS164" i="39"/>
  <c r="AT165" i="39"/>
  <c r="CU163" i="39"/>
  <c r="CV268" i="39"/>
  <c r="AZ23" i="35"/>
  <c r="N25" i="40"/>
  <c r="N26" i="40" s="1"/>
  <c r="N32" i="40"/>
  <c r="I304" i="39"/>
  <c r="CW304" i="39" s="1"/>
  <c r="T304" i="39"/>
  <c r="L304" i="39"/>
  <c r="CJ304" i="39"/>
  <c r="CP304" i="39"/>
  <c r="R304" i="39"/>
  <c r="CO304" i="39"/>
  <c r="CM304" i="39"/>
  <c r="CH304" i="39"/>
  <c r="N304" i="39"/>
  <c r="O304" i="39"/>
  <c r="CF304" i="39"/>
  <c r="U304" i="39"/>
  <c r="CK304" i="39"/>
  <c r="M304" i="39"/>
  <c r="AU304" i="39"/>
  <c r="J304" i="39"/>
  <c r="Q304" i="39"/>
  <c r="V304" i="39"/>
  <c r="K304" i="39"/>
  <c r="CL304" i="39"/>
  <c r="CG304" i="39"/>
  <c r="G304" i="39"/>
  <c r="S304" i="39"/>
  <c r="CN304" i="39"/>
  <c r="AV304" i="39"/>
  <c r="H304" i="39"/>
  <c r="P304" i="39"/>
  <c r="F304" i="39"/>
  <c r="CI304" i="39"/>
  <c r="BD128" i="39"/>
  <c r="CH164" i="39" a="1"/>
  <c r="CI164" i="39" a="1"/>
  <c r="CG164" i="39" a="1"/>
  <c r="T164" i="39" a="1"/>
  <c r="M164" i="39" a="1"/>
  <c r="N164" i="39" a="1"/>
  <c r="CM164" i="39" a="1"/>
  <c r="CP164" i="39" a="1"/>
  <c r="I24" i="35" a="1"/>
  <c r="E24" i="35" a="1"/>
  <c r="CL24" i="35" a="1"/>
  <c r="AT24" i="35" a="1"/>
  <c r="F24" i="35" a="1"/>
  <c r="CO24" i="35" a="1"/>
  <c r="CI24" i="35" a="1"/>
  <c r="P129" i="39" a="1"/>
  <c r="CI129" i="39" a="1"/>
  <c r="F129" i="39" a="1"/>
  <c r="S129" i="39" a="1"/>
  <c r="M129" i="39" a="1"/>
  <c r="K129" i="39" a="1"/>
  <c r="AV129" i="39" a="1"/>
  <c r="J164" i="39" a="1"/>
  <c r="R164" i="39" a="1"/>
  <c r="AV164" i="39" a="1"/>
  <c r="CO164" i="39" a="1"/>
  <c r="I164" i="39" a="1"/>
  <c r="CF164" i="39" a="1"/>
  <c r="F164" i="39" a="1"/>
  <c r="M24" i="35" a="1"/>
  <c r="AS24" i="35" a="1"/>
  <c r="J24" i="35" a="1"/>
  <c r="CK24" i="35" a="1"/>
  <c r="Q24" i="35" a="1"/>
  <c r="K24" i="35" a="1"/>
  <c r="T24" i="35" a="1"/>
  <c r="CN24" i="35" a="1"/>
  <c r="Q129" i="39" a="1"/>
  <c r="CJ129" i="39" a="1"/>
  <c r="J129" i="39" a="1"/>
  <c r="CH129" i="39" a="1"/>
  <c r="H129" i="39" a="1"/>
  <c r="R129" i="39" a="1"/>
  <c r="AU129" i="39" a="1"/>
  <c r="T129" i="39" a="1"/>
  <c r="S164" i="39" a="1"/>
  <c r="G164" i="39" a="1"/>
  <c r="O164" i="39" a="1"/>
  <c r="H164" i="39" a="1"/>
  <c r="L164" i="39" a="1"/>
  <c r="CN164" i="39" a="1"/>
  <c r="CK164" i="39" a="1"/>
  <c r="CE24" i="35" a="1"/>
  <c r="CG24" i="35" a="1"/>
  <c r="CJ24" i="35" a="1"/>
  <c r="D24" i="35" a="1"/>
  <c r="G24" i="35" a="1"/>
  <c r="CF24" i="35" a="1"/>
  <c r="R24" i="35" a="1"/>
  <c r="H24" i="35" a="1"/>
  <c r="U129" i="39" a="1"/>
  <c r="CP129" i="39" a="1"/>
  <c r="CG129" i="39" a="1"/>
  <c r="O129" i="39" a="1"/>
  <c r="N129" i="39" a="1"/>
  <c r="CK129" i="39" a="1"/>
  <c r="I129" i="39" a="1"/>
  <c r="V164" i="39" a="1"/>
  <c r="Q164" i="39" a="1"/>
  <c r="CJ164" i="39" a="1"/>
  <c r="K164" i="39" a="1"/>
  <c r="U164" i="39" a="1"/>
  <c r="AU164" i="39" a="1"/>
  <c r="P164" i="39" a="1"/>
  <c r="CL164" i="39" a="1"/>
  <c r="CM24" i="35" a="1"/>
  <c r="L24" i="35" a="1"/>
  <c r="CH24" i="35" a="1"/>
  <c r="CD24" i="35" a="1"/>
  <c r="O24" i="35" a="1"/>
  <c r="S24" i="35" a="1"/>
  <c r="P24" i="35" a="1"/>
  <c r="N24" i="35" a="1"/>
  <c r="G129" i="39" a="1"/>
  <c r="CN129" i="39" a="1"/>
  <c r="L129" i="39" a="1"/>
  <c r="CL129" i="39" a="1"/>
  <c r="V129" i="39" a="1"/>
  <c r="CO129" i="39" a="1"/>
  <c r="CM129" i="39" a="1"/>
  <c r="CF129" i="39" a="1"/>
  <c r="N6" i="40" l="1"/>
  <c r="N27" i="40" s="1"/>
  <c r="CV163" i="39"/>
  <c r="N24" i="35"/>
  <c r="H24" i="35"/>
  <c r="AG25" i="35" s="1"/>
  <c r="CN24" i="35"/>
  <c r="CI24" i="35"/>
  <c r="P24" i="35"/>
  <c r="R24" i="35"/>
  <c r="T24" i="35"/>
  <c r="Z25" i="35" s="1"/>
  <c r="CO24" i="35"/>
  <c r="DD266" i="38" s="1"/>
  <c r="F266" i="38" s="1"/>
  <c r="S24" i="35"/>
  <c r="V25" i="35" s="1"/>
  <c r="CF24" i="35"/>
  <c r="K24" i="35"/>
  <c r="F24" i="35"/>
  <c r="O24" i="35"/>
  <c r="G24" i="35"/>
  <c r="DQ24" i="35" s="1"/>
  <c r="DU24" i="35" s="1"/>
  <c r="Q24" i="35"/>
  <c r="AE27" i="35" s="1"/>
  <c r="AT24" i="35"/>
  <c r="AR26" i="35" s="1"/>
  <c r="CD24" i="35"/>
  <c r="D24" i="35"/>
  <c r="CK24" i="35"/>
  <c r="CL24" i="35"/>
  <c r="CH24" i="35"/>
  <c r="CJ24" i="35"/>
  <c r="J24" i="35"/>
  <c r="AJ25" i="35" s="1"/>
  <c r="E24" i="35"/>
  <c r="L24" i="35"/>
  <c r="CG24" i="35"/>
  <c r="AS24" i="35"/>
  <c r="AF25" i="35" s="1"/>
  <c r="I24" i="35"/>
  <c r="AO25" i="35" s="1"/>
  <c r="CM24" i="35"/>
  <c r="CE24" i="35"/>
  <c r="M24" i="35"/>
  <c r="CP164" i="39"/>
  <c r="CL164" i="39"/>
  <c r="CK164" i="39"/>
  <c r="F164" i="39"/>
  <c r="CM164" i="39"/>
  <c r="P164" i="39"/>
  <c r="CN164" i="39"/>
  <c r="CF164" i="39"/>
  <c r="N164" i="39"/>
  <c r="AU164" i="39"/>
  <c r="L164" i="39"/>
  <c r="I164" i="39"/>
  <c r="CW164" i="39" s="1"/>
  <c r="M164" i="39"/>
  <c r="U164" i="39"/>
  <c r="H164" i="39"/>
  <c r="CO164" i="39"/>
  <c r="T164" i="39"/>
  <c r="K164" i="39"/>
  <c r="O164" i="39"/>
  <c r="AV164" i="39"/>
  <c r="CG164" i="39"/>
  <c r="CJ164" i="39"/>
  <c r="G164" i="39"/>
  <c r="R164" i="39"/>
  <c r="CI164" i="39"/>
  <c r="Q164" i="39"/>
  <c r="S164" i="39"/>
  <c r="J164" i="39"/>
  <c r="CH164" i="39"/>
  <c r="V164" i="39"/>
  <c r="BB268" i="39"/>
  <c r="G129" i="39"/>
  <c r="T129" i="39"/>
  <c r="O129" i="39"/>
  <c r="R129" i="39"/>
  <c r="N129" i="39"/>
  <c r="AV129" i="39"/>
  <c r="CH129" i="39"/>
  <c r="CI129" i="39"/>
  <c r="U129" i="39"/>
  <c r="CM129" i="39"/>
  <c r="S129" i="39"/>
  <c r="CN129" i="39"/>
  <c r="H129" i="39"/>
  <c r="I129" i="39"/>
  <c r="CW129" i="39" s="1"/>
  <c r="L129" i="39"/>
  <c r="K129" i="39"/>
  <c r="Q129" i="39"/>
  <c r="AU129" i="39"/>
  <c r="CG129" i="39"/>
  <c r="V129" i="39"/>
  <c r="M129" i="39"/>
  <c r="CF129" i="39"/>
  <c r="J129" i="39"/>
  <c r="CP129" i="39"/>
  <c r="CL129" i="39"/>
  <c r="CO129" i="39"/>
  <c r="F129" i="39"/>
  <c r="CJ129" i="39"/>
  <c r="P129" i="39"/>
  <c r="CK129" i="39"/>
  <c r="AT306" i="39"/>
  <c r="AS305" i="39"/>
  <c r="CU304" i="39"/>
  <c r="O7" i="40" s="1"/>
  <c r="O29" i="40" s="1"/>
  <c r="AK307" i="39"/>
  <c r="AJ306" i="39"/>
  <c r="AI305" i="39"/>
  <c r="AA308" i="39"/>
  <c r="Y306" i="39"/>
  <c r="X305" i="39"/>
  <c r="Z307" i="39"/>
  <c r="W305" i="39"/>
  <c r="AG307" i="39"/>
  <c r="AF306" i="39"/>
  <c r="CS304" i="39"/>
  <c r="CT304" i="39" s="1"/>
  <c r="AR306" i="39"/>
  <c r="AQ305" i="39"/>
  <c r="AH305" i="39"/>
  <c r="CX304" i="39"/>
  <c r="AE308" i="39"/>
  <c r="AB305" i="39"/>
  <c r="AC306" i="39"/>
  <c r="AD307" i="39"/>
  <c r="AP309" i="39"/>
  <c r="AL305" i="39"/>
  <c r="AN307" i="39"/>
  <c r="AO308" i="39"/>
  <c r="AM306" i="39"/>
  <c r="BB291" i="38" a="1"/>
  <c r="BB290" i="38" a="1"/>
  <c r="N269" i="39" a="1"/>
  <c r="CI269" i="39" a="1"/>
  <c r="J269" i="39" a="1"/>
  <c r="K269" i="39" a="1"/>
  <c r="S269" i="39" a="1"/>
  <c r="G269" i="39" a="1"/>
  <c r="L269" i="39" a="1"/>
  <c r="Q269" i="39" a="1"/>
  <c r="P269" i="39" a="1"/>
  <c r="M269" i="39" a="1"/>
  <c r="F269" i="39" a="1"/>
  <c r="T269" i="39" a="1"/>
  <c r="CO269" i="39" a="1"/>
  <c r="CG269" i="39" a="1"/>
  <c r="CJ269" i="39" a="1"/>
  <c r="CL269" i="39" a="1"/>
  <c r="O269" i="39" a="1"/>
  <c r="H269" i="39" a="1"/>
  <c r="V269" i="39" a="1"/>
  <c r="R269" i="39" a="1"/>
  <c r="U269" i="39" a="1"/>
  <c r="CK269" i="39" a="1"/>
  <c r="AV269" i="39" a="1"/>
  <c r="AU269" i="39" a="1"/>
  <c r="I269" i="39" a="1"/>
  <c r="CH269" i="39" a="1"/>
  <c r="CN269" i="39" a="1"/>
  <c r="CM269" i="39" a="1"/>
  <c r="CF269" i="39" a="1"/>
  <c r="CP269" i="39" a="1"/>
  <c r="DD265" i="38" l="1"/>
  <c r="F265" i="38" s="1"/>
  <c r="DO24" i="35"/>
  <c r="DM24" i="35"/>
  <c r="DN24" i="35" s="1"/>
  <c r="AP26" i="35"/>
  <c r="AQ25" i="35"/>
  <c r="DR24" i="35"/>
  <c r="W26" i="35"/>
  <c r="AH26" i="35"/>
  <c r="AM28" i="35"/>
  <c r="AA26" i="35"/>
  <c r="AN29" i="35"/>
  <c r="AD26" i="35"/>
  <c r="AK26" i="35"/>
  <c r="U25" i="35"/>
  <c r="AL27" i="35"/>
  <c r="AB27" i="35"/>
  <c r="AC28" i="35"/>
  <c r="Y28" i="35"/>
  <c r="BB291" i="38"/>
  <c r="CW291" i="38" s="1"/>
  <c r="DS24" i="35"/>
  <c r="Q269" i="39"/>
  <c r="CP269" i="39"/>
  <c r="CN269" i="39"/>
  <c r="O269" i="39"/>
  <c r="L269" i="39"/>
  <c r="I269" i="39"/>
  <c r="CW269" i="39" s="1"/>
  <c r="CK269" i="39"/>
  <c r="CL269" i="39"/>
  <c r="G269" i="39"/>
  <c r="M269" i="39"/>
  <c r="CH269" i="39"/>
  <c r="CJ269" i="39"/>
  <c r="S269" i="39"/>
  <c r="AU269" i="39"/>
  <c r="U269" i="39"/>
  <c r="CG269" i="39"/>
  <c r="K269" i="39"/>
  <c r="CF269" i="39"/>
  <c r="R269" i="39"/>
  <c r="CO269" i="39"/>
  <c r="J269" i="39"/>
  <c r="P269" i="39"/>
  <c r="V269" i="39"/>
  <c r="T269" i="39"/>
  <c r="CI269" i="39"/>
  <c r="AV269" i="39"/>
  <c r="H269" i="39"/>
  <c r="F269" i="39"/>
  <c r="N269" i="39"/>
  <c r="CM269" i="39"/>
  <c r="BB290" i="38"/>
  <c r="CW290" i="38" s="1"/>
  <c r="W165" i="39"/>
  <c r="AG167" i="39"/>
  <c r="AF166" i="39"/>
  <c r="AR166" i="39"/>
  <c r="AQ165" i="39"/>
  <c r="CS164" i="39"/>
  <c r="CT164" i="39" s="1"/>
  <c r="CX164" i="39"/>
  <c r="AH165" i="39"/>
  <c r="X27" i="35"/>
  <c r="AI27" i="35"/>
  <c r="AN167" i="39"/>
  <c r="AP169" i="39"/>
  <c r="AL165" i="39"/>
  <c r="AO168" i="39"/>
  <c r="AM166" i="39"/>
  <c r="AB165" i="39"/>
  <c r="AC166" i="39"/>
  <c r="AD167" i="39"/>
  <c r="AE168" i="39"/>
  <c r="Y166" i="39"/>
  <c r="AA168" i="39"/>
  <c r="X165" i="39"/>
  <c r="Z167" i="39"/>
  <c r="AI165" i="39"/>
  <c r="AK167" i="39"/>
  <c r="AJ166" i="39"/>
  <c r="AS165" i="39"/>
  <c r="AT166" i="39"/>
  <c r="CU164" i="39"/>
  <c r="CX129" i="39"/>
  <c r="AH130" i="39"/>
  <c r="CU129" i="39"/>
  <c r="O10" i="40" s="1"/>
  <c r="O28" i="40" s="1"/>
  <c r="AS130" i="39"/>
  <c r="AT131" i="39"/>
  <c r="CV304" i="39"/>
  <c r="AE133" i="39"/>
  <c r="AD132" i="39"/>
  <c r="AB130" i="39"/>
  <c r="AC131" i="39"/>
  <c r="AR131" i="39"/>
  <c r="AQ130" i="39"/>
  <c r="CS129" i="39"/>
  <c r="CT129" i="39" s="1"/>
  <c r="Z132" i="39"/>
  <c r="Y131" i="39"/>
  <c r="AA133" i="39"/>
  <c r="X130" i="39"/>
  <c r="AI130" i="39"/>
  <c r="AK132" i="39"/>
  <c r="AJ131" i="39"/>
  <c r="AO133" i="39"/>
  <c r="AP134" i="39"/>
  <c r="AL130" i="39"/>
  <c r="AM131" i="39"/>
  <c r="AN132" i="39"/>
  <c r="W130" i="39"/>
  <c r="AF131" i="39"/>
  <c r="AG132" i="39"/>
  <c r="CY290" i="38" a="1"/>
  <c r="DP24" i="35" l="1"/>
  <c r="CY290" i="38"/>
  <c r="AD272" i="39"/>
  <c r="AE273" i="39"/>
  <c r="AC271" i="39"/>
  <c r="AB270" i="39"/>
  <c r="Y271" i="39"/>
  <c r="Z272" i="39"/>
  <c r="AA273" i="39"/>
  <c r="X270" i="39"/>
  <c r="AJ271" i="39"/>
  <c r="AK272" i="39"/>
  <c r="AI270" i="39"/>
  <c r="CS269" i="39"/>
  <c r="CT269" i="39" s="1"/>
  <c r="AR271" i="39"/>
  <c r="AQ270" i="39"/>
  <c r="AG272" i="39"/>
  <c r="AF271" i="39"/>
  <c r="W270" i="39"/>
  <c r="AM271" i="39"/>
  <c r="AN272" i="39"/>
  <c r="AL270" i="39"/>
  <c r="AO273" i="39"/>
  <c r="AP274" i="39"/>
  <c r="CV164" i="39"/>
  <c r="O6" i="40"/>
  <c r="O27" i="40" s="1"/>
  <c r="AT271" i="39"/>
  <c r="AS270" i="39"/>
  <c r="CU269" i="39"/>
  <c r="O17" i="40" s="1"/>
  <c r="AH270" i="39"/>
  <c r="CX269" i="39"/>
  <c r="CV129" i="39"/>
  <c r="BO24" i="35"/>
  <c r="BQ304" i="39" s="1"/>
  <c r="BB24" i="35"/>
  <c r="CP305" i="39" a="1"/>
  <c r="Q305" i="39" a="1"/>
  <c r="CM305" i="39" a="1"/>
  <c r="CG305" i="39" a="1"/>
  <c r="O305" i="39" a="1"/>
  <c r="S305" i="39" a="1"/>
  <c r="T305" i="39" a="1"/>
  <c r="N305" i="39" a="1"/>
  <c r="I305" i="39" a="1"/>
  <c r="G305" i="39" a="1"/>
  <c r="L305" i="39" a="1"/>
  <c r="CO305" i="39" a="1"/>
  <c r="CI305" i="39" a="1"/>
  <c r="J305" i="39" a="1"/>
  <c r="K305" i="39" a="1"/>
  <c r="AU305" i="39" a="1"/>
  <c r="P305" i="39" a="1"/>
  <c r="F305" i="39" a="1"/>
  <c r="H305" i="39" a="1"/>
  <c r="CL305" i="39" a="1"/>
  <c r="AV305" i="39" a="1"/>
  <c r="CF305" i="39" a="1"/>
  <c r="M305" i="39" a="1"/>
  <c r="V305" i="39" a="1"/>
  <c r="CK305" i="39" a="1"/>
  <c r="R305" i="39" a="1"/>
  <c r="CJ305" i="39" a="1"/>
  <c r="U305" i="39" a="1"/>
  <c r="CH305" i="39" a="1"/>
  <c r="CN305" i="39" a="1"/>
  <c r="O32" i="40" l="1"/>
  <c r="O25" i="40"/>
  <c r="O26" i="40" s="1"/>
  <c r="CV269" i="39"/>
  <c r="AZ24" i="35"/>
  <c r="BD24" i="35"/>
  <c r="BF164" i="39" s="1"/>
  <c r="U305" i="39"/>
  <c r="R305" i="39"/>
  <c r="V305" i="39"/>
  <c r="Q305" i="39"/>
  <c r="F305" i="39"/>
  <c r="AU305" i="39"/>
  <c r="J305" i="39"/>
  <c r="CF305" i="39"/>
  <c r="G305" i="39"/>
  <c r="I305" i="39"/>
  <c r="CW305" i="39" s="1"/>
  <c r="T305" i="39"/>
  <c r="CO305" i="39"/>
  <c r="CN305" i="39"/>
  <c r="CH305" i="39"/>
  <c r="CM305" i="39"/>
  <c r="O305" i="39"/>
  <c r="CJ305" i="39"/>
  <c r="CK305" i="39"/>
  <c r="M305" i="39"/>
  <c r="CP305" i="39"/>
  <c r="P305" i="39"/>
  <c r="K305" i="39"/>
  <c r="CI305" i="39"/>
  <c r="AV305" i="39"/>
  <c r="CL305" i="39"/>
  <c r="N305" i="39"/>
  <c r="S305" i="39"/>
  <c r="L305" i="39"/>
  <c r="CG305" i="39"/>
  <c r="H305" i="39"/>
  <c r="BD129" i="39"/>
  <c r="CP165" i="39" a="1"/>
  <c r="CG165" i="39" a="1"/>
  <c r="I165" i="39" a="1"/>
  <c r="U165" i="39" a="1"/>
  <c r="AV165" i="39" a="1"/>
  <c r="CI165" i="39" a="1"/>
  <c r="J165" i="39" a="1"/>
  <c r="S165" i="39" a="1"/>
  <c r="P25" i="35" a="1"/>
  <c r="E25" i="35" a="1"/>
  <c r="O25" i="35" a="1"/>
  <c r="Q25" i="35" a="1"/>
  <c r="L25" i="35" a="1"/>
  <c r="CH25" i="35" a="1"/>
  <c r="CM25" i="35" a="1"/>
  <c r="CO25" i="35" a="1"/>
  <c r="H130" i="39" a="1"/>
  <c r="P130" i="39" a="1"/>
  <c r="CM130" i="39" a="1"/>
  <c r="I130" i="39" a="1"/>
  <c r="M130" i="39" a="1"/>
  <c r="CL130" i="39" a="1"/>
  <c r="CP130" i="39" a="1"/>
  <c r="G165" i="39" a="1"/>
  <c r="P165" i="39" a="1"/>
  <c r="CF25" i="35" a="1"/>
  <c r="AT25" i="35" a="1"/>
  <c r="M25" i="35" a="1"/>
  <c r="V130" i="39" a="1"/>
  <c r="K130" i="39" a="1"/>
  <c r="CJ165" i="39" a="1"/>
  <c r="V165" i="39" a="1"/>
  <c r="F165" i="39" a="1"/>
  <c r="H165" i="39" a="1"/>
  <c r="Q165" i="39" a="1"/>
  <c r="O165" i="39" a="1"/>
  <c r="T165" i="39" a="1"/>
  <c r="N165" i="39" a="1"/>
  <c r="CN25" i="35" a="1"/>
  <c r="CL25" i="35" a="1"/>
  <c r="CJ25" i="35" a="1"/>
  <c r="R25" i="35" a="1"/>
  <c r="I25" i="35" a="1"/>
  <c r="G25" i="35" a="1"/>
  <c r="CG25" i="35" a="1"/>
  <c r="O130" i="39" a="1"/>
  <c r="G130" i="39" a="1"/>
  <c r="T130" i="39" a="1"/>
  <c r="AU130" i="39" a="1"/>
  <c r="CF130" i="39" a="1"/>
  <c r="S130" i="39" a="1"/>
  <c r="L130" i="39" a="1"/>
  <c r="CH130" i="39" a="1"/>
  <c r="R165" i="39" a="1"/>
  <c r="CO165" i="39" a="1"/>
  <c r="J25" i="35" a="1"/>
  <c r="D25" i="35" a="1"/>
  <c r="CD25" i="35" a="1"/>
  <c r="CG130" i="39" a="1"/>
  <c r="L165" i="39" a="1"/>
  <c r="K165" i="39" a="1"/>
  <c r="CK165" i="39" a="1"/>
  <c r="M165" i="39" a="1"/>
  <c r="CL165" i="39" a="1"/>
  <c r="AU165" i="39" a="1"/>
  <c r="CF165" i="39" a="1"/>
  <c r="T25" i="35" a="1"/>
  <c r="N25" i="35" a="1"/>
  <c r="F25" i="35" a="1"/>
  <c r="CI25" i="35" a="1"/>
  <c r="S25" i="35" a="1"/>
  <c r="AS25" i="35" a="1"/>
  <c r="K25" i="35" a="1"/>
  <c r="CE25" i="35" a="1"/>
  <c r="CK130" i="39" a="1"/>
  <c r="N130" i="39" a="1"/>
  <c r="CN130" i="39" a="1"/>
  <c r="U130" i="39" a="1"/>
  <c r="F130" i="39" a="1"/>
  <c r="Q130" i="39" a="1"/>
  <c r="CJ130" i="39" a="1"/>
  <c r="AV130" i="39" a="1"/>
  <c r="CH165" i="39" a="1"/>
  <c r="CN165" i="39" a="1"/>
  <c r="CM165" i="39" a="1"/>
  <c r="CK25" i="35" a="1"/>
  <c r="H25" i="35" a="1"/>
  <c r="R130" i="39" a="1"/>
  <c r="CI130" i="39" a="1"/>
  <c r="CO130" i="39" a="1"/>
  <c r="J130" i="39" a="1"/>
  <c r="CO25" i="35" l="1"/>
  <c r="CD25" i="35"/>
  <c r="CE25" i="35"/>
  <c r="CG25" i="35"/>
  <c r="CM25" i="35"/>
  <c r="M25" i="35"/>
  <c r="K25" i="35"/>
  <c r="G25" i="35"/>
  <c r="DQ25" i="35" s="1"/>
  <c r="DU25" i="35" s="1"/>
  <c r="CH25" i="35"/>
  <c r="H25" i="35"/>
  <c r="AI28" i="35" s="1"/>
  <c r="AS25" i="35"/>
  <c r="DR25" i="35" s="1"/>
  <c r="DW20" i="35" s="1"/>
  <c r="I25" i="35"/>
  <c r="AO26" i="35" s="1"/>
  <c r="L25" i="35"/>
  <c r="D25" i="35"/>
  <c r="S25" i="35"/>
  <c r="X28" i="35" s="1"/>
  <c r="R25" i="35"/>
  <c r="Q25" i="35"/>
  <c r="AD27" i="35" s="1"/>
  <c r="AT25" i="35"/>
  <c r="AQ26" i="35" s="1"/>
  <c r="CI25" i="35"/>
  <c r="CJ25" i="35"/>
  <c r="O25" i="35"/>
  <c r="CK25" i="35"/>
  <c r="F25" i="35"/>
  <c r="CL25" i="35"/>
  <c r="E25" i="35"/>
  <c r="J25" i="35"/>
  <c r="AM29" i="35" s="1"/>
  <c r="N25" i="35"/>
  <c r="CN25" i="35"/>
  <c r="P25" i="35"/>
  <c r="CF25" i="35"/>
  <c r="T25" i="35"/>
  <c r="AC29" i="35" s="1"/>
  <c r="N165" i="39"/>
  <c r="S165" i="39"/>
  <c r="CM165" i="39"/>
  <c r="CF165" i="39"/>
  <c r="T165" i="39"/>
  <c r="J165" i="39"/>
  <c r="CO165" i="39"/>
  <c r="AU165" i="39"/>
  <c r="O165" i="39"/>
  <c r="CI165" i="39"/>
  <c r="P165" i="39"/>
  <c r="CL165" i="39"/>
  <c r="Q165" i="39"/>
  <c r="AV165" i="39"/>
  <c r="CN165" i="39"/>
  <c r="M165" i="39"/>
  <c r="H165" i="39"/>
  <c r="U165" i="39"/>
  <c r="R165" i="39"/>
  <c r="CK165" i="39"/>
  <c r="F165" i="39"/>
  <c r="I165" i="39"/>
  <c r="CW165" i="39" s="1"/>
  <c r="G165" i="39"/>
  <c r="K165" i="39"/>
  <c r="V165" i="39"/>
  <c r="CG165" i="39"/>
  <c r="CH165" i="39"/>
  <c r="L165" i="39"/>
  <c r="CJ165" i="39"/>
  <c r="CP165" i="39"/>
  <c r="BB269" i="39"/>
  <c r="F130" i="39"/>
  <c r="P130" i="39"/>
  <c r="CH130" i="39"/>
  <c r="CO130" i="39"/>
  <c r="T130" i="39"/>
  <c r="V130" i="39"/>
  <c r="M130" i="39"/>
  <c r="CJ130" i="39"/>
  <c r="CF130" i="39"/>
  <c r="N130" i="39"/>
  <c r="CG130" i="39"/>
  <c r="L130" i="39"/>
  <c r="I130" i="39"/>
  <c r="CW130" i="39" s="1"/>
  <c r="G130" i="39"/>
  <c r="CP130" i="39"/>
  <c r="CL130" i="39"/>
  <c r="CI130" i="39"/>
  <c r="H130" i="39"/>
  <c r="K130" i="39"/>
  <c r="J130" i="39"/>
  <c r="U130" i="39"/>
  <c r="R130" i="39"/>
  <c r="AV130" i="39"/>
  <c r="Q130" i="39"/>
  <c r="AU130" i="39"/>
  <c r="CK130" i="39"/>
  <c r="CN130" i="39"/>
  <c r="S130" i="39"/>
  <c r="CM130" i="39"/>
  <c r="O130" i="39"/>
  <c r="AF307" i="39"/>
  <c r="W306" i="39"/>
  <c r="AG308" i="39"/>
  <c r="AI306" i="39"/>
  <c r="AK308" i="39"/>
  <c r="AJ307" i="39"/>
  <c r="AB306" i="39"/>
  <c r="AD308" i="39"/>
  <c r="AE309" i="39"/>
  <c r="AC307" i="39"/>
  <c r="AQ306" i="39"/>
  <c r="CS305" i="39"/>
  <c r="CT305" i="39" s="1"/>
  <c r="AR307" i="39"/>
  <c r="AH306" i="39"/>
  <c r="CX305" i="39"/>
  <c r="AA309" i="39"/>
  <c r="X306" i="39"/>
  <c r="Y307" i="39"/>
  <c r="Z308" i="39"/>
  <c r="AL306" i="39"/>
  <c r="AO309" i="39"/>
  <c r="AN308" i="39"/>
  <c r="AP310" i="39"/>
  <c r="AM307" i="39"/>
  <c r="CU305" i="39"/>
  <c r="AS306" i="39"/>
  <c r="AT307" i="39"/>
  <c r="BB316" i="38" a="1"/>
  <c r="BB315" i="38" a="1"/>
  <c r="F270" i="39" a="1"/>
  <c r="U270" i="39" a="1"/>
  <c r="I270" i="39" a="1"/>
  <c r="CK270" i="39" a="1"/>
  <c r="S270" i="39" a="1"/>
  <c r="R270" i="39" a="1"/>
  <c r="Q270" i="39" a="1"/>
  <c r="CI270" i="39" a="1"/>
  <c r="T270" i="39" a="1"/>
  <c r="K270" i="39" a="1"/>
  <c r="CO270" i="39" a="1"/>
  <c r="AV270" i="39" a="1"/>
  <c r="CG270" i="39" a="1"/>
  <c r="N270" i="39" a="1"/>
  <c r="J270" i="39" a="1"/>
  <c r="M270" i="39" a="1"/>
  <c r="CL270" i="39" a="1"/>
  <c r="CP270" i="39" a="1"/>
  <c r="L270" i="39" a="1"/>
  <c r="O270" i="39" a="1"/>
  <c r="CH270" i="39" a="1"/>
  <c r="CF270" i="39" a="1"/>
  <c r="P270" i="39" a="1"/>
  <c r="H270" i="39" a="1"/>
  <c r="CM270" i="39" a="1"/>
  <c r="G270" i="39" a="1"/>
  <c r="CJ270" i="39" a="1"/>
  <c r="CN270" i="39" a="1"/>
  <c r="AU270" i="39" a="1"/>
  <c r="V270" i="39" a="1"/>
  <c r="U26" i="35" l="1"/>
  <c r="AE28" i="35"/>
  <c r="Z26" i="35"/>
  <c r="BB316" i="38"/>
  <c r="CW316" i="38" s="1"/>
  <c r="AN30" i="35"/>
  <c r="AJ26" i="35"/>
  <c r="AR27" i="35"/>
  <c r="AL28" i="35"/>
  <c r="AG26" i="35"/>
  <c r="DO25" i="35"/>
  <c r="DV20" i="35" s="1"/>
  <c r="AK27" i="35"/>
  <c r="AH27" i="35"/>
  <c r="DM25" i="35"/>
  <c r="DN25" i="35" s="1"/>
  <c r="V26" i="35"/>
  <c r="W27" i="35"/>
  <c r="AA27" i="35"/>
  <c r="AF26" i="35"/>
  <c r="DD290" i="38"/>
  <c r="F290" i="38" s="1"/>
  <c r="AP27" i="35"/>
  <c r="DS25" i="35"/>
  <c r="DD291" i="38"/>
  <c r="F291" i="38" s="1"/>
  <c r="L270" i="39"/>
  <c r="T270" i="39"/>
  <c r="CO270" i="39"/>
  <c r="CN270" i="39"/>
  <c r="CP270" i="39"/>
  <c r="CI270" i="39"/>
  <c r="V270" i="39"/>
  <c r="O270" i="39"/>
  <c r="CL270" i="39"/>
  <c r="Q270" i="39"/>
  <c r="F270" i="39"/>
  <c r="CJ270" i="39"/>
  <c r="M270" i="39"/>
  <c r="R270" i="39"/>
  <c r="CF270" i="39"/>
  <c r="G270" i="39"/>
  <c r="J270" i="39"/>
  <c r="S270" i="39"/>
  <c r="K270" i="39"/>
  <c r="CM270" i="39"/>
  <c r="N270" i="39"/>
  <c r="CK270" i="39"/>
  <c r="AU270" i="39"/>
  <c r="H270" i="39"/>
  <c r="CG270" i="39"/>
  <c r="I270" i="39"/>
  <c r="CW270" i="39" s="1"/>
  <c r="CH270" i="39"/>
  <c r="P270" i="39"/>
  <c r="AV270" i="39"/>
  <c r="U270" i="39"/>
  <c r="BB315" i="38"/>
  <c r="CW315" i="38" s="1"/>
  <c r="Z168" i="39"/>
  <c r="Y167" i="39"/>
  <c r="X166" i="39"/>
  <c r="AA169" i="39"/>
  <c r="AT167" i="39"/>
  <c r="AS166" i="39"/>
  <c r="CU165" i="39"/>
  <c r="AI166" i="39"/>
  <c r="AJ167" i="39"/>
  <c r="AK168" i="39"/>
  <c r="W166" i="39"/>
  <c r="AF167" i="39"/>
  <c r="AG168" i="39"/>
  <c r="AB28" i="35"/>
  <c r="Y29" i="35"/>
  <c r="AD168" i="39"/>
  <c r="AE169" i="39"/>
  <c r="AC167" i="39"/>
  <c r="AB166" i="39"/>
  <c r="AM167" i="39"/>
  <c r="AL166" i="39"/>
  <c r="AN168" i="39"/>
  <c r="AP170" i="39"/>
  <c r="AO169" i="39"/>
  <c r="CS165" i="39"/>
  <c r="CT165" i="39" s="1"/>
  <c r="AR167" i="39"/>
  <c r="AQ166" i="39"/>
  <c r="CX165" i="39"/>
  <c r="AH166" i="39"/>
  <c r="DX20" i="35"/>
  <c r="AH131" i="39"/>
  <c r="CX130" i="39"/>
  <c r="Y132" i="39"/>
  <c r="AA134" i="39"/>
  <c r="X131" i="39"/>
  <c r="Z133" i="39"/>
  <c r="P7" i="40"/>
  <c r="P29" i="40" s="1"/>
  <c r="K45" i="40" s="1"/>
  <c r="CV305" i="39"/>
  <c r="AF132" i="39"/>
  <c r="W131" i="39"/>
  <c r="AG133" i="39"/>
  <c r="AI131" i="39"/>
  <c r="AK133" i="39"/>
  <c r="AJ132" i="39"/>
  <c r="AL131" i="39"/>
  <c r="AP135" i="39"/>
  <c r="AM132" i="39"/>
  <c r="AO134" i="39"/>
  <c r="AN133" i="39"/>
  <c r="AT132" i="39"/>
  <c r="AS131" i="39"/>
  <c r="CU130" i="39"/>
  <c r="AR132" i="39"/>
  <c r="AQ131" i="39"/>
  <c r="CS130" i="39"/>
  <c r="CT130" i="39" s="1"/>
  <c r="AB131" i="39"/>
  <c r="AE134" i="39"/>
  <c r="AD133" i="39"/>
  <c r="AC132" i="39"/>
  <c r="CY315" i="38" a="1"/>
  <c r="DP25" i="35" l="1"/>
  <c r="CY315" i="38"/>
  <c r="CX270" i="39"/>
  <c r="AH271" i="39"/>
  <c r="CS270" i="39"/>
  <c r="CT270" i="39" s="1"/>
  <c r="AQ271" i="39"/>
  <c r="AR272" i="39"/>
  <c r="AB271" i="39"/>
  <c r="AC272" i="39"/>
  <c r="AE274" i="39"/>
  <c r="AD273" i="39"/>
  <c r="P6" i="40"/>
  <c r="P27" i="40" s="1"/>
  <c r="I45" i="40" s="1"/>
  <c r="CV165" i="39"/>
  <c r="Y272" i="39"/>
  <c r="X271" i="39"/>
  <c r="Z273" i="39"/>
  <c r="AA274" i="39"/>
  <c r="AG273" i="39"/>
  <c r="AF272" i="39"/>
  <c r="W271" i="39"/>
  <c r="CU270" i="39"/>
  <c r="P17" i="40" s="1"/>
  <c r="AS271" i="39"/>
  <c r="AT272" i="39"/>
  <c r="AJ272" i="39"/>
  <c r="AI271" i="39"/>
  <c r="AK273" i="39"/>
  <c r="AM272" i="39"/>
  <c r="AP275" i="39"/>
  <c r="AO274" i="39"/>
  <c r="AL271" i="39"/>
  <c r="AN273" i="39"/>
  <c r="BO25" i="35"/>
  <c r="BQ305" i="39" s="1"/>
  <c r="BB25" i="35"/>
  <c r="P10" i="40"/>
  <c r="P28" i="40" s="1"/>
  <c r="J45" i="40" s="1"/>
  <c r="CV130" i="39"/>
  <c r="P306" i="39" a="1"/>
  <c r="CF306" i="39" a="1"/>
  <c r="CN306" i="39" a="1"/>
  <c r="AU306" i="39" a="1"/>
  <c r="T306" i="39" a="1"/>
  <c r="U306" i="39" a="1"/>
  <c r="J306" i="39" a="1"/>
  <c r="R306" i="39" a="1"/>
  <c r="CJ306" i="39" a="1"/>
  <c r="Q306" i="39" a="1"/>
  <c r="CI306" i="39" a="1"/>
  <c r="CM306" i="39" a="1"/>
  <c r="AV306" i="39" a="1"/>
  <c r="K306" i="39" a="1"/>
  <c r="S306" i="39" a="1"/>
  <c r="M306" i="39" a="1"/>
  <c r="I306" i="39" a="1"/>
  <c r="G306" i="39" a="1"/>
  <c r="CK306" i="39" a="1"/>
  <c r="V306" i="39" a="1"/>
  <c r="CO306" i="39" a="1"/>
  <c r="CG306" i="39" a="1"/>
  <c r="CH306" i="39" a="1"/>
  <c r="CP306" i="39" a="1"/>
  <c r="N306" i="39" a="1"/>
  <c r="L306" i="39" a="1"/>
  <c r="H306" i="39" a="1"/>
  <c r="F306" i="39" a="1"/>
  <c r="O306" i="39" a="1"/>
  <c r="CL306" i="39" a="1"/>
  <c r="AZ25" i="35" l="1"/>
  <c r="BD25" i="35"/>
  <c r="BF165" i="39" s="1"/>
  <c r="CV270" i="39"/>
  <c r="P25" i="40"/>
  <c r="P26" i="40" s="1"/>
  <c r="H45" i="40" s="1"/>
  <c r="N45" i="40" s="1"/>
  <c r="P32" i="40"/>
  <c r="F306" i="39"/>
  <c r="K306" i="39"/>
  <c r="H306" i="39"/>
  <c r="S306" i="39"/>
  <c r="G306" i="39"/>
  <c r="R306" i="39"/>
  <c r="M306" i="39"/>
  <c r="CK306" i="39"/>
  <c r="CM306" i="39"/>
  <c r="CF306" i="39"/>
  <c r="CP306" i="39"/>
  <c r="CJ306" i="39"/>
  <c r="O306" i="39"/>
  <c r="V306" i="39"/>
  <c r="Q306" i="39"/>
  <c r="CL306" i="39"/>
  <c r="CG306" i="39"/>
  <c r="AV306" i="39"/>
  <c r="CH306" i="39"/>
  <c r="CN306" i="39"/>
  <c r="I306" i="39"/>
  <c r="CW306" i="39" s="1"/>
  <c r="J306" i="39"/>
  <c r="AU306" i="39"/>
  <c r="U306" i="39"/>
  <c r="CI306" i="39"/>
  <c r="P306" i="39"/>
  <c r="CO306" i="39"/>
  <c r="L306" i="39"/>
  <c r="T306" i="39"/>
  <c r="N306" i="39"/>
  <c r="BD130" i="39"/>
  <c r="CN26" i="35" a="1"/>
  <c r="CO26" i="35" a="1"/>
  <c r="K26" i="35" a="1"/>
  <c r="H26" i="35" a="1"/>
  <c r="O26" i="35" a="1"/>
  <c r="CE26" i="35" a="1"/>
  <c r="N26" i="35" a="1"/>
  <c r="I26" i="35" a="1"/>
  <c r="H166" i="39" a="1"/>
  <c r="CN166" i="39" a="1"/>
  <c r="G166" i="39" a="1"/>
  <c r="R166" i="39" a="1"/>
  <c r="M166" i="39" a="1"/>
  <c r="AV166" i="39" a="1"/>
  <c r="T166" i="39" a="1"/>
  <c r="K166" i="39" a="1"/>
  <c r="S131" i="39" a="1"/>
  <c r="CI131" i="39" a="1"/>
  <c r="CF131" i="39" a="1"/>
  <c r="Q131" i="39" a="1"/>
  <c r="CN131" i="39" a="1"/>
  <c r="V131" i="39" a="1"/>
  <c r="N131" i="39" a="1"/>
  <c r="CI26" i="35" a="1"/>
  <c r="CG26" i="35" a="1"/>
  <c r="AS26" i="35" a="1"/>
  <c r="J26" i="35" a="1"/>
  <c r="CF26" i="35" a="1"/>
  <c r="CH26" i="35" a="1"/>
  <c r="F26" i="35" a="1"/>
  <c r="M26" i="35" a="1"/>
  <c r="J166" i="39" a="1"/>
  <c r="CJ166" i="39" a="1"/>
  <c r="CG166" i="39" a="1"/>
  <c r="CL166" i="39" a="1"/>
  <c r="S166" i="39" a="1"/>
  <c r="Q166" i="39" a="1"/>
  <c r="O166" i="39" a="1"/>
  <c r="AV131" i="39" a="1"/>
  <c r="CH131" i="39" a="1"/>
  <c r="CK131" i="39" a="1"/>
  <c r="O131" i="39" a="1"/>
  <c r="G131" i="39" a="1"/>
  <c r="AU131" i="39" a="1"/>
  <c r="J131" i="39" a="1"/>
  <c r="CJ26" i="35" a="1"/>
  <c r="CK26" i="35" a="1"/>
  <c r="AT26" i="35" a="1"/>
  <c r="L26" i="35" a="1"/>
  <c r="Q26" i="35" a="1"/>
  <c r="T26" i="35" a="1"/>
  <c r="CD26" i="35" a="1"/>
  <c r="E26" i="35" a="1"/>
  <c r="P166" i="39" a="1"/>
  <c r="CP166" i="39" a="1"/>
  <c r="N166" i="39" a="1"/>
  <c r="V166" i="39" a="1"/>
  <c r="CK166" i="39" a="1"/>
  <c r="AU166" i="39" a="1"/>
  <c r="U166" i="39" a="1"/>
  <c r="CJ131" i="39" a="1"/>
  <c r="H131" i="39" a="1"/>
  <c r="CG131" i="39" a="1"/>
  <c r="T131" i="39" a="1"/>
  <c r="CP131" i="39" a="1"/>
  <c r="P131" i="39" a="1"/>
  <c r="F131" i="39" a="1"/>
  <c r="L131" i="39" a="1"/>
  <c r="S26" i="35" a="1"/>
  <c r="CM26" i="35" a="1"/>
  <c r="CL26" i="35" a="1"/>
  <c r="G26" i="35" a="1"/>
  <c r="D26" i="35" a="1"/>
  <c r="P26" i="35" a="1"/>
  <c r="R26" i="35" a="1"/>
  <c r="CF166" i="39" a="1"/>
  <c r="CI166" i="39" a="1"/>
  <c r="L166" i="39" a="1"/>
  <c r="CO166" i="39" a="1"/>
  <c r="F166" i="39" a="1"/>
  <c r="I166" i="39" a="1"/>
  <c r="CM166" i="39" a="1"/>
  <c r="CH166" i="39" a="1"/>
  <c r="CO131" i="39" a="1"/>
  <c r="U131" i="39" a="1"/>
  <c r="R131" i="39" a="1"/>
  <c r="CL131" i="39" a="1"/>
  <c r="I131" i="39" a="1"/>
  <c r="CM131" i="39" a="1"/>
  <c r="K131" i="39" a="1"/>
  <c r="M131" i="39" a="1"/>
  <c r="E26" i="35" l="1"/>
  <c r="M26" i="35"/>
  <c r="I26" i="35"/>
  <c r="AO27" i="35" s="1"/>
  <c r="R26" i="35"/>
  <c r="CD26" i="35"/>
  <c r="F26" i="35"/>
  <c r="N26" i="35"/>
  <c r="P26" i="35"/>
  <c r="T26" i="35"/>
  <c r="Z27" i="35" s="1"/>
  <c r="CH26" i="35"/>
  <c r="CE26" i="35"/>
  <c r="D26" i="35"/>
  <c r="Q26" i="35"/>
  <c r="U27" i="35" s="1"/>
  <c r="CF26" i="35"/>
  <c r="O26" i="35"/>
  <c r="G26" i="35"/>
  <c r="DQ26" i="35" s="1"/>
  <c r="DU26" i="35" s="1"/>
  <c r="L26" i="35"/>
  <c r="J26" i="35"/>
  <c r="AJ27" i="35" s="1"/>
  <c r="H26" i="35"/>
  <c r="AG27" i="35" s="1"/>
  <c r="CL26" i="35"/>
  <c r="AT26" i="35"/>
  <c r="AQ27" i="35" s="1"/>
  <c r="AS26" i="35"/>
  <c r="AF27" i="35" s="1"/>
  <c r="K26" i="35"/>
  <c r="CM26" i="35"/>
  <c r="CK26" i="35"/>
  <c r="CG26" i="35"/>
  <c r="CO26" i="35"/>
  <c r="DD316" i="38" s="1"/>
  <c r="F316" i="38" s="1"/>
  <c r="S26" i="35"/>
  <c r="W28" i="35" s="1"/>
  <c r="CJ26" i="35"/>
  <c r="CI26" i="35"/>
  <c r="CN26" i="35"/>
  <c r="BB270" i="39"/>
  <c r="K166" i="39"/>
  <c r="CH166" i="39"/>
  <c r="U166" i="39"/>
  <c r="O166" i="39"/>
  <c r="T166" i="39"/>
  <c r="CM166" i="39"/>
  <c r="AU166" i="39"/>
  <c r="Q166" i="39"/>
  <c r="AV166" i="39"/>
  <c r="I166" i="39"/>
  <c r="CW166" i="39" s="1"/>
  <c r="CK166" i="39"/>
  <c r="S166" i="39"/>
  <c r="M166" i="39"/>
  <c r="F166" i="39"/>
  <c r="V166" i="39"/>
  <c r="CL166" i="39"/>
  <c r="R166" i="39"/>
  <c r="CO166" i="39"/>
  <c r="N166" i="39"/>
  <c r="CG166" i="39"/>
  <c r="G166" i="39"/>
  <c r="L166" i="39"/>
  <c r="CP166" i="39"/>
  <c r="CJ166" i="39"/>
  <c r="CN166" i="39"/>
  <c r="CI166" i="39"/>
  <c r="P166" i="39"/>
  <c r="J166" i="39"/>
  <c r="H166" i="39"/>
  <c r="CF166" i="39"/>
  <c r="CI131" i="39"/>
  <c r="CF131" i="39"/>
  <c r="F131" i="39"/>
  <c r="I131" i="39"/>
  <c r="CW131" i="39" s="1"/>
  <c r="U131" i="39"/>
  <c r="L131" i="39"/>
  <c r="J131" i="39"/>
  <c r="CP131" i="39"/>
  <c r="H131" i="39"/>
  <c r="R131" i="39"/>
  <c r="V131" i="39"/>
  <c r="G131" i="39"/>
  <c r="CH131" i="39"/>
  <c r="M131" i="39"/>
  <c r="CM131" i="39"/>
  <c r="Q131" i="39"/>
  <c r="S131" i="39"/>
  <c r="CG131" i="39"/>
  <c r="P131" i="39"/>
  <c r="CL131" i="39"/>
  <c r="CO131" i="39"/>
  <c r="N131" i="39"/>
  <c r="AU131" i="39"/>
  <c r="T131" i="39"/>
  <c r="CJ131" i="39"/>
  <c r="CK131" i="39"/>
  <c r="CN131" i="39"/>
  <c r="O131" i="39"/>
  <c r="AV131" i="39"/>
  <c r="K131" i="39"/>
  <c r="AN309" i="39"/>
  <c r="AM308" i="39"/>
  <c r="AO310" i="39"/>
  <c r="AL307" i="39"/>
  <c r="AP311" i="39"/>
  <c r="Z309" i="39"/>
  <c r="X307" i="39"/>
  <c r="AA310" i="39"/>
  <c r="Y308" i="39"/>
  <c r="AG309" i="39"/>
  <c r="W307" i="39"/>
  <c r="AF308" i="39"/>
  <c r="AH307" i="39"/>
  <c r="CX306" i="39"/>
  <c r="AJ308" i="39"/>
  <c r="AK309" i="39"/>
  <c r="AI307" i="39"/>
  <c r="AS307" i="39"/>
  <c r="AT308" i="39"/>
  <c r="CU306" i="39"/>
  <c r="AB307" i="39"/>
  <c r="AD309" i="39"/>
  <c r="AC308" i="39"/>
  <c r="AE310" i="39"/>
  <c r="AQ307" i="39"/>
  <c r="AR308" i="39"/>
  <c r="CS306" i="39"/>
  <c r="CT306" i="39" s="1"/>
  <c r="BB340" i="38" a="1"/>
  <c r="BB341" i="38" a="1"/>
  <c r="CF271" i="39" a="1"/>
  <c r="I271" i="39" a="1"/>
  <c r="CM271" i="39" a="1"/>
  <c r="CJ271" i="39" a="1"/>
  <c r="CP271" i="39" a="1"/>
  <c r="Q271" i="39" a="1"/>
  <c r="O271" i="39" a="1"/>
  <c r="CO271" i="39" a="1"/>
  <c r="CK271" i="39" a="1"/>
  <c r="R271" i="39" a="1"/>
  <c r="CI271" i="39" a="1"/>
  <c r="F271" i="39" a="1"/>
  <c r="CN271" i="39" a="1"/>
  <c r="U271" i="39" a="1"/>
  <c r="G271" i="39" a="1"/>
  <c r="K271" i="39" a="1"/>
  <c r="V271" i="39" a="1"/>
  <c r="M271" i="39" a="1"/>
  <c r="AU271" i="39" a="1"/>
  <c r="J271" i="39" a="1"/>
  <c r="AV271" i="39" a="1"/>
  <c r="CL271" i="39" a="1"/>
  <c r="T271" i="39" a="1"/>
  <c r="N271" i="39" a="1"/>
  <c r="L271" i="39" a="1"/>
  <c r="S271" i="39" a="1"/>
  <c r="CH271" i="39" a="1"/>
  <c r="P271" i="39" a="1"/>
  <c r="CG271" i="39" a="1"/>
  <c r="H271" i="39" a="1"/>
  <c r="AN31" i="35" l="1"/>
  <c r="AC30" i="35"/>
  <c r="AI29" i="35"/>
  <c r="DD315" i="38"/>
  <c r="F315" i="38" s="1"/>
  <c r="AM30" i="35"/>
  <c r="DR26" i="35"/>
  <c r="AH28" i="35"/>
  <c r="AP28" i="35"/>
  <c r="V27" i="35"/>
  <c r="DO26" i="35"/>
  <c r="AL29" i="35"/>
  <c r="AK28" i="35"/>
  <c r="X29" i="35"/>
  <c r="Y30" i="35"/>
  <c r="DS26" i="35"/>
  <c r="DM26" i="35"/>
  <c r="DN26" i="35" s="1"/>
  <c r="AE29" i="35"/>
  <c r="AB29" i="35"/>
  <c r="V271" i="39"/>
  <c r="AC273" i="39" s="1"/>
  <c r="K271" i="39"/>
  <c r="AQ272" i="39" s="1"/>
  <c r="O271" i="39"/>
  <c r="CO271" i="39"/>
  <c r="CH271" i="39"/>
  <c r="G271" i="39"/>
  <c r="Q271" i="39"/>
  <c r="J271" i="39"/>
  <c r="AJ273" i="39" s="1"/>
  <c r="S271" i="39"/>
  <c r="AG274" i="39" s="1"/>
  <c r="U271" i="39"/>
  <c r="AA275" i="39" s="1"/>
  <c r="CP271" i="39"/>
  <c r="CG271" i="39"/>
  <c r="L271" i="39"/>
  <c r="AN274" i="39" s="1"/>
  <c r="CN271" i="39"/>
  <c r="CJ271" i="39"/>
  <c r="AU271" i="39"/>
  <c r="N271" i="39"/>
  <c r="F271" i="39"/>
  <c r="CM271" i="39"/>
  <c r="H271" i="39"/>
  <c r="T271" i="39"/>
  <c r="CI271" i="39"/>
  <c r="I271" i="39"/>
  <c r="CW271" i="39" s="1"/>
  <c r="M271" i="39"/>
  <c r="CL271" i="39"/>
  <c r="R271" i="39"/>
  <c r="CF271" i="39"/>
  <c r="P271" i="39"/>
  <c r="AV271" i="39"/>
  <c r="AT273" i="39" s="1"/>
  <c r="CK271" i="39"/>
  <c r="BB341" i="38"/>
  <c r="CW341" i="38" s="1"/>
  <c r="BB340" i="38"/>
  <c r="CW340" i="38" s="1"/>
  <c r="AD28" i="35"/>
  <c r="AA28" i="35"/>
  <c r="AR28" i="35"/>
  <c r="AJ168" i="39"/>
  <c r="AI167" i="39"/>
  <c r="AK169" i="39"/>
  <c r="W167" i="39"/>
  <c r="AF168" i="39"/>
  <c r="AG169" i="39"/>
  <c r="AD169" i="39"/>
  <c r="AE170" i="39"/>
  <c r="AB167" i="39"/>
  <c r="AC168" i="39"/>
  <c r="CX166" i="39"/>
  <c r="AH167" i="39"/>
  <c r="AA170" i="39"/>
  <c r="Z169" i="39"/>
  <c r="Y168" i="39"/>
  <c r="X167" i="39"/>
  <c r="AP171" i="39"/>
  <c r="AL167" i="39"/>
  <c r="AN169" i="39"/>
  <c r="AO170" i="39"/>
  <c r="AM168" i="39"/>
  <c r="AT168" i="39"/>
  <c r="CU166" i="39"/>
  <c r="AS167" i="39"/>
  <c r="CS166" i="39"/>
  <c r="AQ167" i="39"/>
  <c r="AR168" i="39"/>
  <c r="Q7" i="40"/>
  <c r="Q29" i="40" s="1"/>
  <c r="CV306" i="39"/>
  <c r="CX131" i="39"/>
  <c r="AH132" i="39"/>
  <c r="AC133" i="39"/>
  <c r="AE135" i="39"/>
  <c r="AB132" i="39"/>
  <c r="AD134" i="39"/>
  <c r="AI132" i="39"/>
  <c r="AK134" i="39"/>
  <c r="AJ133" i="39"/>
  <c r="AQ132" i="39"/>
  <c r="AR133" i="39"/>
  <c r="CS131" i="39"/>
  <c r="CT131" i="39" s="1"/>
  <c r="AN134" i="39"/>
  <c r="AL132" i="39"/>
  <c r="AM133" i="39"/>
  <c r="AO135" i="39"/>
  <c r="AP136" i="39"/>
  <c r="AT133" i="39"/>
  <c r="AS132" i="39"/>
  <c r="CU131" i="39"/>
  <c r="W132" i="39"/>
  <c r="AG134" i="39"/>
  <c r="AF133" i="39"/>
  <c r="X132" i="39"/>
  <c r="Z134" i="39"/>
  <c r="AA135" i="39"/>
  <c r="Y133" i="39"/>
  <c r="CY340" i="38" a="1"/>
  <c r="DP26" i="35" l="1"/>
  <c r="AE275" i="39"/>
  <c r="AP276" i="39"/>
  <c r="AS272" i="39"/>
  <c r="AK274" i="39"/>
  <c r="Z274" i="39"/>
  <c r="AR273" i="39"/>
  <c r="AI272" i="39"/>
  <c r="CS271" i="39"/>
  <c r="CT271" i="39" s="1"/>
  <c r="CY340" i="38"/>
  <c r="AZ26" i="35" s="1"/>
  <c r="BB271" i="39" s="1"/>
  <c r="W272" i="39"/>
  <c r="AL272" i="39"/>
  <c r="CX271" i="39"/>
  <c r="AH272" i="39"/>
  <c r="AM273" i="39"/>
  <c r="AF273" i="39"/>
  <c r="AD274" i="39"/>
  <c r="AB272" i="39"/>
  <c r="AO275" i="39"/>
  <c r="CU271" i="39"/>
  <c r="Q17" i="40" s="1"/>
  <c r="Q25" i="40" s="1"/>
  <c r="Q26" i="40" s="1"/>
  <c r="Y273" i="39"/>
  <c r="X272" i="39"/>
  <c r="Q6" i="40"/>
  <c r="Q27" i="40" s="1"/>
  <c r="CT166" i="39"/>
  <c r="CV166" i="39" s="1"/>
  <c r="Q10" i="40"/>
  <c r="Q28" i="40" s="1"/>
  <c r="CV131" i="39"/>
  <c r="BO26" i="35"/>
  <c r="BQ306" i="39" s="1"/>
  <c r="BB26" i="35"/>
  <c r="H272" i="39" a="1"/>
  <c r="M272" i="39" a="1"/>
  <c r="O272" i="39" a="1"/>
  <c r="K272" i="39" a="1"/>
  <c r="J272" i="39" a="1"/>
  <c r="N272" i="39" a="1"/>
  <c r="Q272" i="39" a="1"/>
  <c r="CK272" i="39" a="1"/>
  <c r="I307" i="39" a="1"/>
  <c r="CH307" i="39" a="1"/>
  <c r="U307" i="39" a="1"/>
  <c r="K307" i="39" a="1"/>
  <c r="T307" i="39" a="1"/>
  <c r="N307" i="39" a="1"/>
  <c r="CI307" i="39" a="1"/>
  <c r="CK307" i="39" a="1"/>
  <c r="L307" i="39" a="1"/>
  <c r="CF307" i="39" a="1"/>
  <c r="AV307" i="39" a="1"/>
  <c r="CN272" i="39" a="1"/>
  <c r="AU272" i="39" a="1"/>
  <c r="T272" i="39" a="1"/>
  <c r="CM272" i="39" a="1"/>
  <c r="V272" i="39" a="1"/>
  <c r="CG272" i="39" a="1"/>
  <c r="CF272" i="39" a="1"/>
  <c r="Q307" i="39" a="1"/>
  <c r="CG307" i="39" a="1"/>
  <c r="J307" i="39" a="1"/>
  <c r="H307" i="39" a="1"/>
  <c r="CP307" i="39" a="1"/>
  <c r="CL307" i="39" a="1"/>
  <c r="L272" i="39" a="1"/>
  <c r="F272" i="39" a="1"/>
  <c r="CL272" i="39" a="1"/>
  <c r="AV272" i="39" a="1"/>
  <c r="CO272" i="39" a="1"/>
  <c r="CI272" i="39" a="1"/>
  <c r="S272" i="39" a="1"/>
  <c r="CJ272" i="39" a="1"/>
  <c r="G307" i="39" a="1"/>
  <c r="F307" i="39" a="1"/>
  <c r="M307" i="39" a="1"/>
  <c r="U272" i="39" a="1"/>
  <c r="G272" i="39" a="1"/>
  <c r="I272" i="39" a="1"/>
  <c r="R272" i="39" a="1"/>
  <c r="CP272" i="39" a="1"/>
  <c r="CH272" i="39" a="1"/>
  <c r="P272" i="39" a="1"/>
  <c r="O307" i="39" a="1"/>
  <c r="CM307" i="39" a="1"/>
  <c r="CJ307" i="39" a="1"/>
  <c r="CN307" i="39" a="1"/>
  <c r="R307" i="39" a="1"/>
  <c r="CO307" i="39" a="1"/>
  <c r="AU307" i="39" a="1"/>
  <c r="P307" i="39" a="1"/>
  <c r="S307" i="39" a="1"/>
  <c r="V307" i="39" a="1"/>
  <c r="BD26" i="35" l="1"/>
  <c r="CV271" i="39"/>
  <c r="Q32" i="40"/>
  <c r="CJ272" i="39"/>
  <c r="CK272" i="39"/>
  <c r="CF272" i="39"/>
  <c r="P272" i="39"/>
  <c r="S272" i="39"/>
  <c r="AG275" i="39" s="1"/>
  <c r="Q272" i="39"/>
  <c r="CG272" i="39"/>
  <c r="CH272" i="39"/>
  <c r="CI272" i="39"/>
  <c r="N272" i="39"/>
  <c r="V272" i="39"/>
  <c r="AC274" i="39" s="1"/>
  <c r="CP272" i="39"/>
  <c r="CO272" i="39"/>
  <c r="J272" i="39"/>
  <c r="AJ274" i="39" s="1"/>
  <c r="CM272" i="39"/>
  <c r="R272" i="39"/>
  <c r="AV272" i="39"/>
  <c r="CU272" i="39" s="1"/>
  <c r="R17" i="40" s="1"/>
  <c r="K272" i="39"/>
  <c r="AR274" i="39" s="1"/>
  <c r="T272" i="39"/>
  <c r="I272" i="39"/>
  <c r="CW272" i="39" s="1"/>
  <c r="CL272" i="39"/>
  <c r="O272" i="39"/>
  <c r="AU272" i="39"/>
  <c r="CX272" i="39" s="1"/>
  <c r="G272" i="39"/>
  <c r="F272" i="39"/>
  <c r="M272" i="39"/>
  <c r="CN272" i="39"/>
  <c r="U272" i="39"/>
  <c r="Z275" i="39" s="1"/>
  <c r="L272" i="39"/>
  <c r="AL273" i="39" s="1"/>
  <c r="H272" i="39"/>
  <c r="F307" i="39"/>
  <c r="CL307" i="39"/>
  <c r="CP307" i="39"/>
  <c r="K307" i="39"/>
  <c r="CH307" i="39"/>
  <c r="P307" i="39"/>
  <c r="CO307" i="39"/>
  <c r="H307" i="39"/>
  <c r="CG307" i="39"/>
  <c r="AV307" i="39"/>
  <c r="L307" i="39"/>
  <c r="CN307" i="39"/>
  <c r="CM307" i="39"/>
  <c r="CI307" i="39"/>
  <c r="T307" i="39"/>
  <c r="M307" i="39"/>
  <c r="G307" i="39"/>
  <c r="V307" i="39"/>
  <c r="S307" i="39"/>
  <c r="U307" i="39"/>
  <c r="I307" i="39"/>
  <c r="CW307" i="39" s="1"/>
  <c r="AU307" i="39"/>
  <c r="R307" i="39"/>
  <c r="J307" i="39"/>
  <c r="Q307" i="39"/>
  <c r="CF307" i="39"/>
  <c r="CK307" i="39"/>
  <c r="CJ307" i="39"/>
  <c r="O307" i="39"/>
  <c r="N307" i="39"/>
  <c r="BD131" i="39"/>
  <c r="E27" i="35" a="1"/>
  <c r="AT27" i="35" a="1"/>
  <c r="S27" i="35" a="1"/>
  <c r="CK27" i="35" a="1"/>
  <c r="CF27" i="35" a="1"/>
  <c r="CG27" i="35" a="1"/>
  <c r="G27" i="35" a="1"/>
  <c r="P27" i="35" a="1"/>
  <c r="CO132" i="39" a="1"/>
  <c r="F132" i="39" a="1"/>
  <c r="T132" i="39" a="1"/>
  <c r="S132" i="39" a="1"/>
  <c r="CJ132" i="39" a="1"/>
  <c r="CH132" i="39" a="1"/>
  <c r="CG132" i="39" a="1"/>
  <c r="CK132" i="39" a="1"/>
  <c r="CP132" i="39" a="1"/>
  <c r="Q27" i="35" a="1"/>
  <c r="CE27" i="35" a="1"/>
  <c r="CI27" i="35" a="1"/>
  <c r="N27" i="35" a="1"/>
  <c r="O27" i="35" a="1"/>
  <c r="L27" i="35" a="1"/>
  <c r="F27" i="35" a="1"/>
  <c r="AS27" i="35" a="1"/>
  <c r="AV132" i="39" a="1"/>
  <c r="H132" i="39" a="1"/>
  <c r="CL132" i="39" a="1"/>
  <c r="L132" i="39" a="1"/>
  <c r="CM132" i="39" a="1"/>
  <c r="I132" i="39" a="1"/>
  <c r="CN132" i="39" a="1"/>
  <c r="J132" i="39" a="1"/>
  <c r="R27" i="35" a="1"/>
  <c r="CL27" i="35" a="1"/>
  <c r="D27" i="35" a="1"/>
  <c r="CJ27" i="35" a="1"/>
  <c r="CM27" i="35" a="1"/>
  <c r="I27" i="35" a="1"/>
  <c r="M27" i="35" a="1"/>
  <c r="H27" i="35" a="1"/>
  <c r="M132" i="39" a="1"/>
  <c r="V132" i="39" a="1"/>
  <c r="N132" i="39" a="1"/>
  <c r="R132" i="39" a="1"/>
  <c r="Q132" i="39" a="1"/>
  <c r="AU132" i="39" a="1"/>
  <c r="CI132" i="39" a="1"/>
  <c r="P132" i="39" a="1"/>
  <c r="U132" i="39" a="1"/>
  <c r="K27" i="35" a="1"/>
  <c r="CD27" i="35" a="1"/>
  <c r="CH27" i="35" a="1"/>
  <c r="T27" i="35" a="1"/>
  <c r="J27" i="35" a="1"/>
  <c r="CN27" i="35" a="1"/>
  <c r="CO27" i="35" a="1"/>
  <c r="G132" i="39" a="1"/>
  <c r="CF132" i="39" a="1"/>
  <c r="K132" i="39" a="1"/>
  <c r="O132" i="39" a="1"/>
  <c r="H27" i="35" l="1"/>
  <c r="AI30" i="35" s="1"/>
  <c r="AS27" i="35"/>
  <c r="DR27" i="35" s="1"/>
  <c r="P27" i="35"/>
  <c r="CO27" i="35"/>
  <c r="DD341" i="38" s="1"/>
  <c r="F341" i="38" s="1"/>
  <c r="M27" i="35"/>
  <c r="F27" i="35"/>
  <c r="G27" i="35"/>
  <c r="DQ27" i="35" s="1"/>
  <c r="DU27" i="35" s="1"/>
  <c r="CN27" i="35"/>
  <c r="I27" i="35"/>
  <c r="DM27" i="35" s="1"/>
  <c r="DN27" i="35" s="1"/>
  <c r="L27" i="35"/>
  <c r="CG27" i="35"/>
  <c r="J27" i="35"/>
  <c r="AK29" i="35" s="1"/>
  <c r="CM27" i="35"/>
  <c r="O27" i="35"/>
  <c r="CF27" i="35"/>
  <c r="T27" i="35"/>
  <c r="AB30" i="35" s="1"/>
  <c r="CJ27" i="35"/>
  <c r="N27" i="35"/>
  <c r="CK27" i="35"/>
  <c r="CH27" i="35"/>
  <c r="D27" i="35"/>
  <c r="CI27" i="35"/>
  <c r="S27" i="35"/>
  <c r="V28" i="35" s="1"/>
  <c r="CD27" i="35"/>
  <c r="CL27" i="35"/>
  <c r="CE27" i="35"/>
  <c r="AT27" i="35"/>
  <c r="AQ28" i="35" s="1"/>
  <c r="K27" i="35"/>
  <c r="R27" i="35"/>
  <c r="Q27" i="35"/>
  <c r="AD29" i="35" s="1"/>
  <c r="E27" i="35"/>
  <c r="BF166" i="39"/>
  <c r="AI273" i="39"/>
  <c r="AE276" i="39"/>
  <c r="AD275" i="39"/>
  <c r="Y274" i="39"/>
  <c r="AA276" i="39"/>
  <c r="AN275" i="39"/>
  <c r="AH273" i="39"/>
  <c r="AQ273" i="39"/>
  <c r="AK275" i="39"/>
  <c r="CS272" i="39"/>
  <c r="CT272" i="39" s="1"/>
  <c r="CV272" i="39" s="1"/>
  <c r="AF274" i="39"/>
  <c r="X273" i="39"/>
  <c r="AO276" i="39"/>
  <c r="AM274" i="39"/>
  <c r="AB273" i="39"/>
  <c r="AT274" i="39"/>
  <c r="W273" i="39"/>
  <c r="AP277" i="39"/>
  <c r="AS273" i="39"/>
  <c r="R25" i="40"/>
  <c r="R26" i="40" s="1"/>
  <c r="R32" i="40"/>
  <c r="P132" i="39"/>
  <c r="V132" i="39"/>
  <c r="AU132" i="39"/>
  <c r="J132" i="39"/>
  <c r="R132" i="39"/>
  <c r="H132" i="39"/>
  <c r="CK132" i="39"/>
  <c r="I132" i="39"/>
  <c r="CW132" i="39" s="1"/>
  <c r="L132" i="39"/>
  <c r="F132" i="39"/>
  <c r="CP132" i="39"/>
  <c r="CH132" i="39"/>
  <c r="S132" i="39"/>
  <c r="CF132" i="39"/>
  <c r="CI132" i="39"/>
  <c r="U132" i="39"/>
  <c r="K132" i="39"/>
  <c r="M132" i="39"/>
  <c r="CN132" i="39"/>
  <c r="Q132" i="39"/>
  <c r="N132" i="39"/>
  <c r="AV132" i="39"/>
  <c r="CG132" i="39"/>
  <c r="CM132" i="39"/>
  <c r="CL132" i="39"/>
  <c r="CO132" i="39"/>
  <c r="O132" i="39"/>
  <c r="CJ132" i="39"/>
  <c r="T132" i="39"/>
  <c r="G132" i="39"/>
  <c r="AI308" i="39"/>
  <c r="AJ309" i="39"/>
  <c r="AK310" i="39"/>
  <c r="X308" i="39"/>
  <c r="Z310" i="39"/>
  <c r="Y309" i="39"/>
  <c r="AA311" i="39"/>
  <c r="AR309" i="39"/>
  <c r="CS307" i="39"/>
  <c r="CT307" i="39" s="1"/>
  <c r="AQ308" i="39"/>
  <c r="W308" i="39"/>
  <c r="AG310" i="39"/>
  <c r="AF309" i="39"/>
  <c r="AP312" i="39"/>
  <c r="AM309" i="39"/>
  <c r="AO311" i="39"/>
  <c r="AL308" i="39"/>
  <c r="AN310" i="39"/>
  <c r="AH308" i="39"/>
  <c r="CX307" i="39"/>
  <c r="AB308" i="39"/>
  <c r="AC309" i="39"/>
  <c r="AD310" i="39"/>
  <c r="AE311" i="39"/>
  <c r="AS308" i="39"/>
  <c r="AT309" i="39"/>
  <c r="CU307" i="39"/>
  <c r="X30" i="35"/>
  <c r="BB365" i="38" a="1"/>
  <c r="BB366" i="38" a="1"/>
  <c r="AU167" i="39" a="1"/>
  <c r="P167" i="39" a="1"/>
  <c r="I167" i="39" a="1"/>
  <c r="CF167" i="39" a="1"/>
  <c r="N167" i="39" a="1"/>
  <c r="V167" i="39" a="1"/>
  <c r="CI167" i="39" a="1"/>
  <c r="J167" i="39" a="1"/>
  <c r="CP167" i="39" a="1"/>
  <c r="L167" i="39" a="1"/>
  <c r="CK167" i="39" a="1"/>
  <c r="Q167" i="39" a="1"/>
  <c r="U167" i="39" a="1"/>
  <c r="K167" i="39" a="1"/>
  <c r="CG167" i="39" a="1"/>
  <c r="H167" i="39" a="1"/>
  <c r="O167" i="39" a="1"/>
  <c r="CM167" i="39" a="1"/>
  <c r="M167" i="39" a="1"/>
  <c r="F167" i="39" a="1"/>
  <c r="T167" i="39" a="1"/>
  <c r="G167" i="39" a="1"/>
  <c r="CN167" i="39" a="1"/>
  <c r="CJ167" i="39" a="1"/>
  <c r="AV167" i="39" a="1"/>
  <c r="CO167" i="39" a="1"/>
  <c r="CL167" i="39" a="1"/>
  <c r="R167" i="39" a="1"/>
  <c r="CH167" i="39" a="1"/>
  <c r="S167" i="39" a="1"/>
  <c r="Y31" i="35" l="1"/>
  <c r="DO27" i="35"/>
  <c r="DP27" i="35" s="1"/>
  <c r="DS27" i="35"/>
  <c r="DD340" i="38"/>
  <c r="F340" i="38" s="1"/>
  <c r="W29" i="35"/>
  <c r="Z28" i="35"/>
  <c r="AM31" i="35"/>
  <c r="AR29" i="35"/>
  <c r="AF28" i="35"/>
  <c r="AC31" i="35"/>
  <c r="AE30" i="35"/>
  <c r="AJ28" i="35"/>
  <c r="AH29" i="35"/>
  <c r="U28" i="35"/>
  <c r="AA29" i="35"/>
  <c r="AL30" i="35"/>
  <c r="CO167" i="39"/>
  <c r="CM167" i="39"/>
  <c r="CI167" i="39"/>
  <c r="S167" i="39"/>
  <c r="AV167" i="39"/>
  <c r="O167" i="39"/>
  <c r="V167" i="39"/>
  <c r="L167" i="39"/>
  <c r="CJ167" i="39"/>
  <c r="H167" i="39"/>
  <c r="N167" i="39"/>
  <c r="R167" i="39"/>
  <c r="CN167" i="39"/>
  <c r="CG167" i="39"/>
  <c r="CF167" i="39"/>
  <c r="CP167" i="39"/>
  <c r="G167" i="39"/>
  <c r="K167" i="39"/>
  <c r="I167" i="39"/>
  <c r="CW167" i="39" s="1"/>
  <c r="CL167" i="39"/>
  <c r="T167" i="39"/>
  <c r="U167" i="39"/>
  <c r="P167" i="39"/>
  <c r="CH167" i="39"/>
  <c r="F167" i="39"/>
  <c r="Q167" i="39"/>
  <c r="AU167" i="39"/>
  <c r="J167" i="39"/>
  <c r="M167" i="39"/>
  <c r="CK167" i="39"/>
  <c r="BB366" i="38"/>
  <c r="CW366" i="38" s="1"/>
  <c r="BB365" i="38"/>
  <c r="CW365" i="38" s="1"/>
  <c r="AP29" i="35"/>
  <c r="AO28" i="35"/>
  <c r="AG28" i="35"/>
  <c r="AN32" i="35"/>
  <c r="AT134" i="39"/>
  <c r="AS133" i="39"/>
  <c r="CU132" i="39"/>
  <c r="AE136" i="39"/>
  <c r="AD135" i="39"/>
  <c r="AC134" i="39"/>
  <c r="AB133" i="39"/>
  <c r="CS132" i="39"/>
  <c r="AR134" i="39"/>
  <c r="AQ133" i="39"/>
  <c r="AF134" i="39"/>
  <c r="W133" i="39"/>
  <c r="AG135" i="39"/>
  <c r="AM134" i="39"/>
  <c r="AP137" i="39"/>
  <c r="AN135" i="39"/>
  <c r="AO136" i="39"/>
  <c r="AL133" i="39"/>
  <c r="CV307" i="39"/>
  <c r="R7" i="40"/>
  <c r="R29" i="40" s="1"/>
  <c r="AH133" i="39"/>
  <c r="CX132" i="39"/>
  <c r="AA136" i="39"/>
  <c r="Y134" i="39"/>
  <c r="X133" i="39"/>
  <c r="Z135" i="39"/>
  <c r="AK135" i="39"/>
  <c r="AI133" i="39"/>
  <c r="AJ134" i="39"/>
  <c r="CY365" i="38" a="1"/>
  <c r="CY365" i="38" l="1"/>
  <c r="CU167" i="39"/>
  <c r="R6" i="40" s="1"/>
  <c r="R27" i="40" s="1"/>
  <c r="AS168" i="39"/>
  <c r="AT169" i="39"/>
  <c r="AJ169" i="39"/>
  <c r="AI168" i="39"/>
  <c r="AK170" i="39"/>
  <c r="AM169" i="39"/>
  <c r="AL168" i="39"/>
  <c r="AP172" i="39"/>
  <c r="AO171" i="39"/>
  <c r="AN170" i="39"/>
  <c r="AG170" i="39"/>
  <c r="W168" i="39"/>
  <c r="AF169" i="39"/>
  <c r="CX167" i="39"/>
  <c r="AH168" i="39"/>
  <c r="AC169" i="39"/>
  <c r="AB168" i="39"/>
  <c r="AE171" i="39"/>
  <c r="AD170" i="39"/>
  <c r="X168" i="39"/>
  <c r="Z170" i="39"/>
  <c r="AA171" i="39"/>
  <c r="Y169" i="39"/>
  <c r="AR169" i="39"/>
  <c r="AQ168" i="39"/>
  <c r="CS167" i="39"/>
  <c r="CT167" i="39" s="1"/>
  <c r="AZ27" i="35"/>
  <c r="BB272" i="39" s="1"/>
  <c r="BD27" i="35"/>
  <c r="BF167" i="39" s="1"/>
  <c r="BO27" i="35"/>
  <c r="BQ307" i="39" s="1"/>
  <c r="BB27" i="35"/>
  <c r="R10" i="40"/>
  <c r="R28" i="40" s="1"/>
  <c r="CT132" i="39"/>
  <c r="CV132" i="39" s="1"/>
  <c r="J168" i="39" a="1"/>
  <c r="O168" i="39" a="1"/>
  <c r="CK168" i="39" a="1"/>
  <c r="CO168" i="39" a="1"/>
  <c r="CJ168" i="39" a="1"/>
  <c r="AV168" i="39" a="1"/>
  <c r="L168" i="39" a="1"/>
  <c r="N273" i="39" a="1"/>
  <c r="CL273" i="39" a="1"/>
  <c r="S273" i="39" a="1"/>
  <c r="CH273" i="39" a="1"/>
  <c r="CK273" i="39" a="1"/>
  <c r="I273" i="39" a="1"/>
  <c r="AU273" i="39" a="1"/>
  <c r="CJ273" i="39" a="1"/>
  <c r="J308" i="39" a="1"/>
  <c r="AV308" i="39" a="1"/>
  <c r="O28" i="35" a="1"/>
  <c r="H28" i="35" a="1"/>
  <c r="G308" i="39" a="1"/>
  <c r="N28" i="35" a="1"/>
  <c r="T308" i="39" a="1"/>
  <c r="L308" i="39" a="1"/>
  <c r="S28" i="35" a="1"/>
  <c r="E28" i="35" a="1"/>
  <c r="Q308" i="39" a="1"/>
  <c r="K308" i="39" a="1"/>
  <c r="V308" i="39" a="1"/>
  <c r="CJ28" i="35" a="1"/>
  <c r="CO28" i="35" a="1"/>
  <c r="AU168" i="39" a="1"/>
  <c r="CP168" i="39" a="1"/>
  <c r="N168" i="39" a="1"/>
  <c r="U168" i="39" a="1"/>
  <c r="R168" i="39" a="1"/>
  <c r="P168" i="39" a="1"/>
  <c r="CI168" i="39" a="1"/>
  <c r="O273" i="39" a="1"/>
  <c r="CM273" i="39" a="1"/>
  <c r="CF273" i="39" a="1"/>
  <c r="K273" i="39" a="1"/>
  <c r="Q273" i="39" a="1"/>
  <c r="G273" i="39" a="1"/>
  <c r="F273" i="39" a="1"/>
  <c r="J273" i="39" a="1"/>
  <c r="CM308" i="39" a="1"/>
  <c r="CL308" i="39" a="1"/>
  <c r="CI28" i="35" a="1"/>
  <c r="I28" i="35" a="1"/>
  <c r="CO308" i="39" a="1"/>
  <c r="AT28" i="35" a="1"/>
  <c r="CI308" i="39" a="1"/>
  <c r="O308" i="39" a="1"/>
  <c r="CF28" i="35" a="1"/>
  <c r="CN308" i="39" a="1"/>
  <c r="R28" i="35" a="1"/>
  <c r="J28" i="35" a="1"/>
  <c r="N308" i="39" a="1"/>
  <c r="S308" i="39" a="1"/>
  <c r="Q168" i="39" a="1"/>
  <c r="CN168" i="39" a="1"/>
  <c r="CH168" i="39" a="1"/>
  <c r="M168" i="39" a="1"/>
  <c r="CG168" i="39" a="1"/>
  <c r="V168" i="39" a="1"/>
  <c r="CF168" i="39" a="1"/>
  <c r="K168" i="39" a="1"/>
  <c r="M273" i="39" a="1"/>
  <c r="T273" i="39" a="1"/>
  <c r="CN273" i="39" a="1"/>
  <c r="CO273" i="39" a="1"/>
  <c r="CM168" i="39" a="1"/>
  <c r="F168" i="39" a="1"/>
  <c r="CL168" i="39" a="1"/>
  <c r="T168" i="39" a="1"/>
  <c r="G168" i="39" a="1"/>
  <c r="H168" i="39" a="1"/>
  <c r="S168" i="39" a="1"/>
  <c r="I168" i="39" a="1"/>
  <c r="P273" i="39" a="1"/>
  <c r="V273" i="39" a="1"/>
  <c r="CG273" i="39" a="1"/>
  <c r="AV273" i="39" a="1"/>
  <c r="CP273" i="39" a="1"/>
  <c r="U273" i="39" a="1"/>
  <c r="H273" i="39" a="1"/>
  <c r="F308" i="39" a="1"/>
  <c r="CF308" i="39" a="1"/>
  <c r="CL28" i="35" a="1"/>
  <c r="D28" i="35" a="1"/>
  <c r="L28" i="35" a="1"/>
  <c r="F28" i="35" a="1"/>
  <c r="CP308" i="39" a="1"/>
  <c r="H308" i="39" a="1"/>
  <c r="K28" i="35" a="1"/>
  <c r="AS28" i="35" a="1"/>
  <c r="CK308" i="39" a="1"/>
  <c r="CG28" i="35" a="1"/>
  <c r="R308" i="39" a="1"/>
  <c r="CD28" i="35" a="1"/>
  <c r="T28" i="35" a="1"/>
  <c r="CN28" i="35" a="1"/>
  <c r="U308" i="39" a="1"/>
  <c r="CJ308" i="39" a="1"/>
  <c r="Q28" i="35" a="1"/>
  <c r="CH28" i="35" a="1"/>
  <c r="CI273" i="39" a="1"/>
  <c r="L273" i="39" a="1"/>
  <c r="R273" i="39" a="1"/>
  <c r="CG308" i="39" a="1"/>
  <c r="I308" i="39" a="1"/>
  <c r="CM28" i="35" a="1"/>
  <c r="CE28" i="35" a="1"/>
  <c r="M308" i="39" a="1"/>
  <c r="CK28" i="35" a="1"/>
  <c r="AU308" i="39" a="1"/>
  <c r="P308" i="39" a="1"/>
  <c r="CH308" i="39" a="1"/>
  <c r="M28" i="35" a="1"/>
  <c r="P28" i="35" a="1"/>
  <c r="G28" i="35" a="1"/>
  <c r="CV167" i="39" l="1"/>
  <c r="I168" i="39"/>
  <c r="CW168" i="39" s="1"/>
  <c r="K168" i="39"/>
  <c r="CI168" i="39"/>
  <c r="L168" i="39"/>
  <c r="S168" i="39"/>
  <c r="CF168" i="39"/>
  <c r="P168" i="39"/>
  <c r="AV168" i="39"/>
  <c r="H168" i="39"/>
  <c r="V168" i="39"/>
  <c r="R168" i="39"/>
  <c r="CJ168" i="39"/>
  <c r="G168" i="39"/>
  <c r="CG168" i="39"/>
  <c r="U168" i="39"/>
  <c r="CO168" i="39"/>
  <c r="T168" i="39"/>
  <c r="M168" i="39"/>
  <c r="N168" i="39"/>
  <c r="CK168" i="39"/>
  <c r="CL168" i="39"/>
  <c r="CH168" i="39"/>
  <c r="CP168" i="39"/>
  <c r="O168" i="39"/>
  <c r="F168" i="39"/>
  <c r="CN168" i="39"/>
  <c r="AU168" i="39"/>
  <c r="J168" i="39"/>
  <c r="CM168" i="39"/>
  <c r="Q168" i="39"/>
  <c r="J273" i="39"/>
  <c r="AK276" i="39" s="1"/>
  <c r="CJ273" i="39"/>
  <c r="H273" i="39"/>
  <c r="R273" i="39"/>
  <c r="F273" i="39"/>
  <c r="AU273" i="39"/>
  <c r="AH274" i="39" s="1"/>
  <c r="U273" i="39"/>
  <c r="Y275" i="39" s="1"/>
  <c r="L273" i="39"/>
  <c r="AP278" i="39" s="1"/>
  <c r="G273" i="39"/>
  <c r="I273" i="39"/>
  <c r="CW273" i="39" s="1"/>
  <c r="CP273" i="39"/>
  <c r="CI273" i="39"/>
  <c r="Q273" i="39"/>
  <c r="CK273" i="39"/>
  <c r="AV273" i="39"/>
  <c r="CU273" i="39" s="1"/>
  <c r="S17" i="40" s="1"/>
  <c r="CO273" i="39"/>
  <c r="K273" i="39"/>
  <c r="AQ274" i="39" s="1"/>
  <c r="CH273" i="39"/>
  <c r="CG273" i="39"/>
  <c r="CN273" i="39"/>
  <c r="CF273" i="39"/>
  <c r="S273" i="39"/>
  <c r="AF275" i="39" s="1"/>
  <c r="V273" i="39"/>
  <c r="AC275" i="39" s="1"/>
  <c r="T273" i="39"/>
  <c r="CM273" i="39"/>
  <c r="CL273" i="39"/>
  <c r="P273" i="39"/>
  <c r="M273" i="39"/>
  <c r="O273" i="39"/>
  <c r="N273" i="39"/>
  <c r="Z276" i="39"/>
  <c r="AL274" i="39"/>
  <c r="I28" i="35"/>
  <c r="AT28" i="35"/>
  <c r="R28" i="35"/>
  <c r="E28" i="35"/>
  <c r="H28" i="35"/>
  <c r="G28" i="35"/>
  <c r="DQ28" i="35" s="1"/>
  <c r="DU28" i="35" s="1"/>
  <c r="T28" i="35"/>
  <c r="AS28" i="35"/>
  <c r="D28" i="35"/>
  <c r="CD28" i="35"/>
  <c r="L28" i="35"/>
  <c r="CK28" i="35"/>
  <c r="CJ28" i="35"/>
  <c r="N28" i="35"/>
  <c r="CN28" i="35"/>
  <c r="CF28" i="35"/>
  <c r="CI28" i="35"/>
  <c r="CH28" i="35"/>
  <c r="P28" i="35"/>
  <c r="S28" i="35"/>
  <c r="O28" i="35"/>
  <c r="M28" i="35"/>
  <c r="CG28" i="35"/>
  <c r="K28" i="35"/>
  <c r="CL28" i="35"/>
  <c r="F28" i="35"/>
  <c r="CE28" i="35"/>
  <c r="CO28" i="35"/>
  <c r="DD366" i="38" s="1"/>
  <c r="F366" i="38" s="1"/>
  <c r="CM28" i="35"/>
  <c r="J28" i="35"/>
  <c r="Q28" i="35"/>
  <c r="O308" i="39"/>
  <c r="CL308" i="39"/>
  <c r="U308" i="39"/>
  <c r="P308" i="39"/>
  <c r="L308" i="39"/>
  <c r="AV308" i="39"/>
  <c r="N308" i="39"/>
  <c r="CN308" i="39"/>
  <c r="H308" i="39"/>
  <c r="CF308" i="39"/>
  <c r="K308" i="39"/>
  <c r="V308" i="39"/>
  <c r="S308" i="39"/>
  <c r="I308" i="39"/>
  <c r="CW308" i="39" s="1"/>
  <c r="CO308" i="39"/>
  <c r="Q308" i="39"/>
  <c r="CI308" i="39"/>
  <c r="CM308" i="39"/>
  <c r="R308" i="39"/>
  <c r="CK308" i="39"/>
  <c r="T308" i="39"/>
  <c r="J308" i="39"/>
  <c r="G308" i="39"/>
  <c r="AU308" i="39"/>
  <c r="CP308" i="39"/>
  <c r="F308" i="39"/>
  <c r="CH308" i="39"/>
  <c r="CJ308" i="39"/>
  <c r="M308" i="39"/>
  <c r="CG308" i="39"/>
  <c r="BD132" i="39"/>
  <c r="BB391" i="38" a="1"/>
  <c r="BB390" i="38" a="1"/>
  <c r="G133" i="39" a="1"/>
  <c r="CO133" i="39" a="1"/>
  <c r="T133" i="39" a="1"/>
  <c r="M133" i="39" a="1"/>
  <c r="J133" i="39" a="1"/>
  <c r="P133" i="39" a="1"/>
  <c r="K133" i="39" a="1"/>
  <c r="N133" i="39" a="1"/>
  <c r="F133" i="39" a="1"/>
  <c r="AV133" i="39" a="1"/>
  <c r="H133" i="39" a="1"/>
  <c r="CG133" i="39" a="1"/>
  <c r="R133" i="39" a="1"/>
  <c r="L133" i="39" a="1"/>
  <c r="CN133" i="39" a="1"/>
  <c r="S133" i="39" a="1"/>
  <c r="I133" i="39" a="1"/>
  <c r="U133" i="39" a="1"/>
  <c r="CL133" i="39" a="1"/>
  <c r="AU133" i="39" a="1"/>
  <c r="CH133" i="39" a="1"/>
  <c r="CJ133" i="39" a="1"/>
  <c r="Q133" i="39" a="1"/>
  <c r="CM133" i="39" a="1"/>
  <c r="CI133" i="39" a="1"/>
  <c r="CF133" i="39" a="1"/>
  <c r="CK133" i="39" a="1"/>
  <c r="V133" i="39" a="1"/>
  <c r="O133" i="39" a="1"/>
  <c r="CP133" i="39" a="1"/>
  <c r="AG171" i="39" l="1"/>
  <c r="W169" i="39"/>
  <c r="AF170" i="39"/>
  <c r="AI169" i="39"/>
  <c r="AJ170" i="39"/>
  <c r="AK171" i="39"/>
  <c r="CU168" i="39"/>
  <c r="S6" i="40" s="1"/>
  <c r="S27" i="40" s="1"/>
  <c r="AT170" i="39"/>
  <c r="AS169" i="39"/>
  <c r="AO172" i="39"/>
  <c r="AN171" i="39"/>
  <c r="AL169" i="39"/>
  <c r="AM170" i="39"/>
  <c r="AP173" i="39"/>
  <c r="AH169" i="39"/>
  <c r="CX168" i="39"/>
  <c r="Y170" i="39"/>
  <c r="AA172" i="39"/>
  <c r="X169" i="39"/>
  <c r="Z171" i="39"/>
  <c r="AC170" i="39"/>
  <c r="AD171" i="39"/>
  <c r="AE172" i="39"/>
  <c r="AB169" i="39"/>
  <c r="CS168" i="39"/>
  <c r="AQ169" i="39"/>
  <c r="AR170" i="39"/>
  <c r="AS274" i="39"/>
  <c r="AA277" i="39"/>
  <c r="AE277" i="39"/>
  <c r="AT275" i="39"/>
  <c r="AO277" i="39"/>
  <c r="AM275" i="39"/>
  <c r="AB274" i="39"/>
  <c r="AN276" i="39"/>
  <c r="AD276" i="39"/>
  <c r="X274" i="39"/>
  <c r="CS273" i="39"/>
  <c r="CT273" i="39" s="1"/>
  <c r="CV273" i="39" s="1"/>
  <c r="AG276" i="39"/>
  <c r="AI274" i="39"/>
  <c r="AR275" i="39"/>
  <c r="AJ275" i="39"/>
  <c r="CX273" i="39"/>
  <c r="W274" i="39"/>
  <c r="BB391" i="38"/>
  <c r="CW391" i="38" s="1"/>
  <c r="S32" i="40"/>
  <c r="S25" i="40"/>
  <c r="S26" i="40" s="1"/>
  <c r="BB390" i="38"/>
  <c r="CW390" i="38" s="1"/>
  <c r="H133" i="39"/>
  <c r="CK133" i="39"/>
  <c r="S133" i="39"/>
  <c r="N133" i="39"/>
  <c r="K133" i="39"/>
  <c r="R133" i="39"/>
  <c r="CO133" i="39"/>
  <c r="CI133" i="39"/>
  <c r="O133" i="39"/>
  <c r="I133" i="39"/>
  <c r="CW133" i="39" s="1"/>
  <c r="CM133" i="39"/>
  <c r="AV133" i="39"/>
  <c r="L133" i="39"/>
  <c r="M133" i="39"/>
  <c r="CL133" i="39"/>
  <c r="CP133" i="39"/>
  <c r="U133" i="39"/>
  <c r="CF133" i="39"/>
  <c r="CN133" i="39"/>
  <c r="CG133" i="39"/>
  <c r="P133" i="39"/>
  <c r="AU133" i="39"/>
  <c r="G133" i="39"/>
  <c r="CJ133" i="39"/>
  <c r="V133" i="39"/>
  <c r="F133" i="39"/>
  <c r="Q133" i="39"/>
  <c r="J133" i="39"/>
  <c r="CH133" i="39"/>
  <c r="T133" i="39"/>
  <c r="AH309" i="39"/>
  <c r="CX308" i="39"/>
  <c r="AB309" i="39"/>
  <c r="AD311" i="39"/>
  <c r="AC310" i="39"/>
  <c r="AE312" i="39"/>
  <c r="U29" i="35"/>
  <c r="AE31" i="35"/>
  <c r="AD30" i="35"/>
  <c r="AB31" i="35"/>
  <c r="AA30" i="35"/>
  <c r="Z29" i="35"/>
  <c r="AC32" i="35"/>
  <c r="AI309" i="39"/>
  <c r="AK311" i="39"/>
  <c r="AJ310" i="39"/>
  <c r="AS309" i="39"/>
  <c r="AT310" i="39"/>
  <c r="CU308" i="39"/>
  <c r="AH30" i="35"/>
  <c r="AI31" i="35"/>
  <c r="AG29" i="35"/>
  <c r="DM28" i="35"/>
  <c r="DN28" i="35" s="1"/>
  <c r="AO29" i="35"/>
  <c r="AP30" i="35"/>
  <c r="AG311" i="39"/>
  <c r="W309" i="39"/>
  <c r="AF310" i="39"/>
  <c r="AM310" i="39"/>
  <c r="AP313" i="39"/>
  <c r="AL309" i="39"/>
  <c r="AN311" i="39"/>
  <c r="AO312" i="39"/>
  <c r="Y32" i="35"/>
  <c r="W30" i="35"/>
  <c r="X31" i="35"/>
  <c r="V29" i="35"/>
  <c r="DR28" i="35"/>
  <c r="DD365" i="38"/>
  <c r="F365" i="38" s="1"/>
  <c r="AF29" i="35"/>
  <c r="CS308" i="39"/>
  <c r="AQ309" i="39"/>
  <c r="AR310" i="39"/>
  <c r="Y310" i="39"/>
  <c r="Z311" i="39"/>
  <c r="X309" i="39"/>
  <c r="AA312" i="39"/>
  <c r="AN33" i="35"/>
  <c r="AK30" i="35"/>
  <c r="AM32" i="35"/>
  <c r="AL31" i="35"/>
  <c r="AJ29" i="35"/>
  <c r="DS28" i="35"/>
  <c r="AQ29" i="35"/>
  <c r="AR30" i="35"/>
  <c r="DO28" i="35"/>
  <c r="CY390" i="38" a="1"/>
  <c r="CT168" i="39" l="1"/>
  <c r="CV168" i="39" s="1"/>
  <c r="CY390" i="38"/>
  <c r="CT308" i="39"/>
  <c r="CV308" i="39" s="1"/>
  <c r="AJ135" i="39"/>
  <c r="AI134" i="39"/>
  <c r="AK136" i="39"/>
  <c r="AS134" i="39"/>
  <c r="AT135" i="39"/>
  <c r="CU133" i="39"/>
  <c r="S10" i="40" s="1"/>
  <c r="S28" i="40" s="1"/>
  <c r="DP28" i="35"/>
  <c r="W134" i="39"/>
  <c r="AF135" i="39"/>
  <c r="AG136" i="39"/>
  <c r="AH134" i="39"/>
  <c r="CX133" i="39"/>
  <c r="S7" i="40"/>
  <c r="S29" i="40" s="1"/>
  <c r="AC135" i="39"/>
  <c r="AB134" i="39"/>
  <c r="AD136" i="39"/>
  <c r="AE137" i="39"/>
  <c r="Y135" i="39"/>
  <c r="AA137" i="39"/>
  <c r="X134" i="39"/>
  <c r="Z136" i="39"/>
  <c r="AP138" i="39"/>
  <c r="AL134" i="39"/>
  <c r="AM135" i="39"/>
  <c r="AN136" i="39"/>
  <c r="AO137" i="39"/>
  <c r="AR135" i="39"/>
  <c r="AQ134" i="39"/>
  <c r="CS133" i="39"/>
  <c r="AZ28" i="35" l="1"/>
  <c r="BB273" i="39" s="1"/>
  <c r="BD28" i="35"/>
  <c r="BF168" i="39" s="1"/>
  <c r="BO28" i="35"/>
  <c r="BQ308" i="39" s="1"/>
  <c r="BB28" i="35"/>
  <c r="CT133" i="39"/>
  <c r="CV133" i="39" s="1"/>
  <c r="Q169" i="39" a="1"/>
  <c r="CO169" i="39" a="1"/>
  <c r="M169" i="39" a="1"/>
  <c r="CL169" i="39" a="1"/>
  <c r="CJ169" i="39" a="1"/>
  <c r="T169" i="39" a="1"/>
  <c r="H169" i="39" a="1"/>
  <c r="L274" i="39" a="1"/>
  <c r="V309" i="39" a="1"/>
  <c r="M29" i="35" a="1"/>
  <c r="CO309" i="39" a="1"/>
  <c r="CD29" i="35" a="1"/>
  <c r="CG309" i="39" a="1"/>
  <c r="S169" i="39" a="1"/>
  <c r="N169" i="39" a="1"/>
  <c r="CN169" i="39" a="1"/>
  <c r="P169" i="39" a="1"/>
  <c r="CG169" i="39" a="1"/>
  <c r="CI169" i="39" a="1"/>
  <c r="U169" i="39" a="1"/>
  <c r="AV169" i="39" a="1"/>
  <c r="CM274" i="39" a="1"/>
  <c r="AU274" i="39" a="1"/>
  <c r="CK274" i="39" a="1"/>
  <c r="I274" i="39" a="1"/>
  <c r="CH274" i="39" a="1"/>
  <c r="CP274" i="39" a="1"/>
  <c r="Q274" i="39" a="1"/>
  <c r="G29" i="35" a="1"/>
  <c r="CK29" i="35" a="1"/>
  <c r="CK309" i="39" a="1"/>
  <c r="AV309" i="39" a="1"/>
  <c r="CO29" i="35" a="1"/>
  <c r="M309" i="39" a="1"/>
  <c r="P29" i="35" a="1"/>
  <c r="CE29" i="35" a="1"/>
  <c r="L309" i="39" a="1"/>
  <c r="AT29" i="35" a="1"/>
  <c r="CL309" i="39" a="1"/>
  <c r="R29" i="35" a="1"/>
  <c r="CJ29" i="35" a="1"/>
  <c r="T309" i="39" a="1"/>
  <c r="H309" i="39" a="1"/>
  <c r="K309" i="39" a="1"/>
  <c r="F309" i="39" a="1"/>
  <c r="H29" i="35" a="1"/>
  <c r="CJ309" i="39" a="1"/>
  <c r="N29" i="35" a="1"/>
  <c r="G309" i="39" a="1"/>
  <c r="J29" i="35" a="1"/>
  <c r="CN29" i="35" a="1"/>
  <c r="J309" i="39" a="1"/>
  <c r="R309" i="39" a="1"/>
  <c r="CI29" i="35" a="1"/>
  <c r="Q309" i="39" a="1"/>
  <c r="L169" i="39" a="1"/>
  <c r="R169" i="39" a="1"/>
  <c r="CP169" i="39" a="1"/>
  <c r="K169" i="39" a="1"/>
  <c r="CM169" i="39" a="1"/>
  <c r="J169" i="39" a="1"/>
  <c r="CF169" i="39" a="1"/>
  <c r="G169" i="39" a="1"/>
  <c r="CL274" i="39" a="1"/>
  <c r="U274" i="39" a="1"/>
  <c r="S274" i="39" a="1"/>
  <c r="P274" i="39" a="1"/>
  <c r="V274" i="39" a="1"/>
  <c r="G274" i="39" a="1"/>
  <c r="K274" i="39" a="1"/>
  <c r="D29" i="35" a="1"/>
  <c r="CF29" i="35" a="1"/>
  <c r="AU309" i="39" a="1"/>
  <c r="CM309" i="39" a="1"/>
  <c r="L29" i="35" a="1"/>
  <c r="E29" i="35" a="1"/>
  <c r="F29" i="35" a="1"/>
  <c r="I309" i="39" a="1"/>
  <c r="I29" i="35" a="1"/>
  <c r="CK169" i="39" a="1"/>
  <c r="AU169" i="39" a="1"/>
  <c r="V169" i="39" a="1"/>
  <c r="CH169" i="39" a="1"/>
  <c r="O169" i="39" a="1"/>
  <c r="I169" i="39" a="1"/>
  <c r="F169" i="39" a="1"/>
  <c r="CI274" i="39" a="1"/>
  <c r="N274" i="39" a="1"/>
  <c r="CO274" i="39" a="1"/>
  <c r="CJ274" i="39" a="1"/>
  <c r="M274" i="39" a="1"/>
  <c r="CN274" i="39" a="1"/>
  <c r="CF274" i="39" a="1"/>
  <c r="J274" i="39" a="1"/>
  <c r="K29" i="35" a="1"/>
  <c r="CG29" i="35" a="1"/>
  <c r="N309" i="39" a="1"/>
  <c r="CN309" i="39" a="1"/>
  <c r="P309" i="39" a="1"/>
  <c r="T29" i="35" a="1"/>
  <c r="CH29" i="35" a="1"/>
  <c r="S309" i="39" a="1"/>
  <c r="CH309" i="39" a="1"/>
  <c r="O29" i="35" a="1"/>
  <c r="Q29" i="35" a="1"/>
  <c r="S29" i="35" a="1"/>
  <c r="CI309" i="39" a="1"/>
  <c r="O309" i="39" a="1"/>
  <c r="CL29" i="35" a="1"/>
  <c r="T274" i="39" a="1"/>
  <c r="AV274" i="39" a="1"/>
  <c r="H274" i="39" a="1"/>
  <c r="CG274" i="39" a="1"/>
  <c r="R274" i="39" a="1"/>
  <c r="O274" i="39" a="1"/>
  <c r="F274" i="39" a="1"/>
  <c r="AS29" i="35" a="1"/>
  <c r="U309" i="39" a="1"/>
  <c r="CM29" i="35" a="1"/>
  <c r="CF309" i="39" a="1"/>
  <c r="CP309" i="39" a="1"/>
  <c r="G169" i="39" l="1"/>
  <c r="AV169" i="39"/>
  <c r="H169" i="39"/>
  <c r="F169" i="39"/>
  <c r="CF169" i="39"/>
  <c r="U169" i="39"/>
  <c r="T169" i="39"/>
  <c r="I169" i="39"/>
  <c r="CW169" i="39" s="1"/>
  <c r="J169" i="39"/>
  <c r="CI169" i="39"/>
  <c r="CJ169" i="39"/>
  <c r="O169" i="39"/>
  <c r="CM169" i="39"/>
  <c r="CG169" i="39"/>
  <c r="CL169" i="39"/>
  <c r="CH169" i="39"/>
  <c r="K169" i="39"/>
  <c r="P169" i="39"/>
  <c r="M169" i="39"/>
  <c r="V169" i="39"/>
  <c r="CP169" i="39"/>
  <c r="CN169" i="39"/>
  <c r="CO169" i="39"/>
  <c r="AU169" i="39"/>
  <c r="R169" i="39"/>
  <c r="N169" i="39"/>
  <c r="Q169" i="39"/>
  <c r="CK169" i="39"/>
  <c r="L169" i="39"/>
  <c r="S169" i="39"/>
  <c r="L274" i="39"/>
  <c r="AL275" i="39" s="1"/>
  <c r="J274" i="39"/>
  <c r="AK277" i="39" s="1"/>
  <c r="K274" i="39"/>
  <c r="AQ275" i="39" s="1"/>
  <c r="Q274" i="39"/>
  <c r="F274" i="39"/>
  <c r="CF274" i="39"/>
  <c r="G274" i="39"/>
  <c r="CP274" i="39"/>
  <c r="O274" i="39"/>
  <c r="CN274" i="39"/>
  <c r="V274" i="39"/>
  <c r="AD277" i="39" s="1"/>
  <c r="CH274" i="39"/>
  <c r="R274" i="39"/>
  <c r="M274" i="39"/>
  <c r="P274" i="39"/>
  <c r="I274" i="39"/>
  <c r="CW274" i="39" s="1"/>
  <c r="CG274" i="39"/>
  <c r="CJ274" i="39"/>
  <c r="S274" i="39"/>
  <c r="W275" i="39" s="1"/>
  <c r="CK274" i="39"/>
  <c r="H274" i="39"/>
  <c r="CO274" i="39"/>
  <c r="U274" i="39"/>
  <c r="AA278" i="39" s="1"/>
  <c r="AU274" i="39"/>
  <c r="AH275" i="39" s="1"/>
  <c r="AV274" i="39"/>
  <c r="AT276" i="39" s="1"/>
  <c r="N274" i="39"/>
  <c r="CL274" i="39"/>
  <c r="CM274" i="39"/>
  <c r="T274" i="39"/>
  <c r="CI274" i="39"/>
  <c r="AE278" i="39"/>
  <c r="U309" i="39"/>
  <c r="K309" i="39"/>
  <c r="H309" i="39"/>
  <c r="CO309" i="39"/>
  <c r="CN309" i="39"/>
  <c r="CJ309" i="39"/>
  <c r="Q309" i="39"/>
  <c r="CH309" i="39"/>
  <c r="CM309" i="39"/>
  <c r="M309" i="39"/>
  <c r="O309" i="39"/>
  <c r="I309" i="39"/>
  <c r="CW309" i="39" s="1"/>
  <c r="AV309" i="39"/>
  <c r="CL309" i="39"/>
  <c r="G309" i="39"/>
  <c r="L309" i="39"/>
  <c r="V309" i="39"/>
  <c r="CG309" i="39"/>
  <c r="T309" i="39"/>
  <c r="R309" i="39"/>
  <c r="N309" i="39"/>
  <c r="J309" i="39"/>
  <c r="CP309" i="39"/>
  <c r="S309" i="39"/>
  <c r="AU309" i="39"/>
  <c r="CF309" i="39"/>
  <c r="CI309" i="39"/>
  <c r="F309" i="39"/>
  <c r="CK309" i="39"/>
  <c r="P309" i="39"/>
  <c r="N29" i="35"/>
  <c r="CE29" i="35"/>
  <c r="CN29" i="35"/>
  <c r="O29" i="35"/>
  <c r="CJ29" i="35"/>
  <c r="CM29" i="35"/>
  <c r="CG29" i="35"/>
  <c r="CL29" i="35"/>
  <c r="CD29" i="35"/>
  <c r="CH29" i="35"/>
  <c r="CF29" i="35"/>
  <c r="L29" i="35"/>
  <c r="S29" i="35"/>
  <c r="F29" i="35"/>
  <c r="CK29" i="35"/>
  <c r="H29" i="35"/>
  <c r="I29" i="35"/>
  <c r="P29" i="35"/>
  <c r="AS29" i="35"/>
  <c r="CO29" i="35"/>
  <c r="DD391" i="38" s="1"/>
  <c r="F391" i="38" s="1"/>
  <c r="R29" i="35"/>
  <c r="M29" i="35"/>
  <c r="K29" i="35"/>
  <c r="J29" i="35"/>
  <c r="CI29" i="35"/>
  <c r="T29" i="35"/>
  <c r="D29" i="35"/>
  <c r="AT29" i="35"/>
  <c r="Q29" i="35"/>
  <c r="E29" i="35"/>
  <c r="G29" i="35"/>
  <c r="DQ29" i="35" s="1"/>
  <c r="DU29" i="35" s="1"/>
  <c r="BD133" i="39"/>
  <c r="BB416" i="38" a="1"/>
  <c r="BB415" i="38" a="1"/>
  <c r="CK134" i="39" a="1"/>
  <c r="CO134" i="39" a="1"/>
  <c r="CN134" i="39" a="1"/>
  <c r="P134" i="39" a="1"/>
  <c r="AV134" i="39" a="1"/>
  <c r="CG134" i="39" a="1"/>
  <c r="Q134" i="39" a="1"/>
  <c r="V134" i="39" a="1"/>
  <c r="CM134" i="39" a="1"/>
  <c r="CF134" i="39" a="1"/>
  <c r="AU134" i="39" a="1"/>
  <c r="H134" i="39" a="1"/>
  <c r="CP134" i="39" a="1"/>
  <c r="K134" i="39" a="1"/>
  <c r="J134" i="39" a="1"/>
  <c r="R134" i="39" a="1"/>
  <c r="CJ134" i="39" a="1"/>
  <c r="F134" i="39" a="1"/>
  <c r="M134" i="39" a="1"/>
  <c r="CL134" i="39" a="1"/>
  <c r="CI134" i="39" a="1"/>
  <c r="G134" i="39" a="1"/>
  <c r="L134" i="39" a="1"/>
  <c r="I134" i="39" a="1"/>
  <c r="N134" i="39" a="1"/>
  <c r="O134" i="39" a="1"/>
  <c r="U134" i="39" a="1"/>
  <c r="CH134" i="39" a="1"/>
  <c r="S134" i="39" a="1"/>
  <c r="T134" i="39" a="1"/>
  <c r="CX169" i="39" l="1"/>
  <c r="AH170" i="39"/>
  <c r="AB170" i="39"/>
  <c r="AE173" i="39"/>
  <c r="AC171" i="39"/>
  <c r="AD172" i="39"/>
  <c r="W170" i="39"/>
  <c r="AF171" i="39"/>
  <c r="AG172" i="39"/>
  <c r="X170" i="39"/>
  <c r="AA173" i="39"/>
  <c r="Y171" i="39"/>
  <c r="Z172" i="39"/>
  <c r="CU169" i="39"/>
  <c r="T6" i="40" s="1"/>
  <c r="T27" i="40" s="1"/>
  <c r="I46" i="40" s="1"/>
  <c r="AT171" i="39"/>
  <c r="AS170" i="39"/>
  <c r="AN172" i="39"/>
  <c r="AL170" i="39"/>
  <c r="AM171" i="39"/>
  <c r="AO173" i="39"/>
  <c r="AP174" i="39"/>
  <c r="CS169" i="39"/>
  <c r="AR171" i="39"/>
  <c r="AQ170" i="39"/>
  <c r="AI170" i="39"/>
  <c r="AK172" i="39"/>
  <c r="AJ171" i="39"/>
  <c r="AI275" i="39"/>
  <c r="CU274" i="39"/>
  <c r="T17" i="40" s="1"/>
  <c r="CX274" i="39"/>
  <c r="Y276" i="39"/>
  <c r="AN277" i="39"/>
  <c r="AF276" i="39"/>
  <c r="Z277" i="39"/>
  <c r="CS274" i="39"/>
  <c r="CT274" i="39" s="1"/>
  <c r="AO278" i="39"/>
  <c r="X275" i="39"/>
  <c r="AG277" i="39"/>
  <c r="AM276" i="39"/>
  <c r="AB275" i="39"/>
  <c r="AP279" i="39"/>
  <c r="AJ276" i="39"/>
  <c r="AS275" i="39"/>
  <c r="BB416" i="38"/>
  <c r="CW416" i="38" s="1"/>
  <c r="AC276" i="39"/>
  <c r="AR276" i="39"/>
  <c r="DS29" i="35"/>
  <c r="BB415" i="38"/>
  <c r="CW415" i="38" s="1"/>
  <c r="CO134" i="39"/>
  <c r="N134" i="39"/>
  <c r="CJ134" i="39"/>
  <c r="P134" i="39"/>
  <c r="O134" i="39"/>
  <c r="K134" i="39"/>
  <c r="L134" i="39"/>
  <c r="R134" i="39"/>
  <c r="M134" i="39"/>
  <c r="CH134" i="39"/>
  <c r="H134" i="39"/>
  <c r="CI134" i="39"/>
  <c r="V134" i="39"/>
  <c r="CM134" i="39"/>
  <c r="AV134" i="39"/>
  <c r="CF134" i="39"/>
  <c r="CK134" i="39"/>
  <c r="T134" i="39"/>
  <c r="U134" i="39"/>
  <c r="CN134" i="39"/>
  <c r="J134" i="39"/>
  <c r="I134" i="39"/>
  <c r="CW134" i="39" s="1"/>
  <c r="G134" i="39"/>
  <c r="S134" i="39"/>
  <c r="F134" i="39"/>
  <c r="CP134" i="39"/>
  <c r="AU134" i="39"/>
  <c r="CL134" i="39"/>
  <c r="Q134" i="39"/>
  <c r="CG134" i="39"/>
  <c r="V30" i="35"/>
  <c r="X32" i="35"/>
  <c r="W31" i="35"/>
  <c r="Y33" i="35"/>
  <c r="AF30" i="35"/>
  <c r="DD390" i="38"/>
  <c r="F390" i="38" s="1"/>
  <c r="DR29" i="35"/>
  <c r="CX309" i="39"/>
  <c r="AH310" i="39"/>
  <c r="AE313" i="39"/>
  <c r="AB310" i="39"/>
  <c r="AD312" i="39"/>
  <c r="AC311" i="39"/>
  <c r="AT311" i="39"/>
  <c r="AS310" i="39"/>
  <c r="CU309" i="39"/>
  <c r="T7" i="40" s="1"/>
  <c r="T29" i="40" s="1"/>
  <c r="K46" i="40" s="1"/>
  <c r="AA313" i="39"/>
  <c r="X310" i="39"/>
  <c r="Y311" i="39"/>
  <c r="Z312" i="39"/>
  <c r="Z30" i="35"/>
  <c r="AB32" i="35"/>
  <c r="AA31" i="35"/>
  <c r="AC33" i="35"/>
  <c r="AG312" i="39"/>
  <c r="W310" i="39"/>
  <c r="AF311" i="39"/>
  <c r="AP314" i="39"/>
  <c r="AM311" i="39"/>
  <c r="AN312" i="39"/>
  <c r="AL310" i="39"/>
  <c r="AO313" i="39"/>
  <c r="U30" i="35"/>
  <c r="AE32" i="35"/>
  <c r="AD31" i="35"/>
  <c r="AO30" i="35"/>
  <c r="DM29" i="35"/>
  <c r="DN29" i="35" s="1"/>
  <c r="AP31" i="35"/>
  <c r="AQ30" i="35"/>
  <c r="AR31" i="35"/>
  <c r="DO29" i="35"/>
  <c r="AM33" i="35"/>
  <c r="AN34" i="35"/>
  <c r="AJ30" i="35"/>
  <c r="AK31" i="35"/>
  <c r="AL32" i="35"/>
  <c r="AH31" i="35"/>
  <c r="AG30" i="35"/>
  <c r="AI32" i="35"/>
  <c r="AI310" i="39"/>
  <c r="AK312" i="39"/>
  <c r="AJ311" i="39"/>
  <c r="AQ310" i="39"/>
  <c r="CS309" i="39"/>
  <c r="AR311" i="39"/>
  <c r="CY415" i="38" a="1"/>
  <c r="CT169" i="39" l="1"/>
  <c r="CV169" i="39" s="1"/>
  <c r="CV274" i="39"/>
  <c r="T32" i="40"/>
  <c r="T25" i="40"/>
  <c r="T26" i="40" s="1"/>
  <c r="H46" i="40" s="1"/>
  <c r="DP29" i="35"/>
  <c r="CY415" i="38"/>
  <c r="AG137" i="39"/>
  <c r="AF136" i="39"/>
  <c r="W135" i="39"/>
  <c r="AH135" i="39"/>
  <c r="CX134" i="39"/>
  <c r="AA138" i="39"/>
  <c r="Z137" i="39"/>
  <c r="Y136" i="39"/>
  <c r="X135" i="39"/>
  <c r="AS135" i="39"/>
  <c r="AT136" i="39"/>
  <c r="CU134" i="39"/>
  <c r="T10" i="40" s="1"/>
  <c r="T28" i="40" s="1"/>
  <c r="J46" i="40" s="1"/>
  <c r="AO138" i="39"/>
  <c r="AM136" i="39"/>
  <c r="AN137" i="39"/>
  <c r="AL135" i="39"/>
  <c r="AP139" i="39"/>
  <c r="CT309" i="39"/>
  <c r="CV309" i="39" s="1"/>
  <c r="AR136" i="39"/>
  <c r="AQ135" i="39"/>
  <c r="CS134" i="39"/>
  <c r="AJ136" i="39"/>
  <c r="AK137" i="39"/>
  <c r="AI135" i="39"/>
  <c r="AB135" i="39"/>
  <c r="AC136" i="39"/>
  <c r="AD137" i="39"/>
  <c r="AE138" i="39"/>
  <c r="AZ29" i="35" l="1"/>
  <c r="BB274" i="39" s="1"/>
  <c r="BD29" i="35"/>
  <c r="BF169" i="39" s="1"/>
  <c r="N46" i="40"/>
  <c r="CT134" i="39"/>
  <c r="CV134" i="39" s="1"/>
  <c r="BO29" i="35"/>
  <c r="BQ309" i="39" s="1"/>
  <c r="BB29" i="35"/>
  <c r="U170" i="39" a="1"/>
  <c r="CI170" i="39" a="1"/>
  <c r="CO170" i="39" a="1"/>
  <c r="G170" i="39" a="1"/>
  <c r="F170" i="39" a="1"/>
  <c r="S170" i="39" a="1"/>
  <c r="CN170" i="39" a="1"/>
  <c r="CF275" i="39" a="1"/>
  <c r="I275" i="39" a="1"/>
  <c r="CH275" i="39" a="1"/>
  <c r="G275" i="39" a="1"/>
  <c r="CL275" i="39" a="1"/>
  <c r="CM275" i="39" a="1"/>
  <c r="R275" i="39" a="1"/>
  <c r="O275" i="39" a="1"/>
  <c r="R310" i="39" a="1"/>
  <c r="CH310" i="39" a="1"/>
  <c r="J30" i="35" a="1"/>
  <c r="CN30" i="35" a="1"/>
  <c r="CM310" i="39" a="1"/>
  <c r="P30" i="35" a="1"/>
  <c r="CN310" i="39" a="1"/>
  <c r="CK30" i="35" a="1"/>
  <c r="E30" i="35" a="1"/>
  <c r="CL30" i="35" a="1"/>
  <c r="CP310" i="39" a="1"/>
  <c r="T310" i="39" a="1"/>
  <c r="CG30" i="35" a="1"/>
  <c r="N30" i="35" a="1"/>
  <c r="H310" i="39" a="1"/>
  <c r="N310" i="39" a="1"/>
  <c r="CI310" i="39" a="1"/>
  <c r="AT30" i="35" a="1"/>
  <c r="AS30" i="35" a="1"/>
  <c r="CL170" i="39" a="1"/>
  <c r="K170" i="39" a="1"/>
  <c r="CO275" i="39" a="1"/>
  <c r="P275" i="39" a="1"/>
  <c r="CL310" i="39" a="1"/>
  <c r="F30" i="35" a="1"/>
  <c r="CK310" i="39" a="1"/>
  <c r="R30" i="35" a="1"/>
  <c r="M310" i="39" a="1"/>
  <c r="CH30" i="35" a="1"/>
  <c r="I170" i="39" a="1"/>
  <c r="R170" i="39" a="1"/>
  <c r="O170" i="39" a="1"/>
  <c r="CH170" i="39" a="1"/>
  <c r="AU170" i="39" a="1"/>
  <c r="M170" i="39" a="1"/>
  <c r="CM170" i="39" a="1"/>
  <c r="CJ275" i="39" a="1"/>
  <c r="L275" i="39" a="1"/>
  <c r="K275" i="39" a="1"/>
  <c r="H275" i="39" a="1"/>
  <c r="M275" i="39" a="1"/>
  <c r="V275" i="39" a="1"/>
  <c r="U275" i="39" a="1"/>
  <c r="CN275" i="39" a="1"/>
  <c r="L310" i="39" a="1"/>
  <c r="CD30" i="35" a="1"/>
  <c r="T30" i="35" a="1"/>
  <c r="L30" i="35" a="1"/>
  <c r="CO310" i="39" a="1"/>
  <c r="CG310" i="39" a="1"/>
  <c r="CF310" i="39" a="1"/>
  <c r="S30" i="35" a="1"/>
  <c r="V310" i="39" a="1"/>
  <c r="U310" i="39" a="1"/>
  <c r="I310" i="39" a="1"/>
  <c r="G30" i="35" a="1"/>
  <c r="D30" i="35" a="1"/>
  <c r="K310" i="39" a="1"/>
  <c r="CI30" i="35" a="1"/>
  <c r="O30" i="35" a="1"/>
  <c r="AU310" i="39" a="1"/>
  <c r="Q30" i="35" a="1"/>
  <c r="V170" i="39" a="1"/>
  <c r="AV170" i="39" a="1"/>
  <c r="H170" i="39" a="1"/>
  <c r="F275" i="39" a="1"/>
  <c r="S275" i="39" a="1"/>
  <c r="CE30" i="35" a="1"/>
  <c r="CO30" i="35" a="1"/>
  <c r="S310" i="39" a="1"/>
  <c r="O310" i="39" a="1"/>
  <c r="CF30" i="35" a="1"/>
  <c r="F310" i="39" a="1"/>
  <c r="T170" i="39" a="1"/>
  <c r="CF170" i="39" a="1"/>
  <c r="L170" i="39" a="1"/>
  <c r="CP170" i="39" a="1"/>
  <c r="N170" i="39" a="1"/>
  <c r="CJ170" i="39" a="1"/>
  <c r="P170" i="39" a="1"/>
  <c r="Q170" i="39" a="1"/>
  <c r="N275" i="39" a="1"/>
  <c r="AV275" i="39" a="1"/>
  <c r="AU275" i="39" a="1"/>
  <c r="J275" i="39" a="1"/>
  <c r="Q275" i="39" a="1"/>
  <c r="CK275" i="39" a="1"/>
  <c r="CG275" i="39" a="1"/>
  <c r="P310" i="39" a="1"/>
  <c r="AV310" i="39" a="1"/>
  <c r="CJ30" i="35" a="1"/>
  <c r="CM30" i="35" a="1"/>
  <c r="H30" i="35" a="1"/>
  <c r="K30" i="35" a="1"/>
  <c r="G310" i="39" a="1"/>
  <c r="Q310" i="39" a="1"/>
  <c r="J310" i="39" a="1"/>
  <c r="J170" i="39" a="1"/>
  <c r="CG170" i="39" a="1"/>
  <c r="CI275" i="39" a="1"/>
  <c r="CJ310" i="39" a="1"/>
  <c r="I30" i="35" a="1"/>
  <c r="M30" i="35" a="1"/>
  <c r="CK170" i="39" a="1"/>
  <c r="T275" i="39" a="1"/>
  <c r="CP275" i="39" a="1"/>
  <c r="CG170" i="39" l="1"/>
  <c r="Q170" i="39"/>
  <c r="CM170" i="39"/>
  <c r="CN170" i="39"/>
  <c r="H170" i="39"/>
  <c r="P170" i="39"/>
  <c r="M170" i="39"/>
  <c r="S170" i="39"/>
  <c r="K170" i="39"/>
  <c r="CJ170" i="39"/>
  <c r="AU170" i="39"/>
  <c r="F170" i="39"/>
  <c r="AV170" i="39"/>
  <c r="N170" i="39"/>
  <c r="CH170" i="39"/>
  <c r="G170" i="39"/>
  <c r="CL170" i="39"/>
  <c r="CP170" i="39"/>
  <c r="O170" i="39"/>
  <c r="CO170" i="39"/>
  <c r="J170" i="39"/>
  <c r="L170" i="39"/>
  <c r="R170" i="39"/>
  <c r="CI170" i="39"/>
  <c r="V170" i="39"/>
  <c r="CF170" i="39"/>
  <c r="I170" i="39"/>
  <c r="CW170" i="39" s="1"/>
  <c r="U170" i="39"/>
  <c r="CK170" i="39"/>
  <c r="T170" i="39"/>
  <c r="CN275" i="39"/>
  <c r="O275" i="39"/>
  <c r="CP275" i="39"/>
  <c r="CG275" i="39"/>
  <c r="U275" i="39"/>
  <c r="Z278" i="39" s="1"/>
  <c r="R275" i="39"/>
  <c r="S275" i="39"/>
  <c r="W276" i="39" s="1"/>
  <c r="CK275" i="39"/>
  <c r="V275" i="39"/>
  <c r="AE279" i="39" s="1"/>
  <c r="CM275" i="39"/>
  <c r="P275" i="39"/>
  <c r="Q275" i="39"/>
  <c r="M275" i="39"/>
  <c r="CL275" i="39"/>
  <c r="CI275" i="39"/>
  <c r="J275" i="39"/>
  <c r="AJ277" i="39" s="1"/>
  <c r="H275" i="39"/>
  <c r="G275" i="39"/>
  <c r="F275" i="39"/>
  <c r="AU275" i="39"/>
  <c r="AH276" i="39" s="1"/>
  <c r="K275" i="39"/>
  <c r="CS275" i="39" s="1"/>
  <c r="CT275" i="39" s="1"/>
  <c r="CH275" i="39"/>
  <c r="CO275" i="39"/>
  <c r="AV275" i="39"/>
  <c r="CU275" i="39" s="1"/>
  <c r="L275" i="39"/>
  <c r="AL276" i="39" s="1"/>
  <c r="I275" i="39"/>
  <c r="CW275" i="39" s="1"/>
  <c r="T275" i="39"/>
  <c r="N275" i="39"/>
  <c r="CJ275" i="39"/>
  <c r="CF275" i="39"/>
  <c r="AG278" i="39"/>
  <c r="N30" i="35"/>
  <c r="CO30" i="35"/>
  <c r="DD416" i="38" s="1"/>
  <c r="F416" i="38" s="1"/>
  <c r="CN30" i="35"/>
  <c r="CL30" i="35"/>
  <c r="CH30" i="35"/>
  <c r="E30" i="35"/>
  <c r="F30" i="35"/>
  <c r="AS30" i="35"/>
  <c r="Q30" i="35"/>
  <c r="H30" i="35"/>
  <c r="CM30" i="35"/>
  <c r="P30" i="35"/>
  <c r="D30" i="35"/>
  <c r="L30" i="35"/>
  <c r="T30" i="35"/>
  <c r="I30" i="35"/>
  <c r="CG30" i="35"/>
  <c r="R30" i="35"/>
  <c r="J30" i="35"/>
  <c r="CI30" i="35"/>
  <c r="CF30" i="35"/>
  <c r="O30" i="35"/>
  <c r="CE30" i="35"/>
  <c r="M30" i="35"/>
  <c r="AT30" i="35"/>
  <c r="S30" i="35"/>
  <c r="CJ30" i="35"/>
  <c r="K30" i="35"/>
  <c r="G30" i="35"/>
  <c r="DQ30" i="35" s="1"/>
  <c r="DU30" i="35" s="1"/>
  <c r="CK30" i="35"/>
  <c r="CD30" i="35"/>
  <c r="H310" i="39"/>
  <c r="T310" i="39"/>
  <c r="S310" i="39"/>
  <c r="CH310" i="39"/>
  <c r="CI310" i="39"/>
  <c r="M310" i="39"/>
  <c r="N310" i="39"/>
  <c r="CL310" i="39"/>
  <c r="CO310" i="39"/>
  <c r="Q310" i="39"/>
  <c r="CF310" i="39"/>
  <c r="AV310" i="39"/>
  <c r="F310" i="39"/>
  <c r="I310" i="39"/>
  <c r="CW310" i="39" s="1"/>
  <c r="CN310" i="39"/>
  <c r="L310" i="39"/>
  <c r="J310" i="39"/>
  <c r="CP310" i="39"/>
  <c r="CK310" i="39"/>
  <c r="R310" i="39"/>
  <c r="CM310" i="39"/>
  <c r="O310" i="39"/>
  <c r="G310" i="39"/>
  <c r="CJ310" i="39"/>
  <c r="V310" i="39"/>
  <c r="AU310" i="39"/>
  <c r="CG310" i="39"/>
  <c r="P310" i="39"/>
  <c r="K310" i="39"/>
  <c r="U310" i="39"/>
  <c r="BD134" i="39"/>
  <c r="BB441" i="38" a="1"/>
  <c r="BB440" i="38" a="1"/>
  <c r="R135" i="39" a="1"/>
  <c r="CK135" i="39" a="1"/>
  <c r="Q135" i="39" a="1"/>
  <c r="P135" i="39" a="1"/>
  <c r="J135" i="39" a="1"/>
  <c r="H135" i="39" a="1"/>
  <c r="L135" i="39" a="1"/>
  <c r="M135" i="39" a="1"/>
  <c r="I135" i="39" a="1"/>
  <c r="T135" i="39" a="1"/>
  <c r="CN135" i="39" a="1"/>
  <c r="G135" i="39" a="1"/>
  <c r="AV135" i="39" a="1"/>
  <c r="CP135" i="39" a="1"/>
  <c r="AU135" i="39" a="1"/>
  <c r="N135" i="39" a="1"/>
  <c r="CH135" i="39" a="1"/>
  <c r="CO135" i="39" a="1"/>
  <c r="CL135" i="39" a="1"/>
  <c r="O135" i="39" a="1"/>
  <c r="CG135" i="39" a="1"/>
  <c r="V135" i="39" a="1"/>
  <c r="S135" i="39" a="1"/>
  <c r="U135" i="39" a="1"/>
  <c r="CM135" i="39" a="1"/>
  <c r="CI135" i="39" a="1"/>
  <c r="CF135" i="39" a="1"/>
  <c r="CJ135" i="39" a="1"/>
  <c r="F135" i="39" a="1"/>
  <c r="K135" i="39" a="1"/>
  <c r="CX170" i="39" l="1"/>
  <c r="AH171" i="39"/>
  <c r="AO174" i="39"/>
  <c r="AM172" i="39"/>
  <c r="AN173" i="39"/>
  <c r="AL171" i="39"/>
  <c r="AP175" i="39"/>
  <c r="X171" i="39"/>
  <c r="Z173" i="39"/>
  <c r="Y172" i="39"/>
  <c r="AA174" i="39"/>
  <c r="AF172" i="39"/>
  <c r="W171" i="39"/>
  <c r="AG173" i="39"/>
  <c r="AB171" i="39"/>
  <c r="AE174" i="39"/>
  <c r="AC172" i="39"/>
  <c r="AD173" i="39"/>
  <c r="AI171" i="39"/>
  <c r="AJ172" i="39"/>
  <c r="AK173" i="39"/>
  <c r="CU170" i="39"/>
  <c r="AS171" i="39"/>
  <c r="AT172" i="39"/>
  <c r="AQ171" i="39"/>
  <c r="CS170" i="39"/>
  <c r="AR172" i="39"/>
  <c r="AD278" i="39"/>
  <c r="AA279" i="39"/>
  <c r="AO279" i="39"/>
  <c r="AR277" i="39"/>
  <c r="AQ276" i="39"/>
  <c r="Y277" i="39"/>
  <c r="AP280" i="39"/>
  <c r="AB276" i="39"/>
  <c r="AM277" i="39"/>
  <c r="AN278" i="39"/>
  <c r="AC277" i="39"/>
  <c r="X276" i="39"/>
  <c r="AF277" i="39"/>
  <c r="AT277" i="39"/>
  <c r="AI276" i="39"/>
  <c r="BB441" i="38"/>
  <c r="CW441" i="38" s="1"/>
  <c r="AS276" i="39"/>
  <c r="AK278" i="39"/>
  <c r="CX275" i="39"/>
  <c r="CV275" i="39"/>
  <c r="DS30" i="35"/>
  <c r="BB440" i="38"/>
  <c r="CW440" i="38" s="1"/>
  <c r="CI135" i="39"/>
  <c r="CK135" i="39"/>
  <c r="CL135" i="39"/>
  <c r="CH135" i="39"/>
  <c r="CP135" i="39"/>
  <c r="V135" i="39"/>
  <c r="AV135" i="39"/>
  <c r="AU135" i="39"/>
  <c r="I135" i="39"/>
  <c r="CW135" i="39" s="1"/>
  <c r="L135" i="39"/>
  <c r="K135" i="39"/>
  <c r="CN135" i="39"/>
  <c r="CJ135" i="39"/>
  <c r="P135" i="39"/>
  <c r="CF135" i="39"/>
  <c r="F135" i="39"/>
  <c r="N135" i="39"/>
  <c r="R135" i="39"/>
  <c r="CM135" i="39"/>
  <c r="Q135" i="39"/>
  <c r="S135" i="39"/>
  <c r="CG135" i="39"/>
  <c r="G135" i="39"/>
  <c r="U135" i="39"/>
  <c r="M135" i="39"/>
  <c r="H135" i="39"/>
  <c r="O135" i="39"/>
  <c r="T135" i="39"/>
  <c r="CO135" i="39"/>
  <c r="J135" i="39"/>
  <c r="Y312" i="39"/>
  <c r="Z313" i="39"/>
  <c r="AA314" i="39"/>
  <c r="X311" i="39"/>
  <c r="CX310" i="39"/>
  <c r="AH311" i="39"/>
  <c r="AR32" i="35"/>
  <c r="AQ31" i="35"/>
  <c r="DO30" i="35"/>
  <c r="U31" i="35"/>
  <c r="AD32" i="35"/>
  <c r="AE33" i="35"/>
  <c r="CS310" i="39"/>
  <c r="AR312" i="39"/>
  <c r="AQ311" i="39"/>
  <c r="AD313" i="39"/>
  <c r="AB311" i="39"/>
  <c r="AE314" i="39"/>
  <c r="AC312" i="39"/>
  <c r="AJ312" i="39"/>
  <c r="AK313" i="39"/>
  <c r="AI311" i="39"/>
  <c r="AP32" i="35"/>
  <c r="AO31" i="35"/>
  <c r="DM30" i="35"/>
  <c r="DN30" i="35" s="1"/>
  <c r="DD415" i="38"/>
  <c r="F415" i="38" s="1"/>
  <c r="DR30" i="35"/>
  <c r="AF31" i="35"/>
  <c r="AN313" i="39"/>
  <c r="AL311" i="39"/>
  <c r="AM312" i="39"/>
  <c r="AO314" i="39"/>
  <c r="AP315" i="39"/>
  <c r="AT312" i="39"/>
  <c r="AS311" i="39"/>
  <c r="CU310" i="39"/>
  <c r="AL33" i="35"/>
  <c r="AM34" i="35"/>
  <c r="AN35" i="35"/>
  <c r="AK32" i="35"/>
  <c r="AJ31" i="35"/>
  <c r="Z31" i="35"/>
  <c r="AB33" i="35"/>
  <c r="AA32" i="35"/>
  <c r="AC34" i="35"/>
  <c r="AF312" i="39"/>
  <c r="AG313" i="39"/>
  <c r="W311" i="39"/>
  <c r="W32" i="35"/>
  <c r="V31" i="35"/>
  <c r="Y34" i="35"/>
  <c r="X33" i="35"/>
  <c r="AH32" i="35"/>
  <c r="AI33" i="35"/>
  <c r="AG31" i="35"/>
  <c r="CY440" i="38" a="1"/>
  <c r="CT170" i="39" l="1"/>
  <c r="CV170" i="39" s="1"/>
  <c r="CY440" i="38"/>
  <c r="CT310" i="39"/>
  <c r="CV310" i="39" s="1"/>
  <c r="Y137" i="39"/>
  <c r="AA139" i="39"/>
  <c r="Z138" i="39"/>
  <c r="X136" i="39"/>
  <c r="AH136" i="39"/>
  <c r="CX135" i="39"/>
  <c r="DP30" i="35"/>
  <c r="CS135" i="39"/>
  <c r="AQ136" i="39"/>
  <c r="AR137" i="39"/>
  <c r="AS136" i="39"/>
  <c r="AT137" i="39"/>
  <c r="CU135" i="39"/>
  <c r="AK138" i="39"/>
  <c r="AI136" i="39"/>
  <c r="AJ137" i="39"/>
  <c r="AM137" i="39"/>
  <c r="AO139" i="39"/>
  <c r="AN138" i="39"/>
  <c r="AP140" i="39"/>
  <c r="AL136" i="39"/>
  <c r="AD138" i="39"/>
  <c r="AC137" i="39"/>
  <c r="AE139" i="39"/>
  <c r="AB136" i="39"/>
  <c r="AF137" i="39"/>
  <c r="AG138" i="39"/>
  <c r="W136" i="39"/>
  <c r="AZ30" i="35" l="1"/>
  <c r="BB275" i="39" s="1"/>
  <c r="BD30" i="35"/>
  <c r="BF170" i="39" s="1"/>
  <c r="BO30" i="35"/>
  <c r="BQ310" i="39" s="1"/>
  <c r="BB30" i="35"/>
  <c r="CT135" i="39"/>
  <c r="CV135" i="39" s="1"/>
  <c r="CL171" i="39" a="1"/>
  <c r="R171" i="39" a="1"/>
  <c r="F171" i="39" a="1"/>
  <c r="H171" i="39" a="1"/>
  <c r="S171" i="39" a="1"/>
  <c r="CJ171" i="39" a="1"/>
  <c r="P171" i="39" a="1"/>
  <c r="Q276" i="39" a="1"/>
  <c r="T276" i="39" a="1"/>
  <c r="P276" i="39" a="1"/>
  <c r="CG276" i="39" a="1"/>
  <c r="H276" i="39" a="1"/>
  <c r="I276" i="39" a="1"/>
  <c r="CN276" i="39" a="1"/>
  <c r="V276" i="39" a="1"/>
  <c r="CI31" i="35" a="1"/>
  <c r="E31" i="35" a="1"/>
  <c r="L311" i="39" a="1"/>
  <c r="CJ31" i="35" a="1"/>
  <c r="AU311" i="39" a="1"/>
  <c r="CO31" i="35" a="1"/>
  <c r="G311" i="39" a="1"/>
  <c r="CL31" i="35" a="1"/>
  <c r="K31" i="35" a="1"/>
  <c r="CH311" i="39" a="1"/>
  <c r="F311" i="39" a="1"/>
  <c r="M31" i="35" a="1"/>
  <c r="V311" i="39" a="1"/>
  <c r="G31" i="35" a="1"/>
  <c r="S311" i="39" a="1"/>
  <c r="J171" i="39" a="1"/>
  <c r="CM171" i="39" a="1"/>
  <c r="U171" i="39" a="1"/>
  <c r="O276" i="39" a="1"/>
  <c r="M276" i="39" a="1"/>
  <c r="N31" i="35" a="1"/>
  <c r="K311" i="39" a="1"/>
  <c r="K276" i="39" a="1"/>
  <c r="CO276" i="39" a="1"/>
  <c r="T31" i="35" a="1"/>
  <c r="CK311" i="39" a="1"/>
  <c r="AT31" i="35" a="1"/>
  <c r="CJ311" i="39" a="1"/>
  <c r="AS31" i="35" a="1"/>
  <c r="CK171" i="39" a="1"/>
  <c r="AV171" i="39" a="1"/>
  <c r="CI171" i="39" a="1"/>
  <c r="CO171" i="39" a="1"/>
  <c r="CG171" i="39" a="1"/>
  <c r="CM276" i="39" a="1"/>
  <c r="F276" i="39" a="1"/>
  <c r="L276" i="39" a="1"/>
  <c r="CP276" i="39" a="1"/>
  <c r="S276" i="39" a="1"/>
  <c r="CF31" i="35" a="1"/>
  <c r="P31" i="35" a="1"/>
  <c r="AV311" i="39" a="1"/>
  <c r="I311" i="39" a="1"/>
  <c r="I31" i="35" a="1"/>
  <c r="CG311" i="39" a="1"/>
  <c r="F31" i="35" a="1"/>
  <c r="O311" i="39" a="1"/>
  <c r="CE31" i="35" a="1"/>
  <c r="O31" i="35" a="1"/>
  <c r="CO311" i="39" a="1"/>
  <c r="CN31" i="35" a="1"/>
  <c r="D31" i="35" a="1"/>
  <c r="N311" i="39" a="1"/>
  <c r="CD31" i="35" a="1"/>
  <c r="T311" i="39" a="1"/>
  <c r="CF276" i="39" a="1"/>
  <c r="J276" i="39" a="1"/>
  <c r="Q31" i="35" a="1"/>
  <c r="CN311" i="39" a="1"/>
  <c r="CI311" i="39" a="1"/>
  <c r="J311" i="39" a="1"/>
  <c r="L31" i="35" a="1"/>
  <c r="CM31" i="35" a="1"/>
  <c r="R31" i="35" a="1"/>
  <c r="T171" i="39" a="1"/>
  <c r="AU171" i="39" a="1"/>
  <c r="CN171" i="39" a="1"/>
  <c r="AU276" i="39" a="1"/>
  <c r="N276" i="39" a="1"/>
  <c r="R276" i="39" a="1"/>
  <c r="M311" i="39" a="1"/>
  <c r="CG31" i="35" a="1"/>
  <c r="J31" i="35" a="1"/>
  <c r="H31" i="35" a="1"/>
  <c r="CM311" i="39" a="1"/>
  <c r="M171" i="39" a="1"/>
  <c r="K171" i="39" a="1"/>
  <c r="CP171" i="39" a="1"/>
  <c r="Q171" i="39" a="1"/>
  <c r="I171" i="39" a="1"/>
  <c r="CH171" i="39" a="1"/>
  <c r="O171" i="39" a="1"/>
  <c r="CF171" i="39" a="1"/>
  <c r="CK276" i="39" a="1"/>
  <c r="G276" i="39" a="1"/>
  <c r="U276" i="39" a="1"/>
  <c r="CH276" i="39" a="1"/>
  <c r="CL276" i="39" a="1"/>
  <c r="CH31" i="35" a="1"/>
  <c r="CP311" i="39" a="1"/>
  <c r="S31" i="35" a="1"/>
  <c r="P311" i="39" a="1"/>
  <c r="U311" i="39" a="1"/>
  <c r="H311" i="39" a="1"/>
  <c r="L171" i="39" a="1"/>
  <c r="V171" i="39" a="1"/>
  <c r="N171" i="39" a="1"/>
  <c r="G171" i="39" a="1"/>
  <c r="CI276" i="39" a="1"/>
  <c r="AV276" i="39" a="1"/>
  <c r="CJ276" i="39" a="1"/>
  <c r="CK31" i="35" a="1"/>
  <c r="CL311" i="39" a="1"/>
  <c r="Q311" i="39" a="1"/>
  <c r="CF311" i="39" a="1"/>
  <c r="R311" i="39" a="1"/>
  <c r="CF171" i="39" l="1"/>
  <c r="U171" i="39"/>
  <c r="P171" i="39"/>
  <c r="CN171" i="39"/>
  <c r="O171" i="39"/>
  <c r="CG171" i="39"/>
  <c r="CJ171" i="39"/>
  <c r="G171" i="39"/>
  <c r="CH171" i="39"/>
  <c r="CM171" i="39"/>
  <c r="S171" i="39"/>
  <c r="AU171" i="39"/>
  <c r="I171" i="39"/>
  <c r="CW171" i="39" s="1"/>
  <c r="CO171" i="39"/>
  <c r="H171" i="39"/>
  <c r="L171" i="39"/>
  <c r="Q171" i="39"/>
  <c r="CI171" i="39"/>
  <c r="F171" i="39"/>
  <c r="N171" i="39"/>
  <c r="CP171" i="39"/>
  <c r="J171" i="39"/>
  <c r="R171" i="39"/>
  <c r="T171" i="39"/>
  <c r="K171" i="39"/>
  <c r="AV171" i="39"/>
  <c r="CL171" i="39"/>
  <c r="V171" i="39"/>
  <c r="M171" i="39"/>
  <c r="CK171" i="39"/>
  <c r="V276" i="39"/>
  <c r="AB277" i="39" s="1"/>
  <c r="R276" i="39"/>
  <c r="J276" i="39"/>
  <c r="AJ278" i="39" s="1"/>
  <c r="S276" i="39"/>
  <c r="AF278" i="39" s="1"/>
  <c r="CN276" i="39"/>
  <c r="CO276" i="39"/>
  <c r="CF276" i="39"/>
  <c r="CP276" i="39"/>
  <c r="I276" i="39"/>
  <c r="CW276" i="39" s="1"/>
  <c r="CJ276" i="39"/>
  <c r="CL276" i="39"/>
  <c r="M276" i="39"/>
  <c r="H276" i="39"/>
  <c r="N276" i="39"/>
  <c r="CH276" i="39"/>
  <c r="L276" i="39"/>
  <c r="AP281" i="39" s="1"/>
  <c r="CG276" i="39"/>
  <c r="K276" i="39"/>
  <c r="AQ277" i="39" s="1"/>
  <c r="U276" i="39"/>
  <c r="X277" i="39" s="1"/>
  <c r="O276" i="39"/>
  <c r="P276" i="39"/>
  <c r="AV276" i="39"/>
  <c r="AT278" i="39" s="1"/>
  <c r="G276" i="39"/>
  <c r="F276" i="39"/>
  <c r="T276" i="39"/>
  <c r="AU276" i="39"/>
  <c r="CX276" i="39" s="1"/>
  <c r="CK276" i="39"/>
  <c r="CM276" i="39"/>
  <c r="Q276" i="39"/>
  <c r="CI276" i="39"/>
  <c r="O311" i="39"/>
  <c r="N311" i="39"/>
  <c r="F311" i="39"/>
  <c r="CL311" i="39"/>
  <c r="T311" i="39"/>
  <c r="CG311" i="39"/>
  <c r="CJ311" i="39"/>
  <c r="CN311" i="39"/>
  <c r="S311" i="39"/>
  <c r="V311" i="39"/>
  <c r="K311" i="39"/>
  <c r="I311" i="39"/>
  <c r="CW311" i="39" s="1"/>
  <c r="G311" i="39"/>
  <c r="AU311" i="39"/>
  <c r="CO311" i="39"/>
  <c r="L311" i="39"/>
  <c r="CM311" i="39"/>
  <c r="R311" i="39"/>
  <c r="CH311" i="39"/>
  <c r="M311" i="39"/>
  <c r="Q311" i="39"/>
  <c r="CK311" i="39"/>
  <c r="CF311" i="39"/>
  <c r="CP311" i="39"/>
  <c r="J311" i="39"/>
  <c r="U311" i="39"/>
  <c r="P311" i="39"/>
  <c r="AV311" i="39"/>
  <c r="H311" i="39"/>
  <c r="CI311" i="39"/>
  <c r="O31" i="35"/>
  <c r="E31" i="35"/>
  <c r="CD31" i="35"/>
  <c r="D31" i="35"/>
  <c r="K31" i="35"/>
  <c r="T31" i="35"/>
  <c r="F31" i="35"/>
  <c r="I31" i="35"/>
  <c r="J31" i="35"/>
  <c r="Q31" i="35"/>
  <c r="CO31" i="35"/>
  <c r="DD441" i="38" s="1"/>
  <c r="F441" i="38" s="1"/>
  <c r="M31" i="35"/>
  <c r="L31" i="35"/>
  <c r="P31" i="35"/>
  <c r="G31" i="35"/>
  <c r="DQ31" i="35" s="1"/>
  <c r="DU31" i="35" s="1"/>
  <c r="H31" i="35"/>
  <c r="CE31" i="35"/>
  <c r="CI31" i="35"/>
  <c r="AS31" i="35"/>
  <c r="CJ31" i="35"/>
  <c r="CL31" i="35"/>
  <c r="CK31" i="35"/>
  <c r="CG31" i="35"/>
  <c r="CM31" i="35"/>
  <c r="AT31" i="35"/>
  <c r="CH31" i="35"/>
  <c r="R31" i="35"/>
  <c r="CN31" i="35"/>
  <c r="N31" i="35"/>
  <c r="CF31" i="35"/>
  <c r="S31" i="35"/>
  <c r="BD135" i="39"/>
  <c r="BB466" i="38" a="1"/>
  <c r="BB465" i="38" a="1"/>
  <c r="I136" i="39" a="1"/>
  <c r="T136" i="39" a="1"/>
  <c r="P136" i="39" a="1"/>
  <c r="J136" i="39" a="1"/>
  <c r="CN136" i="39" a="1"/>
  <c r="F136" i="39" a="1"/>
  <c r="CI136" i="39" a="1"/>
  <c r="CH136" i="39" a="1"/>
  <c r="V136" i="39" a="1"/>
  <c r="CG136" i="39" a="1"/>
  <c r="CO136" i="39" a="1"/>
  <c r="M136" i="39" a="1"/>
  <c r="U136" i="39" a="1"/>
  <c r="O136" i="39" a="1"/>
  <c r="CF136" i="39" a="1"/>
  <c r="Q136" i="39" a="1"/>
  <c r="S136" i="39" a="1"/>
  <c r="G136" i="39" a="1"/>
  <c r="H136" i="39" a="1"/>
  <c r="CM136" i="39" a="1"/>
  <c r="N136" i="39" a="1"/>
  <c r="AU136" i="39" a="1"/>
  <c r="K136" i="39" a="1"/>
  <c r="CP136" i="39" a="1"/>
  <c r="CL136" i="39" a="1"/>
  <c r="L136" i="39" a="1"/>
  <c r="AV136" i="39" a="1"/>
  <c r="R136" i="39" a="1"/>
  <c r="CK136" i="39" a="1"/>
  <c r="CJ136" i="39" a="1"/>
  <c r="AQ172" i="39" l="1"/>
  <c r="AR173" i="39"/>
  <c r="CS171" i="39"/>
  <c r="AB172" i="39"/>
  <c r="AD174" i="39"/>
  <c r="AE175" i="39"/>
  <c r="AC173" i="39"/>
  <c r="AO175" i="39"/>
  <c r="AM173" i="39"/>
  <c r="AL172" i="39"/>
  <c r="AN174" i="39"/>
  <c r="AP176" i="39"/>
  <c r="CX171" i="39"/>
  <c r="AH172" i="39"/>
  <c r="CU171" i="39"/>
  <c r="AT173" i="39"/>
  <c r="AS172" i="39"/>
  <c r="AK174" i="39"/>
  <c r="AI172" i="39"/>
  <c r="AJ173" i="39"/>
  <c r="Y173" i="39"/>
  <c r="AA175" i="39"/>
  <c r="X172" i="39"/>
  <c r="Z174" i="39"/>
  <c r="AG174" i="39"/>
  <c r="AF173" i="39"/>
  <c r="W172" i="39"/>
  <c r="AS277" i="39"/>
  <c r="AA280" i="39"/>
  <c r="AM278" i="39"/>
  <c r="AL277" i="39"/>
  <c r="AH277" i="39"/>
  <c r="CU276" i="39"/>
  <c r="AR278" i="39"/>
  <c r="AC278" i="39"/>
  <c r="CS276" i="39"/>
  <c r="CT276" i="39" s="1"/>
  <c r="Y278" i="39"/>
  <c r="AK279" i="39"/>
  <c r="AE280" i="39"/>
  <c r="Z279" i="39"/>
  <c r="AI277" i="39"/>
  <c r="AD279" i="39"/>
  <c r="AO280" i="39"/>
  <c r="AG279" i="39"/>
  <c r="AN279" i="39"/>
  <c r="W277" i="39"/>
  <c r="BB466" i="38"/>
  <c r="CW466" i="38" s="1"/>
  <c r="DS31" i="35"/>
  <c r="S136" i="39"/>
  <c r="Q136" i="39"/>
  <c r="L136" i="39"/>
  <c r="CL136" i="39"/>
  <c r="O136" i="39"/>
  <c r="CI136" i="39"/>
  <c r="N136" i="39"/>
  <c r="CO136" i="39"/>
  <c r="J136" i="39"/>
  <c r="CJ136" i="39"/>
  <c r="M136" i="39"/>
  <c r="T136" i="39"/>
  <c r="CH136" i="39"/>
  <c r="V136" i="39"/>
  <c r="P136" i="39"/>
  <c r="H136" i="39"/>
  <c r="CK136" i="39"/>
  <c r="CF136" i="39"/>
  <c r="AV136" i="39"/>
  <c r="CP136" i="39"/>
  <c r="CN136" i="39"/>
  <c r="F136" i="39"/>
  <c r="CM136" i="39"/>
  <c r="CG136" i="39"/>
  <c r="K136" i="39"/>
  <c r="AU136" i="39"/>
  <c r="U136" i="39"/>
  <c r="I136" i="39"/>
  <c r="CW136" i="39" s="1"/>
  <c r="R136" i="39"/>
  <c r="G136" i="39"/>
  <c r="BB465" i="38"/>
  <c r="CW465" i="38" s="1"/>
  <c r="AR33" i="35"/>
  <c r="AQ32" i="35"/>
  <c r="DO31" i="35"/>
  <c r="AM35" i="35"/>
  <c r="AJ32" i="35"/>
  <c r="AN36" i="35"/>
  <c r="AK33" i="35"/>
  <c r="AL34" i="35"/>
  <c r="CS311" i="39"/>
  <c r="CT311" i="39" s="1"/>
  <c r="AR313" i="39"/>
  <c r="AQ312" i="39"/>
  <c r="X34" i="35"/>
  <c r="W33" i="35"/>
  <c r="V32" i="35"/>
  <c r="Y35" i="35"/>
  <c r="DD440" i="38"/>
  <c r="F440" i="38" s="1"/>
  <c r="DR31" i="35"/>
  <c r="AF32" i="35"/>
  <c r="AJ313" i="39"/>
  <c r="AI312" i="39"/>
  <c r="AK314" i="39"/>
  <c r="W312" i="39"/>
  <c r="AG314" i="39"/>
  <c r="AF313" i="39"/>
  <c r="U32" i="35"/>
  <c r="AD33" i="35"/>
  <c r="AE34" i="35"/>
  <c r="AC35" i="35"/>
  <c r="Z32" i="35"/>
  <c r="AA33" i="35"/>
  <c r="AB34" i="35"/>
  <c r="AS312" i="39"/>
  <c r="AT313" i="39"/>
  <c r="CU311" i="39"/>
  <c r="AL312" i="39"/>
  <c r="AO315" i="39"/>
  <c r="AP316" i="39"/>
  <c r="AM313" i="39"/>
  <c r="AN314" i="39"/>
  <c r="AI34" i="35"/>
  <c r="AH33" i="35"/>
  <c r="AG32" i="35"/>
  <c r="AO32" i="35"/>
  <c r="DM31" i="35"/>
  <c r="DN31" i="35" s="1"/>
  <c r="AP33" i="35"/>
  <c r="X312" i="39"/>
  <c r="Y313" i="39"/>
  <c r="AA315" i="39"/>
  <c r="Z314" i="39"/>
  <c r="CX311" i="39"/>
  <c r="AH312" i="39"/>
  <c r="AD314" i="39"/>
  <c r="AE315" i="39"/>
  <c r="AC313" i="39"/>
  <c r="AB312" i="39"/>
  <c r="CY465" i="38" a="1"/>
  <c r="CT171" i="39" l="1"/>
  <c r="CV171" i="39" s="1"/>
  <c r="CV276" i="39"/>
  <c r="CV311" i="39"/>
  <c r="CY465" i="38"/>
  <c r="AQ137" i="39"/>
  <c r="CS136" i="39"/>
  <c r="AR138" i="39"/>
  <c r="AI137" i="39"/>
  <c r="AJ138" i="39"/>
  <c r="AK139" i="39"/>
  <c r="AF138" i="39"/>
  <c r="AG139" i="39"/>
  <c r="W137" i="39"/>
  <c r="Y138" i="39"/>
  <c r="X137" i="39"/>
  <c r="AA140" i="39"/>
  <c r="Z139" i="39"/>
  <c r="AS137" i="39"/>
  <c r="AT138" i="39"/>
  <c r="CU136" i="39"/>
  <c r="AL137" i="39"/>
  <c r="AM138" i="39"/>
  <c r="AN139" i="39"/>
  <c r="AP141" i="39"/>
  <c r="AO140" i="39"/>
  <c r="DP31" i="35"/>
  <c r="AH137" i="39"/>
  <c r="CX136" i="39"/>
  <c r="AD139" i="39"/>
  <c r="AC138" i="39"/>
  <c r="AE140" i="39"/>
  <c r="AB137" i="39"/>
  <c r="AZ31" i="35" l="1"/>
  <c r="BB276" i="39" s="1"/>
  <c r="BD31" i="35"/>
  <c r="BF171" i="39" s="1"/>
  <c r="CT136" i="39"/>
  <c r="CV136" i="39" s="1"/>
  <c r="BO31" i="35"/>
  <c r="BQ311" i="39" s="1"/>
  <c r="BB31" i="35"/>
  <c r="R172" i="39" a="1"/>
  <c r="L172" i="39" a="1"/>
  <c r="CP172" i="39" a="1"/>
  <c r="CI172" i="39" a="1"/>
  <c r="I172" i="39" a="1"/>
  <c r="AU172" i="39" a="1"/>
  <c r="H172" i="39" a="1"/>
  <c r="CL277" i="39" a="1"/>
  <c r="CI277" i="39" a="1"/>
  <c r="S277" i="39" a="1"/>
  <c r="P277" i="39" a="1"/>
  <c r="CG277" i="39" a="1"/>
  <c r="CF277" i="39" a="1"/>
  <c r="CO277" i="39" a="1"/>
  <c r="K277" i="39" a="1"/>
  <c r="U312" i="39" a="1"/>
  <c r="AS32" i="35" a="1"/>
  <c r="CO32" i="35" a="1"/>
  <c r="I32" i="35" a="1"/>
  <c r="M312" i="39" a="1"/>
  <c r="T312" i="39" a="1"/>
  <c r="CD32" i="35" a="1"/>
  <c r="V312" i="39" a="1"/>
  <c r="CF312" i="39" a="1"/>
  <c r="L32" i="35" a="1"/>
  <c r="CM32" i="35" a="1"/>
  <c r="N312" i="39" a="1"/>
  <c r="L312" i="39" a="1"/>
  <c r="O32" i="35" a="1"/>
  <c r="CK32" i="35" a="1"/>
  <c r="AU312" i="39" a="1"/>
  <c r="CF172" i="39" a="1"/>
  <c r="S172" i="39" a="1"/>
  <c r="O172" i="39" a="1"/>
  <c r="G172" i="39" a="1"/>
  <c r="J172" i="39" a="1"/>
  <c r="AV172" i="39" a="1"/>
  <c r="M172" i="39" a="1"/>
  <c r="CG172" i="39" a="1"/>
  <c r="Q277" i="39" a="1"/>
  <c r="CM277" i="39" a="1"/>
  <c r="H277" i="39" a="1"/>
  <c r="G277" i="39" a="1"/>
  <c r="CK277" i="39" a="1"/>
  <c r="AV277" i="39" a="1"/>
  <c r="V277" i="39" a="1"/>
  <c r="CO312" i="39" a="1"/>
  <c r="H312" i="39" a="1"/>
  <c r="CI32" i="35" a="1"/>
  <c r="H32" i="35" a="1"/>
  <c r="CJ312" i="39" a="1"/>
  <c r="AV312" i="39" a="1"/>
  <c r="K32" i="35" a="1"/>
  <c r="M32" i="35" a="1"/>
  <c r="CK312" i="39" a="1"/>
  <c r="I312" i="39" a="1"/>
  <c r="CH32" i="35" a="1"/>
  <c r="CL32" i="35" a="1"/>
  <c r="CH312" i="39" a="1"/>
  <c r="AT32" i="35" a="1"/>
  <c r="G32" i="35" a="1"/>
  <c r="CN32" i="35" a="1"/>
  <c r="J312" i="39" a="1"/>
  <c r="G312" i="39" a="1"/>
  <c r="CF32" i="35" a="1"/>
  <c r="T32" i="35" a="1"/>
  <c r="O312" i="39" a="1"/>
  <c r="K312" i="39" a="1"/>
  <c r="P32" i="35" a="1"/>
  <c r="CN312" i="39" a="1"/>
  <c r="Q312" i="39" a="1"/>
  <c r="Q32" i="35" a="1"/>
  <c r="N32" i="35" a="1"/>
  <c r="CL172" i="39" a="1"/>
  <c r="CM172" i="39" a="1"/>
  <c r="P172" i="39" a="1"/>
  <c r="Q172" i="39" a="1"/>
  <c r="N277" i="39" a="1"/>
  <c r="AU277" i="39" a="1"/>
  <c r="J277" i="39" a="1"/>
  <c r="CG312" i="39" a="1"/>
  <c r="CG32" i="35" a="1"/>
  <c r="CP312" i="39" a="1"/>
  <c r="CL312" i="39" a="1"/>
  <c r="CM312" i="39" a="1"/>
  <c r="S32" i="35" a="1"/>
  <c r="E32" i="35" a="1"/>
  <c r="F172" i="39" a="1"/>
  <c r="K172" i="39" a="1"/>
  <c r="T172" i="39" a="1"/>
  <c r="V172" i="39" a="1"/>
  <c r="CO172" i="39" a="1"/>
  <c r="CH172" i="39" a="1"/>
  <c r="N172" i="39" a="1"/>
  <c r="CK172" i="39" a="1"/>
  <c r="M277" i="39" a="1"/>
  <c r="CH277" i="39" a="1"/>
  <c r="CN277" i="39" a="1"/>
  <c r="I277" i="39" a="1"/>
  <c r="L277" i="39" a="1"/>
  <c r="F277" i="39" a="1"/>
  <c r="CP277" i="39" a="1"/>
  <c r="R312" i="39" a="1"/>
  <c r="CI312" i="39" a="1"/>
  <c r="J32" i="35" a="1"/>
  <c r="R32" i="35" a="1"/>
  <c r="U172" i="39" a="1"/>
  <c r="CJ172" i="39" a="1"/>
  <c r="CN172" i="39" a="1"/>
  <c r="T277" i="39" a="1"/>
  <c r="U277" i="39" a="1"/>
  <c r="O277" i="39" a="1"/>
  <c r="R277" i="39" a="1"/>
  <c r="CJ277" i="39" a="1"/>
  <c r="S312" i="39" a="1"/>
  <c r="F32" i="35" a="1"/>
  <c r="D32" i="35" a="1"/>
  <c r="CE32" i="35" a="1"/>
  <c r="P312" i="39" a="1"/>
  <c r="F312" i="39" a="1"/>
  <c r="CJ32" i="35" a="1"/>
  <c r="CK172" i="39" l="1"/>
  <c r="CG172" i="39"/>
  <c r="H172" i="39"/>
  <c r="Q172" i="39"/>
  <c r="N172" i="39"/>
  <c r="M172" i="39"/>
  <c r="AU172" i="39"/>
  <c r="CN172" i="39"/>
  <c r="CH172" i="39"/>
  <c r="AV172" i="39"/>
  <c r="I172" i="39"/>
  <c r="CW172" i="39" s="1"/>
  <c r="P172" i="39"/>
  <c r="CO172" i="39"/>
  <c r="J172" i="39"/>
  <c r="CI172" i="39"/>
  <c r="CJ172" i="39"/>
  <c r="V172" i="39"/>
  <c r="G172" i="39"/>
  <c r="CP172" i="39"/>
  <c r="CM172" i="39"/>
  <c r="T172" i="39"/>
  <c r="O172" i="39"/>
  <c r="L172" i="39"/>
  <c r="CL172" i="39"/>
  <c r="K172" i="39"/>
  <c r="S172" i="39"/>
  <c r="R172" i="39"/>
  <c r="U172" i="39"/>
  <c r="F172" i="39"/>
  <c r="CF172" i="39"/>
  <c r="K277" i="39"/>
  <c r="AR279" i="39" s="1"/>
  <c r="CJ277" i="39"/>
  <c r="CP277" i="39"/>
  <c r="V277" i="39"/>
  <c r="AE281" i="39" s="1"/>
  <c r="CO277" i="39"/>
  <c r="R277" i="39"/>
  <c r="F277" i="39"/>
  <c r="AV277" i="39"/>
  <c r="AT279" i="39" s="1"/>
  <c r="CF277" i="39"/>
  <c r="J277" i="39"/>
  <c r="AI278" i="39" s="1"/>
  <c r="L277" i="39"/>
  <c r="AN280" i="39" s="1"/>
  <c r="CK277" i="39"/>
  <c r="CG277" i="39"/>
  <c r="O277" i="39"/>
  <c r="I277" i="39"/>
  <c r="CW277" i="39" s="1"/>
  <c r="G277" i="39"/>
  <c r="P277" i="39"/>
  <c r="AU277" i="39"/>
  <c r="AH278" i="39" s="1"/>
  <c r="CN277" i="39"/>
  <c r="H277" i="39"/>
  <c r="S277" i="39"/>
  <c r="AF279" i="39" s="1"/>
  <c r="U277" i="39"/>
  <c r="Y279" i="39" s="1"/>
  <c r="CH277" i="39"/>
  <c r="CM277" i="39"/>
  <c r="CI277" i="39"/>
  <c r="N277" i="39"/>
  <c r="M277" i="39"/>
  <c r="Q277" i="39"/>
  <c r="CL277" i="39"/>
  <c r="T277" i="39"/>
  <c r="AM279" i="39"/>
  <c r="AB278" i="39"/>
  <c r="CN32" i="35"/>
  <c r="F32" i="35"/>
  <c r="N32" i="35"/>
  <c r="CL32" i="35"/>
  <c r="I32" i="35"/>
  <c r="R32" i="35"/>
  <c r="CK32" i="35"/>
  <c r="CM32" i="35"/>
  <c r="T32" i="35"/>
  <c r="H32" i="35"/>
  <c r="G32" i="35"/>
  <c r="DQ32" i="35" s="1"/>
  <c r="DU32" i="35" s="1"/>
  <c r="S32" i="35"/>
  <c r="M32" i="35"/>
  <c r="CO32" i="35"/>
  <c r="DD466" i="38" s="1"/>
  <c r="F466" i="38" s="1"/>
  <c r="O32" i="35"/>
  <c r="P32" i="35"/>
  <c r="CD32" i="35"/>
  <c r="CG32" i="35"/>
  <c r="E32" i="35"/>
  <c r="CH32" i="35"/>
  <c r="D32" i="35"/>
  <c r="J32" i="35"/>
  <c r="CJ32" i="35"/>
  <c r="L32" i="35"/>
  <c r="CF32" i="35"/>
  <c r="CI32" i="35"/>
  <c r="Q32" i="35"/>
  <c r="CE32" i="35"/>
  <c r="K32" i="35"/>
  <c r="AS32" i="35"/>
  <c r="AT32" i="35"/>
  <c r="K312" i="39"/>
  <c r="T312" i="39"/>
  <c r="S312" i="39"/>
  <c r="L312" i="39"/>
  <c r="I312" i="39"/>
  <c r="CW312" i="39" s="1"/>
  <c r="F312" i="39"/>
  <c r="CI312" i="39"/>
  <c r="AU312" i="39"/>
  <c r="CF312" i="39"/>
  <c r="G312" i="39"/>
  <c r="H312" i="39"/>
  <c r="Q312" i="39"/>
  <c r="CM312" i="39"/>
  <c r="AV312" i="39"/>
  <c r="U312" i="39"/>
  <c r="CH312" i="39"/>
  <c r="O312" i="39"/>
  <c r="M312" i="39"/>
  <c r="CG312" i="39"/>
  <c r="N312" i="39"/>
  <c r="CK312" i="39"/>
  <c r="CP312" i="39"/>
  <c r="R312" i="39"/>
  <c r="P312" i="39"/>
  <c r="V312" i="39"/>
  <c r="J312" i="39"/>
  <c r="CO312" i="39"/>
  <c r="CN312" i="39"/>
  <c r="CL312" i="39"/>
  <c r="CJ312" i="39"/>
  <c r="BD136" i="39"/>
  <c r="BB491" i="38" a="1"/>
  <c r="BB490" i="38" a="1"/>
  <c r="CN137" i="39" a="1"/>
  <c r="S137" i="39" a="1"/>
  <c r="AU137" i="39" a="1"/>
  <c r="I137" i="39" a="1"/>
  <c r="CK137" i="39" a="1"/>
  <c r="CH137" i="39" a="1"/>
  <c r="CP137" i="39" a="1"/>
  <c r="K137" i="39" a="1"/>
  <c r="U137" i="39" a="1"/>
  <c r="M137" i="39" a="1"/>
  <c r="V137" i="39" a="1"/>
  <c r="H137" i="39" a="1"/>
  <c r="CJ137" i="39" a="1"/>
  <c r="CO137" i="39" a="1"/>
  <c r="R137" i="39" a="1"/>
  <c r="G137" i="39" a="1"/>
  <c r="L137" i="39" a="1"/>
  <c r="CL137" i="39" a="1"/>
  <c r="CF137" i="39" a="1"/>
  <c r="J137" i="39" a="1"/>
  <c r="P137" i="39" a="1"/>
  <c r="AV137" i="39" a="1"/>
  <c r="Q137" i="39" a="1"/>
  <c r="N137" i="39" a="1"/>
  <c r="T137" i="39" a="1"/>
  <c r="CG137" i="39" a="1"/>
  <c r="CM137" i="39" a="1"/>
  <c r="CI137" i="39" a="1"/>
  <c r="F137" i="39" a="1"/>
  <c r="O137" i="39" a="1"/>
  <c r="X173" i="39" l="1"/>
  <c r="Y174" i="39"/>
  <c r="Z175" i="39"/>
  <c r="AA176" i="39"/>
  <c r="AQ173" i="39"/>
  <c r="AR174" i="39"/>
  <c r="CS172" i="39"/>
  <c r="AC174" i="39"/>
  <c r="AD175" i="39"/>
  <c r="AE176" i="39"/>
  <c r="AB173" i="39"/>
  <c r="AL173" i="39"/>
  <c r="AN175" i="39"/>
  <c r="AM174" i="39"/>
  <c r="AP177" i="39"/>
  <c r="AO176" i="39"/>
  <c r="CX172" i="39"/>
  <c r="AH173" i="39"/>
  <c r="W173" i="39"/>
  <c r="AF174" i="39"/>
  <c r="AG175" i="39"/>
  <c r="AI173" i="39"/>
  <c r="AK175" i="39"/>
  <c r="AJ174" i="39"/>
  <c r="CU172" i="39"/>
  <c r="AS173" i="39"/>
  <c r="AT174" i="39"/>
  <c r="CU277" i="39"/>
  <c r="AG280" i="39"/>
  <c r="AL278" i="39"/>
  <c r="AS278" i="39"/>
  <c r="AD280" i="39"/>
  <c r="AC279" i="39"/>
  <c r="AP282" i="39"/>
  <c r="AQ278" i="39"/>
  <c r="AO281" i="39"/>
  <c r="X278" i="39"/>
  <c r="CX277" i="39"/>
  <c r="CS277" i="39"/>
  <c r="CT277" i="39" s="1"/>
  <c r="AJ279" i="39"/>
  <c r="BB491" i="38"/>
  <c r="CW491" i="38" s="1"/>
  <c r="AA281" i="39"/>
  <c r="Z280" i="39"/>
  <c r="AK280" i="39"/>
  <c r="W278" i="39"/>
  <c r="DS32" i="35"/>
  <c r="BB490" i="38"/>
  <c r="CW490" i="38" s="1"/>
  <c r="CP137" i="39"/>
  <c r="AV137" i="39"/>
  <c r="CO137" i="39"/>
  <c r="M137" i="39"/>
  <c r="S137" i="39"/>
  <c r="R137" i="39"/>
  <c r="CI137" i="39"/>
  <c r="CK137" i="39"/>
  <c r="T137" i="39"/>
  <c r="CF137" i="39"/>
  <c r="CL137" i="39"/>
  <c r="CM137" i="39"/>
  <c r="CJ137" i="39"/>
  <c r="K137" i="39"/>
  <c r="O137" i="39"/>
  <c r="G137" i="39"/>
  <c r="CH137" i="39"/>
  <c r="V137" i="39"/>
  <c r="F137" i="39"/>
  <c r="U137" i="39"/>
  <c r="CN137" i="39"/>
  <c r="AU137" i="39"/>
  <c r="P137" i="39"/>
  <c r="I137" i="39"/>
  <c r="CW137" i="39" s="1"/>
  <c r="N137" i="39"/>
  <c r="CG137" i="39"/>
  <c r="L137" i="39"/>
  <c r="J137" i="39"/>
  <c r="H137" i="39"/>
  <c r="Q137" i="39"/>
  <c r="AI313" i="39"/>
  <c r="AK315" i="39"/>
  <c r="AJ314" i="39"/>
  <c r="AT314" i="39"/>
  <c r="AS313" i="39"/>
  <c r="CU312" i="39"/>
  <c r="Z33" i="35"/>
  <c r="AC36" i="35"/>
  <c r="AA34" i="35"/>
  <c r="AB35" i="35"/>
  <c r="DM32" i="35"/>
  <c r="DN32" i="35" s="1"/>
  <c r="AO33" i="35"/>
  <c r="AP34" i="35"/>
  <c r="AE316" i="39"/>
  <c r="AC314" i="39"/>
  <c r="AD315" i="39"/>
  <c r="AB313" i="39"/>
  <c r="AR314" i="39"/>
  <c r="AQ313" i="39"/>
  <c r="CS312" i="39"/>
  <c r="CT312" i="39" s="1"/>
  <c r="X35" i="35"/>
  <c r="V33" i="35"/>
  <c r="W34" i="35"/>
  <c r="Y36" i="35"/>
  <c r="CX312" i="39"/>
  <c r="AH313" i="39"/>
  <c r="AO316" i="39"/>
  <c r="AP317" i="39"/>
  <c r="AM314" i="39"/>
  <c r="AN315" i="39"/>
  <c r="AL313" i="39"/>
  <c r="AQ33" i="35"/>
  <c r="AR34" i="35"/>
  <c r="DO32" i="35"/>
  <c r="AD34" i="35"/>
  <c r="U33" i="35"/>
  <c r="AE35" i="35"/>
  <c r="Z315" i="39"/>
  <c r="Y314" i="39"/>
  <c r="AA316" i="39"/>
  <c r="X313" i="39"/>
  <c r="AF314" i="39"/>
  <c r="AG315" i="39"/>
  <c r="W313" i="39"/>
  <c r="DR32" i="35"/>
  <c r="DD465" i="38"/>
  <c r="F465" i="38" s="1"/>
  <c r="AF33" i="35"/>
  <c r="AN37" i="35"/>
  <c r="AJ33" i="35"/>
  <c r="AK34" i="35"/>
  <c r="AM36" i="35"/>
  <c r="AL35" i="35"/>
  <c r="AI35" i="35"/>
  <c r="AH34" i="35"/>
  <c r="AG33" i="35"/>
  <c r="CY490" i="38" a="1"/>
  <c r="CT172" i="39" l="1"/>
  <c r="CV172" i="39" s="1"/>
  <c r="CV277" i="39"/>
  <c r="DP32" i="35"/>
  <c r="CV312" i="39"/>
  <c r="CY490" i="38"/>
  <c r="AL138" i="39"/>
  <c r="AO141" i="39"/>
  <c r="AN140" i="39"/>
  <c r="AM139" i="39"/>
  <c r="AP142" i="39"/>
  <c r="CX137" i="39"/>
  <c r="AH138" i="39"/>
  <c r="AB138" i="39"/>
  <c r="AE141" i="39"/>
  <c r="AD140" i="39"/>
  <c r="AC139" i="39"/>
  <c r="AQ138" i="39"/>
  <c r="AR139" i="39"/>
  <c r="CS137" i="39"/>
  <c r="AT139" i="39"/>
  <c r="AS138" i="39"/>
  <c r="CU137" i="39"/>
  <c r="AG140" i="39"/>
  <c r="W138" i="39"/>
  <c r="AF139" i="39"/>
  <c r="AJ139" i="39"/>
  <c r="AK140" i="39"/>
  <c r="AI138" i="39"/>
  <c r="AA141" i="39"/>
  <c r="X138" i="39"/>
  <c r="Y139" i="39"/>
  <c r="Z140" i="39"/>
  <c r="AZ32" i="35" l="1"/>
  <c r="BB277" i="39" s="1"/>
  <c r="BD32" i="35"/>
  <c r="BF172" i="39" s="1"/>
  <c r="CT137" i="39"/>
  <c r="CV137" i="39" s="1"/>
  <c r="BO32" i="35"/>
  <c r="BQ312" i="39" s="1"/>
  <c r="BB32" i="35"/>
  <c r="H173" i="39" a="1"/>
  <c r="U173" i="39" a="1"/>
  <c r="CN173" i="39" a="1"/>
  <c r="O173" i="39" a="1"/>
  <c r="V173" i="39" a="1"/>
  <c r="AU173" i="39" a="1"/>
  <c r="L173" i="39" a="1"/>
  <c r="Q278" i="39" a="1"/>
  <c r="AV278" i="39" a="1"/>
  <c r="AU278" i="39" a="1"/>
  <c r="CM278" i="39" a="1"/>
  <c r="CK278" i="39" a="1"/>
  <c r="O278" i="39" a="1"/>
  <c r="CI278" i="39" a="1"/>
  <c r="H278" i="39" a="1"/>
  <c r="L313" i="39" a="1"/>
  <c r="CM33" i="35" a="1"/>
  <c r="T33" i="35" a="1"/>
  <c r="CJ313" i="39" a="1"/>
  <c r="H313" i="39" a="1"/>
  <c r="H33" i="35" a="1"/>
  <c r="S33" i="35" a="1"/>
  <c r="J313" i="39" a="1"/>
  <c r="R313" i="39" a="1"/>
  <c r="M33" i="35" a="1"/>
  <c r="CF33" i="35" a="1"/>
  <c r="P313" i="39" a="1"/>
  <c r="CG313" i="39" a="1"/>
  <c r="CL33" i="35" a="1"/>
  <c r="J33" i="35" a="1"/>
  <c r="U313" i="39" a="1"/>
  <c r="D33" i="35" a="1"/>
  <c r="M313" i="39" a="1"/>
  <c r="CO33" i="35" a="1"/>
  <c r="AT33" i="35" a="1"/>
  <c r="N313" i="39" a="1"/>
  <c r="M173" i="39" a="1"/>
  <c r="CK173" i="39" a="1"/>
  <c r="M278" i="39" a="1"/>
  <c r="G278" i="39" a="1"/>
  <c r="CL313" i="39" a="1"/>
  <c r="K33" i="35" a="1"/>
  <c r="CK313" i="39" a="1"/>
  <c r="F313" i="39" a="1"/>
  <c r="R33" i="35" a="1"/>
  <c r="CN33" i="35" a="1"/>
  <c r="CI173" i="39" a="1"/>
  <c r="F173" i="39" a="1"/>
  <c r="CG173" i="39" a="1"/>
  <c r="CM173" i="39" a="1"/>
  <c r="CF173" i="39" a="1"/>
  <c r="R173" i="39" a="1"/>
  <c r="N173" i="39" a="1"/>
  <c r="CJ173" i="39" a="1"/>
  <c r="I278" i="39" a="1"/>
  <c r="K278" i="39" a="1"/>
  <c r="T278" i="39" a="1"/>
  <c r="R278" i="39" a="1"/>
  <c r="CF278" i="39" a="1"/>
  <c r="N278" i="39" a="1"/>
  <c r="V278" i="39" a="1"/>
  <c r="CO313" i="39" a="1"/>
  <c r="Q313" i="39" a="1"/>
  <c r="CD33" i="35" a="1"/>
  <c r="N33" i="35" a="1"/>
  <c r="AU313" i="39" a="1"/>
  <c r="AV313" i="39" a="1"/>
  <c r="CE33" i="35" a="1"/>
  <c r="F33" i="35" a="1"/>
  <c r="CN313" i="39" a="1"/>
  <c r="V313" i="39" a="1"/>
  <c r="Q33" i="35" a="1"/>
  <c r="CI33" i="35" a="1"/>
  <c r="S313" i="39" a="1"/>
  <c r="I33" i="35" a="1"/>
  <c r="G313" i="39" a="1"/>
  <c r="K313" i="39" a="1"/>
  <c r="O33" i="35" a="1"/>
  <c r="CJ33" i="35" a="1"/>
  <c r="J173" i="39" a="1"/>
  <c r="CL278" i="39" a="1"/>
  <c r="P278" i="39" a="1"/>
  <c r="L278" i="39" a="1"/>
  <c r="CM313" i="39" a="1"/>
  <c r="E33" i="35" a="1"/>
  <c r="P33" i="35" a="1"/>
  <c r="AS33" i="35" a="1"/>
  <c r="G33" i="35" a="1"/>
  <c r="T313" i="39" a="1"/>
  <c r="T173" i="39" a="1"/>
  <c r="Q173" i="39" a="1"/>
  <c r="P173" i="39" a="1"/>
  <c r="K173" i="39" a="1"/>
  <c r="CP173" i="39" a="1"/>
  <c r="CL173" i="39" a="1"/>
  <c r="AV173" i="39" a="1"/>
  <c r="CH173" i="39" a="1"/>
  <c r="J278" i="39" a="1"/>
  <c r="CJ278" i="39" a="1"/>
  <c r="CP278" i="39" a="1"/>
  <c r="CO278" i="39" a="1"/>
  <c r="CH278" i="39" a="1"/>
  <c r="S278" i="39" a="1"/>
  <c r="F278" i="39" a="1"/>
  <c r="I313" i="39" a="1"/>
  <c r="CI313" i="39" a="1"/>
  <c r="L33" i="35" a="1"/>
  <c r="CH33" i="35" a="1"/>
  <c r="CK33" i="35" a="1"/>
  <c r="CF313" i="39" a="1"/>
  <c r="O313" i="39" a="1"/>
  <c r="CO173" i="39" a="1"/>
  <c r="I173" i="39" a="1"/>
  <c r="CG278" i="39" a="1"/>
  <c r="CN278" i="39" a="1"/>
  <c r="U278" i="39" a="1"/>
  <c r="CP313" i="39" a="1"/>
  <c r="CH313" i="39" a="1"/>
  <c r="CG33" i="35" a="1"/>
  <c r="G173" i="39" a="1"/>
  <c r="S173" i="39" a="1"/>
  <c r="CH173" i="39" l="1"/>
  <c r="CJ173" i="39"/>
  <c r="L173" i="39"/>
  <c r="CK173" i="39"/>
  <c r="AV173" i="39"/>
  <c r="N173" i="39"/>
  <c r="AU173" i="39"/>
  <c r="I173" i="39"/>
  <c r="CW173" i="39" s="1"/>
  <c r="CL173" i="39"/>
  <c r="R173" i="39"/>
  <c r="V173" i="39"/>
  <c r="M173" i="39"/>
  <c r="CP173" i="39"/>
  <c r="CF173" i="39"/>
  <c r="O173" i="39"/>
  <c r="J173" i="39"/>
  <c r="K173" i="39"/>
  <c r="CM173" i="39"/>
  <c r="CN173" i="39"/>
  <c r="CO173" i="39"/>
  <c r="P173" i="39"/>
  <c r="CG173" i="39"/>
  <c r="U173" i="39"/>
  <c r="S173" i="39"/>
  <c r="Q173" i="39"/>
  <c r="F173" i="39"/>
  <c r="H173" i="39"/>
  <c r="G173" i="39"/>
  <c r="T173" i="39"/>
  <c r="CI173" i="39"/>
  <c r="H278" i="39"/>
  <c r="U278" i="39"/>
  <c r="Y280" i="39" s="1"/>
  <c r="F278" i="39"/>
  <c r="V278" i="39"/>
  <c r="AE282" i="39" s="1"/>
  <c r="CI278" i="39"/>
  <c r="L278" i="39"/>
  <c r="AL279" i="39" s="1"/>
  <c r="S278" i="39"/>
  <c r="W279" i="39" s="1"/>
  <c r="N278" i="39"/>
  <c r="O278" i="39"/>
  <c r="G278" i="39"/>
  <c r="CH278" i="39"/>
  <c r="CF278" i="39"/>
  <c r="CK278" i="39"/>
  <c r="CN278" i="39"/>
  <c r="CO278" i="39"/>
  <c r="R278" i="39"/>
  <c r="CM278" i="39"/>
  <c r="P278" i="39"/>
  <c r="CP278" i="39"/>
  <c r="T278" i="39"/>
  <c r="AU278" i="39"/>
  <c r="AH279" i="39" s="1"/>
  <c r="M278" i="39"/>
  <c r="CJ278" i="39"/>
  <c r="K278" i="39"/>
  <c r="CS278" i="39" s="1"/>
  <c r="AV278" i="39"/>
  <c r="CU278" i="39" s="1"/>
  <c r="CG278" i="39"/>
  <c r="J278" i="39"/>
  <c r="AK281" i="39" s="1"/>
  <c r="I278" i="39"/>
  <c r="CW278" i="39" s="1"/>
  <c r="Q278" i="39"/>
  <c r="CL278" i="39"/>
  <c r="AF280" i="39"/>
  <c r="AT33" i="35"/>
  <c r="CO33" i="35"/>
  <c r="DD491" i="38" s="1"/>
  <c r="F491" i="38" s="1"/>
  <c r="E33" i="35"/>
  <c r="I33" i="35"/>
  <c r="CI33" i="35"/>
  <c r="F33" i="35"/>
  <c r="CH33" i="35"/>
  <c r="J33" i="35"/>
  <c r="CF33" i="35"/>
  <c r="S33" i="35"/>
  <c r="N33" i="35"/>
  <c r="CG33" i="35"/>
  <c r="R33" i="35"/>
  <c r="AS33" i="35"/>
  <c r="T33" i="35"/>
  <c r="CJ33" i="35"/>
  <c r="O33" i="35"/>
  <c r="CK33" i="35"/>
  <c r="K33" i="35"/>
  <c r="D33" i="35"/>
  <c r="Q33" i="35"/>
  <c r="CE33" i="35"/>
  <c r="L33" i="35"/>
  <c r="CL33" i="35"/>
  <c r="M33" i="35"/>
  <c r="H33" i="35"/>
  <c r="CD33" i="35"/>
  <c r="CN33" i="35"/>
  <c r="G33" i="35"/>
  <c r="DQ33" i="35" s="1"/>
  <c r="DU33" i="35" s="1"/>
  <c r="P33" i="35"/>
  <c r="CM33" i="35"/>
  <c r="N313" i="39"/>
  <c r="CF313" i="39"/>
  <c r="G313" i="39"/>
  <c r="CM313" i="39"/>
  <c r="S313" i="39"/>
  <c r="V313" i="39"/>
  <c r="AV313" i="39"/>
  <c r="CI313" i="39"/>
  <c r="CG313" i="39"/>
  <c r="R313" i="39"/>
  <c r="H313" i="39"/>
  <c r="Q313" i="39"/>
  <c r="T313" i="39"/>
  <c r="CP313" i="39"/>
  <c r="CK313" i="39"/>
  <c r="L313" i="39"/>
  <c r="O313" i="39"/>
  <c r="K313" i="39"/>
  <c r="M313" i="39"/>
  <c r="CL313" i="39"/>
  <c r="U313" i="39"/>
  <c r="CN313" i="39"/>
  <c r="AU313" i="39"/>
  <c r="I313" i="39"/>
  <c r="CW313" i="39" s="1"/>
  <c r="P313" i="39"/>
  <c r="J313" i="39"/>
  <c r="CJ313" i="39"/>
  <c r="CO313" i="39"/>
  <c r="CH313" i="39"/>
  <c r="F313" i="39"/>
  <c r="BD137" i="39"/>
  <c r="BB516" i="38" a="1"/>
  <c r="BB515" i="38" a="1"/>
  <c r="H138" i="39" a="1"/>
  <c r="J138" i="39" a="1"/>
  <c r="T138" i="39" a="1"/>
  <c r="AV138" i="39" a="1"/>
  <c r="U138" i="39" a="1"/>
  <c r="R138" i="39" a="1"/>
  <c r="CF138" i="39" a="1"/>
  <c r="CK138" i="39" a="1"/>
  <c r="M138" i="39" a="1"/>
  <c r="V138" i="39" a="1"/>
  <c r="G138" i="39" a="1"/>
  <c r="CM138" i="39" a="1"/>
  <c r="Q138" i="39" a="1"/>
  <c r="CJ138" i="39" a="1"/>
  <c r="CH138" i="39" a="1"/>
  <c r="CP138" i="39" a="1"/>
  <c r="CN138" i="39" a="1"/>
  <c r="O138" i="39" a="1"/>
  <c r="CO138" i="39" a="1"/>
  <c r="L138" i="39" a="1"/>
  <c r="S138" i="39" a="1"/>
  <c r="K138" i="39" a="1"/>
  <c r="AU138" i="39" a="1"/>
  <c r="N138" i="39" a="1"/>
  <c r="CG138" i="39" a="1"/>
  <c r="F138" i="39" a="1"/>
  <c r="CL138" i="39" a="1"/>
  <c r="CI138" i="39" a="1"/>
  <c r="I138" i="39" a="1"/>
  <c r="P138" i="39" a="1"/>
  <c r="CS173" i="39" l="1"/>
  <c r="AQ174" i="39"/>
  <c r="AR175" i="39"/>
  <c r="CU173" i="39"/>
  <c r="AT175" i="39"/>
  <c r="AS174" i="39"/>
  <c r="W174" i="39"/>
  <c r="AF175" i="39"/>
  <c r="AG176" i="39"/>
  <c r="AJ175" i="39"/>
  <c r="AK176" i="39"/>
  <c r="AI174" i="39"/>
  <c r="Z176" i="39"/>
  <c r="X174" i="39"/>
  <c r="Y175" i="39"/>
  <c r="AA177" i="39"/>
  <c r="AC175" i="39"/>
  <c r="AE177" i="39"/>
  <c r="AD176" i="39"/>
  <c r="AB174" i="39"/>
  <c r="CX173" i="39"/>
  <c r="AH174" i="39"/>
  <c r="AM175" i="39"/>
  <c r="AN176" i="39"/>
  <c r="AL174" i="39"/>
  <c r="AO177" i="39"/>
  <c r="Z281" i="39"/>
  <c r="AB279" i="39"/>
  <c r="AN281" i="39"/>
  <c r="CX278" i="39"/>
  <c r="AG281" i="39"/>
  <c r="AI279" i="39"/>
  <c r="AS279" i="39"/>
  <c r="AJ280" i="39"/>
  <c r="AR280" i="39"/>
  <c r="AC280" i="39"/>
  <c r="AQ279" i="39"/>
  <c r="AD281" i="39"/>
  <c r="BB516" i="38"/>
  <c r="CW516" i="38" s="1"/>
  <c r="AO282" i="39"/>
  <c r="AA282" i="39"/>
  <c r="AM280" i="39"/>
  <c r="X279" i="39"/>
  <c r="AT280" i="39"/>
  <c r="CT278" i="39"/>
  <c r="CV278" i="39" s="1"/>
  <c r="DS33" i="35"/>
  <c r="BB515" i="38"/>
  <c r="CW515" i="38" s="1"/>
  <c r="J138" i="39"/>
  <c r="CG138" i="39"/>
  <c r="N138" i="39"/>
  <c r="CL138" i="39"/>
  <c r="P138" i="39"/>
  <c r="CJ138" i="39"/>
  <c r="CM138" i="39"/>
  <c r="AU138" i="39"/>
  <c r="S138" i="39"/>
  <c r="I138" i="39"/>
  <c r="CW138" i="39" s="1"/>
  <c r="U138" i="39"/>
  <c r="V138" i="39"/>
  <c r="CK138" i="39"/>
  <c r="CO138" i="39"/>
  <c r="O138" i="39"/>
  <c r="T138" i="39"/>
  <c r="H138" i="39"/>
  <c r="CP138" i="39"/>
  <c r="CH138" i="39"/>
  <c r="CN138" i="39"/>
  <c r="F138" i="39"/>
  <c r="Q138" i="39"/>
  <c r="G138" i="39"/>
  <c r="K138" i="39"/>
  <c r="L138" i="39"/>
  <c r="R138" i="39"/>
  <c r="AV138" i="39"/>
  <c r="M138" i="39"/>
  <c r="CF138" i="39"/>
  <c r="CI138" i="39"/>
  <c r="AN316" i="39"/>
  <c r="AO317" i="39"/>
  <c r="AL314" i="39"/>
  <c r="AM315" i="39"/>
  <c r="AJ315" i="39"/>
  <c r="AK316" i="39"/>
  <c r="AI314" i="39"/>
  <c r="CS313" i="39"/>
  <c r="CT313" i="39" s="1"/>
  <c r="AQ314" i="39"/>
  <c r="AR315" i="39"/>
  <c r="AB314" i="39"/>
  <c r="AC315" i="39"/>
  <c r="AD316" i="39"/>
  <c r="AE317" i="39"/>
  <c r="U34" i="35"/>
  <c r="AD35" i="35"/>
  <c r="AE36" i="35"/>
  <c r="AQ34" i="35"/>
  <c r="AR35" i="35"/>
  <c r="DO33" i="35"/>
  <c r="X314" i="39"/>
  <c r="Y315" i="39"/>
  <c r="Z316" i="39"/>
  <c r="AA317" i="39"/>
  <c r="AF315" i="39"/>
  <c r="W314" i="39"/>
  <c r="AG316" i="39"/>
  <c r="AJ34" i="35"/>
  <c r="AL36" i="35"/>
  <c r="AM37" i="35"/>
  <c r="AK35" i="35"/>
  <c r="DM33" i="35"/>
  <c r="DN33" i="35" s="1"/>
  <c r="AO34" i="35"/>
  <c r="AP35" i="35"/>
  <c r="Z34" i="35"/>
  <c r="AA35" i="35"/>
  <c r="AB36" i="35"/>
  <c r="AC37" i="35"/>
  <c r="CX313" i="39"/>
  <c r="AH314" i="39"/>
  <c r="AT315" i="39"/>
  <c r="AS314" i="39"/>
  <c r="CU313" i="39"/>
  <c r="AH35" i="35"/>
  <c r="AI36" i="35"/>
  <c r="AG34" i="35"/>
  <c r="AF34" i="35"/>
  <c r="DR33" i="35"/>
  <c r="DD490" i="38"/>
  <c r="F490" i="38" s="1"/>
  <c r="X36" i="35"/>
  <c r="W35" i="35"/>
  <c r="V34" i="35"/>
  <c r="Y37" i="35"/>
  <c r="CY515" i="38" a="1"/>
  <c r="CT173" i="39" l="1"/>
  <c r="CV173" i="39" s="1"/>
  <c r="CV313" i="39"/>
  <c r="CY515" i="38"/>
  <c r="AO142" i="39"/>
  <c r="AL139" i="39"/>
  <c r="AN141" i="39"/>
  <c r="AM140" i="39"/>
  <c r="AF140" i="39"/>
  <c r="W139" i="39"/>
  <c r="AG141" i="39"/>
  <c r="AK141" i="39"/>
  <c r="AJ140" i="39"/>
  <c r="AI139" i="39"/>
  <c r="AQ139" i="39"/>
  <c r="CS138" i="39"/>
  <c r="AR140" i="39"/>
  <c r="AC140" i="39"/>
  <c r="AB139" i="39"/>
  <c r="AE142" i="39"/>
  <c r="AD141" i="39"/>
  <c r="CX138" i="39"/>
  <c r="AH139" i="39"/>
  <c r="AS139" i="39"/>
  <c r="AT140" i="39"/>
  <c r="CU138" i="39"/>
  <c r="Z141" i="39"/>
  <c r="X139" i="39"/>
  <c r="Y140" i="39"/>
  <c r="AA142" i="39"/>
  <c r="DP33" i="35"/>
  <c r="AZ33" i="35" l="1"/>
  <c r="BB278" i="39" s="1"/>
  <c r="BD33" i="35"/>
  <c r="BF173" i="39" s="1"/>
  <c r="CT138" i="39"/>
  <c r="CV138" i="39" s="1"/>
  <c r="BO33" i="35"/>
  <c r="BQ313" i="39" s="1"/>
  <c r="BB33" i="35"/>
  <c r="CN174" i="39" a="1"/>
  <c r="Q174" i="39" a="1"/>
  <c r="AU174" i="39" a="1"/>
  <c r="J174" i="39" a="1"/>
  <c r="CK174" i="39" a="1"/>
  <c r="K174" i="39" a="1"/>
  <c r="CH174" i="39" a="1"/>
  <c r="H279" i="39" a="1"/>
  <c r="AV279" i="39" a="1"/>
  <c r="CF279" i="39" a="1"/>
  <c r="CJ279" i="39" a="1"/>
  <c r="V279" i="39" a="1"/>
  <c r="U279" i="39" a="1"/>
  <c r="I279" i="39" a="1"/>
  <c r="AU279" i="39" a="1"/>
  <c r="CN314" i="39" a="1"/>
  <c r="CF34" i="35" a="1"/>
  <c r="CD34" i="35" a="1"/>
  <c r="L314" i="39" a="1"/>
  <c r="N34" i="35" a="1"/>
  <c r="G314" i="39" a="1"/>
  <c r="N314" i="39" a="1"/>
  <c r="I34" i="35" a="1"/>
  <c r="R34" i="35" a="1"/>
  <c r="D34" i="35" a="1"/>
  <c r="CI314" i="39" a="1"/>
  <c r="H314" i="39" a="1"/>
  <c r="T34" i="35" a="1"/>
  <c r="CN34" i="35" a="1"/>
  <c r="CH34" i="35" a="1"/>
  <c r="R279" i="39" a="1"/>
  <c r="CL279" i="39" a="1"/>
  <c r="N279" i="39" a="1"/>
  <c r="CK279" i="39" a="1"/>
  <c r="F34" i="35" a="1"/>
  <c r="M314" i="39" a="1"/>
  <c r="J34" i="35" a="1"/>
  <c r="CM314" i="39" a="1"/>
  <c r="AV314" i="39" a="1"/>
  <c r="CJ34" i="35" a="1"/>
  <c r="E34" i="35" a="1"/>
  <c r="O34" i="35" a="1"/>
  <c r="CF174" i="39" a="1"/>
  <c r="CM174" i="39" a="1"/>
  <c r="AV174" i="39" a="1"/>
  <c r="T174" i="39" a="1"/>
  <c r="CO174" i="39" a="1"/>
  <c r="CJ174" i="39" a="1"/>
  <c r="CL174" i="39" a="1"/>
  <c r="CP174" i="39" a="1"/>
  <c r="CM279" i="39" a="1"/>
  <c r="J279" i="39" a="1"/>
  <c r="F279" i="39" a="1"/>
  <c r="M279" i="39" a="1"/>
  <c r="L279" i="39" a="1"/>
  <c r="T279" i="39" a="1"/>
  <c r="CO279" i="39" a="1"/>
  <c r="CH314" i="39" a="1"/>
  <c r="F314" i="39" a="1"/>
  <c r="CK34" i="35" a="1"/>
  <c r="CO34" i="35" a="1"/>
  <c r="CL314" i="39" a="1"/>
  <c r="K314" i="39" a="1"/>
  <c r="CK314" i="39" a="1"/>
  <c r="H34" i="35" a="1"/>
  <c r="K34" i="35" a="1"/>
  <c r="T314" i="39" a="1"/>
  <c r="L34" i="35" a="1"/>
  <c r="P314" i="39" a="1"/>
  <c r="CJ314" i="39" a="1"/>
  <c r="M34" i="35" a="1"/>
  <c r="CP314" i="39" a="1"/>
  <c r="P34" i="35" a="1"/>
  <c r="K279" i="39" a="1"/>
  <c r="G279" i="39" a="1"/>
  <c r="O279" i="39" a="1"/>
  <c r="CO314" i="39" a="1"/>
  <c r="CI34" i="35" a="1"/>
  <c r="O314" i="39" a="1"/>
  <c r="Q34" i="35" a="1"/>
  <c r="R314" i="39" a="1"/>
  <c r="CG34" i="35" a="1"/>
  <c r="J314" i="39" a="1"/>
  <c r="CE34" i="35" a="1"/>
  <c r="O174" i="39" a="1"/>
  <c r="H174" i="39" a="1"/>
  <c r="G174" i="39" a="1"/>
  <c r="CG174" i="39" a="1"/>
  <c r="S174" i="39" a="1"/>
  <c r="V174" i="39" a="1"/>
  <c r="U174" i="39" a="1"/>
  <c r="F174" i="39" a="1"/>
  <c r="Q314" i="39" a="1"/>
  <c r="CM34" i="35" a="1"/>
  <c r="P174" i="39" a="1"/>
  <c r="M174" i="39" a="1"/>
  <c r="CI174" i="39" a="1"/>
  <c r="N174" i="39" a="1"/>
  <c r="L174" i="39" a="1"/>
  <c r="R174" i="39" a="1"/>
  <c r="I174" i="39" a="1"/>
  <c r="Q279" i="39" a="1"/>
  <c r="CG279" i="39" a="1"/>
  <c r="CN279" i="39" a="1"/>
  <c r="CI279" i="39" a="1"/>
  <c r="S279" i="39" a="1"/>
  <c r="CH279" i="39" a="1"/>
  <c r="CP279" i="39" a="1"/>
  <c r="P279" i="39" a="1"/>
  <c r="S314" i="39" a="1"/>
  <c r="AU314" i="39" a="1"/>
  <c r="CL34" i="35" a="1"/>
  <c r="S34" i="35" a="1"/>
  <c r="AT34" i="35" a="1"/>
  <c r="I314" i="39" a="1"/>
  <c r="CG314" i="39" a="1"/>
  <c r="AS34" i="35" a="1"/>
  <c r="G34" i="35" a="1"/>
  <c r="U314" i="39" a="1"/>
  <c r="CF314" i="39" a="1"/>
  <c r="V314" i="39" a="1"/>
  <c r="F174" i="39" l="1"/>
  <c r="CP174" i="39"/>
  <c r="CH174" i="39"/>
  <c r="I174" i="39"/>
  <c r="CW174" i="39" s="1"/>
  <c r="U174" i="39"/>
  <c r="CL174" i="39"/>
  <c r="K174" i="39"/>
  <c r="R174" i="39"/>
  <c r="V174" i="39"/>
  <c r="CJ174" i="39"/>
  <c r="CK174" i="39"/>
  <c r="L174" i="39"/>
  <c r="S174" i="39"/>
  <c r="CO174" i="39"/>
  <c r="J174" i="39"/>
  <c r="N174" i="39"/>
  <c r="CG174" i="39"/>
  <c r="T174" i="39"/>
  <c r="AU174" i="39"/>
  <c r="CI174" i="39"/>
  <c r="G174" i="39"/>
  <c r="AV174" i="39"/>
  <c r="Q174" i="39"/>
  <c r="M174" i="39"/>
  <c r="H174" i="39"/>
  <c r="CM174" i="39"/>
  <c r="CN174" i="39"/>
  <c r="P174" i="39"/>
  <c r="O174" i="39"/>
  <c r="CF174" i="39"/>
  <c r="AU279" i="39"/>
  <c r="CX279" i="39" s="1"/>
  <c r="P279" i="39"/>
  <c r="CK279" i="39"/>
  <c r="CO279" i="39"/>
  <c r="I279" i="39"/>
  <c r="CW279" i="39" s="1"/>
  <c r="CP279" i="39"/>
  <c r="O279" i="39"/>
  <c r="T279" i="39"/>
  <c r="U279" i="39"/>
  <c r="X280" i="39" s="1"/>
  <c r="CH279" i="39"/>
  <c r="N279" i="39"/>
  <c r="L279" i="39"/>
  <c r="AM281" i="39" s="1"/>
  <c r="V279" i="39"/>
  <c r="AB280" i="39" s="1"/>
  <c r="S279" i="39"/>
  <c r="W280" i="39" s="1"/>
  <c r="G279" i="39"/>
  <c r="M279" i="39"/>
  <c r="CJ279" i="39"/>
  <c r="CI279" i="39"/>
  <c r="CL279" i="39"/>
  <c r="F279" i="39"/>
  <c r="CF279" i="39"/>
  <c r="CN279" i="39"/>
  <c r="K279" i="39"/>
  <c r="CS279" i="39" s="1"/>
  <c r="J279" i="39"/>
  <c r="AI280" i="39" s="1"/>
  <c r="AV279" i="39"/>
  <c r="AT281" i="39" s="1"/>
  <c r="CG279" i="39"/>
  <c r="R279" i="39"/>
  <c r="CM279" i="39"/>
  <c r="H279" i="39"/>
  <c r="Q279" i="39"/>
  <c r="R34" i="35"/>
  <c r="S34" i="35"/>
  <c r="P34" i="35"/>
  <c r="CN34" i="35"/>
  <c r="G34" i="35"/>
  <c r="DQ34" i="35" s="1"/>
  <c r="DU34" i="35" s="1"/>
  <c r="CI34" i="35"/>
  <c r="N34" i="35"/>
  <c r="CE34" i="35"/>
  <c r="Q34" i="35"/>
  <c r="CO34" i="35"/>
  <c r="DD516" i="38" s="1"/>
  <c r="F516" i="38" s="1"/>
  <c r="L34" i="35"/>
  <c r="CJ34" i="35"/>
  <c r="K34" i="35"/>
  <c r="CD34" i="35"/>
  <c r="CH34" i="35"/>
  <c r="M34" i="35"/>
  <c r="I34" i="35"/>
  <c r="CL34" i="35"/>
  <c r="AT34" i="35"/>
  <c r="T34" i="35"/>
  <c r="AS34" i="35"/>
  <c r="F34" i="35"/>
  <c r="D34" i="35"/>
  <c r="E34" i="35"/>
  <c r="J34" i="35"/>
  <c r="CK34" i="35"/>
  <c r="O34" i="35"/>
  <c r="CG34" i="35"/>
  <c r="H34" i="35"/>
  <c r="CF34" i="35"/>
  <c r="CM34" i="35"/>
  <c r="CJ314" i="39"/>
  <c r="N314" i="39"/>
  <c r="AU314" i="39"/>
  <c r="U314" i="39"/>
  <c r="H314" i="39"/>
  <c r="CG314" i="39"/>
  <c r="CO314" i="39"/>
  <c r="J314" i="39"/>
  <c r="V314" i="39"/>
  <c r="O314" i="39"/>
  <c r="F314" i="39"/>
  <c r="CL314" i="39"/>
  <c r="AV314" i="39"/>
  <c r="CK314" i="39"/>
  <c r="CN314" i="39"/>
  <c r="CM314" i="39"/>
  <c r="P314" i="39"/>
  <c r="G314" i="39"/>
  <c r="S314" i="39"/>
  <c r="CP314" i="39"/>
  <c r="CI314" i="39"/>
  <c r="I314" i="39"/>
  <c r="CW314" i="39" s="1"/>
  <c r="Q314" i="39"/>
  <c r="L314" i="39"/>
  <c r="CF314" i="39"/>
  <c r="M314" i="39"/>
  <c r="CH314" i="39"/>
  <c r="T314" i="39"/>
  <c r="R314" i="39"/>
  <c r="K314" i="39"/>
  <c r="BD138" i="39"/>
  <c r="BB541" i="38" a="1"/>
  <c r="BB540" i="38" a="1"/>
  <c r="Q139" i="39" a="1"/>
  <c r="CO139" i="39" a="1"/>
  <c r="F139" i="39" a="1"/>
  <c r="G139" i="39" a="1"/>
  <c r="L139" i="39" a="1"/>
  <c r="P139" i="39" a="1"/>
  <c r="CN139" i="39" a="1"/>
  <c r="CI139" i="39" a="1"/>
  <c r="T139" i="39" a="1"/>
  <c r="CK139" i="39" a="1"/>
  <c r="M139" i="39" a="1"/>
  <c r="CM139" i="39" a="1"/>
  <c r="S139" i="39" a="1"/>
  <c r="AV139" i="39" a="1"/>
  <c r="AU139" i="39" a="1"/>
  <c r="J139" i="39" a="1"/>
  <c r="O139" i="39" a="1"/>
  <c r="CF139" i="39" a="1"/>
  <c r="CH139" i="39" a="1"/>
  <c r="CP139" i="39" a="1"/>
  <c r="R139" i="39" a="1"/>
  <c r="H139" i="39" a="1"/>
  <c r="K139" i="39" a="1"/>
  <c r="CL139" i="39" a="1"/>
  <c r="I139" i="39" a="1"/>
  <c r="V139" i="39" a="1"/>
  <c r="U139" i="39" a="1"/>
  <c r="N139" i="39" a="1"/>
  <c r="CG139" i="39" a="1"/>
  <c r="CJ139" i="39" a="1"/>
  <c r="AL280" i="39" l="1"/>
  <c r="AQ280" i="39"/>
  <c r="AF281" i="39"/>
  <c r="AL175" i="39"/>
  <c r="AM176" i="39"/>
  <c r="AN177" i="39"/>
  <c r="AH175" i="39"/>
  <c r="CX174" i="39"/>
  <c r="AJ176" i="39"/>
  <c r="AI175" i="39"/>
  <c r="AK177" i="39"/>
  <c r="CS174" i="39"/>
  <c r="AQ175" i="39"/>
  <c r="AR176" i="39"/>
  <c r="AG282" i="39"/>
  <c r="CU174" i="39"/>
  <c r="AS175" i="39"/>
  <c r="AT176" i="39"/>
  <c r="W175" i="39"/>
  <c r="AF176" i="39"/>
  <c r="AG177" i="39"/>
  <c r="AB175" i="39"/>
  <c r="AC176" i="39"/>
  <c r="AD177" i="39"/>
  <c r="X175" i="39"/>
  <c r="Z177" i="39"/>
  <c r="Y176" i="39"/>
  <c r="AH280" i="39"/>
  <c r="AN282" i="39"/>
  <c r="AS280" i="39"/>
  <c r="AD282" i="39"/>
  <c r="Z282" i="39"/>
  <c r="CU279" i="39"/>
  <c r="Y281" i="39"/>
  <c r="AC281" i="39"/>
  <c r="AR281" i="39"/>
  <c r="AK282" i="39"/>
  <c r="AJ281" i="39"/>
  <c r="BB541" i="38"/>
  <c r="CW541" i="38" s="1"/>
  <c r="CT279" i="39"/>
  <c r="DS34" i="35"/>
  <c r="BB540" i="38"/>
  <c r="CW540" i="38" s="1"/>
  <c r="CK139" i="39"/>
  <c r="CG139" i="39"/>
  <c r="T139" i="39"/>
  <c r="CL139" i="39"/>
  <c r="R139" i="39"/>
  <c r="CH139" i="39"/>
  <c r="CN139" i="39"/>
  <c r="O139" i="39"/>
  <c r="AV139" i="39"/>
  <c r="H139" i="39"/>
  <c r="CJ139" i="39"/>
  <c r="L139" i="39"/>
  <c r="CO139" i="39"/>
  <c r="CI139" i="39"/>
  <c r="I139" i="39"/>
  <c r="CW139" i="39" s="1"/>
  <c r="M139" i="39"/>
  <c r="U139" i="39"/>
  <c r="AU139" i="39"/>
  <c r="CF139" i="39"/>
  <c r="K139" i="39"/>
  <c r="CP139" i="39"/>
  <c r="CM139" i="39"/>
  <c r="P139" i="39"/>
  <c r="J139" i="39"/>
  <c r="S139" i="39"/>
  <c r="F139" i="39"/>
  <c r="N139" i="39"/>
  <c r="G139" i="39"/>
  <c r="Q139" i="39"/>
  <c r="V139" i="39"/>
  <c r="AK317" i="39"/>
  <c r="AI315" i="39"/>
  <c r="AJ316" i="39"/>
  <c r="AR36" i="35"/>
  <c r="AQ35" i="35"/>
  <c r="DO34" i="35"/>
  <c r="CS314" i="39"/>
  <c r="CT314" i="39" s="1"/>
  <c r="AR316" i="39"/>
  <c r="AQ315" i="39"/>
  <c r="AH36" i="35"/>
  <c r="AI37" i="35"/>
  <c r="AG35" i="35"/>
  <c r="AJ35" i="35"/>
  <c r="AK36" i="35"/>
  <c r="AL37" i="35"/>
  <c r="DR34" i="35"/>
  <c r="DD515" i="38"/>
  <c r="F515" i="38" s="1"/>
  <c r="AF35" i="35"/>
  <c r="AO35" i="35"/>
  <c r="DM34" i="35"/>
  <c r="DN34" i="35" s="1"/>
  <c r="AP36" i="35"/>
  <c r="AD36" i="35"/>
  <c r="U35" i="35"/>
  <c r="AE37" i="35"/>
  <c r="AS315" i="39"/>
  <c r="AT316" i="39"/>
  <c r="CU314" i="39"/>
  <c r="AD317" i="39"/>
  <c r="AB315" i="39"/>
  <c r="AC316" i="39"/>
  <c r="AB37" i="35"/>
  <c r="Z35" i="35"/>
  <c r="AA36" i="35"/>
  <c r="AN317" i="39"/>
  <c r="AM316" i="39"/>
  <c r="AL315" i="39"/>
  <c r="X315" i="39"/>
  <c r="Z317" i="39"/>
  <c r="Y316" i="39"/>
  <c r="AG317" i="39"/>
  <c r="AF316" i="39"/>
  <c r="W315" i="39"/>
  <c r="AH315" i="39"/>
  <c r="CX314" i="39"/>
  <c r="W36" i="35"/>
  <c r="X37" i="35"/>
  <c r="V35" i="35"/>
  <c r="CY540" i="38" a="1"/>
  <c r="CT174" i="39" l="1"/>
  <c r="CV174" i="39" s="1"/>
  <c r="CV279" i="39"/>
  <c r="CV314" i="39"/>
  <c r="DP34" i="35"/>
  <c r="CY540" i="38"/>
  <c r="AI140" i="39"/>
  <c r="AK142" i="39"/>
  <c r="AJ141" i="39"/>
  <c r="AR141" i="39"/>
  <c r="CS139" i="39"/>
  <c r="AQ140" i="39"/>
  <c r="AL140" i="39"/>
  <c r="AM141" i="39"/>
  <c r="AN142" i="39"/>
  <c r="AD142" i="39"/>
  <c r="AB140" i="39"/>
  <c r="AC141" i="39"/>
  <c r="CX139" i="39"/>
  <c r="AH140" i="39"/>
  <c r="AF141" i="39"/>
  <c r="AG142" i="39"/>
  <c r="W140" i="39"/>
  <c r="Z142" i="39"/>
  <c r="Y141" i="39"/>
  <c r="X140" i="39"/>
  <c r="AS140" i="39"/>
  <c r="AT141" i="39"/>
  <c r="CU139" i="39"/>
  <c r="AZ34" i="35" l="1"/>
  <c r="BB279" i="39" s="1"/>
  <c r="BD34" i="35"/>
  <c r="BF174" i="39" s="1"/>
  <c r="BO34" i="35"/>
  <c r="BQ314" i="39" s="1"/>
  <c r="BB34" i="35"/>
  <c r="CT139" i="39"/>
  <c r="CV139" i="39" s="1"/>
  <c r="CK175" i="39" a="1"/>
  <c r="J175" i="39" a="1"/>
  <c r="N175" i="39" a="1"/>
  <c r="O175" i="39" a="1"/>
  <c r="R175" i="39" a="1"/>
  <c r="U175" i="39" a="1"/>
  <c r="Q175" i="39" a="1"/>
  <c r="N280" i="39" a="1"/>
  <c r="O280" i="39" a="1"/>
  <c r="F280" i="39" a="1"/>
  <c r="G280" i="39" a="1"/>
  <c r="CI280" i="39" a="1"/>
  <c r="S280" i="39" a="1"/>
  <c r="P280" i="39" a="1"/>
  <c r="CH280" i="39" a="1"/>
  <c r="N35" i="35" a="1"/>
  <c r="M315" i="39" a="1"/>
  <c r="V315" i="39" a="1"/>
  <c r="I315" i="39" a="1"/>
  <c r="CD35" i="35" a="1"/>
  <c r="D35" i="35" a="1"/>
  <c r="CL315" i="39" a="1"/>
  <c r="U315" i="39" a="1"/>
  <c r="S35" i="35" a="1"/>
  <c r="Q35" i="35" a="1"/>
  <c r="O35" i="35" a="1"/>
  <c r="CG315" i="39" a="1"/>
  <c r="CH315" i="39" a="1"/>
  <c r="G315" i="39" a="1"/>
  <c r="G175" i="39" a="1"/>
  <c r="CI175" i="39" a="1"/>
  <c r="AV175" i="39" a="1"/>
  <c r="CP175" i="39" a="1"/>
  <c r="CJ175" i="39" a="1"/>
  <c r="CM175" i="39" a="1"/>
  <c r="S175" i="39" a="1"/>
  <c r="CH175" i="39" a="1"/>
  <c r="K280" i="39" a="1"/>
  <c r="CG280" i="39" a="1"/>
  <c r="CL280" i="39" a="1"/>
  <c r="CK280" i="39" a="1"/>
  <c r="M280" i="39" a="1"/>
  <c r="Q280" i="39" a="1"/>
  <c r="L280" i="39" a="1"/>
  <c r="G35" i="35" a="1"/>
  <c r="R35" i="35" a="1"/>
  <c r="P315" i="39" a="1"/>
  <c r="L315" i="39" a="1"/>
  <c r="CF35" i="35" a="1"/>
  <c r="CE35" i="35" a="1"/>
  <c r="CK35" i="35" a="1"/>
  <c r="CK315" i="39" a="1"/>
  <c r="AV315" i="39" a="1"/>
  <c r="CG35" i="35" a="1"/>
  <c r="E35" i="35" a="1"/>
  <c r="CO35" i="35" a="1"/>
  <c r="S315" i="39" a="1"/>
  <c r="R315" i="39" a="1"/>
  <c r="O315" i="39" a="1"/>
  <c r="CI315" i="39" a="1"/>
  <c r="M35" i="35" a="1"/>
  <c r="T315" i="39" a="1"/>
  <c r="H35" i="35" a="1"/>
  <c r="CI35" i="35" a="1"/>
  <c r="K315" i="39" a="1"/>
  <c r="CM315" i="39" a="1"/>
  <c r="AT35" i="35" a="1"/>
  <c r="Q315" i="39" a="1"/>
  <c r="AS35" i="35" a="1"/>
  <c r="CF175" i="39" a="1"/>
  <c r="F175" i="39" a="1"/>
  <c r="M175" i="39" a="1"/>
  <c r="T175" i="39" a="1"/>
  <c r="V280" i="39" a="1"/>
  <c r="CN280" i="39" a="1"/>
  <c r="U280" i="39" a="1"/>
  <c r="R280" i="39" a="1"/>
  <c r="H280" i="39" a="1"/>
  <c r="AU280" i="39" a="1"/>
  <c r="I35" i="35" a="1"/>
  <c r="CL35" i="35" a="1"/>
  <c r="CF315" i="39" a="1"/>
  <c r="H315" i="39" a="1"/>
  <c r="N315" i="39" a="1"/>
  <c r="CM35" i="35" a="1"/>
  <c r="F35" i="35" a="1"/>
  <c r="CJ315" i="39" a="1"/>
  <c r="CO315" i="39" a="1"/>
  <c r="F315" i="39" a="1"/>
  <c r="K35" i="35" a="1"/>
  <c r="CJ35" i="35" a="1"/>
  <c r="CN315" i="39" a="1"/>
  <c r="CN35" i="35" a="1"/>
  <c r="L35" i="35" a="1"/>
  <c r="J315" i="39" a="1"/>
  <c r="CN175" i="39" a="1"/>
  <c r="H175" i="39" a="1"/>
  <c r="CG175" i="39" a="1"/>
  <c r="CL175" i="39" a="1"/>
  <c r="V175" i="39" a="1"/>
  <c r="CO175" i="39" a="1"/>
  <c r="I175" i="39" a="1"/>
  <c r="AU175" i="39" a="1"/>
  <c r="CJ280" i="39" a="1"/>
  <c r="CP280" i="39" a="1"/>
  <c r="J280" i="39" a="1"/>
  <c r="I280" i="39" a="1"/>
  <c r="CM280" i="39" a="1"/>
  <c r="CF280" i="39" a="1"/>
  <c r="AV280" i="39" a="1"/>
  <c r="J35" i="35" a="1"/>
  <c r="AU315" i="39" a="1"/>
  <c r="T35" i="35" a="1"/>
  <c r="CP315" i="39" a="1"/>
  <c r="CH35" i="35" a="1"/>
  <c r="P35" i="35" a="1"/>
  <c r="L175" i="39" a="1"/>
  <c r="K175" i="39" a="1"/>
  <c r="P175" i="39" a="1"/>
  <c r="T280" i="39" a="1"/>
  <c r="CO280" i="39" a="1"/>
  <c r="AU175" i="39" l="1"/>
  <c r="CH175" i="39"/>
  <c r="Q175" i="39"/>
  <c r="T175" i="39"/>
  <c r="I175" i="39"/>
  <c r="CW175" i="39" s="1"/>
  <c r="S175" i="39"/>
  <c r="U175" i="39"/>
  <c r="P175" i="39"/>
  <c r="CO175" i="39"/>
  <c r="CM175" i="39"/>
  <c r="R175" i="39"/>
  <c r="M175" i="39"/>
  <c r="V175" i="39"/>
  <c r="CJ175" i="39"/>
  <c r="O175" i="39"/>
  <c r="K175" i="39"/>
  <c r="CL175" i="39"/>
  <c r="CP175" i="39"/>
  <c r="N175" i="39"/>
  <c r="F175" i="39"/>
  <c r="CG175" i="39"/>
  <c r="AV175" i="39"/>
  <c r="J175" i="39"/>
  <c r="L175" i="39"/>
  <c r="H175" i="39"/>
  <c r="CI175" i="39"/>
  <c r="CK175" i="39"/>
  <c r="CF175" i="39"/>
  <c r="CN175" i="39"/>
  <c r="G175" i="39"/>
  <c r="CH280" i="39"/>
  <c r="AU280" i="39"/>
  <c r="CX280" i="39" s="1"/>
  <c r="AV280" i="39"/>
  <c r="CU280" i="39" s="1"/>
  <c r="L280" i="39"/>
  <c r="AM282" i="39" s="1"/>
  <c r="P280" i="39"/>
  <c r="H280" i="39"/>
  <c r="CF280" i="39"/>
  <c r="Q280" i="39"/>
  <c r="S280" i="39"/>
  <c r="AF282" i="39" s="1"/>
  <c r="R280" i="39"/>
  <c r="CM280" i="39"/>
  <c r="M280" i="39"/>
  <c r="CI280" i="39"/>
  <c r="U280" i="39"/>
  <c r="Y282" i="39" s="1"/>
  <c r="I280" i="39"/>
  <c r="CW280" i="39" s="1"/>
  <c r="CK280" i="39"/>
  <c r="G280" i="39"/>
  <c r="CO280" i="39"/>
  <c r="J280" i="39"/>
  <c r="AI281" i="39" s="1"/>
  <c r="CL280" i="39"/>
  <c r="F280" i="39"/>
  <c r="CN280" i="39"/>
  <c r="CP280" i="39"/>
  <c r="CG280" i="39"/>
  <c r="O280" i="39"/>
  <c r="V280" i="39"/>
  <c r="AC282" i="39" s="1"/>
  <c r="CJ280" i="39"/>
  <c r="K280" i="39"/>
  <c r="CS280" i="39" s="1"/>
  <c r="N280" i="39"/>
  <c r="T280" i="39"/>
  <c r="CO315" i="39"/>
  <c r="H315" i="39"/>
  <c r="F315" i="39"/>
  <c r="I315" i="39"/>
  <c r="CW315" i="39" s="1"/>
  <c r="CM315" i="39"/>
  <c r="T315" i="39"/>
  <c r="O315" i="39"/>
  <c r="R315" i="39"/>
  <c r="AV315" i="39"/>
  <c r="L315" i="39"/>
  <c r="CI315" i="39"/>
  <c r="CH315" i="39"/>
  <c r="U315" i="39"/>
  <c r="V315" i="39"/>
  <c r="N315" i="39"/>
  <c r="CN315" i="39"/>
  <c r="CJ315" i="39"/>
  <c r="CF315" i="39"/>
  <c r="CP315" i="39"/>
  <c r="Q315" i="39"/>
  <c r="K315" i="39"/>
  <c r="AU315" i="39"/>
  <c r="J315" i="39"/>
  <c r="S315" i="39"/>
  <c r="CK315" i="39"/>
  <c r="P315" i="39"/>
  <c r="G315" i="39"/>
  <c r="CG315" i="39"/>
  <c r="CL315" i="39"/>
  <c r="M315" i="39"/>
  <c r="T35" i="35"/>
  <c r="CJ35" i="35"/>
  <c r="F35" i="35"/>
  <c r="CL35" i="35"/>
  <c r="CG35" i="35"/>
  <c r="CH35" i="35"/>
  <c r="CI35" i="35"/>
  <c r="M35" i="35"/>
  <c r="CN35" i="35"/>
  <c r="CO35" i="35"/>
  <c r="DD541" i="38" s="1"/>
  <c r="F541" i="38" s="1"/>
  <c r="CK35" i="35"/>
  <c r="R35" i="35"/>
  <c r="L35" i="35"/>
  <c r="O35" i="35"/>
  <c r="D35" i="35"/>
  <c r="N35" i="35"/>
  <c r="CF35" i="35"/>
  <c r="K35" i="35"/>
  <c r="CM35" i="35"/>
  <c r="I35" i="35"/>
  <c r="S35" i="35"/>
  <c r="AT35" i="35"/>
  <c r="H35" i="35"/>
  <c r="J35" i="35"/>
  <c r="P35" i="35"/>
  <c r="E35" i="35"/>
  <c r="CE35" i="35"/>
  <c r="G35" i="35"/>
  <c r="DQ35" i="35" s="1"/>
  <c r="DU35" i="35" s="1"/>
  <c r="AS35" i="35"/>
  <c r="Q35" i="35"/>
  <c r="CD35" i="35"/>
  <c r="BD139" i="39"/>
  <c r="BB566" i="38" a="1"/>
  <c r="BB565" i="38" a="1"/>
  <c r="CK140" i="39" a="1"/>
  <c r="I140" i="39" a="1"/>
  <c r="CI140" i="39" a="1"/>
  <c r="CF140" i="39" a="1"/>
  <c r="CP140" i="39" a="1"/>
  <c r="R140" i="39" a="1"/>
  <c r="V140" i="39" a="1"/>
  <c r="U140" i="39" a="1"/>
  <c r="AU140" i="39" a="1"/>
  <c r="CH140" i="39" a="1"/>
  <c r="M140" i="39" a="1"/>
  <c r="K140" i="39" a="1"/>
  <c r="CO140" i="39" a="1"/>
  <c r="P140" i="39" a="1"/>
  <c r="CN140" i="39" a="1"/>
  <c r="T140" i="39" a="1"/>
  <c r="Q140" i="39" a="1"/>
  <c r="J140" i="39" a="1"/>
  <c r="CM140" i="39" a="1"/>
  <c r="CG140" i="39" a="1"/>
  <c r="CJ140" i="39" a="1"/>
  <c r="H140" i="39" a="1"/>
  <c r="O140" i="39" a="1"/>
  <c r="CL140" i="39" a="1"/>
  <c r="AV140" i="39" a="1"/>
  <c r="F140" i="39" a="1"/>
  <c r="N140" i="39" a="1"/>
  <c r="L140" i="39" a="1"/>
  <c r="S140" i="39" a="1"/>
  <c r="G140" i="39" a="1"/>
  <c r="AB176" i="39" l="1"/>
  <c r="AC177" i="39"/>
  <c r="AH176" i="39"/>
  <c r="CX175" i="39"/>
  <c r="AM177" i="39"/>
  <c r="AL176" i="39"/>
  <c r="CS175" i="39"/>
  <c r="CT175" i="39" s="1"/>
  <c r="AQ176" i="39"/>
  <c r="AR177" i="39"/>
  <c r="AJ177" i="39"/>
  <c r="AI176" i="39"/>
  <c r="Y177" i="39"/>
  <c r="X176" i="39"/>
  <c r="CU175" i="39"/>
  <c r="AS176" i="39"/>
  <c r="AT177" i="39"/>
  <c r="W176" i="39"/>
  <c r="AF177" i="39"/>
  <c r="AL281" i="39"/>
  <c r="X281" i="39"/>
  <c r="AT282" i="39"/>
  <c r="AQ281" i="39"/>
  <c r="AJ282" i="39"/>
  <c r="AS281" i="39"/>
  <c r="AB281" i="39"/>
  <c r="W281" i="39"/>
  <c r="AH281" i="39"/>
  <c r="BB566" i="38"/>
  <c r="CW566" i="38" s="1"/>
  <c r="AR282" i="39"/>
  <c r="CT280" i="39"/>
  <c r="CV280" i="39" s="1"/>
  <c r="CP140" i="39"/>
  <c r="CL140" i="39"/>
  <c r="Q140" i="39"/>
  <c r="V140" i="39"/>
  <c r="F140" i="39"/>
  <c r="M140" i="39"/>
  <c r="CI140" i="39"/>
  <c r="G140" i="39"/>
  <c r="K140" i="39"/>
  <c r="CN140" i="39"/>
  <c r="CM140" i="39"/>
  <c r="CO140" i="39"/>
  <c r="AU140" i="39"/>
  <c r="I140" i="39"/>
  <c r="CW140" i="39" s="1"/>
  <c r="U140" i="39"/>
  <c r="J140" i="39"/>
  <c r="CF140" i="39"/>
  <c r="O140" i="39"/>
  <c r="L140" i="39"/>
  <c r="R140" i="39"/>
  <c r="AV140" i="39"/>
  <c r="S140" i="39"/>
  <c r="H140" i="39"/>
  <c r="N140" i="39"/>
  <c r="CG140" i="39"/>
  <c r="P140" i="39"/>
  <c r="CH140" i="39"/>
  <c r="CJ140" i="39"/>
  <c r="T140" i="39"/>
  <c r="CK140" i="39"/>
  <c r="BB565" i="38"/>
  <c r="CW565" i="38" s="1"/>
  <c r="U36" i="35"/>
  <c r="AD37" i="35"/>
  <c r="W316" i="39"/>
  <c r="AF317" i="39"/>
  <c r="AF36" i="35"/>
  <c r="DD540" i="38"/>
  <c r="F540" i="38" s="1"/>
  <c r="DR35" i="35"/>
  <c r="W37" i="35"/>
  <c r="V36" i="35"/>
  <c r="AA37" i="35"/>
  <c r="Z36" i="35"/>
  <c r="AI316" i="39"/>
  <c r="AJ317" i="39"/>
  <c r="AR37" i="35"/>
  <c r="AQ36" i="35"/>
  <c r="DO35" i="35"/>
  <c r="DS35" i="35"/>
  <c r="AJ36" i="35"/>
  <c r="AK37" i="35"/>
  <c r="DM35" i="35"/>
  <c r="DN35" i="35" s="1"/>
  <c r="AP37" i="35"/>
  <c r="AO36" i="35"/>
  <c r="CX315" i="39"/>
  <c r="AH316" i="39"/>
  <c r="AB316" i="39"/>
  <c r="AC317" i="39"/>
  <c r="AM317" i="39"/>
  <c r="AL316" i="39"/>
  <c r="AH37" i="35"/>
  <c r="AG36" i="35"/>
  <c r="CS315" i="39"/>
  <c r="CT315" i="39" s="1"/>
  <c r="AR317" i="39"/>
  <c r="AQ316" i="39"/>
  <c r="X316" i="39"/>
  <c r="Y317" i="39"/>
  <c r="AT317" i="39"/>
  <c r="AS316" i="39"/>
  <c r="CU315" i="39"/>
  <c r="CY565" i="38" a="1"/>
  <c r="CV175" i="39" l="1"/>
  <c r="DP35" i="35"/>
  <c r="CY565" i="38"/>
  <c r="AT142" i="39"/>
  <c r="AS141" i="39"/>
  <c r="CU140" i="39"/>
  <c r="CX140" i="39"/>
  <c r="AH141" i="39"/>
  <c r="AQ141" i="39"/>
  <c r="CS140" i="39"/>
  <c r="AR142" i="39"/>
  <c r="AI141" i="39"/>
  <c r="AJ142" i="39"/>
  <c r="AC142" i="39"/>
  <c r="AB141" i="39"/>
  <c r="AL141" i="39"/>
  <c r="AM142" i="39"/>
  <c r="Y142" i="39"/>
  <c r="X141" i="39"/>
  <c r="CV315" i="39"/>
  <c r="AF142" i="39"/>
  <c r="W141" i="39"/>
  <c r="AZ35" i="35" l="1"/>
  <c r="BB280" i="39" s="1"/>
  <c r="BD35" i="35"/>
  <c r="BF175" i="39" s="1"/>
  <c r="CT140" i="39"/>
  <c r="CV140" i="39" s="1"/>
  <c r="BO35" i="35"/>
  <c r="BQ315" i="39" s="1"/>
  <c r="BB35" i="35"/>
  <c r="CM176" i="39" a="1"/>
  <c r="V176" i="39" a="1"/>
  <c r="M176" i="39" a="1"/>
  <c r="Q176" i="39" a="1"/>
  <c r="CF176" i="39" a="1"/>
  <c r="H176" i="39" a="1"/>
  <c r="U176" i="39" a="1"/>
  <c r="N281" i="39" a="1"/>
  <c r="R281" i="39" a="1"/>
  <c r="F281" i="39" a="1"/>
  <c r="CG281" i="39" a="1"/>
  <c r="T281" i="39" a="1"/>
  <c r="L281" i="39" a="1"/>
  <c r="CN281" i="39" a="1"/>
  <c r="J281" i="39" a="1"/>
  <c r="CN316" i="39" a="1"/>
  <c r="G316" i="39" a="1"/>
  <c r="CG36" i="35" a="1"/>
  <c r="AT36" i="35" a="1"/>
  <c r="F36" i="35" a="1"/>
  <c r="CG316" i="39" a="1"/>
  <c r="CM316" i="39" a="1"/>
  <c r="T36" i="35" a="1"/>
  <c r="N36" i="35" a="1"/>
  <c r="I36" i="35" a="1"/>
  <c r="CP316" i="39" a="1"/>
  <c r="U316" i="39" a="1"/>
  <c r="CE36" i="35" a="1"/>
  <c r="H36" i="35" a="1"/>
  <c r="CJ36" i="35" a="1"/>
  <c r="CJ281" i="39" a="1"/>
  <c r="CK281" i="39" a="1"/>
  <c r="S281" i="39" a="1"/>
  <c r="F316" i="39" a="1"/>
  <c r="V316" i="39" a="1"/>
  <c r="O36" i="35" a="1"/>
  <c r="G36" i="35" a="1"/>
  <c r="L316" i="39" a="1"/>
  <c r="J316" i="39" a="1"/>
  <c r="L36" i="35" a="1"/>
  <c r="AS36" i="35" a="1"/>
  <c r="N316" i="39" a="1"/>
  <c r="M36" i="35" a="1"/>
  <c r="CH316" i="39" a="1"/>
  <c r="CJ316" i="39" a="1"/>
  <c r="P36" i="35" a="1"/>
  <c r="D36" i="35" a="1"/>
  <c r="AU316" i="39" a="1"/>
  <c r="CH36" i="35" a="1"/>
  <c r="K36" i="35" a="1"/>
  <c r="E36" i="35" a="1"/>
  <c r="S316" i="39" a="1"/>
  <c r="T176" i="39" a="1"/>
  <c r="F176" i="39" a="1"/>
  <c r="K176" i="39" a="1"/>
  <c r="H281" i="39" a="1"/>
  <c r="Q281" i="39" a="1"/>
  <c r="U281" i="39" a="1"/>
  <c r="CO281" i="39" a="1"/>
  <c r="M281" i="39" a="1"/>
  <c r="AV281" i="39" a="1"/>
  <c r="I316" i="39" a="1"/>
  <c r="CN36" i="35" a="1"/>
  <c r="CD36" i="35" a="1"/>
  <c r="K316" i="39" a="1"/>
  <c r="CF36" i="35" a="1"/>
  <c r="CI316" i="39" a="1"/>
  <c r="S36" i="35" a="1"/>
  <c r="J36" i="35" a="1"/>
  <c r="I176" i="39" a="1"/>
  <c r="N176" i="39" a="1"/>
  <c r="S176" i="39" a="1"/>
  <c r="CL176" i="39" a="1"/>
  <c r="CI176" i="39" a="1"/>
  <c r="CP176" i="39" a="1"/>
  <c r="AV176" i="39" a="1"/>
  <c r="O176" i="39" a="1"/>
  <c r="P281" i="39" a="1"/>
  <c r="CP281" i="39" a="1"/>
  <c r="AU281" i="39" a="1"/>
  <c r="O281" i="39" a="1"/>
  <c r="H316" i="39" a="1"/>
  <c r="AV316" i="39" a="1"/>
  <c r="CM36" i="35" a="1"/>
  <c r="O316" i="39" a="1"/>
  <c r="R316" i="39" a="1"/>
  <c r="CK36" i="35" a="1"/>
  <c r="R176" i="39" a="1"/>
  <c r="J176" i="39" a="1"/>
  <c r="CH176" i="39" a="1"/>
  <c r="CK176" i="39" a="1"/>
  <c r="V281" i="39" a="1"/>
  <c r="CH281" i="39" a="1"/>
  <c r="Q316" i="39" a="1"/>
  <c r="CI36" i="35" a="1"/>
  <c r="CL316" i="39" a="1"/>
  <c r="CK316" i="39" a="1"/>
  <c r="M316" i="39" a="1"/>
  <c r="R36" i="35" a="1"/>
  <c r="CG176" i="39" a="1"/>
  <c r="CN176" i="39" a="1"/>
  <c r="CO176" i="39" a="1"/>
  <c r="AU176" i="39" a="1"/>
  <c r="L176" i="39" a="1"/>
  <c r="G176" i="39" a="1"/>
  <c r="P176" i="39" a="1"/>
  <c r="CJ176" i="39" a="1"/>
  <c r="I281" i="39" a="1"/>
  <c r="CF281" i="39" a="1"/>
  <c r="K281" i="39" a="1"/>
  <c r="CM281" i="39" a="1"/>
  <c r="CI281" i="39" a="1"/>
  <c r="G281" i="39" a="1"/>
  <c r="CL281" i="39" a="1"/>
  <c r="CF316" i="39" a="1"/>
  <c r="T316" i="39" a="1"/>
  <c r="CO36" i="35" a="1"/>
  <c r="CL36" i="35" a="1"/>
  <c r="CO316" i="39" a="1"/>
  <c r="P316" i="39" a="1"/>
  <c r="Q36" i="35" a="1"/>
  <c r="CJ176" i="39" l="1"/>
  <c r="O176" i="39"/>
  <c r="U176" i="39"/>
  <c r="X177" i="39" s="1"/>
  <c r="CK176" i="39"/>
  <c r="P176" i="39"/>
  <c r="AV176" i="39"/>
  <c r="H176" i="39"/>
  <c r="K176" i="39"/>
  <c r="G176" i="39"/>
  <c r="CP176" i="39"/>
  <c r="CF176" i="39"/>
  <c r="CH176" i="39"/>
  <c r="L176" i="39"/>
  <c r="AL177" i="39" s="1"/>
  <c r="CI176" i="39"/>
  <c r="Q176" i="39"/>
  <c r="F176" i="39"/>
  <c r="AU176" i="39"/>
  <c r="CL176" i="39"/>
  <c r="M176" i="39"/>
  <c r="J176" i="39"/>
  <c r="AI177" i="39" s="1"/>
  <c r="CO176" i="39"/>
  <c r="S176" i="39"/>
  <c r="W177" i="39" s="1"/>
  <c r="V176" i="39"/>
  <c r="AB177" i="39" s="1"/>
  <c r="R176" i="39"/>
  <c r="CN176" i="39"/>
  <c r="N176" i="39"/>
  <c r="CM176" i="39"/>
  <c r="T176" i="39"/>
  <c r="CG176" i="39"/>
  <c r="I176" i="39"/>
  <c r="CW176" i="39" s="1"/>
  <c r="J281" i="39"/>
  <c r="AI282" i="39" s="1"/>
  <c r="AV281" i="39"/>
  <c r="AS282" i="39" s="1"/>
  <c r="CL281" i="39"/>
  <c r="S281" i="39"/>
  <c r="W282" i="39" s="1"/>
  <c r="CN281" i="39"/>
  <c r="CH281" i="39"/>
  <c r="G281" i="39"/>
  <c r="CK281" i="39"/>
  <c r="L281" i="39"/>
  <c r="AL282" i="39" s="1"/>
  <c r="M281" i="39"/>
  <c r="CI281" i="39"/>
  <c r="CJ281" i="39"/>
  <c r="T281" i="39"/>
  <c r="V281" i="39"/>
  <c r="AB282" i="39" s="1"/>
  <c r="CM281" i="39"/>
  <c r="O281" i="39"/>
  <c r="CG281" i="39"/>
  <c r="CO281" i="39"/>
  <c r="K281" i="39"/>
  <c r="CS281" i="39" s="1"/>
  <c r="AU281" i="39"/>
  <c r="AH282" i="39" s="1"/>
  <c r="F281" i="39"/>
  <c r="U281" i="39"/>
  <c r="X282" i="39" s="1"/>
  <c r="CF281" i="39"/>
  <c r="CP281" i="39"/>
  <c r="R281" i="39"/>
  <c r="Q281" i="39"/>
  <c r="I281" i="39"/>
  <c r="CW281" i="39" s="1"/>
  <c r="P281" i="39"/>
  <c r="N281" i="39"/>
  <c r="H281" i="39"/>
  <c r="AQ282" i="39"/>
  <c r="AT36" i="35"/>
  <c r="K36" i="35"/>
  <c r="N36" i="35"/>
  <c r="CF36" i="35"/>
  <c r="CI36" i="35"/>
  <c r="D36" i="35"/>
  <c r="H36" i="35"/>
  <c r="AG37" i="35" s="1"/>
  <c r="CH36" i="35"/>
  <c r="CL36" i="35"/>
  <c r="M36" i="35"/>
  <c r="J36" i="35"/>
  <c r="AJ37" i="35" s="1"/>
  <c r="AS36" i="35"/>
  <c r="G36" i="35"/>
  <c r="DQ36" i="35" s="1"/>
  <c r="DU36" i="35" s="1"/>
  <c r="F36" i="35"/>
  <c r="CK36" i="35"/>
  <c r="T36" i="35"/>
  <c r="Z37" i="35" s="1"/>
  <c r="CG36" i="35"/>
  <c r="CJ36" i="35"/>
  <c r="P36" i="35"/>
  <c r="Q36" i="35"/>
  <c r="U37" i="35" s="1"/>
  <c r="CN36" i="35"/>
  <c r="I36" i="35"/>
  <c r="CE36" i="35"/>
  <c r="CM36" i="35"/>
  <c r="CO36" i="35"/>
  <c r="DD566" i="38" s="1"/>
  <c r="F566" i="38" s="1"/>
  <c r="CD36" i="35"/>
  <c r="S36" i="35"/>
  <c r="V37" i="35" s="1"/>
  <c r="L36" i="35"/>
  <c r="O36" i="35"/>
  <c r="R36" i="35"/>
  <c r="E36" i="35"/>
  <c r="CM316" i="39"/>
  <c r="G316" i="39"/>
  <c r="CK316" i="39"/>
  <c r="CJ316" i="39"/>
  <c r="CL316" i="39"/>
  <c r="Q316" i="39"/>
  <c r="CO316" i="39"/>
  <c r="U316" i="39"/>
  <c r="X317" i="39" s="1"/>
  <c r="AU316" i="39"/>
  <c r="T316" i="39"/>
  <c r="O316" i="39"/>
  <c r="M316" i="39"/>
  <c r="H316" i="39"/>
  <c r="V316" i="39"/>
  <c r="AB317" i="39" s="1"/>
  <c r="S316" i="39"/>
  <c r="W317" i="39" s="1"/>
  <c r="R316" i="39"/>
  <c r="CG316" i="39"/>
  <c r="CN316" i="39"/>
  <c r="L316" i="39"/>
  <c r="AL317" i="39" s="1"/>
  <c r="CH316" i="39"/>
  <c r="K316" i="39"/>
  <c r="I316" i="39"/>
  <c r="CW316" i="39" s="1"/>
  <c r="N316" i="39"/>
  <c r="CP316" i="39"/>
  <c r="P316" i="39"/>
  <c r="CF316" i="39"/>
  <c r="AV316" i="39"/>
  <c r="CI316" i="39"/>
  <c r="J316" i="39"/>
  <c r="AI317" i="39" s="1"/>
  <c r="F316" i="39"/>
  <c r="BD140" i="39"/>
  <c r="BB591" i="38" a="1"/>
  <c r="BB590" i="38" a="1"/>
  <c r="CL141" i="39" a="1"/>
  <c r="CJ141" i="39" a="1"/>
  <c r="J141" i="39" a="1"/>
  <c r="F141" i="39" a="1"/>
  <c r="AV141" i="39" a="1"/>
  <c r="CO141" i="39" a="1"/>
  <c r="AU141" i="39" a="1"/>
  <c r="H141" i="39" a="1"/>
  <c r="V141" i="39" a="1"/>
  <c r="G141" i="39" a="1"/>
  <c r="M141" i="39" a="1"/>
  <c r="CP141" i="39" a="1"/>
  <c r="CH141" i="39" a="1"/>
  <c r="CG141" i="39" a="1"/>
  <c r="T141" i="39" a="1"/>
  <c r="U141" i="39" a="1"/>
  <c r="CM141" i="39" a="1"/>
  <c r="K141" i="39" a="1"/>
  <c r="N141" i="39" a="1"/>
  <c r="CN141" i="39" a="1"/>
  <c r="Q141" i="39" a="1"/>
  <c r="P141" i="39" a="1"/>
  <c r="I141" i="39" a="1"/>
  <c r="O141" i="39" a="1"/>
  <c r="CI141" i="39" a="1"/>
  <c r="R141" i="39" a="1"/>
  <c r="CF141" i="39" a="1"/>
  <c r="L141" i="39" a="1"/>
  <c r="CK141" i="39" a="1"/>
  <c r="S141" i="39" a="1"/>
  <c r="CS176" i="39" l="1"/>
  <c r="CT176" i="39" s="1"/>
  <c r="AQ177" i="39"/>
  <c r="AS177" i="39"/>
  <c r="CU176" i="39"/>
  <c r="CX176" i="39"/>
  <c r="AH177" i="39"/>
  <c r="CU281" i="39"/>
  <c r="CX281" i="39"/>
  <c r="BB591" i="38"/>
  <c r="CW591" i="38" s="1"/>
  <c r="CT281" i="39"/>
  <c r="CJ141" i="39"/>
  <c r="I141" i="39"/>
  <c r="CW141" i="39" s="1"/>
  <c r="L141" i="39"/>
  <c r="AL142" i="39" s="1"/>
  <c r="K141" i="39"/>
  <c r="CF141" i="39"/>
  <c r="U141" i="39"/>
  <c r="X142" i="39" s="1"/>
  <c r="Q141" i="39"/>
  <c r="AU141" i="39"/>
  <c r="S141" i="39"/>
  <c r="W142" i="39" s="1"/>
  <c r="CI141" i="39"/>
  <c r="CG141" i="39"/>
  <c r="G141" i="39"/>
  <c r="CP141" i="39"/>
  <c r="AV141" i="39"/>
  <c r="J141" i="39"/>
  <c r="AI142" i="39" s="1"/>
  <c r="O141" i="39"/>
  <c r="CL141" i="39"/>
  <c r="V141" i="39"/>
  <c r="AB142" i="39" s="1"/>
  <c r="H141" i="39"/>
  <c r="CM141" i="39"/>
  <c r="R141" i="39"/>
  <c r="P141" i="39"/>
  <c r="CN141" i="39"/>
  <c r="CO141" i="39"/>
  <c r="N141" i="39"/>
  <c r="T141" i="39"/>
  <c r="CH141" i="39"/>
  <c r="CK141" i="39"/>
  <c r="M141" i="39"/>
  <c r="F141" i="39"/>
  <c r="BB590" i="38"/>
  <c r="CW590" i="38" s="1"/>
  <c r="DS36" i="35"/>
  <c r="AQ37" i="35"/>
  <c r="DO36" i="35"/>
  <c r="AQ317" i="39"/>
  <c r="CS316" i="39"/>
  <c r="CT316" i="39" s="1"/>
  <c r="CX316" i="39"/>
  <c r="AH317" i="39"/>
  <c r="DR36" i="35"/>
  <c r="DD565" i="38"/>
  <c r="F565" i="38" s="1"/>
  <c r="AF37" i="35"/>
  <c r="AS317" i="39"/>
  <c r="CU316" i="39"/>
  <c r="DM36" i="35"/>
  <c r="DN36" i="35" s="1"/>
  <c r="AO37" i="35"/>
  <c r="CY590" i="38" a="1"/>
  <c r="CV176" i="39" l="1"/>
  <c r="CV281" i="39"/>
  <c r="CV316" i="39"/>
  <c r="CY590" i="38"/>
  <c r="AH142" i="39"/>
  <c r="CX141" i="39"/>
  <c r="AQ142" i="39"/>
  <c r="CS141" i="39"/>
  <c r="CT141" i="39" s="1"/>
  <c r="DP36" i="35"/>
  <c r="AS142" i="39"/>
  <c r="CU141" i="39"/>
  <c r="AZ36" i="35" l="1"/>
  <c r="BB281" i="39" s="1"/>
  <c r="BD36" i="35"/>
  <c r="BF176" i="39" s="1"/>
  <c r="CV141" i="39"/>
  <c r="BO36" i="35"/>
  <c r="BQ316" i="39" s="1"/>
  <c r="BB36" i="35"/>
  <c r="CL177" i="39" a="1"/>
  <c r="O177" i="39" a="1"/>
  <c r="J177" i="39" a="1"/>
  <c r="G177" i="39" a="1"/>
  <c r="AV177" i="39" a="1"/>
  <c r="V177" i="39" a="1"/>
  <c r="AU177" i="39" a="1"/>
  <c r="CG282" i="39" a="1"/>
  <c r="F282" i="39" a="1"/>
  <c r="J282" i="39" a="1"/>
  <c r="T282" i="39" a="1"/>
  <c r="H282" i="39" a="1"/>
  <c r="G282" i="39" a="1"/>
  <c r="CI282" i="39" a="1"/>
  <c r="AV282" i="39" a="1"/>
  <c r="CF37" i="35" a="1"/>
  <c r="P37" i="35" a="1"/>
  <c r="K317" i="39" a="1"/>
  <c r="CG317" i="39" a="1"/>
  <c r="AV317" i="39" a="1"/>
  <c r="CF317" i="39" a="1"/>
  <c r="D37" i="35" a="1"/>
  <c r="S317" i="39" a="1"/>
  <c r="I37" i="35" a="1"/>
  <c r="CL317" i="39" a="1"/>
  <c r="F177" i="39" a="1"/>
  <c r="I177" i="39" a="1"/>
  <c r="CN177" i="39" a="1"/>
  <c r="T177" i="39" a="1"/>
  <c r="P177" i="39" a="1"/>
  <c r="CH177" i="39" a="1"/>
  <c r="CO177" i="39" a="1"/>
  <c r="CJ177" i="39" a="1"/>
  <c r="CL282" i="39" a="1"/>
  <c r="I282" i="39" a="1"/>
  <c r="V282" i="39" a="1"/>
  <c r="CM282" i="39" a="1"/>
  <c r="S282" i="39" a="1"/>
  <c r="L282" i="39" a="1"/>
  <c r="CN282" i="39" a="1"/>
  <c r="AS37" i="35" a="1"/>
  <c r="CH37" i="35" a="1"/>
  <c r="P317" i="39" a="1"/>
  <c r="CI317" i="39" a="1"/>
  <c r="R37" i="35" a="1"/>
  <c r="CH317" i="39" a="1"/>
  <c r="CE37" i="35" a="1"/>
  <c r="J317" i="39" a="1"/>
  <c r="AT37" i="35" a="1"/>
  <c r="CM37" i="35" a="1"/>
  <c r="V317" i="39" a="1"/>
  <c r="R317" i="39" a="1"/>
  <c r="CL37" i="35" a="1"/>
  <c r="I317" i="39" a="1"/>
  <c r="H37" i="35" a="1"/>
  <c r="F317" i="39" a="1"/>
  <c r="CO317" i="39" a="1"/>
  <c r="H317" i="39" a="1"/>
  <c r="S37" i="35" a="1"/>
  <c r="Q317" i="39" a="1"/>
  <c r="CO37" i="35" a="1"/>
  <c r="N317" i="39" a="1"/>
  <c r="CG177" i="39" a="1"/>
  <c r="CF177" i="39" a="1"/>
  <c r="M177" i="39" a="1"/>
  <c r="Q177" i="39" a="1"/>
  <c r="U282" i="39" a="1"/>
  <c r="CF282" i="39" a="1"/>
  <c r="R282" i="39" a="1"/>
  <c r="K282" i="39" a="1"/>
  <c r="CP282" i="39" a="1"/>
  <c r="Q37" i="35" a="1"/>
  <c r="CJ37" i="35" a="1"/>
  <c r="AU317" i="39" a="1"/>
  <c r="O317" i="39" a="1"/>
  <c r="CI37" i="35" a="1"/>
  <c r="CK317" i="39" a="1"/>
  <c r="L37" i="35" a="1"/>
  <c r="M317" i="39" a="1"/>
  <c r="CG37" i="35" a="1"/>
  <c r="T37" i="35" a="1"/>
  <c r="T317" i="39" a="1"/>
  <c r="O37" i="35" a="1"/>
  <c r="CJ317" i="39" a="1"/>
  <c r="M37" i="35" a="1"/>
  <c r="CM317" i="39" a="1"/>
  <c r="N37" i="35" a="1"/>
  <c r="J37" i="35" a="1"/>
  <c r="U317" i="39" a="1"/>
  <c r="CN317" i="39" a="1"/>
  <c r="G37" i="35" a="1"/>
  <c r="K177" i="39" a="1"/>
  <c r="CI177" i="39" a="1"/>
  <c r="R177" i="39" a="1"/>
  <c r="CM177" i="39" a="1"/>
  <c r="L177" i="39" a="1"/>
  <c r="CP177" i="39" a="1"/>
  <c r="S177" i="39" a="1"/>
  <c r="CK177" i="39" a="1"/>
  <c r="P282" i="39" a="1"/>
  <c r="M282" i="39" a="1"/>
  <c r="CO282" i="39" a="1"/>
  <c r="N282" i="39" a="1"/>
  <c r="CK282" i="39" a="1"/>
  <c r="CJ282" i="39" a="1"/>
  <c r="AU282" i="39" a="1"/>
  <c r="CD37" i="35" a="1"/>
  <c r="K37" i="35" a="1"/>
  <c r="L317" i="39" a="1"/>
  <c r="G317" i="39" a="1"/>
  <c r="CN37" i="35" a="1"/>
  <c r="CK37" i="35" a="1"/>
  <c r="E37" i="35" a="1"/>
  <c r="CP317" i="39" a="1"/>
  <c r="F37" i="35" a="1"/>
  <c r="N177" i="39" a="1"/>
  <c r="H177" i="39" a="1"/>
  <c r="U177" i="39" a="1"/>
  <c r="CH282" i="39" a="1"/>
  <c r="Q282" i="39" a="1"/>
  <c r="O282" i="39" a="1"/>
  <c r="CK177" i="39" l="1"/>
  <c r="CJ177" i="39"/>
  <c r="AU177" i="39"/>
  <c r="CX177" i="39" s="1"/>
  <c r="Q177" i="39"/>
  <c r="S177" i="39"/>
  <c r="CO177" i="39"/>
  <c r="V177" i="39"/>
  <c r="U177" i="39"/>
  <c r="CP177" i="39"/>
  <c r="CH177" i="39"/>
  <c r="AV177" i="39"/>
  <c r="CU177" i="39" s="1"/>
  <c r="M177" i="39"/>
  <c r="L177" i="39"/>
  <c r="P177" i="39"/>
  <c r="G177" i="39"/>
  <c r="H177" i="39"/>
  <c r="CM177" i="39"/>
  <c r="T177" i="39"/>
  <c r="J177" i="39"/>
  <c r="CF177" i="39"/>
  <c r="R177" i="39"/>
  <c r="CN177" i="39"/>
  <c r="O177" i="39"/>
  <c r="N177" i="39"/>
  <c r="CI177" i="39"/>
  <c r="I177" i="39"/>
  <c r="CW177" i="39" s="1"/>
  <c r="CL177" i="39"/>
  <c r="CG177" i="39"/>
  <c r="K177" i="39"/>
  <c r="CS177" i="39" s="1"/>
  <c r="CT177" i="39" s="1"/>
  <c r="F177" i="39"/>
  <c r="AV282" i="39"/>
  <c r="CU282" i="39" s="1"/>
  <c r="CP282" i="39"/>
  <c r="AU282" i="39"/>
  <c r="CX282" i="39" s="1"/>
  <c r="CN282" i="39"/>
  <c r="CI282" i="39"/>
  <c r="K282" i="39"/>
  <c r="CS282" i="39" s="1"/>
  <c r="CT282" i="39" s="1"/>
  <c r="CJ282" i="39"/>
  <c r="L282" i="39"/>
  <c r="G282" i="39"/>
  <c r="O282" i="39"/>
  <c r="CK282" i="39"/>
  <c r="S282" i="39"/>
  <c r="H282" i="39"/>
  <c r="R282" i="39"/>
  <c r="N282" i="39"/>
  <c r="CM282" i="39"/>
  <c r="T282" i="39"/>
  <c r="CF282" i="39"/>
  <c r="CO282" i="39"/>
  <c r="V282" i="39"/>
  <c r="J282" i="39"/>
  <c r="Q282" i="39"/>
  <c r="M282" i="39"/>
  <c r="I282" i="39"/>
  <c r="CW282" i="39" s="1"/>
  <c r="F282" i="39"/>
  <c r="U282" i="39"/>
  <c r="P282" i="39"/>
  <c r="CL282" i="39"/>
  <c r="CG282" i="39"/>
  <c r="CH282" i="39"/>
  <c r="F317" i="39"/>
  <c r="CF317" i="39"/>
  <c r="CG317" i="39"/>
  <c r="O317" i="39"/>
  <c r="S317" i="39"/>
  <c r="I317" i="39"/>
  <c r="CW317" i="39" s="1"/>
  <c r="CP317" i="39"/>
  <c r="G317" i="39"/>
  <c r="CL317" i="39"/>
  <c r="CK317" i="39"/>
  <c r="R317" i="39"/>
  <c r="CI317" i="39"/>
  <c r="M317" i="39"/>
  <c r="CN317" i="39"/>
  <c r="U317" i="39"/>
  <c r="K317" i="39"/>
  <c r="CS317" i="39" s="1"/>
  <c r="CT317" i="39" s="1"/>
  <c r="CM317" i="39"/>
  <c r="CO317" i="39"/>
  <c r="T317" i="39"/>
  <c r="AU317" i="39"/>
  <c r="CX317" i="39" s="1"/>
  <c r="H317" i="39"/>
  <c r="CH317" i="39"/>
  <c r="Q317" i="39"/>
  <c r="L317" i="39"/>
  <c r="J317" i="39"/>
  <c r="CJ317" i="39"/>
  <c r="V317" i="39"/>
  <c r="P317" i="39"/>
  <c r="N317" i="39"/>
  <c r="AV317" i="39"/>
  <c r="CU317" i="39" s="1"/>
  <c r="J37" i="35"/>
  <c r="P37" i="35"/>
  <c r="D37" i="35"/>
  <c r="CO37" i="35"/>
  <c r="T37" i="35"/>
  <c r="CJ37" i="35"/>
  <c r="H37" i="35"/>
  <c r="CI37" i="35"/>
  <c r="S37" i="35"/>
  <c r="K37" i="35"/>
  <c r="L37" i="35"/>
  <c r="CL37" i="35"/>
  <c r="CM37" i="35"/>
  <c r="CH37" i="35"/>
  <c r="G37" i="35"/>
  <c r="DQ37" i="35" s="1"/>
  <c r="DU37" i="35" s="1"/>
  <c r="CN37" i="35"/>
  <c r="N37" i="35"/>
  <c r="CF37" i="35"/>
  <c r="CK37" i="35"/>
  <c r="I37" i="35"/>
  <c r="DM37" i="35" s="1"/>
  <c r="DN37" i="35" s="1"/>
  <c r="CG37" i="35"/>
  <c r="Q37" i="35"/>
  <c r="M37" i="35"/>
  <c r="R37" i="35"/>
  <c r="E37" i="35"/>
  <c r="CD37" i="35"/>
  <c r="CE37" i="35"/>
  <c r="O37" i="35"/>
  <c r="AT37" i="35"/>
  <c r="DO37" i="35" s="1"/>
  <c r="AS37" i="35"/>
  <c r="F37" i="35"/>
  <c r="BD141" i="39"/>
  <c r="CM142" i="39" a="1"/>
  <c r="V142" i="39" a="1"/>
  <c r="CL142" i="39" a="1"/>
  <c r="CF142" i="39" a="1"/>
  <c r="CG142" i="39" a="1"/>
  <c r="S142" i="39" a="1"/>
  <c r="CI142" i="39" a="1"/>
  <c r="J142" i="39" a="1"/>
  <c r="CH142" i="39" a="1"/>
  <c r="P142" i="39" a="1"/>
  <c r="L142" i="39" a="1"/>
  <c r="Q142" i="39" a="1"/>
  <c r="CN142" i="39" a="1"/>
  <c r="AV142" i="39" a="1"/>
  <c r="H142" i="39" a="1"/>
  <c r="O142" i="39" a="1"/>
  <c r="CK142" i="39" a="1"/>
  <c r="CJ142" i="39" a="1"/>
  <c r="R142" i="39" a="1"/>
  <c r="G142" i="39" a="1"/>
  <c r="AU142" i="39" a="1"/>
  <c r="T142" i="39" a="1"/>
  <c r="CO142" i="39" a="1"/>
  <c r="U142" i="39" a="1"/>
  <c r="F142" i="39" a="1"/>
  <c r="N142" i="39" a="1"/>
  <c r="M142" i="39" a="1"/>
  <c r="K142" i="39" a="1"/>
  <c r="I142" i="39" a="1"/>
  <c r="CP142" i="39" a="1"/>
  <c r="DD591" i="38" l="1"/>
  <c r="F591" i="38" s="1"/>
  <c r="CV177" i="39"/>
  <c r="CV282" i="39"/>
  <c r="DP37" i="35"/>
  <c r="CP142" i="39"/>
  <c r="H142" i="39"/>
  <c r="J142" i="39"/>
  <c r="V142" i="39"/>
  <c r="CH142" i="39"/>
  <c r="CK142" i="39"/>
  <c r="I142" i="39"/>
  <c r="CW142" i="39" s="1"/>
  <c r="M142" i="39"/>
  <c r="F142" i="39"/>
  <c r="U142" i="39"/>
  <c r="CO142" i="39"/>
  <c r="R142" i="39"/>
  <c r="CF142" i="39"/>
  <c r="CL142" i="39"/>
  <c r="P142" i="39"/>
  <c r="O142" i="39"/>
  <c r="Q142" i="39"/>
  <c r="L142" i="39"/>
  <c r="CG142" i="39"/>
  <c r="CM142" i="39"/>
  <c r="K142" i="39"/>
  <c r="CS142" i="39" s="1"/>
  <c r="CT142" i="39" s="1"/>
  <c r="CN142" i="39"/>
  <c r="AV142" i="39"/>
  <c r="CU142" i="39" s="1"/>
  <c r="N142" i="39"/>
  <c r="CI142" i="39"/>
  <c r="S142" i="39"/>
  <c r="T142" i="39"/>
  <c r="CJ142" i="39"/>
  <c r="AU142" i="39"/>
  <c r="CX142" i="39" s="1"/>
  <c r="G142" i="39"/>
  <c r="DR37" i="35"/>
  <c r="DD590" i="38"/>
  <c r="F590" i="38" s="1"/>
  <c r="F1" i="38" s="1"/>
  <c r="CV317" i="39"/>
  <c r="DS37" i="35"/>
  <c r="CV142" i="3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<sst xmlns="http://schemas.openxmlformats.org/spreadsheetml/2006/main" count="4085" uniqueCount="328">
  <si>
    <t>h</t>
  </si>
  <si>
    <t>r_eq</t>
  </si>
  <si>
    <t>pi_exp</t>
  </si>
  <si>
    <t>r_hat</t>
  </si>
  <si>
    <t>pi_exp_hat</t>
  </si>
  <si>
    <t>pi_desv</t>
  </si>
  <si>
    <t>i</t>
  </si>
  <si>
    <t>pi_lsa</t>
  </si>
  <si>
    <t>IPCA</t>
  </si>
  <si>
    <t>pi_meta</t>
  </si>
  <si>
    <t>f_nuci</t>
  </si>
  <si>
    <t>f_pib</t>
  </si>
  <si>
    <t>f_unemp</t>
  </si>
  <si>
    <t>f_caged</t>
  </si>
  <si>
    <t>r_exante</t>
  </si>
  <si>
    <t>pi_lsa_acc4q</t>
  </si>
  <si>
    <t>i_dif</t>
  </si>
  <si>
    <t>delta_e_hat</t>
  </si>
  <si>
    <t>delta_e</t>
  </si>
  <si>
    <t>rp_hat_obs</t>
  </si>
  <si>
    <t>ie_hat_obs</t>
  </si>
  <si>
    <t>i_star_obs</t>
  </si>
  <si>
    <t>CDS_obs</t>
  </si>
  <si>
    <t>Constant</t>
  </si>
  <si>
    <t>h(-1)</t>
  </si>
  <si>
    <t>r_eq(-1)</t>
  </si>
  <si>
    <t>r_hat(-1)</t>
  </si>
  <si>
    <t>pi_exp_hat(-1)</t>
  </si>
  <si>
    <t>pi_desv(-1)</t>
  </si>
  <si>
    <t>i_dif(-1)</t>
  </si>
  <si>
    <t>delta_e_hat(-1)</t>
  </si>
  <si>
    <t>delta_e_hat(-2)</t>
  </si>
  <si>
    <t>i(-2)</t>
  </si>
  <si>
    <t>pi_desv(-2)</t>
  </si>
  <si>
    <t>pi_desv(-3)</t>
  </si>
  <si>
    <t>pi_desv(-4)</t>
  </si>
  <si>
    <t>pi_lsa(-2)</t>
  </si>
  <si>
    <t>pi_lsa(-3)</t>
  </si>
  <si>
    <t>i(-1)</t>
  </si>
  <si>
    <t>pi_lsa(-1)</t>
  </si>
  <si>
    <t>rp_hat</t>
  </si>
  <si>
    <t>ie_hat</t>
  </si>
  <si>
    <t>eps_h</t>
  </si>
  <si>
    <t>eps_pi_lsa</t>
  </si>
  <si>
    <t>eps_meta</t>
  </si>
  <si>
    <t>eps_i</t>
  </si>
  <si>
    <t>eps_selic_exp</t>
  </si>
  <si>
    <t>eps_pi_exp</t>
  </si>
  <si>
    <t>eps_ADM</t>
  </si>
  <si>
    <t>eps_r_eq</t>
  </si>
  <si>
    <t>eps_pib</t>
  </si>
  <si>
    <t>eps_nuci</t>
  </si>
  <si>
    <t>eps_unemp</t>
  </si>
  <si>
    <t>eps_caged</t>
  </si>
  <si>
    <t>i_star</t>
  </si>
  <si>
    <t>eps_e</t>
  </si>
  <si>
    <t>CDS</t>
  </si>
  <si>
    <t>ie_hat_obs(-1)</t>
  </si>
  <si>
    <t>1a defasagem entra na dinâmica</t>
  </si>
  <si>
    <t>1a defasagem - remanescentes</t>
  </si>
  <si>
    <t>T</t>
  </si>
  <si>
    <t>-</t>
  </si>
  <si>
    <t>CHOQUES</t>
  </si>
  <si>
    <t>Resultado Primário</t>
  </si>
  <si>
    <t>Incerteza Econômica</t>
  </si>
  <si>
    <t>Inflação Externa</t>
  </si>
  <si>
    <t>Choque na Meta</t>
  </si>
  <si>
    <t>Choque na Regra de Taylor</t>
  </si>
  <si>
    <t>Choque na Selic Esperada</t>
  </si>
  <si>
    <t>Choque na Inflação Esperada</t>
  </si>
  <si>
    <t>Choque em Administrados</t>
  </si>
  <si>
    <t>Choque no Juro Natural de Equilíbrio</t>
  </si>
  <si>
    <t>Choque no Hiato do PIB</t>
  </si>
  <si>
    <t>Choque no Hiato do NUCI</t>
  </si>
  <si>
    <t>Choque no Hiato de Emprego</t>
  </si>
  <si>
    <t>Choque no Hiato de Caged</t>
  </si>
  <si>
    <t>Choque nos FED FUNDS</t>
  </si>
  <si>
    <t>Choque no Câmbio</t>
  </si>
  <si>
    <t>Choque no CDS</t>
  </si>
  <si>
    <t>Choque no Hiato</t>
  </si>
  <si>
    <t>Hiato do Produto</t>
  </si>
  <si>
    <t>Taxa Natural de Juros</t>
  </si>
  <si>
    <t>Hiato de Juro Real</t>
  </si>
  <si>
    <t>IPCA - Meta</t>
  </si>
  <si>
    <t>IPCA FOCUS - Meta</t>
  </si>
  <si>
    <t>Incerteza FGV</t>
  </si>
  <si>
    <t>Defasagens mais altas entram na dinâmica</t>
  </si>
  <si>
    <t>Variável &gt;&gt;</t>
  </si>
  <si>
    <t>Coluna  &gt;&gt;</t>
  </si>
  <si>
    <t>Tipo  &gt;&gt;</t>
  </si>
  <si>
    <t>IPCA Livres Trimestral</t>
  </si>
  <si>
    <t>IPCA Livres Ac. 12 meses</t>
  </si>
  <si>
    <t>Choque de Inflação Livre (Anualizado!)</t>
  </si>
  <si>
    <t>IPCA_acc4q</t>
  </si>
  <si>
    <t>IPCA(-1)</t>
  </si>
  <si>
    <t>IPCA_acc4q(-1)</t>
  </si>
  <si>
    <t>IPCA(-2)</t>
  </si>
  <si>
    <t>IPCA(-3)</t>
  </si>
  <si>
    <t>Expectativas  FOCUS</t>
  </si>
  <si>
    <t>pi_adm</t>
  </si>
  <si>
    <t>pi_meta_anunc</t>
  </si>
  <si>
    <t>clima_el_obs</t>
  </si>
  <si>
    <t>clima_la_obs</t>
  </si>
  <si>
    <t>dy_obs</t>
  </si>
  <si>
    <t>dcaged_obs</t>
  </si>
  <si>
    <t>pi_meta_anunc(-1)</t>
  </si>
  <si>
    <t>f_pib(-1)</t>
  </si>
  <si>
    <t>f_caged(-1)</t>
  </si>
  <si>
    <t>gy_pot(-1)</t>
  </si>
  <si>
    <t>gcaged_pot(-1)</t>
  </si>
  <si>
    <t>clima_el_obs(-1)</t>
  </si>
  <si>
    <t>clima_la_obs(-1)</t>
  </si>
  <si>
    <t>clima_el_obs(-2)</t>
  </si>
  <si>
    <t>clima_el_obs(-3)</t>
  </si>
  <si>
    <t>clima_el_obs(-4)</t>
  </si>
  <si>
    <t>clima_el_obs(-5)</t>
  </si>
  <si>
    <t>clima_la_obs(-2)</t>
  </si>
  <si>
    <t>clima_la_obs(-3)</t>
  </si>
  <si>
    <t>clima_la_obs(-4)</t>
  </si>
  <si>
    <t>clima_la_obs(-5)</t>
  </si>
  <si>
    <t>pi_meta_anunc(-2)</t>
  </si>
  <si>
    <t>pi_meta_anunc(-3)</t>
  </si>
  <si>
    <t>pi_meta_anunc(-4)</t>
  </si>
  <si>
    <t>pi_meta_anunc(-5)</t>
  </si>
  <si>
    <t>pi_meta_anunc(-6)</t>
  </si>
  <si>
    <t>eps_meta_anunc</t>
  </si>
  <si>
    <t>clima_el</t>
  </si>
  <si>
    <t>clima_la</t>
  </si>
  <si>
    <t>eps_IPCA</t>
  </si>
  <si>
    <t>eps_dy_pot</t>
  </si>
  <si>
    <t>eps_gy_pot</t>
  </si>
  <si>
    <t>eps_dcaged_pot</t>
  </si>
  <si>
    <t>eps_gcaged_pot</t>
  </si>
  <si>
    <t>dy_pot</t>
  </si>
  <si>
    <t>gy_pot</t>
  </si>
  <si>
    <t>dcaged_pot</t>
  </si>
  <si>
    <t>gcaged_pot</t>
  </si>
  <si>
    <t>Ciclo Caged</t>
  </si>
  <si>
    <t>Anomalia Climática el nino</t>
  </si>
  <si>
    <t>Anomalia Climática la nina</t>
  </si>
  <si>
    <t>Depreciação do Câmbio</t>
  </si>
  <si>
    <t>Diferencial de Juros UIP</t>
  </si>
  <si>
    <t>IPCA Acumulado</t>
  </si>
  <si>
    <t>Crescimento CAGED Potencial</t>
  </si>
  <si>
    <t>Crescimento PIB Potencial</t>
  </si>
  <si>
    <t>Ciclo PIB</t>
  </si>
  <si>
    <t>Meta de Inflação Anunciada</t>
  </si>
  <si>
    <t>IPCA Livres Trismertal</t>
  </si>
  <si>
    <t>Choque na Meta Anunciada</t>
  </si>
  <si>
    <t>Choque de Clima el nino</t>
  </si>
  <si>
    <t>Choque de Clima la nina</t>
  </si>
  <si>
    <t>Choque em IPCA</t>
  </si>
  <si>
    <t>IC-br energia</t>
  </si>
  <si>
    <t>IC-br metal</t>
  </si>
  <si>
    <t>IC-br agro</t>
  </si>
  <si>
    <t>Brent</t>
  </si>
  <si>
    <t>Choque crescimento do PIB</t>
  </si>
  <si>
    <t>Choque crescimento do CAGED</t>
  </si>
  <si>
    <t>Choque crescimento potencial do PIB</t>
  </si>
  <si>
    <t>Choque crescimento potencial do CAGED</t>
  </si>
  <si>
    <t>Resposta Hiato</t>
  </si>
  <si>
    <t>Resposta Inflação</t>
  </si>
  <si>
    <t>BC</t>
  </si>
  <si>
    <t>Resposta Selic</t>
  </si>
  <si>
    <t>Resposta Câmbio</t>
  </si>
  <si>
    <t>Resposta IC-Br agro</t>
  </si>
  <si>
    <t>Resposta Brent</t>
  </si>
  <si>
    <t>Resposta do IPCA 12m ao choque de pol. Monetária</t>
  </si>
  <si>
    <t>Resposta da Selic ao choque de pol. Monetária</t>
  </si>
  <si>
    <t>Resposta do IPCA 12m ao choque de câmbio</t>
  </si>
  <si>
    <t>Resposta do IPCA 12m ao choque no hiato</t>
  </si>
  <si>
    <t>Resposta do hiato ao choque no hiato</t>
  </si>
  <si>
    <t>Resposta do IPCA 12m ao choque de IC-Br Agro</t>
  </si>
  <si>
    <t>Resposta do IPCA 12m ao choque no Brent</t>
  </si>
  <si>
    <t>IPCA Ac. 12 meses</t>
  </si>
  <si>
    <t>Selic Anualizada</t>
  </si>
  <si>
    <t>Selic trimestral</t>
  </si>
  <si>
    <t>IPCA trimestral</t>
  </si>
  <si>
    <t>combustiveis</t>
  </si>
  <si>
    <t>energia</t>
  </si>
  <si>
    <t>botijao</t>
  </si>
  <si>
    <t>repetem</t>
  </si>
  <si>
    <t>adm_outros</t>
  </si>
  <si>
    <t>adm_aberturas</t>
  </si>
  <si>
    <t>eps_combustiveis</t>
  </si>
  <si>
    <t>eps_botijao</t>
  </si>
  <si>
    <t>eps_energia</t>
  </si>
  <si>
    <t>eps_repetem</t>
  </si>
  <si>
    <t>eps_adm_outros</t>
  </si>
  <si>
    <t>Choque Combustiveis</t>
  </si>
  <si>
    <t>Choque Botijão</t>
  </si>
  <si>
    <t>Choque Energia Elétrica</t>
  </si>
  <si>
    <t>Choque em itens que repetem (apenas para proj. condicionail)</t>
  </si>
  <si>
    <t>Choque outros administrados</t>
  </si>
  <si>
    <t>delta_e_hat(-3)</t>
  </si>
  <si>
    <t>delta_e_hat(-4)</t>
  </si>
  <si>
    <t>pi_star_obs</t>
  </si>
  <si>
    <t>pi_agro_obs</t>
  </si>
  <si>
    <t>pi_energia_obs</t>
  </si>
  <si>
    <t>pi_metal_obs</t>
  </si>
  <si>
    <t>pi_petro_obs</t>
  </si>
  <si>
    <t>eps_pi_star_obs</t>
  </si>
  <si>
    <t>eps_pi_energia_obs</t>
  </si>
  <si>
    <t>eps_pi_metal_obs</t>
  </si>
  <si>
    <t>eps_pi_agro_obs</t>
  </si>
  <si>
    <t>eps_pi_petro_obs</t>
  </si>
  <si>
    <t>TARGETS</t>
  </si>
  <si>
    <t>Selic 
trimestral</t>
  </si>
  <si>
    <t>La nina</t>
  </si>
  <si>
    <t>El nino</t>
  </si>
  <si>
    <t>Expectativas 
FOCUS</t>
  </si>
  <si>
    <t>EXTRA - NÃO ENTRAM NA DINÂMICA</t>
  </si>
  <si>
    <t>Combustiveis</t>
  </si>
  <si>
    <t>Energia
Elétrica</t>
  </si>
  <si>
    <t>Botijao</t>
  </si>
  <si>
    <t>Itens que 
repetem</t>
  </si>
  <si>
    <t>Demais Administrados</t>
  </si>
  <si>
    <t>Inflação de Administrados</t>
  </si>
  <si>
    <t>TARGETED VARIABLES</t>
  </si>
  <si>
    <t>IC-Br em US$</t>
  </si>
  <si>
    <t>IC-Br Agro em US$</t>
  </si>
  <si>
    <t>IC-Br Energia em US$</t>
  </si>
  <si>
    <t>IC-Br Metal em US$</t>
  </si>
  <si>
    <t>Number of Conditions</t>
  </si>
  <si>
    <t>Linha</t>
  </si>
  <si>
    <t># conditions</t>
  </si>
  <si>
    <t>Horizon</t>
  </si>
  <si>
    <t>START C. FORECAST &gt;&gt;&gt;</t>
  </si>
  <si>
    <t>Aux Line</t>
  </si>
  <si>
    <t>State Start</t>
  </si>
  <si>
    <t>State End</t>
  </si>
  <si>
    <t>Line</t>
  </si>
  <si>
    <t>MMULT</t>
  </si>
  <si>
    <t>COL</t>
  </si>
  <si>
    <t>ROW</t>
  </si>
  <si>
    <t>start</t>
  </si>
  <si>
    <t>end</t>
  </si>
  <si>
    <t>Solution</t>
  </si>
  <si>
    <t>Aux 1</t>
  </si>
  <si>
    <t>State</t>
  </si>
  <si>
    <t>Matrix size</t>
  </si>
  <si>
    <t>SQRT</t>
  </si>
  <si>
    <t>Invert Matrix of Selected Shocks</t>
  </si>
  <si>
    <t>Aux Shock Names</t>
  </si>
  <si>
    <t>Target</t>
  </si>
  <si>
    <t>GENERAL PARAMETERS</t>
  </si>
  <si>
    <t>Aux for Check</t>
  </si>
  <si>
    <t>Recover Exogenous Part of Policy Matrix</t>
  </si>
  <si>
    <t>Aux</t>
  </si>
  <si>
    <t>Adjust Ref.</t>
  </si>
  <si>
    <t>Difference</t>
  </si>
  <si>
    <t>Recover Endogenous Part of Policy</t>
  </si>
  <si>
    <t>Solution Rows</t>
  </si>
  <si>
    <t>x</t>
  </si>
  <si>
    <t>POLICY RANGE &gt;&gt;&gt;</t>
  </si>
  <si>
    <t>POLICY LINE RANGE &gt;&gt;&gt;</t>
  </si>
  <si>
    <r>
      <rPr>
        <sz val="9"/>
        <color rgb="FF00B0F0"/>
        <rFont val="Calibri"/>
        <family val="2"/>
        <scheme val="minor"/>
      </rPr>
      <t>Policy.New!</t>
    </r>
    <r>
      <rPr>
        <sz val="9"/>
        <color rgb="FF00B050"/>
        <rFont val="Calibri"/>
        <family val="2"/>
        <scheme val="minor"/>
      </rPr>
      <t>$C$4</t>
    </r>
    <r>
      <rPr>
        <sz val="9"/>
        <color theme="1"/>
        <rFont val="Calibri"/>
        <family val="2"/>
        <scheme val="minor"/>
      </rPr>
      <t>:</t>
    </r>
    <r>
      <rPr>
        <sz val="9"/>
        <color theme="5"/>
        <rFont val="Calibri"/>
        <family val="2"/>
        <scheme val="minor"/>
      </rPr>
      <t>$AU$81</t>
    </r>
  </si>
  <si>
    <r>
      <rPr>
        <sz val="9"/>
        <color rgb="FF00B0F0"/>
        <rFont val="Calibri"/>
        <family val="2"/>
        <scheme val="minor"/>
      </rPr>
      <t>Policy.New!</t>
    </r>
    <r>
      <rPr>
        <sz val="9"/>
        <color rgb="FF00B050"/>
        <rFont val="Calibri"/>
        <family val="2"/>
        <scheme val="minor"/>
      </rPr>
      <t>$A$4</t>
    </r>
    <r>
      <rPr>
        <sz val="9"/>
        <color theme="1"/>
        <rFont val="Calibri"/>
        <family val="2"/>
        <scheme val="minor"/>
      </rPr>
      <t>:</t>
    </r>
    <r>
      <rPr>
        <sz val="9"/>
        <color rgb="FFF09530"/>
        <rFont val="Calibri"/>
        <family val="2"/>
        <scheme val="minor"/>
      </rPr>
      <t>$A$81</t>
    </r>
  </si>
  <si>
    <r>
      <rPr>
        <sz val="9"/>
        <color rgb="FF00B0F0"/>
        <rFont val="Calibri"/>
        <family val="2"/>
        <scheme val="minor"/>
      </rPr>
      <t>Policy.New!</t>
    </r>
    <r>
      <rPr>
        <sz val="9"/>
        <color rgb="FF00B050"/>
        <rFont val="Calibri"/>
        <family val="2"/>
        <scheme val="minor"/>
      </rPr>
      <t>$C$2</t>
    </r>
    <r>
      <rPr>
        <sz val="9"/>
        <color theme="1"/>
        <rFont val="Calibri"/>
        <family val="2"/>
        <scheme val="minor"/>
      </rPr>
      <t>:</t>
    </r>
    <r>
      <rPr>
        <sz val="9"/>
        <color rgb="FFF09530"/>
        <rFont val="Calibri"/>
        <family val="2"/>
        <scheme val="minor"/>
      </rPr>
      <t>$AU$2</t>
    </r>
  </si>
  <si>
    <t>POLICY NAMES RANGE &gt;&gt;&gt;</t>
  </si>
  <si>
    <t>POLICY SHOCKS RANGE &gt;&gt;&gt;</t>
  </si>
  <si>
    <r>
      <rPr>
        <sz val="9"/>
        <color rgb="FF00B0F0"/>
        <rFont val="Calibri"/>
        <family val="2"/>
        <scheme val="minor"/>
      </rPr>
      <t>Policy.New!</t>
    </r>
    <r>
      <rPr>
        <sz val="9"/>
        <color rgb="FF00B050"/>
        <rFont val="Calibri"/>
        <family val="2"/>
        <scheme val="minor"/>
      </rPr>
      <t>$B$4</t>
    </r>
    <r>
      <rPr>
        <sz val="9"/>
        <color theme="1"/>
        <rFont val="Calibri"/>
        <family val="2"/>
        <scheme val="minor"/>
      </rPr>
      <t>:</t>
    </r>
    <r>
      <rPr>
        <sz val="9"/>
        <color rgb="FFF09530"/>
        <rFont val="Calibri"/>
        <family val="2"/>
        <scheme val="minor"/>
      </rPr>
      <t>$B$81</t>
    </r>
  </si>
  <si>
    <t>Mapa choques &gt;&gt;&gt;</t>
  </si>
  <si>
    <t>Check if OK</t>
  </si>
  <si>
    <t>Targeted</t>
  </si>
  <si>
    <t>Line to search &gt;&gt;&gt;</t>
  </si>
  <si>
    <t>Aux 4 - Ranges of matrix to invert</t>
  </si>
  <si>
    <t>Aux 2 - Line or date to start simulations</t>
  </si>
  <si>
    <t>Aux 5 -  Solutions ranges</t>
  </si>
  <si>
    <t>Aux for all horizons</t>
  </si>
  <si>
    <t>SVAR SHEET NAME &gt;&gt;&gt;</t>
  </si>
  <si>
    <t>IRF.New!</t>
  </si>
  <si>
    <t>Aux Horizon</t>
  </si>
  <si>
    <r>
      <t xml:space="preserve">  - Células em </t>
    </r>
    <r>
      <rPr>
        <sz val="9"/>
        <color rgb="FFC00000"/>
        <rFont val="Calibri"/>
        <family val="2"/>
        <scheme val="minor"/>
      </rPr>
      <t>vinho</t>
    </r>
    <r>
      <rPr>
        <sz val="9"/>
        <color theme="1"/>
        <rFont val="Calibri"/>
        <family val="2"/>
        <scheme val="minor"/>
      </rPr>
      <t xml:space="preserve"> precisam ser alimentadas com ranges novos quando essa planilha for usada em outros modelos.</t>
    </r>
  </si>
  <si>
    <t>horizon</t>
  </si>
  <si>
    <t>Solution ranges</t>
  </si>
  <si>
    <t>Total # conditioners &gt;&gt;&gt;</t>
  </si>
  <si>
    <t>RESUMO</t>
  </si>
  <si>
    <t>ADM
12 meses</t>
  </si>
  <si>
    <t xml:space="preserve">  - A planilha IRF puxa a solução de cada matriz conforme o horizonte. Alterar isso para cada nova planilha. Essa é a parte mais manual.</t>
  </si>
  <si>
    <t>Aux 3 - Shock matrix dimension</t>
  </si>
  <si>
    <t>Aux 2</t>
  </si>
  <si>
    <t>Shock Name</t>
  </si>
  <si>
    <t>Variable Name (code)</t>
  </si>
  <si>
    <t>Variable Name (full)</t>
  </si>
  <si>
    <t>Ano</t>
  </si>
  <si>
    <t>Selic</t>
  </si>
  <si>
    <t>Câmbio</t>
  </si>
  <si>
    <t>Hiato</t>
  </si>
  <si>
    <t>Commodities</t>
  </si>
  <si>
    <t>Lembretes importantes:</t>
  </si>
  <si>
    <t>ERRORS? &gt;&gt;&gt;</t>
  </si>
  <si>
    <t>TABELA COMPLETA - IMPACTO DE CADA CHOQUE NO IPCA ACUMULADO EM 12 MESES (BPS)</t>
  </si>
  <si>
    <t>fim do ano &gt;&gt;&gt;</t>
  </si>
  <si>
    <t>1o período &gt;&gt;&gt;</t>
  </si>
  <si>
    <t>Indicar período de fim de ano</t>
  </si>
  <si>
    <t>Alterar conforme o tempo passar &gt;&gt;&gt;</t>
  </si>
  <si>
    <t>Surpresa 
Livres</t>
  </si>
  <si>
    <t>Surpresa 
ADMs</t>
  </si>
  <si>
    <t>Projeções do COPOM: decomposição das revisões</t>
  </si>
  <si>
    <t>Nova 
Projeção</t>
  </si>
  <si>
    <t>&lt; (not used...)</t>
  </si>
  <si>
    <t>Expectativas
 de Inflação</t>
  </si>
  <si>
    <t>Inércia das
surpresas</t>
  </si>
  <si>
    <t>Proj. útlimo 
COPOM/RTI</t>
  </si>
  <si>
    <t>AGREGAÇÃO DOS CHOQUES (AD HOC)</t>
  </si>
  <si>
    <t>Meta de Inflação</t>
  </si>
  <si>
    <t>Outros</t>
  </si>
  <si>
    <t>IPCA Acumulado 4Q</t>
  </si>
  <si>
    <t>Adjust Target Name Range (DN - EA)</t>
  </si>
  <si>
    <t>Adjust Vector Size for multiplication (see size of state excluding contemporanous shocks)</t>
  </si>
  <si>
    <t>Adjust Range of Target Variables</t>
  </si>
  <si>
    <t>Adjust Range (D - DI)</t>
  </si>
  <si>
    <r>
      <t xml:space="preserve">Expectativas 
FOCUS </t>
    </r>
    <r>
      <rPr>
        <b/>
        <i/>
        <sz val="10"/>
        <color rgb="FFFF0000"/>
        <rFont val="Calibri"/>
        <family val="2"/>
        <scheme val="minor"/>
      </rPr>
      <t>Trimestral</t>
    </r>
  </si>
  <si>
    <r>
      <t xml:space="preserve">Selic 
</t>
    </r>
    <r>
      <rPr>
        <b/>
        <i/>
        <sz val="10"/>
        <color rgb="FFFF0000"/>
        <rFont val="Calibri"/>
        <family val="2"/>
        <scheme val="minor"/>
      </rPr>
      <t>Trimestral</t>
    </r>
  </si>
  <si>
    <r>
      <t xml:space="preserve">Meta de Inflação </t>
    </r>
    <r>
      <rPr>
        <b/>
        <i/>
        <sz val="10"/>
        <color rgb="FFFF0000"/>
        <rFont val="Calibri"/>
        <family val="2"/>
        <scheme val="minor"/>
      </rPr>
      <t>Trimestral</t>
    </r>
  </si>
  <si>
    <t>Expectativas  FOCUS - Desvio da Meta</t>
  </si>
  <si>
    <t xml:space="preserve">                                               h            r_eq          pi_exp           r_hat      pi_exp_hat         pi_desv               i          pi_lsa          pi_adm            IPCA         pi_meta   pi_meta_anunc          f_nuci           f_pib         f_unemp         f_caged          dy_obs          dy_pot          gy_pot      dcaged_obs      dcaged_pot      gcaged_pot        r_exante    pi_lsa_acc4q      IPCA_acc4q           i_dif     delta_e_hat         delta_e      rp_hat_obs      ie_hat_obs     pi_star_obs     pi_agro_obs  pi_energia_obs    pi_metal_obs    pi_petro_obs    clima_el_obs    clima_la_obs      i_star_obs         CDS_obs    combustiveis         energia         botijao         repetem      adm_outros   adm_aberturas</t>
  </si>
  <si>
    <t>Baseline</t>
  </si>
  <si>
    <t>Rational</t>
  </si>
  <si>
    <t>Adaptative</t>
  </si>
  <si>
    <t>Hybrid</t>
  </si>
  <si>
    <r>
      <t xml:space="preserve">Taxa de Juro Neutro </t>
    </r>
    <r>
      <rPr>
        <b/>
        <i/>
        <sz val="10"/>
        <color theme="1"/>
        <rFont val="Calibri"/>
        <family val="2"/>
        <scheme val="minor"/>
      </rPr>
      <t>Trimestral</t>
    </r>
  </si>
  <si>
    <r>
      <t xml:space="preserve">Anuncio Meta de Inflação </t>
    </r>
    <r>
      <rPr>
        <b/>
        <i/>
        <sz val="10"/>
        <color theme="1"/>
        <rFont val="Calibri"/>
        <family val="2"/>
        <scheme val="minor"/>
      </rPr>
      <t>Trimestral</t>
    </r>
  </si>
  <si>
    <t>hiato</t>
  </si>
  <si>
    <t>expectativas</t>
  </si>
  <si>
    <t>meta</t>
  </si>
  <si>
    <t>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</si>
</sst>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[$-416]mmm\-yy;@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9"/>
      <color theme="0" tint="-0.34998626667073579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theme="0" tint="-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9"/>
      <color theme="1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i/>
      <sz val="8"/>
      <color theme="0" tint="-0.34998626667073579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name val="Calibri"/>
      <family val="2"/>
      <scheme val="minor"/>
    </font>
    <font>
      <sz val="9"/>
      <color rgb="FF00B050"/>
      <name val="Calibri"/>
      <family val="2"/>
      <scheme val="minor"/>
    </font>
    <font>
      <sz val="9"/>
      <color rgb="FF00B0F0"/>
      <name val="Calibri"/>
      <family val="2"/>
      <scheme val="minor"/>
    </font>
    <font>
      <sz val="9"/>
      <color theme="5"/>
      <name val="Calibri"/>
      <family val="2"/>
      <scheme val="minor"/>
    </font>
    <font>
      <sz val="9"/>
      <color rgb="FFF09530"/>
      <name val="Calibri"/>
      <family val="2"/>
      <scheme val="minor"/>
    </font>
    <font>
      <sz val="9"/>
      <color rgb="FFC00000"/>
      <name val="Calibri"/>
      <family val="2"/>
      <scheme val="minor"/>
    </font>
    <font>
      <b/>
      <sz val="9"/>
      <color theme="0" tint="-0.249977111117893"/>
      <name val="Calibri"/>
      <family val="2"/>
      <scheme val="minor"/>
    </font>
    <font>
      <i/>
      <sz val="10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Arial"/>
      <family val="2"/>
    </font>
    <font>
      <b/>
      <i/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7D081"/>
        <bgColor indexed="64"/>
      </patternFill>
    </fill>
    <fill>
      <patternFill patternType="gray0625">
        <bgColor theme="0" tint="-0.14996795556505021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ashed">
        <color theme="0" tint="-0.14996795556505021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theme="0" tint="-0.14996795556505021"/>
      </left>
      <right style="dotted">
        <color indexed="64"/>
      </right>
      <top style="thin">
        <color indexed="64"/>
      </top>
      <bottom/>
      <diagonal/>
    </border>
    <border>
      <left style="dashed">
        <color theme="0" tint="-0.14996795556505021"/>
      </left>
      <right style="dotted">
        <color indexed="64"/>
      </right>
      <top/>
      <bottom/>
      <diagonal/>
    </border>
    <border>
      <left style="dashed">
        <color theme="0" tint="-0.14996795556505021"/>
      </left>
      <right style="dotted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5" fillId="8" borderId="0" applyNumberFormat="0" applyBorder="0" applyAlignment="0" applyProtection="0"/>
    <xf numFmtId="0" fontId="16" fillId="9" borderId="0" applyNumberFormat="0" applyBorder="0" applyAlignment="0" applyProtection="0"/>
  </cellStyleXfs>
  <cellXfs count="261">
    <xf numFmtId="0" fontId="0" fillId="0" borderId="0" xfId="0"/>
    <xf numFmtId="4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4" fontId="0" fillId="2" borderId="2" xfId="0" applyNumberFormat="1" applyFill="1" applyBorder="1"/>
    <xf numFmtId="4" fontId="0" fillId="0" borderId="2" xfId="0" applyNumberFormat="1" applyBorder="1"/>
    <xf numFmtId="0" fontId="0" fillId="3" borderId="3" xfId="0" applyFill="1" applyBorder="1" applyAlignment="1">
      <alignment horizontal="center"/>
    </xf>
    <xf numFmtId="4" fontId="0" fillId="3" borderId="3" xfId="0" applyNumberFormat="1" applyFill="1" applyBorder="1"/>
    <xf numFmtId="4" fontId="0" fillId="3" borderId="4" xfId="0" applyNumberFormat="1" applyFill="1" applyBorder="1"/>
    <xf numFmtId="0" fontId="0" fillId="0" borderId="5" xfId="0" applyBorder="1" applyAlignment="1">
      <alignment horizontal="center"/>
    </xf>
    <xf numFmtId="4" fontId="0" fillId="0" borderId="5" xfId="0" applyNumberFormat="1" applyBorder="1"/>
    <xf numFmtId="4" fontId="0" fillId="0" borderId="6" xfId="0" applyNumberFormat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4" fontId="0" fillId="0" borderId="1" xfId="0" applyNumberFormat="1" applyBorder="1"/>
    <xf numFmtId="4" fontId="0" fillId="0" borderId="7" xfId="0" applyNumberFormat="1" applyBorder="1"/>
    <xf numFmtId="0" fontId="1" fillId="0" borderId="3" xfId="0" applyFont="1" applyBorder="1" applyAlignment="1">
      <alignment horizontal="center"/>
    </xf>
    <xf numFmtId="0" fontId="2" fillId="0" borderId="0" xfId="0" applyFont="1" applyAlignment="1">
      <alignment horizontal="right" wrapText="1"/>
    </xf>
    <xf numFmtId="0" fontId="3" fillId="0" borderId="3" xfId="0" applyFont="1" applyBorder="1" applyAlignment="1">
      <alignment horizontal="right" wrapText="1"/>
    </xf>
    <xf numFmtId="0" fontId="3" fillId="0" borderId="4" xfId="0" applyFont="1" applyBorder="1" applyAlignment="1">
      <alignment horizontal="right" wrapText="1"/>
    </xf>
    <xf numFmtId="0" fontId="4" fillId="0" borderId="0" xfId="0" applyFont="1"/>
    <xf numFmtId="0" fontId="3" fillId="0" borderId="0" xfId="0" applyFont="1" applyAlignment="1">
      <alignment horizontal="right" wrapText="1"/>
    </xf>
    <xf numFmtId="4" fontId="0" fillId="2" borderId="9" xfId="0" applyNumberFormat="1" applyFill="1" applyBorder="1"/>
    <xf numFmtId="4" fontId="0" fillId="3" borderId="8" xfId="0" applyNumberFormat="1" applyFill="1" applyBorder="1"/>
    <xf numFmtId="4" fontId="0" fillId="0" borderId="10" xfId="0" applyNumberFormat="1" applyBorder="1"/>
    <xf numFmtId="4" fontId="0" fillId="0" borderId="9" xfId="0" applyNumberFormat="1" applyBorder="1"/>
    <xf numFmtId="4" fontId="0" fillId="0" borderId="11" xfId="0" applyNumberFormat="1" applyBorder="1"/>
    <xf numFmtId="0" fontId="6" fillId="0" borderId="0" xfId="0" applyFont="1"/>
    <xf numFmtId="0" fontId="9" fillId="0" borderId="3" xfId="0" applyFont="1" applyBorder="1" applyAlignment="1">
      <alignment horizontal="right"/>
    </xf>
    <xf numFmtId="0" fontId="9" fillId="0" borderId="1" xfId="0" applyFont="1" applyBorder="1" applyAlignment="1">
      <alignment horizontal="right"/>
    </xf>
    <xf numFmtId="0" fontId="9" fillId="0" borderId="7" xfId="0" applyFont="1" applyBorder="1" applyAlignment="1">
      <alignment horizontal="right"/>
    </xf>
    <xf numFmtId="0" fontId="9" fillId="0" borderId="8" xfId="0" applyFont="1" applyBorder="1" applyAlignment="1">
      <alignment horizontal="right"/>
    </xf>
    <xf numFmtId="0" fontId="0" fillId="0" borderId="13" xfId="0" applyBorder="1" applyAlignment="1">
      <alignment horizontal="center" vertical="center" wrapText="1"/>
    </xf>
    <xf numFmtId="0" fontId="10" fillId="0" borderId="0" xfId="0" applyFont="1"/>
    <xf numFmtId="0" fontId="11" fillId="0" borderId="1" xfId="0" applyFont="1" applyBorder="1" applyAlignment="1">
      <alignment horizontal="center" vertical="center" wrapText="1"/>
    </xf>
    <xf numFmtId="4" fontId="11" fillId="0" borderId="0" xfId="0" applyNumberFormat="1" applyFont="1" applyAlignment="1">
      <alignment horizontal="center"/>
    </xf>
    <xf numFmtId="4" fontId="11" fillId="0" borderId="1" xfId="0" applyNumberFormat="1" applyFont="1" applyBorder="1" applyAlignment="1">
      <alignment horizontal="center"/>
    </xf>
    <xf numFmtId="4" fontId="0" fillId="0" borderId="0" xfId="0" applyNumberFormat="1" applyAlignment="1">
      <alignment horizontal="center"/>
    </xf>
    <xf numFmtId="4" fontId="12" fillId="0" borderId="0" xfId="0" applyNumberFormat="1" applyFont="1" applyAlignment="1">
      <alignment horizontal="center"/>
    </xf>
    <xf numFmtId="4" fontId="13" fillId="0" borderId="0" xfId="0" applyNumberFormat="1" applyFont="1" applyAlignment="1">
      <alignment horizontal="center"/>
    </xf>
    <xf numFmtId="0" fontId="3" fillId="0" borderId="9" xfId="0" applyFont="1" applyBorder="1" applyAlignment="1">
      <alignment horizontal="right"/>
    </xf>
    <xf numFmtId="0" fontId="3" fillId="0" borderId="0" xfId="0" applyFont="1" applyAlignment="1">
      <alignment horizontal="right"/>
    </xf>
    <xf numFmtId="9" fontId="0" fillId="0" borderId="0" xfId="0" applyNumberFormat="1"/>
    <xf numFmtId="164" fontId="0" fillId="0" borderId="0" xfId="0" applyNumberFormat="1"/>
    <xf numFmtId="0" fontId="5" fillId="0" borderId="0" xfId="0" applyFont="1"/>
    <xf numFmtId="0" fontId="5" fillId="0" borderId="0" xfId="0" applyFont="1" applyAlignment="1">
      <alignment horizontal="center"/>
    </xf>
    <xf numFmtId="0" fontId="9" fillId="0" borderId="11" xfId="0" applyFont="1" applyBorder="1" applyAlignment="1">
      <alignment horizontal="right"/>
    </xf>
    <xf numFmtId="0" fontId="0" fillId="0" borderId="9" xfId="0" applyBorder="1"/>
    <xf numFmtId="4" fontId="0" fillId="0" borderId="5" xfId="0" applyNumberFormat="1" applyBorder="1" applyAlignment="1">
      <alignment horizontal="right"/>
    </xf>
    <xf numFmtId="4" fontId="0" fillId="0" borderId="0" xfId="0" applyNumberFormat="1" applyAlignment="1">
      <alignment horizontal="right"/>
    </xf>
    <xf numFmtId="4" fontId="0" fillId="0" borderId="1" xfId="0" applyNumberFormat="1" applyBorder="1" applyAlignment="1">
      <alignment horizontal="right"/>
    </xf>
    <xf numFmtId="0" fontId="0" fillId="0" borderId="0" xfId="0" applyAlignment="1">
      <alignment vertical="center"/>
    </xf>
    <xf numFmtId="0" fontId="17" fillId="0" borderId="0" xfId="0" applyFont="1" applyAlignment="1">
      <alignment horizontal="right"/>
    </xf>
    <xf numFmtId="4" fontId="0" fillId="11" borderId="0" xfId="0" applyNumberFormat="1" applyFill="1" applyAlignment="1">
      <alignment horizontal="right"/>
    </xf>
    <xf numFmtId="4" fontId="0" fillId="11" borderId="1" xfId="0" applyNumberFormat="1" applyFill="1" applyBorder="1" applyAlignment="1">
      <alignment horizontal="right"/>
    </xf>
    <xf numFmtId="0" fontId="17" fillId="0" borderId="5" xfId="0" applyFont="1" applyBorder="1" applyAlignment="1">
      <alignment horizontal="right"/>
    </xf>
    <xf numFmtId="0" fontId="17" fillId="0" borderId="1" xfId="0" applyFont="1" applyBorder="1" applyAlignment="1">
      <alignment horizontal="right"/>
    </xf>
    <xf numFmtId="0" fontId="5" fillId="0" borderId="5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165" fontId="8" fillId="0" borderId="0" xfId="0" applyNumberFormat="1" applyFont="1"/>
    <xf numFmtId="0" fontId="8" fillId="4" borderId="5" xfId="0" applyFont="1" applyFill="1" applyBorder="1" applyAlignment="1">
      <alignment horizontal="center"/>
    </xf>
    <xf numFmtId="0" fontId="18" fillId="8" borderId="5" xfId="1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18" fillId="8" borderId="0" xfId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4" borderId="6" xfId="0" applyFont="1" applyFill="1" applyBorder="1"/>
    <xf numFmtId="0" fontId="8" fillId="4" borderId="10" xfId="0" applyFont="1" applyFill="1" applyBorder="1"/>
    <xf numFmtId="0" fontId="8" fillId="4" borderId="2" xfId="0" applyFont="1" applyFill="1" applyBorder="1"/>
    <xf numFmtId="0" fontId="8" fillId="4" borderId="9" xfId="0" applyFont="1" applyFill="1" applyBorder="1"/>
    <xf numFmtId="0" fontId="8" fillId="4" borderId="7" xfId="0" applyFont="1" applyFill="1" applyBorder="1"/>
    <xf numFmtId="0" fontId="8" fillId="4" borderId="11" xfId="0" applyFont="1" applyFill="1" applyBorder="1"/>
    <xf numFmtId="3" fontId="8" fillId="4" borderId="17" xfId="0" applyNumberFormat="1" applyFont="1" applyFill="1" applyBorder="1" applyAlignment="1">
      <alignment horizontal="center"/>
    </xf>
    <xf numFmtId="0" fontId="8" fillId="0" borderId="5" xfId="0" applyFont="1" applyBorder="1" applyAlignment="1">
      <alignment horizontal="left"/>
    </xf>
    <xf numFmtId="0" fontId="8" fillId="0" borderId="5" xfId="0" applyFont="1" applyBorder="1" applyAlignment="1">
      <alignment horizontal="center"/>
    </xf>
    <xf numFmtId="4" fontId="8" fillId="4" borderId="6" xfId="0" applyNumberFormat="1" applyFont="1" applyFill="1" applyBorder="1" applyAlignment="1">
      <alignment horizontal="center"/>
    </xf>
    <xf numFmtId="4" fontId="8" fillId="4" borderId="5" xfId="0" applyNumberFormat="1" applyFont="1" applyFill="1" applyBorder="1" applyAlignment="1">
      <alignment horizontal="center"/>
    </xf>
    <xf numFmtId="4" fontId="8" fillId="4" borderId="2" xfId="0" applyNumberFormat="1" applyFont="1" applyFill="1" applyBorder="1" applyAlignment="1">
      <alignment horizontal="center"/>
    </xf>
    <xf numFmtId="4" fontId="8" fillId="4" borderId="0" xfId="0" applyNumberFormat="1" applyFont="1" applyFill="1" applyAlignment="1">
      <alignment horizontal="center"/>
    </xf>
    <xf numFmtId="4" fontId="8" fillId="4" borderId="7" xfId="0" applyNumberFormat="1" applyFont="1" applyFill="1" applyBorder="1" applyAlignment="1">
      <alignment horizontal="center"/>
    </xf>
    <xf numFmtId="4" fontId="8" fillId="4" borderId="1" xfId="0" applyNumberFormat="1" applyFont="1" applyFill="1" applyBorder="1" applyAlignment="1">
      <alignment horizontal="center"/>
    </xf>
    <xf numFmtId="0" fontId="8" fillId="4" borderId="5" xfId="0" applyFont="1" applyFill="1" applyBorder="1" applyAlignment="1">
      <alignment horizontal="right"/>
    </xf>
    <xf numFmtId="0" fontId="8" fillId="4" borderId="10" xfId="0" applyFont="1" applyFill="1" applyBorder="1" applyAlignment="1">
      <alignment horizontal="center"/>
    </xf>
    <xf numFmtId="0" fontId="8" fillId="4" borderId="0" xfId="0" applyFont="1" applyFill="1" applyAlignment="1">
      <alignment horizontal="right"/>
    </xf>
    <xf numFmtId="0" fontId="8" fillId="4" borderId="9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right"/>
    </xf>
    <xf numFmtId="0" fontId="8" fillId="4" borderId="1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8" fillId="4" borderId="4" xfId="0" applyFont="1" applyFill="1" applyBorder="1"/>
    <xf numFmtId="0" fontId="8" fillId="4" borderId="3" xfId="0" applyFont="1" applyFill="1" applyBorder="1" applyAlignment="1">
      <alignment horizontal="right"/>
    </xf>
    <xf numFmtId="0" fontId="8" fillId="4" borderId="8" xfId="0" applyFont="1" applyFill="1" applyBorder="1" applyAlignment="1">
      <alignment horizontal="center"/>
    </xf>
    <xf numFmtId="0" fontId="8" fillId="4" borderId="0" xfId="0" applyFont="1" applyFill="1"/>
    <xf numFmtId="4" fontId="15" fillId="8" borderId="5" xfId="1" applyNumberFormat="1" applyBorder="1" applyAlignment="1">
      <alignment horizontal="center"/>
    </xf>
    <xf numFmtId="4" fontId="15" fillId="8" borderId="0" xfId="1" applyNumberFormat="1" applyBorder="1" applyAlignment="1">
      <alignment horizontal="center"/>
    </xf>
    <xf numFmtId="4" fontId="15" fillId="8" borderId="1" xfId="1" applyNumberFormat="1" applyBorder="1" applyAlignment="1">
      <alignment horizontal="center"/>
    </xf>
    <xf numFmtId="4" fontId="8" fillId="4" borderId="10" xfId="0" applyNumberFormat="1" applyFont="1" applyFill="1" applyBorder="1" applyAlignment="1">
      <alignment horizontal="center"/>
    </xf>
    <xf numFmtId="4" fontId="8" fillId="4" borderId="9" xfId="0" applyNumberFormat="1" applyFont="1" applyFill="1" applyBorder="1" applyAlignment="1">
      <alignment horizontal="center"/>
    </xf>
    <xf numFmtId="4" fontId="8" fillId="4" borderId="11" xfId="0" applyNumberFormat="1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7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0" borderId="6" xfId="0" applyFont="1" applyBorder="1"/>
    <xf numFmtId="0" fontId="8" fillId="0" borderId="5" xfId="0" applyFont="1" applyBorder="1"/>
    <xf numFmtId="0" fontId="8" fillId="0" borderId="10" xfId="0" applyFont="1" applyBorder="1"/>
    <xf numFmtId="0" fontId="8" fillId="0" borderId="7" xfId="0" applyFont="1" applyBorder="1"/>
    <xf numFmtId="0" fontId="8" fillId="0" borderId="1" xfId="0" applyFont="1" applyBorder="1"/>
    <xf numFmtId="0" fontId="8" fillId="0" borderId="11" xfId="0" applyFont="1" applyBorder="1"/>
    <xf numFmtId="0" fontId="17" fillId="0" borderId="0" xfId="0" applyFont="1" applyAlignment="1">
      <alignment horizontal="center"/>
    </xf>
    <xf numFmtId="0" fontId="8" fillId="4" borderId="5" xfId="0" applyFont="1" applyFill="1" applyBorder="1"/>
    <xf numFmtId="0" fontId="8" fillId="4" borderId="1" xfId="0" applyFont="1" applyFill="1" applyBorder="1"/>
    <xf numFmtId="0" fontId="8" fillId="0" borderId="2" xfId="0" applyFont="1" applyBorder="1"/>
    <xf numFmtId="0" fontId="8" fillId="0" borderId="1" xfId="0" applyFont="1" applyBorder="1" applyAlignment="1">
      <alignment horizontal="center"/>
    </xf>
    <xf numFmtId="0" fontId="8" fillId="0" borderId="10" xfId="0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14" fillId="0" borderId="0" xfId="0" applyFont="1"/>
    <xf numFmtId="0" fontId="8" fillId="0" borderId="18" xfId="0" applyFont="1" applyBorder="1" applyAlignment="1">
      <alignment horizontal="right"/>
    </xf>
    <xf numFmtId="0" fontId="8" fillId="0" borderId="18" xfId="0" applyFont="1" applyBorder="1" applyAlignment="1">
      <alignment horizontal="center"/>
    </xf>
    <xf numFmtId="0" fontId="8" fillId="0" borderId="18" xfId="0" applyFont="1" applyBorder="1"/>
    <xf numFmtId="0" fontId="20" fillId="0" borderId="18" xfId="0" applyFont="1" applyBorder="1"/>
    <xf numFmtId="0" fontId="3" fillId="0" borderId="9" xfId="0" applyFont="1" applyBorder="1" applyAlignment="1">
      <alignment horizontal="right" wrapText="1"/>
    </xf>
    <xf numFmtId="0" fontId="8" fillId="0" borderId="9" xfId="0" applyFont="1" applyBorder="1"/>
    <xf numFmtId="0" fontId="8" fillId="0" borderId="0" xfId="0" applyFont="1" applyAlignment="1">
      <alignment horizontal="left"/>
    </xf>
    <xf numFmtId="0" fontId="8" fillId="4" borderId="15" xfId="0" applyFont="1" applyFill="1" applyBorder="1" applyAlignment="1">
      <alignment horizontal="center"/>
    </xf>
    <xf numFmtId="0" fontId="19" fillId="4" borderId="16" xfId="0" applyFont="1" applyFill="1" applyBorder="1" applyAlignment="1">
      <alignment horizontal="center"/>
    </xf>
    <xf numFmtId="0" fontId="21" fillId="9" borderId="0" xfId="2" applyFont="1" applyAlignment="1">
      <alignment horizontal="center"/>
    </xf>
    <xf numFmtId="0" fontId="22" fillId="0" borderId="0" xfId="0" applyFont="1" applyAlignment="1">
      <alignment horizontal="left"/>
    </xf>
    <xf numFmtId="0" fontId="22" fillId="0" borderId="0" xfId="0" applyFont="1"/>
    <xf numFmtId="0" fontId="22" fillId="0" borderId="1" xfId="0" applyFont="1" applyBorder="1"/>
    <xf numFmtId="4" fontId="5" fillId="5" borderId="15" xfId="0" applyNumberFormat="1" applyFont="1" applyFill="1" applyBorder="1" applyAlignment="1">
      <alignment horizontal="center"/>
    </xf>
    <xf numFmtId="4" fontId="5" fillId="5" borderId="19" xfId="0" applyNumberFormat="1" applyFont="1" applyFill="1" applyBorder="1" applyAlignment="1">
      <alignment horizontal="center"/>
    </xf>
    <xf numFmtId="4" fontId="5" fillId="5" borderId="16" xfId="0" applyNumberFormat="1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0" borderId="15" xfId="0" applyFont="1" applyBorder="1"/>
    <xf numFmtId="0" fontId="8" fillId="0" borderId="19" xfId="0" applyFont="1" applyBorder="1"/>
    <xf numFmtId="0" fontId="8" fillId="0" borderId="16" xfId="0" applyFont="1" applyBorder="1"/>
    <xf numFmtId="0" fontId="8" fillId="4" borderId="0" xfId="0" applyFont="1" applyFill="1" applyAlignment="1">
      <alignment horizontal="left"/>
    </xf>
    <xf numFmtId="165" fontId="8" fillId="4" borderId="5" xfId="0" applyNumberFormat="1" applyFont="1" applyFill="1" applyBorder="1" applyAlignment="1">
      <alignment horizontal="left"/>
    </xf>
    <xf numFmtId="165" fontId="8" fillId="4" borderId="5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right"/>
    </xf>
    <xf numFmtId="0" fontId="8" fillId="4" borderId="8" xfId="0" applyFont="1" applyFill="1" applyBorder="1" applyAlignment="1">
      <alignment horizontal="right"/>
    </xf>
    <xf numFmtId="0" fontId="8" fillId="0" borderId="2" xfId="0" applyFont="1" applyBorder="1" applyAlignment="1">
      <alignment horizontal="right" indent="1"/>
    </xf>
    <xf numFmtId="0" fontId="24" fillId="4" borderId="1" xfId="0" applyFont="1" applyFill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28" fillId="0" borderId="1" xfId="0" applyFont="1" applyBorder="1" applyAlignment="1">
      <alignment horizontal="right"/>
    </xf>
    <xf numFmtId="0" fontId="29" fillId="0" borderId="0" xfId="0" applyFont="1" applyAlignment="1">
      <alignment horizontal="right" wrapText="1"/>
    </xf>
    <xf numFmtId="0" fontId="29" fillId="0" borderId="9" xfId="0" applyFont="1" applyBorder="1" applyAlignment="1">
      <alignment horizontal="right" wrapText="1"/>
    </xf>
    <xf numFmtId="0" fontId="0" fillId="2" borderId="0" xfId="0" applyFill="1" applyAlignment="1">
      <alignment horizontal="left"/>
    </xf>
    <xf numFmtId="0" fontId="0" fillId="3" borderId="3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3" xfId="0" applyFont="1" applyBorder="1" applyAlignment="1">
      <alignment horizontal="left"/>
    </xf>
    <xf numFmtId="0" fontId="28" fillId="0" borderId="11" xfId="0" applyFont="1" applyBorder="1" applyAlignment="1">
      <alignment horizontal="right"/>
    </xf>
    <xf numFmtId="4" fontId="30" fillId="2" borderId="0" xfId="0" applyNumberFormat="1" applyFont="1" applyFill="1"/>
    <xf numFmtId="4" fontId="30" fillId="2" borderId="9" xfId="0" applyNumberFormat="1" applyFont="1" applyFill="1" applyBorder="1"/>
    <xf numFmtId="4" fontId="30" fillId="3" borderId="3" xfId="0" applyNumberFormat="1" applyFont="1" applyFill="1" applyBorder="1"/>
    <xf numFmtId="4" fontId="30" fillId="3" borderId="8" xfId="0" applyNumberFormat="1" applyFont="1" applyFill="1" applyBorder="1"/>
    <xf numFmtId="4" fontId="30" fillId="0" borderId="5" xfId="0" applyNumberFormat="1" applyFont="1" applyBorder="1"/>
    <xf numFmtId="4" fontId="30" fillId="0" borderId="0" xfId="0" applyNumberFormat="1" applyFont="1"/>
    <xf numFmtId="4" fontId="30" fillId="0" borderId="10" xfId="0" applyNumberFormat="1" applyFont="1" applyBorder="1"/>
    <xf numFmtId="4" fontId="30" fillId="0" borderId="9" xfId="0" applyNumberFormat="1" applyFont="1" applyBorder="1"/>
    <xf numFmtId="4" fontId="30" fillId="0" borderId="1" xfId="0" applyNumberFormat="1" applyFont="1" applyBorder="1"/>
    <xf numFmtId="4" fontId="30" fillId="0" borderId="11" xfId="0" applyNumberFormat="1" applyFont="1" applyBorder="1"/>
    <xf numFmtId="0" fontId="31" fillId="0" borderId="1" xfId="0" applyFont="1" applyBorder="1" applyAlignment="1">
      <alignment horizontal="right"/>
    </xf>
    <xf numFmtId="0" fontId="29" fillId="0" borderId="4" xfId="0" applyFont="1" applyBorder="1" applyAlignment="1">
      <alignment horizontal="right" wrapText="1"/>
    </xf>
    <xf numFmtId="0" fontId="29" fillId="0" borderId="3" xfId="0" applyFont="1" applyBorder="1" applyAlignment="1">
      <alignment horizontal="right" wrapText="1"/>
    </xf>
    <xf numFmtId="0" fontId="29" fillId="0" borderId="8" xfId="0" applyFont="1" applyBorder="1" applyAlignment="1">
      <alignment horizontal="right" wrapText="1"/>
    </xf>
    <xf numFmtId="0" fontId="0" fillId="12" borderId="3" xfId="0" applyFill="1" applyBorder="1" applyAlignment="1">
      <alignment vertical="center"/>
    </xf>
    <xf numFmtId="0" fontId="6" fillId="0" borderId="3" xfId="0" applyFont="1" applyBorder="1"/>
    <xf numFmtId="0" fontId="6" fillId="0" borderId="5" xfId="0" applyFont="1" applyBorder="1"/>
    <xf numFmtId="0" fontId="6" fillId="0" borderId="1" xfId="0" applyFont="1" applyBorder="1"/>
    <xf numFmtId="0" fontId="6" fillId="0" borderId="3" xfId="0" applyFont="1" applyBorder="1" applyAlignment="1">
      <alignment horizontal="center"/>
    </xf>
    <xf numFmtId="4" fontId="6" fillId="0" borderId="5" xfId="0" applyNumberFormat="1" applyFont="1" applyBorder="1" applyAlignment="1">
      <alignment horizontal="center"/>
    </xf>
    <xf numFmtId="4" fontId="6" fillId="0" borderId="0" xfId="0" applyNumberFormat="1" applyFont="1" applyAlignment="1">
      <alignment horizontal="center"/>
    </xf>
    <xf numFmtId="4" fontId="6" fillId="0" borderId="1" xfId="0" applyNumberFormat="1" applyFont="1" applyBorder="1" applyAlignment="1">
      <alignment horizontal="center"/>
    </xf>
    <xf numFmtId="0" fontId="6" fillId="0" borderId="10" xfId="0" applyFont="1" applyBorder="1"/>
    <xf numFmtId="0" fontId="6" fillId="0" borderId="9" xfId="0" applyFont="1" applyBorder="1"/>
    <xf numFmtId="0" fontId="6" fillId="0" borderId="11" xfId="0" applyFont="1" applyBorder="1"/>
    <xf numFmtId="0" fontId="6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0" fillId="10" borderId="3" xfId="0" applyFill="1" applyBorder="1" applyAlignment="1">
      <alignment horizontal="centerContinuous" vertical="center"/>
    </xf>
    <xf numFmtId="0" fontId="0" fillId="12" borderId="3" xfId="0" applyFill="1" applyBorder="1" applyAlignment="1">
      <alignment horizontal="centerContinuous" vertical="center"/>
    </xf>
    <xf numFmtId="0" fontId="0" fillId="4" borderId="3" xfId="0" applyFill="1" applyBorder="1" applyAlignment="1">
      <alignment horizontal="centerContinuous" vertical="center"/>
    </xf>
    <xf numFmtId="0" fontId="0" fillId="5" borderId="3" xfId="0" applyFill="1" applyBorder="1" applyAlignment="1">
      <alignment horizontal="centerContinuous" vertical="center"/>
    </xf>
    <xf numFmtId="0" fontId="0" fillId="5" borderId="8" xfId="0" applyFill="1" applyBorder="1" applyAlignment="1">
      <alignment horizontal="centerContinuous" vertical="center"/>
    </xf>
    <xf numFmtId="0" fontId="0" fillId="4" borderId="3" xfId="0" applyFill="1" applyBorder="1" applyAlignment="1">
      <alignment horizontal="centerContinuous" vertical="center" wrapText="1"/>
    </xf>
    <xf numFmtId="0" fontId="0" fillId="4" borderId="8" xfId="0" applyFill="1" applyBorder="1" applyAlignment="1">
      <alignment horizontal="centerContinuous" vertical="center" wrapText="1"/>
    </xf>
    <xf numFmtId="0" fontId="0" fillId="6" borderId="4" xfId="0" applyFill="1" applyBorder="1" applyAlignment="1">
      <alignment horizontal="centerContinuous" vertical="center"/>
    </xf>
    <xf numFmtId="0" fontId="0" fillId="6" borderId="3" xfId="0" applyFill="1" applyBorder="1" applyAlignment="1">
      <alignment horizontal="centerContinuous" vertical="center"/>
    </xf>
    <xf numFmtId="0" fontId="0" fillId="7" borderId="3" xfId="0" applyFill="1" applyBorder="1" applyAlignment="1">
      <alignment horizontal="centerContinuous" vertical="center"/>
    </xf>
    <xf numFmtId="0" fontId="32" fillId="0" borderId="0" xfId="0" applyFont="1"/>
    <xf numFmtId="0" fontId="8" fillId="4" borderId="21" xfId="0" applyFont="1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6" fillId="4" borderId="20" xfId="0" applyFont="1" applyFill="1" applyBorder="1" applyAlignment="1">
      <alignment horizontal="center"/>
    </xf>
    <xf numFmtId="0" fontId="6" fillId="4" borderId="21" xfId="0" applyFont="1" applyFill="1" applyBorder="1" applyAlignment="1">
      <alignment horizontal="center"/>
    </xf>
    <xf numFmtId="0" fontId="6" fillId="13" borderId="23" xfId="0" applyFont="1" applyFill="1" applyBorder="1" applyAlignment="1">
      <alignment horizontal="center"/>
    </xf>
    <xf numFmtId="0" fontId="6" fillId="13" borderId="24" xfId="0" applyFont="1" applyFill="1" applyBorder="1" applyAlignment="1">
      <alignment horizontal="center"/>
    </xf>
    <xf numFmtId="0" fontId="6" fillId="13" borderId="25" xfId="0" applyFont="1" applyFill="1" applyBorder="1" applyAlignment="1">
      <alignment horizontal="center"/>
    </xf>
    <xf numFmtId="0" fontId="6" fillId="13" borderId="26" xfId="0" applyFont="1" applyFill="1" applyBorder="1" applyAlignment="1">
      <alignment horizontal="center"/>
    </xf>
    <xf numFmtId="0" fontId="6" fillId="13" borderId="27" xfId="0" applyFont="1" applyFill="1" applyBorder="1" applyAlignment="1">
      <alignment horizontal="center"/>
    </xf>
    <xf numFmtId="0" fontId="6" fillId="13" borderId="22" xfId="0" applyFont="1" applyFill="1" applyBorder="1" applyAlignment="1">
      <alignment horizontal="center"/>
    </xf>
    <xf numFmtId="0" fontId="6" fillId="0" borderId="0" xfId="0" applyFont="1" applyAlignment="1">
      <alignment vertical="center"/>
    </xf>
    <xf numFmtId="0" fontId="6" fillId="0" borderId="0" xfId="0" applyFont="1" applyAlignment="1">
      <alignment horizontal="right" indent="1"/>
    </xf>
    <xf numFmtId="0" fontId="33" fillId="0" borderId="0" xfId="0" applyFont="1" applyAlignment="1">
      <alignment horizontal="left" vertical="center"/>
    </xf>
    <xf numFmtId="4" fontId="6" fillId="0" borderId="0" xfId="0" applyNumberFormat="1" applyFont="1"/>
    <xf numFmtId="4" fontId="6" fillId="14" borderId="15" xfId="0" applyNumberFormat="1" applyFont="1" applyFill="1" applyBorder="1" applyAlignment="1">
      <alignment horizontal="center"/>
    </xf>
    <xf numFmtId="4" fontId="6" fillId="14" borderId="19" xfId="0" applyNumberFormat="1" applyFont="1" applyFill="1" applyBorder="1" applyAlignment="1">
      <alignment horizontal="center"/>
    </xf>
    <xf numFmtId="4" fontId="6" fillId="14" borderId="16" xfId="0" applyNumberFormat="1" applyFont="1" applyFill="1" applyBorder="1" applyAlignment="1">
      <alignment horizontal="center"/>
    </xf>
    <xf numFmtId="4" fontId="6" fillId="14" borderId="6" xfId="0" applyNumberFormat="1" applyFont="1" applyFill="1" applyBorder="1" applyAlignment="1">
      <alignment horizontal="center"/>
    </xf>
    <xf numFmtId="4" fontId="6" fillId="14" borderId="2" xfId="0" applyNumberFormat="1" applyFont="1" applyFill="1" applyBorder="1" applyAlignment="1">
      <alignment horizontal="center"/>
    </xf>
    <xf numFmtId="4" fontId="6" fillId="14" borderId="7" xfId="0" applyNumberFormat="1" applyFont="1" applyFill="1" applyBorder="1" applyAlignment="1">
      <alignment horizontal="center"/>
    </xf>
    <xf numFmtId="4" fontId="6" fillId="0" borderId="29" xfId="0" applyNumberFormat="1" applyFont="1" applyBorder="1" applyAlignment="1">
      <alignment horizontal="center"/>
    </xf>
    <xf numFmtId="4" fontId="6" fillId="0" borderId="30" xfId="0" applyNumberFormat="1" applyFont="1" applyBorder="1" applyAlignment="1">
      <alignment horizontal="center"/>
    </xf>
    <xf numFmtId="4" fontId="6" fillId="0" borderId="31" xfId="0" applyNumberFormat="1" applyFont="1" applyBorder="1" applyAlignment="1">
      <alignment horizontal="center"/>
    </xf>
    <xf numFmtId="0" fontId="7" fillId="14" borderId="17" xfId="0" applyFont="1" applyFill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7" fillId="14" borderId="4" xfId="0" applyFont="1" applyFill="1" applyBorder="1" applyAlignment="1">
      <alignment horizontal="center" vertical="center" wrapText="1"/>
    </xf>
    <xf numFmtId="4" fontId="6" fillId="0" borderId="3" xfId="0" applyNumberFormat="1" applyFont="1" applyBorder="1" applyAlignment="1">
      <alignment horizontal="center"/>
    </xf>
    <xf numFmtId="0" fontId="5" fillId="0" borderId="0" xfId="0" applyFont="1" applyAlignment="1">
      <alignment horizontal="right"/>
    </xf>
    <xf numFmtId="4" fontId="5" fillId="0" borderId="0" xfId="0" applyNumberFormat="1" applyFont="1"/>
    <xf numFmtId="0" fontId="5" fillId="6" borderId="20" xfId="0" applyFont="1" applyFill="1" applyBorder="1"/>
    <xf numFmtId="4" fontId="5" fillId="6" borderId="32" xfId="0" applyNumberFormat="1" applyFont="1" applyFill="1" applyBorder="1"/>
    <xf numFmtId="4" fontId="5" fillId="6" borderId="21" xfId="0" applyNumberFormat="1" applyFont="1" applyFill="1" applyBorder="1"/>
    <xf numFmtId="0" fontId="5" fillId="0" borderId="0" xfId="0" applyFont="1" applyAlignment="1">
      <alignment horizontal="left"/>
    </xf>
    <xf numFmtId="0" fontId="0" fillId="6" borderId="8" xfId="0" applyFill="1" applyBorder="1" applyAlignment="1">
      <alignment horizontal="centerContinuous" vertical="center"/>
    </xf>
    <xf numFmtId="0" fontId="0" fillId="4" borderId="8" xfId="0" applyFill="1" applyBorder="1" applyAlignment="1">
      <alignment horizontal="centerContinuous" vertical="center"/>
    </xf>
    <xf numFmtId="0" fontId="0" fillId="7" borderId="8" xfId="0" applyFill="1" applyBorder="1" applyAlignment="1">
      <alignment horizontal="centerContinuous" vertical="center"/>
    </xf>
    <xf numFmtId="0" fontId="0" fillId="0" borderId="2" xfId="0" applyBorder="1"/>
    <xf numFmtId="3" fontId="0" fillId="0" borderId="6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0" fontId="0" fillId="0" borderId="6" xfId="0" applyBorder="1" applyAlignment="1">
      <alignment vertical="center"/>
    </xf>
    <xf numFmtId="0" fontId="17" fillId="0" borderId="6" xfId="0" applyFont="1" applyBorder="1" applyAlignment="1">
      <alignment horizontal="right"/>
    </xf>
    <xf numFmtId="0" fontId="3" fillId="0" borderId="6" xfId="0" applyFont="1" applyBorder="1" applyAlignment="1">
      <alignment horizontal="center" wrapText="1"/>
    </xf>
    <xf numFmtId="0" fontId="0" fillId="10" borderId="8" xfId="0" applyFill="1" applyBorder="1" applyAlignment="1">
      <alignment horizontal="centerContinuous" vertical="center"/>
    </xf>
    <xf numFmtId="4" fontId="0" fillId="11" borderId="9" xfId="0" applyNumberFormat="1" applyFill="1" applyBorder="1" applyAlignment="1">
      <alignment horizontal="right"/>
    </xf>
    <xf numFmtId="4" fontId="0" fillId="11" borderId="11" xfId="0" applyNumberFormat="1" applyFill="1" applyBorder="1" applyAlignment="1">
      <alignment horizontal="right"/>
    </xf>
    <xf numFmtId="4" fontId="0" fillId="0" borderId="10" xfId="0" applyNumberFormat="1" applyBorder="1" applyAlignment="1">
      <alignment horizontal="right"/>
    </xf>
    <xf numFmtId="4" fontId="0" fillId="0" borderId="9" xfId="0" applyNumberFormat="1" applyBorder="1" applyAlignment="1">
      <alignment horizontal="right"/>
    </xf>
    <xf numFmtId="4" fontId="0" fillId="0" borderId="11" xfId="0" applyNumberFormat="1" applyBorder="1" applyAlignment="1">
      <alignment horizontal="right"/>
    </xf>
    <xf numFmtId="0" fontId="21" fillId="9" borderId="0" xfId="2" applyFont="1" applyAlignment="1">
      <alignment horizontal="left"/>
    </xf>
    <xf numFmtId="0" fontId="9" fillId="0" borderId="0" xfId="0" applyFont="1" applyAlignment="1">
      <alignment horizontal="right"/>
    </xf>
    <xf numFmtId="0" fontId="5" fillId="4" borderId="0" xfId="0" applyFont="1" applyFill="1"/>
    <xf numFmtId="4" fontId="5" fillId="4" borderId="0" xfId="0" applyNumberFormat="1" applyFont="1" applyFill="1"/>
    <xf numFmtId="0" fontId="0" fillId="4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3">
    <cellStyle name="Bad" xfId="2" builtinId="27"/>
    <cellStyle name="Good" xfId="1" builtinId="26"/>
    <cellStyle name="Normal" xfId="0" builtinId="0"/>
  </cellStyles>
  <dxfs count="30"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ont>
        <color rgb="FF00B050"/>
      </font>
      <fill>
        <patternFill>
          <fgColor rgb="FF00B050"/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  <dxf>
      <font>
        <color theme="0" tint="-4.9989318521683403E-2"/>
      </font>
    </dxf>
  </dxfs>
  <tableStyles count="0" defaultTableStyle="TableStyleMedium2" defaultPivotStyle="PivotStyleLight16"/>
  <colors>
    <mruColors>
      <color rgb="FFF09530"/>
      <color rgb="FFFCB6B6"/>
      <color rgb="FFF7D08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Relationship Id="rId4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8.xml"/><Relationship Id="rId1" Type="http://schemas.microsoft.com/office/2011/relationships/chartStyle" Target="style8.xml"/><Relationship Id="rId4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9.xml"/><Relationship Id="rId1" Type="http://schemas.microsoft.com/office/2011/relationships/chartStyle" Target="style9.xml"/><Relationship Id="rId4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10.xml"/><Relationship Id="rId1" Type="http://schemas.microsoft.com/office/2011/relationships/chartStyle" Target="style10.xml"/><Relationship Id="rId4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Função Resposta</a:t>
            </a:r>
            <a:r>
              <a:rPr lang="en-US" sz="1100" baseline="0"/>
              <a:t> ao Impulso</a:t>
            </a:r>
            <a:endParaRPr lang="en-US" sz="1100"/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strRef>
              <c:f>IRF.New!$D$6</c:f>
              <c:strCache>
                <c:ptCount val="1"/>
                <c:pt idx="0">
                  <c:v>Hiato do Produto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IRF.New!$D$13:$D$29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6-4ABF-BA67-8DBC64C2E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29116813899689181"/>
          <c:y val="1.9096675415573052E-2"/>
          <c:w val="0.40665955366458406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strRef>
              <c:f>IRF.New!$F$6</c:f>
              <c:strCache>
                <c:ptCount val="1"/>
                <c:pt idx="0">
                  <c:v>Hiato de Juro Real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IRF.New!$F$13:$F$29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2-4749-B570-13B32FAE21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29116813899689181"/>
          <c:y val="1.9096675415573052E-2"/>
          <c:w val="0.40665955366458406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strRef>
              <c:f>IRF.New!$Q$6</c:f>
              <c:strCache>
                <c:ptCount val="1"/>
                <c:pt idx="0">
                  <c:v>Depreciação do Câmbio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IRF.New!$Q$13:$Q$29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AE-430B-A2AD-9FCF12808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5063075808138451"/>
          <c:y val="1.9096675415573052E-2"/>
          <c:w val="0.69875671007694073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strRef>
              <c:f>IRF.New!$O$6</c:f>
              <c:strCache>
                <c:ptCount val="1"/>
                <c:pt idx="0">
                  <c:v>IPCA Acumulado 4Q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IRF.New!$DO$13:$DO$29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F5-4BCA-AE0C-111B0D3AF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29116813899689181"/>
          <c:y val="1.9096675415573052E-2"/>
          <c:w val="0.40665955366458406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strRef>
              <c:f>IRF.New!$DN$6</c:f>
              <c:strCache>
                <c:ptCount val="1"/>
                <c:pt idx="0">
                  <c:v>IPCA Livres Ac. 12 meses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IRF.New!$DN$13:$DN$29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7-4628-A03F-A27C90BC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23052617573947173"/>
          <c:y val="1.9096647722820277E-2"/>
          <c:w val="0.53621268674128464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strRef>
              <c:f>IRF.New!$DR$6</c:f>
              <c:strCache>
                <c:ptCount val="1"/>
                <c:pt idx="0">
                  <c:v>Selic Anualizada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IRF.New!$DR$13:$DR$29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D-462F-86B0-081F7EAFA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29116813899689181"/>
          <c:y val="1.9096675415573052E-2"/>
          <c:w val="0.40665955366458406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v>Desvio das Expectativas 4Q a frente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IRF.New!$DQ$13:$DQ$29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8-4A18-BA26-129815D5F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7543160367840074"/>
          <c:y val="1.9096636120661394E-2"/>
          <c:w val="0.62159890920342253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v>Expectativas IPCA 4Q a frente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IRF.New!$DQ$13:$DQ$29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E-4E7D-8A7C-F3856B8B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7543160367840074"/>
          <c:y val="1.9096636120661394E-2"/>
          <c:w val="0.62159890920342253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v>IPCA Trimestral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IRF.New!$AT$13:$AT$29</c:f>
              <c:numCache>
                <c:formatCode>#,##0.00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F-48D4-B439-445F69E7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7543160367840074"/>
          <c:y val="1.9096636120661394E-2"/>
          <c:w val="0.62159890920342253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Função Resposta ao Impulso</a:t>
            </a:r>
          </a:p>
        </c:rich>
      </c:tx>
      <c:layout>
        <c:manualLayout>
          <c:xMode val="edge"/>
          <c:yMode val="edge"/>
          <c:x val="0.32068294438065187"/>
          <c:y val="0.1064814814814814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150598692248121E-2"/>
          <c:y val="0.22685426169376352"/>
          <c:w val="0.87631201990241592"/>
          <c:h val="0.66632465709039856"/>
        </c:manualLayout>
      </c:layout>
      <c:lineChart>
        <c:grouping val="standard"/>
        <c:varyColors val="0"/>
        <c:ser>
          <c:idx val="1"/>
          <c:order val="0"/>
          <c:tx>
            <c:v>Expectativas de Inflação 4Q a frente</c:v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95000"/>
                </a:schemeClr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IRF.New!$C$13:$C$29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IRF.New!$DU$13:$DU$37</c:f>
              <c:numCache>
                <c:formatCode>#,##0.00</c:formatCode>
                <c:ptCount val="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DF-4143-9E6F-6FDF35129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410352"/>
        <c:axId val="767411992"/>
      </c:lineChart>
      <c:catAx>
        <c:axId val="767410352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rgbClr val="FF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1992"/>
        <c:crosses val="autoZero"/>
        <c:auto val="1"/>
        <c:lblAlgn val="ctr"/>
        <c:lblOffset val="100"/>
        <c:noMultiLvlLbl val="0"/>
      </c:catAx>
      <c:valAx>
        <c:axId val="7674119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7410352"/>
        <c:crosses val="autoZero"/>
        <c:crossBetween val="midCat"/>
      </c:valAx>
      <c:spPr>
        <a:noFill/>
        <a:ln w="6350"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17543160367840074"/>
          <c:y val="1.9096636120661394E-2"/>
          <c:w val="0.62159890920342253"/>
          <c:h val="0.106106372120151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IPCA 12m ao choque de pol. Monetária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IRFs'!$E$7:$E$23</c:f>
              <c:numCache>
                <c:formatCode>#,##0.00</c:formatCode>
                <c:ptCount val="17"/>
                <c:pt idx="0">
                  <c:v>0</c:v>
                </c:pt>
                <c:pt idx="1">
                  <c:v>-0.10089284323015188</c:v>
                </c:pt>
                <c:pt idx="2">
                  <c:v>-0.14635171830954913</c:v>
                </c:pt>
                <c:pt idx="3">
                  <c:v>-0.22855976344665146</c:v>
                </c:pt>
                <c:pt idx="4">
                  <c:v>-0.31176756201512451</c:v>
                </c:pt>
                <c:pt idx="5">
                  <c:v>-0.29672742664590834</c:v>
                </c:pt>
                <c:pt idx="6">
                  <c:v>-0.33233669615503825</c:v>
                </c:pt>
                <c:pt idx="7">
                  <c:v>-0.33053659177046391</c:v>
                </c:pt>
                <c:pt idx="8">
                  <c:v>-0.32438880241109253</c:v>
                </c:pt>
                <c:pt idx="9">
                  <c:v>-0.31159968651624914</c:v>
                </c:pt>
                <c:pt idx="10">
                  <c:v>-0.29937402901150084</c:v>
                </c:pt>
                <c:pt idx="11">
                  <c:v>-0.28361131466263362</c:v>
                </c:pt>
                <c:pt idx="12">
                  <c:v>-0.26675845390395353</c:v>
                </c:pt>
                <c:pt idx="13">
                  <c:v>-0.24937883383149842</c:v>
                </c:pt>
                <c:pt idx="14">
                  <c:v>-0.23171056681993246</c:v>
                </c:pt>
                <c:pt idx="15">
                  <c:v>-0.21380018807571638</c:v>
                </c:pt>
                <c:pt idx="16">
                  <c:v>-0.1960043575485782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C4-4E36-AAA9-BE9C303F94F5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IRFs'!$G$7:$G$23</c:f>
              <c:numCache>
                <c:formatCode>#,##0.00</c:formatCode>
                <c:ptCount val="17"/>
                <c:pt idx="0">
                  <c:v>0</c:v>
                </c:pt>
                <c:pt idx="1">
                  <c:v>-9.7464887216532181E-2</c:v>
                </c:pt>
                <c:pt idx="2">
                  <c:v>-0.14372171264042427</c:v>
                </c:pt>
                <c:pt idx="3">
                  <c:v>-0.22667358815554137</c:v>
                </c:pt>
                <c:pt idx="4">
                  <c:v>-0.31095650187824159</c:v>
                </c:pt>
                <c:pt idx="5">
                  <c:v>-0.30111468628423704</c:v>
                </c:pt>
                <c:pt idx="6">
                  <c:v>-0.33702468116126383</c:v>
                </c:pt>
                <c:pt idx="7">
                  <c:v>-0.33563921090420523</c:v>
                </c:pt>
                <c:pt idx="8">
                  <c:v>-0.32925087222146943</c:v>
                </c:pt>
                <c:pt idx="9">
                  <c:v>-0.31529427015919476</c:v>
                </c:pt>
                <c:pt idx="10">
                  <c:v>-0.30219225827480461</c:v>
                </c:pt>
                <c:pt idx="11">
                  <c:v>-0.28529068972121041</c:v>
                </c:pt>
                <c:pt idx="12">
                  <c:v>-0.26740718454555484</c:v>
                </c:pt>
                <c:pt idx="13">
                  <c:v>-0.24905002170503124</c:v>
                </c:pt>
                <c:pt idx="14">
                  <c:v>-0.2306282608156715</c:v>
                </c:pt>
                <c:pt idx="15">
                  <c:v>-0.21205171837673314</c:v>
                </c:pt>
                <c:pt idx="16">
                  <c:v>-0.19371014383632329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C4-4E36-AAA9-BE9C303F94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IPCA 12m ao choque de pol. Monetária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IRFs'!$D$7:$D$23</c:f>
              <c:numCache>
                <c:formatCode>#,##0.00</c:formatCode>
                <c:ptCount val="17"/>
                <c:pt idx="0">
                  <c:v>0</c:v>
                </c:pt>
                <c:pt idx="1">
                  <c:v>0.99999999999999989</c:v>
                </c:pt>
                <c:pt idx="2">
                  <c:v>0.99999999999999967</c:v>
                </c:pt>
                <c:pt idx="3">
                  <c:v>0.99999999999999989</c:v>
                </c:pt>
                <c:pt idx="4">
                  <c:v>0.99999999999999989</c:v>
                </c:pt>
                <c:pt idx="5">
                  <c:v>0.89695946943164229</c:v>
                </c:pt>
                <c:pt idx="6">
                  <c:v>0.74546624686645935</c:v>
                </c:pt>
                <c:pt idx="7">
                  <c:v>0.57984938969485933</c:v>
                </c:pt>
                <c:pt idx="8">
                  <c:v>0.42051615739598741</c:v>
                </c:pt>
                <c:pt idx="9">
                  <c:v>0.27841683231200975</c:v>
                </c:pt>
                <c:pt idx="10">
                  <c:v>0.15833382794514606</c:v>
                </c:pt>
                <c:pt idx="11">
                  <c:v>6.1190587426172262E-2</c:v>
                </c:pt>
                <c:pt idx="12">
                  <c:v>-1.4317536037176247E-2</c:v>
                </c:pt>
                <c:pt idx="13">
                  <c:v>-7.0644679542245598E-2</c:v>
                </c:pt>
                <c:pt idx="14">
                  <c:v>-0.11069944903531889</c:v>
                </c:pt>
                <c:pt idx="15">
                  <c:v>-0.13741928390068056</c:v>
                </c:pt>
                <c:pt idx="16">
                  <c:v>-0.15352926037447837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EC-4014-A5A4-F8AED8422ED3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IRFs'!$F$7:$F$23</c:f>
              <c:numCache>
                <c:formatCode>#,##0.00</c:formatCode>
                <c:ptCount val="17"/>
                <c:pt idx="0">
                  <c:v>0</c:v>
                </c:pt>
                <c:pt idx="1">
                  <c:v>1.00189152</c:v>
                </c:pt>
                <c:pt idx="2">
                  <c:v>0.99899387105483206</c:v>
                </c:pt>
                <c:pt idx="3">
                  <c:v>0.99924276346780572</c:v>
                </c:pt>
                <c:pt idx="4">
                  <c:v>0.99846400090809884</c:v>
                </c:pt>
                <c:pt idx="5">
                  <c:v>0.89498198097847148</c:v>
                </c:pt>
                <c:pt idx="6">
                  <c:v>0.74325533590371584</c:v>
                </c:pt>
                <c:pt idx="7">
                  <c:v>0.57754307159141105</c:v>
                </c:pt>
                <c:pt idx="8">
                  <c:v>0.41821421791492641</c:v>
                </c:pt>
                <c:pt idx="9">
                  <c:v>0.2761999419270178</c:v>
                </c:pt>
                <c:pt idx="10">
                  <c:v>0.15627436296899694</c:v>
                </c:pt>
                <c:pt idx="11">
                  <c:v>5.9353849869112331E-2</c:v>
                </c:pt>
                <c:pt idx="12">
                  <c:v>-1.5873442333098176E-2</c:v>
                </c:pt>
                <c:pt idx="13">
                  <c:v>-7.1871031594161985E-2</c:v>
                </c:pt>
                <c:pt idx="14">
                  <c:v>-0.11155889136661447</c:v>
                </c:pt>
                <c:pt idx="15">
                  <c:v>-0.13788764301463022</c:v>
                </c:pt>
                <c:pt idx="16">
                  <c:v>-0.1535958821489786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EC-4014-A5A4-F8AED8422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IPCA 12m ao choque de câmbio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IRFs'!$O$7:$O$23</c:f>
              <c:numCache>
                <c:formatCode>#,##0.00</c:formatCode>
                <c:ptCount val="17"/>
                <c:pt idx="0">
                  <c:v>0</c:v>
                </c:pt>
                <c:pt idx="1">
                  <c:v>0.56625486211355414</c:v>
                </c:pt>
                <c:pt idx="2">
                  <c:v>0.68204714328652838</c:v>
                </c:pt>
                <c:pt idx="3">
                  <c:v>0.92644761698431166</c:v>
                </c:pt>
                <c:pt idx="4">
                  <c:v>1.1007446664111804</c:v>
                </c:pt>
                <c:pt idx="5">
                  <c:v>0.70858873174950121</c:v>
                </c:pt>
                <c:pt idx="6">
                  <c:v>0.71680306452684817</c:v>
                </c:pt>
                <c:pt idx="7">
                  <c:v>0.59103970452885513</c:v>
                </c:pt>
                <c:pt idx="8">
                  <c:v>0.52096356171414437</c:v>
                </c:pt>
                <c:pt idx="9">
                  <c:v>0.43904740742579806</c:v>
                </c:pt>
                <c:pt idx="10">
                  <c:v>0.39504064678727135</c:v>
                </c:pt>
                <c:pt idx="11">
                  <c:v>0.34700725646871344</c:v>
                </c:pt>
                <c:pt idx="12">
                  <c:v>0.30435716038540117</c:v>
                </c:pt>
                <c:pt idx="13">
                  <c:v>0.26546745480075107</c:v>
                </c:pt>
                <c:pt idx="14">
                  <c:v>0.23125210820000122</c:v>
                </c:pt>
                <c:pt idx="15">
                  <c:v>0.19971376733224272</c:v>
                </c:pt>
                <c:pt idx="16">
                  <c:v>0.17115360976915617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9-459D-80F6-AEE2B9229DF1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IRFs'!$Q$7:$Q$23</c:f>
              <c:numCache>
                <c:formatCode>#,##0.00</c:formatCode>
                <c:ptCount val="17"/>
                <c:pt idx="0">
                  <c:v>0</c:v>
                </c:pt>
                <c:pt idx="1">
                  <c:v>0.54632109737016599</c:v>
                </c:pt>
                <c:pt idx="2">
                  <c:v>0.66477247254871696</c:v>
                </c:pt>
                <c:pt idx="3">
                  <c:v>0.90905508340295405</c:v>
                </c:pt>
                <c:pt idx="4">
                  <c:v>1.08195435251106</c:v>
                </c:pt>
                <c:pt idx="5">
                  <c:v>0.70737059408213487</c:v>
                </c:pt>
                <c:pt idx="6">
                  <c:v>0.70360921773122342</c:v>
                </c:pt>
                <c:pt idx="7">
                  <c:v>0.56834414475212203</c:v>
                </c:pt>
                <c:pt idx="8">
                  <c:v>0.4890537510555053</c:v>
                </c:pt>
                <c:pt idx="9">
                  <c:v>0.39956838951331131</c:v>
                </c:pt>
                <c:pt idx="10">
                  <c:v>0.3549121412204424</c:v>
                </c:pt>
                <c:pt idx="11">
                  <c:v>0.30783807623063031</c:v>
                </c:pt>
                <c:pt idx="12">
                  <c:v>0.26838261782122641</c:v>
                </c:pt>
                <c:pt idx="13">
                  <c:v>0.23341196474783824</c:v>
                </c:pt>
                <c:pt idx="14">
                  <c:v>0.20447566358393829</c:v>
                </c:pt>
                <c:pt idx="15">
                  <c:v>0.17828270222268533</c:v>
                </c:pt>
                <c:pt idx="16">
                  <c:v>0.15508144039643135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9-459D-80F6-AEE2B9229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IPCA 12m ao choque no hiato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IRFs'!$J$7:$J$23</c:f>
              <c:numCache>
                <c:formatCode>#,##0.00</c:formatCode>
                <c:ptCount val="17"/>
                <c:pt idx="0">
                  <c:v>0</c:v>
                </c:pt>
                <c:pt idx="1">
                  <c:v>-0.10619223301698567</c:v>
                </c:pt>
                <c:pt idx="2">
                  <c:v>-0.2237689292682796</c:v>
                </c:pt>
                <c:pt idx="3">
                  <c:v>-0.33679209528308562</c:v>
                </c:pt>
                <c:pt idx="4">
                  <c:v>-0.44577162424983152</c:v>
                </c:pt>
                <c:pt idx="5">
                  <c:v>-0.44753991613433097</c:v>
                </c:pt>
                <c:pt idx="6">
                  <c:v>-0.43064790716933121</c:v>
                </c:pt>
                <c:pt idx="7">
                  <c:v>-0.41000181117872037</c:v>
                </c:pt>
                <c:pt idx="8">
                  <c:v>-0.38546483959973477</c:v>
                </c:pt>
                <c:pt idx="9">
                  <c:v>-0.3542970956157927</c:v>
                </c:pt>
                <c:pt idx="10">
                  <c:v>-0.32285596974457975</c:v>
                </c:pt>
                <c:pt idx="11">
                  <c:v>-0.29263100234354289</c:v>
                </c:pt>
                <c:pt idx="12">
                  <c:v>-0.26378257263027766</c:v>
                </c:pt>
                <c:pt idx="13">
                  <c:v>-0.23653089195395791</c:v>
                </c:pt>
                <c:pt idx="14">
                  <c:v>-0.21126739607929718</c:v>
                </c:pt>
                <c:pt idx="15">
                  <c:v>-0.18802515954132035</c:v>
                </c:pt>
                <c:pt idx="16">
                  <c:v>-0.16673923477273722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05-43EA-91B8-C66F720BE782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IRFs'!$L$7:$L$23</c:f>
              <c:numCache>
                <c:formatCode>#,##0.00</c:formatCode>
                <c:ptCount val="17"/>
                <c:pt idx="0">
                  <c:v>0</c:v>
                </c:pt>
                <c:pt idx="1">
                  <c:v>-0.10577</c:v>
                </c:pt>
                <c:pt idx="2">
                  <c:v>-0.22368958124299998</c:v>
                </c:pt>
                <c:pt idx="3">
                  <c:v>-0.33771100415130378</c:v>
                </c:pt>
                <c:pt idx="4">
                  <c:v>-0.44805547240375876</c:v>
                </c:pt>
                <c:pt idx="5">
                  <c:v>-0.45195196291209794</c:v>
                </c:pt>
                <c:pt idx="6">
                  <c:v>-0.43580375804121374</c:v>
                </c:pt>
                <c:pt idx="7">
                  <c:v>-0.41465967313732904</c:v>
                </c:pt>
                <c:pt idx="8">
                  <c:v>-0.38883298114821957</c:v>
                </c:pt>
                <c:pt idx="9">
                  <c:v>-0.35580831465402823</c:v>
                </c:pt>
                <c:pt idx="10">
                  <c:v>-0.32283266350915896</c:v>
                </c:pt>
                <c:pt idx="11">
                  <c:v>-0.29141517781655635</c:v>
                </c:pt>
                <c:pt idx="12">
                  <c:v>-0.26162645446076938</c:v>
                </c:pt>
                <c:pt idx="13">
                  <c:v>-0.23354387693884304</c:v>
                </c:pt>
                <c:pt idx="14">
                  <c:v>-0.20765422483923859</c:v>
                </c:pt>
                <c:pt idx="15">
                  <c:v>-0.18396965518501224</c:v>
                </c:pt>
                <c:pt idx="16">
                  <c:v>-0.16238234344365388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05-43EA-91B8-C66F720BE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hiato ao choque no hiato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IRFs'!$I$7:$I$23</c:f>
              <c:numCache>
                <c:formatCode>#,##0.00</c:formatCode>
                <c:ptCount val="17"/>
                <c:pt idx="0">
                  <c:v>0</c:v>
                </c:pt>
                <c:pt idx="1">
                  <c:v>-1.0000000000000002</c:v>
                </c:pt>
                <c:pt idx="2">
                  <c:v>-0.74039523366677906</c:v>
                </c:pt>
                <c:pt idx="3">
                  <c:v>-0.55112849428905919</c:v>
                </c:pt>
                <c:pt idx="4">
                  <c:v>-0.41226682649257484</c:v>
                </c:pt>
                <c:pt idx="5">
                  <c:v>-0.30960716308474112</c:v>
                </c:pt>
                <c:pt idx="6">
                  <c:v>-0.23305277623074935</c:v>
                </c:pt>
                <c:pt idx="7">
                  <c:v>-0.17494327976611213</c:v>
                </c:pt>
                <c:pt idx="8">
                  <c:v>-0.13001564558520873</c:v>
                </c:pt>
                <c:pt idx="9">
                  <c:v>-9.4733149462013708E-2</c:v>
                </c:pt>
                <c:pt idx="10">
                  <c:v>-6.6703831537175365E-2</c:v>
                </c:pt>
                <c:pt idx="11">
                  <c:v>-4.427064439223527E-2</c:v>
                </c:pt>
                <c:pt idx="12">
                  <c:v>-2.628835476061268E-2</c:v>
                </c:pt>
                <c:pt idx="13">
                  <c:v>-1.1940484269067528E-2</c:v>
                </c:pt>
                <c:pt idx="14">
                  <c:v>-6.1483244307890381E-4</c:v>
                </c:pt>
                <c:pt idx="15">
                  <c:v>8.1722452460992676E-3</c:v>
                </c:pt>
                <c:pt idx="16">
                  <c:v>1.4819702695407437E-2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C8-49CE-938E-4D820EAE8DD6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IRFs'!$K$7:$K$23</c:f>
              <c:numCache>
                <c:formatCode>#,##0.00</c:formatCode>
                <c:ptCount val="17"/>
                <c:pt idx="0">
                  <c:v>0</c:v>
                </c:pt>
                <c:pt idx="1">
                  <c:v>-1</c:v>
                </c:pt>
                <c:pt idx="2">
                  <c:v>-0.74040706525</c:v>
                </c:pt>
                <c:pt idx="3">
                  <c:v>-0.55118434339243971</c:v>
                </c:pt>
                <c:pt idx="4">
                  <c:v>-0.41237031383271944</c:v>
                </c:pt>
                <c:pt idx="5">
                  <c:v>-0.30974128113874105</c:v>
                </c:pt>
                <c:pt idx="6">
                  <c:v>-0.23318710886255975</c:v>
                </c:pt>
                <c:pt idx="7">
                  <c:v>-0.17505597942955739</c:v>
                </c:pt>
                <c:pt idx="8">
                  <c:v>-0.13009184021434869</c:v>
                </c:pt>
                <c:pt idx="9">
                  <c:v>-9.4762213795363953E-2</c:v>
                </c:pt>
                <c:pt idx="10">
                  <c:v>-6.6676980767395283E-2</c:v>
                </c:pt>
                <c:pt idx="11">
                  <c:v>-4.4181434089892682E-2</c:v>
                </c:pt>
                <c:pt idx="12">
                  <c:v>-2.6136860108522075E-2</c:v>
                </c:pt>
                <c:pt idx="13">
                  <c:v>-1.173378574090108E-2</c:v>
                </c:pt>
                <c:pt idx="14">
                  <c:v>-3.651912097931663E-4</c:v>
                </c:pt>
                <c:pt idx="15">
                  <c:v>8.4500186588111811E-3</c:v>
                </c:pt>
                <c:pt idx="16">
                  <c:v>1.5109698247198051E-2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C8-49CE-938E-4D820EAE8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IPCA 12m ao choque de IC-Br Agro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IRFs'!$T$7:$T$23</c:f>
              <c:numCache>
                <c:formatCode>#,##0.00</c:formatCode>
                <c:ptCount val="17"/>
                <c:pt idx="0">
                  <c:v>0</c:v>
                </c:pt>
                <c:pt idx="1">
                  <c:v>9.3206393911087704E-2</c:v>
                </c:pt>
                <c:pt idx="2">
                  <c:v>0.1256079257125485</c:v>
                </c:pt>
                <c:pt idx="3">
                  <c:v>0.14639325578205273</c:v>
                </c:pt>
                <c:pt idx="4">
                  <c:v>0.16664605204958438</c:v>
                </c:pt>
                <c:pt idx="5">
                  <c:v>9.5494104736331173E-2</c:v>
                </c:pt>
                <c:pt idx="6">
                  <c:v>7.9447328271962686E-2</c:v>
                </c:pt>
                <c:pt idx="7">
                  <c:v>7.2591349948085915E-2</c:v>
                </c:pt>
                <c:pt idx="8">
                  <c:v>6.4866815402795486E-2</c:v>
                </c:pt>
                <c:pt idx="9">
                  <c:v>5.3946439485541564E-2</c:v>
                </c:pt>
                <c:pt idx="10">
                  <c:v>4.723166338527103E-2</c:v>
                </c:pt>
                <c:pt idx="11">
                  <c:v>4.1782032824842066E-2</c:v>
                </c:pt>
                <c:pt idx="12">
                  <c:v>3.6733398983851806E-2</c:v>
                </c:pt>
                <c:pt idx="13">
                  <c:v>3.2162040751662943E-2</c:v>
                </c:pt>
                <c:pt idx="14">
                  <c:v>2.8257895352622558E-2</c:v>
                </c:pt>
                <c:pt idx="15">
                  <c:v>2.4784587642701684E-2</c:v>
                </c:pt>
                <c:pt idx="16">
                  <c:v>2.166080675664998E-2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AF9-A76C-A5B605EBD343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IRFs'!$V$7:$V$23</c:f>
              <c:numCache>
                <c:formatCode>#,##0.00</c:formatCode>
                <c:ptCount val="17"/>
                <c:pt idx="0">
                  <c:v>0</c:v>
                </c:pt>
                <c:pt idx="1">
                  <c:v>9.1600000000000001E-2</c:v>
                </c:pt>
                <c:pt idx="2">
                  <c:v>0.12376202861999999</c:v>
                </c:pt>
                <c:pt idx="3">
                  <c:v>0.14448077691047184</c:v>
                </c:pt>
                <c:pt idx="4">
                  <c:v>0.16457546703734893</c:v>
                </c:pt>
                <c:pt idx="5">
                  <c:v>9.49198306239976E-2</c:v>
                </c:pt>
                <c:pt idx="6">
                  <c:v>7.8323691891697911E-2</c:v>
                </c:pt>
                <c:pt idx="7">
                  <c:v>7.0709723525434476E-2</c:v>
                </c:pt>
                <c:pt idx="8">
                  <c:v>6.2392286516597222E-2</c:v>
                </c:pt>
                <c:pt idx="9">
                  <c:v>5.0969250763640776E-2</c:v>
                </c:pt>
                <c:pt idx="10">
                  <c:v>4.4376196345168428E-2</c:v>
                </c:pt>
                <c:pt idx="11">
                  <c:v>3.9116508978077405E-2</c:v>
                </c:pt>
                <c:pt idx="12">
                  <c:v>3.4239569288578714E-2</c:v>
                </c:pt>
                <c:pt idx="13">
                  <c:v>2.9754153952670063E-2</c:v>
                </c:pt>
                <c:pt idx="14">
                  <c:v>2.6023018916605887E-2</c:v>
                </c:pt>
                <c:pt idx="15">
                  <c:v>2.2729736122882895E-2</c:v>
                </c:pt>
                <c:pt idx="16">
                  <c:v>1.9770365859826566E-2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AF9-A76C-A5B605EBD3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Resposta do IPCA 12m ao choque no Brent</a:t>
            </a:r>
          </a:p>
        </c:rich>
      </c:tx>
      <c:layout>
        <c:manualLayout>
          <c:xMode val="edge"/>
          <c:yMode val="edge"/>
          <c:x val="0.17420687201111601"/>
          <c:y val="3.21980141083948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628640479906779E-2"/>
          <c:y val="0.144389272273997"/>
          <c:w val="0.89825033986204117"/>
          <c:h val="0.74551368921375727"/>
        </c:manualLayout>
      </c:layout>
      <c:lineChart>
        <c:grouping val="standard"/>
        <c:varyColors val="0"/>
        <c:ser>
          <c:idx val="0"/>
          <c:order val="0"/>
          <c:tx>
            <c:strRef>
              <c:f>'Comparação IRFs'!$D$5:$E$5</c:f>
              <c:strCache>
                <c:ptCount val="1"/>
                <c:pt idx="0">
                  <c:v>BC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FF0000"/>
              </a:solidFill>
              <a:ln w="12700">
                <a:solidFill>
                  <a:srgbClr val="FF000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IRFs'!$Y$7:$Y$23</c:f>
              <c:numCache>
                <c:formatCode>#,##0.00</c:formatCode>
                <c:ptCount val="17"/>
                <c:pt idx="0">
                  <c:v>0</c:v>
                </c:pt>
                <c:pt idx="1">
                  <c:v>0.43951287922237131</c:v>
                </c:pt>
                <c:pt idx="2">
                  <c:v>0.49909259488410901</c:v>
                </c:pt>
                <c:pt idx="3">
                  <c:v>0.56942678241249545</c:v>
                </c:pt>
                <c:pt idx="4">
                  <c:v>0.64993375526953501</c:v>
                </c:pt>
                <c:pt idx="5">
                  <c:v>0.30070657287406555</c:v>
                </c:pt>
                <c:pt idx="6">
                  <c:v>0.29793774556779773</c:v>
                </c:pt>
                <c:pt idx="7">
                  <c:v>0.27910423501408405</c:v>
                </c:pt>
                <c:pt idx="8">
                  <c:v>0.24587720415503131</c:v>
                </c:pt>
                <c:pt idx="9">
                  <c:v>0.19743267406265552</c:v>
                </c:pt>
                <c:pt idx="10">
                  <c:v>0.17637713445829167</c:v>
                </c:pt>
                <c:pt idx="11">
                  <c:v>0.15653155364627519</c:v>
                </c:pt>
                <c:pt idx="12">
                  <c:v>0.13722062803113766</c:v>
                </c:pt>
                <c:pt idx="13">
                  <c:v>0.11988894789456321</c:v>
                </c:pt>
                <c:pt idx="14">
                  <c:v>0.10554003465444568</c:v>
                </c:pt>
                <c:pt idx="15">
                  <c:v>9.258216220699636E-2</c:v>
                </c:pt>
                <c:pt idx="16">
                  <c:v>8.0882243863778569E-2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B7-42EA-AAC2-0B157A7E69C4}"/>
            </c:ext>
          </c:extLst>
        </c:ser>
        <c:ser>
          <c:idx val="1"/>
          <c:order val="1"/>
          <c:tx>
            <c:strRef>
              <c:f>'Comparação IRFs'!$F$5:$G$5</c:f>
              <c:strCache>
                <c:ptCount val="1"/>
                <c:pt idx="0">
                  <c:v>REP</c:v>
                </c:pt>
              </c:strCache>
            </c:strRef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rgbClr val="002060"/>
              </a:solidFill>
              <a:ln w="12700">
                <a:solidFill>
                  <a:srgbClr val="002060"/>
                </a:solidFill>
              </a:ln>
              <a:effectLst/>
            </c:spPr>
          </c:marker>
          <c:cat>
            <c:numRef>
              <c:f>'Comparação IRFs'!$C$7:$C$23</c:f>
              <c:numCache>
                <c:formatCode>General</c:formatCod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</c:numCache>
            </c:numRef>
          </c:cat>
          <c:val>
            <c:numRef>
              <c:f>'Comparação IRFs'!$AA$7:$AA$23</c:f>
              <c:numCache>
                <c:formatCode>#,##0.00</c:formatCode>
                <c:ptCount val="17"/>
                <c:pt idx="0">
                  <c:v>0</c:v>
                </c:pt>
                <c:pt idx="1">
                  <c:v>0.45457999999999998</c:v>
                </c:pt>
                <c:pt idx="2">
                  <c:v>0.50566318000999999</c:v>
                </c:pt>
                <c:pt idx="3">
                  <c:v>0.56914676099056338</c:v>
                </c:pt>
                <c:pt idx="4">
                  <c:v>0.64293942017608463</c:v>
                </c:pt>
                <c:pt idx="5">
                  <c:v>0.27211855948968122</c:v>
                </c:pt>
                <c:pt idx="6">
                  <c:v>0.27099797802304298</c:v>
                </c:pt>
                <c:pt idx="7">
                  <c:v>0.25284133671790798</c:v>
                </c:pt>
                <c:pt idx="8">
                  <c:v>0.22081370628817662</c:v>
                </c:pt>
                <c:pt idx="9">
                  <c:v>0.17428581019251355</c:v>
                </c:pt>
                <c:pt idx="10">
                  <c:v>0.15547887364821703</c:v>
                </c:pt>
                <c:pt idx="11">
                  <c:v>0.13766025947957086</c:v>
                </c:pt>
                <c:pt idx="12">
                  <c:v>0.12016295849594366</c:v>
                </c:pt>
                <c:pt idx="13">
                  <c:v>0.10413155651454765</c:v>
                </c:pt>
                <c:pt idx="14">
                  <c:v>9.1349797299825619E-2</c:v>
                </c:pt>
                <c:pt idx="15">
                  <c:v>7.9813207671198483E-2</c:v>
                </c:pt>
                <c:pt idx="16">
                  <c:v>6.9373524428015906E-2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B7-42EA-AAC2-0B157A7E6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5335808"/>
        <c:axId val="885338760"/>
      </c:lineChart>
      <c:catAx>
        <c:axId val="885335808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>
                <a:lumMod val="95000"/>
                <a:lumOff val="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8760"/>
        <c:crosses val="autoZero"/>
        <c:auto val="1"/>
        <c:lblAlgn val="ctr"/>
        <c:lblOffset val="100"/>
        <c:noMultiLvlLbl val="0"/>
      </c:catAx>
      <c:valAx>
        <c:axId val="88533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335808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layout>
        <c:manualLayout>
          <c:xMode val="edge"/>
          <c:yMode val="edge"/>
          <c:x val="0.78209754220403227"/>
          <c:y val="0.15101555246231743"/>
          <c:w val="0.18943532551231057"/>
          <c:h val="7.0395759082589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_xlchart.v5.2</cx:f>
      </cx:strDim>
      <cx:numDim type="val">
        <cx:f dir="row">_xlchart.v5.3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Projeções do COPOM: decomposição das revisões </a:t>
            </a:r>
            <a:r>
              <a:rPr lang="en-US" sz="1400" b="1" i="0" u="sng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2022</a:t>
            </a:r>
          </a:p>
          <a:p>
            <a:pPr algn="ctr" rtl="0">
              <a:defRPr/>
            </a:pPr>
            <a:r>
              <a:rPr lang="en-US" sz="11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XP Asset - replicação do modelo agregado do BC</a:t>
            </a:r>
          </a:p>
        </cx:rich>
      </cx:tx>
    </cx:title>
    <cx:plotArea>
      <cx:plotAreaRegion>
        <cx:plotSurface>
          <cx:spPr>
            <a:ln>
              <a:solidFill>
                <a:schemeClr val="bg1">
                  <a:lumMod val="65000"/>
                </a:schemeClr>
              </a:solidFill>
            </a:ln>
          </cx:spPr>
        </cx:plotSurface>
        <cx:series layoutId="waterfall" uniqueId="{C7775258-F967-45E3-AEFB-4B01DEE315FB}">
          <cx:dataLabels pos="outEnd">
            <cx:numFmt formatCode="#,##0.00" sourceLinked="0"/>
            <cx:visibility seriesName="0" categoryName="0" value="1"/>
            <cx:separator>, </cx:separator>
          </cx:dataLabels>
          <cx:dataId val="0"/>
          <cx:layoutPr>
            <cx:subtotals>
              <cx:idx val="0"/>
              <cx:idx val="9"/>
            </cx:subtotals>
          </cx:layoutPr>
        </cx:series>
      </cx:plotAreaRegion>
      <cx:axis id="0">
        <cx:catScaling gapWidth="0.5"/>
        <cx:tickLabels/>
        <cx:spPr>
          <a:ln>
            <a:noFill/>
          </a:ln>
        </cx:spPr>
      </cx:axis>
      <cx:axis id="1">
        <cx:valScaling min="4"/>
        <cx:tickLabels/>
        <cx:spPr>
          <a:ln>
            <a:noFill/>
          </a:ln>
        </cx:sp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  <cx:fmtOvrs>
    <cx:fmtOvr idx="1">
      <cx:spPr>
        <a:solidFill>
          <a:srgbClr val="00B0F0"/>
        </a:solidFill>
      </cx:spPr>
    </cx:fmtOvr>
    <cx:fmtOvr idx="0">
      <cx:spPr>
        <a:solidFill>
          <a:schemeClr val="accent2">
            <a:lumMod val="60000"/>
            <a:lumOff val="40000"/>
          </a:schemeClr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_xlchart.v5.0</cx:f>
      </cx:strDim>
      <cx:numDim type="val">
        <cx:f dir="row">_xlchart.v5.1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Projeções do COPOM: decomposição das revisões </a:t>
            </a:r>
            <a:r>
              <a:rPr lang="en-US" sz="1400" b="1" i="0" u="sng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2023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XP Asset - replicação do modelo agregado do BC</a:t>
            </a:r>
            <a:endParaRPr lang="en-US" sz="1100">
              <a:effectLst/>
            </a:endParaRPr>
          </a:p>
        </cx:rich>
      </cx:tx>
    </cx:title>
    <cx:plotArea>
      <cx:plotAreaRegion>
        <cx:plotSurface>
          <cx:spPr>
            <a:ln>
              <a:solidFill>
                <a:schemeClr val="bg1">
                  <a:lumMod val="65000"/>
                </a:schemeClr>
              </a:solidFill>
            </a:ln>
          </cx:spPr>
        </cx:plotSurface>
        <cx:series layoutId="waterfall" uniqueId="{27BE852F-6F86-4BAB-AF12-649A6A58F206}">
          <cx:dataLabels pos="outEnd">
            <cx:visibility seriesName="0" categoryName="0" value="1"/>
          </cx:dataLabels>
          <cx:dataId val="0"/>
          <cx:layoutPr>
            <cx:subtotals>
              <cx:idx val="0"/>
              <cx:idx val="9"/>
            </cx:subtotals>
          </cx:layoutPr>
        </cx:series>
      </cx:plotAreaRegion>
      <cx:axis id="0">
        <cx:catScaling gapWidth="0.5"/>
        <cx:tickLabels/>
        <cx:spPr>
          <a:ln>
            <a:noFill/>
          </a:ln>
        </cx:spPr>
      </cx:axis>
      <cx:axis id="1">
        <cx:valScaling min="2"/>
        <cx:tickLabels/>
        <cx:spPr>
          <a:ln>
            <a:noFill/>
          </a:ln>
        </cx:sp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  <cx:fmtOvrs>
    <cx:fmtOvr idx="1">
      <cx:spPr>
        <a:solidFill>
          <a:srgbClr val="00B0F0"/>
        </a:solidFill>
      </cx:spPr>
    </cx:fmtOvr>
    <cx:fmtOvr idx="0">
      <cx:spPr>
        <a:solidFill>
          <a:schemeClr val="accent2">
            <a:lumMod val="60000"/>
            <a:lumOff val="40000"/>
          </a:schemeClr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265338</xdr:colOff>
      <xdr:row>38</xdr:row>
      <xdr:rowOff>69396</xdr:rowOff>
    </xdr:from>
    <xdr:to>
      <xdr:col>122</xdr:col>
      <xdr:colOff>606878</xdr:colOff>
      <xdr:row>51</xdr:row>
      <xdr:rowOff>57151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619F3C-425C-4311-BAFF-1A19058D4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123</xdr:col>
      <xdr:colOff>46265</xdr:colOff>
      <xdr:row>38</xdr:row>
      <xdr:rowOff>28575</xdr:rowOff>
    </xdr:from>
    <xdr:to>
      <xdr:col>130</xdr:col>
      <xdr:colOff>387805</xdr:colOff>
      <xdr:row>51</xdr:row>
      <xdr:rowOff>13608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7F07038-0B11-46DF-9D46-F72827A5B8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130</xdr:col>
      <xdr:colOff>416378</xdr:colOff>
      <xdr:row>38</xdr:row>
      <xdr:rowOff>44905</xdr:rowOff>
    </xdr:from>
    <xdr:to>
      <xdr:col>138</xdr:col>
      <xdr:colOff>148318</xdr:colOff>
      <xdr:row>51</xdr:row>
      <xdr:rowOff>29937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88D9757-C0A2-46A2-B02B-4FBE9DF27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115</xdr:col>
      <xdr:colOff>206952</xdr:colOff>
      <xdr:row>51</xdr:row>
      <xdr:rowOff>123949</xdr:rowOff>
    </xdr:from>
    <xdr:to>
      <xdr:col>122</xdr:col>
      <xdr:colOff>548494</xdr:colOff>
      <xdr:row>64</xdr:row>
      <xdr:rowOff>108982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DAB5616-DFDB-4F8C-8F48-EE9FD609FD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123</xdr:col>
      <xdr:colOff>38100</xdr:colOff>
      <xdr:row>51</xdr:row>
      <xdr:rowOff>137433</xdr:rowOff>
    </xdr:from>
    <xdr:to>
      <xdr:col>130</xdr:col>
      <xdr:colOff>378277</xdr:colOff>
      <xdr:row>64</xdr:row>
      <xdr:rowOff>125187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7F3A851-4A88-405F-A22C-49982B6C0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130</xdr:col>
      <xdr:colOff>447355</xdr:colOff>
      <xdr:row>51</xdr:row>
      <xdr:rowOff>118063</xdr:rowOff>
    </xdr:from>
    <xdr:to>
      <xdr:col>138</xdr:col>
      <xdr:colOff>179297</xdr:colOff>
      <xdr:row>64</xdr:row>
      <xdr:rowOff>103096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7C20C50-3791-42C0-8CCC-2229AF7BB8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115</xdr:col>
      <xdr:colOff>218885</xdr:colOff>
      <xdr:row>64</xdr:row>
      <xdr:rowOff>178729</xdr:rowOff>
    </xdr:from>
    <xdr:to>
      <xdr:col>122</xdr:col>
      <xdr:colOff>560427</xdr:colOff>
      <xdr:row>77</xdr:row>
      <xdr:rowOff>163762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6052B33-AB1D-400D-9DE5-161E0B561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101</xdr:col>
      <xdr:colOff>119062</xdr:colOff>
      <xdr:row>68</xdr:row>
      <xdr:rowOff>50006</xdr:rowOff>
    </xdr:from>
    <xdr:to>
      <xdr:col>107</xdr:col>
      <xdr:colOff>67698</xdr:colOff>
      <xdr:row>81</xdr:row>
      <xdr:rowOff>35039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BFFB785-0185-494C-A765-353DD600C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123</xdr:col>
      <xdr:colOff>275344</xdr:colOff>
      <xdr:row>65</xdr:row>
      <xdr:rowOff>70437</xdr:rowOff>
    </xdr:from>
    <xdr:to>
      <xdr:col>130</xdr:col>
      <xdr:colOff>616886</xdr:colOff>
      <xdr:row>78</xdr:row>
      <xdr:rowOff>55471</xdr:rowOff>
    </xdr:to>
    <xdr:graphicFrame macro="">
      <xdr:nvGraphicFramePr>
        <xdr:cNvPr id="7" name="Chart 5">
          <a:extLst>
            <a:ext uri="{FF2B5EF4-FFF2-40B4-BE49-F238E27FC236}">
              <a16:creationId xmlns:a16="http://schemas.microsoft.com/office/drawing/2014/main" id="{165F3436-9AEA-4021-A9E2-7FFF532ECC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115</xdr:col>
      <xdr:colOff>246827</xdr:colOff>
      <xdr:row>78</xdr:row>
      <xdr:rowOff>164552</xdr:rowOff>
    </xdr:from>
    <xdr:to>
      <xdr:col>122</xdr:col>
      <xdr:colOff>588369</xdr:colOff>
      <xdr:row>91</xdr:row>
      <xdr:rowOff>149585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EE90DDB-835A-481F-92F2-4965637DF9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%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  <cdr:relSizeAnchor xmlns:cdr="http://schemas.openxmlformats.org/drawingml/2006/chartDrawing">
    <cdr:from>
      <cdr:x>0.01011</cdr:x>
      <cdr:y>0.04337</cdr:y>
    </cdr:from>
    <cdr:to>
      <cdr:x>0.10053</cdr:x>
      <cdr:y>0.16242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4ADF89E-C69D-433D-8968-0CC5A8D38D7D}"/>
            </a:ext>
          </a:extLst>
        </cdr:cNvPr>
        <cdr:cNvSpPr txBox="1"/>
      </cdr:nvSpPr>
      <cdr:spPr>
        <a:xfrm xmlns:a="http://schemas.openxmlformats.org/drawingml/2006/main">
          <a:off x="46594" y="106817"/>
          <a:ext cx="416723" cy="293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i="1">
              <a:solidFill>
                <a:schemeClr val="bg1">
                  <a:lumMod val="65000"/>
                </a:schemeClr>
              </a:solidFill>
            </a:rPr>
            <a:t>p.p.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49</xdr:row>
      <xdr:rowOff>100011</xdr:rowOff>
    </xdr:from>
    <xdr:to>
      <xdr:col>9</xdr:col>
      <xdr:colOff>85725</xdr:colOff>
      <xdr:row>70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F06E74B-3683-4014-92BA-82EDD6D1BC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4388" y="10044111"/>
              <a:ext cx="7929562" cy="39481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381000</xdr:colOff>
      <xdr:row>49</xdr:row>
      <xdr:rowOff>85726</xdr:rowOff>
    </xdr:from>
    <xdr:to>
      <xdr:col>18</xdr:col>
      <xdr:colOff>551270</xdr:colOff>
      <xdr:row>70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" name="Chart 8">
              <a:extLst>
                <a:ext uri="{FF2B5EF4-FFF2-40B4-BE49-F238E27FC236}">
                  <a16:creationId xmlns:a16="http://schemas.microsoft.com/office/drawing/2014/main" id="{3897B45D-8766-40CE-88BA-B2A2FFB80E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39225" y="10029826"/>
              <a:ext cx="8056970" cy="39147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910196</xdr:colOff>
      <xdr:row>25</xdr:row>
      <xdr:rowOff>114980</xdr:rowOff>
    </xdr:from>
    <xdr:to>
      <xdr:col>16</xdr:col>
      <xdr:colOff>476129</xdr:colOff>
      <xdr:row>42</xdr:row>
      <xdr:rowOff>138793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37806-99ED-41CA-A44C-2668FA9F08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306161</xdr:colOff>
      <xdr:row>25</xdr:row>
      <xdr:rowOff>62593</xdr:rowOff>
    </xdr:from>
    <xdr:to>
      <xdr:col>9</xdr:col>
      <xdr:colOff>824594</xdr:colOff>
      <xdr:row>42</xdr:row>
      <xdr:rowOff>86406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8C82E0-0DD1-4F4A-956E-60FDEC3BC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478229</xdr:colOff>
      <xdr:row>25</xdr:row>
      <xdr:rowOff>109722</xdr:rowOff>
    </xdr:from>
    <xdr:to>
      <xdr:col>23</xdr:col>
      <xdr:colOff>724643</xdr:colOff>
      <xdr:row>42</xdr:row>
      <xdr:rowOff>133535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64DBC8-1E15-4A9D-8026-139CE20FA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831148</xdr:colOff>
      <xdr:row>44</xdr:row>
      <xdr:rowOff>64201</xdr:rowOff>
    </xdr:from>
    <xdr:to>
      <xdr:col>16</xdr:col>
      <xdr:colOff>392999</xdr:colOff>
      <xdr:row>61</xdr:row>
      <xdr:rowOff>88014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C1D02B-E7F2-45B1-9659-C879FA743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303439</xdr:colOff>
      <xdr:row>44</xdr:row>
      <xdr:rowOff>13608</xdr:rowOff>
    </xdr:from>
    <xdr:to>
      <xdr:col>9</xdr:col>
      <xdr:colOff>817790</xdr:colOff>
      <xdr:row>61</xdr:row>
      <xdr:rowOff>37421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D90528F-2A6C-4245-9D64-4AF6BCD11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827065</xdr:colOff>
      <xdr:row>25</xdr:row>
      <xdr:rowOff>120485</xdr:rowOff>
    </xdr:from>
    <xdr:to>
      <xdr:col>31</xdr:col>
      <xdr:colOff>14597</xdr:colOff>
      <xdr:row>42</xdr:row>
      <xdr:rowOff>144298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25A77FE-7DE5-484C-8F44-7D6FC68ED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477363</xdr:colOff>
      <xdr:row>44</xdr:row>
      <xdr:rowOff>98590</xdr:rowOff>
    </xdr:from>
    <xdr:to>
      <xdr:col>23</xdr:col>
      <xdr:colOff>742455</xdr:colOff>
      <xdr:row>61</xdr:row>
      <xdr:rowOff>122403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0744AF-58B6-4A96-A409-5A8748A936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B050"/>
      </a:accent1>
      <a:accent2>
        <a:srgbClr val="FF0000"/>
      </a:accent2>
      <a:accent3>
        <a:srgbClr val="002060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52DA-3166-4729-98FD-F7C9B970D4B7}">
  <sheetPr>
    <tabColor theme="6" tint="0.499984740745262"/>
  </sheetPr>
  <dimension ref="A1:CO410"/>
  <sheetViews>
    <sheetView showGridLines="0" tabSelected="1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M12" sqref="M12"/>
    </sheetView>
  </sheetViews>
  <sheetFormatPr defaultRowHeight="15" x14ac:dyDescent="0.25"/>
  <cols>
    <col min="2" max="2" width="18" bestFit="1" customWidth="1"/>
    <col min="5" max="5" width="8.7109375" bestFit="1" customWidth="1"/>
    <col min="6" max="6" width="9.42578125" bestFit="1" customWidth="1"/>
    <col min="7" max="7" width="8.7109375" bestFit="1" customWidth="1"/>
    <col min="9" max="11" width="8.7109375" bestFit="1" customWidth="1"/>
    <col min="26" max="28" width="8.7109375" bestFit="1" customWidth="1"/>
    <col min="29" max="30" width="9.42578125" bestFit="1" customWidth="1"/>
    <col min="42" max="42" width="9.42578125" bestFit="1" customWidth="1"/>
    <col min="44" max="44" width="9.42578125" bestFit="1" customWidth="1"/>
    <col min="47" max="47" width="9.42578125" bestFit="1" customWidth="1"/>
  </cols>
  <sheetData>
    <row r="1" spans="1:53" x14ac:dyDescent="0.25">
      <c r="A1" s="44"/>
      <c r="B1" s="229">
        <v>1</v>
      </c>
      <c r="C1" s="224">
        <f>B1+1</f>
        <v>2</v>
      </c>
      <c r="D1" s="224">
        <f>C1+1</f>
        <v>3</v>
      </c>
      <c r="E1" s="224">
        <f t="shared" ref="E1:AU1" si="0">D1+1</f>
        <v>4</v>
      </c>
      <c r="F1" s="224">
        <f t="shared" si="0"/>
        <v>5</v>
      </c>
      <c r="G1" s="224">
        <f t="shared" si="0"/>
        <v>6</v>
      </c>
      <c r="H1" s="224">
        <f t="shared" si="0"/>
        <v>7</v>
      </c>
      <c r="I1" s="224">
        <f t="shared" si="0"/>
        <v>8</v>
      </c>
      <c r="J1" s="224">
        <f t="shared" si="0"/>
        <v>9</v>
      </c>
      <c r="K1" s="224">
        <f t="shared" si="0"/>
        <v>10</v>
      </c>
      <c r="L1" s="224">
        <f t="shared" si="0"/>
        <v>11</v>
      </c>
      <c r="M1" s="224">
        <f t="shared" si="0"/>
        <v>12</v>
      </c>
      <c r="N1" s="224">
        <f t="shared" si="0"/>
        <v>13</v>
      </c>
      <c r="O1" s="224">
        <f t="shared" si="0"/>
        <v>14</v>
      </c>
      <c r="P1" s="224">
        <f t="shared" si="0"/>
        <v>15</v>
      </c>
      <c r="Q1" s="224">
        <f t="shared" si="0"/>
        <v>16</v>
      </c>
      <c r="R1" s="224">
        <f t="shared" si="0"/>
        <v>17</v>
      </c>
      <c r="S1" s="224">
        <f t="shared" si="0"/>
        <v>18</v>
      </c>
      <c r="T1" s="224">
        <f t="shared" si="0"/>
        <v>19</v>
      </c>
      <c r="U1" s="224">
        <f t="shared" si="0"/>
        <v>20</v>
      </c>
      <c r="V1" s="224">
        <f t="shared" si="0"/>
        <v>21</v>
      </c>
      <c r="W1" s="224">
        <f t="shared" si="0"/>
        <v>22</v>
      </c>
      <c r="X1" s="224">
        <f t="shared" si="0"/>
        <v>23</v>
      </c>
      <c r="Y1" s="224">
        <f t="shared" si="0"/>
        <v>24</v>
      </c>
      <c r="Z1" s="224">
        <f t="shared" si="0"/>
        <v>25</v>
      </c>
      <c r="AA1" s="224">
        <f t="shared" si="0"/>
        <v>26</v>
      </c>
      <c r="AB1" s="224">
        <f t="shared" si="0"/>
        <v>27</v>
      </c>
      <c r="AC1" s="224">
        <f t="shared" si="0"/>
        <v>28</v>
      </c>
      <c r="AD1" s="224">
        <f t="shared" si="0"/>
        <v>29</v>
      </c>
      <c r="AE1" s="224">
        <f t="shared" si="0"/>
        <v>30</v>
      </c>
      <c r="AF1" s="224">
        <f t="shared" si="0"/>
        <v>31</v>
      </c>
      <c r="AG1" s="224">
        <f t="shared" si="0"/>
        <v>32</v>
      </c>
      <c r="AH1" s="224">
        <f t="shared" si="0"/>
        <v>33</v>
      </c>
      <c r="AI1" s="224">
        <f t="shared" si="0"/>
        <v>34</v>
      </c>
      <c r="AJ1" s="224">
        <f t="shared" si="0"/>
        <v>35</v>
      </c>
      <c r="AK1" s="224">
        <f t="shared" si="0"/>
        <v>36</v>
      </c>
      <c r="AL1" s="224">
        <f t="shared" si="0"/>
        <v>37</v>
      </c>
      <c r="AM1" s="224">
        <f t="shared" si="0"/>
        <v>38</v>
      </c>
      <c r="AN1" s="224">
        <f t="shared" si="0"/>
        <v>39</v>
      </c>
      <c r="AO1" s="224">
        <f t="shared" si="0"/>
        <v>40</v>
      </c>
      <c r="AP1" s="224">
        <f t="shared" si="0"/>
        <v>41</v>
      </c>
      <c r="AQ1" s="224">
        <f t="shared" si="0"/>
        <v>42</v>
      </c>
      <c r="AR1" s="224">
        <f t="shared" si="0"/>
        <v>43</v>
      </c>
      <c r="AS1" s="224">
        <f t="shared" si="0"/>
        <v>44</v>
      </c>
      <c r="AT1" s="224">
        <f t="shared" si="0"/>
        <v>45</v>
      </c>
      <c r="AU1" s="224">
        <f t="shared" si="0"/>
        <v>46</v>
      </c>
    </row>
    <row r="2" spans="1:53" ht="15.75" thickBot="1" x14ac:dyDescent="0.3">
      <c r="A2" s="44"/>
      <c r="B2" s="44"/>
      <c r="C2" s="224" t="s">
        <v>0</v>
      </c>
      <c r="D2" s="224" t="s">
        <v>1</v>
      </c>
      <c r="E2" s="224" t="s">
        <v>2</v>
      </c>
      <c r="F2" s="224" t="s">
        <v>3</v>
      </c>
      <c r="G2" s="224" t="s">
        <v>4</v>
      </c>
      <c r="H2" s="224" t="s">
        <v>5</v>
      </c>
      <c r="I2" s="224" t="s">
        <v>6</v>
      </c>
      <c r="J2" s="224" t="s">
        <v>7</v>
      </c>
      <c r="K2" s="224" t="s">
        <v>99</v>
      </c>
      <c r="L2" s="224" t="s">
        <v>8</v>
      </c>
      <c r="M2" s="224" t="s">
        <v>9</v>
      </c>
      <c r="N2" s="224" t="s">
        <v>100</v>
      </c>
      <c r="O2" s="224" t="s">
        <v>10</v>
      </c>
      <c r="P2" s="224" t="s">
        <v>11</v>
      </c>
      <c r="Q2" s="224" t="s">
        <v>12</v>
      </c>
      <c r="R2" s="224" t="s">
        <v>13</v>
      </c>
      <c r="S2" s="224" t="s">
        <v>103</v>
      </c>
      <c r="T2" s="224" t="s">
        <v>133</v>
      </c>
      <c r="U2" s="224" t="s">
        <v>134</v>
      </c>
      <c r="V2" s="224" t="s">
        <v>104</v>
      </c>
      <c r="W2" s="224" t="s">
        <v>135</v>
      </c>
      <c r="X2" s="224" t="s">
        <v>136</v>
      </c>
      <c r="Y2" s="224" t="s">
        <v>14</v>
      </c>
      <c r="Z2" s="224" t="s">
        <v>15</v>
      </c>
      <c r="AA2" s="224" t="s">
        <v>93</v>
      </c>
      <c r="AB2" s="224" t="s">
        <v>16</v>
      </c>
      <c r="AC2" s="224" t="s">
        <v>17</v>
      </c>
      <c r="AD2" s="224" t="s">
        <v>18</v>
      </c>
      <c r="AE2" s="224" t="s">
        <v>19</v>
      </c>
      <c r="AF2" s="224" t="s">
        <v>20</v>
      </c>
      <c r="AG2" s="224" t="s">
        <v>196</v>
      </c>
      <c r="AH2" s="224" t="s">
        <v>197</v>
      </c>
      <c r="AI2" s="224" t="s">
        <v>198</v>
      </c>
      <c r="AJ2" s="224" t="s">
        <v>199</v>
      </c>
      <c r="AK2" s="224" t="s">
        <v>200</v>
      </c>
      <c r="AL2" s="224" t="s">
        <v>101</v>
      </c>
      <c r="AM2" s="224" t="s">
        <v>102</v>
      </c>
      <c r="AN2" s="224" t="s">
        <v>21</v>
      </c>
      <c r="AO2" s="224" t="s">
        <v>22</v>
      </c>
      <c r="AP2" s="224" t="s">
        <v>178</v>
      </c>
      <c r="AQ2" s="224" t="s">
        <v>179</v>
      </c>
      <c r="AR2" s="224" t="s">
        <v>180</v>
      </c>
      <c r="AS2" s="224" t="s">
        <v>181</v>
      </c>
      <c r="AT2" s="224" t="s">
        <v>182</v>
      </c>
      <c r="AU2" s="224" t="s">
        <v>183</v>
      </c>
    </row>
    <row r="3" spans="1:53" ht="15.75" thickBot="1" x14ac:dyDescent="0.3">
      <c r="A3" s="45"/>
      <c r="B3" s="226" t="s">
        <v>23</v>
      </c>
      <c r="C3" s="227">
        <v>0</v>
      </c>
      <c r="D3" s="227">
        <v>1</v>
      </c>
      <c r="E3" s="227">
        <v>0.75</v>
      </c>
      <c r="F3" s="227">
        <v>0</v>
      </c>
      <c r="G3" s="227">
        <v>0</v>
      </c>
      <c r="H3" s="227">
        <v>0</v>
      </c>
      <c r="I3" s="227">
        <v>1.75</v>
      </c>
      <c r="J3" s="227">
        <v>0.75</v>
      </c>
      <c r="K3" s="227">
        <v>0.75</v>
      </c>
      <c r="L3" s="227">
        <v>0.75</v>
      </c>
      <c r="M3" s="227">
        <v>0.75</v>
      </c>
      <c r="N3" s="227">
        <v>0.75</v>
      </c>
      <c r="O3" s="227">
        <v>0</v>
      </c>
      <c r="P3" s="227">
        <v>0</v>
      </c>
      <c r="Q3" s="227">
        <v>0</v>
      </c>
      <c r="R3" s="227">
        <v>0</v>
      </c>
      <c r="S3" s="227">
        <v>0.53449999999999998</v>
      </c>
      <c r="T3" s="227">
        <v>0.53449999999999998</v>
      </c>
      <c r="U3" s="227">
        <v>0.53449999999999998</v>
      </c>
      <c r="V3" s="227">
        <v>0.5948</v>
      </c>
      <c r="W3" s="227">
        <v>0.5948</v>
      </c>
      <c r="X3" s="227">
        <v>0.5948</v>
      </c>
      <c r="Y3" s="227">
        <v>1.75</v>
      </c>
      <c r="Z3" s="227">
        <v>0.75</v>
      </c>
      <c r="AA3" s="227">
        <v>0.75</v>
      </c>
      <c r="AB3" s="227">
        <v>7</v>
      </c>
      <c r="AC3" s="227">
        <v>0</v>
      </c>
      <c r="AD3" s="227">
        <v>0.25</v>
      </c>
      <c r="AE3" s="227">
        <v>0</v>
      </c>
      <c r="AF3" s="227">
        <v>0</v>
      </c>
      <c r="AG3" s="227">
        <v>2</v>
      </c>
      <c r="AH3" s="227">
        <v>2</v>
      </c>
      <c r="AI3" s="227">
        <v>2</v>
      </c>
      <c r="AJ3" s="227">
        <v>2</v>
      </c>
      <c r="AK3" s="227">
        <v>2</v>
      </c>
      <c r="AL3" s="227">
        <v>0</v>
      </c>
      <c r="AM3" s="227">
        <v>0</v>
      </c>
      <c r="AN3" s="227">
        <v>0</v>
      </c>
      <c r="AO3" s="227">
        <v>0</v>
      </c>
      <c r="AP3" s="227">
        <v>0.75</v>
      </c>
      <c r="AQ3" s="227">
        <v>0.75</v>
      </c>
      <c r="AR3" s="227">
        <v>0.75</v>
      </c>
      <c r="AS3" s="227">
        <v>0.75</v>
      </c>
      <c r="AT3" s="227">
        <v>0.75</v>
      </c>
      <c r="AU3" s="228">
        <v>0.75</v>
      </c>
      <c r="BA3" s="1"/>
    </row>
    <row r="4" spans="1:53" x14ac:dyDescent="0.25">
      <c r="A4" s="45">
        <v>1</v>
      </c>
      <c r="B4" s="44" t="s">
        <v>24</v>
      </c>
      <c r="C4" s="225">
        <v>0.73897000000000002</v>
      </c>
      <c r="D4" s="225">
        <v>0</v>
      </c>
      <c r="E4" s="225">
        <v>1.0246E-2</v>
      </c>
      <c r="F4" s="225">
        <v>-1.9400000000000001E-3</v>
      </c>
      <c r="G4" s="225">
        <v>1.0246E-2</v>
      </c>
      <c r="H4" s="225">
        <v>7.8160999999999994E-2</v>
      </c>
      <c r="I4" s="225">
        <v>1.16E-3</v>
      </c>
      <c r="J4" s="225">
        <v>0.107512</v>
      </c>
      <c r="K4" s="225">
        <v>-1.196E-3</v>
      </c>
      <c r="L4" s="225">
        <v>7.8160999999999994E-2</v>
      </c>
      <c r="M4" s="225">
        <v>0</v>
      </c>
      <c r="N4" s="225">
        <v>0</v>
      </c>
      <c r="O4" s="225">
        <v>1.8255509999999999</v>
      </c>
      <c r="P4" s="225">
        <v>0.73897000000000002</v>
      </c>
      <c r="Q4" s="225">
        <v>0.98950000000000005</v>
      </c>
      <c r="R4" s="225">
        <v>0.7873</v>
      </c>
      <c r="S4" s="225">
        <v>0.73897000000000002</v>
      </c>
      <c r="T4" s="225">
        <v>0</v>
      </c>
      <c r="U4" s="225">
        <v>0</v>
      </c>
      <c r="V4" s="225">
        <v>0.7873</v>
      </c>
      <c r="W4" s="225">
        <v>0</v>
      </c>
      <c r="X4" s="225">
        <v>0</v>
      </c>
      <c r="Y4" s="225">
        <v>8.3059999999999991E-3</v>
      </c>
      <c r="Z4" s="225">
        <v>2.6877999999999999E-2</v>
      </c>
      <c r="AA4" s="225">
        <v>1.9539999999999998E-2</v>
      </c>
      <c r="AB4" s="225">
        <v>4.6420000000000003E-3</v>
      </c>
      <c r="AC4" s="225">
        <v>-7.9749999999999995E-3</v>
      </c>
      <c r="AD4" s="225">
        <v>-7.9749999999999995E-3</v>
      </c>
      <c r="AE4" s="225">
        <v>0</v>
      </c>
      <c r="AF4" s="225">
        <v>0</v>
      </c>
      <c r="AG4" s="225">
        <v>0</v>
      </c>
      <c r="AH4" s="225">
        <v>0</v>
      </c>
      <c r="AI4" s="225">
        <v>0</v>
      </c>
      <c r="AJ4" s="225">
        <v>0</v>
      </c>
      <c r="AK4" s="225">
        <v>0</v>
      </c>
      <c r="AL4" s="225">
        <v>0</v>
      </c>
      <c r="AM4" s="225">
        <v>0</v>
      </c>
      <c r="AN4" s="225">
        <v>0</v>
      </c>
      <c r="AO4" s="225">
        <v>0</v>
      </c>
      <c r="AP4" s="225">
        <v>-3.9880000000000002E-3</v>
      </c>
      <c r="AQ4" s="225">
        <v>0</v>
      </c>
      <c r="AR4" s="225">
        <v>-3.9880000000000002E-3</v>
      </c>
      <c r="AS4" s="225">
        <v>0</v>
      </c>
      <c r="AT4" s="225">
        <v>0</v>
      </c>
      <c r="AU4" s="225">
        <v>-1.6850000000000001E-3</v>
      </c>
      <c r="AY4" s="1"/>
      <c r="BA4" s="1"/>
    </row>
    <row r="5" spans="1:53" x14ac:dyDescent="0.25">
      <c r="A5" s="45">
        <f t="shared" ref="A5:A68" si="1">A4+1</f>
        <v>2</v>
      </c>
      <c r="B5" s="44" t="s">
        <v>25</v>
      </c>
      <c r="C5" s="225">
        <v>0</v>
      </c>
      <c r="D5" s="225">
        <v>1</v>
      </c>
      <c r="E5" s="225">
        <v>-6.7999999999999999E-5</v>
      </c>
      <c r="F5" s="225">
        <v>-0.65136700000000003</v>
      </c>
      <c r="G5" s="225">
        <v>-6.7999999999999999E-5</v>
      </c>
      <c r="H5" s="225">
        <v>-3.2259000000000003E-2</v>
      </c>
      <c r="I5" s="225">
        <v>8.7132000000000001E-2</v>
      </c>
      <c r="J5" s="225">
        <v>-1.0969E-2</v>
      </c>
      <c r="K5" s="225">
        <v>-8.9823E-2</v>
      </c>
      <c r="L5" s="225">
        <v>-3.2259000000000003E-2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X5" s="225">
        <v>0</v>
      </c>
      <c r="Y5" s="225">
        <v>0.34856500000000001</v>
      </c>
      <c r="Z5" s="225">
        <v>-2.7420000000000001E-3</v>
      </c>
      <c r="AA5" s="225">
        <v>-8.0649999999999993E-3</v>
      </c>
      <c r="AB5" s="225">
        <v>0.34852899999999998</v>
      </c>
      <c r="AC5" s="225">
        <v>-0.59881899999999999</v>
      </c>
      <c r="AD5" s="225">
        <v>-0.59881899999999999</v>
      </c>
      <c r="AE5" s="225">
        <v>0</v>
      </c>
      <c r="AF5" s="225">
        <v>0</v>
      </c>
      <c r="AG5" s="225">
        <v>0</v>
      </c>
      <c r="AH5" s="225">
        <v>0</v>
      </c>
      <c r="AI5" s="225">
        <v>0</v>
      </c>
      <c r="AJ5" s="225">
        <v>0</v>
      </c>
      <c r="AK5" s="225">
        <v>0</v>
      </c>
      <c r="AL5" s="225">
        <v>0</v>
      </c>
      <c r="AM5" s="225">
        <v>0</v>
      </c>
      <c r="AN5" s="225">
        <v>0</v>
      </c>
      <c r="AO5" s="225">
        <v>0</v>
      </c>
      <c r="AP5" s="225">
        <v>-0.29940899999999998</v>
      </c>
      <c r="AQ5" s="225">
        <v>0</v>
      </c>
      <c r="AR5" s="225">
        <v>-0.29940899999999998</v>
      </c>
      <c r="AS5" s="225">
        <v>0</v>
      </c>
      <c r="AT5" s="225">
        <v>0</v>
      </c>
      <c r="AU5" s="225">
        <v>-0.12651100000000001</v>
      </c>
      <c r="AY5" s="1"/>
      <c r="BA5" s="1"/>
    </row>
    <row r="6" spans="1:53" x14ac:dyDescent="0.25">
      <c r="A6" s="45">
        <f t="shared" si="1"/>
        <v>3</v>
      </c>
      <c r="B6" s="44" t="s">
        <v>26</v>
      </c>
      <c r="C6" s="225">
        <v>-0.54876000000000003</v>
      </c>
      <c r="D6" s="225">
        <v>0</v>
      </c>
      <c r="E6" s="225">
        <v>-7.6080000000000002E-3</v>
      </c>
      <c r="F6" s="225">
        <v>1.4400000000000001E-3</v>
      </c>
      <c r="G6" s="225">
        <v>-7.6080000000000002E-3</v>
      </c>
      <c r="H6" s="225">
        <v>-5.8042000000000003E-2</v>
      </c>
      <c r="I6" s="225">
        <v>-8.6200000000000003E-4</v>
      </c>
      <c r="J6" s="225">
        <v>-7.9838999999999993E-2</v>
      </c>
      <c r="K6" s="225">
        <v>8.8800000000000001E-4</v>
      </c>
      <c r="L6" s="225">
        <v>-5.8042000000000003E-2</v>
      </c>
      <c r="M6" s="225">
        <v>0</v>
      </c>
      <c r="N6" s="225">
        <v>0</v>
      </c>
      <c r="O6" s="225">
        <v>-1.3556569999999999</v>
      </c>
      <c r="P6" s="225">
        <v>-0.54876000000000003</v>
      </c>
      <c r="Q6" s="225">
        <v>0</v>
      </c>
      <c r="R6" s="225">
        <v>0</v>
      </c>
      <c r="S6" s="225">
        <v>-0.54876000000000003</v>
      </c>
      <c r="T6" s="225">
        <v>0</v>
      </c>
      <c r="U6" s="225">
        <v>0</v>
      </c>
      <c r="V6" s="225">
        <v>0</v>
      </c>
      <c r="W6" s="225">
        <v>0</v>
      </c>
      <c r="X6" s="225">
        <v>0</v>
      </c>
      <c r="Y6" s="225">
        <v>-6.1679999999999999E-3</v>
      </c>
      <c r="Z6" s="225">
        <v>-1.9959999999999999E-2</v>
      </c>
      <c r="AA6" s="225">
        <v>-1.4511E-2</v>
      </c>
      <c r="AB6" s="225">
        <v>-3.447E-3</v>
      </c>
      <c r="AC6" s="225">
        <v>5.9220000000000002E-3</v>
      </c>
      <c r="AD6" s="225">
        <v>5.9220000000000002E-3</v>
      </c>
      <c r="AE6" s="225">
        <v>0</v>
      </c>
      <c r="AF6" s="225">
        <v>0</v>
      </c>
      <c r="AG6" s="225">
        <v>0</v>
      </c>
      <c r="AH6" s="225">
        <v>0</v>
      </c>
      <c r="AI6" s="225">
        <v>0</v>
      </c>
      <c r="AJ6" s="225">
        <v>0</v>
      </c>
      <c r="AK6" s="225">
        <v>0</v>
      </c>
      <c r="AL6" s="225">
        <v>0</v>
      </c>
      <c r="AM6" s="225">
        <v>0</v>
      </c>
      <c r="AN6" s="225">
        <v>0</v>
      </c>
      <c r="AO6" s="225">
        <v>0</v>
      </c>
      <c r="AP6" s="225">
        <v>2.9610000000000001E-3</v>
      </c>
      <c r="AQ6" s="225">
        <v>0</v>
      </c>
      <c r="AR6" s="225">
        <v>2.9610000000000001E-3</v>
      </c>
      <c r="AS6" s="225">
        <v>0</v>
      </c>
      <c r="AT6" s="225">
        <v>0</v>
      </c>
      <c r="AU6" s="225">
        <v>1.2509999999999999E-3</v>
      </c>
      <c r="AY6" s="1"/>
      <c r="BA6" s="1"/>
    </row>
    <row r="7" spans="1:53" x14ac:dyDescent="0.25">
      <c r="A7" s="45">
        <f t="shared" si="1"/>
        <v>4</v>
      </c>
      <c r="B7" s="44" t="s">
        <v>27</v>
      </c>
      <c r="C7" s="225">
        <v>0</v>
      </c>
      <c r="D7" s="225">
        <v>0</v>
      </c>
      <c r="E7" s="225">
        <v>0.768123</v>
      </c>
      <c r="F7" s="225">
        <v>-0.49487599999999998</v>
      </c>
      <c r="G7" s="225">
        <v>0.768123</v>
      </c>
      <c r="H7" s="225">
        <v>0.251969</v>
      </c>
      <c r="I7" s="225">
        <v>8.7001999999999996E-2</v>
      </c>
      <c r="J7" s="225">
        <v>0.37833600000000001</v>
      </c>
      <c r="K7" s="225">
        <v>-8.9688000000000004E-2</v>
      </c>
      <c r="L7" s="225">
        <v>0.251969</v>
      </c>
      <c r="M7" s="225">
        <v>0</v>
      </c>
      <c r="N7" s="225">
        <v>0</v>
      </c>
      <c r="O7" s="225">
        <v>0</v>
      </c>
      <c r="P7" s="225">
        <v>0</v>
      </c>
      <c r="Q7" s="225">
        <v>0</v>
      </c>
      <c r="R7" s="225">
        <v>0</v>
      </c>
      <c r="S7" s="225">
        <v>0</v>
      </c>
      <c r="T7" s="225">
        <v>0</v>
      </c>
      <c r="U7" s="225">
        <v>0</v>
      </c>
      <c r="V7" s="225">
        <v>0</v>
      </c>
      <c r="W7" s="225">
        <v>0</v>
      </c>
      <c r="X7" s="225">
        <v>0</v>
      </c>
      <c r="Y7" s="225">
        <v>0.27324700000000002</v>
      </c>
      <c r="Z7" s="225">
        <v>9.4584000000000001E-2</v>
      </c>
      <c r="AA7" s="225">
        <v>6.2992000000000006E-2</v>
      </c>
      <c r="AB7" s="225">
        <v>0.34800700000000001</v>
      </c>
      <c r="AC7" s="225">
        <v>-0.59792100000000004</v>
      </c>
      <c r="AD7" s="225">
        <v>-0.59792100000000004</v>
      </c>
      <c r="AE7" s="225">
        <v>0</v>
      </c>
      <c r="AF7" s="225">
        <v>0</v>
      </c>
      <c r="AG7" s="225">
        <v>0</v>
      </c>
      <c r="AH7" s="225">
        <v>0</v>
      </c>
      <c r="AI7" s="225">
        <v>0</v>
      </c>
      <c r="AJ7" s="225">
        <v>0</v>
      </c>
      <c r="AK7" s="225">
        <v>0</v>
      </c>
      <c r="AL7" s="225">
        <v>0</v>
      </c>
      <c r="AM7" s="225">
        <v>0</v>
      </c>
      <c r="AN7" s="225">
        <v>0</v>
      </c>
      <c r="AO7" s="225">
        <v>0</v>
      </c>
      <c r="AP7" s="225">
        <v>-0.29896099999999998</v>
      </c>
      <c r="AQ7" s="225">
        <v>0</v>
      </c>
      <c r="AR7" s="225">
        <v>-0.29896099999999998</v>
      </c>
      <c r="AS7" s="225">
        <v>0</v>
      </c>
      <c r="AT7" s="225">
        <v>0</v>
      </c>
      <c r="AU7" s="225">
        <v>-0.12632099999999999</v>
      </c>
      <c r="AY7" s="1"/>
      <c r="BA7" s="1"/>
    </row>
    <row r="8" spans="1:53" x14ac:dyDescent="0.25">
      <c r="A8" s="45">
        <f t="shared" si="1"/>
        <v>5</v>
      </c>
      <c r="B8" s="44" t="s">
        <v>28</v>
      </c>
      <c r="C8" s="225">
        <v>0</v>
      </c>
      <c r="D8" s="225">
        <v>0</v>
      </c>
      <c r="E8" s="225">
        <v>1.2645E-2</v>
      </c>
      <c r="F8" s="225">
        <v>-2.7910000000000001E-3</v>
      </c>
      <c r="G8" s="225">
        <v>1.2645E-2</v>
      </c>
      <c r="H8" s="225">
        <v>4.1479999999999998E-3</v>
      </c>
      <c r="I8" s="225">
        <v>1.4319999999999999E-3</v>
      </c>
      <c r="J8" s="225">
        <v>6.228E-3</v>
      </c>
      <c r="K8" s="225">
        <v>-1.4760000000000001E-3</v>
      </c>
      <c r="L8" s="225">
        <v>4.1479999999999998E-3</v>
      </c>
      <c r="M8" s="225">
        <v>0</v>
      </c>
      <c r="N8" s="225">
        <v>0</v>
      </c>
      <c r="O8" s="225">
        <v>0</v>
      </c>
      <c r="P8" s="225">
        <v>0</v>
      </c>
      <c r="Q8" s="225">
        <v>0</v>
      </c>
      <c r="R8" s="225">
        <v>0</v>
      </c>
      <c r="S8" s="225">
        <v>0</v>
      </c>
      <c r="T8" s="225">
        <v>0</v>
      </c>
      <c r="U8" s="225">
        <v>0</v>
      </c>
      <c r="V8" s="225">
        <v>0</v>
      </c>
      <c r="W8" s="225">
        <v>0</v>
      </c>
      <c r="X8" s="225">
        <v>0</v>
      </c>
      <c r="Y8" s="225">
        <v>9.8539999999999999E-3</v>
      </c>
      <c r="Z8" s="225">
        <v>1.557E-3</v>
      </c>
      <c r="AA8" s="225">
        <v>1.0369999999999999E-3</v>
      </c>
      <c r="AB8" s="225">
        <v>5.7289999999999997E-3</v>
      </c>
      <c r="AC8" s="225">
        <v>-9.8429999999999993E-3</v>
      </c>
      <c r="AD8" s="225">
        <v>-9.8429999999999993E-3</v>
      </c>
      <c r="AE8" s="225">
        <v>0</v>
      </c>
      <c r="AF8" s="225">
        <v>0</v>
      </c>
      <c r="AG8" s="225">
        <v>0</v>
      </c>
      <c r="AH8" s="225">
        <v>0</v>
      </c>
      <c r="AI8" s="225">
        <v>0</v>
      </c>
      <c r="AJ8" s="225">
        <v>0</v>
      </c>
      <c r="AK8" s="225">
        <v>0</v>
      </c>
      <c r="AL8" s="225">
        <v>0</v>
      </c>
      <c r="AM8" s="225">
        <v>0</v>
      </c>
      <c r="AN8" s="225">
        <v>0</v>
      </c>
      <c r="AO8" s="225">
        <v>0</v>
      </c>
      <c r="AP8" s="225">
        <v>-4.921E-3</v>
      </c>
      <c r="AQ8" s="225">
        <v>0</v>
      </c>
      <c r="AR8" s="225">
        <v>-4.921E-3</v>
      </c>
      <c r="AS8" s="225">
        <v>0</v>
      </c>
      <c r="AT8" s="225">
        <v>0</v>
      </c>
      <c r="AU8" s="225">
        <v>-2.0790000000000001E-3</v>
      </c>
      <c r="AY8" s="1"/>
      <c r="BA8" s="1"/>
    </row>
    <row r="9" spans="1:53" x14ac:dyDescent="0.25">
      <c r="A9" s="45">
        <f t="shared" si="1"/>
        <v>6</v>
      </c>
      <c r="B9" s="44" t="s">
        <v>39</v>
      </c>
      <c r="C9" s="225">
        <v>0</v>
      </c>
      <c r="D9" s="225">
        <v>0</v>
      </c>
      <c r="E9" s="225">
        <v>5.5710000000000004E-3</v>
      </c>
      <c r="F9" s="225">
        <v>-7.8399999999999997E-4</v>
      </c>
      <c r="G9" s="225">
        <v>5.5710000000000004E-3</v>
      </c>
      <c r="H9" s="225">
        <v>0.17524600000000001</v>
      </c>
      <c r="I9" s="225">
        <v>6.3100000000000005E-4</v>
      </c>
      <c r="J9" s="225">
        <v>0.24030399999999999</v>
      </c>
      <c r="K9" s="225">
        <v>-6.5099999999999999E-4</v>
      </c>
      <c r="L9" s="225">
        <v>0.17524600000000001</v>
      </c>
      <c r="M9" s="225">
        <v>0</v>
      </c>
      <c r="N9" s="225">
        <v>0</v>
      </c>
      <c r="O9" s="225">
        <v>0</v>
      </c>
      <c r="P9" s="225">
        <v>0</v>
      </c>
      <c r="Q9" s="225">
        <v>0</v>
      </c>
      <c r="R9" s="225">
        <v>0</v>
      </c>
      <c r="S9" s="225">
        <v>0</v>
      </c>
      <c r="T9" s="225">
        <v>0</v>
      </c>
      <c r="U9" s="225">
        <v>0</v>
      </c>
      <c r="V9" s="225">
        <v>0</v>
      </c>
      <c r="W9" s="225">
        <v>0</v>
      </c>
      <c r="X9" s="225">
        <v>0</v>
      </c>
      <c r="Y9" s="225">
        <v>4.7869999999999996E-3</v>
      </c>
      <c r="Z9" s="225">
        <v>0.31007600000000002</v>
      </c>
      <c r="AA9" s="225">
        <v>4.3811999999999997E-2</v>
      </c>
      <c r="AB9" s="225">
        <v>2.5240000000000002E-3</v>
      </c>
      <c r="AC9" s="225">
        <v>-4.3369999999999997E-3</v>
      </c>
      <c r="AD9" s="225">
        <v>-4.3369999999999997E-3</v>
      </c>
      <c r="AE9" s="225">
        <v>0</v>
      </c>
      <c r="AF9" s="225">
        <v>0</v>
      </c>
      <c r="AG9" s="225">
        <v>0</v>
      </c>
      <c r="AH9" s="225">
        <v>0</v>
      </c>
      <c r="AI9" s="225">
        <v>0</v>
      </c>
      <c r="AJ9" s="225">
        <v>0</v>
      </c>
      <c r="AK9" s="225">
        <v>0</v>
      </c>
      <c r="AL9" s="225">
        <v>0</v>
      </c>
      <c r="AM9" s="225">
        <v>0</v>
      </c>
      <c r="AN9" s="225">
        <v>0</v>
      </c>
      <c r="AO9" s="225">
        <v>0</v>
      </c>
      <c r="AP9" s="225">
        <v>-2.1679999999999998E-3</v>
      </c>
      <c r="AQ9" s="225">
        <v>0</v>
      </c>
      <c r="AR9" s="225">
        <v>-2.1679999999999998E-3</v>
      </c>
      <c r="AS9" s="225">
        <v>0</v>
      </c>
      <c r="AT9" s="225">
        <v>0</v>
      </c>
      <c r="AU9" s="225">
        <v>-9.1600000000000004E-4</v>
      </c>
      <c r="AY9" s="1"/>
      <c r="BA9" s="1"/>
    </row>
    <row r="10" spans="1:53" x14ac:dyDescent="0.25">
      <c r="A10" s="45">
        <f t="shared" si="1"/>
        <v>7</v>
      </c>
      <c r="B10" s="44" t="s">
        <v>105</v>
      </c>
      <c r="C10" s="225">
        <v>0</v>
      </c>
      <c r="D10" s="225">
        <v>0</v>
      </c>
      <c r="E10" s="225">
        <v>3.0899999999999999E-3</v>
      </c>
      <c r="F10" s="225">
        <v>1.0571000000000001E-2</v>
      </c>
      <c r="G10" s="225">
        <v>3.0899999999999999E-3</v>
      </c>
      <c r="H10" s="225">
        <v>1.0139999999999999E-3</v>
      </c>
      <c r="I10" s="225">
        <v>3.5E-4</v>
      </c>
      <c r="J10" s="225">
        <v>1.5219999999999999E-3</v>
      </c>
      <c r="K10" s="225">
        <v>-3.6099999999999999E-4</v>
      </c>
      <c r="L10" s="225">
        <v>1.0139999999999999E-3</v>
      </c>
      <c r="M10" s="225">
        <v>0</v>
      </c>
      <c r="N10" s="225">
        <v>1</v>
      </c>
      <c r="O10" s="225">
        <v>0</v>
      </c>
      <c r="P10" s="225">
        <v>0</v>
      </c>
      <c r="Q10" s="225">
        <v>0</v>
      </c>
      <c r="R10" s="225">
        <v>0</v>
      </c>
      <c r="S10" s="225">
        <v>0</v>
      </c>
      <c r="T10" s="225">
        <v>0</v>
      </c>
      <c r="U10" s="225">
        <v>0</v>
      </c>
      <c r="V10" s="225">
        <v>0</v>
      </c>
      <c r="W10" s="225">
        <v>0</v>
      </c>
      <c r="X10" s="225">
        <v>0</v>
      </c>
      <c r="Y10" s="225">
        <v>1.3662000000000001E-2</v>
      </c>
      <c r="Z10" s="225">
        <v>3.8099999999999999E-4</v>
      </c>
      <c r="AA10" s="225">
        <v>2.5300000000000002E-4</v>
      </c>
      <c r="AB10" s="225">
        <v>1.4E-3</v>
      </c>
      <c r="AC10" s="225">
        <v>-2.4060000000000002E-3</v>
      </c>
      <c r="AD10" s="225">
        <v>-2.4060000000000002E-3</v>
      </c>
      <c r="AE10" s="225">
        <v>0</v>
      </c>
      <c r="AF10" s="225">
        <v>0</v>
      </c>
      <c r="AG10" s="225">
        <v>0</v>
      </c>
      <c r="AH10" s="225">
        <v>0</v>
      </c>
      <c r="AI10" s="225">
        <v>0</v>
      </c>
      <c r="AJ10" s="225">
        <v>0</v>
      </c>
      <c r="AK10" s="225">
        <v>0</v>
      </c>
      <c r="AL10" s="225">
        <v>0</v>
      </c>
      <c r="AM10" s="225">
        <v>0</v>
      </c>
      <c r="AN10" s="225">
        <v>0</v>
      </c>
      <c r="AO10" s="225">
        <v>0</v>
      </c>
      <c r="AP10" s="225">
        <v>-1.2030000000000001E-3</v>
      </c>
      <c r="AQ10" s="225">
        <v>0</v>
      </c>
      <c r="AR10" s="225">
        <v>-1.2030000000000001E-3</v>
      </c>
      <c r="AS10" s="225">
        <v>0</v>
      </c>
      <c r="AT10" s="225">
        <v>0</v>
      </c>
      <c r="AU10" s="225">
        <v>-5.0799999999999999E-4</v>
      </c>
      <c r="AY10" s="1"/>
      <c r="BA10" s="1"/>
    </row>
    <row r="11" spans="1:53" x14ac:dyDescent="0.25">
      <c r="A11" s="45">
        <f t="shared" si="1"/>
        <v>8</v>
      </c>
      <c r="B11" s="44" t="s">
        <v>106</v>
      </c>
      <c r="C11" s="225">
        <v>0</v>
      </c>
      <c r="D11" s="225">
        <v>0</v>
      </c>
      <c r="E11" s="225">
        <v>0</v>
      </c>
      <c r="F11" s="225">
        <v>0</v>
      </c>
      <c r="G11" s="225">
        <v>0</v>
      </c>
      <c r="H11" s="225">
        <v>0</v>
      </c>
      <c r="I11" s="225">
        <v>0</v>
      </c>
      <c r="J11" s="225">
        <v>0</v>
      </c>
      <c r="K11" s="225">
        <v>0</v>
      </c>
      <c r="L11" s="225">
        <v>0</v>
      </c>
      <c r="M11" s="225">
        <v>0</v>
      </c>
      <c r="N11" s="225">
        <v>0</v>
      </c>
      <c r="O11" s="225">
        <v>0</v>
      </c>
      <c r="P11" s="225">
        <v>0</v>
      </c>
      <c r="Q11" s="225">
        <v>0</v>
      </c>
      <c r="R11" s="225">
        <v>0</v>
      </c>
      <c r="S11" s="225">
        <v>-1</v>
      </c>
      <c r="T11" s="225">
        <v>0</v>
      </c>
      <c r="U11" s="225">
        <v>0</v>
      </c>
      <c r="V11" s="225">
        <v>0</v>
      </c>
      <c r="W11" s="225">
        <v>0</v>
      </c>
      <c r="X11" s="225">
        <v>0</v>
      </c>
      <c r="Y11" s="225">
        <v>0</v>
      </c>
      <c r="Z11" s="225">
        <v>0</v>
      </c>
      <c r="AA11" s="225">
        <v>0</v>
      </c>
      <c r="AB11" s="225">
        <v>0</v>
      </c>
      <c r="AC11" s="225">
        <v>0</v>
      </c>
      <c r="AD11" s="225">
        <v>0</v>
      </c>
      <c r="AE11" s="225">
        <v>0</v>
      </c>
      <c r="AF11" s="225">
        <v>0</v>
      </c>
      <c r="AG11" s="225">
        <v>0</v>
      </c>
      <c r="AH11" s="225">
        <v>0</v>
      </c>
      <c r="AI11" s="225">
        <v>0</v>
      </c>
      <c r="AJ11" s="225">
        <v>0</v>
      </c>
      <c r="AK11" s="225">
        <v>0</v>
      </c>
      <c r="AL11" s="225">
        <v>0</v>
      </c>
      <c r="AM11" s="225">
        <v>0</v>
      </c>
      <c r="AN11" s="225">
        <v>0</v>
      </c>
      <c r="AO11" s="225">
        <v>0</v>
      </c>
      <c r="AP11" s="225">
        <v>0</v>
      </c>
      <c r="AQ11" s="225">
        <v>0</v>
      </c>
      <c r="AR11" s="225">
        <v>0</v>
      </c>
      <c r="AS11" s="225">
        <v>0</v>
      </c>
      <c r="AT11" s="225">
        <v>0</v>
      </c>
      <c r="AU11" s="225">
        <v>0</v>
      </c>
      <c r="AY11" s="1"/>
      <c r="BA11" s="1"/>
    </row>
    <row r="12" spans="1:53" x14ac:dyDescent="0.25">
      <c r="A12" s="45">
        <f t="shared" si="1"/>
        <v>9</v>
      </c>
      <c r="B12" s="44" t="s">
        <v>107</v>
      </c>
      <c r="C12" s="225">
        <v>0</v>
      </c>
      <c r="D12" s="225">
        <v>0</v>
      </c>
      <c r="E12" s="225">
        <v>0</v>
      </c>
      <c r="F12" s="225">
        <v>0</v>
      </c>
      <c r="G12" s="225">
        <v>0</v>
      </c>
      <c r="H12" s="225">
        <v>0</v>
      </c>
      <c r="I12" s="225">
        <v>0</v>
      </c>
      <c r="J12" s="225">
        <v>0</v>
      </c>
      <c r="K12" s="225">
        <v>0</v>
      </c>
      <c r="L12" s="225">
        <v>0</v>
      </c>
      <c r="M12" s="225">
        <v>0</v>
      </c>
      <c r="N12" s="225">
        <v>0</v>
      </c>
      <c r="O12" s="225">
        <v>0</v>
      </c>
      <c r="P12" s="225">
        <v>0</v>
      </c>
      <c r="Q12" s="225">
        <v>0</v>
      </c>
      <c r="R12" s="225">
        <v>0</v>
      </c>
      <c r="S12" s="225">
        <v>0</v>
      </c>
      <c r="T12" s="225">
        <v>0</v>
      </c>
      <c r="U12" s="225">
        <v>0</v>
      </c>
      <c r="V12" s="225">
        <v>-1</v>
      </c>
      <c r="W12" s="225">
        <v>0</v>
      </c>
      <c r="X12" s="225">
        <v>0</v>
      </c>
      <c r="Y12" s="225">
        <v>0</v>
      </c>
      <c r="Z12" s="225">
        <v>0</v>
      </c>
      <c r="AA12" s="225">
        <v>0</v>
      </c>
      <c r="AB12" s="225">
        <v>0</v>
      </c>
      <c r="AC12" s="225">
        <v>0</v>
      </c>
      <c r="AD12" s="225">
        <v>0</v>
      </c>
      <c r="AE12" s="225">
        <v>0</v>
      </c>
      <c r="AF12" s="225">
        <v>0</v>
      </c>
      <c r="AG12" s="225">
        <v>0</v>
      </c>
      <c r="AH12" s="225">
        <v>0</v>
      </c>
      <c r="AI12" s="225">
        <v>0</v>
      </c>
      <c r="AJ12" s="225">
        <v>0</v>
      </c>
      <c r="AK12" s="225">
        <v>0</v>
      </c>
      <c r="AL12" s="225">
        <v>0</v>
      </c>
      <c r="AM12" s="225">
        <v>0</v>
      </c>
      <c r="AN12" s="225">
        <v>0</v>
      </c>
      <c r="AO12" s="225">
        <v>0</v>
      </c>
      <c r="AP12" s="225">
        <v>0</v>
      </c>
      <c r="AQ12" s="225">
        <v>0</v>
      </c>
      <c r="AR12" s="225">
        <v>0</v>
      </c>
      <c r="AS12" s="225">
        <v>0</v>
      </c>
      <c r="AT12" s="225">
        <v>0</v>
      </c>
      <c r="AU12" s="225">
        <v>0</v>
      </c>
      <c r="AY12" s="1"/>
      <c r="BA12" s="1"/>
    </row>
    <row r="13" spans="1:53" x14ac:dyDescent="0.25">
      <c r="A13" s="45">
        <f t="shared" si="1"/>
        <v>10</v>
      </c>
      <c r="B13" s="44" t="s">
        <v>108</v>
      </c>
      <c r="C13" s="225">
        <v>0</v>
      </c>
      <c r="D13" s="225">
        <v>0</v>
      </c>
      <c r="E13" s="225">
        <v>0</v>
      </c>
      <c r="F13" s="225">
        <v>0</v>
      </c>
      <c r="G13" s="225">
        <v>0</v>
      </c>
      <c r="H13" s="225">
        <v>0</v>
      </c>
      <c r="I13" s="225">
        <v>0</v>
      </c>
      <c r="J13" s="225">
        <v>0</v>
      </c>
      <c r="K13" s="225">
        <v>0</v>
      </c>
      <c r="L13" s="225">
        <v>0</v>
      </c>
      <c r="M13" s="225">
        <v>0</v>
      </c>
      <c r="N13" s="225">
        <v>0</v>
      </c>
      <c r="O13" s="225">
        <v>0</v>
      </c>
      <c r="P13" s="225">
        <v>0</v>
      </c>
      <c r="Q13" s="225">
        <v>0</v>
      </c>
      <c r="R13" s="225">
        <v>0</v>
      </c>
      <c r="S13" s="225">
        <v>0.97060000000000002</v>
      </c>
      <c r="T13" s="225">
        <v>0.97060000000000002</v>
      </c>
      <c r="U13" s="225">
        <v>0.97060000000000002</v>
      </c>
      <c r="V13" s="225">
        <v>0</v>
      </c>
      <c r="W13" s="225">
        <v>0</v>
      </c>
      <c r="X13" s="225">
        <v>0</v>
      </c>
      <c r="Y13" s="225">
        <v>0</v>
      </c>
      <c r="Z13" s="225">
        <v>0</v>
      </c>
      <c r="AA13" s="225">
        <v>0</v>
      </c>
      <c r="AB13" s="225">
        <v>0</v>
      </c>
      <c r="AC13" s="225">
        <v>0</v>
      </c>
      <c r="AD13" s="225">
        <v>0</v>
      </c>
      <c r="AE13" s="225">
        <v>0</v>
      </c>
      <c r="AF13" s="225">
        <v>0</v>
      </c>
      <c r="AG13" s="225">
        <v>0</v>
      </c>
      <c r="AH13" s="225">
        <v>0</v>
      </c>
      <c r="AI13" s="225">
        <v>0</v>
      </c>
      <c r="AJ13" s="225">
        <v>0</v>
      </c>
      <c r="AK13" s="225">
        <v>0</v>
      </c>
      <c r="AL13" s="225">
        <v>0</v>
      </c>
      <c r="AM13" s="225">
        <v>0</v>
      </c>
      <c r="AN13" s="225">
        <v>0</v>
      </c>
      <c r="AO13" s="225">
        <v>0</v>
      </c>
      <c r="AP13" s="225">
        <v>0</v>
      </c>
      <c r="AQ13" s="225">
        <v>0</v>
      </c>
      <c r="AR13" s="225">
        <v>0</v>
      </c>
      <c r="AS13" s="225">
        <v>0</v>
      </c>
      <c r="AT13" s="225">
        <v>0</v>
      </c>
      <c r="AU13" s="225">
        <v>0</v>
      </c>
      <c r="AY13" s="1"/>
      <c r="BA13" s="1"/>
    </row>
    <row r="14" spans="1:53" x14ac:dyDescent="0.25">
      <c r="A14" s="45">
        <f t="shared" si="1"/>
        <v>11</v>
      </c>
      <c r="B14" s="44" t="s">
        <v>109</v>
      </c>
      <c r="C14" s="225">
        <v>0</v>
      </c>
      <c r="D14" s="225">
        <v>0</v>
      </c>
      <c r="E14" s="225">
        <v>0</v>
      </c>
      <c r="F14" s="225">
        <v>0</v>
      </c>
      <c r="G14" s="225">
        <v>0</v>
      </c>
      <c r="H14" s="225">
        <v>0</v>
      </c>
      <c r="I14" s="225">
        <v>0</v>
      </c>
      <c r="J14" s="225">
        <v>0</v>
      </c>
      <c r="K14" s="225">
        <v>0</v>
      </c>
      <c r="L14" s="225">
        <v>0</v>
      </c>
      <c r="M14" s="225">
        <v>0</v>
      </c>
      <c r="N14" s="225">
        <v>0</v>
      </c>
      <c r="O14" s="225">
        <v>0</v>
      </c>
      <c r="P14" s="225">
        <v>0</v>
      </c>
      <c r="Q14" s="225">
        <v>0</v>
      </c>
      <c r="R14" s="225">
        <v>0</v>
      </c>
      <c r="S14" s="225">
        <v>0</v>
      </c>
      <c r="T14" s="225">
        <v>0</v>
      </c>
      <c r="U14" s="225">
        <v>0</v>
      </c>
      <c r="V14" s="225">
        <v>0.96760000000000002</v>
      </c>
      <c r="W14" s="225">
        <v>0.96760000000000002</v>
      </c>
      <c r="X14" s="225">
        <v>0.96760000000000002</v>
      </c>
      <c r="Y14" s="225">
        <v>0</v>
      </c>
      <c r="Z14" s="225">
        <v>0</v>
      </c>
      <c r="AA14" s="225">
        <v>0</v>
      </c>
      <c r="AB14" s="225">
        <v>0</v>
      </c>
      <c r="AC14" s="225">
        <v>0</v>
      </c>
      <c r="AD14" s="225">
        <v>0</v>
      </c>
      <c r="AE14" s="225">
        <v>0</v>
      </c>
      <c r="AF14" s="225">
        <v>0</v>
      </c>
      <c r="AG14" s="225">
        <v>0</v>
      </c>
      <c r="AH14" s="225">
        <v>0</v>
      </c>
      <c r="AI14" s="225">
        <v>0</v>
      </c>
      <c r="AJ14" s="225">
        <v>0</v>
      </c>
      <c r="AK14" s="225">
        <v>0</v>
      </c>
      <c r="AL14" s="225">
        <v>0</v>
      </c>
      <c r="AM14" s="225">
        <v>0</v>
      </c>
      <c r="AN14" s="225">
        <v>0</v>
      </c>
      <c r="AO14" s="225">
        <v>0</v>
      </c>
      <c r="AP14" s="225">
        <v>0</v>
      </c>
      <c r="AQ14" s="225">
        <v>0</v>
      </c>
      <c r="AR14" s="225">
        <v>0</v>
      </c>
      <c r="AS14" s="225">
        <v>0</v>
      </c>
      <c r="AT14" s="225">
        <v>0</v>
      </c>
      <c r="AU14" s="225">
        <v>0</v>
      </c>
      <c r="AY14" s="1"/>
      <c r="BA14" s="1"/>
    </row>
    <row r="15" spans="1:53" x14ac:dyDescent="0.25">
      <c r="A15" s="45">
        <f t="shared" si="1"/>
        <v>12</v>
      </c>
      <c r="B15" s="44" t="s">
        <v>95</v>
      </c>
      <c r="C15" s="225">
        <v>0</v>
      </c>
      <c r="D15" s="225">
        <v>0</v>
      </c>
      <c r="E15" s="225">
        <v>9.4509999999999993E-3</v>
      </c>
      <c r="F15" s="225">
        <v>-7.0399999999999998E-4</v>
      </c>
      <c r="G15" s="225">
        <v>9.4509999999999993E-3</v>
      </c>
      <c r="H15" s="225">
        <v>0.378747</v>
      </c>
      <c r="I15" s="225">
        <v>1.0709999999999999E-3</v>
      </c>
      <c r="J15" s="225">
        <v>0.26033499999999998</v>
      </c>
      <c r="K15" s="225">
        <v>0.69889599999999996</v>
      </c>
      <c r="L15" s="225">
        <v>0.378747</v>
      </c>
      <c r="M15" s="225">
        <v>0</v>
      </c>
      <c r="N15" s="225">
        <v>0</v>
      </c>
      <c r="O15" s="225">
        <v>0</v>
      </c>
      <c r="P15" s="225">
        <v>0</v>
      </c>
      <c r="Q15" s="225">
        <v>0</v>
      </c>
      <c r="R15" s="225">
        <v>0</v>
      </c>
      <c r="S15" s="225">
        <v>0</v>
      </c>
      <c r="T15" s="225">
        <v>0</v>
      </c>
      <c r="U15" s="225">
        <v>0</v>
      </c>
      <c r="V15" s="225">
        <v>0</v>
      </c>
      <c r="W15" s="225">
        <v>0</v>
      </c>
      <c r="X15" s="225">
        <v>0</v>
      </c>
      <c r="Y15" s="225">
        <v>8.7469999999999996E-3</v>
      </c>
      <c r="Z15" s="225">
        <v>6.5084000000000003E-2</v>
      </c>
      <c r="AA15" s="225">
        <v>9.4686999999999993E-2</v>
      </c>
      <c r="AB15" s="225">
        <v>4.2820000000000002E-3</v>
      </c>
      <c r="AC15" s="225">
        <v>-7.3569999999999998E-3</v>
      </c>
      <c r="AD15" s="225">
        <v>-7.3569999999999998E-3</v>
      </c>
      <c r="AE15" s="225">
        <v>0</v>
      </c>
      <c r="AF15" s="225">
        <v>0</v>
      </c>
      <c r="AG15" s="225">
        <v>0</v>
      </c>
      <c r="AH15" s="225">
        <v>0</v>
      </c>
      <c r="AI15" s="225">
        <v>0</v>
      </c>
      <c r="AJ15" s="225">
        <v>0</v>
      </c>
      <c r="AK15" s="225">
        <v>0</v>
      </c>
      <c r="AL15" s="225">
        <v>0</v>
      </c>
      <c r="AM15" s="225">
        <v>0</v>
      </c>
      <c r="AN15" s="225">
        <v>0</v>
      </c>
      <c r="AO15" s="225">
        <v>0</v>
      </c>
      <c r="AP15" s="225">
        <v>0.69632099999999997</v>
      </c>
      <c r="AQ15" s="225">
        <v>0.7</v>
      </c>
      <c r="AR15" s="225">
        <v>0.69632099999999997</v>
      </c>
      <c r="AS15" s="225">
        <v>0.7</v>
      </c>
      <c r="AT15" s="225">
        <v>0.7</v>
      </c>
      <c r="AU15" s="225">
        <v>0.69844600000000001</v>
      </c>
      <c r="AY15" s="1"/>
      <c r="BA15" s="1"/>
    </row>
    <row r="16" spans="1:53" x14ac:dyDescent="0.25">
      <c r="A16" s="45">
        <f t="shared" si="1"/>
        <v>13</v>
      </c>
      <c r="B16" s="44" t="s">
        <v>29</v>
      </c>
      <c r="C16" s="225">
        <v>0</v>
      </c>
      <c r="D16" s="225">
        <v>0</v>
      </c>
      <c r="E16" s="225">
        <v>3.722E-3</v>
      </c>
      <c r="F16" s="225">
        <v>-4.8500000000000003E-4</v>
      </c>
      <c r="G16" s="225">
        <v>3.722E-3</v>
      </c>
      <c r="H16" s="225">
        <v>9.3708E-2</v>
      </c>
      <c r="I16" s="225">
        <v>4.2200000000000001E-4</v>
      </c>
      <c r="J16" s="225">
        <v>3.3205999999999999E-2</v>
      </c>
      <c r="K16" s="225">
        <v>0.25728499999999999</v>
      </c>
      <c r="L16" s="225">
        <v>9.3708E-2</v>
      </c>
      <c r="M16" s="225">
        <v>0</v>
      </c>
      <c r="N16" s="225">
        <v>0</v>
      </c>
      <c r="O16" s="225">
        <v>0</v>
      </c>
      <c r="P16" s="225">
        <v>0</v>
      </c>
      <c r="Q16" s="225">
        <v>0</v>
      </c>
      <c r="R16" s="225">
        <v>0</v>
      </c>
      <c r="S16" s="225">
        <v>0</v>
      </c>
      <c r="T16" s="225">
        <v>0</v>
      </c>
      <c r="U16" s="225">
        <v>0</v>
      </c>
      <c r="V16" s="225">
        <v>0</v>
      </c>
      <c r="W16" s="225">
        <v>0</v>
      </c>
      <c r="X16" s="225">
        <v>0</v>
      </c>
      <c r="Y16" s="225">
        <v>3.2369999999999999E-3</v>
      </c>
      <c r="Z16" s="225">
        <v>8.3020000000000004E-3</v>
      </c>
      <c r="AA16" s="225">
        <v>2.3427E-2</v>
      </c>
      <c r="AB16" s="225">
        <v>1.686E-3</v>
      </c>
      <c r="AC16" s="225">
        <v>1.715233</v>
      </c>
      <c r="AD16" s="225">
        <v>1.715233</v>
      </c>
      <c r="AE16" s="225">
        <v>0</v>
      </c>
      <c r="AF16" s="225">
        <v>0</v>
      </c>
      <c r="AG16" s="225">
        <v>0</v>
      </c>
      <c r="AH16" s="225">
        <v>0</v>
      </c>
      <c r="AI16" s="225">
        <v>0</v>
      </c>
      <c r="AJ16" s="225">
        <v>0</v>
      </c>
      <c r="AK16" s="225">
        <v>0</v>
      </c>
      <c r="AL16" s="225">
        <v>0</v>
      </c>
      <c r="AM16" s="225">
        <v>0</v>
      </c>
      <c r="AN16" s="225">
        <v>0</v>
      </c>
      <c r="AO16" s="225">
        <v>0</v>
      </c>
      <c r="AP16" s="225">
        <v>0.85761600000000004</v>
      </c>
      <c r="AQ16" s="225">
        <v>0</v>
      </c>
      <c r="AR16" s="225">
        <v>0.85761600000000004</v>
      </c>
      <c r="AS16" s="225">
        <v>0</v>
      </c>
      <c r="AT16" s="225">
        <v>0</v>
      </c>
      <c r="AU16" s="225">
        <v>0.362373</v>
      </c>
      <c r="AY16" s="1"/>
      <c r="BA16" s="1"/>
    </row>
    <row r="17" spans="1:53" x14ac:dyDescent="0.25">
      <c r="A17" s="45">
        <f t="shared" si="1"/>
        <v>14</v>
      </c>
      <c r="B17" s="44" t="s">
        <v>30</v>
      </c>
      <c r="C17" s="225">
        <v>0</v>
      </c>
      <c r="D17" s="225">
        <v>0</v>
      </c>
      <c r="E17" s="225">
        <v>1.0189999999999999E-3</v>
      </c>
      <c r="F17" s="225">
        <v>-3.5100000000000002E-4</v>
      </c>
      <c r="G17" s="225">
        <v>1.0189999999999999E-3</v>
      </c>
      <c r="H17" s="225">
        <v>2.2920000000000002E-3</v>
      </c>
      <c r="I17" s="225">
        <v>1.15E-4</v>
      </c>
      <c r="J17" s="225">
        <v>5.0199999999999995E-4</v>
      </c>
      <c r="K17" s="225">
        <v>7.1310000000000002E-3</v>
      </c>
      <c r="L17" s="225">
        <v>2.2920000000000002E-3</v>
      </c>
      <c r="M17" s="225">
        <v>0</v>
      </c>
      <c r="N17" s="225">
        <v>0</v>
      </c>
      <c r="O17" s="225">
        <v>0</v>
      </c>
      <c r="P17" s="225">
        <v>0</v>
      </c>
      <c r="Q17" s="225">
        <v>0</v>
      </c>
      <c r="R17" s="225">
        <v>0</v>
      </c>
      <c r="S17" s="225">
        <v>0</v>
      </c>
      <c r="T17" s="225">
        <v>0</v>
      </c>
      <c r="U17" s="225">
        <v>0</v>
      </c>
      <c r="V17" s="225">
        <v>0</v>
      </c>
      <c r="W17" s="225">
        <v>0</v>
      </c>
      <c r="X17" s="225">
        <v>0</v>
      </c>
      <c r="Y17" s="225">
        <v>6.6799999999999997E-4</v>
      </c>
      <c r="Z17" s="225">
        <v>1.25E-4</v>
      </c>
      <c r="AA17" s="225">
        <v>5.7300000000000005E-4</v>
      </c>
      <c r="AB17" s="225">
        <v>4.6200000000000001E-4</v>
      </c>
      <c r="AC17" s="225">
        <v>-7.9299999999999998E-4</v>
      </c>
      <c r="AD17" s="225">
        <v>-7.9299999999999998E-4</v>
      </c>
      <c r="AE17" s="225">
        <v>0</v>
      </c>
      <c r="AF17" s="225">
        <v>0</v>
      </c>
      <c r="AG17" s="225">
        <v>0</v>
      </c>
      <c r="AH17" s="225">
        <v>0</v>
      </c>
      <c r="AI17" s="225">
        <v>0</v>
      </c>
      <c r="AJ17" s="225">
        <v>0</v>
      </c>
      <c r="AK17" s="225">
        <v>0</v>
      </c>
      <c r="AL17" s="225">
        <v>0</v>
      </c>
      <c r="AM17" s="225">
        <v>0</v>
      </c>
      <c r="AN17" s="225">
        <v>0</v>
      </c>
      <c r="AO17" s="225">
        <v>0</v>
      </c>
      <c r="AP17" s="225">
        <v>-3.97E-4</v>
      </c>
      <c r="AQ17" s="225">
        <v>0</v>
      </c>
      <c r="AR17" s="225">
        <v>-3.97E-4</v>
      </c>
      <c r="AS17" s="225">
        <v>0</v>
      </c>
      <c r="AT17" s="225">
        <v>2.5000000000000001E-2</v>
      </c>
      <c r="AU17" s="225">
        <v>-1.6799999999999999E-4</v>
      </c>
      <c r="AY17" s="1"/>
      <c r="BA17" s="1"/>
    </row>
    <row r="18" spans="1:53" x14ac:dyDescent="0.25">
      <c r="A18" s="45">
        <f t="shared" si="1"/>
        <v>15</v>
      </c>
      <c r="B18" s="44" t="s">
        <v>57</v>
      </c>
      <c r="C18" s="225">
        <v>-3.2584000000000002E-2</v>
      </c>
      <c r="D18" s="225">
        <v>0</v>
      </c>
      <c r="E18" s="225">
        <v>-1.274E-3</v>
      </c>
      <c r="F18" s="225">
        <v>1.07E-4</v>
      </c>
      <c r="G18" s="225">
        <v>-1.274E-3</v>
      </c>
      <c r="H18" s="225">
        <v>-3.7160000000000001E-3</v>
      </c>
      <c r="I18" s="225">
        <v>-1.44E-4</v>
      </c>
      <c r="J18" s="225">
        <v>-5.1460000000000004E-3</v>
      </c>
      <c r="K18" s="225">
        <v>1.4899999999999999E-4</v>
      </c>
      <c r="L18" s="225">
        <v>-3.7160000000000001E-3</v>
      </c>
      <c r="M18" s="225">
        <v>0</v>
      </c>
      <c r="N18" s="225">
        <v>0</v>
      </c>
      <c r="O18" s="225">
        <v>-8.0495999999999998E-2</v>
      </c>
      <c r="P18" s="225">
        <v>-3.2584000000000002E-2</v>
      </c>
      <c r="Q18" s="225">
        <v>0</v>
      </c>
      <c r="R18" s="225">
        <v>0</v>
      </c>
      <c r="S18" s="225">
        <v>-3.2584000000000002E-2</v>
      </c>
      <c r="T18" s="225">
        <v>0</v>
      </c>
      <c r="U18" s="225">
        <v>0</v>
      </c>
      <c r="V18" s="225">
        <v>0</v>
      </c>
      <c r="W18" s="225">
        <v>0</v>
      </c>
      <c r="X18" s="225">
        <v>0</v>
      </c>
      <c r="Y18" s="225">
        <v>-1.1670000000000001E-3</v>
      </c>
      <c r="Z18" s="225">
        <v>-1.286E-3</v>
      </c>
      <c r="AA18" s="225">
        <v>-9.2900000000000003E-4</v>
      </c>
      <c r="AB18" s="225">
        <v>-5.7700000000000004E-4</v>
      </c>
      <c r="AC18" s="225">
        <v>9.9200000000000004E-4</v>
      </c>
      <c r="AD18" s="225">
        <v>9.9200000000000004E-4</v>
      </c>
      <c r="AE18" s="225">
        <v>0</v>
      </c>
      <c r="AF18" s="225">
        <v>0.8</v>
      </c>
      <c r="AG18" s="225">
        <v>0</v>
      </c>
      <c r="AH18" s="225">
        <v>0</v>
      </c>
      <c r="AI18" s="225">
        <v>0</v>
      </c>
      <c r="AJ18" s="225">
        <v>0</v>
      </c>
      <c r="AK18" s="225">
        <v>0</v>
      </c>
      <c r="AL18" s="225">
        <v>0</v>
      </c>
      <c r="AM18" s="225">
        <v>0</v>
      </c>
      <c r="AN18" s="225">
        <v>0</v>
      </c>
      <c r="AO18" s="225">
        <v>0</v>
      </c>
      <c r="AP18" s="225">
        <v>4.9600000000000002E-4</v>
      </c>
      <c r="AQ18" s="225">
        <v>0</v>
      </c>
      <c r="AR18" s="225">
        <v>4.9600000000000002E-4</v>
      </c>
      <c r="AS18" s="225">
        <v>0</v>
      </c>
      <c r="AT18" s="225">
        <v>0</v>
      </c>
      <c r="AU18" s="225">
        <v>2.1000000000000001E-4</v>
      </c>
      <c r="AY18" s="1"/>
      <c r="BA18" s="1"/>
    </row>
    <row r="19" spans="1:53" x14ac:dyDescent="0.25">
      <c r="A19" s="45">
        <f t="shared" si="1"/>
        <v>16</v>
      </c>
      <c r="B19" s="44" t="s">
        <v>110</v>
      </c>
      <c r="C19" s="225">
        <v>0</v>
      </c>
      <c r="D19" s="225">
        <v>0</v>
      </c>
      <c r="E19" s="225">
        <v>-1.4E-5</v>
      </c>
      <c r="F19" s="225">
        <v>-9.9999999999999995E-7</v>
      </c>
      <c r="G19" s="225">
        <v>-1.4E-5</v>
      </c>
      <c r="H19" s="225">
        <v>2.8499999999999999E-4</v>
      </c>
      <c r="I19" s="225">
        <v>-1.9999999999999999E-6</v>
      </c>
      <c r="J19" s="225">
        <v>3.8999999999999999E-4</v>
      </c>
      <c r="K19" s="225">
        <v>1.9999999999999999E-6</v>
      </c>
      <c r="L19" s="225">
        <v>2.8499999999999999E-4</v>
      </c>
      <c r="M19" s="225">
        <v>0</v>
      </c>
      <c r="N19" s="225">
        <v>0</v>
      </c>
      <c r="O19" s="225">
        <v>0</v>
      </c>
      <c r="P19" s="225">
        <v>0</v>
      </c>
      <c r="Q19" s="225">
        <v>0</v>
      </c>
      <c r="R19" s="225">
        <v>0</v>
      </c>
      <c r="S19" s="225">
        <v>0</v>
      </c>
      <c r="T19" s="225">
        <v>0</v>
      </c>
      <c r="U19" s="225">
        <v>0</v>
      </c>
      <c r="V19" s="225">
        <v>0</v>
      </c>
      <c r="W19" s="225">
        <v>0</v>
      </c>
      <c r="X19" s="225">
        <v>0</v>
      </c>
      <c r="Y19" s="225">
        <v>-1.5999999999999999E-5</v>
      </c>
      <c r="Z19" s="225">
        <v>9.7E-5</v>
      </c>
      <c r="AA19" s="225">
        <v>7.1000000000000005E-5</v>
      </c>
      <c r="AB19" s="225">
        <v>-6.0000000000000002E-6</v>
      </c>
      <c r="AC19" s="225">
        <v>1.1E-5</v>
      </c>
      <c r="AD19" s="225">
        <v>1.1E-5</v>
      </c>
      <c r="AE19" s="225">
        <v>0</v>
      </c>
      <c r="AF19" s="225">
        <v>0</v>
      </c>
      <c r="AG19" s="225">
        <v>0</v>
      </c>
      <c r="AH19" s="225">
        <v>0</v>
      </c>
      <c r="AI19" s="225">
        <v>0</v>
      </c>
      <c r="AJ19" s="225">
        <v>0</v>
      </c>
      <c r="AK19" s="225">
        <v>0</v>
      </c>
      <c r="AL19" s="225">
        <v>0</v>
      </c>
      <c r="AM19" s="225">
        <v>0</v>
      </c>
      <c r="AN19" s="225">
        <v>0</v>
      </c>
      <c r="AO19" s="225">
        <v>0</v>
      </c>
      <c r="AP19" s="225">
        <v>6.0000000000000002E-6</v>
      </c>
      <c r="AQ19" s="225">
        <v>0</v>
      </c>
      <c r="AR19" s="225">
        <v>6.0000000000000002E-6</v>
      </c>
      <c r="AS19" s="225">
        <v>0</v>
      </c>
      <c r="AT19" s="225">
        <v>0</v>
      </c>
      <c r="AU19" s="225">
        <v>1.9999999999999999E-6</v>
      </c>
      <c r="AY19" s="1"/>
      <c r="BA19" s="1"/>
    </row>
    <row r="20" spans="1:53" x14ac:dyDescent="0.25">
      <c r="A20" s="45">
        <f t="shared" si="1"/>
        <v>17</v>
      </c>
      <c r="B20" s="44" t="s">
        <v>111</v>
      </c>
      <c r="C20" s="225">
        <v>0</v>
      </c>
      <c r="D20" s="225">
        <v>0</v>
      </c>
      <c r="E20" s="225">
        <v>-1.2E-5</v>
      </c>
      <c r="F20" s="225">
        <v>-9.9999999999999995E-7</v>
      </c>
      <c r="G20" s="225">
        <v>-1.2E-5</v>
      </c>
      <c r="H20" s="225">
        <v>2.4899999999999998E-4</v>
      </c>
      <c r="I20" s="225">
        <v>-9.9999999999999995E-7</v>
      </c>
      <c r="J20" s="225">
        <v>3.4099999999999999E-4</v>
      </c>
      <c r="K20" s="225">
        <v>9.9999999999999995E-7</v>
      </c>
      <c r="L20" s="225">
        <v>2.4899999999999998E-4</v>
      </c>
      <c r="M20" s="225">
        <v>0</v>
      </c>
      <c r="N20" s="225">
        <v>0</v>
      </c>
      <c r="O20" s="225">
        <v>0</v>
      </c>
      <c r="P20" s="225">
        <v>0</v>
      </c>
      <c r="Q20" s="225">
        <v>0</v>
      </c>
      <c r="R20" s="225">
        <v>0</v>
      </c>
      <c r="S20" s="225">
        <v>0</v>
      </c>
      <c r="T20" s="225">
        <v>0</v>
      </c>
      <c r="U20" s="225">
        <v>0</v>
      </c>
      <c r="V20" s="225">
        <v>0</v>
      </c>
      <c r="W20" s="225">
        <v>0</v>
      </c>
      <c r="X20" s="225">
        <v>0</v>
      </c>
      <c r="Y20" s="225">
        <v>-1.4E-5</v>
      </c>
      <c r="Z20" s="225">
        <v>8.5000000000000006E-5</v>
      </c>
      <c r="AA20" s="225">
        <v>6.2000000000000003E-5</v>
      </c>
      <c r="AB20" s="225">
        <v>-6.0000000000000002E-6</v>
      </c>
      <c r="AC20" s="225">
        <v>1.0000000000000001E-5</v>
      </c>
      <c r="AD20" s="225">
        <v>1.0000000000000001E-5</v>
      </c>
      <c r="AE20" s="225">
        <v>0</v>
      </c>
      <c r="AF20" s="225">
        <v>0</v>
      </c>
      <c r="AG20" s="225">
        <v>0</v>
      </c>
      <c r="AH20" s="225">
        <v>0</v>
      </c>
      <c r="AI20" s="225">
        <v>0</v>
      </c>
      <c r="AJ20" s="225">
        <v>0</v>
      </c>
      <c r="AK20" s="225">
        <v>0</v>
      </c>
      <c r="AL20" s="225">
        <v>0</v>
      </c>
      <c r="AM20" s="225">
        <v>0</v>
      </c>
      <c r="AN20" s="225">
        <v>0</v>
      </c>
      <c r="AO20" s="225">
        <v>0</v>
      </c>
      <c r="AP20" s="225">
        <v>5.0000000000000004E-6</v>
      </c>
      <c r="AQ20" s="225">
        <v>0</v>
      </c>
      <c r="AR20" s="225">
        <v>5.0000000000000004E-6</v>
      </c>
      <c r="AS20" s="225">
        <v>0</v>
      </c>
      <c r="AT20" s="225">
        <v>0</v>
      </c>
      <c r="AU20" s="225">
        <v>1.9999999999999999E-6</v>
      </c>
      <c r="AY20" s="1"/>
      <c r="BA20" s="1"/>
    </row>
    <row r="21" spans="1:53" x14ac:dyDescent="0.25">
      <c r="A21" s="45">
        <f t="shared" si="1"/>
        <v>18</v>
      </c>
      <c r="B21" s="44" t="s">
        <v>31</v>
      </c>
      <c r="C21" s="225">
        <v>0</v>
      </c>
      <c r="D21" s="225">
        <v>0</v>
      </c>
      <c r="E21" s="225">
        <v>6.1300000000000005E-4</v>
      </c>
      <c r="F21" s="225">
        <v>-1.15E-4</v>
      </c>
      <c r="G21" s="225">
        <v>6.1300000000000005E-4</v>
      </c>
      <c r="H21" s="225">
        <v>1.4766E-2</v>
      </c>
      <c r="I21" s="225">
        <v>6.8999999999999997E-5</v>
      </c>
      <c r="J21" s="225">
        <v>1.7572000000000001E-2</v>
      </c>
      <c r="K21" s="225">
        <v>7.1780000000000004E-3</v>
      </c>
      <c r="L21" s="225">
        <v>1.4766E-2</v>
      </c>
      <c r="M21" s="225">
        <v>0</v>
      </c>
      <c r="N21" s="225">
        <v>0</v>
      </c>
      <c r="O21" s="225">
        <v>0</v>
      </c>
      <c r="P21" s="225">
        <v>0</v>
      </c>
      <c r="Q21" s="225">
        <v>0</v>
      </c>
      <c r="R21" s="225">
        <v>0</v>
      </c>
      <c r="S21" s="225">
        <v>0</v>
      </c>
      <c r="T21" s="225">
        <v>0</v>
      </c>
      <c r="U21" s="225">
        <v>0</v>
      </c>
      <c r="V21" s="225">
        <v>0</v>
      </c>
      <c r="W21" s="225">
        <v>0</v>
      </c>
      <c r="X21" s="225">
        <v>0</v>
      </c>
      <c r="Y21" s="225">
        <v>4.9700000000000005E-4</v>
      </c>
      <c r="Z21" s="225">
        <v>4.3930000000000002E-3</v>
      </c>
      <c r="AA21" s="225">
        <v>3.6909999999999998E-3</v>
      </c>
      <c r="AB21" s="225">
        <v>2.7799999999999998E-4</v>
      </c>
      <c r="AC21" s="225">
        <v>-4.7699999999999999E-4</v>
      </c>
      <c r="AD21" s="225">
        <v>-4.7699999999999999E-4</v>
      </c>
      <c r="AE21" s="225">
        <v>0</v>
      </c>
      <c r="AF21" s="225">
        <v>0</v>
      </c>
      <c r="AG21" s="225">
        <v>0</v>
      </c>
      <c r="AH21" s="225">
        <v>0</v>
      </c>
      <c r="AI21" s="225">
        <v>0</v>
      </c>
      <c r="AJ21" s="225">
        <v>0</v>
      </c>
      <c r="AK21" s="225">
        <v>0</v>
      </c>
      <c r="AL21" s="225">
        <v>0</v>
      </c>
      <c r="AM21" s="225">
        <v>0</v>
      </c>
      <c r="AN21" s="225">
        <v>0</v>
      </c>
      <c r="AO21" s="225">
        <v>0</v>
      </c>
      <c r="AP21" s="225">
        <v>-2.3800000000000001E-4</v>
      </c>
      <c r="AQ21" s="225">
        <v>0</v>
      </c>
      <c r="AR21" s="225">
        <v>-2.3800000000000001E-4</v>
      </c>
      <c r="AS21" s="225">
        <v>0</v>
      </c>
      <c r="AT21" s="225">
        <v>2.5000000000000001E-2</v>
      </c>
      <c r="AU21" s="225">
        <v>-1.01E-4</v>
      </c>
      <c r="AY21" s="1"/>
      <c r="BA21" s="1"/>
    </row>
    <row r="22" spans="1:53" x14ac:dyDescent="0.25">
      <c r="A22" s="45">
        <f t="shared" si="1"/>
        <v>19</v>
      </c>
      <c r="B22" s="44" t="s">
        <v>112</v>
      </c>
      <c r="C22" s="225">
        <v>0</v>
      </c>
      <c r="D22" s="225">
        <v>0</v>
      </c>
      <c r="E22" s="225">
        <v>-3.6999999999999998E-5</v>
      </c>
      <c r="F22" s="225">
        <v>1.1E-5</v>
      </c>
      <c r="G22" s="225">
        <v>-3.6999999999999998E-5</v>
      </c>
      <c r="H22" s="225">
        <v>2.7700000000000001E-4</v>
      </c>
      <c r="I22" s="225">
        <v>-3.9999999999999998E-6</v>
      </c>
      <c r="J22" s="225">
        <v>3.7800000000000003E-4</v>
      </c>
      <c r="K22" s="225">
        <v>3.9999999999999998E-6</v>
      </c>
      <c r="L22" s="225">
        <v>2.7700000000000001E-4</v>
      </c>
      <c r="M22" s="225">
        <v>0</v>
      </c>
      <c r="N22" s="225">
        <v>0</v>
      </c>
      <c r="O22" s="225">
        <v>0</v>
      </c>
      <c r="P22" s="225">
        <v>0</v>
      </c>
      <c r="Q22" s="225">
        <v>0</v>
      </c>
      <c r="R22" s="225">
        <v>0</v>
      </c>
      <c r="S22" s="225">
        <v>0</v>
      </c>
      <c r="T22" s="225">
        <v>0</v>
      </c>
      <c r="U22" s="225">
        <v>0</v>
      </c>
      <c r="V22" s="225">
        <v>0</v>
      </c>
      <c r="W22" s="225">
        <v>0</v>
      </c>
      <c r="X22" s="225">
        <v>0</v>
      </c>
      <c r="Y22" s="225">
        <v>-2.5999999999999998E-5</v>
      </c>
      <c r="Z22" s="225">
        <v>9.5000000000000005E-5</v>
      </c>
      <c r="AA22" s="225">
        <v>6.8999999999999997E-5</v>
      </c>
      <c r="AB22" s="225">
        <v>-1.7E-5</v>
      </c>
      <c r="AC22" s="225">
        <v>2.9E-5</v>
      </c>
      <c r="AD22" s="225">
        <v>2.9E-5</v>
      </c>
      <c r="AE22" s="225">
        <v>0</v>
      </c>
      <c r="AF22" s="225">
        <v>0</v>
      </c>
      <c r="AG22" s="225">
        <v>0</v>
      </c>
      <c r="AH22" s="225">
        <v>0</v>
      </c>
      <c r="AI22" s="225">
        <v>0</v>
      </c>
      <c r="AJ22" s="225">
        <v>0</v>
      </c>
      <c r="AK22" s="225">
        <v>0</v>
      </c>
      <c r="AL22" s="225">
        <v>0</v>
      </c>
      <c r="AM22" s="225">
        <v>0</v>
      </c>
      <c r="AN22" s="225">
        <v>0</v>
      </c>
      <c r="AO22" s="225">
        <v>0</v>
      </c>
      <c r="AP22" s="225">
        <v>1.4E-5</v>
      </c>
      <c r="AQ22" s="225">
        <v>0</v>
      </c>
      <c r="AR22" s="225">
        <v>1.4E-5</v>
      </c>
      <c r="AS22" s="225">
        <v>0</v>
      </c>
      <c r="AT22" s="225">
        <v>0</v>
      </c>
      <c r="AU22" s="225">
        <v>6.0000000000000002E-6</v>
      </c>
      <c r="AY22" s="1"/>
      <c r="BA22" s="1"/>
    </row>
    <row r="23" spans="1:53" x14ac:dyDescent="0.25">
      <c r="A23" s="45">
        <f t="shared" si="1"/>
        <v>20</v>
      </c>
      <c r="B23" s="44" t="s">
        <v>113</v>
      </c>
      <c r="C23" s="225">
        <v>0</v>
      </c>
      <c r="D23" s="225">
        <v>0</v>
      </c>
      <c r="E23" s="225">
        <v>-4.1999999999999998E-5</v>
      </c>
      <c r="F23" s="225">
        <v>1.2E-5</v>
      </c>
      <c r="G23" s="225">
        <v>-4.1999999999999998E-5</v>
      </c>
      <c r="H23" s="225">
        <v>-3.0299999999999999E-4</v>
      </c>
      <c r="I23" s="225">
        <v>-5.0000000000000004E-6</v>
      </c>
      <c r="J23" s="225">
        <v>-4.17E-4</v>
      </c>
      <c r="K23" s="225">
        <v>5.0000000000000004E-6</v>
      </c>
      <c r="L23" s="225">
        <v>-3.0299999999999999E-4</v>
      </c>
      <c r="M23" s="225">
        <v>0</v>
      </c>
      <c r="N23" s="225">
        <v>0</v>
      </c>
      <c r="O23" s="225">
        <v>0</v>
      </c>
      <c r="P23" s="225">
        <v>0</v>
      </c>
      <c r="Q23" s="225">
        <v>0</v>
      </c>
      <c r="R23" s="225">
        <v>0</v>
      </c>
      <c r="S23" s="225">
        <v>0</v>
      </c>
      <c r="T23" s="225">
        <v>0</v>
      </c>
      <c r="U23" s="225">
        <v>0</v>
      </c>
      <c r="V23" s="225">
        <v>0</v>
      </c>
      <c r="W23" s="225">
        <v>0</v>
      </c>
      <c r="X23" s="225">
        <v>0</v>
      </c>
      <c r="Y23" s="225">
        <v>-3.0000000000000001E-5</v>
      </c>
      <c r="Z23" s="225">
        <v>-1.0399999999999999E-4</v>
      </c>
      <c r="AA23" s="225">
        <v>-7.6000000000000004E-5</v>
      </c>
      <c r="AB23" s="225">
        <v>-1.9000000000000001E-5</v>
      </c>
      <c r="AC23" s="225">
        <v>3.1999999999999999E-5</v>
      </c>
      <c r="AD23" s="225">
        <v>3.1999999999999999E-5</v>
      </c>
      <c r="AE23" s="225">
        <v>0</v>
      </c>
      <c r="AF23" s="225">
        <v>0</v>
      </c>
      <c r="AG23" s="225">
        <v>0</v>
      </c>
      <c r="AH23" s="225">
        <v>0</v>
      </c>
      <c r="AI23" s="225">
        <v>0</v>
      </c>
      <c r="AJ23" s="225">
        <v>0</v>
      </c>
      <c r="AK23" s="225">
        <v>0</v>
      </c>
      <c r="AL23" s="225">
        <v>0</v>
      </c>
      <c r="AM23" s="225">
        <v>0</v>
      </c>
      <c r="AN23" s="225">
        <v>0</v>
      </c>
      <c r="AO23" s="225">
        <v>0</v>
      </c>
      <c r="AP23" s="225">
        <v>1.5999999999999999E-5</v>
      </c>
      <c r="AQ23" s="225">
        <v>0</v>
      </c>
      <c r="AR23" s="225">
        <v>1.5999999999999999E-5</v>
      </c>
      <c r="AS23" s="225">
        <v>0</v>
      </c>
      <c r="AT23" s="225">
        <v>0</v>
      </c>
      <c r="AU23" s="225">
        <v>6.9999999999999999E-6</v>
      </c>
      <c r="AY23" s="1"/>
      <c r="BA23" s="1"/>
    </row>
    <row r="24" spans="1:53" x14ac:dyDescent="0.25">
      <c r="A24" s="45">
        <f t="shared" si="1"/>
        <v>21</v>
      </c>
      <c r="B24" s="44" t="s">
        <v>114</v>
      </c>
      <c r="C24" s="225">
        <v>0</v>
      </c>
      <c r="D24" s="225">
        <v>0</v>
      </c>
      <c r="E24" s="225">
        <v>-2.5999999999999998E-5</v>
      </c>
      <c r="F24" s="225">
        <v>7.9999999999999996E-6</v>
      </c>
      <c r="G24" s="225">
        <v>-2.5999999999999998E-5</v>
      </c>
      <c r="H24" s="225">
        <v>-2.9799999999999998E-4</v>
      </c>
      <c r="I24" s="225">
        <v>-3.0000000000000001E-6</v>
      </c>
      <c r="J24" s="225">
        <v>-4.0999999999999999E-4</v>
      </c>
      <c r="K24" s="225">
        <v>3.0000000000000001E-6</v>
      </c>
      <c r="L24" s="225">
        <v>-2.9799999999999998E-4</v>
      </c>
      <c r="M24" s="225">
        <v>0</v>
      </c>
      <c r="N24" s="225">
        <v>0</v>
      </c>
      <c r="O24" s="225">
        <v>0</v>
      </c>
      <c r="P24" s="225">
        <v>0</v>
      </c>
      <c r="Q24" s="225">
        <v>0</v>
      </c>
      <c r="R24" s="225">
        <v>0</v>
      </c>
      <c r="S24" s="225">
        <v>0</v>
      </c>
      <c r="T24" s="225">
        <v>0</v>
      </c>
      <c r="U24" s="225">
        <v>0</v>
      </c>
      <c r="V24" s="225">
        <v>0</v>
      </c>
      <c r="W24" s="225">
        <v>0</v>
      </c>
      <c r="X24" s="225">
        <v>0</v>
      </c>
      <c r="Y24" s="225">
        <v>-1.8E-5</v>
      </c>
      <c r="Z24" s="225">
        <v>-1.02E-4</v>
      </c>
      <c r="AA24" s="225">
        <v>-7.4999999999999993E-5</v>
      </c>
      <c r="AB24" s="225">
        <v>-1.2E-5</v>
      </c>
      <c r="AC24" s="225">
        <v>2.0000000000000002E-5</v>
      </c>
      <c r="AD24" s="225">
        <v>2.0000000000000002E-5</v>
      </c>
      <c r="AE24" s="225">
        <v>0</v>
      </c>
      <c r="AF24" s="225">
        <v>0</v>
      </c>
      <c r="AG24" s="225">
        <v>0</v>
      </c>
      <c r="AH24" s="225">
        <v>0</v>
      </c>
      <c r="AI24" s="225">
        <v>0</v>
      </c>
      <c r="AJ24" s="225">
        <v>0</v>
      </c>
      <c r="AK24" s="225">
        <v>0</v>
      </c>
      <c r="AL24" s="225">
        <v>0</v>
      </c>
      <c r="AM24" s="225">
        <v>0</v>
      </c>
      <c r="AN24" s="225">
        <v>0</v>
      </c>
      <c r="AO24" s="225">
        <v>0</v>
      </c>
      <c r="AP24" s="225">
        <v>1.0000000000000001E-5</v>
      </c>
      <c r="AQ24" s="225">
        <v>0</v>
      </c>
      <c r="AR24" s="225">
        <v>1.0000000000000001E-5</v>
      </c>
      <c r="AS24" s="225">
        <v>0</v>
      </c>
      <c r="AT24" s="225">
        <v>0</v>
      </c>
      <c r="AU24" s="225">
        <v>3.9999999999999998E-6</v>
      </c>
      <c r="AY24" s="1"/>
      <c r="BA24" s="1"/>
    </row>
    <row r="25" spans="1:53" x14ac:dyDescent="0.25">
      <c r="A25" s="45">
        <f t="shared" si="1"/>
        <v>22</v>
      </c>
      <c r="B25" s="44" t="s">
        <v>115</v>
      </c>
      <c r="C25" s="225">
        <v>0</v>
      </c>
      <c r="D25" s="225">
        <v>0</v>
      </c>
      <c r="E25" s="225">
        <v>-9.0000000000000002E-6</v>
      </c>
      <c r="F25" s="225">
        <v>9.9999999999999995E-7</v>
      </c>
      <c r="G25" s="225">
        <v>-9.0000000000000002E-6</v>
      </c>
      <c r="H25" s="225">
        <v>-2.9300000000000002E-4</v>
      </c>
      <c r="I25" s="225">
        <v>-9.9999999999999995E-7</v>
      </c>
      <c r="J25" s="225">
        <v>-4.0099999999999999E-4</v>
      </c>
      <c r="K25" s="225">
        <v>9.9999999999999995E-7</v>
      </c>
      <c r="L25" s="225">
        <v>-2.9300000000000002E-4</v>
      </c>
      <c r="M25" s="225">
        <v>0</v>
      </c>
      <c r="N25" s="225">
        <v>0</v>
      </c>
      <c r="O25" s="225">
        <v>0</v>
      </c>
      <c r="P25" s="225">
        <v>0</v>
      </c>
      <c r="Q25" s="225">
        <v>0</v>
      </c>
      <c r="R25" s="225">
        <v>0</v>
      </c>
      <c r="S25" s="225">
        <v>0</v>
      </c>
      <c r="T25" s="225">
        <v>0</v>
      </c>
      <c r="U25" s="225">
        <v>0</v>
      </c>
      <c r="V25" s="225">
        <v>0</v>
      </c>
      <c r="W25" s="225">
        <v>0</v>
      </c>
      <c r="X25" s="225">
        <v>0</v>
      </c>
      <c r="Y25" s="225">
        <v>-7.9999999999999996E-6</v>
      </c>
      <c r="Z25" s="225">
        <v>-1E-4</v>
      </c>
      <c r="AA25" s="225">
        <v>-7.2999999999999999E-5</v>
      </c>
      <c r="AB25" s="225">
        <v>-3.9999999999999998E-6</v>
      </c>
      <c r="AC25" s="225">
        <v>6.9999999999999999E-6</v>
      </c>
      <c r="AD25" s="225">
        <v>6.9999999999999999E-6</v>
      </c>
      <c r="AE25" s="225">
        <v>0</v>
      </c>
      <c r="AF25" s="225">
        <v>0</v>
      </c>
      <c r="AG25" s="225">
        <v>0</v>
      </c>
      <c r="AH25" s="225">
        <v>0</v>
      </c>
      <c r="AI25" s="225">
        <v>0</v>
      </c>
      <c r="AJ25" s="225">
        <v>0</v>
      </c>
      <c r="AK25" s="225">
        <v>0</v>
      </c>
      <c r="AL25" s="225">
        <v>0</v>
      </c>
      <c r="AM25" s="225">
        <v>0</v>
      </c>
      <c r="AN25" s="225">
        <v>0</v>
      </c>
      <c r="AO25" s="225">
        <v>0</v>
      </c>
      <c r="AP25" s="225">
        <v>3.9999999999999998E-6</v>
      </c>
      <c r="AQ25" s="225">
        <v>0</v>
      </c>
      <c r="AR25" s="225">
        <v>3.9999999999999998E-6</v>
      </c>
      <c r="AS25" s="225">
        <v>0</v>
      </c>
      <c r="AT25" s="225">
        <v>0</v>
      </c>
      <c r="AU25" s="225">
        <v>1.9999999999999999E-6</v>
      </c>
      <c r="AY25" s="1"/>
      <c r="BA25" s="1"/>
    </row>
    <row r="26" spans="1:53" x14ac:dyDescent="0.25">
      <c r="A26" s="45">
        <f t="shared" si="1"/>
        <v>23</v>
      </c>
      <c r="B26" s="44" t="s">
        <v>116</v>
      </c>
      <c r="C26" s="225">
        <v>0</v>
      </c>
      <c r="D26" s="225">
        <v>0</v>
      </c>
      <c r="E26" s="225">
        <v>-3.1999999999999999E-5</v>
      </c>
      <c r="F26" s="225">
        <v>1.0000000000000001E-5</v>
      </c>
      <c r="G26" s="225">
        <v>-3.1999999999999999E-5</v>
      </c>
      <c r="H26" s="225">
        <v>2.42E-4</v>
      </c>
      <c r="I26" s="225">
        <v>-3.9999999999999998E-6</v>
      </c>
      <c r="J26" s="225">
        <v>3.3100000000000002E-4</v>
      </c>
      <c r="K26" s="225">
        <v>3.9999999999999998E-6</v>
      </c>
      <c r="L26" s="225">
        <v>2.42E-4</v>
      </c>
      <c r="M26" s="225">
        <v>0</v>
      </c>
      <c r="N26" s="225">
        <v>0</v>
      </c>
      <c r="O26" s="225">
        <v>0</v>
      </c>
      <c r="P26" s="225">
        <v>0</v>
      </c>
      <c r="Q26" s="225">
        <v>0</v>
      </c>
      <c r="R26" s="225">
        <v>0</v>
      </c>
      <c r="S26" s="225">
        <v>0</v>
      </c>
      <c r="T26" s="225">
        <v>0</v>
      </c>
      <c r="U26" s="225">
        <v>0</v>
      </c>
      <c r="V26" s="225">
        <v>0</v>
      </c>
      <c r="W26" s="225">
        <v>0</v>
      </c>
      <c r="X26" s="225">
        <v>0</v>
      </c>
      <c r="Y26" s="225">
        <v>-2.3E-5</v>
      </c>
      <c r="Z26" s="225">
        <v>8.2999999999999998E-5</v>
      </c>
      <c r="AA26" s="225">
        <v>6.0999999999999999E-5</v>
      </c>
      <c r="AB26" s="225">
        <v>-1.5E-5</v>
      </c>
      <c r="AC26" s="225">
        <v>2.5000000000000001E-5</v>
      </c>
      <c r="AD26" s="225">
        <v>2.5000000000000001E-5</v>
      </c>
      <c r="AE26" s="225">
        <v>0</v>
      </c>
      <c r="AF26" s="225">
        <v>0</v>
      </c>
      <c r="AG26" s="225">
        <v>0</v>
      </c>
      <c r="AH26" s="225">
        <v>0</v>
      </c>
      <c r="AI26" s="225">
        <v>0</v>
      </c>
      <c r="AJ26" s="225">
        <v>0</v>
      </c>
      <c r="AK26" s="225">
        <v>0</v>
      </c>
      <c r="AL26" s="225">
        <v>0</v>
      </c>
      <c r="AM26" s="225">
        <v>0</v>
      </c>
      <c r="AN26" s="225">
        <v>0</v>
      </c>
      <c r="AO26" s="225">
        <v>0</v>
      </c>
      <c r="AP26" s="225">
        <v>1.2999999999999999E-5</v>
      </c>
      <c r="AQ26" s="225">
        <v>0</v>
      </c>
      <c r="AR26" s="225">
        <v>1.2999999999999999E-5</v>
      </c>
      <c r="AS26" s="225">
        <v>0</v>
      </c>
      <c r="AT26" s="225">
        <v>0</v>
      </c>
      <c r="AU26" s="225">
        <v>5.0000000000000004E-6</v>
      </c>
      <c r="AY26" s="1"/>
      <c r="BA26" s="1"/>
    </row>
    <row r="27" spans="1:53" x14ac:dyDescent="0.25">
      <c r="A27" s="45">
        <f t="shared" si="1"/>
        <v>24</v>
      </c>
      <c r="B27" s="44" t="s">
        <v>117</v>
      </c>
      <c r="C27" s="225">
        <v>0</v>
      </c>
      <c r="D27" s="225">
        <v>0</v>
      </c>
      <c r="E27" s="225">
        <v>-3.6000000000000001E-5</v>
      </c>
      <c r="F27" s="225">
        <v>1.0000000000000001E-5</v>
      </c>
      <c r="G27" s="225">
        <v>-3.6000000000000001E-5</v>
      </c>
      <c r="H27" s="225">
        <v>-2.6499999999999999E-4</v>
      </c>
      <c r="I27" s="225">
        <v>-3.9999999999999998E-6</v>
      </c>
      <c r="J27" s="225">
        <v>-3.6499999999999998E-4</v>
      </c>
      <c r="K27" s="225">
        <v>3.9999999999999998E-6</v>
      </c>
      <c r="L27" s="225">
        <v>-2.6499999999999999E-4</v>
      </c>
      <c r="M27" s="225">
        <v>0</v>
      </c>
      <c r="N27" s="225">
        <v>0</v>
      </c>
      <c r="O27" s="225">
        <v>0</v>
      </c>
      <c r="P27" s="225">
        <v>0</v>
      </c>
      <c r="Q27" s="225">
        <v>0</v>
      </c>
      <c r="R27" s="225">
        <v>0</v>
      </c>
      <c r="S27" s="225">
        <v>0</v>
      </c>
      <c r="T27" s="225">
        <v>0</v>
      </c>
      <c r="U27" s="225">
        <v>0</v>
      </c>
      <c r="V27" s="225">
        <v>0</v>
      </c>
      <c r="W27" s="225">
        <v>0</v>
      </c>
      <c r="X27" s="225">
        <v>0</v>
      </c>
      <c r="Y27" s="225">
        <v>-2.5999999999999998E-5</v>
      </c>
      <c r="Z27" s="225">
        <v>-9.1000000000000003E-5</v>
      </c>
      <c r="AA27" s="225">
        <v>-6.6000000000000005E-5</v>
      </c>
      <c r="AB27" s="225">
        <v>-1.7E-5</v>
      </c>
      <c r="AC27" s="225">
        <v>2.8E-5</v>
      </c>
      <c r="AD27" s="225">
        <v>2.8E-5</v>
      </c>
      <c r="AE27" s="225">
        <v>0</v>
      </c>
      <c r="AF27" s="225">
        <v>0</v>
      </c>
      <c r="AG27" s="225">
        <v>0</v>
      </c>
      <c r="AH27" s="225">
        <v>0</v>
      </c>
      <c r="AI27" s="225">
        <v>0</v>
      </c>
      <c r="AJ27" s="225">
        <v>0</v>
      </c>
      <c r="AK27" s="225">
        <v>0</v>
      </c>
      <c r="AL27" s="225">
        <v>0</v>
      </c>
      <c r="AM27" s="225">
        <v>0</v>
      </c>
      <c r="AN27" s="225">
        <v>0</v>
      </c>
      <c r="AO27" s="225">
        <v>0</v>
      </c>
      <c r="AP27" s="225">
        <v>1.4E-5</v>
      </c>
      <c r="AQ27" s="225">
        <v>0</v>
      </c>
      <c r="AR27" s="225">
        <v>1.4E-5</v>
      </c>
      <c r="AS27" s="225">
        <v>0</v>
      </c>
      <c r="AT27" s="225">
        <v>0</v>
      </c>
      <c r="AU27" s="225">
        <v>6.0000000000000002E-6</v>
      </c>
      <c r="AY27" s="1"/>
      <c r="BA27" s="1"/>
    </row>
    <row r="28" spans="1:53" x14ac:dyDescent="0.25">
      <c r="A28" s="45">
        <f t="shared" si="1"/>
        <v>25</v>
      </c>
      <c r="B28" s="44" t="s">
        <v>118</v>
      </c>
      <c r="C28" s="225">
        <v>0</v>
      </c>
      <c r="D28" s="225">
        <v>0</v>
      </c>
      <c r="E28" s="225">
        <v>-2.3E-5</v>
      </c>
      <c r="F28" s="225">
        <v>6.9999999999999999E-6</v>
      </c>
      <c r="G28" s="225">
        <v>-2.3E-5</v>
      </c>
      <c r="H28" s="225">
        <v>-2.61E-4</v>
      </c>
      <c r="I28" s="225">
        <v>-3.0000000000000001E-6</v>
      </c>
      <c r="J28" s="225">
        <v>-3.5799999999999997E-4</v>
      </c>
      <c r="K28" s="225">
        <v>3.0000000000000001E-6</v>
      </c>
      <c r="L28" s="225">
        <v>-2.61E-4</v>
      </c>
      <c r="M28" s="225">
        <v>0</v>
      </c>
      <c r="N28" s="225">
        <v>0</v>
      </c>
      <c r="O28" s="225">
        <v>0</v>
      </c>
      <c r="P28" s="225">
        <v>0</v>
      </c>
      <c r="Q28" s="225">
        <v>0</v>
      </c>
      <c r="R28" s="225">
        <v>0</v>
      </c>
      <c r="S28" s="225">
        <v>0</v>
      </c>
      <c r="T28" s="225">
        <v>0</v>
      </c>
      <c r="U28" s="225">
        <v>0</v>
      </c>
      <c r="V28" s="225">
        <v>0</v>
      </c>
      <c r="W28" s="225">
        <v>0</v>
      </c>
      <c r="X28" s="225">
        <v>0</v>
      </c>
      <c r="Y28" s="225">
        <v>-1.5999999999999999E-5</v>
      </c>
      <c r="Z28" s="225">
        <v>-8.8999999999999995E-5</v>
      </c>
      <c r="AA28" s="225">
        <v>-6.4999999999999994E-5</v>
      </c>
      <c r="AB28" s="225">
        <v>-1.0000000000000001E-5</v>
      </c>
      <c r="AC28" s="225">
        <v>1.8E-5</v>
      </c>
      <c r="AD28" s="225">
        <v>1.8E-5</v>
      </c>
      <c r="AE28" s="225">
        <v>0</v>
      </c>
      <c r="AF28" s="225">
        <v>0</v>
      </c>
      <c r="AG28" s="225">
        <v>0</v>
      </c>
      <c r="AH28" s="225">
        <v>0</v>
      </c>
      <c r="AI28" s="225">
        <v>0</v>
      </c>
      <c r="AJ28" s="225">
        <v>0</v>
      </c>
      <c r="AK28" s="225">
        <v>0</v>
      </c>
      <c r="AL28" s="225">
        <v>0</v>
      </c>
      <c r="AM28" s="225">
        <v>0</v>
      </c>
      <c r="AN28" s="225">
        <v>0</v>
      </c>
      <c r="AO28" s="225">
        <v>0</v>
      </c>
      <c r="AP28" s="225">
        <v>9.0000000000000002E-6</v>
      </c>
      <c r="AQ28" s="225">
        <v>0</v>
      </c>
      <c r="AR28" s="225">
        <v>9.0000000000000002E-6</v>
      </c>
      <c r="AS28" s="225">
        <v>0</v>
      </c>
      <c r="AT28" s="225">
        <v>0</v>
      </c>
      <c r="AU28" s="225">
        <v>3.9999999999999998E-6</v>
      </c>
      <c r="AY28" s="1"/>
      <c r="BA28" s="1"/>
    </row>
    <row r="29" spans="1:53" x14ac:dyDescent="0.25">
      <c r="A29" s="45">
        <f t="shared" si="1"/>
        <v>26</v>
      </c>
      <c r="B29" s="44" t="s">
        <v>119</v>
      </c>
      <c r="C29" s="225">
        <v>0</v>
      </c>
      <c r="D29" s="225">
        <v>0</v>
      </c>
      <c r="E29" s="225">
        <v>-7.9999999999999996E-6</v>
      </c>
      <c r="F29" s="225">
        <v>9.9999999999999995E-7</v>
      </c>
      <c r="G29" s="225">
        <v>-7.9999999999999996E-6</v>
      </c>
      <c r="H29" s="225">
        <v>-2.5599999999999999E-4</v>
      </c>
      <c r="I29" s="225">
        <v>0</v>
      </c>
      <c r="J29" s="225">
        <v>-3.5100000000000002E-4</v>
      </c>
      <c r="K29" s="225">
        <v>0</v>
      </c>
      <c r="L29" s="225">
        <v>-2.5599999999999999E-4</v>
      </c>
      <c r="M29" s="225">
        <v>0</v>
      </c>
      <c r="N29" s="225">
        <v>0</v>
      </c>
      <c r="O29" s="225">
        <v>0</v>
      </c>
      <c r="P29" s="225">
        <v>0</v>
      </c>
      <c r="Q29" s="225">
        <v>0</v>
      </c>
      <c r="R29" s="225">
        <v>0</v>
      </c>
      <c r="S29" s="225">
        <v>0</v>
      </c>
      <c r="T29" s="225">
        <v>0</v>
      </c>
      <c r="U29" s="225">
        <v>0</v>
      </c>
      <c r="V29" s="225">
        <v>0</v>
      </c>
      <c r="W29" s="225">
        <v>0</v>
      </c>
      <c r="X29" s="225">
        <v>0</v>
      </c>
      <c r="Y29" s="225">
        <v>-6.9999999999999999E-6</v>
      </c>
      <c r="Z29" s="225">
        <v>-8.7999999999999998E-5</v>
      </c>
      <c r="AA29" s="225">
        <v>-6.3999999999999997E-5</v>
      </c>
      <c r="AB29" s="225">
        <v>-3.9999999999999998E-6</v>
      </c>
      <c r="AC29" s="225">
        <v>6.0000000000000002E-6</v>
      </c>
      <c r="AD29" s="225">
        <v>6.0000000000000002E-6</v>
      </c>
      <c r="AE29" s="225">
        <v>0</v>
      </c>
      <c r="AF29" s="225">
        <v>0</v>
      </c>
      <c r="AG29" s="225">
        <v>0</v>
      </c>
      <c r="AH29" s="225">
        <v>0</v>
      </c>
      <c r="AI29" s="225">
        <v>0</v>
      </c>
      <c r="AJ29" s="225">
        <v>0</v>
      </c>
      <c r="AK29" s="225">
        <v>0</v>
      </c>
      <c r="AL29" s="225">
        <v>0</v>
      </c>
      <c r="AM29" s="225">
        <v>0</v>
      </c>
      <c r="AN29" s="225">
        <v>0</v>
      </c>
      <c r="AO29" s="225">
        <v>0</v>
      </c>
      <c r="AP29" s="225">
        <v>3.0000000000000001E-6</v>
      </c>
      <c r="AQ29" s="225">
        <v>0</v>
      </c>
      <c r="AR29" s="225">
        <v>3.0000000000000001E-6</v>
      </c>
      <c r="AS29" s="225">
        <v>0</v>
      </c>
      <c r="AT29" s="225">
        <v>0</v>
      </c>
      <c r="AU29" s="225">
        <v>9.9999999999999995E-7</v>
      </c>
      <c r="AY29" s="1"/>
      <c r="BA29" s="1"/>
    </row>
    <row r="30" spans="1:53" x14ac:dyDescent="0.25">
      <c r="A30" s="45">
        <f t="shared" si="1"/>
        <v>27</v>
      </c>
      <c r="B30" s="44" t="s">
        <v>194</v>
      </c>
      <c r="C30" s="225">
        <v>0</v>
      </c>
      <c r="D30" s="225">
        <v>0</v>
      </c>
      <c r="E30" s="225">
        <v>1.25E-4</v>
      </c>
      <c r="F30" s="225">
        <v>-3.6000000000000001E-5</v>
      </c>
      <c r="G30" s="225">
        <v>1.25E-4</v>
      </c>
      <c r="H30" s="225">
        <v>1.9980000000000002E-3</v>
      </c>
      <c r="I30" s="225">
        <v>1.4E-5</v>
      </c>
      <c r="J30" s="225">
        <v>6.2000000000000003E-5</v>
      </c>
      <c r="K30" s="225">
        <v>7.2350000000000001E-3</v>
      </c>
      <c r="L30" s="225">
        <v>1.9980000000000002E-3</v>
      </c>
      <c r="M30" s="225">
        <v>0</v>
      </c>
      <c r="N30" s="225">
        <v>0</v>
      </c>
      <c r="O30" s="225">
        <v>0</v>
      </c>
      <c r="P30" s="225">
        <v>0</v>
      </c>
      <c r="Q30" s="225">
        <v>0</v>
      </c>
      <c r="R30" s="225">
        <v>0</v>
      </c>
      <c r="S30" s="225">
        <v>0</v>
      </c>
      <c r="T30" s="225">
        <v>0</v>
      </c>
      <c r="U30" s="225">
        <v>0</v>
      </c>
      <c r="V30" s="225">
        <v>0</v>
      </c>
      <c r="W30" s="225">
        <v>0</v>
      </c>
      <c r="X30" s="225">
        <v>0</v>
      </c>
      <c r="Y30" s="225">
        <v>8.8999999999999995E-5</v>
      </c>
      <c r="Z30" s="225">
        <v>1.5E-5</v>
      </c>
      <c r="AA30" s="225">
        <v>5.0000000000000001E-4</v>
      </c>
      <c r="AB30" s="225">
        <v>5.7000000000000003E-5</v>
      </c>
      <c r="AC30" s="225">
        <v>-9.7E-5</v>
      </c>
      <c r="AD30" s="225">
        <v>-9.7E-5</v>
      </c>
      <c r="AE30" s="225">
        <v>0</v>
      </c>
      <c r="AF30" s="225">
        <v>0</v>
      </c>
      <c r="AG30" s="225">
        <v>0</v>
      </c>
      <c r="AH30" s="225">
        <v>0</v>
      </c>
      <c r="AI30" s="225">
        <v>0</v>
      </c>
      <c r="AJ30" s="225">
        <v>0</v>
      </c>
      <c r="AK30" s="225">
        <v>0</v>
      </c>
      <c r="AL30" s="225">
        <v>0</v>
      </c>
      <c r="AM30" s="225">
        <v>0</v>
      </c>
      <c r="AN30" s="225">
        <v>0</v>
      </c>
      <c r="AO30" s="225">
        <v>0</v>
      </c>
      <c r="AP30" s="225">
        <v>-4.8999999999999998E-5</v>
      </c>
      <c r="AQ30" s="225">
        <v>0</v>
      </c>
      <c r="AR30" s="225">
        <v>-4.8999999999999998E-5</v>
      </c>
      <c r="AS30" s="225">
        <v>0</v>
      </c>
      <c r="AT30" s="225">
        <v>2.5000000000000001E-2</v>
      </c>
      <c r="AU30" s="225">
        <v>-2.0999999999999999E-5</v>
      </c>
      <c r="AY30" s="1"/>
      <c r="BA30" s="1"/>
    </row>
    <row r="31" spans="1:53" x14ac:dyDescent="0.25">
      <c r="A31" s="45">
        <f t="shared" si="1"/>
        <v>28</v>
      </c>
      <c r="B31" s="44" t="s">
        <v>195</v>
      </c>
      <c r="C31" s="225">
        <v>0</v>
      </c>
      <c r="D31" s="225">
        <v>0</v>
      </c>
      <c r="E31" s="225">
        <v>3.6000000000000001E-5</v>
      </c>
      <c r="F31" s="225">
        <v>9.9999999999999995E-7</v>
      </c>
      <c r="G31" s="225">
        <v>3.6000000000000001E-5</v>
      </c>
      <c r="H31" s="225">
        <v>1.9689999999999998E-3</v>
      </c>
      <c r="I31" s="225">
        <v>3.9999999999999998E-6</v>
      </c>
      <c r="J31" s="225">
        <v>1.8E-5</v>
      </c>
      <c r="K31" s="225">
        <v>7.2459999999999998E-3</v>
      </c>
      <c r="L31" s="225">
        <v>1.9689999999999998E-3</v>
      </c>
      <c r="M31" s="225">
        <v>0</v>
      </c>
      <c r="N31" s="225">
        <v>0</v>
      </c>
      <c r="O31" s="225">
        <v>0</v>
      </c>
      <c r="P31" s="225">
        <v>0</v>
      </c>
      <c r="Q31" s="225">
        <v>0</v>
      </c>
      <c r="R31" s="225">
        <v>0</v>
      </c>
      <c r="S31" s="225">
        <v>0</v>
      </c>
      <c r="T31" s="225">
        <v>0</v>
      </c>
      <c r="U31" s="225">
        <v>0</v>
      </c>
      <c r="V31" s="225">
        <v>0</v>
      </c>
      <c r="W31" s="225">
        <v>0</v>
      </c>
      <c r="X31" s="225">
        <v>0</v>
      </c>
      <c r="Y31" s="225">
        <v>3.6999999999999998E-5</v>
      </c>
      <c r="Z31" s="225">
        <v>3.9999999999999998E-6</v>
      </c>
      <c r="AA31" s="225">
        <v>4.9200000000000003E-4</v>
      </c>
      <c r="AB31" s="225">
        <v>1.5999999999999999E-5</v>
      </c>
      <c r="AC31" s="225">
        <v>-2.8E-5</v>
      </c>
      <c r="AD31" s="225">
        <v>-2.8E-5</v>
      </c>
      <c r="AE31" s="225">
        <v>0</v>
      </c>
      <c r="AF31" s="225">
        <v>0</v>
      </c>
      <c r="AG31" s="225">
        <v>0</v>
      </c>
      <c r="AH31" s="225">
        <v>0</v>
      </c>
      <c r="AI31" s="225">
        <v>0</v>
      </c>
      <c r="AJ31" s="225">
        <v>0</v>
      </c>
      <c r="AK31" s="225">
        <v>0</v>
      </c>
      <c r="AL31" s="225">
        <v>0</v>
      </c>
      <c r="AM31" s="225">
        <v>0</v>
      </c>
      <c r="AN31" s="225">
        <v>0</v>
      </c>
      <c r="AO31" s="225">
        <v>0</v>
      </c>
      <c r="AP31" s="225">
        <v>-1.4E-5</v>
      </c>
      <c r="AQ31" s="225">
        <v>0</v>
      </c>
      <c r="AR31" s="225">
        <v>-1.4E-5</v>
      </c>
      <c r="AS31" s="225">
        <v>0</v>
      </c>
      <c r="AT31" s="225">
        <v>2.5000000000000001E-2</v>
      </c>
      <c r="AU31" s="225">
        <v>-6.0000000000000002E-6</v>
      </c>
      <c r="AY31" s="1"/>
      <c r="BA31" s="1"/>
    </row>
    <row r="32" spans="1:53" x14ac:dyDescent="0.25">
      <c r="A32" s="45">
        <f t="shared" si="1"/>
        <v>29</v>
      </c>
      <c r="B32" s="44" t="s">
        <v>32</v>
      </c>
      <c r="C32" s="225">
        <v>0</v>
      </c>
      <c r="D32" s="225">
        <v>0</v>
      </c>
      <c r="E32" s="225">
        <v>2.9106E-2</v>
      </c>
      <c r="F32" s="225">
        <v>-0.78097000000000005</v>
      </c>
      <c r="G32" s="225">
        <v>2.9106E-2</v>
      </c>
      <c r="H32" s="225">
        <v>0.21080599999999999</v>
      </c>
      <c r="I32" s="225">
        <v>-0.54072299999999995</v>
      </c>
      <c r="J32" s="225">
        <v>8.2605999999999999E-2</v>
      </c>
      <c r="K32" s="225">
        <v>0.55742000000000003</v>
      </c>
      <c r="L32" s="225">
        <v>0.21080599999999999</v>
      </c>
      <c r="M32" s="225">
        <v>0</v>
      </c>
      <c r="N32" s="225">
        <v>0</v>
      </c>
      <c r="O32" s="225">
        <v>0</v>
      </c>
      <c r="P32" s="225">
        <v>0</v>
      </c>
      <c r="Q32" s="225">
        <v>0</v>
      </c>
      <c r="R32" s="225">
        <v>0</v>
      </c>
      <c r="S32" s="225">
        <v>0</v>
      </c>
      <c r="T32" s="225">
        <v>0</v>
      </c>
      <c r="U32" s="225">
        <v>0</v>
      </c>
      <c r="V32" s="225">
        <v>0</v>
      </c>
      <c r="W32" s="225">
        <v>0</v>
      </c>
      <c r="X32" s="225">
        <v>0</v>
      </c>
      <c r="Y32" s="225">
        <v>-0.75186399999999998</v>
      </c>
      <c r="Z32" s="225">
        <v>2.0652E-2</v>
      </c>
      <c r="AA32" s="225">
        <v>5.2701999999999999E-2</v>
      </c>
      <c r="AB32" s="225">
        <v>-2.162893</v>
      </c>
      <c r="AC32" s="225">
        <v>3.716132</v>
      </c>
      <c r="AD32" s="225">
        <v>3.716132</v>
      </c>
      <c r="AE32" s="225">
        <v>0</v>
      </c>
      <c r="AF32" s="225">
        <v>0</v>
      </c>
      <c r="AG32" s="225">
        <v>0</v>
      </c>
      <c r="AH32" s="225">
        <v>0</v>
      </c>
      <c r="AI32" s="225">
        <v>0</v>
      </c>
      <c r="AJ32" s="225">
        <v>0</v>
      </c>
      <c r="AK32" s="225">
        <v>0</v>
      </c>
      <c r="AL32" s="225">
        <v>0</v>
      </c>
      <c r="AM32" s="225">
        <v>0</v>
      </c>
      <c r="AN32" s="225">
        <v>0</v>
      </c>
      <c r="AO32" s="225">
        <v>0</v>
      </c>
      <c r="AP32" s="225">
        <v>1.858066</v>
      </c>
      <c r="AQ32" s="225">
        <v>0</v>
      </c>
      <c r="AR32" s="225">
        <v>1.858066</v>
      </c>
      <c r="AS32" s="225">
        <v>0</v>
      </c>
      <c r="AT32" s="225">
        <v>0</v>
      </c>
      <c r="AU32" s="225">
        <v>0.78509799999999996</v>
      </c>
      <c r="AY32" s="1"/>
      <c r="BA32" s="1"/>
    </row>
    <row r="33" spans="1:53" x14ac:dyDescent="0.25">
      <c r="A33" s="45">
        <f t="shared" si="1"/>
        <v>30</v>
      </c>
      <c r="B33" s="44" t="s">
        <v>33</v>
      </c>
      <c r="C33" s="225">
        <v>0</v>
      </c>
      <c r="D33" s="225">
        <v>0</v>
      </c>
      <c r="E33" s="225">
        <v>1.2371999999999999E-2</v>
      </c>
      <c r="F33" s="225">
        <v>-3.4650000000000002E-3</v>
      </c>
      <c r="G33" s="225">
        <v>1.2371999999999999E-2</v>
      </c>
      <c r="H33" s="225">
        <v>4.058E-3</v>
      </c>
      <c r="I33" s="225">
        <v>1.4009999999999999E-3</v>
      </c>
      <c r="J33" s="225">
        <v>6.0939999999999996E-3</v>
      </c>
      <c r="K33" s="225">
        <v>-1.4450000000000001E-3</v>
      </c>
      <c r="L33" s="225">
        <v>4.058E-3</v>
      </c>
      <c r="M33" s="225">
        <v>0</v>
      </c>
      <c r="N33" s="225">
        <v>0</v>
      </c>
      <c r="O33" s="225">
        <v>0</v>
      </c>
      <c r="P33" s="225">
        <v>0</v>
      </c>
      <c r="Q33" s="225">
        <v>0</v>
      </c>
      <c r="R33" s="225">
        <v>0</v>
      </c>
      <c r="S33" s="225">
        <v>0</v>
      </c>
      <c r="T33" s="225">
        <v>0</v>
      </c>
      <c r="U33" s="225">
        <v>0</v>
      </c>
      <c r="V33" s="225">
        <v>0</v>
      </c>
      <c r="W33" s="225">
        <v>0</v>
      </c>
      <c r="X33" s="225">
        <v>0</v>
      </c>
      <c r="Y33" s="225">
        <v>8.907E-3</v>
      </c>
      <c r="Z33" s="225">
        <v>1.523E-3</v>
      </c>
      <c r="AA33" s="225">
        <v>1.0150000000000001E-3</v>
      </c>
      <c r="AB33" s="225">
        <v>5.6049999999999997E-3</v>
      </c>
      <c r="AC33" s="225">
        <v>-9.6310000000000007E-3</v>
      </c>
      <c r="AD33" s="225">
        <v>-9.6310000000000007E-3</v>
      </c>
      <c r="AE33" s="225">
        <v>0</v>
      </c>
      <c r="AF33" s="225">
        <v>0</v>
      </c>
      <c r="AG33" s="225">
        <v>0</v>
      </c>
      <c r="AH33" s="225">
        <v>0</v>
      </c>
      <c r="AI33" s="225">
        <v>0</v>
      </c>
      <c r="AJ33" s="225">
        <v>0</v>
      </c>
      <c r="AK33" s="225">
        <v>0</v>
      </c>
      <c r="AL33" s="225">
        <v>0</v>
      </c>
      <c r="AM33" s="225">
        <v>0</v>
      </c>
      <c r="AN33" s="225">
        <v>0</v>
      </c>
      <c r="AO33" s="225">
        <v>0</v>
      </c>
      <c r="AP33" s="225">
        <v>-4.8149999999999998E-3</v>
      </c>
      <c r="AQ33" s="225">
        <v>0</v>
      </c>
      <c r="AR33" s="225">
        <v>-4.8149999999999998E-3</v>
      </c>
      <c r="AS33" s="225">
        <v>0</v>
      </c>
      <c r="AT33" s="225">
        <v>0</v>
      </c>
      <c r="AU33" s="225">
        <v>-2.0349999999999999E-3</v>
      </c>
      <c r="AY33" s="1"/>
      <c r="BA33" s="1"/>
    </row>
    <row r="34" spans="1:53" x14ac:dyDescent="0.25">
      <c r="A34" s="45">
        <f t="shared" si="1"/>
        <v>31</v>
      </c>
      <c r="B34" s="44" t="s">
        <v>34</v>
      </c>
      <c r="C34" s="225">
        <v>0</v>
      </c>
      <c r="D34" s="225">
        <v>0</v>
      </c>
      <c r="E34" s="225">
        <v>1.1972999999999999E-2</v>
      </c>
      <c r="F34" s="225">
        <v>-4.9170000000000004E-3</v>
      </c>
      <c r="G34" s="225">
        <v>1.1972999999999999E-2</v>
      </c>
      <c r="H34" s="225">
        <v>3.9280000000000001E-3</v>
      </c>
      <c r="I34" s="225">
        <v>1.356E-3</v>
      </c>
      <c r="J34" s="225">
        <v>5.8970000000000003E-3</v>
      </c>
      <c r="K34" s="225">
        <v>-1.3979999999999999E-3</v>
      </c>
      <c r="L34" s="225">
        <v>3.9280000000000001E-3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X34" s="225">
        <v>0</v>
      </c>
      <c r="Y34" s="225">
        <v>7.0569999999999999E-3</v>
      </c>
      <c r="Z34" s="225">
        <v>1.474E-3</v>
      </c>
      <c r="AA34" s="225">
        <v>9.8200000000000002E-4</v>
      </c>
      <c r="AB34" s="225">
        <v>5.4250000000000001E-3</v>
      </c>
      <c r="AC34" s="225">
        <v>-9.3200000000000002E-3</v>
      </c>
      <c r="AD34" s="225">
        <v>-9.3200000000000002E-3</v>
      </c>
      <c r="AE34" s="225">
        <v>0</v>
      </c>
      <c r="AF34" s="225">
        <v>0</v>
      </c>
      <c r="AG34" s="225">
        <v>0</v>
      </c>
      <c r="AH34" s="225">
        <v>0</v>
      </c>
      <c r="AI34" s="225">
        <v>0</v>
      </c>
      <c r="AJ34" s="225">
        <v>0</v>
      </c>
      <c r="AK34" s="225">
        <v>0</v>
      </c>
      <c r="AL34" s="225">
        <v>0</v>
      </c>
      <c r="AM34" s="225">
        <v>0</v>
      </c>
      <c r="AN34" s="225">
        <v>0</v>
      </c>
      <c r="AO34" s="225">
        <v>0</v>
      </c>
      <c r="AP34" s="225">
        <v>-4.6600000000000001E-3</v>
      </c>
      <c r="AQ34" s="225">
        <v>0</v>
      </c>
      <c r="AR34" s="225">
        <v>-4.6600000000000001E-3</v>
      </c>
      <c r="AS34" s="225">
        <v>0</v>
      </c>
      <c r="AT34" s="225">
        <v>0</v>
      </c>
      <c r="AU34" s="225">
        <v>-1.9689999999999998E-3</v>
      </c>
      <c r="AY34" s="1"/>
      <c r="BA34" s="1"/>
    </row>
    <row r="35" spans="1:53" x14ac:dyDescent="0.25">
      <c r="A35" s="45">
        <f t="shared" si="1"/>
        <v>32</v>
      </c>
      <c r="B35" s="44" t="s">
        <v>35</v>
      </c>
      <c r="C35" s="225">
        <v>0</v>
      </c>
      <c r="D35" s="225">
        <v>0</v>
      </c>
      <c r="E35" s="225">
        <v>1.1455E-2</v>
      </c>
      <c r="F35" s="225">
        <v>-7.3800000000000003E-3</v>
      </c>
      <c r="G35" s="225">
        <v>1.1455E-2</v>
      </c>
      <c r="H35" s="225">
        <v>3.7580000000000001E-3</v>
      </c>
      <c r="I35" s="225">
        <v>1.297E-3</v>
      </c>
      <c r="J35" s="225">
        <v>5.6420000000000003E-3</v>
      </c>
      <c r="K35" s="225">
        <v>-1.3370000000000001E-3</v>
      </c>
      <c r="L35" s="225">
        <v>3.7580000000000001E-3</v>
      </c>
      <c r="M35" s="225">
        <v>0</v>
      </c>
      <c r="N35" s="225">
        <v>0</v>
      </c>
      <c r="O35" s="225">
        <v>0</v>
      </c>
      <c r="P35" s="225">
        <v>0</v>
      </c>
      <c r="Q35" s="225">
        <v>0</v>
      </c>
      <c r="R35" s="225">
        <v>0</v>
      </c>
      <c r="S35" s="225">
        <v>0</v>
      </c>
      <c r="T35" s="225">
        <v>0</v>
      </c>
      <c r="U35" s="225">
        <v>0</v>
      </c>
      <c r="V35" s="225">
        <v>0</v>
      </c>
      <c r="W35" s="225">
        <v>0</v>
      </c>
      <c r="X35" s="225">
        <v>0</v>
      </c>
      <c r="Y35" s="225">
        <v>4.0749999999999996E-3</v>
      </c>
      <c r="Z35" s="225">
        <v>1.41E-3</v>
      </c>
      <c r="AA35" s="225">
        <v>9.3899999999999995E-4</v>
      </c>
      <c r="AB35" s="225">
        <v>5.1900000000000002E-3</v>
      </c>
      <c r="AC35" s="225">
        <v>-8.9169999999999996E-3</v>
      </c>
      <c r="AD35" s="225">
        <v>-8.9169999999999996E-3</v>
      </c>
      <c r="AE35" s="225">
        <v>0</v>
      </c>
      <c r="AF35" s="225">
        <v>0</v>
      </c>
      <c r="AG35" s="225">
        <v>0</v>
      </c>
      <c r="AH35" s="225">
        <v>0</v>
      </c>
      <c r="AI35" s="225">
        <v>0</v>
      </c>
      <c r="AJ35" s="225">
        <v>0</v>
      </c>
      <c r="AK35" s="225">
        <v>0</v>
      </c>
      <c r="AL35" s="225">
        <v>0</v>
      </c>
      <c r="AM35" s="225">
        <v>0</v>
      </c>
      <c r="AN35" s="225">
        <v>0</v>
      </c>
      <c r="AO35" s="225">
        <v>0</v>
      </c>
      <c r="AP35" s="225">
        <v>-4.4580000000000002E-3</v>
      </c>
      <c r="AQ35" s="225">
        <v>0</v>
      </c>
      <c r="AR35" s="225">
        <v>-4.4580000000000002E-3</v>
      </c>
      <c r="AS35" s="225">
        <v>0</v>
      </c>
      <c r="AT35" s="225">
        <v>0</v>
      </c>
      <c r="AU35" s="225">
        <v>-1.884E-3</v>
      </c>
      <c r="AY35" s="1"/>
      <c r="BA35" s="1"/>
    </row>
    <row r="36" spans="1:53" x14ac:dyDescent="0.25">
      <c r="A36" s="45">
        <f t="shared" si="1"/>
        <v>33</v>
      </c>
      <c r="B36" s="44" t="s">
        <v>120</v>
      </c>
      <c r="C36" s="225">
        <v>0</v>
      </c>
      <c r="D36" s="225">
        <v>0</v>
      </c>
      <c r="E36" s="225">
        <v>1.34E-2</v>
      </c>
      <c r="F36" s="225">
        <v>8.2349999999999993E-3</v>
      </c>
      <c r="G36" s="225">
        <v>1.34E-2</v>
      </c>
      <c r="H36" s="225">
        <v>4.3959999999999997E-3</v>
      </c>
      <c r="I36" s="225">
        <v>1.518E-3</v>
      </c>
      <c r="J36" s="225">
        <v>6.6E-3</v>
      </c>
      <c r="K36" s="225">
        <v>-1.565E-3</v>
      </c>
      <c r="L36" s="225">
        <v>4.3959999999999997E-3</v>
      </c>
      <c r="M36" s="225">
        <v>0</v>
      </c>
      <c r="N36" s="225">
        <v>0</v>
      </c>
      <c r="O36" s="225">
        <v>0</v>
      </c>
      <c r="P36" s="225">
        <v>0</v>
      </c>
      <c r="Q36" s="225">
        <v>0</v>
      </c>
      <c r="R36" s="225">
        <v>0</v>
      </c>
      <c r="S36" s="225">
        <v>0</v>
      </c>
      <c r="T36" s="225">
        <v>0</v>
      </c>
      <c r="U36" s="225">
        <v>0</v>
      </c>
      <c r="V36" s="225">
        <v>0</v>
      </c>
      <c r="W36" s="225">
        <v>0</v>
      </c>
      <c r="X36" s="225">
        <v>0</v>
      </c>
      <c r="Y36" s="225">
        <v>2.1635000000000001E-2</v>
      </c>
      <c r="Z36" s="225">
        <v>1.65E-3</v>
      </c>
      <c r="AA36" s="225">
        <v>1.0989999999999999E-3</v>
      </c>
      <c r="AB36" s="225">
        <v>6.071E-3</v>
      </c>
      <c r="AC36" s="225">
        <v>-1.0430999999999999E-2</v>
      </c>
      <c r="AD36" s="225">
        <v>-1.0430999999999999E-2</v>
      </c>
      <c r="AE36" s="225">
        <v>0</v>
      </c>
      <c r="AF36" s="225">
        <v>0</v>
      </c>
      <c r="AG36" s="225">
        <v>0</v>
      </c>
      <c r="AH36" s="225">
        <v>0</v>
      </c>
      <c r="AI36" s="225">
        <v>0</v>
      </c>
      <c r="AJ36" s="225">
        <v>0</v>
      </c>
      <c r="AK36" s="225">
        <v>0</v>
      </c>
      <c r="AL36" s="225">
        <v>0</v>
      </c>
      <c r="AM36" s="225">
        <v>0</v>
      </c>
      <c r="AN36" s="225">
        <v>0</v>
      </c>
      <c r="AO36" s="225">
        <v>0</v>
      </c>
      <c r="AP36" s="225">
        <v>-5.215E-3</v>
      </c>
      <c r="AQ36" s="225">
        <v>0</v>
      </c>
      <c r="AR36" s="225">
        <v>-5.215E-3</v>
      </c>
      <c r="AS36" s="225">
        <v>0</v>
      </c>
      <c r="AT36" s="225">
        <v>0</v>
      </c>
      <c r="AU36" s="225">
        <v>-2.2039999999999998E-3</v>
      </c>
      <c r="AY36" s="1"/>
      <c r="BA36" s="1"/>
    </row>
    <row r="37" spans="1:53" x14ac:dyDescent="0.25">
      <c r="A37" s="45">
        <f t="shared" si="1"/>
        <v>34</v>
      </c>
      <c r="B37" s="44" t="s">
        <v>121</v>
      </c>
      <c r="C37" s="225">
        <v>0</v>
      </c>
      <c r="D37" s="225">
        <v>0</v>
      </c>
      <c r="E37" s="225">
        <v>1.6573999999999998E-2</v>
      </c>
      <c r="F37" s="225">
        <v>2.7113999999999999E-2</v>
      </c>
      <c r="G37" s="225">
        <v>1.6573999999999998E-2</v>
      </c>
      <c r="H37" s="225">
        <v>5.437E-3</v>
      </c>
      <c r="I37" s="225">
        <v>1.877E-3</v>
      </c>
      <c r="J37" s="225">
        <v>8.1630000000000001E-3</v>
      </c>
      <c r="K37" s="225">
        <v>-1.9350000000000001E-3</v>
      </c>
      <c r="L37" s="225">
        <v>5.437E-3</v>
      </c>
      <c r="M37" s="225">
        <v>0</v>
      </c>
      <c r="N37" s="225">
        <v>0</v>
      </c>
      <c r="O37" s="225">
        <v>0</v>
      </c>
      <c r="P37" s="225">
        <v>0</v>
      </c>
      <c r="Q37" s="225">
        <v>0</v>
      </c>
      <c r="R37" s="225">
        <v>0</v>
      </c>
      <c r="S37" s="225">
        <v>0</v>
      </c>
      <c r="T37" s="225">
        <v>0</v>
      </c>
      <c r="U37" s="225">
        <v>0</v>
      </c>
      <c r="V37" s="225">
        <v>0</v>
      </c>
      <c r="W37" s="225">
        <v>0</v>
      </c>
      <c r="X37" s="225">
        <v>0</v>
      </c>
      <c r="Y37" s="225">
        <v>4.3687999999999998E-2</v>
      </c>
      <c r="Z37" s="225">
        <v>2.0409999999999998E-3</v>
      </c>
      <c r="AA37" s="225">
        <v>1.359E-3</v>
      </c>
      <c r="AB37" s="225">
        <v>7.509E-3</v>
      </c>
      <c r="AC37" s="225">
        <v>-1.2900999999999999E-2</v>
      </c>
      <c r="AD37" s="225">
        <v>-1.2900999999999999E-2</v>
      </c>
      <c r="AE37" s="225">
        <v>0</v>
      </c>
      <c r="AF37" s="225">
        <v>0</v>
      </c>
      <c r="AG37" s="225">
        <v>0</v>
      </c>
      <c r="AH37" s="225">
        <v>0</v>
      </c>
      <c r="AI37" s="225">
        <v>0</v>
      </c>
      <c r="AJ37" s="225">
        <v>0</v>
      </c>
      <c r="AK37" s="225">
        <v>0</v>
      </c>
      <c r="AL37" s="225">
        <v>0</v>
      </c>
      <c r="AM37" s="225">
        <v>0</v>
      </c>
      <c r="AN37" s="225">
        <v>0</v>
      </c>
      <c r="AO37" s="225">
        <v>0</v>
      </c>
      <c r="AP37" s="225">
        <v>-6.4510000000000001E-3</v>
      </c>
      <c r="AQ37" s="225">
        <v>0</v>
      </c>
      <c r="AR37" s="225">
        <v>-6.4510000000000001E-3</v>
      </c>
      <c r="AS37" s="225">
        <v>0</v>
      </c>
      <c r="AT37" s="225">
        <v>0</v>
      </c>
      <c r="AU37" s="225">
        <v>-2.7260000000000001E-3</v>
      </c>
      <c r="AY37" s="1"/>
      <c r="BA37" s="1"/>
    </row>
    <row r="38" spans="1:53" x14ac:dyDescent="0.25">
      <c r="A38" s="45">
        <f t="shared" si="1"/>
        <v>35</v>
      </c>
      <c r="B38" s="44" t="s">
        <v>122</v>
      </c>
      <c r="C38" s="225">
        <v>0</v>
      </c>
      <c r="D38" s="225">
        <v>0</v>
      </c>
      <c r="E38" s="225">
        <v>1.8106000000000001E-2</v>
      </c>
      <c r="F38" s="225">
        <v>4.8128999999999998E-2</v>
      </c>
      <c r="G38" s="225">
        <v>1.8106000000000001E-2</v>
      </c>
      <c r="H38" s="225">
        <v>5.94E-3</v>
      </c>
      <c r="I38" s="225">
        <v>2.0509999999999999E-3</v>
      </c>
      <c r="J38" s="225">
        <v>8.9180000000000006E-3</v>
      </c>
      <c r="K38" s="225">
        <v>-2.114E-3</v>
      </c>
      <c r="L38" s="225">
        <v>5.94E-3</v>
      </c>
      <c r="M38" s="225">
        <v>0</v>
      </c>
      <c r="N38" s="225">
        <v>0</v>
      </c>
      <c r="O38" s="225">
        <v>0</v>
      </c>
      <c r="P38" s="225">
        <v>0</v>
      </c>
      <c r="Q38" s="225">
        <v>0</v>
      </c>
      <c r="R38" s="225">
        <v>0</v>
      </c>
      <c r="S38" s="225">
        <v>0</v>
      </c>
      <c r="T38" s="225">
        <v>0</v>
      </c>
      <c r="U38" s="225">
        <v>0</v>
      </c>
      <c r="V38" s="225">
        <v>0</v>
      </c>
      <c r="W38" s="225">
        <v>0</v>
      </c>
      <c r="X38" s="225">
        <v>0</v>
      </c>
      <c r="Y38" s="225">
        <v>6.6236000000000003E-2</v>
      </c>
      <c r="Z38" s="225">
        <v>2.2300000000000002E-3</v>
      </c>
      <c r="AA38" s="225">
        <v>1.485E-3</v>
      </c>
      <c r="AB38" s="225">
        <v>8.2030000000000002E-3</v>
      </c>
      <c r="AC38" s="225">
        <v>-1.4094000000000001E-2</v>
      </c>
      <c r="AD38" s="225">
        <v>-1.4094000000000001E-2</v>
      </c>
      <c r="AE38" s="225">
        <v>0</v>
      </c>
      <c r="AF38" s="225">
        <v>0</v>
      </c>
      <c r="AG38" s="225">
        <v>0</v>
      </c>
      <c r="AH38" s="225">
        <v>0</v>
      </c>
      <c r="AI38" s="225">
        <v>0</v>
      </c>
      <c r="AJ38" s="225">
        <v>0</v>
      </c>
      <c r="AK38" s="225">
        <v>0</v>
      </c>
      <c r="AL38" s="225">
        <v>0</v>
      </c>
      <c r="AM38" s="225">
        <v>0</v>
      </c>
      <c r="AN38" s="225">
        <v>0</v>
      </c>
      <c r="AO38" s="225">
        <v>0</v>
      </c>
      <c r="AP38" s="225">
        <v>-7.0470000000000003E-3</v>
      </c>
      <c r="AQ38" s="225">
        <v>0</v>
      </c>
      <c r="AR38" s="225">
        <v>-7.0470000000000003E-3</v>
      </c>
      <c r="AS38" s="225">
        <v>0</v>
      </c>
      <c r="AT38" s="225">
        <v>0</v>
      </c>
      <c r="AU38" s="225">
        <v>-2.9780000000000002E-3</v>
      </c>
      <c r="AY38" s="1"/>
      <c r="BA38" s="1"/>
    </row>
    <row r="39" spans="1:53" x14ac:dyDescent="0.25">
      <c r="A39" s="45">
        <f t="shared" si="1"/>
        <v>36</v>
      </c>
      <c r="B39" s="44" t="s">
        <v>123</v>
      </c>
      <c r="C39" s="225">
        <v>0</v>
      </c>
      <c r="D39" s="225">
        <v>0</v>
      </c>
      <c r="E39" s="225">
        <v>1.9421000000000001E-2</v>
      </c>
      <c r="F39" s="225">
        <v>6.4923999999999996E-2</v>
      </c>
      <c r="G39" s="225">
        <v>1.9421000000000001E-2</v>
      </c>
      <c r="H39" s="225">
        <v>6.3709999999999999E-3</v>
      </c>
      <c r="I39" s="225">
        <v>2.2000000000000001E-3</v>
      </c>
      <c r="J39" s="225">
        <v>9.5659999999999999E-3</v>
      </c>
      <c r="K39" s="225">
        <v>-2.2680000000000001E-3</v>
      </c>
      <c r="L39" s="225">
        <v>6.3709999999999999E-3</v>
      </c>
      <c r="M39" s="225">
        <v>0</v>
      </c>
      <c r="N39" s="225">
        <v>0</v>
      </c>
      <c r="O39" s="225">
        <v>0</v>
      </c>
      <c r="P39" s="225">
        <v>0</v>
      </c>
      <c r="Q39" s="225">
        <v>0</v>
      </c>
      <c r="R39" s="225">
        <v>0</v>
      </c>
      <c r="S39" s="225">
        <v>0</v>
      </c>
      <c r="T39" s="225">
        <v>0</v>
      </c>
      <c r="U39" s="225">
        <v>0</v>
      </c>
      <c r="V39" s="225">
        <v>0</v>
      </c>
      <c r="W39" s="225">
        <v>0</v>
      </c>
      <c r="X39" s="225">
        <v>0</v>
      </c>
      <c r="Y39" s="225">
        <v>8.4345000000000003E-2</v>
      </c>
      <c r="Z39" s="225">
        <v>2.3909999999999999E-3</v>
      </c>
      <c r="AA39" s="225">
        <v>1.593E-3</v>
      </c>
      <c r="AB39" s="225">
        <v>8.7989999999999995E-3</v>
      </c>
      <c r="AC39" s="225">
        <v>-1.5117999999999999E-2</v>
      </c>
      <c r="AD39" s="225">
        <v>-1.5117999999999999E-2</v>
      </c>
      <c r="AE39" s="225">
        <v>0</v>
      </c>
      <c r="AF39" s="225">
        <v>0</v>
      </c>
      <c r="AG39" s="225">
        <v>0</v>
      </c>
      <c r="AH39" s="225">
        <v>0</v>
      </c>
      <c r="AI39" s="225">
        <v>0</v>
      </c>
      <c r="AJ39" s="225">
        <v>0</v>
      </c>
      <c r="AK39" s="225">
        <v>0</v>
      </c>
      <c r="AL39" s="225">
        <v>0</v>
      </c>
      <c r="AM39" s="225">
        <v>0</v>
      </c>
      <c r="AN39" s="225">
        <v>0</v>
      </c>
      <c r="AO39" s="225">
        <v>0</v>
      </c>
      <c r="AP39" s="225">
        <v>-7.5589999999999997E-3</v>
      </c>
      <c r="AQ39" s="225">
        <v>0</v>
      </c>
      <c r="AR39" s="225">
        <v>-7.5589999999999997E-3</v>
      </c>
      <c r="AS39" s="225">
        <v>0</v>
      </c>
      <c r="AT39" s="225">
        <v>0</v>
      </c>
      <c r="AU39" s="225">
        <v>-3.1939999999999998E-3</v>
      </c>
      <c r="AY39" s="1"/>
      <c r="BA39" s="1"/>
    </row>
    <row r="40" spans="1:53" x14ac:dyDescent="0.25">
      <c r="A40" s="45">
        <f t="shared" si="1"/>
        <v>37</v>
      </c>
      <c r="B40" s="44" t="s">
        <v>124</v>
      </c>
      <c r="C40" s="225">
        <v>0</v>
      </c>
      <c r="D40" s="225">
        <v>0</v>
      </c>
      <c r="E40" s="225">
        <v>0.88659399999999999</v>
      </c>
      <c r="F40" s="225">
        <v>-0.80004699999999995</v>
      </c>
      <c r="G40" s="225">
        <v>-0.11340600000000001</v>
      </c>
      <c r="H40" s="225">
        <v>-0.61850300000000002</v>
      </c>
      <c r="I40" s="225">
        <v>7.4295E-2</v>
      </c>
      <c r="J40" s="225">
        <v>0.439967</v>
      </c>
      <c r="K40" s="225">
        <v>0.223411</v>
      </c>
      <c r="L40" s="225">
        <v>0.38149699999999998</v>
      </c>
      <c r="M40" s="225">
        <v>1</v>
      </c>
      <c r="N40" s="225">
        <v>0</v>
      </c>
      <c r="O40" s="225">
        <v>0</v>
      </c>
      <c r="P40" s="225">
        <v>0</v>
      </c>
      <c r="Q40" s="225">
        <v>0</v>
      </c>
      <c r="R40" s="225">
        <v>0</v>
      </c>
      <c r="S40" s="225">
        <v>0</v>
      </c>
      <c r="T40" s="225">
        <v>0</v>
      </c>
      <c r="U40" s="225">
        <v>0</v>
      </c>
      <c r="V40" s="225">
        <v>0</v>
      </c>
      <c r="W40" s="225">
        <v>0</v>
      </c>
      <c r="X40" s="225">
        <v>0</v>
      </c>
      <c r="Y40" s="225">
        <v>8.6546999999999999E-2</v>
      </c>
      <c r="Z40" s="225">
        <v>0.10999200000000001</v>
      </c>
      <c r="AA40" s="225">
        <v>9.5374E-2</v>
      </c>
      <c r="AB40" s="225">
        <v>0.29718</v>
      </c>
      <c r="AC40" s="225">
        <v>-0.51059399999999999</v>
      </c>
      <c r="AD40" s="225">
        <v>-0.51059399999999999</v>
      </c>
      <c r="AE40" s="225">
        <v>0</v>
      </c>
      <c r="AF40" s="225">
        <v>0</v>
      </c>
      <c r="AG40" s="225">
        <v>0</v>
      </c>
      <c r="AH40" s="225">
        <v>0</v>
      </c>
      <c r="AI40" s="225">
        <v>0</v>
      </c>
      <c r="AJ40" s="225">
        <v>0</v>
      </c>
      <c r="AK40" s="225">
        <v>0</v>
      </c>
      <c r="AL40" s="225">
        <v>0</v>
      </c>
      <c r="AM40" s="225">
        <v>0</v>
      </c>
      <c r="AN40" s="225">
        <v>0</v>
      </c>
      <c r="AO40" s="225">
        <v>0</v>
      </c>
      <c r="AP40" s="225">
        <v>4.4703E-2</v>
      </c>
      <c r="AQ40" s="225">
        <v>0.3</v>
      </c>
      <c r="AR40" s="225">
        <v>4.4703E-2</v>
      </c>
      <c r="AS40" s="225">
        <v>0.3</v>
      </c>
      <c r="AT40" s="225">
        <v>0.3</v>
      </c>
      <c r="AU40" s="225">
        <v>0.19212799999999999</v>
      </c>
      <c r="AY40" s="1"/>
      <c r="BA40" s="1"/>
    </row>
    <row r="41" spans="1:53" x14ac:dyDescent="0.25">
      <c r="A41" s="45">
        <f t="shared" si="1"/>
        <v>38</v>
      </c>
      <c r="B41" s="44" t="s">
        <v>36</v>
      </c>
      <c r="C41" s="225">
        <v>0</v>
      </c>
      <c r="D41" s="225">
        <v>0</v>
      </c>
      <c r="E41" s="225">
        <v>0</v>
      </c>
      <c r="F41" s="225">
        <v>0</v>
      </c>
      <c r="G41" s="225">
        <v>0</v>
      </c>
      <c r="H41" s="225">
        <v>0</v>
      </c>
      <c r="I41" s="225">
        <v>0</v>
      </c>
      <c r="J41" s="225">
        <v>0</v>
      </c>
      <c r="K41" s="225">
        <v>0</v>
      </c>
      <c r="L41" s="225">
        <v>0</v>
      </c>
      <c r="M41" s="225">
        <v>0</v>
      </c>
      <c r="N41" s="225">
        <v>0</v>
      </c>
      <c r="O41" s="225">
        <v>0</v>
      </c>
      <c r="P41" s="225">
        <v>0</v>
      </c>
      <c r="Q41" s="225">
        <v>0</v>
      </c>
      <c r="R41" s="225">
        <v>0</v>
      </c>
      <c r="S41" s="225">
        <v>0</v>
      </c>
      <c r="T41" s="225">
        <v>0</v>
      </c>
      <c r="U41" s="225">
        <v>0</v>
      </c>
      <c r="V41" s="225">
        <v>0</v>
      </c>
      <c r="W41" s="225">
        <v>0</v>
      </c>
      <c r="X41" s="225">
        <v>0</v>
      </c>
      <c r="Y41" s="225">
        <v>0</v>
      </c>
      <c r="Z41" s="225">
        <v>0.25</v>
      </c>
      <c r="AA41" s="225">
        <v>0</v>
      </c>
      <c r="AB41" s="225">
        <v>0</v>
      </c>
      <c r="AC41" s="225">
        <v>0</v>
      </c>
      <c r="AD41" s="225">
        <v>0</v>
      </c>
      <c r="AE41" s="225">
        <v>0</v>
      </c>
      <c r="AF41" s="225">
        <v>0</v>
      </c>
      <c r="AG41" s="225">
        <v>0</v>
      </c>
      <c r="AH41" s="225">
        <v>0</v>
      </c>
      <c r="AI41" s="225">
        <v>0</v>
      </c>
      <c r="AJ41" s="225">
        <v>0</v>
      </c>
      <c r="AK41" s="225">
        <v>0</v>
      </c>
      <c r="AL41" s="225">
        <v>0</v>
      </c>
      <c r="AM41" s="225">
        <v>0</v>
      </c>
      <c r="AN41" s="225">
        <v>0</v>
      </c>
      <c r="AO41" s="225">
        <v>0</v>
      </c>
      <c r="AP41" s="225">
        <v>0</v>
      </c>
      <c r="AQ41" s="225">
        <v>0</v>
      </c>
      <c r="AR41" s="225">
        <v>0</v>
      </c>
      <c r="AS41" s="225">
        <v>0</v>
      </c>
      <c r="AT41" s="225">
        <v>0</v>
      </c>
      <c r="AU41" s="225">
        <v>0</v>
      </c>
      <c r="AY41" s="1"/>
      <c r="BA41" s="1"/>
    </row>
    <row r="42" spans="1:53" x14ac:dyDescent="0.25">
      <c r="A42" s="45">
        <f t="shared" si="1"/>
        <v>39</v>
      </c>
      <c r="B42" s="44" t="s">
        <v>37</v>
      </c>
      <c r="C42" s="225">
        <v>0</v>
      </c>
      <c r="D42" s="225">
        <v>0</v>
      </c>
      <c r="E42" s="225">
        <v>0</v>
      </c>
      <c r="F42" s="225">
        <v>0</v>
      </c>
      <c r="G42" s="225">
        <v>0</v>
      </c>
      <c r="H42" s="225">
        <v>0</v>
      </c>
      <c r="I42" s="225">
        <v>0</v>
      </c>
      <c r="J42" s="225">
        <v>0</v>
      </c>
      <c r="K42" s="225">
        <v>0</v>
      </c>
      <c r="L42" s="225">
        <v>0</v>
      </c>
      <c r="M42" s="225">
        <v>0</v>
      </c>
      <c r="N42" s="225">
        <v>0</v>
      </c>
      <c r="O42" s="225">
        <v>0</v>
      </c>
      <c r="P42" s="225">
        <v>0</v>
      </c>
      <c r="Q42" s="225">
        <v>0</v>
      </c>
      <c r="R42" s="225">
        <v>0</v>
      </c>
      <c r="S42" s="225">
        <v>0</v>
      </c>
      <c r="T42" s="225">
        <v>0</v>
      </c>
      <c r="U42" s="225">
        <v>0</v>
      </c>
      <c r="V42" s="225">
        <v>0</v>
      </c>
      <c r="W42" s="225">
        <v>0</v>
      </c>
      <c r="X42" s="225">
        <v>0</v>
      </c>
      <c r="Y42" s="225">
        <v>0</v>
      </c>
      <c r="Z42" s="225">
        <v>0.25</v>
      </c>
      <c r="AA42" s="225">
        <v>0</v>
      </c>
      <c r="AB42" s="225">
        <v>0</v>
      </c>
      <c r="AC42" s="225">
        <v>0</v>
      </c>
      <c r="AD42" s="225">
        <v>0</v>
      </c>
      <c r="AE42" s="225">
        <v>0</v>
      </c>
      <c r="AF42" s="225">
        <v>0</v>
      </c>
      <c r="AG42" s="225">
        <v>0</v>
      </c>
      <c r="AH42" s="225">
        <v>0</v>
      </c>
      <c r="AI42" s="225">
        <v>0</v>
      </c>
      <c r="AJ42" s="225">
        <v>0</v>
      </c>
      <c r="AK42" s="225">
        <v>0</v>
      </c>
      <c r="AL42" s="225">
        <v>0</v>
      </c>
      <c r="AM42" s="225">
        <v>0</v>
      </c>
      <c r="AN42" s="225">
        <v>0</v>
      </c>
      <c r="AO42" s="225">
        <v>0</v>
      </c>
      <c r="AP42" s="225">
        <v>0</v>
      </c>
      <c r="AQ42" s="225">
        <v>0</v>
      </c>
      <c r="AR42" s="225">
        <v>0</v>
      </c>
      <c r="AS42" s="225">
        <v>0</v>
      </c>
      <c r="AT42" s="225">
        <v>0</v>
      </c>
      <c r="AU42" s="225">
        <v>0</v>
      </c>
      <c r="AY42" s="1"/>
      <c r="BA42" s="1"/>
    </row>
    <row r="43" spans="1:53" x14ac:dyDescent="0.25">
      <c r="A43" s="45">
        <f t="shared" si="1"/>
        <v>40</v>
      </c>
      <c r="B43" s="44" t="s">
        <v>96</v>
      </c>
      <c r="C43" s="225">
        <v>0</v>
      </c>
      <c r="D43" s="225">
        <v>0</v>
      </c>
      <c r="E43" s="225">
        <v>9.3779999999999992E-3</v>
      </c>
      <c r="F43" s="225">
        <v>-3.0959999999999998E-3</v>
      </c>
      <c r="G43" s="225">
        <v>9.3779999999999992E-3</v>
      </c>
      <c r="H43" s="225">
        <v>3.0760000000000002E-3</v>
      </c>
      <c r="I43" s="225">
        <v>1.062E-3</v>
      </c>
      <c r="J43" s="225">
        <v>4.6189999999999998E-3</v>
      </c>
      <c r="K43" s="225">
        <v>-1.0950000000000001E-3</v>
      </c>
      <c r="L43" s="225">
        <v>3.0760000000000002E-3</v>
      </c>
      <c r="M43" s="225">
        <v>0</v>
      </c>
      <c r="N43" s="225">
        <v>0</v>
      </c>
      <c r="O43" s="225">
        <v>0</v>
      </c>
      <c r="P43" s="225">
        <v>0</v>
      </c>
      <c r="Q43" s="225">
        <v>0</v>
      </c>
      <c r="R43" s="225">
        <v>0</v>
      </c>
      <c r="S43" s="225">
        <v>0</v>
      </c>
      <c r="T43" s="225">
        <v>0</v>
      </c>
      <c r="U43" s="225">
        <v>0</v>
      </c>
      <c r="V43" s="225">
        <v>0</v>
      </c>
      <c r="W43" s="225">
        <v>0</v>
      </c>
      <c r="X43" s="225">
        <v>0</v>
      </c>
      <c r="Y43" s="225">
        <v>6.2820000000000003E-3</v>
      </c>
      <c r="Z43" s="225">
        <v>1.155E-3</v>
      </c>
      <c r="AA43" s="225">
        <v>0.25076900000000002</v>
      </c>
      <c r="AB43" s="225">
        <v>4.2490000000000002E-3</v>
      </c>
      <c r="AC43" s="225">
        <v>-7.3000000000000001E-3</v>
      </c>
      <c r="AD43" s="225">
        <v>-7.3000000000000001E-3</v>
      </c>
      <c r="AE43" s="225">
        <v>0</v>
      </c>
      <c r="AF43" s="225">
        <v>0</v>
      </c>
      <c r="AG43" s="225">
        <v>0</v>
      </c>
      <c r="AH43" s="225">
        <v>0</v>
      </c>
      <c r="AI43" s="225">
        <v>0</v>
      </c>
      <c r="AJ43" s="225">
        <v>0</v>
      </c>
      <c r="AK43" s="225">
        <v>0</v>
      </c>
      <c r="AL43" s="225">
        <v>0</v>
      </c>
      <c r="AM43" s="225">
        <v>0</v>
      </c>
      <c r="AN43" s="225">
        <v>0</v>
      </c>
      <c r="AO43" s="225">
        <v>0</v>
      </c>
      <c r="AP43" s="225">
        <v>-3.65E-3</v>
      </c>
      <c r="AQ43" s="225">
        <v>0</v>
      </c>
      <c r="AR43" s="225">
        <v>-3.65E-3</v>
      </c>
      <c r="AS43" s="225">
        <v>0</v>
      </c>
      <c r="AT43" s="225">
        <v>0</v>
      </c>
      <c r="AU43" s="225">
        <v>-1.542E-3</v>
      </c>
      <c r="AY43" s="1"/>
      <c r="BA43" s="1"/>
    </row>
    <row r="44" spans="1:53" x14ac:dyDescent="0.25">
      <c r="A44" s="45">
        <f t="shared" si="1"/>
        <v>41</v>
      </c>
      <c r="B44" s="44" t="s">
        <v>97</v>
      </c>
      <c r="C44" s="225">
        <v>0</v>
      </c>
      <c r="D44" s="225">
        <v>0</v>
      </c>
      <c r="E44" s="225">
        <v>4.8700000000000002E-3</v>
      </c>
      <c r="F44" s="225">
        <v>-1.928E-3</v>
      </c>
      <c r="G44" s="225">
        <v>4.8700000000000002E-3</v>
      </c>
      <c r="H44" s="225">
        <v>1.5969999999999999E-3</v>
      </c>
      <c r="I44" s="225">
        <v>5.5199999999999997E-4</v>
      </c>
      <c r="J44" s="225">
        <v>2.398E-3</v>
      </c>
      <c r="K44" s="225">
        <v>-5.6899999999999995E-4</v>
      </c>
      <c r="L44" s="225">
        <v>1.5969999999999999E-3</v>
      </c>
      <c r="M44" s="225">
        <v>0</v>
      </c>
      <c r="N44" s="225">
        <v>0</v>
      </c>
      <c r="O44" s="225">
        <v>0</v>
      </c>
      <c r="P44" s="225">
        <v>0</v>
      </c>
      <c r="Q44" s="225">
        <v>0</v>
      </c>
      <c r="R44" s="225">
        <v>0</v>
      </c>
      <c r="S44" s="225">
        <v>0</v>
      </c>
      <c r="T44" s="225">
        <v>0</v>
      </c>
      <c r="U44" s="225">
        <v>0</v>
      </c>
      <c r="V44" s="225">
        <v>0</v>
      </c>
      <c r="W44" s="225">
        <v>0</v>
      </c>
      <c r="X44" s="225">
        <v>0</v>
      </c>
      <c r="Y44" s="225">
        <v>2.941E-3</v>
      </c>
      <c r="Z44" s="225">
        <v>5.9999999999999995E-4</v>
      </c>
      <c r="AA44" s="225">
        <v>0.25039899999999998</v>
      </c>
      <c r="AB44" s="225">
        <v>2.2060000000000001E-3</v>
      </c>
      <c r="AC44" s="225">
        <v>-3.7910000000000001E-3</v>
      </c>
      <c r="AD44" s="225">
        <v>-3.7910000000000001E-3</v>
      </c>
      <c r="AE44" s="225">
        <v>0</v>
      </c>
      <c r="AF44" s="225">
        <v>0</v>
      </c>
      <c r="AG44" s="225">
        <v>0</v>
      </c>
      <c r="AH44" s="225">
        <v>0</v>
      </c>
      <c r="AI44" s="225">
        <v>0</v>
      </c>
      <c r="AJ44" s="225">
        <v>0</v>
      </c>
      <c r="AK44" s="225">
        <v>0</v>
      </c>
      <c r="AL44" s="225">
        <v>0</v>
      </c>
      <c r="AM44" s="225">
        <v>0</v>
      </c>
      <c r="AN44" s="225">
        <v>0</v>
      </c>
      <c r="AO44" s="225">
        <v>0</v>
      </c>
      <c r="AP44" s="225">
        <v>-1.895E-3</v>
      </c>
      <c r="AQ44" s="225">
        <v>0</v>
      </c>
      <c r="AR44" s="225">
        <v>-1.895E-3</v>
      </c>
      <c r="AS44" s="225">
        <v>0</v>
      </c>
      <c r="AT44" s="225">
        <v>0</v>
      </c>
      <c r="AU44" s="225">
        <v>-8.0099999999999995E-4</v>
      </c>
      <c r="AY44" s="1"/>
      <c r="BA44" s="1"/>
    </row>
    <row r="45" spans="1:53" x14ac:dyDescent="0.25">
      <c r="A45" s="45">
        <f t="shared" si="1"/>
        <v>42</v>
      </c>
      <c r="B45" s="44" t="s">
        <v>38</v>
      </c>
      <c r="C45" s="225">
        <v>0</v>
      </c>
      <c r="D45" s="225">
        <v>0</v>
      </c>
      <c r="E45" s="225">
        <v>-4.3927000000000001E-2</v>
      </c>
      <c r="F45" s="225">
        <v>1.434277</v>
      </c>
      <c r="G45" s="225">
        <v>-4.3927000000000001E-2</v>
      </c>
      <c r="H45" s="225">
        <v>-0.55337700000000001</v>
      </c>
      <c r="I45" s="225">
        <v>1.451905</v>
      </c>
      <c r="J45" s="225">
        <v>-0.20446300000000001</v>
      </c>
      <c r="K45" s="225">
        <v>-1.496737</v>
      </c>
      <c r="L45" s="225">
        <v>-0.55337700000000001</v>
      </c>
      <c r="M45" s="225">
        <v>0</v>
      </c>
      <c r="N45" s="225">
        <v>0</v>
      </c>
      <c r="O45" s="225">
        <v>0</v>
      </c>
      <c r="P45" s="225">
        <v>0</v>
      </c>
      <c r="Q45" s="225">
        <v>0</v>
      </c>
      <c r="R45" s="225">
        <v>0</v>
      </c>
      <c r="S45" s="225">
        <v>0</v>
      </c>
      <c r="T45" s="225">
        <v>0</v>
      </c>
      <c r="U45" s="225">
        <v>0</v>
      </c>
      <c r="V45" s="225">
        <v>0</v>
      </c>
      <c r="W45" s="225">
        <v>0</v>
      </c>
      <c r="X45" s="225">
        <v>0</v>
      </c>
      <c r="Y45" s="225">
        <v>1.39035</v>
      </c>
      <c r="Z45" s="225">
        <v>-5.1116000000000002E-2</v>
      </c>
      <c r="AA45" s="225">
        <v>-0.13834399999999999</v>
      </c>
      <c r="AB45" s="225">
        <v>5.8076189999999999</v>
      </c>
      <c r="AC45" s="225">
        <v>-9.9782440000000001</v>
      </c>
      <c r="AD45" s="225">
        <v>-9.9782440000000001</v>
      </c>
      <c r="AE45" s="225">
        <v>0</v>
      </c>
      <c r="AF45" s="225">
        <v>0</v>
      </c>
      <c r="AG45" s="225">
        <v>0</v>
      </c>
      <c r="AH45" s="225">
        <v>0</v>
      </c>
      <c r="AI45" s="225">
        <v>0</v>
      </c>
      <c r="AJ45" s="225">
        <v>0</v>
      </c>
      <c r="AK45" s="225">
        <v>0</v>
      </c>
      <c r="AL45" s="225">
        <v>0</v>
      </c>
      <c r="AM45" s="225">
        <v>0</v>
      </c>
      <c r="AN45" s="225">
        <v>0</v>
      </c>
      <c r="AO45" s="225">
        <v>0</v>
      </c>
      <c r="AP45" s="225">
        <v>-4.9891220000000001</v>
      </c>
      <c r="AQ45" s="225">
        <v>0</v>
      </c>
      <c r="AR45" s="225">
        <v>-4.9891220000000001</v>
      </c>
      <c r="AS45" s="225">
        <v>0</v>
      </c>
      <c r="AT45" s="225">
        <v>0</v>
      </c>
      <c r="AU45" s="225">
        <v>-2.1080800000000002</v>
      </c>
      <c r="AY45" s="1"/>
      <c r="BA45" s="1"/>
    </row>
    <row r="46" spans="1:53" x14ac:dyDescent="0.25">
      <c r="A46" s="45">
        <f t="shared" si="1"/>
        <v>43</v>
      </c>
      <c r="B46" s="44" t="s">
        <v>94</v>
      </c>
      <c r="C46" s="225">
        <v>0</v>
      </c>
      <c r="D46" s="225">
        <v>0</v>
      </c>
      <c r="E46" s="225">
        <v>1.3476999999999999E-2</v>
      </c>
      <c r="F46" s="225">
        <v>-3.7810000000000001E-3</v>
      </c>
      <c r="G46" s="225">
        <v>1.3476999999999999E-2</v>
      </c>
      <c r="H46" s="225">
        <v>4.4209999999999996E-3</v>
      </c>
      <c r="I46" s="225">
        <v>1.526E-3</v>
      </c>
      <c r="J46" s="225">
        <v>6.6379999999999998E-3</v>
      </c>
      <c r="K46" s="225">
        <v>-1.5740000000000001E-3</v>
      </c>
      <c r="L46" s="225">
        <v>4.4209999999999996E-3</v>
      </c>
      <c r="M46" s="225">
        <v>0</v>
      </c>
      <c r="N46" s="225">
        <v>0</v>
      </c>
      <c r="O46" s="225">
        <v>0</v>
      </c>
      <c r="P46" s="225">
        <v>0</v>
      </c>
      <c r="Q46" s="225">
        <v>0</v>
      </c>
      <c r="R46" s="225">
        <v>0</v>
      </c>
      <c r="S46" s="225">
        <v>0</v>
      </c>
      <c r="T46" s="225">
        <v>0</v>
      </c>
      <c r="U46" s="225">
        <v>0</v>
      </c>
      <c r="V46" s="225">
        <v>0</v>
      </c>
      <c r="W46" s="225">
        <v>0</v>
      </c>
      <c r="X46" s="225">
        <v>0</v>
      </c>
      <c r="Y46" s="225">
        <v>9.6950000000000005E-3</v>
      </c>
      <c r="Z46" s="225">
        <v>1.6590000000000001E-3</v>
      </c>
      <c r="AA46" s="225">
        <v>0.25110500000000002</v>
      </c>
      <c r="AB46" s="225">
        <v>6.1060000000000003E-3</v>
      </c>
      <c r="AC46" s="225">
        <v>-1.0491E-2</v>
      </c>
      <c r="AD46" s="225">
        <v>-1.0491E-2</v>
      </c>
      <c r="AE46" s="225">
        <v>0</v>
      </c>
      <c r="AF46" s="225">
        <v>0</v>
      </c>
      <c r="AG46" s="225">
        <v>0</v>
      </c>
      <c r="AH46" s="225">
        <v>0</v>
      </c>
      <c r="AI46" s="225">
        <v>0</v>
      </c>
      <c r="AJ46" s="225">
        <v>0</v>
      </c>
      <c r="AK46" s="225">
        <v>0</v>
      </c>
      <c r="AL46" s="225">
        <v>0</v>
      </c>
      <c r="AM46" s="225">
        <v>0</v>
      </c>
      <c r="AN46" s="225">
        <v>0</v>
      </c>
      <c r="AO46" s="225">
        <v>0</v>
      </c>
      <c r="AP46" s="225">
        <v>-5.2449999999999997E-3</v>
      </c>
      <c r="AQ46" s="225">
        <v>0</v>
      </c>
      <c r="AR46" s="225">
        <v>-5.2449999999999997E-3</v>
      </c>
      <c r="AS46" s="225">
        <v>0</v>
      </c>
      <c r="AT46" s="225">
        <v>0</v>
      </c>
      <c r="AU46" s="225">
        <v>-2.2160000000000001E-3</v>
      </c>
      <c r="AY46" s="1"/>
      <c r="BA46" s="1"/>
    </row>
    <row r="47" spans="1:53" x14ac:dyDescent="0.25">
      <c r="A47" s="45">
        <f t="shared" si="1"/>
        <v>44</v>
      </c>
      <c r="B47" s="44" t="s">
        <v>40</v>
      </c>
      <c r="C47" s="225">
        <v>-2.9850000000000002E-2</v>
      </c>
      <c r="D47" s="225">
        <v>0</v>
      </c>
      <c r="E47" s="225">
        <v>-4.1399999999999998E-4</v>
      </c>
      <c r="F47" s="225">
        <v>7.7999999999999999E-5</v>
      </c>
      <c r="G47" s="225">
        <v>-4.1399999999999998E-4</v>
      </c>
      <c r="H47" s="225">
        <v>-3.1570000000000001E-3</v>
      </c>
      <c r="I47" s="225">
        <v>-4.6999999999999997E-5</v>
      </c>
      <c r="J47" s="225">
        <v>-4.3429999999999996E-3</v>
      </c>
      <c r="K47" s="225">
        <v>4.8000000000000001E-5</v>
      </c>
      <c r="L47" s="225">
        <v>-3.1570000000000001E-3</v>
      </c>
      <c r="M47" s="225">
        <v>0</v>
      </c>
      <c r="N47" s="225">
        <v>0</v>
      </c>
      <c r="O47" s="225">
        <v>-7.3741000000000001E-2</v>
      </c>
      <c r="P47" s="225">
        <v>-2.9850000000000002E-2</v>
      </c>
      <c r="Q47" s="225">
        <v>0</v>
      </c>
      <c r="R47" s="225">
        <v>0</v>
      </c>
      <c r="S47" s="225">
        <v>-2.9850000000000002E-2</v>
      </c>
      <c r="T47" s="225">
        <v>0</v>
      </c>
      <c r="U47" s="225">
        <v>0</v>
      </c>
      <c r="V47" s="225">
        <v>0</v>
      </c>
      <c r="W47" s="225">
        <v>0</v>
      </c>
      <c r="X47" s="225">
        <v>0</v>
      </c>
      <c r="Y47" s="225">
        <v>-3.3599999999999998E-4</v>
      </c>
      <c r="Z47" s="225">
        <v>-1.0859999999999999E-3</v>
      </c>
      <c r="AA47" s="225">
        <v>-7.8899999999999999E-4</v>
      </c>
      <c r="AB47" s="225">
        <v>-1.8799999999999999E-4</v>
      </c>
      <c r="AC47" s="225">
        <v>3.2200000000000002E-4</v>
      </c>
      <c r="AD47" s="225">
        <v>3.2200000000000002E-4</v>
      </c>
      <c r="AE47" s="225">
        <v>1</v>
      </c>
      <c r="AF47" s="225">
        <v>0</v>
      </c>
      <c r="AG47" s="225">
        <v>0</v>
      </c>
      <c r="AH47" s="225">
        <v>0</v>
      </c>
      <c r="AI47" s="225">
        <v>0</v>
      </c>
      <c r="AJ47" s="225">
        <v>0</v>
      </c>
      <c r="AK47" s="225">
        <v>0</v>
      </c>
      <c r="AL47" s="225">
        <v>0</v>
      </c>
      <c r="AM47" s="225">
        <v>0</v>
      </c>
      <c r="AN47" s="225">
        <v>0</v>
      </c>
      <c r="AO47" s="225">
        <v>0</v>
      </c>
      <c r="AP47" s="225">
        <v>1.6100000000000001E-4</v>
      </c>
      <c r="AQ47" s="225">
        <v>0</v>
      </c>
      <c r="AR47" s="225">
        <v>1.6100000000000001E-4</v>
      </c>
      <c r="AS47" s="225">
        <v>0</v>
      </c>
      <c r="AT47" s="225">
        <v>0</v>
      </c>
      <c r="AU47" s="225">
        <v>6.7999999999999999E-5</v>
      </c>
      <c r="BA47" s="1"/>
    </row>
    <row r="48" spans="1:53" x14ac:dyDescent="0.25">
      <c r="A48" s="45">
        <f t="shared" si="1"/>
        <v>45</v>
      </c>
      <c r="B48" s="44" t="s">
        <v>41</v>
      </c>
      <c r="C48" s="225">
        <v>-4.0730000000000002E-2</v>
      </c>
      <c r="D48" s="225">
        <v>0</v>
      </c>
      <c r="E48" s="225">
        <v>-1.593E-3</v>
      </c>
      <c r="F48" s="225">
        <v>1.34E-4</v>
      </c>
      <c r="G48" s="225">
        <v>-1.593E-3</v>
      </c>
      <c r="H48" s="225">
        <v>-4.6449999999999998E-3</v>
      </c>
      <c r="I48" s="225">
        <v>-1.8000000000000001E-4</v>
      </c>
      <c r="J48" s="225">
        <v>-6.4320000000000002E-3</v>
      </c>
      <c r="K48" s="225">
        <v>1.8599999999999999E-4</v>
      </c>
      <c r="L48" s="225">
        <v>-4.6449999999999998E-3</v>
      </c>
      <c r="M48" s="225">
        <v>0</v>
      </c>
      <c r="N48" s="225">
        <v>0</v>
      </c>
      <c r="O48" s="225">
        <v>-0.100619</v>
      </c>
      <c r="P48" s="225">
        <v>-4.0730000000000002E-2</v>
      </c>
      <c r="Q48" s="225">
        <v>0</v>
      </c>
      <c r="R48" s="225">
        <v>0</v>
      </c>
      <c r="S48" s="225">
        <v>-4.0730000000000002E-2</v>
      </c>
      <c r="T48" s="225">
        <v>0</v>
      </c>
      <c r="U48" s="225">
        <v>0</v>
      </c>
      <c r="V48" s="225">
        <v>0</v>
      </c>
      <c r="W48" s="225">
        <v>0</v>
      </c>
      <c r="X48" s="225">
        <v>0</v>
      </c>
      <c r="Y48" s="225">
        <v>-1.459E-3</v>
      </c>
      <c r="Z48" s="225">
        <v>-1.6080000000000001E-3</v>
      </c>
      <c r="AA48" s="225">
        <v>-1.1609999999999999E-3</v>
      </c>
      <c r="AB48" s="225">
        <v>-7.2199999999999999E-4</v>
      </c>
      <c r="AC48" s="225">
        <v>1.24E-3</v>
      </c>
      <c r="AD48" s="225">
        <v>1.24E-3</v>
      </c>
      <c r="AE48" s="225">
        <v>0</v>
      </c>
      <c r="AF48" s="225">
        <v>1</v>
      </c>
      <c r="AG48" s="225">
        <v>0</v>
      </c>
      <c r="AH48" s="225">
        <v>0</v>
      </c>
      <c r="AI48" s="225">
        <v>0</v>
      </c>
      <c r="AJ48" s="225">
        <v>0</v>
      </c>
      <c r="AK48" s="225">
        <v>0</v>
      </c>
      <c r="AL48" s="225">
        <v>0</v>
      </c>
      <c r="AM48" s="225">
        <v>0</v>
      </c>
      <c r="AN48" s="225">
        <v>0</v>
      </c>
      <c r="AO48" s="225">
        <v>0</v>
      </c>
      <c r="AP48" s="225">
        <v>6.2E-4</v>
      </c>
      <c r="AQ48" s="225">
        <v>0</v>
      </c>
      <c r="AR48" s="225">
        <v>6.2E-4</v>
      </c>
      <c r="AS48" s="225">
        <v>0</v>
      </c>
      <c r="AT48" s="225">
        <v>0</v>
      </c>
      <c r="AU48" s="225">
        <v>2.6200000000000003E-4</v>
      </c>
      <c r="BA48" s="1"/>
    </row>
    <row r="49" spans="1:53" x14ac:dyDescent="0.25">
      <c r="A49" s="45">
        <f t="shared" si="1"/>
        <v>46</v>
      </c>
      <c r="B49" s="44" t="s">
        <v>42</v>
      </c>
      <c r="C49" s="225">
        <v>1</v>
      </c>
      <c r="D49" s="225">
        <v>0</v>
      </c>
      <c r="E49" s="225">
        <v>1.3865000000000001E-2</v>
      </c>
      <c r="F49" s="225">
        <v>-2.6250000000000002E-3</v>
      </c>
      <c r="G49" s="225">
        <v>1.3865000000000001E-2</v>
      </c>
      <c r="H49" s="225">
        <v>0.10577</v>
      </c>
      <c r="I49" s="225">
        <v>1.57E-3</v>
      </c>
      <c r="J49" s="225">
        <v>0.14548900000000001</v>
      </c>
      <c r="K49" s="225">
        <v>-1.619E-3</v>
      </c>
      <c r="L49" s="225">
        <v>0.10577</v>
      </c>
      <c r="M49" s="225">
        <v>0</v>
      </c>
      <c r="N49" s="225">
        <v>0</v>
      </c>
      <c r="O49" s="225">
        <v>2.4704000000000002</v>
      </c>
      <c r="P49" s="225">
        <v>1</v>
      </c>
      <c r="Q49" s="225">
        <v>0</v>
      </c>
      <c r="R49" s="225">
        <v>0</v>
      </c>
      <c r="S49" s="225">
        <v>1</v>
      </c>
      <c r="T49" s="225">
        <v>0</v>
      </c>
      <c r="U49" s="225">
        <v>0</v>
      </c>
      <c r="V49" s="225">
        <v>0</v>
      </c>
      <c r="W49" s="225">
        <v>0</v>
      </c>
      <c r="X49" s="225">
        <v>0</v>
      </c>
      <c r="Y49" s="225">
        <v>1.124E-2</v>
      </c>
      <c r="Z49" s="225">
        <v>3.6372000000000002E-2</v>
      </c>
      <c r="AA49" s="225">
        <v>2.6442E-2</v>
      </c>
      <c r="AB49" s="225">
        <v>6.2820000000000003E-3</v>
      </c>
      <c r="AC49" s="225">
        <v>-1.0793000000000001E-2</v>
      </c>
      <c r="AD49" s="225">
        <v>-1.0793000000000001E-2</v>
      </c>
      <c r="AE49" s="225">
        <v>0</v>
      </c>
      <c r="AF49" s="225">
        <v>0</v>
      </c>
      <c r="AG49" s="225">
        <v>0</v>
      </c>
      <c r="AH49" s="225">
        <v>0</v>
      </c>
      <c r="AI49" s="225">
        <v>0</v>
      </c>
      <c r="AJ49" s="225">
        <v>0</v>
      </c>
      <c r="AK49" s="225">
        <v>0</v>
      </c>
      <c r="AL49" s="225">
        <v>0</v>
      </c>
      <c r="AM49" s="225">
        <v>0</v>
      </c>
      <c r="AN49" s="225">
        <v>0</v>
      </c>
      <c r="AO49" s="225">
        <v>0</v>
      </c>
      <c r="AP49" s="225">
        <v>-5.3959999999999998E-3</v>
      </c>
      <c r="AQ49" s="225">
        <v>0</v>
      </c>
      <c r="AR49" s="225">
        <v>-5.3959999999999998E-3</v>
      </c>
      <c r="AS49" s="225">
        <v>0</v>
      </c>
      <c r="AT49" s="225">
        <v>0</v>
      </c>
      <c r="AU49" s="225">
        <v>-2.2799999999999999E-3</v>
      </c>
      <c r="BA49" s="1"/>
    </row>
    <row r="50" spans="1:53" x14ac:dyDescent="0.25">
      <c r="A50" s="45">
        <f t="shared" si="1"/>
        <v>47</v>
      </c>
      <c r="B50" s="44" t="s">
        <v>201</v>
      </c>
      <c r="C50" s="225">
        <v>0</v>
      </c>
      <c r="D50" s="225">
        <v>0</v>
      </c>
      <c r="E50" s="225">
        <v>4.28E-4</v>
      </c>
      <c r="F50" s="225">
        <v>-6.0000000000000002E-5</v>
      </c>
      <c r="G50" s="225">
        <v>4.28E-4</v>
      </c>
      <c r="H50" s="225">
        <v>1.3469999999999999E-2</v>
      </c>
      <c r="I50" s="225">
        <v>4.8999999999999998E-5</v>
      </c>
      <c r="J50" s="225">
        <v>1.8471000000000001E-2</v>
      </c>
      <c r="K50" s="225">
        <v>-5.0000000000000002E-5</v>
      </c>
      <c r="L50" s="225">
        <v>1.3469999999999999E-2</v>
      </c>
      <c r="M50" s="225">
        <v>0</v>
      </c>
      <c r="N50" s="225">
        <v>0</v>
      </c>
      <c r="O50" s="225">
        <v>0</v>
      </c>
      <c r="P50" s="225">
        <v>0</v>
      </c>
      <c r="Q50" s="225">
        <v>0</v>
      </c>
      <c r="R50" s="225">
        <v>0</v>
      </c>
      <c r="S50" s="225">
        <v>0</v>
      </c>
      <c r="T50" s="225">
        <v>0</v>
      </c>
      <c r="U50" s="225">
        <v>0</v>
      </c>
      <c r="V50" s="225">
        <v>0</v>
      </c>
      <c r="W50" s="225">
        <v>0</v>
      </c>
      <c r="X50" s="225">
        <v>0</v>
      </c>
      <c r="Y50" s="225">
        <v>3.68E-4</v>
      </c>
      <c r="Z50" s="225">
        <v>4.6179999999999997E-3</v>
      </c>
      <c r="AA50" s="225">
        <v>3.3679999999999999E-3</v>
      </c>
      <c r="AB50" s="225">
        <v>1.94E-4</v>
      </c>
      <c r="AC50" s="225">
        <v>-3.3300000000000002E-4</v>
      </c>
      <c r="AD50" s="225">
        <v>-3.3300000000000002E-4</v>
      </c>
      <c r="AE50" s="225">
        <v>0</v>
      </c>
      <c r="AF50" s="225">
        <v>0</v>
      </c>
      <c r="AG50" s="225">
        <v>1</v>
      </c>
      <c r="AH50" s="225">
        <v>0</v>
      </c>
      <c r="AI50" s="225">
        <v>0</v>
      </c>
      <c r="AJ50" s="225">
        <v>0</v>
      </c>
      <c r="AK50" s="225">
        <v>0</v>
      </c>
      <c r="AL50" s="225">
        <v>0</v>
      </c>
      <c r="AM50" s="225">
        <v>0</v>
      </c>
      <c r="AN50" s="225">
        <v>0</v>
      </c>
      <c r="AO50" s="225">
        <v>0</v>
      </c>
      <c r="AP50" s="225">
        <v>-1.6699999999999999E-4</v>
      </c>
      <c r="AQ50" s="225">
        <v>0</v>
      </c>
      <c r="AR50" s="225">
        <v>-1.6699999999999999E-4</v>
      </c>
      <c r="AS50" s="225">
        <v>0</v>
      </c>
      <c r="AT50" s="225">
        <v>0</v>
      </c>
      <c r="AU50" s="225">
        <v>-6.9999999999999994E-5</v>
      </c>
      <c r="BA50" s="1"/>
    </row>
    <row r="51" spans="1:53" x14ac:dyDescent="0.25">
      <c r="A51" s="45">
        <f t="shared" si="1"/>
        <v>48</v>
      </c>
      <c r="B51" s="44" t="s">
        <v>43</v>
      </c>
      <c r="C51" s="225">
        <v>0</v>
      </c>
      <c r="D51" s="225">
        <v>0</v>
      </c>
      <c r="E51" s="225">
        <v>2.3452000000000001E-2</v>
      </c>
      <c r="F51" s="225">
        <v>-3.2989999999999998E-3</v>
      </c>
      <c r="G51" s="225">
        <v>2.3452000000000001E-2</v>
      </c>
      <c r="H51" s="225">
        <v>0.73769300000000004</v>
      </c>
      <c r="I51" s="225">
        <v>2.6559999999999999E-3</v>
      </c>
      <c r="J51" s="225">
        <v>1.0115510000000001</v>
      </c>
      <c r="K51" s="225">
        <v>-2.738E-3</v>
      </c>
      <c r="L51" s="225">
        <v>0.73769300000000004</v>
      </c>
      <c r="M51" s="225">
        <v>0</v>
      </c>
      <c r="N51" s="225">
        <v>0</v>
      </c>
      <c r="O51" s="225">
        <v>0</v>
      </c>
      <c r="P51" s="225">
        <v>0</v>
      </c>
      <c r="Q51" s="225">
        <v>0</v>
      </c>
      <c r="R51" s="225">
        <v>0</v>
      </c>
      <c r="S51" s="225">
        <v>0</v>
      </c>
      <c r="T51" s="225">
        <v>0</v>
      </c>
      <c r="U51" s="225">
        <v>0</v>
      </c>
      <c r="V51" s="225">
        <v>0</v>
      </c>
      <c r="W51" s="225">
        <v>0</v>
      </c>
      <c r="X51" s="225">
        <v>0</v>
      </c>
      <c r="Y51" s="225">
        <v>2.0152E-2</v>
      </c>
      <c r="Z51" s="225">
        <v>0.252888</v>
      </c>
      <c r="AA51" s="225">
        <v>0.184423</v>
      </c>
      <c r="AB51" s="225">
        <v>1.0625000000000001E-2</v>
      </c>
      <c r="AC51" s="225">
        <v>-1.8255E-2</v>
      </c>
      <c r="AD51" s="225">
        <v>-1.8255E-2</v>
      </c>
      <c r="AE51" s="225">
        <v>0</v>
      </c>
      <c r="AF51" s="225">
        <v>0</v>
      </c>
      <c r="AG51" s="225">
        <v>0</v>
      </c>
      <c r="AH51" s="225">
        <v>0</v>
      </c>
      <c r="AI51" s="225">
        <v>0</v>
      </c>
      <c r="AJ51" s="225">
        <v>0</v>
      </c>
      <c r="AK51" s="225">
        <v>0</v>
      </c>
      <c r="AL51" s="225">
        <v>0</v>
      </c>
      <c r="AM51" s="225">
        <v>0</v>
      </c>
      <c r="AN51" s="225">
        <v>0</v>
      </c>
      <c r="AO51" s="225">
        <v>0</v>
      </c>
      <c r="AP51" s="225">
        <v>-9.1280000000000007E-3</v>
      </c>
      <c r="AQ51" s="225">
        <v>0</v>
      </c>
      <c r="AR51" s="225">
        <v>-9.1280000000000007E-3</v>
      </c>
      <c r="AS51" s="225">
        <v>0</v>
      </c>
      <c r="AT51" s="225">
        <v>0</v>
      </c>
      <c r="AU51" s="225">
        <v>-3.8570000000000002E-3</v>
      </c>
      <c r="BA51" s="1"/>
    </row>
    <row r="52" spans="1:53" x14ac:dyDescent="0.25">
      <c r="A52" s="45">
        <f t="shared" si="1"/>
        <v>49</v>
      </c>
      <c r="B52" s="44" t="s">
        <v>44</v>
      </c>
      <c r="C52" s="225">
        <v>0</v>
      </c>
      <c r="D52" s="225">
        <v>0</v>
      </c>
      <c r="E52" s="225">
        <v>0.88659399999999999</v>
      </c>
      <c r="F52" s="225">
        <v>-0.80004699999999995</v>
      </c>
      <c r="G52" s="225">
        <v>-0.11340600000000001</v>
      </c>
      <c r="H52" s="225">
        <v>-0.61850300000000002</v>
      </c>
      <c r="I52" s="225">
        <v>7.4295E-2</v>
      </c>
      <c r="J52" s="225">
        <v>0.439967</v>
      </c>
      <c r="K52" s="225">
        <v>0.223411</v>
      </c>
      <c r="L52" s="225">
        <v>0.38149699999999998</v>
      </c>
      <c r="M52" s="225">
        <v>1</v>
      </c>
      <c r="N52" s="225">
        <v>0</v>
      </c>
      <c r="O52" s="225">
        <v>0</v>
      </c>
      <c r="P52" s="225">
        <v>0</v>
      </c>
      <c r="Q52" s="225">
        <v>0</v>
      </c>
      <c r="R52" s="225">
        <v>0</v>
      </c>
      <c r="S52" s="225">
        <v>0</v>
      </c>
      <c r="T52" s="225">
        <v>0</v>
      </c>
      <c r="U52" s="225">
        <v>0</v>
      </c>
      <c r="V52" s="225">
        <v>0</v>
      </c>
      <c r="W52" s="225">
        <v>0</v>
      </c>
      <c r="X52" s="225">
        <v>0</v>
      </c>
      <c r="Y52" s="225">
        <v>8.6546999999999999E-2</v>
      </c>
      <c r="Z52" s="225">
        <v>0.10999200000000001</v>
      </c>
      <c r="AA52" s="225">
        <v>9.5374E-2</v>
      </c>
      <c r="AB52" s="225">
        <v>0.29718</v>
      </c>
      <c r="AC52" s="225">
        <v>-0.51059399999999999</v>
      </c>
      <c r="AD52" s="225">
        <v>-0.51059399999999999</v>
      </c>
      <c r="AE52" s="225">
        <v>0</v>
      </c>
      <c r="AF52" s="225">
        <v>0</v>
      </c>
      <c r="AG52" s="225">
        <v>0</v>
      </c>
      <c r="AH52" s="225">
        <v>0</v>
      </c>
      <c r="AI52" s="225">
        <v>0</v>
      </c>
      <c r="AJ52" s="225">
        <v>0</v>
      </c>
      <c r="AK52" s="225">
        <v>0</v>
      </c>
      <c r="AL52" s="225">
        <v>0</v>
      </c>
      <c r="AM52" s="225">
        <v>0</v>
      </c>
      <c r="AN52" s="225">
        <v>0</v>
      </c>
      <c r="AO52" s="225">
        <v>0</v>
      </c>
      <c r="AP52" s="225">
        <v>4.4703E-2</v>
      </c>
      <c r="AQ52" s="225">
        <v>0.3</v>
      </c>
      <c r="AR52" s="225">
        <v>4.4703E-2</v>
      </c>
      <c r="AS52" s="225">
        <v>0.3</v>
      </c>
      <c r="AT52" s="225">
        <v>0.3</v>
      </c>
      <c r="AU52" s="225">
        <v>0.19212799999999999</v>
      </c>
      <c r="BA52" s="1"/>
    </row>
    <row r="53" spans="1:53" x14ac:dyDescent="0.25">
      <c r="A53" s="45">
        <f t="shared" si="1"/>
        <v>50</v>
      </c>
      <c r="B53" s="44" t="s">
        <v>125</v>
      </c>
      <c r="C53" s="225">
        <v>0</v>
      </c>
      <c r="D53" s="225">
        <v>0</v>
      </c>
      <c r="E53" s="225">
        <v>1.6670000000000001E-3</v>
      </c>
      <c r="F53" s="225">
        <v>4.6189999999999998E-3</v>
      </c>
      <c r="G53" s="225">
        <v>1.6670000000000001E-3</v>
      </c>
      <c r="H53" s="225">
        <v>5.4699999999999996E-4</v>
      </c>
      <c r="I53" s="225">
        <v>1.8900000000000001E-4</v>
      </c>
      <c r="J53" s="225">
        <v>8.2100000000000001E-4</v>
      </c>
      <c r="K53" s="225">
        <v>-1.95E-4</v>
      </c>
      <c r="L53" s="225">
        <v>5.4699999999999996E-4</v>
      </c>
      <c r="M53" s="225">
        <v>0</v>
      </c>
      <c r="N53" s="225">
        <v>1</v>
      </c>
      <c r="O53" s="225">
        <v>0</v>
      </c>
      <c r="P53" s="225">
        <v>0</v>
      </c>
      <c r="Q53" s="225">
        <v>0</v>
      </c>
      <c r="R53" s="225">
        <v>0</v>
      </c>
      <c r="S53" s="225">
        <v>0</v>
      </c>
      <c r="T53" s="225">
        <v>0</v>
      </c>
      <c r="U53" s="225">
        <v>0</v>
      </c>
      <c r="V53" s="225">
        <v>0</v>
      </c>
      <c r="W53" s="225">
        <v>0</v>
      </c>
      <c r="X53" s="225">
        <v>0</v>
      </c>
      <c r="Y53" s="225">
        <v>6.2859999999999999E-3</v>
      </c>
      <c r="Z53" s="225">
        <v>2.05E-4</v>
      </c>
      <c r="AA53" s="225">
        <v>1.37E-4</v>
      </c>
      <c r="AB53" s="225">
        <v>7.5500000000000003E-4</v>
      </c>
      <c r="AC53" s="225">
        <v>-1.2979999999999999E-3</v>
      </c>
      <c r="AD53" s="225">
        <v>-1.2979999999999999E-3</v>
      </c>
      <c r="AE53" s="225">
        <v>0</v>
      </c>
      <c r="AF53" s="225">
        <v>0</v>
      </c>
      <c r="AG53" s="225">
        <v>0</v>
      </c>
      <c r="AH53" s="225">
        <v>0</v>
      </c>
      <c r="AI53" s="225">
        <v>0</v>
      </c>
      <c r="AJ53" s="225">
        <v>0</v>
      </c>
      <c r="AK53" s="225">
        <v>0</v>
      </c>
      <c r="AL53" s="225">
        <v>0</v>
      </c>
      <c r="AM53" s="225">
        <v>0</v>
      </c>
      <c r="AN53" s="225">
        <v>0</v>
      </c>
      <c r="AO53" s="225">
        <v>0</v>
      </c>
      <c r="AP53" s="225">
        <v>-6.4899999999999995E-4</v>
      </c>
      <c r="AQ53" s="225">
        <v>0</v>
      </c>
      <c r="AR53" s="225">
        <v>-6.4899999999999995E-4</v>
      </c>
      <c r="AS53" s="225">
        <v>0</v>
      </c>
      <c r="AT53" s="225">
        <v>0</v>
      </c>
      <c r="AU53" s="225">
        <v>-2.7399999999999999E-4</v>
      </c>
      <c r="BA53" s="1"/>
    </row>
    <row r="54" spans="1:53" x14ac:dyDescent="0.25">
      <c r="A54" s="45">
        <f t="shared" si="1"/>
        <v>51</v>
      </c>
      <c r="B54" s="44" t="s">
        <v>45</v>
      </c>
      <c r="C54" s="225">
        <v>0</v>
      </c>
      <c r="D54" s="225">
        <v>0</v>
      </c>
      <c r="E54" s="225">
        <v>-5.3502000000000001E-2</v>
      </c>
      <c r="F54" s="225">
        <v>1.435554</v>
      </c>
      <c r="G54" s="225">
        <v>-5.3502000000000001E-2</v>
      </c>
      <c r="H54" s="225">
        <v>-0.38749699999999998</v>
      </c>
      <c r="I54" s="225">
        <v>0.99394000000000005</v>
      </c>
      <c r="J54" s="225">
        <v>-0.15184400000000001</v>
      </c>
      <c r="K54" s="225">
        <v>-1.0246310000000001</v>
      </c>
      <c r="L54" s="225">
        <v>-0.38749699999999998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X54" s="225">
        <v>0</v>
      </c>
      <c r="Y54" s="225">
        <v>1.3820520000000001</v>
      </c>
      <c r="Z54" s="225">
        <v>-3.7961000000000002E-2</v>
      </c>
      <c r="AA54" s="225">
        <v>-9.6874000000000002E-2</v>
      </c>
      <c r="AB54" s="225">
        <v>3.9757600000000002</v>
      </c>
      <c r="AC54" s="225">
        <v>-6.8308730000000004</v>
      </c>
      <c r="AD54" s="225">
        <v>-6.8308730000000004</v>
      </c>
      <c r="AE54" s="225">
        <v>0</v>
      </c>
      <c r="AF54" s="225">
        <v>0</v>
      </c>
      <c r="AG54" s="225">
        <v>0</v>
      </c>
      <c r="AH54" s="225">
        <v>0</v>
      </c>
      <c r="AI54" s="225">
        <v>0</v>
      </c>
      <c r="AJ54" s="225">
        <v>0</v>
      </c>
      <c r="AK54" s="225">
        <v>0</v>
      </c>
      <c r="AL54" s="225">
        <v>0</v>
      </c>
      <c r="AM54" s="225">
        <v>0</v>
      </c>
      <c r="AN54" s="225">
        <v>0</v>
      </c>
      <c r="AO54" s="225">
        <v>0</v>
      </c>
      <c r="AP54" s="225">
        <v>-3.4154360000000001</v>
      </c>
      <c r="AQ54" s="225">
        <v>0</v>
      </c>
      <c r="AR54" s="225">
        <v>-3.4154360000000001</v>
      </c>
      <c r="AS54" s="225">
        <v>0</v>
      </c>
      <c r="AT54" s="225">
        <v>0</v>
      </c>
      <c r="AU54" s="225">
        <v>-1.4431419999999999</v>
      </c>
      <c r="BA54" s="1"/>
    </row>
    <row r="55" spans="1:53" x14ac:dyDescent="0.25">
      <c r="A55" s="45">
        <f t="shared" si="1"/>
        <v>52</v>
      </c>
      <c r="B55" s="44" t="s">
        <v>46</v>
      </c>
      <c r="C55" s="225">
        <v>0</v>
      </c>
      <c r="D55" s="225">
        <v>0</v>
      </c>
      <c r="E55" s="225">
        <v>-7.8810000000000009E-3</v>
      </c>
      <c r="F55" s="225">
        <v>1.001609</v>
      </c>
      <c r="G55" s="225">
        <v>-7.8810000000000009E-3</v>
      </c>
      <c r="H55" s="225">
        <v>-2.5850000000000001E-3</v>
      </c>
      <c r="I55" s="225">
        <v>-8.9300000000000002E-4</v>
      </c>
      <c r="J55" s="225">
        <v>-3.882E-3</v>
      </c>
      <c r="K55" s="225">
        <v>9.2000000000000003E-4</v>
      </c>
      <c r="L55" s="225">
        <v>-2.5850000000000001E-3</v>
      </c>
      <c r="M55" s="225">
        <v>0</v>
      </c>
      <c r="N55" s="225">
        <v>0</v>
      </c>
      <c r="O55" s="225">
        <v>0</v>
      </c>
      <c r="P55" s="225">
        <v>0</v>
      </c>
      <c r="Q55" s="225">
        <v>0</v>
      </c>
      <c r="R55" s="225">
        <v>0</v>
      </c>
      <c r="S55" s="225">
        <v>0</v>
      </c>
      <c r="T55" s="225">
        <v>0</v>
      </c>
      <c r="U55" s="225">
        <v>0</v>
      </c>
      <c r="V55" s="225">
        <v>0</v>
      </c>
      <c r="W55" s="225">
        <v>0</v>
      </c>
      <c r="X55" s="225">
        <v>0</v>
      </c>
      <c r="Y55" s="225">
        <v>0.99372799999999994</v>
      </c>
      <c r="Z55" s="225">
        <v>-9.7000000000000005E-4</v>
      </c>
      <c r="AA55" s="225">
        <v>-6.4599999999999998E-4</v>
      </c>
      <c r="AB55" s="225">
        <v>-3.571E-3</v>
      </c>
      <c r="AC55" s="225">
        <v>6.1349999999999998E-3</v>
      </c>
      <c r="AD55" s="225">
        <v>6.1349999999999998E-3</v>
      </c>
      <c r="AE55" s="225">
        <v>0</v>
      </c>
      <c r="AF55" s="225">
        <v>0</v>
      </c>
      <c r="AG55" s="225">
        <v>0</v>
      </c>
      <c r="AH55" s="225">
        <v>0</v>
      </c>
      <c r="AI55" s="225">
        <v>0</v>
      </c>
      <c r="AJ55" s="225">
        <v>0</v>
      </c>
      <c r="AK55" s="225">
        <v>0</v>
      </c>
      <c r="AL55" s="225">
        <v>0</v>
      </c>
      <c r="AM55" s="225">
        <v>0</v>
      </c>
      <c r="AN55" s="225">
        <v>0</v>
      </c>
      <c r="AO55" s="225">
        <v>0</v>
      </c>
      <c r="AP55" s="225">
        <v>3.0669999999999998E-3</v>
      </c>
      <c r="AQ55" s="225">
        <v>0</v>
      </c>
      <c r="AR55" s="225">
        <v>3.0669999999999998E-3</v>
      </c>
      <c r="AS55" s="225">
        <v>0</v>
      </c>
      <c r="AT55" s="225">
        <v>0</v>
      </c>
      <c r="AU55" s="225">
        <v>1.2960000000000001E-3</v>
      </c>
      <c r="BA55" s="1"/>
    </row>
    <row r="56" spans="1:53" x14ac:dyDescent="0.25">
      <c r="A56" s="45">
        <f t="shared" si="1"/>
        <v>53</v>
      </c>
      <c r="B56" s="44" t="s">
        <v>47</v>
      </c>
      <c r="C56" s="225">
        <v>0</v>
      </c>
      <c r="D56" s="225">
        <v>0</v>
      </c>
      <c r="E56" s="225">
        <v>1.048489</v>
      </c>
      <c r="F56" s="225">
        <v>-0.67550600000000005</v>
      </c>
      <c r="G56" s="225">
        <v>1.048489</v>
      </c>
      <c r="H56" s="225">
        <v>0.34393899999999999</v>
      </c>
      <c r="I56" s="225">
        <v>0.118758</v>
      </c>
      <c r="J56" s="225">
        <v>0.51642900000000003</v>
      </c>
      <c r="K56" s="225">
        <v>-0.12242500000000001</v>
      </c>
      <c r="L56" s="225">
        <v>0.34393899999999999</v>
      </c>
      <c r="M56" s="225">
        <v>0</v>
      </c>
      <c r="N56" s="225">
        <v>0</v>
      </c>
      <c r="O56" s="225">
        <v>0</v>
      </c>
      <c r="P56" s="225">
        <v>0</v>
      </c>
      <c r="Q56" s="225">
        <v>0</v>
      </c>
      <c r="R56" s="225">
        <v>0</v>
      </c>
      <c r="S56" s="225">
        <v>0</v>
      </c>
      <c r="T56" s="225">
        <v>0</v>
      </c>
      <c r="U56" s="225">
        <v>0</v>
      </c>
      <c r="V56" s="225">
        <v>0</v>
      </c>
      <c r="W56" s="225">
        <v>0</v>
      </c>
      <c r="X56" s="225">
        <v>0</v>
      </c>
      <c r="Y56" s="225">
        <v>0.37298300000000001</v>
      </c>
      <c r="Z56" s="225">
        <v>0.129107</v>
      </c>
      <c r="AA56" s="225">
        <v>8.5985000000000006E-2</v>
      </c>
      <c r="AB56" s="225">
        <v>0.47503000000000001</v>
      </c>
      <c r="AC56" s="225">
        <v>-0.816164</v>
      </c>
      <c r="AD56" s="225">
        <v>-0.816164</v>
      </c>
      <c r="AE56" s="225">
        <v>0</v>
      </c>
      <c r="AF56" s="225">
        <v>0</v>
      </c>
      <c r="AG56" s="225">
        <v>0</v>
      </c>
      <c r="AH56" s="225">
        <v>0</v>
      </c>
      <c r="AI56" s="225">
        <v>0</v>
      </c>
      <c r="AJ56" s="225">
        <v>0</v>
      </c>
      <c r="AK56" s="225">
        <v>0</v>
      </c>
      <c r="AL56" s="225">
        <v>0</v>
      </c>
      <c r="AM56" s="225">
        <v>0</v>
      </c>
      <c r="AN56" s="225">
        <v>0</v>
      </c>
      <c r="AO56" s="225">
        <v>0</v>
      </c>
      <c r="AP56" s="225">
        <v>-0.408082</v>
      </c>
      <c r="AQ56" s="225">
        <v>0</v>
      </c>
      <c r="AR56" s="225">
        <v>-0.408082</v>
      </c>
      <c r="AS56" s="225">
        <v>0</v>
      </c>
      <c r="AT56" s="225">
        <v>0</v>
      </c>
      <c r="AU56" s="225">
        <v>-0.172429</v>
      </c>
      <c r="BA56" s="1"/>
    </row>
    <row r="57" spans="1:53" x14ac:dyDescent="0.25">
      <c r="A57" s="45">
        <f t="shared" si="1"/>
        <v>54</v>
      </c>
      <c r="B57" s="44" t="s">
        <v>126</v>
      </c>
      <c r="C57" s="225">
        <v>0</v>
      </c>
      <c r="D57" s="225">
        <v>0</v>
      </c>
      <c r="E57" s="225">
        <v>1.5999999999999999E-5</v>
      </c>
      <c r="F57" s="225">
        <v>-1.4E-5</v>
      </c>
      <c r="G57" s="225">
        <v>1.5999999999999999E-5</v>
      </c>
      <c r="H57" s="225">
        <v>2.9500000000000001E-4</v>
      </c>
      <c r="I57" s="225">
        <v>1.9999999999999999E-6</v>
      </c>
      <c r="J57" s="225">
        <v>4.0400000000000001E-4</v>
      </c>
      <c r="K57" s="225">
        <v>-1.9999999999999999E-6</v>
      </c>
      <c r="L57" s="225">
        <v>2.9500000000000001E-4</v>
      </c>
      <c r="M57" s="225">
        <v>0</v>
      </c>
      <c r="N57" s="225">
        <v>0</v>
      </c>
      <c r="O57" s="225">
        <v>0</v>
      </c>
      <c r="P57" s="225">
        <v>0</v>
      </c>
      <c r="Q57" s="225">
        <v>0</v>
      </c>
      <c r="R57" s="225">
        <v>0</v>
      </c>
      <c r="S57" s="225">
        <v>0</v>
      </c>
      <c r="T57" s="225">
        <v>0</v>
      </c>
      <c r="U57" s="225">
        <v>0</v>
      </c>
      <c r="V57" s="225">
        <v>0</v>
      </c>
      <c r="W57" s="225">
        <v>0</v>
      </c>
      <c r="X57" s="225">
        <v>0</v>
      </c>
      <c r="Y57" s="225">
        <v>1.9999999999999999E-6</v>
      </c>
      <c r="Z57" s="225">
        <v>1.01E-4</v>
      </c>
      <c r="AA57" s="225">
        <v>7.3999999999999996E-5</v>
      </c>
      <c r="AB57" s="225">
        <v>6.9999999999999999E-6</v>
      </c>
      <c r="AC57" s="225">
        <v>-1.2E-5</v>
      </c>
      <c r="AD57" s="225">
        <v>-1.2E-5</v>
      </c>
      <c r="AE57" s="225">
        <v>0</v>
      </c>
      <c r="AF57" s="225">
        <v>0</v>
      </c>
      <c r="AG57" s="225">
        <v>0</v>
      </c>
      <c r="AH57" s="225">
        <v>0</v>
      </c>
      <c r="AI57" s="225">
        <v>0</v>
      </c>
      <c r="AJ57" s="225">
        <v>0</v>
      </c>
      <c r="AK57" s="225">
        <v>0</v>
      </c>
      <c r="AL57" s="225">
        <v>1</v>
      </c>
      <c r="AM57" s="225">
        <v>0</v>
      </c>
      <c r="AN57" s="225">
        <v>0</v>
      </c>
      <c r="AO57" s="225">
        <v>0</v>
      </c>
      <c r="AP57" s="225">
        <v>-6.0000000000000002E-6</v>
      </c>
      <c r="AQ57" s="225">
        <v>0</v>
      </c>
      <c r="AR57" s="225">
        <v>-6.0000000000000002E-6</v>
      </c>
      <c r="AS57" s="225">
        <v>0</v>
      </c>
      <c r="AT57" s="225">
        <v>0</v>
      </c>
      <c r="AU57" s="225">
        <v>-3.0000000000000001E-6</v>
      </c>
      <c r="BA57" s="1"/>
    </row>
    <row r="58" spans="1:53" x14ac:dyDescent="0.25">
      <c r="A58" s="45">
        <f t="shared" si="1"/>
        <v>55</v>
      </c>
      <c r="B58" s="44" t="s">
        <v>127</v>
      </c>
      <c r="C58" s="225">
        <v>0</v>
      </c>
      <c r="D58" s="225">
        <v>0</v>
      </c>
      <c r="E58" s="225">
        <v>1.4E-5</v>
      </c>
      <c r="F58" s="225">
        <v>-1.2E-5</v>
      </c>
      <c r="G58" s="225">
        <v>1.4E-5</v>
      </c>
      <c r="H58" s="225">
        <v>2.5799999999999998E-4</v>
      </c>
      <c r="I58" s="225">
        <v>1.9999999999999999E-6</v>
      </c>
      <c r="J58" s="225">
        <v>3.5300000000000002E-4</v>
      </c>
      <c r="K58" s="225">
        <v>-1.9999999999999999E-6</v>
      </c>
      <c r="L58" s="225">
        <v>2.5799999999999998E-4</v>
      </c>
      <c r="M58" s="225">
        <v>0</v>
      </c>
      <c r="N58" s="225">
        <v>0</v>
      </c>
      <c r="O58" s="225">
        <v>0</v>
      </c>
      <c r="P58" s="225">
        <v>0</v>
      </c>
      <c r="Q58" s="225">
        <v>0</v>
      </c>
      <c r="R58" s="225">
        <v>0</v>
      </c>
      <c r="S58" s="225">
        <v>0</v>
      </c>
      <c r="T58" s="225">
        <v>0</v>
      </c>
      <c r="U58" s="225">
        <v>0</v>
      </c>
      <c r="V58" s="225">
        <v>0</v>
      </c>
      <c r="W58" s="225">
        <v>0</v>
      </c>
      <c r="X58" s="225">
        <v>0</v>
      </c>
      <c r="Y58" s="225">
        <v>9.9999999999999995E-7</v>
      </c>
      <c r="Z58" s="225">
        <v>8.7999999999999998E-5</v>
      </c>
      <c r="AA58" s="225">
        <v>6.3999999999999997E-5</v>
      </c>
      <c r="AB58" s="225">
        <v>6.0000000000000002E-6</v>
      </c>
      <c r="AC58" s="225">
        <v>-1.1E-5</v>
      </c>
      <c r="AD58" s="225">
        <v>-1.1E-5</v>
      </c>
      <c r="AE58" s="225">
        <v>0</v>
      </c>
      <c r="AF58" s="225">
        <v>0</v>
      </c>
      <c r="AG58" s="225">
        <v>0</v>
      </c>
      <c r="AH58" s="225">
        <v>0</v>
      </c>
      <c r="AI58" s="225">
        <v>0</v>
      </c>
      <c r="AJ58" s="225">
        <v>0</v>
      </c>
      <c r="AK58" s="225">
        <v>0</v>
      </c>
      <c r="AL58" s="225">
        <v>0</v>
      </c>
      <c r="AM58" s="225">
        <v>1</v>
      </c>
      <c r="AN58" s="225">
        <v>0</v>
      </c>
      <c r="AO58" s="225">
        <v>0</v>
      </c>
      <c r="AP58" s="225">
        <v>-5.0000000000000004E-6</v>
      </c>
      <c r="AQ58" s="225">
        <v>0</v>
      </c>
      <c r="AR58" s="225">
        <v>-5.0000000000000004E-6</v>
      </c>
      <c r="AS58" s="225">
        <v>0</v>
      </c>
      <c r="AT58" s="225">
        <v>0</v>
      </c>
      <c r="AU58" s="225">
        <v>-1.9999999999999999E-6</v>
      </c>
      <c r="BA58" s="1"/>
    </row>
    <row r="59" spans="1:53" x14ac:dyDescent="0.25">
      <c r="A59" s="45">
        <f t="shared" si="1"/>
        <v>56</v>
      </c>
      <c r="B59" s="44" t="s">
        <v>48</v>
      </c>
      <c r="C59" s="225">
        <v>0</v>
      </c>
      <c r="D59" s="225">
        <v>0</v>
      </c>
      <c r="E59" s="225">
        <v>4.9360000000000003E-3</v>
      </c>
      <c r="F59" s="225">
        <v>1.9900000000000001E-4</v>
      </c>
      <c r="G59" s="225">
        <v>4.9360000000000003E-3</v>
      </c>
      <c r="H59" s="225">
        <v>0.271619</v>
      </c>
      <c r="I59" s="225">
        <v>5.5900000000000004E-4</v>
      </c>
      <c r="J59" s="225">
        <v>2.431E-3</v>
      </c>
      <c r="K59" s="225">
        <v>0.99942399999999998</v>
      </c>
      <c r="L59" s="225">
        <v>0.271619</v>
      </c>
      <c r="M59" s="225">
        <v>0</v>
      </c>
      <c r="N59" s="225">
        <v>0</v>
      </c>
      <c r="O59" s="225">
        <v>0</v>
      </c>
      <c r="P59" s="225">
        <v>0</v>
      </c>
      <c r="Q59" s="225">
        <v>0</v>
      </c>
      <c r="R59" s="225">
        <v>0</v>
      </c>
      <c r="S59" s="225">
        <v>0</v>
      </c>
      <c r="T59" s="225">
        <v>0</v>
      </c>
      <c r="U59" s="225">
        <v>0</v>
      </c>
      <c r="V59" s="225">
        <v>0</v>
      </c>
      <c r="W59" s="225">
        <v>0</v>
      </c>
      <c r="X59" s="225">
        <v>0</v>
      </c>
      <c r="Y59" s="225">
        <v>5.1349999999999998E-3</v>
      </c>
      <c r="Z59" s="225">
        <v>6.0800000000000003E-4</v>
      </c>
      <c r="AA59" s="225">
        <v>6.7904999999999993E-2</v>
      </c>
      <c r="AB59" s="225">
        <v>2.2360000000000001E-3</v>
      </c>
      <c r="AC59" s="225">
        <v>-3.8419999999999999E-3</v>
      </c>
      <c r="AD59" s="225">
        <v>-3.8419999999999999E-3</v>
      </c>
      <c r="AE59" s="225">
        <v>0</v>
      </c>
      <c r="AF59" s="225">
        <v>0</v>
      </c>
      <c r="AG59" s="225">
        <v>0</v>
      </c>
      <c r="AH59" s="225">
        <v>0</v>
      </c>
      <c r="AI59" s="225">
        <v>0</v>
      </c>
      <c r="AJ59" s="225">
        <v>0</v>
      </c>
      <c r="AK59" s="225">
        <v>0</v>
      </c>
      <c r="AL59" s="225">
        <v>0</v>
      </c>
      <c r="AM59" s="225">
        <v>0</v>
      </c>
      <c r="AN59" s="225">
        <v>0</v>
      </c>
      <c r="AO59" s="225">
        <v>0</v>
      </c>
      <c r="AP59" s="225">
        <v>-1.921E-3</v>
      </c>
      <c r="AQ59" s="225">
        <v>0</v>
      </c>
      <c r="AR59" s="225">
        <v>-1.921E-3</v>
      </c>
      <c r="AS59" s="225">
        <v>0</v>
      </c>
      <c r="AT59" s="225">
        <v>0</v>
      </c>
      <c r="AU59" s="225">
        <v>-8.12E-4</v>
      </c>
      <c r="BA59" s="1"/>
    </row>
    <row r="60" spans="1:53" x14ac:dyDescent="0.25">
      <c r="A60" s="45">
        <f t="shared" si="1"/>
        <v>57</v>
      </c>
      <c r="B60" s="44" t="s">
        <v>128</v>
      </c>
      <c r="C60" s="225">
        <v>0</v>
      </c>
      <c r="D60" s="225">
        <v>0</v>
      </c>
      <c r="E60" s="225">
        <v>1.8280999999999999E-2</v>
      </c>
      <c r="F60" s="225">
        <v>7.36E-4</v>
      </c>
      <c r="G60" s="225">
        <v>1.8280999999999999E-2</v>
      </c>
      <c r="H60" s="225">
        <v>1.005997</v>
      </c>
      <c r="I60" s="225">
        <v>2.0709999999999999E-3</v>
      </c>
      <c r="J60" s="225">
        <v>9.0039999999999999E-3</v>
      </c>
      <c r="K60" s="225">
        <v>-2.1350000000000002E-3</v>
      </c>
      <c r="L60" s="225">
        <v>1.005997</v>
      </c>
      <c r="M60" s="225">
        <v>0</v>
      </c>
      <c r="N60" s="225">
        <v>0</v>
      </c>
      <c r="O60" s="225">
        <v>0</v>
      </c>
      <c r="P60" s="225">
        <v>0</v>
      </c>
      <c r="Q60" s="225">
        <v>0</v>
      </c>
      <c r="R60" s="225">
        <v>0</v>
      </c>
      <c r="S60" s="225">
        <v>0</v>
      </c>
      <c r="T60" s="225">
        <v>0</v>
      </c>
      <c r="U60" s="225">
        <v>0</v>
      </c>
      <c r="V60" s="225">
        <v>0</v>
      </c>
      <c r="W60" s="225">
        <v>0</v>
      </c>
      <c r="X60" s="225">
        <v>0</v>
      </c>
      <c r="Y60" s="225">
        <v>1.9016999999999999E-2</v>
      </c>
      <c r="Z60" s="225">
        <v>2.251E-3</v>
      </c>
      <c r="AA60" s="225">
        <v>0.25149899999999997</v>
      </c>
      <c r="AB60" s="225">
        <v>8.2819999999999994E-3</v>
      </c>
      <c r="AC60" s="225">
        <v>-1.423E-2</v>
      </c>
      <c r="AD60" s="225">
        <v>-1.423E-2</v>
      </c>
      <c r="AE60" s="225">
        <v>0</v>
      </c>
      <c r="AF60" s="225">
        <v>0</v>
      </c>
      <c r="AG60" s="225">
        <v>0</v>
      </c>
      <c r="AH60" s="225">
        <v>0</v>
      </c>
      <c r="AI60" s="225">
        <v>0</v>
      </c>
      <c r="AJ60" s="225">
        <v>0</v>
      </c>
      <c r="AK60" s="225">
        <v>0</v>
      </c>
      <c r="AL60" s="225">
        <v>0</v>
      </c>
      <c r="AM60" s="225">
        <v>0</v>
      </c>
      <c r="AN60" s="225">
        <v>0</v>
      </c>
      <c r="AO60" s="225">
        <v>0</v>
      </c>
      <c r="AP60" s="225">
        <v>-7.1149999999999998E-3</v>
      </c>
      <c r="AQ60" s="225">
        <v>0</v>
      </c>
      <c r="AR60" s="225">
        <v>-7.1149999999999998E-3</v>
      </c>
      <c r="AS60" s="225">
        <v>0</v>
      </c>
      <c r="AT60" s="225">
        <v>0</v>
      </c>
      <c r="AU60" s="225">
        <v>-3.006E-3</v>
      </c>
      <c r="BA60" s="1"/>
    </row>
    <row r="61" spans="1:53" x14ac:dyDescent="0.25">
      <c r="A61" s="45">
        <f t="shared" si="1"/>
        <v>58</v>
      </c>
      <c r="B61" s="44" t="s">
        <v>49</v>
      </c>
      <c r="C61" s="225">
        <v>0</v>
      </c>
      <c r="D61" s="225">
        <v>1</v>
      </c>
      <c r="E61" s="225">
        <v>-6.7999999999999999E-5</v>
      </c>
      <c r="F61" s="225">
        <v>-0.65136700000000003</v>
      </c>
      <c r="G61" s="225">
        <v>-6.7999999999999999E-5</v>
      </c>
      <c r="H61" s="225">
        <v>-3.2259000000000003E-2</v>
      </c>
      <c r="I61" s="225">
        <v>8.7132000000000001E-2</v>
      </c>
      <c r="J61" s="225">
        <v>-1.0969E-2</v>
      </c>
      <c r="K61" s="225">
        <v>-8.9823E-2</v>
      </c>
      <c r="L61" s="225">
        <v>-3.2259000000000003E-2</v>
      </c>
      <c r="M61" s="225">
        <v>0</v>
      </c>
      <c r="N61" s="225">
        <v>0</v>
      </c>
      <c r="O61" s="225">
        <v>0</v>
      </c>
      <c r="P61" s="225">
        <v>0</v>
      </c>
      <c r="Q61" s="225">
        <v>0</v>
      </c>
      <c r="R61" s="225">
        <v>0</v>
      </c>
      <c r="S61" s="225">
        <v>0</v>
      </c>
      <c r="T61" s="225">
        <v>0</v>
      </c>
      <c r="U61" s="225">
        <v>0</v>
      </c>
      <c r="V61" s="225">
        <v>0</v>
      </c>
      <c r="W61" s="225">
        <v>0</v>
      </c>
      <c r="X61" s="225">
        <v>0</v>
      </c>
      <c r="Y61" s="225">
        <v>0.34856500000000001</v>
      </c>
      <c r="Z61" s="225">
        <v>-2.7420000000000001E-3</v>
      </c>
      <c r="AA61" s="225">
        <v>-8.0649999999999993E-3</v>
      </c>
      <c r="AB61" s="225">
        <v>0.34852899999999998</v>
      </c>
      <c r="AC61" s="225">
        <v>-0.59881899999999999</v>
      </c>
      <c r="AD61" s="225">
        <v>-0.59881899999999999</v>
      </c>
      <c r="AE61" s="225">
        <v>0</v>
      </c>
      <c r="AF61" s="225">
        <v>0</v>
      </c>
      <c r="AG61" s="225">
        <v>0</v>
      </c>
      <c r="AH61" s="225">
        <v>0</v>
      </c>
      <c r="AI61" s="225">
        <v>0</v>
      </c>
      <c r="AJ61" s="225">
        <v>0</v>
      </c>
      <c r="AK61" s="225">
        <v>0</v>
      </c>
      <c r="AL61" s="225">
        <v>0</v>
      </c>
      <c r="AM61" s="225">
        <v>0</v>
      </c>
      <c r="AN61" s="225">
        <v>0</v>
      </c>
      <c r="AO61" s="225">
        <v>0</v>
      </c>
      <c r="AP61" s="225">
        <v>-0.29940899999999998</v>
      </c>
      <c r="AQ61" s="225">
        <v>0</v>
      </c>
      <c r="AR61" s="225">
        <v>-0.29940899999999998</v>
      </c>
      <c r="AS61" s="225">
        <v>0</v>
      </c>
      <c r="AT61" s="225">
        <v>0</v>
      </c>
      <c r="AU61" s="225">
        <v>-0.12651100000000001</v>
      </c>
      <c r="BA61" s="1"/>
    </row>
    <row r="62" spans="1:53" x14ac:dyDescent="0.25">
      <c r="A62" s="45">
        <f t="shared" si="1"/>
        <v>59</v>
      </c>
      <c r="B62" s="44" t="s">
        <v>50</v>
      </c>
      <c r="C62" s="225">
        <v>0</v>
      </c>
      <c r="D62" s="225">
        <v>0</v>
      </c>
      <c r="E62" s="225">
        <v>0</v>
      </c>
      <c r="F62" s="225">
        <v>0</v>
      </c>
      <c r="G62" s="225">
        <v>0</v>
      </c>
      <c r="H62" s="225">
        <v>0</v>
      </c>
      <c r="I62" s="225">
        <v>0</v>
      </c>
      <c r="J62" s="225">
        <v>0</v>
      </c>
      <c r="K62" s="225">
        <v>0</v>
      </c>
      <c r="L62" s="225">
        <v>0</v>
      </c>
      <c r="M62" s="225">
        <v>0</v>
      </c>
      <c r="N62" s="225">
        <v>0</v>
      </c>
      <c r="O62" s="225">
        <v>0</v>
      </c>
      <c r="P62" s="225">
        <v>1.1558999999999999</v>
      </c>
      <c r="Q62" s="225">
        <v>0</v>
      </c>
      <c r="R62" s="225">
        <v>0</v>
      </c>
      <c r="S62" s="225">
        <v>1.1558999999999999</v>
      </c>
      <c r="T62" s="225">
        <v>0</v>
      </c>
      <c r="U62" s="225">
        <v>0</v>
      </c>
      <c r="V62" s="225">
        <v>0</v>
      </c>
      <c r="W62" s="225">
        <v>0</v>
      </c>
      <c r="X62" s="225">
        <v>0</v>
      </c>
      <c r="Y62" s="225">
        <v>0</v>
      </c>
      <c r="Z62" s="225">
        <v>0</v>
      </c>
      <c r="AA62" s="225">
        <v>0</v>
      </c>
      <c r="AB62" s="225">
        <v>0</v>
      </c>
      <c r="AC62" s="225">
        <v>0</v>
      </c>
      <c r="AD62" s="225">
        <v>0</v>
      </c>
      <c r="AE62" s="225">
        <v>0</v>
      </c>
      <c r="AF62" s="225">
        <v>0</v>
      </c>
      <c r="AG62" s="225">
        <v>0</v>
      </c>
      <c r="AH62" s="225">
        <v>0</v>
      </c>
      <c r="AI62" s="225">
        <v>0</v>
      </c>
      <c r="AJ62" s="225">
        <v>0</v>
      </c>
      <c r="AK62" s="225">
        <v>0</v>
      </c>
      <c r="AL62" s="225">
        <v>0</v>
      </c>
      <c r="AM62" s="225">
        <v>0</v>
      </c>
      <c r="AN62" s="225">
        <v>0</v>
      </c>
      <c r="AO62" s="225">
        <v>0</v>
      </c>
      <c r="AP62" s="225">
        <v>0</v>
      </c>
      <c r="AQ62" s="225">
        <v>0</v>
      </c>
      <c r="AR62" s="225">
        <v>0</v>
      </c>
      <c r="AS62" s="225">
        <v>0</v>
      </c>
      <c r="AT62" s="225">
        <v>0</v>
      </c>
      <c r="AU62" s="225">
        <v>0</v>
      </c>
      <c r="BA62" s="1"/>
    </row>
    <row r="63" spans="1:53" x14ac:dyDescent="0.25">
      <c r="A63" s="45">
        <f t="shared" si="1"/>
        <v>60</v>
      </c>
      <c r="B63" s="44" t="s">
        <v>51</v>
      </c>
      <c r="C63" s="225">
        <v>0</v>
      </c>
      <c r="D63" s="225">
        <v>0</v>
      </c>
      <c r="E63" s="225">
        <v>0</v>
      </c>
      <c r="F63" s="225">
        <v>0</v>
      </c>
      <c r="G63" s="225">
        <v>0</v>
      </c>
      <c r="H63" s="225">
        <v>0</v>
      </c>
      <c r="I63" s="225">
        <v>0</v>
      </c>
      <c r="J63" s="225">
        <v>0</v>
      </c>
      <c r="K63" s="225">
        <v>0</v>
      </c>
      <c r="L63" s="225">
        <v>0</v>
      </c>
      <c r="M63" s="225">
        <v>0</v>
      </c>
      <c r="N63" s="225">
        <v>0</v>
      </c>
      <c r="O63" s="225">
        <v>2.8555350000000002</v>
      </c>
      <c r="P63" s="225">
        <v>0</v>
      </c>
      <c r="Q63" s="225">
        <v>0</v>
      </c>
      <c r="R63" s="225">
        <v>0</v>
      </c>
      <c r="S63" s="225">
        <v>0</v>
      </c>
      <c r="T63" s="225">
        <v>0</v>
      </c>
      <c r="U63" s="225">
        <v>0</v>
      </c>
      <c r="V63" s="225">
        <v>0</v>
      </c>
      <c r="W63" s="225">
        <v>0</v>
      </c>
      <c r="X63" s="225">
        <v>0</v>
      </c>
      <c r="Y63" s="225">
        <v>0</v>
      </c>
      <c r="Z63" s="225">
        <v>0</v>
      </c>
      <c r="AA63" s="225">
        <v>0</v>
      </c>
      <c r="AB63" s="225">
        <v>0</v>
      </c>
      <c r="AC63" s="225">
        <v>0</v>
      </c>
      <c r="AD63" s="225">
        <v>0</v>
      </c>
      <c r="AE63" s="225">
        <v>0</v>
      </c>
      <c r="AF63" s="225">
        <v>0</v>
      </c>
      <c r="AG63" s="225">
        <v>0</v>
      </c>
      <c r="AH63" s="225">
        <v>0</v>
      </c>
      <c r="AI63" s="225">
        <v>0</v>
      </c>
      <c r="AJ63" s="225">
        <v>0</v>
      </c>
      <c r="AK63" s="225">
        <v>0</v>
      </c>
      <c r="AL63" s="225">
        <v>0</v>
      </c>
      <c r="AM63" s="225">
        <v>0</v>
      </c>
      <c r="AN63" s="225">
        <v>0</v>
      </c>
      <c r="AO63" s="225">
        <v>0</v>
      </c>
      <c r="AP63" s="225">
        <v>0</v>
      </c>
      <c r="AQ63" s="225">
        <v>0</v>
      </c>
      <c r="AR63" s="225">
        <v>0</v>
      </c>
      <c r="AS63" s="225">
        <v>0</v>
      </c>
      <c r="AT63" s="225">
        <v>0</v>
      </c>
      <c r="AU63" s="225">
        <v>0</v>
      </c>
      <c r="BA63" s="1"/>
    </row>
    <row r="64" spans="1:53" x14ac:dyDescent="0.25">
      <c r="A64" s="45">
        <f t="shared" si="1"/>
        <v>61</v>
      </c>
      <c r="B64" s="44" t="s">
        <v>52</v>
      </c>
      <c r="C64" s="225">
        <v>0</v>
      </c>
      <c r="D64" s="225">
        <v>0</v>
      </c>
      <c r="E64" s="225">
        <v>0</v>
      </c>
      <c r="F64" s="225">
        <v>0</v>
      </c>
      <c r="G64" s="225">
        <v>0</v>
      </c>
      <c r="H64" s="225">
        <v>0</v>
      </c>
      <c r="I64" s="225">
        <v>0</v>
      </c>
      <c r="J64" s="225">
        <v>0</v>
      </c>
      <c r="K64" s="225">
        <v>0</v>
      </c>
      <c r="L64" s="225">
        <v>0</v>
      </c>
      <c r="M64" s="225">
        <v>0</v>
      </c>
      <c r="N64" s="225">
        <v>0</v>
      </c>
      <c r="O64" s="225">
        <v>0</v>
      </c>
      <c r="P64" s="225">
        <v>0</v>
      </c>
      <c r="Q64" s="225">
        <v>1.1437630000000001</v>
      </c>
      <c r="R64" s="225">
        <v>0</v>
      </c>
      <c r="S64" s="225">
        <v>0</v>
      </c>
      <c r="T64" s="225">
        <v>0</v>
      </c>
      <c r="U64" s="225">
        <v>0</v>
      </c>
      <c r="V64" s="225">
        <v>0</v>
      </c>
      <c r="W64" s="225">
        <v>0</v>
      </c>
      <c r="X64" s="225">
        <v>0</v>
      </c>
      <c r="Y64" s="225">
        <v>0</v>
      </c>
      <c r="Z64" s="225">
        <v>0</v>
      </c>
      <c r="AA64" s="225">
        <v>0</v>
      </c>
      <c r="AB64" s="225">
        <v>0</v>
      </c>
      <c r="AC64" s="225">
        <v>0</v>
      </c>
      <c r="AD64" s="225">
        <v>0</v>
      </c>
      <c r="AE64" s="225">
        <v>0</v>
      </c>
      <c r="AF64" s="225">
        <v>0</v>
      </c>
      <c r="AG64" s="225">
        <v>0</v>
      </c>
      <c r="AH64" s="225">
        <v>0</v>
      </c>
      <c r="AI64" s="225">
        <v>0</v>
      </c>
      <c r="AJ64" s="225">
        <v>0</v>
      </c>
      <c r="AK64" s="225">
        <v>0</v>
      </c>
      <c r="AL64" s="225">
        <v>0</v>
      </c>
      <c r="AM64" s="225">
        <v>0</v>
      </c>
      <c r="AN64" s="225">
        <v>0</v>
      </c>
      <c r="AO64" s="225">
        <v>0</v>
      </c>
      <c r="AP64" s="225">
        <v>0</v>
      </c>
      <c r="AQ64" s="225">
        <v>0</v>
      </c>
      <c r="AR64" s="225">
        <v>0</v>
      </c>
      <c r="AS64" s="225">
        <v>0</v>
      </c>
      <c r="AT64" s="225">
        <v>0</v>
      </c>
      <c r="AU64" s="225">
        <v>0</v>
      </c>
      <c r="BA64" s="1"/>
    </row>
    <row r="65" spans="1:53" x14ac:dyDescent="0.25">
      <c r="A65" s="45">
        <f t="shared" si="1"/>
        <v>62</v>
      </c>
      <c r="B65" s="44" t="s">
        <v>53</v>
      </c>
      <c r="C65" s="225">
        <v>0</v>
      </c>
      <c r="D65" s="225">
        <v>0</v>
      </c>
      <c r="E65" s="225">
        <v>0</v>
      </c>
      <c r="F65" s="225">
        <v>0</v>
      </c>
      <c r="G65" s="225">
        <v>0</v>
      </c>
      <c r="H65" s="225">
        <v>0</v>
      </c>
      <c r="I65" s="225">
        <v>0</v>
      </c>
      <c r="J65" s="225">
        <v>0</v>
      </c>
      <c r="K65" s="225">
        <v>0</v>
      </c>
      <c r="L65" s="225">
        <v>0</v>
      </c>
      <c r="M65" s="225">
        <v>0</v>
      </c>
      <c r="N65" s="225">
        <v>0</v>
      </c>
      <c r="O65" s="225">
        <v>0</v>
      </c>
      <c r="P65" s="225">
        <v>0</v>
      </c>
      <c r="Q65" s="225">
        <v>0</v>
      </c>
      <c r="R65" s="225">
        <v>0.91003999999999996</v>
      </c>
      <c r="S65" s="225">
        <v>0</v>
      </c>
      <c r="T65" s="225">
        <v>0</v>
      </c>
      <c r="U65" s="225">
        <v>0</v>
      </c>
      <c r="V65" s="225">
        <v>0.91003999999999996</v>
      </c>
      <c r="W65" s="225">
        <v>0</v>
      </c>
      <c r="X65" s="225">
        <v>0</v>
      </c>
      <c r="Y65" s="225">
        <v>0</v>
      </c>
      <c r="Z65" s="225">
        <v>0</v>
      </c>
      <c r="AA65" s="225">
        <v>0</v>
      </c>
      <c r="AB65" s="225">
        <v>0</v>
      </c>
      <c r="AC65" s="225">
        <v>0</v>
      </c>
      <c r="AD65" s="225">
        <v>0</v>
      </c>
      <c r="AE65" s="225">
        <v>0</v>
      </c>
      <c r="AF65" s="225">
        <v>0</v>
      </c>
      <c r="AG65" s="225">
        <v>0</v>
      </c>
      <c r="AH65" s="225">
        <v>0</v>
      </c>
      <c r="AI65" s="225">
        <v>0</v>
      </c>
      <c r="AJ65" s="225">
        <v>0</v>
      </c>
      <c r="AK65" s="225">
        <v>0</v>
      </c>
      <c r="AL65" s="225">
        <v>0</v>
      </c>
      <c r="AM65" s="225">
        <v>0</v>
      </c>
      <c r="AN65" s="225">
        <v>0</v>
      </c>
      <c r="AO65" s="225">
        <v>0</v>
      </c>
      <c r="AP65" s="225">
        <v>0</v>
      </c>
      <c r="AQ65" s="225">
        <v>0</v>
      </c>
      <c r="AR65" s="225">
        <v>0</v>
      </c>
      <c r="AS65" s="225">
        <v>0</v>
      </c>
      <c r="AT65" s="225">
        <v>0</v>
      </c>
      <c r="AU65" s="225">
        <v>0</v>
      </c>
      <c r="BA65" s="1"/>
    </row>
    <row r="66" spans="1:53" x14ac:dyDescent="0.25">
      <c r="A66" s="45">
        <f t="shared" si="1"/>
        <v>63</v>
      </c>
      <c r="B66" s="44" t="s">
        <v>54</v>
      </c>
      <c r="C66" s="225">
        <v>0</v>
      </c>
      <c r="D66" s="225">
        <v>0</v>
      </c>
      <c r="E66" s="225">
        <v>-8.9309999999999997E-3</v>
      </c>
      <c r="F66" s="225">
        <v>6.13E-3</v>
      </c>
      <c r="G66" s="225">
        <v>-8.9309999999999997E-3</v>
      </c>
      <c r="H66" s="225">
        <v>0.36701699999999998</v>
      </c>
      <c r="I66" s="225">
        <v>-1.0120000000000001E-3</v>
      </c>
      <c r="J66" s="225">
        <v>0.12109300000000001</v>
      </c>
      <c r="K66" s="225">
        <v>1.0319210000000001</v>
      </c>
      <c r="L66" s="225">
        <v>0.36701699999999998</v>
      </c>
      <c r="M66" s="225">
        <v>0</v>
      </c>
      <c r="N66" s="225">
        <v>0</v>
      </c>
      <c r="O66" s="225">
        <v>0</v>
      </c>
      <c r="P66" s="225">
        <v>0</v>
      </c>
      <c r="Q66" s="225">
        <v>0</v>
      </c>
      <c r="R66" s="225">
        <v>0</v>
      </c>
      <c r="S66" s="225">
        <v>0</v>
      </c>
      <c r="T66" s="225">
        <v>0</v>
      </c>
      <c r="U66" s="225">
        <v>0</v>
      </c>
      <c r="V66" s="225">
        <v>0</v>
      </c>
      <c r="W66" s="225">
        <v>0</v>
      </c>
      <c r="X66" s="225">
        <v>0</v>
      </c>
      <c r="Y66" s="225">
        <v>-2.8010000000000001E-3</v>
      </c>
      <c r="Z66" s="225">
        <v>3.0273000000000001E-2</v>
      </c>
      <c r="AA66" s="225">
        <v>9.1754000000000002E-2</v>
      </c>
      <c r="AB66" s="225">
        <v>-4.0040459999999998</v>
      </c>
      <c r="AC66" s="225">
        <v>6.8794719999999998</v>
      </c>
      <c r="AD66" s="225">
        <v>6.8794719999999998</v>
      </c>
      <c r="AE66" s="225">
        <v>0</v>
      </c>
      <c r="AF66" s="225">
        <v>0</v>
      </c>
      <c r="AG66" s="225">
        <v>0</v>
      </c>
      <c r="AH66" s="225">
        <v>0</v>
      </c>
      <c r="AI66" s="225">
        <v>0</v>
      </c>
      <c r="AJ66" s="225">
        <v>0</v>
      </c>
      <c r="AK66" s="225">
        <v>0</v>
      </c>
      <c r="AL66" s="225">
        <v>0</v>
      </c>
      <c r="AM66" s="225">
        <v>0</v>
      </c>
      <c r="AN66" s="225">
        <v>1</v>
      </c>
      <c r="AO66" s="225">
        <v>0</v>
      </c>
      <c r="AP66" s="225">
        <v>3.4397359999999999</v>
      </c>
      <c r="AQ66" s="225">
        <v>0</v>
      </c>
      <c r="AR66" s="225">
        <v>3.4397359999999999</v>
      </c>
      <c r="AS66" s="225">
        <v>0</v>
      </c>
      <c r="AT66" s="225">
        <v>0</v>
      </c>
      <c r="AU66" s="225">
        <v>1.4534100000000001</v>
      </c>
      <c r="BA66" s="1"/>
    </row>
    <row r="67" spans="1:53" x14ac:dyDescent="0.25">
      <c r="A67" s="45">
        <f t="shared" si="1"/>
        <v>64</v>
      </c>
      <c r="B67" s="44" t="s">
        <v>55</v>
      </c>
      <c r="C67" s="225">
        <v>0</v>
      </c>
      <c r="D67" s="225">
        <v>0</v>
      </c>
      <c r="E67" s="225">
        <v>2.166E-3</v>
      </c>
      <c r="F67" s="225">
        <v>-2.8200000000000002E-4</v>
      </c>
      <c r="G67" s="225">
        <v>2.166E-3</v>
      </c>
      <c r="H67" s="225">
        <v>5.4539999999999998E-2</v>
      </c>
      <c r="I67" s="225">
        <v>2.4499999999999999E-4</v>
      </c>
      <c r="J67" s="225">
        <v>1.9327E-2</v>
      </c>
      <c r="K67" s="225">
        <v>0.14974699999999999</v>
      </c>
      <c r="L67" s="225">
        <v>5.4539999999999998E-2</v>
      </c>
      <c r="M67" s="225">
        <v>0</v>
      </c>
      <c r="N67" s="225">
        <v>0</v>
      </c>
      <c r="O67" s="225">
        <v>0</v>
      </c>
      <c r="P67" s="225">
        <v>0</v>
      </c>
      <c r="Q67" s="225">
        <v>0</v>
      </c>
      <c r="R67" s="225">
        <v>0</v>
      </c>
      <c r="S67" s="225">
        <v>0</v>
      </c>
      <c r="T67" s="225">
        <v>0</v>
      </c>
      <c r="U67" s="225">
        <v>0</v>
      </c>
      <c r="V67" s="225">
        <v>0</v>
      </c>
      <c r="W67" s="225">
        <v>0</v>
      </c>
      <c r="X67" s="225">
        <v>0</v>
      </c>
      <c r="Y67" s="225">
        <v>1.884E-3</v>
      </c>
      <c r="Z67" s="225">
        <v>4.8320000000000004E-3</v>
      </c>
      <c r="AA67" s="225">
        <v>1.3635E-2</v>
      </c>
      <c r="AB67" s="225">
        <v>9.810000000000001E-4</v>
      </c>
      <c r="AC67" s="225">
        <v>0.99831400000000003</v>
      </c>
      <c r="AD67" s="225">
        <v>0.99831400000000003</v>
      </c>
      <c r="AE67" s="225">
        <v>0</v>
      </c>
      <c r="AF67" s="225">
        <v>0</v>
      </c>
      <c r="AG67" s="225">
        <v>0</v>
      </c>
      <c r="AH67" s="225">
        <v>0</v>
      </c>
      <c r="AI67" s="225">
        <v>0</v>
      </c>
      <c r="AJ67" s="225">
        <v>0</v>
      </c>
      <c r="AK67" s="225">
        <v>0</v>
      </c>
      <c r="AL67" s="225">
        <v>0</v>
      </c>
      <c r="AM67" s="225">
        <v>0</v>
      </c>
      <c r="AN67" s="225">
        <v>0</v>
      </c>
      <c r="AO67" s="225">
        <v>0</v>
      </c>
      <c r="AP67" s="225">
        <v>0.49915700000000002</v>
      </c>
      <c r="AQ67" s="225">
        <v>0</v>
      </c>
      <c r="AR67" s="225">
        <v>0.49915700000000002</v>
      </c>
      <c r="AS67" s="225">
        <v>0</v>
      </c>
      <c r="AT67" s="225">
        <v>0</v>
      </c>
      <c r="AU67" s="225">
        <v>0.21091099999999999</v>
      </c>
      <c r="BA67" s="1"/>
    </row>
    <row r="68" spans="1:53" x14ac:dyDescent="0.25">
      <c r="A68" s="45">
        <f t="shared" si="1"/>
        <v>65</v>
      </c>
      <c r="B68" s="44" t="s">
        <v>56</v>
      </c>
      <c r="C68" s="225">
        <v>0</v>
      </c>
      <c r="D68" s="225">
        <v>0</v>
      </c>
      <c r="E68" s="225">
        <v>-8.8999999999999995E-5</v>
      </c>
      <c r="F68" s="225">
        <v>6.0999999999999999E-5</v>
      </c>
      <c r="G68" s="225">
        <v>-8.8999999999999995E-5</v>
      </c>
      <c r="H68" s="225">
        <v>3.6700000000000001E-3</v>
      </c>
      <c r="I68" s="225">
        <v>-1.0000000000000001E-5</v>
      </c>
      <c r="J68" s="225">
        <v>1.2110000000000001E-3</v>
      </c>
      <c r="K68" s="225">
        <v>1.0319E-2</v>
      </c>
      <c r="L68" s="225">
        <v>3.6700000000000001E-3</v>
      </c>
      <c r="M68" s="225">
        <v>0</v>
      </c>
      <c r="N68" s="225">
        <v>0</v>
      </c>
      <c r="O68" s="225">
        <v>0</v>
      </c>
      <c r="P68" s="225">
        <v>0</v>
      </c>
      <c r="Q68" s="225">
        <v>0</v>
      </c>
      <c r="R68" s="225">
        <v>0</v>
      </c>
      <c r="S68" s="225">
        <v>0</v>
      </c>
      <c r="T68" s="225">
        <v>0</v>
      </c>
      <c r="U68" s="225">
        <v>0</v>
      </c>
      <c r="V68" s="225">
        <v>0</v>
      </c>
      <c r="W68" s="225">
        <v>0</v>
      </c>
      <c r="X68" s="225">
        <v>0</v>
      </c>
      <c r="Y68" s="225">
        <v>-2.8E-5</v>
      </c>
      <c r="Z68" s="225">
        <v>3.0299999999999999E-4</v>
      </c>
      <c r="AA68" s="225">
        <v>9.1799999999999998E-4</v>
      </c>
      <c r="AB68" s="225">
        <v>-4.0039999999999999E-2</v>
      </c>
      <c r="AC68" s="225">
        <v>6.8794999999999995E-2</v>
      </c>
      <c r="AD68" s="225">
        <v>6.8794999999999995E-2</v>
      </c>
      <c r="AE68" s="225">
        <v>0</v>
      </c>
      <c r="AF68" s="225">
        <v>0</v>
      </c>
      <c r="AG68" s="225">
        <v>0</v>
      </c>
      <c r="AH68" s="225">
        <v>0</v>
      </c>
      <c r="AI68" s="225">
        <v>0</v>
      </c>
      <c r="AJ68" s="225">
        <v>0</v>
      </c>
      <c r="AK68" s="225">
        <v>0</v>
      </c>
      <c r="AL68" s="225">
        <v>0</v>
      </c>
      <c r="AM68" s="225">
        <v>0</v>
      </c>
      <c r="AN68" s="225">
        <v>0</v>
      </c>
      <c r="AO68" s="225">
        <v>1</v>
      </c>
      <c r="AP68" s="225">
        <v>3.4396999999999997E-2</v>
      </c>
      <c r="AQ68" s="225">
        <v>0</v>
      </c>
      <c r="AR68" s="225">
        <v>3.4396999999999997E-2</v>
      </c>
      <c r="AS68" s="225">
        <v>0</v>
      </c>
      <c r="AT68" s="225">
        <v>0</v>
      </c>
      <c r="AU68" s="225">
        <v>1.4534E-2</v>
      </c>
      <c r="BA68" s="1"/>
    </row>
    <row r="69" spans="1:53" x14ac:dyDescent="0.25">
      <c r="A69" s="45">
        <f t="shared" ref="A69:A81" si="2">A68+1</f>
        <v>66</v>
      </c>
      <c r="B69" s="44" t="s">
        <v>202</v>
      </c>
      <c r="C69" s="225">
        <v>0</v>
      </c>
      <c r="D69" s="225">
        <v>0</v>
      </c>
      <c r="E69" s="225">
        <v>6.0000000000000002E-5</v>
      </c>
      <c r="F69" s="225">
        <v>-7.9999999999999996E-6</v>
      </c>
      <c r="G69" s="225">
        <v>6.0000000000000002E-5</v>
      </c>
      <c r="H69" s="225">
        <v>1.8860000000000001E-3</v>
      </c>
      <c r="I69" s="225">
        <v>6.9999999999999999E-6</v>
      </c>
      <c r="J69" s="225">
        <v>2.5860000000000002E-3</v>
      </c>
      <c r="K69" s="225">
        <v>-6.9999999999999999E-6</v>
      </c>
      <c r="L69" s="225">
        <v>1.8860000000000001E-3</v>
      </c>
      <c r="M69" s="225">
        <v>0</v>
      </c>
      <c r="N69" s="225">
        <v>0</v>
      </c>
      <c r="O69" s="225">
        <v>0</v>
      </c>
      <c r="P69" s="225">
        <v>0</v>
      </c>
      <c r="Q69" s="225">
        <v>0</v>
      </c>
      <c r="R69" s="225">
        <v>0</v>
      </c>
      <c r="S69" s="225">
        <v>0</v>
      </c>
      <c r="T69" s="225">
        <v>0</v>
      </c>
      <c r="U69" s="225">
        <v>0</v>
      </c>
      <c r="V69" s="225">
        <v>0</v>
      </c>
      <c r="W69" s="225">
        <v>0</v>
      </c>
      <c r="X69" s="225">
        <v>0</v>
      </c>
      <c r="Y69" s="225">
        <v>5.1999999999999997E-5</v>
      </c>
      <c r="Z69" s="225">
        <v>6.4599999999999998E-4</v>
      </c>
      <c r="AA69" s="225">
        <v>4.7100000000000001E-4</v>
      </c>
      <c r="AB69" s="225">
        <v>2.6999999999999999E-5</v>
      </c>
      <c r="AC69" s="225">
        <v>-4.6999999999999997E-5</v>
      </c>
      <c r="AD69" s="225">
        <v>-4.6999999999999997E-5</v>
      </c>
      <c r="AE69" s="225">
        <v>0</v>
      </c>
      <c r="AF69" s="225">
        <v>0</v>
      </c>
      <c r="AG69" s="225">
        <v>0.14000000000000001</v>
      </c>
      <c r="AH69" s="225">
        <v>0</v>
      </c>
      <c r="AI69" s="225">
        <v>1</v>
      </c>
      <c r="AJ69" s="225">
        <v>0</v>
      </c>
      <c r="AK69" s="225">
        <v>0</v>
      </c>
      <c r="AL69" s="225">
        <v>0</v>
      </c>
      <c r="AM69" s="225">
        <v>0</v>
      </c>
      <c r="AN69" s="225">
        <v>0</v>
      </c>
      <c r="AO69" s="225">
        <v>0</v>
      </c>
      <c r="AP69" s="225">
        <v>-2.3E-5</v>
      </c>
      <c r="AQ69" s="225">
        <v>0</v>
      </c>
      <c r="AR69" s="225">
        <v>-2.3E-5</v>
      </c>
      <c r="AS69" s="225">
        <v>0</v>
      </c>
      <c r="AT69" s="225">
        <v>0</v>
      </c>
      <c r="AU69" s="225">
        <v>-1.0000000000000001E-5</v>
      </c>
      <c r="BA69" s="1"/>
    </row>
    <row r="70" spans="1:53" x14ac:dyDescent="0.25">
      <c r="A70" s="45">
        <f t="shared" si="2"/>
        <v>67</v>
      </c>
      <c r="B70" s="44" t="s">
        <v>203</v>
      </c>
      <c r="C70" s="225">
        <v>0</v>
      </c>
      <c r="D70" s="225">
        <v>0</v>
      </c>
      <c r="E70" s="225">
        <v>7.7000000000000001E-5</v>
      </c>
      <c r="F70" s="225">
        <v>-1.1E-5</v>
      </c>
      <c r="G70" s="225">
        <v>7.7000000000000001E-5</v>
      </c>
      <c r="H70" s="225">
        <v>2.4250000000000001E-3</v>
      </c>
      <c r="I70" s="225">
        <v>9.0000000000000002E-6</v>
      </c>
      <c r="J70" s="225">
        <v>3.3249999999999998E-3</v>
      </c>
      <c r="K70" s="225">
        <v>-9.0000000000000002E-6</v>
      </c>
      <c r="L70" s="225">
        <v>2.4250000000000001E-3</v>
      </c>
      <c r="M70" s="225">
        <v>0</v>
      </c>
      <c r="N70" s="225">
        <v>0</v>
      </c>
      <c r="O70" s="225">
        <v>0</v>
      </c>
      <c r="P70" s="225">
        <v>0</v>
      </c>
      <c r="Q70" s="225">
        <v>0</v>
      </c>
      <c r="R70" s="225">
        <v>0</v>
      </c>
      <c r="S70" s="225">
        <v>0</v>
      </c>
      <c r="T70" s="225">
        <v>0</v>
      </c>
      <c r="U70" s="225">
        <v>0</v>
      </c>
      <c r="V70" s="225">
        <v>0</v>
      </c>
      <c r="W70" s="225">
        <v>0</v>
      </c>
      <c r="X70" s="225">
        <v>0</v>
      </c>
      <c r="Y70" s="225">
        <v>6.6000000000000005E-5</v>
      </c>
      <c r="Z70" s="225">
        <v>8.3100000000000003E-4</v>
      </c>
      <c r="AA70" s="225">
        <v>6.0599999999999998E-4</v>
      </c>
      <c r="AB70" s="225">
        <v>3.4999999999999997E-5</v>
      </c>
      <c r="AC70" s="225">
        <v>-6.0000000000000002E-5</v>
      </c>
      <c r="AD70" s="225">
        <v>-6.0000000000000002E-5</v>
      </c>
      <c r="AE70" s="225">
        <v>0</v>
      </c>
      <c r="AF70" s="225">
        <v>0</v>
      </c>
      <c r="AG70" s="225">
        <v>0.18</v>
      </c>
      <c r="AH70" s="225">
        <v>0</v>
      </c>
      <c r="AI70" s="225">
        <v>0</v>
      </c>
      <c r="AJ70" s="225">
        <v>1</v>
      </c>
      <c r="AK70" s="225">
        <v>0</v>
      </c>
      <c r="AL70" s="225">
        <v>0</v>
      </c>
      <c r="AM70" s="225">
        <v>0</v>
      </c>
      <c r="AN70" s="225">
        <v>0</v>
      </c>
      <c r="AO70" s="225">
        <v>0</v>
      </c>
      <c r="AP70" s="225">
        <v>-3.0000000000000001E-5</v>
      </c>
      <c r="AQ70" s="225">
        <v>0</v>
      </c>
      <c r="AR70" s="225">
        <v>-3.0000000000000001E-5</v>
      </c>
      <c r="AS70" s="225">
        <v>0</v>
      </c>
      <c r="AT70" s="225">
        <v>0</v>
      </c>
      <c r="AU70" s="225">
        <v>-1.2999999999999999E-5</v>
      </c>
      <c r="BA70" s="1"/>
    </row>
    <row r="71" spans="1:53" x14ac:dyDescent="0.25">
      <c r="A71" s="45">
        <f t="shared" si="2"/>
        <v>68</v>
      </c>
      <c r="B71" s="44" t="s">
        <v>204</v>
      </c>
      <c r="C71" s="225">
        <v>0</v>
      </c>
      <c r="D71" s="225">
        <v>0</v>
      </c>
      <c r="E71" s="225">
        <v>2.9100000000000003E-4</v>
      </c>
      <c r="F71" s="225">
        <v>-4.1E-5</v>
      </c>
      <c r="G71" s="225">
        <v>2.9100000000000003E-4</v>
      </c>
      <c r="H71" s="225">
        <v>9.1599999999999997E-3</v>
      </c>
      <c r="I71" s="225">
        <v>3.3000000000000003E-5</v>
      </c>
      <c r="J71" s="225">
        <v>1.256E-2</v>
      </c>
      <c r="K71" s="225">
        <v>-3.4E-5</v>
      </c>
      <c r="L71" s="225">
        <v>9.1599999999999997E-3</v>
      </c>
      <c r="M71" s="225">
        <v>0</v>
      </c>
      <c r="N71" s="225">
        <v>0</v>
      </c>
      <c r="O71" s="225">
        <v>0</v>
      </c>
      <c r="P71" s="225">
        <v>0</v>
      </c>
      <c r="Q71" s="225">
        <v>0</v>
      </c>
      <c r="R71" s="225">
        <v>0</v>
      </c>
      <c r="S71" s="225">
        <v>0</v>
      </c>
      <c r="T71" s="225">
        <v>0</v>
      </c>
      <c r="U71" s="225">
        <v>0</v>
      </c>
      <c r="V71" s="225">
        <v>0</v>
      </c>
      <c r="W71" s="225">
        <v>0</v>
      </c>
      <c r="X71" s="225">
        <v>0</v>
      </c>
      <c r="Y71" s="225">
        <v>2.5000000000000001E-4</v>
      </c>
      <c r="Z71" s="225">
        <v>3.14E-3</v>
      </c>
      <c r="AA71" s="225">
        <v>2.2899999999999999E-3</v>
      </c>
      <c r="AB71" s="225">
        <v>1.3200000000000001E-4</v>
      </c>
      <c r="AC71" s="225">
        <v>-2.2699999999999999E-4</v>
      </c>
      <c r="AD71" s="225">
        <v>-2.2699999999999999E-4</v>
      </c>
      <c r="AE71" s="225">
        <v>0</v>
      </c>
      <c r="AF71" s="225">
        <v>0</v>
      </c>
      <c r="AG71" s="225">
        <v>0.68</v>
      </c>
      <c r="AH71" s="225">
        <v>1</v>
      </c>
      <c r="AI71" s="225">
        <v>0</v>
      </c>
      <c r="AJ71" s="225">
        <v>0</v>
      </c>
      <c r="AK71" s="225">
        <v>0</v>
      </c>
      <c r="AL71" s="225">
        <v>0</v>
      </c>
      <c r="AM71" s="225">
        <v>0</v>
      </c>
      <c r="AN71" s="225">
        <v>0</v>
      </c>
      <c r="AO71" s="225">
        <v>0</v>
      </c>
      <c r="AP71" s="225">
        <v>-1.13E-4</v>
      </c>
      <c r="AQ71" s="225">
        <v>0</v>
      </c>
      <c r="AR71" s="225">
        <v>-1.13E-4</v>
      </c>
      <c r="AS71" s="225">
        <v>0</v>
      </c>
      <c r="AT71" s="225">
        <v>0</v>
      </c>
      <c r="AU71" s="225">
        <v>-4.8000000000000001E-5</v>
      </c>
      <c r="BA71" s="1"/>
    </row>
    <row r="72" spans="1:53" x14ac:dyDescent="0.25">
      <c r="A72" s="45">
        <f t="shared" si="2"/>
        <v>69</v>
      </c>
      <c r="B72" s="44" t="s">
        <v>205</v>
      </c>
      <c r="C72" s="225">
        <v>0</v>
      </c>
      <c r="D72" s="225">
        <v>0</v>
      </c>
      <c r="E72" s="225">
        <v>8.3500000000000002E-4</v>
      </c>
      <c r="F72" s="225">
        <v>3.0000000000000001E-5</v>
      </c>
      <c r="G72" s="225">
        <v>8.3500000000000002E-4</v>
      </c>
      <c r="H72" s="225">
        <v>4.5457999999999998E-2</v>
      </c>
      <c r="I72" s="225">
        <v>9.5000000000000005E-5</v>
      </c>
      <c r="J72" s="225">
        <v>1.2800000000000001E-3</v>
      </c>
      <c r="K72" s="225">
        <v>0.16490299999999999</v>
      </c>
      <c r="L72" s="225">
        <v>4.5457999999999998E-2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X72" s="225">
        <v>0</v>
      </c>
      <c r="Y72" s="225">
        <v>8.6499999999999999E-4</v>
      </c>
      <c r="Z72" s="225">
        <v>3.2000000000000003E-4</v>
      </c>
      <c r="AA72" s="225">
        <v>1.1365E-2</v>
      </c>
      <c r="AB72" s="225">
        <v>3.7800000000000003E-4</v>
      </c>
      <c r="AC72" s="225">
        <v>-6.4999999999999997E-4</v>
      </c>
      <c r="AD72" s="225">
        <v>-6.4999999999999997E-4</v>
      </c>
      <c r="AE72" s="225">
        <v>0</v>
      </c>
      <c r="AF72" s="225">
        <v>0</v>
      </c>
      <c r="AG72" s="225">
        <v>4.7600000000000003E-2</v>
      </c>
      <c r="AH72" s="225">
        <v>0</v>
      </c>
      <c r="AI72" s="225">
        <v>0.34</v>
      </c>
      <c r="AJ72" s="225">
        <v>0</v>
      </c>
      <c r="AK72" s="225">
        <v>1</v>
      </c>
      <c r="AL72" s="225">
        <v>0</v>
      </c>
      <c r="AM72" s="225">
        <v>0</v>
      </c>
      <c r="AN72" s="225">
        <v>0</v>
      </c>
      <c r="AO72" s="225">
        <v>0</v>
      </c>
      <c r="AP72" s="225">
        <v>0.54967500000000002</v>
      </c>
      <c r="AQ72" s="225">
        <v>0</v>
      </c>
      <c r="AR72" s="225">
        <v>0.54967500000000002</v>
      </c>
      <c r="AS72" s="225">
        <v>0</v>
      </c>
      <c r="AT72" s="225">
        <v>0</v>
      </c>
      <c r="AU72" s="225">
        <v>0.23225699999999999</v>
      </c>
      <c r="BA72" s="1"/>
    </row>
    <row r="73" spans="1:53" x14ac:dyDescent="0.25">
      <c r="A73" s="45">
        <f t="shared" si="2"/>
        <v>70</v>
      </c>
      <c r="B73" s="44" t="s">
        <v>129</v>
      </c>
      <c r="C73" s="225">
        <v>0</v>
      </c>
      <c r="D73" s="225">
        <v>0</v>
      </c>
      <c r="E73" s="225">
        <v>0</v>
      </c>
      <c r="F73" s="225">
        <v>0</v>
      </c>
      <c r="G73" s="225">
        <v>0</v>
      </c>
      <c r="H73" s="225">
        <v>0</v>
      </c>
      <c r="I73" s="225">
        <v>0</v>
      </c>
      <c r="J73" s="225">
        <v>0</v>
      </c>
      <c r="K73" s="225">
        <v>0</v>
      </c>
      <c r="L73" s="225">
        <v>0</v>
      </c>
      <c r="M73" s="225">
        <v>0</v>
      </c>
      <c r="N73" s="225">
        <v>0</v>
      </c>
      <c r="O73" s="225">
        <v>0</v>
      </c>
      <c r="P73" s="225">
        <v>0</v>
      </c>
      <c r="Q73" s="225">
        <v>0</v>
      </c>
      <c r="R73" s="225">
        <v>0</v>
      </c>
      <c r="S73" s="225">
        <v>1</v>
      </c>
      <c r="T73" s="225">
        <v>1</v>
      </c>
      <c r="U73" s="225">
        <v>0</v>
      </c>
      <c r="V73" s="225">
        <v>0</v>
      </c>
      <c r="W73" s="225">
        <v>0</v>
      </c>
      <c r="X73" s="225">
        <v>0</v>
      </c>
      <c r="Y73" s="225">
        <v>0</v>
      </c>
      <c r="Z73" s="225">
        <v>0</v>
      </c>
      <c r="AA73" s="225">
        <v>0</v>
      </c>
      <c r="AB73" s="225">
        <v>0</v>
      </c>
      <c r="AC73" s="225">
        <v>0</v>
      </c>
      <c r="AD73" s="225">
        <v>0</v>
      </c>
      <c r="AE73" s="225">
        <v>0</v>
      </c>
      <c r="AF73" s="225">
        <v>0</v>
      </c>
      <c r="AG73" s="225">
        <v>0</v>
      </c>
      <c r="AH73" s="225">
        <v>0</v>
      </c>
      <c r="AI73" s="225">
        <v>0</v>
      </c>
      <c r="AJ73" s="225">
        <v>0</v>
      </c>
      <c r="AK73" s="225">
        <v>0</v>
      </c>
      <c r="AL73" s="225">
        <v>0</v>
      </c>
      <c r="AM73" s="225">
        <v>0</v>
      </c>
      <c r="AN73" s="225">
        <v>0</v>
      </c>
      <c r="AO73" s="225">
        <v>0</v>
      </c>
      <c r="AP73" s="225">
        <v>0</v>
      </c>
      <c r="AQ73" s="225">
        <v>0</v>
      </c>
      <c r="AR73" s="225">
        <v>0</v>
      </c>
      <c r="AS73" s="225">
        <v>0</v>
      </c>
      <c r="AT73" s="225">
        <v>0</v>
      </c>
      <c r="AU73" s="225">
        <v>0</v>
      </c>
      <c r="BA73" s="1"/>
    </row>
    <row r="74" spans="1:53" x14ac:dyDescent="0.25">
      <c r="A74" s="45">
        <f t="shared" si="2"/>
        <v>71</v>
      </c>
      <c r="B74" s="44" t="s">
        <v>130</v>
      </c>
      <c r="C74" s="225">
        <v>0</v>
      </c>
      <c r="D74" s="225">
        <v>0</v>
      </c>
      <c r="E74" s="225">
        <v>0</v>
      </c>
      <c r="F74" s="225">
        <v>0</v>
      </c>
      <c r="G74" s="225">
        <v>0</v>
      </c>
      <c r="H74" s="225">
        <v>0</v>
      </c>
      <c r="I74" s="225">
        <v>0</v>
      </c>
      <c r="J74" s="225">
        <v>0</v>
      </c>
      <c r="K74" s="225">
        <v>0</v>
      </c>
      <c r="L74" s="225">
        <v>0</v>
      </c>
      <c r="M74" s="225">
        <v>0</v>
      </c>
      <c r="N74" s="225">
        <v>0</v>
      </c>
      <c r="O74" s="225">
        <v>0</v>
      </c>
      <c r="P74" s="225">
        <v>0</v>
      </c>
      <c r="Q74" s="225">
        <v>0</v>
      </c>
      <c r="R74" s="225">
        <v>0</v>
      </c>
      <c r="S74" s="225">
        <v>1</v>
      </c>
      <c r="T74" s="225">
        <v>1</v>
      </c>
      <c r="U74" s="225">
        <v>1</v>
      </c>
      <c r="V74" s="225">
        <v>0</v>
      </c>
      <c r="W74" s="225">
        <v>0</v>
      </c>
      <c r="X74" s="225">
        <v>0</v>
      </c>
      <c r="Y74" s="225">
        <v>0</v>
      </c>
      <c r="Z74" s="225">
        <v>0</v>
      </c>
      <c r="AA74" s="225">
        <v>0</v>
      </c>
      <c r="AB74" s="225">
        <v>0</v>
      </c>
      <c r="AC74" s="225">
        <v>0</v>
      </c>
      <c r="AD74" s="225">
        <v>0</v>
      </c>
      <c r="AE74" s="225">
        <v>0</v>
      </c>
      <c r="AF74" s="225">
        <v>0</v>
      </c>
      <c r="AG74" s="225">
        <v>0</v>
      </c>
      <c r="AH74" s="225">
        <v>0</v>
      </c>
      <c r="AI74" s="225">
        <v>0</v>
      </c>
      <c r="AJ74" s="225">
        <v>0</v>
      </c>
      <c r="AK74" s="225">
        <v>0</v>
      </c>
      <c r="AL74" s="225">
        <v>0</v>
      </c>
      <c r="AM74" s="225">
        <v>0</v>
      </c>
      <c r="AN74" s="225">
        <v>0</v>
      </c>
      <c r="AO74" s="225">
        <v>0</v>
      </c>
      <c r="AP74" s="225">
        <v>0</v>
      </c>
      <c r="AQ74" s="225">
        <v>0</v>
      </c>
      <c r="AR74" s="225">
        <v>0</v>
      </c>
      <c r="AS74" s="225">
        <v>0</v>
      </c>
      <c r="AT74" s="225">
        <v>0</v>
      </c>
      <c r="AU74" s="225">
        <v>0</v>
      </c>
      <c r="BA74" s="1"/>
    </row>
    <row r="75" spans="1:53" x14ac:dyDescent="0.25">
      <c r="A75" s="45">
        <f t="shared" si="2"/>
        <v>72</v>
      </c>
      <c r="B75" s="44" t="s">
        <v>131</v>
      </c>
      <c r="C75" s="225">
        <v>0</v>
      </c>
      <c r="D75" s="225">
        <v>0</v>
      </c>
      <c r="E75" s="225">
        <v>0</v>
      </c>
      <c r="F75" s="225">
        <v>0</v>
      </c>
      <c r="G75" s="225">
        <v>0</v>
      </c>
      <c r="H75" s="225">
        <v>0</v>
      </c>
      <c r="I75" s="225">
        <v>0</v>
      </c>
      <c r="J75" s="225">
        <v>0</v>
      </c>
      <c r="K75" s="225">
        <v>0</v>
      </c>
      <c r="L75" s="225">
        <v>0</v>
      </c>
      <c r="M75" s="225">
        <v>0</v>
      </c>
      <c r="N75" s="225">
        <v>0</v>
      </c>
      <c r="O75" s="225">
        <v>0</v>
      </c>
      <c r="P75" s="225">
        <v>0</v>
      </c>
      <c r="Q75" s="225">
        <v>0</v>
      </c>
      <c r="R75" s="225">
        <v>0</v>
      </c>
      <c r="S75" s="225">
        <v>0</v>
      </c>
      <c r="T75" s="225">
        <v>0</v>
      </c>
      <c r="U75" s="225">
        <v>0</v>
      </c>
      <c r="V75" s="225">
        <v>1</v>
      </c>
      <c r="W75" s="225">
        <v>1</v>
      </c>
      <c r="X75" s="225">
        <v>0</v>
      </c>
      <c r="Y75" s="225">
        <v>0</v>
      </c>
      <c r="Z75" s="225">
        <v>0</v>
      </c>
      <c r="AA75" s="225">
        <v>0</v>
      </c>
      <c r="AB75" s="225">
        <v>0</v>
      </c>
      <c r="AC75" s="225">
        <v>0</v>
      </c>
      <c r="AD75" s="225">
        <v>0</v>
      </c>
      <c r="AE75" s="225">
        <v>0</v>
      </c>
      <c r="AF75" s="225">
        <v>0</v>
      </c>
      <c r="AG75" s="225">
        <v>0</v>
      </c>
      <c r="AH75" s="225">
        <v>0</v>
      </c>
      <c r="AI75" s="225">
        <v>0</v>
      </c>
      <c r="AJ75" s="225">
        <v>0</v>
      </c>
      <c r="AK75" s="225">
        <v>0</v>
      </c>
      <c r="AL75" s="225">
        <v>0</v>
      </c>
      <c r="AM75" s="225">
        <v>0</v>
      </c>
      <c r="AN75" s="225">
        <v>0</v>
      </c>
      <c r="AO75" s="225">
        <v>0</v>
      </c>
      <c r="AP75" s="225">
        <v>0</v>
      </c>
      <c r="AQ75" s="225">
        <v>0</v>
      </c>
      <c r="AR75" s="225">
        <v>0</v>
      </c>
      <c r="AS75" s="225">
        <v>0</v>
      </c>
      <c r="AT75" s="225">
        <v>0</v>
      </c>
      <c r="AU75" s="225">
        <v>0</v>
      </c>
      <c r="BA75" s="1"/>
    </row>
    <row r="76" spans="1:53" x14ac:dyDescent="0.25">
      <c r="A76" s="45">
        <f t="shared" si="2"/>
        <v>73</v>
      </c>
      <c r="B76" s="44" t="s">
        <v>132</v>
      </c>
      <c r="C76" s="225">
        <v>0</v>
      </c>
      <c r="D76" s="225">
        <v>0</v>
      </c>
      <c r="E76" s="225">
        <v>0</v>
      </c>
      <c r="F76" s="225">
        <v>0</v>
      </c>
      <c r="G76" s="225">
        <v>0</v>
      </c>
      <c r="H76" s="225">
        <v>0</v>
      </c>
      <c r="I76" s="225">
        <v>0</v>
      </c>
      <c r="J76" s="225">
        <v>0</v>
      </c>
      <c r="K76" s="225">
        <v>0</v>
      </c>
      <c r="L76" s="225">
        <v>0</v>
      </c>
      <c r="M76" s="225">
        <v>0</v>
      </c>
      <c r="N76" s="225">
        <v>0</v>
      </c>
      <c r="O76" s="225">
        <v>0</v>
      </c>
      <c r="P76" s="225">
        <v>0</v>
      </c>
      <c r="Q76" s="225">
        <v>0</v>
      </c>
      <c r="R76" s="225">
        <v>0</v>
      </c>
      <c r="S76" s="225">
        <v>0</v>
      </c>
      <c r="T76" s="225">
        <v>0</v>
      </c>
      <c r="U76" s="225">
        <v>0</v>
      </c>
      <c r="V76" s="225">
        <v>1</v>
      </c>
      <c r="W76" s="225">
        <v>1</v>
      </c>
      <c r="X76" s="225">
        <v>1</v>
      </c>
      <c r="Y76" s="225">
        <v>0</v>
      </c>
      <c r="Z76" s="225">
        <v>0</v>
      </c>
      <c r="AA76" s="225">
        <v>0</v>
      </c>
      <c r="AB76" s="225">
        <v>0</v>
      </c>
      <c r="AC76" s="225">
        <v>0</v>
      </c>
      <c r="AD76" s="225">
        <v>0</v>
      </c>
      <c r="AE76" s="225">
        <v>0</v>
      </c>
      <c r="AF76" s="225">
        <v>0</v>
      </c>
      <c r="AG76" s="225">
        <v>0</v>
      </c>
      <c r="AH76" s="225">
        <v>0</v>
      </c>
      <c r="AI76" s="225">
        <v>0</v>
      </c>
      <c r="AJ76" s="225">
        <v>0</v>
      </c>
      <c r="AK76" s="225">
        <v>0</v>
      </c>
      <c r="AL76" s="225">
        <v>0</v>
      </c>
      <c r="AM76" s="225">
        <v>0</v>
      </c>
      <c r="AN76" s="225">
        <v>0</v>
      </c>
      <c r="AO76" s="225">
        <v>0</v>
      </c>
      <c r="AP76" s="225">
        <v>0</v>
      </c>
      <c r="AQ76" s="225">
        <v>0</v>
      </c>
      <c r="AR76" s="225">
        <v>0</v>
      </c>
      <c r="AS76" s="225">
        <v>0</v>
      </c>
      <c r="AT76" s="225">
        <v>0</v>
      </c>
      <c r="AU76" s="225">
        <v>0</v>
      </c>
      <c r="BA76" s="1"/>
    </row>
    <row r="77" spans="1:53" x14ac:dyDescent="0.25">
      <c r="A77" s="45">
        <f t="shared" si="2"/>
        <v>74</v>
      </c>
      <c r="B77" s="44" t="s">
        <v>184</v>
      </c>
      <c r="C77" s="225">
        <v>0</v>
      </c>
      <c r="D77" s="225">
        <v>0</v>
      </c>
      <c r="E77" s="225">
        <v>1.2340000000000001E-3</v>
      </c>
      <c r="F77" s="225">
        <v>5.0000000000000002E-5</v>
      </c>
      <c r="G77" s="225">
        <v>1.2340000000000001E-3</v>
      </c>
      <c r="H77" s="225">
        <v>6.7904999999999993E-2</v>
      </c>
      <c r="I77" s="225">
        <v>1.3999999999999999E-4</v>
      </c>
      <c r="J77" s="225">
        <v>6.0800000000000003E-4</v>
      </c>
      <c r="K77" s="225">
        <v>0.24985599999999999</v>
      </c>
      <c r="L77" s="225">
        <v>6.7904999999999993E-2</v>
      </c>
      <c r="M77" s="225">
        <v>0</v>
      </c>
      <c r="N77" s="225">
        <v>0</v>
      </c>
      <c r="O77" s="225">
        <v>0</v>
      </c>
      <c r="P77" s="225">
        <v>0</v>
      </c>
      <c r="Q77" s="225">
        <v>0</v>
      </c>
      <c r="R77" s="225">
        <v>0</v>
      </c>
      <c r="S77" s="225">
        <v>0</v>
      </c>
      <c r="T77" s="225">
        <v>0</v>
      </c>
      <c r="U77" s="225">
        <v>0</v>
      </c>
      <c r="V77" s="225">
        <v>0</v>
      </c>
      <c r="W77" s="225">
        <v>0</v>
      </c>
      <c r="X77" s="225">
        <v>0</v>
      </c>
      <c r="Y77" s="225">
        <v>1.284E-3</v>
      </c>
      <c r="Z77" s="225">
        <v>1.5200000000000001E-4</v>
      </c>
      <c r="AA77" s="225">
        <v>1.6976000000000002E-2</v>
      </c>
      <c r="AB77" s="225">
        <v>5.5900000000000004E-4</v>
      </c>
      <c r="AC77" s="225">
        <v>-9.6100000000000005E-4</v>
      </c>
      <c r="AD77" s="225">
        <v>-9.6100000000000005E-4</v>
      </c>
      <c r="AE77" s="225">
        <v>0</v>
      </c>
      <c r="AF77" s="225">
        <v>0</v>
      </c>
      <c r="AG77" s="225">
        <v>0</v>
      </c>
      <c r="AH77" s="225">
        <v>0</v>
      </c>
      <c r="AI77" s="225">
        <v>0</v>
      </c>
      <c r="AJ77" s="225">
        <v>0</v>
      </c>
      <c r="AK77" s="225">
        <v>0</v>
      </c>
      <c r="AL77" s="225">
        <v>0</v>
      </c>
      <c r="AM77" s="225">
        <v>0</v>
      </c>
      <c r="AN77" s="225">
        <v>0</v>
      </c>
      <c r="AO77" s="225">
        <v>0</v>
      </c>
      <c r="AP77" s="225">
        <v>0.99951999999999996</v>
      </c>
      <c r="AQ77" s="225">
        <v>0</v>
      </c>
      <c r="AR77" s="225">
        <v>-4.8000000000000001E-4</v>
      </c>
      <c r="AS77" s="225">
        <v>0</v>
      </c>
      <c r="AT77" s="225">
        <v>0</v>
      </c>
      <c r="AU77" s="225">
        <v>0.35191</v>
      </c>
      <c r="BA77" s="1"/>
    </row>
    <row r="78" spans="1:53" x14ac:dyDescent="0.25">
      <c r="A78" s="45">
        <f t="shared" si="2"/>
        <v>75</v>
      </c>
      <c r="B78" s="44" t="s">
        <v>185</v>
      </c>
      <c r="C78" s="225">
        <v>0</v>
      </c>
      <c r="D78" s="225">
        <v>0</v>
      </c>
      <c r="E78" s="225">
        <v>2.4699999999999999E-4</v>
      </c>
      <c r="F78" s="225">
        <v>1.0000000000000001E-5</v>
      </c>
      <c r="G78" s="225">
        <v>2.4699999999999999E-4</v>
      </c>
      <c r="H78" s="225">
        <v>1.3580999999999999E-2</v>
      </c>
      <c r="I78" s="225">
        <v>2.8E-5</v>
      </c>
      <c r="J78" s="225">
        <v>1.22E-4</v>
      </c>
      <c r="K78" s="225">
        <v>4.9971000000000002E-2</v>
      </c>
      <c r="L78" s="225">
        <v>1.3580999999999999E-2</v>
      </c>
      <c r="M78" s="225">
        <v>0</v>
      </c>
      <c r="N78" s="225">
        <v>0</v>
      </c>
      <c r="O78" s="225">
        <v>0</v>
      </c>
      <c r="P78" s="225">
        <v>0</v>
      </c>
      <c r="Q78" s="225">
        <v>0</v>
      </c>
      <c r="R78" s="225">
        <v>0</v>
      </c>
      <c r="S78" s="225">
        <v>0</v>
      </c>
      <c r="T78" s="225">
        <v>0</v>
      </c>
      <c r="U78" s="225">
        <v>0</v>
      </c>
      <c r="V78" s="225">
        <v>0</v>
      </c>
      <c r="W78" s="225">
        <v>0</v>
      </c>
      <c r="X78" s="225">
        <v>0</v>
      </c>
      <c r="Y78" s="225">
        <v>2.5700000000000001E-4</v>
      </c>
      <c r="Z78" s="225">
        <v>3.0000000000000001E-5</v>
      </c>
      <c r="AA78" s="225">
        <v>3.395E-3</v>
      </c>
      <c r="AB78" s="225">
        <v>1.12E-4</v>
      </c>
      <c r="AC78" s="225">
        <v>-1.92E-4</v>
      </c>
      <c r="AD78" s="225">
        <v>-1.92E-4</v>
      </c>
      <c r="AE78" s="225">
        <v>0</v>
      </c>
      <c r="AF78" s="225">
        <v>0</v>
      </c>
      <c r="AG78" s="225">
        <v>0</v>
      </c>
      <c r="AH78" s="225">
        <v>0</v>
      </c>
      <c r="AI78" s="225">
        <v>0</v>
      </c>
      <c r="AJ78" s="225">
        <v>0</v>
      </c>
      <c r="AK78" s="225">
        <v>0</v>
      </c>
      <c r="AL78" s="225">
        <v>0</v>
      </c>
      <c r="AM78" s="225">
        <v>0</v>
      </c>
      <c r="AN78" s="225">
        <v>0</v>
      </c>
      <c r="AO78" s="225">
        <v>0</v>
      </c>
      <c r="AP78" s="225">
        <v>-9.6000000000000002E-5</v>
      </c>
      <c r="AQ78" s="225">
        <v>0</v>
      </c>
      <c r="AR78" s="225">
        <v>0.99990400000000002</v>
      </c>
      <c r="AS78" s="225">
        <v>0</v>
      </c>
      <c r="AT78" s="225">
        <v>0</v>
      </c>
      <c r="AU78" s="225">
        <v>7.0382E-2</v>
      </c>
      <c r="BA78" s="1"/>
    </row>
    <row r="79" spans="1:53" x14ac:dyDescent="0.25">
      <c r="A79" s="45">
        <f t="shared" si="2"/>
        <v>76</v>
      </c>
      <c r="B79" s="44" t="s">
        <v>186</v>
      </c>
      <c r="C79" s="225">
        <v>0</v>
      </c>
      <c r="D79" s="225">
        <v>0</v>
      </c>
      <c r="E79" s="225">
        <v>9.3800000000000003E-4</v>
      </c>
      <c r="F79" s="225">
        <v>3.8000000000000002E-5</v>
      </c>
      <c r="G79" s="225">
        <v>9.3800000000000003E-4</v>
      </c>
      <c r="H79" s="225">
        <v>5.1608000000000001E-2</v>
      </c>
      <c r="I79" s="225">
        <v>1.06E-4</v>
      </c>
      <c r="J79" s="225">
        <v>4.6200000000000001E-4</v>
      </c>
      <c r="K79" s="225">
        <v>0.18989</v>
      </c>
      <c r="L79" s="225">
        <v>5.1608000000000001E-2</v>
      </c>
      <c r="M79" s="225">
        <v>0</v>
      </c>
      <c r="N79" s="225">
        <v>0</v>
      </c>
      <c r="O79" s="225">
        <v>0</v>
      </c>
      <c r="P79" s="225">
        <v>0</v>
      </c>
      <c r="Q79" s="225">
        <v>0</v>
      </c>
      <c r="R79" s="225">
        <v>0</v>
      </c>
      <c r="S79" s="225">
        <v>0</v>
      </c>
      <c r="T79" s="225">
        <v>0</v>
      </c>
      <c r="U79" s="225">
        <v>0</v>
      </c>
      <c r="V79" s="225">
        <v>0</v>
      </c>
      <c r="W79" s="225">
        <v>0</v>
      </c>
      <c r="X79" s="225">
        <v>0</v>
      </c>
      <c r="Y79" s="225">
        <v>9.7599999999999998E-4</v>
      </c>
      <c r="Z79" s="225">
        <v>1.15E-4</v>
      </c>
      <c r="AA79" s="225">
        <v>1.2902E-2</v>
      </c>
      <c r="AB79" s="225">
        <v>4.2499999999999998E-4</v>
      </c>
      <c r="AC79" s="225">
        <v>-7.2999999999999996E-4</v>
      </c>
      <c r="AD79" s="225">
        <v>-7.2999999999999996E-4</v>
      </c>
      <c r="AE79" s="225">
        <v>0</v>
      </c>
      <c r="AF79" s="225">
        <v>0</v>
      </c>
      <c r="AG79" s="225">
        <v>0</v>
      </c>
      <c r="AH79" s="225">
        <v>0</v>
      </c>
      <c r="AI79" s="225">
        <v>0</v>
      </c>
      <c r="AJ79" s="225">
        <v>0</v>
      </c>
      <c r="AK79" s="225">
        <v>0</v>
      </c>
      <c r="AL79" s="225">
        <v>0</v>
      </c>
      <c r="AM79" s="225">
        <v>0</v>
      </c>
      <c r="AN79" s="225">
        <v>0</v>
      </c>
      <c r="AO79" s="225">
        <v>0</v>
      </c>
      <c r="AP79" s="225">
        <v>-3.6499999999999998E-4</v>
      </c>
      <c r="AQ79" s="225">
        <v>1</v>
      </c>
      <c r="AR79" s="225">
        <v>-3.6499999999999998E-4</v>
      </c>
      <c r="AS79" s="225">
        <v>0</v>
      </c>
      <c r="AT79" s="225">
        <v>0</v>
      </c>
      <c r="AU79" s="225">
        <v>0.26745099999999999</v>
      </c>
      <c r="BA79" s="1"/>
    </row>
    <row r="80" spans="1:53" x14ac:dyDescent="0.25">
      <c r="A80" s="45">
        <f t="shared" si="2"/>
        <v>77</v>
      </c>
      <c r="B80" s="44" t="s">
        <v>187</v>
      </c>
      <c r="C80" s="225">
        <v>0</v>
      </c>
      <c r="D80" s="225">
        <v>0</v>
      </c>
      <c r="E80" s="225">
        <v>1.0859999999999999E-3</v>
      </c>
      <c r="F80" s="225">
        <v>4.3999999999999999E-5</v>
      </c>
      <c r="G80" s="225">
        <v>1.0859999999999999E-3</v>
      </c>
      <c r="H80" s="225">
        <v>5.9755999999999997E-2</v>
      </c>
      <c r="I80" s="225">
        <v>1.2300000000000001E-4</v>
      </c>
      <c r="J80" s="225">
        <v>5.3499999999999999E-4</v>
      </c>
      <c r="K80" s="225">
        <v>0.21987300000000001</v>
      </c>
      <c r="L80" s="225">
        <v>5.9755999999999997E-2</v>
      </c>
      <c r="M80" s="225">
        <v>0</v>
      </c>
      <c r="N80" s="225">
        <v>0</v>
      </c>
      <c r="O80" s="225">
        <v>0</v>
      </c>
      <c r="P80" s="225">
        <v>0</v>
      </c>
      <c r="Q80" s="225">
        <v>0</v>
      </c>
      <c r="R80" s="225">
        <v>0</v>
      </c>
      <c r="S80" s="225">
        <v>0</v>
      </c>
      <c r="T80" s="225">
        <v>0</v>
      </c>
      <c r="U80" s="225">
        <v>0</v>
      </c>
      <c r="V80" s="225">
        <v>0</v>
      </c>
      <c r="W80" s="225">
        <v>0</v>
      </c>
      <c r="X80" s="225">
        <v>0</v>
      </c>
      <c r="Y80" s="225">
        <v>1.1299999999999999E-3</v>
      </c>
      <c r="Z80" s="225">
        <v>1.34E-4</v>
      </c>
      <c r="AA80" s="225">
        <v>1.4938999999999999E-2</v>
      </c>
      <c r="AB80" s="225">
        <v>4.9200000000000003E-4</v>
      </c>
      <c r="AC80" s="225">
        <v>-8.4500000000000005E-4</v>
      </c>
      <c r="AD80" s="225">
        <v>-8.4500000000000005E-4</v>
      </c>
      <c r="AE80" s="225">
        <v>0</v>
      </c>
      <c r="AF80" s="225">
        <v>0</v>
      </c>
      <c r="AG80" s="225">
        <v>0</v>
      </c>
      <c r="AH80" s="225">
        <v>0</v>
      </c>
      <c r="AI80" s="225">
        <v>0</v>
      </c>
      <c r="AJ80" s="225">
        <v>0</v>
      </c>
      <c r="AK80" s="225">
        <v>0</v>
      </c>
      <c r="AL80" s="225">
        <v>0</v>
      </c>
      <c r="AM80" s="225">
        <v>0</v>
      </c>
      <c r="AN80" s="225">
        <v>0</v>
      </c>
      <c r="AO80" s="225">
        <v>0</v>
      </c>
      <c r="AP80" s="225">
        <v>-4.2299999999999998E-4</v>
      </c>
      <c r="AQ80" s="225">
        <v>0</v>
      </c>
      <c r="AR80" s="225">
        <v>-4.2299999999999998E-4</v>
      </c>
      <c r="AS80" s="225">
        <v>1</v>
      </c>
      <c r="AT80" s="225">
        <v>0</v>
      </c>
      <c r="AU80" s="225">
        <v>0.30968099999999998</v>
      </c>
      <c r="BA80" s="1"/>
    </row>
    <row r="81" spans="1:53" x14ac:dyDescent="0.25">
      <c r="A81" s="45">
        <f t="shared" si="2"/>
        <v>78</v>
      </c>
      <c r="B81" s="44" t="s">
        <v>188</v>
      </c>
      <c r="C81" s="225">
        <v>0</v>
      </c>
      <c r="D81" s="225">
        <v>0</v>
      </c>
      <c r="E81" s="225">
        <v>1.431E-3</v>
      </c>
      <c r="F81" s="225">
        <v>5.8E-5</v>
      </c>
      <c r="G81" s="225">
        <v>1.431E-3</v>
      </c>
      <c r="H81" s="225">
        <v>7.8770000000000007E-2</v>
      </c>
      <c r="I81" s="225">
        <v>1.6200000000000001E-4</v>
      </c>
      <c r="J81" s="225">
        <v>7.0500000000000001E-4</v>
      </c>
      <c r="K81" s="225">
        <v>0.28983300000000001</v>
      </c>
      <c r="L81" s="225">
        <v>7.8770000000000007E-2</v>
      </c>
      <c r="M81" s="225">
        <v>0</v>
      </c>
      <c r="N81" s="225">
        <v>0</v>
      </c>
      <c r="O81" s="225">
        <v>0</v>
      </c>
      <c r="P81" s="225">
        <v>0</v>
      </c>
      <c r="Q81" s="225">
        <v>0</v>
      </c>
      <c r="R81" s="225">
        <v>0</v>
      </c>
      <c r="S81" s="225">
        <v>0</v>
      </c>
      <c r="T81" s="225">
        <v>0</v>
      </c>
      <c r="U81" s="225">
        <v>0</v>
      </c>
      <c r="V81" s="225">
        <v>0</v>
      </c>
      <c r="W81" s="225">
        <v>0</v>
      </c>
      <c r="X81" s="225">
        <v>0</v>
      </c>
      <c r="Y81" s="225">
        <v>1.4890000000000001E-3</v>
      </c>
      <c r="Z81" s="225">
        <v>1.76E-4</v>
      </c>
      <c r="AA81" s="225">
        <v>1.9692000000000001E-2</v>
      </c>
      <c r="AB81" s="225">
        <v>6.4899999999999995E-4</v>
      </c>
      <c r="AC81" s="225">
        <v>-1.114E-3</v>
      </c>
      <c r="AD81" s="225">
        <v>-1.114E-3</v>
      </c>
      <c r="AE81" s="225">
        <v>0</v>
      </c>
      <c r="AF81" s="225">
        <v>0</v>
      </c>
      <c r="AG81" s="225">
        <v>0</v>
      </c>
      <c r="AH81" s="225">
        <v>0</v>
      </c>
      <c r="AI81" s="225">
        <v>0</v>
      </c>
      <c r="AJ81" s="225">
        <v>0</v>
      </c>
      <c r="AK81" s="225">
        <v>0</v>
      </c>
      <c r="AL81" s="225">
        <v>0</v>
      </c>
      <c r="AM81" s="225">
        <v>0</v>
      </c>
      <c r="AN81" s="225">
        <v>0</v>
      </c>
      <c r="AO81" s="225">
        <v>0</v>
      </c>
      <c r="AP81" s="225">
        <v>-5.5699999999999999E-4</v>
      </c>
      <c r="AQ81" s="225">
        <v>0</v>
      </c>
      <c r="AR81" s="225">
        <v>-5.5699999999999999E-4</v>
      </c>
      <c r="AS81" s="225">
        <v>0</v>
      </c>
      <c r="AT81" s="225">
        <v>1</v>
      </c>
      <c r="AU81" s="225">
        <v>-2.3499999999999999E-4</v>
      </c>
      <c r="BA81" s="1"/>
    </row>
    <row r="83" spans="1:53" ht="15.75" thickBot="1" x14ac:dyDescent="0.3">
      <c r="B83" s="44" t="s">
        <v>318</v>
      </c>
    </row>
    <row r="84" spans="1:53" ht="15.75" thickBot="1" x14ac:dyDescent="0.3">
      <c r="B84" s="226" t="s">
        <v>23</v>
      </c>
      <c r="C84" s="227">
        <v>0</v>
      </c>
      <c r="D84" s="227">
        <v>1</v>
      </c>
      <c r="E84" s="227">
        <v>0.75</v>
      </c>
      <c r="F84" s="227">
        <v>0</v>
      </c>
      <c r="G84" s="227">
        <v>0</v>
      </c>
      <c r="H84" s="227">
        <v>0</v>
      </c>
      <c r="I84" s="227">
        <v>1.75</v>
      </c>
      <c r="J84" s="227">
        <v>0.75</v>
      </c>
      <c r="K84" s="227">
        <v>0.75</v>
      </c>
      <c r="L84" s="227">
        <v>0.75</v>
      </c>
      <c r="M84" s="227">
        <v>0.75</v>
      </c>
      <c r="N84" s="227">
        <v>0.75</v>
      </c>
      <c r="O84" s="227">
        <v>0</v>
      </c>
      <c r="P84" s="227">
        <v>0</v>
      </c>
      <c r="Q84" s="227">
        <v>0</v>
      </c>
      <c r="R84" s="227">
        <v>0</v>
      </c>
      <c r="S84" s="227">
        <v>0.53449999999999998</v>
      </c>
      <c r="T84" s="227">
        <v>0.53449999999999998</v>
      </c>
      <c r="U84" s="227">
        <v>0.53449999999999998</v>
      </c>
      <c r="V84" s="227">
        <v>0.5948</v>
      </c>
      <c r="W84" s="227">
        <v>0.5948</v>
      </c>
      <c r="X84" s="227">
        <v>0.5948</v>
      </c>
      <c r="Y84" s="227">
        <v>1.75</v>
      </c>
      <c r="Z84" s="227">
        <v>0.75</v>
      </c>
      <c r="AA84" s="227">
        <v>0.75</v>
      </c>
      <c r="AB84" s="227">
        <v>7</v>
      </c>
      <c r="AC84" s="227">
        <v>0</v>
      </c>
      <c r="AD84" s="227">
        <v>0.25</v>
      </c>
      <c r="AE84" s="227">
        <v>0</v>
      </c>
      <c r="AF84" s="227">
        <v>0</v>
      </c>
      <c r="AG84" s="227">
        <v>2</v>
      </c>
      <c r="AH84" s="227">
        <v>2</v>
      </c>
      <c r="AI84" s="227">
        <v>2</v>
      </c>
      <c r="AJ84" s="227">
        <v>2</v>
      </c>
      <c r="AK84" s="227">
        <v>2</v>
      </c>
      <c r="AL84" s="227">
        <v>0</v>
      </c>
      <c r="AM84" s="227">
        <v>0</v>
      </c>
      <c r="AN84" s="227">
        <v>0</v>
      </c>
      <c r="AO84" s="227">
        <v>0</v>
      </c>
      <c r="AP84" s="227">
        <v>0.75</v>
      </c>
      <c r="AQ84" s="227">
        <v>0.75</v>
      </c>
      <c r="AR84" s="227">
        <v>0.75</v>
      </c>
      <c r="AS84" s="227">
        <v>0.75</v>
      </c>
      <c r="AT84" s="227">
        <v>0.75</v>
      </c>
      <c r="AU84" s="228">
        <v>0.75</v>
      </c>
    </row>
    <row r="85" spans="1:53" x14ac:dyDescent="0.25">
      <c r="B85" s="44" t="s">
        <v>24</v>
      </c>
      <c r="C85" s="225">
        <v>0.73897000000000002</v>
      </c>
      <c r="D85" s="225">
        <v>0</v>
      </c>
      <c r="E85" s="225">
        <v>1.0246E-2</v>
      </c>
      <c r="F85" s="225">
        <v>-1.9400000000000001E-3</v>
      </c>
      <c r="G85" s="225">
        <v>1.0246E-2</v>
      </c>
      <c r="H85" s="225">
        <v>7.8160999999999994E-2</v>
      </c>
      <c r="I85" s="225">
        <v>1.16E-3</v>
      </c>
      <c r="J85" s="225">
        <v>0.107512</v>
      </c>
      <c r="K85" s="225">
        <v>-1.196E-3</v>
      </c>
      <c r="L85" s="225">
        <v>7.8160999999999994E-2</v>
      </c>
      <c r="M85" s="225">
        <v>0</v>
      </c>
      <c r="N85" s="225">
        <v>0</v>
      </c>
      <c r="O85" s="225">
        <v>1.8255509999999999</v>
      </c>
      <c r="P85" s="225">
        <v>0.73897000000000002</v>
      </c>
      <c r="Q85" s="225">
        <v>0.98950000000000005</v>
      </c>
      <c r="R85" s="225">
        <v>0.7873</v>
      </c>
      <c r="S85" s="225">
        <v>0.73897000000000002</v>
      </c>
      <c r="T85" s="225">
        <v>0</v>
      </c>
      <c r="U85" s="225">
        <v>0</v>
      </c>
      <c r="V85" s="225">
        <v>0.7873</v>
      </c>
      <c r="W85" s="225">
        <v>0</v>
      </c>
      <c r="X85" s="225">
        <v>0</v>
      </c>
      <c r="Y85" s="225">
        <v>8.3059999999999991E-3</v>
      </c>
      <c r="Z85" s="225">
        <v>2.6877999999999999E-2</v>
      </c>
      <c r="AA85" s="225">
        <v>1.9539999999999998E-2</v>
      </c>
      <c r="AB85" s="225">
        <v>4.6420000000000003E-3</v>
      </c>
      <c r="AC85" s="225">
        <v>-7.9749999999999995E-3</v>
      </c>
      <c r="AD85" s="225">
        <v>-7.9749999999999995E-3</v>
      </c>
      <c r="AE85" s="225">
        <v>0</v>
      </c>
      <c r="AF85" s="225">
        <v>0</v>
      </c>
      <c r="AG85" s="225">
        <v>0</v>
      </c>
      <c r="AH85" s="225">
        <v>0</v>
      </c>
      <c r="AI85" s="225">
        <v>0</v>
      </c>
      <c r="AJ85" s="225">
        <v>0</v>
      </c>
      <c r="AK85" s="225">
        <v>0</v>
      </c>
      <c r="AL85" s="225">
        <v>0</v>
      </c>
      <c r="AM85" s="225">
        <v>0</v>
      </c>
      <c r="AN85" s="225">
        <v>0</v>
      </c>
      <c r="AO85" s="225">
        <v>0</v>
      </c>
      <c r="AP85" s="225">
        <v>-3.9880000000000002E-3</v>
      </c>
      <c r="AQ85" s="225">
        <v>0</v>
      </c>
      <c r="AR85" s="225">
        <v>-3.9880000000000002E-3</v>
      </c>
      <c r="AS85" s="225">
        <v>0</v>
      </c>
      <c r="AT85" s="225">
        <v>0</v>
      </c>
      <c r="AU85" s="225">
        <v>-1.6850000000000001E-3</v>
      </c>
    </row>
    <row r="86" spans="1:53" x14ac:dyDescent="0.25">
      <c r="B86" s="44" t="s">
        <v>25</v>
      </c>
      <c r="C86" s="225">
        <v>0</v>
      </c>
      <c r="D86" s="225">
        <v>1</v>
      </c>
      <c r="E86" s="225">
        <v>-6.7999999999999999E-5</v>
      </c>
      <c r="F86" s="225">
        <v>-0.65136700000000003</v>
      </c>
      <c r="G86" s="225">
        <v>-6.7999999999999999E-5</v>
      </c>
      <c r="H86" s="225">
        <v>-3.2259000000000003E-2</v>
      </c>
      <c r="I86" s="225">
        <v>8.7132000000000001E-2</v>
      </c>
      <c r="J86" s="225">
        <v>-1.0969E-2</v>
      </c>
      <c r="K86" s="225">
        <v>-8.9823E-2</v>
      </c>
      <c r="L86" s="225">
        <v>-3.2259000000000003E-2</v>
      </c>
      <c r="M86" s="225">
        <v>0</v>
      </c>
      <c r="N86" s="225">
        <v>0</v>
      </c>
      <c r="O86" s="225">
        <v>0</v>
      </c>
      <c r="P86" s="225">
        <v>0</v>
      </c>
      <c r="Q86" s="225">
        <v>0</v>
      </c>
      <c r="R86" s="225">
        <v>0</v>
      </c>
      <c r="S86" s="225">
        <v>0</v>
      </c>
      <c r="T86" s="225">
        <v>0</v>
      </c>
      <c r="U86" s="225">
        <v>0</v>
      </c>
      <c r="V86" s="225">
        <v>0</v>
      </c>
      <c r="W86" s="225">
        <v>0</v>
      </c>
      <c r="X86" s="225">
        <v>0</v>
      </c>
      <c r="Y86" s="225">
        <v>0.34856500000000001</v>
      </c>
      <c r="Z86" s="225">
        <v>-2.7420000000000001E-3</v>
      </c>
      <c r="AA86" s="225">
        <v>-8.0649999999999993E-3</v>
      </c>
      <c r="AB86" s="225">
        <v>0.34852899999999998</v>
      </c>
      <c r="AC86" s="225">
        <v>-0.59881899999999999</v>
      </c>
      <c r="AD86" s="225">
        <v>-0.59881899999999999</v>
      </c>
      <c r="AE86" s="225">
        <v>0</v>
      </c>
      <c r="AF86" s="225">
        <v>0</v>
      </c>
      <c r="AG86" s="225">
        <v>0</v>
      </c>
      <c r="AH86" s="225">
        <v>0</v>
      </c>
      <c r="AI86" s="225">
        <v>0</v>
      </c>
      <c r="AJ86" s="225">
        <v>0</v>
      </c>
      <c r="AK86" s="225">
        <v>0</v>
      </c>
      <c r="AL86" s="225">
        <v>0</v>
      </c>
      <c r="AM86" s="225">
        <v>0</v>
      </c>
      <c r="AN86" s="225">
        <v>0</v>
      </c>
      <c r="AO86" s="225">
        <v>0</v>
      </c>
      <c r="AP86" s="225">
        <v>-0.29940899999999998</v>
      </c>
      <c r="AQ86" s="225">
        <v>0</v>
      </c>
      <c r="AR86" s="225">
        <v>-0.29940899999999998</v>
      </c>
      <c r="AS86" s="225">
        <v>0</v>
      </c>
      <c r="AT86" s="225">
        <v>0</v>
      </c>
      <c r="AU86" s="225">
        <v>-0.12651100000000001</v>
      </c>
      <c r="AV86" s="1"/>
      <c r="AW86" s="1"/>
    </row>
    <row r="87" spans="1:53" x14ac:dyDescent="0.25">
      <c r="B87" s="44" t="s">
        <v>26</v>
      </c>
      <c r="C87" s="225">
        <v>-0.54876000000000003</v>
      </c>
      <c r="D87" s="225">
        <v>0</v>
      </c>
      <c r="E87" s="225">
        <v>-7.6080000000000002E-3</v>
      </c>
      <c r="F87" s="225">
        <v>1.4400000000000001E-3</v>
      </c>
      <c r="G87" s="225">
        <v>-7.6080000000000002E-3</v>
      </c>
      <c r="H87" s="225">
        <v>-5.8042000000000003E-2</v>
      </c>
      <c r="I87" s="225">
        <v>-8.6200000000000003E-4</v>
      </c>
      <c r="J87" s="225">
        <v>-7.9838999999999993E-2</v>
      </c>
      <c r="K87" s="225">
        <v>8.8800000000000001E-4</v>
      </c>
      <c r="L87" s="225">
        <v>-5.8042000000000003E-2</v>
      </c>
      <c r="M87" s="225">
        <v>0</v>
      </c>
      <c r="N87" s="225">
        <v>0</v>
      </c>
      <c r="O87" s="225">
        <v>-1.3556569999999999</v>
      </c>
      <c r="P87" s="225">
        <v>-0.54876000000000003</v>
      </c>
      <c r="Q87" s="225">
        <v>0</v>
      </c>
      <c r="R87" s="225">
        <v>0</v>
      </c>
      <c r="S87" s="225">
        <v>-0.54876000000000003</v>
      </c>
      <c r="T87" s="225">
        <v>0</v>
      </c>
      <c r="U87" s="225">
        <v>0</v>
      </c>
      <c r="V87" s="225">
        <v>0</v>
      </c>
      <c r="W87" s="225">
        <v>0</v>
      </c>
      <c r="X87" s="225">
        <v>0</v>
      </c>
      <c r="Y87" s="225">
        <v>-6.1679999999999999E-3</v>
      </c>
      <c r="Z87" s="225">
        <v>-1.9959999999999999E-2</v>
      </c>
      <c r="AA87" s="225">
        <v>-1.4511E-2</v>
      </c>
      <c r="AB87" s="225">
        <v>-3.447E-3</v>
      </c>
      <c r="AC87" s="225">
        <v>5.9220000000000002E-3</v>
      </c>
      <c r="AD87" s="225">
        <v>5.9220000000000002E-3</v>
      </c>
      <c r="AE87" s="225">
        <v>0</v>
      </c>
      <c r="AF87" s="225">
        <v>0</v>
      </c>
      <c r="AG87" s="225">
        <v>0</v>
      </c>
      <c r="AH87" s="225">
        <v>0</v>
      </c>
      <c r="AI87" s="225">
        <v>0</v>
      </c>
      <c r="AJ87" s="225">
        <v>0</v>
      </c>
      <c r="AK87" s="225">
        <v>0</v>
      </c>
      <c r="AL87" s="225">
        <v>0</v>
      </c>
      <c r="AM87" s="225">
        <v>0</v>
      </c>
      <c r="AN87" s="225">
        <v>0</v>
      </c>
      <c r="AO87" s="225">
        <v>0</v>
      </c>
      <c r="AP87" s="225">
        <v>2.9610000000000001E-3</v>
      </c>
      <c r="AQ87" s="225">
        <v>0</v>
      </c>
      <c r="AR87" s="225">
        <v>2.9610000000000001E-3</v>
      </c>
      <c r="AS87" s="225">
        <v>0</v>
      </c>
      <c r="AT87" s="225">
        <v>0</v>
      </c>
      <c r="AU87" s="225">
        <v>1.2509999999999999E-3</v>
      </c>
      <c r="AV87" s="1"/>
      <c r="AW87" s="1"/>
    </row>
    <row r="88" spans="1:53" x14ac:dyDescent="0.25">
      <c r="B88" s="44" t="s">
        <v>27</v>
      </c>
      <c r="C88" s="225">
        <v>0</v>
      </c>
      <c r="D88" s="225">
        <v>0</v>
      </c>
      <c r="E88" s="225">
        <v>0.768123</v>
      </c>
      <c r="F88" s="225">
        <v>-0.49487599999999998</v>
      </c>
      <c r="G88" s="225">
        <v>0.768123</v>
      </c>
      <c r="H88" s="225">
        <v>0.251969</v>
      </c>
      <c r="I88" s="225">
        <v>8.7001999999999996E-2</v>
      </c>
      <c r="J88" s="225">
        <v>0.37833600000000001</v>
      </c>
      <c r="K88" s="225">
        <v>-8.9688000000000004E-2</v>
      </c>
      <c r="L88" s="225">
        <v>0.251969</v>
      </c>
      <c r="M88" s="225">
        <v>0</v>
      </c>
      <c r="N88" s="225">
        <v>0</v>
      </c>
      <c r="O88" s="225">
        <v>0</v>
      </c>
      <c r="P88" s="225">
        <v>0</v>
      </c>
      <c r="Q88" s="225">
        <v>0</v>
      </c>
      <c r="R88" s="225">
        <v>0</v>
      </c>
      <c r="S88" s="225">
        <v>0</v>
      </c>
      <c r="T88" s="225">
        <v>0</v>
      </c>
      <c r="U88" s="225">
        <v>0</v>
      </c>
      <c r="V88" s="225">
        <v>0</v>
      </c>
      <c r="W88" s="225">
        <v>0</v>
      </c>
      <c r="X88" s="225">
        <v>0</v>
      </c>
      <c r="Y88" s="225">
        <v>0.27324700000000002</v>
      </c>
      <c r="Z88" s="225">
        <v>9.4584000000000001E-2</v>
      </c>
      <c r="AA88" s="225">
        <v>6.2992000000000006E-2</v>
      </c>
      <c r="AB88" s="225">
        <v>0.34800700000000001</v>
      </c>
      <c r="AC88" s="225">
        <v>-0.59792100000000004</v>
      </c>
      <c r="AD88" s="225">
        <v>-0.59792100000000004</v>
      </c>
      <c r="AE88" s="225">
        <v>0</v>
      </c>
      <c r="AF88" s="225">
        <v>0</v>
      </c>
      <c r="AG88" s="225">
        <v>0</v>
      </c>
      <c r="AH88" s="225">
        <v>0</v>
      </c>
      <c r="AI88" s="225">
        <v>0</v>
      </c>
      <c r="AJ88" s="225">
        <v>0</v>
      </c>
      <c r="AK88" s="225">
        <v>0</v>
      </c>
      <c r="AL88" s="225">
        <v>0</v>
      </c>
      <c r="AM88" s="225">
        <v>0</v>
      </c>
      <c r="AN88" s="225">
        <v>0</v>
      </c>
      <c r="AO88" s="225">
        <v>0</v>
      </c>
      <c r="AP88" s="225">
        <v>-0.29896099999999998</v>
      </c>
      <c r="AQ88" s="225">
        <v>0</v>
      </c>
      <c r="AR88" s="225">
        <v>-0.29896099999999998</v>
      </c>
      <c r="AS88" s="225">
        <v>0</v>
      </c>
      <c r="AT88" s="225">
        <v>0</v>
      </c>
      <c r="AU88" s="225">
        <v>-0.12632099999999999</v>
      </c>
      <c r="AV88" s="1"/>
      <c r="AW88" s="1"/>
    </row>
    <row r="89" spans="1:53" x14ac:dyDescent="0.25">
      <c r="B89" s="44" t="s">
        <v>28</v>
      </c>
      <c r="C89" s="225">
        <v>0</v>
      </c>
      <c r="D89" s="225">
        <v>0</v>
      </c>
      <c r="E89" s="225">
        <v>1.2645E-2</v>
      </c>
      <c r="F89" s="225">
        <v>-2.7910000000000001E-3</v>
      </c>
      <c r="G89" s="225">
        <v>1.2645E-2</v>
      </c>
      <c r="H89" s="225">
        <v>4.1479999999999998E-3</v>
      </c>
      <c r="I89" s="225">
        <v>1.4319999999999999E-3</v>
      </c>
      <c r="J89" s="225">
        <v>6.228E-3</v>
      </c>
      <c r="K89" s="225">
        <v>-1.4760000000000001E-3</v>
      </c>
      <c r="L89" s="225">
        <v>4.1479999999999998E-3</v>
      </c>
      <c r="M89" s="225">
        <v>0</v>
      </c>
      <c r="N89" s="225">
        <v>0</v>
      </c>
      <c r="O89" s="225">
        <v>0</v>
      </c>
      <c r="P89" s="225">
        <v>0</v>
      </c>
      <c r="Q89" s="225">
        <v>0</v>
      </c>
      <c r="R89" s="225">
        <v>0</v>
      </c>
      <c r="S89" s="225">
        <v>0</v>
      </c>
      <c r="T89" s="225">
        <v>0</v>
      </c>
      <c r="U89" s="225">
        <v>0</v>
      </c>
      <c r="V89" s="225">
        <v>0</v>
      </c>
      <c r="W89" s="225">
        <v>0</v>
      </c>
      <c r="X89" s="225">
        <v>0</v>
      </c>
      <c r="Y89" s="225">
        <v>9.8539999999999999E-3</v>
      </c>
      <c r="Z89" s="225">
        <v>1.557E-3</v>
      </c>
      <c r="AA89" s="225">
        <v>1.0369999999999999E-3</v>
      </c>
      <c r="AB89" s="225">
        <v>5.7289999999999997E-3</v>
      </c>
      <c r="AC89" s="225">
        <v>-9.8429999999999993E-3</v>
      </c>
      <c r="AD89" s="225">
        <v>-9.8429999999999993E-3</v>
      </c>
      <c r="AE89" s="225">
        <v>0</v>
      </c>
      <c r="AF89" s="225">
        <v>0</v>
      </c>
      <c r="AG89" s="225">
        <v>0</v>
      </c>
      <c r="AH89" s="225">
        <v>0</v>
      </c>
      <c r="AI89" s="225">
        <v>0</v>
      </c>
      <c r="AJ89" s="225">
        <v>0</v>
      </c>
      <c r="AK89" s="225">
        <v>0</v>
      </c>
      <c r="AL89" s="225">
        <v>0</v>
      </c>
      <c r="AM89" s="225">
        <v>0</v>
      </c>
      <c r="AN89" s="225">
        <v>0</v>
      </c>
      <c r="AO89" s="225">
        <v>0</v>
      </c>
      <c r="AP89" s="225">
        <v>-4.921E-3</v>
      </c>
      <c r="AQ89" s="225">
        <v>0</v>
      </c>
      <c r="AR89" s="225">
        <v>-4.921E-3</v>
      </c>
      <c r="AS89" s="225">
        <v>0</v>
      </c>
      <c r="AT89" s="225">
        <v>0</v>
      </c>
      <c r="AU89" s="225">
        <v>-2.0790000000000001E-3</v>
      </c>
      <c r="AV89" s="1"/>
      <c r="AW89" s="1"/>
    </row>
    <row r="90" spans="1:53" x14ac:dyDescent="0.25">
      <c r="B90" s="44" t="s">
        <v>39</v>
      </c>
      <c r="C90" s="225">
        <v>0</v>
      </c>
      <c r="D90" s="225">
        <v>0</v>
      </c>
      <c r="E90" s="225">
        <v>5.5710000000000004E-3</v>
      </c>
      <c r="F90" s="225">
        <v>-7.8399999999999997E-4</v>
      </c>
      <c r="G90" s="225">
        <v>5.5710000000000004E-3</v>
      </c>
      <c r="H90" s="225">
        <v>0.17524600000000001</v>
      </c>
      <c r="I90" s="225">
        <v>6.3100000000000005E-4</v>
      </c>
      <c r="J90" s="225">
        <v>0.24030399999999999</v>
      </c>
      <c r="K90" s="225">
        <v>-6.5099999999999999E-4</v>
      </c>
      <c r="L90" s="225">
        <v>0.17524600000000001</v>
      </c>
      <c r="M90" s="225">
        <v>0</v>
      </c>
      <c r="N90" s="225">
        <v>0</v>
      </c>
      <c r="O90" s="225">
        <v>0</v>
      </c>
      <c r="P90" s="225">
        <v>0</v>
      </c>
      <c r="Q90" s="225">
        <v>0</v>
      </c>
      <c r="R90" s="225">
        <v>0</v>
      </c>
      <c r="S90" s="225">
        <v>0</v>
      </c>
      <c r="T90" s="225">
        <v>0</v>
      </c>
      <c r="U90" s="225">
        <v>0</v>
      </c>
      <c r="V90" s="225">
        <v>0</v>
      </c>
      <c r="W90" s="225">
        <v>0</v>
      </c>
      <c r="X90" s="225">
        <v>0</v>
      </c>
      <c r="Y90" s="225">
        <v>4.7869999999999996E-3</v>
      </c>
      <c r="Z90" s="225">
        <v>0.31007600000000002</v>
      </c>
      <c r="AA90" s="225">
        <v>4.3811999999999997E-2</v>
      </c>
      <c r="AB90" s="225">
        <v>2.5240000000000002E-3</v>
      </c>
      <c r="AC90" s="225">
        <v>-4.3369999999999997E-3</v>
      </c>
      <c r="AD90" s="225">
        <v>-4.3369999999999997E-3</v>
      </c>
      <c r="AE90" s="225">
        <v>0</v>
      </c>
      <c r="AF90" s="225">
        <v>0</v>
      </c>
      <c r="AG90" s="225">
        <v>0</v>
      </c>
      <c r="AH90" s="225">
        <v>0</v>
      </c>
      <c r="AI90" s="225">
        <v>0</v>
      </c>
      <c r="AJ90" s="225">
        <v>0</v>
      </c>
      <c r="AK90" s="225">
        <v>0</v>
      </c>
      <c r="AL90" s="225">
        <v>0</v>
      </c>
      <c r="AM90" s="225">
        <v>0</v>
      </c>
      <c r="AN90" s="225">
        <v>0</v>
      </c>
      <c r="AO90" s="225">
        <v>0</v>
      </c>
      <c r="AP90" s="225">
        <v>-2.1679999999999998E-3</v>
      </c>
      <c r="AQ90" s="225">
        <v>0</v>
      </c>
      <c r="AR90" s="225">
        <v>-2.1679999999999998E-3</v>
      </c>
      <c r="AS90" s="225">
        <v>0</v>
      </c>
      <c r="AT90" s="225">
        <v>0</v>
      </c>
      <c r="AU90" s="225">
        <v>-9.1600000000000004E-4</v>
      </c>
      <c r="AV90" s="1"/>
      <c r="AW90" s="1"/>
    </row>
    <row r="91" spans="1:53" x14ac:dyDescent="0.25">
      <c r="B91" s="44" t="s">
        <v>105</v>
      </c>
      <c r="C91" s="225">
        <v>0</v>
      </c>
      <c r="D91" s="225">
        <v>0</v>
      </c>
      <c r="E91" s="225">
        <v>3.0899999999999999E-3</v>
      </c>
      <c r="F91" s="225">
        <v>1.0571000000000001E-2</v>
      </c>
      <c r="G91" s="225">
        <v>3.0899999999999999E-3</v>
      </c>
      <c r="H91" s="225">
        <v>1.0139999999999999E-3</v>
      </c>
      <c r="I91" s="225">
        <v>3.5E-4</v>
      </c>
      <c r="J91" s="225">
        <v>1.5219999999999999E-3</v>
      </c>
      <c r="K91" s="225">
        <v>-3.6099999999999999E-4</v>
      </c>
      <c r="L91" s="225">
        <v>1.0139999999999999E-3</v>
      </c>
      <c r="M91" s="225">
        <v>0</v>
      </c>
      <c r="N91" s="225">
        <v>1</v>
      </c>
      <c r="O91" s="225">
        <v>0</v>
      </c>
      <c r="P91" s="225">
        <v>0</v>
      </c>
      <c r="Q91" s="225">
        <v>0</v>
      </c>
      <c r="R91" s="225">
        <v>0</v>
      </c>
      <c r="S91" s="225">
        <v>0</v>
      </c>
      <c r="T91" s="225">
        <v>0</v>
      </c>
      <c r="U91" s="225">
        <v>0</v>
      </c>
      <c r="V91" s="225">
        <v>0</v>
      </c>
      <c r="W91" s="225">
        <v>0</v>
      </c>
      <c r="X91" s="225">
        <v>0</v>
      </c>
      <c r="Y91" s="225">
        <v>1.3662000000000001E-2</v>
      </c>
      <c r="Z91" s="225">
        <v>3.8099999999999999E-4</v>
      </c>
      <c r="AA91" s="225">
        <v>2.5300000000000002E-4</v>
      </c>
      <c r="AB91" s="225">
        <v>1.4E-3</v>
      </c>
      <c r="AC91" s="225">
        <v>-2.4060000000000002E-3</v>
      </c>
      <c r="AD91" s="225">
        <v>-2.4060000000000002E-3</v>
      </c>
      <c r="AE91" s="225">
        <v>0</v>
      </c>
      <c r="AF91" s="225">
        <v>0</v>
      </c>
      <c r="AG91" s="225">
        <v>0</v>
      </c>
      <c r="AH91" s="225">
        <v>0</v>
      </c>
      <c r="AI91" s="225">
        <v>0</v>
      </c>
      <c r="AJ91" s="225">
        <v>0</v>
      </c>
      <c r="AK91" s="225">
        <v>0</v>
      </c>
      <c r="AL91" s="225">
        <v>0</v>
      </c>
      <c r="AM91" s="225">
        <v>0</v>
      </c>
      <c r="AN91" s="225">
        <v>0</v>
      </c>
      <c r="AO91" s="225">
        <v>0</v>
      </c>
      <c r="AP91" s="225">
        <v>-1.2030000000000001E-3</v>
      </c>
      <c r="AQ91" s="225">
        <v>0</v>
      </c>
      <c r="AR91" s="225">
        <v>-1.2030000000000001E-3</v>
      </c>
      <c r="AS91" s="225">
        <v>0</v>
      </c>
      <c r="AT91" s="225">
        <v>0</v>
      </c>
      <c r="AU91" s="225">
        <v>-5.0799999999999999E-4</v>
      </c>
      <c r="AV91" s="1"/>
      <c r="AW91" s="1"/>
    </row>
    <row r="92" spans="1:53" x14ac:dyDescent="0.25">
      <c r="B92" s="44" t="s">
        <v>106</v>
      </c>
      <c r="C92" s="225">
        <v>0</v>
      </c>
      <c r="D92" s="225">
        <v>0</v>
      </c>
      <c r="E92" s="225">
        <v>0</v>
      </c>
      <c r="F92" s="225">
        <v>0</v>
      </c>
      <c r="G92" s="225">
        <v>0</v>
      </c>
      <c r="H92" s="225">
        <v>0</v>
      </c>
      <c r="I92" s="225">
        <v>0</v>
      </c>
      <c r="J92" s="225">
        <v>0</v>
      </c>
      <c r="K92" s="225">
        <v>0</v>
      </c>
      <c r="L92" s="225">
        <v>0</v>
      </c>
      <c r="M92" s="225">
        <v>0</v>
      </c>
      <c r="N92" s="225">
        <v>0</v>
      </c>
      <c r="O92" s="225">
        <v>0</v>
      </c>
      <c r="P92" s="225">
        <v>0</v>
      </c>
      <c r="Q92" s="225">
        <v>0</v>
      </c>
      <c r="R92" s="225">
        <v>0</v>
      </c>
      <c r="S92" s="225">
        <v>-1</v>
      </c>
      <c r="T92" s="225">
        <v>0</v>
      </c>
      <c r="U92" s="225">
        <v>0</v>
      </c>
      <c r="V92" s="225">
        <v>0</v>
      </c>
      <c r="W92" s="225">
        <v>0</v>
      </c>
      <c r="X92" s="225">
        <v>0</v>
      </c>
      <c r="Y92" s="225">
        <v>0</v>
      </c>
      <c r="Z92" s="225">
        <v>0</v>
      </c>
      <c r="AA92" s="225">
        <v>0</v>
      </c>
      <c r="AB92" s="225">
        <v>0</v>
      </c>
      <c r="AC92" s="225">
        <v>0</v>
      </c>
      <c r="AD92" s="225">
        <v>0</v>
      </c>
      <c r="AE92" s="225">
        <v>0</v>
      </c>
      <c r="AF92" s="225">
        <v>0</v>
      </c>
      <c r="AG92" s="225">
        <v>0</v>
      </c>
      <c r="AH92" s="225">
        <v>0</v>
      </c>
      <c r="AI92" s="225">
        <v>0</v>
      </c>
      <c r="AJ92" s="225">
        <v>0</v>
      </c>
      <c r="AK92" s="225">
        <v>0</v>
      </c>
      <c r="AL92" s="225">
        <v>0</v>
      </c>
      <c r="AM92" s="225">
        <v>0</v>
      </c>
      <c r="AN92" s="225">
        <v>0</v>
      </c>
      <c r="AO92" s="225">
        <v>0</v>
      </c>
      <c r="AP92" s="225">
        <v>0</v>
      </c>
      <c r="AQ92" s="225">
        <v>0</v>
      </c>
      <c r="AR92" s="225">
        <v>0</v>
      </c>
      <c r="AS92" s="225">
        <v>0</v>
      </c>
      <c r="AT92" s="225">
        <v>0</v>
      </c>
      <c r="AU92" s="225">
        <v>0</v>
      </c>
      <c r="AV92" s="1"/>
      <c r="AW92" s="1"/>
    </row>
    <row r="93" spans="1:53" x14ac:dyDescent="0.25">
      <c r="B93" s="44" t="s">
        <v>107</v>
      </c>
      <c r="C93" s="225">
        <v>0</v>
      </c>
      <c r="D93" s="225">
        <v>0</v>
      </c>
      <c r="E93" s="225">
        <v>0</v>
      </c>
      <c r="F93" s="225">
        <v>0</v>
      </c>
      <c r="G93" s="225">
        <v>0</v>
      </c>
      <c r="H93" s="225">
        <v>0</v>
      </c>
      <c r="I93" s="225">
        <v>0</v>
      </c>
      <c r="J93" s="225">
        <v>0</v>
      </c>
      <c r="K93" s="225">
        <v>0</v>
      </c>
      <c r="L93" s="225">
        <v>0</v>
      </c>
      <c r="M93" s="225">
        <v>0</v>
      </c>
      <c r="N93" s="225">
        <v>0</v>
      </c>
      <c r="O93" s="225">
        <v>0</v>
      </c>
      <c r="P93" s="225">
        <v>0</v>
      </c>
      <c r="Q93" s="225">
        <v>0</v>
      </c>
      <c r="R93" s="225">
        <v>0</v>
      </c>
      <c r="S93" s="225">
        <v>0</v>
      </c>
      <c r="T93" s="225">
        <v>0</v>
      </c>
      <c r="U93" s="225">
        <v>0</v>
      </c>
      <c r="V93" s="225">
        <v>-1</v>
      </c>
      <c r="W93" s="225">
        <v>0</v>
      </c>
      <c r="X93" s="225">
        <v>0</v>
      </c>
      <c r="Y93" s="225">
        <v>0</v>
      </c>
      <c r="Z93" s="225">
        <v>0</v>
      </c>
      <c r="AA93" s="225">
        <v>0</v>
      </c>
      <c r="AB93" s="225">
        <v>0</v>
      </c>
      <c r="AC93" s="225">
        <v>0</v>
      </c>
      <c r="AD93" s="225">
        <v>0</v>
      </c>
      <c r="AE93" s="225">
        <v>0</v>
      </c>
      <c r="AF93" s="225">
        <v>0</v>
      </c>
      <c r="AG93" s="225">
        <v>0</v>
      </c>
      <c r="AH93" s="225">
        <v>0</v>
      </c>
      <c r="AI93" s="225">
        <v>0</v>
      </c>
      <c r="AJ93" s="225">
        <v>0</v>
      </c>
      <c r="AK93" s="225">
        <v>0</v>
      </c>
      <c r="AL93" s="225">
        <v>0</v>
      </c>
      <c r="AM93" s="225">
        <v>0</v>
      </c>
      <c r="AN93" s="225">
        <v>0</v>
      </c>
      <c r="AO93" s="225">
        <v>0</v>
      </c>
      <c r="AP93" s="225">
        <v>0</v>
      </c>
      <c r="AQ93" s="225">
        <v>0</v>
      </c>
      <c r="AR93" s="225">
        <v>0</v>
      </c>
      <c r="AS93" s="225">
        <v>0</v>
      </c>
      <c r="AT93" s="225">
        <v>0</v>
      </c>
      <c r="AU93" s="225">
        <v>0</v>
      </c>
      <c r="AV93" s="1"/>
      <c r="AW93" s="1"/>
    </row>
    <row r="94" spans="1:53" x14ac:dyDescent="0.25">
      <c r="B94" s="44" t="s">
        <v>108</v>
      </c>
      <c r="C94" s="225">
        <v>0</v>
      </c>
      <c r="D94" s="225">
        <v>0</v>
      </c>
      <c r="E94" s="225">
        <v>0</v>
      </c>
      <c r="F94" s="225">
        <v>0</v>
      </c>
      <c r="G94" s="225">
        <v>0</v>
      </c>
      <c r="H94" s="225">
        <v>0</v>
      </c>
      <c r="I94" s="225">
        <v>0</v>
      </c>
      <c r="J94" s="225">
        <v>0</v>
      </c>
      <c r="K94" s="225">
        <v>0</v>
      </c>
      <c r="L94" s="225">
        <v>0</v>
      </c>
      <c r="M94" s="225">
        <v>0</v>
      </c>
      <c r="N94" s="225">
        <v>0</v>
      </c>
      <c r="O94" s="225">
        <v>0</v>
      </c>
      <c r="P94" s="225">
        <v>0</v>
      </c>
      <c r="Q94" s="225">
        <v>0</v>
      </c>
      <c r="R94" s="225">
        <v>0</v>
      </c>
      <c r="S94" s="225">
        <v>0.97060000000000002</v>
      </c>
      <c r="T94" s="225">
        <v>0.97060000000000002</v>
      </c>
      <c r="U94" s="225">
        <v>0.97060000000000002</v>
      </c>
      <c r="V94" s="225">
        <v>0</v>
      </c>
      <c r="W94" s="225">
        <v>0</v>
      </c>
      <c r="X94" s="225">
        <v>0</v>
      </c>
      <c r="Y94" s="225">
        <v>0</v>
      </c>
      <c r="Z94" s="225">
        <v>0</v>
      </c>
      <c r="AA94" s="225">
        <v>0</v>
      </c>
      <c r="AB94" s="225">
        <v>0</v>
      </c>
      <c r="AC94" s="225">
        <v>0</v>
      </c>
      <c r="AD94" s="225">
        <v>0</v>
      </c>
      <c r="AE94" s="225">
        <v>0</v>
      </c>
      <c r="AF94" s="225">
        <v>0</v>
      </c>
      <c r="AG94" s="225">
        <v>0</v>
      </c>
      <c r="AH94" s="225">
        <v>0</v>
      </c>
      <c r="AI94" s="225">
        <v>0</v>
      </c>
      <c r="AJ94" s="225">
        <v>0</v>
      </c>
      <c r="AK94" s="225">
        <v>0</v>
      </c>
      <c r="AL94" s="225">
        <v>0</v>
      </c>
      <c r="AM94" s="225">
        <v>0</v>
      </c>
      <c r="AN94" s="225">
        <v>0</v>
      </c>
      <c r="AO94" s="225">
        <v>0</v>
      </c>
      <c r="AP94" s="225">
        <v>0</v>
      </c>
      <c r="AQ94" s="225">
        <v>0</v>
      </c>
      <c r="AR94" s="225">
        <v>0</v>
      </c>
      <c r="AS94" s="225">
        <v>0</v>
      </c>
      <c r="AT94" s="225">
        <v>0</v>
      </c>
      <c r="AU94" s="225">
        <v>0</v>
      </c>
      <c r="AV94" s="1"/>
      <c r="AW94" s="1"/>
    </row>
    <row r="95" spans="1:53" x14ac:dyDescent="0.25">
      <c r="B95" s="44" t="s">
        <v>109</v>
      </c>
      <c r="C95" s="225">
        <v>0</v>
      </c>
      <c r="D95" s="225">
        <v>0</v>
      </c>
      <c r="E95" s="225">
        <v>0</v>
      </c>
      <c r="F95" s="225">
        <v>0</v>
      </c>
      <c r="G95" s="225">
        <v>0</v>
      </c>
      <c r="H95" s="225">
        <v>0</v>
      </c>
      <c r="I95" s="225">
        <v>0</v>
      </c>
      <c r="J95" s="225">
        <v>0</v>
      </c>
      <c r="K95" s="225">
        <v>0</v>
      </c>
      <c r="L95" s="225">
        <v>0</v>
      </c>
      <c r="M95" s="225">
        <v>0</v>
      </c>
      <c r="N95" s="225">
        <v>0</v>
      </c>
      <c r="O95" s="225">
        <v>0</v>
      </c>
      <c r="P95" s="225">
        <v>0</v>
      </c>
      <c r="Q95" s="225">
        <v>0</v>
      </c>
      <c r="R95" s="225">
        <v>0</v>
      </c>
      <c r="S95" s="225">
        <v>0</v>
      </c>
      <c r="T95" s="225">
        <v>0</v>
      </c>
      <c r="U95" s="225">
        <v>0</v>
      </c>
      <c r="V95" s="225">
        <v>0.96760000000000002</v>
      </c>
      <c r="W95" s="225">
        <v>0.96760000000000002</v>
      </c>
      <c r="X95" s="225">
        <v>0.96760000000000002</v>
      </c>
      <c r="Y95" s="225">
        <v>0</v>
      </c>
      <c r="Z95" s="225">
        <v>0</v>
      </c>
      <c r="AA95" s="225">
        <v>0</v>
      </c>
      <c r="AB95" s="225">
        <v>0</v>
      </c>
      <c r="AC95" s="225">
        <v>0</v>
      </c>
      <c r="AD95" s="225">
        <v>0</v>
      </c>
      <c r="AE95" s="225">
        <v>0</v>
      </c>
      <c r="AF95" s="225">
        <v>0</v>
      </c>
      <c r="AG95" s="225">
        <v>0</v>
      </c>
      <c r="AH95" s="225">
        <v>0</v>
      </c>
      <c r="AI95" s="225">
        <v>0</v>
      </c>
      <c r="AJ95" s="225">
        <v>0</v>
      </c>
      <c r="AK95" s="225">
        <v>0</v>
      </c>
      <c r="AL95" s="225">
        <v>0</v>
      </c>
      <c r="AM95" s="225">
        <v>0</v>
      </c>
      <c r="AN95" s="225">
        <v>0</v>
      </c>
      <c r="AO95" s="225">
        <v>0</v>
      </c>
      <c r="AP95" s="225">
        <v>0</v>
      </c>
      <c r="AQ95" s="225">
        <v>0</v>
      </c>
      <c r="AR95" s="225">
        <v>0</v>
      </c>
      <c r="AS95" s="225">
        <v>0</v>
      </c>
      <c r="AT95" s="225">
        <v>0</v>
      </c>
      <c r="AU95" s="225">
        <v>0</v>
      </c>
      <c r="AV95" s="1"/>
      <c r="AW95" s="1"/>
    </row>
    <row r="96" spans="1:53" x14ac:dyDescent="0.25">
      <c r="B96" s="44" t="s">
        <v>95</v>
      </c>
      <c r="C96" s="225">
        <v>0</v>
      </c>
      <c r="D96" s="225">
        <v>0</v>
      </c>
      <c r="E96" s="225">
        <v>9.4509999999999993E-3</v>
      </c>
      <c r="F96" s="225">
        <v>-7.0399999999999998E-4</v>
      </c>
      <c r="G96" s="225">
        <v>9.4509999999999993E-3</v>
      </c>
      <c r="H96" s="225">
        <v>0.378747</v>
      </c>
      <c r="I96" s="225">
        <v>1.0709999999999999E-3</v>
      </c>
      <c r="J96" s="225">
        <v>0.26033499999999998</v>
      </c>
      <c r="K96" s="225">
        <v>0.69889599999999996</v>
      </c>
      <c r="L96" s="225">
        <v>0.378747</v>
      </c>
      <c r="M96" s="225">
        <v>0</v>
      </c>
      <c r="N96" s="225">
        <v>0</v>
      </c>
      <c r="O96" s="225">
        <v>0</v>
      </c>
      <c r="P96" s="225">
        <v>0</v>
      </c>
      <c r="Q96" s="225">
        <v>0</v>
      </c>
      <c r="R96" s="225">
        <v>0</v>
      </c>
      <c r="S96" s="225">
        <v>0</v>
      </c>
      <c r="T96" s="225">
        <v>0</v>
      </c>
      <c r="U96" s="225">
        <v>0</v>
      </c>
      <c r="V96" s="225">
        <v>0</v>
      </c>
      <c r="W96" s="225">
        <v>0</v>
      </c>
      <c r="X96" s="225">
        <v>0</v>
      </c>
      <c r="Y96" s="225">
        <v>8.7469999999999996E-3</v>
      </c>
      <c r="Z96" s="225">
        <v>6.5084000000000003E-2</v>
      </c>
      <c r="AA96" s="225">
        <v>9.4686999999999993E-2</v>
      </c>
      <c r="AB96" s="225">
        <v>4.2820000000000002E-3</v>
      </c>
      <c r="AC96" s="225">
        <v>-7.3569999999999998E-3</v>
      </c>
      <c r="AD96" s="225">
        <v>-7.3569999999999998E-3</v>
      </c>
      <c r="AE96" s="225">
        <v>0</v>
      </c>
      <c r="AF96" s="225">
        <v>0</v>
      </c>
      <c r="AG96" s="225">
        <v>0</v>
      </c>
      <c r="AH96" s="225">
        <v>0</v>
      </c>
      <c r="AI96" s="225">
        <v>0</v>
      </c>
      <c r="AJ96" s="225">
        <v>0</v>
      </c>
      <c r="AK96" s="225">
        <v>0</v>
      </c>
      <c r="AL96" s="225">
        <v>0</v>
      </c>
      <c r="AM96" s="225">
        <v>0</v>
      </c>
      <c r="AN96" s="225">
        <v>0</v>
      </c>
      <c r="AO96" s="225">
        <v>0</v>
      </c>
      <c r="AP96" s="225">
        <v>0.69632099999999997</v>
      </c>
      <c r="AQ96" s="225">
        <v>0.7</v>
      </c>
      <c r="AR96" s="225">
        <v>0.69632099999999997</v>
      </c>
      <c r="AS96" s="225">
        <v>0.7</v>
      </c>
      <c r="AT96" s="225">
        <v>0.7</v>
      </c>
      <c r="AU96" s="225">
        <v>0.69844600000000001</v>
      </c>
      <c r="AV96" s="1"/>
      <c r="AW96" s="1"/>
    </row>
    <row r="97" spans="2:49" x14ac:dyDescent="0.25">
      <c r="B97" s="44" t="s">
        <v>29</v>
      </c>
      <c r="C97" s="225">
        <v>0</v>
      </c>
      <c r="D97" s="225">
        <v>0</v>
      </c>
      <c r="E97" s="225">
        <v>3.722E-3</v>
      </c>
      <c r="F97" s="225">
        <v>-4.8500000000000003E-4</v>
      </c>
      <c r="G97" s="225">
        <v>3.722E-3</v>
      </c>
      <c r="H97" s="225">
        <v>9.3708E-2</v>
      </c>
      <c r="I97" s="225">
        <v>4.2200000000000001E-4</v>
      </c>
      <c r="J97" s="225">
        <v>3.3205999999999999E-2</v>
      </c>
      <c r="K97" s="225">
        <v>0.25728499999999999</v>
      </c>
      <c r="L97" s="225">
        <v>9.3708E-2</v>
      </c>
      <c r="M97" s="225">
        <v>0</v>
      </c>
      <c r="N97" s="225">
        <v>0</v>
      </c>
      <c r="O97" s="225">
        <v>0</v>
      </c>
      <c r="P97" s="225">
        <v>0</v>
      </c>
      <c r="Q97" s="225">
        <v>0</v>
      </c>
      <c r="R97" s="225">
        <v>0</v>
      </c>
      <c r="S97" s="225">
        <v>0</v>
      </c>
      <c r="T97" s="225">
        <v>0</v>
      </c>
      <c r="U97" s="225">
        <v>0</v>
      </c>
      <c r="V97" s="225">
        <v>0</v>
      </c>
      <c r="W97" s="225">
        <v>0</v>
      </c>
      <c r="X97" s="225">
        <v>0</v>
      </c>
      <c r="Y97" s="225">
        <v>3.2369999999999999E-3</v>
      </c>
      <c r="Z97" s="225">
        <v>8.3020000000000004E-3</v>
      </c>
      <c r="AA97" s="225">
        <v>2.3427E-2</v>
      </c>
      <c r="AB97" s="225">
        <v>1.686E-3</v>
      </c>
      <c r="AC97" s="225">
        <v>1.715233</v>
      </c>
      <c r="AD97" s="225">
        <v>1.715233</v>
      </c>
      <c r="AE97" s="225">
        <v>0</v>
      </c>
      <c r="AF97" s="225">
        <v>0</v>
      </c>
      <c r="AG97" s="225">
        <v>0</v>
      </c>
      <c r="AH97" s="225">
        <v>0</v>
      </c>
      <c r="AI97" s="225">
        <v>0</v>
      </c>
      <c r="AJ97" s="225">
        <v>0</v>
      </c>
      <c r="AK97" s="225">
        <v>0</v>
      </c>
      <c r="AL97" s="225">
        <v>0</v>
      </c>
      <c r="AM97" s="225">
        <v>0</v>
      </c>
      <c r="AN97" s="225">
        <v>0</v>
      </c>
      <c r="AO97" s="225">
        <v>0</v>
      </c>
      <c r="AP97" s="225">
        <v>0.85761600000000004</v>
      </c>
      <c r="AQ97" s="225">
        <v>0</v>
      </c>
      <c r="AR97" s="225">
        <v>0.85761600000000004</v>
      </c>
      <c r="AS97" s="225">
        <v>0</v>
      </c>
      <c r="AT97" s="225">
        <v>0</v>
      </c>
      <c r="AU97" s="225">
        <v>0.362373</v>
      </c>
      <c r="AV97" s="1"/>
      <c r="AW97" s="1"/>
    </row>
    <row r="98" spans="2:49" x14ac:dyDescent="0.25">
      <c r="B98" s="44" t="s">
        <v>30</v>
      </c>
      <c r="C98" s="225">
        <v>0</v>
      </c>
      <c r="D98" s="225">
        <v>0</v>
      </c>
      <c r="E98" s="225">
        <v>1.0189999999999999E-3</v>
      </c>
      <c r="F98" s="225">
        <v>-3.5100000000000002E-4</v>
      </c>
      <c r="G98" s="225">
        <v>1.0189999999999999E-3</v>
      </c>
      <c r="H98" s="225">
        <v>2.2920000000000002E-3</v>
      </c>
      <c r="I98" s="225">
        <v>1.15E-4</v>
      </c>
      <c r="J98" s="225">
        <v>5.0199999999999995E-4</v>
      </c>
      <c r="K98" s="225">
        <v>7.1310000000000002E-3</v>
      </c>
      <c r="L98" s="225">
        <v>2.2920000000000002E-3</v>
      </c>
      <c r="M98" s="225">
        <v>0</v>
      </c>
      <c r="N98" s="225">
        <v>0</v>
      </c>
      <c r="O98" s="225">
        <v>0</v>
      </c>
      <c r="P98" s="225">
        <v>0</v>
      </c>
      <c r="Q98" s="225">
        <v>0</v>
      </c>
      <c r="R98" s="225">
        <v>0</v>
      </c>
      <c r="S98" s="225">
        <v>0</v>
      </c>
      <c r="T98" s="225">
        <v>0</v>
      </c>
      <c r="U98" s="225">
        <v>0</v>
      </c>
      <c r="V98" s="225">
        <v>0</v>
      </c>
      <c r="W98" s="225">
        <v>0</v>
      </c>
      <c r="X98" s="225">
        <v>0</v>
      </c>
      <c r="Y98" s="225">
        <v>6.6799999999999997E-4</v>
      </c>
      <c r="Z98" s="225">
        <v>1.25E-4</v>
      </c>
      <c r="AA98" s="225">
        <v>5.7300000000000005E-4</v>
      </c>
      <c r="AB98" s="225">
        <v>4.6200000000000001E-4</v>
      </c>
      <c r="AC98" s="225">
        <v>-7.9299999999999998E-4</v>
      </c>
      <c r="AD98" s="225">
        <v>-7.9299999999999998E-4</v>
      </c>
      <c r="AE98" s="225">
        <v>0</v>
      </c>
      <c r="AF98" s="225">
        <v>0</v>
      </c>
      <c r="AG98" s="225">
        <v>0</v>
      </c>
      <c r="AH98" s="225">
        <v>0</v>
      </c>
      <c r="AI98" s="225">
        <v>0</v>
      </c>
      <c r="AJ98" s="225">
        <v>0</v>
      </c>
      <c r="AK98" s="225">
        <v>0</v>
      </c>
      <c r="AL98" s="225">
        <v>0</v>
      </c>
      <c r="AM98" s="225">
        <v>0</v>
      </c>
      <c r="AN98" s="225">
        <v>0</v>
      </c>
      <c r="AO98" s="225">
        <v>0</v>
      </c>
      <c r="AP98" s="225">
        <v>-3.97E-4</v>
      </c>
      <c r="AQ98" s="225">
        <v>0</v>
      </c>
      <c r="AR98" s="225">
        <v>-3.97E-4</v>
      </c>
      <c r="AS98" s="225">
        <v>0</v>
      </c>
      <c r="AT98" s="225">
        <v>2.5000000000000001E-2</v>
      </c>
      <c r="AU98" s="225">
        <v>-1.6799999999999999E-4</v>
      </c>
      <c r="AV98" s="1"/>
      <c r="AW98" s="1"/>
    </row>
    <row r="99" spans="2:49" x14ac:dyDescent="0.25">
      <c r="B99" s="44" t="s">
        <v>57</v>
      </c>
      <c r="C99" s="225">
        <v>-3.2584000000000002E-2</v>
      </c>
      <c r="D99" s="225">
        <v>0</v>
      </c>
      <c r="E99" s="225">
        <v>-1.274E-3</v>
      </c>
      <c r="F99" s="225">
        <v>1.07E-4</v>
      </c>
      <c r="G99" s="225">
        <v>-1.274E-3</v>
      </c>
      <c r="H99" s="225">
        <v>-3.7160000000000001E-3</v>
      </c>
      <c r="I99" s="225">
        <v>-1.44E-4</v>
      </c>
      <c r="J99" s="225">
        <v>-5.1460000000000004E-3</v>
      </c>
      <c r="K99" s="225">
        <v>1.4899999999999999E-4</v>
      </c>
      <c r="L99" s="225">
        <v>-3.7160000000000001E-3</v>
      </c>
      <c r="M99" s="225">
        <v>0</v>
      </c>
      <c r="N99" s="225">
        <v>0</v>
      </c>
      <c r="O99" s="225">
        <v>-8.0495999999999998E-2</v>
      </c>
      <c r="P99" s="225">
        <v>-3.2584000000000002E-2</v>
      </c>
      <c r="Q99" s="225">
        <v>0</v>
      </c>
      <c r="R99" s="225">
        <v>0</v>
      </c>
      <c r="S99" s="225">
        <v>-3.2584000000000002E-2</v>
      </c>
      <c r="T99" s="225">
        <v>0</v>
      </c>
      <c r="U99" s="225">
        <v>0</v>
      </c>
      <c r="V99" s="225">
        <v>0</v>
      </c>
      <c r="W99" s="225">
        <v>0</v>
      </c>
      <c r="X99" s="225">
        <v>0</v>
      </c>
      <c r="Y99" s="225">
        <v>-1.1670000000000001E-3</v>
      </c>
      <c r="Z99" s="225">
        <v>-1.286E-3</v>
      </c>
      <c r="AA99" s="225">
        <v>-9.2900000000000003E-4</v>
      </c>
      <c r="AB99" s="225">
        <v>-5.7700000000000004E-4</v>
      </c>
      <c r="AC99" s="225">
        <v>9.9200000000000004E-4</v>
      </c>
      <c r="AD99" s="225">
        <v>9.9200000000000004E-4</v>
      </c>
      <c r="AE99" s="225">
        <v>0</v>
      </c>
      <c r="AF99" s="225">
        <v>0.8</v>
      </c>
      <c r="AG99" s="225">
        <v>0</v>
      </c>
      <c r="AH99" s="225">
        <v>0</v>
      </c>
      <c r="AI99" s="225">
        <v>0</v>
      </c>
      <c r="AJ99" s="225">
        <v>0</v>
      </c>
      <c r="AK99" s="225">
        <v>0</v>
      </c>
      <c r="AL99" s="225">
        <v>0</v>
      </c>
      <c r="AM99" s="225">
        <v>0</v>
      </c>
      <c r="AN99" s="225">
        <v>0</v>
      </c>
      <c r="AO99" s="225">
        <v>0</v>
      </c>
      <c r="AP99" s="225">
        <v>4.9600000000000002E-4</v>
      </c>
      <c r="AQ99" s="225">
        <v>0</v>
      </c>
      <c r="AR99" s="225">
        <v>4.9600000000000002E-4</v>
      </c>
      <c r="AS99" s="225">
        <v>0</v>
      </c>
      <c r="AT99" s="225">
        <v>0</v>
      </c>
      <c r="AU99" s="225">
        <v>2.1000000000000001E-4</v>
      </c>
      <c r="AV99" s="1"/>
      <c r="AW99" s="1"/>
    </row>
    <row r="100" spans="2:49" x14ac:dyDescent="0.25">
      <c r="B100" s="44" t="s">
        <v>110</v>
      </c>
      <c r="C100" s="225">
        <v>0</v>
      </c>
      <c r="D100" s="225">
        <v>0</v>
      </c>
      <c r="E100" s="225">
        <v>-1.4E-5</v>
      </c>
      <c r="F100" s="225">
        <v>-9.9999999999999995E-7</v>
      </c>
      <c r="G100" s="225">
        <v>-1.4E-5</v>
      </c>
      <c r="H100" s="225">
        <v>2.8499999999999999E-4</v>
      </c>
      <c r="I100" s="225">
        <v>-1.9999999999999999E-6</v>
      </c>
      <c r="J100" s="225">
        <v>3.8999999999999999E-4</v>
      </c>
      <c r="K100" s="225">
        <v>1.9999999999999999E-6</v>
      </c>
      <c r="L100" s="225">
        <v>2.8499999999999999E-4</v>
      </c>
      <c r="M100" s="225">
        <v>0</v>
      </c>
      <c r="N100" s="225">
        <v>0</v>
      </c>
      <c r="O100" s="225">
        <v>0</v>
      </c>
      <c r="P100" s="225">
        <v>0</v>
      </c>
      <c r="Q100" s="225">
        <v>0</v>
      </c>
      <c r="R100" s="225">
        <v>0</v>
      </c>
      <c r="S100" s="225">
        <v>0</v>
      </c>
      <c r="T100" s="225">
        <v>0</v>
      </c>
      <c r="U100" s="225">
        <v>0</v>
      </c>
      <c r="V100" s="225">
        <v>0</v>
      </c>
      <c r="W100" s="225">
        <v>0</v>
      </c>
      <c r="X100" s="225">
        <v>0</v>
      </c>
      <c r="Y100" s="225">
        <v>-1.5999999999999999E-5</v>
      </c>
      <c r="Z100" s="225">
        <v>9.7E-5</v>
      </c>
      <c r="AA100" s="225">
        <v>7.1000000000000005E-5</v>
      </c>
      <c r="AB100" s="225">
        <v>-6.0000000000000002E-6</v>
      </c>
      <c r="AC100" s="225">
        <v>1.1E-5</v>
      </c>
      <c r="AD100" s="225">
        <v>1.1E-5</v>
      </c>
      <c r="AE100" s="225">
        <v>0</v>
      </c>
      <c r="AF100" s="225">
        <v>0</v>
      </c>
      <c r="AG100" s="225">
        <v>0</v>
      </c>
      <c r="AH100" s="225">
        <v>0</v>
      </c>
      <c r="AI100" s="225">
        <v>0</v>
      </c>
      <c r="AJ100" s="225">
        <v>0</v>
      </c>
      <c r="AK100" s="225">
        <v>0</v>
      </c>
      <c r="AL100" s="225">
        <v>0</v>
      </c>
      <c r="AM100" s="225">
        <v>0</v>
      </c>
      <c r="AN100" s="225">
        <v>0</v>
      </c>
      <c r="AO100" s="225">
        <v>0</v>
      </c>
      <c r="AP100" s="225">
        <v>6.0000000000000002E-6</v>
      </c>
      <c r="AQ100" s="225">
        <v>0</v>
      </c>
      <c r="AR100" s="225">
        <v>6.0000000000000002E-6</v>
      </c>
      <c r="AS100" s="225">
        <v>0</v>
      </c>
      <c r="AT100" s="225">
        <v>0</v>
      </c>
      <c r="AU100" s="225">
        <v>1.9999999999999999E-6</v>
      </c>
      <c r="AV100" s="1"/>
      <c r="AW100" s="1"/>
    </row>
    <row r="101" spans="2:49" x14ac:dyDescent="0.25">
      <c r="B101" s="44" t="s">
        <v>111</v>
      </c>
      <c r="C101" s="225">
        <v>0</v>
      </c>
      <c r="D101" s="225">
        <v>0</v>
      </c>
      <c r="E101" s="225">
        <v>-1.2E-5</v>
      </c>
      <c r="F101" s="225">
        <v>-9.9999999999999995E-7</v>
      </c>
      <c r="G101" s="225">
        <v>-1.2E-5</v>
      </c>
      <c r="H101" s="225">
        <v>2.4899999999999998E-4</v>
      </c>
      <c r="I101" s="225">
        <v>-9.9999999999999995E-7</v>
      </c>
      <c r="J101" s="225">
        <v>3.4099999999999999E-4</v>
      </c>
      <c r="K101" s="225">
        <v>9.9999999999999995E-7</v>
      </c>
      <c r="L101" s="225">
        <v>2.4899999999999998E-4</v>
      </c>
      <c r="M101" s="225">
        <v>0</v>
      </c>
      <c r="N101" s="225">
        <v>0</v>
      </c>
      <c r="O101" s="225">
        <v>0</v>
      </c>
      <c r="P101" s="225">
        <v>0</v>
      </c>
      <c r="Q101" s="225">
        <v>0</v>
      </c>
      <c r="R101" s="225">
        <v>0</v>
      </c>
      <c r="S101" s="225">
        <v>0</v>
      </c>
      <c r="T101" s="225">
        <v>0</v>
      </c>
      <c r="U101" s="225">
        <v>0</v>
      </c>
      <c r="V101" s="225">
        <v>0</v>
      </c>
      <c r="W101" s="225">
        <v>0</v>
      </c>
      <c r="X101" s="225">
        <v>0</v>
      </c>
      <c r="Y101" s="225">
        <v>-1.4E-5</v>
      </c>
      <c r="Z101" s="225">
        <v>8.5000000000000006E-5</v>
      </c>
      <c r="AA101" s="225">
        <v>6.2000000000000003E-5</v>
      </c>
      <c r="AB101" s="225">
        <v>-6.0000000000000002E-6</v>
      </c>
      <c r="AC101" s="225">
        <v>1.0000000000000001E-5</v>
      </c>
      <c r="AD101" s="225">
        <v>1.0000000000000001E-5</v>
      </c>
      <c r="AE101" s="225">
        <v>0</v>
      </c>
      <c r="AF101" s="225">
        <v>0</v>
      </c>
      <c r="AG101" s="225">
        <v>0</v>
      </c>
      <c r="AH101" s="225">
        <v>0</v>
      </c>
      <c r="AI101" s="225">
        <v>0</v>
      </c>
      <c r="AJ101" s="225">
        <v>0</v>
      </c>
      <c r="AK101" s="225">
        <v>0</v>
      </c>
      <c r="AL101" s="225">
        <v>0</v>
      </c>
      <c r="AM101" s="225">
        <v>0</v>
      </c>
      <c r="AN101" s="225">
        <v>0</v>
      </c>
      <c r="AO101" s="225">
        <v>0</v>
      </c>
      <c r="AP101" s="225">
        <v>5.0000000000000004E-6</v>
      </c>
      <c r="AQ101" s="225">
        <v>0</v>
      </c>
      <c r="AR101" s="225">
        <v>5.0000000000000004E-6</v>
      </c>
      <c r="AS101" s="225">
        <v>0</v>
      </c>
      <c r="AT101" s="225">
        <v>0</v>
      </c>
      <c r="AU101" s="225">
        <v>1.9999999999999999E-6</v>
      </c>
      <c r="AV101" s="1"/>
      <c r="AW101" s="1"/>
    </row>
    <row r="102" spans="2:49" x14ac:dyDescent="0.25">
      <c r="B102" s="44" t="s">
        <v>31</v>
      </c>
      <c r="C102" s="225">
        <v>0</v>
      </c>
      <c r="D102" s="225">
        <v>0</v>
      </c>
      <c r="E102" s="225">
        <v>6.1300000000000005E-4</v>
      </c>
      <c r="F102" s="225">
        <v>-1.15E-4</v>
      </c>
      <c r="G102" s="225">
        <v>6.1300000000000005E-4</v>
      </c>
      <c r="H102" s="225">
        <v>1.4766E-2</v>
      </c>
      <c r="I102" s="225">
        <v>6.8999999999999997E-5</v>
      </c>
      <c r="J102" s="225">
        <v>1.7572000000000001E-2</v>
      </c>
      <c r="K102" s="225">
        <v>7.1780000000000004E-3</v>
      </c>
      <c r="L102" s="225">
        <v>1.4766E-2</v>
      </c>
      <c r="M102" s="225">
        <v>0</v>
      </c>
      <c r="N102" s="225">
        <v>0</v>
      </c>
      <c r="O102" s="225">
        <v>0</v>
      </c>
      <c r="P102" s="225">
        <v>0</v>
      </c>
      <c r="Q102" s="225">
        <v>0</v>
      </c>
      <c r="R102" s="225">
        <v>0</v>
      </c>
      <c r="S102" s="225">
        <v>0</v>
      </c>
      <c r="T102" s="225">
        <v>0</v>
      </c>
      <c r="U102" s="225">
        <v>0</v>
      </c>
      <c r="V102" s="225">
        <v>0</v>
      </c>
      <c r="W102" s="225">
        <v>0</v>
      </c>
      <c r="X102" s="225">
        <v>0</v>
      </c>
      <c r="Y102" s="225">
        <v>4.9700000000000005E-4</v>
      </c>
      <c r="Z102" s="225">
        <v>4.3930000000000002E-3</v>
      </c>
      <c r="AA102" s="225">
        <v>3.6909999999999998E-3</v>
      </c>
      <c r="AB102" s="225">
        <v>2.7799999999999998E-4</v>
      </c>
      <c r="AC102" s="225">
        <v>-4.7699999999999999E-4</v>
      </c>
      <c r="AD102" s="225">
        <v>-4.7699999999999999E-4</v>
      </c>
      <c r="AE102" s="225">
        <v>0</v>
      </c>
      <c r="AF102" s="225">
        <v>0</v>
      </c>
      <c r="AG102" s="225">
        <v>0</v>
      </c>
      <c r="AH102" s="225">
        <v>0</v>
      </c>
      <c r="AI102" s="225">
        <v>0</v>
      </c>
      <c r="AJ102" s="225">
        <v>0</v>
      </c>
      <c r="AK102" s="225">
        <v>0</v>
      </c>
      <c r="AL102" s="225">
        <v>0</v>
      </c>
      <c r="AM102" s="225">
        <v>0</v>
      </c>
      <c r="AN102" s="225">
        <v>0</v>
      </c>
      <c r="AO102" s="225">
        <v>0</v>
      </c>
      <c r="AP102" s="225">
        <v>-2.3800000000000001E-4</v>
      </c>
      <c r="AQ102" s="225">
        <v>0</v>
      </c>
      <c r="AR102" s="225">
        <v>-2.3800000000000001E-4</v>
      </c>
      <c r="AS102" s="225">
        <v>0</v>
      </c>
      <c r="AT102" s="225">
        <v>2.5000000000000001E-2</v>
      </c>
      <c r="AU102" s="225">
        <v>-1.01E-4</v>
      </c>
      <c r="AV102" s="1"/>
      <c r="AW102" s="1"/>
    </row>
    <row r="103" spans="2:49" x14ac:dyDescent="0.25">
      <c r="B103" s="44" t="s">
        <v>112</v>
      </c>
      <c r="C103" s="225">
        <v>0</v>
      </c>
      <c r="D103" s="225">
        <v>0</v>
      </c>
      <c r="E103" s="225">
        <v>-3.6999999999999998E-5</v>
      </c>
      <c r="F103" s="225">
        <v>1.1E-5</v>
      </c>
      <c r="G103" s="225">
        <v>-3.6999999999999998E-5</v>
      </c>
      <c r="H103" s="225">
        <v>2.7700000000000001E-4</v>
      </c>
      <c r="I103" s="225">
        <v>-3.9999999999999998E-6</v>
      </c>
      <c r="J103" s="225">
        <v>3.7800000000000003E-4</v>
      </c>
      <c r="K103" s="225">
        <v>3.9999999999999998E-6</v>
      </c>
      <c r="L103" s="225">
        <v>2.7700000000000001E-4</v>
      </c>
      <c r="M103" s="225">
        <v>0</v>
      </c>
      <c r="N103" s="225">
        <v>0</v>
      </c>
      <c r="O103" s="225">
        <v>0</v>
      </c>
      <c r="P103" s="225">
        <v>0</v>
      </c>
      <c r="Q103" s="225">
        <v>0</v>
      </c>
      <c r="R103" s="225">
        <v>0</v>
      </c>
      <c r="S103" s="225">
        <v>0</v>
      </c>
      <c r="T103" s="225">
        <v>0</v>
      </c>
      <c r="U103" s="225">
        <v>0</v>
      </c>
      <c r="V103" s="225">
        <v>0</v>
      </c>
      <c r="W103" s="225">
        <v>0</v>
      </c>
      <c r="X103" s="225">
        <v>0</v>
      </c>
      <c r="Y103" s="225">
        <v>-2.5999999999999998E-5</v>
      </c>
      <c r="Z103" s="225">
        <v>9.5000000000000005E-5</v>
      </c>
      <c r="AA103" s="225">
        <v>6.8999999999999997E-5</v>
      </c>
      <c r="AB103" s="225">
        <v>-1.7E-5</v>
      </c>
      <c r="AC103" s="225">
        <v>2.9E-5</v>
      </c>
      <c r="AD103" s="225">
        <v>2.9E-5</v>
      </c>
      <c r="AE103" s="225">
        <v>0</v>
      </c>
      <c r="AF103" s="225">
        <v>0</v>
      </c>
      <c r="AG103" s="225">
        <v>0</v>
      </c>
      <c r="AH103" s="225">
        <v>0</v>
      </c>
      <c r="AI103" s="225">
        <v>0</v>
      </c>
      <c r="AJ103" s="225">
        <v>0</v>
      </c>
      <c r="AK103" s="225">
        <v>0</v>
      </c>
      <c r="AL103" s="225">
        <v>0</v>
      </c>
      <c r="AM103" s="225">
        <v>0</v>
      </c>
      <c r="AN103" s="225">
        <v>0</v>
      </c>
      <c r="AO103" s="225">
        <v>0</v>
      </c>
      <c r="AP103" s="225">
        <v>1.4E-5</v>
      </c>
      <c r="AQ103" s="225">
        <v>0</v>
      </c>
      <c r="AR103" s="225">
        <v>1.4E-5</v>
      </c>
      <c r="AS103" s="225">
        <v>0</v>
      </c>
      <c r="AT103" s="225">
        <v>0</v>
      </c>
      <c r="AU103" s="225">
        <v>6.0000000000000002E-6</v>
      </c>
      <c r="AV103" s="1"/>
      <c r="AW103" s="1"/>
    </row>
    <row r="104" spans="2:49" x14ac:dyDescent="0.25">
      <c r="B104" s="44" t="s">
        <v>113</v>
      </c>
      <c r="C104" s="225">
        <v>0</v>
      </c>
      <c r="D104" s="225">
        <v>0</v>
      </c>
      <c r="E104" s="225">
        <v>-4.1999999999999998E-5</v>
      </c>
      <c r="F104" s="225">
        <v>1.2E-5</v>
      </c>
      <c r="G104" s="225">
        <v>-4.1999999999999998E-5</v>
      </c>
      <c r="H104" s="225">
        <v>-3.0299999999999999E-4</v>
      </c>
      <c r="I104" s="225">
        <v>-5.0000000000000004E-6</v>
      </c>
      <c r="J104" s="225">
        <v>-4.17E-4</v>
      </c>
      <c r="K104" s="225">
        <v>5.0000000000000004E-6</v>
      </c>
      <c r="L104" s="225">
        <v>-3.0299999999999999E-4</v>
      </c>
      <c r="M104" s="225">
        <v>0</v>
      </c>
      <c r="N104" s="225">
        <v>0</v>
      </c>
      <c r="O104" s="225">
        <v>0</v>
      </c>
      <c r="P104" s="225">
        <v>0</v>
      </c>
      <c r="Q104" s="225">
        <v>0</v>
      </c>
      <c r="R104" s="225">
        <v>0</v>
      </c>
      <c r="S104" s="225">
        <v>0</v>
      </c>
      <c r="T104" s="225">
        <v>0</v>
      </c>
      <c r="U104" s="225">
        <v>0</v>
      </c>
      <c r="V104" s="225">
        <v>0</v>
      </c>
      <c r="W104" s="225">
        <v>0</v>
      </c>
      <c r="X104" s="225">
        <v>0</v>
      </c>
      <c r="Y104" s="225">
        <v>-3.0000000000000001E-5</v>
      </c>
      <c r="Z104" s="225">
        <v>-1.0399999999999999E-4</v>
      </c>
      <c r="AA104" s="225">
        <v>-7.6000000000000004E-5</v>
      </c>
      <c r="AB104" s="225">
        <v>-1.9000000000000001E-5</v>
      </c>
      <c r="AC104" s="225">
        <v>3.1999999999999999E-5</v>
      </c>
      <c r="AD104" s="225">
        <v>3.1999999999999999E-5</v>
      </c>
      <c r="AE104" s="225">
        <v>0</v>
      </c>
      <c r="AF104" s="225">
        <v>0</v>
      </c>
      <c r="AG104" s="225">
        <v>0</v>
      </c>
      <c r="AH104" s="225">
        <v>0</v>
      </c>
      <c r="AI104" s="225">
        <v>0</v>
      </c>
      <c r="AJ104" s="225">
        <v>0</v>
      </c>
      <c r="AK104" s="225">
        <v>0</v>
      </c>
      <c r="AL104" s="225">
        <v>0</v>
      </c>
      <c r="AM104" s="225">
        <v>0</v>
      </c>
      <c r="AN104" s="225">
        <v>0</v>
      </c>
      <c r="AO104" s="225">
        <v>0</v>
      </c>
      <c r="AP104" s="225">
        <v>1.5999999999999999E-5</v>
      </c>
      <c r="AQ104" s="225">
        <v>0</v>
      </c>
      <c r="AR104" s="225">
        <v>1.5999999999999999E-5</v>
      </c>
      <c r="AS104" s="225">
        <v>0</v>
      </c>
      <c r="AT104" s="225">
        <v>0</v>
      </c>
      <c r="AU104" s="225">
        <v>6.9999999999999999E-6</v>
      </c>
      <c r="AV104" s="1"/>
      <c r="AW104" s="1"/>
    </row>
    <row r="105" spans="2:49" x14ac:dyDescent="0.25">
      <c r="B105" s="44" t="s">
        <v>114</v>
      </c>
      <c r="C105" s="225">
        <v>0</v>
      </c>
      <c r="D105" s="225">
        <v>0</v>
      </c>
      <c r="E105" s="225">
        <v>-2.5999999999999998E-5</v>
      </c>
      <c r="F105" s="225">
        <v>7.9999999999999996E-6</v>
      </c>
      <c r="G105" s="225">
        <v>-2.5999999999999998E-5</v>
      </c>
      <c r="H105" s="225">
        <v>-2.9799999999999998E-4</v>
      </c>
      <c r="I105" s="225">
        <v>-3.0000000000000001E-6</v>
      </c>
      <c r="J105" s="225">
        <v>-4.0999999999999999E-4</v>
      </c>
      <c r="K105" s="225">
        <v>3.0000000000000001E-6</v>
      </c>
      <c r="L105" s="225">
        <v>-2.9799999999999998E-4</v>
      </c>
      <c r="M105" s="225">
        <v>0</v>
      </c>
      <c r="N105" s="225">
        <v>0</v>
      </c>
      <c r="O105" s="225">
        <v>0</v>
      </c>
      <c r="P105" s="225">
        <v>0</v>
      </c>
      <c r="Q105" s="225">
        <v>0</v>
      </c>
      <c r="R105" s="225">
        <v>0</v>
      </c>
      <c r="S105" s="225">
        <v>0</v>
      </c>
      <c r="T105" s="225">
        <v>0</v>
      </c>
      <c r="U105" s="225">
        <v>0</v>
      </c>
      <c r="V105" s="225">
        <v>0</v>
      </c>
      <c r="W105" s="225">
        <v>0</v>
      </c>
      <c r="X105" s="225">
        <v>0</v>
      </c>
      <c r="Y105" s="225">
        <v>-1.8E-5</v>
      </c>
      <c r="Z105" s="225">
        <v>-1.02E-4</v>
      </c>
      <c r="AA105" s="225">
        <v>-7.4999999999999993E-5</v>
      </c>
      <c r="AB105" s="225">
        <v>-1.2E-5</v>
      </c>
      <c r="AC105" s="225">
        <v>2.0000000000000002E-5</v>
      </c>
      <c r="AD105" s="225">
        <v>2.0000000000000002E-5</v>
      </c>
      <c r="AE105" s="225">
        <v>0</v>
      </c>
      <c r="AF105" s="225">
        <v>0</v>
      </c>
      <c r="AG105" s="225">
        <v>0</v>
      </c>
      <c r="AH105" s="225">
        <v>0</v>
      </c>
      <c r="AI105" s="225">
        <v>0</v>
      </c>
      <c r="AJ105" s="225">
        <v>0</v>
      </c>
      <c r="AK105" s="225">
        <v>0</v>
      </c>
      <c r="AL105" s="225">
        <v>0</v>
      </c>
      <c r="AM105" s="225">
        <v>0</v>
      </c>
      <c r="AN105" s="225">
        <v>0</v>
      </c>
      <c r="AO105" s="225">
        <v>0</v>
      </c>
      <c r="AP105" s="225">
        <v>1.0000000000000001E-5</v>
      </c>
      <c r="AQ105" s="225">
        <v>0</v>
      </c>
      <c r="AR105" s="225">
        <v>1.0000000000000001E-5</v>
      </c>
      <c r="AS105" s="225">
        <v>0</v>
      </c>
      <c r="AT105" s="225">
        <v>0</v>
      </c>
      <c r="AU105" s="225">
        <v>3.9999999999999998E-6</v>
      </c>
      <c r="AV105" s="1"/>
      <c r="AW105" s="1"/>
    </row>
    <row r="106" spans="2:49" x14ac:dyDescent="0.25">
      <c r="B106" s="44" t="s">
        <v>115</v>
      </c>
      <c r="C106" s="225">
        <v>0</v>
      </c>
      <c r="D106" s="225">
        <v>0</v>
      </c>
      <c r="E106" s="225">
        <v>-9.0000000000000002E-6</v>
      </c>
      <c r="F106" s="225">
        <v>9.9999999999999995E-7</v>
      </c>
      <c r="G106" s="225">
        <v>-9.0000000000000002E-6</v>
      </c>
      <c r="H106" s="225">
        <v>-2.9300000000000002E-4</v>
      </c>
      <c r="I106" s="225">
        <v>-9.9999999999999995E-7</v>
      </c>
      <c r="J106" s="225">
        <v>-4.0099999999999999E-4</v>
      </c>
      <c r="K106" s="225">
        <v>9.9999999999999995E-7</v>
      </c>
      <c r="L106" s="225">
        <v>-2.9300000000000002E-4</v>
      </c>
      <c r="M106" s="225">
        <v>0</v>
      </c>
      <c r="N106" s="225">
        <v>0</v>
      </c>
      <c r="O106" s="225">
        <v>0</v>
      </c>
      <c r="P106" s="225">
        <v>0</v>
      </c>
      <c r="Q106" s="225">
        <v>0</v>
      </c>
      <c r="R106" s="225">
        <v>0</v>
      </c>
      <c r="S106" s="225">
        <v>0</v>
      </c>
      <c r="T106" s="225">
        <v>0</v>
      </c>
      <c r="U106" s="225">
        <v>0</v>
      </c>
      <c r="V106" s="225">
        <v>0</v>
      </c>
      <c r="W106" s="225">
        <v>0</v>
      </c>
      <c r="X106" s="225">
        <v>0</v>
      </c>
      <c r="Y106" s="225">
        <v>-7.9999999999999996E-6</v>
      </c>
      <c r="Z106" s="225">
        <v>-1E-4</v>
      </c>
      <c r="AA106" s="225">
        <v>-7.2999999999999999E-5</v>
      </c>
      <c r="AB106" s="225">
        <v>-3.9999999999999998E-6</v>
      </c>
      <c r="AC106" s="225">
        <v>6.9999999999999999E-6</v>
      </c>
      <c r="AD106" s="225">
        <v>6.9999999999999999E-6</v>
      </c>
      <c r="AE106" s="225">
        <v>0</v>
      </c>
      <c r="AF106" s="225">
        <v>0</v>
      </c>
      <c r="AG106" s="225">
        <v>0</v>
      </c>
      <c r="AH106" s="225">
        <v>0</v>
      </c>
      <c r="AI106" s="225">
        <v>0</v>
      </c>
      <c r="AJ106" s="225">
        <v>0</v>
      </c>
      <c r="AK106" s="225">
        <v>0</v>
      </c>
      <c r="AL106" s="225">
        <v>0</v>
      </c>
      <c r="AM106" s="225">
        <v>0</v>
      </c>
      <c r="AN106" s="225">
        <v>0</v>
      </c>
      <c r="AO106" s="225">
        <v>0</v>
      </c>
      <c r="AP106" s="225">
        <v>3.9999999999999998E-6</v>
      </c>
      <c r="AQ106" s="225">
        <v>0</v>
      </c>
      <c r="AR106" s="225">
        <v>3.9999999999999998E-6</v>
      </c>
      <c r="AS106" s="225">
        <v>0</v>
      </c>
      <c r="AT106" s="225">
        <v>0</v>
      </c>
      <c r="AU106" s="225">
        <v>1.9999999999999999E-6</v>
      </c>
      <c r="AV106" s="1"/>
      <c r="AW106" s="1"/>
    </row>
    <row r="107" spans="2:49" x14ac:dyDescent="0.25">
      <c r="B107" s="44" t="s">
        <v>116</v>
      </c>
      <c r="C107" s="225">
        <v>0</v>
      </c>
      <c r="D107" s="225">
        <v>0</v>
      </c>
      <c r="E107" s="225">
        <v>-3.1999999999999999E-5</v>
      </c>
      <c r="F107" s="225">
        <v>1.0000000000000001E-5</v>
      </c>
      <c r="G107" s="225">
        <v>-3.1999999999999999E-5</v>
      </c>
      <c r="H107" s="225">
        <v>2.42E-4</v>
      </c>
      <c r="I107" s="225">
        <v>-3.9999999999999998E-6</v>
      </c>
      <c r="J107" s="225">
        <v>3.3100000000000002E-4</v>
      </c>
      <c r="K107" s="225">
        <v>3.9999999999999998E-6</v>
      </c>
      <c r="L107" s="225">
        <v>2.42E-4</v>
      </c>
      <c r="M107" s="225">
        <v>0</v>
      </c>
      <c r="N107" s="225">
        <v>0</v>
      </c>
      <c r="O107" s="225">
        <v>0</v>
      </c>
      <c r="P107" s="225">
        <v>0</v>
      </c>
      <c r="Q107" s="225">
        <v>0</v>
      </c>
      <c r="R107" s="225">
        <v>0</v>
      </c>
      <c r="S107" s="225">
        <v>0</v>
      </c>
      <c r="T107" s="225">
        <v>0</v>
      </c>
      <c r="U107" s="225">
        <v>0</v>
      </c>
      <c r="V107" s="225">
        <v>0</v>
      </c>
      <c r="W107" s="225">
        <v>0</v>
      </c>
      <c r="X107" s="225">
        <v>0</v>
      </c>
      <c r="Y107" s="225">
        <v>-2.3E-5</v>
      </c>
      <c r="Z107" s="225">
        <v>8.2999999999999998E-5</v>
      </c>
      <c r="AA107" s="225">
        <v>6.0999999999999999E-5</v>
      </c>
      <c r="AB107" s="225">
        <v>-1.5E-5</v>
      </c>
      <c r="AC107" s="225">
        <v>2.5000000000000001E-5</v>
      </c>
      <c r="AD107" s="225">
        <v>2.5000000000000001E-5</v>
      </c>
      <c r="AE107" s="225">
        <v>0</v>
      </c>
      <c r="AF107" s="225">
        <v>0</v>
      </c>
      <c r="AG107" s="225">
        <v>0</v>
      </c>
      <c r="AH107" s="225">
        <v>0</v>
      </c>
      <c r="AI107" s="225">
        <v>0</v>
      </c>
      <c r="AJ107" s="225">
        <v>0</v>
      </c>
      <c r="AK107" s="225">
        <v>0</v>
      </c>
      <c r="AL107" s="225">
        <v>0</v>
      </c>
      <c r="AM107" s="225">
        <v>0</v>
      </c>
      <c r="AN107" s="225">
        <v>0</v>
      </c>
      <c r="AO107" s="225">
        <v>0</v>
      </c>
      <c r="AP107" s="225">
        <v>1.2999999999999999E-5</v>
      </c>
      <c r="AQ107" s="225">
        <v>0</v>
      </c>
      <c r="AR107" s="225">
        <v>1.2999999999999999E-5</v>
      </c>
      <c r="AS107" s="225">
        <v>0</v>
      </c>
      <c r="AT107" s="225">
        <v>0</v>
      </c>
      <c r="AU107" s="225">
        <v>5.0000000000000004E-6</v>
      </c>
      <c r="AV107" s="1"/>
      <c r="AW107" s="1"/>
    </row>
    <row r="108" spans="2:49" x14ac:dyDescent="0.25">
      <c r="B108" s="44" t="s">
        <v>117</v>
      </c>
      <c r="C108" s="225">
        <v>0</v>
      </c>
      <c r="D108" s="225">
        <v>0</v>
      </c>
      <c r="E108" s="225">
        <v>-3.6000000000000001E-5</v>
      </c>
      <c r="F108" s="225">
        <v>1.0000000000000001E-5</v>
      </c>
      <c r="G108" s="225">
        <v>-3.6000000000000001E-5</v>
      </c>
      <c r="H108" s="225">
        <v>-2.6499999999999999E-4</v>
      </c>
      <c r="I108" s="225">
        <v>-3.9999999999999998E-6</v>
      </c>
      <c r="J108" s="225">
        <v>-3.6499999999999998E-4</v>
      </c>
      <c r="K108" s="225">
        <v>3.9999999999999998E-6</v>
      </c>
      <c r="L108" s="225">
        <v>-2.6499999999999999E-4</v>
      </c>
      <c r="M108" s="225">
        <v>0</v>
      </c>
      <c r="N108" s="225">
        <v>0</v>
      </c>
      <c r="O108" s="225">
        <v>0</v>
      </c>
      <c r="P108" s="225">
        <v>0</v>
      </c>
      <c r="Q108" s="225">
        <v>0</v>
      </c>
      <c r="R108" s="225">
        <v>0</v>
      </c>
      <c r="S108" s="225">
        <v>0</v>
      </c>
      <c r="T108" s="225">
        <v>0</v>
      </c>
      <c r="U108" s="225">
        <v>0</v>
      </c>
      <c r="V108" s="225">
        <v>0</v>
      </c>
      <c r="W108" s="225">
        <v>0</v>
      </c>
      <c r="X108" s="225">
        <v>0</v>
      </c>
      <c r="Y108" s="225">
        <v>-2.5999999999999998E-5</v>
      </c>
      <c r="Z108" s="225">
        <v>-9.1000000000000003E-5</v>
      </c>
      <c r="AA108" s="225">
        <v>-6.6000000000000005E-5</v>
      </c>
      <c r="AB108" s="225">
        <v>-1.7E-5</v>
      </c>
      <c r="AC108" s="225">
        <v>2.8E-5</v>
      </c>
      <c r="AD108" s="225">
        <v>2.8E-5</v>
      </c>
      <c r="AE108" s="225">
        <v>0</v>
      </c>
      <c r="AF108" s="225">
        <v>0</v>
      </c>
      <c r="AG108" s="225">
        <v>0</v>
      </c>
      <c r="AH108" s="225">
        <v>0</v>
      </c>
      <c r="AI108" s="225">
        <v>0</v>
      </c>
      <c r="AJ108" s="225">
        <v>0</v>
      </c>
      <c r="AK108" s="225">
        <v>0</v>
      </c>
      <c r="AL108" s="225">
        <v>0</v>
      </c>
      <c r="AM108" s="225">
        <v>0</v>
      </c>
      <c r="AN108" s="225">
        <v>0</v>
      </c>
      <c r="AO108" s="225">
        <v>0</v>
      </c>
      <c r="AP108" s="225">
        <v>1.4E-5</v>
      </c>
      <c r="AQ108" s="225">
        <v>0</v>
      </c>
      <c r="AR108" s="225">
        <v>1.4E-5</v>
      </c>
      <c r="AS108" s="225">
        <v>0</v>
      </c>
      <c r="AT108" s="225">
        <v>0</v>
      </c>
      <c r="AU108" s="225">
        <v>6.0000000000000002E-6</v>
      </c>
      <c r="AV108" s="1"/>
      <c r="AW108" s="1"/>
    </row>
    <row r="109" spans="2:49" x14ac:dyDescent="0.25">
      <c r="B109" s="44" t="s">
        <v>118</v>
      </c>
      <c r="C109" s="225">
        <v>0</v>
      </c>
      <c r="D109" s="225">
        <v>0</v>
      </c>
      <c r="E109" s="225">
        <v>-2.3E-5</v>
      </c>
      <c r="F109" s="225">
        <v>6.9999999999999999E-6</v>
      </c>
      <c r="G109" s="225">
        <v>-2.3E-5</v>
      </c>
      <c r="H109" s="225">
        <v>-2.61E-4</v>
      </c>
      <c r="I109" s="225">
        <v>-3.0000000000000001E-6</v>
      </c>
      <c r="J109" s="225">
        <v>-3.5799999999999997E-4</v>
      </c>
      <c r="K109" s="225">
        <v>3.0000000000000001E-6</v>
      </c>
      <c r="L109" s="225">
        <v>-2.61E-4</v>
      </c>
      <c r="M109" s="225">
        <v>0</v>
      </c>
      <c r="N109" s="225">
        <v>0</v>
      </c>
      <c r="O109" s="225">
        <v>0</v>
      </c>
      <c r="P109" s="225">
        <v>0</v>
      </c>
      <c r="Q109" s="225">
        <v>0</v>
      </c>
      <c r="R109" s="225">
        <v>0</v>
      </c>
      <c r="S109" s="225">
        <v>0</v>
      </c>
      <c r="T109" s="225">
        <v>0</v>
      </c>
      <c r="U109" s="225">
        <v>0</v>
      </c>
      <c r="V109" s="225">
        <v>0</v>
      </c>
      <c r="W109" s="225">
        <v>0</v>
      </c>
      <c r="X109" s="225">
        <v>0</v>
      </c>
      <c r="Y109" s="225">
        <v>-1.5999999999999999E-5</v>
      </c>
      <c r="Z109" s="225">
        <v>-8.8999999999999995E-5</v>
      </c>
      <c r="AA109" s="225">
        <v>-6.4999999999999994E-5</v>
      </c>
      <c r="AB109" s="225">
        <v>-1.0000000000000001E-5</v>
      </c>
      <c r="AC109" s="225">
        <v>1.8E-5</v>
      </c>
      <c r="AD109" s="225">
        <v>1.8E-5</v>
      </c>
      <c r="AE109" s="225">
        <v>0</v>
      </c>
      <c r="AF109" s="225">
        <v>0</v>
      </c>
      <c r="AG109" s="225">
        <v>0</v>
      </c>
      <c r="AH109" s="225">
        <v>0</v>
      </c>
      <c r="AI109" s="225">
        <v>0</v>
      </c>
      <c r="AJ109" s="225">
        <v>0</v>
      </c>
      <c r="AK109" s="225">
        <v>0</v>
      </c>
      <c r="AL109" s="225">
        <v>0</v>
      </c>
      <c r="AM109" s="225">
        <v>0</v>
      </c>
      <c r="AN109" s="225">
        <v>0</v>
      </c>
      <c r="AO109" s="225">
        <v>0</v>
      </c>
      <c r="AP109" s="225">
        <v>9.0000000000000002E-6</v>
      </c>
      <c r="AQ109" s="225">
        <v>0</v>
      </c>
      <c r="AR109" s="225">
        <v>9.0000000000000002E-6</v>
      </c>
      <c r="AS109" s="225">
        <v>0</v>
      </c>
      <c r="AT109" s="225">
        <v>0</v>
      </c>
      <c r="AU109" s="225">
        <v>3.9999999999999998E-6</v>
      </c>
      <c r="AV109" s="1"/>
      <c r="AW109" s="1"/>
    </row>
    <row r="110" spans="2:49" x14ac:dyDescent="0.25">
      <c r="B110" s="44" t="s">
        <v>119</v>
      </c>
      <c r="C110" s="225">
        <v>0</v>
      </c>
      <c r="D110" s="225">
        <v>0</v>
      </c>
      <c r="E110" s="225">
        <v>-7.9999999999999996E-6</v>
      </c>
      <c r="F110" s="225">
        <v>9.9999999999999995E-7</v>
      </c>
      <c r="G110" s="225">
        <v>-7.9999999999999996E-6</v>
      </c>
      <c r="H110" s="225">
        <v>-2.5599999999999999E-4</v>
      </c>
      <c r="I110" s="225">
        <v>0</v>
      </c>
      <c r="J110" s="225">
        <v>-3.5100000000000002E-4</v>
      </c>
      <c r="K110" s="225">
        <v>0</v>
      </c>
      <c r="L110" s="225">
        <v>-2.5599999999999999E-4</v>
      </c>
      <c r="M110" s="225">
        <v>0</v>
      </c>
      <c r="N110" s="225">
        <v>0</v>
      </c>
      <c r="O110" s="225">
        <v>0</v>
      </c>
      <c r="P110" s="225">
        <v>0</v>
      </c>
      <c r="Q110" s="225">
        <v>0</v>
      </c>
      <c r="R110" s="225">
        <v>0</v>
      </c>
      <c r="S110" s="225">
        <v>0</v>
      </c>
      <c r="T110" s="225">
        <v>0</v>
      </c>
      <c r="U110" s="225">
        <v>0</v>
      </c>
      <c r="V110" s="225">
        <v>0</v>
      </c>
      <c r="W110" s="225">
        <v>0</v>
      </c>
      <c r="X110" s="225">
        <v>0</v>
      </c>
      <c r="Y110" s="225">
        <v>-6.9999999999999999E-6</v>
      </c>
      <c r="Z110" s="225">
        <v>-8.7999999999999998E-5</v>
      </c>
      <c r="AA110" s="225">
        <v>-6.3999999999999997E-5</v>
      </c>
      <c r="AB110" s="225">
        <v>-3.9999999999999998E-6</v>
      </c>
      <c r="AC110" s="225">
        <v>6.0000000000000002E-6</v>
      </c>
      <c r="AD110" s="225">
        <v>6.0000000000000002E-6</v>
      </c>
      <c r="AE110" s="225">
        <v>0</v>
      </c>
      <c r="AF110" s="225">
        <v>0</v>
      </c>
      <c r="AG110" s="225">
        <v>0</v>
      </c>
      <c r="AH110" s="225">
        <v>0</v>
      </c>
      <c r="AI110" s="225">
        <v>0</v>
      </c>
      <c r="AJ110" s="225">
        <v>0</v>
      </c>
      <c r="AK110" s="225">
        <v>0</v>
      </c>
      <c r="AL110" s="225">
        <v>0</v>
      </c>
      <c r="AM110" s="225">
        <v>0</v>
      </c>
      <c r="AN110" s="225">
        <v>0</v>
      </c>
      <c r="AO110" s="225">
        <v>0</v>
      </c>
      <c r="AP110" s="225">
        <v>3.0000000000000001E-6</v>
      </c>
      <c r="AQ110" s="225">
        <v>0</v>
      </c>
      <c r="AR110" s="225">
        <v>3.0000000000000001E-6</v>
      </c>
      <c r="AS110" s="225">
        <v>0</v>
      </c>
      <c r="AT110" s="225">
        <v>0</v>
      </c>
      <c r="AU110" s="225">
        <v>9.9999999999999995E-7</v>
      </c>
      <c r="AV110" s="1"/>
      <c r="AW110" s="1"/>
    </row>
    <row r="111" spans="2:49" x14ac:dyDescent="0.25">
      <c r="B111" s="44" t="s">
        <v>194</v>
      </c>
      <c r="C111" s="225">
        <v>0</v>
      </c>
      <c r="D111" s="225">
        <v>0</v>
      </c>
      <c r="E111" s="225">
        <v>1.25E-4</v>
      </c>
      <c r="F111" s="225">
        <v>-3.6000000000000001E-5</v>
      </c>
      <c r="G111" s="225">
        <v>1.25E-4</v>
      </c>
      <c r="H111" s="225">
        <v>1.9980000000000002E-3</v>
      </c>
      <c r="I111" s="225">
        <v>1.4E-5</v>
      </c>
      <c r="J111" s="225">
        <v>6.2000000000000003E-5</v>
      </c>
      <c r="K111" s="225">
        <v>7.2350000000000001E-3</v>
      </c>
      <c r="L111" s="225">
        <v>1.9980000000000002E-3</v>
      </c>
      <c r="M111" s="225">
        <v>0</v>
      </c>
      <c r="N111" s="225">
        <v>0</v>
      </c>
      <c r="O111" s="225">
        <v>0</v>
      </c>
      <c r="P111" s="225">
        <v>0</v>
      </c>
      <c r="Q111" s="225">
        <v>0</v>
      </c>
      <c r="R111" s="225">
        <v>0</v>
      </c>
      <c r="S111" s="225">
        <v>0</v>
      </c>
      <c r="T111" s="225">
        <v>0</v>
      </c>
      <c r="U111" s="225">
        <v>0</v>
      </c>
      <c r="V111" s="225">
        <v>0</v>
      </c>
      <c r="W111" s="225">
        <v>0</v>
      </c>
      <c r="X111" s="225">
        <v>0</v>
      </c>
      <c r="Y111" s="225">
        <v>8.8999999999999995E-5</v>
      </c>
      <c r="Z111" s="225">
        <v>1.5E-5</v>
      </c>
      <c r="AA111" s="225">
        <v>5.0000000000000001E-4</v>
      </c>
      <c r="AB111" s="225">
        <v>5.7000000000000003E-5</v>
      </c>
      <c r="AC111" s="225">
        <v>-9.7E-5</v>
      </c>
      <c r="AD111" s="225">
        <v>-9.7E-5</v>
      </c>
      <c r="AE111" s="225">
        <v>0</v>
      </c>
      <c r="AF111" s="225">
        <v>0</v>
      </c>
      <c r="AG111" s="225">
        <v>0</v>
      </c>
      <c r="AH111" s="225">
        <v>0</v>
      </c>
      <c r="AI111" s="225">
        <v>0</v>
      </c>
      <c r="AJ111" s="225">
        <v>0</v>
      </c>
      <c r="AK111" s="225">
        <v>0</v>
      </c>
      <c r="AL111" s="225">
        <v>0</v>
      </c>
      <c r="AM111" s="225">
        <v>0</v>
      </c>
      <c r="AN111" s="225">
        <v>0</v>
      </c>
      <c r="AO111" s="225">
        <v>0</v>
      </c>
      <c r="AP111" s="225">
        <v>-4.8999999999999998E-5</v>
      </c>
      <c r="AQ111" s="225">
        <v>0</v>
      </c>
      <c r="AR111" s="225">
        <v>-4.8999999999999998E-5</v>
      </c>
      <c r="AS111" s="225">
        <v>0</v>
      </c>
      <c r="AT111" s="225">
        <v>2.5000000000000001E-2</v>
      </c>
      <c r="AU111" s="225">
        <v>-2.0999999999999999E-5</v>
      </c>
      <c r="AV111" s="1"/>
      <c r="AW111" s="1"/>
    </row>
    <row r="112" spans="2:49" x14ac:dyDescent="0.25">
      <c r="B112" s="44" t="s">
        <v>195</v>
      </c>
      <c r="C112" s="225">
        <v>0</v>
      </c>
      <c r="D112" s="225">
        <v>0</v>
      </c>
      <c r="E112" s="225">
        <v>3.6000000000000001E-5</v>
      </c>
      <c r="F112" s="225">
        <v>9.9999999999999995E-7</v>
      </c>
      <c r="G112" s="225">
        <v>3.6000000000000001E-5</v>
      </c>
      <c r="H112" s="225">
        <v>1.9689999999999998E-3</v>
      </c>
      <c r="I112" s="225">
        <v>3.9999999999999998E-6</v>
      </c>
      <c r="J112" s="225">
        <v>1.8E-5</v>
      </c>
      <c r="K112" s="225">
        <v>7.2459999999999998E-3</v>
      </c>
      <c r="L112" s="225">
        <v>1.9689999999999998E-3</v>
      </c>
      <c r="M112" s="225">
        <v>0</v>
      </c>
      <c r="N112" s="225">
        <v>0</v>
      </c>
      <c r="O112" s="225">
        <v>0</v>
      </c>
      <c r="P112" s="225">
        <v>0</v>
      </c>
      <c r="Q112" s="225">
        <v>0</v>
      </c>
      <c r="R112" s="225">
        <v>0</v>
      </c>
      <c r="S112" s="225">
        <v>0</v>
      </c>
      <c r="T112" s="225">
        <v>0</v>
      </c>
      <c r="U112" s="225">
        <v>0</v>
      </c>
      <c r="V112" s="225">
        <v>0</v>
      </c>
      <c r="W112" s="225">
        <v>0</v>
      </c>
      <c r="X112" s="225">
        <v>0</v>
      </c>
      <c r="Y112" s="225">
        <v>3.6999999999999998E-5</v>
      </c>
      <c r="Z112" s="225">
        <v>3.9999999999999998E-6</v>
      </c>
      <c r="AA112" s="225">
        <v>4.9200000000000003E-4</v>
      </c>
      <c r="AB112" s="225">
        <v>1.5999999999999999E-5</v>
      </c>
      <c r="AC112" s="225">
        <v>-2.8E-5</v>
      </c>
      <c r="AD112" s="225">
        <v>-2.8E-5</v>
      </c>
      <c r="AE112" s="225">
        <v>0</v>
      </c>
      <c r="AF112" s="225">
        <v>0</v>
      </c>
      <c r="AG112" s="225">
        <v>0</v>
      </c>
      <c r="AH112" s="225">
        <v>0</v>
      </c>
      <c r="AI112" s="225">
        <v>0</v>
      </c>
      <c r="AJ112" s="225">
        <v>0</v>
      </c>
      <c r="AK112" s="225">
        <v>0</v>
      </c>
      <c r="AL112" s="225">
        <v>0</v>
      </c>
      <c r="AM112" s="225">
        <v>0</v>
      </c>
      <c r="AN112" s="225">
        <v>0</v>
      </c>
      <c r="AO112" s="225">
        <v>0</v>
      </c>
      <c r="AP112" s="225">
        <v>-1.4E-5</v>
      </c>
      <c r="AQ112" s="225">
        <v>0</v>
      </c>
      <c r="AR112" s="225">
        <v>-1.4E-5</v>
      </c>
      <c r="AS112" s="225">
        <v>0</v>
      </c>
      <c r="AT112" s="225">
        <v>2.5000000000000001E-2</v>
      </c>
      <c r="AU112" s="225">
        <v>-6.0000000000000002E-6</v>
      </c>
      <c r="AV112" s="1"/>
      <c r="AW112" s="1"/>
    </row>
    <row r="113" spans="2:49" x14ac:dyDescent="0.25">
      <c r="B113" s="44" t="s">
        <v>32</v>
      </c>
      <c r="C113" s="225">
        <v>0</v>
      </c>
      <c r="D113" s="225">
        <v>0</v>
      </c>
      <c r="E113" s="225">
        <v>2.9106E-2</v>
      </c>
      <c r="F113" s="225">
        <v>-0.78097000000000005</v>
      </c>
      <c r="G113" s="225">
        <v>2.9106E-2</v>
      </c>
      <c r="H113" s="225">
        <v>0.21080599999999999</v>
      </c>
      <c r="I113" s="225">
        <v>-0.54072299999999995</v>
      </c>
      <c r="J113" s="225">
        <v>8.2605999999999999E-2</v>
      </c>
      <c r="K113" s="225">
        <v>0.55742000000000003</v>
      </c>
      <c r="L113" s="225">
        <v>0.21080599999999999</v>
      </c>
      <c r="M113" s="225">
        <v>0</v>
      </c>
      <c r="N113" s="225">
        <v>0</v>
      </c>
      <c r="O113" s="225">
        <v>0</v>
      </c>
      <c r="P113" s="225">
        <v>0</v>
      </c>
      <c r="Q113" s="225">
        <v>0</v>
      </c>
      <c r="R113" s="225">
        <v>0</v>
      </c>
      <c r="S113" s="225">
        <v>0</v>
      </c>
      <c r="T113" s="225">
        <v>0</v>
      </c>
      <c r="U113" s="225">
        <v>0</v>
      </c>
      <c r="V113" s="225">
        <v>0</v>
      </c>
      <c r="W113" s="225">
        <v>0</v>
      </c>
      <c r="X113" s="225">
        <v>0</v>
      </c>
      <c r="Y113" s="225">
        <v>-0.75186399999999998</v>
      </c>
      <c r="Z113" s="225">
        <v>2.0652E-2</v>
      </c>
      <c r="AA113" s="225">
        <v>5.2701999999999999E-2</v>
      </c>
      <c r="AB113" s="225">
        <v>-2.162893</v>
      </c>
      <c r="AC113" s="225">
        <v>3.716132</v>
      </c>
      <c r="AD113" s="225">
        <v>3.716132</v>
      </c>
      <c r="AE113" s="225">
        <v>0</v>
      </c>
      <c r="AF113" s="225">
        <v>0</v>
      </c>
      <c r="AG113" s="225">
        <v>0</v>
      </c>
      <c r="AH113" s="225">
        <v>0</v>
      </c>
      <c r="AI113" s="225">
        <v>0</v>
      </c>
      <c r="AJ113" s="225">
        <v>0</v>
      </c>
      <c r="AK113" s="225">
        <v>0</v>
      </c>
      <c r="AL113" s="225">
        <v>0</v>
      </c>
      <c r="AM113" s="225">
        <v>0</v>
      </c>
      <c r="AN113" s="225">
        <v>0</v>
      </c>
      <c r="AO113" s="225">
        <v>0</v>
      </c>
      <c r="AP113" s="225">
        <v>1.858066</v>
      </c>
      <c r="AQ113" s="225">
        <v>0</v>
      </c>
      <c r="AR113" s="225">
        <v>1.858066</v>
      </c>
      <c r="AS113" s="225">
        <v>0</v>
      </c>
      <c r="AT113" s="225">
        <v>0</v>
      </c>
      <c r="AU113" s="225">
        <v>0.78509799999999996</v>
      </c>
      <c r="AV113" s="1"/>
      <c r="AW113" s="1"/>
    </row>
    <row r="114" spans="2:49" x14ac:dyDescent="0.25">
      <c r="B114" s="44" t="s">
        <v>33</v>
      </c>
      <c r="C114" s="225">
        <v>0</v>
      </c>
      <c r="D114" s="225">
        <v>0</v>
      </c>
      <c r="E114" s="225">
        <v>1.2371999999999999E-2</v>
      </c>
      <c r="F114" s="225">
        <v>-3.4650000000000002E-3</v>
      </c>
      <c r="G114" s="225">
        <v>1.2371999999999999E-2</v>
      </c>
      <c r="H114" s="225">
        <v>4.058E-3</v>
      </c>
      <c r="I114" s="225">
        <v>1.4009999999999999E-3</v>
      </c>
      <c r="J114" s="225">
        <v>6.0939999999999996E-3</v>
      </c>
      <c r="K114" s="225">
        <v>-1.4450000000000001E-3</v>
      </c>
      <c r="L114" s="225">
        <v>4.058E-3</v>
      </c>
      <c r="M114" s="225">
        <v>0</v>
      </c>
      <c r="N114" s="225">
        <v>0</v>
      </c>
      <c r="O114" s="225">
        <v>0</v>
      </c>
      <c r="P114" s="225">
        <v>0</v>
      </c>
      <c r="Q114" s="225">
        <v>0</v>
      </c>
      <c r="R114" s="225">
        <v>0</v>
      </c>
      <c r="S114" s="225">
        <v>0</v>
      </c>
      <c r="T114" s="225">
        <v>0</v>
      </c>
      <c r="U114" s="225">
        <v>0</v>
      </c>
      <c r="V114" s="225">
        <v>0</v>
      </c>
      <c r="W114" s="225">
        <v>0</v>
      </c>
      <c r="X114" s="225">
        <v>0</v>
      </c>
      <c r="Y114" s="225">
        <v>8.907E-3</v>
      </c>
      <c r="Z114" s="225">
        <v>1.523E-3</v>
      </c>
      <c r="AA114" s="225">
        <v>1.0150000000000001E-3</v>
      </c>
      <c r="AB114" s="225">
        <v>5.6049999999999997E-3</v>
      </c>
      <c r="AC114" s="225">
        <v>-9.6310000000000007E-3</v>
      </c>
      <c r="AD114" s="225">
        <v>-9.6310000000000007E-3</v>
      </c>
      <c r="AE114" s="225">
        <v>0</v>
      </c>
      <c r="AF114" s="225">
        <v>0</v>
      </c>
      <c r="AG114" s="225">
        <v>0</v>
      </c>
      <c r="AH114" s="225">
        <v>0</v>
      </c>
      <c r="AI114" s="225">
        <v>0</v>
      </c>
      <c r="AJ114" s="225">
        <v>0</v>
      </c>
      <c r="AK114" s="225">
        <v>0</v>
      </c>
      <c r="AL114" s="225">
        <v>0</v>
      </c>
      <c r="AM114" s="225">
        <v>0</v>
      </c>
      <c r="AN114" s="225">
        <v>0</v>
      </c>
      <c r="AO114" s="225">
        <v>0</v>
      </c>
      <c r="AP114" s="225">
        <v>-4.8149999999999998E-3</v>
      </c>
      <c r="AQ114" s="225">
        <v>0</v>
      </c>
      <c r="AR114" s="225">
        <v>-4.8149999999999998E-3</v>
      </c>
      <c r="AS114" s="225">
        <v>0</v>
      </c>
      <c r="AT114" s="225">
        <v>0</v>
      </c>
      <c r="AU114" s="225">
        <v>-2.0349999999999999E-3</v>
      </c>
      <c r="AV114" s="1"/>
      <c r="AW114" s="1"/>
    </row>
    <row r="115" spans="2:49" x14ac:dyDescent="0.25">
      <c r="B115" s="44" t="s">
        <v>34</v>
      </c>
      <c r="C115" s="225">
        <v>0</v>
      </c>
      <c r="D115" s="225">
        <v>0</v>
      </c>
      <c r="E115" s="225">
        <v>1.1972999999999999E-2</v>
      </c>
      <c r="F115" s="225">
        <v>-4.9170000000000004E-3</v>
      </c>
      <c r="G115" s="225">
        <v>1.1972999999999999E-2</v>
      </c>
      <c r="H115" s="225">
        <v>3.9280000000000001E-3</v>
      </c>
      <c r="I115" s="225">
        <v>1.356E-3</v>
      </c>
      <c r="J115" s="225">
        <v>5.8970000000000003E-3</v>
      </c>
      <c r="K115" s="225">
        <v>-1.3979999999999999E-3</v>
      </c>
      <c r="L115" s="225">
        <v>3.9280000000000001E-3</v>
      </c>
      <c r="M115" s="225">
        <v>0</v>
      </c>
      <c r="N115" s="225">
        <v>0</v>
      </c>
      <c r="O115" s="225">
        <v>0</v>
      </c>
      <c r="P115" s="225">
        <v>0</v>
      </c>
      <c r="Q115" s="225">
        <v>0</v>
      </c>
      <c r="R115" s="225">
        <v>0</v>
      </c>
      <c r="S115" s="225">
        <v>0</v>
      </c>
      <c r="T115" s="225">
        <v>0</v>
      </c>
      <c r="U115" s="225">
        <v>0</v>
      </c>
      <c r="V115" s="225">
        <v>0</v>
      </c>
      <c r="W115" s="225">
        <v>0</v>
      </c>
      <c r="X115" s="225">
        <v>0</v>
      </c>
      <c r="Y115" s="225">
        <v>7.0569999999999999E-3</v>
      </c>
      <c r="Z115" s="225">
        <v>1.474E-3</v>
      </c>
      <c r="AA115" s="225">
        <v>9.8200000000000002E-4</v>
      </c>
      <c r="AB115" s="225">
        <v>5.4250000000000001E-3</v>
      </c>
      <c r="AC115" s="225">
        <v>-9.3200000000000002E-3</v>
      </c>
      <c r="AD115" s="225">
        <v>-9.3200000000000002E-3</v>
      </c>
      <c r="AE115" s="225">
        <v>0</v>
      </c>
      <c r="AF115" s="225">
        <v>0</v>
      </c>
      <c r="AG115" s="225">
        <v>0</v>
      </c>
      <c r="AH115" s="225">
        <v>0</v>
      </c>
      <c r="AI115" s="225">
        <v>0</v>
      </c>
      <c r="AJ115" s="225">
        <v>0</v>
      </c>
      <c r="AK115" s="225">
        <v>0</v>
      </c>
      <c r="AL115" s="225">
        <v>0</v>
      </c>
      <c r="AM115" s="225">
        <v>0</v>
      </c>
      <c r="AN115" s="225">
        <v>0</v>
      </c>
      <c r="AO115" s="225">
        <v>0</v>
      </c>
      <c r="AP115" s="225">
        <v>-4.6600000000000001E-3</v>
      </c>
      <c r="AQ115" s="225">
        <v>0</v>
      </c>
      <c r="AR115" s="225">
        <v>-4.6600000000000001E-3</v>
      </c>
      <c r="AS115" s="225">
        <v>0</v>
      </c>
      <c r="AT115" s="225">
        <v>0</v>
      </c>
      <c r="AU115" s="225">
        <v>-1.9689999999999998E-3</v>
      </c>
      <c r="AV115" s="1"/>
      <c r="AW115" s="1"/>
    </row>
    <row r="116" spans="2:49" x14ac:dyDescent="0.25">
      <c r="B116" s="44" t="s">
        <v>35</v>
      </c>
      <c r="C116" s="225">
        <v>0</v>
      </c>
      <c r="D116" s="225">
        <v>0</v>
      </c>
      <c r="E116" s="225">
        <v>1.1455E-2</v>
      </c>
      <c r="F116" s="225">
        <v>-7.3800000000000003E-3</v>
      </c>
      <c r="G116" s="225">
        <v>1.1455E-2</v>
      </c>
      <c r="H116" s="225">
        <v>3.7580000000000001E-3</v>
      </c>
      <c r="I116" s="225">
        <v>1.297E-3</v>
      </c>
      <c r="J116" s="225">
        <v>5.6420000000000003E-3</v>
      </c>
      <c r="K116" s="225">
        <v>-1.3370000000000001E-3</v>
      </c>
      <c r="L116" s="225">
        <v>3.7580000000000001E-3</v>
      </c>
      <c r="M116" s="225">
        <v>0</v>
      </c>
      <c r="N116" s="225">
        <v>0</v>
      </c>
      <c r="O116" s="225">
        <v>0</v>
      </c>
      <c r="P116" s="225">
        <v>0</v>
      </c>
      <c r="Q116" s="225">
        <v>0</v>
      </c>
      <c r="R116" s="225">
        <v>0</v>
      </c>
      <c r="S116" s="225">
        <v>0</v>
      </c>
      <c r="T116" s="225">
        <v>0</v>
      </c>
      <c r="U116" s="225">
        <v>0</v>
      </c>
      <c r="V116" s="225">
        <v>0</v>
      </c>
      <c r="W116" s="225">
        <v>0</v>
      </c>
      <c r="X116" s="225">
        <v>0</v>
      </c>
      <c r="Y116" s="225">
        <v>4.0749999999999996E-3</v>
      </c>
      <c r="Z116" s="225">
        <v>1.41E-3</v>
      </c>
      <c r="AA116" s="225">
        <v>9.3899999999999995E-4</v>
      </c>
      <c r="AB116" s="225">
        <v>5.1900000000000002E-3</v>
      </c>
      <c r="AC116" s="225">
        <v>-8.9169999999999996E-3</v>
      </c>
      <c r="AD116" s="225">
        <v>-8.9169999999999996E-3</v>
      </c>
      <c r="AE116" s="225">
        <v>0</v>
      </c>
      <c r="AF116" s="225">
        <v>0</v>
      </c>
      <c r="AG116" s="225">
        <v>0</v>
      </c>
      <c r="AH116" s="225">
        <v>0</v>
      </c>
      <c r="AI116" s="225">
        <v>0</v>
      </c>
      <c r="AJ116" s="225">
        <v>0</v>
      </c>
      <c r="AK116" s="225">
        <v>0</v>
      </c>
      <c r="AL116" s="225">
        <v>0</v>
      </c>
      <c r="AM116" s="225">
        <v>0</v>
      </c>
      <c r="AN116" s="225">
        <v>0</v>
      </c>
      <c r="AO116" s="225">
        <v>0</v>
      </c>
      <c r="AP116" s="225">
        <v>-4.4580000000000002E-3</v>
      </c>
      <c r="AQ116" s="225">
        <v>0</v>
      </c>
      <c r="AR116" s="225">
        <v>-4.4580000000000002E-3</v>
      </c>
      <c r="AS116" s="225">
        <v>0</v>
      </c>
      <c r="AT116" s="225">
        <v>0</v>
      </c>
      <c r="AU116" s="225">
        <v>-1.884E-3</v>
      </c>
      <c r="AV116" s="1"/>
      <c r="AW116" s="1"/>
    </row>
    <row r="117" spans="2:49" x14ac:dyDescent="0.25">
      <c r="B117" s="44" t="s">
        <v>120</v>
      </c>
      <c r="C117" s="225">
        <v>0</v>
      </c>
      <c r="D117" s="225">
        <v>0</v>
      </c>
      <c r="E117" s="225">
        <v>1.34E-2</v>
      </c>
      <c r="F117" s="225">
        <v>8.2349999999999993E-3</v>
      </c>
      <c r="G117" s="225">
        <v>1.34E-2</v>
      </c>
      <c r="H117" s="225">
        <v>4.3959999999999997E-3</v>
      </c>
      <c r="I117" s="225">
        <v>1.518E-3</v>
      </c>
      <c r="J117" s="225">
        <v>6.6E-3</v>
      </c>
      <c r="K117" s="225">
        <v>-1.565E-3</v>
      </c>
      <c r="L117" s="225">
        <v>4.3959999999999997E-3</v>
      </c>
      <c r="M117" s="225">
        <v>0</v>
      </c>
      <c r="N117" s="225">
        <v>0</v>
      </c>
      <c r="O117" s="225">
        <v>0</v>
      </c>
      <c r="P117" s="225">
        <v>0</v>
      </c>
      <c r="Q117" s="225">
        <v>0</v>
      </c>
      <c r="R117" s="225">
        <v>0</v>
      </c>
      <c r="S117" s="225">
        <v>0</v>
      </c>
      <c r="T117" s="225">
        <v>0</v>
      </c>
      <c r="U117" s="225">
        <v>0</v>
      </c>
      <c r="V117" s="225">
        <v>0</v>
      </c>
      <c r="W117" s="225">
        <v>0</v>
      </c>
      <c r="X117" s="225">
        <v>0</v>
      </c>
      <c r="Y117" s="225">
        <v>2.1635000000000001E-2</v>
      </c>
      <c r="Z117" s="225">
        <v>1.65E-3</v>
      </c>
      <c r="AA117" s="225">
        <v>1.0989999999999999E-3</v>
      </c>
      <c r="AB117" s="225">
        <v>6.071E-3</v>
      </c>
      <c r="AC117" s="225">
        <v>-1.0430999999999999E-2</v>
      </c>
      <c r="AD117" s="225">
        <v>-1.0430999999999999E-2</v>
      </c>
      <c r="AE117" s="225">
        <v>0</v>
      </c>
      <c r="AF117" s="225">
        <v>0</v>
      </c>
      <c r="AG117" s="225">
        <v>0</v>
      </c>
      <c r="AH117" s="225">
        <v>0</v>
      </c>
      <c r="AI117" s="225">
        <v>0</v>
      </c>
      <c r="AJ117" s="225">
        <v>0</v>
      </c>
      <c r="AK117" s="225">
        <v>0</v>
      </c>
      <c r="AL117" s="225">
        <v>0</v>
      </c>
      <c r="AM117" s="225">
        <v>0</v>
      </c>
      <c r="AN117" s="225">
        <v>0</v>
      </c>
      <c r="AO117" s="225">
        <v>0</v>
      </c>
      <c r="AP117" s="225">
        <v>-5.215E-3</v>
      </c>
      <c r="AQ117" s="225">
        <v>0</v>
      </c>
      <c r="AR117" s="225">
        <v>-5.215E-3</v>
      </c>
      <c r="AS117" s="225">
        <v>0</v>
      </c>
      <c r="AT117" s="225">
        <v>0</v>
      </c>
      <c r="AU117" s="225">
        <v>-2.2039999999999998E-3</v>
      </c>
      <c r="AV117" s="1"/>
      <c r="AW117" s="1"/>
    </row>
    <row r="118" spans="2:49" x14ac:dyDescent="0.25">
      <c r="B118" s="44" t="s">
        <v>121</v>
      </c>
      <c r="C118" s="225">
        <v>0</v>
      </c>
      <c r="D118" s="225">
        <v>0</v>
      </c>
      <c r="E118" s="225">
        <v>1.6573999999999998E-2</v>
      </c>
      <c r="F118" s="225">
        <v>2.7113999999999999E-2</v>
      </c>
      <c r="G118" s="225">
        <v>1.6573999999999998E-2</v>
      </c>
      <c r="H118" s="225">
        <v>5.437E-3</v>
      </c>
      <c r="I118" s="225">
        <v>1.877E-3</v>
      </c>
      <c r="J118" s="225">
        <v>8.1630000000000001E-3</v>
      </c>
      <c r="K118" s="225">
        <v>-1.9350000000000001E-3</v>
      </c>
      <c r="L118" s="225">
        <v>5.437E-3</v>
      </c>
      <c r="M118" s="225">
        <v>0</v>
      </c>
      <c r="N118" s="225">
        <v>0</v>
      </c>
      <c r="O118" s="225">
        <v>0</v>
      </c>
      <c r="P118" s="225">
        <v>0</v>
      </c>
      <c r="Q118" s="225">
        <v>0</v>
      </c>
      <c r="R118" s="225">
        <v>0</v>
      </c>
      <c r="S118" s="225">
        <v>0</v>
      </c>
      <c r="T118" s="225">
        <v>0</v>
      </c>
      <c r="U118" s="225">
        <v>0</v>
      </c>
      <c r="V118" s="225">
        <v>0</v>
      </c>
      <c r="W118" s="225">
        <v>0</v>
      </c>
      <c r="X118" s="225">
        <v>0</v>
      </c>
      <c r="Y118" s="225">
        <v>4.3687999999999998E-2</v>
      </c>
      <c r="Z118" s="225">
        <v>2.0409999999999998E-3</v>
      </c>
      <c r="AA118" s="225">
        <v>1.359E-3</v>
      </c>
      <c r="AB118" s="225">
        <v>7.509E-3</v>
      </c>
      <c r="AC118" s="225">
        <v>-1.2900999999999999E-2</v>
      </c>
      <c r="AD118" s="225">
        <v>-1.2900999999999999E-2</v>
      </c>
      <c r="AE118" s="225">
        <v>0</v>
      </c>
      <c r="AF118" s="225">
        <v>0</v>
      </c>
      <c r="AG118" s="225">
        <v>0</v>
      </c>
      <c r="AH118" s="225">
        <v>0</v>
      </c>
      <c r="AI118" s="225">
        <v>0</v>
      </c>
      <c r="AJ118" s="225">
        <v>0</v>
      </c>
      <c r="AK118" s="225">
        <v>0</v>
      </c>
      <c r="AL118" s="225">
        <v>0</v>
      </c>
      <c r="AM118" s="225">
        <v>0</v>
      </c>
      <c r="AN118" s="225">
        <v>0</v>
      </c>
      <c r="AO118" s="225">
        <v>0</v>
      </c>
      <c r="AP118" s="225">
        <v>-6.4510000000000001E-3</v>
      </c>
      <c r="AQ118" s="225">
        <v>0</v>
      </c>
      <c r="AR118" s="225">
        <v>-6.4510000000000001E-3</v>
      </c>
      <c r="AS118" s="225">
        <v>0</v>
      </c>
      <c r="AT118" s="225">
        <v>0</v>
      </c>
      <c r="AU118" s="225">
        <v>-2.7260000000000001E-3</v>
      </c>
      <c r="AV118" s="1"/>
      <c r="AW118" s="1"/>
    </row>
    <row r="119" spans="2:49" x14ac:dyDescent="0.25">
      <c r="B119" s="44" t="s">
        <v>122</v>
      </c>
      <c r="C119" s="225">
        <v>0</v>
      </c>
      <c r="D119" s="225">
        <v>0</v>
      </c>
      <c r="E119" s="225">
        <v>1.8106000000000001E-2</v>
      </c>
      <c r="F119" s="225">
        <v>4.8128999999999998E-2</v>
      </c>
      <c r="G119" s="225">
        <v>1.8106000000000001E-2</v>
      </c>
      <c r="H119" s="225">
        <v>5.94E-3</v>
      </c>
      <c r="I119" s="225">
        <v>2.0509999999999999E-3</v>
      </c>
      <c r="J119" s="225">
        <v>8.9180000000000006E-3</v>
      </c>
      <c r="K119" s="225">
        <v>-2.114E-3</v>
      </c>
      <c r="L119" s="225">
        <v>5.94E-3</v>
      </c>
      <c r="M119" s="225">
        <v>0</v>
      </c>
      <c r="N119" s="225">
        <v>0</v>
      </c>
      <c r="O119" s="225">
        <v>0</v>
      </c>
      <c r="P119" s="225">
        <v>0</v>
      </c>
      <c r="Q119" s="225">
        <v>0</v>
      </c>
      <c r="R119" s="225">
        <v>0</v>
      </c>
      <c r="S119" s="225">
        <v>0</v>
      </c>
      <c r="T119" s="225">
        <v>0</v>
      </c>
      <c r="U119" s="225">
        <v>0</v>
      </c>
      <c r="V119" s="225">
        <v>0</v>
      </c>
      <c r="W119" s="225">
        <v>0</v>
      </c>
      <c r="X119" s="225">
        <v>0</v>
      </c>
      <c r="Y119" s="225">
        <v>6.6236000000000003E-2</v>
      </c>
      <c r="Z119" s="225">
        <v>2.2300000000000002E-3</v>
      </c>
      <c r="AA119" s="225">
        <v>1.485E-3</v>
      </c>
      <c r="AB119" s="225">
        <v>8.2030000000000002E-3</v>
      </c>
      <c r="AC119" s="225">
        <v>-1.4094000000000001E-2</v>
      </c>
      <c r="AD119" s="225">
        <v>-1.4094000000000001E-2</v>
      </c>
      <c r="AE119" s="225">
        <v>0</v>
      </c>
      <c r="AF119" s="225">
        <v>0</v>
      </c>
      <c r="AG119" s="225">
        <v>0</v>
      </c>
      <c r="AH119" s="225">
        <v>0</v>
      </c>
      <c r="AI119" s="225">
        <v>0</v>
      </c>
      <c r="AJ119" s="225">
        <v>0</v>
      </c>
      <c r="AK119" s="225">
        <v>0</v>
      </c>
      <c r="AL119" s="225">
        <v>0</v>
      </c>
      <c r="AM119" s="225">
        <v>0</v>
      </c>
      <c r="AN119" s="225">
        <v>0</v>
      </c>
      <c r="AO119" s="225">
        <v>0</v>
      </c>
      <c r="AP119" s="225">
        <v>-7.0470000000000003E-3</v>
      </c>
      <c r="AQ119" s="225">
        <v>0</v>
      </c>
      <c r="AR119" s="225">
        <v>-7.0470000000000003E-3</v>
      </c>
      <c r="AS119" s="225">
        <v>0</v>
      </c>
      <c r="AT119" s="225">
        <v>0</v>
      </c>
      <c r="AU119" s="225">
        <v>-2.9780000000000002E-3</v>
      </c>
      <c r="AV119" s="1"/>
      <c r="AW119" s="1"/>
    </row>
    <row r="120" spans="2:49" x14ac:dyDescent="0.25">
      <c r="B120" s="44" t="s">
        <v>123</v>
      </c>
      <c r="C120" s="225">
        <v>0</v>
      </c>
      <c r="D120" s="225">
        <v>0</v>
      </c>
      <c r="E120" s="225">
        <v>1.9421000000000001E-2</v>
      </c>
      <c r="F120" s="225">
        <v>6.4923999999999996E-2</v>
      </c>
      <c r="G120" s="225">
        <v>1.9421000000000001E-2</v>
      </c>
      <c r="H120" s="225">
        <v>6.3709999999999999E-3</v>
      </c>
      <c r="I120" s="225">
        <v>2.2000000000000001E-3</v>
      </c>
      <c r="J120" s="225">
        <v>9.5659999999999999E-3</v>
      </c>
      <c r="K120" s="225">
        <v>-2.2680000000000001E-3</v>
      </c>
      <c r="L120" s="225">
        <v>6.3709999999999999E-3</v>
      </c>
      <c r="M120" s="225">
        <v>0</v>
      </c>
      <c r="N120" s="225">
        <v>0</v>
      </c>
      <c r="O120" s="225">
        <v>0</v>
      </c>
      <c r="P120" s="225">
        <v>0</v>
      </c>
      <c r="Q120" s="225">
        <v>0</v>
      </c>
      <c r="R120" s="225">
        <v>0</v>
      </c>
      <c r="S120" s="225">
        <v>0</v>
      </c>
      <c r="T120" s="225">
        <v>0</v>
      </c>
      <c r="U120" s="225">
        <v>0</v>
      </c>
      <c r="V120" s="225">
        <v>0</v>
      </c>
      <c r="W120" s="225">
        <v>0</v>
      </c>
      <c r="X120" s="225">
        <v>0</v>
      </c>
      <c r="Y120" s="225">
        <v>8.4345000000000003E-2</v>
      </c>
      <c r="Z120" s="225">
        <v>2.3909999999999999E-3</v>
      </c>
      <c r="AA120" s="225">
        <v>1.593E-3</v>
      </c>
      <c r="AB120" s="225">
        <v>8.7989999999999995E-3</v>
      </c>
      <c r="AC120" s="225">
        <v>-1.5117999999999999E-2</v>
      </c>
      <c r="AD120" s="225">
        <v>-1.5117999999999999E-2</v>
      </c>
      <c r="AE120" s="225">
        <v>0</v>
      </c>
      <c r="AF120" s="225">
        <v>0</v>
      </c>
      <c r="AG120" s="225">
        <v>0</v>
      </c>
      <c r="AH120" s="225">
        <v>0</v>
      </c>
      <c r="AI120" s="225">
        <v>0</v>
      </c>
      <c r="AJ120" s="225">
        <v>0</v>
      </c>
      <c r="AK120" s="225">
        <v>0</v>
      </c>
      <c r="AL120" s="225">
        <v>0</v>
      </c>
      <c r="AM120" s="225">
        <v>0</v>
      </c>
      <c r="AN120" s="225">
        <v>0</v>
      </c>
      <c r="AO120" s="225">
        <v>0</v>
      </c>
      <c r="AP120" s="225">
        <v>-7.5589999999999997E-3</v>
      </c>
      <c r="AQ120" s="225">
        <v>0</v>
      </c>
      <c r="AR120" s="225">
        <v>-7.5589999999999997E-3</v>
      </c>
      <c r="AS120" s="225">
        <v>0</v>
      </c>
      <c r="AT120" s="225">
        <v>0</v>
      </c>
      <c r="AU120" s="225">
        <v>-3.1939999999999998E-3</v>
      </c>
      <c r="AV120" s="1"/>
      <c r="AW120" s="1"/>
    </row>
    <row r="121" spans="2:49" x14ac:dyDescent="0.25">
      <c r="B121" s="44" t="s">
        <v>124</v>
      </c>
      <c r="C121" s="225">
        <v>0</v>
      </c>
      <c r="D121" s="225">
        <v>0</v>
      </c>
      <c r="E121" s="225">
        <v>0.88659399999999999</v>
      </c>
      <c r="F121" s="225">
        <v>-0.80004699999999995</v>
      </c>
      <c r="G121" s="225">
        <v>-0.11340600000000001</v>
      </c>
      <c r="H121" s="225">
        <v>-0.61850300000000002</v>
      </c>
      <c r="I121" s="225">
        <v>7.4295E-2</v>
      </c>
      <c r="J121" s="225">
        <v>0.439967</v>
      </c>
      <c r="K121" s="225">
        <v>0.223411</v>
      </c>
      <c r="L121" s="225">
        <v>0.38149699999999998</v>
      </c>
      <c r="M121" s="225">
        <v>1</v>
      </c>
      <c r="N121" s="225">
        <v>0</v>
      </c>
      <c r="O121" s="225">
        <v>0</v>
      </c>
      <c r="P121" s="225">
        <v>0</v>
      </c>
      <c r="Q121" s="225">
        <v>0</v>
      </c>
      <c r="R121" s="225">
        <v>0</v>
      </c>
      <c r="S121" s="225">
        <v>0</v>
      </c>
      <c r="T121" s="225">
        <v>0</v>
      </c>
      <c r="U121" s="225">
        <v>0</v>
      </c>
      <c r="V121" s="225">
        <v>0</v>
      </c>
      <c r="W121" s="225">
        <v>0</v>
      </c>
      <c r="X121" s="225">
        <v>0</v>
      </c>
      <c r="Y121" s="225">
        <v>8.6546999999999999E-2</v>
      </c>
      <c r="Z121" s="225">
        <v>0.10999200000000001</v>
      </c>
      <c r="AA121" s="225">
        <v>9.5374E-2</v>
      </c>
      <c r="AB121" s="225">
        <v>0.29718</v>
      </c>
      <c r="AC121" s="225">
        <v>-0.51059399999999999</v>
      </c>
      <c r="AD121" s="225">
        <v>-0.51059399999999999</v>
      </c>
      <c r="AE121" s="225">
        <v>0</v>
      </c>
      <c r="AF121" s="225">
        <v>0</v>
      </c>
      <c r="AG121" s="225">
        <v>0</v>
      </c>
      <c r="AH121" s="225">
        <v>0</v>
      </c>
      <c r="AI121" s="225">
        <v>0</v>
      </c>
      <c r="AJ121" s="225">
        <v>0</v>
      </c>
      <c r="AK121" s="225">
        <v>0</v>
      </c>
      <c r="AL121" s="225">
        <v>0</v>
      </c>
      <c r="AM121" s="225">
        <v>0</v>
      </c>
      <c r="AN121" s="225">
        <v>0</v>
      </c>
      <c r="AO121" s="225">
        <v>0</v>
      </c>
      <c r="AP121" s="225">
        <v>4.4703E-2</v>
      </c>
      <c r="AQ121" s="225">
        <v>0.3</v>
      </c>
      <c r="AR121" s="225">
        <v>4.4703E-2</v>
      </c>
      <c r="AS121" s="225">
        <v>0.3</v>
      </c>
      <c r="AT121" s="225">
        <v>0.3</v>
      </c>
      <c r="AU121" s="225">
        <v>0.19212799999999999</v>
      </c>
      <c r="AV121" s="1"/>
      <c r="AW121" s="1"/>
    </row>
    <row r="122" spans="2:49" x14ac:dyDescent="0.25">
      <c r="B122" s="44" t="s">
        <v>36</v>
      </c>
      <c r="C122" s="225">
        <v>0</v>
      </c>
      <c r="D122" s="225">
        <v>0</v>
      </c>
      <c r="E122" s="225">
        <v>0</v>
      </c>
      <c r="F122" s="225">
        <v>0</v>
      </c>
      <c r="G122" s="225">
        <v>0</v>
      </c>
      <c r="H122" s="225">
        <v>0</v>
      </c>
      <c r="I122" s="225">
        <v>0</v>
      </c>
      <c r="J122" s="225">
        <v>0</v>
      </c>
      <c r="K122" s="225">
        <v>0</v>
      </c>
      <c r="L122" s="225">
        <v>0</v>
      </c>
      <c r="M122" s="225">
        <v>0</v>
      </c>
      <c r="N122" s="225">
        <v>0</v>
      </c>
      <c r="O122" s="225">
        <v>0</v>
      </c>
      <c r="P122" s="225">
        <v>0</v>
      </c>
      <c r="Q122" s="225">
        <v>0</v>
      </c>
      <c r="R122" s="225">
        <v>0</v>
      </c>
      <c r="S122" s="225">
        <v>0</v>
      </c>
      <c r="T122" s="225">
        <v>0</v>
      </c>
      <c r="U122" s="225">
        <v>0</v>
      </c>
      <c r="V122" s="225">
        <v>0</v>
      </c>
      <c r="W122" s="225">
        <v>0</v>
      </c>
      <c r="X122" s="225">
        <v>0</v>
      </c>
      <c r="Y122" s="225">
        <v>0</v>
      </c>
      <c r="Z122" s="225">
        <v>0.25</v>
      </c>
      <c r="AA122" s="225">
        <v>0</v>
      </c>
      <c r="AB122" s="225">
        <v>0</v>
      </c>
      <c r="AC122" s="225">
        <v>0</v>
      </c>
      <c r="AD122" s="225">
        <v>0</v>
      </c>
      <c r="AE122" s="225">
        <v>0</v>
      </c>
      <c r="AF122" s="225">
        <v>0</v>
      </c>
      <c r="AG122" s="225">
        <v>0</v>
      </c>
      <c r="AH122" s="225">
        <v>0</v>
      </c>
      <c r="AI122" s="225">
        <v>0</v>
      </c>
      <c r="AJ122" s="225">
        <v>0</v>
      </c>
      <c r="AK122" s="225">
        <v>0</v>
      </c>
      <c r="AL122" s="225">
        <v>0</v>
      </c>
      <c r="AM122" s="225">
        <v>0</v>
      </c>
      <c r="AN122" s="225">
        <v>0</v>
      </c>
      <c r="AO122" s="225">
        <v>0</v>
      </c>
      <c r="AP122" s="225">
        <v>0</v>
      </c>
      <c r="AQ122" s="225">
        <v>0</v>
      </c>
      <c r="AR122" s="225">
        <v>0</v>
      </c>
      <c r="AS122" s="225">
        <v>0</v>
      </c>
      <c r="AT122" s="225">
        <v>0</v>
      </c>
      <c r="AU122" s="225">
        <v>0</v>
      </c>
      <c r="AV122" s="1"/>
      <c r="AW122" s="1"/>
    </row>
    <row r="123" spans="2:49" x14ac:dyDescent="0.25">
      <c r="B123" s="44" t="s">
        <v>37</v>
      </c>
      <c r="C123" s="225">
        <v>0</v>
      </c>
      <c r="D123" s="225">
        <v>0</v>
      </c>
      <c r="E123" s="225">
        <v>0</v>
      </c>
      <c r="F123" s="225">
        <v>0</v>
      </c>
      <c r="G123" s="225">
        <v>0</v>
      </c>
      <c r="H123" s="225">
        <v>0</v>
      </c>
      <c r="I123" s="225">
        <v>0</v>
      </c>
      <c r="J123" s="225">
        <v>0</v>
      </c>
      <c r="K123" s="225">
        <v>0</v>
      </c>
      <c r="L123" s="225">
        <v>0</v>
      </c>
      <c r="M123" s="225">
        <v>0</v>
      </c>
      <c r="N123" s="225">
        <v>0</v>
      </c>
      <c r="O123" s="225">
        <v>0</v>
      </c>
      <c r="P123" s="225">
        <v>0</v>
      </c>
      <c r="Q123" s="225">
        <v>0</v>
      </c>
      <c r="R123" s="225">
        <v>0</v>
      </c>
      <c r="S123" s="225">
        <v>0</v>
      </c>
      <c r="T123" s="225">
        <v>0</v>
      </c>
      <c r="U123" s="225">
        <v>0</v>
      </c>
      <c r="V123" s="225">
        <v>0</v>
      </c>
      <c r="W123" s="225">
        <v>0</v>
      </c>
      <c r="X123" s="225">
        <v>0</v>
      </c>
      <c r="Y123" s="225">
        <v>0</v>
      </c>
      <c r="Z123" s="225">
        <v>0.25</v>
      </c>
      <c r="AA123" s="225">
        <v>0</v>
      </c>
      <c r="AB123" s="225">
        <v>0</v>
      </c>
      <c r="AC123" s="225">
        <v>0</v>
      </c>
      <c r="AD123" s="225">
        <v>0</v>
      </c>
      <c r="AE123" s="225">
        <v>0</v>
      </c>
      <c r="AF123" s="225">
        <v>0</v>
      </c>
      <c r="AG123" s="225">
        <v>0</v>
      </c>
      <c r="AH123" s="225">
        <v>0</v>
      </c>
      <c r="AI123" s="225">
        <v>0</v>
      </c>
      <c r="AJ123" s="225">
        <v>0</v>
      </c>
      <c r="AK123" s="225">
        <v>0</v>
      </c>
      <c r="AL123" s="225">
        <v>0</v>
      </c>
      <c r="AM123" s="225">
        <v>0</v>
      </c>
      <c r="AN123" s="225">
        <v>0</v>
      </c>
      <c r="AO123" s="225">
        <v>0</v>
      </c>
      <c r="AP123" s="225">
        <v>0</v>
      </c>
      <c r="AQ123" s="225">
        <v>0</v>
      </c>
      <c r="AR123" s="225">
        <v>0</v>
      </c>
      <c r="AS123" s="225">
        <v>0</v>
      </c>
      <c r="AT123" s="225">
        <v>0</v>
      </c>
      <c r="AU123" s="225">
        <v>0</v>
      </c>
      <c r="AV123" s="1"/>
      <c r="AW123" s="1"/>
    </row>
    <row r="124" spans="2:49" x14ac:dyDescent="0.25">
      <c r="B124" s="44" t="s">
        <v>96</v>
      </c>
      <c r="C124" s="225">
        <v>0</v>
      </c>
      <c r="D124" s="225">
        <v>0</v>
      </c>
      <c r="E124" s="225">
        <v>9.3779999999999992E-3</v>
      </c>
      <c r="F124" s="225">
        <v>-3.0959999999999998E-3</v>
      </c>
      <c r="G124" s="225">
        <v>9.3779999999999992E-3</v>
      </c>
      <c r="H124" s="225">
        <v>3.0760000000000002E-3</v>
      </c>
      <c r="I124" s="225">
        <v>1.062E-3</v>
      </c>
      <c r="J124" s="225">
        <v>4.6189999999999998E-3</v>
      </c>
      <c r="K124" s="225">
        <v>-1.0950000000000001E-3</v>
      </c>
      <c r="L124" s="225">
        <v>3.0760000000000002E-3</v>
      </c>
      <c r="M124" s="225">
        <v>0</v>
      </c>
      <c r="N124" s="225">
        <v>0</v>
      </c>
      <c r="O124" s="225">
        <v>0</v>
      </c>
      <c r="P124" s="225">
        <v>0</v>
      </c>
      <c r="Q124" s="225">
        <v>0</v>
      </c>
      <c r="R124" s="225">
        <v>0</v>
      </c>
      <c r="S124" s="225">
        <v>0</v>
      </c>
      <c r="T124" s="225">
        <v>0</v>
      </c>
      <c r="U124" s="225">
        <v>0</v>
      </c>
      <c r="V124" s="225">
        <v>0</v>
      </c>
      <c r="W124" s="225">
        <v>0</v>
      </c>
      <c r="X124" s="225">
        <v>0</v>
      </c>
      <c r="Y124" s="225">
        <v>6.2820000000000003E-3</v>
      </c>
      <c r="Z124" s="225">
        <v>1.155E-3</v>
      </c>
      <c r="AA124" s="225">
        <v>0.25076900000000002</v>
      </c>
      <c r="AB124" s="225">
        <v>4.2490000000000002E-3</v>
      </c>
      <c r="AC124" s="225">
        <v>-7.3000000000000001E-3</v>
      </c>
      <c r="AD124" s="225">
        <v>-7.3000000000000001E-3</v>
      </c>
      <c r="AE124" s="225">
        <v>0</v>
      </c>
      <c r="AF124" s="225">
        <v>0</v>
      </c>
      <c r="AG124" s="225">
        <v>0</v>
      </c>
      <c r="AH124" s="225">
        <v>0</v>
      </c>
      <c r="AI124" s="225">
        <v>0</v>
      </c>
      <c r="AJ124" s="225">
        <v>0</v>
      </c>
      <c r="AK124" s="225">
        <v>0</v>
      </c>
      <c r="AL124" s="225">
        <v>0</v>
      </c>
      <c r="AM124" s="225">
        <v>0</v>
      </c>
      <c r="AN124" s="225">
        <v>0</v>
      </c>
      <c r="AO124" s="225">
        <v>0</v>
      </c>
      <c r="AP124" s="225">
        <v>-3.65E-3</v>
      </c>
      <c r="AQ124" s="225">
        <v>0</v>
      </c>
      <c r="AR124" s="225">
        <v>-3.65E-3</v>
      </c>
      <c r="AS124" s="225">
        <v>0</v>
      </c>
      <c r="AT124" s="225">
        <v>0</v>
      </c>
      <c r="AU124" s="225">
        <v>-1.542E-3</v>
      </c>
      <c r="AV124" s="1"/>
      <c r="AW124" s="1"/>
    </row>
    <row r="125" spans="2:49" x14ac:dyDescent="0.25">
      <c r="B125" s="44" t="s">
        <v>97</v>
      </c>
      <c r="C125" s="225">
        <v>0</v>
      </c>
      <c r="D125" s="225">
        <v>0</v>
      </c>
      <c r="E125" s="225">
        <v>4.8700000000000002E-3</v>
      </c>
      <c r="F125" s="225">
        <v>-1.928E-3</v>
      </c>
      <c r="G125" s="225">
        <v>4.8700000000000002E-3</v>
      </c>
      <c r="H125" s="225">
        <v>1.5969999999999999E-3</v>
      </c>
      <c r="I125" s="225">
        <v>5.5199999999999997E-4</v>
      </c>
      <c r="J125" s="225">
        <v>2.398E-3</v>
      </c>
      <c r="K125" s="225">
        <v>-5.6899999999999995E-4</v>
      </c>
      <c r="L125" s="225">
        <v>1.5969999999999999E-3</v>
      </c>
      <c r="M125" s="225">
        <v>0</v>
      </c>
      <c r="N125" s="225">
        <v>0</v>
      </c>
      <c r="O125" s="225">
        <v>0</v>
      </c>
      <c r="P125" s="225">
        <v>0</v>
      </c>
      <c r="Q125" s="225">
        <v>0</v>
      </c>
      <c r="R125" s="225">
        <v>0</v>
      </c>
      <c r="S125" s="225">
        <v>0</v>
      </c>
      <c r="T125" s="225">
        <v>0</v>
      </c>
      <c r="U125" s="225">
        <v>0</v>
      </c>
      <c r="V125" s="225">
        <v>0</v>
      </c>
      <c r="W125" s="225">
        <v>0</v>
      </c>
      <c r="X125" s="225">
        <v>0</v>
      </c>
      <c r="Y125" s="225">
        <v>2.941E-3</v>
      </c>
      <c r="Z125" s="225">
        <v>5.9999999999999995E-4</v>
      </c>
      <c r="AA125" s="225">
        <v>0.25039899999999998</v>
      </c>
      <c r="AB125" s="225">
        <v>2.2060000000000001E-3</v>
      </c>
      <c r="AC125" s="225">
        <v>-3.7910000000000001E-3</v>
      </c>
      <c r="AD125" s="225">
        <v>-3.7910000000000001E-3</v>
      </c>
      <c r="AE125" s="225">
        <v>0</v>
      </c>
      <c r="AF125" s="225">
        <v>0</v>
      </c>
      <c r="AG125" s="225">
        <v>0</v>
      </c>
      <c r="AH125" s="225">
        <v>0</v>
      </c>
      <c r="AI125" s="225">
        <v>0</v>
      </c>
      <c r="AJ125" s="225">
        <v>0</v>
      </c>
      <c r="AK125" s="225">
        <v>0</v>
      </c>
      <c r="AL125" s="225">
        <v>0</v>
      </c>
      <c r="AM125" s="225">
        <v>0</v>
      </c>
      <c r="AN125" s="225">
        <v>0</v>
      </c>
      <c r="AO125" s="225">
        <v>0</v>
      </c>
      <c r="AP125" s="225">
        <v>-1.895E-3</v>
      </c>
      <c r="AQ125" s="225">
        <v>0</v>
      </c>
      <c r="AR125" s="225">
        <v>-1.895E-3</v>
      </c>
      <c r="AS125" s="225">
        <v>0</v>
      </c>
      <c r="AT125" s="225">
        <v>0</v>
      </c>
      <c r="AU125" s="225">
        <v>-8.0099999999999995E-4</v>
      </c>
      <c r="AV125" s="1"/>
      <c r="AW125" s="1"/>
    </row>
    <row r="126" spans="2:49" x14ac:dyDescent="0.25">
      <c r="B126" s="44" t="s">
        <v>38</v>
      </c>
      <c r="C126" s="225">
        <v>0</v>
      </c>
      <c r="D126" s="225">
        <v>0</v>
      </c>
      <c r="E126" s="225">
        <v>-4.3927000000000001E-2</v>
      </c>
      <c r="F126" s="225">
        <v>1.434277</v>
      </c>
      <c r="G126" s="225">
        <v>-4.3927000000000001E-2</v>
      </c>
      <c r="H126" s="225">
        <v>-0.55337700000000001</v>
      </c>
      <c r="I126" s="225">
        <v>1.451905</v>
      </c>
      <c r="J126" s="225">
        <v>-0.20446300000000001</v>
      </c>
      <c r="K126" s="225">
        <v>-1.496737</v>
      </c>
      <c r="L126" s="225">
        <v>-0.55337700000000001</v>
      </c>
      <c r="M126" s="225">
        <v>0</v>
      </c>
      <c r="N126" s="225">
        <v>0</v>
      </c>
      <c r="O126" s="225">
        <v>0</v>
      </c>
      <c r="P126" s="225">
        <v>0</v>
      </c>
      <c r="Q126" s="225">
        <v>0</v>
      </c>
      <c r="R126" s="225">
        <v>0</v>
      </c>
      <c r="S126" s="225">
        <v>0</v>
      </c>
      <c r="T126" s="225">
        <v>0</v>
      </c>
      <c r="U126" s="225">
        <v>0</v>
      </c>
      <c r="V126" s="225">
        <v>0</v>
      </c>
      <c r="W126" s="225">
        <v>0</v>
      </c>
      <c r="X126" s="225">
        <v>0</v>
      </c>
      <c r="Y126" s="225">
        <v>1.39035</v>
      </c>
      <c r="Z126" s="225">
        <v>-5.1116000000000002E-2</v>
      </c>
      <c r="AA126" s="225">
        <v>-0.13834399999999999</v>
      </c>
      <c r="AB126" s="225">
        <v>5.8076189999999999</v>
      </c>
      <c r="AC126" s="225">
        <v>-9.9782440000000001</v>
      </c>
      <c r="AD126" s="225">
        <v>-9.9782440000000001</v>
      </c>
      <c r="AE126" s="225">
        <v>0</v>
      </c>
      <c r="AF126" s="225">
        <v>0</v>
      </c>
      <c r="AG126" s="225">
        <v>0</v>
      </c>
      <c r="AH126" s="225">
        <v>0</v>
      </c>
      <c r="AI126" s="225">
        <v>0</v>
      </c>
      <c r="AJ126" s="225">
        <v>0</v>
      </c>
      <c r="AK126" s="225">
        <v>0</v>
      </c>
      <c r="AL126" s="225">
        <v>0</v>
      </c>
      <c r="AM126" s="225">
        <v>0</v>
      </c>
      <c r="AN126" s="225">
        <v>0</v>
      </c>
      <c r="AO126" s="225">
        <v>0</v>
      </c>
      <c r="AP126" s="225">
        <v>-4.9891220000000001</v>
      </c>
      <c r="AQ126" s="225">
        <v>0</v>
      </c>
      <c r="AR126" s="225">
        <v>-4.9891220000000001</v>
      </c>
      <c r="AS126" s="225">
        <v>0</v>
      </c>
      <c r="AT126" s="225">
        <v>0</v>
      </c>
      <c r="AU126" s="225">
        <v>-2.1080800000000002</v>
      </c>
      <c r="AV126" s="1"/>
      <c r="AW126" s="1"/>
    </row>
    <row r="127" spans="2:49" x14ac:dyDescent="0.25">
      <c r="B127" s="44" t="s">
        <v>94</v>
      </c>
      <c r="C127" s="225">
        <v>0</v>
      </c>
      <c r="D127" s="225">
        <v>0</v>
      </c>
      <c r="E127" s="225">
        <v>1.3476999999999999E-2</v>
      </c>
      <c r="F127" s="225">
        <v>-3.7810000000000001E-3</v>
      </c>
      <c r="G127" s="225">
        <v>1.3476999999999999E-2</v>
      </c>
      <c r="H127" s="225">
        <v>4.4209999999999996E-3</v>
      </c>
      <c r="I127" s="225">
        <v>1.526E-3</v>
      </c>
      <c r="J127" s="225">
        <v>6.6379999999999998E-3</v>
      </c>
      <c r="K127" s="225">
        <v>-1.5740000000000001E-3</v>
      </c>
      <c r="L127" s="225">
        <v>4.4209999999999996E-3</v>
      </c>
      <c r="M127" s="225">
        <v>0</v>
      </c>
      <c r="N127" s="225">
        <v>0</v>
      </c>
      <c r="O127" s="225">
        <v>0</v>
      </c>
      <c r="P127" s="225">
        <v>0</v>
      </c>
      <c r="Q127" s="225">
        <v>0</v>
      </c>
      <c r="R127" s="225">
        <v>0</v>
      </c>
      <c r="S127" s="225">
        <v>0</v>
      </c>
      <c r="T127" s="225">
        <v>0</v>
      </c>
      <c r="U127" s="225">
        <v>0</v>
      </c>
      <c r="V127" s="225">
        <v>0</v>
      </c>
      <c r="W127" s="225">
        <v>0</v>
      </c>
      <c r="X127" s="225">
        <v>0</v>
      </c>
      <c r="Y127" s="225">
        <v>9.6950000000000005E-3</v>
      </c>
      <c r="Z127" s="225">
        <v>1.6590000000000001E-3</v>
      </c>
      <c r="AA127" s="225">
        <v>0.25110500000000002</v>
      </c>
      <c r="AB127" s="225">
        <v>6.1060000000000003E-3</v>
      </c>
      <c r="AC127" s="225">
        <v>-1.0491E-2</v>
      </c>
      <c r="AD127" s="225">
        <v>-1.0491E-2</v>
      </c>
      <c r="AE127" s="225">
        <v>0</v>
      </c>
      <c r="AF127" s="225">
        <v>0</v>
      </c>
      <c r="AG127" s="225">
        <v>0</v>
      </c>
      <c r="AH127" s="225">
        <v>0</v>
      </c>
      <c r="AI127" s="225">
        <v>0</v>
      </c>
      <c r="AJ127" s="225">
        <v>0</v>
      </c>
      <c r="AK127" s="225">
        <v>0</v>
      </c>
      <c r="AL127" s="225">
        <v>0</v>
      </c>
      <c r="AM127" s="225">
        <v>0</v>
      </c>
      <c r="AN127" s="225">
        <v>0</v>
      </c>
      <c r="AO127" s="225">
        <v>0</v>
      </c>
      <c r="AP127" s="225">
        <v>-5.2449999999999997E-3</v>
      </c>
      <c r="AQ127" s="225">
        <v>0</v>
      </c>
      <c r="AR127" s="225">
        <v>-5.2449999999999997E-3</v>
      </c>
      <c r="AS127" s="225">
        <v>0</v>
      </c>
      <c r="AT127" s="225">
        <v>0</v>
      </c>
      <c r="AU127" s="225">
        <v>-2.2160000000000001E-3</v>
      </c>
      <c r="AV127" s="1"/>
      <c r="AW127" s="1"/>
    </row>
    <row r="128" spans="2:49" x14ac:dyDescent="0.25">
      <c r="B128" s="44" t="s">
        <v>40</v>
      </c>
      <c r="C128" s="225">
        <v>-2.9850000000000002E-2</v>
      </c>
      <c r="D128" s="225">
        <v>0</v>
      </c>
      <c r="E128" s="225">
        <v>-4.1399999999999998E-4</v>
      </c>
      <c r="F128" s="225">
        <v>7.7999999999999999E-5</v>
      </c>
      <c r="G128" s="225">
        <v>-4.1399999999999998E-4</v>
      </c>
      <c r="H128" s="225">
        <v>-3.1570000000000001E-3</v>
      </c>
      <c r="I128" s="225">
        <v>-4.6999999999999997E-5</v>
      </c>
      <c r="J128" s="225">
        <v>-4.3429999999999996E-3</v>
      </c>
      <c r="K128" s="225">
        <v>4.8000000000000001E-5</v>
      </c>
      <c r="L128" s="225">
        <v>-3.1570000000000001E-3</v>
      </c>
      <c r="M128" s="225">
        <v>0</v>
      </c>
      <c r="N128" s="225">
        <v>0</v>
      </c>
      <c r="O128" s="225">
        <v>-7.3741000000000001E-2</v>
      </c>
      <c r="P128" s="225">
        <v>-2.9850000000000002E-2</v>
      </c>
      <c r="Q128" s="225">
        <v>0</v>
      </c>
      <c r="R128" s="225">
        <v>0</v>
      </c>
      <c r="S128" s="225">
        <v>-2.9850000000000002E-2</v>
      </c>
      <c r="T128" s="225">
        <v>0</v>
      </c>
      <c r="U128" s="225">
        <v>0</v>
      </c>
      <c r="V128" s="225">
        <v>0</v>
      </c>
      <c r="W128" s="225">
        <v>0</v>
      </c>
      <c r="X128" s="225">
        <v>0</v>
      </c>
      <c r="Y128" s="225">
        <v>-3.3599999999999998E-4</v>
      </c>
      <c r="Z128" s="225">
        <v>-1.0859999999999999E-3</v>
      </c>
      <c r="AA128" s="225">
        <v>-7.8899999999999999E-4</v>
      </c>
      <c r="AB128" s="225">
        <v>-1.8799999999999999E-4</v>
      </c>
      <c r="AC128" s="225">
        <v>3.2200000000000002E-4</v>
      </c>
      <c r="AD128" s="225">
        <v>3.2200000000000002E-4</v>
      </c>
      <c r="AE128" s="225">
        <v>1</v>
      </c>
      <c r="AF128" s="225">
        <v>0</v>
      </c>
      <c r="AG128" s="225">
        <v>0</v>
      </c>
      <c r="AH128" s="225">
        <v>0</v>
      </c>
      <c r="AI128" s="225">
        <v>0</v>
      </c>
      <c r="AJ128" s="225">
        <v>0</v>
      </c>
      <c r="AK128" s="225">
        <v>0</v>
      </c>
      <c r="AL128" s="225">
        <v>0</v>
      </c>
      <c r="AM128" s="225">
        <v>0</v>
      </c>
      <c r="AN128" s="225">
        <v>0</v>
      </c>
      <c r="AO128" s="225">
        <v>0</v>
      </c>
      <c r="AP128" s="225">
        <v>1.6100000000000001E-4</v>
      </c>
      <c r="AQ128" s="225">
        <v>0</v>
      </c>
      <c r="AR128" s="225">
        <v>1.6100000000000001E-4</v>
      </c>
      <c r="AS128" s="225">
        <v>0</v>
      </c>
      <c r="AT128" s="225">
        <v>0</v>
      </c>
      <c r="AU128" s="225">
        <v>6.7999999999999999E-5</v>
      </c>
      <c r="AV128" s="1"/>
      <c r="AW128" s="1"/>
    </row>
    <row r="129" spans="2:49" x14ac:dyDescent="0.25">
      <c r="B129" s="44" t="s">
        <v>41</v>
      </c>
      <c r="C129" s="225">
        <v>-4.0730000000000002E-2</v>
      </c>
      <c r="D129" s="225">
        <v>0</v>
      </c>
      <c r="E129" s="225">
        <v>-1.593E-3</v>
      </c>
      <c r="F129" s="225">
        <v>1.34E-4</v>
      </c>
      <c r="G129" s="225">
        <v>-1.593E-3</v>
      </c>
      <c r="H129" s="225">
        <v>-4.6449999999999998E-3</v>
      </c>
      <c r="I129" s="225">
        <v>-1.8000000000000001E-4</v>
      </c>
      <c r="J129" s="225">
        <v>-6.4320000000000002E-3</v>
      </c>
      <c r="K129" s="225">
        <v>1.8599999999999999E-4</v>
      </c>
      <c r="L129" s="225">
        <v>-4.6449999999999998E-3</v>
      </c>
      <c r="M129" s="225">
        <v>0</v>
      </c>
      <c r="N129" s="225">
        <v>0</v>
      </c>
      <c r="O129" s="225">
        <v>-0.100619</v>
      </c>
      <c r="P129" s="225">
        <v>-4.0730000000000002E-2</v>
      </c>
      <c r="Q129" s="225">
        <v>0</v>
      </c>
      <c r="R129" s="225">
        <v>0</v>
      </c>
      <c r="S129" s="225">
        <v>-4.0730000000000002E-2</v>
      </c>
      <c r="T129" s="225">
        <v>0</v>
      </c>
      <c r="U129" s="225">
        <v>0</v>
      </c>
      <c r="V129" s="225">
        <v>0</v>
      </c>
      <c r="W129" s="225">
        <v>0</v>
      </c>
      <c r="X129" s="225">
        <v>0</v>
      </c>
      <c r="Y129" s="225">
        <v>-1.459E-3</v>
      </c>
      <c r="Z129" s="225">
        <v>-1.6080000000000001E-3</v>
      </c>
      <c r="AA129" s="225">
        <v>-1.1609999999999999E-3</v>
      </c>
      <c r="AB129" s="225">
        <v>-7.2199999999999999E-4</v>
      </c>
      <c r="AC129" s="225">
        <v>1.24E-3</v>
      </c>
      <c r="AD129" s="225">
        <v>1.24E-3</v>
      </c>
      <c r="AE129" s="225">
        <v>0</v>
      </c>
      <c r="AF129" s="225">
        <v>1</v>
      </c>
      <c r="AG129" s="225">
        <v>0</v>
      </c>
      <c r="AH129" s="225">
        <v>0</v>
      </c>
      <c r="AI129" s="225">
        <v>0</v>
      </c>
      <c r="AJ129" s="225">
        <v>0</v>
      </c>
      <c r="AK129" s="225">
        <v>0</v>
      </c>
      <c r="AL129" s="225">
        <v>0</v>
      </c>
      <c r="AM129" s="225">
        <v>0</v>
      </c>
      <c r="AN129" s="225">
        <v>0</v>
      </c>
      <c r="AO129" s="225">
        <v>0</v>
      </c>
      <c r="AP129" s="225">
        <v>6.2E-4</v>
      </c>
      <c r="AQ129" s="225">
        <v>0</v>
      </c>
      <c r="AR129" s="225">
        <v>6.2E-4</v>
      </c>
      <c r="AS129" s="225">
        <v>0</v>
      </c>
      <c r="AT129" s="225">
        <v>0</v>
      </c>
      <c r="AU129" s="225">
        <v>2.6200000000000003E-4</v>
      </c>
      <c r="AV129" s="1"/>
      <c r="AW129" s="1"/>
    </row>
    <row r="130" spans="2:49" x14ac:dyDescent="0.25">
      <c r="B130" s="44" t="s">
        <v>42</v>
      </c>
      <c r="C130" s="225">
        <v>1</v>
      </c>
      <c r="D130" s="225">
        <v>0</v>
      </c>
      <c r="E130" s="225">
        <v>1.3865000000000001E-2</v>
      </c>
      <c r="F130" s="225">
        <v>-2.6250000000000002E-3</v>
      </c>
      <c r="G130" s="225">
        <v>1.3865000000000001E-2</v>
      </c>
      <c r="H130" s="225">
        <v>0.10577</v>
      </c>
      <c r="I130" s="225">
        <v>1.57E-3</v>
      </c>
      <c r="J130" s="225">
        <v>0.14548900000000001</v>
      </c>
      <c r="K130" s="225">
        <v>-1.619E-3</v>
      </c>
      <c r="L130" s="225">
        <v>0.10577</v>
      </c>
      <c r="M130" s="225">
        <v>0</v>
      </c>
      <c r="N130" s="225">
        <v>0</v>
      </c>
      <c r="O130" s="225">
        <v>2.4704000000000002</v>
      </c>
      <c r="P130" s="225">
        <v>1</v>
      </c>
      <c r="Q130" s="225">
        <v>0</v>
      </c>
      <c r="R130" s="225">
        <v>0</v>
      </c>
      <c r="S130" s="225">
        <v>1</v>
      </c>
      <c r="T130" s="225">
        <v>0</v>
      </c>
      <c r="U130" s="225">
        <v>0</v>
      </c>
      <c r="V130" s="225">
        <v>0</v>
      </c>
      <c r="W130" s="225">
        <v>0</v>
      </c>
      <c r="X130" s="225">
        <v>0</v>
      </c>
      <c r="Y130" s="225">
        <v>1.124E-2</v>
      </c>
      <c r="Z130" s="225">
        <v>3.6372000000000002E-2</v>
      </c>
      <c r="AA130" s="225">
        <v>2.6442E-2</v>
      </c>
      <c r="AB130" s="225">
        <v>6.2820000000000003E-3</v>
      </c>
      <c r="AC130" s="225">
        <v>-1.0793000000000001E-2</v>
      </c>
      <c r="AD130" s="225">
        <v>-1.0793000000000001E-2</v>
      </c>
      <c r="AE130" s="225">
        <v>0</v>
      </c>
      <c r="AF130" s="225">
        <v>0</v>
      </c>
      <c r="AG130" s="225">
        <v>0</v>
      </c>
      <c r="AH130" s="225">
        <v>0</v>
      </c>
      <c r="AI130" s="225">
        <v>0</v>
      </c>
      <c r="AJ130" s="225">
        <v>0</v>
      </c>
      <c r="AK130" s="225">
        <v>0</v>
      </c>
      <c r="AL130" s="225">
        <v>0</v>
      </c>
      <c r="AM130" s="225">
        <v>0</v>
      </c>
      <c r="AN130" s="225">
        <v>0</v>
      </c>
      <c r="AO130" s="225">
        <v>0</v>
      </c>
      <c r="AP130" s="225">
        <v>-5.3959999999999998E-3</v>
      </c>
      <c r="AQ130" s="225">
        <v>0</v>
      </c>
      <c r="AR130" s="225">
        <v>-5.3959999999999998E-3</v>
      </c>
      <c r="AS130" s="225">
        <v>0</v>
      </c>
      <c r="AT130" s="225">
        <v>0</v>
      </c>
      <c r="AU130" s="225">
        <v>-2.2799999999999999E-3</v>
      </c>
      <c r="AV130" s="1"/>
      <c r="AW130" s="1"/>
    </row>
    <row r="131" spans="2:49" x14ac:dyDescent="0.25">
      <c r="B131" s="44" t="s">
        <v>201</v>
      </c>
      <c r="C131" s="225">
        <v>0</v>
      </c>
      <c r="D131" s="225">
        <v>0</v>
      </c>
      <c r="E131" s="225">
        <v>4.28E-4</v>
      </c>
      <c r="F131" s="225">
        <v>-6.0000000000000002E-5</v>
      </c>
      <c r="G131" s="225">
        <v>4.28E-4</v>
      </c>
      <c r="H131" s="225">
        <v>1.3469999999999999E-2</v>
      </c>
      <c r="I131" s="225">
        <v>4.8999999999999998E-5</v>
      </c>
      <c r="J131" s="225">
        <v>1.8471000000000001E-2</v>
      </c>
      <c r="K131" s="225">
        <v>-5.0000000000000002E-5</v>
      </c>
      <c r="L131" s="225">
        <v>1.3469999999999999E-2</v>
      </c>
      <c r="M131" s="225">
        <v>0</v>
      </c>
      <c r="N131" s="225">
        <v>0</v>
      </c>
      <c r="O131" s="225">
        <v>0</v>
      </c>
      <c r="P131" s="225">
        <v>0</v>
      </c>
      <c r="Q131" s="225">
        <v>0</v>
      </c>
      <c r="R131" s="225">
        <v>0</v>
      </c>
      <c r="S131" s="225">
        <v>0</v>
      </c>
      <c r="T131" s="225">
        <v>0</v>
      </c>
      <c r="U131" s="225">
        <v>0</v>
      </c>
      <c r="V131" s="225">
        <v>0</v>
      </c>
      <c r="W131" s="225">
        <v>0</v>
      </c>
      <c r="X131" s="225">
        <v>0</v>
      </c>
      <c r="Y131" s="225">
        <v>3.68E-4</v>
      </c>
      <c r="Z131" s="225">
        <v>4.6179999999999997E-3</v>
      </c>
      <c r="AA131" s="225">
        <v>3.3679999999999999E-3</v>
      </c>
      <c r="AB131" s="225">
        <v>1.94E-4</v>
      </c>
      <c r="AC131" s="225">
        <v>-3.3300000000000002E-4</v>
      </c>
      <c r="AD131" s="225">
        <v>-3.3300000000000002E-4</v>
      </c>
      <c r="AE131" s="225">
        <v>0</v>
      </c>
      <c r="AF131" s="225">
        <v>0</v>
      </c>
      <c r="AG131" s="225">
        <v>1</v>
      </c>
      <c r="AH131" s="225">
        <v>0</v>
      </c>
      <c r="AI131" s="225">
        <v>0</v>
      </c>
      <c r="AJ131" s="225">
        <v>0</v>
      </c>
      <c r="AK131" s="225">
        <v>0</v>
      </c>
      <c r="AL131" s="225">
        <v>0</v>
      </c>
      <c r="AM131" s="225">
        <v>0</v>
      </c>
      <c r="AN131" s="225">
        <v>0</v>
      </c>
      <c r="AO131" s="225">
        <v>0</v>
      </c>
      <c r="AP131" s="225">
        <v>-1.6699999999999999E-4</v>
      </c>
      <c r="AQ131" s="225">
        <v>0</v>
      </c>
      <c r="AR131" s="225">
        <v>-1.6699999999999999E-4</v>
      </c>
      <c r="AS131" s="225">
        <v>0</v>
      </c>
      <c r="AT131" s="225">
        <v>0</v>
      </c>
      <c r="AU131" s="225">
        <v>-6.9999999999999994E-5</v>
      </c>
      <c r="AV131" s="1"/>
      <c r="AW131" s="1"/>
    </row>
    <row r="132" spans="2:49" x14ac:dyDescent="0.25">
      <c r="B132" s="44" t="s">
        <v>43</v>
      </c>
      <c r="C132" s="225">
        <v>0</v>
      </c>
      <c r="D132" s="225">
        <v>0</v>
      </c>
      <c r="E132" s="225">
        <v>2.3452000000000001E-2</v>
      </c>
      <c r="F132" s="225">
        <v>-3.2989999999999998E-3</v>
      </c>
      <c r="G132" s="225">
        <v>2.3452000000000001E-2</v>
      </c>
      <c r="H132" s="225">
        <v>0.73769300000000004</v>
      </c>
      <c r="I132" s="225">
        <v>2.6559999999999999E-3</v>
      </c>
      <c r="J132" s="225">
        <v>1.0115510000000001</v>
      </c>
      <c r="K132" s="225">
        <v>-2.738E-3</v>
      </c>
      <c r="L132" s="225">
        <v>0.73769300000000004</v>
      </c>
      <c r="M132" s="225">
        <v>0</v>
      </c>
      <c r="N132" s="225">
        <v>0</v>
      </c>
      <c r="O132" s="225">
        <v>0</v>
      </c>
      <c r="P132" s="225">
        <v>0</v>
      </c>
      <c r="Q132" s="225">
        <v>0</v>
      </c>
      <c r="R132" s="225">
        <v>0</v>
      </c>
      <c r="S132" s="225">
        <v>0</v>
      </c>
      <c r="T132" s="225">
        <v>0</v>
      </c>
      <c r="U132" s="225">
        <v>0</v>
      </c>
      <c r="V132" s="225">
        <v>0</v>
      </c>
      <c r="W132" s="225">
        <v>0</v>
      </c>
      <c r="X132" s="225">
        <v>0</v>
      </c>
      <c r="Y132" s="225">
        <v>2.0152E-2</v>
      </c>
      <c r="Z132" s="225">
        <v>0.252888</v>
      </c>
      <c r="AA132" s="225">
        <v>0.184423</v>
      </c>
      <c r="AB132" s="225">
        <v>1.0625000000000001E-2</v>
      </c>
      <c r="AC132" s="225">
        <v>-1.8255E-2</v>
      </c>
      <c r="AD132" s="225">
        <v>-1.8255E-2</v>
      </c>
      <c r="AE132" s="225">
        <v>0</v>
      </c>
      <c r="AF132" s="225">
        <v>0</v>
      </c>
      <c r="AG132" s="225">
        <v>0</v>
      </c>
      <c r="AH132" s="225">
        <v>0</v>
      </c>
      <c r="AI132" s="225">
        <v>0</v>
      </c>
      <c r="AJ132" s="225">
        <v>0</v>
      </c>
      <c r="AK132" s="225">
        <v>0</v>
      </c>
      <c r="AL132" s="225">
        <v>0</v>
      </c>
      <c r="AM132" s="225">
        <v>0</v>
      </c>
      <c r="AN132" s="225">
        <v>0</v>
      </c>
      <c r="AO132" s="225">
        <v>0</v>
      </c>
      <c r="AP132" s="225">
        <v>-9.1280000000000007E-3</v>
      </c>
      <c r="AQ132" s="225">
        <v>0</v>
      </c>
      <c r="AR132" s="225">
        <v>-9.1280000000000007E-3</v>
      </c>
      <c r="AS132" s="225">
        <v>0</v>
      </c>
      <c r="AT132" s="225">
        <v>0</v>
      </c>
      <c r="AU132" s="225">
        <v>-3.8570000000000002E-3</v>
      </c>
      <c r="AV132" s="1"/>
      <c r="AW132" s="1"/>
    </row>
    <row r="133" spans="2:49" x14ac:dyDescent="0.25">
      <c r="B133" s="44" t="s">
        <v>44</v>
      </c>
      <c r="C133" s="225">
        <v>0</v>
      </c>
      <c r="D133" s="225">
        <v>0</v>
      </c>
      <c r="E133" s="225">
        <v>0.88659399999999999</v>
      </c>
      <c r="F133" s="225">
        <v>-0.80004699999999995</v>
      </c>
      <c r="G133" s="225">
        <v>-0.11340600000000001</v>
      </c>
      <c r="H133" s="225">
        <v>-0.61850300000000002</v>
      </c>
      <c r="I133" s="225">
        <v>7.4295E-2</v>
      </c>
      <c r="J133" s="225">
        <v>0.439967</v>
      </c>
      <c r="K133" s="225">
        <v>0.223411</v>
      </c>
      <c r="L133" s="225">
        <v>0.38149699999999998</v>
      </c>
      <c r="M133" s="225">
        <v>1</v>
      </c>
      <c r="N133" s="225">
        <v>0</v>
      </c>
      <c r="O133" s="225">
        <v>0</v>
      </c>
      <c r="P133" s="225">
        <v>0</v>
      </c>
      <c r="Q133" s="225">
        <v>0</v>
      </c>
      <c r="R133" s="225">
        <v>0</v>
      </c>
      <c r="S133" s="225">
        <v>0</v>
      </c>
      <c r="T133" s="225">
        <v>0</v>
      </c>
      <c r="U133" s="225">
        <v>0</v>
      </c>
      <c r="V133" s="225">
        <v>0</v>
      </c>
      <c r="W133" s="225">
        <v>0</v>
      </c>
      <c r="X133" s="225">
        <v>0</v>
      </c>
      <c r="Y133" s="225">
        <v>8.6546999999999999E-2</v>
      </c>
      <c r="Z133" s="225">
        <v>0.10999200000000001</v>
      </c>
      <c r="AA133" s="225">
        <v>9.5374E-2</v>
      </c>
      <c r="AB133" s="225">
        <v>0.29718</v>
      </c>
      <c r="AC133" s="225">
        <v>-0.51059399999999999</v>
      </c>
      <c r="AD133" s="225">
        <v>-0.51059399999999999</v>
      </c>
      <c r="AE133" s="225">
        <v>0</v>
      </c>
      <c r="AF133" s="225">
        <v>0</v>
      </c>
      <c r="AG133" s="225">
        <v>0</v>
      </c>
      <c r="AH133" s="225">
        <v>0</v>
      </c>
      <c r="AI133" s="225">
        <v>0</v>
      </c>
      <c r="AJ133" s="225">
        <v>0</v>
      </c>
      <c r="AK133" s="225">
        <v>0</v>
      </c>
      <c r="AL133" s="225">
        <v>0</v>
      </c>
      <c r="AM133" s="225">
        <v>0</v>
      </c>
      <c r="AN133" s="225">
        <v>0</v>
      </c>
      <c r="AO133" s="225">
        <v>0</v>
      </c>
      <c r="AP133" s="225">
        <v>4.4703E-2</v>
      </c>
      <c r="AQ133" s="225">
        <v>0.3</v>
      </c>
      <c r="AR133" s="225">
        <v>4.4703E-2</v>
      </c>
      <c r="AS133" s="225">
        <v>0.3</v>
      </c>
      <c r="AT133" s="225">
        <v>0.3</v>
      </c>
      <c r="AU133" s="225">
        <v>0.19212799999999999</v>
      </c>
      <c r="AV133" s="1"/>
      <c r="AW133" s="1"/>
    </row>
    <row r="134" spans="2:49" x14ac:dyDescent="0.25">
      <c r="B134" s="44" t="s">
        <v>125</v>
      </c>
      <c r="C134" s="225">
        <v>0</v>
      </c>
      <c r="D134" s="225">
        <v>0</v>
      </c>
      <c r="E134" s="225">
        <v>1.6670000000000001E-3</v>
      </c>
      <c r="F134" s="225">
        <v>4.6189999999999998E-3</v>
      </c>
      <c r="G134" s="225">
        <v>1.6670000000000001E-3</v>
      </c>
      <c r="H134" s="225">
        <v>5.4699999999999996E-4</v>
      </c>
      <c r="I134" s="225">
        <v>1.8900000000000001E-4</v>
      </c>
      <c r="J134" s="225">
        <v>8.2100000000000001E-4</v>
      </c>
      <c r="K134" s="225">
        <v>-1.95E-4</v>
      </c>
      <c r="L134" s="225">
        <v>5.4699999999999996E-4</v>
      </c>
      <c r="M134" s="225">
        <v>0</v>
      </c>
      <c r="N134" s="225">
        <v>1</v>
      </c>
      <c r="O134" s="225">
        <v>0</v>
      </c>
      <c r="P134" s="225">
        <v>0</v>
      </c>
      <c r="Q134" s="225">
        <v>0</v>
      </c>
      <c r="R134" s="225">
        <v>0</v>
      </c>
      <c r="S134" s="225">
        <v>0</v>
      </c>
      <c r="T134" s="225">
        <v>0</v>
      </c>
      <c r="U134" s="225">
        <v>0</v>
      </c>
      <c r="V134" s="225">
        <v>0</v>
      </c>
      <c r="W134" s="225">
        <v>0</v>
      </c>
      <c r="X134" s="225">
        <v>0</v>
      </c>
      <c r="Y134" s="225">
        <v>6.2859999999999999E-3</v>
      </c>
      <c r="Z134" s="225">
        <v>2.05E-4</v>
      </c>
      <c r="AA134" s="225">
        <v>1.37E-4</v>
      </c>
      <c r="AB134" s="225">
        <v>7.5500000000000003E-4</v>
      </c>
      <c r="AC134" s="225">
        <v>-1.2979999999999999E-3</v>
      </c>
      <c r="AD134" s="225">
        <v>-1.2979999999999999E-3</v>
      </c>
      <c r="AE134" s="225">
        <v>0</v>
      </c>
      <c r="AF134" s="225">
        <v>0</v>
      </c>
      <c r="AG134" s="225">
        <v>0</v>
      </c>
      <c r="AH134" s="225">
        <v>0</v>
      </c>
      <c r="AI134" s="225">
        <v>0</v>
      </c>
      <c r="AJ134" s="225">
        <v>0</v>
      </c>
      <c r="AK134" s="225">
        <v>0</v>
      </c>
      <c r="AL134" s="225">
        <v>0</v>
      </c>
      <c r="AM134" s="225">
        <v>0</v>
      </c>
      <c r="AN134" s="225">
        <v>0</v>
      </c>
      <c r="AO134" s="225">
        <v>0</v>
      </c>
      <c r="AP134" s="225">
        <v>-6.4899999999999995E-4</v>
      </c>
      <c r="AQ134" s="225">
        <v>0</v>
      </c>
      <c r="AR134" s="225">
        <v>-6.4899999999999995E-4</v>
      </c>
      <c r="AS134" s="225">
        <v>0</v>
      </c>
      <c r="AT134" s="225">
        <v>0</v>
      </c>
      <c r="AU134" s="225">
        <v>-2.7399999999999999E-4</v>
      </c>
      <c r="AV134" s="1"/>
      <c r="AW134" s="1"/>
    </row>
    <row r="135" spans="2:49" x14ac:dyDescent="0.25">
      <c r="B135" s="44" t="s">
        <v>45</v>
      </c>
      <c r="C135" s="225">
        <v>0</v>
      </c>
      <c r="D135" s="225">
        <v>0</v>
      </c>
      <c r="E135" s="225">
        <v>-5.3502000000000001E-2</v>
      </c>
      <c r="F135" s="225">
        <v>1.435554</v>
      </c>
      <c r="G135" s="225">
        <v>-5.3502000000000001E-2</v>
      </c>
      <c r="H135" s="225">
        <v>-0.38749699999999998</v>
      </c>
      <c r="I135" s="225">
        <v>0.99394000000000005</v>
      </c>
      <c r="J135" s="225">
        <v>-0.15184400000000001</v>
      </c>
      <c r="K135" s="225">
        <v>-1.0246310000000001</v>
      </c>
      <c r="L135" s="225">
        <v>-0.38749699999999998</v>
      </c>
      <c r="M135" s="225">
        <v>0</v>
      </c>
      <c r="N135" s="225">
        <v>0</v>
      </c>
      <c r="O135" s="225">
        <v>0</v>
      </c>
      <c r="P135" s="225">
        <v>0</v>
      </c>
      <c r="Q135" s="225">
        <v>0</v>
      </c>
      <c r="R135" s="225">
        <v>0</v>
      </c>
      <c r="S135" s="225">
        <v>0</v>
      </c>
      <c r="T135" s="225">
        <v>0</v>
      </c>
      <c r="U135" s="225">
        <v>0</v>
      </c>
      <c r="V135" s="225">
        <v>0</v>
      </c>
      <c r="W135" s="225">
        <v>0</v>
      </c>
      <c r="X135" s="225">
        <v>0</v>
      </c>
      <c r="Y135" s="225">
        <v>1.3820520000000001</v>
      </c>
      <c r="Z135" s="225">
        <v>-3.7961000000000002E-2</v>
      </c>
      <c r="AA135" s="225">
        <v>-9.6874000000000002E-2</v>
      </c>
      <c r="AB135" s="225">
        <v>3.9757600000000002</v>
      </c>
      <c r="AC135" s="225">
        <v>-6.8308730000000004</v>
      </c>
      <c r="AD135" s="225">
        <v>-6.8308730000000004</v>
      </c>
      <c r="AE135" s="225">
        <v>0</v>
      </c>
      <c r="AF135" s="225">
        <v>0</v>
      </c>
      <c r="AG135" s="225">
        <v>0</v>
      </c>
      <c r="AH135" s="225">
        <v>0</v>
      </c>
      <c r="AI135" s="225">
        <v>0</v>
      </c>
      <c r="AJ135" s="225">
        <v>0</v>
      </c>
      <c r="AK135" s="225">
        <v>0</v>
      </c>
      <c r="AL135" s="225">
        <v>0</v>
      </c>
      <c r="AM135" s="225">
        <v>0</v>
      </c>
      <c r="AN135" s="225">
        <v>0</v>
      </c>
      <c r="AO135" s="225">
        <v>0</v>
      </c>
      <c r="AP135" s="225">
        <v>-3.4154360000000001</v>
      </c>
      <c r="AQ135" s="225">
        <v>0</v>
      </c>
      <c r="AR135" s="225">
        <v>-3.4154360000000001</v>
      </c>
      <c r="AS135" s="225">
        <v>0</v>
      </c>
      <c r="AT135" s="225">
        <v>0</v>
      </c>
      <c r="AU135" s="225">
        <v>-1.4431419999999999</v>
      </c>
      <c r="AV135" s="1"/>
      <c r="AW135" s="1"/>
    </row>
    <row r="136" spans="2:49" x14ac:dyDescent="0.25">
      <c r="B136" s="44" t="s">
        <v>46</v>
      </c>
      <c r="C136" s="225">
        <v>0</v>
      </c>
      <c r="D136" s="225">
        <v>0</v>
      </c>
      <c r="E136" s="225">
        <v>-7.8810000000000009E-3</v>
      </c>
      <c r="F136" s="225">
        <v>1.001609</v>
      </c>
      <c r="G136" s="225">
        <v>-7.8810000000000009E-3</v>
      </c>
      <c r="H136" s="225">
        <v>-2.5850000000000001E-3</v>
      </c>
      <c r="I136" s="225">
        <v>-8.9300000000000002E-4</v>
      </c>
      <c r="J136" s="225">
        <v>-3.882E-3</v>
      </c>
      <c r="K136" s="225">
        <v>9.2000000000000003E-4</v>
      </c>
      <c r="L136" s="225">
        <v>-2.5850000000000001E-3</v>
      </c>
      <c r="M136" s="225">
        <v>0</v>
      </c>
      <c r="N136" s="225">
        <v>0</v>
      </c>
      <c r="O136" s="225">
        <v>0</v>
      </c>
      <c r="P136" s="225">
        <v>0</v>
      </c>
      <c r="Q136" s="225">
        <v>0</v>
      </c>
      <c r="R136" s="225">
        <v>0</v>
      </c>
      <c r="S136" s="225">
        <v>0</v>
      </c>
      <c r="T136" s="225">
        <v>0</v>
      </c>
      <c r="U136" s="225">
        <v>0</v>
      </c>
      <c r="V136" s="225">
        <v>0</v>
      </c>
      <c r="W136" s="225">
        <v>0</v>
      </c>
      <c r="X136" s="225">
        <v>0</v>
      </c>
      <c r="Y136" s="225">
        <v>0.99372799999999994</v>
      </c>
      <c r="Z136" s="225">
        <v>-9.7000000000000005E-4</v>
      </c>
      <c r="AA136" s="225">
        <v>-6.4599999999999998E-4</v>
      </c>
      <c r="AB136" s="225">
        <v>-3.571E-3</v>
      </c>
      <c r="AC136" s="225">
        <v>6.1349999999999998E-3</v>
      </c>
      <c r="AD136" s="225">
        <v>6.1349999999999998E-3</v>
      </c>
      <c r="AE136" s="225">
        <v>0</v>
      </c>
      <c r="AF136" s="225">
        <v>0</v>
      </c>
      <c r="AG136" s="225">
        <v>0</v>
      </c>
      <c r="AH136" s="225">
        <v>0</v>
      </c>
      <c r="AI136" s="225">
        <v>0</v>
      </c>
      <c r="AJ136" s="225">
        <v>0</v>
      </c>
      <c r="AK136" s="225">
        <v>0</v>
      </c>
      <c r="AL136" s="225">
        <v>0</v>
      </c>
      <c r="AM136" s="225">
        <v>0</v>
      </c>
      <c r="AN136" s="225">
        <v>0</v>
      </c>
      <c r="AO136" s="225">
        <v>0</v>
      </c>
      <c r="AP136" s="225">
        <v>3.0669999999999998E-3</v>
      </c>
      <c r="AQ136" s="225">
        <v>0</v>
      </c>
      <c r="AR136" s="225">
        <v>3.0669999999999998E-3</v>
      </c>
      <c r="AS136" s="225">
        <v>0</v>
      </c>
      <c r="AT136" s="225">
        <v>0</v>
      </c>
      <c r="AU136" s="225">
        <v>1.2960000000000001E-3</v>
      </c>
      <c r="AV136" s="1"/>
      <c r="AW136" s="1"/>
    </row>
    <row r="137" spans="2:49" x14ac:dyDescent="0.25">
      <c r="B137" s="44" t="s">
        <v>47</v>
      </c>
      <c r="C137" s="225">
        <v>0</v>
      </c>
      <c r="D137" s="225">
        <v>0</v>
      </c>
      <c r="E137" s="225">
        <v>1.048489</v>
      </c>
      <c r="F137" s="225">
        <v>-0.67550600000000005</v>
      </c>
      <c r="G137" s="225">
        <v>1.048489</v>
      </c>
      <c r="H137" s="225">
        <v>0.34393899999999999</v>
      </c>
      <c r="I137" s="225">
        <v>0.118758</v>
      </c>
      <c r="J137" s="225">
        <v>0.51642900000000003</v>
      </c>
      <c r="K137" s="225">
        <v>-0.12242500000000001</v>
      </c>
      <c r="L137" s="225">
        <v>0.34393899999999999</v>
      </c>
      <c r="M137" s="225">
        <v>0</v>
      </c>
      <c r="N137" s="225">
        <v>0</v>
      </c>
      <c r="O137" s="225">
        <v>0</v>
      </c>
      <c r="P137" s="225">
        <v>0</v>
      </c>
      <c r="Q137" s="225">
        <v>0</v>
      </c>
      <c r="R137" s="225">
        <v>0</v>
      </c>
      <c r="S137" s="225">
        <v>0</v>
      </c>
      <c r="T137" s="225">
        <v>0</v>
      </c>
      <c r="U137" s="225">
        <v>0</v>
      </c>
      <c r="V137" s="225">
        <v>0</v>
      </c>
      <c r="W137" s="225">
        <v>0</v>
      </c>
      <c r="X137" s="225">
        <v>0</v>
      </c>
      <c r="Y137" s="225">
        <v>0.37298300000000001</v>
      </c>
      <c r="Z137" s="225">
        <v>0.129107</v>
      </c>
      <c r="AA137" s="225">
        <v>8.5985000000000006E-2</v>
      </c>
      <c r="AB137" s="225">
        <v>0.47503000000000001</v>
      </c>
      <c r="AC137" s="225">
        <v>-0.816164</v>
      </c>
      <c r="AD137" s="225">
        <v>-0.816164</v>
      </c>
      <c r="AE137" s="225">
        <v>0</v>
      </c>
      <c r="AF137" s="225">
        <v>0</v>
      </c>
      <c r="AG137" s="225">
        <v>0</v>
      </c>
      <c r="AH137" s="225">
        <v>0</v>
      </c>
      <c r="AI137" s="225">
        <v>0</v>
      </c>
      <c r="AJ137" s="225">
        <v>0</v>
      </c>
      <c r="AK137" s="225">
        <v>0</v>
      </c>
      <c r="AL137" s="225">
        <v>0</v>
      </c>
      <c r="AM137" s="225">
        <v>0</v>
      </c>
      <c r="AN137" s="225">
        <v>0</v>
      </c>
      <c r="AO137" s="225">
        <v>0</v>
      </c>
      <c r="AP137" s="225">
        <v>-0.408082</v>
      </c>
      <c r="AQ137" s="225">
        <v>0</v>
      </c>
      <c r="AR137" s="225">
        <v>-0.408082</v>
      </c>
      <c r="AS137" s="225">
        <v>0</v>
      </c>
      <c r="AT137" s="225">
        <v>0</v>
      </c>
      <c r="AU137" s="225">
        <v>-0.172429</v>
      </c>
      <c r="AV137" s="1"/>
      <c r="AW137" s="1"/>
    </row>
    <row r="138" spans="2:49" x14ac:dyDescent="0.25">
      <c r="B138" s="44" t="s">
        <v>126</v>
      </c>
      <c r="C138" s="225">
        <v>0</v>
      </c>
      <c r="D138" s="225">
        <v>0</v>
      </c>
      <c r="E138" s="225">
        <v>1.5999999999999999E-5</v>
      </c>
      <c r="F138" s="225">
        <v>-1.4E-5</v>
      </c>
      <c r="G138" s="225">
        <v>1.5999999999999999E-5</v>
      </c>
      <c r="H138" s="225">
        <v>2.9500000000000001E-4</v>
      </c>
      <c r="I138" s="225">
        <v>1.9999999999999999E-6</v>
      </c>
      <c r="J138" s="225">
        <v>4.0400000000000001E-4</v>
      </c>
      <c r="K138" s="225">
        <v>-1.9999999999999999E-6</v>
      </c>
      <c r="L138" s="225">
        <v>2.9500000000000001E-4</v>
      </c>
      <c r="M138" s="225">
        <v>0</v>
      </c>
      <c r="N138" s="225">
        <v>0</v>
      </c>
      <c r="O138" s="225">
        <v>0</v>
      </c>
      <c r="P138" s="225">
        <v>0</v>
      </c>
      <c r="Q138" s="225">
        <v>0</v>
      </c>
      <c r="R138" s="225">
        <v>0</v>
      </c>
      <c r="S138" s="225">
        <v>0</v>
      </c>
      <c r="T138" s="225">
        <v>0</v>
      </c>
      <c r="U138" s="225">
        <v>0</v>
      </c>
      <c r="V138" s="225">
        <v>0</v>
      </c>
      <c r="W138" s="225">
        <v>0</v>
      </c>
      <c r="X138" s="225">
        <v>0</v>
      </c>
      <c r="Y138" s="225">
        <v>1.9999999999999999E-6</v>
      </c>
      <c r="Z138" s="225">
        <v>1.01E-4</v>
      </c>
      <c r="AA138" s="225">
        <v>7.3999999999999996E-5</v>
      </c>
      <c r="AB138" s="225">
        <v>6.9999999999999999E-6</v>
      </c>
      <c r="AC138" s="225">
        <v>-1.2E-5</v>
      </c>
      <c r="AD138" s="225">
        <v>-1.2E-5</v>
      </c>
      <c r="AE138" s="225">
        <v>0</v>
      </c>
      <c r="AF138" s="225">
        <v>0</v>
      </c>
      <c r="AG138" s="225">
        <v>0</v>
      </c>
      <c r="AH138" s="225">
        <v>0</v>
      </c>
      <c r="AI138" s="225">
        <v>0</v>
      </c>
      <c r="AJ138" s="225">
        <v>0</v>
      </c>
      <c r="AK138" s="225">
        <v>0</v>
      </c>
      <c r="AL138" s="225">
        <v>1</v>
      </c>
      <c r="AM138" s="225">
        <v>0</v>
      </c>
      <c r="AN138" s="225">
        <v>0</v>
      </c>
      <c r="AO138" s="225">
        <v>0</v>
      </c>
      <c r="AP138" s="225">
        <v>-6.0000000000000002E-6</v>
      </c>
      <c r="AQ138" s="225">
        <v>0</v>
      </c>
      <c r="AR138" s="225">
        <v>-6.0000000000000002E-6</v>
      </c>
      <c r="AS138" s="225">
        <v>0</v>
      </c>
      <c r="AT138" s="225">
        <v>0</v>
      </c>
      <c r="AU138" s="225">
        <v>-3.0000000000000001E-6</v>
      </c>
      <c r="AV138" s="1"/>
      <c r="AW138" s="1"/>
    </row>
    <row r="139" spans="2:49" x14ac:dyDescent="0.25">
      <c r="B139" s="44" t="s">
        <v>127</v>
      </c>
      <c r="C139" s="225">
        <v>0</v>
      </c>
      <c r="D139" s="225">
        <v>0</v>
      </c>
      <c r="E139" s="225">
        <v>1.4E-5</v>
      </c>
      <c r="F139" s="225">
        <v>-1.2E-5</v>
      </c>
      <c r="G139" s="225">
        <v>1.4E-5</v>
      </c>
      <c r="H139" s="225">
        <v>2.5799999999999998E-4</v>
      </c>
      <c r="I139" s="225">
        <v>1.9999999999999999E-6</v>
      </c>
      <c r="J139" s="225">
        <v>3.5300000000000002E-4</v>
      </c>
      <c r="K139" s="225">
        <v>-1.9999999999999999E-6</v>
      </c>
      <c r="L139" s="225">
        <v>2.5799999999999998E-4</v>
      </c>
      <c r="M139" s="225">
        <v>0</v>
      </c>
      <c r="N139" s="225">
        <v>0</v>
      </c>
      <c r="O139" s="225">
        <v>0</v>
      </c>
      <c r="P139" s="225">
        <v>0</v>
      </c>
      <c r="Q139" s="225">
        <v>0</v>
      </c>
      <c r="R139" s="225">
        <v>0</v>
      </c>
      <c r="S139" s="225">
        <v>0</v>
      </c>
      <c r="T139" s="225">
        <v>0</v>
      </c>
      <c r="U139" s="225">
        <v>0</v>
      </c>
      <c r="V139" s="225">
        <v>0</v>
      </c>
      <c r="W139" s="225">
        <v>0</v>
      </c>
      <c r="X139" s="225">
        <v>0</v>
      </c>
      <c r="Y139" s="225">
        <v>9.9999999999999995E-7</v>
      </c>
      <c r="Z139" s="225">
        <v>8.7999999999999998E-5</v>
      </c>
      <c r="AA139" s="225">
        <v>6.3999999999999997E-5</v>
      </c>
      <c r="AB139" s="225">
        <v>6.0000000000000002E-6</v>
      </c>
      <c r="AC139" s="225">
        <v>-1.1E-5</v>
      </c>
      <c r="AD139" s="225">
        <v>-1.1E-5</v>
      </c>
      <c r="AE139" s="225">
        <v>0</v>
      </c>
      <c r="AF139" s="225">
        <v>0</v>
      </c>
      <c r="AG139" s="225">
        <v>0</v>
      </c>
      <c r="AH139" s="225">
        <v>0</v>
      </c>
      <c r="AI139" s="225">
        <v>0</v>
      </c>
      <c r="AJ139" s="225">
        <v>0</v>
      </c>
      <c r="AK139" s="225">
        <v>0</v>
      </c>
      <c r="AL139" s="225">
        <v>0</v>
      </c>
      <c r="AM139" s="225">
        <v>1</v>
      </c>
      <c r="AN139" s="225">
        <v>0</v>
      </c>
      <c r="AO139" s="225">
        <v>0</v>
      </c>
      <c r="AP139" s="225">
        <v>-5.0000000000000004E-6</v>
      </c>
      <c r="AQ139" s="225">
        <v>0</v>
      </c>
      <c r="AR139" s="225">
        <v>-5.0000000000000004E-6</v>
      </c>
      <c r="AS139" s="225">
        <v>0</v>
      </c>
      <c r="AT139" s="225">
        <v>0</v>
      </c>
      <c r="AU139" s="225">
        <v>-1.9999999999999999E-6</v>
      </c>
      <c r="AV139" s="1"/>
      <c r="AW139" s="1"/>
    </row>
    <row r="140" spans="2:49" x14ac:dyDescent="0.25">
      <c r="B140" s="44" t="s">
        <v>48</v>
      </c>
      <c r="C140" s="225">
        <v>0</v>
      </c>
      <c r="D140" s="225">
        <v>0</v>
      </c>
      <c r="E140" s="225">
        <v>4.9360000000000003E-3</v>
      </c>
      <c r="F140" s="225">
        <v>1.9900000000000001E-4</v>
      </c>
      <c r="G140" s="225">
        <v>4.9360000000000003E-3</v>
      </c>
      <c r="H140" s="225">
        <v>0.271619</v>
      </c>
      <c r="I140" s="225">
        <v>5.5900000000000004E-4</v>
      </c>
      <c r="J140" s="225">
        <v>2.431E-3</v>
      </c>
      <c r="K140" s="225">
        <v>0.99942399999999998</v>
      </c>
      <c r="L140" s="225">
        <v>0.271619</v>
      </c>
      <c r="M140" s="225">
        <v>0</v>
      </c>
      <c r="N140" s="225">
        <v>0</v>
      </c>
      <c r="O140" s="225">
        <v>0</v>
      </c>
      <c r="P140" s="225">
        <v>0</v>
      </c>
      <c r="Q140" s="225">
        <v>0</v>
      </c>
      <c r="R140" s="225">
        <v>0</v>
      </c>
      <c r="S140" s="225">
        <v>0</v>
      </c>
      <c r="T140" s="225">
        <v>0</v>
      </c>
      <c r="U140" s="225">
        <v>0</v>
      </c>
      <c r="V140" s="225">
        <v>0</v>
      </c>
      <c r="W140" s="225">
        <v>0</v>
      </c>
      <c r="X140" s="225">
        <v>0</v>
      </c>
      <c r="Y140" s="225">
        <v>5.1349999999999998E-3</v>
      </c>
      <c r="Z140" s="225">
        <v>6.0800000000000003E-4</v>
      </c>
      <c r="AA140" s="225">
        <v>6.7904999999999993E-2</v>
      </c>
      <c r="AB140" s="225">
        <v>2.2360000000000001E-3</v>
      </c>
      <c r="AC140" s="225">
        <v>-3.8419999999999999E-3</v>
      </c>
      <c r="AD140" s="225">
        <v>-3.8419999999999999E-3</v>
      </c>
      <c r="AE140" s="225">
        <v>0</v>
      </c>
      <c r="AF140" s="225">
        <v>0</v>
      </c>
      <c r="AG140" s="225">
        <v>0</v>
      </c>
      <c r="AH140" s="225">
        <v>0</v>
      </c>
      <c r="AI140" s="225">
        <v>0</v>
      </c>
      <c r="AJ140" s="225">
        <v>0</v>
      </c>
      <c r="AK140" s="225">
        <v>0</v>
      </c>
      <c r="AL140" s="225">
        <v>0</v>
      </c>
      <c r="AM140" s="225">
        <v>0</v>
      </c>
      <c r="AN140" s="225">
        <v>0</v>
      </c>
      <c r="AO140" s="225">
        <v>0</v>
      </c>
      <c r="AP140" s="225">
        <v>-1.921E-3</v>
      </c>
      <c r="AQ140" s="225">
        <v>0</v>
      </c>
      <c r="AR140" s="225">
        <v>-1.921E-3</v>
      </c>
      <c r="AS140" s="225">
        <v>0</v>
      </c>
      <c r="AT140" s="225">
        <v>0</v>
      </c>
      <c r="AU140" s="225">
        <v>-8.12E-4</v>
      </c>
      <c r="AV140" s="1"/>
      <c r="AW140" s="1"/>
    </row>
    <row r="141" spans="2:49" x14ac:dyDescent="0.25">
      <c r="B141" s="44" t="s">
        <v>128</v>
      </c>
      <c r="C141" s="225">
        <v>0</v>
      </c>
      <c r="D141" s="225">
        <v>0</v>
      </c>
      <c r="E141" s="225">
        <v>1.8280999999999999E-2</v>
      </c>
      <c r="F141" s="225">
        <v>7.36E-4</v>
      </c>
      <c r="G141" s="225">
        <v>1.8280999999999999E-2</v>
      </c>
      <c r="H141" s="225">
        <v>1.005997</v>
      </c>
      <c r="I141" s="225">
        <v>2.0709999999999999E-3</v>
      </c>
      <c r="J141" s="225">
        <v>9.0039999999999999E-3</v>
      </c>
      <c r="K141" s="225">
        <v>-2.1350000000000002E-3</v>
      </c>
      <c r="L141" s="225">
        <v>1.005997</v>
      </c>
      <c r="M141" s="225">
        <v>0</v>
      </c>
      <c r="N141" s="225">
        <v>0</v>
      </c>
      <c r="O141" s="225">
        <v>0</v>
      </c>
      <c r="P141" s="225">
        <v>0</v>
      </c>
      <c r="Q141" s="225">
        <v>0</v>
      </c>
      <c r="R141" s="225">
        <v>0</v>
      </c>
      <c r="S141" s="225">
        <v>0</v>
      </c>
      <c r="T141" s="225">
        <v>0</v>
      </c>
      <c r="U141" s="225">
        <v>0</v>
      </c>
      <c r="V141" s="225">
        <v>0</v>
      </c>
      <c r="W141" s="225">
        <v>0</v>
      </c>
      <c r="X141" s="225">
        <v>0</v>
      </c>
      <c r="Y141" s="225">
        <v>1.9016999999999999E-2</v>
      </c>
      <c r="Z141" s="225">
        <v>2.251E-3</v>
      </c>
      <c r="AA141" s="225">
        <v>0.25149899999999997</v>
      </c>
      <c r="AB141" s="225">
        <v>8.2819999999999994E-3</v>
      </c>
      <c r="AC141" s="225">
        <v>-1.423E-2</v>
      </c>
      <c r="AD141" s="225">
        <v>-1.423E-2</v>
      </c>
      <c r="AE141" s="225">
        <v>0</v>
      </c>
      <c r="AF141" s="225">
        <v>0</v>
      </c>
      <c r="AG141" s="225">
        <v>0</v>
      </c>
      <c r="AH141" s="225">
        <v>0</v>
      </c>
      <c r="AI141" s="225">
        <v>0</v>
      </c>
      <c r="AJ141" s="225">
        <v>0</v>
      </c>
      <c r="AK141" s="225">
        <v>0</v>
      </c>
      <c r="AL141" s="225">
        <v>0</v>
      </c>
      <c r="AM141" s="225">
        <v>0</v>
      </c>
      <c r="AN141" s="225">
        <v>0</v>
      </c>
      <c r="AO141" s="225">
        <v>0</v>
      </c>
      <c r="AP141" s="225">
        <v>-7.1149999999999998E-3</v>
      </c>
      <c r="AQ141" s="225">
        <v>0</v>
      </c>
      <c r="AR141" s="225">
        <v>-7.1149999999999998E-3</v>
      </c>
      <c r="AS141" s="225">
        <v>0</v>
      </c>
      <c r="AT141" s="225">
        <v>0</v>
      </c>
      <c r="AU141" s="225">
        <v>-3.006E-3</v>
      </c>
      <c r="AV141" s="1"/>
      <c r="AW141" s="1"/>
    </row>
    <row r="142" spans="2:49" x14ac:dyDescent="0.25">
      <c r="B142" s="44" t="s">
        <v>49</v>
      </c>
      <c r="C142" s="225">
        <v>0</v>
      </c>
      <c r="D142" s="225">
        <v>1</v>
      </c>
      <c r="E142" s="225">
        <v>-6.7999999999999999E-5</v>
      </c>
      <c r="F142" s="225">
        <v>-0.65136700000000003</v>
      </c>
      <c r="G142" s="225">
        <v>-6.7999999999999999E-5</v>
      </c>
      <c r="H142" s="225">
        <v>-3.2259000000000003E-2</v>
      </c>
      <c r="I142" s="225">
        <v>8.7132000000000001E-2</v>
      </c>
      <c r="J142" s="225">
        <v>-1.0969E-2</v>
      </c>
      <c r="K142" s="225">
        <v>-8.9823E-2</v>
      </c>
      <c r="L142" s="225">
        <v>-3.2259000000000003E-2</v>
      </c>
      <c r="M142" s="225">
        <v>0</v>
      </c>
      <c r="N142" s="225">
        <v>0</v>
      </c>
      <c r="O142" s="225">
        <v>0</v>
      </c>
      <c r="P142" s="225">
        <v>0</v>
      </c>
      <c r="Q142" s="225">
        <v>0</v>
      </c>
      <c r="R142" s="225">
        <v>0</v>
      </c>
      <c r="S142" s="225">
        <v>0</v>
      </c>
      <c r="T142" s="225">
        <v>0</v>
      </c>
      <c r="U142" s="225">
        <v>0</v>
      </c>
      <c r="V142" s="225">
        <v>0</v>
      </c>
      <c r="W142" s="225">
        <v>0</v>
      </c>
      <c r="X142" s="225">
        <v>0</v>
      </c>
      <c r="Y142" s="225">
        <v>0.34856500000000001</v>
      </c>
      <c r="Z142" s="225">
        <v>-2.7420000000000001E-3</v>
      </c>
      <c r="AA142" s="225">
        <v>-8.0649999999999993E-3</v>
      </c>
      <c r="AB142" s="225">
        <v>0.34852899999999998</v>
      </c>
      <c r="AC142" s="225">
        <v>-0.59881899999999999</v>
      </c>
      <c r="AD142" s="225">
        <v>-0.59881899999999999</v>
      </c>
      <c r="AE142" s="225">
        <v>0</v>
      </c>
      <c r="AF142" s="225">
        <v>0</v>
      </c>
      <c r="AG142" s="225">
        <v>0</v>
      </c>
      <c r="AH142" s="225">
        <v>0</v>
      </c>
      <c r="AI142" s="225">
        <v>0</v>
      </c>
      <c r="AJ142" s="225">
        <v>0</v>
      </c>
      <c r="AK142" s="225">
        <v>0</v>
      </c>
      <c r="AL142" s="225">
        <v>0</v>
      </c>
      <c r="AM142" s="225">
        <v>0</v>
      </c>
      <c r="AN142" s="225">
        <v>0</v>
      </c>
      <c r="AO142" s="225">
        <v>0</v>
      </c>
      <c r="AP142" s="225">
        <v>-0.29940899999999998</v>
      </c>
      <c r="AQ142" s="225">
        <v>0</v>
      </c>
      <c r="AR142" s="225">
        <v>-0.29940899999999998</v>
      </c>
      <c r="AS142" s="225">
        <v>0</v>
      </c>
      <c r="AT142" s="225">
        <v>0</v>
      </c>
      <c r="AU142" s="225">
        <v>-0.12651100000000001</v>
      </c>
      <c r="AV142" s="1"/>
      <c r="AW142" s="1"/>
    </row>
    <row r="143" spans="2:49" x14ac:dyDescent="0.25">
      <c r="B143" s="44" t="s">
        <v>50</v>
      </c>
      <c r="C143" s="225">
        <v>0</v>
      </c>
      <c r="D143" s="225">
        <v>0</v>
      </c>
      <c r="E143" s="225">
        <v>0</v>
      </c>
      <c r="F143" s="225">
        <v>0</v>
      </c>
      <c r="G143" s="225">
        <v>0</v>
      </c>
      <c r="H143" s="225">
        <v>0</v>
      </c>
      <c r="I143" s="225">
        <v>0</v>
      </c>
      <c r="J143" s="225">
        <v>0</v>
      </c>
      <c r="K143" s="225">
        <v>0</v>
      </c>
      <c r="L143" s="225">
        <v>0</v>
      </c>
      <c r="M143" s="225">
        <v>0</v>
      </c>
      <c r="N143" s="225">
        <v>0</v>
      </c>
      <c r="O143" s="225">
        <v>0</v>
      </c>
      <c r="P143" s="225">
        <v>1.1558999999999999</v>
      </c>
      <c r="Q143" s="225">
        <v>0</v>
      </c>
      <c r="R143" s="225">
        <v>0</v>
      </c>
      <c r="S143" s="225">
        <v>1.1558999999999999</v>
      </c>
      <c r="T143" s="225">
        <v>0</v>
      </c>
      <c r="U143" s="225">
        <v>0</v>
      </c>
      <c r="V143" s="225">
        <v>0</v>
      </c>
      <c r="W143" s="225">
        <v>0</v>
      </c>
      <c r="X143" s="225">
        <v>0</v>
      </c>
      <c r="Y143" s="225">
        <v>0</v>
      </c>
      <c r="Z143" s="225">
        <v>0</v>
      </c>
      <c r="AA143" s="225">
        <v>0</v>
      </c>
      <c r="AB143" s="225">
        <v>0</v>
      </c>
      <c r="AC143" s="225">
        <v>0</v>
      </c>
      <c r="AD143" s="225">
        <v>0</v>
      </c>
      <c r="AE143" s="225">
        <v>0</v>
      </c>
      <c r="AF143" s="225">
        <v>0</v>
      </c>
      <c r="AG143" s="225">
        <v>0</v>
      </c>
      <c r="AH143" s="225">
        <v>0</v>
      </c>
      <c r="AI143" s="225">
        <v>0</v>
      </c>
      <c r="AJ143" s="225">
        <v>0</v>
      </c>
      <c r="AK143" s="225">
        <v>0</v>
      </c>
      <c r="AL143" s="225">
        <v>0</v>
      </c>
      <c r="AM143" s="225">
        <v>0</v>
      </c>
      <c r="AN143" s="225">
        <v>0</v>
      </c>
      <c r="AO143" s="225">
        <v>0</v>
      </c>
      <c r="AP143" s="225">
        <v>0</v>
      </c>
      <c r="AQ143" s="225">
        <v>0</v>
      </c>
      <c r="AR143" s="225">
        <v>0</v>
      </c>
      <c r="AS143" s="225">
        <v>0</v>
      </c>
      <c r="AT143" s="225">
        <v>0</v>
      </c>
      <c r="AU143" s="225">
        <v>0</v>
      </c>
      <c r="AV143" s="1"/>
      <c r="AW143" s="1"/>
    </row>
    <row r="144" spans="2:49" x14ac:dyDescent="0.25">
      <c r="B144" s="44" t="s">
        <v>51</v>
      </c>
      <c r="C144" s="225">
        <v>0</v>
      </c>
      <c r="D144" s="225">
        <v>0</v>
      </c>
      <c r="E144" s="225">
        <v>0</v>
      </c>
      <c r="F144" s="225">
        <v>0</v>
      </c>
      <c r="G144" s="225">
        <v>0</v>
      </c>
      <c r="H144" s="225">
        <v>0</v>
      </c>
      <c r="I144" s="225">
        <v>0</v>
      </c>
      <c r="J144" s="225">
        <v>0</v>
      </c>
      <c r="K144" s="225">
        <v>0</v>
      </c>
      <c r="L144" s="225">
        <v>0</v>
      </c>
      <c r="M144" s="225">
        <v>0</v>
      </c>
      <c r="N144" s="225">
        <v>0</v>
      </c>
      <c r="O144" s="225">
        <v>2.8555350000000002</v>
      </c>
      <c r="P144" s="225">
        <v>0</v>
      </c>
      <c r="Q144" s="225">
        <v>0</v>
      </c>
      <c r="R144" s="225">
        <v>0</v>
      </c>
      <c r="S144" s="225">
        <v>0</v>
      </c>
      <c r="T144" s="225">
        <v>0</v>
      </c>
      <c r="U144" s="225">
        <v>0</v>
      </c>
      <c r="V144" s="225">
        <v>0</v>
      </c>
      <c r="W144" s="225">
        <v>0</v>
      </c>
      <c r="X144" s="225">
        <v>0</v>
      </c>
      <c r="Y144" s="225">
        <v>0</v>
      </c>
      <c r="Z144" s="225">
        <v>0</v>
      </c>
      <c r="AA144" s="225">
        <v>0</v>
      </c>
      <c r="AB144" s="225">
        <v>0</v>
      </c>
      <c r="AC144" s="225">
        <v>0</v>
      </c>
      <c r="AD144" s="225">
        <v>0</v>
      </c>
      <c r="AE144" s="225">
        <v>0</v>
      </c>
      <c r="AF144" s="225">
        <v>0</v>
      </c>
      <c r="AG144" s="225">
        <v>0</v>
      </c>
      <c r="AH144" s="225">
        <v>0</v>
      </c>
      <c r="AI144" s="225">
        <v>0</v>
      </c>
      <c r="AJ144" s="225">
        <v>0</v>
      </c>
      <c r="AK144" s="225">
        <v>0</v>
      </c>
      <c r="AL144" s="225">
        <v>0</v>
      </c>
      <c r="AM144" s="225">
        <v>0</v>
      </c>
      <c r="AN144" s="225">
        <v>0</v>
      </c>
      <c r="AO144" s="225">
        <v>0</v>
      </c>
      <c r="AP144" s="225">
        <v>0</v>
      </c>
      <c r="AQ144" s="225">
        <v>0</v>
      </c>
      <c r="AR144" s="225">
        <v>0</v>
      </c>
      <c r="AS144" s="225">
        <v>0</v>
      </c>
      <c r="AT144" s="225">
        <v>0</v>
      </c>
      <c r="AU144" s="225">
        <v>0</v>
      </c>
      <c r="AV144" s="1"/>
      <c r="AW144" s="1"/>
    </row>
    <row r="145" spans="2:49" x14ac:dyDescent="0.25">
      <c r="B145" s="44" t="s">
        <v>52</v>
      </c>
      <c r="C145" s="225">
        <v>0</v>
      </c>
      <c r="D145" s="225">
        <v>0</v>
      </c>
      <c r="E145" s="225">
        <v>0</v>
      </c>
      <c r="F145" s="225">
        <v>0</v>
      </c>
      <c r="G145" s="225">
        <v>0</v>
      </c>
      <c r="H145" s="225">
        <v>0</v>
      </c>
      <c r="I145" s="225">
        <v>0</v>
      </c>
      <c r="J145" s="225">
        <v>0</v>
      </c>
      <c r="K145" s="225">
        <v>0</v>
      </c>
      <c r="L145" s="225">
        <v>0</v>
      </c>
      <c r="M145" s="225">
        <v>0</v>
      </c>
      <c r="N145" s="225">
        <v>0</v>
      </c>
      <c r="O145" s="225">
        <v>0</v>
      </c>
      <c r="P145" s="225">
        <v>0</v>
      </c>
      <c r="Q145" s="225">
        <v>1.1437630000000001</v>
      </c>
      <c r="R145" s="225">
        <v>0</v>
      </c>
      <c r="S145" s="225">
        <v>0</v>
      </c>
      <c r="T145" s="225">
        <v>0</v>
      </c>
      <c r="U145" s="225">
        <v>0</v>
      </c>
      <c r="V145" s="225">
        <v>0</v>
      </c>
      <c r="W145" s="225">
        <v>0</v>
      </c>
      <c r="X145" s="225">
        <v>0</v>
      </c>
      <c r="Y145" s="225">
        <v>0</v>
      </c>
      <c r="Z145" s="225">
        <v>0</v>
      </c>
      <c r="AA145" s="225">
        <v>0</v>
      </c>
      <c r="AB145" s="225">
        <v>0</v>
      </c>
      <c r="AC145" s="225">
        <v>0</v>
      </c>
      <c r="AD145" s="225">
        <v>0</v>
      </c>
      <c r="AE145" s="225">
        <v>0</v>
      </c>
      <c r="AF145" s="225">
        <v>0</v>
      </c>
      <c r="AG145" s="225">
        <v>0</v>
      </c>
      <c r="AH145" s="225">
        <v>0</v>
      </c>
      <c r="AI145" s="225">
        <v>0</v>
      </c>
      <c r="AJ145" s="225">
        <v>0</v>
      </c>
      <c r="AK145" s="225">
        <v>0</v>
      </c>
      <c r="AL145" s="225">
        <v>0</v>
      </c>
      <c r="AM145" s="225">
        <v>0</v>
      </c>
      <c r="AN145" s="225">
        <v>0</v>
      </c>
      <c r="AO145" s="225">
        <v>0</v>
      </c>
      <c r="AP145" s="225">
        <v>0</v>
      </c>
      <c r="AQ145" s="225">
        <v>0</v>
      </c>
      <c r="AR145" s="225">
        <v>0</v>
      </c>
      <c r="AS145" s="225">
        <v>0</v>
      </c>
      <c r="AT145" s="225">
        <v>0</v>
      </c>
      <c r="AU145" s="225">
        <v>0</v>
      </c>
      <c r="AV145" s="1"/>
      <c r="AW145" s="1"/>
    </row>
    <row r="146" spans="2:49" x14ac:dyDescent="0.25">
      <c r="B146" s="44" t="s">
        <v>53</v>
      </c>
      <c r="C146" s="225">
        <v>0</v>
      </c>
      <c r="D146" s="225">
        <v>0</v>
      </c>
      <c r="E146" s="225">
        <v>0</v>
      </c>
      <c r="F146" s="225">
        <v>0</v>
      </c>
      <c r="G146" s="225">
        <v>0</v>
      </c>
      <c r="H146" s="225">
        <v>0</v>
      </c>
      <c r="I146" s="225">
        <v>0</v>
      </c>
      <c r="J146" s="225">
        <v>0</v>
      </c>
      <c r="K146" s="225">
        <v>0</v>
      </c>
      <c r="L146" s="225">
        <v>0</v>
      </c>
      <c r="M146" s="225">
        <v>0</v>
      </c>
      <c r="N146" s="225">
        <v>0</v>
      </c>
      <c r="O146" s="225">
        <v>0</v>
      </c>
      <c r="P146" s="225">
        <v>0</v>
      </c>
      <c r="Q146" s="225">
        <v>0</v>
      </c>
      <c r="R146" s="225">
        <v>0.91003999999999996</v>
      </c>
      <c r="S146" s="225">
        <v>0</v>
      </c>
      <c r="T146" s="225">
        <v>0</v>
      </c>
      <c r="U146" s="225">
        <v>0</v>
      </c>
      <c r="V146" s="225">
        <v>0.91003999999999996</v>
      </c>
      <c r="W146" s="225">
        <v>0</v>
      </c>
      <c r="X146" s="225">
        <v>0</v>
      </c>
      <c r="Y146" s="225">
        <v>0</v>
      </c>
      <c r="Z146" s="225">
        <v>0</v>
      </c>
      <c r="AA146" s="225">
        <v>0</v>
      </c>
      <c r="AB146" s="225">
        <v>0</v>
      </c>
      <c r="AC146" s="225">
        <v>0</v>
      </c>
      <c r="AD146" s="225">
        <v>0</v>
      </c>
      <c r="AE146" s="225">
        <v>0</v>
      </c>
      <c r="AF146" s="225">
        <v>0</v>
      </c>
      <c r="AG146" s="225">
        <v>0</v>
      </c>
      <c r="AH146" s="225">
        <v>0</v>
      </c>
      <c r="AI146" s="225">
        <v>0</v>
      </c>
      <c r="AJ146" s="225">
        <v>0</v>
      </c>
      <c r="AK146" s="225">
        <v>0</v>
      </c>
      <c r="AL146" s="225">
        <v>0</v>
      </c>
      <c r="AM146" s="225">
        <v>0</v>
      </c>
      <c r="AN146" s="225">
        <v>0</v>
      </c>
      <c r="AO146" s="225">
        <v>0</v>
      </c>
      <c r="AP146" s="225">
        <v>0</v>
      </c>
      <c r="AQ146" s="225">
        <v>0</v>
      </c>
      <c r="AR146" s="225">
        <v>0</v>
      </c>
      <c r="AS146" s="225">
        <v>0</v>
      </c>
      <c r="AT146" s="225">
        <v>0</v>
      </c>
      <c r="AU146" s="225">
        <v>0</v>
      </c>
      <c r="AV146" s="1"/>
      <c r="AW146" s="1"/>
    </row>
    <row r="147" spans="2:49" x14ac:dyDescent="0.25">
      <c r="B147" s="44" t="s">
        <v>54</v>
      </c>
      <c r="C147" s="225">
        <v>0</v>
      </c>
      <c r="D147" s="225">
        <v>0</v>
      </c>
      <c r="E147" s="225">
        <v>-8.9309999999999997E-3</v>
      </c>
      <c r="F147" s="225">
        <v>6.13E-3</v>
      </c>
      <c r="G147" s="225">
        <v>-8.9309999999999997E-3</v>
      </c>
      <c r="H147" s="225">
        <v>0.36701699999999998</v>
      </c>
      <c r="I147" s="225">
        <v>-1.0120000000000001E-3</v>
      </c>
      <c r="J147" s="225">
        <v>0.12109300000000001</v>
      </c>
      <c r="K147" s="225">
        <v>1.0319210000000001</v>
      </c>
      <c r="L147" s="225">
        <v>0.36701699999999998</v>
      </c>
      <c r="M147" s="225">
        <v>0</v>
      </c>
      <c r="N147" s="225">
        <v>0</v>
      </c>
      <c r="O147" s="225">
        <v>0</v>
      </c>
      <c r="P147" s="225">
        <v>0</v>
      </c>
      <c r="Q147" s="225">
        <v>0</v>
      </c>
      <c r="R147" s="225">
        <v>0</v>
      </c>
      <c r="S147" s="225">
        <v>0</v>
      </c>
      <c r="T147" s="225">
        <v>0</v>
      </c>
      <c r="U147" s="225">
        <v>0</v>
      </c>
      <c r="V147" s="225">
        <v>0</v>
      </c>
      <c r="W147" s="225">
        <v>0</v>
      </c>
      <c r="X147" s="225">
        <v>0</v>
      </c>
      <c r="Y147" s="225">
        <v>-2.8010000000000001E-3</v>
      </c>
      <c r="Z147" s="225">
        <v>3.0273000000000001E-2</v>
      </c>
      <c r="AA147" s="225">
        <v>9.1754000000000002E-2</v>
      </c>
      <c r="AB147" s="225">
        <v>-4.0040459999999998</v>
      </c>
      <c r="AC147" s="225">
        <v>6.8794719999999998</v>
      </c>
      <c r="AD147" s="225">
        <v>6.8794719999999998</v>
      </c>
      <c r="AE147" s="225">
        <v>0</v>
      </c>
      <c r="AF147" s="225">
        <v>0</v>
      </c>
      <c r="AG147" s="225">
        <v>0</v>
      </c>
      <c r="AH147" s="225">
        <v>0</v>
      </c>
      <c r="AI147" s="225">
        <v>0</v>
      </c>
      <c r="AJ147" s="225">
        <v>0</v>
      </c>
      <c r="AK147" s="225">
        <v>0</v>
      </c>
      <c r="AL147" s="225">
        <v>0</v>
      </c>
      <c r="AM147" s="225">
        <v>0</v>
      </c>
      <c r="AN147" s="225">
        <v>1</v>
      </c>
      <c r="AO147" s="225">
        <v>0</v>
      </c>
      <c r="AP147" s="225">
        <v>3.4397359999999999</v>
      </c>
      <c r="AQ147" s="225">
        <v>0</v>
      </c>
      <c r="AR147" s="225">
        <v>3.4397359999999999</v>
      </c>
      <c r="AS147" s="225">
        <v>0</v>
      </c>
      <c r="AT147" s="225">
        <v>0</v>
      </c>
      <c r="AU147" s="225">
        <v>1.4534100000000001</v>
      </c>
      <c r="AV147" s="1"/>
      <c r="AW147" s="1"/>
    </row>
    <row r="148" spans="2:49" x14ac:dyDescent="0.25">
      <c r="B148" s="44" t="s">
        <v>55</v>
      </c>
      <c r="C148" s="225">
        <v>0</v>
      </c>
      <c r="D148" s="225">
        <v>0</v>
      </c>
      <c r="E148" s="225">
        <v>2.166E-3</v>
      </c>
      <c r="F148" s="225">
        <v>-2.8200000000000002E-4</v>
      </c>
      <c r="G148" s="225">
        <v>2.166E-3</v>
      </c>
      <c r="H148" s="225">
        <v>5.4539999999999998E-2</v>
      </c>
      <c r="I148" s="225">
        <v>2.4499999999999999E-4</v>
      </c>
      <c r="J148" s="225">
        <v>1.9327E-2</v>
      </c>
      <c r="K148" s="225">
        <v>0.14974699999999999</v>
      </c>
      <c r="L148" s="225">
        <v>5.4539999999999998E-2</v>
      </c>
      <c r="M148" s="225">
        <v>0</v>
      </c>
      <c r="N148" s="225">
        <v>0</v>
      </c>
      <c r="O148" s="225">
        <v>0</v>
      </c>
      <c r="P148" s="225">
        <v>0</v>
      </c>
      <c r="Q148" s="225">
        <v>0</v>
      </c>
      <c r="R148" s="225">
        <v>0</v>
      </c>
      <c r="S148" s="225">
        <v>0</v>
      </c>
      <c r="T148" s="225">
        <v>0</v>
      </c>
      <c r="U148" s="225">
        <v>0</v>
      </c>
      <c r="V148" s="225">
        <v>0</v>
      </c>
      <c r="W148" s="225">
        <v>0</v>
      </c>
      <c r="X148" s="225">
        <v>0</v>
      </c>
      <c r="Y148" s="225">
        <v>1.884E-3</v>
      </c>
      <c r="Z148" s="225">
        <v>4.8320000000000004E-3</v>
      </c>
      <c r="AA148" s="225">
        <v>1.3635E-2</v>
      </c>
      <c r="AB148" s="225">
        <v>9.810000000000001E-4</v>
      </c>
      <c r="AC148" s="225">
        <v>0.99831400000000003</v>
      </c>
      <c r="AD148" s="225">
        <v>0.99831400000000003</v>
      </c>
      <c r="AE148" s="225">
        <v>0</v>
      </c>
      <c r="AF148" s="225">
        <v>0</v>
      </c>
      <c r="AG148" s="225">
        <v>0</v>
      </c>
      <c r="AH148" s="225">
        <v>0</v>
      </c>
      <c r="AI148" s="225">
        <v>0</v>
      </c>
      <c r="AJ148" s="225">
        <v>0</v>
      </c>
      <c r="AK148" s="225">
        <v>0</v>
      </c>
      <c r="AL148" s="225">
        <v>0</v>
      </c>
      <c r="AM148" s="225">
        <v>0</v>
      </c>
      <c r="AN148" s="225">
        <v>0</v>
      </c>
      <c r="AO148" s="225">
        <v>0</v>
      </c>
      <c r="AP148" s="225">
        <v>0.49915700000000002</v>
      </c>
      <c r="AQ148" s="225">
        <v>0</v>
      </c>
      <c r="AR148" s="225">
        <v>0.49915700000000002</v>
      </c>
      <c r="AS148" s="225">
        <v>0</v>
      </c>
      <c r="AT148" s="225">
        <v>0</v>
      </c>
      <c r="AU148" s="225">
        <v>0.21091099999999999</v>
      </c>
      <c r="AV148" s="1"/>
      <c r="AW148" s="1"/>
    </row>
    <row r="149" spans="2:49" x14ac:dyDescent="0.25">
      <c r="B149" s="44" t="s">
        <v>56</v>
      </c>
      <c r="C149" s="225">
        <v>0</v>
      </c>
      <c r="D149" s="225">
        <v>0</v>
      </c>
      <c r="E149" s="225">
        <v>-8.8999999999999995E-5</v>
      </c>
      <c r="F149" s="225">
        <v>6.0999999999999999E-5</v>
      </c>
      <c r="G149" s="225">
        <v>-8.8999999999999995E-5</v>
      </c>
      <c r="H149" s="225">
        <v>3.6700000000000001E-3</v>
      </c>
      <c r="I149" s="225">
        <v>-1.0000000000000001E-5</v>
      </c>
      <c r="J149" s="225">
        <v>1.2110000000000001E-3</v>
      </c>
      <c r="K149" s="225">
        <v>1.0319E-2</v>
      </c>
      <c r="L149" s="225">
        <v>3.6700000000000001E-3</v>
      </c>
      <c r="M149" s="225">
        <v>0</v>
      </c>
      <c r="N149" s="225">
        <v>0</v>
      </c>
      <c r="O149" s="225">
        <v>0</v>
      </c>
      <c r="P149" s="225">
        <v>0</v>
      </c>
      <c r="Q149" s="225">
        <v>0</v>
      </c>
      <c r="R149" s="225">
        <v>0</v>
      </c>
      <c r="S149" s="225">
        <v>0</v>
      </c>
      <c r="T149" s="225">
        <v>0</v>
      </c>
      <c r="U149" s="225">
        <v>0</v>
      </c>
      <c r="V149" s="225">
        <v>0</v>
      </c>
      <c r="W149" s="225">
        <v>0</v>
      </c>
      <c r="X149" s="225">
        <v>0</v>
      </c>
      <c r="Y149" s="225">
        <v>-2.8E-5</v>
      </c>
      <c r="Z149" s="225">
        <v>3.0299999999999999E-4</v>
      </c>
      <c r="AA149" s="225">
        <v>9.1799999999999998E-4</v>
      </c>
      <c r="AB149" s="225">
        <v>-4.0039999999999999E-2</v>
      </c>
      <c r="AC149" s="225">
        <v>6.8794999999999995E-2</v>
      </c>
      <c r="AD149" s="225">
        <v>6.8794999999999995E-2</v>
      </c>
      <c r="AE149" s="225">
        <v>0</v>
      </c>
      <c r="AF149" s="225">
        <v>0</v>
      </c>
      <c r="AG149" s="225">
        <v>0</v>
      </c>
      <c r="AH149" s="225">
        <v>0</v>
      </c>
      <c r="AI149" s="225">
        <v>0</v>
      </c>
      <c r="AJ149" s="225">
        <v>0</v>
      </c>
      <c r="AK149" s="225">
        <v>0</v>
      </c>
      <c r="AL149" s="225">
        <v>0</v>
      </c>
      <c r="AM149" s="225">
        <v>0</v>
      </c>
      <c r="AN149" s="225">
        <v>0</v>
      </c>
      <c r="AO149" s="225">
        <v>1</v>
      </c>
      <c r="AP149" s="225">
        <v>3.4396999999999997E-2</v>
      </c>
      <c r="AQ149" s="225">
        <v>0</v>
      </c>
      <c r="AR149" s="225">
        <v>3.4396999999999997E-2</v>
      </c>
      <c r="AS149" s="225">
        <v>0</v>
      </c>
      <c r="AT149" s="225">
        <v>0</v>
      </c>
      <c r="AU149" s="225">
        <v>1.4534E-2</v>
      </c>
      <c r="AV149" s="1"/>
      <c r="AW149" s="1"/>
    </row>
    <row r="150" spans="2:49" x14ac:dyDescent="0.25">
      <c r="B150" s="44" t="s">
        <v>202</v>
      </c>
      <c r="C150" s="225">
        <v>0</v>
      </c>
      <c r="D150" s="225">
        <v>0</v>
      </c>
      <c r="E150" s="225">
        <v>6.0000000000000002E-5</v>
      </c>
      <c r="F150" s="225">
        <v>-7.9999999999999996E-6</v>
      </c>
      <c r="G150" s="225">
        <v>6.0000000000000002E-5</v>
      </c>
      <c r="H150" s="225">
        <v>1.8860000000000001E-3</v>
      </c>
      <c r="I150" s="225">
        <v>6.9999999999999999E-6</v>
      </c>
      <c r="J150" s="225">
        <v>2.5860000000000002E-3</v>
      </c>
      <c r="K150" s="225">
        <v>-6.9999999999999999E-6</v>
      </c>
      <c r="L150" s="225">
        <v>1.8860000000000001E-3</v>
      </c>
      <c r="M150" s="225">
        <v>0</v>
      </c>
      <c r="N150" s="225">
        <v>0</v>
      </c>
      <c r="O150" s="225">
        <v>0</v>
      </c>
      <c r="P150" s="225">
        <v>0</v>
      </c>
      <c r="Q150" s="225">
        <v>0</v>
      </c>
      <c r="R150" s="225">
        <v>0</v>
      </c>
      <c r="S150" s="225">
        <v>0</v>
      </c>
      <c r="T150" s="225">
        <v>0</v>
      </c>
      <c r="U150" s="225">
        <v>0</v>
      </c>
      <c r="V150" s="225">
        <v>0</v>
      </c>
      <c r="W150" s="225">
        <v>0</v>
      </c>
      <c r="X150" s="225">
        <v>0</v>
      </c>
      <c r="Y150" s="225">
        <v>5.1999999999999997E-5</v>
      </c>
      <c r="Z150" s="225">
        <v>6.4599999999999998E-4</v>
      </c>
      <c r="AA150" s="225">
        <v>4.7100000000000001E-4</v>
      </c>
      <c r="AB150" s="225">
        <v>2.6999999999999999E-5</v>
      </c>
      <c r="AC150" s="225">
        <v>-4.6999999999999997E-5</v>
      </c>
      <c r="AD150" s="225">
        <v>-4.6999999999999997E-5</v>
      </c>
      <c r="AE150" s="225">
        <v>0</v>
      </c>
      <c r="AF150" s="225">
        <v>0</v>
      </c>
      <c r="AG150" s="225">
        <v>0.14000000000000001</v>
      </c>
      <c r="AH150" s="225">
        <v>0</v>
      </c>
      <c r="AI150" s="225">
        <v>1</v>
      </c>
      <c r="AJ150" s="225">
        <v>0</v>
      </c>
      <c r="AK150" s="225">
        <v>0</v>
      </c>
      <c r="AL150" s="225">
        <v>0</v>
      </c>
      <c r="AM150" s="225">
        <v>0</v>
      </c>
      <c r="AN150" s="225">
        <v>0</v>
      </c>
      <c r="AO150" s="225">
        <v>0</v>
      </c>
      <c r="AP150" s="225">
        <v>-2.3E-5</v>
      </c>
      <c r="AQ150" s="225">
        <v>0</v>
      </c>
      <c r="AR150" s="225">
        <v>-2.3E-5</v>
      </c>
      <c r="AS150" s="225">
        <v>0</v>
      </c>
      <c r="AT150" s="225">
        <v>0</v>
      </c>
      <c r="AU150" s="225">
        <v>-1.0000000000000001E-5</v>
      </c>
      <c r="AV150" s="1"/>
      <c r="AW150" s="1"/>
    </row>
    <row r="151" spans="2:49" x14ac:dyDescent="0.25">
      <c r="B151" s="44" t="s">
        <v>203</v>
      </c>
      <c r="C151" s="225">
        <v>0</v>
      </c>
      <c r="D151" s="225">
        <v>0</v>
      </c>
      <c r="E151" s="225">
        <v>7.7000000000000001E-5</v>
      </c>
      <c r="F151" s="225">
        <v>-1.1E-5</v>
      </c>
      <c r="G151" s="225">
        <v>7.7000000000000001E-5</v>
      </c>
      <c r="H151" s="225">
        <v>2.4250000000000001E-3</v>
      </c>
      <c r="I151" s="225">
        <v>9.0000000000000002E-6</v>
      </c>
      <c r="J151" s="225">
        <v>3.3249999999999998E-3</v>
      </c>
      <c r="K151" s="225">
        <v>-9.0000000000000002E-6</v>
      </c>
      <c r="L151" s="225">
        <v>2.4250000000000001E-3</v>
      </c>
      <c r="M151" s="225">
        <v>0</v>
      </c>
      <c r="N151" s="225">
        <v>0</v>
      </c>
      <c r="O151" s="225">
        <v>0</v>
      </c>
      <c r="P151" s="225">
        <v>0</v>
      </c>
      <c r="Q151" s="225">
        <v>0</v>
      </c>
      <c r="R151" s="225">
        <v>0</v>
      </c>
      <c r="S151" s="225">
        <v>0</v>
      </c>
      <c r="T151" s="225">
        <v>0</v>
      </c>
      <c r="U151" s="225">
        <v>0</v>
      </c>
      <c r="V151" s="225">
        <v>0</v>
      </c>
      <c r="W151" s="225">
        <v>0</v>
      </c>
      <c r="X151" s="225">
        <v>0</v>
      </c>
      <c r="Y151" s="225">
        <v>6.6000000000000005E-5</v>
      </c>
      <c r="Z151" s="225">
        <v>8.3100000000000003E-4</v>
      </c>
      <c r="AA151" s="225">
        <v>6.0599999999999998E-4</v>
      </c>
      <c r="AB151" s="225">
        <v>3.4999999999999997E-5</v>
      </c>
      <c r="AC151" s="225">
        <v>-6.0000000000000002E-5</v>
      </c>
      <c r="AD151" s="225">
        <v>-6.0000000000000002E-5</v>
      </c>
      <c r="AE151" s="225">
        <v>0</v>
      </c>
      <c r="AF151" s="225">
        <v>0</v>
      </c>
      <c r="AG151" s="225">
        <v>0.18</v>
      </c>
      <c r="AH151" s="225">
        <v>0</v>
      </c>
      <c r="AI151" s="225">
        <v>0</v>
      </c>
      <c r="AJ151" s="225">
        <v>1</v>
      </c>
      <c r="AK151" s="225">
        <v>0</v>
      </c>
      <c r="AL151" s="225">
        <v>0</v>
      </c>
      <c r="AM151" s="225">
        <v>0</v>
      </c>
      <c r="AN151" s="225">
        <v>0</v>
      </c>
      <c r="AO151" s="225">
        <v>0</v>
      </c>
      <c r="AP151" s="225">
        <v>-3.0000000000000001E-5</v>
      </c>
      <c r="AQ151" s="225">
        <v>0</v>
      </c>
      <c r="AR151" s="225">
        <v>-3.0000000000000001E-5</v>
      </c>
      <c r="AS151" s="225">
        <v>0</v>
      </c>
      <c r="AT151" s="225">
        <v>0</v>
      </c>
      <c r="AU151" s="225">
        <v>-1.2999999999999999E-5</v>
      </c>
      <c r="AV151" s="1"/>
      <c r="AW151" s="1"/>
    </row>
    <row r="152" spans="2:49" x14ac:dyDescent="0.25">
      <c r="B152" s="44" t="s">
        <v>204</v>
      </c>
      <c r="C152" s="225">
        <v>0</v>
      </c>
      <c r="D152" s="225">
        <v>0</v>
      </c>
      <c r="E152" s="225">
        <v>2.9100000000000003E-4</v>
      </c>
      <c r="F152" s="225">
        <v>-4.1E-5</v>
      </c>
      <c r="G152" s="225">
        <v>2.9100000000000003E-4</v>
      </c>
      <c r="H152" s="225">
        <v>9.1599999999999997E-3</v>
      </c>
      <c r="I152" s="225">
        <v>3.3000000000000003E-5</v>
      </c>
      <c r="J152" s="225">
        <v>1.256E-2</v>
      </c>
      <c r="K152" s="225">
        <v>-3.4E-5</v>
      </c>
      <c r="L152" s="225">
        <v>9.1599999999999997E-3</v>
      </c>
      <c r="M152" s="225">
        <v>0</v>
      </c>
      <c r="N152" s="225">
        <v>0</v>
      </c>
      <c r="O152" s="225">
        <v>0</v>
      </c>
      <c r="P152" s="225">
        <v>0</v>
      </c>
      <c r="Q152" s="225">
        <v>0</v>
      </c>
      <c r="R152" s="225">
        <v>0</v>
      </c>
      <c r="S152" s="225">
        <v>0</v>
      </c>
      <c r="T152" s="225">
        <v>0</v>
      </c>
      <c r="U152" s="225">
        <v>0</v>
      </c>
      <c r="V152" s="225">
        <v>0</v>
      </c>
      <c r="W152" s="225">
        <v>0</v>
      </c>
      <c r="X152" s="225">
        <v>0</v>
      </c>
      <c r="Y152" s="225">
        <v>2.5000000000000001E-4</v>
      </c>
      <c r="Z152" s="225">
        <v>3.14E-3</v>
      </c>
      <c r="AA152" s="225">
        <v>2.2899999999999999E-3</v>
      </c>
      <c r="AB152" s="225">
        <v>1.3200000000000001E-4</v>
      </c>
      <c r="AC152" s="225">
        <v>-2.2699999999999999E-4</v>
      </c>
      <c r="AD152" s="225">
        <v>-2.2699999999999999E-4</v>
      </c>
      <c r="AE152" s="225">
        <v>0</v>
      </c>
      <c r="AF152" s="225">
        <v>0</v>
      </c>
      <c r="AG152" s="225">
        <v>0.68</v>
      </c>
      <c r="AH152" s="225">
        <v>1</v>
      </c>
      <c r="AI152" s="225">
        <v>0</v>
      </c>
      <c r="AJ152" s="225">
        <v>0</v>
      </c>
      <c r="AK152" s="225">
        <v>0</v>
      </c>
      <c r="AL152" s="225">
        <v>0</v>
      </c>
      <c r="AM152" s="225">
        <v>0</v>
      </c>
      <c r="AN152" s="225">
        <v>0</v>
      </c>
      <c r="AO152" s="225">
        <v>0</v>
      </c>
      <c r="AP152" s="225">
        <v>-1.13E-4</v>
      </c>
      <c r="AQ152" s="225">
        <v>0</v>
      </c>
      <c r="AR152" s="225">
        <v>-1.13E-4</v>
      </c>
      <c r="AS152" s="225">
        <v>0</v>
      </c>
      <c r="AT152" s="225">
        <v>0</v>
      </c>
      <c r="AU152" s="225">
        <v>-4.8000000000000001E-5</v>
      </c>
      <c r="AV152" s="1"/>
      <c r="AW152" s="1"/>
    </row>
    <row r="153" spans="2:49" x14ac:dyDescent="0.25">
      <c r="B153" s="44" t="s">
        <v>205</v>
      </c>
      <c r="C153" s="225">
        <v>0</v>
      </c>
      <c r="D153" s="225">
        <v>0</v>
      </c>
      <c r="E153" s="225">
        <v>8.3500000000000002E-4</v>
      </c>
      <c r="F153" s="225">
        <v>3.0000000000000001E-5</v>
      </c>
      <c r="G153" s="225">
        <v>8.3500000000000002E-4</v>
      </c>
      <c r="H153" s="225">
        <v>4.5457999999999998E-2</v>
      </c>
      <c r="I153" s="225">
        <v>9.5000000000000005E-5</v>
      </c>
      <c r="J153" s="225">
        <v>1.2800000000000001E-3</v>
      </c>
      <c r="K153" s="225">
        <v>0.16490299999999999</v>
      </c>
      <c r="L153" s="225">
        <v>4.5457999999999998E-2</v>
      </c>
      <c r="M153" s="225">
        <v>0</v>
      </c>
      <c r="N153" s="225">
        <v>0</v>
      </c>
      <c r="O153" s="225">
        <v>0</v>
      </c>
      <c r="P153" s="225">
        <v>0</v>
      </c>
      <c r="Q153" s="225">
        <v>0</v>
      </c>
      <c r="R153" s="225">
        <v>0</v>
      </c>
      <c r="S153" s="225">
        <v>0</v>
      </c>
      <c r="T153" s="225">
        <v>0</v>
      </c>
      <c r="U153" s="225">
        <v>0</v>
      </c>
      <c r="V153" s="225">
        <v>0</v>
      </c>
      <c r="W153" s="225">
        <v>0</v>
      </c>
      <c r="X153" s="225">
        <v>0</v>
      </c>
      <c r="Y153" s="225">
        <v>8.6499999999999999E-4</v>
      </c>
      <c r="Z153" s="225">
        <v>3.2000000000000003E-4</v>
      </c>
      <c r="AA153" s="225">
        <v>1.1365E-2</v>
      </c>
      <c r="AB153" s="225">
        <v>3.7800000000000003E-4</v>
      </c>
      <c r="AC153" s="225">
        <v>-6.4999999999999997E-4</v>
      </c>
      <c r="AD153" s="225">
        <v>-6.4999999999999997E-4</v>
      </c>
      <c r="AE153" s="225">
        <v>0</v>
      </c>
      <c r="AF153" s="225">
        <v>0</v>
      </c>
      <c r="AG153" s="225">
        <v>4.7600000000000003E-2</v>
      </c>
      <c r="AH153" s="225">
        <v>0</v>
      </c>
      <c r="AI153" s="225">
        <v>0.34</v>
      </c>
      <c r="AJ153" s="225">
        <v>0</v>
      </c>
      <c r="AK153" s="225">
        <v>1</v>
      </c>
      <c r="AL153" s="225">
        <v>0</v>
      </c>
      <c r="AM153" s="225">
        <v>0</v>
      </c>
      <c r="AN153" s="225">
        <v>0</v>
      </c>
      <c r="AO153" s="225">
        <v>0</v>
      </c>
      <c r="AP153" s="225">
        <v>0.54967500000000002</v>
      </c>
      <c r="AQ153" s="225">
        <v>0</v>
      </c>
      <c r="AR153" s="225">
        <v>0.54967500000000002</v>
      </c>
      <c r="AS153" s="225">
        <v>0</v>
      </c>
      <c r="AT153" s="225">
        <v>0</v>
      </c>
      <c r="AU153" s="225">
        <v>0.23225699999999999</v>
      </c>
      <c r="AV153" s="1"/>
      <c r="AW153" s="1"/>
    </row>
    <row r="154" spans="2:49" x14ac:dyDescent="0.25">
      <c r="B154" s="44" t="s">
        <v>129</v>
      </c>
      <c r="C154" s="225">
        <v>0</v>
      </c>
      <c r="D154" s="225">
        <v>0</v>
      </c>
      <c r="E154" s="225">
        <v>0</v>
      </c>
      <c r="F154" s="225">
        <v>0</v>
      </c>
      <c r="G154" s="225">
        <v>0</v>
      </c>
      <c r="H154" s="225">
        <v>0</v>
      </c>
      <c r="I154" s="225">
        <v>0</v>
      </c>
      <c r="J154" s="225">
        <v>0</v>
      </c>
      <c r="K154" s="225">
        <v>0</v>
      </c>
      <c r="L154" s="225">
        <v>0</v>
      </c>
      <c r="M154" s="225">
        <v>0</v>
      </c>
      <c r="N154" s="225">
        <v>0</v>
      </c>
      <c r="O154" s="225">
        <v>0</v>
      </c>
      <c r="P154" s="225">
        <v>0</v>
      </c>
      <c r="Q154" s="225">
        <v>0</v>
      </c>
      <c r="R154" s="225">
        <v>0</v>
      </c>
      <c r="S154" s="225">
        <v>1</v>
      </c>
      <c r="T154" s="225">
        <v>1</v>
      </c>
      <c r="U154" s="225">
        <v>0</v>
      </c>
      <c r="V154" s="225">
        <v>0</v>
      </c>
      <c r="W154" s="225">
        <v>0</v>
      </c>
      <c r="X154" s="225">
        <v>0</v>
      </c>
      <c r="Y154" s="225">
        <v>0</v>
      </c>
      <c r="Z154" s="225">
        <v>0</v>
      </c>
      <c r="AA154" s="225">
        <v>0</v>
      </c>
      <c r="AB154" s="225">
        <v>0</v>
      </c>
      <c r="AC154" s="225">
        <v>0</v>
      </c>
      <c r="AD154" s="225">
        <v>0</v>
      </c>
      <c r="AE154" s="225">
        <v>0</v>
      </c>
      <c r="AF154" s="225">
        <v>0</v>
      </c>
      <c r="AG154" s="225">
        <v>0</v>
      </c>
      <c r="AH154" s="225">
        <v>0</v>
      </c>
      <c r="AI154" s="225">
        <v>0</v>
      </c>
      <c r="AJ154" s="225">
        <v>0</v>
      </c>
      <c r="AK154" s="225">
        <v>0</v>
      </c>
      <c r="AL154" s="225">
        <v>0</v>
      </c>
      <c r="AM154" s="225">
        <v>0</v>
      </c>
      <c r="AN154" s="225">
        <v>0</v>
      </c>
      <c r="AO154" s="225">
        <v>0</v>
      </c>
      <c r="AP154" s="225">
        <v>0</v>
      </c>
      <c r="AQ154" s="225">
        <v>0</v>
      </c>
      <c r="AR154" s="225">
        <v>0</v>
      </c>
      <c r="AS154" s="225">
        <v>0</v>
      </c>
      <c r="AT154" s="225">
        <v>0</v>
      </c>
      <c r="AU154" s="225">
        <v>0</v>
      </c>
      <c r="AV154" s="1"/>
      <c r="AW154" s="1"/>
    </row>
    <row r="155" spans="2:49" x14ac:dyDescent="0.25">
      <c r="B155" s="44" t="s">
        <v>130</v>
      </c>
      <c r="C155" s="225">
        <v>0</v>
      </c>
      <c r="D155" s="225">
        <v>0</v>
      </c>
      <c r="E155" s="225">
        <v>0</v>
      </c>
      <c r="F155" s="225">
        <v>0</v>
      </c>
      <c r="G155" s="225">
        <v>0</v>
      </c>
      <c r="H155" s="225">
        <v>0</v>
      </c>
      <c r="I155" s="225">
        <v>0</v>
      </c>
      <c r="J155" s="225">
        <v>0</v>
      </c>
      <c r="K155" s="225">
        <v>0</v>
      </c>
      <c r="L155" s="225">
        <v>0</v>
      </c>
      <c r="M155" s="225">
        <v>0</v>
      </c>
      <c r="N155" s="225">
        <v>0</v>
      </c>
      <c r="O155" s="225">
        <v>0</v>
      </c>
      <c r="P155" s="225">
        <v>0</v>
      </c>
      <c r="Q155" s="225">
        <v>0</v>
      </c>
      <c r="R155" s="225">
        <v>0</v>
      </c>
      <c r="S155" s="225">
        <v>1</v>
      </c>
      <c r="T155" s="225">
        <v>1</v>
      </c>
      <c r="U155" s="225">
        <v>1</v>
      </c>
      <c r="V155" s="225">
        <v>0</v>
      </c>
      <c r="W155" s="225">
        <v>0</v>
      </c>
      <c r="X155" s="225">
        <v>0</v>
      </c>
      <c r="Y155" s="225">
        <v>0</v>
      </c>
      <c r="Z155" s="225">
        <v>0</v>
      </c>
      <c r="AA155" s="225">
        <v>0</v>
      </c>
      <c r="AB155" s="225">
        <v>0</v>
      </c>
      <c r="AC155" s="225">
        <v>0</v>
      </c>
      <c r="AD155" s="225">
        <v>0</v>
      </c>
      <c r="AE155" s="225">
        <v>0</v>
      </c>
      <c r="AF155" s="225">
        <v>0</v>
      </c>
      <c r="AG155" s="225">
        <v>0</v>
      </c>
      <c r="AH155" s="225">
        <v>0</v>
      </c>
      <c r="AI155" s="225">
        <v>0</v>
      </c>
      <c r="AJ155" s="225">
        <v>0</v>
      </c>
      <c r="AK155" s="225">
        <v>0</v>
      </c>
      <c r="AL155" s="225">
        <v>0</v>
      </c>
      <c r="AM155" s="225">
        <v>0</v>
      </c>
      <c r="AN155" s="225">
        <v>0</v>
      </c>
      <c r="AO155" s="225">
        <v>0</v>
      </c>
      <c r="AP155" s="225">
        <v>0</v>
      </c>
      <c r="AQ155" s="225">
        <v>0</v>
      </c>
      <c r="AR155" s="225">
        <v>0</v>
      </c>
      <c r="AS155" s="225">
        <v>0</v>
      </c>
      <c r="AT155" s="225">
        <v>0</v>
      </c>
      <c r="AU155" s="225">
        <v>0</v>
      </c>
      <c r="AV155" s="1"/>
      <c r="AW155" s="1"/>
    </row>
    <row r="156" spans="2:49" x14ac:dyDescent="0.25">
      <c r="B156" s="44" t="s">
        <v>131</v>
      </c>
      <c r="C156" s="225">
        <v>0</v>
      </c>
      <c r="D156" s="225">
        <v>0</v>
      </c>
      <c r="E156" s="225">
        <v>0</v>
      </c>
      <c r="F156" s="225">
        <v>0</v>
      </c>
      <c r="G156" s="225">
        <v>0</v>
      </c>
      <c r="H156" s="225">
        <v>0</v>
      </c>
      <c r="I156" s="225">
        <v>0</v>
      </c>
      <c r="J156" s="225">
        <v>0</v>
      </c>
      <c r="K156" s="225">
        <v>0</v>
      </c>
      <c r="L156" s="225">
        <v>0</v>
      </c>
      <c r="M156" s="225">
        <v>0</v>
      </c>
      <c r="N156" s="225">
        <v>0</v>
      </c>
      <c r="O156" s="225">
        <v>0</v>
      </c>
      <c r="P156" s="225">
        <v>0</v>
      </c>
      <c r="Q156" s="225">
        <v>0</v>
      </c>
      <c r="R156" s="225">
        <v>0</v>
      </c>
      <c r="S156" s="225">
        <v>0</v>
      </c>
      <c r="T156" s="225">
        <v>0</v>
      </c>
      <c r="U156" s="225">
        <v>0</v>
      </c>
      <c r="V156" s="225">
        <v>1</v>
      </c>
      <c r="W156" s="225">
        <v>1</v>
      </c>
      <c r="X156" s="225">
        <v>0</v>
      </c>
      <c r="Y156" s="225">
        <v>0</v>
      </c>
      <c r="Z156" s="225">
        <v>0</v>
      </c>
      <c r="AA156" s="225">
        <v>0</v>
      </c>
      <c r="AB156" s="225">
        <v>0</v>
      </c>
      <c r="AC156" s="225">
        <v>0</v>
      </c>
      <c r="AD156" s="225">
        <v>0</v>
      </c>
      <c r="AE156" s="225">
        <v>0</v>
      </c>
      <c r="AF156" s="225">
        <v>0</v>
      </c>
      <c r="AG156" s="225">
        <v>0</v>
      </c>
      <c r="AH156" s="225">
        <v>0</v>
      </c>
      <c r="AI156" s="225">
        <v>0</v>
      </c>
      <c r="AJ156" s="225">
        <v>0</v>
      </c>
      <c r="AK156" s="225">
        <v>0</v>
      </c>
      <c r="AL156" s="225">
        <v>0</v>
      </c>
      <c r="AM156" s="225">
        <v>0</v>
      </c>
      <c r="AN156" s="225">
        <v>0</v>
      </c>
      <c r="AO156" s="225">
        <v>0</v>
      </c>
      <c r="AP156" s="225">
        <v>0</v>
      </c>
      <c r="AQ156" s="225">
        <v>0</v>
      </c>
      <c r="AR156" s="225">
        <v>0</v>
      </c>
      <c r="AS156" s="225">
        <v>0</v>
      </c>
      <c r="AT156" s="225">
        <v>0</v>
      </c>
      <c r="AU156" s="225">
        <v>0</v>
      </c>
      <c r="AV156" s="1"/>
      <c r="AW156" s="1"/>
    </row>
    <row r="157" spans="2:49" x14ac:dyDescent="0.25">
      <c r="B157" s="44" t="s">
        <v>132</v>
      </c>
      <c r="C157" s="225">
        <v>0</v>
      </c>
      <c r="D157" s="225">
        <v>0</v>
      </c>
      <c r="E157" s="225">
        <v>0</v>
      </c>
      <c r="F157" s="225">
        <v>0</v>
      </c>
      <c r="G157" s="225">
        <v>0</v>
      </c>
      <c r="H157" s="225">
        <v>0</v>
      </c>
      <c r="I157" s="225">
        <v>0</v>
      </c>
      <c r="J157" s="225">
        <v>0</v>
      </c>
      <c r="K157" s="225">
        <v>0</v>
      </c>
      <c r="L157" s="225">
        <v>0</v>
      </c>
      <c r="M157" s="225">
        <v>0</v>
      </c>
      <c r="N157" s="225">
        <v>0</v>
      </c>
      <c r="O157" s="225">
        <v>0</v>
      </c>
      <c r="P157" s="225">
        <v>0</v>
      </c>
      <c r="Q157" s="225">
        <v>0</v>
      </c>
      <c r="R157" s="225">
        <v>0</v>
      </c>
      <c r="S157" s="225">
        <v>0</v>
      </c>
      <c r="T157" s="225">
        <v>0</v>
      </c>
      <c r="U157" s="225">
        <v>0</v>
      </c>
      <c r="V157" s="225">
        <v>1</v>
      </c>
      <c r="W157" s="225">
        <v>1</v>
      </c>
      <c r="X157" s="225">
        <v>1</v>
      </c>
      <c r="Y157" s="225">
        <v>0</v>
      </c>
      <c r="Z157" s="225">
        <v>0</v>
      </c>
      <c r="AA157" s="225">
        <v>0</v>
      </c>
      <c r="AB157" s="225">
        <v>0</v>
      </c>
      <c r="AC157" s="225">
        <v>0</v>
      </c>
      <c r="AD157" s="225">
        <v>0</v>
      </c>
      <c r="AE157" s="225">
        <v>0</v>
      </c>
      <c r="AF157" s="225">
        <v>0</v>
      </c>
      <c r="AG157" s="225">
        <v>0</v>
      </c>
      <c r="AH157" s="225">
        <v>0</v>
      </c>
      <c r="AI157" s="225">
        <v>0</v>
      </c>
      <c r="AJ157" s="225">
        <v>0</v>
      </c>
      <c r="AK157" s="225">
        <v>0</v>
      </c>
      <c r="AL157" s="225">
        <v>0</v>
      </c>
      <c r="AM157" s="225">
        <v>0</v>
      </c>
      <c r="AN157" s="225">
        <v>0</v>
      </c>
      <c r="AO157" s="225">
        <v>0</v>
      </c>
      <c r="AP157" s="225">
        <v>0</v>
      </c>
      <c r="AQ157" s="225">
        <v>0</v>
      </c>
      <c r="AR157" s="225">
        <v>0</v>
      </c>
      <c r="AS157" s="225">
        <v>0</v>
      </c>
      <c r="AT157" s="225">
        <v>0</v>
      </c>
      <c r="AU157" s="225">
        <v>0</v>
      </c>
      <c r="AV157" s="1"/>
      <c r="AW157" s="1"/>
    </row>
    <row r="158" spans="2:49" x14ac:dyDescent="0.25">
      <c r="B158" s="44" t="s">
        <v>184</v>
      </c>
      <c r="C158" s="225">
        <v>0</v>
      </c>
      <c r="D158" s="225">
        <v>0</v>
      </c>
      <c r="E158" s="225">
        <v>1.2340000000000001E-3</v>
      </c>
      <c r="F158" s="225">
        <v>5.0000000000000002E-5</v>
      </c>
      <c r="G158" s="225">
        <v>1.2340000000000001E-3</v>
      </c>
      <c r="H158" s="225">
        <v>6.7904999999999993E-2</v>
      </c>
      <c r="I158" s="225">
        <v>1.3999999999999999E-4</v>
      </c>
      <c r="J158" s="225">
        <v>6.0800000000000003E-4</v>
      </c>
      <c r="K158" s="225">
        <v>0.24985599999999999</v>
      </c>
      <c r="L158" s="225">
        <v>6.7904999999999993E-2</v>
      </c>
      <c r="M158" s="225">
        <v>0</v>
      </c>
      <c r="N158" s="225">
        <v>0</v>
      </c>
      <c r="O158" s="225">
        <v>0</v>
      </c>
      <c r="P158" s="225">
        <v>0</v>
      </c>
      <c r="Q158" s="225">
        <v>0</v>
      </c>
      <c r="R158" s="225">
        <v>0</v>
      </c>
      <c r="S158" s="225">
        <v>0</v>
      </c>
      <c r="T158" s="225">
        <v>0</v>
      </c>
      <c r="U158" s="225">
        <v>0</v>
      </c>
      <c r="V158" s="225">
        <v>0</v>
      </c>
      <c r="W158" s="225">
        <v>0</v>
      </c>
      <c r="X158" s="225">
        <v>0</v>
      </c>
      <c r="Y158" s="225">
        <v>1.284E-3</v>
      </c>
      <c r="Z158" s="225">
        <v>1.5200000000000001E-4</v>
      </c>
      <c r="AA158" s="225">
        <v>1.6976000000000002E-2</v>
      </c>
      <c r="AB158" s="225">
        <v>5.5900000000000004E-4</v>
      </c>
      <c r="AC158" s="225">
        <v>-9.6100000000000005E-4</v>
      </c>
      <c r="AD158" s="225">
        <v>-9.6100000000000005E-4</v>
      </c>
      <c r="AE158" s="225">
        <v>0</v>
      </c>
      <c r="AF158" s="225">
        <v>0</v>
      </c>
      <c r="AG158" s="225">
        <v>0</v>
      </c>
      <c r="AH158" s="225">
        <v>0</v>
      </c>
      <c r="AI158" s="225">
        <v>0</v>
      </c>
      <c r="AJ158" s="225">
        <v>0</v>
      </c>
      <c r="AK158" s="225">
        <v>0</v>
      </c>
      <c r="AL158" s="225">
        <v>0</v>
      </c>
      <c r="AM158" s="225">
        <v>0</v>
      </c>
      <c r="AN158" s="225">
        <v>0</v>
      </c>
      <c r="AO158" s="225">
        <v>0</v>
      </c>
      <c r="AP158" s="225">
        <v>0.99951999999999996</v>
      </c>
      <c r="AQ158" s="225">
        <v>0</v>
      </c>
      <c r="AR158" s="225">
        <v>-4.8000000000000001E-4</v>
      </c>
      <c r="AS158" s="225">
        <v>0</v>
      </c>
      <c r="AT158" s="225">
        <v>0</v>
      </c>
      <c r="AU158" s="225">
        <v>0.35191</v>
      </c>
      <c r="AV158" s="1"/>
      <c r="AW158" s="1"/>
    </row>
    <row r="159" spans="2:49" x14ac:dyDescent="0.25">
      <c r="B159" s="44" t="s">
        <v>185</v>
      </c>
      <c r="C159" s="225">
        <v>0</v>
      </c>
      <c r="D159" s="225">
        <v>0</v>
      </c>
      <c r="E159" s="225">
        <v>2.4699999999999999E-4</v>
      </c>
      <c r="F159" s="225">
        <v>1.0000000000000001E-5</v>
      </c>
      <c r="G159" s="225">
        <v>2.4699999999999999E-4</v>
      </c>
      <c r="H159" s="225">
        <v>1.3580999999999999E-2</v>
      </c>
      <c r="I159" s="225">
        <v>2.8E-5</v>
      </c>
      <c r="J159" s="225">
        <v>1.22E-4</v>
      </c>
      <c r="K159" s="225">
        <v>4.9971000000000002E-2</v>
      </c>
      <c r="L159" s="225">
        <v>1.3580999999999999E-2</v>
      </c>
      <c r="M159" s="225">
        <v>0</v>
      </c>
      <c r="N159" s="225">
        <v>0</v>
      </c>
      <c r="O159" s="225">
        <v>0</v>
      </c>
      <c r="P159" s="225">
        <v>0</v>
      </c>
      <c r="Q159" s="225">
        <v>0</v>
      </c>
      <c r="R159" s="225">
        <v>0</v>
      </c>
      <c r="S159" s="225">
        <v>0</v>
      </c>
      <c r="T159" s="225">
        <v>0</v>
      </c>
      <c r="U159" s="225">
        <v>0</v>
      </c>
      <c r="V159" s="225">
        <v>0</v>
      </c>
      <c r="W159" s="225">
        <v>0</v>
      </c>
      <c r="X159" s="225">
        <v>0</v>
      </c>
      <c r="Y159" s="225">
        <v>2.5700000000000001E-4</v>
      </c>
      <c r="Z159" s="225">
        <v>3.0000000000000001E-5</v>
      </c>
      <c r="AA159" s="225">
        <v>3.395E-3</v>
      </c>
      <c r="AB159" s="225">
        <v>1.12E-4</v>
      </c>
      <c r="AC159" s="225">
        <v>-1.92E-4</v>
      </c>
      <c r="AD159" s="225">
        <v>-1.92E-4</v>
      </c>
      <c r="AE159" s="225">
        <v>0</v>
      </c>
      <c r="AF159" s="225">
        <v>0</v>
      </c>
      <c r="AG159" s="225">
        <v>0</v>
      </c>
      <c r="AH159" s="225">
        <v>0</v>
      </c>
      <c r="AI159" s="225">
        <v>0</v>
      </c>
      <c r="AJ159" s="225">
        <v>0</v>
      </c>
      <c r="AK159" s="225">
        <v>0</v>
      </c>
      <c r="AL159" s="225">
        <v>0</v>
      </c>
      <c r="AM159" s="225">
        <v>0</v>
      </c>
      <c r="AN159" s="225">
        <v>0</v>
      </c>
      <c r="AO159" s="225">
        <v>0</v>
      </c>
      <c r="AP159" s="225">
        <v>-9.6000000000000002E-5</v>
      </c>
      <c r="AQ159" s="225">
        <v>0</v>
      </c>
      <c r="AR159" s="225">
        <v>0.99990400000000002</v>
      </c>
      <c r="AS159" s="225">
        <v>0</v>
      </c>
      <c r="AT159" s="225">
        <v>0</v>
      </c>
      <c r="AU159" s="225">
        <v>7.0382E-2</v>
      </c>
      <c r="AV159" s="1"/>
      <c r="AW159" s="1"/>
    </row>
    <row r="160" spans="2:49" x14ac:dyDescent="0.25">
      <c r="B160" s="44" t="s">
        <v>186</v>
      </c>
      <c r="C160" s="225">
        <v>0</v>
      </c>
      <c r="D160" s="225">
        <v>0</v>
      </c>
      <c r="E160" s="225">
        <v>9.3800000000000003E-4</v>
      </c>
      <c r="F160" s="225">
        <v>3.8000000000000002E-5</v>
      </c>
      <c r="G160" s="225">
        <v>9.3800000000000003E-4</v>
      </c>
      <c r="H160" s="225">
        <v>5.1608000000000001E-2</v>
      </c>
      <c r="I160" s="225">
        <v>1.06E-4</v>
      </c>
      <c r="J160" s="225">
        <v>4.6200000000000001E-4</v>
      </c>
      <c r="K160" s="225">
        <v>0.18989</v>
      </c>
      <c r="L160" s="225">
        <v>5.1608000000000001E-2</v>
      </c>
      <c r="M160" s="225">
        <v>0</v>
      </c>
      <c r="N160" s="225">
        <v>0</v>
      </c>
      <c r="O160" s="225">
        <v>0</v>
      </c>
      <c r="P160" s="225">
        <v>0</v>
      </c>
      <c r="Q160" s="225">
        <v>0</v>
      </c>
      <c r="R160" s="225">
        <v>0</v>
      </c>
      <c r="S160" s="225">
        <v>0</v>
      </c>
      <c r="T160" s="225">
        <v>0</v>
      </c>
      <c r="U160" s="225">
        <v>0</v>
      </c>
      <c r="V160" s="225">
        <v>0</v>
      </c>
      <c r="W160" s="225">
        <v>0</v>
      </c>
      <c r="X160" s="225">
        <v>0</v>
      </c>
      <c r="Y160" s="225">
        <v>9.7599999999999998E-4</v>
      </c>
      <c r="Z160" s="225">
        <v>1.15E-4</v>
      </c>
      <c r="AA160" s="225">
        <v>1.2902E-2</v>
      </c>
      <c r="AB160" s="225">
        <v>4.2499999999999998E-4</v>
      </c>
      <c r="AC160" s="225">
        <v>-7.2999999999999996E-4</v>
      </c>
      <c r="AD160" s="225">
        <v>-7.2999999999999996E-4</v>
      </c>
      <c r="AE160" s="225">
        <v>0</v>
      </c>
      <c r="AF160" s="225">
        <v>0</v>
      </c>
      <c r="AG160" s="225">
        <v>0</v>
      </c>
      <c r="AH160" s="225">
        <v>0</v>
      </c>
      <c r="AI160" s="225">
        <v>0</v>
      </c>
      <c r="AJ160" s="225">
        <v>0</v>
      </c>
      <c r="AK160" s="225">
        <v>0</v>
      </c>
      <c r="AL160" s="225">
        <v>0</v>
      </c>
      <c r="AM160" s="225">
        <v>0</v>
      </c>
      <c r="AN160" s="225">
        <v>0</v>
      </c>
      <c r="AO160" s="225">
        <v>0</v>
      </c>
      <c r="AP160" s="225">
        <v>-3.6499999999999998E-4</v>
      </c>
      <c r="AQ160" s="225">
        <v>1</v>
      </c>
      <c r="AR160" s="225">
        <v>-3.6499999999999998E-4</v>
      </c>
      <c r="AS160" s="225">
        <v>0</v>
      </c>
      <c r="AT160" s="225">
        <v>0</v>
      </c>
      <c r="AU160" s="225">
        <v>0.26745099999999999</v>
      </c>
      <c r="AV160" s="1"/>
      <c r="AW160" s="1"/>
    </row>
    <row r="161" spans="2:93" x14ac:dyDescent="0.25">
      <c r="B161" s="44" t="s">
        <v>187</v>
      </c>
      <c r="C161" s="225">
        <v>0</v>
      </c>
      <c r="D161" s="225">
        <v>0</v>
      </c>
      <c r="E161" s="225">
        <v>1.0859999999999999E-3</v>
      </c>
      <c r="F161" s="225">
        <v>4.3999999999999999E-5</v>
      </c>
      <c r="G161" s="225">
        <v>1.0859999999999999E-3</v>
      </c>
      <c r="H161" s="225">
        <v>5.9755999999999997E-2</v>
      </c>
      <c r="I161" s="225">
        <v>1.2300000000000001E-4</v>
      </c>
      <c r="J161" s="225">
        <v>5.3499999999999999E-4</v>
      </c>
      <c r="K161" s="225">
        <v>0.21987300000000001</v>
      </c>
      <c r="L161" s="225">
        <v>5.9755999999999997E-2</v>
      </c>
      <c r="M161" s="225">
        <v>0</v>
      </c>
      <c r="N161" s="225">
        <v>0</v>
      </c>
      <c r="O161" s="225">
        <v>0</v>
      </c>
      <c r="P161" s="225">
        <v>0</v>
      </c>
      <c r="Q161" s="225">
        <v>0</v>
      </c>
      <c r="R161" s="225">
        <v>0</v>
      </c>
      <c r="S161" s="225">
        <v>0</v>
      </c>
      <c r="T161" s="225">
        <v>0</v>
      </c>
      <c r="U161" s="225">
        <v>0</v>
      </c>
      <c r="V161" s="225">
        <v>0</v>
      </c>
      <c r="W161" s="225">
        <v>0</v>
      </c>
      <c r="X161" s="225">
        <v>0</v>
      </c>
      <c r="Y161" s="225">
        <v>1.1299999999999999E-3</v>
      </c>
      <c r="Z161" s="225">
        <v>1.34E-4</v>
      </c>
      <c r="AA161" s="225">
        <v>1.4938999999999999E-2</v>
      </c>
      <c r="AB161" s="225">
        <v>4.9200000000000003E-4</v>
      </c>
      <c r="AC161" s="225">
        <v>-8.4500000000000005E-4</v>
      </c>
      <c r="AD161" s="225">
        <v>-8.4500000000000005E-4</v>
      </c>
      <c r="AE161" s="225">
        <v>0</v>
      </c>
      <c r="AF161" s="225">
        <v>0</v>
      </c>
      <c r="AG161" s="225">
        <v>0</v>
      </c>
      <c r="AH161" s="225">
        <v>0</v>
      </c>
      <c r="AI161" s="225">
        <v>0</v>
      </c>
      <c r="AJ161" s="225">
        <v>0</v>
      </c>
      <c r="AK161" s="225">
        <v>0</v>
      </c>
      <c r="AL161" s="225">
        <v>0</v>
      </c>
      <c r="AM161" s="225">
        <v>0</v>
      </c>
      <c r="AN161" s="225">
        <v>0</v>
      </c>
      <c r="AO161" s="225">
        <v>0</v>
      </c>
      <c r="AP161" s="225">
        <v>-4.2299999999999998E-4</v>
      </c>
      <c r="AQ161" s="225">
        <v>0</v>
      </c>
      <c r="AR161" s="225">
        <v>-4.2299999999999998E-4</v>
      </c>
      <c r="AS161" s="225">
        <v>1</v>
      </c>
      <c r="AT161" s="225">
        <v>0</v>
      </c>
      <c r="AU161" s="225">
        <v>0.30968099999999998</v>
      </c>
      <c r="AV161" s="1"/>
      <c r="AW161" s="1"/>
    </row>
    <row r="162" spans="2:93" x14ac:dyDescent="0.25">
      <c r="B162" s="44" t="s">
        <v>188</v>
      </c>
      <c r="C162" s="225">
        <v>0</v>
      </c>
      <c r="D162" s="225">
        <v>0</v>
      </c>
      <c r="E162" s="225">
        <v>1.431E-3</v>
      </c>
      <c r="F162" s="225">
        <v>5.8E-5</v>
      </c>
      <c r="G162" s="225">
        <v>1.431E-3</v>
      </c>
      <c r="H162" s="225">
        <v>7.8770000000000007E-2</v>
      </c>
      <c r="I162" s="225">
        <v>1.6200000000000001E-4</v>
      </c>
      <c r="J162" s="225">
        <v>7.0500000000000001E-4</v>
      </c>
      <c r="K162" s="225">
        <v>0.28983300000000001</v>
      </c>
      <c r="L162" s="225">
        <v>7.8770000000000007E-2</v>
      </c>
      <c r="M162" s="225">
        <v>0</v>
      </c>
      <c r="N162" s="225">
        <v>0</v>
      </c>
      <c r="O162" s="225">
        <v>0</v>
      </c>
      <c r="P162" s="225">
        <v>0</v>
      </c>
      <c r="Q162" s="225">
        <v>0</v>
      </c>
      <c r="R162" s="225">
        <v>0</v>
      </c>
      <c r="S162" s="225">
        <v>0</v>
      </c>
      <c r="T162" s="225">
        <v>0</v>
      </c>
      <c r="U162" s="225">
        <v>0</v>
      </c>
      <c r="V162" s="225">
        <v>0</v>
      </c>
      <c r="W162" s="225">
        <v>0</v>
      </c>
      <c r="X162" s="225">
        <v>0</v>
      </c>
      <c r="Y162" s="225">
        <v>1.4890000000000001E-3</v>
      </c>
      <c r="Z162" s="225">
        <v>1.76E-4</v>
      </c>
      <c r="AA162" s="225">
        <v>1.9692000000000001E-2</v>
      </c>
      <c r="AB162" s="225">
        <v>6.4899999999999995E-4</v>
      </c>
      <c r="AC162" s="225">
        <v>-1.114E-3</v>
      </c>
      <c r="AD162" s="225">
        <v>-1.114E-3</v>
      </c>
      <c r="AE162" s="225">
        <v>0</v>
      </c>
      <c r="AF162" s="225">
        <v>0</v>
      </c>
      <c r="AG162" s="225">
        <v>0</v>
      </c>
      <c r="AH162" s="225">
        <v>0</v>
      </c>
      <c r="AI162" s="225">
        <v>0</v>
      </c>
      <c r="AJ162" s="225">
        <v>0</v>
      </c>
      <c r="AK162" s="225">
        <v>0</v>
      </c>
      <c r="AL162" s="225">
        <v>0</v>
      </c>
      <c r="AM162" s="225">
        <v>0</v>
      </c>
      <c r="AN162" s="225">
        <v>0</v>
      </c>
      <c r="AO162" s="225">
        <v>0</v>
      </c>
      <c r="AP162" s="225">
        <v>-5.5699999999999999E-4</v>
      </c>
      <c r="AQ162" s="225">
        <v>0</v>
      </c>
      <c r="AR162" s="225">
        <v>-5.5699999999999999E-4</v>
      </c>
      <c r="AS162" s="225">
        <v>0</v>
      </c>
      <c r="AT162" s="225">
        <v>1</v>
      </c>
      <c r="AU162" s="225">
        <v>-2.3499999999999999E-4</v>
      </c>
      <c r="AV162" s="1"/>
      <c r="AW162" s="1"/>
    </row>
    <row r="163" spans="2:93" x14ac:dyDescent="0.25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2:93" x14ac:dyDescent="0.25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2:93" ht="15.75" thickBot="1" x14ac:dyDescent="0.3">
      <c r="B165" s="44" t="s">
        <v>319</v>
      </c>
    </row>
    <row r="166" spans="2:93" ht="15.75" thickBot="1" x14ac:dyDescent="0.3">
      <c r="B166" s="226" t="s">
        <v>317</v>
      </c>
      <c r="C166" s="227" t="s">
        <v>0</v>
      </c>
      <c r="D166" s="227" t="s">
        <v>1</v>
      </c>
      <c r="E166" s="227" t="s">
        <v>2</v>
      </c>
      <c r="F166" s="227" t="s">
        <v>3</v>
      </c>
      <c r="G166" s="227" t="s">
        <v>4</v>
      </c>
      <c r="H166" s="227" t="s">
        <v>5</v>
      </c>
      <c r="I166" s="227" t="s">
        <v>6</v>
      </c>
      <c r="J166" s="227" t="s">
        <v>7</v>
      </c>
      <c r="K166" s="227" t="s">
        <v>99</v>
      </c>
      <c r="L166" s="227" t="s">
        <v>8</v>
      </c>
      <c r="M166" s="227" t="s">
        <v>9</v>
      </c>
      <c r="N166" s="227" t="s">
        <v>100</v>
      </c>
      <c r="O166" s="227" t="s">
        <v>10</v>
      </c>
      <c r="P166" s="227" t="s">
        <v>11</v>
      </c>
      <c r="Q166" s="227" t="s">
        <v>12</v>
      </c>
      <c r="R166" s="227" t="s">
        <v>13</v>
      </c>
      <c r="S166" s="227" t="s">
        <v>103</v>
      </c>
      <c r="T166" s="227" t="s">
        <v>133</v>
      </c>
      <c r="U166" s="227" t="s">
        <v>134</v>
      </c>
      <c r="V166" s="227" t="s">
        <v>104</v>
      </c>
      <c r="W166" s="227" t="s">
        <v>135</v>
      </c>
      <c r="X166" s="227" t="s">
        <v>136</v>
      </c>
      <c r="Y166" s="227" t="s">
        <v>14</v>
      </c>
      <c r="Z166" s="227" t="s">
        <v>15</v>
      </c>
      <c r="AA166" s="227" t="s">
        <v>93</v>
      </c>
      <c r="AB166" s="227" t="s">
        <v>16</v>
      </c>
      <c r="AC166" s="227" t="s">
        <v>17</v>
      </c>
      <c r="AD166" s="227" t="s">
        <v>18</v>
      </c>
      <c r="AE166" s="227" t="s">
        <v>19</v>
      </c>
      <c r="AF166" s="227" t="s">
        <v>20</v>
      </c>
      <c r="AG166" s="227" t="s">
        <v>196</v>
      </c>
      <c r="AH166" s="227" t="s">
        <v>197</v>
      </c>
      <c r="AI166" s="227" t="s">
        <v>198</v>
      </c>
      <c r="AJ166" s="227" t="s">
        <v>199</v>
      </c>
      <c r="AK166" s="227" t="s">
        <v>200</v>
      </c>
      <c r="AL166" s="227" t="s">
        <v>101</v>
      </c>
      <c r="AM166" s="227" t="s">
        <v>102</v>
      </c>
      <c r="AN166" s="227" t="s">
        <v>21</v>
      </c>
      <c r="AO166" s="227" t="s">
        <v>22</v>
      </c>
      <c r="AP166" s="227" t="s">
        <v>178</v>
      </c>
      <c r="AQ166" s="227" t="s">
        <v>179</v>
      </c>
      <c r="AR166" s="227" t="s">
        <v>180</v>
      </c>
      <c r="AS166" s="227" t="s">
        <v>181</v>
      </c>
      <c r="AT166" s="227" t="s">
        <v>182</v>
      </c>
      <c r="AU166" s="228" t="s">
        <v>183</v>
      </c>
    </row>
    <row r="167" spans="2:93" x14ac:dyDescent="0.25">
      <c r="B167" s="44" t="s">
        <v>23</v>
      </c>
      <c r="C167" s="225">
        <v>0</v>
      </c>
      <c r="D167" s="225">
        <v>1</v>
      </c>
      <c r="E167" s="225">
        <v>0.75</v>
      </c>
      <c r="F167" s="225">
        <v>0</v>
      </c>
      <c r="G167" s="225">
        <v>0</v>
      </c>
      <c r="H167" s="225">
        <v>0</v>
      </c>
      <c r="I167" s="225">
        <v>1.75</v>
      </c>
      <c r="J167" s="225">
        <v>0.75</v>
      </c>
      <c r="K167" s="225">
        <v>0.75</v>
      </c>
      <c r="L167" s="225">
        <v>0.75</v>
      </c>
      <c r="M167" s="225">
        <v>0.75</v>
      </c>
      <c r="N167" s="225">
        <v>0.75</v>
      </c>
      <c r="O167" s="225">
        <v>0</v>
      </c>
      <c r="P167" s="225">
        <v>0</v>
      </c>
      <c r="Q167" s="225">
        <v>0</v>
      </c>
      <c r="R167" s="225">
        <v>0</v>
      </c>
      <c r="S167" s="225">
        <v>0.53449999999999998</v>
      </c>
      <c r="T167" s="225">
        <v>0.53449999999999998</v>
      </c>
      <c r="U167" s="225">
        <v>0.53449999999999998</v>
      </c>
      <c r="V167" s="225">
        <v>0.5948</v>
      </c>
      <c r="W167" s="225">
        <v>0.5948</v>
      </c>
      <c r="X167" s="225">
        <v>0.5948</v>
      </c>
      <c r="Y167" s="225">
        <v>1.75</v>
      </c>
      <c r="Z167" s="225">
        <v>0.75</v>
      </c>
      <c r="AA167" s="225">
        <v>0.75</v>
      </c>
      <c r="AB167" s="225">
        <v>7</v>
      </c>
      <c r="AC167" s="225">
        <v>0</v>
      </c>
      <c r="AD167" s="225">
        <v>0.25</v>
      </c>
      <c r="AE167" s="225">
        <v>0</v>
      </c>
      <c r="AF167" s="225">
        <v>0</v>
      </c>
      <c r="AG167" s="225">
        <v>2</v>
      </c>
      <c r="AH167" s="225">
        <v>2</v>
      </c>
      <c r="AI167" s="225">
        <v>2</v>
      </c>
      <c r="AJ167" s="225">
        <v>2</v>
      </c>
      <c r="AK167" s="225">
        <v>2</v>
      </c>
      <c r="AL167" s="225">
        <v>0</v>
      </c>
      <c r="AM167" s="225">
        <v>0</v>
      </c>
      <c r="AN167" s="225">
        <v>0</v>
      </c>
      <c r="AO167" s="225">
        <v>0</v>
      </c>
      <c r="AP167" s="225">
        <v>0.75</v>
      </c>
      <c r="AQ167" s="225">
        <v>0.75</v>
      </c>
      <c r="AR167" s="225">
        <v>0.75</v>
      </c>
      <c r="AS167" s="225">
        <v>0.75</v>
      </c>
      <c r="AT167" s="225">
        <v>0.75</v>
      </c>
      <c r="AU167" s="225">
        <v>0.75</v>
      </c>
      <c r="AW167" s="1"/>
    </row>
    <row r="168" spans="2:93" x14ac:dyDescent="0.25">
      <c r="B168" s="44" t="s">
        <v>24</v>
      </c>
      <c r="C168" s="225">
        <v>0.73897000000000002</v>
      </c>
      <c r="D168" s="225">
        <v>0</v>
      </c>
      <c r="E168" s="225">
        <v>0.14707100000000001</v>
      </c>
      <c r="F168" s="225">
        <v>-8.2805000000000004E-2</v>
      </c>
      <c r="G168" s="225">
        <v>0.14707100000000001</v>
      </c>
      <c r="H168" s="225">
        <v>0.123044</v>
      </c>
      <c r="I168" s="225">
        <v>1.6657999999999999E-2</v>
      </c>
      <c r="J168" s="225">
        <v>0.174905</v>
      </c>
      <c r="K168" s="225">
        <v>-1.7172E-2</v>
      </c>
      <c r="L168" s="225">
        <v>0.123044</v>
      </c>
      <c r="M168" s="225">
        <v>0</v>
      </c>
      <c r="N168" s="225">
        <v>0</v>
      </c>
      <c r="O168" s="225">
        <v>1.8255509999999999</v>
      </c>
      <c r="P168" s="225">
        <v>0.73897000000000002</v>
      </c>
      <c r="Q168" s="225">
        <v>0.98950000000000005</v>
      </c>
      <c r="R168" s="225">
        <v>0.7873</v>
      </c>
      <c r="S168" s="225">
        <v>0.73897000000000002</v>
      </c>
      <c r="T168" s="225">
        <v>0</v>
      </c>
      <c r="U168" s="225">
        <v>0</v>
      </c>
      <c r="V168" s="225">
        <v>0.7873</v>
      </c>
      <c r="W168" s="225">
        <v>0</v>
      </c>
      <c r="X168" s="225">
        <v>0</v>
      </c>
      <c r="Y168" s="225">
        <v>6.4265000000000003E-2</v>
      </c>
      <c r="Z168" s="225">
        <v>4.3726000000000001E-2</v>
      </c>
      <c r="AA168" s="225">
        <v>3.0761E-2</v>
      </c>
      <c r="AB168" s="225">
        <v>6.6631999999999997E-2</v>
      </c>
      <c r="AC168" s="225">
        <v>-0.114483</v>
      </c>
      <c r="AD168" s="225">
        <v>-0.114483</v>
      </c>
      <c r="AE168" s="225">
        <v>0</v>
      </c>
      <c r="AF168" s="225">
        <v>0</v>
      </c>
      <c r="AG168" s="225">
        <v>0</v>
      </c>
      <c r="AH168" s="225">
        <v>0</v>
      </c>
      <c r="AI168" s="225">
        <v>0</v>
      </c>
      <c r="AJ168" s="225">
        <v>0</v>
      </c>
      <c r="AK168" s="225">
        <v>0</v>
      </c>
      <c r="AL168" s="225">
        <v>0</v>
      </c>
      <c r="AM168" s="225">
        <v>0</v>
      </c>
      <c r="AN168" s="225">
        <v>0</v>
      </c>
      <c r="AO168" s="225">
        <v>0</v>
      </c>
      <c r="AP168" s="225">
        <v>-5.7241E-2</v>
      </c>
      <c r="AQ168" s="225">
        <v>0</v>
      </c>
      <c r="AR168" s="225">
        <v>-5.7241E-2</v>
      </c>
      <c r="AS168" s="225">
        <v>0</v>
      </c>
      <c r="AT168" s="225">
        <v>0</v>
      </c>
      <c r="AU168" s="225">
        <v>-2.4185999999999999E-2</v>
      </c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2:93" x14ac:dyDescent="0.25">
      <c r="B169" s="44" t="s">
        <v>25</v>
      </c>
      <c r="C169" s="225">
        <v>0</v>
      </c>
      <c r="D169" s="225">
        <v>1</v>
      </c>
      <c r="E169" s="225">
        <v>2.7413E-2</v>
      </c>
      <c r="F169" s="225">
        <v>-0.65937199999999996</v>
      </c>
      <c r="G169" s="225">
        <v>2.7413E-2</v>
      </c>
      <c r="H169" s="225">
        <v>-2.3244999999999998E-2</v>
      </c>
      <c r="I169" s="225">
        <v>9.0245000000000006E-2</v>
      </c>
      <c r="J169" s="225">
        <v>2.5669999999999998E-3</v>
      </c>
      <c r="K169" s="225">
        <v>-9.3032000000000004E-2</v>
      </c>
      <c r="L169" s="225">
        <v>-2.3244999999999998E-2</v>
      </c>
      <c r="M169" s="225">
        <v>0</v>
      </c>
      <c r="N169" s="225">
        <v>0</v>
      </c>
      <c r="O169" s="225">
        <v>0</v>
      </c>
      <c r="P169" s="225">
        <v>0</v>
      </c>
      <c r="Q169" s="225">
        <v>0</v>
      </c>
      <c r="R169" s="225">
        <v>0</v>
      </c>
      <c r="S169" s="225">
        <v>0</v>
      </c>
      <c r="T169" s="225">
        <v>0</v>
      </c>
      <c r="U169" s="225">
        <v>0</v>
      </c>
      <c r="V169" s="225">
        <v>0</v>
      </c>
      <c r="W169" s="225">
        <v>0</v>
      </c>
      <c r="X169" s="225">
        <v>0</v>
      </c>
      <c r="Y169" s="225">
        <v>0.36804100000000001</v>
      </c>
      <c r="Z169" s="225">
        <v>6.4199999999999999E-4</v>
      </c>
      <c r="AA169" s="225">
        <v>-5.8110000000000002E-3</v>
      </c>
      <c r="AB169" s="225">
        <v>0.36098000000000002</v>
      </c>
      <c r="AC169" s="225">
        <v>-0.62021000000000004</v>
      </c>
      <c r="AD169" s="225">
        <v>-0.62021000000000004</v>
      </c>
      <c r="AE169" s="225">
        <v>0</v>
      </c>
      <c r="AF169" s="225">
        <v>0</v>
      </c>
      <c r="AG169" s="225">
        <v>0</v>
      </c>
      <c r="AH169" s="225">
        <v>0</v>
      </c>
      <c r="AI169" s="225">
        <v>0</v>
      </c>
      <c r="AJ169" s="225">
        <v>0</v>
      </c>
      <c r="AK169" s="225">
        <v>0</v>
      </c>
      <c r="AL169" s="225">
        <v>0</v>
      </c>
      <c r="AM169" s="225">
        <v>0</v>
      </c>
      <c r="AN169" s="225">
        <v>0</v>
      </c>
      <c r="AO169" s="225">
        <v>0</v>
      </c>
      <c r="AP169" s="225">
        <v>-0.31010500000000002</v>
      </c>
      <c r="AQ169" s="225">
        <v>0</v>
      </c>
      <c r="AR169" s="225">
        <v>-0.31010500000000002</v>
      </c>
      <c r="AS169" s="225">
        <v>0</v>
      </c>
      <c r="AT169" s="225">
        <v>0</v>
      </c>
      <c r="AU169" s="225">
        <v>-0.13103000000000001</v>
      </c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2:93" x14ac:dyDescent="0.25">
      <c r="B170" s="44" t="s">
        <v>26</v>
      </c>
      <c r="C170" s="225">
        <v>-0.54876000000000003</v>
      </c>
      <c r="D170" s="225">
        <v>0</v>
      </c>
      <c r="E170" s="225">
        <v>-0.10921500000000001</v>
      </c>
      <c r="F170" s="225">
        <v>6.1490999999999997E-2</v>
      </c>
      <c r="G170" s="225">
        <v>-0.10921500000000001</v>
      </c>
      <c r="H170" s="225">
        <v>-9.1371999999999995E-2</v>
      </c>
      <c r="I170" s="225">
        <v>-1.2370000000000001E-2</v>
      </c>
      <c r="J170" s="225">
        <v>-0.129884</v>
      </c>
      <c r="K170" s="225">
        <v>1.2751999999999999E-2</v>
      </c>
      <c r="L170" s="225">
        <v>-9.1371999999999995E-2</v>
      </c>
      <c r="M170" s="225">
        <v>0</v>
      </c>
      <c r="N170" s="225">
        <v>0</v>
      </c>
      <c r="O170" s="225">
        <v>-1.3556569999999999</v>
      </c>
      <c r="P170" s="225">
        <v>-0.54876000000000003</v>
      </c>
      <c r="Q170" s="225">
        <v>0</v>
      </c>
      <c r="R170" s="225">
        <v>0</v>
      </c>
      <c r="S170" s="225">
        <v>-0.54876000000000003</v>
      </c>
      <c r="T170" s="225">
        <v>0</v>
      </c>
      <c r="U170" s="225">
        <v>0</v>
      </c>
      <c r="V170" s="225">
        <v>0</v>
      </c>
      <c r="W170" s="225">
        <v>0</v>
      </c>
      <c r="X170" s="225">
        <v>0</v>
      </c>
      <c r="Y170" s="225">
        <v>-4.7723000000000002E-2</v>
      </c>
      <c r="Z170" s="225">
        <v>-3.2471E-2</v>
      </c>
      <c r="AA170" s="225">
        <v>-2.2842999999999999E-2</v>
      </c>
      <c r="AB170" s="225">
        <v>-4.9480999999999997E-2</v>
      </c>
      <c r="AC170" s="225">
        <v>8.5014999999999993E-2</v>
      </c>
      <c r="AD170" s="225">
        <v>8.5014999999999993E-2</v>
      </c>
      <c r="AE170" s="225">
        <v>0</v>
      </c>
      <c r="AF170" s="225">
        <v>0</v>
      </c>
      <c r="AG170" s="225">
        <v>0</v>
      </c>
      <c r="AH170" s="225">
        <v>0</v>
      </c>
      <c r="AI170" s="225">
        <v>0</v>
      </c>
      <c r="AJ170" s="225">
        <v>0</v>
      </c>
      <c r="AK170" s="225">
        <v>0</v>
      </c>
      <c r="AL170" s="225">
        <v>0</v>
      </c>
      <c r="AM170" s="225">
        <v>0</v>
      </c>
      <c r="AN170" s="225">
        <v>0</v>
      </c>
      <c r="AO170" s="225">
        <v>0</v>
      </c>
      <c r="AP170" s="225">
        <v>4.2507000000000003E-2</v>
      </c>
      <c r="AQ170" s="225">
        <v>0</v>
      </c>
      <c r="AR170" s="225">
        <v>4.2507000000000003E-2</v>
      </c>
      <c r="AS170" s="225">
        <v>0</v>
      </c>
      <c r="AT170" s="225">
        <v>0</v>
      </c>
      <c r="AU170" s="225">
        <v>1.7961000000000001E-2</v>
      </c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2:93" x14ac:dyDescent="0.25">
      <c r="B171" s="248" t="s">
        <v>27</v>
      </c>
      <c r="C171" s="249">
        <v>0</v>
      </c>
      <c r="D171" s="249">
        <v>0</v>
      </c>
      <c r="E171" s="249">
        <v>0</v>
      </c>
      <c r="F171" s="249">
        <v>0</v>
      </c>
      <c r="G171" s="249">
        <v>0</v>
      </c>
      <c r="H171" s="249">
        <v>0</v>
      </c>
      <c r="I171" s="249">
        <v>0</v>
      </c>
      <c r="J171" s="249">
        <v>0</v>
      </c>
      <c r="K171" s="249">
        <v>0</v>
      </c>
      <c r="L171" s="249">
        <v>0</v>
      </c>
      <c r="M171" s="249">
        <v>0</v>
      </c>
      <c r="N171" s="249">
        <v>0</v>
      </c>
      <c r="O171" s="249">
        <v>0</v>
      </c>
      <c r="P171" s="249">
        <v>0</v>
      </c>
      <c r="Q171" s="249">
        <v>0</v>
      </c>
      <c r="R171" s="249">
        <v>0</v>
      </c>
      <c r="S171" s="249">
        <v>0</v>
      </c>
      <c r="T171" s="249">
        <v>0</v>
      </c>
      <c r="U171" s="249">
        <v>0</v>
      </c>
      <c r="V171" s="249">
        <v>0</v>
      </c>
      <c r="W171" s="249">
        <v>0</v>
      </c>
      <c r="X171" s="249">
        <v>0</v>
      </c>
      <c r="Y171" s="249">
        <v>0</v>
      </c>
      <c r="Z171" s="249">
        <v>0</v>
      </c>
      <c r="AA171" s="249">
        <v>0</v>
      </c>
      <c r="AB171" s="249">
        <v>0</v>
      </c>
      <c r="AC171" s="249">
        <v>0</v>
      </c>
      <c r="AD171" s="249">
        <v>0</v>
      </c>
      <c r="AE171" s="249">
        <v>0</v>
      </c>
      <c r="AF171" s="249">
        <v>0</v>
      </c>
      <c r="AG171" s="249">
        <v>0</v>
      </c>
      <c r="AH171" s="249">
        <v>0</v>
      </c>
      <c r="AI171" s="249">
        <v>0</v>
      </c>
      <c r="AJ171" s="249">
        <v>0</v>
      </c>
      <c r="AK171" s="249">
        <v>0</v>
      </c>
      <c r="AL171" s="249">
        <v>0</v>
      </c>
      <c r="AM171" s="249">
        <v>0</v>
      </c>
      <c r="AN171" s="249">
        <v>0</v>
      </c>
      <c r="AO171" s="249">
        <v>0</v>
      </c>
      <c r="AP171" s="249">
        <v>0</v>
      </c>
      <c r="AQ171" s="249">
        <v>0</v>
      </c>
      <c r="AR171" s="249">
        <v>0</v>
      </c>
      <c r="AS171" s="249">
        <v>0</v>
      </c>
      <c r="AT171" s="249">
        <v>0</v>
      </c>
      <c r="AU171" s="249">
        <v>0</v>
      </c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2:93" x14ac:dyDescent="0.25">
      <c r="B172" s="44" t="s">
        <v>28</v>
      </c>
      <c r="C172" s="225">
        <v>0</v>
      </c>
      <c r="D172" s="225">
        <v>0</v>
      </c>
      <c r="E172" s="225">
        <v>4.7100000000000001E-4</v>
      </c>
      <c r="F172" s="225">
        <v>-2.72E-4</v>
      </c>
      <c r="G172" s="225">
        <v>4.7100000000000001E-4</v>
      </c>
      <c r="H172" s="225">
        <v>1.55E-4</v>
      </c>
      <c r="I172" s="225">
        <v>5.3000000000000001E-5</v>
      </c>
      <c r="J172" s="225">
        <v>2.32E-4</v>
      </c>
      <c r="K172" s="225">
        <v>-5.5000000000000002E-5</v>
      </c>
      <c r="L172" s="225">
        <v>1.55E-4</v>
      </c>
      <c r="M172" s="225">
        <v>0</v>
      </c>
      <c r="N172" s="225">
        <v>0</v>
      </c>
      <c r="O172" s="225">
        <v>0</v>
      </c>
      <c r="P172" s="225">
        <v>0</v>
      </c>
      <c r="Q172" s="225">
        <v>0</v>
      </c>
      <c r="R172" s="225">
        <v>0</v>
      </c>
      <c r="S172" s="225">
        <v>0</v>
      </c>
      <c r="T172" s="225">
        <v>0</v>
      </c>
      <c r="U172" s="225">
        <v>0</v>
      </c>
      <c r="V172" s="225">
        <v>0</v>
      </c>
      <c r="W172" s="225">
        <v>0</v>
      </c>
      <c r="X172" s="225">
        <v>0</v>
      </c>
      <c r="Y172" s="225">
        <v>2.0000000000000001E-4</v>
      </c>
      <c r="Z172" s="225">
        <v>5.8E-5</v>
      </c>
      <c r="AA172" s="225">
        <v>3.8999999999999999E-5</v>
      </c>
      <c r="AB172" s="225">
        <v>2.13E-4</v>
      </c>
      <c r="AC172" s="225">
        <v>-3.6699999999999998E-4</v>
      </c>
      <c r="AD172" s="225">
        <v>-3.6699999999999998E-4</v>
      </c>
      <c r="AE172" s="225">
        <v>0</v>
      </c>
      <c r="AF172" s="225">
        <v>0</v>
      </c>
      <c r="AG172" s="225">
        <v>0</v>
      </c>
      <c r="AH172" s="225">
        <v>0</v>
      </c>
      <c r="AI172" s="225">
        <v>0</v>
      </c>
      <c r="AJ172" s="225">
        <v>0</v>
      </c>
      <c r="AK172" s="225">
        <v>0</v>
      </c>
      <c r="AL172" s="225">
        <v>0</v>
      </c>
      <c r="AM172" s="225">
        <v>0</v>
      </c>
      <c r="AN172" s="225">
        <v>0</v>
      </c>
      <c r="AO172" s="225">
        <v>0</v>
      </c>
      <c r="AP172" s="225">
        <v>-1.83E-4</v>
      </c>
      <c r="AQ172" s="225">
        <v>0</v>
      </c>
      <c r="AR172" s="225">
        <v>-1.83E-4</v>
      </c>
      <c r="AS172" s="225">
        <v>0</v>
      </c>
      <c r="AT172" s="225">
        <v>0</v>
      </c>
      <c r="AU172" s="225">
        <v>-7.7000000000000001E-5</v>
      </c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2:93" x14ac:dyDescent="0.25">
      <c r="B173" s="44" t="s">
        <v>39</v>
      </c>
      <c r="C173" s="225">
        <v>0</v>
      </c>
      <c r="D173" s="225">
        <v>0</v>
      </c>
      <c r="E173" s="225">
        <v>6.7448999999999995E-2</v>
      </c>
      <c r="F173" s="225">
        <v>-4.1194000000000001E-2</v>
      </c>
      <c r="G173" s="225">
        <v>6.7448999999999995E-2</v>
      </c>
      <c r="H173" s="225">
        <v>0.195544</v>
      </c>
      <c r="I173" s="225">
        <v>7.6400000000000001E-3</v>
      </c>
      <c r="J173" s="225">
        <v>0.27078200000000002</v>
      </c>
      <c r="K173" s="225">
        <v>-7.8759999999999993E-3</v>
      </c>
      <c r="L173" s="225">
        <v>0.195544</v>
      </c>
      <c r="M173" s="225">
        <v>0</v>
      </c>
      <c r="N173" s="225">
        <v>0</v>
      </c>
      <c r="O173" s="225">
        <v>0</v>
      </c>
      <c r="P173" s="225">
        <v>0</v>
      </c>
      <c r="Q173" s="225">
        <v>0</v>
      </c>
      <c r="R173" s="225">
        <v>0</v>
      </c>
      <c r="S173" s="225">
        <v>0</v>
      </c>
      <c r="T173" s="225">
        <v>0</v>
      </c>
      <c r="U173" s="225">
        <v>0</v>
      </c>
      <c r="V173" s="225">
        <v>0</v>
      </c>
      <c r="W173" s="225">
        <v>0</v>
      </c>
      <c r="X173" s="225">
        <v>0</v>
      </c>
      <c r="Y173" s="225">
        <v>2.6254E-2</v>
      </c>
      <c r="Z173" s="225">
        <v>0.31769500000000001</v>
      </c>
      <c r="AA173" s="225">
        <v>4.8885999999999999E-2</v>
      </c>
      <c r="AB173" s="225">
        <v>3.0557999999999998E-2</v>
      </c>
      <c r="AC173" s="225">
        <v>-5.2503000000000001E-2</v>
      </c>
      <c r="AD173" s="225">
        <v>-5.2503000000000001E-2</v>
      </c>
      <c r="AE173" s="225">
        <v>0</v>
      </c>
      <c r="AF173" s="225">
        <v>0</v>
      </c>
      <c r="AG173" s="225">
        <v>0</v>
      </c>
      <c r="AH173" s="225">
        <v>0</v>
      </c>
      <c r="AI173" s="225">
        <v>0</v>
      </c>
      <c r="AJ173" s="225">
        <v>0</v>
      </c>
      <c r="AK173" s="225">
        <v>0</v>
      </c>
      <c r="AL173" s="225">
        <v>0</v>
      </c>
      <c r="AM173" s="225">
        <v>0</v>
      </c>
      <c r="AN173" s="225">
        <v>0</v>
      </c>
      <c r="AO173" s="225">
        <v>0</v>
      </c>
      <c r="AP173" s="225">
        <v>-2.6252000000000001E-2</v>
      </c>
      <c r="AQ173" s="225">
        <v>0</v>
      </c>
      <c r="AR173" s="225">
        <v>-2.6252000000000001E-2</v>
      </c>
      <c r="AS173" s="225">
        <v>0</v>
      </c>
      <c r="AT173" s="225">
        <v>0</v>
      </c>
      <c r="AU173" s="225">
        <v>-1.1091999999999999E-2</v>
      </c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2:93" x14ac:dyDescent="0.25">
      <c r="B174" s="44" t="s">
        <v>105</v>
      </c>
      <c r="C174" s="225">
        <v>0</v>
      </c>
      <c r="D174" s="225">
        <v>0</v>
      </c>
      <c r="E174" s="225">
        <v>0.19173999999999999</v>
      </c>
      <c r="F174" s="225">
        <v>-6.13E-2</v>
      </c>
      <c r="G174" s="225">
        <v>0.19173999999999999</v>
      </c>
      <c r="H174" s="225">
        <v>6.2896999999999995E-2</v>
      </c>
      <c r="I174" s="225">
        <v>2.1718000000000001E-2</v>
      </c>
      <c r="J174" s="225">
        <v>9.4440999999999997E-2</v>
      </c>
      <c r="K174" s="225">
        <v>-2.2388000000000002E-2</v>
      </c>
      <c r="L174" s="225">
        <v>6.2896999999999995E-2</v>
      </c>
      <c r="M174" s="225">
        <v>0</v>
      </c>
      <c r="N174" s="225">
        <v>1</v>
      </c>
      <c r="O174" s="225">
        <v>0</v>
      </c>
      <c r="P174" s="225">
        <v>0</v>
      </c>
      <c r="Q174" s="225">
        <v>0</v>
      </c>
      <c r="R174" s="225">
        <v>0</v>
      </c>
      <c r="S174" s="225">
        <v>0</v>
      </c>
      <c r="T174" s="225">
        <v>0</v>
      </c>
      <c r="U174" s="225">
        <v>0</v>
      </c>
      <c r="V174" s="225">
        <v>0</v>
      </c>
      <c r="W174" s="225">
        <v>0</v>
      </c>
      <c r="X174" s="225">
        <v>0</v>
      </c>
      <c r="Y174" s="225">
        <v>0.13044</v>
      </c>
      <c r="Z174" s="225">
        <v>2.3609999999999999E-2</v>
      </c>
      <c r="AA174" s="225">
        <v>1.5723999999999998E-2</v>
      </c>
      <c r="AB174" s="225">
        <v>8.6870000000000003E-2</v>
      </c>
      <c r="AC174" s="225">
        <v>-0.149254</v>
      </c>
      <c r="AD174" s="225">
        <v>-0.149254</v>
      </c>
      <c r="AE174" s="225">
        <v>0</v>
      </c>
      <c r="AF174" s="225">
        <v>0</v>
      </c>
      <c r="AG174" s="225">
        <v>0</v>
      </c>
      <c r="AH174" s="225">
        <v>0</v>
      </c>
      <c r="AI174" s="225">
        <v>0</v>
      </c>
      <c r="AJ174" s="225">
        <v>0</v>
      </c>
      <c r="AK174" s="225">
        <v>0</v>
      </c>
      <c r="AL174" s="225">
        <v>0</v>
      </c>
      <c r="AM174" s="225">
        <v>0</v>
      </c>
      <c r="AN174" s="225">
        <v>0</v>
      </c>
      <c r="AO174" s="225">
        <v>0</v>
      </c>
      <c r="AP174" s="225">
        <v>-7.4626999999999999E-2</v>
      </c>
      <c r="AQ174" s="225">
        <v>0</v>
      </c>
      <c r="AR174" s="225">
        <v>-7.4626999999999999E-2</v>
      </c>
      <c r="AS174" s="225">
        <v>0</v>
      </c>
      <c r="AT174" s="225">
        <v>0</v>
      </c>
      <c r="AU174" s="225">
        <v>-3.1532999999999999E-2</v>
      </c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2:93" x14ac:dyDescent="0.25">
      <c r="B175" s="44" t="s">
        <v>106</v>
      </c>
      <c r="C175" s="225">
        <v>0</v>
      </c>
      <c r="D175" s="225">
        <v>0</v>
      </c>
      <c r="E175" s="225">
        <v>0</v>
      </c>
      <c r="F175" s="225">
        <v>0</v>
      </c>
      <c r="G175" s="225">
        <v>0</v>
      </c>
      <c r="H175" s="225">
        <v>0</v>
      </c>
      <c r="I175" s="225">
        <v>0</v>
      </c>
      <c r="J175" s="225">
        <v>0</v>
      </c>
      <c r="K175" s="225">
        <v>0</v>
      </c>
      <c r="L175" s="225">
        <v>0</v>
      </c>
      <c r="M175" s="225">
        <v>0</v>
      </c>
      <c r="N175" s="225">
        <v>0</v>
      </c>
      <c r="O175" s="225">
        <v>0</v>
      </c>
      <c r="P175" s="225">
        <v>0</v>
      </c>
      <c r="Q175" s="225">
        <v>0</v>
      </c>
      <c r="R175" s="225">
        <v>0</v>
      </c>
      <c r="S175" s="225">
        <v>-1</v>
      </c>
      <c r="T175" s="225">
        <v>0</v>
      </c>
      <c r="U175" s="225">
        <v>0</v>
      </c>
      <c r="V175" s="225">
        <v>0</v>
      </c>
      <c r="W175" s="225">
        <v>0</v>
      </c>
      <c r="X175" s="225">
        <v>0</v>
      </c>
      <c r="Y175" s="225">
        <v>0</v>
      </c>
      <c r="Z175" s="225">
        <v>0</v>
      </c>
      <c r="AA175" s="225">
        <v>0</v>
      </c>
      <c r="AB175" s="225">
        <v>0</v>
      </c>
      <c r="AC175" s="225">
        <v>0</v>
      </c>
      <c r="AD175" s="225">
        <v>0</v>
      </c>
      <c r="AE175" s="225">
        <v>0</v>
      </c>
      <c r="AF175" s="225">
        <v>0</v>
      </c>
      <c r="AG175" s="225">
        <v>0</v>
      </c>
      <c r="AH175" s="225">
        <v>0</v>
      </c>
      <c r="AI175" s="225">
        <v>0</v>
      </c>
      <c r="AJ175" s="225">
        <v>0</v>
      </c>
      <c r="AK175" s="225">
        <v>0</v>
      </c>
      <c r="AL175" s="225">
        <v>0</v>
      </c>
      <c r="AM175" s="225">
        <v>0</v>
      </c>
      <c r="AN175" s="225">
        <v>0</v>
      </c>
      <c r="AO175" s="225">
        <v>0</v>
      </c>
      <c r="AP175" s="225">
        <v>0</v>
      </c>
      <c r="AQ175" s="225">
        <v>0</v>
      </c>
      <c r="AR175" s="225">
        <v>0</v>
      </c>
      <c r="AS175" s="225">
        <v>0</v>
      </c>
      <c r="AT175" s="225">
        <v>0</v>
      </c>
      <c r="AU175" s="225">
        <v>0</v>
      </c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2:93" x14ac:dyDescent="0.25">
      <c r="B176" s="44" t="s">
        <v>107</v>
      </c>
      <c r="C176" s="225">
        <v>0</v>
      </c>
      <c r="D176" s="225">
        <v>0</v>
      </c>
      <c r="E176" s="225">
        <v>0</v>
      </c>
      <c r="F176" s="225">
        <v>0</v>
      </c>
      <c r="G176" s="225">
        <v>0</v>
      </c>
      <c r="H176" s="225">
        <v>0</v>
      </c>
      <c r="I176" s="225">
        <v>0</v>
      </c>
      <c r="J176" s="225">
        <v>0</v>
      </c>
      <c r="K176" s="225">
        <v>0</v>
      </c>
      <c r="L176" s="225">
        <v>0</v>
      </c>
      <c r="M176" s="225">
        <v>0</v>
      </c>
      <c r="N176" s="225">
        <v>0</v>
      </c>
      <c r="O176" s="225">
        <v>0</v>
      </c>
      <c r="P176" s="225">
        <v>0</v>
      </c>
      <c r="Q176" s="225">
        <v>0</v>
      </c>
      <c r="R176" s="225">
        <v>0</v>
      </c>
      <c r="S176" s="225">
        <v>0</v>
      </c>
      <c r="T176" s="225">
        <v>0</v>
      </c>
      <c r="U176" s="225">
        <v>0</v>
      </c>
      <c r="V176" s="225">
        <v>-1</v>
      </c>
      <c r="W176" s="225">
        <v>0</v>
      </c>
      <c r="X176" s="225">
        <v>0</v>
      </c>
      <c r="Y176" s="225">
        <v>0</v>
      </c>
      <c r="Z176" s="225">
        <v>0</v>
      </c>
      <c r="AA176" s="225">
        <v>0</v>
      </c>
      <c r="AB176" s="225">
        <v>0</v>
      </c>
      <c r="AC176" s="225">
        <v>0</v>
      </c>
      <c r="AD176" s="225">
        <v>0</v>
      </c>
      <c r="AE176" s="225">
        <v>0</v>
      </c>
      <c r="AF176" s="225">
        <v>0</v>
      </c>
      <c r="AG176" s="225">
        <v>0</v>
      </c>
      <c r="AH176" s="225">
        <v>0</v>
      </c>
      <c r="AI176" s="225">
        <v>0</v>
      </c>
      <c r="AJ176" s="225">
        <v>0</v>
      </c>
      <c r="AK176" s="225">
        <v>0</v>
      </c>
      <c r="AL176" s="225">
        <v>0</v>
      </c>
      <c r="AM176" s="225">
        <v>0</v>
      </c>
      <c r="AN176" s="225">
        <v>0</v>
      </c>
      <c r="AO176" s="225">
        <v>0</v>
      </c>
      <c r="AP176" s="225">
        <v>0</v>
      </c>
      <c r="AQ176" s="225">
        <v>0</v>
      </c>
      <c r="AR176" s="225">
        <v>0</v>
      </c>
      <c r="AS176" s="225">
        <v>0</v>
      </c>
      <c r="AT176" s="225">
        <v>0</v>
      </c>
      <c r="AU176" s="225">
        <v>0</v>
      </c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2:93" x14ac:dyDescent="0.25">
      <c r="B177" s="44" t="s">
        <v>108</v>
      </c>
      <c r="C177" s="225">
        <v>0</v>
      </c>
      <c r="D177" s="225">
        <v>0</v>
      </c>
      <c r="E177" s="225">
        <v>0</v>
      </c>
      <c r="F177" s="225">
        <v>0</v>
      </c>
      <c r="G177" s="225">
        <v>0</v>
      </c>
      <c r="H177" s="225">
        <v>0</v>
      </c>
      <c r="I177" s="225">
        <v>0</v>
      </c>
      <c r="J177" s="225">
        <v>0</v>
      </c>
      <c r="K177" s="225">
        <v>0</v>
      </c>
      <c r="L177" s="225">
        <v>0</v>
      </c>
      <c r="M177" s="225">
        <v>0</v>
      </c>
      <c r="N177" s="225">
        <v>0</v>
      </c>
      <c r="O177" s="225">
        <v>0</v>
      </c>
      <c r="P177" s="225">
        <v>0</v>
      </c>
      <c r="Q177" s="225">
        <v>0</v>
      </c>
      <c r="R177" s="225">
        <v>0</v>
      </c>
      <c r="S177" s="225">
        <v>0.97060000000000002</v>
      </c>
      <c r="T177" s="225">
        <v>0.97060000000000002</v>
      </c>
      <c r="U177" s="225">
        <v>0.97060000000000002</v>
      </c>
      <c r="V177" s="225">
        <v>0</v>
      </c>
      <c r="W177" s="225">
        <v>0</v>
      </c>
      <c r="X177" s="225">
        <v>0</v>
      </c>
      <c r="Y177" s="225">
        <v>0</v>
      </c>
      <c r="Z177" s="225">
        <v>0</v>
      </c>
      <c r="AA177" s="225">
        <v>0</v>
      </c>
      <c r="AB177" s="225">
        <v>0</v>
      </c>
      <c r="AC177" s="225">
        <v>0</v>
      </c>
      <c r="AD177" s="225">
        <v>0</v>
      </c>
      <c r="AE177" s="225">
        <v>0</v>
      </c>
      <c r="AF177" s="225">
        <v>0</v>
      </c>
      <c r="AG177" s="225">
        <v>0</v>
      </c>
      <c r="AH177" s="225">
        <v>0</v>
      </c>
      <c r="AI177" s="225">
        <v>0</v>
      </c>
      <c r="AJ177" s="225">
        <v>0</v>
      </c>
      <c r="AK177" s="225">
        <v>0</v>
      </c>
      <c r="AL177" s="225">
        <v>0</v>
      </c>
      <c r="AM177" s="225">
        <v>0</v>
      </c>
      <c r="AN177" s="225">
        <v>0</v>
      </c>
      <c r="AO177" s="225">
        <v>0</v>
      </c>
      <c r="AP177" s="225">
        <v>0</v>
      </c>
      <c r="AQ177" s="225">
        <v>0</v>
      </c>
      <c r="AR177" s="225">
        <v>0</v>
      </c>
      <c r="AS177" s="225">
        <v>0</v>
      </c>
      <c r="AT177" s="225">
        <v>0</v>
      </c>
      <c r="AU177" s="225">
        <v>0</v>
      </c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2:93" x14ac:dyDescent="0.25">
      <c r="B178" s="44" t="s">
        <v>109</v>
      </c>
      <c r="C178" s="225">
        <v>0</v>
      </c>
      <c r="D178" s="225">
        <v>0</v>
      </c>
      <c r="E178" s="225">
        <v>0</v>
      </c>
      <c r="F178" s="225">
        <v>0</v>
      </c>
      <c r="G178" s="225">
        <v>0</v>
      </c>
      <c r="H178" s="225">
        <v>0</v>
      </c>
      <c r="I178" s="225">
        <v>0</v>
      </c>
      <c r="J178" s="225">
        <v>0</v>
      </c>
      <c r="K178" s="225">
        <v>0</v>
      </c>
      <c r="L178" s="225">
        <v>0</v>
      </c>
      <c r="M178" s="225">
        <v>0</v>
      </c>
      <c r="N178" s="225">
        <v>0</v>
      </c>
      <c r="O178" s="225">
        <v>0</v>
      </c>
      <c r="P178" s="225">
        <v>0</v>
      </c>
      <c r="Q178" s="225">
        <v>0</v>
      </c>
      <c r="R178" s="225">
        <v>0</v>
      </c>
      <c r="S178" s="225">
        <v>0</v>
      </c>
      <c r="T178" s="225">
        <v>0</v>
      </c>
      <c r="U178" s="225">
        <v>0</v>
      </c>
      <c r="V178" s="225">
        <v>0.96760000000000002</v>
      </c>
      <c r="W178" s="225">
        <v>0.96760000000000002</v>
      </c>
      <c r="X178" s="225">
        <v>0.96760000000000002</v>
      </c>
      <c r="Y178" s="225">
        <v>0</v>
      </c>
      <c r="Z178" s="225">
        <v>0</v>
      </c>
      <c r="AA178" s="225">
        <v>0</v>
      </c>
      <c r="AB178" s="225">
        <v>0</v>
      </c>
      <c r="AC178" s="225">
        <v>0</v>
      </c>
      <c r="AD178" s="225">
        <v>0</v>
      </c>
      <c r="AE178" s="225">
        <v>0</v>
      </c>
      <c r="AF178" s="225">
        <v>0</v>
      </c>
      <c r="AG178" s="225">
        <v>0</v>
      </c>
      <c r="AH178" s="225">
        <v>0</v>
      </c>
      <c r="AI178" s="225">
        <v>0</v>
      </c>
      <c r="AJ178" s="225">
        <v>0</v>
      </c>
      <c r="AK178" s="225">
        <v>0</v>
      </c>
      <c r="AL178" s="225">
        <v>0</v>
      </c>
      <c r="AM178" s="225">
        <v>0</v>
      </c>
      <c r="AN178" s="225">
        <v>0</v>
      </c>
      <c r="AO178" s="225">
        <v>0</v>
      </c>
      <c r="AP178" s="225">
        <v>0</v>
      </c>
      <c r="AQ178" s="225">
        <v>0</v>
      </c>
      <c r="AR178" s="225">
        <v>0</v>
      </c>
      <c r="AS178" s="225">
        <v>0</v>
      </c>
      <c r="AT178" s="225">
        <v>0</v>
      </c>
      <c r="AU178" s="225">
        <v>0</v>
      </c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2:93" x14ac:dyDescent="0.25">
      <c r="B179" s="44" t="s">
        <v>95</v>
      </c>
      <c r="C179" s="225">
        <v>0</v>
      </c>
      <c r="D179" s="225">
        <v>0</v>
      </c>
      <c r="E179" s="225">
        <v>0.11615300000000001</v>
      </c>
      <c r="F179" s="225">
        <v>-6.9527000000000005E-2</v>
      </c>
      <c r="G179" s="225">
        <v>0.11615300000000001</v>
      </c>
      <c r="H179" s="225">
        <v>0.41374899999999998</v>
      </c>
      <c r="I179" s="225">
        <v>1.3155999999999999E-2</v>
      </c>
      <c r="J179" s="225">
        <v>0.31289099999999997</v>
      </c>
      <c r="K179" s="225">
        <v>0.68643799999999999</v>
      </c>
      <c r="L179" s="225">
        <v>0.41374899999999998</v>
      </c>
      <c r="M179" s="225">
        <v>0</v>
      </c>
      <c r="N179" s="225">
        <v>0</v>
      </c>
      <c r="O179" s="225">
        <v>0</v>
      </c>
      <c r="P179" s="225">
        <v>0</v>
      </c>
      <c r="Q179" s="225">
        <v>0</v>
      </c>
      <c r="R179" s="225">
        <v>0</v>
      </c>
      <c r="S179" s="225">
        <v>0</v>
      </c>
      <c r="T179" s="225">
        <v>0</v>
      </c>
      <c r="U179" s="225">
        <v>0</v>
      </c>
      <c r="V179" s="225">
        <v>0</v>
      </c>
      <c r="W179" s="225">
        <v>0</v>
      </c>
      <c r="X179" s="225">
        <v>0</v>
      </c>
      <c r="Y179" s="225">
        <v>4.6626000000000001E-2</v>
      </c>
      <c r="Z179" s="225">
        <v>7.8223000000000001E-2</v>
      </c>
      <c r="AA179" s="225">
        <v>0.103437</v>
      </c>
      <c r="AB179" s="225">
        <v>5.2624999999999998E-2</v>
      </c>
      <c r="AC179" s="225">
        <v>-9.0415999999999996E-2</v>
      </c>
      <c r="AD179" s="225">
        <v>-9.0415999999999996E-2</v>
      </c>
      <c r="AE179" s="225">
        <v>0</v>
      </c>
      <c r="AF179" s="225">
        <v>0</v>
      </c>
      <c r="AG179" s="225">
        <v>0</v>
      </c>
      <c r="AH179" s="225">
        <v>0</v>
      </c>
      <c r="AI179" s="225">
        <v>0</v>
      </c>
      <c r="AJ179" s="225">
        <v>0</v>
      </c>
      <c r="AK179" s="225">
        <v>0</v>
      </c>
      <c r="AL179" s="225">
        <v>0</v>
      </c>
      <c r="AM179" s="225">
        <v>0</v>
      </c>
      <c r="AN179" s="225">
        <v>0</v>
      </c>
      <c r="AO179" s="225">
        <v>0</v>
      </c>
      <c r="AP179" s="225">
        <v>0.65479200000000004</v>
      </c>
      <c r="AQ179" s="225">
        <v>0.7</v>
      </c>
      <c r="AR179" s="225">
        <v>0.65479200000000004</v>
      </c>
      <c r="AS179" s="225">
        <v>0.7</v>
      </c>
      <c r="AT179" s="225">
        <v>0.7</v>
      </c>
      <c r="AU179" s="225">
        <v>0.680898</v>
      </c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2:93" x14ac:dyDescent="0.25">
      <c r="B180" s="44" t="s">
        <v>29</v>
      </c>
      <c r="C180" s="225">
        <v>0</v>
      </c>
      <c r="D180" s="225">
        <v>0</v>
      </c>
      <c r="E180" s="225">
        <v>4.7385999999999998E-2</v>
      </c>
      <c r="F180" s="225">
        <v>-2.7924999999999998E-2</v>
      </c>
      <c r="G180" s="225">
        <v>4.7385999999999998E-2</v>
      </c>
      <c r="H180" s="225">
        <v>0.108031</v>
      </c>
      <c r="I180" s="225">
        <v>5.3670000000000002E-3</v>
      </c>
      <c r="J180" s="225">
        <v>5.4712999999999998E-2</v>
      </c>
      <c r="K180" s="225">
        <v>0.25218699999999999</v>
      </c>
      <c r="L180" s="225">
        <v>0.108031</v>
      </c>
      <c r="M180" s="225">
        <v>0</v>
      </c>
      <c r="N180" s="225">
        <v>0</v>
      </c>
      <c r="O180" s="225">
        <v>0</v>
      </c>
      <c r="P180" s="225">
        <v>0</v>
      </c>
      <c r="Q180" s="225">
        <v>0</v>
      </c>
      <c r="R180" s="225">
        <v>0</v>
      </c>
      <c r="S180" s="225">
        <v>0</v>
      </c>
      <c r="T180" s="225">
        <v>0</v>
      </c>
      <c r="U180" s="225">
        <v>0</v>
      </c>
      <c r="V180" s="225">
        <v>0</v>
      </c>
      <c r="W180" s="225">
        <v>0</v>
      </c>
      <c r="X180" s="225">
        <v>0</v>
      </c>
      <c r="Y180" s="225">
        <v>1.9460999999999999E-2</v>
      </c>
      <c r="Z180" s="225">
        <v>1.3677999999999999E-2</v>
      </c>
      <c r="AA180" s="225">
        <v>2.7008000000000001E-2</v>
      </c>
      <c r="AB180" s="225">
        <v>2.1468999999999999E-2</v>
      </c>
      <c r="AC180" s="225">
        <v>1.681244</v>
      </c>
      <c r="AD180" s="225">
        <v>1.681244</v>
      </c>
      <c r="AE180" s="225">
        <v>0</v>
      </c>
      <c r="AF180" s="225">
        <v>0</v>
      </c>
      <c r="AG180" s="225">
        <v>0</v>
      </c>
      <c r="AH180" s="225">
        <v>0</v>
      </c>
      <c r="AI180" s="225">
        <v>0</v>
      </c>
      <c r="AJ180" s="225">
        <v>0</v>
      </c>
      <c r="AK180" s="225">
        <v>0</v>
      </c>
      <c r="AL180" s="225">
        <v>0</v>
      </c>
      <c r="AM180" s="225">
        <v>0</v>
      </c>
      <c r="AN180" s="225">
        <v>0</v>
      </c>
      <c r="AO180" s="225">
        <v>0</v>
      </c>
      <c r="AP180" s="225">
        <v>0.84062199999999998</v>
      </c>
      <c r="AQ180" s="225">
        <v>0</v>
      </c>
      <c r="AR180" s="225">
        <v>0.84062199999999998</v>
      </c>
      <c r="AS180" s="225">
        <v>0</v>
      </c>
      <c r="AT180" s="225">
        <v>0</v>
      </c>
      <c r="AU180" s="225">
        <v>0.35519200000000001</v>
      </c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2:93" x14ac:dyDescent="0.25">
      <c r="B181" s="44" t="s">
        <v>30</v>
      </c>
      <c r="C181" s="225">
        <v>0</v>
      </c>
      <c r="D181" s="225">
        <v>0</v>
      </c>
      <c r="E181" s="225">
        <v>1.1965999999999999E-2</v>
      </c>
      <c r="F181" s="225">
        <v>-7.6909999999999999E-3</v>
      </c>
      <c r="G181" s="225">
        <v>1.1965999999999999E-2</v>
      </c>
      <c r="H181" s="225">
        <v>5.8830000000000002E-3</v>
      </c>
      <c r="I181" s="225">
        <v>1.3550000000000001E-3</v>
      </c>
      <c r="J181" s="225">
        <v>5.8939999999999999E-3</v>
      </c>
      <c r="K181" s="225">
        <v>5.8529999999999997E-3</v>
      </c>
      <c r="L181" s="225">
        <v>5.8830000000000002E-3</v>
      </c>
      <c r="M181" s="225">
        <v>0</v>
      </c>
      <c r="N181" s="225">
        <v>0</v>
      </c>
      <c r="O181" s="225">
        <v>0</v>
      </c>
      <c r="P181" s="225">
        <v>0</v>
      </c>
      <c r="Q181" s="225">
        <v>0</v>
      </c>
      <c r="R181" s="225">
        <v>0</v>
      </c>
      <c r="S181" s="225">
        <v>0</v>
      </c>
      <c r="T181" s="225">
        <v>0</v>
      </c>
      <c r="U181" s="225">
        <v>0</v>
      </c>
      <c r="V181" s="225">
        <v>0</v>
      </c>
      <c r="W181" s="225">
        <v>0</v>
      </c>
      <c r="X181" s="225">
        <v>0</v>
      </c>
      <c r="Y181" s="225">
        <v>4.2750000000000002E-3</v>
      </c>
      <c r="Z181" s="225">
        <v>1.4729999999999999E-3</v>
      </c>
      <c r="AA181" s="225">
        <v>1.4710000000000001E-3</v>
      </c>
      <c r="AB181" s="225">
        <v>5.4209999999999996E-3</v>
      </c>
      <c r="AC181" s="225">
        <v>-9.3150000000000004E-3</v>
      </c>
      <c r="AD181" s="225">
        <v>-9.3150000000000004E-3</v>
      </c>
      <c r="AE181" s="225">
        <v>0</v>
      </c>
      <c r="AF181" s="225">
        <v>0</v>
      </c>
      <c r="AG181" s="225">
        <v>0</v>
      </c>
      <c r="AH181" s="225">
        <v>0</v>
      </c>
      <c r="AI181" s="225">
        <v>0</v>
      </c>
      <c r="AJ181" s="225">
        <v>0</v>
      </c>
      <c r="AK181" s="225">
        <v>0</v>
      </c>
      <c r="AL181" s="225">
        <v>0</v>
      </c>
      <c r="AM181" s="225">
        <v>0</v>
      </c>
      <c r="AN181" s="225">
        <v>0</v>
      </c>
      <c r="AO181" s="225">
        <v>0</v>
      </c>
      <c r="AP181" s="225">
        <v>-4.6569999999999997E-3</v>
      </c>
      <c r="AQ181" s="225">
        <v>0</v>
      </c>
      <c r="AR181" s="225">
        <v>-4.6569999999999997E-3</v>
      </c>
      <c r="AS181" s="225">
        <v>0</v>
      </c>
      <c r="AT181" s="225">
        <v>2.5000000000000001E-2</v>
      </c>
      <c r="AU181" s="225">
        <v>-1.9680000000000001E-3</v>
      </c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2:93" x14ac:dyDescent="0.25">
      <c r="B182" s="44" t="s">
        <v>57</v>
      </c>
      <c r="C182" s="225">
        <v>-3.2584000000000002E-2</v>
      </c>
      <c r="D182" s="225">
        <v>0</v>
      </c>
      <c r="E182" s="225">
        <v>-2.3979E-2</v>
      </c>
      <c r="F182" s="225">
        <v>1.1861E-2</v>
      </c>
      <c r="G182" s="225">
        <v>-2.3979E-2</v>
      </c>
      <c r="H182" s="225">
        <v>-1.1164E-2</v>
      </c>
      <c r="I182" s="225">
        <v>-2.7160000000000001E-3</v>
      </c>
      <c r="J182" s="225">
        <v>-1.6329E-2</v>
      </c>
      <c r="K182" s="225">
        <v>2.8E-3</v>
      </c>
      <c r="L182" s="225">
        <v>-1.1164E-2</v>
      </c>
      <c r="M182" s="225">
        <v>0</v>
      </c>
      <c r="N182" s="225">
        <v>0</v>
      </c>
      <c r="O182" s="225">
        <v>-8.0495999999999998E-2</v>
      </c>
      <c r="P182" s="225">
        <v>-3.2584000000000002E-2</v>
      </c>
      <c r="Q182" s="225">
        <v>0</v>
      </c>
      <c r="R182" s="225">
        <v>0</v>
      </c>
      <c r="S182" s="225">
        <v>-3.2584000000000002E-2</v>
      </c>
      <c r="T182" s="225">
        <v>0</v>
      </c>
      <c r="U182" s="225">
        <v>0</v>
      </c>
      <c r="V182" s="225">
        <v>0</v>
      </c>
      <c r="W182" s="225">
        <v>0</v>
      </c>
      <c r="X182" s="225">
        <v>0</v>
      </c>
      <c r="Y182" s="225">
        <v>-1.2118E-2</v>
      </c>
      <c r="Z182" s="225">
        <v>-4.0819999999999997E-3</v>
      </c>
      <c r="AA182" s="225">
        <v>-2.7910000000000001E-3</v>
      </c>
      <c r="AB182" s="225">
        <v>-1.0864E-2</v>
      </c>
      <c r="AC182" s="225">
        <v>1.8665000000000001E-2</v>
      </c>
      <c r="AD182" s="225">
        <v>1.8665000000000001E-2</v>
      </c>
      <c r="AE182" s="225">
        <v>0</v>
      </c>
      <c r="AF182" s="225">
        <v>0.8</v>
      </c>
      <c r="AG182" s="225">
        <v>0</v>
      </c>
      <c r="AH182" s="225">
        <v>0</v>
      </c>
      <c r="AI182" s="225">
        <v>0</v>
      </c>
      <c r="AJ182" s="225">
        <v>0</v>
      </c>
      <c r="AK182" s="225">
        <v>0</v>
      </c>
      <c r="AL182" s="225">
        <v>0</v>
      </c>
      <c r="AM182" s="225">
        <v>0</v>
      </c>
      <c r="AN182" s="225">
        <v>0</v>
      </c>
      <c r="AO182" s="225">
        <v>0</v>
      </c>
      <c r="AP182" s="225">
        <v>9.3329999999999993E-3</v>
      </c>
      <c r="AQ182" s="225">
        <v>0</v>
      </c>
      <c r="AR182" s="225">
        <v>9.3329999999999993E-3</v>
      </c>
      <c r="AS182" s="225">
        <v>0</v>
      </c>
      <c r="AT182" s="225">
        <v>0</v>
      </c>
      <c r="AU182" s="225">
        <v>3.9430000000000003E-3</v>
      </c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2:93" x14ac:dyDescent="0.25">
      <c r="B183" s="44" t="s">
        <v>110</v>
      </c>
      <c r="C183" s="225">
        <v>0</v>
      </c>
      <c r="D183" s="225">
        <v>0</v>
      </c>
      <c r="E183" s="225">
        <v>-2.9700000000000001E-4</v>
      </c>
      <c r="F183" s="225">
        <v>1.3100000000000001E-4</v>
      </c>
      <c r="G183" s="225">
        <v>-2.9700000000000001E-4</v>
      </c>
      <c r="H183" s="225">
        <v>1.92E-4</v>
      </c>
      <c r="I183" s="225">
        <v>-3.4E-5</v>
      </c>
      <c r="J183" s="225">
        <v>2.5099999999999998E-4</v>
      </c>
      <c r="K183" s="225">
        <v>3.4999999999999997E-5</v>
      </c>
      <c r="L183" s="225">
        <v>1.92E-4</v>
      </c>
      <c r="M183" s="225">
        <v>0</v>
      </c>
      <c r="N183" s="225">
        <v>0</v>
      </c>
      <c r="O183" s="225">
        <v>0</v>
      </c>
      <c r="P183" s="225">
        <v>0</v>
      </c>
      <c r="Q183" s="225">
        <v>0</v>
      </c>
      <c r="R183" s="225">
        <v>0</v>
      </c>
      <c r="S183" s="225">
        <v>0</v>
      </c>
      <c r="T183" s="225">
        <v>0</v>
      </c>
      <c r="U183" s="225">
        <v>0</v>
      </c>
      <c r="V183" s="225">
        <v>0</v>
      </c>
      <c r="W183" s="225">
        <v>0</v>
      </c>
      <c r="X183" s="225">
        <v>0</v>
      </c>
      <c r="Y183" s="225">
        <v>-1.66E-4</v>
      </c>
      <c r="Z183" s="225">
        <v>6.3E-5</v>
      </c>
      <c r="AA183" s="225">
        <v>4.8000000000000001E-5</v>
      </c>
      <c r="AB183" s="225">
        <v>-1.34E-4</v>
      </c>
      <c r="AC183" s="225">
        <v>2.31E-4</v>
      </c>
      <c r="AD183" s="225">
        <v>2.31E-4</v>
      </c>
      <c r="AE183" s="225">
        <v>0</v>
      </c>
      <c r="AF183" s="225">
        <v>0</v>
      </c>
      <c r="AG183" s="225">
        <v>0</v>
      </c>
      <c r="AH183" s="225">
        <v>0</v>
      </c>
      <c r="AI183" s="225">
        <v>0</v>
      </c>
      <c r="AJ183" s="225">
        <v>0</v>
      </c>
      <c r="AK183" s="225">
        <v>0</v>
      </c>
      <c r="AL183" s="225">
        <v>0</v>
      </c>
      <c r="AM183" s="225">
        <v>0</v>
      </c>
      <c r="AN183" s="225">
        <v>0</v>
      </c>
      <c r="AO183" s="225">
        <v>0</v>
      </c>
      <c r="AP183" s="225">
        <v>1.15E-4</v>
      </c>
      <c r="AQ183" s="225">
        <v>0</v>
      </c>
      <c r="AR183" s="225">
        <v>1.15E-4</v>
      </c>
      <c r="AS183" s="225">
        <v>0</v>
      </c>
      <c r="AT183" s="225">
        <v>0</v>
      </c>
      <c r="AU183" s="225">
        <v>4.8999999999999998E-5</v>
      </c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2:93" x14ac:dyDescent="0.25">
      <c r="B184" s="44" t="s">
        <v>111</v>
      </c>
      <c r="C184" s="225">
        <v>0</v>
      </c>
      <c r="D184" s="225">
        <v>0</v>
      </c>
      <c r="E184" s="225">
        <v>-2.5900000000000001E-4</v>
      </c>
      <c r="F184" s="225">
        <v>1.1400000000000001E-4</v>
      </c>
      <c r="G184" s="225">
        <v>-2.5900000000000001E-4</v>
      </c>
      <c r="H184" s="225">
        <v>1.6799999999999999E-4</v>
      </c>
      <c r="I184" s="225">
        <v>-2.9E-5</v>
      </c>
      <c r="J184" s="225">
        <v>2.1900000000000001E-4</v>
      </c>
      <c r="K184" s="225">
        <v>3.0000000000000001E-5</v>
      </c>
      <c r="L184" s="225">
        <v>1.6799999999999999E-4</v>
      </c>
      <c r="M184" s="225">
        <v>0</v>
      </c>
      <c r="N184" s="225">
        <v>0</v>
      </c>
      <c r="O184" s="225">
        <v>0</v>
      </c>
      <c r="P184" s="225">
        <v>0</v>
      </c>
      <c r="Q184" s="225">
        <v>0</v>
      </c>
      <c r="R184" s="225">
        <v>0</v>
      </c>
      <c r="S184" s="225">
        <v>0</v>
      </c>
      <c r="T184" s="225">
        <v>0</v>
      </c>
      <c r="U184" s="225">
        <v>0</v>
      </c>
      <c r="V184" s="225">
        <v>0</v>
      </c>
      <c r="W184" s="225">
        <v>0</v>
      </c>
      <c r="X184" s="225">
        <v>0</v>
      </c>
      <c r="Y184" s="225">
        <v>-1.45E-4</v>
      </c>
      <c r="Z184" s="225">
        <v>5.5000000000000002E-5</v>
      </c>
      <c r="AA184" s="225">
        <v>4.1999999999999998E-5</v>
      </c>
      <c r="AB184" s="225">
        <v>-1.17E-4</v>
      </c>
      <c r="AC184" s="225">
        <v>2.02E-4</v>
      </c>
      <c r="AD184" s="225">
        <v>2.02E-4</v>
      </c>
      <c r="AE184" s="225">
        <v>0</v>
      </c>
      <c r="AF184" s="225">
        <v>0</v>
      </c>
      <c r="AG184" s="225">
        <v>0</v>
      </c>
      <c r="AH184" s="225">
        <v>0</v>
      </c>
      <c r="AI184" s="225">
        <v>0</v>
      </c>
      <c r="AJ184" s="225">
        <v>0</v>
      </c>
      <c r="AK184" s="225">
        <v>0</v>
      </c>
      <c r="AL184" s="225">
        <v>0</v>
      </c>
      <c r="AM184" s="225">
        <v>0</v>
      </c>
      <c r="AN184" s="225">
        <v>0</v>
      </c>
      <c r="AO184" s="225">
        <v>0</v>
      </c>
      <c r="AP184" s="225">
        <v>1.01E-4</v>
      </c>
      <c r="AQ184" s="225">
        <v>0</v>
      </c>
      <c r="AR184" s="225">
        <v>1.01E-4</v>
      </c>
      <c r="AS184" s="225">
        <v>0</v>
      </c>
      <c r="AT184" s="225">
        <v>0</v>
      </c>
      <c r="AU184" s="225">
        <v>4.3000000000000002E-5</v>
      </c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2:93" x14ac:dyDescent="0.25">
      <c r="B185" s="44" t="s">
        <v>31</v>
      </c>
      <c r="C185" s="225">
        <v>0</v>
      </c>
      <c r="D185" s="225">
        <v>0</v>
      </c>
      <c r="E185" s="225">
        <v>7.3740000000000003E-3</v>
      </c>
      <c r="F185" s="225">
        <v>-4.5510000000000004E-3</v>
      </c>
      <c r="G185" s="225">
        <v>7.3740000000000003E-3</v>
      </c>
      <c r="H185" s="225">
        <v>1.6983999999999999E-2</v>
      </c>
      <c r="I185" s="225">
        <v>8.3500000000000002E-4</v>
      </c>
      <c r="J185" s="225">
        <v>2.0902E-2</v>
      </c>
      <c r="K185" s="225">
        <v>6.3889999999999997E-3</v>
      </c>
      <c r="L185" s="225">
        <v>1.6983999999999999E-2</v>
      </c>
      <c r="M185" s="225">
        <v>0</v>
      </c>
      <c r="N185" s="225">
        <v>0</v>
      </c>
      <c r="O185" s="225">
        <v>0</v>
      </c>
      <c r="P185" s="225">
        <v>0</v>
      </c>
      <c r="Q185" s="225">
        <v>0</v>
      </c>
      <c r="R185" s="225">
        <v>0</v>
      </c>
      <c r="S185" s="225">
        <v>0</v>
      </c>
      <c r="T185" s="225">
        <v>0</v>
      </c>
      <c r="U185" s="225">
        <v>0</v>
      </c>
      <c r="V185" s="225">
        <v>0</v>
      </c>
      <c r="W185" s="225">
        <v>0</v>
      </c>
      <c r="X185" s="225">
        <v>0</v>
      </c>
      <c r="Y185" s="225">
        <v>2.8240000000000001E-3</v>
      </c>
      <c r="Z185" s="225">
        <v>5.2259999999999997E-3</v>
      </c>
      <c r="AA185" s="225">
        <v>4.2459999999999998E-3</v>
      </c>
      <c r="AB185" s="225">
        <v>3.3409999999999998E-3</v>
      </c>
      <c r="AC185" s="225">
        <v>-5.7400000000000003E-3</v>
      </c>
      <c r="AD185" s="225">
        <v>-5.7400000000000003E-3</v>
      </c>
      <c r="AE185" s="225">
        <v>0</v>
      </c>
      <c r="AF185" s="225">
        <v>0</v>
      </c>
      <c r="AG185" s="225">
        <v>0</v>
      </c>
      <c r="AH185" s="225">
        <v>0</v>
      </c>
      <c r="AI185" s="225">
        <v>0</v>
      </c>
      <c r="AJ185" s="225">
        <v>0</v>
      </c>
      <c r="AK185" s="225">
        <v>0</v>
      </c>
      <c r="AL185" s="225">
        <v>0</v>
      </c>
      <c r="AM185" s="225">
        <v>0</v>
      </c>
      <c r="AN185" s="225">
        <v>0</v>
      </c>
      <c r="AO185" s="225">
        <v>0</v>
      </c>
      <c r="AP185" s="225">
        <v>-2.8700000000000002E-3</v>
      </c>
      <c r="AQ185" s="225">
        <v>0</v>
      </c>
      <c r="AR185" s="225">
        <v>-2.8700000000000002E-3</v>
      </c>
      <c r="AS185" s="225">
        <v>0</v>
      </c>
      <c r="AT185" s="225">
        <v>2.5000000000000001E-2</v>
      </c>
      <c r="AU185" s="225">
        <v>-1.2130000000000001E-3</v>
      </c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2:93" x14ac:dyDescent="0.25">
      <c r="B186" s="44" t="s">
        <v>112</v>
      </c>
      <c r="C186" s="225">
        <v>0</v>
      </c>
      <c r="D186" s="225">
        <v>0</v>
      </c>
      <c r="E186" s="225">
        <v>-4.8999999999999998E-4</v>
      </c>
      <c r="F186" s="225">
        <v>2.8899999999999998E-4</v>
      </c>
      <c r="G186" s="225">
        <v>-4.8999999999999998E-4</v>
      </c>
      <c r="H186" s="225">
        <v>1.2899999999999999E-4</v>
      </c>
      <c r="I186" s="225">
        <v>-5.5000000000000002E-5</v>
      </c>
      <c r="J186" s="225">
        <v>1.55E-4</v>
      </c>
      <c r="K186" s="225">
        <v>5.7000000000000003E-5</v>
      </c>
      <c r="L186" s="225">
        <v>1.2899999999999999E-4</v>
      </c>
      <c r="M186" s="225">
        <v>0</v>
      </c>
      <c r="N186" s="225">
        <v>0</v>
      </c>
      <c r="O186" s="225">
        <v>0</v>
      </c>
      <c r="P186" s="225">
        <v>0</v>
      </c>
      <c r="Q186" s="225">
        <v>0</v>
      </c>
      <c r="R186" s="225">
        <v>0</v>
      </c>
      <c r="S186" s="225">
        <v>0</v>
      </c>
      <c r="T186" s="225">
        <v>0</v>
      </c>
      <c r="U186" s="225">
        <v>0</v>
      </c>
      <c r="V186" s="225">
        <v>0</v>
      </c>
      <c r="W186" s="225">
        <v>0</v>
      </c>
      <c r="X186" s="225">
        <v>0</v>
      </c>
      <c r="Y186" s="225">
        <v>-2.0000000000000001E-4</v>
      </c>
      <c r="Z186" s="225">
        <v>3.8999999999999999E-5</v>
      </c>
      <c r="AA186" s="225">
        <v>3.1999999999999999E-5</v>
      </c>
      <c r="AB186" s="225">
        <v>-2.22E-4</v>
      </c>
      <c r="AC186" s="225">
        <v>3.8099999999999999E-4</v>
      </c>
      <c r="AD186" s="225">
        <v>3.8099999999999999E-4</v>
      </c>
      <c r="AE186" s="225">
        <v>0</v>
      </c>
      <c r="AF186" s="225">
        <v>0</v>
      </c>
      <c r="AG186" s="225">
        <v>0</v>
      </c>
      <c r="AH186" s="225">
        <v>0</v>
      </c>
      <c r="AI186" s="225">
        <v>0</v>
      </c>
      <c r="AJ186" s="225">
        <v>0</v>
      </c>
      <c r="AK186" s="225">
        <v>0</v>
      </c>
      <c r="AL186" s="225">
        <v>0</v>
      </c>
      <c r="AM186" s="225">
        <v>0</v>
      </c>
      <c r="AN186" s="225">
        <v>0</v>
      </c>
      <c r="AO186" s="225">
        <v>0</v>
      </c>
      <c r="AP186" s="225">
        <v>1.9100000000000001E-4</v>
      </c>
      <c r="AQ186" s="225">
        <v>0</v>
      </c>
      <c r="AR186" s="225">
        <v>1.9100000000000001E-4</v>
      </c>
      <c r="AS186" s="225">
        <v>0</v>
      </c>
      <c r="AT186" s="225">
        <v>0</v>
      </c>
      <c r="AU186" s="225">
        <v>8.1000000000000004E-5</v>
      </c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2:93" x14ac:dyDescent="0.25">
      <c r="B187" s="44" t="s">
        <v>113</v>
      </c>
      <c r="C187" s="225">
        <v>0</v>
      </c>
      <c r="D187" s="225">
        <v>0</v>
      </c>
      <c r="E187" s="225">
        <v>-5.0900000000000001E-4</v>
      </c>
      <c r="F187" s="225">
        <v>3.1500000000000001E-4</v>
      </c>
      <c r="G187" s="225">
        <v>-5.0900000000000001E-4</v>
      </c>
      <c r="H187" s="225">
        <v>-4.5600000000000003E-4</v>
      </c>
      <c r="I187" s="225">
        <v>-5.8E-5</v>
      </c>
      <c r="J187" s="225">
        <v>-6.4700000000000001E-4</v>
      </c>
      <c r="K187" s="225">
        <v>5.8999999999999998E-5</v>
      </c>
      <c r="L187" s="225">
        <v>-4.5600000000000003E-4</v>
      </c>
      <c r="M187" s="225">
        <v>0</v>
      </c>
      <c r="N187" s="225">
        <v>0</v>
      </c>
      <c r="O187" s="225">
        <v>0</v>
      </c>
      <c r="P187" s="225">
        <v>0</v>
      </c>
      <c r="Q187" s="225">
        <v>0</v>
      </c>
      <c r="R187" s="225">
        <v>0</v>
      </c>
      <c r="S187" s="225">
        <v>0</v>
      </c>
      <c r="T187" s="225">
        <v>0</v>
      </c>
      <c r="U187" s="225">
        <v>0</v>
      </c>
      <c r="V187" s="225">
        <v>0</v>
      </c>
      <c r="W187" s="225">
        <v>0</v>
      </c>
      <c r="X187" s="225">
        <v>0</v>
      </c>
      <c r="Y187" s="225">
        <v>-1.93E-4</v>
      </c>
      <c r="Z187" s="225">
        <v>-1.6200000000000001E-4</v>
      </c>
      <c r="AA187" s="225">
        <v>-1.1400000000000001E-4</v>
      </c>
      <c r="AB187" s="225">
        <v>-2.3000000000000001E-4</v>
      </c>
      <c r="AC187" s="225">
        <v>3.9599999999999998E-4</v>
      </c>
      <c r="AD187" s="225">
        <v>3.9599999999999998E-4</v>
      </c>
      <c r="AE187" s="225">
        <v>0</v>
      </c>
      <c r="AF187" s="225">
        <v>0</v>
      </c>
      <c r="AG187" s="225">
        <v>0</v>
      </c>
      <c r="AH187" s="225">
        <v>0</v>
      </c>
      <c r="AI187" s="225">
        <v>0</v>
      </c>
      <c r="AJ187" s="225">
        <v>0</v>
      </c>
      <c r="AK187" s="225">
        <v>0</v>
      </c>
      <c r="AL187" s="225">
        <v>0</v>
      </c>
      <c r="AM187" s="225">
        <v>0</v>
      </c>
      <c r="AN187" s="225">
        <v>0</v>
      </c>
      <c r="AO187" s="225">
        <v>0</v>
      </c>
      <c r="AP187" s="225">
        <v>1.9799999999999999E-4</v>
      </c>
      <c r="AQ187" s="225">
        <v>0</v>
      </c>
      <c r="AR187" s="225">
        <v>1.9799999999999999E-4</v>
      </c>
      <c r="AS187" s="225">
        <v>0</v>
      </c>
      <c r="AT187" s="225">
        <v>0</v>
      </c>
      <c r="AU187" s="225">
        <v>8.3999999999999995E-5</v>
      </c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2:93" x14ac:dyDescent="0.25">
      <c r="B188" s="44" t="s">
        <v>114</v>
      </c>
      <c r="C188" s="225">
        <v>0</v>
      </c>
      <c r="D188" s="225">
        <v>0</v>
      </c>
      <c r="E188" s="225">
        <v>-3.0600000000000001E-4</v>
      </c>
      <c r="F188" s="225">
        <v>1.9599999999999999E-4</v>
      </c>
      <c r="G188" s="225">
        <v>-3.0600000000000001E-4</v>
      </c>
      <c r="H188" s="225">
        <v>-3.8999999999999999E-4</v>
      </c>
      <c r="I188" s="225">
        <v>-3.4999999999999997E-5</v>
      </c>
      <c r="J188" s="225">
        <v>-5.4699999999999996E-4</v>
      </c>
      <c r="K188" s="225">
        <v>3.6000000000000001E-5</v>
      </c>
      <c r="L188" s="225">
        <v>-3.8999999999999999E-4</v>
      </c>
      <c r="M188" s="225">
        <v>0</v>
      </c>
      <c r="N188" s="225">
        <v>0</v>
      </c>
      <c r="O188" s="225">
        <v>0</v>
      </c>
      <c r="P188" s="225">
        <v>0</v>
      </c>
      <c r="Q188" s="225">
        <v>0</v>
      </c>
      <c r="R188" s="225">
        <v>0</v>
      </c>
      <c r="S188" s="225">
        <v>0</v>
      </c>
      <c r="T188" s="225">
        <v>0</v>
      </c>
      <c r="U188" s="225">
        <v>0</v>
      </c>
      <c r="V188" s="225">
        <v>0</v>
      </c>
      <c r="W188" s="225">
        <v>0</v>
      </c>
      <c r="X188" s="225">
        <v>0</v>
      </c>
      <c r="Y188" s="225">
        <v>-1.1E-4</v>
      </c>
      <c r="Z188" s="225">
        <v>-1.37E-4</v>
      </c>
      <c r="AA188" s="225">
        <v>-9.7E-5</v>
      </c>
      <c r="AB188" s="225">
        <v>-1.3899999999999999E-4</v>
      </c>
      <c r="AC188" s="225">
        <v>2.3800000000000001E-4</v>
      </c>
      <c r="AD188" s="225">
        <v>2.3800000000000001E-4</v>
      </c>
      <c r="AE188" s="225">
        <v>0</v>
      </c>
      <c r="AF188" s="225">
        <v>0</v>
      </c>
      <c r="AG188" s="225">
        <v>0</v>
      </c>
      <c r="AH188" s="225">
        <v>0</v>
      </c>
      <c r="AI188" s="225">
        <v>0</v>
      </c>
      <c r="AJ188" s="225">
        <v>0</v>
      </c>
      <c r="AK188" s="225">
        <v>0</v>
      </c>
      <c r="AL188" s="225">
        <v>0</v>
      </c>
      <c r="AM188" s="225">
        <v>0</v>
      </c>
      <c r="AN188" s="225">
        <v>0</v>
      </c>
      <c r="AO188" s="225">
        <v>0</v>
      </c>
      <c r="AP188" s="225">
        <v>1.1900000000000001E-4</v>
      </c>
      <c r="AQ188" s="225">
        <v>0</v>
      </c>
      <c r="AR188" s="225">
        <v>1.1900000000000001E-4</v>
      </c>
      <c r="AS188" s="225">
        <v>0</v>
      </c>
      <c r="AT188" s="225">
        <v>0</v>
      </c>
      <c r="AU188" s="225">
        <v>5.0000000000000002E-5</v>
      </c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2:93" x14ac:dyDescent="0.25">
      <c r="B189" s="44" t="s">
        <v>115</v>
      </c>
      <c r="C189" s="225">
        <v>0</v>
      </c>
      <c r="D189" s="225">
        <v>0</v>
      </c>
      <c r="E189" s="225">
        <v>-1.13E-4</v>
      </c>
      <c r="F189" s="225">
        <v>6.8999999999999997E-5</v>
      </c>
      <c r="G189" s="225">
        <v>-1.13E-4</v>
      </c>
      <c r="H189" s="225">
        <v>-3.2699999999999998E-4</v>
      </c>
      <c r="I189" s="225">
        <v>-1.2999999999999999E-5</v>
      </c>
      <c r="J189" s="225">
        <v>-4.5199999999999998E-4</v>
      </c>
      <c r="K189" s="225">
        <v>1.2999999999999999E-5</v>
      </c>
      <c r="L189" s="225">
        <v>-3.2699999999999998E-4</v>
      </c>
      <c r="M189" s="225">
        <v>0</v>
      </c>
      <c r="N189" s="225">
        <v>0</v>
      </c>
      <c r="O189" s="225">
        <v>0</v>
      </c>
      <c r="P189" s="225">
        <v>0</v>
      </c>
      <c r="Q189" s="225">
        <v>0</v>
      </c>
      <c r="R189" s="225">
        <v>0</v>
      </c>
      <c r="S189" s="225">
        <v>0</v>
      </c>
      <c r="T189" s="225">
        <v>0</v>
      </c>
      <c r="U189" s="225">
        <v>0</v>
      </c>
      <c r="V189" s="225">
        <v>0</v>
      </c>
      <c r="W189" s="225">
        <v>0</v>
      </c>
      <c r="X189" s="225">
        <v>0</v>
      </c>
      <c r="Y189" s="225">
        <v>-4.3999999999999999E-5</v>
      </c>
      <c r="Z189" s="225">
        <v>-1.13E-4</v>
      </c>
      <c r="AA189" s="225">
        <v>-8.2000000000000001E-5</v>
      </c>
      <c r="AB189" s="225">
        <v>-5.1E-5</v>
      </c>
      <c r="AC189" s="225">
        <v>8.7999999999999998E-5</v>
      </c>
      <c r="AD189" s="225">
        <v>8.7999999999999998E-5</v>
      </c>
      <c r="AE189" s="225">
        <v>0</v>
      </c>
      <c r="AF189" s="225">
        <v>0</v>
      </c>
      <c r="AG189" s="225">
        <v>0</v>
      </c>
      <c r="AH189" s="225">
        <v>0</v>
      </c>
      <c r="AI189" s="225">
        <v>0</v>
      </c>
      <c r="AJ189" s="225">
        <v>0</v>
      </c>
      <c r="AK189" s="225">
        <v>0</v>
      </c>
      <c r="AL189" s="225">
        <v>0</v>
      </c>
      <c r="AM189" s="225">
        <v>0</v>
      </c>
      <c r="AN189" s="225">
        <v>0</v>
      </c>
      <c r="AO189" s="225">
        <v>0</v>
      </c>
      <c r="AP189" s="225">
        <v>4.3999999999999999E-5</v>
      </c>
      <c r="AQ189" s="225">
        <v>0</v>
      </c>
      <c r="AR189" s="225">
        <v>4.3999999999999999E-5</v>
      </c>
      <c r="AS189" s="225">
        <v>0</v>
      </c>
      <c r="AT189" s="225">
        <v>0</v>
      </c>
      <c r="AU189" s="225">
        <v>1.9000000000000001E-5</v>
      </c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2:93" x14ac:dyDescent="0.25">
      <c r="B190" s="44" t="s">
        <v>116</v>
      </c>
      <c r="C190" s="225">
        <v>0</v>
      </c>
      <c r="D190" s="225">
        <v>0</v>
      </c>
      <c r="E190" s="225">
        <v>-4.28E-4</v>
      </c>
      <c r="F190" s="225">
        <v>2.5300000000000002E-4</v>
      </c>
      <c r="G190" s="225">
        <v>-4.28E-4</v>
      </c>
      <c r="H190" s="225">
        <v>1.13E-4</v>
      </c>
      <c r="I190" s="225">
        <v>-4.8000000000000001E-5</v>
      </c>
      <c r="J190" s="225">
        <v>1.36E-4</v>
      </c>
      <c r="K190" s="225">
        <v>5.0000000000000002E-5</v>
      </c>
      <c r="L190" s="225">
        <v>1.13E-4</v>
      </c>
      <c r="M190" s="225">
        <v>0</v>
      </c>
      <c r="N190" s="225">
        <v>0</v>
      </c>
      <c r="O190" s="225">
        <v>0</v>
      </c>
      <c r="P190" s="225">
        <v>0</v>
      </c>
      <c r="Q190" s="225">
        <v>0</v>
      </c>
      <c r="R190" s="225">
        <v>0</v>
      </c>
      <c r="S190" s="225">
        <v>0</v>
      </c>
      <c r="T190" s="225">
        <v>0</v>
      </c>
      <c r="U190" s="225">
        <v>0</v>
      </c>
      <c r="V190" s="225">
        <v>0</v>
      </c>
      <c r="W190" s="225">
        <v>0</v>
      </c>
      <c r="X190" s="225">
        <v>0</v>
      </c>
      <c r="Y190" s="225">
        <v>-1.75E-4</v>
      </c>
      <c r="Z190" s="225">
        <v>3.4E-5</v>
      </c>
      <c r="AA190" s="225">
        <v>2.8E-5</v>
      </c>
      <c r="AB190" s="225">
        <v>-1.94E-4</v>
      </c>
      <c r="AC190" s="225">
        <v>3.3300000000000002E-4</v>
      </c>
      <c r="AD190" s="225">
        <v>3.3300000000000002E-4</v>
      </c>
      <c r="AE190" s="225">
        <v>0</v>
      </c>
      <c r="AF190" s="225">
        <v>0</v>
      </c>
      <c r="AG190" s="225">
        <v>0</v>
      </c>
      <c r="AH190" s="225">
        <v>0</v>
      </c>
      <c r="AI190" s="225">
        <v>0</v>
      </c>
      <c r="AJ190" s="225">
        <v>0</v>
      </c>
      <c r="AK190" s="225">
        <v>0</v>
      </c>
      <c r="AL190" s="225">
        <v>0</v>
      </c>
      <c r="AM190" s="225">
        <v>0</v>
      </c>
      <c r="AN190" s="225">
        <v>0</v>
      </c>
      <c r="AO190" s="225">
        <v>0</v>
      </c>
      <c r="AP190" s="225">
        <v>1.6699999999999999E-4</v>
      </c>
      <c r="AQ190" s="225">
        <v>0</v>
      </c>
      <c r="AR190" s="225">
        <v>1.6699999999999999E-4</v>
      </c>
      <c r="AS190" s="225">
        <v>0</v>
      </c>
      <c r="AT190" s="225">
        <v>0</v>
      </c>
      <c r="AU190" s="225">
        <v>6.9999999999999994E-5</v>
      </c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2:93" x14ac:dyDescent="0.25">
      <c r="B191" s="44" t="s">
        <v>117</v>
      </c>
      <c r="C191" s="225">
        <v>0</v>
      </c>
      <c r="D191" s="225">
        <v>0</v>
      </c>
      <c r="E191" s="225">
        <v>-4.4499999999999997E-4</v>
      </c>
      <c r="F191" s="225">
        <v>2.7599999999999999E-4</v>
      </c>
      <c r="G191" s="225">
        <v>-4.4499999999999997E-4</v>
      </c>
      <c r="H191" s="225">
        <v>-3.9899999999999999E-4</v>
      </c>
      <c r="I191" s="225">
        <v>-5.0000000000000002E-5</v>
      </c>
      <c r="J191" s="225">
        <v>-5.6599999999999999E-4</v>
      </c>
      <c r="K191" s="225">
        <v>5.1999999999999997E-5</v>
      </c>
      <c r="L191" s="225">
        <v>-3.9899999999999999E-4</v>
      </c>
      <c r="M191" s="225">
        <v>0</v>
      </c>
      <c r="N191" s="225">
        <v>0</v>
      </c>
      <c r="O191" s="225">
        <v>0</v>
      </c>
      <c r="P191" s="225">
        <v>0</v>
      </c>
      <c r="Q191" s="225">
        <v>0</v>
      </c>
      <c r="R191" s="225">
        <v>0</v>
      </c>
      <c r="S191" s="225">
        <v>0</v>
      </c>
      <c r="T191" s="225">
        <v>0</v>
      </c>
      <c r="U191" s="225">
        <v>0</v>
      </c>
      <c r="V191" s="225">
        <v>0</v>
      </c>
      <c r="W191" s="225">
        <v>0</v>
      </c>
      <c r="X191" s="225">
        <v>0</v>
      </c>
      <c r="Y191" s="225">
        <v>-1.6899999999999999E-4</v>
      </c>
      <c r="Z191" s="225">
        <v>-1.4100000000000001E-4</v>
      </c>
      <c r="AA191" s="225">
        <v>-1E-4</v>
      </c>
      <c r="AB191" s="225">
        <v>-2.0100000000000001E-4</v>
      </c>
      <c r="AC191" s="225">
        <v>3.4600000000000001E-4</v>
      </c>
      <c r="AD191" s="225">
        <v>3.4600000000000001E-4</v>
      </c>
      <c r="AE191" s="225">
        <v>0</v>
      </c>
      <c r="AF191" s="225">
        <v>0</v>
      </c>
      <c r="AG191" s="225">
        <v>0</v>
      </c>
      <c r="AH191" s="225">
        <v>0</v>
      </c>
      <c r="AI191" s="225">
        <v>0</v>
      </c>
      <c r="AJ191" s="225">
        <v>0</v>
      </c>
      <c r="AK191" s="225">
        <v>0</v>
      </c>
      <c r="AL191" s="225">
        <v>0</v>
      </c>
      <c r="AM191" s="225">
        <v>0</v>
      </c>
      <c r="AN191" s="225">
        <v>0</v>
      </c>
      <c r="AO191" s="225">
        <v>0</v>
      </c>
      <c r="AP191" s="225">
        <v>1.73E-4</v>
      </c>
      <c r="AQ191" s="225">
        <v>0</v>
      </c>
      <c r="AR191" s="225">
        <v>1.73E-4</v>
      </c>
      <c r="AS191" s="225">
        <v>0</v>
      </c>
      <c r="AT191" s="225">
        <v>0</v>
      </c>
      <c r="AU191" s="225">
        <v>7.2999999999999999E-5</v>
      </c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2:93" x14ac:dyDescent="0.25">
      <c r="B192" s="44" t="s">
        <v>118</v>
      </c>
      <c r="C192" s="225">
        <v>0</v>
      </c>
      <c r="D192" s="225">
        <v>0</v>
      </c>
      <c r="E192" s="225">
        <v>-2.6699999999999998E-4</v>
      </c>
      <c r="F192" s="225">
        <v>1.7100000000000001E-4</v>
      </c>
      <c r="G192" s="225">
        <v>-2.6699999999999998E-4</v>
      </c>
      <c r="H192" s="225">
        <v>-3.4099999999999999E-4</v>
      </c>
      <c r="I192" s="225">
        <v>-3.0000000000000001E-5</v>
      </c>
      <c r="J192" s="225">
        <v>-4.7800000000000002E-4</v>
      </c>
      <c r="K192" s="225">
        <v>3.1000000000000001E-5</v>
      </c>
      <c r="L192" s="225">
        <v>-3.4099999999999999E-4</v>
      </c>
      <c r="M192" s="225">
        <v>0</v>
      </c>
      <c r="N192" s="225">
        <v>0</v>
      </c>
      <c r="O192" s="225">
        <v>0</v>
      </c>
      <c r="P192" s="225">
        <v>0</v>
      </c>
      <c r="Q192" s="225">
        <v>0</v>
      </c>
      <c r="R192" s="225">
        <v>0</v>
      </c>
      <c r="S192" s="225">
        <v>0</v>
      </c>
      <c r="T192" s="225">
        <v>0</v>
      </c>
      <c r="U192" s="225">
        <v>0</v>
      </c>
      <c r="V192" s="225">
        <v>0</v>
      </c>
      <c r="W192" s="225">
        <v>0</v>
      </c>
      <c r="X192" s="225">
        <v>0</v>
      </c>
      <c r="Y192" s="225">
        <v>-9.6000000000000002E-5</v>
      </c>
      <c r="Z192" s="225">
        <v>-1.2E-4</v>
      </c>
      <c r="AA192" s="225">
        <v>-8.5000000000000006E-5</v>
      </c>
      <c r="AB192" s="225">
        <v>-1.21E-4</v>
      </c>
      <c r="AC192" s="225">
        <v>2.0799999999999999E-4</v>
      </c>
      <c r="AD192" s="225">
        <v>2.0799999999999999E-4</v>
      </c>
      <c r="AE192" s="225">
        <v>0</v>
      </c>
      <c r="AF192" s="225">
        <v>0</v>
      </c>
      <c r="AG192" s="225">
        <v>0</v>
      </c>
      <c r="AH192" s="225">
        <v>0</v>
      </c>
      <c r="AI192" s="225">
        <v>0</v>
      </c>
      <c r="AJ192" s="225">
        <v>0</v>
      </c>
      <c r="AK192" s="225">
        <v>0</v>
      </c>
      <c r="AL192" s="225">
        <v>0</v>
      </c>
      <c r="AM192" s="225">
        <v>0</v>
      </c>
      <c r="AN192" s="225">
        <v>0</v>
      </c>
      <c r="AO192" s="225">
        <v>0</v>
      </c>
      <c r="AP192" s="225">
        <v>1.0399999999999999E-4</v>
      </c>
      <c r="AQ192" s="225">
        <v>0</v>
      </c>
      <c r="AR192" s="225">
        <v>1.0399999999999999E-4</v>
      </c>
      <c r="AS192" s="225">
        <v>0</v>
      </c>
      <c r="AT192" s="225">
        <v>0</v>
      </c>
      <c r="AU192" s="225">
        <v>4.3999999999999999E-5</v>
      </c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2:93" x14ac:dyDescent="0.25">
      <c r="B193" s="44" t="s">
        <v>119</v>
      </c>
      <c r="C193" s="225">
        <v>0</v>
      </c>
      <c r="D193" s="225">
        <v>0</v>
      </c>
      <c r="E193" s="225">
        <v>-9.7999999999999997E-5</v>
      </c>
      <c r="F193" s="225">
        <v>6.0000000000000002E-5</v>
      </c>
      <c r="G193" s="225">
        <v>-9.7999999999999997E-5</v>
      </c>
      <c r="H193" s="225">
        <v>-2.8499999999999999E-4</v>
      </c>
      <c r="I193" s="225">
        <v>-1.1E-5</v>
      </c>
      <c r="J193" s="225">
        <v>-3.9500000000000001E-4</v>
      </c>
      <c r="K193" s="225">
        <v>1.1E-5</v>
      </c>
      <c r="L193" s="225">
        <v>-2.8499999999999999E-4</v>
      </c>
      <c r="M193" s="225">
        <v>0</v>
      </c>
      <c r="N193" s="225">
        <v>0</v>
      </c>
      <c r="O193" s="225">
        <v>0</v>
      </c>
      <c r="P193" s="225">
        <v>0</v>
      </c>
      <c r="Q193" s="225">
        <v>0</v>
      </c>
      <c r="R193" s="225">
        <v>0</v>
      </c>
      <c r="S193" s="225">
        <v>0</v>
      </c>
      <c r="T193" s="225">
        <v>0</v>
      </c>
      <c r="U193" s="225">
        <v>0</v>
      </c>
      <c r="V193" s="225">
        <v>0</v>
      </c>
      <c r="W193" s="225">
        <v>0</v>
      </c>
      <c r="X193" s="225">
        <v>0</v>
      </c>
      <c r="Y193" s="225">
        <v>-3.8000000000000002E-5</v>
      </c>
      <c r="Z193" s="225">
        <v>-9.8999999999999994E-5</v>
      </c>
      <c r="AA193" s="225">
        <v>-7.1000000000000005E-5</v>
      </c>
      <c r="AB193" s="225">
        <v>-4.5000000000000003E-5</v>
      </c>
      <c r="AC193" s="225">
        <v>7.7000000000000001E-5</v>
      </c>
      <c r="AD193" s="225">
        <v>7.7000000000000001E-5</v>
      </c>
      <c r="AE193" s="225">
        <v>0</v>
      </c>
      <c r="AF193" s="225">
        <v>0</v>
      </c>
      <c r="AG193" s="225">
        <v>0</v>
      </c>
      <c r="AH193" s="225">
        <v>0</v>
      </c>
      <c r="AI193" s="225">
        <v>0</v>
      </c>
      <c r="AJ193" s="225">
        <v>0</v>
      </c>
      <c r="AK193" s="225">
        <v>0</v>
      </c>
      <c r="AL193" s="225">
        <v>0</v>
      </c>
      <c r="AM193" s="225">
        <v>0</v>
      </c>
      <c r="AN193" s="225">
        <v>0</v>
      </c>
      <c r="AO193" s="225">
        <v>0</v>
      </c>
      <c r="AP193" s="225">
        <v>3.8000000000000002E-5</v>
      </c>
      <c r="AQ193" s="225">
        <v>0</v>
      </c>
      <c r="AR193" s="225">
        <v>3.8000000000000002E-5</v>
      </c>
      <c r="AS193" s="225">
        <v>0</v>
      </c>
      <c r="AT193" s="225">
        <v>0</v>
      </c>
      <c r="AU193" s="225">
        <v>1.5999999999999999E-5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2:93" x14ac:dyDescent="0.25">
      <c r="B194" s="44" t="s">
        <v>194</v>
      </c>
      <c r="C194" s="225">
        <v>0</v>
      </c>
      <c r="D194" s="225">
        <v>0</v>
      </c>
      <c r="E194" s="225">
        <v>1.431E-3</v>
      </c>
      <c r="F194" s="225">
        <v>-9.2800000000000001E-4</v>
      </c>
      <c r="G194" s="225">
        <v>1.431E-3</v>
      </c>
      <c r="H194" s="225">
        <v>2.4269999999999999E-3</v>
      </c>
      <c r="I194" s="225">
        <v>1.6200000000000001E-4</v>
      </c>
      <c r="J194" s="225">
        <v>7.0500000000000001E-4</v>
      </c>
      <c r="K194" s="225">
        <v>7.0829999999999999E-3</v>
      </c>
      <c r="L194" s="225">
        <v>2.4269999999999999E-3</v>
      </c>
      <c r="M194" s="225">
        <v>0</v>
      </c>
      <c r="N194" s="225">
        <v>0</v>
      </c>
      <c r="O194" s="225">
        <v>0</v>
      </c>
      <c r="P194" s="225">
        <v>0</v>
      </c>
      <c r="Q194" s="225">
        <v>0</v>
      </c>
      <c r="R194" s="225">
        <v>0</v>
      </c>
      <c r="S194" s="225">
        <v>0</v>
      </c>
      <c r="T194" s="225">
        <v>0</v>
      </c>
      <c r="U194" s="225">
        <v>0</v>
      </c>
      <c r="V194" s="225">
        <v>0</v>
      </c>
      <c r="W194" s="225">
        <v>0</v>
      </c>
      <c r="X194" s="225">
        <v>0</v>
      </c>
      <c r="Y194" s="225">
        <v>5.0299999999999997E-4</v>
      </c>
      <c r="Z194" s="225">
        <v>1.76E-4</v>
      </c>
      <c r="AA194" s="225">
        <v>6.0700000000000001E-4</v>
      </c>
      <c r="AB194" s="225">
        <v>6.4800000000000003E-4</v>
      </c>
      <c r="AC194" s="225">
        <v>-1.114E-3</v>
      </c>
      <c r="AD194" s="225">
        <v>-1.114E-3</v>
      </c>
      <c r="AE194" s="225">
        <v>0</v>
      </c>
      <c r="AF194" s="225">
        <v>0</v>
      </c>
      <c r="AG194" s="225">
        <v>0</v>
      </c>
      <c r="AH194" s="225">
        <v>0</v>
      </c>
      <c r="AI194" s="225">
        <v>0</v>
      </c>
      <c r="AJ194" s="225">
        <v>0</v>
      </c>
      <c r="AK194" s="225">
        <v>0</v>
      </c>
      <c r="AL194" s="225">
        <v>0</v>
      </c>
      <c r="AM194" s="225">
        <v>0</v>
      </c>
      <c r="AN194" s="225">
        <v>0</v>
      </c>
      <c r="AO194" s="225">
        <v>0</v>
      </c>
      <c r="AP194" s="225">
        <v>-5.5699999999999999E-4</v>
      </c>
      <c r="AQ194" s="225">
        <v>0</v>
      </c>
      <c r="AR194" s="225">
        <v>-5.5699999999999999E-4</v>
      </c>
      <c r="AS194" s="225">
        <v>0</v>
      </c>
      <c r="AT194" s="225">
        <v>2.5000000000000001E-2</v>
      </c>
      <c r="AU194" s="225">
        <v>-2.3499999999999999E-4</v>
      </c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2:93" x14ac:dyDescent="0.25">
      <c r="B195" s="44" t="s">
        <v>195</v>
      </c>
      <c r="C195" s="225">
        <v>0</v>
      </c>
      <c r="D195" s="225">
        <v>0</v>
      </c>
      <c r="E195" s="225">
        <v>4.5100000000000001E-4</v>
      </c>
      <c r="F195" s="225">
        <v>-2.61E-4</v>
      </c>
      <c r="G195" s="225">
        <v>4.5100000000000001E-4</v>
      </c>
      <c r="H195" s="225">
        <v>2.1050000000000001E-3</v>
      </c>
      <c r="I195" s="225">
        <v>5.1E-5</v>
      </c>
      <c r="J195" s="225">
        <v>2.22E-4</v>
      </c>
      <c r="K195" s="225">
        <v>7.1970000000000003E-3</v>
      </c>
      <c r="L195" s="225">
        <v>2.1050000000000001E-3</v>
      </c>
      <c r="M195" s="225">
        <v>0</v>
      </c>
      <c r="N195" s="225">
        <v>0</v>
      </c>
      <c r="O195" s="225">
        <v>0</v>
      </c>
      <c r="P195" s="225">
        <v>0</v>
      </c>
      <c r="Q195" s="225">
        <v>0</v>
      </c>
      <c r="R195" s="225">
        <v>0</v>
      </c>
      <c r="S195" s="225">
        <v>0</v>
      </c>
      <c r="T195" s="225">
        <v>0</v>
      </c>
      <c r="U195" s="225">
        <v>0</v>
      </c>
      <c r="V195" s="225">
        <v>0</v>
      </c>
      <c r="W195" s="225">
        <v>0</v>
      </c>
      <c r="X195" s="225">
        <v>0</v>
      </c>
      <c r="Y195" s="225">
        <v>1.9000000000000001E-4</v>
      </c>
      <c r="Z195" s="225">
        <v>5.5999999999999999E-5</v>
      </c>
      <c r="AA195" s="225">
        <v>5.2599999999999999E-4</v>
      </c>
      <c r="AB195" s="225">
        <v>2.04E-4</v>
      </c>
      <c r="AC195" s="225">
        <v>-3.5100000000000002E-4</v>
      </c>
      <c r="AD195" s="225">
        <v>-3.5100000000000002E-4</v>
      </c>
      <c r="AE195" s="225">
        <v>0</v>
      </c>
      <c r="AF195" s="225">
        <v>0</v>
      </c>
      <c r="AG195" s="225">
        <v>0</v>
      </c>
      <c r="AH195" s="225">
        <v>0</v>
      </c>
      <c r="AI195" s="225">
        <v>0</v>
      </c>
      <c r="AJ195" s="225">
        <v>0</v>
      </c>
      <c r="AK195" s="225">
        <v>0</v>
      </c>
      <c r="AL195" s="225">
        <v>0</v>
      </c>
      <c r="AM195" s="225">
        <v>0</v>
      </c>
      <c r="AN195" s="225">
        <v>0</v>
      </c>
      <c r="AO195" s="225">
        <v>0</v>
      </c>
      <c r="AP195" s="225">
        <v>-1.76E-4</v>
      </c>
      <c r="AQ195" s="225">
        <v>0</v>
      </c>
      <c r="AR195" s="225">
        <v>-1.76E-4</v>
      </c>
      <c r="AS195" s="225">
        <v>0</v>
      </c>
      <c r="AT195" s="225">
        <v>2.5000000000000001E-2</v>
      </c>
      <c r="AU195" s="225">
        <v>-7.3999999999999996E-5</v>
      </c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2:93" x14ac:dyDescent="0.25">
      <c r="B196" s="44" t="s">
        <v>32</v>
      </c>
      <c r="C196" s="225">
        <v>0</v>
      </c>
      <c r="D196" s="225">
        <v>0</v>
      </c>
      <c r="E196" s="225">
        <v>0.45915699999999998</v>
      </c>
      <c r="F196" s="225">
        <v>-1.0227059999999999</v>
      </c>
      <c r="G196" s="225">
        <v>0.45915699999999998</v>
      </c>
      <c r="H196" s="225">
        <v>0.351877</v>
      </c>
      <c r="I196" s="225">
        <v>-0.49201299999999998</v>
      </c>
      <c r="J196" s="225">
        <v>0.29442600000000002</v>
      </c>
      <c r="K196" s="225">
        <v>0.50720600000000005</v>
      </c>
      <c r="L196" s="225">
        <v>0.351877</v>
      </c>
      <c r="M196" s="225">
        <v>0</v>
      </c>
      <c r="N196" s="225">
        <v>0</v>
      </c>
      <c r="O196" s="225">
        <v>0</v>
      </c>
      <c r="P196" s="225">
        <v>0</v>
      </c>
      <c r="Q196" s="225">
        <v>0</v>
      </c>
      <c r="R196" s="225">
        <v>0</v>
      </c>
      <c r="S196" s="225">
        <v>0</v>
      </c>
      <c r="T196" s="225">
        <v>0</v>
      </c>
      <c r="U196" s="225">
        <v>0</v>
      </c>
      <c r="V196" s="225">
        <v>0</v>
      </c>
      <c r="W196" s="225">
        <v>0</v>
      </c>
      <c r="X196" s="225">
        <v>0</v>
      </c>
      <c r="Y196" s="225">
        <v>-0.56354899999999997</v>
      </c>
      <c r="Z196" s="225">
        <v>7.3607000000000006E-2</v>
      </c>
      <c r="AA196" s="225">
        <v>8.7969000000000006E-2</v>
      </c>
      <c r="AB196" s="225">
        <v>-1.968054</v>
      </c>
      <c r="AC196" s="225">
        <v>3.3813719999999998</v>
      </c>
      <c r="AD196" s="225">
        <v>3.3813719999999998</v>
      </c>
      <c r="AE196" s="225">
        <v>0</v>
      </c>
      <c r="AF196" s="225">
        <v>0</v>
      </c>
      <c r="AG196" s="225">
        <v>0</v>
      </c>
      <c r="AH196" s="225">
        <v>0</v>
      </c>
      <c r="AI196" s="225">
        <v>0</v>
      </c>
      <c r="AJ196" s="225">
        <v>0</v>
      </c>
      <c r="AK196" s="225">
        <v>0</v>
      </c>
      <c r="AL196" s="225">
        <v>0</v>
      </c>
      <c r="AM196" s="225">
        <v>0</v>
      </c>
      <c r="AN196" s="225">
        <v>0</v>
      </c>
      <c r="AO196" s="225">
        <v>0</v>
      </c>
      <c r="AP196" s="225">
        <v>1.6906859999999999</v>
      </c>
      <c r="AQ196" s="225">
        <v>0</v>
      </c>
      <c r="AR196" s="225">
        <v>1.6906859999999999</v>
      </c>
      <c r="AS196" s="225">
        <v>0</v>
      </c>
      <c r="AT196" s="225">
        <v>0</v>
      </c>
      <c r="AU196" s="225">
        <v>0.71437399999999995</v>
      </c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2:93" x14ac:dyDescent="0.25">
      <c r="B197" s="44" t="s">
        <v>33</v>
      </c>
      <c r="C197" s="225">
        <v>0</v>
      </c>
      <c r="D197" s="225">
        <v>0</v>
      </c>
      <c r="E197" s="225">
        <v>4.1199999999999999E-4</v>
      </c>
      <c r="F197" s="225">
        <v>-2.52E-4</v>
      </c>
      <c r="G197" s="225">
        <v>4.1199999999999999E-4</v>
      </c>
      <c r="H197" s="225">
        <v>1.35E-4</v>
      </c>
      <c r="I197" s="225">
        <v>4.6999999999999997E-5</v>
      </c>
      <c r="J197" s="225">
        <v>2.03E-4</v>
      </c>
      <c r="K197" s="225">
        <v>-4.8000000000000001E-5</v>
      </c>
      <c r="L197" s="225">
        <v>1.35E-4</v>
      </c>
      <c r="M197" s="225">
        <v>0</v>
      </c>
      <c r="N197" s="225">
        <v>0</v>
      </c>
      <c r="O197" s="225">
        <v>0</v>
      </c>
      <c r="P197" s="225">
        <v>0</v>
      </c>
      <c r="Q197" s="225">
        <v>0</v>
      </c>
      <c r="R197" s="225">
        <v>0</v>
      </c>
      <c r="S197" s="225">
        <v>0</v>
      </c>
      <c r="T197" s="225">
        <v>0</v>
      </c>
      <c r="U197" s="225">
        <v>0</v>
      </c>
      <c r="V197" s="225">
        <v>0</v>
      </c>
      <c r="W197" s="225">
        <v>0</v>
      </c>
      <c r="X197" s="225">
        <v>0</v>
      </c>
      <c r="Y197" s="225">
        <v>1.6000000000000001E-4</v>
      </c>
      <c r="Z197" s="225">
        <v>5.1E-5</v>
      </c>
      <c r="AA197" s="225">
        <v>3.4E-5</v>
      </c>
      <c r="AB197" s="225">
        <v>1.8699999999999999E-4</v>
      </c>
      <c r="AC197" s="225">
        <v>-3.21E-4</v>
      </c>
      <c r="AD197" s="225">
        <v>-3.21E-4</v>
      </c>
      <c r="AE197" s="225">
        <v>0</v>
      </c>
      <c r="AF197" s="225">
        <v>0</v>
      </c>
      <c r="AG197" s="225">
        <v>0</v>
      </c>
      <c r="AH197" s="225">
        <v>0</v>
      </c>
      <c r="AI197" s="225">
        <v>0</v>
      </c>
      <c r="AJ197" s="225">
        <v>0</v>
      </c>
      <c r="AK197" s="225">
        <v>0</v>
      </c>
      <c r="AL197" s="225">
        <v>0</v>
      </c>
      <c r="AM197" s="225">
        <v>0</v>
      </c>
      <c r="AN197" s="225">
        <v>0</v>
      </c>
      <c r="AO197" s="225">
        <v>0</v>
      </c>
      <c r="AP197" s="225">
        <v>-1.6000000000000001E-4</v>
      </c>
      <c r="AQ197" s="225">
        <v>0</v>
      </c>
      <c r="AR197" s="225">
        <v>-1.6000000000000001E-4</v>
      </c>
      <c r="AS197" s="225">
        <v>0</v>
      </c>
      <c r="AT197" s="225">
        <v>0</v>
      </c>
      <c r="AU197" s="225">
        <v>-6.7999999999999999E-5</v>
      </c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2:93" x14ac:dyDescent="0.25">
      <c r="B198" s="44" t="s">
        <v>34</v>
      </c>
      <c r="C198" s="225">
        <v>0</v>
      </c>
      <c r="D198" s="225">
        <v>0</v>
      </c>
      <c r="E198" s="225">
        <v>3.5199999999999999E-4</v>
      </c>
      <c r="F198" s="225">
        <v>-2.4000000000000001E-4</v>
      </c>
      <c r="G198" s="225">
        <v>3.5199999999999999E-4</v>
      </c>
      <c r="H198" s="225">
        <v>1.16E-4</v>
      </c>
      <c r="I198" s="225">
        <v>4.0000000000000003E-5</v>
      </c>
      <c r="J198" s="225">
        <v>1.73E-4</v>
      </c>
      <c r="K198" s="225">
        <v>-4.1E-5</v>
      </c>
      <c r="L198" s="225">
        <v>1.16E-4</v>
      </c>
      <c r="M198" s="225">
        <v>0</v>
      </c>
      <c r="N198" s="225">
        <v>0</v>
      </c>
      <c r="O198" s="225">
        <v>0</v>
      </c>
      <c r="P198" s="225">
        <v>0</v>
      </c>
      <c r="Q198" s="225">
        <v>0</v>
      </c>
      <c r="R198" s="225">
        <v>0</v>
      </c>
      <c r="S198" s="225">
        <v>0</v>
      </c>
      <c r="T198" s="225">
        <v>0</v>
      </c>
      <c r="U198" s="225">
        <v>0</v>
      </c>
      <c r="V198" s="225">
        <v>0</v>
      </c>
      <c r="W198" s="225">
        <v>0</v>
      </c>
      <c r="X198" s="225">
        <v>0</v>
      </c>
      <c r="Y198" s="225">
        <v>1.12E-4</v>
      </c>
      <c r="Z198" s="225">
        <v>4.3000000000000002E-5</v>
      </c>
      <c r="AA198" s="225">
        <v>2.9E-5</v>
      </c>
      <c r="AB198" s="225">
        <v>1.6000000000000001E-4</v>
      </c>
      <c r="AC198" s="225">
        <v>-2.7399999999999999E-4</v>
      </c>
      <c r="AD198" s="225">
        <v>-2.7399999999999999E-4</v>
      </c>
      <c r="AE198" s="225">
        <v>0</v>
      </c>
      <c r="AF198" s="225">
        <v>0</v>
      </c>
      <c r="AG198" s="225">
        <v>0</v>
      </c>
      <c r="AH198" s="225">
        <v>0</v>
      </c>
      <c r="AI198" s="225">
        <v>0</v>
      </c>
      <c r="AJ198" s="225">
        <v>0</v>
      </c>
      <c r="AK198" s="225">
        <v>0</v>
      </c>
      <c r="AL198" s="225">
        <v>0</v>
      </c>
      <c r="AM198" s="225">
        <v>0</v>
      </c>
      <c r="AN198" s="225">
        <v>0</v>
      </c>
      <c r="AO198" s="225">
        <v>0</v>
      </c>
      <c r="AP198" s="225">
        <v>-1.37E-4</v>
      </c>
      <c r="AQ198" s="225">
        <v>0</v>
      </c>
      <c r="AR198" s="225">
        <v>-1.37E-4</v>
      </c>
      <c r="AS198" s="225">
        <v>0</v>
      </c>
      <c r="AT198" s="225">
        <v>0</v>
      </c>
      <c r="AU198" s="225">
        <v>-5.8E-5</v>
      </c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2:93" x14ac:dyDescent="0.25">
      <c r="B199" s="44" t="s">
        <v>35</v>
      </c>
      <c r="C199" s="225">
        <v>0</v>
      </c>
      <c r="D199" s="225">
        <v>0</v>
      </c>
      <c r="E199" s="225">
        <v>2.92E-4</v>
      </c>
      <c r="F199" s="225">
        <v>-2.3499999999999999E-4</v>
      </c>
      <c r="G199" s="225">
        <v>2.92E-4</v>
      </c>
      <c r="H199" s="225">
        <v>9.6000000000000002E-5</v>
      </c>
      <c r="I199" s="225">
        <v>3.3000000000000003E-5</v>
      </c>
      <c r="J199" s="225">
        <v>1.44E-4</v>
      </c>
      <c r="K199" s="225">
        <v>-3.4E-5</v>
      </c>
      <c r="L199" s="225">
        <v>9.6000000000000002E-5</v>
      </c>
      <c r="M199" s="225">
        <v>0</v>
      </c>
      <c r="N199" s="225">
        <v>0</v>
      </c>
      <c r="O199" s="225">
        <v>0</v>
      </c>
      <c r="P199" s="225">
        <v>0</v>
      </c>
      <c r="Q199" s="225">
        <v>0</v>
      </c>
      <c r="R199" s="225">
        <v>0</v>
      </c>
      <c r="S199" s="225">
        <v>0</v>
      </c>
      <c r="T199" s="225">
        <v>0</v>
      </c>
      <c r="U199" s="225">
        <v>0</v>
      </c>
      <c r="V199" s="225">
        <v>0</v>
      </c>
      <c r="W199" s="225">
        <v>0</v>
      </c>
      <c r="X199" s="225">
        <v>0</v>
      </c>
      <c r="Y199" s="225">
        <v>5.7000000000000003E-5</v>
      </c>
      <c r="Z199" s="225">
        <v>3.6000000000000001E-5</v>
      </c>
      <c r="AA199" s="225">
        <v>2.4000000000000001E-5</v>
      </c>
      <c r="AB199" s="225">
        <v>1.3200000000000001E-4</v>
      </c>
      <c r="AC199" s="225">
        <v>-2.2699999999999999E-4</v>
      </c>
      <c r="AD199" s="225">
        <v>-2.2699999999999999E-4</v>
      </c>
      <c r="AE199" s="225">
        <v>0</v>
      </c>
      <c r="AF199" s="225">
        <v>0</v>
      </c>
      <c r="AG199" s="225">
        <v>0</v>
      </c>
      <c r="AH199" s="225">
        <v>0</v>
      </c>
      <c r="AI199" s="225">
        <v>0</v>
      </c>
      <c r="AJ199" s="225">
        <v>0</v>
      </c>
      <c r="AK199" s="225">
        <v>0</v>
      </c>
      <c r="AL199" s="225">
        <v>0</v>
      </c>
      <c r="AM199" s="225">
        <v>0</v>
      </c>
      <c r="AN199" s="225">
        <v>0</v>
      </c>
      <c r="AO199" s="225">
        <v>0</v>
      </c>
      <c r="AP199" s="225">
        <v>-1.1400000000000001E-4</v>
      </c>
      <c r="AQ199" s="225">
        <v>0</v>
      </c>
      <c r="AR199" s="225">
        <v>-1.1400000000000001E-4</v>
      </c>
      <c r="AS199" s="225">
        <v>0</v>
      </c>
      <c r="AT199" s="225">
        <v>0</v>
      </c>
      <c r="AU199" s="225">
        <v>-4.8000000000000001E-5</v>
      </c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2:93" x14ac:dyDescent="0.25">
      <c r="B200" s="44" t="s">
        <v>120</v>
      </c>
      <c r="C200" s="225">
        <v>0</v>
      </c>
      <c r="D200" s="225">
        <v>0</v>
      </c>
      <c r="E200" s="225">
        <v>6.6720000000000002E-2</v>
      </c>
      <c r="F200" s="225">
        <v>-3.6180999999999998E-2</v>
      </c>
      <c r="G200" s="225">
        <v>6.6720000000000002E-2</v>
      </c>
      <c r="H200" s="225">
        <v>2.1885999999999999E-2</v>
      </c>
      <c r="I200" s="225">
        <v>7.5570000000000003E-3</v>
      </c>
      <c r="J200" s="225">
        <v>3.2863000000000003E-2</v>
      </c>
      <c r="K200" s="225">
        <v>-7.79E-3</v>
      </c>
      <c r="L200" s="225">
        <v>2.1885999999999999E-2</v>
      </c>
      <c r="M200" s="225">
        <v>0</v>
      </c>
      <c r="N200" s="225">
        <v>0</v>
      </c>
      <c r="O200" s="225">
        <v>0</v>
      </c>
      <c r="P200" s="225">
        <v>0</v>
      </c>
      <c r="Q200" s="225">
        <v>0</v>
      </c>
      <c r="R200" s="225">
        <v>0</v>
      </c>
      <c r="S200" s="225">
        <v>0</v>
      </c>
      <c r="T200" s="225">
        <v>0</v>
      </c>
      <c r="U200" s="225">
        <v>0</v>
      </c>
      <c r="V200" s="225">
        <v>0</v>
      </c>
      <c r="W200" s="225">
        <v>0</v>
      </c>
      <c r="X200" s="225">
        <v>0</v>
      </c>
      <c r="Y200" s="225">
        <v>3.0539E-2</v>
      </c>
      <c r="Z200" s="225">
        <v>8.2159999999999993E-3</v>
      </c>
      <c r="AA200" s="225">
        <v>5.4720000000000003E-3</v>
      </c>
      <c r="AB200" s="225">
        <v>3.0228000000000001E-2</v>
      </c>
      <c r="AC200" s="225">
        <v>-5.1936000000000003E-2</v>
      </c>
      <c r="AD200" s="225">
        <v>-5.1936000000000003E-2</v>
      </c>
      <c r="AE200" s="225">
        <v>0</v>
      </c>
      <c r="AF200" s="225">
        <v>0</v>
      </c>
      <c r="AG200" s="225">
        <v>0</v>
      </c>
      <c r="AH200" s="225">
        <v>0</v>
      </c>
      <c r="AI200" s="225">
        <v>0</v>
      </c>
      <c r="AJ200" s="225">
        <v>0</v>
      </c>
      <c r="AK200" s="225">
        <v>0</v>
      </c>
      <c r="AL200" s="225">
        <v>0</v>
      </c>
      <c r="AM200" s="225">
        <v>0</v>
      </c>
      <c r="AN200" s="225">
        <v>0</v>
      </c>
      <c r="AO200" s="225">
        <v>0</v>
      </c>
      <c r="AP200" s="225">
        <v>-2.5968000000000001E-2</v>
      </c>
      <c r="AQ200" s="225">
        <v>0</v>
      </c>
      <c r="AR200" s="225">
        <v>-2.5968000000000001E-2</v>
      </c>
      <c r="AS200" s="225">
        <v>0</v>
      </c>
      <c r="AT200" s="225">
        <v>0</v>
      </c>
      <c r="AU200" s="225">
        <v>-1.0972000000000001E-2</v>
      </c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2:93" x14ac:dyDescent="0.25">
      <c r="B201" s="44" t="s">
        <v>121</v>
      </c>
      <c r="C201" s="225">
        <v>0</v>
      </c>
      <c r="D201" s="225">
        <v>0</v>
      </c>
      <c r="E201" s="225">
        <v>6.9062999999999999E-2</v>
      </c>
      <c r="F201" s="225">
        <v>-4.7121000000000003E-2</v>
      </c>
      <c r="G201" s="225">
        <v>6.9062999999999999E-2</v>
      </c>
      <c r="H201" s="225">
        <v>2.2655000000000002E-2</v>
      </c>
      <c r="I201" s="225">
        <v>7.8220000000000008E-3</v>
      </c>
      <c r="J201" s="225">
        <v>3.4016999999999999E-2</v>
      </c>
      <c r="K201" s="225">
        <v>-8.064E-3</v>
      </c>
      <c r="L201" s="225">
        <v>2.2655000000000002E-2</v>
      </c>
      <c r="M201" s="225">
        <v>0</v>
      </c>
      <c r="N201" s="225">
        <v>0</v>
      </c>
      <c r="O201" s="225">
        <v>0</v>
      </c>
      <c r="P201" s="225">
        <v>0</v>
      </c>
      <c r="Q201" s="225">
        <v>0</v>
      </c>
      <c r="R201" s="225">
        <v>0</v>
      </c>
      <c r="S201" s="225">
        <v>0</v>
      </c>
      <c r="T201" s="225">
        <v>0</v>
      </c>
      <c r="U201" s="225">
        <v>0</v>
      </c>
      <c r="V201" s="225">
        <v>0</v>
      </c>
      <c r="W201" s="225">
        <v>0</v>
      </c>
      <c r="X201" s="225">
        <v>0</v>
      </c>
      <c r="Y201" s="225">
        <v>2.1940999999999999E-2</v>
      </c>
      <c r="Z201" s="225">
        <v>8.5039999999999994E-3</v>
      </c>
      <c r="AA201" s="225">
        <v>5.6639999999999998E-3</v>
      </c>
      <c r="AB201" s="225">
        <v>3.1289999999999998E-2</v>
      </c>
      <c r="AC201" s="225">
        <v>-5.3760000000000002E-2</v>
      </c>
      <c r="AD201" s="225">
        <v>-5.3760000000000002E-2</v>
      </c>
      <c r="AE201" s="225">
        <v>0</v>
      </c>
      <c r="AF201" s="225">
        <v>0</v>
      </c>
      <c r="AG201" s="225">
        <v>0</v>
      </c>
      <c r="AH201" s="225">
        <v>0</v>
      </c>
      <c r="AI201" s="225">
        <v>0</v>
      </c>
      <c r="AJ201" s="225">
        <v>0</v>
      </c>
      <c r="AK201" s="225">
        <v>0</v>
      </c>
      <c r="AL201" s="225">
        <v>0</v>
      </c>
      <c r="AM201" s="225">
        <v>0</v>
      </c>
      <c r="AN201" s="225">
        <v>0</v>
      </c>
      <c r="AO201" s="225">
        <v>0</v>
      </c>
      <c r="AP201" s="225">
        <v>-2.6880000000000001E-2</v>
      </c>
      <c r="AQ201" s="225">
        <v>0</v>
      </c>
      <c r="AR201" s="225">
        <v>-2.6880000000000001E-2</v>
      </c>
      <c r="AS201" s="225">
        <v>0</v>
      </c>
      <c r="AT201" s="225">
        <v>0</v>
      </c>
      <c r="AU201" s="225">
        <v>-1.1358E-2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2:93" x14ac:dyDescent="0.25">
      <c r="B202" s="44" t="s">
        <v>122</v>
      </c>
      <c r="C202" s="225">
        <v>0</v>
      </c>
      <c r="D202" s="225">
        <v>0</v>
      </c>
      <c r="E202" s="225">
        <v>6.9462999999999997E-2</v>
      </c>
      <c r="F202" s="225">
        <v>-6.0173999999999998E-2</v>
      </c>
      <c r="G202" s="225">
        <v>6.9462999999999997E-2</v>
      </c>
      <c r="H202" s="225">
        <v>2.2786000000000001E-2</v>
      </c>
      <c r="I202" s="225">
        <v>7.868E-3</v>
      </c>
      <c r="J202" s="225">
        <v>3.4214000000000001E-2</v>
      </c>
      <c r="K202" s="225">
        <v>-8.1110000000000002E-3</v>
      </c>
      <c r="L202" s="225">
        <v>2.2786000000000001E-2</v>
      </c>
      <c r="M202" s="225">
        <v>0</v>
      </c>
      <c r="N202" s="225">
        <v>0</v>
      </c>
      <c r="O202" s="225">
        <v>0</v>
      </c>
      <c r="P202" s="225">
        <v>0</v>
      </c>
      <c r="Q202" s="225">
        <v>0</v>
      </c>
      <c r="R202" s="225">
        <v>0</v>
      </c>
      <c r="S202" s="225">
        <v>0</v>
      </c>
      <c r="T202" s="225">
        <v>0</v>
      </c>
      <c r="U202" s="225">
        <v>0</v>
      </c>
      <c r="V202" s="225">
        <v>0</v>
      </c>
      <c r="W202" s="225">
        <v>0</v>
      </c>
      <c r="X202" s="225">
        <v>0</v>
      </c>
      <c r="Y202" s="225">
        <v>9.2890000000000004E-3</v>
      </c>
      <c r="Z202" s="225">
        <v>8.5529999999999998E-3</v>
      </c>
      <c r="AA202" s="225">
        <v>5.6969999999999998E-3</v>
      </c>
      <c r="AB202" s="225">
        <v>3.1470999999999999E-2</v>
      </c>
      <c r="AC202" s="225">
        <v>-5.4071000000000001E-2</v>
      </c>
      <c r="AD202" s="225">
        <v>-5.4071000000000001E-2</v>
      </c>
      <c r="AE202" s="225">
        <v>0</v>
      </c>
      <c r="AF202" s="225">
        <v>0</v>
      </c>
      <c r="AG202" s="225">
        <v>0</v>
      </c>
      <c r="AH202" s="225">
        <v>0</v>
      </c>
      <c r="AI202" s="225">
        <v>0</v>
      </c>
      <c r="AJ202" s="225">
        <v>0</v>
      </c>
      <c r="AK202" s="225">
        <v>0</v>
      </c>
      <c r="AL202" s="225">
        <v>0</v>
      </c>
      <c r="AM202" s="225">
        <v>0</v>
      </c>
      <c r="AN202" s="225">
        <v>0</v>
      </c>
      <c r="AO202" s="225">
        <v>0</v>
      </c>
      <c r="AP202" s="225">
        <v>-2.7036000000000001E-2</v>
      </c>
      <c r="AQ202" s="225">
        <v>0</v>
      </c>
      <c r="AR202" s="225">
        <v>-2.7036000000000001E-2</v>
      </c>
      <c r="AS202" s="225">
        <v>0</v>
      </c>
      <c r="AT202" s="225">
        <v>0</v>
      </c>
      <c r="AU202" s="225">
        <v>-1.1423000000000001E-2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2:93" x14ac:dyDescent="0.25">
      <c r="B203" s="44" t="s">
        <v>123</v>
      </c>
      <c r="C203" s="225">
        <v>0</v>
      </c>
      <c r="D203" s="225">
        <v>0</v>
      </c>
      <c r="E203" s="225">
        <v>6.6923999999999997E-2</v>
      </c>
      <c r="F203" s="225">
        <v>-7.2936000000000001E-2</v>
      </c>
      <c r="G203" s="225">
        <v>6.6923999999999997E-2</v>
      </c>
      <c r="H203" s="225">
        <v>2.1953E-2</v>
      </c>
      <c r="I203" s="225">
        <v>7.5799999999999999E-3</v>
      </c>
      <c r="J203" s="225">
        <v>3.2962999999999999E-2</v>
      </c>
      <c r="K203" s="225">
        <v>-7.8139999999999998E-3</v>
      </c>
      <c r="L203" s="225">
        <v>2.1953E-2</v>
      </c>
      <c r="M203" s="225">
        <v>0</v>
      </c>
      <c r="N203" s="225">
        <v>0</v>
      </c>
      <c r="O203" s="225">
        <v>0</v>
      </c>
      <c r="P203" s="225">
        <v>0</v>
      </c>
      <c r="Q203" s="225">
        <v>0</v>
      </c>
      <c r="R203" s="225">
        <v>0</v>
      </c>
      <c r="S203" s="225">
        <v>0</v>
      </c>
      <c r="T203" s="225">
        <v>0</v>
      </c>
      <c r="U203" s="225">
        <v>0</v>
      </c>
      <c r="V203" s="225">
        <v>0</v>
      </c>
      <c r="W203" s="225">
        <v>0</v>
      </c>
      <c r="X203" s="225">
        <v>0</v>
      </c>
      <c r="Y203" s="225">
        <v>-6.012E-3</v>
      </c>
      <c r="Z203" s="225">
        <v>8.2410000000000001E-3</v>
      </c>
      <c r="AA203" s="225">
        <v>5.4879999999999998E-3</v>
      </c>
      <c r="AB203" s="225">
        <v>3.0321000000000001E-2</v>
      </c>
      <c r="AC203" s="225">
        <v>-5.2095000000000002E-2</v>
      </c>
      <c r="AD203" s="225">
        <v>-5.2095000000000002E-2</v>
      </c>
      <c r="AE203" s="225">
        <v>0</v>
      </c>
      <c r="AF203" s="225">
        <v>0</v>
      </c>
      <c r="AG203" s="225">
        <v>0</v>
      </c>
      <c r="AH203" s="225">
        <v>0</v>
      </c>
      <c r="AI203" s="225">
        <v>0</v>
      </c>
      <c r="AJ203" s="225">
        <v>0</v>
      </c>
      <c r="AK203" s="225">
        <v>0</v>
      </c>
      <c r="AL203" s="225">
        <v>0</v>
      </c>
      <c r="AM203" s="225">
        <v>0</v>
      </c>
      <c r="AN203" s="225">
        <v>0</v>
      </c>
      <c r="AO203" s="225">
        <v>0</v>
      </c>
      <c r="AP203" s="225">
        <v>-2.6048000000000002E-2</v>
      </c>
      <c r="AQ203" s="225">
        <v>0</v>
      </c>
      <c r="AR203" s="225">
        <v>-2.6048000000000002E-2</v>
      </c>
      <c r="AS203" s="225">
        <v>0</v>
      </c>
      <c r="AT203" s="225">
        <v>0</v>
      </c>
      <c r="AU203" s="225">
        <v>-1.1006E-2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2:93" x14ac:dyDescent="0.25">
      <c r="B204" s="44" t="s">
        <v>124</v>
      </c>
      <c r="C204" s="225">
        <v>0</v>
      </c>
      <c r="D204" s="225">
        <v>0</v>
      </c>
      <c r="E204" s="225">
        <v>4.0486000000000001E-2</v>
      </c>
      <c r="F204" s="225">
        <v>-5.9851000000000001E-2</v>
      </c>
      <c r="G204" s="225">
        <v>-0.95951399999999998</v>
      </c>
      <c r="H204" s="225">
        <v>-0.89605400000000002</v>
      </c>
      <c r="I204" s="225">
        <v>-2.154E-2</v>
      </c>
      <c r="J204" s="225">
        <v>2.3220000000000001E-2</v>
      </c>
      <c r="K204" s="225">
        <v>0.32220500000000002</v>
      </c>
      <c r="L204" s="225">
        <v>0.103946</v>
      </c>
      <c r="M204" s="225">
        <v>1</v>
      </c>
      <c r="N204" s="225">
        <v>0</v>
      </c>
      <c r="O204" s="225">
        <v>0</v>
      </c>
      <c r="P204" s="225">
        <v>0</v>
      </c>
      <c r="Q204" s="225">
        <v>0</v>
      </c>
      <c r="R204" s="225">
        <v>0</v>
      </c>
      <c r="S204" s="225">
        <v>0</v>
      </c>
      <c r="T204" s="225">
        <v>0</v>
      </c>
      <c r="U204" s="225">
        <v>0</v>
      </c>
      <c r="V204" s="225">
        <v>0</v>
      </c>
      <c r="W204" s="225">
        <v>0</v>
      </c>
      <c r="X204" s="225">
        <v>0</v>
      </c>
      <c r="Y204" s="225">
        <v>-1.9365E-2</v>
      </c>
      <c r="Z204" s="225">
        <v>5.8050000000000003E-3</v>
      </c>
      <c r="AA204" s="225">
        <v>2.5985999999999999E-2</v>
      </c>
      <c r="AB204" s="225">
        <v>-8.6158999999999999E-2</v>
      </c>
      <c r="AC204" s="225">
        <v>0.148033</v>
      </c>
      <c r="AD204" s="225">
        <v>0.148033</v>
      </c>
      <c r="AE204" s="225">
        <v>0</v>
      </c>
      <c r="AF204" s="225">
        <v>0</v>
      </c>
      <c r="AG204" s="225">
        <v>0</v>
      </c>
      <c r="AH204" s="225">
        <v>0</v>
      </c>
      <c r="AI204" s="225">
        <v>0</v>
      </c>
      <c r="AJ204" s="225">
        <v>0</v>
      </c>
      <c r="AK204" s="225">
        <v>0</v>
      </c>
      <c r="AL204" s="225">
        <v>0</v>
      </c>
      <c r="AM204" s="225">
        <v>0</v>
      </c>
      <c r="AN204" s="225">
        <v>0</v>
      </c>
      <c r="AO204" s="225">
        <v>0</v>
      </c>
      <c r="AP204" s="225">
        <v>0.37401600000000002</v>
      </c>
      <c r="AQ204" s="225">
        <v>0.3</v>
      </c>
      <c r="AR204" s="225">
        <v>0.37401600000000002</v>
      </c>
      <c r="AS204" s="225">
        <v>0.3</v>
      </c>
      <c r="AT204" s="225">
        <v>0.3</v>
      </c>
      <c r="AU204" s="225">
        <v>0.33127400000000001</v>
      </c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2:93" x14ac:dyDescent="0.25">
      <c r="B205" s="44" t="s">
        <v>36</v>
      </c>
      <c r="C205" s="225">
        <v>0</v>
      </c>
      <c r="D205" s="225">
        <v>0</v>
      </c>
      <c r="E205" s="225">
        <v>0</v>
      </c>
      <c r="F205" s="225">
        <v>0</v>
      </c>
      <c r="G205" s="225">
        <v>0</v>
      </c>
      <c r="H205" s="225">
        <v>0</v>
      </c>
      <c r="I205" s="225">
        <v>0</v>
      </c>
      <c r="J205" s="225">
        <v>0</v>
      </c>
      <c r="K205" s="225">
        <v>0</v>
      </c>
      <c r="L205" s="225">
        <v>0</v>
      </c>
      <c r="M205" s="225">
        <v>0</v>
      </c>
      <c r="N205" s="225">
        <v>0</v>
      </c>
      <c r="O205" s="225">
        <v>0</v>
      </c>
      <c r="P205" s="225">
        <v>0</v>
      </c>
      <c r="Q205" s="225">
        <v>0</v>
      </c>
      <c r="R205" s="225">
        <v>0</v>
      </c>
      <c r="S205" s="225">
        <v>0</v>
      </c>
      <c r="T205" s="225">
        <v>0</v>
      </c>
      <c r="U205" s="225">
        <v>0</v>
      </c>
      <c r="V205" s="225">
        <v>0</v>
      </c>
      <c r="W205" s="225">
        <v>0</v>
      </c>
      <c r="X205" s="225">
        <v>0</v>
      </c>
      <c r="Y205" s="225">
        <v>0</v>
      </c>
      <c r="Z205" s="225">
        <v>0.25</v>
      </c>
      <c r="AA205" s="225">
        <v>0</v>
      </c>
      <c r="AB205" s="225">
        <v>0</v>
      </c>
      <c r="AC205" s="225">
        <v>0</v>
      </c>
      <c r="AD205" s="225">
        <v>0</v>
      </c>
      <c r="AE205" s="225">
        <v>0</v>
      </c>
      <c r="AF205" s="225">
        <v>0</v>
      </c>
      <c r="AG205" s="225">
        <v>0</v>
      </c>
      <c r="AH205" s="225">
        <v>0</v>
      </c>
      <c r="AI205" s="225">
        <v>0</v>
      </c>
      <c r="AJ205" s="225">
        <v>0</v>
      </c>
      <c r="AK205" s="225">
        <v>0</v>
      </c>
      <c r="AL205" s="225">
        <v>0</v>
      </c>
      <c r="AM205" s="225">
        <v>0</v>
      </c>
      <c r="AN205" s="225">
        <v>0</v>
      </c>
      <c r="AO205" s="225">
        <v>0</v>
      </c>
      <c r="AP205" s="225">
        <v>0</v>
      </c>
      <c r="AQ205" s="225">
        <v>0</v>
      </c>
      <c r="AR205" s="225">
        <v>0</v>
      </c>
      <c r="AS205" s="225">
        <v>0</v>
      </c>
      <c r="AT205" s="225">
        <v>0</v>
      </c>
      <c r="AU205" s="225">
        <v>0</v>
      </c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2:93" x14ac:dyDescent="0.25">
      <c r="B206" s="44" t="s">
        <v>37</v>
      </c>
      <c r="C206" s="225">
        <v>0</v>
      </c>
      <c r="D206" s="225">
        <v>0</v>
      </c>
      <c r="E206" s="225">
        <v>0</v>
      </c>
      <c r="F206" s="225">
        <v>0</v>
      </c>
      <c r="G206" s="225">
        <v>0</v>
      </c>
      <c r="H206" s="225">
        <v>0</v>
      </c>
      <c r="I206" s="225">
        <v>0</v>
      </c>
      <c r="J206" s="225">
        <v>0</v>
      </c>
      <c r="K206" s="225">
        <v>0</v>
      </c>
      <c r="L206" s="225">
        <v>0</v>
      </c>
      <c r="M206" s="225">
        <v>0</v>
      </c>
      <c r="N206" s="225">
        <v>0</v>
      </c>
      <c r="O206" s="225">
        <v>0</v>
      </c>
      <c r="P206" s="225">
        <v>0</v>
      </c>
      <c r="Q206" s="225">
        <v>0</v>
      </c>
      <c r="R206" s="225">
        <v>0</v>
      </c>
      <c r="S206" s="225">
        <v>0</v>
      </c>
      <c r="T206" s="225">
        <v>0</v>
      </c>
      <c r="U206" s="225">
        <v>0</v>
      </c>
      <c r="V206" s="225">
        <v>0</v>
      </c>
      <c r="W206" s="225">
        <v>0</v>
      </c>
      <c r="X206" s="225">
        <v>0</v>
      </c>
      <c r="Y206" s="225">
        <v>0</v>
      </c>
      <c r="Z206" s="225">
        <v>0.25</v>
      </c>
      <c r="AA206" s="225">
        <v>0</v>
      </c>
      <c r="AB206" s="225">
        <v>0</v>
      </c>
      <c r="AC206" s="225">
        <v>0</v>
      </c>
      <c r="AD206" s="225">
        <v>0</v>
      </c>
      <c r="AE206" s="225">
        <v>0</v>
      </c>
      <c r="AF206" s="225">
        <v>0</v>
      </c>
      <c r="AG206" s="225">
        <v>0</v>
      </c>
      <c r="AH206" s="225">
        <v>0</v>
      </c>
      <c r="AI206" s="225">
        <v>0</v>
      </c>
      <c r="AJ206" s="225">
        <v>0</v>
      </c>
      <c r="AK206" s="225">
        <v>0</v>
      </c>
      <c r="AL206" s="225">
        <v>0</v>
      </c>
      <c r="AM206" s="225">
        <v>0</v>
      </c>
      <c r="AN206" s="225">
        <v>0</v>
      </c>
      <c r="AO206" s="225">
        <v>0</v>
      </c>
      <c r="AP206" s="225">
        <v>0</v>
      </c>
      <c r="AQ206" s="225">
        <v>0</v>
      </c>
      <c r="AR206" s="225">
        <v>0</v>
      </c>
      <c r="AS206" s="225">
        <v>0</v>
      </c>
      <c r="AT206" s="225">
        <v>0</v>
      </c>
      <c r="AU206" s="225">
        <v>0</v>
      </c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2:93" x14ac:dyDescent="0.25">
      <c r="B207" s="44" t="s">
        <v>96</v>
      </c>
      <c r="C207" s="225">
        <v>0</v>
      </c>
      <c r="D207" s="225">
        <v>0</v>
      </c>
      <c r="E207" s="225">
        <v>0.112576</v>
      </c>
      <c r="F207" s="225">
        <v>-7.0972999999999994E-2</v>
      </c>
      <c r="G207" s="225">
        <v>0.112576</v>
      </c>
      <c r="H207" s="225">
        <v>3.6928999999999997E-2</v>
      </c>
      <c r="I207" s="225">
        <v>1.2751E-2</v>
      </c>
      <c r="J207" s="225">
        <v>5.5448999999999998E-2</v>
      </c>
      <c r="K207" s="225">
        <v>-1.3145E-2</v>
      </c>
      <c r="L207" s="225">
        <v>3.6928999999999997E-2</v>
      </c>
      <c r="M207" s="225">
        <v>0</v>
      </c>
      <c r="N207" s="225">
        <v>0</v>
      </c>
      <c r="O207" s="225">
        <v>0</v>
      </c>
      <c r="P207" s="225">
        <v>0</v>
      </c>
      <c r="Q207" s="225">
        <v>0</v>
      </c>
      <c r="R207" s="225">
        <v>0</v>
      </c>
      <c r="S207" s="225">
        <v>0</v>
      </c>
      <c r="T207" s="225">
        <v>0</v>
      </c>
      <c r="U207" s="225">
        <v>0</v>
      </c>
      <c r="V207" s="225">
        <v>0</v>
      </c>
      <c r="W207" s="225">
        <v>0</v>
      </c>
      <c r="X207" s="225">
        <v>0</v>
      </c>
      <c r="Y207" s="225">
        <v>4.1603000000000001E-2</v>
      </c>
      <c r="Z207" s="225">
        <v>1.3861999999999999E-2</v>
      </c>
      <c r="AA207" s="225">
        <v>0.25923200000000002</v>
      </c>
      <c r="AB207" s="225">
        <v>5.1004000000000001E-2</v>
      </c>
      <c r="AC207" s="225">
        <v>-8.7631000000000001E-2</v>
      </c>
      <c r="AD207" s="225">
        <v>-8.7631000000000001E-2</v>
      </c>
      <c r="AE207" s="225">
        <v>0</v>
      </c>
      <c r="AF207" s="225">
        <v>0</v>
      </c>
      <c r="AG207" s="225">
        <v>0</v>
      </c>
      <c r="AH207" s="225">
        <v>0</v>
      </c>
      <c r="AI207" s="225">
        <v>0</v>
      </c>
      <c r="AJ207" s="225">
        <v>0</v>
      </c>
      <c r="AK207" s="225">
        <v>0</v>
      </c>
      <c r="AL207" s="225">
        <v>0</v>
      </c>
      <c r="AM207" s="225">
        <v>0</v>
      </c>
      <c r="AN207" s="225">
        <v>0</v>
      </c>
      <c r="AO207" s="225">
        <v>0</v>
      </c>
      <c r="AP207" s="225">
        <v>-4.3816000000000001E-2</v>
      </c>
      <c r="AQ207" s="225">
        <v>0</v>
      </c>
      <c r="AR207" s="225">
        <v>-4.3816000000000001E-2</v>
      </c>
      <c r="AS207" s="225">
        <v>0</v>
      </c>
      <c r="AT207" s="225">
        <v>0</v>
      </c>
      <c r="AU207" s="225">
        <v>-1.8513999999999999E-2</v>
      </c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2:93" x14ac:dyDescent="0.25">
      <c r="B208" s="44" t="s">
        <v>97</v>
      </c>
      <c r="C208" s="225">
        <v>0</v>
      </c>
      <c r="D208" s="225">
        <v>0</v>
      </c>
      <c r="E208" s="225">
        <v>5.4776999999999999E-2</v>
      </c>
      <c r="F208" s="225">
        <v>-3.6587000000000001E-2</v>
      </c>
      <c r="G208" s="225">
        <v>5.4776999999999999E-2</v>
      </c>
      <c r="H208" s="225">
        <v>1.7968999999999999E-2</v>
      </c>
      <c r="I208" s="225">
        <v>6.2040000000000003E-3</v>
      </c>
      <c r="J208" s="225">
        <v>2.6980000000000001E-2</v>
      </c>
      <c r="K208" s="225">
        <v>-6.3959999999999998E-3</v>
      </c>
      <c r="L208" s="225">
        <v>1.7968999999999999E-2</v>
      </c>
      <c r="M208" s="225">
        <v>0</v>
      </c>
      <c r="N208" s="225">
        <v>0</v>
      </c>
      <c r="O208" s="225">
        <v>0</v>
      </c>
      <c r="P208" s="225">
        <v>0</v>
      </c>
      <c r="Q208" s="225">
        <v>0</v>
      </c>
      <c r="R208" s="225">
        <v>0</v>
      </c>
      <c r="S208" s="225">
        <v>0</v>
      </c>
      <c r="T208" s="225">
        <v>0</v>
      </c>
      <c r="U208" s="225">
        <v>0</v>
      </c>
      <c r="V208" s="225">
        <v>0</v>
      </c>
      <c r="W208" s="225">
        <v>0</v>
      </c>
      <c r="X208" s="225">
        <v>0</v>
      </c>
      <c r="Y208" s="225">
        <v>1.8190000000000001E-2</v>
      </c>
      <c r="Z208" s="225">
        <v>6.7450000000000001E-3</v>
      </c>
      <c r="AA208" s="225">
        <v>0.254492</v>
      </c>
      <c r="AB208" s="225">
        <v>2.4816999999999999E-2</v>
      </c>
      <c r="AC208" s="225">
        <v>-4.2639999999999997E-2</v>
      </c>
      <c r="AD208" s="225">
        <v>-4.2639999999999997E-2</v>
      </c>
      <c r="AE208" s="225">
        <v>0</v>
      </c>
      <c r="AF208" s="225">
        <v>0</v>
      </c>
      <c r="AG208" s="225">
        <v>0</v>
      </c>
      <c r="AH208" s="225">
        <v>0</v>
      </c>
      <c r="AI208" s="225">
        <v>0</v>
      </c>
      <c r="AJ208" s="225">
        <v>0</v>
      </c>
      <c r="AK208" s="225">
        <v>0</v>
      </c>
      <c r="AL208" s="225">
        <v>0</v>
      </c>
      <c r="AM208" s="225">
        <v>0</v>
      </c>
      <c r="AN208" s="225">
        <v>0</v>
      </c>
      <c r="AO208" s="225">
        <v>0</v>
      </c>
      <c r="AP208" s="225">
        <v>-2.1319999999999999E-2</v>
      </c>
      <c r="AQ208" s="225">
        <v>0</v>
      </c>
      <c r="AR208" s="225">
        <v>-2.1319999999999999E-2</v>
      </c>
      <c r="AS208" s="225">
        <v>0</v>
      </c>
      <c r="AT208" s="225">
        <v>0</v>
      </c>
      <c r="AU208" s="225">
        <v>-9.0080000000000004E-3</v>
      </c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2:93" x14ac:dyDescent="0.25">
      <c r="B209" s="44" t="s">
        <v>38</v>
      </c>
      <c r="C209" s="225">
        <v>0</v>
      </c>
      <c r="D209" s="225">
        <v>0</v>
      </c>
      <c r="E209" s="225">
        <v>-0.67611399999999999</v>
      </c>
      <c r="F209" s="225">
        <v>1.7937780000000001</v>
      </c>
      <c r="G209" s="225">
        <v>-0.67611399999999999</v>
      </c>
      <c r="H209" s="225">
        <v>-0.76075499999999996</v>
      </c>
      <c r="I209" s="225">
        <v>1.3803000000000001</v>
      </c>
      <c r="J209" s="225">
        <v>-0.515845</v>
      </c>
      <c r="K209" s="225">
        <v>-1.42292</v>
      </c>
      <c r="L209" s="225">
        <v>-0.76075499999999996</v>
      </c>
      <c r="M209" s="225">
        <v>0</v>
      </c>
      <c r="N209" s="225">
        <v>0</v>
      </c>
      <c r="O209" s="225">
        <v>0</v>
      </c>
      <c r="P209" s="225">
        <v>0</v>
      </c>
      <c r="Q209" s="225">
        <v>0</v>
      </c>
      <c r="R209" s="225">
        <v>0</v>
      </c>
      <c r="S209" s="225">
        <v>0</v>
      </c>
      <c r="T209" s="225">
        <v>0</v>
      </c>
      <c r="U209" s="225">
        <v>0</v>
      </c>
      <c r="V209" s="225">
        <v>0</v>
      </c>
      <c r="W209" s="225">
        <v>0</v>
      </c>
      <c r="X209" s="225">
        <v>0</v>
      </c>
      <c r="Y209" s="225">
        <v>1.117664</v>
      </c>
      <c r="Z209" s="225">
        <v>-0.12896099999999999</v>
      </c>
      <c r="AA209" s="225">
        <v>-0.190189</v>
      </c>
      <c r="AB209" s="225">
        <v>5.5211980000000001</v>
      </c>
      <c r="AC209" s="225">
        <v>-9.4861369999999994</v>
      </c>
      <c r="AD209" s="225">
        <v>-9.4861369999999994</v>
      </c>
      <c r="AE209" s="225">
        <v>0</v>
      </c>
      <c r="AF209" s="225">
        <v>0</v>
      </c>
      <c r="AG209" s="225">
        <v>0</v>
      </c>
      <c r="AH209" s="225">
        <v>0</v>
      </c>
      <c r="AI209" s="225">
        <v>0</v>
      </c>
      <c r="AJ209" s="225">
        <v>0</v>
      </c>
      <c r="AK209" s="225">
        <v>0</v>
      </c>
      <c r="AL209" s="225">
        <v>0</v>
      </c>
      <c r="AM209" s="225">
        <v>0</v>
      </c>
      <c r="AN209" s="225">
        <v>0</v>
      </c>
      <c r="AO209" s="225">
        <v>0</v>
      </c>
      <c r="AP209" s="225">
        <v>-4.7430680000000001</v>
      </c>
      <c r="AQ209" s="225">
        <v>0</v>
      </c>
      <c r="AR209" s="225">
        <v>-4.7430680000000001</v>
      </c>
      <c r="AS209" s="225">
        <v>0</v>
      </c>
      <c r="AT209" s="225">
        <v>0</v>
      </c>
      <c r="AU209" s="225">
        <v>-2.0041129999999998</v>
      </c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2:93" x14ac:dyDescent="0.25">
      <c r="B210" s="44" t="s">
        <v>94</v>
      </c>
      <c r="C210" s="225">
        <v>0</v>
      </c>
      <c r="D210" s="225">
        <v>0</v>
      </c>
      <c r="E210" s="225">
        <v>0.17206099999999999</v>
      </c>
      <c r="F210" s="225">
        <v>-0.10352600000000001</v>
      </c>
      <c r="G210" s="225">
        <v>0.17206099999999999</v>
      </c>
      <c r="H210" s="225">
        <v>5.6441999999999999E-2</v>
      </c>
      <c r="I210" s="225">
        <v>1.9488999999999999E-2</v>
      </c>
      <c r="J210" s="225">
        <v>8.4748000000000004E-2</v>
      </c>
      <c r="K210" s="225">
        <v>-2.009E-2</v>
      </c>
      <c r="L210" s="225">
        <v>5.6441999999999999E-2</v>
      </c>
      <c r="M210" s="225">
        <v>0</v>
      </c>
      <c r="N210" s="225">
        <v>0</v>
      </c>
      <c r="O210" s="225">
        <v>0</v>
      </c>
      <c r="P210" s="225">
        <v>0</v>
      </c>
      <c r="Q210" s="225">
        <v>0</v>
      </c>
      <c r="R210" s="225">
        <v>0</v>
      </c>
      <c r="S210" s="225">
        <v>0</v>
      </c>
      <c r="T210" s="225">
        <v>0</v>
      </c>
      <c r="U210" s="225">
        <v>0</v>
      </c>
      <c r="V210" s="225">
        <v>0</v>
      </c>
      <c r="W210" s="225">
        <v>0</v>
      </c>
      <c r="X210" s="225">
        <v>0</v>
      </c>
      <c r="Y210" s="225">
        <v>6.8534999999999999E-2</v>
      </c>
      <c r="Z210" s="225">
        <v>2.1187000000000001E-2</v>
      </c>
      <c r="AA210" s="225">
        <v>0.26411000000000001</v>
      </c>
      <c r="AB210" s="225">
        <v>7.7953999999999996E-2</v>
      </c>
      <c r="AC210" s="225">
        <v>-0.133936</v>
      </c>
      <c r="AD210" s="225">
        <v>-0.133936</v>
      </c>
      <c r="AE210" s="225">
        <v>0</v>
      </c>
      <c r="AF210" s="225">
        <v>0</v>
      </c>
      <c r="AG210" s="225">
        <v>0</v>
      </c>
      <c r="AH210" s="225">
        <v>0</v>
      </c>
      <c r="AI210" s="225">
        <v>0</v>
      </c>
      <c r="AJ210" s="225">
        <v>0</v>
      </c>
      <c r="AK210" s="225">
        <v>0</v>
      </c>
      <c r="AL210" s="225">
        <v>0</v>
      </c>
      <c r="AM210" s="225">
        <v>0</v>
      </c>
      <c r="AN210" s="225">
        <v>0</v>
      </c>
      <c r="AO210" s="225">
        <v>0</v>
      </c>
      <c r="AP210" s="225">
        <v>-6.6968E-2</v>
      </c>
      <c r="AQ210" s="225">
        <v>0</v>
      </c>
      <c r="AR210" s="225">
        <v>-6.6968E-2</v>
      </c>
      <c r="AS210" s="225">
        <v>0</v>
      </c>
      <c r="AT210" s="225">
        <v>0</v>
      </c>
      <c r="AU210" s="225">
        <v>-2.8296000000000002E-2</v>
      </c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2:93" x14ac:dyDescent="0.25">
      <c r="B211" s="44" t="s">
        <v>40</v>
      </c>
      <c r="C211" s="225">
        <v>-2.9850000000000002E-2</v>
      </c>
      <c r="D211" s="225">
        <v>0</v>
      </c>
      <c r="E211" s="225">
        <v>-5.9410000000000001E-3</v>
      </c>
      <c r="F211" s="225">
        <v>3.3449999999999999E-3</v>
      </c>
      <c r="G211" s="225">
        <v>-5.9410000000000001E-3</v>
      </c>
      <c r="H211" s="225">
        <v>-4.9699999999999996E-3</v>
      </c>
      <c r="I211" s="225">
        <v>-6.7299999999999999E-4</v>
      </c>
      <c r="J211" s="225">
        <v>-7.0650000000000001E-3</v>
      </c>
      <c r="K211" s="225">
        <v>6.9399999999999996E-4</v>
      </c>
      <c r="L211" s="225">
        <v>-4.9699999999999996E-3</v>
      </c>
      <c r="M211" s="225">
        <v>0</v>
      </c>
      <c r="N211" s="225">
        <v>0</v>
      </c>
      <c r="O211" s="225">
        <v>-7.3741000000000001E-2</v>
      </c>
      <c r="P211" s="225">
        <v>-2.9850000000000002E-2</v>
      </c>
      <c r="Q211" s="225">
        <v>0</v>
      </c>
      <c r="R211" s="225">
        <v>0</v>
      </c>
      <c r="S211" s="225">
        <v>-2.9850000000000002E-2</v>
      </c>
      <c r="T211" s="225">
        <v>0</v>
      </c>
      <c r="U211" s="225">
        <v>0</v>
      </c>
      <c r="V211" s="225">
        <v>0</v>
      </c>
      <c r="W211" s="225">
        <v>0</v>
      </c>
      <c r="X211" s="225">
        <v>0</v>
      </c>
      <c r="Y211" s="225">
        <v>-2.5959999999999998E-3</v>
      </c>
      <c r="Z211" s="225">
        <v>-1.766E-3</v>
      </c>
      <c r="AA211" s="225">
        <v>-1.243E-3</v>
      </c>
      <c r="AB211" s="225">
        <v>-2.6919999999999999E-3</v>
      </c>
      <c r="AC211" s="225">
        <v>4.6239999999999996E-3</v>
      </c>
      <c r="AD211" s="225">
        <v>4.6239999999999996E-3</v>
      </c>
      <c r="AE211" s="225">
        <v>1</v>
      </c>
      <c r="AF211" s="225">
        <v>0</v>
      </c>
      <c r="AG211" s="225">
        <v>0</v>
      </c>
      <c r="AH211" s="225">
        <v>0</v>
      </c>
      <c r="AI211" s="225">
        <v>0</v>
      </c>
      <c r="AJ211" s="225">
        <v>0</v>
      </c>
      <c r="AK211" s="225">
        <v>0</v>
      </c>
      <c r="AL211" s="225">
        <v>0</v>
      </c>
      <c r="AM211" s="225">
        <v>0</v>
      </c>
      <c r="AN211" s="225">
        <v>0</v>
      </c>
      <c r="AO211" s="225">
        <v>0</v>
      </c>
      <c r="AP211" s="225">
        <v>2.3119999999999998E-3</v>
      </c>
      <c r="AQ211" s="225">
        <v>0</v>
      </c>
      <c r="AR211" s="225">
        <v>2.3119999999999998E-3</v>
      </c>
      <c r="AS211" s="225">
        <v>0</v>
      </c>
      <c r="AT211" s="225">
        <v>0</v>
      </c>
      <c r="AU211" s="225">
        <v>9.77E-4</v>
      </c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2:93" x14ac:dyDescent="0.25">
      <c r="B212" s="44" t="s">
        <v>41</v>
      </c>
      <c r="C212" s="225">
        <v>-4.0730000000000002E-2</v>
      </c>
      <c r="D212" s="225">
        <v>0</v>
      </c>
      <c r="E212" s="225">
        <v>-2.9973E-2</v>
      </c>
      <c r="F212" s="225">
        <v>1.4826000000000001E-2</v>
      </c>
      <c r="G212" s="225">
        <v>-2.9973E-2</v>
      </c>
      <c r="H212" s="225">
        <v>-1.3955E-2</v>
      </c>
      <c r="I212" s="225">
        <v>-3.395E-3</v>
      </c>
      <c r="J212" s="225">
        <v>-2.0410999999999999E-2</v>
      </c>
      <c r="K212" s="225">
        <v>3.5000000000000001E-3</v>
      </c>
      <c r="L212" s="225">
        <v>-1.3955E-2</v>
      </c>
      <c r="M212" s="225">
        <v>0</v>
      </c>
      <c r="N212" s="225">
        <v>0</v>
      </c>
      <c r="O212" s="225">
        <v>-0.100619</v>
      </c>
      <c r="P212" s="225">
        <v>-4.0730000000000002E-2</v>
      </c>
      <c r="Q212" s="225">
        <v>0</v>
      </c>
      <c r="R212" s="225">
        <v>0</v>
      </c>
      <c r="S212" s="225">
        <v>-4.0730000000000002E-2</v>
      </c>
      <c r="T212" s="225">
        <v>0</v>
      </c>
      <c r="U212" s="225">
        <v>0</v>
      </c>
      <c r="V212" s="225">
        <v>0</v>
      </c>
      <c r="W212" s="225">
        <v>0</v>
      </c>
      <c r="X212" s="225">
        <v>0</v>
      </c>
      <c r="Y212" s="225">
        <v>-1.5147000000000001E-2</v>
      </c>
      <c r="Z212" s="225">
        <v>-5.1029999999999999E-3</v>
      </c>
      <c r="AA212" s="225">
        <v>-3.4889999999999999E-3</v>
      </c>
      <c r="AB212" s="225">
        <v>-1.358E-2</v>
      </c>
      <c r="AC212" s="225">
        <v>2.3331999999999999E-2</v>
      </c>
      <c r="AD212" s="225">
        <v>2.3331999999999999E-2</v>
      </c>
      <c r="AE212" s="225">
        <v>0</v>
      </c>
      <c r="AF212" s="225">
        <v>1</v>
      </c>
      <c r="AG212" s="225">
        <v>0</v>
      </c>
      <c r="AH212" s="225">
        <v>0</v>
      </c>
      <c r="AI212" s="225">
        <v>0</v>
      </c>
      <c r="AJ212" s="225">
        <v>0</v>
      </c>
      <c r="AK212" s="225">
        <v>0</v>
      </c>
      <c r="AL212" s="225">
        <v>0</v>
      </c>
      <c r="AM212" s="225">
        <v>0</v>
      </c>
      <c r="AN212" s="225">
        <v>0</v>
      </c>
      <c r="AO212" s="225">
        <v>0</v>
      </c>
      <c r="AP212" s="225">
        <v>1.1665999999999999E-2</v>
      </c>
      <c r="AQ212" s="225">
        <v>0</v>
      </c>
      <c r="AR212" s="225">
        <v>1.1665999999999999E-2</v>
      </c>
      <c r="AS212" s="225">
        <v>0</v>
      </c>
      <c r="AT212" s="225">
        <v>0</v>
      </c>
      <c r="AU212" s="225">
        <v>4.9290000000000002E-3</v>
      </c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2:93" x14ac:dyDescent="0.25">
      <c r="B213" s="44" t="s">
        <v>42</v>
      </c>
      <c r="C213" s="225">
        <v>1</v>
      </c>
      <c r="D213" s="225">
        <v>0</v>
      </c>
      <c r="E213" s="225">
        <v>0.199021</v>
      </c>
      <c r="F213" s="225">
        <v>-0.112055</v>
      </c>
      <c r="G213" s="225">
        <v>0.199021</v>
      </c>
      <c r="H213" s="225">
        <v>0.16650699999999999</v>
      </c>
      <c r="I213" s="225">
        <v>2.2542E-2</v>
      </c>
      <c r="J213" s="225">
        <v>0.23668700000000001</v>
      </c>
      <c r="K213" s="225">
        <v>-2.3238000000000002E-2</v>
      </c>
      <c r="L213" s="225">
        <v>0.16650699999999999</v>
      </c>
      <c r="M213" s="225">
        <v>0</v>
      </c>
      <c r="N213" s="225">
        <v>0</v>
      </c>
      <c r="O213" s="225">
        <v>2.4704000000000002</v>
      </c>
      <c r="P213" s="225">
        <v>1</v>
      </c>
      <c r="Q213" s="225">
        <v>0</v>
      </c>
      <c r="R213" s="225">
        <v>0</v>
      </c>
      <c r="S213" s="225">
        <v>1</v>
      </c>
      <c r="T213" s="225">
        <v>0</v>
      </c>
      <c r="U213" s="225">
        <v>0</v>
      </c>
      <c r="V213" s="225">
        <v>0</v>
      </c>
      <c r="W213" s="225">
        <v>0</v>
      </c>
      <c r="X213" s="225">
        <v>0</v>
      </c>
      <c r="Y213" s="225">
        <v>8.6966000000000002E-2</v>
      </c>
      <c r="Z213" s="225">
        <v>5.9172000000000002E-2</v>
      </c>
      <c r="AA213" s="225">
        <v>4.1626999999999997E-2</v>
      </c>
      <c r="AB213" s="225">
        <v>9.0168999999999999E-2</v>
      </c>
      <c r="AC213" s="225">
        <v>-0.154922</v>
      </c>
      <c r="AD213" s="225">
        <v>-0.154922</v>
      </c>
      <c r="AE213" s="225">
        <v>0</v>
      </c>
      <c r="AF213" s="225">
        <v>0</v>
      </c>
      <c r="AG213" s="225">
        <v>0</v>
      </c>
      <c r="AH213" s="225">
        <v>0</v>
      </c>
      <c r="AI213" s="225">
        <v>0</v>
      </c>
      <c r="AJ213" s="225">
        <v>0</v>
      </c>
      <c r="AK213" s="225">
        <v>0</v>
      </c>
      <c r="AL213" s="225">
        <v>0</v>
      </c>
      <c r="AM213" s="225">
        <v>0</v>
      </c>
      <c r="AN213" s="225">
        <v>0</v>
      </c>
      <c r="AO213" s="225">
        <v>0</v>
      </c>
      <c r="AP213" s="225">
        <v>-7.7461000000000002E-2</v>
      </c>
      <c r="AQ213" s="225">
        <v>0</v>
      </c>
      <c r="AR213" s="225">
        <v>-7.7461000000000002E-2</v>
      </c>
      <c r="AS213" s="225">
        <v>0</v>
      </c>
      <c r="AT213" s="225">
        <v>0</v>
      </c>
      <c r="AU213" s="225">
        <v>-3.2730000000000002E-2</v>
      </c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2:93" x14ac:dyDescent="0.25">
      <c r="B214" s="44" t="s">
        <v>201</v>
      </c>
      <c r="C214" s="225">
        <v>0</v>
      </c>
      <c r="D214" s="225">
        <v>0</v>
      </c>
      <c r="E214" s="225">
        <v>5.1840000000000002E-3</v>
      </c>
      <c r="F214" s="225">
        <v>-3.166E-3</v>
      </c>
      <c r="G214" s="225">
        <v>5.1840000000000002E-3</v>
      </c>
      <c r="H214" s="225">
        <v>1.503E-2</v>
      </c>
      <c r="I214" s="225">
        <v>5.8699999999999996E-4</v>
      </c>
      <c r="J214" s="225">
        <v>2.0813999999999999E-2</v>
      </c>
      <c r="K214" s="225">
        <v>-6.0499999999999996E-4</v>
      </c>
      <c r="L214" s="225">
        <v>1.503E-2</v>
      </c>
      <c r="M214" s="225">
        <v>0</v>
      </c>
      <c r="N214" s="225">
        <v>0</v>
      </c>
      <c r="O214" s="225">
        <v>0</v>
      </c>
      <c r="P214" s="225">
        <v>0</v>
      </c>
      <c r="Q214" s="225">
        <v>0</v>
      </c>
      <c r="R214" s="225">
        <v>0</v>
      </c>
      <c r="S214" s="225">
        <v>0</v>
      </c>
      <c r="T214" s="225">
        <v>0</v>
      </c>
      <c r="U214" s="225">
        <v>0</v>
      </c>
      <c r="V214" s="225">
        <v>0</v>
      </c>
      <c r="W214" s="225">
        <v>0</v>
      </c>
      <c r="X214" s="225">
        <v>0</v>
      </c>
      <c r="Y214" s="225">
        <v>2.0179999999999998E-3</v>
      </c>
      <c r="Z214" s="225">
        <v>5.2030000000000002E-3</v>
      </c>
      <c r="AA214" s="225">
        <v>3.7580000000000001E-3</v>
      </c>
      <c r="AB214" s="225">
        <v>2.349E-3</v>
      </c>
      <c r="AC214" s="225">
        <v>-4.0359999999999997E-3</v>
      </c>
      <c r="AD214" s="225">
        <v>-4.0359999999999997E-3</v>
      </c>
      <c r="AE214" s="225">
        <v>0</v>
      </c>
      <c r="AF214" s="225">
        <v>0</v>
      </c>
      <c r="AG214" s="225">
        <v>1</v>
      </c>
      <c r="AH214" s="225">
        <v>0</v>
      </c>
      <c r="AI214" s="225">
        <v>0</v>
      </c>
      <c r="AJ214" s="225">
        <v>0</v>
      </c>
      <c r="AK214" s="225">
        <v>0</v>
      </c>
      <c r="AL214" s="225">
        <v>0</v>
      </c>
      <c r="AM214" s="225">
        <v>0</v>
      </c>
      <c r="AN214" s="225">
        <v>0</v>
      </c>
      <c r="AO214" s="225">
        <v>0</v>
      </c>
      <c r="AP214" s="225">
        <v>-2.0179999999999998E-3</v>
      </c>
      <c r="AQ214" s="225">
        <v>0</v>
      </c>
      <c r="AR214" s="225">
        <v>-2.0179999999999998E-3</v>
      </c>
      <c r="AS214" s="225">
        <v>0</v>
      </c>
      <c r="AT214" s="225">
        <v>0</v>
      </c>
      <c r="AU214" s="225">
        <v>-8.5300000000000003E-4</v>
      </c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2:93" x14ac:dyDescent="0.25">
      <c r="B215" s="44" t="s">
        <v>43</v>
      </c>
      <c r="C215" s="225">
        <v>0</v>
      </c>
      <c r="D215" s="225">
        <v>0</v>
      </c>
      <c r="E215" s="225">
        <v>0.28392299999999998</v>
      </c>
      <c r="F215" s="225">
        <v>-0.17340700000000001</v>
      </c>
      <c r="G215" s="225">
        <v>0.28392299999999998</v>
      </c>
      <c r="H215" s="225">
        <v>0.82313599999999998</v>
      </c>
      <c r="I215" s="225">
        <v>3.2159E-2</v>
      </c>
      <c r="J215" s="225">
        <v>1.139845</v>
      </c>
      <c r="K215" s="225">
        <v>-3.3152000000000001E-2</v>
      </c>
      <c r="L215" s="225">
        <v>0.82313599999999998</v>
      </c>
      <c r="M215" s="225">
        <v>0</v>
      </c>
      <c r="N215" s="225">
        <v>0</v>
      </c>
      <c r="O215" s="225">
        <v>0</v>
      </c>
      <c r="P215" s="225">
        <v>0</v>
      </c>
      <c r="Q215" s="225">
        <v>0</v>
      </c>
      <c r="R215" s="225">
        <v>0</v>
      </c>
      <c r="S215" s="225">
        <v>0</v>
      </c>
      <c r="T215" s="225">
        <v>0</v>
      </c>
      <c r="U215" s="225">
        <v>0</v>
      </c>
      <c r="V215" s="225">
        <v>0</v>
      </c>
      <c r="W215" s="225">
        <v>0</v>
      </c>
      <c r="X215" s="225">
        <v>0</v>
      </c>
      <c r="Y215" s="225">
        <v>0.110517</v>
      </c>
      <c r="Z215" s="225">
        <v>0.28496100000000002</v>
      </c>
      <c r="AA215" s="225">
        <v>0.20578399999999999</v>
      </c>
      <c r="AB215" s="225">
        <v>0.128635</v>
      </c>
      <c r="AC215" s="225">
        <v>-0.22101100000000001</v>
      </c>
      <c r="AD215" s="225">
        <v>-0.22101100000000001</v>
      </c>
      <c r="AE215" s="225">
        <v>0</v>
      </c>
      <c r="AF215" s="225">
        <v>0</v>
      </c>
      <c r="AG215" s="225">
        <v>0</v>
      </c>
      <c r="AH215" s="225">
        <v>0</v>
      </c>
      <c r="AI215" s="225">
        <v>0</v>
      </c>
      <c r="AJ215" s="225">
        <v>0</v>
      </c>
      <c r="AK215" s="225">
        <v>0</v>
      </c>
      <c r="AL215" s="225">
        <v>0</v>
      </c>
      <c r="AM215" s="225">
        <v>0</v>
      </c>
      <c r="AN215" s="225">
        <v>0</v>
      </c>
      <c r="AO215" s="225">
        <v>0</v>
      </c>
      <c r="AP215" s="225">
        <v>-0.11050599999999999</v>
      </c>
      <c r="AQ215" s="225">
        <v>0</v>
      </c>
      <c r="AR215" s="225">
        <v>-0.11050599999999999</v>
      </c>
      <c r="AS215" s="225">
        <v>0</v>
      </c>
      <c r="AT215" s="225">
        <v>0</v>
      </c>
      <c r="AU215" s="225">
        <v>-4.6692999999999998E-2</v>
      </c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2:93" x14ac:dyDescent="0.25">
      <c r="B216" s="44" t="s">
        <v>44</v>
      </c>
      <c r="C216" s="225">
        <v>0</v>
      </c>
      <c r="D216" s="225">
        <v>0</v>
      </c>
      <c r="E216" s="225">
        <v>4.0486000000000001E-2</v>
      </c>
      <c r="F216" s="225">
        <v>-5.9851000000000001E-2</v>
      </c>
      <c r="G216" s="225">
        <v>-0.95951399999999998</v>
      </c>
      <c r="H216" s="225">
        <v>-0.89605400000000002</v>
      </c>
      <c r="I216" s="225">
        <v>-2.154E-2</v>
      </c>
      <c r="J216" s="225">
        <v>2.3220000000000001E-2</v>
      </c>
      <c r="K216" s="225">
        <v>0.32220500000000002</v>
      </c>
      <c r="L216" s="225">
        <v>0.103946</v>
      </c>
      <c r="M216" s="225">
        <v>1</v>
      </c>
      <c r="N216" s="225">
        <v>0</v>
      </c>
      <c r="O216" s="225">
        <v>0</v>
      </c>
      <c r="P216" s="225">
        <v>0</v>
      </c>
      <c r="Q216" s="225">
        <v>0</v>
      </c>
      <c r="R216" s="225">
        <v>0</v>
      </c>
      <c r="S216" s="225">
        <v>0</v>
      </c>
      <c r="T216" s="225">
        <v>0</v>
      </c>
      <c r="U216" s="225">
        <v>0</v>
      </c>
      <c r="V216" s="225">
        <v>0</v>
      </c>
      <c r="W216" s="225">
        <v>0</v>
      </c>
      <c r="X216" s="225">
        <v>0</v>
      </c>
      <c r="Y216" s="225">
        <v>-1.9365E-2</v>
      </c>
      <c r="Z216" s="225">
        <v>5.8050000000000003E-3</v>
      </c>
      <c r="AA216" s="225">
        <v>2.5985999999999999E-2</v>
      </c>
      <c r="AB216" s="225">
        <v>-8.6158999999999999E-2</v>
      </c>
      <c r="AC216" s="225">
        <v>0.148033</v>
      </c>
      <c r="AD216" s="225">
        <v>0.148033</v>
      </c>
      <c r="AE216" s="225">
        <v>0</v>
      </c>
      <c r="AF216" s="225">
        <v>0</v>
      </c>
      <c r="AG216" s="225">
        <v>0</v>
      </c>
      <c r="AH216" s="225">
        <v>0</v>
      </c>
      <c r="AI216" s="225">
        <v>0</v>
      </c>
      <c r="AJ216" s="225">
        <v>0</v>
      </c>
      <c r="AK216" s="225">
        <v>0</v>
      </c>
      <c r="AL216" s="225">
        <v>0</v>
      </c>
      <c r="AM216" s="225">
        <v>0</v>
      </c>
      <c r="AN216" s="225">
        <v>0</v>
      </c>
      <c r="AO216" s="225">
        <v>0</v>
      </c>
      <c r="AP216" s="225">
        <v>0.37401600000000002</v>
      </c>
      <c r="AQ216" s="225">
        <v>0.3</v>
      </c>
      <c r="AR216" s="225">
        <v>0.37401600000000002</v>
      </c>
      <c r="AS216" s="225">
        <v>0.3</v>
      </c>
      <c r="AT216" s="225">
        <v>0.3</v>
      </c>
      <c r="AU216" s="225">
        <v>0.33127400000000001</v>
      </c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2:93" x14ac:dyDescent="0.25">
      <c r="B217" s="44" t="s">
        <v>125</v>
      </c>
      <c r="C217" s="225">
        <v>0</v>
      </c>
      <c r="D217" s="225">
        <v>0</v>
      </c>
      <c r="E217" s="225">
        <v>0.15148900000000001</v>
      </c>
      <c r="F217" s="225">
        <v>-4.9461999999999999E-2</v>
      </c>
      <c r="G217" s="225">
        <v>0.15148900000000001</v>
      </c>
      <c r="H217" s="225">
        <v>4.9693000000000001E-2</v>
      </c>
      <c r="I217" s="225">
        <v>1.7158E-2</v>
      </c>
      <c r="J217" s="225">
        <v>7.4615000000000001E-2</v>
      </c>
      <c r="K217" s="225">
        <v>-1.7687999999999999E-2</v>
      </c>
      <c r="L217" s="225">
        <v>4.9693000000000001E-2</v>
      </c>
      <c r="M217" s="225">
        <v>0</v>
      </c>
      <c r="N217" s="225">
        <v>1</v>
      </c>
      <c r="O217" s="225">
        <v>0</v>
      </c>
      <c r="P217" s="225">
        <v>0</v>
      </c>
      <c r="Q217" s="225">
        <v>0</v>
      </c>
      <c r="R217" s="225">
        <v>0</v>
      </c>
      <c r="S217" s="225">
        <v>0</v>
      </c>
      <c r="T217" s="225">
        <v>0</v>
      </c>
      <c r="U217" s="225">
        <v>0</v>
      </c>
      <c r="V217" s="225">
        <v>0</v>
      </c>
      <c r="W217" s="225">
        <v>0</v>
      </c>
      <c r="X217" s="225">
        <v>0</v>
      </c>
      <c r="Y217" s="225">
        <v>0.10202700000000001</v>
      </c>
      <c r="Z217" s="225">
        <v>1.8654E-2</v>
      </c>
      <c r="AA217" s="225">
        <v>1.2423E-2</v>
      </c>
      <c r="AB217" s="225">
        <v>6.8634000000000001E-2</v>
      </c>
      <c r="AC217" s="225">
        <v>-0.117922</v>
      </c>
      <c r="AD217" s="225">
        <v>-0.117922</v>
      </c>
      <c r="AE217" s="225">
        <v>0</v>
      </c>
      <c r="AF217" s="225">
        <v>0</v>
      </c>
      <c r="AG217" s="225">
        <v>0</v>
      </c>
      <c r="AH217" s="225">
        <v>0</v>
      </c>
      <c r="AI217" s="225">
        <v>0</v>
      </c>
      <c r="AJ217" s="225">
        <v>0</v>
      </c>
      <c r="AK217" s="225">
        <v>0</v>
      </c>
      <c r="AL217" s="225">
        <v>0</v>
      </c>
      <c r="AM217" s="225">
        <v>0</v>
      </c>
      <c r="AN217" s="225">
        <v>0</v>
      </c>
      <c r="AO217" s="225">
        <v>0</v>
      </c>
      <c r="AP217" s="225">
        <v>-5.8961E-2</v>
      </c>
      <c r="AQ217" s="225">
        <v>0</v>
      </c>
      <c r="AR217" s="225">
        <v>-5.8961E-2</v>
      </c>
      <c r="AS217" s="225">
        <v>0</v>
      </c>
      <c r="AT217" s="225">
        <v>0</v>
      </c>
      <c r="AU217" s="225">
        <v>-2.4913000000000001E-2</v>
      </c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2:93" x14ac:dyDescent="0.25">
      <c r="B218" s="44" t="s">
        <v>45</v>
      </c>
      <c r="C218" s="225">
        <v>0</v>
      </c>
      <c r="D218" s="225">
        <v>0</v>
      </c>
      <c r="E218" s="225">
        <v>-0.84400699999999995</v>
      </c>
      <c r="F218" s="225">
        <v>1.8799049999999999</v>
      </c>
      <c r="G218" s="225">
        <v>-0.84400699999999995</v>
      </c>
      <c r="H218" s="225">
        <v>-0.64680800000000005</v>
      </c>
      <c r="I218" s="225">
        <v>0.90440299999999996</v>
      </c>
      <c r="J218" s="225">
        <v>-0.54120500000000005</v>
      </c>
      <c r="K218" s="225">
        <v>-0.93232899999999996</v>
      </c>
      <c r="L218" s="225">
        <v>-0.64680800000000005</v>
      </c>
      <c r="M218" s="225">
        <v>0</v>
      </c>
      <c r="N218" s="225">
        <v>0</v>
      </c>
      <c r="O218" s="225">
        <v>0</v>
      </c>
      <c r="P218" s="225">
        <v>0</v>
      </c>
      <c r="Q218" s="225">
        <v>0</v>
      </c>
      <c r="R218" s="225">
        <v>0</v>
      </c>
      <c r="S218" s="225">
        <v>0</v>
      </c>
      <c r="T218" s="225">
        <v>0</v>
      </c>
      <c r="U218" s="225">
        <v>0</v>
      </c>
      <c r="V218" s="225">
        <v>0</v>
      </c>
      <c r="W218" s="225">
        <v>0</v>
      </c>
      <c r="X218" s="225">
        <v>0</v>
      </c>
      <c r="Y218" s="225">
        <v>1.035898</v>
      </c>
      <c r="Z218" s="225">
        <v>-0.135301</v>
      </c>
      <c r="AA218" s="225">
        <v>-0.16170200000000001</v>
      </c>
      <c r="AB218" s="225">
        <v>3.617613</v>
      </c>
      <c r="AC218" s="225">
        <v>-6.2155290000000001</v>
      </c>
      <c r="AD218" s="225">
        <v>-6.2155290000000001</v>
      </c>
      <c r="AE218" s="225">
        <v>0</v>
      </c>
      <c r="AF218" s="225">
        <v>0</v>
      </c>
      <c r="AG218" s="225">
        <v>0</v>
      </c>
      <c r="AH218" s="225">
        <v>0</v>
      </c>
      <c r="AI218" s="225">
        <v>0</v>
      </c>
      <c r="AJ218" s="225">
        <v>0</v>
      </c>
      <c r="AK218" s="225">
        <v>0</v>
      </c>
      <c r="AL218" s="225">
        <v>0</v>
      </c>
      <c r="AM218" s="225">
        <v>0</v>
      </c>
      <c r="AN218" s="225">
        <v>0</v>
      </c>
      <c r="AO218" s="225">
        <v>0</v>
      </c>
      <c r="AP218" s="225">
        <v>-3.107764</v>
      </c>
      <c r="AQ218" s="225">
        <v>0</v>
      </c>
      <c r="AR218" s="225">
        <v>-3.107764</v>
      </c>
      <c r="AS218" s="225">
        <v>0</v>
      </c>
      <c r="AT218" s="225">
        <v>0</v>
      </c>
      <c r="AU218" s="225">
        <v>-1.31314</v>
      </c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2:93" x14ac:dyDescent="0.25">
      <c r="B219" s="44" t="s">
        <v>46</v>
      </c>
      <c r="C219" s="225">
        <v>0</v>
      </c>
      <c r="D219" s="225">
        <v>0</v>
      </c>
      <c r="E219" s="225">
        <v>-0.118558</v>
      </c>
      <c r="F219" s="225">
        <v>1.0653570000000001</v>
      </c>
      <c r="G219" s="225">
        <v>-0.118558</v>
      </c>
      <c r="H219" s="225">
        <v>-3.8891000000000002E-2</v>
      </c>
      <c r="I219" s="225">
        <v>-1.3429E-2</v>
      </c>
      <c r="J219" s="225">
        <v>-5.8395000000000002E-2</v>
      </c>
      <c r="K219" s="225">
        <v>1.3842999999999999E-2</v>
      </c>
      <c r="L219" s="225">
        <v>-3.8891000000000002E-2</v>
      </c>
      <c r="M219" s="225">
        <v>0</v>
      </c>
      <c r="N219" s="225">
        <v>0</v>
      </c>
      <c r="O219" s="225">
        <v>0</v>
      </c>
      <c r="P219" s="225">
        <v>0</v>
      </c>
      <c r="Q219" s="225">
        <v>0</v>
      </c>
      <c r="R219" s="225">
        <v>0</v>
      </c>
      <c r="S219" s="225">
        <v>0</v>
      </c>
      <c r="T219" s="225">
        <v>0</v>
      </c>
      <c r="U219" s="225">
        <v>0</v>
      </c>
      <c r="V219" s="225">
        <v>0</v>
      </c>
      <c r="W219" s="225">
        <v>0</v>
      </c>
      <c r="X219" s="225">
        <v>0</v>
      </c>
      <c r="Y219" s="225">
        <v>0.94679899999999995</v>
      </c>
      <c r="Z219" s="225">
        <v>-1.4599000000000001E-2</v>
      </c>
      <c r="AA219" s="225">
        <v>-9.7230000000000007E-3</v>
      </c>
      <c r="AB219" s="225">
        <v>-5.3713999999999998E-2</v>
      </c>
      <c r="AC219" s="225">
        <v>9.2287999999999995E-2</v>
      </c>
      <c r="AD219" s="225">
        <v>9.2287999999999995E-2</v>
      </c>
      <c r="AE219" s="225">
        <v>0</v>
      </c>
      <c r="AF219" s="225">
        <v>0</v>
      </c>
      <c r="AG219" s="225">
        <v>0</v>
      </c>
      <c r="AH219" s="225">
        <v>0</v>
      </c>
      <c r="AI219" s="225">
        <v>0</v>
      </c>
      <c r="AJ219" s="225">
        <v>0</v>
      </c>
      <c r="AK219" s="225">
        <v>0</v>
      </c>
      <c r="AL219" s="225">
        <v>0</v>
      </c>
      <c r="AM219" s="225">
        <v>0</v>
      </c>
      <c r="AN219" s="225">
        <v>0</v>
      </c>
      <c r="AO219" s="225">
        <v>0</v>
      </c>
      <c r="AP219" s="225">
        <v>4.6143999999999998E-2</v>
      </c>
      <c r="AQ219" s="225">
        <v>0</v>
      </c>
      <c r="AR219" s="225">
        <v>4.6143999999999998E-2</v>
      </c>
      <c r="AS219" s="225">
        <v>0</v>
      </c>
      <c r="AT219" s="225">
        <v>0</v>
      </c>
      <c r="AU219" s="225">
        <v>1.9497E-2</v>
      </c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2:93" x14ac:dyDescent="0.25">
      <c r="B220" s="44" t="s">
        <v>47</v>
      </c>
      <c r="C220" s="225">
        <v>0</v>
      </c>
      <c r="D220" s="225">
        <v>0</v>
      </c>
      <c r="E220" s="225">
        <v>1.1668419999999999</v>
      </c>
      <c r="F220" s="225">
        <v>-0.94030400000000003</v>
      </c>
      <c r="G220" s="225">
        <v>1.1668419999999999</v>
      </c>
      <c r="H220" s="225">
        <v>0.38276199999999999</v>
      </c>
      <c r="I220" s="225">
        <v>0.132163</v>
      </c>
      <c r="J220" s="225">
        <v>0.57472299999999998</v>
      </c>
      <c r="K220" s="225">
        <v>-0.136244</v>
      </c>
      <c r="L220" s="225">
        <v>0.38276199999999999</v>
      </c>
      <c r="M220" s="225">
        <v>0</v>
      </c>
      <c r="N220" s="225">
        <v>0</v>
      </c>
      <c r="O220" s="225">
        <v>0</v>
      </c>
      <c r="P220" s="225">
        <v>0</v>
      </c>
      <c r="Q220" s="225">
        <v>0</v>
      </c>
      <c r="R220" s="225">
        <v>0</v>
      </c>
      <c r="S220" s="225">
        <v>0</v>
      </c>
      <c r="T220" s="225">
        <v>0</v>
      </c>
      <c r="U220" s="225">
        <v>0</v>
      </c>
      <c r="V220" s="225">
        <v>0</v>
      </c>
      <c r="W220" s="225">
        <v>0</v>
      </c>
      <c r="X220" s="225">
        <v>0</v>
      </c>
      <c r="Y220" s="225">
        <v>0.22653799999999999</v>
      </c>
      <c r="Z220" s="225">
        <v>0.143681</v>
      </c>
      <c r="AA220" s="225">
        <v>9.5690999999999998E-2</v>
      </c>
      <c r="AB220" s="225">
        <v>0.52865200000000001</v>
      </c>
      <c r="AC220" s="225">
        <v>-0.90829199999999999</v>
      </c>
      <c r="AD220" s="225">
        <v>-0.90829199999999999</v>
      </c>
      <c r="AE220" s="225">
        <v>0</v>
      </c>
      <c r="AF220" s="225">
        <v>0</v>
      </c>
      <c r="AG220" s="225">
        <v>0</v>
      </c>
      <c r="AH220" s="225">
        <v>0</v>
      </c>
      <c r="AI220" s="225">
        <v>0</v>
      </c>
      <c r="AJ220" s="225">
        <v>0</v>
      </c>
      <c r="AK220" s="225">
        <v>0</v>
      </c>
      <c r="AL220" s="225">
        <v>0</v>
      </c>
      <c r="AM220" s="225">
        <v>0</v>
      </c>
      <c r="AN220" s="225">
        <v>0</v>
      </c>
      <c r="AO220" s="225">
        <v>0</v>
      </c>
      <c r="AP220" s="225">
        <v>-0.45414599999999999</v>
      </c>
      <c r="AQ220" s="225">
        <v>0</v>
      </c>
      <c r="AR220" s="225">
        <v>-0.45414599999999999</v>
      </c>
      <c r="AS220" s="225">
        <v>0</v>
      </c>
      <c r="AT220" s="225">
        <v>0</v>
      </c>
      <c r="AU220" s="225">
        <v>-0.19189300000000001</v>
      </c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2:93" x14ac:dyDescent="0.25">
      <c r="B221" s="44" t="s">
        <v>126</v>
      </c>
      <c r="C221" s="225">
        <v>0</v>
      </c>
      <c r="D221" s="225">
        <v>0</v>
      </c>
      <c r="E221" s="225">
        <v>-5.0000000000000004E-6</v>
      </c>
      <c r="F221" s="225">
        <v>-7.6000000000000004E-5</v>
      </c>
      <c r="G221" s="225">
        <v>-5.0000000000000004E-6</v>
      </c>
      <c r="H221" s="225">
        <v>2.8800000000000001E-4</v>
      </c>
      <c r="I221" s="225">
        <v>0</v>
      </c>
      <c r="J221" s="225">
        <v>3.9399999999999998E-4</v>
      </c>
      <c r="K221" s="225">
        <v>0</v>
      </c>
      <c r="L221" s="225">
        <v>2.8800000000000001E-4</v>
      </c>
      <c r="M221" s="225">
        <v>0</v>
      </c>
      <c r="N221" s="225">
        <v>0</v>
      </c>
      <c r="O221" s="225">
        <v>0</v>
      </c>
      <c r="P221" s="225">
        <v>0</v>
      </c>
      <c r="Q221" s="225">
        <v>0</v>
      </c>
      <c r="R221" s="225">
        <v>0</v>
      </c>
      <c r="S221" s="225">
        <v>0</v>
      </c>
      <c r="T221" s="225">
        <v>0</v>
      </c>
      <c r="U221" s="225">
        <v>0</v>
      </c>
      <c r="V221" s="225">
        <v>0</v>
      </c>
      <c r="W221" s="225">
        <v>0</v>
      </c>
      <c r="X221" s="225">
        <v>0</v>
      </c>
      <c r="Y221" s="225">
        <v>-8.1000000000000004E-5</v>
      </c>
      <c r="Z221" s="225">
        <v>9.8999999999999994E-5</v>
      </c>
      <c r="AA221" s="225">
        <v>7.2000000000000002E-5</v>
      </c>
      <c r="AB221" s="225">
        <v>-1.9999999999999999E-6</v>
      </c>
      <c r="AC221" s="225">
        <v>3.9999999999999998E-6</v>
      </c>
      <c r="AD221" s="225">
        <v>3.9999999999999998E-6</v>
      </c>
      <c r="AE221" s="225">
        <v>0</v>
      </c>
      <c r="AF221" s="225">
        <v>0</v>
      </c>
      <c r="AG221" s="225">
        <v>0</v>
      </c>
      <c r="AH221" s="225">
        <v>0</v>
      </c>
      <c r="AI221" s="225">
        <v>0</v>
      </c>
      <c r="AJ221" s="225">
        <v>0</v>
      </c>
      <c r="AK221" s="225">
        <v>0</v>
      </c>
      <c r="AL221" s="225">
        <v>1</v>
      </c>
      <c r="AM221" s="225">
        <v>0</v>
      </c>
      <c r="AN221" s="225">
        <v>0</v>
      </c>
      <c r="AO221" s="225">
        <v>0</v>
      </c>
      <c r="AP221" s="225">
        <v>1.9999999999999999E-6</v>
      </c>
      <c r="AQ221" s="225">
        <v>0</v>
      </c>
      <c r="AR221" s="225">
        <v>1.9999999999999999E-6</v>
      </c>
      <c r="AS221" s="225">
        <v>0</v>
      </c>
      <c r="AT221" s="225">
        <v>0</v>
      </c>
      <c r="AU221" s="225">
        <v>0</v>
      </c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2:93" x14ac:dyDescent="0.25">
      <c r="B222" s="44" t="s">
        <v>127</v>
      </c>
      <c r="C222" s="225">
        <v>0</v>
      </c>
      <c r="D222" s="225">
        <v>0</v>
      </c>
      <c r="E222" s="225">
        <v>-3.9999999999999998E-6</v>
      </c>
      <c r="F222" s="225">
        <v>-6.7000000000000002E-5</v>
      </c>
      <c r="G222" s="225">
        <v>-3.9999999999999998E-6</v>
      </c>
      <c r="H222" s="225">
        <v>2.52E-4</v>
      </c>
      <c r="I222" s="225">
        <v>0</v>
      </c>
      <c r="J222" s="225">
        <v>3.4499999999999998E-4</v>
      </c>
      <c r="K222" s="225">
        <v>0</v>
      </c>
      <c r="L222" s="225">
        <v>2.52E-4</v>
      </c>
      <c r="M222" s="225">
        <v>0</v>
      </c>
      <c r="N222" s="225">
        <v>0</v>
      </c>
      <c r="O222" s="225">
        <v>0</v>
      </c>
      <c r="P222" s="225">
        <v>0</v>
      </c>
      <c r="Q222" s="225">
        <v>0</v>
      </c>
      <c r="R222" s="225">
        <v>0</v>
      </c>
      <c r="S222" s="225">
        <v>0</v>
      </c>
      <c r="T222" s="225">
        <v>0</v>
      </c>
      <c r="U222" s="225">
        <v>0</v>
      </c>
      <c r="V222" s="225">
        <v>0</v>
      </c>
      <c r="W222" s="225">
        <v>0</v>
      </c>
      <c r="X222" s="225">
        <v>0</v>
      </c>
      <c r="Y222" s="225">
        <v>-7.1000000000000005E-5</v>
      </c>
      <c r="Z222" s="225">
        <v>8.6000000000000003E-5</v>
      </c>
      <c r="AA222" s="225">
        <v>6.3E-5</v>
      </c>
      <c r="AB222" s="225">
        <v>-1.9999999999999999E-6</v>
      </c>
      <c r="AC222" s="225">
        <v>3.0000000000000001E-6</v>
      </c>
      <c r="AD222" s="225">
        <v>3.0000000000000001E-6</v>
      </c>
      <c r="AE222" s="225">
        <v>0</v>
      </c>
      <c r="AF222" s="225">
        <v>0</v>
      </c>
      <c r="AG222" s="225">
        <v>0</v>
      </c>
      <c r="AH222" s="225">
        <v>0</v>
      </c>
      <c r="AI222" s="225">
        <v>0</v>
      </c>
      <c r="AJ222" s="225">
        <v>0</v>
      </c>
      <c r="AK222" s="225">
        <v>0</v>
      </c>
      <c r="AL222" s="225">
        <v>0</v>
      </c>
      <c r="AM222" s="225">
        <v>1</v>
      </c>
      <c r="AN222" s="225">
        <v>0</v>
      </c>
      <c r="AO222" s="225">
        <v>0</v>
      </c>
      <c r="AP222" s="225">
        <v>1.9999999999999999E-6</v>
      </c>
      <c r="AQ222" s="225">
        <v>0</v>
      </c>
      <c r="AR222" s="225">
        <v>1.9999999999999999E-6</v>
      </c>
      <c r="AS222" s="225">
        <v>0</v>
      </c>
      <c r="AT222" s="225">
        <v>0</v>
      </c>
      <c r="AU222" s="225">
        <v>0</v>
      </c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2:93" x14ac:dyDescent="0.25">
      <c r="B223" s="44" t="s">
        <v>48</v>
      </c>
      <c r="C223" s="225">
        <v>0</v>
      </c>
      <c r="D223" s="225">
        <v>0</v>
      </c>
      <c r="E223" s="225">
        <v>6.2227999999999999E-2</v>
      </c>
      <c r="F223" s="225">
        <v>-3.5986999999999998E-2</v>
      </c>
      <c r="G223" s="225">
        <v>6.2227999999999999E-2</v>
      </c>
      <c r="H223" s="225">
        <v>0.29041299999999998</v>
      </c>
      <c r="I223" s="225">
        <v>7.0479999999999996E-3</v>
      </c>
      <c r="J223" s="225">
        <v>3.065E-2</v>
      </c>
      <c r="K223" s="225">
        <v>0.99273400000000001</v>
      </c>
      <c r="L223" s="225">
        <v>0.29041299999999998</v>
      </c>
      <c r="M223" s="225">
        <v>0</v>
      </c>
      <c r="N223" s="225">
        <v>0</v>
      </c>
      <c r="O223" s="225">
        <v>0</v>
      </c>
      <c r="P223" s="225">
        <v>0</v>
      </c>
      <c r="Q223" s="225">
        <v>0</v>
      </c>
      <c r="R223" s="225">
        <v>0</v>
      </c>
      <c r="S223" s="225">
        <v>0</v>
      </c>
      <c r="T223" s="225">
        <v>0</v>
      </c>
      <c r="U223" s="225">
        <v>0</v>
      </c>
      <c r="V223" s="225">
        <v>0</v>
      </c>
      <c r="W223" s="225">
        <v>0</v>
      </c>
      <c r="X223" s="225">
        <v>0</v>
      </c>
      <c r="Y223" s="225">
        <v>2.6242000000000001E-2</v>
      </c>
      <c r="Z223" s="225">
        <v>7.6629999999999997E-3</v>
      </c>
      <c r="AA223" s="225">
        <v>7.2603000000000001E-2</v>
      </c>
      <c r="AB223" s="225">
        <v>2.8192999999999999E-2</v>
      </c>
      <c r="AC223" s="225">
        <v>-4.8439999999999997E-2</v>
      </c>
      <c r="AD223" s="225">
        <v>-4.8439999999999997E-2</v>
      </c>
      <c r="AE223" s="225">
        <v>0</v>
      </c>
      <c r="AF223" s="225">
        <v>0</v>
      </c>
      <c r="AG223" s="225">
        <v>0</v>
      </c>
      <c r="AH223" s="225">
        <v>0</v>
      </c>
      <c r="AI223" s="225">
        <v>0</v>
      </c>
      <c r="AJ223" s="225">
        <v>0</v>
      </c>
      <c r="AK223" s="225">
        <v>0</v>
      </c>
      <c r="AL223" s="225">
        <v>0</v>
      </c>
      <c r="AM223" s="225">
        <v>0</v>
      </c>
      <c r="AN223" s="225">
        <v>0</v>
      </c>
      <c r="AO223" s="225">
        <v>0</v>
      </c>
      <c r="AP223" s="225">
        <v>-2.4219999999999998E-2</v>
      </c>
      <c r="AQ223" s="225">
        <v>0</v>
      </c>
      <c r="AR223" s="225">
        <v>-2.4219999999999998E-2</v>
      </c>
      <c r="AS223" s="225">
        <v>0</v>
      </c>
      <c r="AT223" s="225">
        <v>0</v>
      </c>
      <c r="AU223" s="225">
        <v>-1.0234E-2</v>
      </c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2:93" x14ac:dyDescent="0.25">
      <c r="B224" s="44" t="s">
        <v>128</v>
      </c>
      <c r="C224" s="225">
        <v>0</v>
      </c>
      <c r="D224" s="225">
        <v>0</v>
      </c>
      <c r="E224" s="225">
        <v>0.23047599999999999</v>
      </c>
      <c r="F224" s="225">
        <v>-0.13328499999999999</v>
      </c>
      <c r="G224" s="225">
        <v>0.23047599999999999</v>
      </c>
      <c r="H224" s="225">
        <v>1.075604</v>
      </c>
      <c r="I224" s="225">
        <v>2.6105E-2</v>
      </c>
      <c r="J224" s="225">
        <v>0.11352</v>
      </c>
      <c r="K224" s="225">
        <v>-2.6911000000000001E-2</v>
      </c>
      <c r="L224" s="225">
        <v>1.075604</v>
      </c>
      <c r="M224" s="225">
        <v>0</v>
      </c>
      <c r="N224" s="225">
        <v>0</v>
      </c>
      <c r="O224" s="225">
        <v>0</v>
      </c>
      <c r="P224" s="225">
        <v>0</v>
      </c>
      <c r="Q224" s="225">
        <v>0</v>
      </c>
      <c r="R224" s="225">
        <v>0</v>
      </c>
      <c r="S224" s="225">
        <v>0</v>
      </c>
      <c r="T224" s="225">
        <v>0</v>
      </c>
      <c r="U224" s="225">
        <v>0</v>
      </c>
      <c r="V224" s="225">
        <v>0</v>
      </c>
      <c r="W224" s="225">
        <v>0</v>
      </c>
      <c r="X224" s="225">
        <v>0</v>
      </c>
      <c r="Y224" s="225">
        <v>9.7191E-2</v>
      </c>
      <c r="Z224" s="225">
        <v>2.8379999999999999E-2</v>
      </c>
      <c r="AA224" s="225">
        <v>0.268901</v>
      </c>
      <c r="AB224" s="225">
        <v>0.10442</v>
      </c>
      <c r="AC224" s="225">
        <v>-0.17940700000000001</v>
      </c>
      <c r="AD224" s="225">
        <v>-0.17940700000000001</v>
      </c>
      <c r="AE224" s="225">
        <v>0</v>
      </c>
      <c r="AF224" s="225">
        <v>0</v>
      </c>
      <c r="AG224" s="225">
        <v>0</v>
      </c>
      <c r="AH224" s="225">
        <v>0</v>
      </c>
      <c r="AI224" s="225">
        <v>0</v>
      </c>
      <c r="AJ224" s="225">
        <v>0</v>
      </c>
      <c r="AK224" s="225">
        <v>0</v>
      </c>
      <c r="AL224" s="225">
        <v>0</v>
      </c>
      <c r="AM224" s="225">
        <v>0</v>
      </c>
      <c r="AN224" s="225">
        <v>0</v>
      </c>
      <c r="AO224" s="225">
        <v>0</v>
      </c>
      <c r="AP224" s="225">
        <v>-8.9703000000000005E-2</v>
      </c>
      <c r="AQ224" s="225">
        <v>0</v>
      </c>
      <c r="AR224" s="225">
        <v>-8.9703000000000005E-2</v>
      </c>
      <c r="AS224" s="225">
        <v>0</v>
      </c>
      <c r="AT224" s="225">
        <v>0</v>
      </c>
      <c r="AU224" s="225">
        <v>-3.7902999999999999E-2</v>
      </c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2:93" x14ac:dyDescent="0.25">
      <c r="B225" s="44" t="s">
        <v>49</v>
      </c>
      <c r="C225" s="225">
        <v>0</v>
      </c>
      <c r="D225" s="225">
        <v>1</v>
      </c>
      <c r="E225" s="225">
        <v>2.7413E-2</v>
      </c>
      <c r="F225" s="225">
        <v>-0.65937199999999996</v>
      </c>
      <c r="G225" s="225">
        <v>2.7413E-2</v>
      </c>
      <c r="H225" s="225">
        <v>-2.3244999999999998E-2</v>
      </c>
      <c r="I225" s="225">
        <v>9.0245000000000006E-2</v>
      </c>
      <c r="J225" s="225">
        <v>2.5669999999999998E-3</v>
      </c>
      <c r="K225" s="225">
        <v>-9.3032000000000004E-2</v>
      </c>
      <c r="L225" s="225">
        <v>-2.3244999999999998E-2</v>
      </c>
      <c r="M225" s="225">
        <v>0</v>
      </c>
      <c r="N225" s="225">
        <v>0</v>
      </c>
      <c r="O225" s="225">
        <v>0</v>
      </c>
      <c r="P225" s="225">
        <v>0</v>
      </c>
      <c r="Q225" s="225">
        <v>0</v>
      </c>
      <c r="R225" s="225">
        <v>0</v>
      </c>
      <c r="S225" s="225">
        <v>0</v>
      </c>
      <c r="T225" s="225">
        <v>0</v>
      </c>
      <c r="U225" s="225">
        <v>0</v>
      </c>
      <c r="V225" s="225">
        <v>0</v>
      </c>
      <c r="W225" s="225">
        <v>0</v>
      </c>
      <c r="X225" s="225">
        <v>0</v>
      </c>
      <c r="Y225" s="225">
        <v>0.36804100000000001</v>
      </c>
      <c r="Z225" s="225">
        <v>6.4199999999999999E-4</v>
      </c>
      <c r="AA225" s="225">
        <v>-5.8110000000000002E-3</v>
      </c>
      <c r="AB225" s="225">
        <v>0.36098000000000002</v>
      </c>
      <c r="AC225" s="225">
        <v>-0.62021000000000004</v>
      </c>
      <c r="AD225" s="225">
        <v>-0.62021000000000004</v>
      </c>
      <c r="AE225" s="225">
        <v>0</v>
      </c>
      <c r="AF225" s="225">
        <v>0</v>
      </c>
      <c r="AG225" s="225">
        <v>0</v>
      </c>
      <c r="AH225" s="225">
        <v>0</v>
      </c>
      <c r="AI225" s="225">
        <v>0</v>
      </c>
      <c r="AJ225" s="225">
        <v>0</v>
      </c>
      <c r="AK225" s="225">
        <v>0</v>
      </c>
      <c r="AL225" s="225">
        <v>0</v>
      </c>
      <c r="AM225" s="225">
        <v>0</v>
      </c>
      <c r="AN225" s="225">
        <v>0</v>
      </c>
      <c r="AO225" s="225">
        <v>0</v>
      </c>
      <c r="AP225" s="225">
        <v>-0.31010500000000002</v>
      </c>
      <c r="AQ225" s="225">
        <v>0</v>
      </c>
      <c r="AR225" s="225">
        <v>-0.31010500000000002</v>
      </c>
      <c r="AS225" s="225">
        <v>0</v>
      </c>
      <c r="AT225" s="225">
        <v>0</v>
      </c>
      <c r="AU225" s="225">
        <v>-0.13103000000000001</v>
      </c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2:93" x14ac:dyDescent="0.25">
      <c r="B226" s="44" t="s">
        <v>50</v>
      </c>
      <c r="C226" s="225">
        <v>0</v>
      </c>
      <c r="D226" s="225">
        <v>0</v>
      </c>
      <c r="E226" s="225">
        <v>0</v>
      </c>
      <c r="F226" s="225">
        <v>0</v>
      </c>
      <c r="G226" s="225">
        <v>0</v>
      </c>
      <c r="H226" s="225">
        <v>0</v>
      </c>
      <c r="I226" s="225">
        <v>0</v>
      </c>
      <c r="J226" s="225">
        <v>0</v>
      </c>
      <c r="K226" s="225">
        <v>0</v>
      </c>
      <c r="L226" s="225">
        <v>0</v>
      </c>
      <c r="M226" s="225">
        <v>0</v>
      </c>
      <c r="N226" s="225">
        <v>0</v>
      </c>
      <c r="O226" s="225">
        <v>0</v>
      </c>
      <c r="P226" s="225">
        <v>1.1558999999999999</v>
      </c>
      <c r="Q226" s="225">
        <v>0</v>
      </c>
      <c r="R226" s="225">
        <v>0</v>
      </c>
      <c r="S226" s="225">
        <v>1.1558999999999999</v>
      </c>
      <c r="T226" s="225">
        <v>0</v>
      </c>
      <c r="U226" s="225">
        <v>0</v>
      </c>
      <c r="V226" s="225">
        <v>0</v>
      </c>
      <c r="W226" s="225">
        <v>0</v>
      </c>
      <c r="X226" s="225">
        <v>0</v>
      </c>
      <c r="Y226" s="225">
        <v>0</v>
      </c>
      <c r="Z226" s="225">
        <v>0</v>
      </c>
      <c r="AA226" s="225">
        <v>0</v>
      </c>
      <c r="AB226" s="225">
        <v>0</v>
      </c>
      <c r="AC226" s="225">
        <v>0</v>
      </c>
      <c r="AD226" s="225">
        <v>0</v>
      </c>
      <c r="AE226" s="225">
        <v>0</v>
      </c>
      <c r="AF226" s="225">
        <v>0</v>
      </c>
      <c r="AG226" s="225">
        <v>0</v>
      </c>
      <c r="AH226" s="225">
        <v>0</v>
      </c>
      <c r="AI226" s="225">
        <v>0</v>
      </c>
      <c r="AJ226" s="225">
        <v>0</v>
      </c>
      <c r="AK226" s="225">
        <v>0</v>
      </c>
      <c r="AL226" s="225">
        <v>0</v>
      </c>
      <c r="AM226" s="225">
        <v>0</v>
      </c>
      <c r="AN226" s="225">
        <v>0</v>
      </c>
      <c r="AO226" s="225">
        <v>0</v>
      </c>
      <c r="AP226" s="225">
        <v>0</v>
      </c>
      <c r="AQ226" s="225">
        <v>0</v>
      </c>
      <c r="AR226" s="225">
        <v>0</v>
      </c>
      <c r="AS226" s="225">
        <v>0</v>
      </c>
      <c r="AT226" s="225">
        <v>0</v>
      </c>
      <c r="AU226" s="225">
        <v>0</v>
      </c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2:93" x14ac:dyDescent="0.25">
      <c r="B227" s="44" t="s">
        <v>51</v>
      </c>
      <c r="C227" s="225">
        <v>0</v>
      </c>
      <c r="D227" s="225">
        <v>0</v>
      </c>
      <c r="E227" s="225">
        <v>0</v>
      </c>
      <c r="F227" s="225">
        <v>0</v>
      </c>
      <c r="G227" s="225">
        <v>0</v>
      </c>
      <c r="H227" s="225">
        <v>0</v>
      </c>
      <c r="I227" s="225">
        <v>0</v>
      </c>
      <c r="J227" s="225">
        <v>0</v>
      </c>
      <c r="K227" s="225">
        <v>0</v>
      </c>
      <c r="L227" s="225">
        <v>0</v>
      </c>
      <c r="M227" s="225">
        <v>0</v>
      </c>
      <c r="N227" s="225">
        <v>0</v>
      </c>
      <c r="O227" s="225">
        <v>2.8555350000000002</v>
      </c>
      <c r="P227" s="225">
        <v>0</v>
      </c>
      <c r="Q227" s="225">
        <v>0</v>
      </c>
      <c r="R227" s="225">
        <v>0</v>
      </c>
      <c r="S227" s="225">
        <v>0</v>
      </c>
      <c r="T227" s="225">
        <v>0</v>
      </c>
      <c r="U227" s="225">
        <v>0</v>
      </c>
      <c r="V227" s="225">
        <v>0</v>
      </c>
      <c r="W227" s="225">
        <v>0</v>
      </c>
      <c r="X227" s="225">
        <v>0</v>
      </c>
      <c r="Y227" s="225">
        <v>0</v>
      </c>
      <c r="Z227" s="225">
        <v>0</v>
      </c>
      <c r="AA227" s="225">
        <v>0</v>
      </c>
      <c r="AB227" s="225">
        <v>0</v>
      </c>
      <c r="AC227" s="225">
        <v>0</v>
      </c>
      <c r="AD227" s="225">
        <v>0</v>
      </c>
      <c r="AE227" s="225">
        <v>0</v>
      </c>
      <c r="AF227" s="225">
        <v>0</v>
      </c>
      <c r="AG227" s="225">
        <v>0</v>
      </c>
      <c r="AH227" s="225">
        <v>0</v>
      </c>
      <c r="AI227" s="225">
        <v>0</v>
      </c>
      <c r="AJ227" s="225">
        <v>0</v>
      </c>
      <c r="AK227" s="225">
        <v>0</v>
      </c>
      <c r="AL227" s="225">
        <v>0</v>
      </c>
      <c r="AM227" s="225">
        <v>0</v>
      </c>
      <c r="AN227" s="225">
        <v>0</v>
      </c>
      <c r="AO227" s="225">
        <v>0</v>
      </c>
      <c r="AP227" s="225">
        <v>0</v>
      </c>
      <c r="AQ227" s="225">
        <v>0</v>
      </c>
      <c r="AR227" s="225">
        <v>0</v>
      </c>
      <c r="AS227" s="225">
        <v>0</v>
      </c>
      <c r="AT227" s="225">
        <v>0</v>
      </c>
      <c r="AU227" s="225">
        <v>0</v>
      </c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2:93" x14ac:dyDescent="0.25">
      <c r="B228" s="44" t="s">
        <v>52</v>
      </c>
      <c r="C228" s="225">
        <v>0</v>
      </c>
      <c r="D228" s="225">
        <v>0</v>
      </c>
      <c r="E228" s="225">
        <v>0</v>
      </c>
      <c r="F228" s="225">
        <v>0</v>
      </c>
      <c r="G228" s="225">
        <v>0</v>
      </c>
      <c r="H228" s="225">
        <v>0</v>
      </c>
      <c r="I228" s="225">
        <v>0</v>
      </c>
      <c r="J228" s="225">
        <v>0</v>
      </c>
      <c r="K228" s="225">
        <v>0</v>
      </c>
      <c r="L228" s="225">
        <v>0</v>
      </c>
      <c r="M228" s="225">
        <v>0</v>
      </c>
      <c r="N228" s="225">
        <v>0</v>
      </c>
      <c r="O228" s="225">
        <v>0</v>
      </c>
      <c r="P228" s="225">
        <v>0</v>
      </c>
      <c r="Q228" s="225">
        <v>1.1437630000000001</v>
      </c>
      <c r="R228" s="225">
        <v>0</v>
      </c>
      <c r="S228" s="225">
        <v>0</v>
      </c>
      <c r="T228" s="225">
        <v>0</v>
      </c>
      <c r="U228" s="225">
        <v>0</v>
      </c>
      <c r="V228" s="225">
        <v>0</v>
      </c>
      <c r="W228" s="225">
        <v>0</v>
      </c>
      <c r="X228" s="225">
        <v>0</v>
      </c>
      <c r="Y228" s="225">
        <v>0</v>
      </c>
      <c r="Z228" s="225">
        <v>0</v>
      </c>
      <c r="AA228" s="225">
        <v>0</v>
      </c>
      <c r="AB228" s="225">
        <v>0</v>
      </c>
      <c r="AC228" s="225">
        <v>0</v>
      </c>
      <c r="AD228" s="225">
        <v>0</v>
      </c>
      <c r="AE228" s="225">
        <v>0</v>
      </c>
      <c r="AF228" s="225">
        <v>0</v>
      </c>
      <c r="AG228" s="225">
        <v>0</v>
      </c>
      <c r="AH228" s="225">
        <v>0</v>
      </c>
      <c r="AI228" s="225">
        <v>0</v>
      </c>
      <c r="AJ228" s="225">
        <v>0</v>
      </c>
      <c r="AK228" s="225">
        <v>0</v>
      </c>
      <c r="AL228" s="225">
        <v>0</v>
      </c>
      <c r="AM228" s="225">
        <v>0</v>
      </c>
      <c r="AN228" s="225">
        <v>0</v>
      </c>
      <c r="AO228" s="225">
        <v>0</v>
      </c>
      <c r="AP228" s="225">
        <v>0</v>
      </c>
      <c r="AQ228" s="225">
        <v>0</v>
      </c>
      <c r="AR228" s="225">
        <v>0</v>
      </c>
      <c r="AS228" s="225">
        <v>0</v>
      </c>
      <c r="AT228" s="225">
        <v>0</v>
      </c>
      <c r="AU228" s="225">
        <v>0</v>
      </c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2:93" x14ac:dyDescent="0.25">
      <c r="B229" s="44" t="s">
        <v>53</v>
      </c>
      <c r="C229" s="225">
        <v>0</v>
      </c>
      <c r="D229" s="225">
        <v>0</v>
      </c>
      <c r="E229" s="225">
        <v>0</v>
      </c>
      <c r="F229" s="225">
        <v>0</v>
      </c>
      <c r="G229" s="225">
        <v>0</v>
      </c>
      <c r="H229" s="225">
        <v>0</v>
      </c>
      <c r="I229" s="225">
        <v>0</v>
      </c>
      <c r="J229" s="225">
        <v>0</v>
      </c>
      <c r="K229" s="225">
        <v>0</v>
      </c>
      <c r="L229" s="225">
        <v>0</v>
      </c>
      <c r="M229" s="225">
        <v>0</v>
      </c>
      <c r="N229" s="225">
        <v>0</v>
      </c>
      <c r="O229" s="225">
        <v>0</v>
      </c>
      <c r="P229" s="225">
        <v>0</v>
      </c>
      <c r="Q229" s="225">
        <v>0</v>
      </c>
      <c r="R229" s="225">
        <v>0.91003999999999996</v>
      </c>
      <c r="S229" s="225">
        <v>0</v>
      </c>
      <c r="T229" s="225">
        <v>0</v>
      </c>
      <c r="U229" s="225">
        <v>0</v>
      </c>
      <c r="V229" s="225">
        <v>0.91003999999999996</v>
      </c>
      <c r="W229" s="225">
        <v>0</v>
      </c>
      <c r="X229" s="225">
        <v>0</v>
      </c>
      <c r="Y229" s="225">
        <v>0</v>
      </c>
      <c r="Z229" s="225">
        <v>0</v>
      </c>
      <c r="AA229" s="225">
        <v>0</v>
      </c>
      <c r="AB229" s="225">
        <v>0</v>
      </c>
      <c r="AC229" s="225">
        <v>0</v>
      </c>
      <c r="AD229" s="225">
        <v>0</v>
      </c>
      <c r="AE229" s="225">
        <v>0</v>
      </c>
      <c r="AF229" s="225">
        <v>0</v>
      </c>
      <c r="AG229" s="225">
        <v>0</v>
      </c>
      <c r="AH229" s="225">
        <v>0</v>
      </c>
      <c r="AI229" s="225">
        <v>0</v>
      </c>
      <c r="AJ229" s="225">
        <v>0</v>
      </c>
      <c r="AK229" s="225">
        <v>0</v>
      </c>
      <c r="AL229" s="225">
        <v>0</v>
      </c>
      <c r="AM229" s="225">
        <v>0</v>
      </c>
      <c r="AN229" s="225">
        <v>0</v>
      </c>
      <c r="AO229" s="225">
        <v>0</v>
      </c>
      <c r="AP229" s="225">
        <v>0</v>
      </c>
      <c r="AQ229" s="225">
        <v>0</v>
      </c>
      <c r="AR229" s="225">
        <v>0</v>
      </c>
      <c r="AS229" s="225">
        <v>0</v>
      </c>
      <c r="AT229" s="225">
        <v>0</v>
      </c>
      <c r="AU229" s="225">
        <v>0</v>
      </c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2:93" x14ac:dyDescent="0.25">
      <c r="B230" s="44" t="s">
        <v>54</v>
      </c>
      <c r="C230" s="225">
        <v>0</v>
      </c>
      <c r="D230" s="225">
        <v>0</v>
      </c>
      <c r="E230" s="225">
        <v>-9.9224999999999994E-2</v>
      </c>
      <c r="F230" s="225">
        <v>7.0521E-2</v>
      </c>
      <c r="G230" s="225">
        <v>-9.9224999999999994E-2</v>
      </c>
      <c r="H230" s="225">
        <v>0.337397</v>
      </c>
      <c r="I230" s="225">
        <v>-1.1239000000000001E-2</v>
      </c>
      <c r="J230" s="225">
        <v>7.6619000000000007E-2</v>
      </c>
      <c r="K230" s="225">
        <v>1.0424640000000001</v>
      </c>
      <c r="L230" s="225">
        <v>0.337397</v>
      </c>
      <c r="M230" s="225">
        <v>0</v>
      </c>
      <c r="N230" s="225">
        <v>0</v>
      </c>
      <c r="O230" s="225">
        <v>0</v>
      </c>
      <c r="P230" s="225">
        <v>0</v>
      </c>
      <c r="Q230" s="225">
        <v>0</v>
      </c>
      <c r="R230" s="225">
        <v>0</v>
      </c>
      <c r="S230" s="225">
        <v>0</v>
      </c>
      <c r="T230" s="225">
        <v>0</v>
      </c>
      <c r="U230" s="225">
        <v>0</v>
      </c>
      <c r="V230" s="225">
        <v>0</v>
      </c>
      <c r="W230" s="225">
        <v>0</v>
      </c>
      <c r="X230" s="225">
        <v>0</v>
      </c>
      <c r="Y230" s="225">
        <v>-2.8704E-2</v>
      </c>
      <c r="Z230" s="225">
        <v>1.9154999999999998E-2</v>
      </c>
      <c r="AA230" s="225">
        <v>8.4348999999999993E-2</v>
      </c>
      <c r="AB230" s="225">
        <v>-4.0449549999999999</v>
      </c>
      <c r="AC230" s="225">
        <v>6.9497590000000002</v>
      </c>
      <c r="AD230" s="225">
        <v>6.9497590000000002</v>
      </c>
      <c r="AE230" s="225">
        <v>0</v>
      </c>
      <c r="AF230" s="225">
        <v>0</v>
      </c>
      <c r="AG230" s="225">
        <v>0</v>
      </c>
      <c r="AH230" s="225">
        <v>0</v>
      </c>
      <c r="AI230" s="225">
        <v>0</v>
      </c>
      <c r="AJ230" s="225">
        <v>0</v>
      </c>
      <c r="AK230" s="225">
        <v>0</v>
      </c>
      <c r="AL230" s="225">
        <v>0</v>
      </c>
      <c r="AM230" s="225">
        <v>0</v>
      </c>
      <c r="AN230" s="225">
        <v>1</v>
      </c>
      <c r="AO230" s="225">
        <v>0</v>
      </c>
      <c r="AP230" s="225">
        <v>3.4748790000000001</v>
      </c>
      <c r="AQ230" s="225">
        <v>0</v>
      </c>
      <c r="AR230" s="225">
        <v>3.4748790000000001</v>
      </c>
      <c r="AS230" s="225">
        <v>0</v>
      </c>
      <c r="AT230" s="225">
        <v>0</v>
      </c>
      <c r="AU230" s="225">
        <v>1.468259</v>
      </c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2:93" x14ac:dyDescent="0.25">
      <c r="B231" s="44" t="s">
        <v>55</v>
      </c>
      <c r="C231" s="225">
        <v>0</v>
      </c>
      <c r="D231" s="225">
        <v>0</v>
      </c>
      <c r="E231" s="225">
        <v>2.758E-2</v>
      </c>
      <c r="F231" s="225">
        <v>-1.6253E-2</v>
      </c>
      <c r="G231" s="225">
        <v>2.758E-2</v>
      </c>
      <c r="H231" s="225">
        <v>6.2877000000000002E-2</v>
      </c>
      <c r="I231" s="225">
        <v>3.124E-3</v>
      </c>
      <c r="J231" s="225">
        <v>3.1843999999999997E-2</v>
      </c>
      <c r="K231" s="225">
        <v>0.14677999999999999</v>
      </c>
      <c r="L231" s="225">
        <v>6.2877000000000002E-2</v>
      </c>
      <c r="M231" s="225">
        <v>0</v>
      </c>
      <c r="N231" s="225">
        <v>0</v>
      </c>
      <c r="O231" s="225">
        <v>0</v>
      </c>
      <c r="P231" s="225">
        <v>0</v>
      </c>
      <c r="Q231" s="225">
        <v>0</v>
      </c>
      <c r="R231" s="225">
        <v>0</v>
      </c>
      <c r="S231" s="225">
        <v>0</v>
      </c>
      <c r="T231" s="225">
        <v>0</v>
      </c>
      <c r="U231" s="225">
        <v>0</v>
      </c>
      <c r="V231" s="225">
        <v>0</v>
      </c>
      <c r="W231" s="225">
        <v>0</v>
      </c>
      <c r="X231" s="225">
        <v>0</v>
      </c>
      <c r="Y231" s="225">
        <v>1.1327E-2</v>
      </c>
      <c r="Z231" s="225">
        <v>7.9609999999999993E-3</v>
      </c>
      <c r="AA231" s="225">
        <v>1.5719E-2</v>
      </c>
      <c r="AB231" s="225">
        <v>1.2494999999999999E-2</v>
      </c>
      <c r="AC231" s="225">
        <v>0.97853100000000004</v>
      </c>
      <c r="AD231" s="225">
        <v>0.97853100000000004</v>
      </c>
      <c r="AE231" s="225">
        <v>0</v>
      </c>
      <c r="AF231" s="225">
        <v>0</v>
      </c>
      <c r="AG231" s="225">
        <v>0</v>
      </c>
      <c r="AH231" s="225">
        <v>0</v>
      </c>
      <c r="AI231" s="225">
        <v>0</v>
      </c>
      <c r="AJ231" s="225">
        <v>0</v>
      </c>
      <c r="AK231" s="225">
        <v>0</v>
      </c>
      <c r="AL231" s="225">
        <v>0</v>
      </c>
      <c r="AM231" s="225">
        <v>0</v>
      </c>
      <c r="AN231" s="225">
        <v>0</v>
      </c>
      <c r="AO231" s="225">
        <v>0</v>
      </c>
      <c r="AP231" s="225">
        <v>0.48926599999999998</v>
      </c>
      <c r="AQ231" s="225">
        <v>0</v>
      </c>
      <c r="AR231" s="225">
        <v>0.48926599999999998</v>
      </c>
      <c r="AS231" s="225">
        <v>0</v>
      </c>
      <c r="AT231" s="225">
        <v>0</v>
      </c>
      <c r="AU231" s="225">
        <v>0.206732</v>
      </c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2:93" x14ac:dyDescent="0.25">
      <c r="B232" s="44" t="s">
        <v>56</v>
      </c>
      <c r="C232" s="225">
        <v>0</v>
      </c>
      <c r="D232" s="225">
        <v>0</v>
      </c>
      <c r="E232" s="225">
        <v>-9.9200000000000004E-4</v>
      </c>
      <c r="F232" s="225">
        <v>7.0500000000000001E-4</v>
      </c>
      <c r="G232" s="225">
        <v>-9.9200000000000004E-4</v>
      </c>
      <c r="H232" s="225">
        <v>3.3739999999999998E-3</v>
      </c>
      <c r="I232" s="225">
        <v>-1.12E-4</v>
      </c>
      <c r="J232" s="225">
        <v>7.6599999999999997E-4</v>
      </c>
      <c r="K232" s="225">
        <v>1.0425E-2</v>
      </c>
      <c r="L232" s="225">
        <v>3.3739999999999998E-3</v>
      </c>
      <c r="M232" s="225">
        <v>0</v>
      </c>
      <c r="N232" s="225">
        <v>0</v>
      </c>
      <c r="O232" s="225">
        <v>0</v>
      </c>
      <c r="P232" s="225">
        <v>0</v>
      </c>
      <c r="Q232" s="225">
        <v>0</v>
      </c>
      <c r="R232" s="225">
        <v>0</v>
      </c>
      <c r="S232" s="225">
        <v>0</v>
      </c>
      <c r="T232" s="225">
        <v>0</v>
      </c>
      <c r="U232" s="225">
        <v>0</v>
      </c>
      <c r="V232" s="225">
        <v>0</v>
      </c>
      <c r="W232" s="225">
        <v>0</v>
      </c>
      <c r="X232" s="225">
        <v>0</v>
      </c>
      <c r="Y232" s="225">
        <v>-2.8699999999999998E-4</v>
      </c>
      <c r="Z232" s="225">
        <v>1.92E-4</v>
      </c>
      <c r="AA232" s="225">
        <v>8.43E-4</v>
      </c>
      <c r="AB232" s="225">
        <v>-4.045E-2</v>
      </c>
      <c r="AC232" s="225">
        <v>6.9498000000000004E-2</v>
      </c>
      <c r="AD232" s="225">
        <v>6.9498000000000004E-2</v>
      </c>
      <c r="AE232" s="225">
        <v>0</v>
      </c>
      <c r="AF232" s="225">
        <v>0</v>
      </c>
      <c r="AG232" s="225">
        <v>0</v>
      </c>
      <c r="AH232" s="225">
        <v>0</v>
      </c>
      <c r="AI232" s="225">
        <v>0</v>
      </c>
      <c r="AJ232" s="225">
        <v>0</v>
      </c>
      <c r="AK232" s="225">
        <v>0</v>
      </c>
      <c r="AL232" s="225">
        <v>0</v>
      </c>
      <c r="AM232" s="225">
        <v>0</v>
      </c>
      <c r="AN232" s="225">
        <v>0</v>
      </c>
      <c r="AO232" s="225">
        <v>1</v>
      </c>
      <c r="AP232" s="225">
        <v>3.4749000000000002E-2</v>
      </c>
      <c r="AQ232" s="225">
        <v>0</v>
      </c>
      <c r="AR232" s="225">
        <v>3.4749000000000002E-2</v>
      </c>
      <c r="AS232" s="225">
        <v>0</v>
      </c>
      <c r="AT232" s="225">
        <v>0</v>
      </c>
      <c r="AU232" s="225">
        <v>1.4683E-2</v>
      </c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2:93" x14ac:dyDescent="0.25">
      <c r="B233" s="44" t="s">
        <v>202</v>
      </c>
      <c r="C233" s="225">
        <v>0</v>
      </c>
      <c r="D233" s="225">
        <v>0</v>
      </c>
      <c r="E233" s="225">
        <v>7.2599999999999997E-4</v>
      </c>
      <c r="F233" s="225">
        <v>-4.4299999999999998E-4</v>
      </c>
      <c r="G233" s="225">
        <v>7.2599999999999997E-4</v>
      </c>
      <c r="H233" s="225">
        <v>2.104E-3</v>
      </c>
      <c r="I233" s="225">
        <v>8.2000000000000001E-5</v>
      </c>
      <c r="J233" s="225">
        <v>2.9139999999999999E-3</v>
      </c>
      <c r="K233" s="225">
        <v>-8.5000000000000006E-5</v>
      </c>
      <c r="L233" s="225">
        <v>2.104E-3</v>
      </c>
      <c r="M233" s="225">
        <v>0</v>
      </c>
      <c r="N233" s="225">
        <v>0</v>
      </c>
      <c r="O233" s="225">
        <v>0</v>
      </c>
      <c r="P233" s="225">
        <v>0</v>
      </c>
      <c r="Q233" s="225">
        <v>0</v>
      </c>
      <c r="R233" s="225">
        <v>0</v>
      </c>
      <c r="S233" s="225">
        <v>0</v>
      </c>
      <c r="T233" s="225">
        <v>0</v>
      </c>
      <c r="U233" s="225">
        <v>0</v>
      </c>
      <c r="V233" s="225">
        <v>0</v>
      </c>
      <c r="W233" s="225">
        <v>0</v>
      </c>
      <c r="X233" s="225">
        <v>0</v>
      </c>
      <c r="Y233" s="225">
        <v>2.8299999999999999E-4</v>
      </c>
      <c r="Z233" s="225">
        <v>7.2800000000000002E-4</v>
      </c>
      <c r="AA233" s="225">
        <v>5.2599999999999999E-4</v>
      </c>
      <c r="AB233" s="225">
        <v>3.2899999999999997E-4</v>
      </c>
      <c r="AC233" s="225">
        <v>-5.6499999999999996E-4</v>
      </c>
      <c r="AD233" s="225">
        <v>-5.6499999999999996E-4</v>
      </c>
      <c r="AE233" s="225">
        <v>0</v>
      </c>
      <c r="AF233" s="225">
        <v>0</v>
      </c>
      <c r="AG233" s="225">
        <v>0.14000000000000001</v>
      </c>
      <c r="AH233" s="225">
        <v>0</v>
      </c>
      <c r="AI233" s="225">
        <v>1</v>
      </c>
      <c r="AJ233" s="225">
        <v>0</v>
      </c>
      <c r="AK233" s="225">
        <v>0</v>
      </c>
      <c r="AL233" s="225">
        <v>0</v>
      </c>
      <c r="AM233" s="225">
        <v>0</v>
      </c>
      <c r="AN233" s="225">
        <v>0</v>
      </c>
      <c r="AO233" s="225">
        <v>0</v>
      </c>
      <c r="AP233" s="225">
        <v>-2.8200000000000002E-4</v>
      </c>
      <c r="AQ233" s="225">
        <v>0</v>
      </c>
      <c r="AR233" s="225">
        <v>-2.8200000000000002E-4</v>
      </c>
      <c r="AS233" s="225">
        <v>0</v>
      </c>
      <c r="AT233" s="225">
        <v>0</v>
      </c>
      <c r="AU233" s="225">
        <v>-1.1900000000000001E-4</v>
      </c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2:93" x14ac:dyDescent="0.25">
      <c r="B234" s="44" t="s">
        <v>203</v>
      </c>
      <c r="C234" s="225">
        <v>0</v>
      </c>
      <c r="D234" s="225">
        <v>0</v>
      </c>
      <c r="E234" s="225">
        <v>9.3300000000000002E-4</v>
      </c>
      <c r="F234" s="225">
        <v>-5.6999999999999998E-4</v>
      </c>
      <c r="G234" s="225">
        <v>9.3300000000000002E-4</v>
      </c>
      <c r="H234" s="225">
        <v>2.7049999999999999E-3</v>
      </c>
      <c r="I234" s="225">
        <v>1.06E-4</v>
      </c>
      <c r="J234" s="225">
        <v>3.7460000000000002E-3</v>
      </c>
      <c r="K234" s="225">
        <v>-1.0900000000000001E-4</v>
      </c>
      <c r="L234" s="225">
        <v>2.7049999999999999E-3</v>
      </c>
      <c r="M234" s="225">
        <v>0</v>
      </c>
      <c r="N234" s="225">
        <v>0</v>
      </c>
      <c r="O234" s="225">
        <v>0</v>
      </c>
      <c r="P234" s="225">
        <v>0</v>
      </c>
      <c r="Q234" s="225">
        <v>0</v>
      </c>
      <c r="R234" s="225">
        <v>0</v>
      </c>
      <c r="S234" s="225">
        <v>0</v>
      </c>
      <c r="T234" s="225">
        <v>0</v>
      </c>
      <c r="U234" s="225">
        <v>0</v>
      </c>
      <c r="V234" s="225">
        <v>0</v>
      </c>
      <c r="W234" s="225">
        <v>0</v>
      </c>
      <c r="X234" s="225">
        <v>0</v>
      </c>
      <c r="Y234" s="225">
        <v>3.6299999999999999E-4</v>
      </c>
      <c r="Z234" s="225">
        <v>9.3700000000000001E-4</v>
      </c>
      <c r="AA234" s="225">
        <v>6.7599999999999995E-4</v>
      </c>
      <c r="AB234" s="225">
        <v>4.2299999999999998E-4</v>
      </c>
      <c r="AC234" s="225">
        <v>-7.2599999999999997E-4</v>
      </c>
      <c r="AD234" s="225">
        <v>-7.2599999999999997E-4</v>
      </c>
      <c r="AE234" s="225">
        <v>0</v>
      </c>
      <c r="AF234" s="225">
        <v>0</v>
      </c>
      <c r="AG234" s="225">
        <v>0.18</v>
      </c>
      <c r="AH234" s="225">
        <v>0</v>
      </c>
      <c r="AI234" s="225">
        <v>0</v>
      </c>
      <c r="AJ234" s="225">
        <v>1</v>
      </c>
      <c r="AK234" s="225">
        <v>0</v>
      </c>
      <c r="AL234" s="225">
        <v>0</v>
      </c>
      <c r="AM234" s="225">
        <v>0</v>
      </c>
      <c r="AN234" s="225">
        <v>0</v>
      </c>
      <c r="AO234" s="225">
        <v>0</v>
      </c>
      <c r="AP234" s="225">
        <v>-3.6299999999999999E-4</v>
      </c>
      <c r="AQ234" s="225">
        <v>0</v>
      </c>
      <c r="AR234" s="225">
        <v>-3.6299999999999999E-4</v>
      </c>
      <c r="AS234" s="225">
        <v>0</v>
      </c>
      <c r="AT234" s="225">
        <v>0</v>
      </c>
      <c r="AU234" s="225">
        <v>-1.5300000000000001E-4</v>
      </c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2:93" x14ac:dyDescent="0.25">
      <c r="B235" s="44" t="s">
        <v>204</v>
      </c>
      <c r="C235" s="225">
        <v>0</v>
      </c>
      <c r="D235" s="225">
        <v>0</v>
      </c>
      <c r="E235" s="225">
        <v>3.5249999999999999E-3</v>
      </c>
      <c r="F235" s="225">
        <v>-2.153E-3</v>
      </c>
      <c r="G235" s="225">
        <v>3.5249999999999999E-3</v>
      </c>
      <c r="H235" s="225">
        <v>1.0220999999999999E-2</v>
      </c>
      <c r="I235" s="225">
        <v>3.9899999999999999E-4</v>
      </c>
      <c r="J235" s="225">
        <v>1.4153000000000001E-2</v>
      </c>
      <c r="K235" s="225">
        <v>-4.1199999999999999E-4</v>
      </c>
      <c r="L235" s="225">
        <v>1.0220999999999999E-2</v>
      </c>
      <c r="M235" s="225">
        <v>0</v>
      </c>
      <c r="N235" s="225">
        <v>0</v>
      </c>
      <c r="O235" s="225">
        <v>0</v>
      </c>
      <c r="P235" s="225">
        <v>0</v>
      </c>
      <c r="Q235" s="225">
        <v>0</v>
      </c>
      <c r="R235" s="225">
        <v>0</v>
      </c>
      <c r="S235" s="225">
        <v>0</v>
      </c>
      <c r="T235" s="225">
        <v>0</v>
      </c>
      <c r="U235" s="225">
        <v>0</v>
      </c>
      <c r="V235" s="225">
        <v>0</v>
      </c>
      <c r="W235" s="225">
        <v>0</v>
      </c>
      <c r="X235" s="225">
        <v>0</v>
      </c>
      <c r="Y235" s="225">
        <v>1.372E-3</v>
      </c>
      <c r="Z235" s="225">
        <v>3.5379999999999999E-3</v>
      </c>
      <c r="AA235" s="225">
        <v>2.555E-3</v>
      </c>
      <c r="AB235" s="225">
        <v>1.5969999999999999E-3</v>
      </c>
      <c r="AC235" s="225">
        <v>-2.7439999999999999E-3</v>
      </c>
      <c r="AD235" s="225">
        <v>-2.7439999999999999E-3</v>
      </c>
      <c r="AE235" s="225">
        <v>0</v>
      </c>
      <c r="AF235" s="225">
        <v>0</v>
      </c>
      <c r="AG235" s="225">
        <v>0.68</v>
      </c>
      <c r="AH235" s="225">
        <v>1</v>
      </c>
      <c r="AI235" s="225">
        <v>0</v>
      </c>
      <c r="AJ235" s="225">
        <v>0</v>
      </c>
      <c r="AK235" s="225">
        <v>0</v>
      </c>
      <c r="AL235" s="225">
        <v>0</v>
      </c>
      <c r="AM235" s="225">
        <v>0</v>
      </c>
      <c r="AN235" s="225">
        <v>0</v>
      </c>
      <c r="AO235" s="225">
        <v>0</v>
      </c>
      <c r="AP235" s="225">
        <v>-1.372E-3</v>
      </c>
      <c r="AQ235" s="225">
        <v>0</v>
      </c>
      <c r="AR235" s="225">
        <v>-1.372E-3</v>
      </c>
      <c r="AS235" s="225">
        <v>0</v>
      </c>
      <c r="AT235" s="225">
        <v>0</v>
      </c>
      <c r="AU235" s="225">
        <v>-5.8E-4</v>
      </c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2:93" x14ac:dyDescent="0.25">
      <c r="B236" s="44" t="s">
        <v>205</v>
      </c>
      <c r="C236" s="225">
        <v>0</v>
      </c>
      <c r="D236" s="225">
        <v>0</v>
      </c>
      <c r="E236" s="225">
        <v>1.0514000000000001E-2</v>
      </c>
      <c r="F236" s="225">
        <v>-6.0889999999999998E-3</v>
      </c>
      <c r="G236" s="225">
        <v>1.0514000000000001E-2</v>
      </c>
      <c r="H236" s="225">
        <v>4.8633999999999997E-2</v>
      </c>
      <c r="I236" s="225">
        <v>1.191E-3</v>
      </c>
      <c r="J236" s="225">
        <v>6.0480000000000004E-3</v>
      </c>
      <c r="K236" s="225">
        <v>0.163772</v>
      </c>
      <c r="L236" s="225">
        <v>4.8633999999999997E-2</v>
      </c>
      <c r="M236" s="225">
        <v>0</v>
      </c>
      <c r="N236" s="225">
        <v>0</v>
      </c>
      <c r="O236" s="225">
        <v>0</v>
      </c>
      <c r="P236" s="225">
        <v>0</v>
      </c>
      <c r="Q236" s="225">
        <v>0</v>
      </c>
      <c r="R236" s="225">
        <v>0</v>
      </c>
      <c r="S236" s="225">
        <v>0</v>
      </c>
      <c r="T236" s="225">
        <v>0</v>
      </c>
      <c r="U236" s="225">
        <v>0</v>
      </c>
      <c r="V236" s="225">
        <v>0</v>
      </c>
      <c r="W236" s="225">
        <v>0</v>
      </c>
      <c r="X236" s="225">
        <v>0</v>
      </c>
      <c r="Y236" s="225">
        <v>4.4260000000000002E-3</v>
      </c>
      <c r="Z236" s="225">
        <v>1.5120000000000001E-3</v>
      </c>
      <c r="AA236" s="225">
        <v>1.2158E-2</v>
      </c>
      <c r="AB236" s="225">
        <v>4.764E-3</v>
      </c>
      <c r="AC236" s="225">
        <v>-8.1849999999999996E-3</v>
      </c>
      <c r="AD236" s="225">
        <v>-8.1849999999999996E-3</v>
      </c>
      <c r="AE236" s="225">
        <v>0</v>
      </c>
      <c r="AF236" s="225">
        <v>0</v>
      </c>
      <c r="AG236" s="225">
        <v>4.7600000000000003E-2</v>
      </c>
      <c r="AH236" s="225">
        <v>0</v>
      </c>
      <c r="AI236" s="225">
        <v>0.34</v>
      </c>
      <c r="AJ236" s="225">
        <v>0</v>
      </c>
      <c r="AK236" s="225">
        <v>1</v>
      </c>
      <c r="AL236" s="225">
        <v>0</v>
      </c>
      <c r="AM236" s="225">
        <v>0</v>
      </c>
      <c r="AN236" s="225">
        <v>0</v>
      </c>
      <c r="AO236" s="225">
        <v>0</v>
      </c>
      <c r="AP236" s="225">
        <v>0.54590799999999995</v>
      </c>
      <c r="AQ236" s="225">
        <v>0</v>
      </c>
      <c r="AR236" s="225">
        <v>0.54590799999999995</v>
      </c>
      <c r="AS236" s="225">
        <v>0</v>
      </c>
      <c r="AT236" s="225">
        <v>0</v>
      </c>
      <c r="AU236" s="225">
        <v>0.23066500000000001</v>
      </c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2:93" x14ac:dyDescent="0.25">
      <c r="B237" s="44" t="s">
        <v>129</v>
      </c>
      <c r="C237" s="225">
        <v>0</v>
      </c>
      <c r="D237" s="225">
        <v>0</v>
      </c>
      <c r="E237" s="225">
        <v>0</v>
      </c>
      <c r="F237" s="225">
        <v>0</v>
      </c>
      <c r="G237" s="225">
        <v>0</v>
      </c>
      <c r="H237" s="225">
        <v>0</v>
      </c>
      <c r="I237" s="225">
        <v>0</v>
      </c>
      <c r="J237" s="225">
        <v>0</v>
      </c>
      <c r="K237" s="225">
        <v>0</v>
      </c>
      <c r="L237" s="225">
        <v>0</v>
      </c>
      <c r="M237" s="225">
        <v>0</v>
      </c>
      <c r="N237" s="225">
        <v>0</v>
      </c>
      <c r="O237" s="225">
        <v>0</v>
      </c>
      <c r="P237" s="225">
        <v>0</v>
      </c>
      <c r="Q237" s="225">
        <v>0</v>
      </c>
      <c r="R237" s="225">
        <v>0</v>
      </c>
      <c r="S237" s="225">
        <v>1</v>
      </c>
      <c r="T237" s="225">
        <v>1</v>
      </c>
      <c r="U237" s="225">
        <v>0</v>
      </c>
      <c r="V237" s="225">
        <v>0</v>
      </c>
      <c r="W237" s="225">
        <v>0</v>
      </c>
      <c r="X237" s="225">
        <v>0</v>
      </c>
      <c r="Y237" s="225">
        <v>0</v>
      </c>
      <c r="Z237" s="225">
        <v>0</v>
      </c>
      <c r="AA237" s="225">
        <v>0</v>
      </c>
      <c r="AB237" s="225">
        <v>0</v>
      </c>
      <c r="AC237" s="225">
        <v>0</v>
      </c>
      <c r="AD237" s="225">
        <v>0</v>
      </c>
      <c r="AE237" s="225">
        <v>0</v>
      </c>
      <c r="AF237" s="225">
        <v>0</v>
      </c>
      <c r="AG237" s="225">
        <v>0</v>
      </c>
      <c r="AH237" s="225">
        <v>0</v>
      </c>
      <c r="AI237" s="225">
        <v>0</v>
      </c>
      <c r="AJ237" s="225">
        <v>0</v>
      </c>
      <c r="AK237" s="225">
        <v>0</v>
      </c>
      <c r="AL237" s="225">
        <v>0</v>
      </c>
      <c r="AM237" s="225">
        <v>0</v>
      </c>
      <c r="AN237" s="225">
        <v>0</v>
      </c>
      <c r="AO237" s="225">
        <v>0</v>
      </c>
      <c r="AP237" s="225">
        <v>0</v>
      </c>
      <c r="AQ237" s="225">
        <v>0</v>
      </c>
      <c r="AR237" s="225">
        <v>0</v>
      </c>
      <c r="AS237" s="225">
        <v>0</v>
      </c>
      <c r="AT237" s="225">
        <v>0</v>
      </c>
      <c r="AU237" s="225">
        <v>0</v>
      </c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2:93" x14ac:dyDescent="0.25">
      <c r="B238" s="44" t="s">
        <v>130</v>
      </c>
      <c r="C238" s="225">
        <v>0</v>
      </c>
      <c r="D238" s="225">
        <v>0</v>
      </c>
      <c r="E238" s="225">
        <v>0</v>
      </c>
      <c r="F238" s="225">
        <v>0</v>
      </c>
      <c r="G238" s="225">
        <v>0</v>
      </c>
      <c r="H238" s="225">
        <v>0</v>
      </c>
      <c r="I238" s="225">
        <v>0</v>
      </c>
      <c r="J238" s="225">
        <v>0</v>
      </c>
      <c r="K238" s="225">
        <v>0</v>
      </c>
      <c r="L238" s="225">
        <v>0</v>
      </c>
      <c r="M238" s="225">
        <v>0</v>
      </c>
      <c r="N238" s="225">
        <v>0</v>
      </c>
      <c r="O238" s="225">
        <v>0</v>
      </c>
      <c r="P238" s="225">
        <v>0</v>
      </c>
      <c r="Q238" s="225">
        <v>0</v>
      </c>
      <c r="R238" s="225">
        <v>0</v>
      </c>
      <c r="S238" s="225">
        <v>1</v>
      </c>
      <c r="T238" s="225">
        <v>1</v>
      </c>
      <c r="U238" s="225">
        <v>1</v>
      </c>
      <c r="V238" s="225">
        <v>0</v>
      </c>
      <c r="W238" s="225">
        <v>0</v>
      </c>
      <c r="X238" s="225">
        <v>0</v>
      </c>
      <c r="Y238" s="225">
        <v>0</v>
      </c>
      <c r="Z238" s="225">
        <v>0</v>
      </c>
      <c r="AA238" s="225">
        <v>0</v>
      </c>
      <c r="AB238" s="225">
        <v>0</v>
      </c>
      <c r="AC238" s="225">
        <v>0</v>
      </c>
      <c r="AD238" s="225">
        <v>0</v>
      </c>
      <c r="AE238" s="225">
        <v>0</v>
      </c>
      <c r="AF238" s="225">
        <v>0</v>
      </c>
      <c r="AG238" s="225">
        <v>0</v>
      </c>
      <c r="AH238" s="225">
        <v>0</v>
      </c>
      <c r="AI238" s="225">
        <v>0</v>
      </c>
      <c r="AJ238" s="225">
        <v>0</v>
      </c>
      <c r="AK238" s="225">
        <v>0</v>
      </c>
      <c r="AL238" s="225">
        <v>0</v>
      </c>
      <c r="AM238" s="225">
        <v>0</v>
      </c>
      <c r="AN238" s="225">
        <v>0</v>
      </c>
      <c r="AO238" s="225">
        <v>0</v>
      </c>
      <c r="AP238" s="225">
        <v>0</v>
      </c>
      <c r="AQ238" s="225">
        <v>0</v>
      </c>
      <c r="AR238" s="225">
        <v>0</v>
      </c>
      <c r="AS238" s="225">
        <v>0</v>
      </c>
      <c r="AT238" s="225">
        <v>0</v>
      </c>
      <c r="AU238" s="225">
        <v>0</v>
      </c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2:93" x14ac:dyDescent="0.25">
      <c r="B239" s="44" t="s">
        <v>131</v>
      </c>
      <c r="C239" s="225">
        <v>0</v>
      </c>
      <c r="D239" s="225">
        <v>0</v>
      </c>
      <c r="E239" s="225">
        <v>0</v>
      </c>
      <c r="F239" s="225">
        <v>0</v>
      </c>
      <c r="G239" s="225">
        <v>0</v>
      </c>
      <c r="H239" s="225">
        <v>0</v>
      </c>
      <c r="I239" s="225">
        <v>0</v>
      </c>
      <c r="J239" s="225">
        <v>0</v>
      </c>
      <c r="K239" s="225">
        <v>0</v>
      </c>
      <c r="L239" s="225">
        <v>0</v>
      </c>
      <c r="M239" s="225">
        <v>0</v>
      </c>
      <c r="N239" s="225">
        <v>0</v>
      </c>
      <c r="O239" s="225">
        <v>0</v>
      </c>
      <c r="P239" s="225">
        <v>0</v>
      </c>
      <c r="Q239" s="225">
        <v>0</v>
      </c>
      <c r="R239" s="225">
        <v>0</v>
      </c>
      <c r="S239" s="225">
        <v>0</v>
      </c>
      <c r="T239" s="225">
        <v>0</v>
      </c>
      <c r="U239" s="225">
        <v>0</v>
      </c>
      <c r="V239" s="225">
        <v>1</v>
      </c>
      <c r="W239" s="225">
        <v>1</v>
      </c>
      <c r="X239" s="225">
        <v>0</v>
      </c>
      <c r="Y239" s="225">
        <v>0</v>
      </c>
      <c r="Z239" s="225">
        <v>0</v>
      </c>
      <c r="AA239" s="225">
        <v>0</v>
      </c>
      <c r="AB239" s="225">
        <v>0</v>
      </c>
      <c r="AC239" s="225">
        <v>0</v>
      </c>
      <c r="AD239" s="225">
        <v>0</v>
      </c>
      <c r="AE239" s="225">
        <v>0</v>
      </c>
      <c r="AF239" s="225">
        <v>0</v>
      </c>
      <c r="AG239" s="225">
        <v>0</v>
      </c>
      <c r="AH239" s="225">
        <v>0</v>
      </c>
      <c r="AI239" s="225">
        <v>0</v>
      </c>
      <c r="AJ239" s="225">
        <v>0</v>
      </c>
      <c r="AK239" s="225">
        <v>0</v>
      </c>
      <c r="AL239" s="225">
        <v>0</v>
      </c>
      <c r="AM239" s="225">
        <v>0</v>
      </c>
      <c r="AN239" s="225">
        <v>0</v>
      </c>
      <c r="AO239" s="225">
        <v>0</v>
      </c>
      <c r="AP239" s="225">
        <v>0</v>
      </c>
      <c r="AQ239" s="225">
        <v>0</v>
      </c>
      <c r="AR239" s="225">
        <v>0</v>
      </c>
      <c r="AS239" s="225">
        <v>0</v>
      </c>
      <c r="AT239" s="225">
        <v>0</v>
      </c>
      <c r="AU239" s="225">
        <v>0</v>
      </c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2:93" x14ac:dyDescent="0.25">
      <c r="B240" s="44" t="s">
        <v>132</v>
      </c>
      <c r="C240" s="225">
        <v>0</v>
      </c>
      <c r="D240" s="225">
        <v>0</v>
      </c>
      <c r="E240" s="225">
        <v>0</v>
      </c>
      <c r="F240" s="225">
        <v>0</v>
      </c>
      <c r="G240" s="225">
        <v>0</v>
      </c>
      <c r="H240" s="225">
        <v>0</v>
      </c>
      <c r="I240" s="225">
        <v>0</v>
      </c>
      <c r="J240" s="225">
        <v>0</v>
      </c>
      <c r="K240" s="225">
        <v>0</v>
      </c>
      <c r="L240" s="225">
        <v>0</v>
      </c>
      <c r="M240" s="225">
        <v>0</v>
      </c>
      <c r="N240" s="225">
        <v>0</v>
      </c>
      <c r="O240" s="225">
        <v>0</v>
      </c>
      <c r="P240" s="225">
        <v>0</v>
      </c>
      <c r="Q240" s="225">
        <v>0</v>
      </c>
      <c r="R240" s="225">
        <v>0</v>
      </c>
      <c r="S240" s="225">
        <v>0</v>
      </c>
      <c r="T240" s="225">
        <v>0</v>
      </c>
      <c r="U240" s="225">
        <v>0</v>
      </c>
      <c r="V240" s="225">
        <v>1</v>
      </c>
      <c r="W240" s="225">
        <v>1</v>
      </c>
      <c r="X240" s="225">
        <v>1</v>
      </c>
      <c r="Y240" s="225">
        <v>0</v>
      </c>
      <c r="Z240" s="225">
        <v>0</v>
      </c>
      <c r="AA240" s="225">
        <v>0</v>
      </c>
      <c r="AB240" s="225">
        <v>0</v>
      </c>
      <c r="AC240" s="225">
        <v>0</v>
      </c>
      <c r="AD240" s="225">
        <v>0</v>
      </c>
      <c r="AE240" s="225">
        <v>0</v>
      </c>
      <c r="AF240" s="225">
        <v>0</v>
      </c>
      <c r="AG240" s="225">
        <v>0</v>
      </c>
      <c r="AH240" s="225">
        <v>0</v>
      </c>
      <c r="AI240" s="225">
        <v>0</v>
      </c>
      <c r="AJ240" s="225">
        <v>0</v>
      </c>
      <c r="AK240" s="225">
        <v>0</v>
      </c>
      <c r="AL240" s="225">
        <v>0</v>
      </c>
      <c r="AM240" s="225">
        <v>0</v>
      </c>
      <c r="AN240" s="225">
        <v>0</v>
      </c>
      <c r="AO240" s="225">
        <v>0</v>
      </c>
      <c r="AP240" s="225">
        <v>0</v>
      </c>
      <c r="AQ240" s="225">
        <v>0</v>
      </c>
      <c r="AR240" s="225">
        <v>0</v>
      </c>
      <c r="AS240" s="225">
        <v>0</v>
      </c>
      <c r="AT240" s="225">
        <v>0</v>
      </c>
      <c r="AU240" s="225">
        <v>0</v>
      </c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2:93" x14ac:dyDescent="0.25">
      <c r="B241" s="44" t="s">
        <v>184</v>
      </c>
      <c r="C241" s="225">
        <v>0</v>
      </c>
      <c r="D241" s="225">
        <v>0</v>
      </c>
      <c r="E241" s="225">
        <v>1.5557E-2</v>
      </c>
      <c r="F241" s="225">
        <v>-8.9969999999999998E-3</v>
      </c>
      <c r="G241" s="225">
        <v>1.5557E-2</v>
      </c>
      <c r="H241" s="225">
        <v>7.2603000000000001E-2</v>
      </c>
      <c r="I241" s="225">
        <v>1.7619999999999999E-3</v>
      </c>
      <c r="J241" s="225">
        <v>7.6629999999999997E-3</v>
      </c>
      <c r="K241" s="225">
        <v>0.24818399999999999</v>
      </c>
      <c r="L241" s="225">
        <v>7.2603000000000001E-2</v>
      </c>
      <c r="M241" s="225">
        <v>0</v>
      </c>
      <c r="N241" s="225">
        <v>0</v>
      </c>
      <c r="O241" s="225">
        <v>0</v>
      </c>
      <c r="P241" s="225">
        <v>0</v>
      </c>
      <c r="Q241" s="225">
        <v>0</v>
      </c>
      <c r="R241" s="225">
        <v>0</v>
      </c>
      <c r="S241" s="225">
        <v>0</v>
      </c>
      <c r="T241" s="225">
        <v>0</v>
      </c>
      <c r="U241" s="225">
        <v>0</v>
      </c>
      <c r="V241" s="225">
        <v>0</v>
      </c>
      <c r="W241" s="225">
        <v>0</v>
      </c>
      <c r="X241" s="225">
        <v>0</v>
      </c>
      <c r="Y241" s="225">
        <v>6.5599999999999999E-3</v>
      </c>
      <c r="Z241" s="225">
        <v>1.916E-3</v>
      </c>
      <c r="AA241" s="225">
        <v>1.8151E-2</v>
      </c>
      <c r="AB241" s="225">
        <v>7.0479999999999996E-3</v>
      </c>
      <c r="AC241" s="225">
        <v>-1.2109999999999999E-2</v>
      </c>
      <c r="AD241" s="225">
        <v>-1.2109999999999999E-2</v>
      </c>
      <c r="AE241" s="225">
        <v>0</v>
      </c>
      <c r="AF241" s="225">
        <v>0</v>
      </c>
      <c r="AG241" s="225">
        <v>0</v>
      </c>
      <c r="AH241" s="225">
        <v>0</v>
      </c>
      <c r="AI241" s="225">
        <v>0</v>
      </c>
      <c r="AJ241" s="225">
        <v>0</v>
      </c>
      <c r="AK241" s="225">
        <v>0</v>
      </c>
      <c r="AL241" s="225">
        <v>0</v>
      </c>
      <c r="AM241" s="225">
        <v>0</v>
      </c>
      <c r="AN241" s="225">
        <v>0</v>
      </c>
      <c r="AO241" s="225">
        <v>0</v>
      </c>
      <c r="AP241" s="225">
        <v>0.99394499999999997</v>
      </c>
      <c r="AQ241" s="225">
        <v>0</v>
      </c>
      <c r="AR241" s="225">
        <v>-6.0549999999999996E-3</v>
      </c>
      <c r="AS241" s="225">
        <v>0</v>
      </c>
      <c r="AT241" s="225">
        <v>0</v>
      </c>
      <c r="AU241" s="225">
        <v>0.34955399999999998</v>
      </c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2:93" x14ac:dyDescent="0.25">
      <c r="B242" s="44" t="s">
        <v>185</v>
      </c>
      <c r="C242" s="225">
        <v>0</v>
      </c>
      <c r="D242" s="225">
        <v>0</v>
      </c>
      <c r="E242" s="225">
        <v>3.1110000000000001E-3</v>
      </c>
      <c r="F242" s="225">
        <v>-1.799E-3</v>
      </c>
      <c r="G242" s="225">
        <v>3.1110000000000001E-3</v>
      </c>
      <c r="H242" s="225">
        <v>1.4520999999999999E-2</v>
      </c>
      <c r="I242" s="225">
        <v>3.5199999999999999E-4</v>
      </c>
      <c r="J242" s="225">
        <v>1.5330000000000001E-3</v>
      </c>
      <c r="K242" s="225">
        <v>4.9637000000000001E-2</v>
      </c>
      <c r="L242" s="225">
        <v>1.4520999999999999E-2</v>
      </c>
      <c r="M242" s="225">
        <v>0</v>
      </c>
      <c r="N242" s="225">
        <v>0</v>
      </c>
      <c r="O242" s="225">
        <v>0</v>
      </c>
      <c r="P242" s="225">
        <v>0</v>
      </c>
      <c r="Q242" s="225">
        <v>0</v>
      </c>
      <c r="R242" s="225">
        <v>0</v>
      </c>
      <c r="S242" s="225">
        <v>0</v>
      </c>
      <c r="T242" s="225">
        <v>0</v>
      </c>
      <c r="U242" s="225">
        <v>0</v>
      </c>
      <c r="V242" s="225">
        <v>0</v>
      </c>
      <c r="W242" s="225">
        <v>0</v>
      </c>
      <c r="X242" s="225">
        <v>0</v>
      </c>
      <c r="Y242" s="225">
        <v>1.312E-3</v>
      </c>
      <c r="Z242" s="225">
        <v>3.8299999999999999E-4</v>
      </c>
      <c r="AA242" s="225">
        <v>3.63E-3</v>
      </c>
      <c r="AB242" s="225">
        <v>1.41E-3</v>
      </c>
      <c r="AC242" s="225">
        <v>-2.4220000000000001E-3</v>
      </c>
      <c r="AD242" s="225">
        <v>-2.4220000000000001E-3</v>
      </c>
      <c r="AE242" s="225">
        <v>0</v>
      </c>
      <c r="AF242" s="225">
        <v>0</v>
      </c>
      <c r="AG242" s="225">
        <v>0</v>
      </c>
      <c r="AH242" s="225">
        <v>0</v>
      </c>
      <c r="AI242" s="225">
        <v>0</v>
      </c>
      <c r="AJ242" s="225">
        <v>0</v>
      </c>
      <c r="AK242" s="225">
        <v>0</v>
      </c>
      <c r="AL242" s="225">
        <v>0</v>
      </c>
      <c r="AM242" s="225">
        <v>0</v>
      </c>
      <c r="AN242" s="225">
        <v>0</v>
      </c>
      <c r="AO242" s="225">
        <v>0</v>
      </c>
      <c r="AP242" s="225">
        <v>-1.2110000000000001E-3</v>
      </c>
      <c r="AQ242" s="225">
        <v>0</v>
      </c>
      <c r="AR242" s="225">
        <v>0.99878900000000004</v>
      </c>
      <c r="AS242" s="225">
        <v>0</v>
      </c>
      <c r="AT242" s="225">
        <v>0</v>
      </c>
      <c r="AU242" s="225">
        <v>6.9911000000000001E-2</v>
      </c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2:93" x14ac:dyDescent="0.25">
      <c r="B243" s="44" t="s">
        <v>186</v>
      </c>
      <c r="C243" s="225">
        <v>0</v>
      </c>
      <c r="D243" s="225">
        <v>0</v>
      </c>
      <c r="E243" s="225">
        <v>1.1823E-2</v>
      </c>
      <c r="F243" s="225">
        <v>-6.8370000000000002E-3</v>
      </c>
      <c r="G243" s="225">
        <v>1.1823E-2</v>
      </c>
      <c r="H243" s="225">
        <v>5.5177999999999998E-2</v>
      </c>
      <c r="I243" s="225">
        <v>1.3389999999999999E-3</v>
      </c>
      <c r="J243" s="225">
        <v>5.8240000000000002E-3</v>
      </c>
      <c r="K243" s="225">
        <v>0.18861900000000001</v>
      </c>
      <c r="L243" s="225">
        <v>5.5177999999999998E-2</v>
      </c>
      <c r="M243" s="225">
        <v>0</v>
      </c>
      <c r="N243" s="225">
        <v>0</v>
      </c>
      <c r="O243" s="225">
        <v>0</v>
      </c>
      <c r="P243" s="225">
        <v>0</v>
      </c>
      <c r="Q243" s="225">
        <v>0</v>
      </c>
      <c r="R243" s="225">
        <v>0</v>
      </c>
      <c r="S243" s="225">
        <v>0</v>
      </c>
      <c r="T243" s="225">
        <v>0</v>
      </c>
      <c r="U243" s="225">
        <v>0</v>
      </c>
      <c r="V243" s="225">
        <v>0</v>
      </c>
      <c r="W243" s="225">
        <v>0</v>
      </c>
      <c r="X243" s="225">
        <v>0</v>
      </c>
      <c r="Y243" s="225">
        <v>4.986E-3</v>
      </c>
      <c r="Z243" s="225">
        <v>1.456E-3</v>
      </c>
      <c r="AA243" s="225">
        <v>1.3795E-2</v>
      </c>
      <c r="AB243" s="225">
        <v>5.3569999999999998E-3</v>
      </c>
      <c r="AC243" s="225">
        <v>-9.2040000000000004E-3</v>
      </c>
      <c r="AD243" s="225">
        <v>-9.2040000000000004E-3</v>
      </c>
      <c r="AE243" s="225">
        <v>0</v>
      </c>
      <c r="AF243" s="225">
        <v>0</v>
      </c>
      <c r="AG243" s="225">
        <v>0</v>
      </c>
      <c r="AH243" s="225">
        <v>0</v>
      </c>
      <c r="AI243" s="225">
        <v>0</v>
      </c>
      <c r="AJ243" s="225">
        <v>0</v>
      </c>
      <c r="AK243" s="225">
        <v>0</v>
      </c>
      <c r="AL243" s="225">
        <v>0</v>
      </c>
      <c r="AM243" s="225">
        <v>0</v>
      </c>
      <c r="AN243" s="225">
        <v>0</v>
      </c>
      <c r="AO243" s="225">
        <v>0</v>
      </c>
      <c r="AP243" s="225">
        <v>-4.6020000000000002E-3</v>
      </c>
      <c r="AQ243" s="225">
        <v>1</v>
      </c>
      <c r="AR243" s="225">
        <v>-4.6020000000000002E-3</v>
      </c>
      <c r="AS243" s="225">
        <v>0</v>
      </c>
      <c r="AT243" s="225">
        <v>0</v>
      </c>
      <c r="AU243" s="225">
        <v>0.26566099999999998</v>
      </c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2:93" x14ac:dyDescent="0.25">
      <c r="B244" s="44" t="s">
        <v>187</v>
      </c>
      <c r="C244" s="225">
        <v>0</v>
      </c>
      <c r="D244" s="225">
        <v>0</v>
      </c>
      <c r="E244" s="225">
        <v>1.3690000000000001E-2</v>
      </c>
      <c r="F244" s="225">
        <v>-7.9170000000000004E-3</v>
      </c>
      <c r="G244" s="225">
        <v>1.3690000000000001E-2</v>
      </c>
      <c r="H244" s="225">
        <v>6.3891000000000003E-2</v>
      </c>
      <c r="I244" s="225">
        <v>1.5510000000000001E-3</v>
      </c>
      <c r="J244" s="225">
        <v>6.7429999999999999E-3</v>
      </c>
      <c r="K244" s="225">
        <v>0.21840100000000001</v>
      </c>
      <c r="L244" s="225">
        <v>6.3891000000000003E-2</v>
      </c>
      <c r="M244" s="225">
        <v>0</v>
      </c>
      <c r="N244" s="225">
        <v>0</v>
      </c>
      <c r="O244" s="225">
        <v>0</v>
      </c>
      <c r="P244" s="225">
        <v>0</v>
      </c>
      <c r="Q244" s="225">
        <v>0</v>
      </c>
      <c r="R244" s="225">
        <v>0</v>
      </c>
      <c r="S244" s="225">
        <v>0</v>
      </c>
      <c r="T244" s="225">
        <v>0</v>
      </c>
      <c r="U244" s="225">
        <v>0</v>
      </c>
      <c r="V244" s="225">
        <v>0</v>
      </c>
      <c r="W244" s="225">
        <v>0</v>
      </c>
      <c r="X244" s="225">
        <v>0</v>
      </c>
      <c r="Y244" s="225">
        <v>5.7730000000000004E-3</v>
      </c>
      <c r="Z244" s="225">
        <v>1.686E-3</v>
      </c>
      <c r="AA244" s="225">
        <v>1.5973000000000001E-2</v>
      </c>
      <c r="AB244" s="225">
        <v>6.2030000000000002E-3</v>
      </c>
      <c r="AC244" s="225">
        <v>-1.0657E-2</v>
      </c>
      <c r="AD244" s="225">
        <v>-1.0657E-2</v>
      </c>
      <c r="AE244" s="225">
        <v>0</v>
      </c>
      <c r="AF244" s="225">
        <v>0</v>
      </c>
      <c r="AG244" s="225">
        <v>0</v>
      </c>
      <c r="AH244" s="225">
        <v>0</v>
      </c>
      <c r="AI244" s="225">
        <v>0</v>
      </c>
      <c r="AJ244" s="225">
        <v>0</v>
      </c>
      <c r="AK244" s="225">
        <v>0</v>
      </c>
      <c r="AL244" s="225">
        <v>0</v>
      </c>
      <c r="AM244" s="225">
        <v>0</v>
      </c>
      <c r="AN244" s="225">
        <v>0</v>
      </c>
      <c r="AO244" s="225">
        <v>0</v>
      </c>
      <c r="AP244" s="225">
        <v>-5.3280000000000003E-3</v>
      </c>
      <c r="AQ244" s="225">
        <v>0</v>
      </c>
      <c r="AR244" s="225">
        <v>-5.3280000000000003E-3</v>
      </c>
      <c r="AS244" s="225">
        <v>1</v>
      </c>
      <c r="AT244" s="225">
        <v>0</v>
      </c>
      <c r="AU244" s="225">
        <v>0.30760799999999999</v>
      </c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2:93" x14ac:dyDescent="0.25">
      <c r="B245" s="44" t="s">
        <v>188</v>
      </c>
      <c r="C245" s="225">
        <v>0</v>
      </c>
      <c r="D245" s="225">
        <v>0</v>
      </c>
      <c r="E245" s="225">
        <v>1.8046E-2</v>
      </c>
      <c r="F245" s="225">
        <v>-1.0436000000000001E-2</v>
      </c>
      <c r="G245" s="225">
        <v>1.8046E-2</v>
      </c>
      <c r="H245" s="225">
        <v>8.4220000000000003E-2</v>
      </c>
      <c r="I245" s="225">
        <v>2.0439999999999998E-3</v>
      </c>
      <c r="J245" s="225">
        <v>8.8889999999999993E-3</v>
      </c>
      <c r="K245" s="225">
        <v>0.28789300000000001</v>
      </c>
      <c r="L245" s="225">
        <v>8.4220000000000003E-2</v>
      </c>
      <c r="M245" s="225">
        <v>0</v>
      </c>
      <c r="N245" s="225">
        <v>0</v>
      </c>
      <c r="O245" s="225">
        <v>0</v>
      </c>
      <c r="P245" s="225">
        <v>0</v>
      </c>
      <c r="Q245" s="225">
        <v>0</v>
      </c>
      <c r="R245" s="225">
        <v>0</v>
      </c>
      <c r="S245" s="225">
        <v>0</v>
      </c>
      <c r="T245" s="225">
        <v>0</v>
      </c>
      <c r="U245" s="225">
        <v>0</v>
      </c>
      <c r="V245" s="225">
        <v>0</v>
      </c>
      <c r="W245" s="225">
        <v>0</v>
      </c>
      <c r="X245" s="225">
        <v>0</v>
      </c>
      <c r="Y245" s="225">
        <v>7.6099999999999996E-3</v>
      </c>
      <c r="Z245" s="225">
        <v>2.222E-3</v>
      </c>
      <c r="AA245" s="225">
        <v>2.1055000000000001E-2</v>
      </c>
      <c r="AB245" s="225">
        <v>8.1759999999999992E-3</v>
      </c>
      <c r="AC245" s="225">
        <v>-1.4048E-2</v>
      </c>
      <c r="AD245" s="225">
        <v>-1.4048E-2</v>
      </c>
      <c r="AE245" s="225">
        <v>0</v>
      </c>
      <c r="AF245" s="225">
        <v>0</v>
      </c>
      <c r="AG245" s="225">
        <v>0</v>
      </c>
      <c r="AH245" s="225">
        <v>0</v>
      </c>
      <c r="AI245" s="225">
        <v>0</v>
      </c>
      <c r="AJ245" s="225">
        <v>0</v>
      </c>
      <c r="AK245" s="225">
        <v>0</v>
      </c>
      <c r="AL245" s="225">
        <v>0</v>
      </c>
      <c r="AM245" s="225">
        <v>0</v>
      </c>
      <c r="AN245" s="225">
        <v>0</v>
      </c>
      <c r="AO245" s="225">
        <v>0</v>
      </c>
      <c r="AP245" s="225">
        <v>-7.0239999999999999E-3</v>
      </c>
      <c r="AQ245" s="225">
        <v>0</v>
      </c>
      <c r="AR245" s="225">
        <v>-7.0239999999999999E-3</v>
      </c>
      <c r="AS245" s="225">
        <v>0</v>
      </c>
      <c r="AT245" s="225">
        <v>1</v>
      </c>
      <c r="AU245" s="225">
        <v>-2.9680000000000002E-3</v>
      </c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8" spans="2:93" ht="15.75" thickBot="1" x14ac:dyDescent="0.3">
      <c r="B248" s="44" t="s">
        <v>320</v>
      </c>
    </row>
    <row r="249" spans="2:93" ht="15.75" thickBot="1" x14ac:dyDescent="0.3">
      <c r="B249" s="226" t="s">
        <v>317</v>
      </c>
      <c r="C249" s="227" t="s">
        <v>0</v>
      </c>
      <c r="D249" s="227" t="s">
        <v>1</v>
      </c>
      <c r="E249" s="227" t="s">
        <v>2</v>
      </c>
      <c r="F249" s="227" t="s">
        <v>3</v>
      </c>
      <c r="G249" s="227" t="s">
        <v>4</v>
      </c>
      <c r="H249" s="227" t="s">
        <v>5</v>
      </c>
      <c r="I249" s="227" t="s">
        <v>6</v>
      </c>
      <c r="J249" s="227" t="s">
        <v>7</v>
      </c>
      <c r="K249" s="227" t="s">
        <v>99</v>
      </c>
      <c r="L249" s="227" t="s">
        <v>8</v>
      </c>
      <c r="M249" s="227" t="s">
        <v>9</v>
      </c>
      <c r="N249" s="227" t="s">
        <v>100</v>
      </c>
      <c r="O249" s="227" t="s">
        <v>10</v>
      </c>
      <c r="P249" s="227" t="s">
        <v>11</v>
      </c>
      <c r="Q249" s="227" t="s">
        <v>12</v>
      </c>
      <c r="R249" s="227" t="s">
        <v>13</v>
      </c>
      <c r="S249" s="227" t="s">
        <v>103</v>
      </c>
      <c r="T249" s="227" t="s">
        <v>133</v>
      </c>
      <c r="U249" s="227" t="s">
        <v>134</v>
      </c>
      <c r="V249" s="227" t="s">
        <v>104</v>
      </c>
      <c r="W249" s="227" t="s">
        <v>135</v>
      </c>
      <c r="X249" s="227" t="s">
        <v>136</v>
      </c>
      <c r="Y249" s="227" t="s">
        <v>14</v>
      </c>
      <c r="Z249" s="227" t="s">
        <v>15</v>
      </c>
      <c r="AA249" s="227" t="s">
        <v>93</v>
      </c>
      <c r="AB249" s="227" t="s">
        <v>16</v>
      </c>
      <c r="AC249" s="227" t="s">
        <v>17</v>
      </c>
      <c r="AD249" s="227" t="s">
        <v>18</v>
      </c>
      <c r="AE249" s="227" t="s">
        <v>19</v>
      </c>
      <c r="AF249" s="227" t="s">
        <v>20</v>
      </c>
      <c r="AG249" s="227" t="s">
        <v>196</v>
      </c>
      <c r="AH249" s="227" t="s">
        <v>197</v>
      </c>
      <c r="AI249" s="227" t="s">
        <v>198</v>
      </c>
      <c r="AJ249" s="227" t="s">
        <v>199</v>
      </c>
      <c r="AK249" s="227" t="s">
        <v>200</v>
      </c>
      <c r="AL249" s="227" t="s">
        <v>101</v>
      </c>
      <c r="AM249" s="227" t="s">
        <v>102</v>
      </c>
      <c r="AN249" s="227" t="s">
        <v>21</v>
      </c>
      <c r="AO249" s="227" t="s">
        <v>22</v>
      </c>
      <c r="AP249" s="227" t="s">
        <v>178</v>
      </c>
      <c r="AQ249" s="227" t="s">
        <v>179</v>
      </c>
      <c r="AR249" s="227" t="s">
        <v>180</v>
      </c>
      <c r="AS249" s="227" t="s">
        <v>181</v>
      </c>
      <c r="AT249" s="227" t="s">
        <v>182</v>
      </c>
      <c r="AU249" s="228" t="s">
        <v>183</v>
      </c>
    </row>
    <row r="250" spans="2:93" x14ac:dyDescent="0.25">
      <c r="B250" s="44" t="s">
        <v>23</v>
      </c>
      <c r="C250" s="225">
        <v>0</v>
      </c>
      <c r="D250" s="225">
        <v>1</v>
      </c>
      <c r="E250" s="225">
        <v>0.75</v>
      </c>
      <c r="F250" s="225">
        <v>0</v>
      </c>
      <c r="G250" s="225">
        <v>0</v>
      </c>
      <c r="H250" s="225">
        <v>0</v>
      </c>
      <c r="I250" s="225">
        <v>1.75</v>
      </c>
      <c r="J250" s="225">
        <v>0.75</v>
      </c>
      <c r="K250" s="225">
        <v>0.75</v>
      </c>
      <c r="L250" s="225">
        <v>0.75</v>
      </c>
      <c r="M250" s="225">
        <v>0.75</v>
      </c>
      <c r="N250" s="225">
        <v>0.75</v>
      </c>
      <c r="O250" s="225">
        <v>0</v>
      </c>
      <c r="P250" s="225">
        <v>0</v>
      </c>
      <c r="Q250" s="225">
        <v>0</v>
      </c>
      <c r="R250" s="225">
        <v>0</v>
      </c>
      <c r="S250" s="225">
        <v>0.53449999999999998</v>
      </c>
      <c r="T250" s="225">
        <v>0.53449999999999998</v>
      </c>
      <c r="U250" s="225">
        <v>0.53449999999999998</v>
      </c>
      <c r="V250" s="225">
        <v>0.5948</v>
      </c>
      <c r="W250" s="225">
        <v>0.5948</v>
      </c>
      <c r="X250" s="225">
        <v>0.5948</v>
      </c>
      <c r="Y250" s="225">
        <v>1.75</v>
      </c>
      <c r="Z250" s="225">
        <v>0.75</v>
      </c>
      <c r="AA250" s="225">
        <v>0.75</v>
      </c>
      <c r="AB250" s="225">
        <v>7</v>
      </c>
      <c r="AC250" s="225">
        <v>0</v>
      </c>
      <c r="AD250" s="225">
        <v>0.25</v>
      </c>
      <c r="AE250" s="225">
        <v>0</v>
      </c>
      <c r="AF250" s="225">
        <v>0</v>
      </c>
      <c r="AG250" s="225">
        <v>2</v>
      </c>
      <c r="AH250" s="225">
        <v>2</v>
      </c>
      <c r="AI250" s="225">
        <v>2</v>
      </c>
      <c r="AJ250" s="225">
        <v>2</v>
      </c>
      <c r="AK250" s="225">
        <v>2</v>
      </c>
      <c r="AL250" s="225">
        <v>0</v>
      </c>
      <c r="AM250" s="225">
        <v>0</v>
      </c>
      <c r="AN250" s="225">
        <v>0</v>
      </c>
      <c r="AO250" s="225">
        <v>0</v>
      </c>
      <c r="AP250" s="225">
        <v>0.75</v>
      </c>
      <c r="AQ250" s="225">
        <v>0.75</v>
      </c>
      <c r="AR250" s="225">
        <v>0.75</v>
      </c>
      <c r="AS250" s="225">
        <v>0.75</v>
      </c>
      <c r="AT250" s="225">
        <v>0.75</v>
      </c>
      <c r="AU250" s="225">
        <v>0.75</v>
      </c>
      <c r="AW250" s="1"/>
    </row>
    <row r="251" spans="2:93" x14ac:dyDescent="0.25">
      <c r="B251" s="44" t="s">
        <v>24</v>
      </c>
      <c r="C251" s="225">
        <v>0.73897000000000002</v>
      </c>
      <c r="D251" s="225">
        <v>0</v>
      </c>
      <c r="E251" s="225">
        <v>0</v>
      </c>
      <c r="F251" s="225">
        <v>1.0465E-2</v>
      </c>
      <c r="G251" s="225">
        <v>0</v>
      </c>
      <c r="H251" s="225">
        <v>7.4800000000000005E-2</v>
      </c>
      <c r="I251" s="225">
        <v>0</v>
      </c>
      <c r="J251" s="225">
        <v>0.102466</v>
      </c>
      <c r="K251" s="225">
        <v>0</v>
      </c>
      <c r="L251" s="225">
        <v>7.4800000000000005E-2</v>
      </c>
      <c r="M251" s="225">
        <v>0</v>
      </c>
      <c r="N251" s="225">
        <v>0</v>
      </c>
      <c r="O251" s="225">
        <v>1.8255509999999999</v>
      </c>
      <c r="P251" s="225">
        <v>0.73897000000000002</v>
      </c>
      <c r="Q251" s="225">
        <v>0.98950000000000005</v>
      </c>
      <c r="R251" s="225">
        <v>0.7873</v>
      </c>
      <c r="S251" s="225">
        <v>0.73897000000000002</v>
      </c>
      <c r="T251" s="225">
        <v>0</v>
      </c>
      <c r="U251" s="225">
        <v>0</v>
      </c>
      <c r="V251" s="225">
        <v>0.7873</v>
      </c>
      <c r="W251" s="225">
        <v>0</v>
      </c>
      <c r="X251" s="225">
        <v>0</v>
      </c>
      <c r="Y251" s="225">
        <v>1.0465E-2</v>
      </c>
      <c r="Z251" s="225">
        <v>2.5616E-2</v>
      </c>
      <c r="AA251" s="225">
        <v>1.8700000000000001E-2</v>
      </c>
      <c r="AB251" s="225">
        <v>0</v>
      </c>
      <c r="AC251" s="225">
        <v>0</v>
      </c>
      <c r="AD251" s="225">
        <v>0</v>
      </c>
      <c r="AE251" s="225">
        <v>0</v>
      </c>
      <c r="AF251" s="225">
        <v>0</v>
      </c>
      <c r="AG251" s="225">
        <v>0</v>
      </c>
      <c r="AH251" s="225">
        <v>0</v>
      </c>
      <c r="AI251" s="225">
        <v>0</v>
      </c>
      <c r="AJ251" s="225">
        <v>0</v>
      </c>
      <c r="AK251" s="225">
        <v>0</v>
      </c>
      <c r="AL251" s="225">
        <v>0</v>
      </c>
      <c r="AM251" s="225">
        <v>0</v>
      </c>
      <c r="AN251" s="225">
        <v>0</v>
      </c>
      <c r="AO251" s="225">
        <v>0</v>
      </c>
      <c r="AP251" s="225">
        <v>0</v>
      </c>
      <c r="AQ251" s="225">
        <v>0</v>
      </c>
      <c r="AR251" s="225">
        <v>0</v>
      </c>
      <c r="AS251" s="225">
        <v>0</v>
      </c>
      <c r="AT251" s="225">
        <v>0</v>
      </c>
      <c r="AU251" s="225">
        <v>0</v>
      </c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2:93" x14ac:dyDescent="0.25">
      <c r="B252" s="44" t="s">
        <v>25</v>
      </c>
      <c r="C252" s="225">
        <v>0</v>
      </c>
      <c r="D252" s="225">
        <v>1</v>
      </c>
      <c r="E252" s="225">
        <v>0</v>
      </c>
      <c r="F252" s="225">
        <v>-0.65525299999999997</v>
      </c>
      <c r="G252" s="225">
        <v>0</v>
      </c>
      <c r="H252" s="225">
        <v>-3.2237000000000002E-2</v>
      </c>
      <c r="I252" s="225">
        <v>8.7139999999999995E-2</v>
      </c>
      <c r="J252" s="225">
        <v>-1.0935E-2</v>
      </c>
      <c r="K252" s="225">
        <v>-8.9830999999999994E-2</v>
      </c>
      <c r="L252" s="225">
        <v>-3.2237000000000002E-2</v>
      </c>
      <c r="M252" s="225">
        <v>0</v>
      </c>
      <c r="N252" s="225">
        <v>0</v>
      </c>
      <c r="O252" s="225">
        <v>0</v>
      </c>
      <c r="P252" s="225">
        <v>0</v>
      </c>
      <c r="Q252" s="225">
        <v>0</v>
      </c>
      <c r="R252" s="225">
        <v>0</v>
      </c>
      <c r="S252" s="225">
        <v>0</v>
      </c>
      <c r="T252" s="225">
        <v>0</v>
      </c>
      <c r="U252" s="225">
        <v>0</v>
      </c>
      <c r="V252" s="225">
        <v>0</v>
      </c>
      <c r="W252" s="225">
        <v>0</v>
      </c>
      <c r="X252" s="225">
        <v>0</v>
      </c>
      <c r="Y252" s="225">
        <v>0.34474700000000003</v>
      </c>
      <c r="Z252" s="225">
        <v>-2.7339999999999999E-3</v>
      </c>
      <c r="AA252" s="225">
        <v>-8.0590000000000002E-3</v>
      </c>
      <c r="AB252" s="225">
        <v>0.34855999999999998</v>
      </c>
      <c r="AC252" s="225">
        <v>-0.59887100000000004</v>
      </c>
      <c r="AD252" s="225">
        <v>-0.59887100000000004</v>
      </c>
      <c r="AE252" s="225">
        <v>0</v>
      </c>
      <c r="AF252" s="225">
        <v>0</v>
      </c>
      <c r="AG252" s="225">
        <v>0</v>
      </c>
      <c r="AH252" s="225">
        <v>0</v>
      </c>
      <c r="AI252" s="225">
        <v>0</v>
      </c>
      <c r="AJ252" s="225">
        <v>0</v>
      </c>
      <c r="AK252" s="225">
        <v>0</v>
      </c>
      <c r="AL252" s="225">
        <v>0</v>
      </c>
      <c r="AM252" s="225">
        <v>0</v>
      </c>
      <c r="AN252" s="225">
        <v>0</v>
      </c>
      <c r="AO252" s="225">
        <v>0</v>
      </c>
      <c r="AP252" s="225">
        <v>-0.29943599999999998</v>
      </c>
      <c r="AQ252" s="225">
        <v>0</v>
      </c>
      <c r="AR252" s="225">
        <v>-0.29943599999999998</v>
      </c>
      <c r="AS252" s="225">
        <v>0</v>
      </c>
      <c r="AT252" s="225">
        <v>0</v>
      </c>
      <c r="AU252" s="225">
        <v>-0.126522</v>
      </c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2:93" x14ac:dyDescent="0.25">
      <c r="B253" s="44" t="s">
        <v>26</v>
      </c>
      <c r="C253" s="225">
        <v>-0.54876000000000003</v>
      </c>
      <c r="D253" s="225">
        <v>0</v>
      </c>
      <c r="E253" s="225">
        <v>0</v>
      </c>
      <c r="F253" s="225">
        <v>-7.7710000000000001E-3</v>
      </c>
      <c r="G253" s="225">
        <v>0</v>
      </c>
      <c r="H253" s="225">
        <v>-5.5545999999999998E-2</v>
      </c>
      <c r="I253" s="225">
        <v>0</v>
      </c>
      <c r="J253" s="225">
        <v>-7.6091000000000006E-2</v>
      </c>
      <c r="K253" s="225">
        <v>0</v>
      </c>
      <c r="L253" s="225">
        <v>-5.5545999999999998E-2</v>
      </c>
      <c r="M253" s="225">
        <v>0</v>
      </c>
      <c r="N253" s="225">
        <v>0</v>
      </c>
      <c r="O253" s="225">
        <v>-1.3556569999999999</v>
      </c>
      <c r="P253" s="225">
        <v>-0.54876000000000003</v>
      </c>
      <c r="Q253" s="225">
        <v>0</v>
      </c>
      <c r="R253" s="225">
        <v>0</v>
      </c>
      <c r="S253" s="225">
        <v>-0.54876000000000003</v>
      </c>
      <c r="T253" s="225">
        <v>0</v>
      </c>
      <c r="U253" s="225">
        <v>0</v>
      </c>
      <c r="V253" s="225">
        <v>0</v>
      </c>
      <c r="W253" s="225">
        <v>0</v>
      </c>
      <c r="X253" s="225">
        <v>0</v>
      </c>
      <c r="Y253" s="225">
        <v>-7.7710000000000001E-3</v>
      </c>
      <c r="Z253" s="225">
        <v>-1.9023000000000002E-2</v>
      </c>
      <c r="AA253" s="225">
        <v>-1.3887E-2</v>
      </c>
      <c r="AB253" s="225">
        <v>0</v>
      </c>
      <c r="AC253" s="225">
        <v>0</v>
      </c>
      <c r="AD253" s="225">
        <v>0</v>
      </c>
      <c r="AE253" s="225">
        <v>0</v>
      </c>
      <c r="AF253" s="225">
        <v>0</v>
      </c>
      <c r="AG253" s="225">
        <v>0</v>
      </c>
      <c r="AH253" s="225">
        <v>0</v>
      </c>
      <c r="AI253" s="225">
        <v>0</v>
      </c>
      <c r="AJ253" s="225">
        <v>0</v>
      </c>
      <c r="AK253" s="225">
        <v>0</v>
      </c>
      <c r="AL253" s="225">
        <v>0</v>
      </c>
      <c r="AM253" s="225">
        <v>0</v>
      </c>
      <c r="AN253" s="225">
        <v>0</v>
      </c>
      <c r="AO253" s="225">
        <v>0</v>
      </c>
      <c r="AP253" s="225">
        <v>0</v>
      </c>
      <c r="AQ253" s="225">
        <v>0</v>
      </c>
      <c r="AR253" s="225">
        <v>0</v>
      </c>
      <c r="AS253" s="225">
        <v>0</v>
      </c>
      <c r="AT253" s="225">
        <v>0</v>
      </c>
      <c r="AU253" s="225">
        <v>0</v>
      </c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2:93" x14ac:dyDescent="0.25">
      <c r="B254" s="248" t="s">
        <v>27</v>
      </c>
      <c r="C254" s="249">
        <v>0</v>
      </c>
      <c r="D254" s="249">
        <v>0</v>
      </c>
      <c r="E254" s="249">
        <v>0</v>
      </c>
      <c r="F254" s="249">
        <v>0</v>
      </c>
      <c r="G254" s="249">
        <v>0</v>
      </c>
      <c r="H254" s="249">
        <v>0</v>
      </c>
      <c r="I254" s="249">
        <v>0</v>
      </c>
      <c r="J254" s="249">
        <v>0</v>
      </c>
      <c r="K254" s="249">
        <v>0</v>
      </c>
      <c r="L254" s="249">
        <v>0</v>
      </c>
      <c r="M254" s="249">
        <v>0</v>
      </c>
      <c r="N254" s="249">
        <v>0</v>
      </c>
      <c r="O254" s="249">
        <v>0</v>
      </c>
      <c r="P254" s="249">
        <v>0</v>
      </c>
      <c r="Q254" s="249">
        <v>0</v>
      </c>
      <c r="R254" s="249">
        <v>0</v>
      </c>
      <c r="S254" s="249">
        <v>0</v>
      </c>
      <c r="T254" s="249">
        <v>0</v>
      </c>
      <c r="U254" s="249">
        <v>0</v>
      </c>
      <c r="V254" s="249">
        <v>0</v>
      </c>
      <c r="W254" s="249">
        <v>0</v>
      </c>
      <c r="X254" s="249">
        <v>0</v>
      </c>
      <c r="Y254" s="249">
        <v>0</v>
      </c>
      <c r="Z254" s="249">
        <v>0</v>
      </c>
      <c r="AA254" s="249">
        <v>0</v>
      </c>
      <c r="AB254" s="249">
        <v>0</v>
      </c>
      <c r="AC254" s="249">
        <v>0</v>
      </c>
      <c r="AD254" s="249">
        <v>0</v>
      </c>
      <c r="AE254" s="249">
        <v>0</v>
      </c>
      <c r="AF254" s="249">
        <v>0</v>
      </c>
      <c r="AG254" s="249">
        <v>0</v>
      </c>
      <c r="AH254" s="249">
        <v>0</v>
      </c>
      <c r="AI254" s="249">
        <v>0</v>
      </c>
      <c r="AJ254" s="249">
        <v>0</v>
      </c>
      <c r="AK254" s="249">
        <v>0</v>
      </c>
      <c r="AL254" s="249">
        <v>0</v>
      </c>
      <c r="AM254" s="249">
        <v>0</v>
      </c>
      <c r="AN254" s="249">
        <v>0</v>
      </c>
      <c r="AO254" s="249">
        <v>0</v>
      </c>
      <c r="AP254" s="249">
        <v>0</v>
      </c>
      <c r="AQ254" s="249">
        <v>0</v>
      </c>
      <c r="AR254" s="249">
        <v>0</v>
      </c>
      <c r="AS254" s="249">
        <v>0</v>
      </c>
      <c r="AT254" s="249">
        <v>0</v>
      </c>
      <c r="AU254" s="249">
        <v>0</v>
      </c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2:93" x14ac:dyDescent="0.25">
      <c r="B255" s="44" t="s">
        <v>28</v>
      </c>
      <c r="C255" s="225">
        <v>0</v>
      </c>
      <c r="D255" s="225">
        <v>0</v>
      </c>
      <c r="E255" s="225">
        <v>0.25</v>
      </c>
      <c r="F255" s="225">
        <v>-0.126859</v>
      </c>
      <c r="G255" s="225">
        <v>0.25</v>
      </c>
      <c r="H255" s="225">
        <v>8.2007999999999998E-2</v>
      </c>
      <c r="I255" s="225">
        <v>2.8316000000000001E-2</v>
      </c>
      <c r="J255" s="225">
        <v>0.123137</v>
      </c>
      <c r="K255" s="225">
        <v>-2.9191000000000002E-2</v>
      </c>
      <c r="L255" s="225">
        <v>8.2007999999999998E-2</v>
      </c>
      <c r="M255" s="225">
        <v>0</v>
      </c>
      <c r="N255" s="225">
        <v>0</v>
      </c>
      <c r="O255" s="225">
        <v>0</v>
      </c>
      <c r="P255" s="225">
        <v>0</v>
      </c>
      <c r="Q255" s="225">
        <v>0</v>
      </c>
      <c r="R255" s="225">
        <v>0</v>
      </c>
      <c r="S255" s="225">
        <v>0</v>
      </c>
      <c r="T255" s="225">
        <v>0</v>
      </c>
      <c r="U255" s="225">
        <v>0</v>
      </c>
      <c r="V255" s="225">
        <v>0</v>
      </c>
      <c r="W255" s="225">
        <v>0</v>
      </c>
      <c r="X255" s="225">
        <v>0</v>
      </c>
      <c r="Y255" s="225">
        <v>0.123141</v>
      </c>
      <c r="Z255" s="225">
        <v>3.0783999999999999E-2</v>
      </c>
      <c r="AA255" s="225">
        <v>2.0501999999999999E-2</v>
      </c>
      <c r="AB255" s="225">
        <v>0.113265</v>
      </c>
      <c r="AC255" s="225">
        <v>-0.194605</v>
      </c>
      <c r="AD255" s="225">
        <v>-0.194605</v>
      </c>
      <c r="AE255" s="225">
        <v>0</v>
      </c>
      <c r="AF255" s="225">
        <v>0</v>
      </c>
      <c r="AG255" s="225">
        <v>0</v>
      </c>
      <c r="AH255" s="225">
        <v>0</v>
      </c>
      <c r="AI255" s="225">
        <v>0</v>
      </c>
      <c r="AJ255" s="225">
        <v>0</v>
      </c>
      <c r="AK255" s="225">
        <v>0</v>
      </c>
      <c r="AL255" s="225">
        <v>0</v>
      </c>
      <c r="AM255" s="225">
        <v>0</v>
      </c>
      <c r="AN255" s="225">
        <v>0</v>
      </c>
      <c r="AO255" s="225">
        <v>0</v>
      </c>
      <c r="AP255" s="225">
        <v>-9.7302E-2</v>
      </c>
      <c r="AQ255" s="225">
        <v>0</v>
      </c>
      <c r="AR255" s="225">
        <v>-9.7302E-2</v>
      </c>
      <c r="AS255" s="225">
        <v>0</v>
      </c>
      <c r="AT255" s="225">
        <v>0</v>
      </c>
      <c r="AU255" s="225">
        <v>-4.1113999999999998E-2</v>
      </c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2:93" x14ac:dyDescent="0.25">
      <c r="B256" s="44" t="s">
        <v>39</v>
      </c>
      <c r="C256" s="225">
        <v>0</v>
      </c>
      <c r="D256" s="225">
        <v>0</v>
      </c>
      <c r="E256" s="225">
        <v>0</v>
      </c>
      <c r="F256" s="225">
        <v>1.6476000000000001E-2</v>
      </c>
      <c r="G256" s="225">
        <v>0</v>
      </c>
      <c r="H256" s="225">
        <v>0.17341899999999999</v>
      </c>
      <c r="I256" s="225">
        <v>0</v>
      </c>
      <c r="J256" s="225">
        <v>0.23755999999999999</v>
      </c>
      <c r="K256" s="225">
        <v>0</v>
      </c>
      <c r="L256" s="225">
        <v>0.17341899999999999</v>
      </c>
      <c r="M256" s="225">
        <v>0</v>
      </c>
      <c r="N256" s="225">
        <v>0</v>
      </c>
      <c r="O256" s="225">
        <v>0</v>
      </c>
      <c r="P256" s="225">
        <v>0</v>
      </c>
      <c r="Q256" s="225">
        <v>0</v>
      </c>
      <c r="R256" s="225">
        <v>0</v>
      </c>
      <c r="S256" s="225">
        <v>0</v>
      </c>
      <c r="T256" s="225">
        <v>0</v>
      </c>
      <c r="U256" s="225">
        <v>0</v>
      </c>
      <c r="V256" s="225">
        <v>0</v>
      </c>
      <c r="W256" s="225">
        <v>0</v>
      </c>
      <c r="X256" s="225">
        <v>0</v>
      </c>
      <c r="Y256" s="225">
        <v>1.6476000000000001E-2</v>
      </c>
      <c r="Z256" s="225">
        <v>0.30939</v>
      </c>
      <c r="AA256" s="225">
        <v>4.3354999999999998E-2</v>
      </c>
      <c r="AB256" s="225">
        <v>0</v>
      </c>
      <c r="AC256" s="225">
        <v>0</v>
      </c>
      <c r="AD256" s="225">
        <v>0</v>
      </c>
      <c r="AE256" s="225">
        <v>0</v>
      </c>
      <c r="AF256" s="225">
        <v>0</v>
      </c>
      <c r="AG256" s="225">
        <v>0</v>
      </c>
      <c r="AH256" s="225">
        <v>0</v>
      </c>
      <c r="AI256" s="225">
        <v>0</v>
      </c>
      <c r="AJ256" s="225">
        <v>0</v>
      </c>
      <c r="AK256" s="225">
        <v>0</v>
      </c>
      <c r="AL256" s="225">
        <v>0</v>
      </c>
      <c r="AM256" s="225">
        <v>0</v>
      </c>
      <c r="AN256" s="225">
        <v>0</v>
      </c>
      <c r="AO256" s="225">
        <v>0</v>
      </c>
      <c r="AP256" s="225">
        <v>0</v>
      </c>
      <c r="AQ256" s="225">
        <v>0</v>
      </c>
      <c r="AR256" s="225">
        <v>0</v>
      </c>
      <c r="AS256" s="225">
        <v>0</v>
      </c>
      <c r="AT256" s="225">
        <v>0</v>
      </c>
      <c r="AU256" s="225">
        <v>0</v>
      </c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2:93" x14ac:dyDescent="0.25">
      <c r="B257" s="44" t="s">
        <v>105</v>
      </c>
      <c r="C257" s="225">
        <v>0</v>
      </c>
      <c r="D257" s="225">
        <v>0</v>
      </c>
      <c r="E257" s="225">
        <v>0</v>
      </c>
      <c r="F257" s="225">
        <v>-2.0999999999999999E-5</v>
      </c>
      <c r="G257" s="225">
        <v>0</v>
      </c>
      <c r="H257" s="225">
        <v>0</v>
      </c>
      <c r="I257" s="225">
        <v>0</v>
      </c>
      <c r="J257" s="225">
        <v>0</v>
      </c>
      <c r="K257" s="225">
        <v>0</v>
      </c>
      <c r="L257" s="225">
        <v>0</v>
      </c>
      <c r="M257" s="225">
        <v>0</v>
      </c>
      <c r="N257" s="225">
        <v>1</v>
      </c>
      <c r="O257" s="225">
        <v>0</v>
      </c>
      <c r="P257" s="225">
        <v>0</v>
      </c>
      <c r="Q257" s="225">
        <v>0</v>
      </c>
      <c r="R257" s="225">
        <v>0</v>
      </c>
      <c r="S257" s="225">
        <v>0</v>
      </c>
      <c r="T257" s="225">
        <v>0</v>
      </c>
      <c r="U257" s="225">
        <v>0</v>
      </c>
      <c r="V257" s="225">
        <v>0</v>
      </c>
      <c r="W257" s="225">
        <v>0</v>
      </c>
      <c r="X257" s="225">
        <v>0</v>
      </c>
      <c r="Y257" s="225">
        <v>-2.0999999999999999E-5</v>
      </c>
      <c r="Z257" s="225">
        <v>0</v>
      </c>
      <c r="AA257" s="225">
        <v>0</v>
      </c>
      <c r="AB257" s="225">
        <v>0</v>
      </c>
      <c r="AC257" s="225">
        <v>0</v>
      </c>
      <c r="AD257" s="225">
        <v>0</v>
      </c>
      <c r="AE257" s="225">
        <v>0</v>
      </c>
      <c r="AF257" s="225">
        <v>0</v>
      </c>
      <c r="AG257" s="225">
        <v>0</v>
      </c>
      <c r="AH257" s="225">
        <v>0</v>
      </c>
      <c r="AI257" s="225">
        <v>0</v>
      </c>
      <c r="AJ257" s="225">
        <v>0</v>
      </c>
      <c r="AK257" s="225">
        <v>0</v>
      </c>
      <c r="AL257" s="225">
        <v>0</v>
      </c>
      <c r="AM257" s="225">
        <v>0</v>
      </c>
      <c r="AN257" s="225">
        <v>0</v>
      </c>
      <c r="AO257" s="225">
        <v>0</v>
      </c>
      <c r="AP257" s="225">
        <v>0</v>
      </c>
      <c r="AQ257" s="225">
        <v>0</v>
      </c>
      <c r="AR257" s="225">
        <v>0</v>
      </c>
      <c r="AS257" s="225">
        <v>0</v>
      </c>
      <c r="AT257" s="225">
        <v>0</v>
      </c>
      <c r="AU257" s="225">
        <v>0</v>
      </c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2:93" x14ac:dyDescent="0.25">
      <c r="B258" s="44" t="s">
        <v>106</v>
      </c>
      <c r="C258" s="225">
        <v>0</v>
      </c>
      <c r="D258" s="225">
        <v>0</v>
      </c>
      <c r="E258" s="225">
        <v>0</v>
      </c>
      <c r="F258" s="225">
        <v>0</v>
      </c>
      <c r="G258" s="225">
        <v>0</v>
      </c>
      <c r="H258" s="225">
        <v>0</v>
      </c>
      <c r="I258" s="225">
        <v>0</v>
      </c>
      <c r="J258" s="225">
        <v>0</v>
      </c>
      <c r="K258" s="225">
        <v>0</v>
      </c>
      <c r="L258" s="225">
        <v>0</v>
      </c>
      <c r="M258" s="225">
        <v>0</v>
      </c>
      <c r="N258" s="225">
        <v>0</v>
      </c>
      <c r="O258" s="225">
        <v>0</v>
      </c>
      <c r="P258" s="225">
        <v>0</v>
      </c>
      <c r="Q258" s="225">
        <v>0</v>
      </c>
      <c r="R258" s="225">
        <v>0</v>
      </c>
      <c r="S258" s="225">
        <v>-1</v>
      </c>
      <c r="T258" s="225">
        <v>0</v>
      </c>
      <c r="U258" s="225">
        <v>0</v>
      </c>
      <c r="V258" s="225">
        <v>0</v>
      </c>
      <c r="W258" s="225">
        <v>0</v>
      </c>
      <c r="X258" s="225">
        <v>0</v>
      </c>
      <c r="Y258" s="225">
        <v>0</v>
      </c>
      <c r="Z258" s="225">
        <v>0</v>
      </c>
      <c r="AA258" s="225">
        <v>0</v>
      </c>
      <c r="AB258" s="225">
        <v>0</v>
      </c>
      <c r="AC258" s="225">
        <v>0</v>
      </c>
      <c r="AD258" s="225">
        <v>0</v>
      </c>
      <c r="AE258" s="225">
        <v>0</v>
      </c>
      <c r="AF258" s="225">
        <v>0</v>
      </c>
      <c r="AG258" s="225">
        <v>0</v>
      </c>
      <c r="AH258" s="225">
        <v>0</v>
      </c>
      <c r="AI258" s="225">
        <v>0</v>
      </c>
      <c r="AJ258" s="225">
        <v>0</v>
      </c>
      <c r="AK258" s="225">
        <v>0</v>
      </c>
      <c r="AL258" s="225">
        <v>0</v>
      </c>
      <c r="AM258" s="225">
        <v>0</v>
      </c>
      <c r="AN258" s="225">
        <v>0</v>
      </c>
      <c r="AO258" s="225">
        <v>0</v>
      </c>
      <c r="AP258" s="225">
        <v>0</v>
      </c>
      <c r="AQ258" s="225">
        <v>0</v>
      </c>
      <c r="AR258" s="225">
        <v>0</v>
      </c>
      <c r="AS258" s="225">
        <v>0</v>
      </c>
      <c r="AT258" s="225">
        <v>0</v>
      </c>
      <c r="AU258" s="225">
        <v>0</v>
      </c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2:93" x14ac:dyDescent="0.25">
      <c r="B259" s="44" t="s">
        <v>107</v>
      </c>
      <c r="C259" s="225">
        <v>0</v>
      </c>
      <c r="D259" s="225">
        <v>0</v>
      </c>
      <c r="E259" s="225">
        <v>0</v>
      </c>
      <c r="F259" s="225">
        <v>0</v>
      </c>
      <c r="G259" s="225">
        <v>0</v>
      </c>
      <c r="H259" s="225">
        <v>0</v>
      </c>
      <c r="I259" s="225">
        <v>0</v>
      </c>
      <c r="J259" s="225">
        <v>0</v>
      </c>
      <c r="K259" s="225">
        <v>0</v>
      </c>
      <c r="L259" s="225">
        <v>0</v>
      </c>
      <c r="M259" s="225">
        <v>0</v>
      </c>
      <c r="N259" s="225">
        <v>0</v>
      </c>
      <c r="O259" s="225">
        <v>0</v>
      </c>
      <c r="P259" s="225">
        <v>0</v>
      </c>
      <c r="Q259" s="225">
        <v>0</v>
      </c>
      <c r="R259" s="225">
        <v>0</v>
      </c>
      <c r="S259" s="225">
        <v>0</v>
      </c>
      <c r="T259" s="225">
        <v>0</v>
      </c>
      <c r="U259" s="225">
        <v>0</v>
      </c>
      <c r="V259" s="225">
        <v>-1</v>
      </c>
      <c r="W259" s="225">
        <v>0</v>
      </c>
      <c r="X259" s="225">
        <v>0</v>
      </c>
      <c r="Y259" s="225">
        <v>0</v>
      </c>
      <c r="Z259" s="225">
        <v>0</v>
      </c>
      <c r="AA259" s="225">
        <v>0</v>
      </c>
      <c r="AB259" s="225">
        <v>0</v>
      </c>
      <c r="AC259" s="225">
        <v>0</v>
      </c>
      <c r="AD259" s="225">
        <v>0</v>
      </c>
      <c r="AE259" s="225">
        <v>0</v>
      </c>
      <c r="AF259" s="225">
        <v>0</v>
      </c>
      <c r="AG259" s="225">
        <v>0</v>
      </c>
      <c r="AH259" s="225">
        <v>0</v>
      </c>
      <c r="AI259" s="225">
        <v>0</v>
      </c>
      <c r="AJ259" s="225">
        <v>0</v>
      </c>
      <c r="AK259" s="225">
        <v>0</v>
      </c>
      <c r="AL259" s="225">
        <v>0</v>
      </c>
      <c r="AM259" s="225">
        <v>0</v>
      </c>
      <c r="AN259" s="225">
        <v>0</v>
      </c>
      <c r="AO259" s="225">
        <v>0</v>
      </c>
      <c r="AP259" s="225">
        <v>0</v>
      </c>
      <c r="AQ259" s="225">
        <v>0</v>
      </c>
      <c r="AR259" s="225">
        <v>0</v>
      </c>
      <c r="AS259" s="225">
        <v>0</v>
      </c>
      <c r="AT259" s="225">
        <v>0</v>
      </c>
      <c r="AU259" s="225">
        <v>0</v>
      </c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2:93" x14ac:dyDescent="0.25">
      <c r="B260" s="44" t="s">
        <v>108</v>
      </c>
      <c r="C260" s="225">
        <v>0</v>
      </c>
      <c r="D260" s="225">
        <v>0</v>
      </c>
      <c r="E260" s="225">
        <v>0</v>
      </c>
      <c r="F260" s="225">
        <v>0</v>
      </c>
      <c r="G260" s="225">
        <v>0</v>
      </c>
      <c r="H260" s="225">
        <v>0</v>
      </c>
      <c r="I260" s="225">
        <v>0</v>
      </c>
      <c r="J260" s="225">
        <v>0</v>
      </c>
      <c r="K260" s="225">
        <v>0</v>
      </c>
      <c r="L260" s="225">
        <v>0</v>
      </c>
      <c r="M260" s="225">
        <v>0</v>
      </c>
      <c r="N260" s="225">
        <v>0</v>
      </c>
      <c r="O260" s="225">
        <v>0</v>
      </c>
      <c r="P260" s="225">
        <v>0</v>
      </c>
      <c r="Q260" s="225">
        <v>0</v>
      </c>
      <c r="R260" s="225">
        <v>0</v>
      </c>
      <c r="S260" s="225">
        <v>0.97060000000000002</v>
      </c>
      <c r="T260" s="225">
        <v>0.97060000000000002</v>
      </c>
      <c r="U260" s="225">
        <v>0.97060000000000002</v>
      </c>
      <c r="V260" s="225">
        <v>0</v>
      </c>
      <c r="W260" s="225">
        <v>0</v>
      </c>
      <c r="X260" s="225">
        <v>0</v>
      </c>
      <c r="Y260" s="225">
        <v>0</v>
      </c>
      <c r="Z260" s="225">
        <v>0</v>
      </c>
      <c r="AA260" s="225">
        <v>0</v>
      </c>
      <c r="AB260" s="225">
        <v>0</v>
      </c>
      <c r="AC260" s="225">
        <v>0</v>
      </c>
      <c r="AD260" s="225">
        <v>0</v>
      </c>
      <c r="AE260" s="225">
        <v>0</v>
      </c>
      <c r="AF260" s="225">
        <v>0</v>
      </c>
      <c r="AG260" s="225">
        <v>0</v>
      </c>
      <c r="AH260" s="225">
        <v>0</v>
      </c>
      <c r="AI260" s="225">
        <v>0</v>
      </c>
      <c r="AJ260" s="225">
        <v>0</v>
      </c>
      <c r="AK260" s="225">
        <v>0</v>
      </c>
      <c r="AL260" s="225">
        <v>0</v>
      </c>
      <c r="AM260" s="225">
        <v>0</v>
      </c>
      <c r="AN260" s="225">
        <v>0</v>
      </c>
      <c r="AO260" s="225">
        <v>0</v>
      </c>
      <c r="AP260" s="225">
        <v>0</v>
      </c>
      <c r="AQ260" s="225">
        <v>0</v>
      </c>
      <c r="AR260" s="225">
        <v>0</v>
      </c>
      <c r="AS260" s="225">
        <v>0</v>
      </c>
      <c r="AT260" s="225">
        <v>0</v>
      </c>
      <c r="AU260" s="225">
        <v>0</v>
      </c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2:93" x14ac:dyDescent="0.25">
      <c r="B261" s="44" t="s">
        <v>109</v>
      </c>
      <c r="C261" s="225">
        <v>0</v>
      </c>
      <c r="D261" s="225">
        <v>0</v>
      </c>
      <c r="E261" s="225">
        <v>0</v>
      </c>
      <c r="F261" s="225">
        <v>0</v>
      </c>
      <c r="G261" s="225">
        <v>0</v>
      </c>
      <c r="H261" s="225">
        <v>0</v>
      </c>
      <c r="I261" s="225">
        <v>0</v>
      </c>
      <c r="J261" s="225">
        <v>0</v>
      </c>
      <c r="K261" s="225">
        <v>0</v>
      </c>
      <c r="L261" s="225">
        <v>0</v>
      </c>
      <c r="M261" s="225">
        <v>0</v>
      </c>
      <c r="N261" s="225">
        <v>0</v>
      </c>
      <c r="O261" s="225">
        <v>0</v>
      </c>
      <c r="P261" s="225">
        <v>0</v>
      </c>
      <c r="Q261" s="225">
        <v>0</v>
      </c>
      <c r="R261" s="225">
        <v>0</v>
      </c>
      <c r="S261" s="225">
        <v>0</v>
      </c>
      <c r="T261" s="225">
        <v>0</v>
      </c>
      <c r="U261" s="225">
        <v>0</v>
      </c>
      <c r="V261" s="225">
        <v>0.96760000000000002</v>
      </c>
      <c r="W261" s="225">
        <v>0.96760000000000002</v>
      </c>
      <c r="X261" s="225">
        <v>0.96760000000000002</v>
      </c>
      <c r="Y261" s="225">
        <v>0</v>
      </c>
      <c r="Z261" s="225">
        <v>0</v>
      </c>
      <c r="AA261" s="225">
        <v>0</v>
      </c>
      <c r="AB261" s="225">
        <v>0</v>
      </c>
      <c r="AC261" s="225">
        <v>0</v>
      </c>
      <c r="AD261" s="225">
        <v>0</v>
      </c>
      <c r="AE261" s="225">
        <v>0</v>
      </c>
      <c r="AF261" s="225">
        <v>0</v>
      </c>
      <c r="AG261" s="225">
        <v>0</v>
      </c>
      <c r="AH261" s="225">
        <v>0</v>
      </c>
      <c r="AI261" s="225">
        <v>0</v>
      </c>
      <c r="AJ261" s="225">
        <v>0</v>
      </c>
      <c r="AK261" s="225">
        <v>0</v>
      </c>
      <c r="AL261" s="225">
        <v>0</v>
      </c>
      <c r="AM261" s="225">
        <v>0</v>
      </c>
      <c r="AN261" s="225">
        <v>0</v>
      </c>
      <c r="AO261" s="225">
        <v>0</v>
      </c>
      <c r="AP261" s="225">
        <v>0</v>
      </c>
      <c r="AQ261" s="225">
        <v>0</v>
      </c>
      <c r="AR261" s="225">
        <v>0</v>
      </c>
      <c r="AS261" s="225">
        <v>0</v>
      </c>
      <c r="AT261" s="225">
        <v>0</v>
      </c>
      <c r="AU261" s="225">
        <v>0</v>
      </c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2:93" x14ac:dyDescent="0.25">
      <c r="B262" s="44" t="s">
        <v>95</v>
      </c>
      <c r="C262" s="225">
        <v>0</v>
      </c>
      <c r="D262" s="225">
        <v>0</v>
      </c>
      <c r="E262" s="225">
        <v>0</v>
      </c>
      <c r="F262" s="225">
        <v>3.3613999999999998E-2</v>
      </c>
      <c r="G262" s="225">
        <v>0</v>
      </c>
      <c r="H262" s="225">
        <v>0.37564599999999998</v>
      </c>
      <c r="I262" s="225">
        <v>0</v>
      </c>
      <c r="J262" s="225">
        <v>0.25568000000000002</v>
      </c>
      <c r="K262" s="225">
        <v>0.7</v>
      </c>
      <c r="L262" s="225">
        <v>0.37564599999999998</v>
      </c>
      <c r="M262" s="225">
        <v>0</v>
      </c>
      <c r="N262" s="225">
        <v>0</v>
      </c>
      <c r="O262" s="225">
        <v>0</v>
      </c>
      <c r="P262" s="225">
        <v>0</v>
      </c>
      <c r="Q262" s="225">
        <v>0</v>
      </c>
      <c r="R262" s="225">
        <v>0</v>
      </c>
      <c r="S262" s="225">
        <v>0</v>
      </c>
      <c r="T262" s="225">
        <v>0</v>
      </c>
      <c r="U262" s="225">
        <v>0</v>
      </c>
      <c r="V262" s="225">
        <v>0</v>
      </c>
      <c r="W262" s="225">
        <v>0</v>
      </c>
      <c r="X262" s="225">
        <v>0</v>
      </c>
      <c r="Y262" s="225">
        <v>3.3613999999999998E-2</v>
      </c>
      <c r="Z262" s="225">
        <v>6.3920000000000005E-2</v>
      </c>
      <c r="AA262" s="225">
        <v>9.3911999999999995E-2</v>
      </c>
      <c r="AB262" s="225">
        <v>0</v>
      </c>
      <c r="AC262" s="225">
        <v>0</v>
      </c>
      <c r="AD262" s="225">
        <v>0</v>
      </c>
      <c r="AE262" s="225">
        <v>0</v>
      </c>
      <c r="AF262" s="225">
        <v>0</v>
      </c>
      <c r="AG262" s="225">
        <v>0</v>
      </c>
      <c r="AH262" s="225">
        <v>0</v>
      </c>
      <c r="AI262" s="225">
        <v>0</v>
      </c>
      <c r="AJ262" s="225">
        <v>0</v>
      </c>
      <c r="AK262" s="225">
        <v>0</v>
      </c>
      <c r="AL262" s="225">
        <v>0</v>
      </c>
      <c r="AM262" s="225">
        <v>0</v>
      </c>
      <c r="AN262" s="225">
        <v>0</v>
      </c>
      <c r="AO262" s="225">
        <v>0</v>
      </c>
      <c r="AP262" s="225">
        <v>0.7</v>
      </c>
      <c r="AQ262" s="225">
        <v>0.7</v>
      </c>
      <c r="AR262" s="225">
        <v>0.7</v>
      </c>
      <c r="AS262" s="225">
        <v>0.7</v>
      </c>
      <c r="AT262" s="225">
        <v>0.7</v>
      </c>
      <c r="AU262" s="225">
        <v>0.7</v>
      </c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2:93" x14ac:dyDescent="0.25">
      <c r="B263" s="44" t="s">
        <v>29</v>
      </c>
      <c r="C263" s="225">
        <v>0</v>
      </c>
      <c r="D263" s="225">
        <v>0</v>
      </c>
      <c r="E263" s="225">
        <v>0</v>
      </c>
      <c r="F263" s="225">
        <v>8.6020000000000003E-3</v>
      </c>
      <c r="G263" s="225">
        <v>0</v>
      </c>
      <c r="H263" s="225">
        <v>9.2487E-2</v>
      </c>
      <c r="I263" s="225">
        <v>0</v>
      </c>
      <c r="J263" s="225">
        <v>3.1372999999999998E-2</v>
      </c>
      <c r="K263" s="225">
        <v>0.25771899999999998</v>
      </c>
      <c r="L263" s="225">
        <v>9.2487E-2</v>
      </c>
      <c r="M263" s="225">
        <v>0</v>
      </c>
      <c r="N263" s="225">
        <v>0</v>
      </c>
      <c r="O263" s="225">
        <v>0</v>
      </c>
      <c r="P263" s="225">
        <v>0</v>
      </c>
      <c r="Q263" s="225">
        <v>0</v>
      </c>
      <c r="R263" s="225">
        <v>0</v>
      </c>
      <c r="S263" s="225">
        <v>0</v>
      </c>
      <c r="T263" s="225">
        <v>0</v>
      </c>
      <c r="U263" s="225">
        <v>0</v>
      </c>
      <c r="V263" s="225">
        <v>0</v>
      </c>
      <c r="W263" s="225">
        <v>0</v>
      </c>
      <c r="X263" s="225">
        <v>0</v>
      </c>
      <c r="Y263" s="225">
        <v>8.6020000000000003E-3</v>
      </c>
      <c r="Z263" s="225">
        <v>7.8429999999999993E-3</v>
      </c>
      <c r="AA263" s="225">
        <v>2.3122E-2</v>
      </c>
      <c r="AB263" s="225">
        <v>0</v>
      </c>
      <c r="AC263" s="225">
        <v>1.7181299999999999</v>
      </c>
      <c r="AD263" s="225">
        <v>1.7181299999999999</v>
      </c>
      <c r="AE263" s="225">
        <v>0</v>
      </c>
      <c r="AF263" s="225">
        <v>0</v>
      </c>
      <c r="AG263" s="225">
        <v>0</v>
      </c>
      <c r="AH263" s="225">
        <v>0</v>
      </c>
      <c r="AI263" s="225">
        <v>0</v>
      </c>
      <c r="AJ263" s="225">
        <v>0</v>
      </c>
      <c r="AK263" s="225">
        <v>0</v>
      </c>
      <c r="AL263" s="225">
        <v>0</v>
      </c>
      <c r="AM263" s="225">
        <v>0</v>
      </c>
      <c r="AN263" s="225">
        <v>0</v>
      </c>
      <c r="AO263" s="225">
        <v>0</v>
      </c>
      <c r="AP263" s="225">
        <v>0.85906499999999997</v>
      </c>
      <c r="AQ263" s="225">
        <v>0</v>
      </c>
      <c r="AR263" s="225">
        <v>0.85906499999999997</v>
      </c>
      <c r="AS263" s="225">
        <v>0</v>
      </c>
      <c r="AT263" s="225">
        <v>0</v>
      </c>
      <c r="AU263" s="225">
        <v>0.362985</v>
      </c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2:93" x14ac:dyDescent="0.25">
      <c r="B264" s="44" t="s">
        <v>30</v>
      </c>
      <c r="C264" s="225">
        <v>0</v>
      </c>
      <c r="D264" s="225">
        <v>0</v>
      </c>
      <c r="E264" s="225">
        <v>0</v>
      </c>
      <c r="F264" s="225">
        <v>8.6799999999999996E-4</v>
      </c>
      <c r="G264" s="225">
        <v>0</v>
      </c>
      <c r="H264" s="225">
        <v>1.9580000000000001E-3</v>
      </c>
      <c r="I264" s="225">
        <v>0</v>
      </c>
      <c r="J264" s="225">
        <v>0</v>
      </c>
      <c r="K264" s="225">
        <v>7.2500000000000004E-3</v>
      </c>
      <c r="L264" s="225">
        <v>1.957E-3</v>
      </c>
      <c r="M264" s="225">
        <v>0</v>
      </c>
      <c r="N264" s="225">
        <v>0</v>
      </c>
      <c r="O264" s="225">
        <v>0</v>
      </c>
      <c r="P264" s="225">
        <v>0</v>
      </c>
      <c r="Q264" s="225">
        <v>0</v>
      </c>
      <c r="R264" s="225">
        <v>0</v>
      </c>
      <c r="S264" s="225">
        <v>0</v>
      </c>
      <c r="T264" s="225">
        <v>0</v>
      </c>
      <c r="U264" s="225">
        <v>0</v>
      </c>
      <c r="V264" s="225">
        <v>0</v>
      </c>
      <c r="W264" s="225">
        <v>0</v>
      </c>
      <c r="X264" s="225">
        <v>0</v>
      </c>
      <c r="Y264" s="225">
        <v>8.6799999999999996E-4</v>
      </c>
      <c r="Z264" s="225">
        <v>0</v>
      </c>
      <c r="AA264" s="225">
        <v>4.8899999999999996E-4</v>
      </c>
      <c r="AB264" s="225">
        <v>0</v>
      </c>
      <c r="AC264" s="225">
        <v>0</v>
      </c>
      <c r="AD264" s="225">
        <v>0</v>
      </c>
      <c r="AE264" s="225">
        <v>0</v>
      </c>
      <c r="AF264" s="225">
        <v>0</v>
      </c>
      <c r="AG264" s="225">
        <v>0</v>
      </c>
      <c r="AH264" s="225">
        <v>0</v>
      </c>
      <c r="AI264" s="225">
        <v>0</v>
      </c>
      <c r="AJ264" s="225">
        <v>0</v>
      </c>
      <c r="AK264" s="225">
        <v>0</v>
      </c>
      <c r="AL264" s="225">
        <v>0</v>
      </c>
      <c r="AM264" s="225">
        <v>0</v>
      </c>
      <c r="AN264" s="225">
        <v>0</v>
      </c>
      <c r="AO264" s="225">
        <v>0</v>
      </c>
      <c r="AP264" s="225">
        <v>0</v>
      </c>
      <c r="AQ264" s="225">
        <v>0</v>
      </c>
      <c r="AR264" s="225">
        <v>0</v>
      </c>
      <c r="AS264" s="225">
        <v>0</v>
      </c>
      <c r="AT264" s="225">
        <v>2.5000000000000001E-2</v>
      </c>
      <c r="AU264" s="225">
        <v>0</v>
      </c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2:93" x14ac:dyDescent="0.25">
      <c r="B265" s="44" t="s">
        <v>57</v>
      </c>
      <c r="C265" s="225">
        <v>-3.2584000000000002E-2</v>
      </c>
      <c r="D265" s="225">
        <v>0</v>
      </c>
      <c r="E265" s="225">
        <v>0</v>
      </c>
      <c r="F265" s="225">
        <v>-6.69E-4</v>
      </c>
      <c r="G265" s="225">
        <v>0</v>
      </c>
      <c r="H265" s="225">
        <v>-3.2980000000000002E-3</v>
      </c>
      <c r="I265" s="225">
        <v>0</v>
      </c>
      <c r="J265" s="225">
        <v>-4.5180000000000003E-3</v>
      </c>
      <c r="K265" s="225">
        <v>0</v>
      </c>
      <c r="L265" s="225">
        <v>-3.2980000000000002E-3</v>
      </c>
      <c r="M265" s="225">
        <v>0</v>
      </c>
      <c r="N265" s="225">
        <v>0</v>
      </c>
      <c r="O265" s="225">
        <v>-8.0495999999999998E-2</v>
      </c>
      <c r="P265" s="225">
        <v>-3.2584000000000002E-2</v>
      </c>
      <c r="Q265" s="225">
        <v>0</v>
      </c>
      <c r="R265" s="225">
        <v>0</v>
      </c>
      <c r="S265" s="225">
        <v>-3.2584000000000002E-2</v>
      </c>
      <c r="T265" s="225">
        <v>0</v>
      </c>
      <c r="U265" s="225">
        <v>0</v>
      </c>
      <c r="V265" s="225">
        <v>0</v>
      </c>
      <c r="W265" s="225">
        <v>0</v>
      </c>
      <c r="X265" s="225">
        <v>0</v>
      </c>
      <c r="Y265" s="225">
        <v>-6.69E-4</v>
      </c>
      <c r="Z265" s="225">
        <v>-1.1299999999999999E-3</v>
      </c>
      <c r="AA265" s="225">
        <v>-8.25E-4</v>
      </c>
      <c r="AB265" s="225">
        <v>0</v>
      </c>
      <c r="AC265" s="225">
        <v>0</v>
      </c>
      <c r="AD265" s="225">
        <v>0</v>
      </c>
      <c r="AE265" s="225">
        <v>0</v>
      </c>
      <c r="AF265" s="225">
        <v>0.8</v>
      </c>
      <c r="AG265" s="225">
        <v>0</v>
      </c>
      <c r="AH265" s="225">
        <v>0</v>
      </c>
      <c r="AI265" s="225">
        <v>0</v>
      </c>
      <c r="AJ265" s="225">
        <v>0</v>
      </c>
      <c r="AK265" s="225">
        <v>0</v>
      </c>
      <c r="AL265" s="225">
        <v>0</v>
      </c>
      <c r="AM265" s="225">
        <v>0</v>
      </c>
      <c r="AN265" s="225">
        <v>0</v>
      </c>
      <c r="AO265" s="225">
        <v>0</v>
      </c>
      <c r="AP265" s="225">
        <v>0</v>
      </c>
      <c r="AQ265" s="225">
        <v>0</v>
      </c>
      <c r="AR265" s="225">
        <v>0</v>
      </c>
      <c r="AS265" s="225">
        <v>0</v>
      </c>
      <c r="AT265" s="225">
        <v>0</v>
      </c>
      <c r="AU265" s="225">
        <v>0</v>
      </c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2:93" x14ac:dyDescent="0.25">
      <c r="B266" s="44" t="s">
        <v>110</v>
      </c>
      <c r="C266" s="225">
        <v>0</v>
      </c>
      <c r="D266" s="225">
        <v>0</v>
      </c>
      <c r="E266" s="225">
        <v>0</v>
      </c>
      <c r="F266" s="225">
        <v>3.4999999999999997E-5</v>
      </c>
      <c r="G266" s="225">
        <v>0</v>
      </c>
      <c r="H266" s="225">
        <v>2.9E-4</v>
      </c>
      <c r="I266" s="225">
        <v>0</v>
      </c>
      <c r="J266" s="225">
        <v>3.97E-4</v>
      </c>
      <c r="K266" s="225">
        <v>0</v>
      </c>
      <c r="L266" s="225">
        <v>2.9E-4</v>
      </c>
      <c r="M266" s="225">
        <v>0</v>
      </c>
      <c r="N266" s="225">
        <v>0</v>
      </c>
      <c r="O266" s="225">
        <v>0</v>
      </c>
      <c r="P266" s="225">
        <v>0</v>
      </c>
      <c r="Q266" s="225">
        <v>0</v>
      </c>
      <c r="R266" s="225">
        <v>0</v>
      </c>
      <c r="S266" s="225">
        <v>0</v>
      </c>
      <c r="T266" s="225">
        <v>0</v>
      </c>
      <c r="U266" s="225">
        <v>0</v>
      </c>
      <c r="V266" s="225">
        <v>0</v>
      </c>
      <c r="W266" s="225">
        <v>0</v>
      </c>
      <c r="X266" s="225">
        <v>0</v>
      </c>
      <c r="Y266" s="225">
        <v>3.4999999999999997E-5</v>
      </c>
      <c r="Z266" s="225">
        <v>9.8999999999999994E-5</v>
      </c>
      <c r="AA266" s="225">
        <v>7.2000000000000002E-5</v>
      </c>
      <c r="AB266" s="225">
        <v>0</v>
      </c>
      <c r="AC266" s="225">
        <v>0</v>
      </c>
      <c r="AD266" s="225">
        <v>0</v>
      </c>
      <c r="AE266" s="225">
        <v>0</v>
      </c>
      <c r="AF266" s="225">
        <v>0</v>
      </c>
      <c r="AG266" s="225">
        <v>0</v>
      </c>
      <c r="AH266" s="225">
        <v>0</v>
      </c>
      <c r="AI266" s="225">
        <v>0</v>
      </c>
      <c r="AJ266" s="225">
        <v>0</v>
      </c>
      <c r="AK266" s="225">
        <v>0</v>
      </c>
      <c r="AL266" s="225">
        <v>0</v>
      </c>
      <c r="AM266" s="225">
        <v>0</v>
      </c>
      <c r="AN266" s="225">
        <v>0</v>
      </c>
      <c r="AO266" s="225">
        <v>0</v>
      </c>
      <c r="AP266" s="225">
        <v>0</v>
      </c>
      <c r="AQ266" s="225">
        <v>0</v>
      </c>
      <c r="AR266" s="225">
        <v>0</v>
      </c>
      <c r="AS266" s="225">
        <v>0</v>
      </c>
      <c r="AT266" s="225">
        <v>0</v>
      </c>
      <c r="AU266" s="225">
        <v>0</v>
      </c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2:93" x14ac:dyDescent="0.25">
      <c r="B267" s="44" t="s">
        <v>111</v>
      </c>
      <c r="C267" s="225">
        <v>0</v>
      </c>
      <c r="D267" s="225">
        <v>0</v>
      </c>
      <c r="E267" s="225">
        <v>0</v>
      </c>
      <c r="F267" s="225">
        <v>3.1000000000000001E-5</v>
      </c>
      <c r="G267" s="225">
        <v>0</v>
      </c>
      <c r="H267" s="225">
        <v>2.5300000000000002E-4</v>
      </c>
      <c r="I267" s="225">
        <v>0</v>
      </c>
      <c r="J267" s="225">
        <v>3.4699999999999998E-4</v>
      </c>
      <c r="K267" s="225">
        <v>0</v>
      </c>
      <c r="L267" s="225">
        <v>2.5300000000000002E-4</v>
      </c>
      <c r="M267" s="225">
        <v>0</v>
      </c>
      <c r="N267" s="225">
        <v>0</v>
      </c>
      <c r="O267" s="225">
        <v>0</v>
      </c>
      <c r="P267" s="225">
        <v>0</v>
      </c>
      <c r="Q267" s="225">
        <v>0</v>
      </c>
      <c r="R267" s="225">
        <v>0</v>
      </c>
      <c r="S267" s="225">
        <v>0</v>
      </c>
      <c r="T267" s="225">
        <v>0</v>
      </c>
      <c r="U267" s="225">
        <v>0</v>
      </c>
      <c r="V267" s="225">
        <v>0</v>
      </c>
      <c r="W267" s="225">
        <v>0</v>
      </c>
      <c r="X267" s="225">
        <v>0</v>
      </c>
      <c r="Y267" s="225">
        <v>3.1000000000000001E-5</v>
      </c>
      <c r="Z267" s="225">
        <v>8.7000000000000001E-5</v>
      </c>
      <c r="AA267" s="225">
        <v>6.3E-5</v>
      </c>
      <c r="AB267" s="225">
        <v>0</v>
      </c>
      <c r="AC267" s="225">
        <v>0</v>
      </c>
      <c r="AD267" s="225">
        <v>0</v>
      </c>
      <c r="AE267" s="225">
        <v>0</v>
      </c>
      <c r="AF267" s="225">
        <v>0</v>
      </c>
      <c r="AG267" s="225">
        <v>0</v>
      </c>
      <c r="AH267" s="225">
        <v>0</v>
      </c>
      <c r="AI267" s="225">
        <v>0</v>
      </c>
      <c r="AJ267" s="225">
        <v>0</v>
      </c>
      <c r="AK267" s="225">
        <v>0</v>
      </c>
      <c r="AL267" s="225">
        <v>0</v>
      </c>
      <c r="AM267" s="225">
        <v>0</v>
      </c>
      <c r="AN267" s="225">
        <v>0</v>
      </c>
      <c r="AO267" s="225">
        <v>0</v>
      </c>
      <c r="AP267" s="225">
        <v>0</v>
      </c>
      <c r="AQ267" s="225">
        <v>0</v>
      </c>
      <c r="AR267" s="225">
        <v>0</v>
      </c>
      <c r="AS267" s="225">
        <v>0</v>
      </c>
      <c r="AT267" s="225">
        <v>0</v>
      </c>
      <c r="AU267" s="225">
        <v>0</v>
      </c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2:93" x14ac:dyDescent="0.25">
      <c r="B268" s="44" t="s">
        <v>31</v>
      </c>
      <c r="C268" s="225">
        <v>0</v>
      </c>
      <c r="D268" s="225">
        <v>0</v>
      </c>
      <c r="E268" s="225">
        <v>0</v>
      </c>
      <c r="F268" s="225">
        <v>1.477E-3</v>
      </c>
      <c r="G268" s="225">
        <v>0</v>
      </c>
      <c r="H268" s="225">
        <v>1.4565E-2</v>
      </c>
      <c r="I268" s="225">
        <v>0</v>
      </c>
      <c r="J268" s="225">
        <v>1.7270000000000001E-2</v>
      </c>
      <c r="K268" s="225">
        <v>7.2500000000000004E-3</v>
      </c>
      <c r="L268" s="225">
        <v>1.4565E-2</v>
      </c>
      <c r="M268" s="225">
        <v>0</v>
      </c>
      <c r="N268" s="225">
        <v>0</v>
      </c>
      <c r="O268" s="225">
        <v>0</v>
      </c>
      <c r="P268" s="225">
        <v>0</v>
      </c>
      <c r="Q268" s="225">
        <v>0</v>
      </c>
      <c r="R268" s="225">
        <v>0</v>
      </c>
      <c r="S268" s="225">
        <v>0</v>
      </c>
      <c r="T268" s="225">
        <v>0</v>
      </c>
      <c r="U268" s="225">
        <v>0</v>
      </c>
      <c r="V268" s="225">
        <v>0</v>
      </c>
      <c r="W268" s="225">
        <v>0</v>
      </c>
      <c r="X268" s="225">
        <v>0</v>
      </c>
      <c r="Y268" s="225">
        <v>1.477E-3</v>
      </c>
      <c r="Z268" s="225">
        <v>4.3179999999999998E-3</v>
      </c>
      <c r="AA268" s="225">
        <v>3.6410000000000001E-3</v>
      </c>
      <c r="AB268" s="225">
        <v>0</v>
      </c>
      <c r="AC268" s="225">
        <v>0</v>
      </c>
      <c r="AD268" s="225">
        <v>0</v>
      </c>
      <c r="AE268" s="225">
        <v>0</v>
      </c>
      <c r="AF268" s="225">
        <v>0</v>
      </c>
      <c r="AG268" s="225">
        <v>0</v>
      </c>
      <c r="AH268" s="225">
        <v>0</v>
      </c>
      <c r="AI268" s="225">
        <v>0</v>
      </c>
      <c r="AJ268" s="225">
        <v>0</v>
      </c>
      <c r="AK268" s="225">
        <v>0</v>
      </c>
      <c r="AL268" s="225">
        <v>0</v>
      </c>
      <c r="AM268" s="225">
        <v>0</v>
      </c>
      <c r="AN268" s="225">
        <v>0</v>
      </c>
      <c r="AO268" s="225">
        <v>0</v>
      </c>
      <c r="AP268" s="225">
        <v>0</v>
      </c>
      <c r="AQ268" s="225">
        <v>0</v>
      </c>
      <c r="AR268" s="225">
        <v>0</v>
      </c>
      <c r="AS268" s="225">
        <v>0</v>
      </c>
      <c r="AT268" s="225">
        <v>2.5000000000000001E-2</v>
      </c>
      <c r="AU268" s="225">
        <v>0</v>
      </c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2:93" x14ac:dyDescent="0.25">
      <c r="B269" s="44" t="s">
        <v>112</v>
      </c>
      <c r="C269" s="225">
        <v>0</v>
      </c>
      <c r="D269" s="225">
        <v>0</v>
      </c>
      <c r="E269" s="225">
        <v>0</v>
      </c>
      <c r="F269" s="225">
        <v>7.9999999999999996E-6</v>
      </c>
      <c r="G269" s="225">
        <v>0</v>
      </c>
      <c r="H269" s="225">
        <v>2.9E-4</v>
      </c>
      <c r="I269" s="225">
        <v>0</v>
      </c>
      <c r="J269" s="225">
        <v>3.97E-4</v>
      </c>
      <c r="K269" s="225">
        <v>0</v>
      </c>
      <c r="L269" s="225">
        <v>2.9E-4</v>
      </c>
      <c r="M269" s="225">
        <v>0</v>
      </c>
      <c r="N269" s="225">
        <v>0</v>
      </c>
      <c r="O269" s="225">
        <v>0</v>
      </c>
      <c r="P269" s="225">
        <v>0</v>
      </c>
      <c r="Q269" s="225">
        <v>0</v>
      </c>
      <c r="R269" s="225">
        <v>0</v>
      </c>
      <c r="S269" s="225">
        <v>0</v>
      </c>
      <c r="T269" s="225">
        <v>0</v>
      </c>
      <c r="U269" s="225">
        <v>0</v>
      </c>
      <c r="V269" s="225">
        <v>0</v>
      </c>
      <c r="W269" s="225">
        <v>0</v>
      </c>
      <c r="X269" s="225">
        <v>0</v>
      </c>
      <c r="Y269" s="225">
        <v>7.9999999999999996E-6</v>
      </c>
      <c r="Z269" s="225">
        <v>9.8999999999999994E-5</v>
      </c>
      <c r="AA269" s="225">
        <v>7.2000000000000002E-5</v>
      </c>
      <c r="AB269" s="225">
        <v>0</v>
      </c>
      <c r="AC269" s="225">
        <v>0</v>
      </c>
      <c r="AD269" s="225">
        <v>0</v>
      </c>
      <c r="AE269" s="225">
        <v>0</v>
      </c>
      <c r="AF269" s="225">
        <v>0</v>
      </c>
      <c r="AG269" s="225">
        <v>0</v>
      </c>
      <c r="AH269" s="225">
        <v>0</v>
      </c>
      <c r="AI269" s="225">
        <v>0</v>
      </c>
      <c r="AJ269" s="225">
        <v>0</v>
      </c>
      <c r="AK269" s="225">
        <v>0</v>
      </c>
      <c r="AL269" s="225">
        <v>0</v>
      </c>
      <c r="AM269" s="225">
        <v>0</v>
      </c>
      <c r="AN269" s="225">
        <v>0</v>
      </c>
      <c r="AO269" s="225">
        <v>0</v>
      </c>
      <c r="AP269" s="225">
        <v>0</v>
      </c>
      <c r="AQ269" s="225">
        <v>0</v>
      </c>
      <c r="AR269" s="225">
        <v>0</v>
      </c>
      <c r="AS269" s="225">
        <v>0</v>
      </c>
      <c r="AT269" s="225">
        <v>0</v>
      </c>
      <c r="AU269" s="225">
        <v>0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2:93" x14ac:dyDescent="0.25">
      <c r="B270" s="44" t="s">
        <v>113</v>
      </c>
      <c r="C270" s="225">
        <v>0</v>
      </c>
      <c r="D270" s="225">
        <v>0</v>
      </c>
      <c r="E270" s="225">
        <v>0</v>
      </c>
      <c r="F270" s="225">
        <v>-4.6E-5</v>
      </c>
      <c r="G270" s="225">
        <v>0</v>
      </c>
      <c r="H270" s="225">
        <v>-2.9E-4</v>
      </c>
      <c r="I270" s="225">
        <v>0</v>
      </c>
      <c r="J270" s="225">
        <v>-3.97E-4</v>
      </c>
      <c r="K270" s="225">
        <v>0</v>
      </c>
      <c r="L270" s="225">
        <v>-2.9E-4</v>
      </c>
      <c r="M270" s="225">
        <v>0</v>
      </c>
      <c r="N270" s="225">
        <v>0</v>
      </c>
      <c r="O270" s="225">
        <v>0</v>
      </c>
      <c r="P270" s="225">
        <v>0</v>
      </c>
      <c r="Q270" s="225">
        <v>0</v>
      </c>
      <c r="R270" s="225">
        <v>0</v>
      </c>
      <c r="S270" s="225">
        <v>0</v>
      </c>
      <c r="T270" s="225">
        <v>0</v>
      </c>
      <c r="U270" s="225">
        <v>0</v>
      </c>
      <c r="V270" s="225">
        <v>0</v>
      </c>
      <c r="W270" s="225">
        <v>0</v>
      </c>
      <c r="X270" s="225">
        <v>0</v>
      </c>
      <c r="Y270" s="225">
        <v>-4.6E-5</v>
      </c>
      <c r="Z270" s="225">
        <v>-9.8999999999999994E-5</v>
      </c>
      <c r="AA270" s="225">
        <v>-7.2000000000000002E-5</v>
      </c>
      <c r="AB270" s="225">
        <v>0</v>
      </c>
      <c r="AC270" s="225">
        <v>0</v>
      </c>
      <c r="AD270" s="225">
        <v>0</v>
      </c>
      <c r="AE270" s="225">
        <v>0</v>
      </c>
      <c r="AF270" s="225">
        <v>0</v>
      </c>
      <c r="AG270" s="225">
        <v>0</v>
      </c>
      <c r="AH270" s="225">
        <v>0</v>
      </c>
      <c r="AI270" s="225">
        <v>0</v>
      </c>
      <c r="AJ270" s="225">
        <v>0</v>
      </c>
      <c r="AK270" s="225">
        <v>0</v>
      </c>
      <c r="AL270" s="225">
        <v>0</v>
      </c>
      <c r="AM270" s="225">
        <v>0</v>
      </c>
      <c r="AN270" s="225">
        <v>0</v>
      </c>
      <c r="AO270" s="225">
        <v>0</v>
      </c>
      <c r="AP270" s="225">
        <v>0</v>
      </c>
      <c r="AQ270" s="225">
        <v>0</v>
      </c>
      <c r="AR270" s="225">
        <v>0</v>
      </c>
      <c r="AS270" s="225">
        <v>0</v>
      </c>
      <c r="AT270" s="225">
        <v>0</v>
      </c>
      <c r="AU270" s="225">
        <v>0</v>
      </c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2:93" x14ac:dyDescent="0.25">
      <c r="B271" s="44" t="s">
        <v>114</v>
      </c>
      <c r="C271" s="225">
        <v>0</v>
      </c>
      <c r="D271" s="225">
        <v>0</v>
      </c>
      <c r="E271" s="225">
        <v>0</v>
      </c>
      <c r="F271" s="225">
        <v>-4.1E-5</v>
      </c>
      <c r="G271" s="225">
        <v>0</v>
      </c>
      <c r="H271" s="225">
        <v>-2.9E-4</v>
      </c>
      <c r="I271" s="225">
        <v>0</v>
      </c>
      <c r="J271" s="225">
        <v>-3.97E-4</v>
      </c>
      <c r="K271" s="225">
        <v>0</v>
      </c>
      <c r="L271" s="225">
        <v>-2.9E-4</v>
      </c>
      <c r="M271" s="225">
        <v>0</v>
      </c>
      <c r="N271" s="225">
        <v>0</v>
      </c>
      <c r="O271" s="225">
        <v>0</v>
      </c>
      <c r="P271" s="225">
        <v>0</v>
      </c>
      <c r="Q271" s="225">
        <v>0</v>
      </c>
      <c r="R271" s="225">
        <v>0</v>
      </c>
      <c r="S271" s="225">
        <v>0</v>
      </c>
      <c r="T271" s="225">
        <v>0</v>
      </c>
      <c r="U271" s="225">
        <v>0</v>
      </c>
      <c r="V271" s="225">
        <v>0</v>
      </c>
      <c r="W271" s="225">
        <v>0</v>
      </c>
      <c r="X271" s="225">
        <v>0</v>
      </c>
      <c r="Y271" s="225">
        <v>-4.1E-5</v>
      </c>
      <c r="Z271" s="225">
        <v>-9.8999999999999994E-5</v>
      </c>
      <c r="AA271" s="225">
        <v>-7.2000000000000002E-5</v>
      </c>
      <c r="AB271" s="225">
        <v>0</v>
      </c>
      <c r="AC271" s="225">
        <v>0</v>
      </c>
      <c r="AD271" s="225">
        <v>0</v>
      </c>
      <c r="AE271" s="225">
        <v>0</v>
      </c>
      <c r="AF271" s="225">
        <v>0</v>
      </c>
      <c r="AG271" s="225">
        <v>0</v>
      </c>
      <c r="AH271" s="225">
        <v>0</v>
      </c>
      <c r="AI271" s="225">
        <v>0</v>
      </c>
      <c r="AJ271" s="225">
        <v>0</v>
      </c>
      <c r="AK271" s="225">
        <v>0</v>
      </c>
      <c r="AL271" s="225">
        <v>0</v>
      </c>
      <c r="AM271" s="225">
        <v>0</v>
      </c>
      <c r="AN271" s="225">
        <v>0</v>
      </c>
      <c r="AO271" s="225">
        <v>0</v>
      </c>
      <c r="AP271" s="225">
        <v>0</v>
      </c>
      <c r="AQ271" s="225">
        <v>0</v>
      </c>
      <c r="AR271" s="225">
        <v>0</v>
      </c>
      <c r="AS271" s="225">
        <v>0</v>
      </c>
      <c r="AT271" s="225">
        <v>0</v>
      </c>
      <c r="AU271" s="225">
        <v>0</v>
      </c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2:93" x14ac:dyDescent="0.25">
      <c r="B272" s="44" t="s">
        <v>115</v>
      </c>
      <c r="C272" s="225">
        <v>0</v>
      </c>
      <c r="D272" s="225">
        <v>0</v>
      </c>
      <c r="E272" s="225">
        <v>0</v>
      </c>
      <c r="F272" s="225">
        <v>-2.8E-5</v>
      </c>
      <c r="G272" s="225">
        <v>0</v>
      </c>
      <c r="H272" s="225">
        <v>-2.9E-4</v>
      </c>
      <c r="I272" s="225">
        <v>0</v>
      </c>
      <c r="J272" s="225">
        <v>-3.97E-4</v>
      </c>
      <c r="K272" s="225">
        <v>0</v>
      </c>
      <c r="L272" s="225">
        <v>-2.9E-4</v>
      </c>
      <c r="M272" s="225">
        <v>0</v>
      </c>
      <c r="N272" s="225">
        <v>0</v>
      </c>
      <c r="O272" s="225">
        <v>0</v>
      </c>
      <c r="P272" s="225">
        <v>0</v>
      </c>
      <c r="Q272" s="225">
        <v>0</v>
      </c>
      <c r="R272" s="225">
        <v>0</v>
      </c>
      <c r="S272" s="225">
        <v>0</v>
      </c>
      <c r="T272" s="225">
        <v>0</v>
      </c>
      <c r="U272" s="225">
        <v>0</v>
      </c>
      <c r="V272" s="225">
        <v>0</v>
      </c>
      <c r="W272" s="225">
        <v>0</v>
      </c>
      <c r="X272" s="225">
        <v>0</v>
      </c>
      <c r="Y272" s="225">
        <v>-2.8E-5</v>
      </c>
      <c r="Z272" s="225">
        <v>-9.8999999999999994E-5</v>
      </c>
      <c r="AA272" s="225">
        <v>-7.2000000000000002E-5</v>
      </c>
      <c r="AB272" s="225">
        <v>0</v>
      </c>
      <c r="AC272" s="225">
        <v>0</v>
      </c>
      <c r="AD272" s="225">
        <v>0</v>
      </c>
      <c r="AE272" s="225">
        <v>0</v>
      </c>
      <c r="AF272" s="225">
        <v>0</v>
      </c>
      <c r="AG272" s="225">
        <v>0</v>
      </c>
      <c r="AH272" s="225">
        <v>0</v>
      </c>
      <c r="AI272" s="225">
        <v>0</v>
      </c>
      <c r="AJ272" s="225">
        <v>0</v>
      </c>
      <c r="AK272" s="225">
        <v>0</v>
      </c>
      <c r="AL272" s="225">
        <v>0</v>
      </c>
      <c r="AM272" s="225">
        <v>0</v>
      </c>
      <c r="AN272" s="225">
        <v>0</v>
      </c>
      <c r="AO272" s="225">
        <v>0</v>
      </c>
      <c r="AP272" s="225">
        <v>0</v>
      </c>
      <c r="AQ272" s="225">
        <v>0</v>
      </c>
      <c r="AR272" s="225">
        <v>0</v>
      </c>
      <c r="AS272" s="225">
        <v>0</v>
      </c>
      <c r="AT272" s="225">
        <v>0</v>
      </c>
      <c r="AU272" s="225">
        <v>0</v>
      </c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2:93" x14ac:dyDescent="0.25">
      <c r="B273" s="44" t="s">
        <v>116</v>
      </c>
      <c r="C273" s="225">
        <v>0</v>
      </c>
      <c r="D273" s="225">
        <v>0</v>
      </c>
      <c r="E273" s="225">
        <v>0</v>
      </c>
      <c r="F273" s="225">
        <v>6.9999999999999999E-6</v>
      </c>
      <c r="G273" s="225">
        <v>0</v>
      </c>
      <c r="H273" s="225">
        <v>2.5300000000000002E-4</v>
      </c>
      <c r="I273" s="225">
        <v>0</v>
      </c>
      <c r="J273" s="225">
        <v>3.4699999999999998E-4</v>
      </c>
      <c r="K273" s="225">
        <v>0</v>
      </c>
      <c r="L273" s="225">
        <v>2.5300000000000002E-4</v>
      </c>
      <c r="M273" s="225">
        <v>0</v>
      </c>
      <c r="N273" s="225">
        <v>0</v>
      </c>
      <c r="O273" s="225">
        <v>0</v>
      </c>
      <c r="P273" s="225">
        <v>0</v>
      </c>
      <c r="Q273" s="225">
        <v>0</v>
      </c>
      <c r="R273" s="225">
        <v>0</v>
      </c>
      <c r="S273" s="225">
        <v>0</v>
      </c>
      <c r="T273" s="225">
        <v>0</v>
      </c>
      <c r="U273" s="225">
        <v>0</v>
      </c>
      <c r="V273" s="225">
        <v>0</v>
      </c>
      <c r="W273" s="225">
        <v>0</v>
      </c>
      <c r="X273" s="225">
        <v>0</v>
      </c>
      <c r="Y273" s="225">
        <v>6.9999999999999999E-6</v>
      </c>
      <c r="Z273" s="225">
        <v>8.7000000000000001E-5</v>
      </c>
      <c r="AA273" s="225">
        <v>6.3E-5</v>
      </c>
      <c r="AB273" s="225">
        <v>0</v>
      </c>
      <c r="AC273" s="225">
        <v>0</v>
      </c>
      <c r="AD273" s="225">
        <v>0</v>
      </c>
      <c r="AE273" s="225">
        <v>0</v>
      </c>
      <c r="AF273" s="225">
        <v>0</v>
      </c>
      <c r="AG273" s="225">
        <v>0</v>
      </c>
      <c r="AH273" s="225">
        <v>0</v>
      </c>
      <c r="AI273" s="225">
        <v>0</v>
      </c>
      <c r="AJ273" s="225">
        <v>0</v>
      </c>
      <c r="AK273" s="225">
        <v>0</v>
      </c>
      <c r="AL273" s="225">
        <v>0</v>
      </c>
      <c r="AM273" s="225">
        <v>0</v>
      </c>
      <c r="AN273" s="225">
        <v>0</v>
      </c>
      <c r="AO273" s="225">
        <v>0</v>
      </c>
      <c r="AP273" s="225">
        <v>0</v>
      </c>
      <c r="AQ273" s="225">
        <v>0</v>
      </c>
      <c r="AR273" s="225">
        <v>0</v>
      </c>
      <c r="AS273" s="225">
        <v>0</v>
      </c>
      <c r="AT273" s="225">
        <v>0</v>
      </c>
      <c r="AU273" s="225">
        <v>0</v>
      </c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2:93" x14ac:dyDescent="0.25">
      <c r="B274" s="44" t="s">
        <v>117</v>
      </c>
      <c r="C274" s="225">
        <v>0</v>
      </c>
      <c r="D274" s="225">
        <v>0</v>
      </c>
      <c r="E274" s="225">
        <v>0</v>
      </c>
      <c r="F274" s="225">
        <v>-4.0000000000000003E-5</v>
      </c>
      <c r="G274" s="225">
        <v>0</v>
      </c>
      <c r="H274" s="225">
        <v>-2.5300000000000002E-4</v>
      </c>
      <c r="I274" s="225">
        <v>0</v>
      </c>
      <c r="J274" s="225">
        <v>-3.4699999999999998E-4</v>
      </c>
      <c r="K274" s="225">
        <v>0</v>
      </c>
      <c r="L274" s="225">
        <v>-2.5300000000000002E-4</v>
      </c>
      <c r="M274" s="225">
        <v>0</v>
      </c>
      <c r="N274" s="225">
        <v>0</v>
      </c>
      <c r="O274" s="225">
        <v>0</v>
      </c>
      <c r="P274" s="225">
        <v>0</v>
      </c>
      <c r="Q274" s="225">
        <v>0</v>
      </c>
      <c r="R274" s="225">
        <v>0</v>
      </c>
      <c r="S274" s="225">
        <v>0</v>
      </c>
      <c r="T274" s="225">
        <v>0</v>
      </c>
      <c r="U274" s="225">
        <v>0</v>
      </c>
      <c r="V274" s="225">
        <v>0</v>
      </c>
      <c r="W274" s="225">
        <v>0</v>
      </c>
      <c r="X274" s="225">
        <v>0</v>
      </c>
      <c r="Y274" s="225">
        <v>-4.0000000000000003E-5</v>
      </c>
      <c r="Z274" s="225">
        <v>-8.7000000000000001E-5</v>
      </c>
      <c r="AA274" s="225">
        <v>-6.3E-5</v>
      </c>
      <c r="AB274" s="225">
        <v>0</v>
      </c>
      <c r="AC274" s="225">
        <v>0</v>
      </c>
      <c r="AD274" s="225">
        <v>0</v>
      </c>
      <c r="AE274" s="225">
        <v>0</v>
      </c>
      <c r="AF274" s="225">
        <v>0</v>
      </c>
      <c r="AG274" s="225">
        <v>0</v>
      </c>
      <c r="AH274" s="225">
        <v>0</v>
      </c>
      <c r="AI274" s="225">
        <v>0</v>
      </c>
      <c r="AJ274" s="225">
        <v>0</v>
      </c>
      <c r="AK274" s="225">
        <v>0</v>
      </c>
      <c r="AL274" s="225">
        <v>0</v>
      </c>
      <c r="AM274" s="225">
        <v>0</v>
      </c>
      <c r="AN274" s="225">
        <v>0</v>
      </c>
      <c r="AO274" s="225">
        <v>0</v>
      </c>
      <c r="AP274" s="225">
        <v>0</v>
      </c>
      <c r="AQ274" s="225">
        <v>0</v>
      </c>
      <c r="AR274" s="225">
        <v>0</v>
      </c>
      <c r="AS274" s="225">
        <v>0</v>
      </c>
      <c r="AT274" s="225">
        <v>0</v>
      </c>
      <c r="AU274" s="225">
        <v>0</v>
      </c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2:93" x14ac:dyDescent="0.25">
      <c r="B275" s="44" t="s">
        <v>118</v>
      </c>
      <c r="C275" s="225">
        <v>0</v>
      </c>
      <c r="D275" s="225">
        <v>0</v>
      </c>
      <c r="E275" s="225">
        <v>0</v>
      </c>
      <c r="F275" s="225">
        <v>-3.6000000000000001E-5</v>
      </c>
      <c r="G275" s="225">
        <v>0</v>
      </c>
      <c r="H275" s="225">
        <v>-2.5300000000000002E-4</v>
      </c>
      <c r="I275" s="225">
        <v>0</v>
      </c>
      <c r="J275" s="225">
        <v>-3.4699999999999998E-4</v>
      </c>
      <c r="K275" s="225">
        <v>0</v>
      </c>
      <c r="L275" s="225">
        <v>-2.5300000000000002E-4</v>
      </c>
      <c r="M275" s="225">
        <v>0</v>
      </c>
      <c r="N275" s="225">
        <v>0</v>
      </c>
      <c r="O275" s="225">
        <v>0</v>
      </c>
      <c r="P275" s="225">
        <v>0</v>
      </c>
      <c r="Q275" s="225">
        <v>0</v>
      </c>
      <c r="R275" s="225">
        <v>0</v>
      </c>
      <c r="S275" s="225">
        <v>0</v>
      </c>
      <c r="T275" s="225">
        <v>0</v>
      </c>
      <c r="U275" s="225">
        <v>0</v>
      </c>
      <c r="V275" s="225">
        <v>0</v>
      </c>
      <c r="W275" s="225">
        <v>0</v>
      </c>
      <c r="X275" s="225">
        <v>0</v>
      </c>
      <c r="Y275" s="225">
        <v>-3.6000000000000001E-5</v>
      </c>
      <c r="Z275" s="225">
        <v>-8.7000000000000001E-5</v>
      </c>
      <c r="AA275" s="225">
        <v>-6.3E-5</v>
      </c>
      <c r="AB275" s="225">
        <v>0</v>
      </c>
      <c r="AC275" s="225">
        <v>0</v>
      </c>
      <c r="AD275" s="225">
        <v>0</v>
      </c>
      <c r="AE275" s="225">
        <v>0</v>
      </c>
      <c r="AF275" s="225">
        <v>0</v>
      </c>
      <c r="AG275" s="225">
        <v>0</v>
      </c>
      <c r="AH275" s="225">
        <v>0</v>
      </c>
      <c r="AI275" s="225">
        <v>0</v>
      </c>
      <c r="AJ275" s="225">
        <v>0</v>
      </c>
      <c r="AK275" s="225">
        <v>0</v>
      </c>
      <c r="AL275" s="225">
        <v>0</v>
      </c>
      <c r="AM275" s="225">
        <v>0</v>
      </c>
      <c r="AN275" s="225">
        <v>0</v>
      </c>
      <c r="AO275" s="225">
        <v>0</v>
      </c>
      <c r="AP275" s="225">
        <v>0</v>
      </c>
      <c r="AQ275" s="225">
        <v>0</v>
      </c>
      <c r="AR275" s="225">
        <v>0</v>
      </c>
      <c r="AS275" s="225">
        <v>0</v>
      </c>
      <c r="AT275" s="225">
        <v>0</v>
      </c>
      <c r="AU275" s="225">
        <v>0</v>
      </c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2:93" x14ac:dyDescent="0.25">
      <c r="B276" s="44" t="s">
        <v>119</v>
      </c>
      <c r="C276" s="225">
        <v>0</v>
      </c>
      <c r="D276" s="225">
        <v>0</v>
      </c>
      <c r="E276" s="225">
        <v>0</v>
      </c>
      <c r="F276" s="225">
        <v>-2.4000000000000001E-5</v>
      </c>
      <c r="G276" s="225">
        <v>0</v>
      </c>
      <c r="H276" s="225">
        <v>-2.5300000000000002E-4</v>
      </c>
      <c r="I276" s="225">
        <v>0</v>
      </c>
      <c r="J276" s="225">
        <v>-3.4699999999999998E-4</v>
      </c>
      <c r="K276" s="225">
        <v>0</v>
      </c>
      <c r="L276" s="225">
        <v>-2.5300000000000002E-4</v>
      </c>
      <c r="M276" s="225">
        <v>0</v>
      </c>
      <c r="N276" s="225">
        <v>0</v>
      </c>
      <c r="O276" s="225">
        <v>0</v>
      </c>
      <c r="P276" s="225">
        <v>0</v>
      </c>
      <c r="Q276" s="225">
        <v>0</v>
      </c>
      <c r="R276" s="225">
        <v>0</v>
      </c>
      <c r="S276" s="225">
        <v>0</v>
      </c>
      <c r="T276" s="225">
        <v>0</v>
      </c>
      <c r="U276" s="225">
        <v>0</v>
      </c>
      <c r="V276" s="225">
        <v>0</v>
      </c>
      <c r="W276" s="225">
        <v>0</v>
      </c>
      <c r="X276" s="225">
        <v>0</v>
      </c>
      <c r="Y276" s="225">
        <v>-2.4000000000000001E-5</v>
      </c>
      <c r="Z276" s="225">
        <v>-8.7000000000000001E-5</v>
      </c>
      <c r="AA276" s="225">
        <v>-6.3E-5</v>
      </c>
      <c r="AB276" s="225">
        <v>0</v>
      </c>
      <c r="AC276" s="225">
        <v>0</v>
      </c>
      <c r="AD276" s="225">
        <v>0</v>
      </c>
      <c r="AE276" s="225">
        <v>0</v>
      </c>
      <c r="AF276" s="225">
        <v>0</v>
      </c>
      <c r="AG276" s="225">
        <v>0</v>
      </c>
      <c r="AH276" s="225">
        <v>0</v>
      </c>
      <c r="AI276" s="225">
        <v>0</v>
      </c>
      <c r="AJ276" s="225">
        <v>0</v>
      </c>
      <c r="AK276" s="225">
        <v>0</v>
      </c>
      <c r="AL276" s="225">
        <v>0</v>
      </c>
      <c r="AM276" s="225">
        <v>0</v>
      </c>
      <c r="AN276" s="225">
        <v>0</v>
      </c>
      <c r="AO276" s="225">
        <v>0</v>
      </c>
      <c r="AP276" s="225">
        <v>0</v>
      </c>
      <c r="AQ276" s="225">
        <v>0</v>
      </c>
      <c r="AR276" s="225">
        <v>0</v>
      </c>
      <c r="AS276" s="225">
        <v>0</v>
      </c>
      <c r="AT276" s="225">
        <v>0</v>
      </c>
      <c r="AU276" s="225">
        <v>0</v>
      </c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2:93" x14ac:dyDescent="0.25">
      <c r="B277" s="44" t="s">
        <v>194</v>
      </c>
      <c r="C277" s="225">
        <v>0</v>
      </c>
      <c r="D277" s="225">
        <v>0</v>
      </c>
      <c r="E277" s="225">
        <v>0</v>
      </c>
      <c r="F277" s="225">
        <v>2.4699999999999999E-4</v>
      </c>
      <c r="G277" s="225">
        <v>0</v>
      </c>
      <c r="H277" s="225">
        <v>1.9580000000000001E-3</v>
      </c>
      <c r="I277" s="225">
        <v>0</v>
      </c>
      <c r="J277" s="225">
        <v>0</v>
      </c>
      <c r="K277" s="225">
        <v>7.2500000000000004E-3</v>
      </c>
      <c r="L277" s="225">
        <v>1.9580000000000001E-3</v>
      </c>
      <c r="M277" s="225">
        <v>0</v>
      </c>
      <c r="N277" s="225">
        <v>0</v>
      </c>
      <c r="O277" s="225">
        <v>0</v>
      </c>
      <c r="P277" s="225">
        <v>0</v>
      </c>
      <c r="Q277" s="225">
        <v>0</v>
      </c>
      <c r="R277" s="225">
        <v>0</v>
      </c>
      <c r="S277" s="225">
        <v>0</v>
      </c>
      <c r="T277" s="225">
        <v>0</v>
      </c>
      <c r="U277" s="225">
        <v>0</v>
      </c>
      <c r="V277" s="225">
        <v>0</v>
      </c>
      <c r="W277" s="225">
        <v>0</v>
      </c>
      <c r="X277" s="225">
        <v>0</v>
      </c>
      <c r="Y277" s="225">
        <v>2.4699999999999999E-4</v>
      </c>
      <c r="Z277" s="225">
        <v>0</v>
      </c>
      <c r="AA277" s="225">
        <v>4.8899999999999996E-4</v>
      </c>
      <c r="AB277" s="225">
        <v>0</v>
      </c>
      <c r="AC277" s="225">
        <v>0</v>
      </c>
      <c r="AD277" s="225">
        <v>0</v>
      </c>
      <c r="AE277" s="225">
        <v>0</v>
      </c>
      <c r="AF277" s="225">
        <v>0</v>
      </c>
      <c r="AG277" s="225">
        <v>0</v>
      </c>
      <c r="AH277" s="225">
        <v>0</v>
      </c>
      <c r="AI277" s="225">
        <v>0</v>
      </c>
      <c r="AJ277" s="225">
        <v>0</v>
      </c>
      <c r="AK277" s="225">
        <v>0</v>
      </c>
      <c r="AL277" s="225">
        <v>0</v>
      </c>
      <c r="AM277" s="225">
        <v>0</v>
      </c>
      <c r="AN277" s="225">
        <v>0</v>
      </c>
      <c r="AO277" s="225">
        <v>0</v>
      </c>
      <c r="AP277" s="225">
        <v>0</v>
      </c>
      <c r="AQ277" s="225">
        <v>0</v>
      </c>
      <c r="AR277" s="225">
        <v>0</v>
      </c>
      <c r="AS277" s="225">
        <v>0</v>
      </c>
      <c r="AT277" s="225">
        <v>2.5000000000000001E-2</v>
      </c>
      <c r="AU277" s="225">
        <v>0</v>
      </c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2:93" x14ac:dyDescent="0.25">
      <c r="B278" s="44" t="s">
        <v>195</v>
      </c>
      <c r="C278" s="225">
        <v>0</v>
      </c>
      <c r="D278" s="225">
        <v>0</v>
      </c>
      <c r="E278" s="225">
        <v>0</v>
      </c>
      <c r="F278" s="225">
        <v>1.64E-4</v>
      </c>
      <c r="G278" s="225">
        <v>0</v>
      </c>
      <c r="H278" s="225">
        <v>1.957E-3</v>
      </c>
      <c r="I278" s="225">
        <v>0</v>
      </c>
      <c r="J278" s="225">
        <v>0</v>
      </c>
      <c r="K278" s="225">
        <v>7.2500000000000004E-3</v>
      </c>
      <c r="L278" s="225">
        <v>1.957E-3</v>
      </c>
      <c r="M278" s="225">
        <v>0</v>
      </c>
      <c r="N278" s="225">
        <v>0</v>
      </c>
      <c r="O278" s="225">
        <v>0</v>
      </c>
      <c r="P278" s="225">
        <v>0</v>
      </c>
      <c r="Q278" s="225">
        <v>0</v>
      </c>
      <c r="R278" s="225">
        <v>0</v>
      </c>
      <c r="S278" s="225">
        <v>0</v>
      </c>
      <c r="T278" s="225">
        <v>0</v>
      </c>
      <c r="U278" s="225">
        <v>0</v>
      </c>
      <c r="V278" s="225">
        <v>0</v>
      </c>
      <c r="W278" s="225">
        <v>0</v>
      </c>
      <c r="X278" s="225">
        <v>0</v>
      </c>
      <c r="Y278" s="225">
        <v>1.64E-4</v>
      </c>
      <c r="Z278" s="225">
        <v>0</v>
      </c>
      <c r="AA278" s="225">
        <v>4.8899999999999996E-4</v>
      </c>
      <c r="AB278" s="225">
        <v>0</v>
      </c>
      <c r="AC278" s="225">
        <v>0</v>
      </c>
      <c r="AD278" s="225">
        <v>0</v>
      </c>
      <c r="AE278" s="225">
        <v>0</v>
      </c>
      <c r="AF278" s="225">
        <v>0</v>
      </c>
      <c r="AG278" s="225">
        <v>0</v>
      </c>
      <c r="AH278" s="225">
        <v>0</v>
      </c>
      <c r="AI278" s="225">
        <v>0</v>
      </c>
      <c r="AJ278" s="225">
        <v>0</v>
      </c>
      <c r="AK278" s="225">
        <v>0</v>
      </c>
      <c r="AL278" s="225">
        <v>0</v>
      </c>
      <c r="AM278" s="225">
        <v>0</v>
      </c>
      <c r="AN278" s="225">
        <v>0</v>
      </c>
      <c r="AO278" s="225">
        <v>0</v>
      </c>
      <c r="AP278" s="225">
        <v>0</v>
      </c>
      <c r="AQ278" s="225">
        <v>0</v>
      </c>
      <c r="AR278" s="225">
        <v>0</v>
      </c>
      <c r="AS278" s="225">
        <v>0</v>
      </c>
      <c r="AT278" s="225">
        <v>2.5000000000000001E-2</v>
      </c>
      <c r="AU278" s="225">
        <v>0</v>
      </c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2:93" x14ac:dyDescent="0.25">
      <c r="B279" s="44" t="s">
        <v>32</v>
      </c>
      <c r="C279" s="225">
        <v>0</v>
      </c>
      <c r="D279" s="225">
        <v>0</v>
      </c>
      <c r="E279" s="225">
        <v>0</v>
      </c>
      <c r="F279" s="225">
        <v>-0.74991699999999994</v>
      </c>
      <c r="G279" s="225">
        <v>0</v>
      </c>
      <c r="H279" s="225">
        <v>0.20125799999999999</v>
      </c>
      <c r="I279" s="225">
        <v>-0.54401999999999995</v>
      </c>
      <c r="J279" s="225">
        <v>6.8269999999999997E-2</v>
      </c>
      <c r="K279" s="225">
        <v>0.56081800000000004</v>
      </c>
      <c r="L279" s="225">
        <v>0.20125799999999999</v>
      </c>
      <c r="M279" s="225">
        <v>0</v>
      </c>
      <c r="N279" s="225">
        <v>0</v>
      </c>
      <c r="O279" s="225">
        <v>0</v>
      </c>
      <c r="P279" s="225">
        <v>0</v>
      </c>
      <c r="Q279" s="225">
        <v>0</v>
      </c>
      <c r="R279" s="225">
        <v>0</v>
      </c>
      <c r="S279" s="225">
        <v>0</v>
      </c>
      <c r="T279" s="225">
        <v>0</v>
      </c>
      <c r="U279" s="225">
        <v>0</v>
      </c>
      <c r="V279" s="225">
        <v>0</v>
      </c>
      <c r="W279" s="225">
        <v>0</v>
      </c>
      <c r="X279" s="225">
        <v>0</v>
      </c>
      <c r="Y279" s="225">
        <v>-0.74991699999999994</v>
      </c>
      <c r="Z279" s="225">
        <v>1.7068E-2</v>
      </c>
      <c r="AA279" s="225">
        <v>5.0314999999999999E-2</v>
      </c>
      <c r="AB279" s="225">
        <v>-2.1760799999999998</v>
      </c>
      <c r="AC279" s="225">
        <v>3.738788</v>
      </c>
      <c r="AD279" s="225">
        <v>3.738788</v>
      </c>
      <c r="AE279" s="225">
        <v>0</v>
      </c>
      <c r="AF279" s="225">
        <v>0</v>
      </c>
      <c r="AG279" s="225">
        <v>0</v>
      </c>
      <c r="AH279" s="225">
        <v>0</v>
      </c>
      <c r="AI279" s="225">
        <v>0</v>
      </c>
      <c r="AJ279" s="225">
        <v>0</v>
      </c>
      <c r="AK279" s="225">
        <v>0</v>
      </c>
      <c r="AL279" s="225">
        <v>0</v>
      </c>
      <c r="AM279" s="225">
        <v>0</v>
      </c>
      <c r="AN279" s="225">
        <v>0</v>
      </c>
      <c r="AO279" s="225">
        <v>0</v>
      </c>
      <c r="AP279" s="225">
        <v>1.869394</v>
      </c>
      <c r="AQ279" s="225">
        <v>0</v>
      </c>
      <c r="AR279" s="225">
        <v>1.869394</v>
      </c>
      <c r="AS279" s="225">
        <v>0</v>
      </c>
      <c r="AT279" s="225">
        <v>0</v>
      </c>
      <c r="AU279" s="225">
        <v>0.78988499999999995</v>
      </c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2:93" x14ac:dyDescent="0.25">
      <c r="B280" s="44" t="s">
        <v>33</v>
      </c>
      <c r="C280" s="225">
        <v>0</v>
      </c>
      <c r="D280" s="225">
        <v>0</v>
      </c>
      <c r="E280" s="225">
        <v>0.25</v>
      </c>
      <c r="F280" s="225">
        <v>-0.13930899999999999</v>
      </c>
      <c r="G280" s="225">
        <v>0.25</v>
      </c>
      <c r="H280" s="225">
        <v>8.2007999999999998E-2</v>
      </c>
      <c r="I280" s="225">
        <v>2.8316000000000001E-2</v>
      </c>
      <c r="J280" s="225">
        <v>0.123137</v>
      </c>
      <c r="K280" s="225">
        <v>-2.9191000000000002E-2</v>
      </c>
      <c r="L280" s="225">
        <v>8.2007999999999998E-2</v>
      </c>
      <c r="M280" s="225">
        <v>0</v>
      </c>
      <c r="N280" s="225">
        <v>0</v>
      </c>
      <c r="O280" s="225">
        <v>0</v>
      </c>
      <c r="P280" s="225">
        <v>0</v>
      </c>
      <c r="Q280" s="225">
        <v>0</v>
      </c>
      <c r="R280" s="225">
        <v>0</v>
      </c>
      <c r="S280" s="225">
        <v>0</v>
      </c>
      <c r="T280" s="225">
        <v>0</v>
      </c>
      <c r="U280" s="225">
        <v>0</v>
      </c>
      <c r="V280" s="225">
        <v>0</v>
      </c>
      <c r="W280" s="225">
        <v>0</v>
      </c>
      <c r="X280" s="225">
        <v>0</v>
      </c>
      <c r="Y280" s="225">
        <v>0.110691</v>
      </c>
      <c r="Z280" s="225">
        <v>3.0783999999999999E-2</v>
      </c>
      <c r="AA280" s="225">
        <v>2.0501999999999999E-2</v>
      </c>
      <c r="AB280" s="225">
        <v>0.113265</v>
      </c>
      <c r="AC280" s="225">
        <v>-0.194605</v>
      </c>
      <c r="AD280" s="225">
        <v>-0.194605</v>
      </c>
      <c r="AE280" s="225">
        <v>0</v>
      </c>
      <c r="AF280" s="225">
        <v>0</v>
      </c>
      <c r="AG280" s="225">
        <v>0</v>
      </c>
      <c r="AH280" s="225">
        <v>0</v>
      </c>
      <c r="AI280" s="225">
        <v>0</v>
      </c>
      <c r="AJ280" s="225">
        <v>0</v>
      </c>
      <c r="AK280" s="225">
        <v>0</v>
      </c>
      <c r="AL280" s="225">
        <v>0</v>
      </c>
      <c r="AM280" s="225">
        <v>0</v>
      </c>
      <c r="AN280" s="225">
        <v>0</v>
      </c>
      <c r="AO280" s="225">
        <v>0</v>
      </c>
      <c r="AP280" s="225">
        <v>-9.7302E-2</v>
      </c>
      <c r="AQ280" s="225">
        <v>0</v>
      </c>
      <c r="AR280" s="225">
        <v>-9.7302E-2</v>
      </c>
      <c r="AS280" s="225">
        <v>0</v>
      </c>
      <c r="AT280" s="225">
        <v>0</v>
      </c>
      <c r="AU280" s="225">
        <v>-4.1113999999999998E-2</v>
      </c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2:93" x14ac:dyDescent="0.25">
      <c r="B281" s="44" t="s">
        <v>34</v>
      </c>
      <c r="C281" s="225">
        <v>0</v>
      </c>
      <c r="D281" s="225">
        <v>0</v>
      </c>
      <c r="E281" s="225">
        <v>0.25</v>
      </c>
      <c r="F281" s="225">
        <v>-0.163607</v>
      </c>
      <c r="G281" s="225">
        <v>0.25</v>
      </c>
      <c r="H281" s="225">
        <v>8.2007999999999998E-2</v>
      </c>
      <c r="I281" s="225">
        <v>2.8316000000000001E-2</v>
      </c>
      <c r="J281" s="225">
        <v>0.123137</v>
      </c>
      <c r="K281" s="225">
        <v>-2.9191000000000002E-2</v>
      </c>
      <c r="L281" s="225">
        <v>8.2007999999999998E-2</v>
      </c>
      <c r="M281" s="225">
        <v>0</v>
      </c>
      <c r="N281" s="225">
        <v>0</v>
      </c>
      <c r="O281" s="225">
        <v>0</v>
      </c>
      <c r="P281" s="225">
        <v>0</v>
      </c>
      <c r="Q281" s="225">
        <v>0</v>
      </c>
      <c r="R281" s="225">
        <v>0</v>
      </c>
      <c r="S281" s="225">
        <v>0</v>
      </c>
      <c r="T281" s="225">
        <v>0</v>
      </c>
      <c r="U281" s="225">
        <v>0</v>
      </c>
      <c r="V281" s="225">
        <v>0</v>
      </c>
      <c r="W281" s="225">
        <v>0</v>
      </c>
      <c r="X281" s="225">
        <v>0</v>
      </c>
      <c r="Y281" s="225">
        <v>8.6392999999999998E-2</v>
      </c>
      <c r="Z281" s="225">
        <v>3.0783999999999999E-2</v>
      </c>
      <c r="AA281" s="225">
        <v>2.0501999999999999E-2</v>
      </c>
      <c r="AB281" s="225">
        <v>0.113265</v>
      </c>
      <c r="AC281" s="225">
        <v>-0.194605</v>
      </c>
      <c r="AD281" s="225">
        <v>-0.194605</v>
      </c>
      <c r="AE281" s="225">
        <v>0</v>
      </c>
      <c r="AF281" s="225">
        <v>0</v>
      </c>
      <c r="AG281" s="225">
        <v>0</v>
      </c>
      <c r="AH281" s="225">
        <v>0</v>
      </c>
      <c r="AI281" s="225">
        <v>0</v>
      </c>
      <c r="AJ281" s="225">
        <v>0</v>
      </c>
      <c r="AK281" s="225">
        <v>0</v>
      </c>
      <c r="AL281" s="225">
        <v>0</v>
      </c>
      <c r="AM281" s="225">
        <v>0</v>
      </c>
      <c r="AN281" s="225">
        <v>0</v>
      </c>
      <c r="AO281" s="225">
        <v>0</v>
      </c>
      <c r="AP281" s="225">
        <v>-9.7302E-2</v>
      </c>
      <c r="AQ281" s="225">
        <v>0</v>
      </c>
      <c r="AR281" s="225">
        <v>-9.7302E-2</v>
      </c>
      <c r="AS281" s="225">
        <v>0</v>
      </c>
      <c r="AT281" s="225">
        <v>0</v>
      </c>
      <c r="AU281" s="225">
        <v>-4.1113999999999998E-2</v>
      </c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2:93" x14ac:dyDescent="0.25">
      <c r="B282" s="44" t="s">
        <v>35</v>
      </c>
      <c r="C282" s="225">
        <v>0</v>
      </c>
      <c r="D282" s="225">
        <v>0</v>
      </c>
      <c r="E282" s="225">
        <v>0.25</v>
      </c>
      <c r="F282" s="225">
        <v>-0.20133599999999999</v>
      </c>
      <c r="G282" s="225">
        <v>0.25</v>
      </c>
      <c r="H282" s="225">
        <v>8.2007999999999998E-2</v>
      </c>
      <c r="I282" s="225">
        <v>2.8316000000000001E-2</v>
      </c>
      <c r="J282" s="225">
        <v>0.123137</v>
      </c>
      <c r="K282" s="225">
        <v>-2.9191000000000002E-2</v>
      </c>
      <c r="L282" s="225">
        <v>8.2007999999999998E-2</v>
      </c>
      <c r="M282" s="225">
        <v>0</v>
      </c>
      <c r="N282" s="225">
        <v>0</v>
      </c>
      <c r="O282" s="225">
        <v>0</v>
      </c>
      <c r="P282" s="225">
        <v>0</v>
      </c>
      <c r="Q282" s="225">
        <v>0</v>
      </c>
      <c r="R282" s="225">
        <v>0</v>
      </c>
      <c r="S282" s="225">
        <v>0</v>
      </c>
      <c r="T282" s="225">
        <v>0</v>
      </c>
      <c r="U282" s="225">
        <v>0</v>
      </c>
      <c r="V282" s="225">
        <v>0</v>
      </c>
      <c r="W282" s="225">
        <v>0</v>
      </c>
      <c r="X282" s="225">
        <v>0</v>
      </c>
      <c r="Y282" s="225">
        <v>4.8663999999999999E-2</v>
      </c>
      <c r="Z282" s="225">
        <v>3.0783999999999999E-2</v>
      </c>
      <c r="AA282" s="225">
        <v>2.0501999999999999E-2</v>
      </c>
      <c r="AB282" s="225">
        <v>0.113265</v>
      </c>
      <c r="AC282" s="225">
        <v>-0.194605</v>
      </c>
      <c r="AD282" s="225">
        <v>-0.194605</v>
      </c>
      <c r="AE282" s="225">
        <v>0</v>
      </c>
      <c r="AF282" s="225">
        <v>0</v>
      </c>
      <c r="AG282" s="225">
        <v>0</v>
      </c>
      <c r="AH282" s="225">
        <v>0</v>
      </c>
      <c r="AI282" s="225">
        <v>0</v>
      </c>
      <c r="AJ282" s="225">
        <v>0</v>
      </c>
      <c r="AK282" s="225">
        <v>0</v>
      </c>
      <c r="AL282" s="225">
        <v>0</v>
      </c>
      <c r="AM282" s="225">
        <v>0</v>
      </c>
      <c r="AN282" s="225">
        <v>0</v>
      </c>
      <c r="AO282" s="225">
        <v>0</v>
      </c>
      <c r="AP282" s="225">
        <v>-9.7302E-2</v>
      </c>
      <c r="AQ282" s="225">
        <v>0</v>
      </c>
      <c r="AR282" s="225">
        <v>-9.7302E-2</v>
      </c>
      <c r="AS282" s="225">
        <v>0</v>
      </c>
      <c r="AT282" s="225">
        <v>0</v>
      </c>
      <c r="AU282" s="225">
        <v>-4.1113999999999998E-2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2:93" x14ac:dyDescent="0.25">
      <c r="B283" s="44" t="s">
        <v>120</v>
      </c>
      <c r="C283" s="225">
        <v>0</v>
      </c>
      <c r="D283" s="225">
        <v>0</v>
      </c>
      <c r="E283" s="225">
        <v>0</v>
      </c>
      <c r="F283" s="225">
        <v>1.0805E-2</v>
      </c>
      <c r="G283" s="225">
        <v>0</v>
      </c>
      <c r="H283" s="225">
        <v>0</v>
      </c>
      <c r="I283" s="225">
        <v>0</v>
      </c>
      <c r="J283" s="225">
        <v>0</v>
      </c>
      <c r="K283" s="225">
        <v>0</v>
      </c>
      <c r="L283" s="225">
        <v>0</v>
      </c>
      <c r="M283" s="225">
        <v>0</v>
      </c>
      <c r="N283" s="225">
        <v>0</v>
      </c>
      <c r="O283" s="225">
        <v>0</v>
      </c>
      <c r="P283" s="225">
        <v>0</v>
      </c>
      <c r="Q283" s="225">
        <v>0</v>
      </c>
      <c r="R283" s="225">
        <v>0</v>
      </c>
      <c r="S283" s="225">
        <v>0</v>
      </c>
      <c r="T283" s="225">
        <v>0</v>
      </c>
      <c r="U283" s="225">
        <v>0</v>
      </c>
      <c r="V283" s="225">
        <v>0</v>
      </c>
      <c r="W283" s="225">
        <v>0</v>
      </c>
      <c r="X283" s="225">
        <v>0</v>
      </c>
      <c r="Y283" s="225">
        <v>1.0805E-2</v>
      </c>
      <c r="Z283" s="225">
        <v>0</v>
      </c>
      <c r="AA283" s="225">
        <v>0</v>
      </c>
      <c r="AB283" s="225">
        <v>0</v>
      </c>
      <c r="AC283" s="225">
        <v>0</v>
      </c>
      <c r="AD283" s="225">
        <v>0</v>
      </c>
      <c r="AE283" s="225">
        <v>0</v>
      </c>
      <c r="AF283" s="225">
        <v>0</v>
      </c>
      <c r="AG283" s="225">
        <v>0</v>
      </c>
      <c r="AH283" s="225">
        <v>0</v>
      </c>
      <c r="AI283" s="225">
        <v>0</v>
      </c>
      <c r="AJ283" s="225">
        <v>0</v>
      </c>
      <c r="AK283" s="225">
        <v>0</v>
      </c>
      <c r="AL283" s="225">
        <v>0</v>
      </c>
      <c r="AM283" s="225">
        <v>0</v>
      </c>
      <c r="AN283" s="225">
        <v>0</v>
      </c>
      <c r="AO283" s="225">
        <v>0</v>
      </c>
      <c r="AP283" s="225">
        <v>0</v>
      </c>
      <c r="AQ283" s="225">
        <v>0</v>
      </c>
      <c r="AR283" s="225">
        <v>0</v>
      </c>
      <c r="AS283" s="225">
        <v>0</v>
      </c>
      <c r="AT283" s="225">
        <v>0</v>
      </c>
      <c r="AU283" s="225">
        <v>0</v>
      </c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2:93" x14ac:dyDescent="0.25">
      <c r="B284" s="44" t="s">
        <v>121</v>
      </c>
      <c r="C284" s="225">
        <v>0</v>
      </c>
      <c r="D284" s="225">
        <v>0</v>
      </c>
      <c r="E284" s="225">
        <v>0</v>
      </c>
      <c r="F284" s="225">
        <v>3.5392E-2</v>
      </c>
      <c r="G284" s="225">
        <v>0</v>
      </c>
      <c r="H284" s="225">
        <v>0</v>
      </c>
      <c r="I284" s="225">
        <v>0</v>
      </c>
      <c r="J284" s="225">
        <v>0</v>
      </c>
      <c r="K284" s="225">
        <v>0</v>
      </c>
      <c r="L284" s="225">
        <v>0</v>
      </c>
      <c r="M284" s="225">
        <v>0</v>
      </c>
      <c r="N284" s="225">
        <v>0</v>
      </c>
      <c r="O284" s="225">
        <v>0</v>
      </c>
      <c r="P284" s="225">
        <v>0</v>
      </c>
      <c r="Q284" s="225">
        <v>0</v>
      </c>
      <c r="R284" s="225">
        <v>0</v>
      </c>
      <c r="S284" s="225">
        <v>0</v>
      </c>
      <c r="T284" s="225">
        <v>0</v>
      </c>
      <c r="U284" s="225">
        <v>0</v>
      </c>
      <c r="V284" s="225">
        <v>0</v>
      </c>
      <c r="W284" s="225">
        <v>0</v>
      </c>
      <c r="X284" s="225">
        <v>0</v>
      </c>
      <c r="Y284" s="225">
        <v>3.5392E-2</v>
      </c>
      <c r="Z284" s="225">
        <v>0</v>
      </c>
      <c r="AA284" s="225">
        <v>0</v>
      </c>
      <c r="AB284" s="225">
        <v>0</v>
      </c>
      <c r="AC284" s="225">
        <v>0</v>
      </c>
      <c r="AD284" s="225">
        <v>0</v>
      </c>
      <c r="AE284" s="225">
        <v>0</v>
      </c>
      <c r="AF284" s="225">
        <v>0</v>
      </c>
      <c r="AG284" s="225">
        <v>0</v>
      </c>
      <c r="AH284" s="225">
        <v>0</v>
      </c>
      <c r="AI284" s="225">
        <v>0</v>
      </c>
      <c r="AJ284" s="225">
        <v>0</v>
      </c>
      <c r="AK284" s="225">
        <v>0</v>
      </c>
      <c r="AL284" s="225">
        <v>0</v>
      </c>
      <c r="AM284" s="225">
        <v>0</v>
      </c>
      <c r="AN284" s="225">
        <v>0</v>
      </c>
      <c r="AO284" s="225">
        <v>0</v>
      </c>
      <c r="AP284" s="225">
        <v>0</v>
      </c>
      <c r="AQ284" s="225">
        <v>0</v>
      </c>
      <c r="AR284" s="225">
        <v>0</v>
      </c>
      <c r="AS284" s="225">
        <v>0</v>
      </c>
      <c r="AT284" s="225">
        <v>0</v>
      </c>
      <c r="AU284" s="225">
        <v>0</v>
      </c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2:93" x14ac:dyDescent="0.25">
      <c r="B285" s="44" t="s">
        <v>122</v>
      </c>
      <c r="C285" s="225">
        <v>0</v>
      </c>
      <c r="D285" s="225">
        <v>0</v>
      </c>
      <c r="E285" s="225">
        <v>0</v>
      </c>
      <c r="F285" s="225">
        <v>6.1643999999999997E-2</v>
      </c>
      <c r="G285" s="225">
        <v>0</v>
      </c>
      <c r="H285" s="225">
        <v>0</v>
      </c>
      <c r="I285" s="225">
        <v>0</v>
      </c>
      <c r="J285" s="225">
        <v>0</v>
      </c>
      <c r="K285" s="225">
        <v>0</v>
      </c>
      <c r="L285" s="225">
        <v>0</v>
      </c>
      <c r="M285" s="225">
        <v>0</v>
      </c>
      <c r="N285" s="225">
        <v>0</v>
      </c>
      <c r="O285" s="225">
        <v>0</v>
      </c>
      <c r="P285" s="225">
        <v>0</v>
      </c>
      <c r="Q285" s="225">
        <v>0</v>
      </c>
      <c r="R285" s="225">
        <v>0</v>
      </c>
      <c r="S285" s="225">
        <v>0</v>
      </c>
      <c r="T285" s="225">
        <v>0</v>
      </c>
      <c r="U285" s="225">
        <v>0</v>
      </c>
      <c r="V285" s="225">
        <v>0</v>
      </c>
      <c r="W285" s="225">
        <v>0</v>
      </c>
      <c r="X285" s="225">
        <v>0</v>
      </c>
      <c r="Y285" s="225">
        <v>6.1643999999999997E-2</v>
      </c>
      <c r="Z285" s="225">
        <v>0</v>
      </c>
      <c r="AA285" s="225">
        <v>0</v>
      </c>
      <c r="AB285" s="225">
        <v>0</v>
      </c>
      <c r="AC285" s="225">
        <v>0</v>
      </c>
      <c r="AD285" s="225">
        <v>0</v>
      </c>
      <c r="AE285" s="225">
        <v>0</v>
      </c>
      <c r="AF285" s="225">
        <v>0</v>
      </c>
      <c r="AG285" s="225">
        <v>0</v>
      </c>
      <c r="AH285" s="225">
        <v>0</v>
      </c>
      <c r="AI285" s="225">
        <v>0</v>
      </c>
      <c r="AJ285" s="225">
        <v>0</v>
      </c>
      <c r="AK285" s="225">
        <v>0</v>
      </c>
      <c r="AL285" s="225">
        <v>0</v>
      </c>
      <c r="AM285" s="225">
        <v>0</v>
      </c>
      <c r="AN285" s="225">
        <v>0</v>
      </c>
      <c r="AO285" s="225">
        <v>0</v>
      </c>
      <c r="AP285" s="225">
        <v>0</v>
      </c>
      <c r="AQ285" s="225">
        <v>0</v>
      </c>
      <c r="AR285" s="225">
        <v>0</v>
      </c>
      <c r="AS285" s="225">
        <v>0</v>
      </c>
      <c r="AT285" s="225">
        <v>0</v>
      </c>
      <c r="AU285" s="225">
        <v>0</v>
      </c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2:93" x14ac:dyDescent="0.25">
      <c r="B286" s="44" t="s">
        <v>123</v>
      </c>
      <c r="C286" s="225">
        <v>0</v>
      </c>
      <c r="D286" s="225">
        <v>0</v>
      </c>
      <c r="E286" s="225">
        <v>0</v>
      </c>
      <c r="F286" s="225">
        <v>8.3467E-2</v>
      </c>
      <c r="G286" s="225">
        <v>0</v>
      </c>
      <c r="H286" s="225">
        <v>0</v>
      </c>
      <c r="I286" s="225">
        <v>0</v>
      </c>
      <c r="J286" s="225">
        <v>0</v>
      </c>
      <c r="K286" s="225">
        <v>0</v>
      </c>
      <c r="L286" s="225">
        <v>0</v>
      </c>
      <c r="M286" s="225">
        <v>0</v>
      </c>
      <c r="N286" s="225">
        <v>0</v>
      </c>
      <c r="O286" s="225">
        <v>0</v>
      </c>
      <c r="P286" s="225">
        <v>0</v>
      </c>
      <c r="Q286" s="225">
        <v>0</v>
      </c>
      <c r="R286" s="225">
        <v>0</v>
      </c>
      <c r="S286" s="225">
        <v>0</v>
      </c>
      <c r="T286" s="225">
        <v>0</v>
      </c>
      <c r="U286" s="225">
        <v>0</v>
      </c>
      <c r="V286" s="225">
        <v>0</v>
      </c>
      <c r="W286" s="225">
        <v>0</v>
      </c>
      <c r="X286" s="225">
        <v>0</v>
      </c>
      <c r="Y286" s="225">
        <v>8.3467E-2</v>
      </c>
      <c r="Z286" s="225">
        <v>0</v>
      </c>
      <c r="AA286" s="225">
        <v>0</v>
      </c>
      <c r="AB286" s="225">
        <v>0</v>
      </c>
      <c r="AC286" s="225">
        <v>0</v>
      </c>
      <c r="AD286" s="225">
        <v>0</v>
      </c>
      <c r="AE286" s="225">
        <v>0</v>
      </c>
      <c r="AF286" s="225">
        <v>0</v>
      </c>
      <c r="AG286" s="225">
        <v>0</v>
      </c>
      <c r="AH286" s="225">
        <v>0</v>
      </c>
      <c r="AI286" s="225">
        <v>0</v>
      </c>
      <c r="AJ286" s="225">
        <v>0</v>
      </c>
      <c r="AK286" s="225">
        <v>0</v>
      </c>
      <c r="AL286" s="225">
        <v>0</v>
      </c>
      <c r="AM286" s="225">
        <v>0</v>
      </c>
      <c r="AN286" s="225">
        <v>0</v>
      </c>
      <c r="AO286" s="225">
        <v>0</v>
      </c>
      <c r="AP286" s="225">
        <v>0</v>
      </c>
      <c r="AQ286" s="225">
        <v>0</v>
      </c>
      <c r="AR286" s="225">
        <v>0</v>
      </c>
      <c r="AS286" s="225">
        <v>0</v>
      </c>
      <c r="AT286" s="225">
        <v>0</v>
      </c>
      <c r="AU286" s="225">
        <v>0</v>
      </c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2:93" x14ac:dyDescent="0.25">
      <c r="B287" s="44" t="s">
        <v>124</v>
      </c>
      <c r="C287" s="225">
        <v>0</v>
      </c>
      <c r="D287" s="225">
        <v>0</v>
      </c>
      <c r="E287" s="225">
        <v>1</v>
      </c>
      <c r="F287" s="225">
        <v>-0.91253799999999996</v>
      </c>
      <c r="G287" s="225">
        <v>0</v>
      </c>
      <c r="H287" s="225">
        <v>-0.58130199999999999</v>
      </c>
      <c r="I287" s="225">
        <v>8.7139999999999995E-2</v>
      </c>
      <c r="J287" s="225">
        <v>0.49582500000000002</v>
      </c>
      <c r="K287" s="225">
        <v>0.21016899999999999</v>
      </c>
      <c r="L287" s="225">
        <v>0.41869800000000001</v>
      </c>
      <c r="M287" s="225">
        <v>1</v>
      </c>
      <c r="N287" s="225">
        <v>0</v>
      </c>
      <c r="O287" s="225">
        <v>0</v>
      </c>
      <c r="P287" s="225">
        <v>0</v>
      </c>
      <c r="Q287" s="225">
        <v>0</v>
      </c>
      <c r="R287" s="225">
        <v>0</v>
      </c>
      <c r="S287" s="225">
        <v>0</v>
      </c>
      <c r="T287" s="225">
        <v>0</v>
      </c>
      <c r="U287" s="225">
        <v>0</v>
      </c>
      <c r="V287" s="225">
        <v>0</v>
      </c>
      <c r="W287" s="225">
        <v>0</v>
      </c>
      <c r="X287" s="225">
        <v>0</v>
      </c>
      <c r="Y287" s="225">
        <v>8.7461999999999998E-2</v>
      </c>
      <c r="Z287" s="225">
        <v>0.123956</v>
      </c>
      <c r="AA287" s="225">
        <v>0.104674</v>
      </c>
      <c r="AB287" s="225">
        <v>0.34855999999999998</v>
      </c>
      <c r="AC287" s="225">
        <v>-0.59887100000000004</v>
      </c>
      <c r="AD287" s="225">
        <v>-0.59887100000000004</v>
      </c>
      <c r="AE287" s="225">
        <v>0</v>
      </c>
      <c r="AF287" s="225">
        <v>0</v>
      </c>
      <c r="AG287" s="225">
        <v>0</v>
      </c>
      <c r="AH287" s="225">
        <v>0</v>
      </c>
      <c r="AI287" s="225">
        <v>0</v>
      </c>
      <c r="AJ287" s="225">
        <v>0</v>
      </c>
      <c r="AK287" s="225">
        <v>0</v>
      </c>
      <c r="AL287" s="225">
        <v>0</v>
      </c>
      <c r="AM287" s="225">
        <v>0</v>
      </c>
      <c r="AN287" s="225">
        <v>0</v>
      </c>
      <c r="AO287" s="225">
        <v>0</v>
      </c>
      <c r="AP287" s="225">
        <v>5.6400000000000005E-4</v>
      </c>
      <c r="AQ287" s="225">
        <v>0.3</v>
      </c>
      <c r="AR287" s="225">
        <v>5.6400000000000005E-4</v>
      </c>
      <c r="AS287" s="225">
        <v>0.3</v>
      </c>
      <c r="AT287" s="225">
        <v>0.3</v>
      </c>
      <c r="AU287" s="225">
        <v>0.17347799999999999</v>
      </c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2:93" x14ac:dyDescent="0.25">
      <c r="B288" s="44" t="s">
        <v>36</v>
      </c>
      <c r="C288" s="225">
        <v>0</v>
      </c>
      <c r="D288" s="225">
        <v>0</v>
      </c>
      <c r="E288" s="225">
        <v>0</v>
      </c>
      <c r="F288" s="225">
        <v>0</v>
      </c>
      <c r="G288" s="225">
        <v>0</v>
      </c>
      <c r="H288" s="225">
        <v>0</v>
      </c>
      <c r="I288" s="225">
        <v>0</v>
      </c>
      <c r="J288" s="225">
        <v>0</v>
      </c>
      <c r="K288" s="225">
        <v>0</v>
      </c>
      <c r="L288" s="225">
        <v>0</v>
      </c>
      <c r="M288" s="225">
        <v>0</v>
      </c>
      <c r="N288" s="225">
        <v>0</v>
      </c>
      <c r="O288" s="225">
        <v>0</v>
      </c>
      <c r="P288" s="225">
        <v>0</v>
      </c>
      <c r="Q288" s="225">
        <v>0</v>
      </c>
      <c r="R288" s="225">
        <v>0</v>
      </c>
      <c r="S288" s="225">
        <v>0</v>
      </c>
      <c r="T288" s="225">
        <v>0</v>
      </c>
      <c r="U288" s="225">
        <v>0</v>
      </c>
      <c r="V288" s="225">
        <v>0</v>
      </c>
      <c r="W288" s="225">
        <v>0</v>
      </c>
      <c r="X288" s="225">
        <v>0</v>
      </c>
      <c r="Y288" s="225">
        <v>0</v>
      </c>
      <c r="Z288" s="225">
        <v>0.25</v>
      </c>
      <c r="AA288" s="225">
        <v>0</v>
      </c>
      <c r="AB288" s="225">
        <v>0</v>
      </c>
      <c r="AC288" s="225">
        <v>0</v>
      </c>
      <c r="AD288" s="225">
        <v>0</v>
      </c>
      <c r="AE288" s="225">
        <v>0</v>
      </c>
      <c r="AF288" s="225">
        <v>0</v>
      </c>
      <c r="AG288" s="225">
        <v>0</v>
      </c>
      <c r="AH288" s="225">
        <v>0</v>
      </c>
      <c r="AI288" s="225">
        <v>0</v>
      </c>
      <c r="AJ288" s="225">
        <v>0</v>
      </c>
      <c r="AK288" s="225">
        <v>0</v>
      </c>
      <c r="AL288" s="225">
        <v>0</v>
      </c>
      <c r="AM288" s="225">
        <v>0</v>
      </c>
      <c r="AN288" s="225">
        <v>0</v>
      </c>
      <c r="AO288" s="225">
        <v>0</v>
      </c>
      <c r="AP288" s="225">
        <v>0</v>
      </c>
      <c r="AQ288" s="225">
        <v>0</v>
      </c>
      <c r="AR288" s="225">
        <v>0</v>
      </c>
      <c r="AS288" s="225">
        <v>0</v>
      </c>
      <c r="AT288" s="225">
        <v>0</v>
      </c>
      <c r="AU288" s="225">
        <v>0</v>
      </c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2:93" x14ac:dyDescent="0.25">
      <c r="B289" s="44" t="s">
        <v>37</v>
      </c>
      <c r="C289" s="225">
        <v>0</v>
      </c>
      <c r="D289" s="225">
        <v>0</v>
      </c>
      <c r="E289" s="225">
        <v>0</v>
      </c>
      <c r="F289" s="225">
        <v>0</v>
      </c>
      <c r="G289" s="225">
        <v>0</v>
      </c>
      <c r="H289" s="225">
        <v>0</v>
      </c>
      <c r="I289" s="225">
        <v>0</v>
      </c>
      <c r="J289" s="225">
        <v>0</v>
      </c>
      <c r="K289" s="225">
        <v>0</v>
      </c>
      <c r="L289" s="225">
        <v>0</v>
      </c>
      <c r="M289" s="225">
        <v>0</v>
      </c>
      <c r="N289" s="225">
        <v>0</v>
      </c>
      <c r="O289" s="225">
        <v>0</v>
      </c>
      <c r="P289" s="225">
        <v>0</v>
      </c>
      <c r="Q289" s="225">
        <v>0</v>
      </c>
      <c r="R289" s="225">
        <v>0</v>
      </c>
      <c r="S289" s="225">
        <v>0</v>
      </c>
      <c r="T289" s="225">
        <v>0</v>
      </c>
      <c r="U289" s="225">
        <v>0</v>
      </c>
      <c r="V289" s="225">
        <v>0</v>
      </c>
      <c r="W289" s="225">
        <v>0</v>
      </c>
      <c r="X289" s="225">
        <v>0</v>
      </c>
      <c r="Y289" s="225">
        <v>0</v>
      </c>
      <c r="Z289" s="225">
        <v>0.25</v>
      </c>
      <c r="AA289" s="225">
        <v>0</v>
      </c>
      <c r="AB289" s="225">
        <v>0</v>
      </c>
      <c r="AC289" s="225">
        <v>0</v>
      </c>
      <c r="AD289" s="225">
        <v>0</v>
      </c>
      <c r="AE289" s="225">
        <v>0</v>
      </c>
      <c r="AF289" s="225">
        <v>0</v>
      </c>
      <c r="AG289" s="225">
        <v>0</v>
      </c>
      <c r="AH289" s="225">
        <v>0</v>
      </c>
      <c r="AI289" s="225">
        <v>0</v>
      </c>
      <c r="AJ289" s="225">
        <v>0</v>
      </c>
      <c r="AK289" s="225">
        <v>0</v>
      </c>
      <c r="AL289" s="225">
        <v>0</v>
      </c>
      <c r="AM289" s="225">
        <v>0</v>
      </c>
      <c r="AN289" s="225">
        <v>0</v>
      </c>
      <c r="AO289" s="225">
        <v>0</v>
      </c>
      <c r="AP289" s="225">
        <v>0</v>
      </c>
      <c r="AQ289" s="225">
        <v>0</v>
      </c>
      <c r="AR289" s="225">
        <v>0</v>
      </c>
      <c r="AS289" s="225">
        <v>0</v>
      </c>
      <c r="AT289" s="225">
        <v>0</v>
      </c>
      <c r="AU289" s="225">
        <v>0</v>
      </c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2:93" x14ac:dyDescent="0.25">
      <c r="B290" s="44" t="s">
        <v>96</v>
      </c>
      <c r="C290" s="225">
        <v>0</v>
      </c>
      <c r="D290" s="225">
        <v>0</v>
      </c>
      <c r="E290" s="225">
        <v>0</v>
      </c>
      <c r="F290" s="225">
        <v>5.7149999999999996E-3</v>
      </c>
      <c r="G290" s="225">
        <v>0</v>
      </c>
      <c r="H290" s="225">
        <v>0</v>
      </c>
      <c r="I290" s="225">
        <v>0</v>
      </c>
      <c r="J290" s="225">
        <v>0</v>
      </c>
      <c r="K290" s="225">
        <v>0</v>
      </c>
      <c r="L290" s="225">
        <v>0</v>
      </c>
      <c r="M290" s="225">
        <v>0</v>
      </c>
      <c r="N290" s="225">
        <v>0</v>
      </c>
      <c r="O290" s="225">
        <v>0</v>
      </c>
      <c r="P290" s="225">
        <v>0</v>
      </c>
      <c r="Q290" s="225">
        <v>0</v>
      </c>
      <c r="R290" s="225">
        <v>0</v>
      </c>
      <c r="S290" s="225">
        <v>0</v>
      </c>
      <c r="T290" s="225">
        <v>0</v>
      </c>
      <c r="U290" s="225">
        <v>0</v>
      </c>
      <c r="V290" s="225">
        <v>0</v>
      </c>
      <c r="W290" s="225">
        <v>0</v>
      </c>
      <c r="X290" s="225">
        <v>0</v>
      </c>
      <c r="Y290" s="225">
        <v>5.7149999999999996E-3</v>
      </c>
      <c r="Z290" s="225">
        <v>0</v>
      </c>
      <c r="AA290" s="225">
        <v>0.25</v>
      </c>
      <c r="AB290" s="225">
        <v>0</v>
      </c>
      <c r="AC290" s="225">
        <v>0</v>
      </c>
      <c r="AD290" s="225">
        <v>0</v>
      </c>
      <c r="AE290" s="225">
        <v>0</v>
      </c>
      <c r="AF290" s="225">
        <v>0</v>
      </c>
      <c r="AG290" s="225">
        <v>0</v>
      </c>
      <c r="AH290" s="225">
        <v>0</v>
      </c>
      <c r="AI290" s="225">
        <v>0</v>
      </c>
      <c r="AJ290" s="225">
        <v>0</v>
      </c>
      <c r="AK290" s="225">
        <v>0</v>
      </c>
      <c r="AL290" s="225">
        <v>0</v>
      </c>
      <c r="AM290" s="225">
        <v>0</v>
      </c>
      <c r="AN290" s="225">
        <v>0</v>
      </c>
      <c r="AO290" s="225">
        <v>0</v>
      </c>
      <c r="AP290" s="225">
        <v>0</v>
      </c>
      <c r="AQ290" s="225">
        <v>0</v>
      </c>
      <c r="AR290" s="225">
        <v>0</v>
      </c>
      <c r="AS290" s="225">
        <v>0</v>
      </c>
      <c r="AT290" s="225">
        <v>0</v>
      </c>
      <c r="AU290" s="225">
        <v>0</v>
      </c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2:93" x14ac:dyDescent="0.25">
      <c r="B291" s="44" t="s">
        <v>97</v>
      </c>
      <c r="C291" s="225">
        <v>0</v>
      </c>
      <c r="D291" s="225">
        <v>0</v>
      </c>
      <c r="E291" s="225">
        <v>0</v>
      </c>
      <c r="F291" s="225">
        <v>4.1479999999999998E-3</v>
      </c>
      <c r="G291" s="225">
        <v>0</v>
      </c>
      <c r="H291" s="225">
        <v>0</v>
      </c>
      <c r="I291" s="225">
        <v>0</v>
      </c>
      <c r="J291" s="225">
        <v>0</v>
      </c>
      <c r="K291" s="225">
        <v>0</v>
      </c>
      <c r="L291" s="225">
        <v>0</v>
      </c>
      <c r="M291" s="225">
        <v>0</v>
      </c>
      <c r="N291" s="225">
        <v>0</v>
      </c>
      <c r="O291" s="225">
        <v>0</v>
      </c>
      <c r="P291" s="225">
        <v>0</v>
      </c>
      <c r="Q291" s="225">
        <v>0</v>
      </c>
      <c r="R291" s="225">
        <v>0</v>
      </c>
      <c r="S291" s="225">
        <v>0</v>
      </c>
      <c r="T291" s="225">
        <v>0</v>
      </c>
      <c r="U291" s="225">
        <v>0</v>
      </c>
      <c r="V291" s="225">
        <v>0</v>
      </c>
      <c r="W291" s="225">
        <v>0</v>
      </c>
      <c r="X291" s="225">
        <v>0</v>
      </c>
      <c r="Y291" s="225">
        <v>4.1479999999999998E-3</v>
      </c>
      <c r="Z291" s="225">
        <v>0</v>
      </c>
      <c r="AA291" s="225">
        <v>0.25</v>
      </c>
      <c r="AB291" s="225">
        <v>0</v>
      </c>
      <c r="AC291" s="225">
        <v>0</v>
      </c>
      <c r="AD291" s="225">
        <v>0</v>
      </c>
      <c r="AE291" s="225">
        <v>0</v>
      </c>
      <c r="AF291" s="225">
        <v>0</v>
      </c>
      <c r="AG291" s="225">
        <v>0</v>
      </c>
      <c r="AH291" s="225">
        <v>0</v>
      </c>
      <c r="AI291" s="225">
        <v>0</v>
      </c>
      <c r="AJ291" s="225">
        <v>0</v>
      </c>
      <c r="AK291" s="225">
        <v>0</v>
      </c>
      <c r="AL291" s="225">
        <v>0</v>
      </c>
      <c r="AM291" s="225">
        <v>0</v>
      </c>
      <c r="AN291" s="225">
        <v>0</v>
      </c>
      <c r="AO291" s="225">
        <v>0</v>
      </c>
      <c r="AP291" s="225">
        <v>0</v>
      </c>
      <c r="AQ291" s="225">
        <v>0</v>
      </c>
      <c r="AR291" s="225">
        <v>0</v>
      </c>
      <c r="AS291" s="225">
        <v>0</v>
      </c>
      <c r="AT291" s="225">
        <v>0</v>
      </c>
      <c r="AU291" s="225">
        <v>0</v>
      </c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2:93" x14ac:dyDescent="0.25">
      <c r="B292" s="44" t="s">
        <v>38</v>
      </c>
      <c r="C292" s="225">
        <v>0</v>
      </c>
      <c r="D292" s="225">
        <v>0</v>
      </c>
      <c r="E292" s="225">
        <v>0</v>
      </c>
      <c r="F292" s="225">
        <v>1.370763</v>
      </c>
      <c r="G292" s="225">
        <v>0</v>
      </c>
      <c r="H292" s="225">
        <v>-0.53896699999999997</v>
      </c>
      <c r="I292" s="225">
        <v>1.45688</v>
      </c>
      <c r="J292" s="225">
        <v>-0.18282699999999999</v>
      </c>
      <c r="K292" s="225">
        <v>-1.5018659999999999</v>
      </c>
      <c r="L292" s="225">
        <v>-0.53896699999999997</v>
      </c>
      <c r="M292" s="225">
        <v>0</v>
      </c>
      <c r="N292" s="225">
        <v>0</v>
      </c>
      <c r="O292" s="225">
        <v>0</v>
      </c>
      <c r="P292" s="225">
        <v>0</v>
      </c>
      <c r="Q292" s="225">
        <v>0</v>
      </c>
      <c r="R292" s="225">
        <v>0</v>
      </c>
      <c r="S292" s="225">
        <v>0</v>
      </c>
      <c r="T292" s="225">
        <v>0</v>
      </c>
      <c r="U292" s="225">
        <v>0</v>
      </c>
      <c r="V292" s="225">
        <v>0</v>
      </c>
      <c r="W292" s="225">
        <v>0</v>
      </c>
      <c r="X292" s="225">
        <v>0</v>
      </c>
      <c r="Y292" s="225">
        <v>1.370763</v>
      </c>
      <c r="Z292" s="225">
        <v>-4.5706999999999998E-2</v>
      </c>
      <c r="AA292" s="225">
        <v>-0.134742</v>
      </c>
      <c r="AB292" s="225">
        <v>5.8275199999999998</v>
      </c>
      <c r="AC292" s="225">
        <v>-10.012437</v>
      </c>
      <c r="AD292" s="225">
        <v>-10.012437</v>
      </c>
      <c r="AE292" s="225">
        <v>0</v>
      </c>
      <c r="AF292" s="225">
        <v>0</v>
      </c>
      <c r="AG292" s="225">
        <v>0</v>
      </c>
      <c r="AH292" s="225">
        <v>0</v>
      </c>
      <c r="AI292" s="225">
        <v>0</v>
      </c>
      <c r="AJ292" s="225">
        <v>0</v>
      </c>
      <c r="AK292" s="225">
        <v>0</v>
      </c>
      <c r="AL292" s="225">
        <v>0</v>
      </c>
      <c r="AM292" s="225">
        <v>0</v>
      </c>
      <c r="AN292" s="225">
        <v>0</v>
      </c>
      <c r="AO292" s="225">
        <v>0</v>
      </c>
      <c r="AP292" s="225">
        <v>-5.0062179999999996</v>
      </c>
      <c r="AQ292" s="225">
        <v>0</v>
      </c>
      <c r="AR292" s="225">
        <v>-5.0062179999999996</v>
      </c>
      <c r="AS292" s="225">
        <v>0</v>
      </c>
      <c r="AT292" s="225">
        <v>0</v>
      </c>
      <c r="AU292" s="225">
        <v>-2.1153040000000001</v>
      </c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2:93" x14ac:dyDescent="0.25">
      <c r="B293" s="44" t="s">
        <v>94</v>
      </c>
      <c r="C293" s="225">
        <v>0</v>
      </c>
      <c r="D293" s="225">
        <v>0</v>
      </c>
      <c r="E293" s="225">
        <v>0</v>
      </c>
      <c r="F293" s="225">
        <v>6.0439999999999999E-3</v>
      </c>
      <c r="G293" s="225">
        <v>0</v>
      </c>
      <c r="H293" s="225">
        <v>0</v>
      </c>
      <c r="I293" s="225">
        <v>0</v>
      </c>
      <c r="J293" s="225">
        <v>0</v>
      </c>
      <c r="K293" s="225">
        <v>0</v>
      </c>
      <c r="L293" s="225">
        <v>0</v>
      </c>
      <c r="M293" s="225">
        <v>0</v>
      </c>
      <c r="N293" s="225">
        <v>0</v>
      </c>
      <c r="O293" s="225">
        <v>0</v>
      </c>
      <c r="P293" s="225">
        <v>0</v>
      </c>
      <c r="Q293" s="225">
        <v>0</v>
      </c>
      <c r="R293" s="225">
        <v>0</v>
      </c>
      <c r="S293" s="225">
        <v>0</v>
      </c>
      <c r="T293" s="225">
        <v>0</v>
      </c>
      <c r="U293" s="225">
        <v>0</v>
      </c>
      <c r="V293" s="225">
        <v>0</v>
      </c>
      <c r="W293" s="225">
        <v>0</v>
      </c>
      <c r="X293" s="225">
        <v>0</v>
      </c>
      <c r="Y293" s="225">
        <v>6.0439999999999999E-3</v>
      </c>
      <c r="Z293" s="225">
        <v>0</v>
      </c>
      <c r="AA293" s="225">
        <v>0.25</v>
      </c>
      <c r="AB293" s="225">
        <v>0</v>
      </c>
      <c r="AC293" s="225">
        <v>0</v>
      </c>
      <c r="AD293" s="225">
        <v>0</v>
      </c>
      <c r="AE293" s="225">
        <v>0</v>
      </c>
      <c r="AF293" s="225">
        <v>0</v>
      </c>
      <c r="AG293" s="225">
        <v>0</v>
      </c>
      <c r="AH293" s="225">
        <v>0</v>
      </c>
      <c r="AI293" s="225">
        <v>0</v>
      </c>
      <c r="AJ293" s="225">
        <v>0</v>
      </c>
      <c r="AK293" s="225">
        <v>0</v>
      </c>
      <c r="AL293" s="225">
        <v>0</v>
      </c>
      <c r="AM293" s="225">
        <v>0</v>
      </c>
      <c r="AN293" s="225">
        <v>0</v>
      </c>
      <c r="AO293" s="225">
        <v>0</v>
      </c>
      <c r="AP293" s="225">
        <v>0</v>
      </c>
      <c r="AQ293" s="225">
        <v>0</v>
      </c>
      <c r="AR293" s="225">
        <v>0</v>
      </c>
      <c r="AS293" s="225">
        <v>0</v>
      </c>
      <c r="AT293" s="225">
        <v>0</v>
      </c>
      <c r="AU293" s="225">
        <v>0</v>
      </c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2:93" x14ac:dyDescent="0.25">
      <c r="B294" s="44" t="s">
        <v>40</v>
      </c>
      <c r="C294" s="225">
        <v>-2.9850000000000002E-2</v>
      </c>
      <c r="D294" s="225">
        <v>0</v>
      </c>
      <c r="E294" s="225">
        <v>0</v>
      </c>
      <c r="F294" s="225">
        <v>-4.2299999999999998E-4</v>
      </c>
      <c r="G294" s="225">
        <v>0</v>
      </c>
      <c r="H294" s="225">
        <v>-3.0209999999999998E-3</v>
      </c>
      <c r="I294" s="225">
        <v>0</v>
      </c>
      <c r="J294" s="225">
        <v>-4.1390000000000003E-3</v>
      </c>
      <c r="K294" s="225">
        <v>0</v>
      </c>
      <c r="L294" s="225">
        <v>-3.0209999999999998E-3</v>
      </c>
      <c r="M294" s="225">
        <v>0</v>
      </c>
      <c r="N294" s="225">
        <v>0</v>
      </c>
      <c r="O294" s="225">
        <v>-7.3741000000000001E-2</v>
      </c>
      <c r="P294" s="225">
        <v>-2.9850000000000002E-2</v>
      </c>
      <c r="Q294" s="225">
        <v>0</v>
      </c>
      <c r="R294" s="225">
        <v>0</v>
      </c>
      <c r="S294" s="225">
        <v>-2.9850000000000002E-2</v>
      </c>
      <c r="T294" s="225">
        <v>0</v>
      </c>
      <c r="U294" s="225">
        <v>0</v>
      </c>
      <c r="V294" s="225">
        <v>0</v>
      </c>
      <c r="W294" s="225">
        <v>0</v>
      </c>
      <c r="X294" s="225">
        <v>0</v>
      </c>
      <c r="Y294" s="225">
        <v>-4.2299999999999998E-4</v>
      </c>
      <c r="Z294" s="225">
        <v>-1.0349999999999999E-3</v>
      </c>
      <c r="AA294" s="225">
        <v>-7.5500000000000003E-4</v>
      </c>
      <c r="AB294" s="225">
        <v>0</v>
      </c>
      <c r="AC294" s="225">
        <v>0</v>
      </c>
      <c r="AD294" s="225">
        <v>0</v>
      </c>
      <c r="AE294" s="225">
        <v>1</v>
      </c>
      <c r="AF294" s="225">
        <v>0</v>
      </c>
      <c r="AG294" s="225">
        <v>0</v>
      </c>
      <c r="AH294" s="225">
        <v>0</v>
      </c>
      <c r="AI294" s="225">
        <v>0</v>
      </c>
      <c r="AJ294" s="225">
        <v>0</v>
      </c>
      <c r="AK294" s="225">
        <v>0</v>
      </c>
      <c r="AL294" s="225">
        <v>0</v>
      </c>
      <c r="AM294" s="225">
        <v>0</v>
      </c>
      <c r="AN294" s="225">
        <v>0</v>
      </c>
      <c r="AO294" s="225">
        <v>0</v>
      </c>
      <c r="AP294" s="225">
        <v>0</v>
      </c>
      <c r="AQ294" s="225">
        <v>0</v>
      </c>
      <c r="AR294" s="225">
        <v>0</v>
      </c>
      <c r="AS294" s="225">
        <v>0</v>
      </c>
      <c r="AT294" s="225">
        <v>0</v>
      </c>
      <c r="AU294" s="225">
        <v>0</v>
      </c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2:93" x14ac:dyDescent="0.25">
      <c r="B295" s="44" t="s">
        <v>41</v>
      </c>
      <c r="C295" s="225">
        <v>-4.0730000000000002E-2</v>
      </c>
      <c r="D295" s="225">
        <v>0</v>
      </c>
      <c r="E295" s="225">
        <v>0</v>
      </c>
      <c r="F295" s="225">
        <v>-8.3699999999999996E-4</v>
      </c>
      <c r="G295" s="225">
        <v>0</v>
      </c>
      <c r="H295" s="225">
        <v>-4.1229999999999999E-3</v>
      </c>
      <c r="I295" s="225">
        <v>0</v>
      </c>
      <c r="J295" s="225">
        <v>-5.6480000000000002E-3</v>
      </c>
      <c r="K295" s="225">
        <v>0</v>
      </c>
      <c r="L295" s="225">
        <v>-4.1229999999999999E-3</v>
      </c>
      <c r="M295" s="225">
        <v>0</v>
      </c>
      <c r="N295" s="225">
        <v>0</v>
      </c>
      <c r="O295" s="225">
        <v>-0.100619</v>
      </c>
      <c r="P295" s="225">
        <v>-4.0730000000000002E-2</v>
      </c>
      <c r="Q295" s="225">
        <v>0</v>
      </c>
      <c r="R295" s="225">
        <v>0</v>
      </c>
      <c r="S295" s="225">
        <v>-4.0730000000000002E-2</v>
      </c>
      <c r="T295" s="225">
        <v>0</v>
      </c>
      <c r="U295" s="225">
        <v>0</v>
      </c>
      <c r="V295" s="225">
        <v>0</v>
      </c>
      <c r="W295" s="225">
        <v>0</v>
      </c>
      <c r="X295" s="225">
        <v>0</v>
      </c>
      <c r="Y295" s="225">
        <v>-8.3699999999999996E-4</v>
      </c>
      <c r="Z295" s="225">
        <v>-1.4120000000000001E-3</v>
      </c>
      <c r="AA295" s="225">
        <v>-1.031E-3</v>
      </c>
      <c r="AB295" s="225">
        <v>0</v>
      </c>
      <c r="AC295" s="225">
        <v>0</v>
      </c>
      <c r="AD295" s="225">
        <v>0</v>
      </c>
      <c r="AE295" s="225">
        <v>0</v>
      </c>
      <c r="AF295" s="225">
        <v>1</v>
      </c>
      <c r="AG295" s="225">
        <v>0</v>
      </c>
      <c r="AH295" s="225">
        <v>0</v>
      </c>
      <c r="AI295" s="225">
        <v>0</v>
      </c>
      <c r="AJ295" s="225">
        <v>0</v>
      </c>
      <c r="AK295" s="225">
        <v>0</v>
      </c>
      <c r="AL295" s="225">
        <v>0</v>
      </c>
      <c r="AM295" s="225">
        <v>0</v>
      </c>
      <c r="AN295" s="225">
        <v>0</v>
      </c>
      <c r="AO295" s="225">
        <v>0</v>
      </c>
      <c r="AP295" s="225">
        <v>0</v>
      </c>
      <c r="AQ295" s="225">
        <v>0</v>
      </c>
      <c r="AR295" s="225">
        <v>0</v>
      </c>
      <c r="AS295" s="225">
        <v>0</v>
      </c>
      <c r="AT295" s="225">
        <v>0</v>
      </c>
      <c r="AU295" s="225">
        <v>0</v>
      </c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2:93" x14ac:dyDescent="0.25">
      <c r="B296" s="44" t="s">
        <v>42</v>
      </c>
      <c r="C296" s="225">
        <v>1</v>
      </c>
      <c r="D296" s="225">
        <v>0</v>
      </c>
      <c r="E296" s="225">
        <v>0</v>
      </c>
      <c r="F296" s="225">
        <v>1.4161999999999999E-2</v>
      </c>
      <c r="G296" s="225">
        <v>0</v>
      </c>
      <c r="H296" s="225">
        <v>0.10122200000000001</v>
      </c>
      <c r="I296" s="225">
        <v>0</v>
      </c>
      <c r="J296" s="225">
        <v>0.13866000000000001</v>
      </c>
      <c r="K296" s="225">
        <v>0</v>
      </c>
      <c r="L296" s="225">
        <v>0.10122200000000001</v>
      </c>
      <c r="M296" s="225">
        <v>0</v>
      </c>
      <c r="N296" s="225">
        <v>0</v>
      </c>
      <c r="O296" s="225">
        <v>2.4704000000000002</v>
      </c>
      <c r="P296" s="225">
        <v>1</v>
      </c>
      <c r="Q296" s="225">
        <v>0</v>
      </c>
      <c r="R296" s="225">
        <v>0</v>
      </c>
      <c r="S296" s="225">
        <v>1</v>
      </c>
      <c r="T296" s="225">
        <v>0</v>
      </c>
      <c r="U296" s="225">
        <v>0</v>
      </c>
      <c r="V296" s="225">
        <v>0</v>
      </c>
      <c r="W296" s="225">
        <v>0</v>
      </c>
      <c r="X296" s="225">
        <v>0</v>
      </c>
      <c r="Y296" s="225">
        <v>1.4161999999999999E-2</v>
      </c>
      <c r="Z296" s="225">
        <v>3.4665000000000001E-2</v>
      </c>
      <c r="AA296" s="225">
        <v>2.5305000000000001E-2</v>
      </c>
      <c r="AB296" s="225">
        <v>0</v>
      </c>
      <c r="AC296" s="225">
        <v>0</v>
      </c>
      <c r="AD296" s="225">
        <v>0</v>
      </c>
      <c r="AE296" s="225">
        <v>0</v>
      </c>
      <c r="AF296" s="225">
        <v>0</v>
      </c>
      <c r="AG296" s="225">
        <v>0</v>
      </c>
      <c r="AH296" s="225">
        <v>0</v>
      </c>
      <c r="AI296" s="225">
        <v>0</v>
      </c>
      <c r="AJ296" s="225">
        <v>0</v>
      </c>
      <c r="AK296" s="225">
        <v>0</v>
      </c>
      <c r="AL296" s="225">
        <v>0</v>
      </c>
      <c r="AM296" s="225">
        <v>0</v>
      </c>
      <c r="AN296" s="225">
        <v>0</v>
      </c>
      <c r="AO296" s="225">
        <v>0</v>
      </c>
      <c r="AP296" s="225">
        <v>0</v>
      </c>
      <c r="AQ296" s="225">
        <v>0</v>
      </c>
      <c r="AR296" s="225">
        <v>0</v>
      </c>
      <c r="AS296" s="225">
        <v>0</v>
      </c>
      <c r="AT296" s="225">
        <v>0</v>
      </c>
      <c r="AU296" s="225">
        <v>0</v>
      </c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2:93" x14ac:dyDescent="0.25">
      <c r="B297" s="44" t="s">
        <v>201</v>
      </c>
      <c r="C297" s="225">
        <v>0</v>
      </c>
      <c r="D297" s="225">
        <v>0</v>
      </c>
      <c r="E297" s="225">
        <v>0</v>
      </c>
      <c r="F297" s="225">
        <v>1.266E-3</v>
      </c>
      <c r="G297" s="225">
        <v>0</v>
      </c>
      <c r="H297" s="225">
        <v>1.333E-2</v>
      </c>
      <c r="I297" s="225">
        <v>0</v>
      </c>
      <c r="J297" s="225">
        <v>1.8259999999999998E-2</v>
      </c>
      <c r="K297" s="225">
        <v>0</v>
      </c>
      <c r="L297" s="225">
        <v>1.333E-2</v>
      </c>
      <c r="M297" s="225">
        <v>0</v>
      </c>
      <c r="N297" s="225">
        <v>0</v>
      </c>
      <c r="O297" s="225">
        <v>0</v>
      </c>
      <c r="P297" s="225">
        <v>0</v>
      </c>
      <c r="Q297" s="225">
        <v>0</v>
      </c>
      <c r="R297" s="225">
        <v>0</v>
      </c>
      <c r="S297" s="225">
        <v>0</v>
      </c>
      <c r="T297" s="225">
        <v>0</v>
      </c>
      <c r="U297" s="225">
        <v>0</v>
      </c>
      <c r="V297" s="225">
        <v>0</v>
      </c>
      <c r="W297" s="225">
        <v>0</v>
      </c>
      <c r="X297" s="225">
        <v>0</v>
      </c>
      <c r="Y297" s="225">
        <v>1.266E-3</v>
      </c>
      <c r="Z297" s="225">
        <v>4.5649999999999996E-3</v>
      </c>
      <c r="AA297" s="225">
        <v>3.3319999999999999E-3</v>
      </c>
      <c r="AB297" s="225">
        <v>0</v>
      </c>
      <c r="AC297" s="225">
        <v>0</v>
      </c>
      <c r="AD297" s="225">
        <v>0</v>
      </c>
      <c r="AE297" s="225">
        <v>0</v>
      </c>
      <c r="AF297" s="225">
        <v>0</v>
      </c>
      <c r="AG297" s="225">
        <v>1</v>
      </c>
      <c r="AH297" s="225">
        <v>0</v>
      </c>
      <c r="AI297" s="225">
        <v>0</v>
      </c>
      <c r="AJ297" s="225">
        <v>0</v>
      </c>
      <c r="AK297" s="225">
        <v>0</v>
      </c>
      <c r="AL297" s="225">
        <v>0</v>
      </c>
      <c r="AM297" s="225">
        <v>0</v>
      </c>
      <c r="AN297" s="225">
        <v>0</v>
      </c>
      <c r="AO297" s="225">
        <v>0</v>
      </c>
      <c r="AP297" s="225">
        <v>0</v>
      </c>
      <c r="AQ297" s="225">
        <v>0</v>
      </c>
      <c r="AR297" s="225">
        <v>0</v>
      </c>
      <c r="AS297" s="225">
        <v>0</v>
      </c>
      <c r="AT297" s="225">
        <v>0</v>
      </c>
      <c r="AU297" s="225">
        <v>0</v>
      </c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2:93" x14ac:dyDescent="0.25">
      <c r="B298" s="44" t="s">
        <v>43</v>
      </c>
      <c r="C298" s="225">
        <v>0</v>
      </c>
      <c r="D298" s="225">
        <v>0</v>
      </c>
      <c r="E298" s="225">
        <v>0</v>
      </c>
      <c r="F298" s="225">
        <v>6.9355E-2</v>
      </c>
      <c r="G298" s="225">
        <v>0</v>
      </c>
      <c r="H298" s="225">
        <v>0.73</v>
      </c>
      <c r="I298" s="225">
        <v>0</v>
      </c>
      <c r="J298" s="225">
        <v>1</v>
      </c>
      <c r="K298" s="225">
        <v>0</v>
      </c>
      <c r="L298" s="225">
        <v>0.73</v>
      </c>
      <c r="M298" s="225">
        <v>0</v>
      </c>
      <c r="N298" s="225">
        <v>0</v>
      </c>
      <c r="O298" s="225">
        <v>0</v>
      </c>
      <c r="P298" s="225">
        <v>0</v>
      </c>
      <c r="Q298" s="225">
        <v>0</v>
      </c>
      <c r="R298" s="225">
        <v>0</v>
      </c>
      <c r="S298" s="225">
        <v>0</v>
      </c>
      <c r="T298" s="225">
        <v>0</v>
      </c>
      <c r="U298" s="225">
        <v>0</v>
      </c>
      <c r="V298" s="225">
        <v>0</v>
      </c>
      <c r="W298" s="225">
        <v>0</v>
      </c>
      <c r="X298" s="225">
        <v>0</v>
      </c>
      <c r="Y298" s="225">
        <v>6.9355E-2</v>
      </c>
      <c r="Z298" s="225">
        <v>0.25</v>
      </c>
      <c r="AA298" s="225">
        <v>0.1825</v>
      </c>
      <c r="AB298" s="225">
        <v>0</v>
      </c>
      <c r="AC298" s="225">
        <v>0</v>
      </c>
      <c r="AD298" s="225">
        <v>0</v>
      </c>
      <c r="AE298" s="225">
        <v>0</v>
      </c>
      <c r="AF298" s="225">
        <v>0</v>
      </c>
      <c r="AG298" s="225">
        <v>0</v>
      </c>
      <c r="AH298" s="225">
        <v>0</v>
      </c>
      <c r="AI298" s="225">
        <v>0</v>
      </c>
      <c r="AJ298" s="225">
        <v>0</v>
      </c>
      <c r="AK298" s="225">
        <v>0</v>
      </c>
      <c r="AL298" s="225">
        <v>0</v>
      </c>
      <c r="AM298" s="225">
        <v>0</v>
      </c>
      <c r="AN298" s="225">
        <v>0</v>
      </c>
      <c r="AO298" s="225">
        <v>0</v>
      </c>
      <c r="AP298" s="225">
        <v>0</v>
      </c>
      <c r="AQ298" s="225">
        <v>0</v>
      </c>
      <c r="AR298" s="225">
        <v>0</v>
      </c>
      <c r="AS298" s="225">
        <v>0</v>
      </c>
      <c r="AT298" s="225">
        <v>0</v>
      </c>
      <c r="AU298" s="225">
        <v>0</v>
      </c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2:93" x14ac:dyDescent="0.25">
      <c r="B299" s="44" t="s">
        <v>44</v>
      </c>
      <c r="C299" s="225">
        <v>0</v>
      </c>
      <c r="D299" s="225">
        <v>0</v>
      </c>
      <c r="E299" s="225">
        <v>1</v>
      </c>
      <c r="F299" s="225">
        <v>-0.91253799999999996</v>
      </c>
      <c r="G299" s="225">
        <v>0</v>
      </c>
      <c r="H299" s="225">
        <v>-0.58130199999999999</v>
      </c>
      <c r="I299" s="225">
        <v>8.7139999999999995E-2</v>
      </c>
      <c r="J299" s="225">
        <v>0.49582500000000002</v>
      </c>
      <c r="K299" s="225">
        <v>0.21016899999999999</v>
      </c>
      <c r="L299" s="225">
        <v>0.41869800000000001</v>
      </c>
      <c r="M299" s="225">
        <v>1</v>
      </c>
      <c r="N299" s="225">
        <v>0</v>
      </c>
      <c r="O299" s="225">
        <v>0</v>
      </c>
      <c r="P299" s="225">
        <v>0</v>
      </c>
      <c r="Q299" s="225">
        <v>0</v>
      </c>
      <c r="R299" s="225">
        <v>0</v>
      </c>
      <c r="S299" s="225">
        <v>0</v>
      </c>
      <c r="T299" s="225">
        <v>0</v>
      </c>
      <c r="U299" s="225">
        <v>0</v>
      </c>
      <c r="V299" s="225">
        <v>0</v>
      </c>
      <c r="W299" s="225">
        <v>0</v>
      </c>
      <c r="X299" s="225">
        <v>0</v>
      </c>
      <c r="Y299" s="225">
        <v>8.7461999999999998E-2</v>
      </c>
      <c r="Z299" s="225">
        <v>0.123956</v>
      </c>
      <c r="AA299" s="225">
        <v>0.104674</v>
      </c>
      <c r="AB299" s="225">
        <v>0.34855999999999998</v>
      </c>
      <c r="AC299" s="225">
        <v>-0.59887100000000004</v>
      </c>
      <c r="AD299" s="225">
        <v>-0.59887100000000004</v>
      </c>
      <c r="AE299" s="225">
        <v>0</v>
      </c>
      <c r="AF299" s="225">
        <v>0</v>
      </c>
      <c r="AG299" s="225">
        <v>0</v>
      </c>
      <c r="AH299" s="225">
        <v>0</v>
      </c>
      <c r="AI299" s="225">
        <v>0</v>
      </c>
      <c r="AJ299" s="225">
        <v>0</v>
      </c>
      <c r="AK299" s="225">
        <v>0</v>
      </c>
      <c r="AL299" s="225">
        <v>0</v>
      </c>
      <c r="AM299" s="225">
        <v>0</v>
      </c>
      <c r="AN299" s="225">
        <v>0</v>
      </c>
      <c r="AO299" s="225">
        <v>0</v>
      </c>
      <c r="AP299" s="225">
        <v>5.6400000000000005E-4</v>
      </c>
      <c r="AQ299" s="225">
        <v>0.3</v>
      </c>
      <c r="AR299" s="225">
        <v>5.6400000000000005E-4</v>
      </c>
      <c r="AS299" s="225">
        <v>0.3</v>
      </c>
      <c r="AT299" s="225">
        <v>0.3</v>
      </c>
      <c r="AU299" s="225">
        <v>0.17347799999999999</v>
      </c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2:93" x14ac:dyDescent="0.25">
      <c r="B300" s="44" t="s">
        <v>125</v>
      </c>
      <c r="C300" s="225">
        <v>0</v>
      </c>
      <c r="D300" s="225">
        <v>0</v>
      </c>
      <c r="E300" s="225">
        <v>0</v>
      </c>
      <c r="F300" s="225">
        <v>-1.9999999999999999E-6</v>
      </c>
      <c r="G300" s="225">
        <v>0</v>
      </c>
      <c r="H300" s="225">
        <v>0</v>
      </c>
      <c r="I300" s="225">
        <v>0</v>
      </c>
      <c r="J300" s="225">
        <v>0</v>
      </c>
      <c r="K300" s="225">
        <v>0</v>
      </c>
      <c r="L300" s="225">
        <v>0</v>
      </c>
      <c r="M300" s="225">
        <v>0</v>
      </c>
      <c r="N300" s="225">
        <v>1</v>
      </c>
      <c r="O300" s="225">
        <v>0</v>
      </c>
      <c r="P300" s="225">
        <v>0</v>
      </c>
      <c r="Q300" s="225">
        <v>0</v>
      </c>
      <c r="R300" s="225">
        <v>0</v>
      </c>
      <c r="S300" s="225">
        <v>0</v>
      </c>
      <c r="T300" s="225">
        <v>0</v>
      </c>
      <c r="U300" s="225">
        <v>0</v>
      </c>
      <c r="V300" s="225">
        <v>0</v>
      </c>
      <c r="W300" s="225">
        <v>0</v>
      </c>
      <c r="X300" s="225">
        <v>0</v>
      </c>
      <c r="Y300" s="225">
        <v>-1.9999999999999999E-6</v>
      </c>
      <c r="Z300" s="225">
        <v>0</v>
      </c>
      <c r="AA300" s="225">
        <v>0</v>
      </c>
      <c r="AB300" s="225">
        <v>0</v>
      </c>
      <c r="AC300" s="225">
        <v>0</v>
      </c>
      <c r="AD300" s="225">
        <v>0</v>
      </c>
      <c r="AE300" s="225">
        <v>0</v>
      </c>
      <c r="AF300" s="225">
        <v>0</v>
      </c>
      <c r="AG300" s="225">
        <v>0</v>
      </c>
      <c r="AH300" s="225">
        <v>0</v>
      </c>
      <c r="AI300" s="225">
        <v>0</v>
      </c>
      <c r="AJ300" s="225">
        <v>0</v>
      </c>
      <c r="AK300" s="225">
        <v>0</v>
      </c>
      <c r="AL300" s="225">
        <v>0</v>
      </c>
      <c r="AM300" s="225">
        <v>0</v>
      </c>
      <c r="AN300" s="225">
        <v>0</v>
      </c>
      <c r="AO300" s="225">
        <v>0</v>
      </c>
      <c r="AP300" s="225">
        <v>0</v>
      </c>
      <c r="AQ300" s="225">
        <v>0</v>
      </c>
      <c r="AR300" s="225">
        <v>0</v>
      </c>
      <c r="AS300" s="225">
        <v>0</v>
      </c>
      <c r="AT300" s="225">
        <v>0</v>
      </c>
      <c r="AU300" s="225">
        <v>0</v>
      </c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2:93" x14ac:dyDescent="0.25">
      <c r="B301" s="44" t="s">
        <v>45</v>
      </c>
      <c r="C301" s="225">
        <v>0</v>
      </c>
      <c r="D301" s="225">
        <v>0</v>
      </c>
      <c r="E301" s="225">
        <v>0</v>
      </c>
      <c r="F301" s="225">
        <v>1.378474</v>
      </c>
      <c r="G301" s="225">
        <v>0</v>
      </c>
      <c r="H301" s="225">
        <v>-0.369946</v>
      </c>
      <c r="I301" s="225">
        <v>1</v>
      </c>
      <c r="J301" s="225">
        <v>-0.12549199999999999</v>
      </c>
      <c r="K301" s="225">
        <v>-1.030878</v>
      </c>
      <c r="L301" s="225">
        <v>-0.369946</v>
      </c>
      <c r="M301" s="225">
        <v>0</v>
      </c>
      <c r="N301" s="225">
        <v>0</v>
      </c>
      <c r="O301" s="225">
        <v>0</v>
      </c>
      <c r="P301" s="225">
        <v>0</v>
      </c>
      <c r="Q301" s="225">
        <v>0</v>
      </c>
      <c r="R301" s="225">
        <v>0</v>
      </c>
      <c r="S301" s="225">
        <v>0</v>
      </c>
      <c r="T301" s="225">
        <v>0</v>
      </c>
      <c r="U301" s="225">
        <v>0</v>
      </c>
      <c r="V301" s="225">
        <v>0</v>
      </c>
      <c r="W301" s="225">
        <v>0</v>
      </c>
      <c r="X301" s="225">
        <v>0</v>
      </c>
      <c r="Y301" s="225">
        <v>1.378474</v>
      </c>
      <c r="Z301" s="225">
        <v>-3.1372999999999998E-2</v>
      </c>
      <c r="AA301" s="225">
        <v>-9.2487E-2</v>
      </c>
      <c r="AB301" s="225">
        <v>4</v>
      </c>
      <c r="AC301" s="225">
        <v>-6.8725199999999997</v>
      </c>
      <c r="AD301" s="225">
        <v>-6.8725199999999997</v>
      </c>
      <c r="AE301" s="225">
        <v>0</v>
      </c>
      <c r="AF301" s="225">
        <v>0</v>
      </c>
      <c r="AG301" s="225">
        <v>0</v>
      </c>
      <c r="AH301" s="225">
        <v>0</v>
      </c>
      <c r="AI301" s="225">
        <v>0</v>
      </c>
      <c r="AJ301" s="225">
        <v>0</v>
      </c>
      <c r="AK301" s="225">
        <v>0</v>
      </c>
      <c r="AL301" s="225">
        <v>0</v>
      </c>
      <c r="AM301" s="225">
        <v>0</v>
      </c>
      <c r="AN301" s="225">
        <v>0</v>
      </c>
      <c r="AO301" s="225">
        <v>0</v>
      </c>
      <c r="AP301" s="225">
        <v>-3.4362599999999999</v>
      </c>
      <c r="AQ301" s="225">
        <v>0</v>
      </c>
      <c r="AR301" s="225">
        <v>-3.4362599999999999</v>
      </c>
      <c r="AS301" s="225">
        <v>0</v>
      </c>
      <c r="AT301" s="225">
        <v>0</v>
      </c>
      <c r="AU301" s="225">
        <v>-1.4519409999999999</v>
      </c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2:93" x14ac:dyDescent="0.25">
      <c r="B302" s="44" t="s">
        <v>46</v>
      </c>
      <c r="C302" s="225">
        <v>0</v>
      </c>
      <c r="D302" s="225">
        <v>0</v>
      </c>
      <c r="E302" s="225">
        <v>0</v>
      </c>
      <c r="F302" s="225">
        <v>0.99662499999999998</v>
      </c>
      <c r="G302" s="225">
        <v>0</v>
      </c>
      <c r="H302" s="225">
        <v>0</v>
      </c>
      <c r="I302" s="225">
        <v>0</v>
      </c>
      <c r="J302" s="225">
        <v>0</v>
      </c>
      <c r="K302" s="225">
        <v>0</v>
      </c>
      <c r="L302" s="225">
        <v>0</v>
      </c>
      <c r="M302" s="225">
        <v>0</v>
      </c>
      <c r="N302" s="225">
        <v>0</v>
      </c>
      <c r="O302" s="225">
        <v>0</v>
      </c>
      <c r="P302" s="225">
        <v>0</v>
      </c>
      <c r="Q302" s="225">
        <v>0</v>
      </c>
      <c r="R302" s="225">
        <v>0</v>
      </c>
      <c r="S302" s="225">
        <v>0</v>
      </c>
      <c r="T302" s="225">
        <v>0</v>
      </c>
      <c r="U302" s="225">
        <v>0</v>
      </c>
      <c r="V302" s="225">
        <v>0</v>
      </c>
      <c r="W302" s="225">
        <v>0</v>
      </c>
      <c r="X302" s="225">
        <v>0</v>
      </c>
      <c r="Y302" s="225">
        <v>0.99662499999999998</v>
      </c>
      <c r="Z302" s="225">
        <v>0</v>
      </c>
      <c r="AA302" s="225">
        <v>0</v>
      </c>
      <c r="AB302" s="225">
        <v>0</v>
      </c>
      <c r="AC302" s="225">
        <v>0</v>
      </c>
      <c r="AD302" s="225">
        <v>0</v>
      </c>
      <c r="AE302" s="225">
        <v>0</v>
      </c>
      <c r="AF302" s="225">
        <v>0</v>
      </c>
      <c r="AG302" s="225">
        <v>0</v>
      </c>
      <c r="AH302" s="225">
        <v>0</v>
      </c>
      <c r="AI302" s="225">
        <v>0</v>
      </c>
      <c r="AJ302" s="225">
        <v>0</v>
      </c>
      <c r="AK302" s="225">
        <v>0</v>
      </c>
      <c r="AL302" s="225">
        <v>0</v>
      </c>
      <c r="AM302" s="225">
        <v>0</v>
      </c>
      <c r="AN302" s="225">
        <v>0</v>
      </c>
      <c r="AO302" s="225">
        <v>0</v>
      </c>
      <c r="AP302" s="225">
        <v>0</v>
      </c>
      <c r="AQ302" s="225">
        <v>0</v>
      </c>
      <c r="AR302" s="225">
        <v>0</v>
      </c>
      <c r="AS302" s="225">
        <v>0</v>
      </c>
      <c r="AT302" s="225">
        <v>0</v>
      </c>
      <c r="AU302" s="225">
        <v>0</v>
      </c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2:93" x14ac:dyDescent="0.25">
      <c r="B303" s="44" t="s">
        <v>47</v>
      </c>
      <c r="C303" s="225">
        <v>0</v>
      </c>
      <c r="D303" s="225">
        <v>0</v>
      </c>
      <c r="E303" s="225">
        <v>1</v>
      </c>
      <c r="F303" s="225">
        <v>-0.80534499999999998</v>
      </c>
      <c r="G303" s="225">
        <v>1</v>
      </c>
      <c r="H303" s="225">
        <v>0.32803300000000002</v>
      </c>
      <c r="I303" s="225">
        <v>0.113265</v>
      </c>
      <c r="J303" s="225">
        <v>0.49254599999999998</v>
      </c>
      <c r="K303" s="225">
        <v>-0.11676300000000001</v>
      </c>
      <c r="L303" s="225">
        <v>0.32803300000000002</v>
      </c>
      <c r="M303" s="225">
        <v>0</v>
      </c>
      <c r="N303" s="225">
        <v>0</v>
      </c>
      <c r="O303" s="225">
        <v>0</v>
      </c>
      <c r="P303" s="225">
        <v>0</v>
      </c>
      <c r="Q303" s="225">
        <v>0</v>
      </c>
      <c r="R303" s="225">
        <v>0</v>
      </c>
      <c r="S303" s="225">
        <v>0</v>
      </c>
      <c r="T303" s="225">
        <v>0</v>
      </c>
      <c r="U303" s="225">
        <v>0</v>
      </c>
      <c r="V303" s="225">
        <v>0</v>
      </c>
      <c r="W303" s="225">
        <v>0</v>
      </c>
      <c r="X303" s="225">
        <v>0</v>
      </c>
      <c r="Y303" s="225">
        <v>0.19465499999999999</v>
      </c>
      <c r="Z303" s="225">
        <v>0.123137</v>
      </c>
      <c r="AA303" s="225">
        <v>8.2007999999999998E-2</v>
      </c>
      <c r="AB303" s="225">
        <v>0.45306200000000002</v>
      </c>
      <c r="AC303" s="225">
        <v>-0.77841899999999997</v>
      </c>
      <c r="AD303" s="225">
        <v>-0.77841899999999997</v>
      </c>
      <c r="AE303" s="225">
        <v>0</v>
      </c>
      <c r="AF303" s="225">
        <v>0</v>
      </c>
      <c r="AG303" s="225">
        <v>0</v>
      </c>
      <c r="AH303" s="225">
        <v>0</v>
      </c>
      <c r="AI303" s="225">
        <v>0</v>
      </c>
      <c r="AJ303" s="225">
        <v>0</v>
      </c>
      <c r="AK303" s="225">
        <v>0</v>
      </c>
      <c r="AL303" s="225">
        <v>0</v>
      </c>
      <c r="AM303" s="225">
        <v>0</v>
      </c>
      <c r="AN303" s="225">
        <v>0</v>
      </c>
      <c r="AO303" s="225">
        <v>0</v>
      </c>
      <c r="AP303" s="225">
        <v>-0.38921</v>
      </c>
      <c r="AQ303" s="225">
        <v>0</v>
      </c>
      <c r="AR303" s="225">
        <v>-0.38921</v>
      </c>
      <c r="AS303" s="225">
        <v>0</v>
      </c>
      <c r="AT303" s="225">
        <v>0</v>
      </c>
      <c r="AU303" s="225">
        <v>-0.16445499999999999</v>
      </c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2:93" x14ac:dyDescent="0.25">
      <c r="B304" s="44" t="s">
        <v>126</v>
      </c>
      <c r="C304" s="225">
        <v>0</v>
      </c>
      <c r="D304" s="225">
        <v>0</v>
      </c>
      <c r="E304" s="225">
        <v>0</v>
      </c>
      <c r="F304" s="225">
        <v>4.5000000000000003E-5</v>
      </c>
      <c r="G304" s="225">
        <v>0</v>
      </c>
      <c r="H304" s="225">
        <v>2.9E-4</v>
      </c>
      <c r="I304" s="225">
        <v>0</v>
      </c>
      <c r="J304" s="225">
        <v>3.97E-4</v>
      </c>
      <c r="K304" s="225">
        <v>0</v>
      </c>
      <c r="L304" s="225">
        <v>2.9E-4</v>
      </c>
      <c r="M304" s="225">
        <v>0</v>
      </c>
      <c r="N304" s="225">
        <v>0</v>
      </c>
      <c r="O304" s="225">
        <v>0</v>
      </c>
      <c r="P304" s="225">
        <v>0</v>
      </c>
      <c r="Q304" s="225">
        <v>0</v>
      </c>
      <c r="R304" s="225">
        <v>0</v>
      </c>
      <c r="S304" s="225">
        <v>0</v>
      </c>
      <c r="T304" s="225">
        <v>0</v>
      </c>
      <c r="U304" s="225">
        <v>0</v>
      </c>
      <c r="V304" s="225">
        <v>0</v>
      </c>
      <c r="W304" s="225">
        <v>0</v>
      </c>
      <c r="X304" s="225">
        <v>0</v>
      </c>
      <c r="Y304" s="225">
        <v>4.5000000000000003E-5</v>
      </c>
      <c r="Z304" s="225">
        <v>9.8999999999999994E-5</v>
      </c>
      <c r="AA304" s="225">
        <v>7.2000000000000002E-5</v>
      </c>
      <c r="AB304" s="225">
        <v>0</v>
      </c>
      <c r="AC304" s="225">
        <v>0</v>
      </c>
      <c r="AD304" s="225">
        <v>0</v>
      </c>
      <c r="AE304" s="225">
        <v>0</v>
      </c>
      <c r="AF304" s="225">
        <v>0</v>
      </c>
      <c r="AG304" s="225">
        <v>0</v>
      </c>
      <c r="AH304" s="225">
        <v>0</v>
      </c>
      <c r="AI304" s="225">
        <v>0</v>
      </c>
      <c r="AJ304" s="225">
        <v>0</v>
      </c>
      <c r="AK304" s="225">
        <v>0</v>
      </c>
      <c r="AL304" s="225">
        <v>1</v>
      </c>
      <c r="AM304" s="225">
        <v>0</v>
      </c>
      <c r="AN304" s="225">
        <v>0</v>
      </c>
      <c r="AO304" s="225">
        <v>0</v>
      </c>
      <c r="AP304" s="225">
        <v>0</v>
      </c>
      <c r="AQ304" s="225">
        <v>0</v>
      </c>
      <c r="AR304" s="225">
        <v>0</v>
      </c>
      <c r="AS304" s="225">
        <v>0</v>
      </c>
      <c r="AT304" s="225">
        <v>0</v>
      </c>
      <c r="AU304" s="225">
        <v>0</v>
      </c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2:93" x14ac:dyDescent="0.25">
      <c r="B305" s="44" t="s">
        <v>127</v>
      </c>
      <c r="C305" s="225">
        <v>0</v>
      </c>
      <c r="D305" s="225">
        <v>0</v>
      </c>
      <c r="E305" s="225">
        <v>0</v>
      </c>
      <c r="F305" s="225">
        <v>3.8999999999999999E-5</v>
      </c>
      <c r="G305" s="225">
        <v>0</v>
      </c>
      <c r="H305" s="225">
        <v>2.5300000000000002E-4</v>
      </c>
      <c r="I305" s="225">
        <v>0</v>
      </c>
      <c r="J305" s="225">
        <v>3.4699999999999998E-4</v>
      </c>
      <c r="K305" s="225">
        <v>0</v>
      </c>
      <c r="L305" s="225">
        <v>2.5300000000000002E-4</v>
      </c>
      <c r="M305" s="225">
        <v>0</v>
      </c>
      <c r="N305" s="225">
        <v>0</v>
      </c>
      <c r="O305" s="225">
        <v>0</v>
      </c>
      <c r="P305" s="225">
        <v>0</v>
      </c>
      <c r="Q305" s="225">
        <v>0</v>
      </c>
      <c r="R305" s="225">
        <v>0</v>
      </c>
      <c r="S305" s="225">
        <v>0</v>
      </c>
      <c r="T305" s="225">
        <v>0</v>
      </c>
      <c r="U305" s="225">
        <v>0</v>
      </c>
      <c r="V305" s="225">
        <v>0</v>
      </c>
      <c r="W305" s="225">
        <v>0</v>
      </c>
      <c r="X305" s="225">
        <v>0</v>
      </c>
      <c r="Y305" s="225">
        <v>3.8999999999999999E-5</v>
      </c>
      <c r="Z305" s="225">
        <v>8.7000000000000001E-5</v>
      </c>
      <c r="AA305" s="225">
        <v>6.3E-5</v>
      </c>
      <c r="AB305" s="225">
        <v>0</v>
      </c>
      <c r="AC305" s="225">
        <v>0</v>
      </c>
      <c r="AD305" s="225">
        <v>0</v>
      </c>
      <c r="AE305" s="225">
        <v>0</v>
      </c>
      <c r="AF305" s="225">
        <v>0</v>
      </c>
      <c r="AG305" s="225">
        <v>0</v>
      </c>
      <c r="AH305" s="225">
        <v>0</v>
      </c>
      <c r="AI305" s="225">
        <v>0</v>
      </c>
      <c r="AJ305" s="225">
        <v>0</v>
      </c>
      <c r="AK305" s="225">
        <v>0</v>
      </c>
      <c r="AL305" s="225">
        <v>0</v>
      </c>
      <c r="AM305" s="225">
        <v>1</v>
      </c>
      <c r="AN305" s="225">
        <v>0</v>
      </c>
      <c r="AO305" s="225">
        <v>0</v>
      </c>
      <c r="AP305" s="225">
        <v>0</v>
      </c>
      <c r="AQ305" s="225">
        <v>0</v>
      </c>
      <c r="AR305" s="225">
        <v>0</v>
      </c>
      <c r="AS305" s="225">
        <v>0</v>
      </c>
      <c r="AT305" s="225">
        <v>0</v>
      </c>
      <c r="AU305" s="225">
        <v>0</v>
      </c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2:93" x14ac:dyDescent="0.25">
      <c r="B306" s="44" t="s">
        <v>48</v>
      </c>
      <c r="C306" s="225">
        <v>0</v>
      </c>
      <c r="D306" s="225">
        <v>0</v>
      </c>
      <c r="E306" s="225">
        <v>0</v>
      </c>
      <c r="F306" s="225">
        <v>2.2688E-2</v>
      </c>
      <c r="G306" s="225">
        <v>0</v>
      </c>
      <c r="H306" s="225">
        <v>0.27</v>
      </c>
      <c r="I306" s="225">
        <v>0</v>
      </c>
      <c r="J306" s="225">
        <v>0</v>
      </c>
      <c r="K306" s="225">
        <v>1</v>
      </c>
      <c r="L306" s="225">
        <v>0.27</v>
      </c>
      <c r="M306" s="225">
        <v>0</v>
      </c>
      <c r="N306" s="225">
        <v>0</v>
      </c>
      <c r="O306" s="225">
        <v>0</v>
      </c>
      <c r="P306" s="225">
        <v>0</v>
      </c>
      <c r="Q306" s="225">
        <v>0</v>
      </c>
      <c r="R306" s="225">
        <v>0</v>
      </c>
      <c r="S306" s="225">
        <v>0</v>
      </c>
      <c r="T306" s="225">
        <v>0</v>
      </c>
      <c r="U306" s="225">
        <v>0</v>
      </c>
      <c r="V306" s="225">
        <v>0</v>
      </c>
      <c r="W306" s="225">
        <v>0</v>
      </c>
      <c r="X306" s="225">
        <v>0</v>
      </c>
      <c r="Y306" s="225">
        <v>2.2688E-2</v>
      </c>
      <c r="Z306" s="225">
        <v>0</v>
      </c>
      <c r="AA306" s="225">
        <v>6.7500000000000004E-2</v>
      </c>
      <c r="AB306" s="225">
        <v>0</v>
      </c>
      <c r="AC306" s="225">
        <v>0</v>
      </c>
      <c r="AD306" s="225">
        <v>0</v>
      </c>
      <c r="AE306" s="225">
        <v>0</v>
      </c>
      <c r="AF306" s="225">
        <v>0</v>
      </c>
      <c r="AG306" s="225">
        <v>0</v>
      </c>
      <c r="AH306" s="225">
        <v>0</v>
      </c>
      <c r="AI306" s="225">
        <v>0</v>
      </c>
      <c r="AJ306" s="225">
        <v>0</v>
      </c>
      <c r="AK306" s="225">
        <v>0</v>
      </c>
      <c r="AL306" s="225">
        <v>0</v>
      </c>
      <c r="AM306" s="225">
        <v>0</v>
      </c>
      <c r="AN306" s="225">
        <v>0</v>
      </c>
      <c r="AO306" s="225">
        <v>0</v>
      </c>
      <c r="AP306" s="225">
        <v>0</v>
      </c>
      <c r="AQ306" s="225">
        <v>0</v>
      </c>
      <c r="AR306" s="225">
        <v>0</v>
      </c>
      <c r="AS306" s="225">
        <v>0</v>
      </c>
      <c r="AT306" s="225">
        <v>0</v>
      </c>
      <c r="AU306" s="225">
        <v>0</v>
      </c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2:93" x14ac:dyDescent="0.25">
      <c r="B307" s="44" t="s">
        <v>128</v>
      </c>
      <c r="C307" s="225">
        <v>0</v>
      </c>
      <c r="D307" s="225">
        <v>0</v>
      </c>
      <c r="E307" s="225">
        <v>0</v>
      </c>
      <c r="F307" s="225">
        <v>8.4029000000000006E-2</v>
      </c>
      <c r="G307" s="225">
        <v>0</v>
      </c>
      <c r="H307" s="225">
        <v>1</v>
      </c>
      <c r="I307" s="225">
        <v>0</v>
      </c>
      <c r="J307" s="225">
        <v>0</v>
      </c>
      <c r="K307" s="225">
        <v>0</v>
      </c>
      <c r="L307" s="225">
        <v>1</v>
      </c>
      <c r="M307" s="225">
        <v>0</v>
      </c>
      <c r="N307" s="225">
        <v>0</v>
      </c>
      <c r="O307" s="225">
        <v>0</v>
      </c>
      <c r="P307" s="225">
        <v>0</v>
      </c>
      <c r="Q307" s="225">
        <v>0</v>
      </c>
      <c r="R307" s="225">
        <v>0</v>
      </c>
      <c r="S307" s="225">
        <v>0</v>
      </c>
      <c r="T307" s="225">
        <v>0</v>
      </c>
      <c r="U307" s="225">
        <v>0</v>
      </c>
      <c r="V307" s="225">
        <v>0</v>
      </c>
      <c r="W307" s="225">
        <v>0</v>
      </c>
      <c r="X307" s="225">
        <v>0</v>
      </c>
      <c r="Y307" s="225">
        <v>8.4029000000000006E-2</v>
      </c>
      <c r="Z307" s="225">
        <v>0</v>
      </c>
      <c r="AA307" s="225">
        <v>0.25</v>
      </c>
      <c r="AB307" s="225">
        <v>0</v>
      </c>
      <c r="AC307" s="225">
        <v>0</v>
      </c>
      <c r="AD307" s="225">
        <v>0</v>
      </c>
      <c r="AE307" s="225">
        <v>0</v>
      </c>
      <c r="AF307" s="225">
        <v>0</v>
      </c>
      <c r="AG307" s="225">
        <v>0</v>
      </c>
      <c r="AH307" s="225">
        <v>0</v>
      </c>
      <c r="AI307" s="225">
        <v>0</v>
      </c>
      <c r="AJ307" s="225">
        <v>0</v>
      </c>
      <c r="AK307" s="225">
        <v>0</v>
      </c>
      <c r="AL307" s="225">
        <v>0</v>
      </c>
      <c r="AM307" s="225">
        <v>0</v>
      </c>
      <c r="AN307" s="225">
        <v>0</v>
      </c>
      <c r="AO307" s="225">
        <v>0</v>
      </c>
      <c r="AP307" s="225">
        <v>0</v>
      </c>
      <c r="AQ307" s="225">
        <v>0</v>
      </c>
      <c r="AR307" s="225">
        <v>0</v>
      </c>
      <c r="AS307" s="225">
        <v>0</v>
      </c>
      <c r="AT307" s="225">
        <v>0</v>
      </c>
      <c r="AU307" s="225">
        <v>0</v>
      </c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2:93" x14ac:dyDescent="0.25">
      <c r="B308" s="44" t="s">
        <v>49</v>
      </c>
      <c r="C308" s="225">
        <v>0</v>
      </c>
      <c r="D308" s="225">
        <v>1</v>
      </c>
      <c r="E308" s="225">
        <v>0</v>
      </c>
      <c r="F308" s="225">
        <v>-0.65525299999999997</v>
      </c>
      <c r="G308" s="225">
        <v>0</v>
      </c>
      <c r="H308" s="225">
        <v>-3.2237000000000002E-2</v>
      </c>
      <c r="I308" s="225">
        <v>8.7139999999999995E-2</v>
      </c>
      <c r="J308" s="225">
        <v>-1.0935E-2</v>
      </c>
      <c r="K308" s="225">
        <v>-8.9830999999999994E-2</v>
      </c>
      <c r="L308" s="225">
        <v>-3.2237000000000002E-2</v>
      </c>
      <c r="M308" s="225">
        <v>0</v>
      </c>
      <c r="N308" s="225">
        <v>0</v>
      </c>
      <c r="O308" s="225">
        <v>0</v>
      </c>
      <c r="P308" s="225">
        <v>0</v>
      </c>
      <c r="Q308" s="225">
        <v>0</v>
      </c>
      <c r="R308" s="225">
        <v>0</v>
      </c>
      <c r="S308" s="225">
        <v>0</v>
      </c>
      <c r="T308" s="225">
        <v>0</v>
      </c>
      <c r="U308" s="225">
        <v>0</v>
      </c>
      <c r="V308" s="225">
        <v>0</v>
      </c>
      <c r="W308" s="225">
        <v>0</v>
      </c>
      <c r="X308" s="225">
        <v>0</v>
      </c>
      <c r="Y308" s="225">
        <v>0.34474700000000003</v>
      </c>
      <c r="Z308" s="225">
        <v>-2.7339999999999999E-3</v>
      </c>
      <c r="AA308" s="225">
        <v>-8.0590000000000002E-3</v>
      </c>
      <c r="AB308" s="225">
        <v>0.34855999999999998</v>
      </c>
      <c r="AC308" s="225">
        <v>-0.59887100000000004</v>
      </c>
      <c r="AD308" s="225">
        <v>-0.59887100000000004</v>
      </c>
      <c r="AE308" s="225">
        <v>0</v>
      </c>
      <c r="AF308" s="225">
        <v>0</v>
      </c>
      <c r="AG308" s="225">
        <v>0</v>
      </c>
      <c r="AH308" s="225">
        <v>0</v>
      </c>
      <c r="AI308" s="225">
        <v>0</v>
      </c>
      <c r="AJ308" s="225">
        <v>0</v>
      </c>
      <c r="AK308" s="225">
        <v>0</v>
      </c>
      <c r="AL308" s="225">
        <v>0</v>
      </c>
      <c r="AM308" s="225">
        <v>0</v>
      </c>
      <c r="AN308" s="225">
        <v>0</v>
      </c>
      <c r="AO308" s="225">
        <v>0</v>
      </c>
      <c r="AP308" s="225">
        <v>-0.29943599999999998</v>
      </c>
      <c r="AQ308" s="225">
        <v>0</v>
      </c>
      <c r="AR308" s="225">
        <v>-0.29943599999999998</v>
      </c>
      <c r="AS308" s="225">
        <v>0</v>
      </c>
      <c r="AT308" s="225">
        <v>0</v>
      </c>
      <c r="AU308" s="225">
        <v>-0.126522</v>
      </c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2:93" x14ac:dyDescent="0.25">
      <c r="B309" s="44" t="s">
        <v>50</v>
      </c>
      <c r="C309" s="225">
        <v>0</v>
      </c>
      <c r="D309" s="225">
        <v>0</v>
      </c>
      <c r="E309" s="225">
        <v>0</v>
      </c>
      <c r="F309" s="225">
        <v>0</v>
      </c>
      <c r="G309" s="225">
        <v>0</v>
      </c>
      <c r="H309" s="225">
        <v>0</v>
      </c>
      <c r="I309" s="225">
        <v>0</v>
      </c>
      <c r="J309" s="225">
        <v>0</v>
      </c>
      <c r="K309" s="225">
        <v>0</v>
      </c>
      <c r="L309" s="225">
        <v>0</v>
      </c>
      <c r="M309" s="225">
        <v>0</v>
      </c>
      <c r="N309" s="225">
        <v>0</v>
      </c>
      <c r="O309" s="225">
        <v>0</v>
      </c>
      <c r="P309" s="225">
        <v>1.1558999999999999</v>
      </c>
      <c r="Q309" s="225">
        <v>0</v>
      </c>
      <c r="R309" s="225">
        <v>0</v>
      </c>
      <c r="S309" s="225">
        <v>1.1558999999999999</v>
      </c>
      <c r="T309" s="225">
        <v>0</v>
      </c>
      <c r="U309" s="225">
        <v>0</v>
      </c>
      <c r="V309" s="225">
        <v>0</v>
      </c>
      <c r="W309" s="225">
        <v>0</v>
      </c>
      <c r="X309" s="225">
        <v>0</v>
      </c>
      <c r="Y309" s="225">
        <v>0</v>
      </c>
      <c r="Z309" s="225">
        <v>0</v>
      </c>
      <c r="AA309" s="225">
        <v>0</v>
      </c>
      <c r="AB309" s="225">
        <v>0</v>
      </c>
      <c r="AC309" s="225">
        <v>0</v>
      </c>
      <c r="AD309" s="225">
        <v>0</v>
      </c>
      <c r="AE309" s="225">
        <v>0</v>
      </c>
      <c r="AF309" s="225">
        <v>0</v>
      </c>
      <c r="AG309" s="225">
        <v>0</v>
      </c>
      <c r="AH309" s="225">
        <v>0</v>
      </c>
      <c r="AI309" s="225">
        <v>0</v>
      </c>
      <c r="AJ309" s="225">
        <v>0</v>
      </c>
      <c r="AK309" s="225">
        <v>0</v>
      </c>
      <c r="AL309" s="225">
        <v>0</v>
      </c>
      <c r="AM309" s="225">
        <v>0</v>
      </c>
      <c r="AN309" s="225">
        <v>0</v>
      </c>
      <c r="AO309" s="225">
        <v>0</v>
      </c>
      <c r="AP309" s="225">
        <v>0</v>
      </c>
      <c r="AQ309" s="225">
        <v>0</v>
      </c>
      <c r="AR309" s="225">
        <v>0</v>
      </c>
      <c r="AS309" s="225">
        <v>0</v>
      </c>
      <c r="AT309" s="225">
        <v>0</v>
      </c>
      <c r="AU309" s="225">
        <v>0</v>
      </c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2:93" x14ac:dyDescent="0.25">
      <c r="B310" s="44" t="s">
        <v>51</v>
      </c>
      <c r="C310" s="225">
        <v>0</v>
      </c>
      <c r="D310" s="225">
        <v>0</v>
      </c>
      <c r="E310" s="225">
        <v>0</v>
      </c>
      <c r="F310" s="225">
        <v>0</v>
      </c>
      <c r="G310" s="225">
        <v>0</v>
      </c>
      <c r="H310" s="225">
        <v>0</v>
      </c>
      <c r="I310" s="225">
        <v>0</v>
      </c>
      <c r="J310" s="225">
        <v>0</v>
      </c>
      <c r="K310" s="225">
        <v>0</v>
      </c>
      <c r="L310" s="225">
        <v>0</v>
      </c>
      <c r="M310" s="225">
        <v>0</v>
      </c>
      <c r="N310" s="225">
        <v>0</v>
      </c>
      <c r="O310" s="225">
        <v>2.8555350000000002</v>
      </c>
      <c r="P310" s="225">
        <v>0</v>
      </c>
      <c r="Q310" s="225">
        <v>0</v>
      </c>
      <c r="R310" s="225">
        <v>0</v>
      </c>
      <c r="S310" s="225">
        <v>0</v>
      </c>
      <c r="T310" s="225">
        <v>0</v>
      </c>
      <c r="U310" s="225">
        <v>0</v>
      </c>
      <c r="V310" s="225">
        <v>0</v>
      </c>
      <c r="W310" s="225">
        <v>0</v>
      </c>
      <c r="X310" s="225">
        <v>0</v>
      </c>
      <c r="Y310" s="225">
        <v>0</v>
      </c>
      <c r="Z310" s="225">
        <v>0</v>
      </c>
      <c r="AA310" s="225">
        <v>0</v>
      </c>
      <c r="AB310" s="225">
        <v>0</v>
      </c>
      <c r="AC310" s="225">
        <v>0</v>
      </c>
      <c r="AD310" s="225">
        <v>0</v>
      </c>
      <c r="AE310" s="225">
        <v>0</v>
      </c>
      <c r="AF310" s="225">
        <v>0</v>
      </c>
      <c r="AG310" s="225">
        <v>0</v>
      </c>
      <c r="AH310" s="225">
        <v>0</v>
      </c>
      <c r="AI310" s="225">
        <v>0</v>
      </c>
      <c r="AJ310" s="225">
        <v>0</v>
      </c>
      <c r="AK310" s="225">
        <v>0</v>
      </c>
      <c r="AL310" s="225">
        <v>0</v>
      </c>
      <c r="AM310" s="225">
        <v>0</v>
      </c>
      <c r="AN310" s="225">
        <v>0</v>
      </c>
      <c r="AO310" s="225">
        <v>0</v>
      </c>
      <c r="AP310" s="225">
        <v>0</v>
      </c>
      <c r="AQ310" s="225">
        <v>0</v>
      </c>
      <c r="AR310" s="225">
        <v>0</v>
      </c>
      <c r="AS310" s="225">
        <v>0</v>
      </c>
      <c r="AT310" s="225">
        <v>0</v>
      </c>
      <c r="AU310" s="225">
        <v>0</v>
      </c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2:93" x14ac:dyDescent="0.25">
      <c r="B311" s="44" t="s">
        <v>52</v>
      </c>
      <c r="C311" s="225">
        <v>0</v>
      </c>
      <c r="D311" s="225">
        <v>0</v>
      </c>
      <c r="E311" s="225">
        <v>0</v>
      </c>
      <c r="F311" s="225">
        <v>0</v>
      </c>
      <c r="G311" s="225">
        <v>0</v>
      </c>
      <c r="H311" s="225">
        <v>0</v>
      </c>
      <c r="I311" s="225">
        <v>0</v>
      </c>
      <c r="J311" s="225">
        <v>0</v>
      </c>
      <c r="K311" s="225">
        <v>0</v>
      </c>
      <c r="L311" s="225">
        <v>0</v>
      </c>
      <c r="M311" s="225">
        <v>0</v>
      </c>
      <c r="N311" s="225">
        <v>0</v>
      </c>
      <c r="O311" s="225">
        <v>0</v>
      </c>
      <c r="P311" s="225">
        <v>0</v>
      </c>
      <c r="Q311" s="225">
        <v>1.1437630000000001</v>
      </c>
      <c r="R311" s="225">
        <v>0</v>
      </c>
      <c r="S311" s="225">
        <v>0</v>
      </c>
      <c r="T311" s="225">
        <v>0</v>
      </c>
      <c r="U311" s="225">
        <v>0</v>
      </c>
      <c r="V311" s="225">
        <v>0</v>
      </c>
      <c r="W311" s="225">
        <v>0</v>
      </c>
      <c r="X311" s="225">
        <v>0</v>
      </c>
      <c r="Y311" s="225">
        <v>0</v>
      </c>
      <c r="Z311" s="225">
        <v>0</v>
      </c>
      <c r="AA311" s="225">
        <v>0</v>
      </c>
      <c r="AB311" s="225">
        <v>0</v>
      </c>
      <c r="AC311" s="225">
        <v>0</v>
      </c>
      <c r="AD311" s="225">
        <v>0</v>
      </c>
      <c r="AE311" s="225">
        <v>0</v>
      </c>
      <c r="AF311" s="225">
        <v>0</v>
      </c>
      <c r="AG311" s="225">
        <v>0</v>
      </c>
      <c r="AH311" s="225">
        <v>0</v>
      </c>
      <c r="AI311" s="225">
        <v>0</v>
      </c>
      <c r="AJ311" s="225">
        <v>0</v>
      </c>
      <c r="AK311" s="225">
        <v>0</v>
      </c>
      <c r="AL311" s="225">
        <v>0</v>
      </c>
      <c r="AM311" s="225">
        <v>0</v>
      </c>
      <c r="AN311" s="225">
        <v>0</v>
      </c>
      <c r="AO311" s="225">
        <v>0</v>
      </c>
      <c r="AP311" s="225">
        <v>0</v>
      </c>
      <c r="AQ311" s="225">
        <v>0</v>
      </c>
      <c r="AR311" s="225">
        <v>0</v>
      </c>
      <c r="AS311" s="225">
        <v>0</v>
      </c>
      <c r="AT311" s="225">
        <v>0</v>
      </c>
      <c r="AU311" s="225">
        <v>0</v>
      </c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2:93" x14ac:dyDescent="0.25">
      <c r="B312" s="44" t="s">
        <v>53</v>
      </c>
      <c r="C312" s="225">
        <v>0</v>
      </c>
      <c r="D312" s="225">
        <v>0</v>
      </c>
      <c r="E312" s="225">
        <v>0</v>
      </c>
      <c r="F312" s="225">
        <v>0</v>
      </c>
      <c r="G312" s="225">
        <v>0</v>
      </c>
      <c r="H312" s="225">
        <v>0</v>
      </c>
      <c r="I312" s="225">
        <v>0</v>
      </c>
      <c r="J312" s="225">
        <v>0</v>
      </c>
      <c r="K312" s="225">
        <v>0</v>
      </c>
      <c r="L312" s="225">
        <v>0</v>
      </c>
      <c r="M312" s="225">
        <v>0</v>
      </c>
      <c r="N312" s="225">
        <v>0</v>
      </c>
      <c r="O312" s="225">
        <v>0</v>
      </c>
      <c r="P312" s="225">
        <v>0</v>
      </c>
      <c r="Q312" s="225">
        <v>0</v>
      </c>
      <c r="R312" s="225">
        <v>0.91003999999999996</v>
      </c>
      <c r="S312" s="225">
        <v>0</v>
      </c>
      <c r="T312" s="225">
        <v>0</v>
      </c>
      <c r="U312" s="225">
        <v>0</v>
      </c>
      <c r="V312" s="225">
        <v>0.91003999999999996</v>
      </c>
      <c r="W312" s="225">
        <v>0</v>
      </c>
      <c r="X312" s="225">
        <v>0</v>
      </c>
      <c r="Y312" s="225">
        <v>0</v>
      </c>
      <c r="Z312" s="225">
        <v>0</v>
      </c>
      <c r="AA312" s="225">
        <v>0</v>
      </c>
      <c r="AB312" s="225">
        <v>0</v>
      </c>
      <c r="AC312" s="225">
        <v>0</v>
      </c>
      <c r="AD312" s="225">
        <v>0</v>
      </c>
      <c r="AE312" s="225">
        <v>0</v>
      </c>
      <c r="AF312" s="225">
        <v>0</v>
      </c>
      <c r="AG312" s="225">
        <v>0</v>
      </c>
      <c r="AH312" s="225">
        <v>0</v>
      </c>
      <c r="AI312" s="225">
        <v>0</v>
      </c>
      <c r="AJ312" s="225">
        <v>0</v>
      </c>
      <c r="AK312" s="225">
        <v>0</v>
      </c>
      <c r="AL312" s="225">
        <v>0</v>
      </c>
      <c r="AM312" s="225">
        <v>0</v>
      </c>
      <c r="AN312" s="225">
        <v>0</v>
      </c>
      <c r="AO312" s="225">
        <v>0</v>
      </c>
      <c r="AP312" s="225">
        <v>0</v>
      </c>
      <c r="AQ312" s="225">
        <v>0</v>
      </c>
      <c r="AR312" s="225">
        <v>0</v>
      </c>
      <c r="AS312" s="225">
        <v>0</v>
      </c>
      <c r="AT312" s="225">
        <v>0</v>
      </c>
      <c r="AU312" s="225">
        <v>0</v>
      </c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2:93" x14ac:dyDescent="0.25">
      <c r="B313" s="44" t="s">
        <v>54</v>
      </c>
      <c r="C313" s="225">
        <v>0</v>
      </c>
      <c r="D313" s="225">
        <v>0</v>
      </c>
      <c r="E313" s="225">
        <v>0</v>
      </c>
      <c r="F313" s="225">
        <v>1.7874000000000001E-2</v>
      </c>
      <c r="G313" s="225">
        <v>0</v>
      </c>
      <c r="H313" s="225">
        <v>0.369946</v>
      </c>
      <c r="I313" s="225">
        <v>0</v>
      </c>
      <c r="J313" s="225">
        <v>0.12549199999999999</v>
      </c>
      <c r="K313" s="225">
        <v>1.030878</v>
      </c>
      <c r="L313" s="225">
        <v>0.369946</v>
      </c>
      <c r="M313" s="225">
        <v>0</v>
      </c>
      <c r="N313" s="225">
        <v>0</v>
      </c>
      <c r="O313" s="225">
        <v>0</v>
      </c>
      <c r="P313" s="225">
        <v>0</v>
      </c>
      <c r="Q313" s="225">
        <v>0</v>
      </c>
      <c r="R313" s="225">
        <v>0</v>
      </c>
      <c r="S313" s="225">
        <v>0</v>
      </c>
      <c r="T313" s="225">
        <v>0</v>
      </c>
      <c r="U313" s="225">
        <v>0</v>
      </c>
      <c r="V313" s="225">
        <v>0</v>
      </c>
      <c r="W313" s="225">
        <v>0</v>
      </c>
      <c r="X313" s="225">
        <v>0</v>
      </c>
      <c r="Y313" s="225">
        <v>1.7874000000000001E-2</v>
      </c>
      <c r="Z313" s="225">
        <v>3.1372999999999998E-2</v>
      </c>
      <c r="AA313" s="225">
        <v>9.2487E-2</v>
      </c>
      <c r="AB313" s="225">
        <v>-4</v>
      </c>
      <c r="AC313" s="225">
        <v>6.8725199999999997</v>
      </c>
      <c r="AD313" s="225">
        <v>6.8725199999999997</v>
      </c>
      <c r="AE313" s="225">
        <v>0</v>
      </c>
      <c r="AF313" s="225">
        <v>0</v>
      </c>
      <c r="AG313" s="225">
        <v>0</v>
      </c>
      <c r="AH313" s="225">
        <v>0</v>
      </c>
      <c r="AI313" s="225">
        <v>0</v>
      </c>
      <c r="AJ313" s="225">
        <v>0</v>
      </c>
      <c r="AK313" s="225">
        <v>0</v>
      </c>
      <c r="AL313" s="225">
        <v>0</v>
      </c>
      <c r="AM313" s="225">
        <v>0</v>
      </c>
      <c r="AN313" s="225">
        <v>1</v>
      </c>
      <c r="AO313" s="225">
        <v>0</v>
      </c>
      <c r="AP313" s="225">
        <v>3.4362599999999999</v>
      </c>
      <c r="AQ313" s="225">
        <v>0</v>
      </c>
      <c r="AR313" s="225">
        <v>3.4362599999999999</v>
      </c>
      <c r="AS313" s="225">
        <v>0</v>
      </c>
      <c r="AT313" s="225">
        <v>0</v>
      </c>
      <c r="AU313" s="225">
        <v>1.4519409999999999</v>
      </c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2:93" x14ac:dyDescent="0.25">
      <c r="B314" s="44" t="s">
        <v>55</v>
      </c>
      <c r="C314" s="225">
        <v>0</v>
      </c>
      <c r="D314" s="225">
        <v>0</v>
      </c>
      <c r="E314" s="225">
        <v>0</v>
      </c>
      <c r="F314" s="225">
        <v>5.0070000000000002E-3</v>
      </c>
      <c r="G314" s="225">
        <v>0</v>
      </c>
      <c r="H314" s="225">
        <v>5.3830000000000003E-2</v>
      </c>
      <c r="I314" s="225">
        <v>0</v>
      </c>
      <c r="J314" s="225">
        <v>1.8259999999999998E-2</v>
      </c>
      <c r="K314" s="225">
        <v>0.15</v>
      </c>
      <c r="L314" s="225">
        <v>5.3830000000000003E-2</v>
      </c>
      <c r="M314" s="225">
        <v>0</v>
      </c>
      <c r="N314" s="225">
        <v>0</v>
      </c>
      <c r="O314" s="225">
        <v>0</v>
      </c>
      <c r="P314" s="225">
        <v>0</v>
      </c>
      <c r="Q314" s="225">
        <v>0</v>
      </c>
      <c r="R314" s="225">
        <v>0</v>
      </c>
      <c r="S314" s="225">
        <v>0</v>
      </c>
      <c r="T314" s="225">
        <v>0</v>
      </c>
      <c r="U314" s="225">
        <v>0</v>
      </c>
      <c r="V314" s="225">
        <v>0</v>
      </c>
      <c r="W314" s="225">
        <v>0</v>
      </c>
      <c r="X314" s="225">
        <v>0</v>
      </c>
      <c r="Y314" s="225">
        <v>5.0070000000000002E-3</v>
      </c>
      <c r="Z314" s="225">
        <v>4.5649999999999996E-3</v>
      </c>
      <c r="AA314" s="225">
        <v>1.3457E-2</v>
      </c>
      <c r="AB314" s="225">
        <v>0</v>
      </c>
      <c r="AC314" s="225">
        <v>1</v>
      </c>
      <c r="AD314" s="225">
        <v>1</v>
      </c>
      <c r="AE314" s="225">
        <v>0</v>
      </c>
      <c r="AF314" s="225">
        <v>0</v>
      </c>
      <c r="AG314" s="225">
        <v>0</v>
      </c>
      <c r="AH314" s="225">
        <v>0</v>
      </c>
      <c r="AI314" s="225">
        <v>0</v>
      </c>
      <c r="AJ314" s="225">
        <v>0</v>
      </c>
      <c r="AK314" s="225">
        <v>0</v>
      </c>
      <c r="AL314" s="225">
        <v>0</v>
      </c>
      <c r="AM314" s="225">
        <v>0</v>
      </c>
      <c r="AN314" s="225">
        <v>0</v>
      </c>
      <c r="AO314" s="225">
        <v>0</v>
      </c>
      <c r="AP314" s="225">
        <v>0.5</v>
      </c>
      <c r="AQ314" s="225">
        <v>0</v>
      </c>
      <c r="AR314" s="225">
        <v>0.5</v>
      </c>
      <c r="AS314" s="225">
        <v>0</v>
      </c>
      <c r="AT314" s="225">
        <v>0</v>
      </c>
      <c r="AU314" s="225">
        <v>0.21126800000000001</v>
      </c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2:93" x14ac:dyDescent="0.25">
      <c r="B315" s="44" t="s">
        <v>56</v>
      </c>
      <c r="C315" s="225">
        <v>0</v>
      </c>
      <c r="D315" s="225">
        <v>0</v>
      </c>
      <c r="E315" s="225">
        <v>0</v>
      </c>
      <c r="F315" s="225">
        <v>1.7899999999999999E-4</v>
      </c>
      <c r="G315" s="225">
        <v>0</v>
      </c>
      <c r="H315" s="225">
        <v>3.699E-3</v>
      </c>
      <c r="I315" s="225">
        <v>0</v>
      </c>
      <c r="J315" s="225">
        <v>1.255E-3</v>
      </c>
      <c r="K315" s="225">
        <v>1.0309E-2</v>
      </c>
      <c r="L315" s="225">
        <v>3.699E-3</v>
      </c>
      <c r="M315" s="225">
        <v>0</v>
      </c>
      <c r="N315" s="225">
        <v>0</v>
      </c>
      <c r="O315" s="225">
        <v>0</v>
      </c>
      <c r="P315" s="225">
        <v>0</v>
      </c>
      <c r="Q315" s="225">
        <v>0</v>
      </c>
      <c r="R315" s="225">
        <v>0</v>
      </c>
      <c r="S315" s="225">
        <v>0</v>
      </c>
      <c r="T315" s="225">
        <v>0</v>
      </c>
      <c r="U315" s="225">
        <v>0</v>
      </c>
      <c r="V315" s="225">
        <v>0</v>
      </c>
      <c r="W315" s="225">
        <v>0</v>
      </c>
      <c r="X315" s="225">
        <v>0</v>
      </c>
      <c r="Y315" s="225">
        <v>1.7899999999999999E-4</v>
      </c>
      <c r="Z315" s="225">
        <v>3.1399999999999999E-4</v>
      </c>
      <c r="AA315" s="225">
        <v>9.2500000000000004E-4</v>
      </c>
      <c r="AB315" s="225">
        <v>-0.04</v>
      </c>
      <c r="AC315" s="225">
        <v>6.8724999999999994E-2</v>
      </c>
      <c r="AD315" s="225">
        <v>6.8724999999999994E-2</v>
      </c>
      <c r="AE315" s="225">
        <v>0</v>
      </c>
      <c r="AF315" s="225">
        <v>0</v>
      </c>
      <c r="AG315" s="225">
        <v>0</v>
      </c>
      <c r="AH315" s="225">
        <v>0</v>
      </c>
      <c r="AI315" s="225">
        <v>0</v>
      </c>
      <c r="AJ315" s="225">
        <v>0</v>
      </c>
      <c r="AK315" s="225">
        <v>0</v>
      </c>
      <c r="AL315" s="225">
        <v>0</v>
      </c>
      <c r="AM315" s="225">
        <v>0</v>
      </c>
      <c r="AN315" s="225">
        <v>0</v>
      </c>
      <c r="AO315" s="225">
        <v>1</v>
      </c>
      <c r="AP315" s="225">
        <v>3.4362999999999998E-2</v>
      </c>
      <c r="AQ315" s="225">
        <v>0</v>
      </c>
      <c r="AR315" s="225">
        <v>3.4362999999999998E-2</v>
      </c>
      <c r="AS315" s="225">
        <v>0</v>
      </c>
      <c r="AT315" s="225">
        <v>0</v>
      </c>
      <c r="AU315" s="225">
        <v>1.4519000000000001E-2</v>
      </c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2:93" x14ac:dyDescent="0.25">
      <c r="B316" s="44" t="s">
        <v>202</v>
      </c>
      <c r="C316" s="225">
        <v>0</v>
      </c>
      <c r="D316" s="225">
        <v>0</v>
      </c>
      <c r="E316" s="225">
        <v>0</v>
      </c>
      <c r="F316" s="225">
        <v>1.7699999999999999E-4</v>
      </c>
      <c r="G316" s="225">
        <v>0</v>
      </c>
      <c r="H316" s="225">
        <v>1.866E-3</v>
      </c>
      <c r="I316" s="225">
        <v>0</v>
      </c>
      <c r="J316" s="225">
        <v>2.5560000000000001E-3</v>
      </c>
      <c r="K316" s="225">
        <v>0</v>
      </c>
      <c r="L316" s="225">
        <v>1.866E-3</v>
      </c>
      <c r="M316" s="225">
        <v>0</v>
      </c>
      <c r="N316" s="225">
        <v>0</v>
      </c>
      <c r="O316" s="225">
        <v>0</v>
      </c>
      <c r="P316" s="225">
        <v>0</v>
      </c>
      <c r="Q316" s="225">
        <v>0</v>
      </c>
      <c r="R316" s="225">
        <v>0</v>
      </c>
      <c r="S316" s="225">
        <v>0</v>
      </c>
      <c r="T316" s="225">
        <v>0</v>
      </c>
      <c r="U316" s="225">
        <v>0</v>
      </c>
      <c r="V316" s="225">
        <v>0</v>
      </c>
      <c r="W316" s="225">
        <v>0</v>
      </c>
      <c r="X316" s="225">
        <v>0</v>
      </c>
      <c r="Y316" s="225">
        <v>1.7699999999999999E-4</v>
      </c>
      <c r="Z316" s="225">
        <v>6.3900000000000003E-4</v>
      </c>
      <c r="AA316" s="225">
        <v>4.6700000000000002E-4</v>
      </c>
      <c r="AB316" s="225">
        <v>0</v>
      </c>
      <c r="AC316" s="225">
        <v>0</v>
      </c>
      <c r="AD316" s="225">
        <v>0</v>
      </c>
      <c r="AE316" s="225">
        <v>0</v>
      </c>
      <c r="AF316" s="225">
        <v>0</v>
      </c>
      <c r="AG316" s="225">
        <v>0.14000000000000001</v>
      </c>
      <c r="AH316" s="225">
        <v>0</v>
      </c>
      <c r="AI316" s="225">
        <v>1</v>
      </c>
      <c r="AJ316" s="225">
        <v>0</v>
      </c>
      <c r="AK316" s="225">
        <v>0</v>
      </c>
      <c r="AL316" s="225">
        <v>0</v>
      </c>
      <c r="AM316" s="225">
        <v>0</v>
      </c>
      <c r="AN316" s="225">
        <v>0</v>
      </c>
      <c r="AO316" s="225">
        <v>0</v>
      </c>
      <c r="AP316" s="225">
        <v>0</v>
      </c>
      <c r="AQ316" s="225">
        <v>0</v>
      </c>
      <c r="AR316" s="225">
        <v>0</v>
      </c>
      <c r="AS316" s="225">
        <v>0</v>
      </c>
      <c r="AT316" s="225">
        <v>0</v>
      </c>
      <c r="AU316" s="225">
        <v>0</v>
      </c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2:93" x14ac:dyDescent="0.25">
      <c r="B317" s="44" t="s">
        <v>203</v>
      </c>
      <c r="C317" s="225">
        <v>0</v>
      </c>
      <c r="D317" s="225">
        <v>0</v>
      </c>
      <c r="E317" s="225">
        <v>0</v>
      </c>
      <c r="F317" s="225">
        <v>2.2800000000000001E-4</v>
      </c>
      <c r="G317" s="225">
        <v>0</v>
      </c>
      <c r="H317" s="225">
        <v>2.3990000000000001E-3</v>
      </c>
      <c r="I317" s="225">
        <v>0</v>
      </c>
      <c r="J317" s="225">
        <v>3.287E-3</v>
      </c>
      <c r="K317" s="225">
        <v>0</v>
      </c>
      <c r="L317" s="225">
        <v>2.3990000000000001E-3</v>
      </c>
      <c r="M317" s="225">
        <v>0</v>
      </c>
      <c r="N317" s="225">
        <v>0</v>
      </c>
      <c r="O317" s="225">
        <v>0</v>
      </c>
      <c r="P317" s="225">
        <v>0</v>
      </c>
      <c r="Q317" s="225">
        <v>0</v>
      </c>
      <c r="R317" s="225">
        <v>0</v>
      </c>
      <c r="S317" s="225">
        <v>0</v>
      </c>
      <c r="T317" s="225">
        <v>0</v>
      </c>
      <c r="U317" s="225">
        <v>0</v>
      </c>
      <c r="V317" s="225">
        <v>0</v>
      </c>
      <c r="W317" s="225">
        <v>0</v>
      </c>
      <c r="X317" s="225">
        <v>0</v>
      </c>
      <c r="Y317" s="225">
        <v>2.2800000000000001E-4</v>
      </c>
      <c r="Z317" s="225">
        <v>8.2200000000000003E-4</v>
      </c>
      <c r="AA317" s="225">
        <v>5.9999999999999995E-4</v>
      </c>
      <c r="AB317" s="225">
        <v>0</v>
      </c>
      <c r="AC317" s="225">
        <v>0</v>
      </c>
      <c r="AD317" s="225">
        <v>0</v>
      </c>
      <c r="AE317" s="225">
        <v>0</v>
      </c>
      <c r="AF317" s="225">
        <v>0</v>
      </c>
      <c r="AG317" s="225">
        <v>0.18</v>
      </c>
      <c r="AH317" s="225">
        <v>0</v>
      </c>
      <c r="AI317" s="225">
        <v>0</v>
      </c>
      <c r="AJ317" s="225">
        <v>1</v>
      </c>
      <c r="AK317" s="225">
        <v>0</v>
      </c>
      <c r="AL317" s="225">
        <v>0</v>
      </c>
      <c r="AM317" s="225">
        <v>0</v>
      </c>
      <c r="AN317" s="225">
        <v>0</v>
      </c>
      <c r="AO317" s="225">
        <v>0</v>
      </c>
      <c r="AP317" s="225">
        <v>0</v>
      </c>
      <c r="AQ317" s="225">
        <v>0</v>
      </c>
      <c r="AR317" s="225">
        <v>0</v>
      </c>
      <c r="AS317" s="225">
        <v>0</v>
      </c>
      <c r="AT317" s="225">
        <v>0</v>
      </c>
      <c r="AU317" s="225">
        <v>0</v>
      </c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2:93" x14ac:dyDescent="0.25">
      <c r="B318" s="44" t="s">
        <v>204</v>
      </c>
      <c r="C318" s="225">
        <v>0</v>
      </c>
      <c r="D318" s="225">
        <v>0</v>
      </c>
      <c r="E318" s="225">
        <v>0</v>
      </c>
      <c r="F318" s="225">
        <v>8.61E-4</v>
      </c>
      <c r="G318" s="225">
        <v>0</v>
      </c>
      <c r="H318" s="225">
        <v>9.0639999999999991E-3</v>
      </c>
      <c r="I318" s="225">
        <v>0</v>
      </c>
      <c r="J318" s="225">
        <v>1.2416999999999999E-2</v>
      </c>
      <c r="K318" s="225">
        <v>0</v>
      </c>
      <c r="L318" s="225">
        <v>9.0639999999999991E-3</v>
      </c>
      <c r="M318" s="225">
        <v>0</v>
      </c>
      <c r="N318" s="225">
        <v>0</v>
      </c>
      <c r="O318" s="225">
        <v>0</v>
      </c>
      <c r="P318" s="225">
        <v>0</v>
      </c>
      <c r="Q318" s="225">
        <v>0</v>
      </c>
      <c r="R318" s="225">
        <v>0</v>
      </c>
      <c r="S318" s="225">
        <v>0</v>
      </c>
      <c r="T318" s="225">
        <v>0</v>
      </c>
      <c r="U318" s="225">
        <v>0</v>
      </c>
      <c r="V318" s="225">
        <v>0</v>
      </c>
      <c r="W318" s="225">
        <v>0</v>
      </c>
      <c r="X318" s="225">
        <v>0</v>
      </c>
      <c r="Y318" s="225">
        <v>8.61E-4</v>
      </c>
      <c r="Z318" s="225">
        <v>3.104E-3</v>
      </c>
      <c r="AA318" s="225">
        <v>2.2659999999999998E-3</v>
      </c>
      <c r="AB318" s="225">
        <v>0</v>
      </c>
      <c r="AC318" s="225">
        <v>0</v>
      </c>
      <c r="AD318" s="225">
        <v>0</v>
      </c>
      <c r="AE318" s="225">
        <v>0</v>
      </c>
      <c r="AF318" s="225">
        <v>0</v>
      </c>
      <c r="AG318" s="225">
        <v>0.68</v>
      </c>
      <c r="AH318" s="225">
        <v>1</v>
      </c>
      <c r="AI318" s="225">
        <v>0</v>
      </c>
      <c r="AJ318" s="225">
        <v>0</v>
      </c>
      <c r="AK318" s="225">
        <v>0</v>
      </c>
      <c r="AL318" s="225">
        <v>0</v>
      </c>
      <c r="AM318" s="225">
        <v>0</v>
      </c>
      <c r="AN318" s="225">
        <v>0</v>
      </c>
      <c r="AO318" s="225">
        <v>0</v>
      </c>
      <c r="AP318" s="225">
        <v>0</v>
      </c>
      <c r="AQ318" s="225">
        <v>0</v>
      </c>
      <c r="AR318" s="225">
        <v>0</v>
      </c>
      <c r="AS318" s="225">
        <v>0</v>
      </c>
      <c r="AT318" s="225">
        <v>0</v>
      </c>
      <c r="AU318" s="225">
        <v>0</v>
      </c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2:93" x14ac:dyDescent="0.25">
      <c r="B319" s="44" t="s">
        <v>205</v>
      </c>
      <c r="C319" s="225">
        <v>0</v>
      </c>
      <c r="D319" s="225">
        <v>0</v>
      </c>
      <c r="E319" s="225">
        <v>0</v>
      </c>
      <c r="F319" s="225">
        <v>3.8040000000000001E-3</v>
      </c>
      <c r="G319" s="225">
        <v>0</v>
      </c>
      <c r="H319" s="225">
        <v>4.5184000000000002E-2</v>
      </c>
      <c r="I319" s="225">
        <v>0</v>
      </c>
      <c r="J319" s="225">
        <v>8.6899999999999998E-4</v>
      </c>
      <c r="K319" s="225">
        <v>0.16500000000000001</v>
      </c>
      <c r="L319" s="225">
        <v>4.5184000000000002E-2</v>
      </c>
      <c r="M319" s="225">
        <v>0</v>
      </c>
      <c r="N319" s="225">
        <v>0</v>
      </c>
      <c r="O319" s="225">
        <v>0</v>
      </c>
      <c r="P319" s="225">
        <v>0</v>
      </c>
      <c r="Q319" s="225">
        <v>0</v>
      </c>
      <c r="R319" s="225">
        <v>0</v>
      </c>
      <c r="S319" s="225">
        <v>0</v>
      </c>
      <c r="T319" s="225">
        <v>0</v>
      </c>
      <c r="U319" s="225">
        <v>0</v>
      </c>
      <c r="V319" s="225">
        <v>0</v>
      </c>
      <c r="W319" s="225">
        <v>0</v>
      </c>
      <c r="X319" s="225">
        <v>0</v>
      </c>
      <c r="Y319" s="225">
        <v>3.8040000000000001E-3</v>
      </c>
      <c r="Z319" s="225">
        <v>2.1699999999999999E-4</v>
      </c>
      <c r="AA319" s="225">
        <v>1.1296E-2</v>
      </c>
      <c r="AB319" s="225">
        <v>0</v>
      </c>
      <c r="AC319" s="225">
        <v>0</v>
      </c>
      <c r="AD319" s="225">
        <v>0</v>
      </c>
      <c r="AE319" s="225">
        <v>0</v>
      </c>
      <c r="AF319" s="225">
        <v>0</v>
      </c>
      <c r="AG319" s="225">
        <v>4.7600000000000003E-2</v>
      </c>
      <c r="AH319" s="225">
        <v>0</v>
      </c>
      <c r="AI319" s="225">
        <v>0.34</v>
      </c>
      <c r="AJ319" s="225">
        <v>0</v>
      </c>
      <c r="AK319" s="225">
        <v>1</v>
      </c>
      <c r="AL319" s="225">
        <v>0</v>
      </c>
      <c r="AM319" s="225">
        <v>0</v>
      </c>
      <c r="AN319" s="225">
        <v>0</v>
      </c>
      <c r="AO319" s="225">
        <v>0</v>
      </c>
      <c r="AP319" s="225">
        <v>0.55000000000000004</v>
      </c>
      <c r="AQ319" s="225">
        <v>0</v>
      </c>
      <c r="AR319" s="225">
        <v>0.55000000000000004</v>
      </c>
      <c r="AS319" s="225">
        <v>0</v>
      </c>
      <c r="AT319" s="225">
        <v>0</v>
      </c>
      <c r="AU319" s="225">
        <v>0.23239399999999999</v>
      </c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2:93" x14ac:dyDescent="0.25">
      <c r="B320" s="44" t="s">
        <v>129</v>
      </c>
      <c r="C320" s="225">
        <v>0</v>
      </c>
      <c r="D320" s="225">
        <v>0</v>
      </c>
      <c r="E320" s="225">
        <v>0</v>
      </c>
      <c r="F320" s="225">
        <v>0</v>
      </c>
      <c r="G320" s="225">
        <v>0</v>
      </c>
      <c r="H320" s="225">
        <v>0</v>
      </c>
      <c r="I320" s="225">
        <v>0</v>
      </c>
      <c r="J320" s="225">
        <v>0</v>
      </c>
      <c r="K320" s="225">
        <v>0</v>
      </c>
      <c r="L320" s="225">
        <v>0</v>
      </c>
      <c r="M320" s="225">
        <v>0</v>
      </c>
      <c r="N320" s="225">
        <v>0</v>
      </c>
      <c r="O320" s="225">
        <v>0</v>
      </c>
      <c r="P320" s="225">
        <v>0</v>
      </c>
      <c r="Q320" s="225">
        <v>0</v>
      </c>
      <c r="R320" s="225">
        <v>0</v>
      </c>
      <c r="S320" s="225">
        <v>1</v>
      </c>
      <c r="T320" s="225">
        <v>1</v>
      </c>
      <c r="U320" s="225">
        <v>0</v>
      </c>
      <c r="V320" s="225">
        <v>0</v>
      </c>
      <c r="W320" s="225">
        <v>0</v>
      </c>
      <c r="X320" s="225">
        <v>0</v>
      </c>
      <c r="Y320" s="225">
        <v>0</v>
      </c>
      <c r="Z320" s="225">
        <v>0</v>
      </c>
      <c r="AA320" s="225">
        <v>0</v>
      </c>
      <c r="AB320" s="225">
        <v>0</v>
      </c>
      <c r="AC320" s="225">
        <v>0</v>
      </c>
      <c r="AD320" s="225">
        <v>0</v>
      </c>
      <c r="AE320" s="225">
        <v>0</v>
      </c>
      <c r="AF320" s="225">
        <v>0</v>
      </c>
      <c r="AG320" s="225">
        <v>0</v>
      </c>
      <c r="AH320" s="225">
        <v>0</v>
      </c>
      <c r="AI320" s="225">
        <v>0</v>
      </c>
      <c r="AJ320" s="225">
        <v>0</v>
      </c>
      <c r="AK320" s="225">
        <v>0</v>
      </c>
      <c r="AL320" s="225">
        <v>0</v>
      </c>
      <c r="AM320" s="225">
        <v>0</v>
      </c>
      <c r="AN320" s="225">
        <v>0</v>
      </c>
      <c r="AO320" s="225">
        <v>0</v>
      </c>
      <c r="AP320" s="225">
        <v>0</v>
      </c>
      <c r="AQ320" s="225">
        <v>0</v>
      </c>
      <c r="AR320" s="225">
        <v>0</v>
      </c>
      <c r="AS320" s="225">
        <v>0</v>
      </c>
      <c r="AT320" s="225">
        <v>0</v>
      </c>
      <c r="AU320" s="225">
        <v>0</v>
      </c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2:93" x14ac:dyDescent="0.25">
      <c r="B321" s="44" t="s">
        <v>130</v>
      </c>
      <c r="C321" s="225">
        <v>0</v>
      </c>
      <c r="D321" s="225">
        <v>0</v>
      </c>
      <c r="E321" s="225">
        <v>0</v>
      </c>
      <c r="F321" s="225">
        <v>0</v>
      </c>
      <c r="G321" s="225">
        <v>0</v>
      </c>
      <c r="H321" s="225">
        <v>0</v>
      </c>
      <c r="I321" s="225">
        <v>0</v>
      </c>
      <c r="J321" s="225">
        <v>0</v>
      </c>
      <c r="K321" s="225">
        <v>0</v>
      </c>
      <c r="L321" s="225">
        <v>0</v>
      </c>
      <c r="M321" s="225">
        <v>0</v>
      </c>
      <c r="N321" s="225">
        <v>0</v>
      </c>
      <c r="O321" s="225">
        <v>0</v>
      </c>
      <c r="P321" s="225">
        <v>0</v>
      </c>
      <c r="Q321" s="225">
        <v>0</v>
      </c>
      <c r="R321" s="225">
        <v>0</v>
      </c>
      <c r="S321" s="225">
        <v>1</v>
      </c>
      <c r="T321" s="225">
        <v>1</v>
      </c>
      <c r="U321" s="225">
        <v>1</v>
      </c>
      <c r="V321" s="225">
        <v>0</v>
      </c>
      <c r="W321" s="225">
        <v>0</v>
      </c>
      <c r="X321" s="225">
        <v>0</v>
      </c>
      <c r="Y321" s="225">
        <v>0</v>
      </c>
      <c r="Z321" s="225">
        <v>0</v>
      </c>
      <c r="AA321" s="225">
        <v>0</v>
      </c>
      <c r="AB321" s="225">
        <v>0</v>
      </c>
      <c r="AC321" s="225">
        <v>0</v>
      </c>
      <c r="AD321" s="225">
        <v>0</v>
      </c>
      <c r="AE321" s="225">
        <v>0</v>
      </c>
      <c r="AF321" s="225">
        <v>0</v>
      </c>
      <c r="AG321" s="225">
        <v>0</v>
      </c>
      <c r="AH321" s="225">
        <v>0</v>
      </c>
      <c r="AI321" s="225">
        <v>0</v>
      </c>
      <c r="AJ321" s="225">
        <v>0</v>
      </c>
      <c r="AK321" s="225">
        <v>0</v>
      </c>
      <c r="AL321" s="225">
        <v>0</v>
      </c>
      <c r="AM321" s="225">
        <v>0</v>
      </c>
      <c r="AN321" s="225">
        <v>0</v>
      </c>
      <c r="AO321" s="225">
        <v>0</v>
      </c>
      <c r="AP321" s="225">
        <v>0</v>
      </c>
      <c r="AQ321" s="225">
        <v>0</v>
      </c>
      <c r="AR321" s="225">
        <v>0</v>
      </c>
      <c r="AS321" s="225">
        <v>0</v>
      </c>
      <c r="AT321" s="225">
        <v>0</v>
      </c>
      <c r="AU321" s="225">
        <v>0</v>
      </c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2:93" x14ac:dyDescent="0.25">
      <c r="B322" s="44" t="s">
        <v>131</v>
      </c>
      <c r="C322" s="225">
        <v>0</v>
      </c>
      <c r="D322" s="225">
        <v>0</v>
      </c>
      <c r="E322" s="225">
        <v>0</v>
      </c>
      <c r="F322" s="225">
        <v>0</v>
      </c>
      <c r="G322" s="225">
        <v>0</v>
      </c>
      <c r="H322" s="225">
        <v>0</v>
      </c>
      <c r="I322" s="225">
        <v>0</v>
      </c>
      <c r="J322" s="225">
        <v>0</v>
      </c>
      <c r="K322" s="225">
        <v>0</v>
      </c>
      <c r="L322" s="225">
        <v>0</v>
      </c>
      <c r="M322" s="225">
        <v>0</v>
      </c>
      <c r="N322" s="225">
        <v>0</v>
      </c>
      <c r="O322" s="225">
        <v>0</v>
      </c>
      <c r="P322" s="225">
        <v>0</v>
      </c>
      <c r="Q322" s="225">
        <v>0</v>
      </c>
      <c r="R322" s="225">
        <v>0</v>
      </c>
      <c r="S322" s="225">
        <v>0</v>
      </c>
      <c r="T322" s="225">
        <v>0</v>
      </c>
      <c r="U322" s="225">
        <v>0</v>
      </c>
      <c r="V322" s="225">
        <v>1</v>
      </c>
      <c r="W322" s="225">
        <v>1</v>
      </c>
      <c r="X322" s="225">
        <v>0</v>
      </c>
      <c r="Y322" s="225">
        <v>0</v>
      </c>
      <c r="Z322" s="225">
        <v>0</v>
      </c>
      <c r="AA322" s="225">
        <v>0</v>
      </c>
      <c r="AB322" s="225">
        <v>0</v>
      </c>
      <c r="AC322" s="225">
        <v>0</v>
      </c>
      <c r="AD322" s="225">
        <v>0</v>
      </c>
      <c r="AE322" s="225">
        <v>0</v>
      </c>
      <c r="AF322" s="225">
        <v>0</v>
      </c>
      <c r="AG322" s="225">
        <v>0</v>
      </c>
      <c r="AH322" s="225">
        <v>0</v>
      </c>
      <c r="AI322" s="225">
        <v>0</v>
      </c>
      <c r="AJ322" s="225">
        <v>0</v>
      </c>
      <c r="AK322" s="225">
        <v>0</v>
      </c>
      <c r="AL322" s="225">
        <v>0</v>
      </c>
      <c r="AM322" s="225">
        <v>0</v>
      </c>
      <c r="AN322" s="225">
        <v>0</v>
      </c>
      <c r="AO322" s="225">
        <v>0</v>
      </c>
      <c r="AP322" s="225">
        <v>0</v>
      </c>
      <c r="AQ322" s="225">
        <v>0</v>
      </c>
      <c r="AR322" s="225">
        <v>0</v>
      </c>
      <c r="AS322" s="225">
        <v>0</v>
      </c>
      <c r="AT322" s="225">
        <v>0</v>
      </c>
      <c r="AU322" s="225">
        <v>0</v>
      </c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2:93" x14ac:dyDescent="0.25">
      <c r="B323" s="44" t="s">
        <v>132</v>
      </c>
      <c r="C323" s="225">
        <v>0</v>
      </c>
      <c r="D323" s="225">
        <v>0</v>
      </c>
      <c r="E323" s="225">
        <v>0</v>
      </c>
      <c r="F323" s="225">
        <v>0</v>
      </c>
      <c r="G323" s="225">
        <v>0</v>
      </c>
      <c r="H323" s="225">
        <v>0</v>
      </c>
      <c r="I323" s="225">
        <v>0</v>
      </c>
      <c r="J323" s="225">
        <v>0</v>
      </c>
      <c r="K323" s="225">
        <v>0</v>
      </c>
      <c r="L323" s="225">
        <v>0</v>
      </c>
      <c r="M323" s="225">
        <v>0</v>
      </c>
      <c r="N323" s="225">
        <v>0</v>
      </c>
      <c r="O323" s="225">
        <v>0</v>
      </c>
      <c r="P323" s="225">
        <v>0</v>
      </c>
      <c r="Q323" s="225">
        <v>0</v>
      </c>
      <c r="R323" s="225">
        <v>0</v>
      </c>
      <c r="S323" s="225">
        <v>0</v>
      </c>
      <c r="T323" s="225">
        <v>0</v>
      </c>
      <c r="U323" s="225">
        <v>0</v>
      </c>
      <c r="V323" s="225">
        <v>1</v>
      </c>
      <c r="W323" s="225">
        <v>1</v>
      </c>
      <c r="X323" s="225">
        <v>1</v>
      </c>
      <c r="Y323" s="225">
        <v>0</v>
      </c>
      <c r="Z323" s="225">
        <v>0</v>
      </c>
      <c r="AA323" s="225">
        <v>0</v>
      </c>
      <c r="AB323" s="225">
        <v>0</v>
      </c>
      <c r="AC323" s="225">
        <v>0</v>
      </c>
      <c r="AD323" s="225">
        <v>0</v>
      </c>
      <c r="AE323" s="225">
        <v>0</v>
      </c>
      <c r="AF323" s="225">
        <v>0</v>
      </c>
      <c r="AG323" s="225">
        <v>0</v>
      </c>
      <c r="AH323" s="225">
        <v>0</v>
      </c>
      <c r="AI323" s="225">
        <v>0</v>
      </c>
      <c r="AJ323" s="225">
        <v>0</v>
      </c>
      <c r="AK323" s="225">
        <v>0</v>
      </c>
      <c r="AL323" s="225">
        <v>0</v>
      </c>
      <c r="AM323" s="225">
        <v>0</v>
      </c>
      <c r="AN323" s="225">
        <v>0</v>
      </c>
      <c r="AO323" s="225">
        <v>0</v>
      </c>
      <c r="AP323" s="225">
        <v>0</v>
      </c>
      <c r="AQ323" s="225">
        <v>0</v>
      </c>
      <c r="AR323" s="225">
        <v>0</v>
      </c>
      <c r="AS323" s="225">
        <v>0</v>
      </c>
      <c r="AT323" s="225">
        <v>0</v>
      </c>
      <c r="AU323" s="225">
        <v>0</v>
      </c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2:93" x14ac:dyDescent="0.25">
      <c r="B324" s="44" t="s">
        <v>184</v>
      </c>
      <c r="C324" s="225">
        <v>0</v>
      </c>
      <c r="D324" s="225">
        <v>0</v>
      </c>
      <c r="E324" s="225">
        <v>0</v>
      </c>
      <c r="F324" s="225">
        <v>5.672E-3</v>
      </c>
      <c r="G324" s="225">
        <v>0</v>
      </c>
      <c r="H324" s="225">
        <v>6.7500000000000004E-2</v>
      </c>
      <c r="I324" s="225">
        <v>0</v>
      </c>
      <c r="J324" s="225">
        <v>0</v>
      </c>
      <c r="K324" s="225">
        <v>0.25</v>
      </c>
      <c r="L324" s="225">
        <v>6.7500000000000004E-2</v>
      </c>
      <c r="M324" s="225">
        <v>0</v>
      </c>
      <c r="N324" s="225">
        <v>0</v>
      </c>
      <c r="O324" s="225">
        <v>0</v>
      </c>
      <c r="P324" s="225">
        <v>0</v>
      </c>
      <c r="Q324" s="225">
        <v>0</v>
      </c>
      <c r="R324" s="225">
        <v>0</v>
      </c>
      <c r="S324" s="225">
        <v>0</v>
      </c>
      <c r="T324" s="225">
        <v>0</v>
      </c>
      <c r="U324" s="225">
        <v>0</v>
      </c>
      <c r="V324" s="225">
        <v>0</v>
      </c>
      <c r="W324" s="225">
        <v>0</v>
      </c>
      <c r="X324" s="225">
        <v>0</v>
      </c>
      <c r="Y324" s="225">
        <v>5.672E-3</v>
      </c>
      <c r="Z324" s="225">
        <v>0</v>
      </c>
      <c r="AA324" s="225">
        <v>1.6875000000000001E-2</v>
      </c>
      <c r="AB324" s="225">
        <v>0</v>
      </c>
      <c r="AC324" s="225">
        <v>0</v>
      </c>
      <c r="AD324" s="225">
        <v>0</v>
      </c>
      <c r="AE324" s="225">
        <v>0</v>
      </c>
      <c r="AF324" s="225">
        <v>0</v>
      </c>
      <c r="AG324" s="225">
        <v>0</v>
      </c>
      <c r="AH324" s="225">
        <v>0</v>
      </c>
      <c r="AI324" s="225">
        <v>0</v>
      </c>
      <c r="AJ324" s="225">
        <v>0</v>
      </c>
      <c r="AK324" s="225">
        <v>0</v>
      </c>
      <c r="AL324" s="225">
        <v>0</v>
      </c>
      <c r="AM324" s="225">
        <v>0</v>
      </c>
      <c r="AN324" s="225">
        <v>0</v>
      </c>
      <c r="AO324" s="225">
        <v>0</v>
      </c>
      <c r="AP324" s="225">
        <v>1</v>
      </c>
      <c r="AQ324" s="225">
        <v>0</v>
      </c>
      <c r="AR324" s="225">
        <v>0</v>
      </c>
      <c r="AS324" s="225">
        <v>0</v>
      </c>
      <c r="AT324" s="225">
        <v>0</v>
      </c>
      <c r="AU324" s="225">
        <v>0.35211300000000001</v>
      </c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2:93" x14ac:dyDescent="0.25">
      <c r="B325" s="44" t="s">
        <v>185</v>
      </c>
      <c r="C325" s="225">
        <v>0</v>
      </c>
      <c r="D325" s="225">
        <v>0</v>
      </c>
      <c r="E325" s="225">
        <v>0</v>
      </c>
      <c r="F325" s="225">
        <v>1.134E-3</v>
      </c>
      <c r="G325" s="225">
        <v>0</v>
      </c>
      <c r="H325" s="225">
        <v>1.35E-2</v>
      </c>
      <c r="I325" s="225">
        <v>0</v>
      </c>
      <c r="J325" s="225">
        <v>0</v>
      </c>
      <c r="K325" s="225">
        <v>0.05</v>
      </c>
      <c r="L325" s="225">
        <v>1.35E-2</v>
      </c>
      <c r="M325" s="225">
        <v>0</v>
      </c>
      <c r="N325" s="225">
        <v>0</v>
      </c>
      <c r="O325" s="225">
        <v>0</v>
      </c>
      <c r="P325" s="225">
        <v>0</v>
      </c>
      <c r="Q325" s="225">
        <v>0</v>
      </c>
      <c r="R325" s="225">
        <v>0</v>
      </c>
      <c r="S325" s="225">
        <v>0</v>
      </c>
      <c r="T325" s="225">
        <v>0</v>
      </c>
      <c r="U325" s="225">
        <v>0</v>
      </c>
      <c r="V325" s="225">
        <v>0</v>
      </c>
      <c r="W325" s="225">
        <v>0</v>
      </c>
      <c r="X325" s="225">
        <v>0</v>
      </c>
      <c r="Y325" s="225">
        <v>1.134E-3</v>
      </c>
      <c r="Z325" s="225">
        <v>0</v>
      </c>
      <c r="AA325" s="225">
        <v>3.375E-3</v>
      </c>
      <c r="AB325" s="225">
        <v>0</v>
      </c>
      <c r="AC325" s="225">
        <v>0</v>
      </c>
      <c r="AD325" s="225">
        <v>0</v>
      </c>
      <c r="AE325" s="225">
        <v>0</v>
      </c>
      <c r="AF325" s="225">
        <v>0</v>
      </c>
      <c r="AG325" s="225">
        <v>0</v>
      </c>
      <c r="AH325" s="225">
        <v>0</v>
      </c>
      <c r="AI325" s="225">
        <v>0</v>
      </c>
      <c r="AJ325" s="225">
        <v>0</v>
      </c>
      <c r="AK325" s="225">
        <v>0</v>
      </c>
      <c r="AL325" s="225">
        <v>0</v>
      </c>
      <c r="AM325" s="225">
        <v>0</v>
      </c>
      <c r="AN325" s="225">
        <v>0</v>
      </c>
      <c r="AO325" s="225">
        <v>0</v>
      </c>
      <c r="AP325" s="225">
        <v>0</v>
      </c>
      <c r="AQ325" s="225">
        <v>0</v>
      </c>
      <c r="AR325" s="225">
        <v>1</v>
      </c>
      <c r="AS325" s="225">
        <v>0</v>
      </c>
      <c r="AT325" s="225">
        <v>0</v>
      </c>
      <c r="AU325" s="225">
        <v>7.0422999999999999E-2</v>
      </c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2:93" x14ac:dyDescent="0.25">
      <c r="B326" s="44" t="s">
        <v>186</v>
      </c>
      <c r="C326" s="225">
        <v>0</v>
      </c>
      <c r="D326" s="225">
        <v>0</v>
      </c>
      <c r="E326" s="225">
        <v>0</v>
      </c>
      <c r="F326" s="225">
        <v>4.3109999999999997E-3</v>
      </c>
      <c r="G326" s="225">
        <v>0</v>
      </c>
      <c r="H326" s="225">
        <v>5.1299999999999998E-2</v>
      </c>
      <c r="I326" s="225">
        <v>0</v>
      </c>
      <c r="J326" s="225">
        <v>0</v>
      </c>
      <c r="K326" s="225">
        <v>0.19</v>
      </c>
      <c r="L326" s="225">
        <v>5.1299999999999998E-2</v>
      </c>
      <c r="M326" s="225">
        <v>0</v>
      </c>
      <c r="N326" s="225">
        <v>0</v>
      </c>
      <c r="O326" s="225">
        <v>0</v>
      </c>
      <c r="P326" s="225">
        <v>0</v>
      </c>
      <c r="Q326" s="225">
        <v>0</v>
      </c>
      <c r="R326" s="225">
        <v>0</v>
      </c>
      <c r="S326" s="225">
        <v>0</v>
      </c>
      <c r="T326" s="225">
        <v>0</v>
      </c>
      <c r="U326" s="225">
        <v>0</v>
      </c>
      <c r="V326" s="225">
        <v>0</v>
      </c>
      <c r="W326" s="225">
        <v>0</v>
      </c>
      <c r="X326" s="225">
        <v>0</v>
      </c>
      <c r="Y326" s="225">
        <v>4.3109999999999997E-3</v>
      </c>
      <c r="Z326" s="225">
        <v>0</v>
      </c>
      <c r="AA326" s="225">
        <v>1.2825E-2</v>
      </c>
      <c r="AB326" s="225">
        <v>0</v>
      </c>
      <c r="AC326" s="225">
        <v>0</v>
      </c>
      <c r="AD326" s="225">
        <v>0</v>
      </c>
      <c r="AE326" s="225">
        <v>0</v>
      </c>
      <c r="AF326" s="225">
        <v>0</v>
      </c>
      <c r="AG326" s="225">
        <v>0</v>
      </c>
      <c r="AH326" s="225">
        <v>0</v>
      </c>
      <c r="AI326" s="225">
        <v>0</v>
      </c>
      <c r="AJ326" s="225">
        <v>0</v>
      </c>
      <c r="AK326" s="225">
        <v>0</v>
      </c>
      <c r="AL326" s="225">
        <v>0</v>
      </c>
      <c r="AM326" s="225">
        <v>0</v>
      </c>
      <c r="AN326" s="225">
        <v>0</v>
      </c>
      <c r="AO326" s="225">
        <v>0</v>
      </c>
      <c r="AP326" s="225">
        <v>0</v>
      </c>
      <c r="AQ326" s="225">
        <v>1</v>
      </c>
      <c r="AR326" s="225">
        <v>0</v>
      </c>
      <c r="AS326" s="225">
        <v>0</v>
      </c>
      <c r="AT326" s="225">
        <v>0</v>
      </c>
      <c r="AU326" s="225">
        <v>0.26760600000000001</v>
      </c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2:93" x14ac:dyDescent="0.25">
      <c r="B327" s="44" t="s">
        <v>187</v>
      </c>
      <c r="C327" s="225">
        <v>0</v>
      </c>
      <c r="D327" s="225">
        <v>0</v>
      </c>
      <c r="E327" s="225">
        <v>0</v>
      </c>
      <c r="F327" s="225">
        <v>4.9909999999999998E-3</v>
      </c>
      <c r="G327" s="225">
        <v>0</v>
      </c>
      <c r="H327" s="225">
        <v>5.9400000000000001E-2</v>
      </c>
      <c r="I327" s="225">
        <v>0</v>
      </c>
      <c r="J327" s="225">
        <v>0</v>
      </c>
      <c r="K327" s="225">
        <v>0.22</v>
      </c>
      <c r="L327" s="225">
        <v>5.9400000000000001E-2</v>
      </c>
      <c r="M327" s="225">
        <v>0</v>
      </c>
      <c r="N327" s="225">
        <v>0</v>
      </c>
      <c r="O327" s="225">
        <v>0</v>
      </c>
      <c r="P327" s="225">
        <v>0</v>
      </c>
      <c r="Q327" s="225">
        <v>0</v>
      </c>
      <c r="R327" s="225">
        <v>0</v>
      </c>
      <c r="S327" s="225">
        <v>0</v>
      </c>
      <c r="T327" s="225">
        <v>0</v>
      </c>
      <c r="U327" s="225">
        <v>0</v>
      </c>
      <c r="V327" s="225">
        <v>0</v>
      </c>
      <c r="W327" s="225">
        <v>0</v>
      </c>
      <c r="X327" s="225">
        <v>0</v>
      </c>
      <c r="Y327" s="225">
        <v>4.9909999999999998E-3</v>
      </c>
      <c r="Z327" s="225">
        <v>0</v>
      </c>
      <c r="AA327" s="225">
        <v>1.485E-2</v>
      </c>
      <c r="AB327" s="225">
        <v>0</v>
      </c>
      <c r="AC327" s="225">
        <v>0</v>
      </c>
      <c r="AD327" s="225">
        <v>0</v>
      </c>
      <c r="AE327" s="225">
        <v>0</v>
      </c>
      <c r="AF327" s="225">
        <v>0</v>
      </c>
      <c r="AG327" s="225">
        <v>0</v>
      </c>
      <c r="AH327" s="225">
        <v>0</v>
      </c>
      <c r="AI327" s="225">
        <v>0</v>
      </c>
      <c r="AJ327" s="225">
        <v>0</v>
      </c>
      <c r="AK327" s="225">
        <v>0</v>
      </c>
      <c r="AL327" s="225">
        <v>0</v>
      </c>
      <c r="AM327" s="225">
        <v>0</v>
      </c>
      <c r="AN327" s="225">
        <v>0</v>
      </c>
      <c r="AO327" s="225">
        <v>0</v>
      </c>
      <c r="AP327" s="225">
        <v>0</v>
      </c>
      <c r="AQ327" s="225">
        <v>0</v>
      </c>
      <c r="AR327" s="225">
        <v>0</v>
      </c>
      <c r="AS327" s="225">
        <v>1</v>
      </c>
      <c r="AT327" s="225">
        <v>0</v>
      </c>
      <c r="AU327" s="225">
        <v>0.309859</v>
      </c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2:93" x14ac:dyDescent="0.25">
      <c r="B328" s="44" t="s">
        <v>188</v>
      </c>
      <c r="C328" s="225">
        <v>0</v>
      </c>
      <c r="D328" s="225">
        <v>0</v>
      </c>
      <c r="E328" s="225">
        <v>0</v>
      </c>
      <c r="F328" s="225">
        <v>6.5789999999999998E-3</v>
      </c>
      <c r="G328" s="225">
        <v>0</v>
      </c>
      <c r="H328" s="225">
        <v>7.8299999999999995E-2</v>
      </c>
      <c r="I328" s="225">
        <v>0</v>
      </c>
      <c r="J328" s="225">
        <v>0</v>
      </c>
      <c r="K328" s="225">
        <v>0.28999999999999998</v>
      </c>
      <c r="L328" s="225">
        <v>7.8299999999999995E-2</v>
      </c>
      <c r="M328" s="225">
        <v>0</v>
      </c>
      <c r="N328" s="225">
        <v>0</v>
      </c>
      <c r="O328" s="225">
        <v>0</v>
      </c>
      <c r="P328" s="225">
        <v>0</v>
      </c>
      <c r="Q328" s="225">
        <v>0</v>
      </c>
      <c r="R328" s="225">
        <v>0</v>
      </c>
      <c r="S328" s="225">
        <v>0</v>
      </c>
      <c r="T328" s="225">
        <v>0</v>
      </c>
      <c r="U328" s="225">
        <v>0</v>
      </c>
      <c r="V328" s="225">
        <v>0</v>
      </c>
      <c r="W328" s="225">
        <v>0</v>
      </c>
      <c r="X328" s="225">
        <v>0</v>
      </c>
      <c r="Y328" s="225">
        <v>6.5789999999999998E-3</v>
      </c>
      <c r="Z328" s="225">
        <v>0</v>
      </c>
      <c r="AA328" s="225">
        <v>1.9574999999999999E-2</v>
      </c>
      <c r="AB328" s="225">
        <v>0</v>
      </c>
      <c r="AC328" s="225">
        <v>0</v>
      </c>
      <c r="AD328" s="225">
        <v>0</v>
      </c>
      <c r="AE328" s="225">
        <v>0</v>
      </c>
      <c r="AF328" s="225">
        <v>0</v>
      </c>
      <c r="AG328" s="225">
        <v>0</v>
      </c>
      <c r="AH328" s="225">
        <v>0</v>
      </c>
      <c r="AI328" s="225">
        <v>0</v>
      </c>
      <c r="AJ328" s="225">
        <v>0</v>
      </c>
      <c r="AK328" s="225">
        <v>0</v>
      </c>
      <c r="AL328" s="225">
        <v>0</v>
      </c>
      <c r="AM328" s="225">
        <v>0</v>
      </c>
      <c r="AN328" s="225">
        <v>0</v>
      </c>
      <c r="AO328" s="225">
        <v>0</v>
      </c>
      <c r="AP328" s="225">
        <v>0</v>
      </c>
      <c r="AQ328" s="225">
        <v>0</v>
      </c>
      <c r="AR328" s="225">
        <v>0</v>
      </c>
      <c r="AS328" s="225">
        <v>0</v>
      </c>
      <c r="AT328" s="225">
        <v>1</v>
      </c>
      <c r="AU328" s="225">
        <v>0</v>
      </c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30" spans="2:93" ht="15.75" thickBot="1" x14ac:dyDescent="0.3">
      <c r="B330" s="44" t="s">
        <v>321</v>
      </c>
    </row>
    <row r="331" spans="2:93" ht="15.75" thickBot="1" x14ac:dyDescent="0.3">
      <c r="B331" s="226"/>
      <c r="C331" s="227" t="s">
        <v>0</v>
      </c>
      <c r="D331" s="227" t="s">
        <v>1</v>
      </c>
      <c r="E331" s="227" t="s">
        <v>2</v>
      </c>
      <c r="F331" s="227" t="s">
        <v>3</v>
      </c>
      <c r="G331" s="227" t="s">
        <v>4</v>
      </c>
      <c r="H331" s="227" t="s">
        <v>5</v>
      </c>
      <c r="I331" s="227" t="s">
        <v>6</v>
      </c>
      <c r="J331" s="227" t="s">
        <v>7</v>
      </c>
      <c r="K331" s="227" t="s">
        <v>99</v>
      </c>
      <c r="L331" s="227" t="s">
        <v>8</v>
      </c>
      <c r="M331" s="227" t="s">
        <v>9</v>
      </c>
      <c r="N331" s="227" t="s">
        <v>100</v>
      </c>
      <c r="O331" s="227" t="s">
        <v>10</v>
      </c>
      <c r="P331" s="227" t="s">
        <v>11</v>
      </c>
      <c r="Q331" s="227" t="s">
        <v>12</v>
      </c>
      <c r="R331" s="227" t="s">
        <v>13</v>
      </c>
      <c r="S331" s="227" t="s">
        <v>103</v>
      </c>
      <c r="T331" s="227" t="s">
        <v>133</v>
      </c>
      <c r="U331" s="227" t="s">
        <v>134</v>
      </c>
      <c r="V331" s="227" t="s">
        <v>104</v>
      </c>
      <c r="W331" s="227" t="s">
        <v>135</v>
      </c>
      <c r="X331" s="227" t="s">
        <v>136</v>
      </c>
      <c r="Y331" s="227" t="s">
        <v>14</v>
      </c>
      <c r="Z331" s="227" t="s">
        <v>15</v>
      </c>
      <c r="AA331" s="227" t="s">
        <v>93</v>
      </c>
      <c r="AB331" s="227" t="s">
        <v>16</v>
      </c>
      <c r="AC331" s="227" t="s">
        <v>17</v>
      </c>
      <c r="AD331" s="227" t="s">
        <v>18</v>
      </c>
      <c r="AE331" s="227" t="s">
        <v>19</v>
      </c>
      <c r="AF331" s="227" t="s">
        <v>20</v>
      </c>
      <c r="AG331" s="227" t="s">
        <v>196</v>
      </c>
      <c r="AH331" s="227" t="s">
        <v>197</v>
      </c>
      <c r="AI331" s="227" t="s">
        <v>198</v>
      </c>
      <c r="AJ331" s="227" t="s">
        <v>199</v>
      </c>
      <c r="AK331" s="227" t="s">
        <v>200</v>
      </c>
      <c r="AL331" s="227" t="s">
        <v>101</v>
      </c>
      <c r="AM331" s="227" t="s">
        <v>102</v>
      </c>
      <c r="AN331" s="227" t="s">
        <v>21</v>
      </c>
      <c r="AO331" s="227" t="s">
        <v>22</v>
      </c>
      <c r="AP331" s="227" t="s">
        <v>178</v>
      </c>
      <c r="AQ331" s="227" t="s">
        <v>179</v>
      </c>
      <c r="AR331" s="227" t="s">
        <v>180</v>
      </c>
      <c r="AS331" s="227" t="s">
        <v>181</v>
      </c>
      <c r="AT331" s="227" t="s">
        <v>182</v>
      </c>
      <c r="AU331" s="228" t="s">
        <v>183</v>
      </c>
    </row>
    <row r="332" spans="2:93" x14ac:dyDescent="0.25">
      <c r="B332" s="44" t="s">
        <v>23</v>
      </c>
      <c r="C332" s="225">
        <v>0</v>
      </c>
      <c r="D332" s="225">
        <v>1</v>
      </c>
      <c r="E332" s="225">
        <v>0.75</v>
      </c>
      <c r="F332" s="225">
        <v>0</v>
      </c>
      <c r="G332" s="225">
        <v>0</v>
      </c>
      <c r="H332" s="225">
        <v>0</v>
      </c>
      <c r="I332" s="225">
        <v>1.75</v>
      </c>
      <c r="J332" s="225">
        <v>0.75</v>
      </c>
      <c r="K332" s="225">
        <v>0.75</v>
      </c>
      <c r="L332" s="225">
        <v>0.75</v>
      </c>
      <c r="M332" s="225">
        <v>0.75</v>
      </c>
      <c r="N332" s="225">
        <v>0.75</v>
      </c>
      <c r="O332" s="225">
        <v>0</v>
      </c>
      <c r="P332" s="225">
        <v>0</v>
      </c>
      <c r="Q332" s="225">
        <v>0</v>
      </c>
      <c r="R332" s="225">
        <v>0</v>
      </c>
      <c r="S332" s="225">
        <v>0.53449999999999998</v>
      </c>
      <c r="T332" s="225">
        <v>0.53449999999999998</v>
      </c>
      <c r="U332" s="225">
        <v>0.53449999999999998</v>
      </c>
      <c r="V332" s="225">
        <v>0.5948</v>
      </c>
      <c r="W332" s="225">
        <v>0.5948</v>
      </c>
      <c r="X332" s="225">
        <v>0.5948</v>
      </c>
      <c r="Y332" s="225">
        <v>1.75</v>
      </c>
      <c r="Z332" s="225">
        <v>0.75</v>
      </c>
      <c r="AA332" s="225">
        <v>0.75</v>
      </c>
      <c r="AB332" s="225">
        <v>7</v>
      </c>
      <c r="AC332" s="225">
        <v>0</v>
      </c>
      <c r="AD332" s="225">
        <v>0.25</v>
      </c>
      <c r="AE332" s="225">
        <v>0</v>
      </c>
      <c r="AF332" s="225">
        <v>0</v>
      </c>
      <c r="AG332" s="225">
        <v>2</v>
      </c>
      <c r="AH332" s="225">
        <v>2</v>
      </c>
      <c r="AI332" s="225">
        <v>2</v>
      </c>
      <c r="AJ332" s="225">
        <v>2</v>
      </c>
      <c r="AK332" s="225">
        <v>2</v>
      </c>
      <c r="AL332" s="225">
        <v>0</v>
      </c>
      <c r="AM332" s="225">
        <v>0</v>
      </c>
      <c r="AN332" s="225">
        <v>0</v>
      </c>
      <c r="AO332" s="225">
        <v>0</v>
      </c>
      <c r="AP332" s="225">
        <v>0.75</v>
      </c>
      <c r="AQ332" s="225">
        <v>0.75</v>
      </c>
      <c r="AR332" s="225">
        <v>0.75</v>
      </c>
      <c r="AS332" s="225">
        <v>0.75</v>
      </c>
      <c r="AT332" s="225">
        <v>0.75</v>
      </c>
      <c r="AU332" s="225">
        <v>0.75</v>
      </c>
    </row>
    <row r="333" spans="2:93" x14ac:dyDescent="0.25">
      <c r="B333" s="44" t="s">
        <v>24</v>
      </c>
      <c r="C333" s="225">
        <v>0.73897000000000002</v>
      </c>
      <c r="D333" s="225">
        <v>0</v>
      </c>
      <c r="E333" s="225">
        <v>5.8715000000000003E-2</v>
      </c>
      <c r="F333" s="225">
        <v>-2.4926E-2</v>
      </c>
      <c r="G333" s="225">
        <v>5.8715000000000003E-2</v>
      </c>
      <c r="H333" s="225">
        <v>9.4060000000000005E-2</v>
      </c>
      <c r="I333" s="225">
        <v>6.6499999999999997E-3</v>
      </c>
      <c r="J333" s="225">
        <v>0.131386</v>
      </c>
      <c r="K333" s="225">
        <v>-6.8560000000000001E-3</v>
      </c>
      <c r="L333" s="225">
        <v>9.4060000000000005E-2</v>
      </c>
      <c r="M333" s="225">
        <v>0</v>
      </c>
      <c r="N333" s="225">
        <v>0</v>
      </c>
      <c r="O333" s="225">
        <v>1.8255509999999999</v>
      </c>
      <c r="P333" s="225">
        <v>0.73897000000000002</v>
      </c>
      <c r="Q333" s="225">
        <v>0.98950000000000005</v>
      </c>
      <c r="R333" s="225">
        <v>0.7873</v>
      </c>
      <c r="S333" s="225">
        <v>0.73897000000000002</v>
      </c>
      <c r="T333" s="225">
        <v>0</v>
      </c>
      <c r="U333" s="225">
        <v>0</v>
      </c>
      <c r="V333" s="225">
        <v>0.7873</v>
      </c>
      <c r="W333" s="225">
        <v>0</v>
      </c>
      <c r="X333" s="225">
        <v>0</v>
      </c>
      <c r="Y333" s="225">
        <v>3.3790000000000001E-2</v>
      </c>
      <c r="Z333" s="225">
        <v>3.2846E-2</v>
      </c>
      <c r="AA333" s="225">
        <v>2.3515000000000001E-2</v>
      </c>
      <c r="AB333" s="225">
        <v>2.6602000000000001E-2</v>
      </c>
      <c r="AC333" s="225">
        <v>-4.5705000000000003E-2</v>
      </c>
      <c r="AD333" s="225">
        <v>-4.5705000000000003E-2</v>
      </c>
      <c r="AE333" s="225">
        <v>0</v>
      </c>
      <c r="AF333" s="225">
        <v>0</v>
      </c>
      <c r="AG333" s="225">
        <v>0</v>
      </c>
      <c r="AH333" s="225">
        <v>0</v>
      </c>
      <c r="AI333" s="225">
        <v>0</v>
      </c>
      <c r="AJ333" s="225">
        <v>0</v>
      </c>
      <c r="AK333" s="225">
        <v>0</v>
      </c>
      <c r="AL333" s="225">
        <v>0</v>
      </c>
      <c r="AM333" s="225">
        <v>0</v>
      </c>
      <c r="AN333" s="225">
        <v>0</v>
      </c>
      <c r="AO333" s="225">
        <v>0</v>
      </c>
      <c r="AP333" s="225">
        <v>-2.2852999999999998E-2</v>
      </c>
      <c r="AQ333" s="225">
        <v>0</v>
      </c>
      <c r="AR333" s="225">
        <v>-2.2852999999999998E-2</v>
      </c>
      <c r="AS333" s="225">
        <v>0</v>
      </c>
      <c r="AT333" s="225">
        <v>0</v>
      </c>
      <c r="AU333" s="225">
        <v>-9.6559999999999997E-3</v>
      </c>
    </row>
    <row r="334" spans="2:93" x14ac:dyDescent="0.25">
      <c r="B334" s="44" t="s">
        <v>25</v>
      </c>
      <c r="C334" s="225">
        <v>0</v>
      </c>
      <c r="D334" s="225">
        <v>1</v>
      </c>
      <c r="E334" s="225">
        <v>7.6300000000000001E-4</v>
      </c>
      <c r="F334" s="225">
        <v>-0.65107499999999996</v>
      </c>
      <c r="G334" s="225">
        <v>7.6300000000000001E-4</v>
      </c>
      <c r="H334" s="225">
        <v>-3.1987000000000002E-2</v>
      </c>
      <c r="I334" s="225">
        <v>8.7225999999999998E-2</v>
      </c>
      <c r="J334" s="225">
        <v>-1.056E-2</v>
      </c>
      <c r="K334" s="225">
        <v>-8.992E-2</v>
      </c>
      <c r="L334" s="225">
        <v>-3.1987000000000002E-2</v>
      </c>
      <c r="M334" s="225">
        <v>0</v>
      </c>
      <c r="N334" s="225">
        <v>0</v>
      </c>
      <c r="O334" s="225">
        <v>0</v>
      </c>
      <c r="P334" s="225">
        <v>0</v>
      </c>
      <c r="Q334" s="225">
        <v>0</v>
      </c>
      <c r="R334" s="225">
        <v>0</v>
      </c>
      <c r="S334" s="225">
        <v>0</v>
      </c>
      <c r="T334" s="225">
        <v>0</v>
      </c>
      <c r="U334" s="225">
        <v>0</v>
      </c>
      <c r="V334" s="225">
        <v>0</v>
      </c>
      <c r="W334" s="225">
        <v>0</v>
      </c>
      <c r="X334" s="225">
        <v>0</v>
      </c>
      <c r="Y334" s="225">
        <v>0.349688</v>
      </c>
      <c r="Z334" s="225">
        <v>-2.64E-3</v>
      </c>
      <c r="AA334" s="225">
        <v>-7.9970000000000006E-3</v>
      </c>
      <c r="AB334" s="225">
        <v>0.34890599999999999</v>
      </c>
      <c r="AC334" s="225">
        <v>-0.59946500000000003</v>
      </c>
      <c r="AD334" s="225">
        <v>-0.59946500000000003</v>
      </c>
      <c r="AE334" s="225">
        <v>0</v>
      </c>
      <c r="AF334" s="225">
        <v>0</v>
      </c>
      <c r="AG334" s="225">
        <v>0</v>
      </c>
      <c r="AH334" s="225">
        <v>0</v>
      </c>
      <c r="AI334" s="225">
        <v>0</v>
      </c>
      <c r="AJ334" s="225">
        <v>0</v>
      </c>
      <c r="AK334" s="225">
        <v>0</v>
      </c>
      <c r="AL334" s="225">
        <v>0</v>
      </c>
      <c r="AM334" s="225">
        <v>0</v>
      </c>
      <c r="AN334" s="225">
        <v>0</v>
      </c>
      <c r="AO334" s="225">
        <v>0</v>
      </c>
      <c r="AP334" s="225">
        <v>-0.29973300000000003</v>
      </c>
      <c r="AQ334" s="225">
        <v>0</v>
      </c>
      <c r="AR334" s="225">
        <v>-0.29973300000000003</v>
      </c>
      <c r="AS334" s="225">
        <v>0</v>
      </c>
      <c r="AT334" s="225">
        <v>0</v>
      </c>
      <c r="AU334" s="225">
        <v>-0.12664800000000001</v>
      </c>
    </row>
    <row r="335" spans="2:93" x14ac:dyDescent="0.25">
      <c r="B335" s="44" t="s">
        <v>26</v>
      </c>
      <c r="C335" s="225">
        <v>-0.54876000000000003</v>
      </c>
      <c r="D335" s="225">
        <v>0</v>
      </c>
      <c r="E335" s="225">
        <v>-4.3602000000000002E-2</v>
      </c>
      <c r="F335" s="225">
        <v>1.8509999999999999E-2</v>
      </c>
      <c r="G335" s="225">
        <v>-4.3602000000000002E-2</v>
      </c>
      <c r="H335" s="225">
        <v>-6.9848999999999994E-2</v>
      </c>
      <c r="I335" s="225">
        <v>-4.9389999999999998E-3</v>
      </c>
      <c r="J335" s="225">
        <v>-9.7567000000000001E-2</v>
      </c>
      <c r="K335" s="225">
        <v>5.091E-3</v>
      </c>
      <c r="L335" s="225">
        <v>-6.9848999999999994E-2</v>
      </c>
      <c r="M335" s="225">
        <v>0</v>
      </c>
      <c r="N335" s="225">
        <v>0</v>
      </c>
      <c r="O335" s="225">
        <v>-1.3556569999999999</v>
      </c>
      <c r="P335" s="225">
        <v>-0.54876000000000003</v>
      </c>
      <c r="Q335" s="225">
        <v>0</v>
      </c>
      <c r="R335" s="225">
        <v>0</v>
      </c>
      <c r="S335" s="225">
        <v>-0.54876000000000003</v>
      </c>
      <c r="T335" s="225">
        <v>0</v>
      </c>
      <c r="U335" s="225">
        <v>0</v>
      </c>
      <c r="V335" s="225">
        <v>0</v>
      </c>
      <c r="W335" s="225">
        <v>0</v>
      </c>
      <c r="X335" s="225">
        <v>0</v>
      </c>
      <c r="Y335" s="225">
        <v>-2.5092E-2</v>
      </c>
      <c r="Z335" s="225">
        <v>-2.4392E-2</v>
      </c>
      <c r="AA335" s="225">
        <v>-1.7461999999999998E-2</v>
      </c>
      <c r="AB335" s="225">
        <v>-1.9754000000000001E-2</v>
      </c>
      <c r="AC335" s="225">
        <v>3.3940999999999999E-2</v>
      </c>
      <c r="AD335" s="225">
        <v>3.3940999999999999E-2</v>
      </c>
      <c r="AE335" s="225">
        <v>0</v>
      </c>
      <c r="AF335" s="225">
        <v>0</v>
      </c>
      <c r="AG335" s="225">
        <v>0</v>
      </c>
      <c r="AH335" s="225">
        <v>0</v>
      </c>
      <c r="AI335" s="225">
        <v>0</v>
      </c>
      <c r="AJ335" s="225">
        <v>0</v>
      </c>
      <c r="AK335" s="225">
        <v>0</v>
      </c>
      <c r="AL335" s="225">
        <v>0</v>
      </c>
      <c r="AM335" s="225">
        <v>0</v>
      </c>
      <c r="AN335" s="225">
        <v>0</v>
      </c>
      <c r="AO335" s="225">
        <v>0</v>
      </c>
      <c r="AP335" s="225">
        <v>1.6969999999999999E-2</v>
      </c>
      <c r="AQ335" s="225">
        <v>0</v>
      </c>
      <c r="AR335" s="225">
        <v>1.6969999999999999E-2</v>
      </c>
      <c r="AS335" s="225">
        <v>0</v>
      </c>
      <c r="AT335" s="225">
        <v>0</v>
      </c>
      <c r="AU335" s="225">
        <v>7.1710000000000003E-3</v>
      </c>
    </row>
    <row r="336" spans="2:93" x14ac:dyDescent="0.25">
      <c r="B336" s="248" t="s">
        <v>27</v>
      </c>
      <c r="C336" s="249">
        <v>0</v>
      </c>
      <c r="D336" s="249">
        <v>0</v>
      </c>
      <c r="E336" s="249">
        <v>0</v>
      </c>
      <c r="F336" s="249">
        <v>0</v>
      </c>
      <c r="G336" s="249">
        <v>0</v>
      </c>
      <c r="H336" s="249">
        <v>0</v>
      </c>
      <c r="I336" s="249">
        <v>0</v>
      </c>
      <c r="J336" s="249">
        <v>0</v>
      </c>
      <c r="K336" s="249">
        <v>0</v>
      </c>
      <c r="L336" s="249">
        <v>0</v>
      </c>
      <c r="M336" s="249">
        <v>0</v>
      </c>
      <c r="N336" s="249">
        <v>0</v>
      </c>
      <c r="O336" s="249">
        <v>0</v>
      </c>
      <c r="P336" s="249">
        <v>0</v>
      </c>
      <c r="Q336" s="249">
        <v>0</v>
      </c>
      <c r="R336" s="249">
        <v>0</v>
      </c>
      <c r="S336" s="249">
        <v>0</v>
      </c>
      <c r="T336" s="249">
        <v>0</v>
      </c>
      <c r="U336" s="249">
        <v>0</v>
      </c>
      <c r="V336" s="249">
        <v>0</v>
      </c>
      <c r="W336" s="249">
        <v>0</v>
      </c>
      <c r="X336" s="249">
        <v>0</v>
      </c>
      <c r="Y336" s="249">
        <v>0</v>
      </c>
      <c r="Z336" s="249">
        <v>0</v>
      </c>
      <c r="AA336" s="249">
        <v>0</v>
      </c>
      <c r="AB336" s="249">
        <v>0</v>
      </c>
      <c r="AC336" s="249">
        <v>0</v>
      </c>
      <c r="AD336" s="249">
        <v>0</v>
      </c>
      <c r="AE336" s="249">
        <v>0</v>
      </c>
      <c r="AF336" s="249">
        <v>0</v>
      </c>
      <c r="AG336" s="249">
        <v>0</v>
      </c>
      <c r="AH336" s="249">
        <v>0</v>
      </c>
      <c r="AI336" s="249">
        <v>0</v>
      </c>
      <c r="AJ336" s="249">
        <v>0</v>
      </c>
      <c r="AK336" s="249">
        <v>0</v>
      </c>
      <c r="AL336" s="249">
        <v>0</v>
      </c>
      <c r="AM336" s="249">
        <v>0</v>
      </c>
      <c r="AN336" s="249">
        <v>0</v>
      </c>
      <c r="AO336" s="249">
        <v>0</v>
      </c>
      <c r="AP336" s="249">
        <v>0</v>
      </c>
      <c r="AQ336" s="249">
        <v>0</v>
      </c>
      <c r="AR336" s="249">
        <v>0</v>
      </c>
      <c r="AS336" s="249">
        <v>0</v>
      </c>
      <c r="AT336" s="249">
        <v>0</v>
      </c>
      <c r="AU336" s="249">
        <v>0</v>
      </c>
    </row>
    <row r="337" spans="2:47" x14ac:dyDescent="0.25">
      <c r="B337" s="44" t="s">
        <v>28</v>
      </c>
      <c r="C337" s="225">
        <v>0</v>
      </c>
      <c r="D337" s="225">
        <v>0</v>
      </c>
      <c r="E337" s="225">
        <v>0.17176900000000001</v>
      </c>
      <c r="F337" s="225">
        <v>-9.1951000000000005E-2</v>
      </c>
      <c r="G337" s="225">
        <v>0.17176900000000001</v>
      </c>
      <c r="H337" s="225">
        <v>5.6346E-2</v>
      </c>
      <c r="I337" s="225">
        <v>1.9455E-2</v>
      </c>
      <c r="J337" s="225">
        <v>8.4603999999999999E-2</v>
      </c>
      <c r="K337" s="225">
        <v>-2.0056000000000001E-2</v>
      </c>
      <c r="L337" s="225">
        <v>5.6346E-2</v>
      </c>
      <c r="M337" s="225">
        <v>0</v>
      </c>
      <c r="N337" s="225">
        <v>0</v>
      </c>
      <c r="O337" s="225">
        <v>0</v>
      </c>
      <c r="P337" s="225">
        <v>0</v>
      </c>
      <c r="Q337" s="225">
        <v>0</v>
      </c>
      <c r="R337" s="225">
        <v>0</v>
      </c>
      <c r="S337" s="225">
        <v>0</v>
      </c>
      <c r="T337" s="225">
        <v>0</v>
      </c>
      <c r="U337" s="225">
        <v>0</v>
      </c>
      <c r="V337" s="225">
        <v>0</v>
      </c>
      <c r="W337" s="225">
        <v>0</v>
      </c>
      <c r="X337" s="225">
        <v>0</v>
      </c>
      <c r="Y337" s="225">
        <v>7.9818E-2</v>
      </c>
      <c r="Z337" s="225">
        <v>2.1151E-2</v>
      </c>
      <c r="AA337" s="225">
        <v>1.4086E-2</v>
      </c>
      <c r="AB337" s="225">
        <v>7.7822000000000002E-2</v>
      </c>
      <c r="AC337" s="225">
        <v>-0.13370799999999999</v>
      </c>
      <c r="AD337" s="225">
        <v>-0.13370799999999999</v>
      </c>
      <c r="AE337" s="225">
        <v>0</v>
      </c>
      <c r="AF337" s="225">
        <v>0</v>
      </c>
      <c r="AG337" s="225">
        <v>0</v>
      </c>
      <c r="AH337" s="225">
        <v>0</v>
      </c>
      <c r="AI337" s="225">
        <v>0</v>
      </c>
      <c r="AJ337" s="225">
        <v>0</v>
      </c>
      <c r="AK337" s="225">
        <v>0</v>
      </c>
      <c r="AL337" s="225">
        <v>0</v>
      </c>
      <c r="AM337" s="225">
        <v>0</v>
      </c>
      <c r="AN337" s="225">
        <v>0</v>
      </c>
      <c r="AO337" s="225">
        <v>0</v>
      </c>
      <c r="AP337" s="225">
        <v>-6.6853999999999997E-2</v>
      </c>
      <c r="AQ337" s="225">
        <v>0</v>
      </c>
      <c r="AR337" s="225">
        <v>-6.6853999999999997E-2</v>
      </c>
      <c r="AS337" s="225">
        <v>0</v>
      </c>
      <c r="AT337" s="225">
        <v>0</v>
      </c>
      <c r="AU337" s="225">
        <v>-2.8247999999999999E-2</v>
      </c>
    </row>
    <row r="338" spans="2:47" x14ac:dyDescent="0.25">
      <c r="B338" s="44" t="s">
        <v>39</v>
      </c>
      <c r="C338" s="225">
        <v>0</v>
      </c>
      <c r="D338" s="225">
        <v>0</v>
      </c>
      <c r="E338" s="225">
        <v>3.5929000000000003E-2</v>
      </c>
      <c r="F338" s="225">
        <v>-1.1735000000000001E-2</v>
      </c>
      <c r="G338" s="225">
        <v>3.5929000000000003E-2</v>
      </c>
      <c r="H338" s="225">
        <v>0.18520500000000001</v>
      </c>
      <c r="I338" s="225">
        <v>4.0689999999999997E-3</v>
      </c>
      <c r="J338" s="225">
        <v>0.25525700000000001</v>
      </c>
      <c r="K338" s="225">
        <v>-4.1949999999999999E-3</v>
      </c>
      <c r="L338" s="225">
        <v>0.18520500000000001</v>
      </c>
      <c r="M338" s="225">
        <v>0</v>
      </c>
      <c r="N338" s="225">
        <v>0</v>
      </c>
      <c r="O338" s="225">
        <v>0</v>
      </c>
      <c r="P338" s="225">
        <v>0</v>
      </c>
      <c r="Q338" s="225">
        <v>0</v>
      </c>
      <c r="R338" s="225">
        <v>0</v>
      </c>
      <c r="S338" s="225">
        <v>0</v>
      </c>
      <c r="T338" s="225">
        <v>0</v>
      </c>
      <c r="U338" s="225">
        <v>0</v>
      </c>
      <c r="V338" s="225">
        <v>0</v>
      </c>
      <c r="W338" s="225">
        <v>0</v>
      </c>
      <c r="X338" s="225">
        <v>0</v>
      </c>
      <c r="Y338" s="225">
        <v>2.4194E-2</v>
      </c>
      <c r="Z338" s="225">
        <v>0.31381399999999998</v>
      </c>
      <c r="AA338" s="225">
        <v>4.6301000000000002E-2</v>
      </c>
      <c r="AB338" s="225">
        <v>1.6278000000000001E-2</v>
      </c>
      <c r="AC338" s="225">
        <v>-2.7968E-2</v>
      </c>
      <c r="AD338" s="225">
        <v>-2.7968E-2</v>
      </c>
      <c r="AE338" s="225">
        <v>0</v>
      </c>
      <c r="AF338" s="225">
        <v>0</v>
      </c>
      <c r="AG338" s="225">
        <v>0</v>
      </c>
      <c r="AH338" s="225">
        <v>0</v>
      </c>
      <c r="AI338" s="225">
        <v>0</v>
      </c>
      <c r="AJ338" s="225">
        <v>0</v>
      </c>
      <c r="AK338" s="225">
        <v>0</v>
      </c>
      <c r="AL338" s="225">
        <v>0</v>
      </c>
      <c r="AM338" s="225">
        <v>0</v>
      </c>
      <c r="AN338" s="225">
        <v>0</v>
      </c>
      <c r="AO338" s="225">
        <v>0</v>
      </c>
      <c r="AP338" s="225">
        <v>-1.3984E-2</v>
      </c>
      <c r="AQ338" s="225">
        <v>0</v>
      </c>
      <c r="AR338" s="225">
        <v>-1.3984E-2</v>
      </c>
      <c r="AS338" s="225">
        <v>0</v>
      </c>
      <c r="AT338" s="225">
        <v>0</v>
      </c>
      <c r="AU338" s="225">
        <v>-5.9090000000000002E-3</v>
      </c>
    </row>
    <row r="339" spans="2:47" x14ac:dyDescent="0.25">
      <c r="B339" s="44" t="s">
        <v>105</v>
      </c>
      <c r="C339" s="225">
        <v>0</v>
      </c>
      <c r="D339" s="225">
        <v>0</v>
      </c>
      <c r="E339" s="225">
        <v>3.8148000000000001E-2</v>
      </c>
      <c r="F339" s="225">
        <v>7.5310000000000004E-3</v>
      </c>
      <c r="G339" s="225">
        <v>3.8148000000000001E-2</v>
      </c>
      <c r="H339" s="225">
        <v>1.2514000000000001E-2</v>
      </c>
      <c r="I339" s="225">
        <v>4.3210000000000002E-3</v>
      </c>
      <c r="J339" s="225">
        <v>1.8790000000000001E-2</v>
      </c>
      <c r="K339" s="225">
        <v>-4.4539999999999996E-3</v>
      </c>
      <c r="L339" s="225">
        <v>1.2514000000000001E-2</v>
      </c>
      <c r="M339" s="225">
        <v>0</v>
      </c>
      <c r="N339" s="225">
        <v>1</v>
      </c>
      <c r="O339" s="225">
        <v>0</v>
      </c>
      <c r="P339" s="225">
        <v>0</v>
      </c>
      <c r="Q339" s="225">
        <v>0</v>
      </c>
      <c r="R339" s="225">
        <v>0</v>
      </c>
      <c r="S339" s="225">
        <v>0</v>
      </c>
      <c r="T339" s="225">
        <v>0</v>
      </c>
      <c r="U339" s="225">
        <v>0</v>
      </c>
      <c r="V339" s="225">
        <v>0</v>
      </c>
      <c r="W339" s="225">
        <v>0</v>
      </c>
      <c r="X339" s="225">
        <v>0</v>
      </c>
      <c r="Y339" s="225">
        <v>4.5678999999999997E-2</v>
      </c>
      <c r="Z339" s="225">
        <v>4.6969999999999998E-3</v>
      </c>
      <c r="AA339" s="225">
        <v>3.1280000000000001E-3</v>
      </c>
      <c r="AB339" s="225">
        <v>1.7284000000000001E-2</v>
      </c>
      <c r="AC339" s="225">
        <v>-2.9694999999999999E-2</v>
      </c>
      <c r="AD339" s="225">
        <v>-2.9694999999999999E-2</v>
      </c>
      <c r="AE339" s="225">
        <v>0</v>
      </c>
      <c r="AF339" s="225">
        <v>0</v>
      </c>
      <c r="AG339" s="225">
        <v>0</v>
      </c>
      <c r="AH339" s="225">
        <v>0</v>
      </c>
      <c r="AI339" s="225">
        <v>0</v>
      </c>
      <c r="AJ339" s="225">
        <v>0</v>
      </c>
      <c r="AK339" s="225">
        <v>0</v>
      </c>
      <c r="AL339" s="225">
        <v>0</v>
      </c>
      <c r="AM339" s="225">
        <v>0</v>
      </c>
      <c r="AN339" s="225">
        <v>0</v>
      </c>
      <c r="AO339" s="225">
        <v>0</v>
      </c>
      <c r="AP339" s="225">
        <v>-1.4848E-2</v>
      </c>
      <c r="AQ339" s="225">
        <v>0</v>
      </c>
      <c r="AR339" s="225">
        <v>-1.4848E-2</v>
      </c>
      <c r="AS339" s="225">
        <v>0</v>
      </c>
      <c r="AT339" s="225">
        <v>0</v>
      </c>
      <c r="AU339" s="225">
        <v>-6.2740000000000001E-3</v>
      </c>
    </row>
    <row r="340" spans="2:47" x14ac:dyDescent="0.25">
      <c r="B340" s="44" t="s">
        <v>106</v>
      </c>
      <c r="C340" s="225">
        <v>0</v>
      </c>
      <c r="D340" s="225">
        <v>0</v>
      </c>
      <c r="E340" s="225">
        <v>0</v>
      </c>
      <c r="F340" s="225">
        <v>0</v>
      </c>
      <c r="G340" s="225">
        <v>0</v>
      </c>
      <c r="H340" s="225">
        <v>0</v>
      </c>
      <c r="I340" s="225">
        <v>0</v>
      </c>
      <c r="J340" s="225">
        <v>0</v>
      </c>
      <c r="K340" s="225">
        <v>0</v>
      </c>
      <c r="L340" s="225">
        <v>0</v>
      </c>
      <c r="M340" s="225">
        <v>0</v>
      </c>
      <c r="N340" s="225">
        <v>0</v>
      </c>
      <c r="O340" s="225">
        <v>0</v>
      </c>
      <c r="P340" s="225">
        <v>0</v>
      </c>
      <c r="Q340" s="225">
        <v>0</v>
      </c>
      <c r="R340" s="225">
        <v>0</v>
      </c>
      <c r="S340" s="225">
        <v>-1</v>
      </c>
      <c r="T340" s="225">
        <v>0</v>
      </c>
      <c r="U340" s="225">
        <v>0</v>
      </c>
      <c r="V340" s="225">
        <v>0</v>
      </c>
      <c r="W340" s="225">
        <v>0</v>
      </c>
      <c r="X340" s="225">
        <v>0</v>
      </c>
      <c r="Y340" s="225">
        <v>0</v>
      </c>
      <c r="Z340" s="225">
        <v>0</v>
      </c>
      <c r="AA340" s="225">
        <v>0</v>
      </c>
      <c r="AB340" s="225">
        <v>0</v>
      </c>
      <c r="AC340" s="225">
        <v>0</v>
      </c>
      <c r="AD340" s="225">
        <v>0</v>
      </c>
      <c r="AE340" s="225">
        <v>0</v>
      </c>
      <c r="AF340" s="225">
        <v>0</v>
      </c>
      <c r="AG340" s="225">
        <v>0</v>
      </c>
      <c r="AH340" s="225">
        <v>0</v>
      </c>
      <c r="AI340" s="225">
        <v>0</v>
      </c>
      <c r="AJ340" s="225">
        <v>0</v>
      </c>
      <c r="AK340" s="225">
        <v>0</v>
      </c>
      <c r="AL340" s="225">
        <v>0</v>
      </c>
      <c r="AM340" s="225">
        <v>0</v>
      </c>
      <c r="AN340" s="225">
        <v>0</v>
      </c>
      <c r="AO340" s="225">
        <v>0</v>
      </c>
      <c r="AP340" s="225">
        <v>0</v>
      </c>
      <c r="AQ340" s="225">
        <v>0</v>
      </c>
      <c r="AR340" s="225">
        <v>0</v>
      </c>
      <c r="AS340" s="225">
        <v>0</v>
      </c>
      <c r="AT340" s="225">
        <v>0</v>
      </c>
      <c r="AU340" s="225">
        <v>0</v>
      </c>
    </row>
    <row r="341" spans="2:47" x14ac:dyDescent="0.25">
      <c r="B341" s="44" t="s">
        <v>107</v>
      </c>
      <c r="C341" s="225">
        <v>0</v>
      </c>
      <c r="D341" s="225">
        <v>0</v>
      </c>
      <c r="E341" s="225">
        <v>0</v>
      </c>
      <c r="F341" s="225">
        <v>0</v>
      </c>
      <c r="G341" s="225">
        <v>0</v>
      </c>
      <c r="H341" s="225">
        <v>0</v>
      </c>
      <c r="I341" s="225">
        <v>0</v>
      </c>
      <c r="J341" s="225">
        <v>0</v>
      </c>
      <c r="K341" s="225">
        <v>0</v>
      </c>
      <c r="L341" s="225">
        <v>0</v>
      </c>
      <c r="M341" s="225">
        <v>0</v>
      </c>
      <c r="N341" s="225">
        <v>0</v>
      </c>
      <c r="O341" s="225">
        <v>0</v>
      </c>
      <c r="P341" s="225">
        <v>0</v>
      </c>
      <c r="Q341" s="225">
        <v>0</v>
      </c>
      <c r="R341" s="225">
        <v>0</v>
      </c>
      <c r="S341" s="225">
        <v>0</v>
      </c>
      <c r="T341" s="225">
        <v>0</v>
      </c>
      <c r="U341" s="225">
        <v>0</v>
      </c>
      <c r="V341" s="225">
        <v>-1</v>
      </c>
      <c r="W341" s="225">
        <v>0</v>
      </c>
      <c r="X341" s="225">
        <v>0</v>
      </c>
      <c r="Y341" s="225">
        <v>0</v>
      </c>
      <c r="Z341" s="225">
        <v>0</v>
      </c>
      <c r="AA341" s="225">
        <v>0</v>
      </c>
      <c r="AB341" s="225">
        <v>0</v>
      </c>
      <c r="AC341" s="225">
        <v>0</v>
      </c>
      <c r="AD341" s="225">
        <v>0</v>
      </c>
      <c r="AE341" s="225">
        <v>0</v>
      </c>
      <c r="AF341" s="225">
        <v>0</v>
      </c>
      <c r="AG341" s="225">
        <v>0</v>
      </c>
      <c r="AH341" s="225">
        <v>0</v>
      </c>
      <c r="AI341" s="225">
        <v>0</v>
      </c>
      <c r="AJ341" s="225">
        <v>0</v>
      </c>
      <c r="AK341" s="225">
        <v>0</v>
      </c>
      <c r="AL341" s="225">
        <v>0</v>
      </c>
      <c r="AM341" s="225">
        <v>0</v>
      </c>
      <c r="AN341" s="225">
        <v>0</v>
      </c>
      <c r="AO341" s="225">
        <v>0</v>
      </c>
      <c r="AP341" s="225">
        <v>0</v>
      </c>
      <c r="AQ341" s="225">
        <v>0</v>
      </c>
      <c r="AR341" s="225">
        <v>0</v>
      </c>
      <c r="AS341" s="225">
        <v>0</v>
      </c>
      <c r="AT341" s="225">
        <v>0</v>
      </c>
      <c r="AU341" s="225">
        <v>0</v>
      </c>
    </row>
    <row r="342" spans="2:47" x14ac:dyDescent="0.25">
      <c r="B342" s="44" t="s">
        <v>108</v>
      </c>
      <c r="C342" s="225">
        <v>0</v>
      </c>
      <c r="D342" s="225">
        <v>0</v>
      </c>
      <c r="E342" s="225">
        <v>0</v>
      </c>
      <c r="F342" s="225">
        <v>0</v>
      </c>
      <c r="G342" s="225">
        <v>0</v>
      </c>
      <c r="H342" s="225">
        <v>0</v>
      </c>
      <c r="I342" s="225">
        <v>0</v>
      </c>
      <c r="J342" s="225">
        <v>0</v>
      </c>
      <c r="K342" s="225">
        <v>0</v>
      </c>
      <c r="L342" s="225">
        <v>0</v>
      </c>
      <c r="M342" s="225">
        <v>0</v>
      </c>
      <c r="N342" s="225">
        <v>0</v>
      </c>
      <c r="O342" s="225">
        <v>0</v>
      </c>
      <c r="P342" s="225">
        <v>0</v>
      </c>
      <c r="Q342" s="225">
        <v>0</v>
      </c>
      <c r="R342" s="225">
        <v>0</v>
      </c>
      <c r="S342" s="225">
        <v>0.97060000000000002</v>
      </c>
      <c r="T342" s="225">
        <v>0.97060000000000002</v>
      </c>
      <c r="U342" s="225">
        <v>0.97060000000000002</v>
      </c>
      <c r="V342" s="225">
        <v>0</v>
      </c>
      <c r="W342" s="225">
        <v>0</v>
      </c>
      <c r="X342" s="225">
        <v>0</v>
      </c>
      <c r="Y342" s="225">
        <v>0</v>
      </c>
      <c r="Z342" s="225">
        <v>0</v>
      </c>
      <c r="AA342" s="225">
        <v>0</v>
      </c>
      <c r="AB342" s="225">
        <v>0</v>
      </c>
      <c r="AC342" s="225">
        <v>0</v>
      </c>
      <c r="AD342" s="225">
        <v>0</v>
      </c>
      <c r="AE342" s="225">
        <v>0</v>
      </c>
      <c r="AF342" s="225">
        <v>0</v>
      </c>
      <c r="AG342" s="225">
        <v>0</v>
      </c>
      <c r="AH342" s="225">
        <v>0</v>
      </c>
      <c r="AI342" s="225">
        <v>0</v>
      </c>
      <c r="AJ342" s="225">
        <v>0</v>
      </c>
      <c r="AK342" s="225">
        <v>0</v>
      </c>
      <c r="AL342" s="225">
        <v>0</v>
      </c>
      <c r="AM342" s="225">
        <v>0</v>
      </c>
      <c r="AN342" s="225">
        <v>0</v>
      </c>
      <c r="AO342" s="225">
        <v>0</v>
      </c>
      <c r="AP342" s="225">
        <v>0</v>
      </c>
      <c r="AQ342" s="225">
        <v>0</v>
      </c>
      <c r="AR342" s="225">
        <v>0</v>
      </c>
      <c r="AS342" s="225">
        <v>0</v>
      </c>
      <c r="AT342" s="225">
        <v>0</v>
      </c>
      <c r="AU342" s="225">
        <v>0</v>
      </c>
    </row>
    <row r="343" spans="2:47" x14ac:dyDescent="0.25">
      <c r="B343" s="44" t="s">
        <v>109</v>
      </c>
      <c r="C343" s="225">
        <v>0</v>
      </c>
      <c r="D343" s="225">
        <v>0</v>
      </c>
      <c r="E343" s="225">
        <v>0</v>
      </c>
      <c r="F343" s="225">
        <v>0</v>
      </c>
      <c r="G343" s="225">
        <v>0</v>
      </c>
      <c r="H343" s="225">
        <v>0</v>
      </c>
      <c r="I343" s="225">
        <v>0</v>
      </c>
      <c r="J343" s="225">
        <v>0</v>
      </c>
      <c r="K343" s="225">
        <v>0</v>
      </c>
      <c r="L343" s="225">
        <v>0</v>
      </c>
      <c r="M343" s="225">
        <v>0</v>
      </c>
      <c r="N343" s="225">
        <v>0</v>
      </c>
      <c r="O343" s="225">
        <v>0</v>
      </c>
      <c r="P343" s="225">
        <v>0</v>
      </c>
      <c r="Q343" s="225">
        <v>0</v>
      </c>
      <c r="R343" s="225">
        <v>0</v>
      </c>
      <c r="S343" s="225">
        <v>0</v>
      </c>
      <c r="T343" s="225">
        <v>0</v>
      </c>
      <c r="U343" s="225">
        <v>0</v>
      </c>
      <c r="V343" s="225">
        <v>0.96760000000000002</v>
      </c>
      <c r="W343" s="225">
        <v>0.96760000000000002</v>
      </c>
      <c r="X343" s="225">
        <v>0.96760000000000002</v>
      </c>
      <c r="Y343" s="225">
        <v>0</v>
      </c>
      <c r="Z343" s="225">
        <v>0</v>
      </c>
      <c r="AA343" s="225">
        <v>0</v>
      </c>
      <c r="AB343" s="225">
        <v>0</v>
      </c>
      <c r="AC343" s="225">
        <v>0</v>
      </c>
      <c r="AD343" s="225">
        <v>0</v>
      </c>
      <c r="AE343" s="225">
        <v>0</v>
      </c>
      <c r="AF343" s="225">
        <v>0</v>
      </c>
      <c r="AG343" s="225">
        <v>0</v>
      </c>
      <c r="AH343" s="225">
        <v>0</v>
      </c>
      <c r="AI343" s="225">
        <v>0</v>
      </c>
      <c r="AJ343" s="225">
        <v>0</v>
      </c>
      <c r="AK343" s="225">
        <v>0</v>
      </c>
      <c r="AL343" s="225">
        <v>0</v>
      </c>
      <c r="AM343" s="225">
        <v>0</v>
      </c>
      <c r="AN343" s="225">
        <v>0</v>
      </c>
      <c r="AO343" s="225">
        <v>0</v>
      </c>
      <c r="AP343" s="225">
        <v>0</v>
      </c>
      <c r="AQ343" s="225">
        <v>0</v>
      </c>
      <c r="AR343" s="225">
        <v>0</v>
      </c>
      <c r="AS343" s="225">
        <v>0</v>
      </c>
      <c r="AT343" s="225">
        <v>0</v>
      </c>
      <c r="AU343" s="225">
        <v>0</v>
      </c>
    </row>
    <row r="344" spans="2:47" x14ac:dyDescent="0.25">
      <c r="B344" s="44" t="s">
        <v>95</v>
      </c>
      <c r="C344" s="225">
        <v>0</v>
      </c>
      <c r="D344" s="225">
        <v>0</v>
      </c>
      <c r="E344" s="225">
        <v>6.4056000000000002E-2</v>
      </c>
      <c r="F344" s="225">
        <v>-1.8046E-2</v>
      </c>
      <c r="G344" s="225">
        <v>6.4056000000000002E-2</v>
      </c>
      <c r="H344" s="225">
        <v>0.39665899999999998</v>
      </c>
      <c r="I344" s="225">
        <v>7.2550000000000002E-3</v>
      </c>
      <c r="J344" s="225">
        <v>0.28722999999999999</v>
      </c>
      <c r="K344" s="225">
        <v>0.69252100000000005</v>
      </c>
      <c r="L344" s="225">
        <v>0.39665899999999998</v>
      </c>
      <c r="M344" s="225">
        <v>0</v>
      </c>
      <c r="N344" s="225">
        <v>0</v>
      </c>
      <c r="O344" s="225">
        <v>0</v>
      </c>
      <c r="P344" s="225">
        <v>0</v>
      </c>
      <c r="Q344" s="225">
        <v>0</v>
      </c>
      <c r="R344" s="225">
        <v>0</v>
      </c>
      <c r="S344" s="225">
        <v>0</v>
      </c>
      <c r="T344" s="225">
        <v>0</v>
      </c>
      <c r="U344" s="225">
        <v>0</v>
      </c>
      <c r="V344" s="225">
        <v>0</v>
      </c>
      <c r="W344" s="225">
        <v>0</v>
      </c>
      <c r="X344" s="225">
        <v>0</v>
      </c>
      <c r="Y344" s="225">
        <v>4.6010000000000002E-2</v>
      </c>
      <c r="Z344" s="225">
        <v>7.1807999999999997E-2</v>
      </c>
      <c r="AA344" s="225">
        <v>9.9165000000000003E-2</v>
      </c>
      <c r="AB344" s="225">
        <v>2.9021000000000002E-2</v>
      </c>
      <c r="AC344" s="225">
        <v>-4.9861999999999997E-2</v>
      </c>
      <c r="AD344" s="225">
        <v>-4.9861999999999997E-2</v>
      </c>
      <c r="AE344" s="225">
        <v>0</v>
      </c>
      <c r="AF344" s="225">
        <v>0</v>
      </c>
      <c r="AG344" s="225">
        <v>0</v>
      </c>
      <c r="AH344" s="225">
        <v>0</v>
      </c>
      <c r="AI344" s="225">
        <v>0</v>
      </c>
      <c r="AJ344" s="225">
        <v>0</v>
      </c>
      <c r="AK344" s="225">
        <v>0</v>
      </c>
      <c r="AL344" s="225">
        <v>0</v>
      </c>
      <c r="AM344" s="225">
        <v>0</v>
      </c>
      <c r="AN344" s="225">
        <v>0</v>
      </c>
      <c r="AO344" s="225">
        <v>0</v>
      </c>
      <c r="AP344" s="225">
        <v>0.67506900000000003</v>
      </c>
      <c r="AQ344" s="225">
        <v>0.7</v>
      </c>
      <c r="AR344" s="225">
        <v>0.67506900000000003</v>
      </c>
      <c r="AS344" s="225">
        <v>0.7</v>
      </c>
      <c r="AT344" s="225">
        <v>0.7</v>
      </c>
      <c r="AU344" s="225">
        <v>0.68946600000000002</v>
      </c>
    </row>
    <row r="345" spans="2:47" x14ac:dyDescent="0.25">
      <c r="B345" s="44" t="s">
        <v>29</v>
      </c>
      <c r="C345" s="225">
        <v>0</v>
      </c>
      <c r="D345" s="225">
        <v>0</v>
      </c>
      <c r="E345" s="225">
        <v>2.3146E-2</v>
      </c>
      <c r="F345" s="225">
        <v>-8.0599999999999995E-3</v>
      </c>
      <c r="G345" s="225">
        <v>2.3146E-2</v>
      </c>
      <c r="H345" s="225">
        <v>0.100079</v>
      </c>
      <c r="I345" s="225">
        <v>2.6220000000000002E-3</v>
      </c>
      <c r="J345" s="225">
        <v>4.2772999999999999E-2</v>
      </c>
      <c r="K345" s="225">
        <v>0.25501699999999999</v>
      </c>
      <c r="L345" s="225">
        <v>0.100079</v>
      </c>
      <c r="M345" s="225">
        <v>0</v>
      </c>
      <c r="N345" s="225">
        <v>0</v>
      </c>
      <c r="O345" s="225">
        <v>0</v>
      </c>
      <c r="P345" s="225">
        <v>0</v>
      </c>
      <c r="Q345" s="225">
        <v>0</v>
      </c>
      <c r="R345" s="225">
        <v>0</v>
      </c>
      <c r="S345" s="225">
        <v>0</v>
      </c>
      <c r="T345" s="225">
        <v>0</v>
      </c>
      <c r="U345" s="225">
        <v>0</v>
      </c>
      <c r="V345" s="225">
        <v>0</v>
      </c>
      <c r="W345" s="225">
        <v>0</v>
      </c>
      <c r="X345" s="225">
        <v>0</v>
      </c>
      <c r="Y345" s="225">
        <v>1.5086E-2</v>
      </c>
      <c r="Z345" s="225">
        <v>1.0692999999999999E-2</v>
      </c>
      <c r="AA345" s="225">
        <v>2.5020000000000001E-2</v>
      </c>
      <c r="AB345" s="225">
        <v>1.0486000000000001E-2</v>
      </c>
      <c r="AC345" s="225">
        <v>1.700113</v>
      </c>
      <c r="AD345" s="225">
        <v>1.700113</v>
      </c>
      <c r="AE345" s="225">
        <v>0</v>
      </c>
      <c r="AF345" s="225">
        <v>0</v>
      </c>
      <c r="AG345" s="225">
        <v>0</v>
      </c>
      <c r="AH345" s="225">
        <v>0</v>
      </c>
      <c r="AI345" s="225">
        <v>0</v>
      </c>
      <c r="AJ345" s="225">
        <v>0</v>
      </c>
      <c r="AK345" s="225">
        <v>0</v>
      </c>
      <c r="AL345" s="225">
        <v>0</v>
      </c>
      <c r="AM345" s="225">
        <v>0</v>
      </c>
      <c r="AN345" s="225">
        <v>0</v>
      </c>
      <c r="AO345" s="225">
        <v>0</v>
      </c>
      <c r="AP345" s="225">
        <v>0.85005600000000003</v>
      </c>
      <c r="AQ345" s="225">
        <v>0</v>
      </c>
      <c r="AR345" s="225">
        <v>0.85005600000000003</v>
      </c>
      <c r="AS345" s="225">
        <v>0</v>
      </c>
      <c r="AT345" s="225">
        <v>0</v>
      </c>
      <c r="AU345" s="225">
        <v>0.35917900000000003</v>
      </c>
    </row>
    <row r="346" spans="2:47" x14ac:dyDescent="0.25">
      <c r="B346" s="44" t="s">
        <v>30</v>
      </c>
      <c r="C346" s="225">
        <v>0</v>
      </c>
      <c r="D346" s="225">
        <v>0</v>
      </c>
      <c r="E346" s="225">
        <v>5.4400000000000004E-3</v>
      </c>
      <c r="F346" s="225">
        <v>-2.797E-3</v>
      </c>
      <c r="G346" s="225">
        <v>5.4400000000000004E-3</v>
      </c>
      <c r="H346" s="225">
        <v>3.7420000000000001E-3</v>
      </c>
      <c r="I346" s="225">
        <v>6.1600000000000001E-4</v>
      </c>
      <c r="J346" s="225">
        <v>2.679E-3</v>
      </c>
      <c r="K346" s="225">
        <v>6.6150000000000002E-3</v>
      </c>
      <c r="L346" s="225">
        <v>3.7420000000000001E-3</v>
      </c>
      <c r="M346" s="225">
        <v>0</v>
      </c>
      <c r="N346" s="225">
        <v>0</v>
      </c>
      <c r="O346" s="225">
        <v>0</v>
      </c>
      <c r="P346" s="225">
        <v>0</v>
      </c>
      <c r="Q346" s="225">
        <v>0</v>
      </c>
      <c r="R346" s="225">
        <v>0</v>
      </c>
      <c r="S346" s="225">
        <v>0</v>
      </c>
      <c r="T346" s="225">
        <v>0</v>
      </c>
      <c r="U346" s="225">
        <v>0</v>
      </c>
      <c r="V346" s="225">
        <v>0</v>
      </c>
      <c r="W346" s="225">
        <v>0</v>
      </c>
      <c r="X346" s="225">
        <v>0</v>
      </c>
      <c r="Y346" s="225">
        <v>2.6419999999999998E-3</v>
      </c>
      <c r="Z346" s="225">
        <v>6.7000000000000002E-4</v>
      </c>
      <c r="AA346" s="225">
        <v>9.3499999999999996E-4</v>
      </c>
      <c r="AB346" s="225">
        <v>2.4650000000000002E-3</v>
      </c>
      <c r="AC346" s="225">
        <v>-4.2339999999999999E-3</v>
      </c>
      <c r="AD346" s="225">
        <v>-4.2339999999999999E-3</v>
      </c>
      <c r="AE346" s="225">
        <v>0</v>
      </c>
      <c r="AF346" s="225">
        <v>0</v>
      </c>
      <c r="AG346" s="225">
        <v>0</v>
      </c>
      <c r="AH346" s="225">
        <v>0</v>
      </c>
      <c r="AI346" s="225">
        <v>0</v>
      </c>
      <c r="AJ346" s="225">
        <v>0</v>
      </c>
      <c r="AK346" s="225">
        <v>0</v>
      </c>
      <c r="AL346" s="225">
        <v>0</v>
      </c>
      <c r="AM346" s="225">
        <v>0</v>
      </c>
      <c r="AN346" s="225">
        <v>0</v>
      </c>
      <c r="AO346" s="225">
        <v>0</v>
      </c>
      <c r="AP346" s="225">
        <v>-2.117E-3</v>
      </c>
      <c r="AQ346" s="225">
        <v>0</v>
      </c>
      <c r="AR346" s="225">
        <v>-2.117E-3</v>
      </c>
      <c r="AS346" s="225">
        <v>0</v>
      </c>
      <c r="AT346" s="225">
        <v>2.5000000000000001E-2</v>
      </c>
      <c r="AU346" s="225">
        <v>-8.9499999999999996E-4</v>
      </c>
    </row>
    <row r="347" spans="2:47" x14ac:dyDescent="0.25">
      <c r="B347" s="44" t="s">
        <v>57</v>
      </c>
      <c r="C347" s="225">
        <v>-3.2584000000000002E-2</v>
      </c>
      <c r="D347" s="225">
        <v>0</v>
      </c>
      <c r="E347" s="225">
        <v>-7.5430000000000002E-3</v>
      </c>
      <c r="F347" s="225">
        <v>2.9269999999999999E-3</v>
      </c>
      <c r="G347" s="225">
        <v>-7.5430000000000002E-3</v>
      </c>
      <c r="H347" s="225">
        <v>-5.7720000000000002E-3</v>
      </c>
      <c r="I347" s="225">
        <v>-8.5400000000000005E-4</v>
      </c>
      <c r="J347" s="225">
        <v>-8.2330000000000007E-3</v>
      </c>
      <c r="K347" s="225">
        <v>8.8099999999999995E-4</v>
      </c>
      <c r="L347" s="225">
        <v>-5.7720000000000002E-3</v>
      </c>
      <c r="M347" s="225">
        <v>0</v>
      </c>
      <c r="N347" s="225">
        <v>0</v>
      </c>
      <c r="O347" s="225">
        <v>-8.0495999999999998E-2</v>
      </c>
      <c r="P347" s="225">
        <v>-3.2584000000000002E-2</v>
      </c>
      <c r="Q347" s="225">
        <v>0</v>
      </c>
      <c r="R347" s="225">
        <v>0</v>
      </c>
      <c r="S347" s="225">
        <v>-3.2584000000000002E-2</v>
      </c>
      <c r="T347" s="225">
        <v>0</v>
      </c>
      <c r="U347" s="225">
        <v>0</v>
      </c>
      <c r="V347" s="225">
        <v>0</v>
      </c>
      <c r="W347" s="225">
        <v>0</v>
      </c>
      <c r="X347" s="225">
        <v>0</v>
      </c>
      <c r="Y347" s="225">
        <v>-4.6160000000000003E-3</v>
      </c>
      <c r="Z347" s="225">
        <v>-2.0579999999999999E-3</v>
      </c>
      <c r="AA347" s="225">
        <v>-1.4430000000000001E-3</v>
      </c>
      <c r="AB347" s="225">
        <v>-3.4169999999999999E-3</v>
      </c>
      <c r="AC347" s="225">
        <v>5.8710000000000004E-3</v>
      </c>
      <c r="AD347" s="225">
        <v>5.8710000000000004E-3</v>
      </c>
      <c r="AE347" s="225">
        <v>0</v>
      </c>
      <c r="AF347" s="225">
        <v>0.8</v>
      </c>
      <c r="AG347" s="225">
        <v>0</v>
      </c>
      <c r="AH347" s="225">
        <v>0</v>
      </c>
      <c r="AI347" s="225">
        <v>0</v>
      </c>
      <c r="AJ347" s="225">
        <v>0</v>
      </c>
      <c r="AK347" s="225">
        <v>0</v>
      </c>
      <c r="AL347" s="225">
        <v>0</v>
      </c>
      <c r="AM347" s="225">
        <v>0</v>
      </c>
      <c r="AN347" s="225">
        <v>0</v>
      </c>
      <c r="AO347" s="225">
        <v>0</v>
      </c>
      <c r="AP347" s="225">
        <v>2.9359999999999998E-3</v>
      </c>
      <c r="AQ347" s="225">
        <v>0</v>
      </c>
      <c r="AR347" s="225">
        <v>2.9359999999999998E-3</v>
      </c>
      <c r="AS347" s="225">
        <v>0</v>
      </c>
      <c r="AT347" s="225">
        <v>0</v>
      </c>
      <c r="AU347" s="225">
        <v>1.24E-3</v>
      </c>
    </row>
    <row r="348" spans="2:47" x14ac:dyDescent="0.25">
      <c r="B348" s="44" t="s">
        <v>110</v>
      </c>
      <c r="C348" s="225">
        <v>0</v>
      </c>
      <c r="D348" s="225">
        <v>0</v>
      </c>
      <c r="E348" s="225">
        <v>-6.7999999999999999E-5</v>
      </c>
      <c r="F348" s="225">
        <v>3.1999999999999999E-5</v>
      </c>
      <c r="G348" s="225">
        <v>-6.7999999999999999E-5</v>
      </c>
      <c r="H348" s="225">
        <v>2.6699999999999998E-4</v>
      </c>
      <c r="I348" s="225">
        <v>-7.9999999999999996E-6</v>
      </c>
      <c r="J348" s="225">
        <v>3.6299999999999999E-4</v>
      </c>
      <c r="K348" s="225">
        <v>7.9999999999999996E-6</v>
      </c>
      <c r="L348" s="225">
        <v>2.6699999999999998E-4</v>
      </c>
      <c r="M348" s="225">
        <v>0</v>
      </c>
      <c r="N348" s="225">
        <v>0</v>
      </c>
      <c r="O348" s="225">
        <v>0</v>
      </c>
      <c r="P348" s="225">
        <v>0</v>
      </c>
      <c r="Q348" s="225">
        <v>0</v>
      </c>
      <c r="R348" s="225">
        <v>0</v>
      </c>
      <c r="S348" s="225">
        <v>0</v>
      </c>
      <c r="T348" s="225">
        <v>0</v>
      </c>
      <c r="U348" s="225">
        <v>0</v>
      </c>
      <c r="V348" s="225">
        <v>0</v>
      </c>
      <c r="W348" s="225">
        <v>0</v>
      </c>
      <c r="X348" s="225">
        <v>0</v>
      </c>
      <c r="Y348" s="225">
        <v>-3.6000000000000001E-5</v>
      </c>
      <c r="Z348" s="225">
        <v>9.1000000000000003E-5</v>
      </c>
      <c r="AA348" s="225">
        <v>6.7000000000000002E-5</v>
      </c>
      <c r="AB348" s="225">
        <v>-3.1000000000000001E-5</v>
      </c>
      <c r="AC348" s="225">
        <v>5.3000000000000001E-5</v>
      </c>
      <c r="AD348" s="225">
        <v>5.3000000000000001E-5</v>
      </c>
      <c r="AE348" s="225">
        <v>0</v>
      </c>
      <c r="AF348" s="225">
        <v>0</v>
      </c>
      <c r="AG348" s="225">
        <v>0</v>
      </c>
      <c r="AH348" s="225">
        <v>0</v>
      </c>
      <c r="AI348" s="225">
        <v>0</v>
      </c>
      <c r="AJ348" s="225">
        <v>0</v>
      </c>
      <c r="AK348" s="225">
        <v>0</v>
      </c>
      <c r="AL348" s="225">
        <v>0</v>
      </c>
      <c r="AM348" s="225">
        <v>0</v>
      </c>
      <c r="AN348" s="225">
        <v>0</v>
      </c>
      <c r="AO348" s="225">
        <v>0</v>
      </c>
      <c r="AP348" s="225">
        <v>2.6999999999999999E-5</v>
      </c>
      <c r="AQ348" s="225">
        <v>0</v>
      </c>
      <c r="AR348" s="225">
        <v>2.6999999999999999E-5</v>
      </c>
      <c r="AS348" s="225">
        <v>0</v>
      </c>
      <c r="AT348" s="225">
        <v>0</v>
      </c>
      <c r="AU348" s="225">
        <v>1.1E-5</v>
      </c>
    </row>
    <row r="349" spans="2:47" x14ac:dyDescent="0.25">
      <c r="B349" s="44" t="s">
        <v>111</v>
      </c>
      <c r="C349" s="225">
        <v>0</v>
      </c>
      <c r="D349" s="225">
        <v>0</v>
      </c>
      <c r="E349" s="225">
        <v>-6.0000000000000002E-5</v>
      </c>
      <c r="F349" s="225">
        <v>2.8E-5</v>
      </c>
      <c r="G349" s="225">
        <v>-6.0000000000000002E-5</v>
      </c>
      <c r="H349" s="225">
        <v>2.33E-4</v>
      </c>
      <c r="I349" s="225">
        <v>-6.9999999999999999E-6</v>
      </c>
      <c r="J349" s="225">
        <v>3.1700000000000001E-4</v>
      </c>
      <c r="K349" s="225">
        <v>6.9999999999999999E-6</v>
      </c>
      <c r="L349" s="225">
        <v>2.33E-4</v>
      </c>
      <c r="M349" s="225">
        <v>0</v>
      </c>
      <c r="N349" s="225">
        <v>0</v>
      </c>
      <c r="O349" s="225">
        <v>0</v>
      </c>
      <c r="P349" s="225">
        <v>0</v>
      </c>
      <c r="Q349" s="225">
        <v>0</v>
      </c>
      <c r="R349" s="225">
        <v>0</v>
      </c>
      <c r="S349" s="225">
        <v>0</v>
      </c>
      <c r="T349" s="225">
        <v>0</v>
      </c>
      <c r="U349" s="225">
        <v>0</v>
      </c>
      <c r="V349" s="225">
        <v>0</v>
      </c>
      <c r="W349" s="225">
        <v>0</v>
      </c>
      <c r="X349" s="225">
        <v>0</v>
      </c>
      <c r="Y349" s="225">
        <v>-3.1999999999999999E-5</v>
      </c>
      <c r="Z349" s="225">
        <v>7.8999999999999996E-5</v>
      </c>
      <c r="AA349" s="225">
        <v>5.8E-5</v>
      </c>
      <c r="AB349" s="225">
        <v>-2.6999999999999999E-5</v>
      </c>
      <c r="AC349" s="225">
        <v>4.6999999999999997E-5</v>
      </c>
      <c r="AD349" s="225">
        <v>4.6999999999999997E-5</v>
      </c>
      <c r="AE349" s="225">
        <v>0</v>
      </c>
      <c r="AF349" s="225">
        <v>0</v>
      </c>
      <c r="AG349" s="225">
        <v>0</v>
      </c>
      <c r="AH349" s="225">
        <v>0</v>
      </c>
      <c r="AI349" s="225">
        <v>0</v>
      </c>
      <c r="AJ349" s="225">
        <v>0</v>
      </c>
      <c r="AK349" s="225">
        <v>0</v>
      </c>
      <c r="AL349" s="225">
        <v>0</v>
      </c>
      <c r="AM349" s="225">
        <v>0</v>
      </c>
      <c r="AN349" s="225">
        <v>0</v>
      </c>
      <c r="AO349" s="225">
        <v>0</v>
      </c>
      <c r="AP349" s="225">
        <v>2.3E-5</v>
      </c>
      <c r="AQ349" s="225">
        <v>0</v>
      </c>
      <c r="AR349" s="225">
        <v>2.3E-5</v>
      </c>
      <c r="AS349" s="225">
        <v>0</v>
      </c>
      <c r="AT349" s="225">
        <v>0</v>
      </c>
      <c r="AU349" s="225">
        <v>1.0000000000000001E-5</v>
      </c>
    </row>
    <row r="350" spans="2:47" x14ac:dyDescent="0.25">
      <c r="B350" s="44" t="s">
        <v>31</v>
      </c>
      <c r="C350" s="225">
        <v>0</v>
      </c>
      <c r="D350" s="225">
        <v>0</v>
      </c>
      <c r="E350" s="225">
        <v>3.7799999999999999E-3</v>
      </c>
      <c r="F350" s="225">
        <v>-1.387E-3</v>
      </c>
      <c r="G350" s="225">
        <v>3.7799999999999999E-3</v>
      </c>
      <c r="H350" s="225">
        <v>1.5805E-2</v>
      </c>
      <c r="I350" s="225">
        <v>4.28E-4</v>
      </c>
      <c r="J350" s="225">
        <v>1.9132E-2</v>
      </c>
      <c r="K350" s="225">
        <v>6.8089999999999999E-3</v>
      </c>
      <c r="L350" s="225">
        <v>1.5805E-2</v>
      </c>
      <c r="M350" s="225">
        <v>0</v>
      </c>
      <c r="N350" s="225">
        <v>0</v>
      </c>
      <c r="O350" s="225">
        <v>0</v>
      </c>
      <c r="P350" s="225">
        <v>0</v>
      </c>
      <c r="Q350" s="225">
        <v>0</v>
      </c>
      <c r="R350" s="225">
        <v>0</v>
      </c>
      <c r="S350" s="225">
        <v>0</v>
      </c>
      <c r="T350" s="225">
        <v>0</v>
      </c>
      <c r="U350" s="225">
        <v>0</v>
      </c>
      <c r="V350" s="225">
        <v>0</v>
      </c>
      <c r="W350" s="225">
        <v>0</v>
      </c>
      <c r="X350" s="225">
        <v>0</v>
      </c>
      <c r="Y350" s="225">
        <v>2.3930000000000002E-3</v>
      </c>
      <c r="Z350" s="225">
        <v>4.7829999999999999E-3</v>
      </c>
      <c r="AA350" s="225">
        <v>3.9509999999999997E-3</v>
      </c>
      <c r="AB350" s="225">
        <v>1.7129999999999999E-3</v>
      </c>
      <c r="AC350" s="225">
        <v>-2.9420000000000002E-3</v>
      </c>
      <c r="AD350" s="225">
        <v>-2.9420000000000002E-3</v>
      </c>
      <c r="AE350" s="225">
        <v>0</v>
      </c>
      <c r="AF350" s="225">
        <v>0</v>
      </c>
      <c r="AG350" s="225">
        <v>0</v>
      </c>
      <c r="AH350" s="225">
        <v>0</v>
      </c>
      <c r="AI350" s="225">
        <v>0</v>
      </c>
      <c r="AJ350" s="225">
        <v>0</v>
      </c>
      <c r="AK350" s="225">
        <v>0</v>
      </c>
      <c r="AL350" s="225">
        <v>0</v>
      </c>
      <c r="AM350" s="225">
        <v>0</v>
      </c>
      <c r="AN350" s="225">
        <v>0</v>
      </c>
      <c r="AO350" s="225">
        <v>0</v>
      </c>
      <c r="AP350" s="225">
        <v>-1.4710000000000001E-3</v>
      </c>
      <c r="AQ350" s="225">
        <v>0</v>
      </c>
      <c r="AR350" s="225">
        <v>-1.4710000000000001E-3</v>
      </c>
      <c r="AS350" s="225">
        <v>0</v>
      </c>
      <c r="AT350" s="225">
        <v>2.5000000000000001E-2</v>
      </c>
      <c r="AU350" s="225">
        <v>-6.2200000000000005E-4</v>
      </c>
    </row>
    <row r="351" spans="2:47" x14ac:dyDescent="0.25">
      <c r="B351" s="44" t="s">
        <v>112</v>
      </c>
      <c r="C351" s="225">
        <v>0</v>
      </c>
      <c r="D351" s="225">
        <v>0</v>
      </c>
      <c r="E351" s="225">
        <v>-1.85E-4</v>
      </c>
      <c r="F351" s="225">
        <v>1.03E-4</v>
      </c>
      <c r="G351" s="225">
        <v>-1.85E-4</v>
      </c>
      <c r="H351" s="225">
        <v>2.2900000000000001E-4</v>
      </c>
      <c r="I351" s="225">
        <v>-2.0999999999999999E-5</v>
      </c>
      <c r="J351" s="225">
        <v>3.0499999999999999E-4</v>
      </c>
      <c r="K351" s="225">
        <v>2.1999999999999999E-5</v>
      </c>
      <c r="L351" s="225">
        <v>2.2900000000000001E-4</v>
      </c>
      <c r="M351" s="225">
        <v>0</v>
      </c>
      <c r="N351" s="225">
        <v>0</v>
      </c>
      <c r="O351" s="225">
        <v>0</v>
      </c>
      <c r="P351" s="225">
        <v>0</v>
      </c>
      <c r="Q351" s="225">
        <v>0</v>
      </c>
      <c r="R351" s="225">
        <v>0</v>
      </c>
      <c r="S351" s="225">
        <v>0</v>
      </c>
      <c r="T351" s="225">
        <v>0</v>
      </c>
      <c r="U351" s="225">
        <v>0</v>
      </c>
      <c r="V351" s="225">
        <v>0</v>
      </c>
      <c r="W351" s="225">
        <v>0</v>
      </c>
      <c r="X351" s="225">
        <v>0</v>
      </c>
      <c r="Y351" s="225">
        <v>-8.2000000000000001E-5</v>
      </c>
      <c r="Z351" s="225">
        <v>7.6000000000000004E-5</v>
      </c>
      <c r="AA351" s="225">
        <v>5.7000000000000003E-5</v>
      </c>
      <c r="AB351" s="225">
        <v>-8.3999999999999995E-5</v>
      </c>
      <c r="AC351" s="225">
        <v>1.44E-4</v>
      </c>
      <c r="AD351" s="225">
        <v>1.44E-4</v>
      </c>
      <c r="AE351" s="225">
        <v>0</v>
      </c>
      <c r="AF351" s="225">
        <v>0</v>
      </c>
      <c r="AG351" s="225">
        <v>0</v>
      </c>
      <c r="AH351" s="225">
        <v>0</v>
      </c>
      <c r="AI351" s="225">
        <v>0</v>
      </c>
      <c r="AJ351" s="225">
        <v>0</v>
      </c>
      <c r="AK351" s="225">
        <v>0</v>
      </c>
      <c r="AL351" s="225">
        <v>0</v>
      </c>
      <c r="AM351" s="225">
        <v>0</v>
      </c>
      <c r="AN351" s="225">
        <v>0</v>
      </c>
      <c r="AO351" s="225">
        <v>0</v>
      </c>
      <c r="AP351" s="225">
        <v>7.2000000000000002E-5</v>
      </c>
      <c r="AQ351" s="225">
        <v>0</v>
      </c>
      <c r="AR351" s="225">
        <v>7.2000000000000002E-5</v>
      </c>
      <c r="AS351" s="225">
        <v>0</v>
      </c>
      <c r="AT351" s="225">
        <v>0</v>
      </c>
      <c r="AU351" s="225">
        <v>3.0000000000000001E-5</v>
      </c>
    </row>
    <row r="352" spans="2:47" x14ac:dyDescent="0.25">
      <c r="B352" s="44" t="s">
        <v>113</v>
      </c>
      <c r="C352" s="225">
        <v>0</v>
      </c>
      <c r="D352" s="225">
        <v>0</v>
      </c>
      <c r="E352" s="225">
        <v>-2.31E-4</v>
      </c>
      <c r="F352" s="225">
        <v>1.08E-4</v>
      </c>
      <c r="G352" s="225">
        <v>-2.31E-4</v>
      </c>
      <c r="H352" s="225">
        <v>-3.6499999999999998E-4</v>
      </c>
      <c r="I352" s="225">
        <v>-2.5999999999999998E-5</v>
      </c>
      <c r="J352" s="225">
        <v>-5.1000000000000004E-4</v>
      </c>
      <c r="K352" s="225">
        <v>2.6999999999999999E-5</v>
      </c>
      <c r="L352" s="225">
        <v>-3.6499999999999998E-4</v>
      </c>
      <c r="M352" s="225">
        <v>0</v>
      </c>
      <c r="N352" s="225">
        <v>0</v>
      </c>
      <c r="O352" s="225">
        <v>0</v>
      </c>
      <c r="P352" s="225">
        <v>0</v>
      </c>
      <c r="Q352" s="225">
        <v>0</v>
      </c>
      <c r="R352" s="225">
        <v>0</v>
      </c>
      <c r="S352" s="225">
        <v>0</v>
      </c>
      <c r="T352" s="225">
        <v>0</v>
      </c>
      <c r="U352" s="225">
        <v>0</v>
      </c>
      <c r="V352" s="225">
        <v>0</v>
      </c>
      <c r="W352" s="225">
        <v>0</v>
      </c>
      <c r="X352" s="225">
        <v>0</v>
      </c>
      <c r="Y352" s="225">
        <v>-1.2300000000000001E-4</v>
      </c>
      <c r="Z352" s="225">
        <v>-1.2799999999999999E-4</v>
      </c>
      <c r="AA352" s="225">
        <v>-9.1000000000000003E-5</v>
      </c>
      <c r="AB352" s="225">
        <v>-1.05E-4</v>
      </c>
      <c r="AC352" s="225">
        <v>1.8000000000000001E-4</v>
      </c>
      <c r="AD352" s="225">
        <v>1.8000000000000001E-4</v>
      </c>
      <c r="AE352" s="225">
        <v>0</v>
      </c>
      <c r="AF352" s="225">
        <v>0</v>
      </c>
      <c r="AG352" s="225">
        <v>0</v>
      </c>
      <c r="AH352" s="225">
        <v>0</v>
      </c>
      <c r="AI352" s="225">
        <v>0</v>
      </c>
      <c r="AJ352" s="225">
        <v>0</v>
      </c>
      <c r="AK352" s="225">
        <v>0</v>
      </c>
      <c r="AL352" s="225">
        <v>0</v>
      </c>
      <c r="AM352" s="225">
        <v>0</v>
      </c>
      <c r="AN352" s="225">
        <v>0</v>
      </c>
      <c r="AO352" s="225">
        <v>0</v>
      </c>
      <c r="AP352" s="225">
        <v>9.0000000000000006E-5</v>
      </c>
      <c r="AQ352" s="225">
        <v>0</v>
      </c>
      <c r="AR352" s="225">
        <v>9.0000000000000006E-5</v>
      </c>
      <c r="AS352" s="225">
        <v>0</v>
      </c>
      <c r="AT352" s="225">
        <v>0</v>
      </c>
      <c r="AU352" s="225">
        <v>3.8000000000000002E-5</v>
      </c>
    </row>
    <row r="353" spans="2:47" x14ac:dyDescent="0.25">
      <c r="B353" s="44" t="s">
        <v>114</v>
      </c>
      <c r="C353" s="225">
        <v>0</v>
      </c>
      <c r="D353" s="225">
        <v>0</v>
      </c>
      <c r="E353" s="225">
        <v>-1.4899999999999999E-4</v>
      </c>
      <c r="F353" s="225">
        <v>6.7000000000000002E-5</v>
      </c>
      <c r="G353" s="225">
        <v>-1.4899999999999999E-4</v>
      </c>
      <c r="H353" s="225">
        <v>-3.3799999999999998E-4</v>
      </c>
      <c r="I353" s="225">
        <v>-1.7E-5</v>
      </c>
      <c r="J353" s="225">
        <v>-4.6999999999999999E-4</v>
      </c>
      <c r="K353" s="225">
        <v>1.7E-5</v>
      </c>
      <c r="L353" s="225">
        <v>-3.3799999999999998E-4</v>
      </c>
      <c r="M353" s="225">
        <v>0</v>
      </c>
      <c r="N353" s="225">
        <v>0</v>
      </c>
      <c r="O353" s="225">
        <v>0</v>
      </c>
      <c r="P353" s="225">
        <v>0</v>
      </c>
      <c r="Q353" s="225">
        <v>0</v>
      </c>
      <c r="R353" s="225">
        <v>0</v>
      </c>
      <c r="S353" s="225">
        <v>0</v>
      </c>
      <c r="T353" s="225">
        <v>0</v>
      </c>
      <c r="U353" s="225">
        <v>0</v>
      </c>
      <c r="V353" s="225">
        <v>0</v>
      </c>
      <c r="W353" s="225">
        <v>0</v>
      </c>
      <c r="X353" s="225">
        <v>0</v>
      </c>
      <c r="Y353" s="225">
        <v>-8.2000000000000001E-5</v>
      </c>
      <c r="Z353" s="225">
        <v>-1.17E-4</v>
      </c>
      <c r="AA353" s="225">
        <v>-8.5000000000000006E-5</v>
      </c>
      <c r="AB353" s="225">
        <v>-6.7000000000000002E-5</v>
      </c>
      <c r="AC353" s="225">
        <v>1.16E-4</v>
      </c>
      <c r="AD353" s="225">
        <v>1.16E-4</v>
      </c>
      <c r="AE353" s="225">
        <v>0</v>
      </c>
      <c r="AF353" s="225">
        <v>0</v>
      </c>
      <c r="AG353" s="225">
        <v>0</v>
      </c>
      <c r="AH353" s="225">
        <v>0</v>
      </c>
      <c r="AI353" s="225">
        <v>0</v>
      </c>
      <c r="AJ353" s="225">
        <v>0</v>
      </c>
      <c r="AK353" s="225">
        <v>0</v>
      </c>
      <c r="AL353" s="225">
        <v>0</v>
      </c>
      <c r="AM353" s="225">
        <v>0</v>
      </c>
      <c r="AN353" s="225">
        <v>0</v>
      </c>
      <c r="AO353" s="225">
        <v>0</v>
      </c>
      <c r="AP353" s="225">
        <v>5.8E-5</v>
      </c>
      <c r="AQ353" s="225">
        <v>0</v>
      </c>
      <c r="AR353" s="225">
        <v>5.8E-5</v>
      </c>
      <c r="AS353" s="225">
        <v>0</v>
      </c>
      <c r="AT353" s="225">
        <v>0</v>
      </c>
      <c r="AU353" s="225">
        <v>2.4000000000000001E-5</v>
      </c>
    </row>
    <row r="354" spans="2:47" x14ac:dyDescent="0.25">
      <c r="B354" s="44" t="s">
        <v>115</v>
      </c>
      <c r="C354" s="225">
        <v>0</v>
      </c>
      <c r="D354" s="225">
        <v>0</v>
      </c>
      <c r="E354" s="225">
        <v>-6.0000000000000002E-5</v>
      </c>
      <c r="F354" s="225">
        <v>2.0000000000000002E-5</v>
      </c>
      <c r="G354" s="225">
        <v>-6.0000000000000002E-5</v>
      </c>
      <c r="H354" s="225">
        <v>-3.0899999999999998E-4</v>
      </c>
      <c r="I354" s="225">
        <v>-6.9999999999999999E-6</v>
      </c>
      <c r="J354" s="225">
        <v>-4.26E-4</v>
      </c>
      <c r="K354" s="225">
        <v>6.9999999999999999E-6</v>
      </c>
      <c r="L354" s="225">
        <v>-3.0899999999999998E-4</v>
      </c>
      <c r="M354" s="225">
        <v>0</v>
      </c>
      <c r="N354" s="225">
        <v>0</v>
      </c>
      <c r="O354" s="225">
        <v>0</v>
      </c>
      <c r="P354" s="225">
        <v>0</v>
      </c>
      <c r="Q354" s="225">
        <v>0</v>
      </c>
      <c r="R354" s="225">
        <v>0</v>
      </c>
      <c r="S354" s="225">
        <v>0</v>
      </c>
      <c r="T354" s="225">
        <v>0</v>
      </c>
      <c r="U354" s="225">
        <v>0</v>
      </c>
      <c r="V354" s="225">
        <v>0</v>
      </c>
      <c r="W354" s="225">
        <v>0</v>
      </c>
      <c r="X354" s="225">
        <v>0</v>
      </c>
      <c r="Y354" s="225">
        <v>-4.0000000000000003E-5</v>
      </c>
      <c r="Z354" s="225">
        <v>-1.07E-4</v>
      </c>
      <c r="AA354" s="225">
        <v>-7.7000000000000001E-5</v>
      </c>
      <c r="AB354" s="225">
        <v>-2.6999999999999999E-5</v>
      </c>
      <c r="AC354" s="225">
        <v>4.6999999999999997E-5</v>
      </c>
      <c r="AD354" s="225">
        <v>4.6999999999999997E-5</v>
      </c>
      <c r="AE354" s="225">
        <v>0</v>
      </c>
      <c r="AF354" s="225">
        <v>0</v>
      </c>
      <c r="AG354" s="225">
        <v>0</v>
      </c>
      <c r="AH354" s="225">
        <v>0</v>
      </c>
      <c r="AI354" s="225">
        <v>0</v>
      </c>
      <c r="AJ354" s="225">
        <v>0</v>
      </c>
      <c r="AK354" s="225">
        <v>0</v>
      </c>
      <c r="AL354" s="225">
        <v>0</v>
      </c>
      <c r="AM354" s="225">
        <v>0</v>
      </c>
      <c r="AN354" s="225">
        <v>0</v>
      </c>
      <c r="AO354" s="225">
        <v>0</v>
      </c>
      <c r="AP354" s="225">
        <v>2.3E-5</v>
      </c>
      <c r="AQ354" s="225">
        <v>0</v>
      </c>
      <c r="AR354" s="225">
        <v>2.3E-5</v>
      </c>
      <c r="AS354" s="225">
        <v>0</v>
      </c>
      <c r="AT354" s="225">
        <v>0</v>
      </c>
      <c r="AU354" s="225">
        <v>1.0000000000000001E-5</v>
      </c>
    </row>
    <row r="355" spans="2:47" x14ac:dyDescent="0.25">
      <c r="B355" s="44" t="s">
        <v>116</v>
      </c>
      <c r="C355" s="225">
        <v>0</v>
      </c>
      <c r="D355" s="225">
        <v>0</v>
      </c>
      <c r="E355" s="225">
        <v>-1.6200000000000001E-4</v>
      </c>
      <c r="F355" s="225">
        <v>9.0000000000000006E-5</v>
      </c>
      <c r="G355" s="225">
        <v>-1.6200000000000001E-4</v>
      </c>
      <c r="H355" s="225">
        <v>2.0000000000000001E-4</v>
      </c>
      <c r="I355" s="225">
        <v>-1.8E-5</v>
      </c>
      <c r="J355" s="225">
        <v>2.6699999999999998E-4</v>
      </c>
      <c r="K355" s="225">
        <v>1.9000000000000001E-5</v>
      </c>
      <c r="L355" s="225">
        <v>2.0000000000000001E-4</v>
      </c>
      <c r="M355" s="225">
        <v>0</v>
      </c>
      <c r="N355" s="225">
        <v>0</v>
      </c>
      <c r="O355" s="225">
        <v>0</v>
      </c>
      <c r="P355" s="225">
        <v>0</v>
      </c>
      <c r="Q355" s="225">
        <v>0</v>
      </c>
      <c r="R355" s="225">
        <v>0</v>
      </c>
      <c r="S355" s="225">
        <v>0</v>
      </c>
      <c r="T355" s="225">
        <v>0</v>
      </c>
      <c r="U355" s="225">
        <v>0</v>
      </c>
      <c r="V355" s="225">
        <v>0</v>
      </c>
      <c r="W355" s="225">
        <v>0</v>
      </c>
      <c r="X355" s="225">
        <v>0</v>
      </c>
      <c r="Y355" s="225">
        <v>-7.2000000000000002E-5</v>
      </c>
      <c r="Z355" s="225">
        <v>6.7000000000000002E-5</v>
      </c>
      <c r="AA355" s="225">
        <v>5.0000000000000002E-5</v>
      </c>
      <c r="AB355" s="225">
        <v>-7.2999999999999999E-5</v>
      </c>
      <c r="AC355" s="225">
        <v>1.26E-4</v>
      </c>
      <c r="AD355" s="225">
        <v>1.26E-4</v>
      </c>
      <c r="AE355" s="225">
        <v>0</v>
      </c>
      <c r="AF355" s="225">
        <v>0</v>
      </c>
      <c r="AG355" s="225">
        <v>0</v>
      </c>
      <c r="AH355" s="225">
        <v>0</v>
      </c>
      <c r="AI355" s="225">
        <v>0</v>
      </c>
      <c r="AJ355" s="225">
        <v>0</v>
      </c>
      <c r="AK355" s="225">
        <v>0</v>
      </c>
      <c r="AL355" s="225">
        <v>0</v>
      </c>
      <c r="AM355" s="225">
        <v>0</v>
      </c>
      <c r="AN355" s="225">
        <v>0</v>
      </c>
      <c r="AO355" s="225">
        <v>0</v>
      </c>
      <c r="AP355" s="225">
        <v>6.3E-5</v>
      </c>
      <c r="AQ355" s="225">
        <v>0</v>
      </c>
      <c r="AR355" s="225">
        <v>6.3E-5</v>
      </c>
      <c r="AS355" s="225">
        <v>0</v>
      </c>
      <c r="AT355" s="225">
        <v>0</v>
      </c>
      <c r="AU355" s="225">
        <v>2.6999999999999999E-5</v>
      </c>
    </row>
    <row r="356" spans="2:47" x14ac:dyDescent="0.25">
      <c r="B356" s="44" t="s">
        <v>117</v>
      </c>
      <c r="C356" s="225">
        <v>0</v>
      </c>
      <c r="D356" s="225">
        <v>0</v>
      </c>
      <c r="E356" s="225">
        <v>-2.02E-4</v>
      </c>
      <c r="F356" s="225">
        <v>9.5000000000000005E-5</v>
      </c>
      <c r="G356" s="225">
        <v>-2.02E-4</v>
      </c>
      <c r="H356" s="225">
        <v>-3.19E-4</v>
      </c>
      <c r="I356" s="225">
        <v>-2.3E-5</v>
      </c>
      <c r="J356" s="225">
        <v>-4.46E-4</v>
      </c>
      <c r="K356" s="225">
        <v>2.4000000000000001E-5</v>
      </c>
      <c r="L356" s="225">
        <v>-3.19E-4</v>
      </c>
      <c r="M356" s="225">
        <v>0</v>
      </c>
      <c r="N356" s="225">
        <v>0</v>
      </c>
      <c r="O356" s="225">
        <v>0</v>
      </c>
      <c r="P356" s="225">
        <v>0</v>
      </c>
      <c r="Q356" s="225">
        <v>0</v>
      </c>
      <c r="R356" s="225">
        <v>0</v>
      </c>
      <c r="S356" s="225">
        <v>0</v>
      </c>
      <c r="T356" s="225">
        <v>0</v>
      </c>
      <c r="U356" s="225">
        <v>0</v>
      </c>
      <c r="V356" s="225">
        <v>0</v>
      </c>
      <c r="W356" s="225">
        <v>0</v>
      </c>
      <c r="X356" s="225">
        <v>0</v>
      </c>
      <c r="Y356" s="225">
        <v>-1.07E-4</v>
      </c>
      <c r="Z356" s="225">
        <v>-1.12E-4</v>
      </c>
      <c r="AA356" s="225">
        <v>-8.0000000000000007E-5</v>
      </c>
      <c r="AB356" s="225">
        <v>-9.1000000000000003E-5</v>
      </c>
      <c r="AC356" s="225">
        <v>1.5699999999999999E-4</v>
      </c>
      <c r="AD356" s="225">
        <v>1.5699999999999999E-4</v>
      </c>
      <c r="AE356" s="225">
        <v>0</v>
      </c>
      <c r="AF356" s="225">
        <v>0</v>
      </c>
      <c r="AG356" s="225">
        <v>0</v>
      </c>
      <c r="AH356" s="225">
        <v>0</v>
      </c>
      <c r="AI356" s="225">
        <v>0</v>
      </c>
      <c r="AJ356" s="225">
        <v>0</v>
      </c>
      <c r="AK356" s="225">
        <v>0</v>
      </c>
      <c r="AL356" s="225">
        <v>0</v>
      </c>
      <c r="AM356" s="225">
        <v>0</v>
      </c>
      <c r="AN356" s="225">
        <v>0</v>
      </c>
      <c r="AO356" s="225">
        <v>0</v>
      </c>
      <c r="AP356" s="225">
        <v>7.8999999999999996E-5</v>
      </c>
      <c r="AQ356" s="225">
        <v>0</v>
      </c>
      <c r="AR356" s="225">
        <v>7.8999999999999996E-5</v>
      </c>
      <c r="AS356" s="225">
        <v>0</v>
      </c>
      <c r="AT356" s="225">
        <v>0</v>
      </c>
      <c r="AU356" s="225">
        <v>3.3000000000000003E-5</v>
      </c>
    </row>
    <row r="357" spans="2:47" x14ac:dyDescent="0.25">
      <c r="B357" s="44" t="s">
        <v>118</v>
      </c>
      <c r="C357" s="225">
        <v>0</v>
      </c>
      <c r="D357" s="225">
        <v>0</v>
      </c>
      <c r="E357" s="225">
        <v>-1.2999999999999999E-4</v>
      </c>
      <c r="F357" s="225">
        <v>5.8999999999999998E-5</v>
      </c>
      <c r="G357" s="225">
        <v>-1.2999999999999999E-4</v>
      </c>
      <c r="H357" s="225">
        <v>-2.9599999999999998E-4</v>
      </c>
      <c r="I357" s="225">
        <v>-1.5E-5</v>
      </c>
      <c r="J357" s="225">
        <v>-4.1100000000000002E-4</v>
      </c>
      <c r="K357" s="225">
        <v>1.5E-5</v>
      </c>
      <c r="L357" s="225">
        <v>-2.9599999999999998E-4</v>
      </c>
      <c r="M357" s="225">
        <v>0</v>
      </c>
      <c r="N357" s="225">
        <v>0</v>
      </c>
      <c r="O357" s="225">
        <v>0</v>
      </c>
      <c r="P357" s="225">
        <v>0</v>
      </c>
      <c r="Q357" s="225">
        <v>0</v>
      </c>
      <c r="R357" s="225">
        <v>0</v>
      </c>
      <c r="S357" s="225">
        <v>0</v>
      </c>
      <c r="T357" s="225">
        <v>0</v>
      </c>
      <c r="U357" s="225">
        <v>0</v>
      </c>
      <c r="V357" s="225">
        <v>0</v>
      </c>
      <c r="W357" s="225">
        <v>0</v>
      </c>
      <c r="X357" s="225">
        <v>0</v>
      </c>
      <c r="Y357" s="225">
        <v>-7.1000000000000005E-5</v>
      </c>
      <c r="Z357" s="225">
        <v>-1.03E-4</v>
      </c>
      <c r="AA357" s="225">
        <v>-7.3999999999999996E-5</v>
      </c>
      <c r="AB357" s="225">
        <v>-5.8999999999999998E-5</v>
      </c>
      <c r="AC357" s="225">
        <v>1.01E-4</v>
      </c>
      <c r="AD357" s="225">
        <v>1.01E-4</v>
      </c>
      <c r="AE357" s="225">
        <v>0</v>
      </c>
      <c r="AF357" s="225">
        <v>0</v>
      </c>
      <c r="AG357" s="225">
        <v>0</v>
      </c>
      <c r="AH357" s="225">
        <v>0</v>
      </c>
      <c r="AI357" s="225">
        <v>0</v>
      </c>
      <c r="AJ357" s="225">
        <v>0</v>
      </c>
      <c r="AK357" s="225">
        <v>0</v>
      </c>
      <c r="AL357" s="225">
        <v>0</v>
      </c>
      <c r="AM357" s="225">
        <v>0</v>
      </c>
      <c r="AN357" s="225">
        <v>0</v>
      </c>
      <c r="AO357" s="225">
        <v>0</v>
      </c>
      <c r="AP357" s="225">
        <v>5.1E-5</v>
      </c>
      <c r="AQ357" s="225">
        <v>0</v>
      </c>
      <c r="AR357" s="225">
        <v>5.1E-5</v>
      </c>
      <c r="AS357" s="225">
        <v>0</v>
      </c>
      <c r="AT357" s="225">
        <v>0</v>
      </c>
      <c r="AU357" s="225">
        <v>2.0999999999999999E-5</v>
      </c>
    </row>
    <row r="358" spans="2:47" x14ac:dyDescent="0.25">
      <c r="B358" s="44" t="s">
        <v>119</v>
      </c>
      <c r="C358" s="225">
        <v>0</v>
      </c>
      <c r="D358" s="225">
        <v>0</v>
      </c>
      <c r="E358" s="225">
        <v>-5.1999999999999997E-5</v>
      </c>
      <c r="F358" s="225">
        <v>1.7E-5</v>
      </c>
      <c r="G358" s="225">
        <v>-5.1999999999999997E-5</v>
      </c>
      <c r="H358" s="225">
        <v>-2.7E-4</v>
      </c>
      <c r="I358" s="225">
        <v>-6.0000000000000002E-6</v>
      </c>
      <c r="J358" s="225">
        <v>-3.7199999999999999E-4</v>
      </c>
      <c r="K358" s="225">
        <v>6.0000000000000002E-6</v>
      </c>
      <c r="L358" s="225">
        <v>-2.7E-4</v>
      </c>
      <c r="M358" s="225">
        <v>0</v>
      </c>
      <c r="N358" s="225">
        <v>0</v>
      </c>
      <c r="O358" s="225">
        <v>0</v>
      </c>
      <c r="P358" s="225">
        <v>0</v>
      </c>
      <c r="Q358" s="225">
        <v>0</v>
      </c>
      <c r="R358" s="225">
        <v>0</v>
      </c>
      <c r="S358" s="225">
        <v>0</v>
      </c>
      <c r="T358" s="225">
        <v>0</v>
      </c>
      <c r="U358" s="225">
        <v>0</v>
      </c>
      <c r="V358" s="225">
        <v>0</v>
      </c>
      <c r="W358" s="225">
        <v>0</v>
      </c>
      <c r="X358" s="225">
        <v>0</v>
      </c>
      <c r="Y358" s="225">
        <v>-3.4999999999999997E-5</v>
      </c>
      <c r="Z358" s="225">
        <v>-9.2999999999999997E-5</v>
      </c>
      <c r="AA358" s="225">
        <v>-6.7999999999999999E-5</v>
      </c>
      <c r="AB358" s="225">
        <v>-2.4000000000000001E-5</v>
      </c>
      <c r="AC358" s="225">
        <v>4.1E-5</v>
      </c>
      <c r="AD358" s="225">
        <v>4.1E-5</v>
      </c>
      <c r="AE358" s="225">
        <v>0</v>
      </c>
      <c r="AF358" s="225">
        <v>0</v>
      </c>
      <c r="AG358" s="225">
        <v>0</v>
      </c>
      <c r="AH358" s="225">
        <v>0</v>
      </c>
      <c r="AI358" s="225">
        <v>0</v>
      </c>
      <c r="AJ358" s="225">
        <v>0</v>
      </c>
      <c r="AK358" s="225">
        <v>0</v>
      </c>
      <c r="AL358" s="225">
        <v>0</v>
      </c>
      <c r="AM358" s="225">
        <v>0</v>
      </c>
      <c r="AN358" s="225">
        <v>0</v>
      </c>
      <c r="AO358" s="225">
        <v>0</v>
      </c>
      <c r="AP358" s="225">
        <v>2.0000000000000002E-5</v>
      </c>
      <c r="AQ358" s="225">
        <v>0</v>
      </c>
      <c r="AR358" s="225">
        <v>2.0000000000000002E-5</v>
      </c>
      <c r="AS358" s="225">
        <v>0</v>
      </c>
      <c r="AT358" s="225">
        <v>0</v>
      </c>
      <c r="AU358" s="225">
        <v>9.0000000000000002E-6</v>
      </c>
    </row>
    <row r="359" spans="2:47" x14ac:dyDescent="0.25">
      <c r="B359" s="44" t="s">
        <v>194</v>
      </c>
      <c r="C359" s="225">
        <v>0</v>
      </c>
      <c r="D359" s="225">
        <v>0</v>
      </c>
      <c r="E359" s="225">
        <v>7.3099999999999999E-4</v>
      </c>
      <c r="F359" s="225">
        <v>-3.1199999999999999E-4</v>
      </c>
      <c r="G359" s="225">
        <v>7.3099999999999999E-4</v>
      </c>
      <c r="H359" s="225">
        <v>2.1970000000000002E-3</v>
      </c>
      <c r="I359" s="225">
        <v>8.2999999999999998E-5</v>
      </c>
      <c r="J359" s="225">
        <v>3.6000000000000002E-4</v>
      </c>
      <c r="K359" s="225">
        <v>7.1650000000000004E-3</v>
      </c>
      <c r="L359" s="225">
        <v>2.1970000000000002E-3</v>
      </c>
      <c r="M359" s="225">
        <v>0</v>
      </c>
      <c r="N359" s="225">
        <v>0</v>
      </c>
      <c r="O359" s="225">
        <v>0</v>
      </c>
      <c r="P359" s="225">
        <v>0</v>
      </c>
      <c r="Q359" s="225">
        <v>0</v>
      </c>
      <c r="R359" s="225">
        <v>0</v>
      </c>
      <c r="S359" s="225">
        <v>0</v>
      </c>
      <c r="T359" s="225">
        <v>0</v>
      </c>
      <c r="U359" s="225">
        <v>0</v>
      </c>
      <c r="V359" s="225">
        <v>0</v>
      </c>
      <c r="W359" s="225">
        <v>0</v>
      </c>
      <c r="X359" s="225">
        <v>0</v>
      </c>
      <c r="Y359" s="225">
        <v>4.1899999999999999E-4</v>
      </c>
      <c r="Z359" s="225">
        <v>9.0000000000000006E-5</v>
      </c>
      <c r="AA359" s="225">
        <v>5.4900000000000001E-4</v>
      </c>
      <c r="AB359" s="225">
        <v>3.3100000000000002E-4</v>
      </c>
      <c r="AC359" s="225">
        <v>-5.6899999999999995E-4</v>
      </c>
      <c r="AD359" s="225">
        <v>-5.6899999999999995E-4</v>
      </c>
      <c r="AE359" s="225">
        <v>0</v>
      </c>
      <c r="AF359" s="225">
        <v>0</v>
      </c>
      <c r="AG359" s="225">
        <v>0</v>
      </c>
      <c r="AH359" s="225">
        <v>0</v>
      </c>
      <c r="AI359" s="225">
        <v>0</v>
      </c>
      <c r="AJ359" s="225">
        <v>0</v>
      </c>
      <c r="AK359" s="225">
        <v>0</v>
      </c>
      <c r="AL359" s="225">
        <v>0</v>
      </c>
      <c r="AM359" s="225">
        <v>0</v>
      </c>
      <c r="AN359" s="225">
        <v>0</v>
      </c>
      <c r="AO359" s="225">
        <v>0</v>
      </c>
      <c r="AP359" s="225">
        <v>-2.8499999999999999E-4</v>
      </c>
      <c r="AQ359" s="225">
        <v>0</v>
      </c>
      <c r="AR359" s="225">
        <v>-2.8499999999999999E-4</v>
      </c>
      <c r="AS359" s="225">
        <v>0</v>
      </c>
      <c r="AT359" s="225">
        <v>2.5000000000000001E-2</v>
      </c>
      <c r="AU359" s="225">
        <v>-1.2E-4</v>
      </c>
    </row>
    <row r="360" spans="2:47" x14ac:dyDescent="0.25">
      <c r="B360" s="44" t="s">
        <v>195</v>
      </c>
      <c r="C360" s="225">
        <v>0</v>
      </c>
      <c r="D360" s="225">
        <v>0</v>
      </c>
      <c r="E360" s="225">
        <v>2.63E-4</v>
      </c>
      <c r="F360" s="225">
        <v>-5.5999999999999999E-5</v>
      </c>
      <c r="G360" s="225">
        <v>2.63E-4</v>
      </c>
      <c r="H360" s="225">
        <v>2.0439999999999998E-3</v>
      </c>
      <c r="I360" s="225">
        <v>3.0000000000000001E-5</v>
      </c>
      <c r="J360" s="225">
        <v>1.2999999999999999E-4</v>
      </c>
      <c r="K360" s="225">
        <v>7.2189999999999997E-3</v>
      </c>
      <c r="L360" s="225">
        <v>2.0439999999999998E-3</v>
      </c>
      <c r="M360" s="225">
        <v>0</v>
      </c>
      <c r="N360" s="225">
        <v>0</v>
      </c>
      <c r="O360" s="225">
        <v>0</v>
      </c>
      <c r="P360" s="225">
        <v>0</v>
      </c>
      <c r="Q360" s="225">
        <v>0</v>
      </c>
      <c r="R360" s="225">
        <v>0</v>
      </c>
      <c r="S360" s="225">
        <v>0</v>
      </c>
      <c r="T360" s="225">
        <v>0</v>
      </c>
      <c r="U360" s="225">
        <v>0</v>
      </c>
      <c r="V360" s="225">
        <v>0</v>
      </c>
      <c r="W360" s="225">
        <v>0</v>
      </c>
      <c r="X360" s="225">
        <v>0</v>
      </c>
      <c r="Y360" s="225">
        <v>2.0699999999999999E-4</v>
      </c>
      <c r="Z360" s="225">
        <v>3.1999999999999999E-5</v>
      </c>
      <c r="AA360" s="225">
        <v>5.1099999999999995E-4</v>
      </c>
      <c r="AB360" s="225">
        <v>1.1900000000000001E-4</v>
      </c>
      <c r="AC360" s="225">
        <v>-2.05E-4</v>
      </c>
      <c r="AD360" s="225">
        <v>-2.05E-4</v>
      </c>
      <c r="AE360" s="225">
        <v>0</v>
      </c>
      <c r="AF360" s="225">
        <v>0</v>
      </c>
      <c r="AG360" s="225">
        <v>0</v>
      </c>
      <c r="AH360" s="225">
        <v>0</v>
      </c>
      <c r="AI360" s="225">
        <v>0</v>
      </c>
      <c r="AJ360" s="225">
        <v>0</v>
      </c>
      <c r="AK360" s="225">
        <v>0</v>
      </c>
      <c r="AL360" s="225">
        <v>0</v>
      </c>
      <c r="AM360" s="225">
        <v>0</v>
      </c>
      <c r="AN360" s="225">
        <v>0</v>
      </c>
      <c r="AO360" s="225">
        <v>0</v>
      </c>
      <c r="AP360" s="225">
        <v>-1.02E-4</v>
      </c>
      <c r="AQ360" s="225">
        <v>0</v>
      </c>
      <c r="AR360" s="225">
        <v>-1.02E-4</v>
      </c>
      <c r="AS360" s="225">
        <v>0</v>
      </c>
      <c r="AT360" s="225">
        <v>2.5000000000000001E-2</v>
      </c>
      <c r="AU360" s="225">
        <v>-4.3000000000000002E-5</v>
      </c>
    </row>
    <row r="361" spans="2:47" x14ac:dyDescent="0.25">
      <c r="B361" s="44" t="s">
        <v>32</v>
      </c>
      <c r="C361" s="225">
        <v>0</v>
      </c>
      <c r="D361" s="225">
        <v>0</v>
      </c>
      <c r="E361" s="225">
        <v>0.169376</v>
      </c>
      <c r="F361" s="225">
        <v>-0.84552799999999995</v>
      </c>
      <c r="G361" s="225">
        <v>0.169376</v>
      </c>
      <c r="H361" s="225">
        <v>0.25681900000000002</v>
      </c>
      <c r="I361" s="225">
        <v>-0.52483599999999997</v>
      </c>
      <c r="J361" s="225">
        <v>0.151696</v>
      </c>
      <c r="K361" s="225">
        <v>0.54104099999999999</v>
      </c>
      <c r="L361" s="225">
        <v>0.25681900000000002</v>
      </c>
      <c r="M361" s="225">
        <v>0</v>
      </c>
      <c r="N361" s="225">
        <v>0</v>
      </c>
      <c r="O361" s="225">
        <v>0</v>
      </c>
      <c r="P361" s="225">
        <v>0</v>
      </c>
      <c r="Q361" s="225">
        <v>0</v>
      </c>
      <c r="R361" s="225">
        <v>0</v>
      </c>
      <c r="S361" s="225">
        <v>0</v>
      </c>
      <c r="T361" s="225">
        <v>0</v>
      </c>
      <c r="U361" s="225">
        <v>0</v>
      </c>
      <c r="V361" s="225">
        <v>0</v>
      </c>
      <c r="W361" s="225">
        <v>0</v>
      </c>
      <c r="X361" s="225">
        <v>0</v>
      </c>
      <c r="Y361" s="225">
        <v>-0.67615199999999998</v>
      </c>
      <c r="Z361" s="225">
        <v>3.7923999999999999E-2</v>
      </c>
      <c r="AA361" s="225">
        <v>6.4204999999999998E-2</v>
      </c>
      <c r="AB361" s="225">
        <v>-2.099342</v>
      </c>
      <c r="AC361" s="225">
        <v>3.6069429999999998</v>
      </c>
      <c r="AD361" s="225">
        <v>3.6069429999999998</v>
      </c>
      <c r="AE361" s="225">
        <v>0</v>
      </c>
      <c r="AF361" s="225">
        <v>0</v>
      </c>
      <c r="AG361" s="225">
        <v>0</v>
      </c>
      <c r="AH361" s="225">
        <v>0</v>
      </c>
      <c r="AI361" s="225">
        <v>0</v>
      </c>
      <c r="AJ361" s="225">
        <v>0</v>
      </c>
      <c r="AK361" s="225">
        <v>0</v>
      </c>
      <c r="AL361" s="225">
        <v>0</v>
      </c>
      <c r="AM361" s="225">
        <v>0</v>
      </c>
      <c r="AN361" s="225">
        <v>0</v>
      </c>
      <c r="AO361" s="225">
        <v>0</v>
      </c>
      <c r="AP361" s="225">
        <v>1.803472</v>
      </c>
      <c r="AQ361" s="225">
        <v>0</v>
      </c>
      <c r="AR361" s="225">
        <v>1.803472</v>
      </c>
      <c r="AS361" s="225">
        <v>0</v>
      </c>
      <c r="AT361" s="225">
        <v>0</v>
      </c>
      <c r="AU361" s="225">
        <v>0.76202999999999999</v>
      </c>
    </row>
    <row r="362" spans="2:47" x14ac:dyDescent="0.25">
      <c r="B362" s="44" t="s">
        <v>33</v>
      </c>
      <c r="C362" s="225">
        <v>0</v>
      </c>
      <c r="D362" s="225">
        <v>0</v>
      </c>
      <c r="E362" s="225">
        <v>0.16132299999999999</v>
      </c>
      <c r="F362" s="225">
        <v>-9.3340999999999993E-2</v>
      </c>
      <c r="G362" s="225">
        <v>0.16132299999999999</v>
      </c>
      <c r="H362" s="225">
        <v>5.2919000000000001E-2</v>
      </c>
      <c r="I362" s="225">
        <v>1.8272E-2</v>
      </c>
      <c r="J362" s="225">
        <v>7.9459000000000002E-2</v>
      </c>
      <c r="K362" s="225">
        <v>-1.8835999999999999E-2</v>
      </c>
      <c r="L362" s="225">
        <v>5.2919000000000001E-2</v>
      </c>
      <c r="M362" s="225">
        <v>0</v>
      </c>
      <c r="N362" s="225">
        <v>0</v>
      </c>
      <c r="O362" s="225">
        <v>0</v>
      </c>
      <c r="P362" s="225">
        <v>0</v>
      </c>
      <c r="Q362" s="225">
        <v>0</v>
      </c>
      <c r="R362" s="225">
        <v>0</v>
      </c>
      <c r="S362" s="225">
        <v>0</v>
      </c>
      <c r="T362" s="225">
        <v>0</v>
      </c>
      <c r="U362" s="225">
        <v>0</v>
      </c>
      <c r="V362" s="225">
        <v>0</v>
      </c>
      <c r="W362" s="225">
        <v>0</v>
      </c>
      <c r="X362" s="225">
        <v>0</v>
      </c>
      <c r="Y362" s="225">
        <v>6.7982000000000001E-2</v>
      </c>
      <c r="Z362" s="225">
        <v>1.9865000000000001E-2</v>
      </c>
      <c r="AA362" s="225">
        <v>1.323E-2</v>
      </c>
      <c r="AB362" s="225">
        <v>7.3089000000000001E-2</v>
      </c>
      <c r="AC362" s="225">
        <v>-0.12557699999999999</v>
      </c>
      <c r="AD362" s="225">
        <v>-0.12557699999999999</v>
      </c>
      <c r="AE362" s="225">
        <v>0</v>
      </c>
      <c r="AF362" s="225">
        <v>0</v>
      </c>
      <c r="AG362" s="225">
        <v>0</v>
      </c>
      <c r="AH362" s="225">
        <v>0</v>
      </c>
      <c r="AI362" s="225">
        <v>0</v>
      </c>
      <c r="AJ362" s="225">
        <v>0</v>
      </c>
      <c r="AK362" s="225">
        <v>0</v>
      </c>
      <c r="AL362" s="225">
        <v>0</v>
      </c>
      <c r="AM362" s="225">
        <v>0</v>
      </c>
      <c r="AN362" s="225">
        <v>0</v>
      </c>
      <c r="AO362" s="225">
        <v>0</v>
      </c>
      <c r="AP362" s="225">
        <v>-6.2787999999999997E-2</v>
      </c>
      <c r="AQ362" s="225">
        <v>0</v>
      </c>
      <c r="AR362" s="225">
        <v>-6.2787999999999997E-2</v>
      </c>
      <c r="AS362" s="225">
        <v>0</v>
      </c>
      <c r="AT362" s="225">
        <v>0</v>
      </c>
      <c r="AU362" s="225">
        <v>-2.6530000000000001E-2</v>
      </c>
    </row>
    <row r="363" spans="2:47" x14ac:dyDescent="0.25">
      <c r="B363" s="44" t="s">
        <v>34</v>
      </c>
      <c r="C363" s="225">
        <v>0</v>
      </c>
      <c r="D363" s="225">
        <v>0</v>
      </c>
      <c r="E363" s="225">
        <v>0.149281</v>
      </c>
      <c r="F363" s="225">
        <v>-9.8905999999999994E-2</v>
      </c>
      <c r="G363" s="225">
        <v>0.149281</v>
      </c>
      <c r="H363" s="225">
        <v>4.8968999999999999E-2</v>
      </c>
      <c r="I363" s="225">
        <v>1.6907999999999999E-2</v>
      </c>
      <c r="J363" s="225">
        <v>7.3527999999999996E-2</v>
      </c>
      <c r="K363" s="225">
        <v>-1.7430000000000001E-2</v>
      </c>
      <c r="L363" s="225">
        <v>4.8968999999999999E-2</v>
      </c>
      <c r="M363" s="225">
        <v>0</v>
      </c>
      <c r="N363" s="225">
        <v>0</v>
      </c>
      <c r="O363" s="225">
        <v>0</v>
      </c>
      <c r="P363" s="225">
        <v>0</v>
      </c>
      <c r="Q363" s="225">
        <v>0</v>
      </c>
      <c r="R363" s="225">
        <v>0</v>
      </c>
      <c r="S363" s="225">
        <v>0</v>
      </c>
      <c r="T363" s="225">
        <v>0</v>
      </c>
      <c r="U363" s="225">
        <v>0</v>
      </c>
      <c r="V363" s="225">
        <v>0</v>
      </c>
      <c r="W363" s="225">
        <v>0</v>
      </c>
      <c r="X363" s="225">
        <v>0</v>
      </c>
      <c r="Y363" s="225">
        <v>5.0375000000000003E-2</v>
      </c>
      <c r="Z363" s="225">
        <v>1.8381999999999999E-2</v>
      </c>
      <c r="AA363" s="225">
        <v>1.2241999999999999E-2</v>
      </c>
      <c r="AB363" s="225">
        <v>6.7632999999999999E-2</v>
      </c>
      <c r="AC363" s="225">
        <v>-0.116203</v>
      </c>
      <c r="AD363" s="225">
        <v>-0.116203</v>
      </c>
      <c r="AE363" s="225">
        <v>0</v>
      </c>
      <c r="AF363" s="225">
        <v>0</v>
      </c>
      <c r="AG363" s="225">
        <v>0</v>
      </c>
      <c r="AH363" s="225">
        <v>0</v>
      </c>
      <c r="AI363" s="225">
        <v>0</v>
      </c>
      <c r="AJ363" s="225">
        <v>0</v>
      </c>
      <c r="AK363" s="225">
        <v>0</v>
      </c>
      <c r="AL363" s="225">
        <v>0</v>
      </c>
      <c r="AM363" s="225">
        <v>0</v>
      </c>
      <c r="AN363" s="225">
        <v>0</v>
      </c>
      <c r="AO363" s="225">
        <v>0</v>
      </c>
      <c r="AP363" s="225">
        <v>-5.8101E-2</v>
      </c>
      <c r="AQ363" s="225">
        <v>0</v>
      </c>
      <c r="AR363" s="225">
        <v>-5.8101E-2</v>
      </c>
      <c r="AS363" s="225">
        <v>0</v>
      </c>
      <c r="AT363" s="225">
        <v>0</v>
      </c>
      <c r="AU363" s="225">
        <v>-2.4549999999999999E-2</v>
      </c>
    </row>
    <row r="364" spans="2:47" x14ac:dyDescent="0.25">
      <c r="B364" s="44" t="s">
        <v>35</v>
      </c>
      <c r="C364" s="225">
        <v>0</v>
      </c>
      <c r="D364" s="225">
        <v>0</v>
      </c>
      <c r="E364" s="225">
        <v>0.135601</v>
      </c>
      <c r="F364" s="225">
        <v>-0.10861899999999999</v>
      </c>
      <c r="G364" s="225">
        <v>0.135601</v>
      </c>
      <c r="H364" s="225">
        <v>4.4482000000000001E-2</v>
      </c>
      <c r="I364" s="225">
        <v>1.5358999999999999E-2</v>
      </c>
      <c r="J364" s="225">
        <v>6.6790000000000002E-2</v>
      </c>
      <c r="K364" s="225">
        <v>-1.5833E-2</v>
      </c>
      <c r="L364" s="225">
        <v>4.4482000000000001E-2</v>
      </c>
      <c r="M364" s="225">
        <v>0</v>
      </c>
      <c r="N364" s="225">
        <v>0</v>
      </c>
      <c r="O364" s="225">
        <v>0</v>
      </c>
      <c r="P364" s="225">
        <v>0</v>
      </c>
      <c r="Q364" s="225">
        <v>0</v>
      </c>
      <c r="R364" s="225">
        <v>0</v>
      </c>
      <c r="S364" s="225">
        <v>0</v>
      </c>
      <c r="T364" s="225">
        <v>0</v>
      </c>
      <c r="U364" s="225">
        <v>0</v>
      </c>
      <c r="V364" s="225">
        <v>0</v>
      </c>
      <c r="W364" s="225">
        <v>0</v>
      </c>
      <c r="X364" s="225">
        <v>0</v>
      </c>
      <c r="Y364" s="225">
        <v>2.6981999999999999E-2</v>
      </c>
      <c r="Z364" s="225">
        <v>1.6697E-2</v>
      </c>
      <c r="AA364" s="225">
        <v>1.112E-2</v>
      </c>
      <c r="AB364" s="225">
        <v>6.1435999999999998E-2</v>
      </c>
      <c r="AC364" s="225">
        <v>-0.105555</v>
      </c>
      <c r="AD364" s="225">
        <v>-0.105555</v>
      </c>
      <c r="AE364" s="225">
        <v>0</v>
      </c>
      <c r="AF364" s="225">
        <v>0</v>
      </c>
      <c r="AG364" s="225">
        <v>0</v>
      </c>
      <c r="AH364" s="225">
        <v>0</v>
      </c>
      <c r="AI364" s="225">
        <v>0</v>
      </c>
      <c r="AJ364" s="225">
        <v>0</v>
      </c>
      <c r="AK364" s="225">
        <v>0</v>
      </c>
      <c r="AL364" s="225">
        <v>0</v>
      </c>
      <c r="AM364" s="225">
        <v>0</v>
      </c>
      <c r="AN364" s="225">
        <v>0</v>
      </c>
      <c r="AO364" s="225">
        <v>0</v>
      </c>
      <c r="AP364" s="225">
        <v>-5.2776999999999998E-2</v>
      </c>
      <c r="AQ364" s="225">
        <v>0</v>
      </c>
      <c r="AR364" s="225">
        <v>-5.2776999999999998E-2</v>
      </c>
      <c r="AS364" s="225">
        <v>0</v>
      </c>
      <c r="AT364" s="225">
        <v>0</v>
      </c>
      <c r="AU364" s="225">
        <v>-2.23E-2</v>
      </c>
    </row>
    <row r="365" spans="2:47" x14ac:dyDescent="0.25">
      <c r="B365" s="44" t="s">
        <v>120</v>
      </c>
      <c r="C365" s="225">
        <v>0</v>
      </c>
      <c r="D365" s="225">
        <v>0</v>
      </c>
      <c r="E365" s="225">
        <v>4.6294000000000002E-2</v>
      </c>
      <c r="F365" s="225">
        <v>-1.7999000000000001E-2</v>
      </c>
      <c r="G365" s="225">
        <v>4.6294000000000002E-2</v>
      </c>
      <c r="H365" s="225">
        <v>1.5186E-2</v>
      </c>
      <c r="I365" s="225">
        <v>5.2440000000000004E-3</v>
      </c>
      <c r="J365" s="225">
        <v>2.2801999999999999E-2</v>
      </c>
      <c r="K365" s="225">
        <v>-5.4050000000000001E-3</v>
      </c>
      <c r="L365" s="225">
        <v>1.5186E-2</v>
      </c>
      <c r="M365" s="225">
        <v>0</v>
      </c>
      <c r="N365" s="225">
        <v>0</v>
      </c>
      <c r="O365" s="225">
        <v>0</v>
      </c>
      <c r="P365" s="225">
        <v>0</v>
      </c>
      <c r="Q365" s="225">
        <v>0</v>
      </c>
      <c r="R365" s="225">
        <v>0</v>
      </c>
      <c r="S365" s="225">
        <v>0</v>
      </c>
      <c r="T365" s="225">
        <v>0</v>
      </c>
      <c r="U365" s="225">
        <v>0</v>
      </c>
      <c r="V365" s="225">
        <v>0</v>
      </c>
      <c r="W365" s="225">
        <v>0</v>
      </c>
      <c r="X365" s="225">
        <v>0</v>
      </c>
      <c r="Y365" s="225">
        <v>2.8295000000000001E-2</v>
      </c>
      <c r="Z365" s="225">
        <v>5.7000000000000002E-3</v>
      </c>
      <c r="AA365" s="225">
        <v>3.7959999999999999E-3</v>
      </c>
      <c r="AB365" s="225">
        <v>2.0974E-2</v>
      </c>
      <c r="AC365" s="225">
        <v>-3.6035999999999999E-2</v>
      </c>
      <c r="AD365" s="225">
        <v>-3.6035999999999999E-2</v>
      </c>
      <c r="AE365" s="225">
        <v>0</v>
      </c>
      <c r="AF365" s="225">
        <v>0</v>
      </c>
      <c r="AG365" s="225">
        <v>0</v>
      </c>
      <c r="AH365" s="225">
        <v>0</v>
      </c>
      <c r="AI365" s="225">
        <v>0</v>
      </c>
      <c r="AJ365" s="225">
        <v>0</v>
      </c>
      <c r="AK365" s="225">
        <v>0</v>
      </c>
      <c r="AL365" s="225">
        <v>0</v>
      </c>
      <c r="AM365" s="225">
        <v>0</v>
      </c>
      <c r="AN365" s="225">
        <v>0</v>
      </c>
      <c r="AO365" s="225">
        <v>0</v>
      </c>
      <c r="AP365" s="225">
        <v>-1.8017999999999999E-2</v>
      </c>
      <c r="AQ365" s="225">
        <v>0</v>
      </c>
      <c r="AR365" s="225">
        <v>-1.8017999999999999E-2</v>
      </c>
      <c r="AS365" s="225">
        <v>0</v>
      </c>
      <c r="AT365" s="225">
        <v>0</v>
      </c>
      <c r="AU365" s="225">
        <v>-7.613E-3</v>
      </c>
    </row>
    <row r="366" spans="2:47" x14ac:dyDescent="0.25">
      <c r="B366" s="44" t="s">
        <v>121</v>
      </c>
      <c r="C366" s="225">
        <v>0</v>
      </c>
      <c r="D366" s="225">
        <v>0</v>
      </c>
      <c r="E366" s="225">
        <v>5.1383999999999999E-2</v>
      </c>
      <c r="F366" s="225">
        <v>-1.5997000000000001E-2</v>
      </c>
      <c r="G366" s="225">
        <v>5.1383999999999999E-2</v>
      </c>
      <c r="H366" s="225">
        <v>1.6855999999999999E-2</v>
      </c>
      <c r="I366" s="225">
        <v>5.8199999999999997E-3</v>
      </c>
      <c r="J366" s="225">
        <v>2.5309000000000002E-2</v>
      </c>
      <c r="K366" s="225">
        <v>-6.0000000000000001E-3</v>
      </c>
      <c r="L366" s="225">
        <v>1.6855999999999999E-2</v>
      </c>
      <c r="M366" s="225">
        <v>0</v>
      </c>
      <c r="N366" s="225">
        <v>0</v>
      </c>
      <c r="O366" s="225">
        <v>0</v>
      </c>
      <c r="P366" s="225">
        <v>0</v>
      </c>
      <c r="Q366" s="225">
        <v>0</v>
      </c>
      <c r="R366" s="225">
        <v>0</v>
      </c>
      <c r="S366" s="225">
        <v>0</v>
      </c>
      <c r="T366" s="225">
        <v>0</v>
      </c>
      <c r="U366" s="225">
        <v>0</v>
      </c>
      <c r="V366" s="225">
        <v>0</v>
      </c>
      <c r="W366" s="225">
        <v>0</v>
      </c>
      <c r="X366" s="225">
        <v>0</v>
      </c>
      <c r="Y366" s="225">
        <v>3.5387000000000002E-2</v>
      </c>
      <c r="Z366" s="225">
        <v>6.3270000000000002E-3</v>
      </c>
      <c r="AA366" s="225">
        <v>4.2139999999999999E-3</v>
      </c>
      <c r="AB366" s="225">
        <v>2.3279999999999999E-2</v>
      </c>
      <c r="AC366" s="225">
        <v>-3.9997999999999999E-2</v>
      </c>
      <c r="AD366" s="225">
        <v>-3.9997999999999999E-2</v>
      </c>
      <c r="AE366" s="225">
        <v>0</v>
      </c>
      <c r="AF366" s="225">
        <v>0</v>
      </c>
      <c r="AG366" s="225">
        <v>0</v>
      </c>
      <c r="AH366" s="225">
        <v>0</v>
      </c>
      <c r="AI366" s="225">
        <v>0</v>
      </c>
      <c r="AJ366" s="225">
        <v>0</v>
      </c>
      <c r="AK366" s="225">
        <v>0</v>
      </c>
      <c r="AL366" s="225">
        <v>0</v>
      </c>
      <c r="AM366" s="225">
        <v>0</v>
      </c>
      <c r="AN366" s="225">
        <v>0</v>
      </c>
      <c r="AO366" s="225">
        <v>0</v>
      </c>
      <c r="AP366" s="225">
        <v>-1.9998999999999999E-2</v>
      </c>
      <c r="AQ366" s="225">
        <v>0</v>
      </c>
      <c r="AR366" s="225">
        <v>-1.9998999999999999E-2</v>
      </c>
      <c r="AS366" s="225">
        <v>0</v>
      </c>
      <c r="AT366" s="225">
        <v>0</v>
      </c>
      <c r="AU366" s="225">
        <v>-8.4499999999999992E-3</v>
      </c>
    </row>
    <row r="367" spans="2:47" x14ac:dyDescent="0.25">
      <c r="B367" s="44" t="s">
        <v>122</v>
      </c>
      <c r="C367" s="225">
        <v>0</v>
      </c>
      <c r="D367" s="225">
        <v>0</v>
      </c>
      <c r="E367" s="225">
        <v>5.1503E-2</v>
      </c>
      <c r="F367" s="225">
        <v>-1.2767000000000001E-2</v>
      </c>
      <c r="G367" s="225">
        <v>5.1503E-2</v>
      </c>
      <c r="H367" s="225">
        <v>1.6895E-2</v>
      </c>
      <c r="I367" s="225">
        <v>5.8329999999999996E-3</v>
      </c>
      <c r="J367" s="225">
        <v>2.5367000000000001E-2</v>
      </c>
      <c r="K367" s="225">
        <v>-6.0140000000000002E-3</v>
      </c>
      <c r="L367" s="225">
        <v>1.6895E-2</v>
      </c>
      <c r="M367" s="225">
        <v>0</v>
      </c>
      <c r="N367" s="225">
        <v>0</v>
      </c>
      <c r="O367" s="225">
        <v>0</v>
      </c>
      <c r="P367" s="225">
        <v>0</v>
      </c>
      <c r="Q367" s="225">
        <v>0</v>
      </c>
      <c r="R367" s="225">
        <v>0</v>
      </c>
      <c r="S367" s="225">
        <v>0</v>
      </c>
      <c r="T367" s="225">
        <v>0</v>
      </c>
      <c r="U367" s="225">
        <v>0</v>
      </c>
      <c r="V367" s="225">
        <v>0</v>
      </c>
      <c r="W367" s="225">
        <v>0</v>
      </c>
      <c r="X367" s="225">
        <v>0</v>
      </c>
      <c r="Y367" s="225">
        <v>3.8734999999999999E-2</v>
      </c>
      <c r="Z367" s="225">
        <v>6.3420000000000004E-3</v>
      </c>
      <c r="AA367" s="225">
        <v>4.2240000000000003E-3</v>
      </c>
      <c r="AB367" s="225">
        <v>2.3334000000000001E-2</v>
      </c>
      <c r="AC367" s="225">
        <v>-4.0091000000000002E-2</v>
      </c>
      <c r="AD367" s="225">
        <v>-4.0091000000000002E-2</v>
      </c>
      <c r="AE367" s="225">
        <v>0</v>
      </c>
      <c r="AF367" s="225">
        <v>0</v>
      </c>
      <c r="AG367" s="225">
        <v>0</v>
      </c>
      <c r="AH367" s="225">
        <v>0</v>
      </c>
      <c r="AI367" s="225">
        <v>0</v>
      </c>
      <c r="AJ367" s="225">
        <v>0</v>
      </c>
      <c r="AK367" s="225">
        <v>0</v>
      </c>
      <c r="AL367" s="225">
        <v>0</v>
      </c>
      <c r="AM367" s="225">
        <v>0</v>
      </c>
      <c r="AN367" s="225">
        <v>0</v>
      </c>
      <c r="AO367" s="225">
        <v>0</v>
      </c>
      <c r="AP367" s="225">
        <v>-2.0045E-2</v>
      </c>
      <c r="AQ367" s="225">
        <v>0</v>
      </c>
      <c r="AR367" s="225">
        <v>-2.0045E-2</v>
      </c>
      <c r="AS367" s="225">
        <v>0</v>
      </c>
      <c r="AT367" s="225">
        <v>0</v>
      </c>
      <c r="AU367" s="225">
        <v>-8.4700000000000001E-3</v>
      </c>
    </row>
    <row r="368" spans="2:47" x14ac:dyDescent="0.25">
      <c r="B368" s="44" t="s">
        <v>123</v>
      </c>
      <c r="C368" s="225">
        <v>0</v>
      </c>
      <c r="D368" s="225">
        <v>0</v>
      </c>
      <c r="E368" s="225">
        <v>5.0094E-2</v>
      </c>
      <c r="F368" s="225">
        <v>-1.3631000000000001E-2</v>
      </c>
      <c r="G368" s="225">
        <v>5.0094E-2</v>
      </c>
      <c r="H368" s="225">
        <v>1.6433E-2</v>
      </c>
      <c r="I368" s="225">
        <v>5.6740000000000002E-3</v>
      </c>
      <c r="J368" s="225">
        <v>2.4674000000000001E-2</v>
      </c>
      <c r="K368" s="225">
        <v>-5.849E-3</v>
      </c>
      <c r="L368" s="225">
        <v>1.6433E-2</v>
      </c>
      <c r="M368" s="225">
        <v>0</v>
      </c>
      <c r="N368" s="225">
        <v>0</v>
      </c>
      <c r="O368" s="225">
        <v>0</v>
      </c>
      <c r="P368" s="225">
        <v>0</v>
      </c>
      <c r="Q368" s="225">
        <v>0</v>
      </c>
      <c r="R368" s="225">
        <v>0</v>
      </c>
      <c r="S368" s="225">
        <v>0</v>
      </c>
      <c r="T368" s="225">
        <v>0</v>
      </c>
      <c r="U368" s="225">
        <v>0</v>
      </c>
      <c r="V368" s="225">
        <v>0</v>
      </c>
      <c r="W368" s="225">
        <v>0</v>
      </c>
      <c r="X368" s="225">
        <v>0</v>
      </c>
      <c r="Y368" s="225">
        <v>3.6463000000000002E-2</v>
      </c>
      <c r="Z368" s="225">
        <v>6.1679999999999999E-3</v>
      </c>
      <c r="AA368" s="225">
        <v>4.1079999999999997E-3</v>
      </c>
      <c r="AB368" s="225">
        <v>2.2696000000000001E-2</v>
      </c>
      <c r="AC368" s="225">
        <v>-3.8994000000000001E-2</v>
      </c>
      <c r="AD368" s="225">
        <v>-3.8994000000000001E-2</v>
      </c>
      <c r="AE368" s="225">
        <v>0</v>
      </c>
      <c r="AF368" s="225">
        <v>0</v>
      </c>
      <c r="AG368" s="225">
        <v>0</v>
      </c>
      <c r="AH368" s="225">
        <v>0</v>
      </c>
      <c r="AI368" s="225">
        <v>0</v>
      </c>
      <c r="AJ368" s="225">
        <v>0</v>
      </c>
      <c r="AK368" s="225">
        <v>0</v>
      </c>
      <c r="AL368" s="225">
        <v>0</v>
      </c>
      <c r="AM368" s="225">
        <v>0</v>
      </c>
      <c r="AN368" s="225">
        <v>0</v>
      </c>
      <c r="AO368" s="225">
        <v>0</v>
      </c>
      <c r="AP368" s="225">
        <v>-1.9497E-2</v>
      </c>
      <c r="AQ368" s="225">
        <v>0</v>
      </c>
      <c r="AR368" s="225">
        <v>-1.9497E-2</v>
      </c>
      <c r="AS368" s="225">
        <v>0</v>
      </c>
      <c r="AT368" s="225">
        <v>0</v>
      </c>
      <c r="AU368" s="225">
        <v>-8.2380000000000005E-3</v>
      </c>
    </row>
    <row r="369" spans="2:47" x14ac:dyDescent="0.25">
      <c r="B369" s="44" t="s">
        <v>124</v>
      </c>
      <c r="C369" s="225">
        <v>0</v>
      </c>
      <c r="D369" s="225">
        <v>0</v>
      </c>
      <c r="E369" s="225">
        <v>0.51715299999999997</v>
      </c>
      <c r="F369" s="225">
        <v>-0.49280099999999999</v>
      </c>
      <c r="G369" s="225">
        <v>-0.48284700000000003</v>
      </c>
      <c r="H369" s="225">
        <v>-0.73969200000000002</v>
      </c>
      <c r="I369" s="225">
        <v>3.245E-2</v>
      </c>
      <c r="J369" s="225">
        <v>0.25800000000000001</v>
      </c>
      <c r="K369" s="225">
        <v>0.26654800000000001</v>
      </c>
      <c r="L369" s="225">
        <v>0.26030799999999998</v>
      </c>
      <c r="M369" s="225">
        <v>1</v>
      </c>
      <c r="N369" s="225">
        <v>0</v>
      </c>
      <c r="O369" s="225">
        <v>0</v>
      </c>
      <c r="P369" s="225">
        <v>0</v>
      </c>
      <c r="Q369" s="225">
        <v>0</v>
      </c>
      <c r="R369" s="225">
        <v>0</v>
      </c>
      <c r="S369" s="225">
        <v>0</v>
      </c>
      <c r="T369" s="225">
        <v>0</v>
      </c>
      <c r="U369" s="225">
        <v>0</v>
      </c>
      <c r="V369" s="225">
        <v>0</v>
      </c>
      <c r="W369" s="225">
        <v>0</v>
      </c>
      <c r="X369" s="225">
        <v>0</v>
      </c>
      <c r="Y369" s="225">
        <v>2.4351999999999999E-2</v>
      </c>
      <c r="Z369" s="225">
        <v>6.4500000000000002E-2</v>
      </c>
      <c r="AA369" s="225">
        <v>6.5076999999999996E-2</v>
      </c>
      <c r="AB369" s="225">
        <v>0.1298</v>
      </c>
      <c r="AC369" s="225">
        <v>-0.22301399999999999</v>
      </c>
      <c r="AD369" s="225">
        <v>-0.22301399999999999</v>
      </c>
      <c r="AE369" s="225">
        <v>0</v>
      </c>
      <c r="AF369" s="225">
        <v>0</v>
      </c>
      <c r="AG369" s="225">
        <v>0</v>
      </c>
      <c r="AH369" s="225">
        <v>0</v>
      </c>
      <c r="AI369" s="225">
        <v>0</v>
      </c>
      <c r="AJ369" s="225">
        <v>0</v>
      </c>
      <c r="AK369" s="225">
        <v>0</v>
      </c>
      <c r="AL369" s="225">
        <v>0</v>
      </c>
      <c r="AM369" s="225">
        <v>0</v>
      </c>
      <c r="AN369" s="225">
        <v>0</v>
      </c>
      <c r="AO369" s="225">
        <v>0</v>
      </c>
      <c r="AP369" s="225">
        <v>0.18849299999999999</v>
      </c>
      <c r="AQ369" s="225">
        <v>0.3</v>
      </c>
      <c r="AR369" s="225">
        <v>0.18849299999999999</v>
      </c>
      <c r="AS369" s="225">
        <v>0.3</v>
      </c>
      <c r="AT369" s="225">
        <v>0.3</v>
      </c>
      <c r="AU369" s="225">
        <v>0.252884</v>
      </c>
    </row>
    <row r="370" spans="2:47" x14ac:dyDescent="0.25">
      <c r="B370" s="44" t="s">
        <v>36</v>
      </c>
      <c r="C370" s="225">
        <v>0</v>
      </c>
      <c r="D370" s="225">
        <v>0</v>
      </c>
      <c r="E370" s="225">
        <v>0</v>
      </c>
      <c r="F370" s="225">
        <v>0</v>
      </c>
      <c r="G370" s="225">
        <v>0</v>
      </c>
      <c r="H370" s="225">
        <v>0</v>
      </c>
      <c r="I370" s="225">
        <v>0</v>
      </c>
      <c r="J370" s="225">
        <v>0</v>
      </c>
      <c r="K370" s="225">
        <v>0</v>
      </c>
      <c r="L370" s="225">
        <v>0</v>
      </c>
      <c r="M370" s="225">
        <v>0</v>
      </c>
      <c r="N370" s="225">
        <v>0</v>
      </c>
      <c r="O370" s="225">
        <v>0</v>
      </c>
      <c r="P370" s="225">
        <v>0</v>
      </c>
      <c r="Q370" s="225">
        <v>0</v>
      </c>
      <c r="R370" s="225">
        <v>0</v>
      </c>
      <c r="S370" s="225">
        <v>0</v>
      </c>
      <c r="T370" s="225">
        <v>0</v>
      </c>
      <c r="U370" s="225">
        <v>0</v>
      </c>
      <c r="V370" s="225">
        <v>0</v>
      </c>
      <c r="W370" s="225">
        <v>0</v>
      </c>
      <c r="X370" s="225">
        <v>0</v>
      </c>
      <c r="Y370" s="225">
        <v>0</v>
      </c>
      <c r="Z370" s="225">
        <v>0.25</v>
      </c>
      <c r="AA370" s="225">
        <v>0</v>
      </c>
      <c r="AB370" s="225">
        <v>0</v>
      </c>
      <c r="AC370" s="225">
        <v>0</v>
      </c>
      <c r="AD370" s="225">
        <v>0</v>
      </c>
      <c r="AE370" s="225">
        <v>0</v>
      </c>
      <c r="AF370" s="225">
        <v>0</v>
      </c>
      <c r="AG370" s="225">
        <v>0</v>
      </c>
      <c r="AH370" s="225">
        <v>0</v>
      </c>
      <c r="AI370" s="225">
        <v>0</v>
      </c>
      <c r="AJ370" s="225">
        <v>0</v>
      </c>
      <c r="AK370" s="225">
        <v>0</v>
      </c>
      <c r="AL370" s="225">
        <v>0</v>
      </c>
      <c r="AM370" s="225">
        <v>0</v>
      </c>
      <c r="AN370" s="225">
        <v>0</v>
      </c>
      <c r="AO370" s="225">
        <v>0</v>
      </c>
      <c r="AP370" s="225">
        <v>0</v>
      </c>
      <c r="AQ370" s="225">
        <v>0</v>
      </c>
      <c r="AR370" s="225">
        <v>0</v>
      </c>
      <c r="AS370" s="225">
        <v>0</v>
      </c>
      <c r="AT370" s="225">
        <v>0</v>
      </c>
      <c r="AU370" s="225">
        <v>0</v>
      </c>
    </row>
    <row r="371" spans="2:47" x14ac:dyDescent="0.25">
      <c r="B371" s="44" t="s">
        <v>37</v>
      </c>
      <c r="C371" s="225">
        <v>0</v>
      </c>
      <c r="D371" s="225">
        <v>0</v>
      </c>
      <c r="E371" s="225">
        <v>0</v>
      </c>
      <c r="F371" s="225">
        <v>0</v>
      </c>
      <c r="G371" s="225">
        <v>0</v>
      </c>
      <c r="H371" s="225">
        <v>0</v>
      </c>
      <c r="I371" s="225">
        <v>0</v>
      </c>
      <c r="J371" s="225">
        <v>0</v>
      </c>
      <c r="K371" s="225">
        <v>0</v>
      </c>
      <c r="L371" s="225">
        <v>0</v>
      </c>
      <c r="M371" s="225">
        <v>0</v>
      </c>
      <c r="N371" s="225">
        <v>0</v>
      </c>
      <c r="O371" s="225">
        <v>0</v>
      </c>
      <c r="P371" s="225">
        <v>0</v>
      </c>
      <c r="Q371" s="225">
        <v>0</v>
      </c>
      <c r="R371" s="225">
        <v>0</v>
      </c>
      <c r="S371" s="225">
        <v>0</v>
      </c>
      <c r="T371" s="225">
        <v>0</v>
      </c>
      <c r="U371" s="225">
        <v>0</v>
      </c>
      <c r="V371" s="225">
        <v>0</v>
      </c>
      <c r="W371" s="225">
        <v>0</v>
      </c>
      <c r="X371" s="225">
        <v>0</v>
      </c>
      <c r="Y371" s="225">
        <v>0</v>
      </c>
      <c r="Z371" s="225">
        <v>0.25</v>
      </c>
      <c r="AA371" s="225">
        <v>0</v>
      </c>
      <c r="AB371" s="225">
        <v>0</v>
      </c>
      <c r="AC371" s="225">
        <v>0</v>
      </c>
      <c r="AD371" s="225">
        <v>0</v>
      </c>
      <c r="AE371" s="225">
        <v>0</v>
      </c>
      <c r="AF371" s="225">
        <v>0</v>
      </c>
      <c r="AG371" s="225">
        <v>0</v>
      </c>
      <c r="AH371" s="225">
        <v>0</v>
      </c>
      <c r="AI371" s="225">
        <v>0</v>
      </c>
      <c r="AJ371" s="225">
        <v>0</v>
      </c>
      <c r="AK371" s="225">
        <v>0</v>
      </c>
      <c r="AL371" s="225">
        <v>0</v>
      </c>
      <c r="AM371" s="225">
        <v>0</v>
      </c>
      <c r="AN371" s="225">
        <v>0</v>
      </c>
      <c r="AO371" s="225">
        <v>0</v>
      </c>
      <c r="AP371" s="225">
        <v>0</v>
      </c>
      <c r="AQ371" s="225">
        <v>0</v>
      </c>
      <c r="AR371" s="225">
        <v>0</v>
      </c>
      <c r="AS371" s="225">
        <v>0</v>
      </c>
      <c r="AT371" s="225">
        <v>0</v>
      </c>
      <c r="AU371" s="225">
        <v>0</v>
      </c>
    </row>
    <row r="372" spans="2:47" x14ac:dyDescent="0.25">
      <c r="B372" s="44" t="s">
        <v>96</v>
      </c>
      <c r="C372" s="225">
        <v>0</v>
      </c>
      <c r="D372" s="225">
        <v>0</v>
      </c>
      <c r="E372" s="225">
        <v>4.9414E-2</v>
      </c>
      <c r="F372" s="225">
        <v>-2.5798000000000001E-2</v>
      </c>
      <c r="G372" s="225">
        <v>4.9414E-2</v>
      </c>
      <c r="H372" s="225">
        <v>1.6209000000000001E-2</v>
      </c>
      <c r="I372" s="225">
        <v>5.5970000000000004E-3</v>
      </c>
      <c r="J372" s="225">
        <v>2.4339E-2</v>
      </c>
      <c r="K372" s="225">
        <v>-5.77E-3</v>
      </c>
      <c r="L372" s="225">
        <v>1.6209000000000001E-2</v>
      </c>
      <c r="M372" s="225">
        <v>0</v>
      </c>
      <c r="N372" s="225">
        <v>0</v>
      </c>
      <c r="O372" s="225">
        <v>0</v>
      </c>
      <c r="P372" s="225">
        <v>0</v>
      </c>
      <c r="Q372" s="225">
        <v>0</v>
      </c>
      <c r="R372" s="225">
        <v>0</v>
      </c>
      <c r="S372" s="225">
        <v>0</v>
      </c>
      <c r="T372" s="225">
        <v>0</v>
      </c>
      <c r="U372" s="225">
        <v>0</v>
      </c>
      <c r="V372" s="225">
        <v>0</v>
      </c>
      <c r="W372" s="225">
        <v>0</v>
      </c>
      <c r="X372" s="225">
        <v>0</v>
      </c>
      <c r="Y372" s="225">
        <v>2.3616000000000002E-2</v>
      </c>
      <c r="Z372" s="225">
        <v>6.0850000000000001E-3</v>
      </c>
      <c r="AA372" s="225">
        <v>0.254052</v>
      </c>
      <c r="AB372" s="225">
        <v>2.2388000000000002E-2</v>
      </c>
      <c r="AC372" s="225">
        <v>-3.8464999999999999E-2</v>
      </c>
      <c r="AD372" s="225">
        <v>-3.8464999999999999E-2</v>
      </c>
      <c r="AE372" s="225">
        <v>0</v>
      </c>
      <c r="AF372" s="225">
        <v>0</v>
      </c>
      <c r="AG372" s="225">
        <v>0</v>
      </c>
      <c r="AH372" s="225">
        <v>0</v>
      </c>
      <c r="AI372" s="225">
        <v>0</v>
      </c>
      <c r="AJ372" s="225">
        <v>0</v>
      </c>
      <c r="AK372" s="225">
        <v>0</v>
      </c>
      <c r="AL372" s="225">
        <v>0</v>
      </c>
      <c r="AM372" s="225">
        <v>0</v>
      </c>
      <c r="AN372" s="225">
        <v>0</v>
      </c>
      <c r="AO372" s="225">
        <v>0</v>
      </c>
      <c r="AP372" s="225">
        <v>-1.9231999999999999E-2</v>
      </c>
      <c r="AQ372" s="225">
        <v>0</v>
      </c>
      <c r="AR372" s="225">
        <v>-1.9231999999999999E-2</v>
      </c>
      <c r="AS372" s="225">
        <v>0</v>
      </c>
      <c r="AT372" s="225">
        <v>0</v>
      </c>
      <c r="AU372" s="225">
        <v>-8.1259999999999995E-3</v>
      </c>
    </row>
    <row r="373" spans="2:47" x14ac:dyDescent="0.25">
      <c r="B373" s="44" t="s">
        <v>97</v>
      </c>
      <c r="C373" s="225">
        <v>0</v>
      </c>
      <c r="D373" s="225">
        <v>0</v>
      </c>
      <c r="E373" s="225">
        <v>2.5613E-2</v>
      </c>
      <c r="F373" s="225">
        <v>-1.3832000000000001E-2</v>
      </c>
      <c r="G373" s="225">
        <v>2.5613E-2</v>
      </c>
      <c r="H373" s="225">
        <v>8.4019999999999997E-3</v>
      </c>
      <c r="I373" s="225">
        <v>2.9009999999999999E-3</v>
      </c>
      <c r="J373" s="225">
        <v>1.2614999999999999E-2</v>
      </c>
      <c r="K373" s="225">
        <v>-2.9910000000000002E-3</v>
      </c>
      <c r="L373" s="225">
        <v>8.4019999999999997E-3</v>
      </c>
      <c r="M373" s="225">
        <v>0</v>
      </c>
      <c r="N373" s="225">
        <v>0</v>
      </c>
      <c r="O373" s="225">
        <v>0</v>
      </c>
      <c r="P373" s="225">
        <v>0</v>
      </c>
      <c r="Q373" s="225">
        <v>0</v>
      </c>
      <c r="R373" s="225">
        <v>0</v>
      </c>
      <c r="S373" s="225">
        <v>0</v>
      </c>
      <c r="T373" s="225">
        <v>0</v>
      </c>
      <c r="U373" s="225">
        <v>0</v>
      </c>
      <c r="V373" s="225">
        <v>0</v>
      </c>
      <c r="W373" s="225">
        <v>0</v>
      </c>
      <c r="X373" s="225">
        <v>0</v>
      </c>
      <c r="Y373" s="225">
        <v>1.1781E-2</v>
      </c>
      <c r="Z373" s="225">
        <v>3.1540000000000001E-3</v>
      </c>
      <c r="AA373" s="225">
        <v>0.25209999999999999</v>
      </c>
      <c r="AB373" s="225">
        <v>1.1604E-2</v>
      </c>
      <c r="AC373" s="225">
        <v>-1.9937E-2</v>
      </c>
      <c r="AD373" s="225">
        <v>-1.9937E-2</v>
      </c>
      <c r="AE373" s="225">
        <v>0</v>
      </c>
      <c r="AF373" s="225">
        <v>0</v>
      </c>
      <c r="AG373" s="225">
        <v>0</v>
      </c>
      <c r="AH373" s="225">
        <v>0</v>
      </c>
      <c r="AI373" s="225">
        <v>0</v>
      </c>
      <c r="AJ373" s="225">
        <v>0</v>
      </c>
      <c r="AK373" s="225">
        <v>0</v>
      </c>
      <c r="AL373" s="225">
        <v>0</v>
      </c>
      <c r="AM373" s="225">
        <v>0</v>
      </c>
      <c r="AN373" s="225">
        <v>0</v>
      </c>
      <c r="AO373" s="225">
        <v>0</v>
      </c>
      <c r="AP373" s="225">
        <v>-9.9690000000000004E-3</v>
      </c>
      <c r="AQ373" s="225">
        <v>0</v>
      </c>
      <c r="AR373" s="225">
        <v>-9.9690000000000004E-3</v>
      </c>
      <c r="AS373" s="225">
        <v>0</v>
      </c>
      <c r="AT373" s="225">
        <v>0</v>
      </c>
      <c r="AU373" s="225">
        <v>-4.2119999999999996E-3</v>
      </c>
    </row>
    <row r="374" spans="2:47" x14ac:dyDescent="0.25">
      <c r="B374" s="44" t="s">
        <v>38</v>
      </c>
      <c r="C374" s="225">
        <v>0</v>
      </c>
      <c r="D374" s="225">
        <v>0</v>
      </c>
      <c r="E374" s="225">
        <v>-0.26272099999999998</v>
      </c>
      <c r="F374" s="225">
        <v>1.5288409999999999</v>
      </c>
      <c r="G374" s="225">
        <v>-0.26272099999999998</v>
      </c>
      <c r="H374" s="225">
        <v>-0.62514899999999995</v>
      </c>
      <c r="I374" s="225">
        <v>1.4271229999999999</v>
      </c>
      <c r="J374" s="225">
        <v>-0.31222899999999998</v>
      </c>
      <c r="K374" s="225">
        <v>-1.4711890000000001</v>
      </c>
      <c r="L374" s="225">
        <v>-0.62514899999999995</v>
      </c>
      <c r="M374" s="225">
        <v>0</v>
      </c>
      <c r="N374" s="225">
        <v>0</v>
      </c>
      <c r="O374" s="225">
        <v>0</v>
      </c>
      <c r="P374" s="225">
        <v>0</v>
      </c>
      <c r="Q374" s="225">
        <v>0</v>
      </c>
      <c r="R374" s="225">
        <v>0</v>
      </c>
      <c r="S374" s="225">
        <v>0</v>
      </c>
      <c r="T374" s="225">
        <v>0</v>
      </c>
      <c r="U374" s="225">
        <v>0</v>
      </c>
      <c r="V374" s="225">
        <v>0</v>
      </c>
      <c r="W374" s="225">
        <v>0</v>
      </c>
      <c r="X374" s="225">
        <v>0</v>
      </c>
      <c r="Y374" s="225">
        <v>1.2661199999999999</v>
      </c>
      <c r="Z374" s="225">
        <v>-7.8057000000000001E-2</v>
      </c>
      <c r="AA374" s="225">
        <v>-0.15628700000000001</v>
      </c>
      <c r="AB374" s="225">
        <v>5.7084910000000004</v>
      </c>
      <c r="AC374" s="225">
        <v>-9.8079300000000007</v>
      </c>
      <c r="AD374" s="225">
        <v>-9.8079300000000007</v>
      </c>
      <c r="AE374" s="225">
        <v>0</v>
      </c>
      <c r="AF374" s="225">
        <v>0</v>
      </c>
      <c r="AG374" s="225">
        <v>0</v>
      </c>
      <c r="AH374" s="225">
        <v>0</v>
      </c>
      <c r="AI374" s="225">
        <v>0</v>
      </c>
      <c r="AJ374" s="225">
        <v>0</v>
      </c>
      <c r="AK374" s="225">
        <v>0</v>
      </c>
      <c r="AL374" s="225">
        <v>0</v>
      </c>
      <c r="AM374" s="225">
        <v>0</v>
      </c>
      <c r="AN374" s="225">
        <v>0</v>
      </c>
      <c r="AO374" s="225">
        <v>0</v>
      </c>
      <c r="AP374" s="225">
        <v>-4.9039650000000004</v>
      </c>
      <c r="AQ374" s="225">
        <v>0</v>
      </c>
      <c r="AR374" s="225">
        <v>-4.9039650000000004</v>
      </c>
      <c r="AS374" s="225">
        <v>0</v>
      </c>
      <c r="AT374" s="225">
        <v>0</v>
      </c>
      <c r="AU374" s="225">
        <v>-2.072098</v>
      </c>
    </row>
    <row r="375" spans="2:47" x14ac:dyDescent="0.25">
      <c r="B375" s="44" t="s">
        <v>94</v>
      </c>
      <c r="C375" s="225">
        <v>0</v>
      </c>
      <c r="D375" s="225">
        <v>0</v>
      </c>
      <c r="E375" s="225">
        <v>7.1175000000000002E-2</v>
      </c>
      <c r="F375" s="225">
        <v>-3.6000999999999998E-2</v>
      </c>
      <c r="G375" s="225">
        <v>7.1175000000000002E-2</v>
      </c>
      <c r="H375" s="225">
        <v>2.3348000000000001E-2</v>
      </c>
      <c r="I375" s="225">
        <v>8.0619999999999997E-3</v>
      </c>
      <c r="J375" s="225">
        <v>3.5056999999999998E-2</v>
      </c>
      <c r="K375" s="225">
        <v>-8.3110000000000007E-3</v>
      </c>
      <c r="L375" s="225">
        <v>2.3348000000000001E-2</v>
      </c>
      <c r="M375" s="225">
        <v>0</v>
      </c>
      <c r="N375" s="225">
        <v>0</v>
      </c>
      <c r="O375" s="225">
        <v>0</v>
      </c>
      <c r="P375" s="225">
        <v>0</v>
      </c>
      <c r="Q375" s="225">
        <v>0</v>
      </c>
      <c r="R375" s="225">
        <v>0</v>
      </c>
      <c r="S375" s="225">
        <v>0</v>
      </c>
      <c r="T375" s="225">
        <v>0</v>
      </c>
      <c r="U375" s="225">
        <v>0</v>
      </c>
      <c r="V375" s="225">
        <v>0</v>
      </c>
      <c r="W375" s="225">
        <v>0</v>
      </c>
      <c r="X375" s="225">
        <v>0</v>
      </c>
      <c r="Y375" s="225">
        <v>3.5174999999999998E-2</v>
      </c>
      <c r="Z375" s="225">
        <v>8.7639999999999992E-3</v>
      </c>
      <c r="AA375" s="225">
        <v>0.25583699999999998</v>
      </c>
      <c r="AB375" s="225">
        <v>3.2246999999999998E-2</v>
      </c>
      <c r="AC375" s="225">
        <v>-5.5404000000000002E-2</v>
      </c>
      <c r="AD375" s="225">
        <v>-5.5404000000000002E-2</v>
      </c>
      <c r="AE375" s="225">
        <v>0</v>
      </c>
      <c r="AF375" s="225">
        <v>0</v>
      </c>
      <c r="AG375" s="225">
        <v>0</v>
      </c>
      <c r="AH375" s="225">
        <v>0</v>
      </c>
      <c r="AI375" s="225">
        <v>0</v>
      </c>
      <c r="AJ375" s="225">
        <v>0</v>
      </c>
      <c r="AK375" s="225">
        <v>0</v>
      </c>
      <c r="AL375" s="225">
        <v>0</v>
      </c>
      <c r="AM375" s="225">
        <v>0</v>
      </c>
      <c r="AN375" s="225">
        <v>0</v>
      </c>
      <c r="AO375" s="225">
        <v>0</v>
      </c>
      <c r="AP375" s="225">
        <v>-2.7702000000000001E-2</v>
      </c>
      <c r="AQ375" s="225">
        <v>0</v>
      </c>
      <c r="AR375" s="225">
        <v>-2.7702000000000001E-2</v>
      </c>
      <c r="AS375" s="225">
        <v>0</v>
      </c>
      <c r="AT375" s="225">
        <v>0</v>
      </c>
      <c r="AU375" s="225">
        <v>-1.1705E-2</v>
      </c>
    </row>
    <row r="376" spans="2:47" x14ac:dyDescent="0.25">
      <c r="B376" s="44" t="s">
        <v>40</v>
      </c>
      <c r="C376" s="225">
        <v>-2.9850000000000002E-2</v>
      </c>
      <c r="D376" s="225">
        <v>0</v>
      </c>
      <c r="E376" s="225">
        <v>-2.372E-3</v>
      </c>
      <c r="F376" s="225">
        <v>1.0070000000000001E-3</v>
      </c>
      <c r="G376" s="225">
        <v>-2.372E-3</v>
      </c>
      <c r="H376" s="225">
        <v>-3.7989999999999999E-3</v>
      </c>
      <c r="I376" s="225">
        <v>-2.6899999999999998E-4</v>
      </c>
      <c r="J376" s="225">
        <v>-5.3070000000000001E-3</v>
      </c>
      <c r="K376" s="225">
        <v>2.7700000000000001E-4</v>
      </c>
      <c r="L376" s="225">
        <v>-3.7989999999999999E-3</v>
      </c>
      <c r="M376" s="225">
        <v>0</v>
      </c>
      <c r="N376" s="225">
        <v>0</v>
      </c>
      <c r="O376" s="225">
        <v>-7.3741000000000001E-2</v>
      </c>
      <c r="P376" s="225">
        <v>-2.9850000000000002E-2</v>
      </c>
      <c r="Q376" s="225">
        <v>0</v>
      </c>
      <c r="R376" s="225">
        <v>0</v>
      </c>
      <c r="S376" s="225">
        <v>-2.9850000000000002E-2</v>
      </c>
      <c r="T376" s="225">
        <v>0</v>
      </c>
      <c r="U376" s="225">
        <v>0</v>
      </c>
      <c r="V376" s="225">
        <v>0</v>
      </c>
      <c r="W376" s="225">
        <v>0</v>
      </c>
      <c r="X376" s="225">
        <v>0</v>
      </c>
      <c r="Y376" s="225">
        <v>-1.3649999999999999E-3</v>
      </c>
      <c r="Z376" s="225">
        <v>-1.3270000000000001E-3</v>
      </c>
      <c r="AA376" s="225">
        <v>-9.5E-4</v>
      </c>
      <c r="AB376" s="225">
        <v>-1.075E-3</v>
      </c>
      <c r="AC376" s="225">
        <v>1.846E-3</v>
      </c>
      <c r="AD376" s="225">
        <v>1.846E-3</v>
      </c>
      <c r="AE376" s="225">
        <v>1</v>
      </c>
      <c r="AF376" s="225">
        <v>0</v>
      </c>
      <c r="AG376" s="225">
        <v>0</v>
      </c>
      <c r="AH376" s="225">
        <v>0</v>
      </c>
      <c r="AI376" s="225">
        <v>0</v>
      </c>
      <c r="AJ376" s="225">
        <v>0</v>
      </c>
      <c r="AK376" s="225">
        <v>0</v>
      </c>
      <c r="AL376" s="225">
        <v>0</v>
      </c>
      <c r="AM376" s="225">
        <v>0</v>
      </c>
      <c r="AN376" s="225">
        <v>0</v>
      </c>
      <c r="AO376" s="225">
        <v>0</v>
      </c>
      <c r="AP376" s="225">
        <v>9.2299999999999999E-4</v>
      </c>
      <c r="AQ376" s="225">
        <v>0</v>
      </c>
      <c r="AR376" s="225">
        <v>9.2299999999999999E-4</v>
      </c>
      <c r="AS376" s="225">
        <v>0</v>
      </c>
      <c r="AT376" s="225">
        <v>0</v>
      </c>
      <c r="AU376" s="225">
        <v>3.8999999999999999E-4</v>
      </c>
    </row>
    <row r="377" spans="2:47" x14ac:dyDescent="0.25">
      <c r="B377" s="44" t="s">
        <v>41</v>
      </c>
      <c r="C377" s="225">
        <v>-4.0730000000000002E-2</v>
      </c>
      <c r="D377" s="225">
        <v>0</v>
      </c>
      <c r="E377" s="225">
        <v>-9.4280000000000006E-3</v>
      </c>
      <c r="F377" s="225">
        <v>3.6589999999999999E-3</v>
      </c>
      <c r="G377" s="225">
        <v>-9.4280000000000006E-3</v>
      </c>
      <c r="H377" s="225">
        <v>-7.2150000000000001E-3</v>
      </c>
      <c r="I377" s="225">
        <v>-1.0679999999999999E-3</v>
      </c>
      <c r="J377" s="225">
        <v>-1.0291E-2</v>
      </c>
      <c r="K377" s="225">
        <v>1.101E-3</v>
      </c>
      <c r="L377" s="225">
        <v>-7.2150000000000001E-3</v>
      </c>
      <c r="M377" s="225">
        <v>0</v>
      </c>
      <c r="N377" s="225">
        <v>0</v>
      </c>
      <c r="O377" s="225">
        <v>-0.100619</v>
      </c>
      <c r="P377" s="225">
        <v>-4.0730000000000002E-2</v>
      </c>
      <c r="Q377" s="225">
        <v>0</v>
      </c>
      <c r="R377" s="225">
        <v>0</v>
      </c>
      <c r="S377" s="225">
        <v>-4.0730000000000002E-2</v>
      </c>
      <c r="T377" s="225">
        <v>0</v>
      </c>
      <c r="U377" s="225">
        <v>0</v>
      </c>
      <c r="V377" s="225">
        <v>0</v>
      </c>
      <c r="W377" s="225">
        <v>0</v>
      </c>
      <c r="X377" s="225">
        <v>0</v>
      </c>
      <c r="Y377" s="225">
        <v>-5.77E-3</v>
      </c>
      <c r="Z377" s="225">
        <v>-2.5730000000000002E-3</v>
      </c>
      <c r="AA377" s="225">
        <v>-1.804E-3</v>
      </c>
      <c r="AB377" s="225">
        <v>-4.2719999999999998E-3</v>
      </c>
      <c r="AC377" s="225">
        <v>7.339E-3</v>
      </c>
      <c r="AD377" s="225">
        <v>7.339E-3</v>
      </c>
      <c r="AE377" s="225">
        <v>0</v>
      </c>
      <c r="AF377" s="225">
        <v>1</v>
      </c>
      <c r="AG377" s="225">
        <v>0</v>
      </c>
      <c r="AH377" s="225">
        <v>0</v>
      </c>
      <c r="AI377" s="225">
        <v>0</v>
      </c>
      <c r="AJ377" s="225">
        <v>0</v>
      </c>
      <c r="AK377" s="225">
        <v>0</v>
      </c>
      <c r="AL377" s="225">
        <v>0</v>
      </c>
      <c r="AM377" s="225">
        <v>0</v>
      </c>
      <c r="AN377" s="225">
        <v>0</v>
      </c>
      <c r="AO377" s="225">
        <v>0</v>
      </c>
      <c r="AP377" s="225">
        <v>3.6700000000000001E-3</v>
      </c>
      <c r="AQ377" s="225">
        <v>0</v>
      </c>
      <c r="AR377" s="225">
        <v>3.6700000000000001E-3</v>
      </c>
      <c r="AS377" s="225">
        <v>0</v>
      </c>
      <c r="AT377" s="225">
        <v>0</v>
      </c>
      <c r="AU377" s="225">
        <v>1.5510000000000001E-3</v>
      </c>
    </row>
    <row r="378" spans="2:47" x14ac:dyDescent="0.25">
      <c r="B378" s="44" t="s">
        <v>42</v>
      </c>
      <c r="C378" s="225">
        <v>1</v>
      </c>
      <c r="D378" s="225">
        <v>0</v>
      </c>
      <c r="E378" s="225">
        <v>7.9455999999999999E-2</v>
      </c>
      <c r="F378" s="225">
        <v>-3.3730000000000003E-2</v>
      </c>
      <c r="G378" s="225">
        <v>7.9455999999999999E-2</v>
      </c>
      <c r="H378" s="225">
        <v>0.12728600000000001</v>
      </c>
      <c r="I378" s="225">
        <v>8.9999999999999993E-3</v>
      </c>
      <c r="J378" s="225">
        <v>0.17779600000000001</v>
      </c>
      <c r="K378" s="225">
        <v>-9.2770000000000005E-3</v>
      </c>
      <c r="L378" s="225">
        <v>0.12728600000000001</v>
      </c>
      <c r="M378" s="225">
        <v>0</v>
      </c>
      <c r="N378" s="225">
        <v>0</v>
      </c>
      <c r="O378" s="225">
        <v>2.4704000000000002</v>
      </c>
      <c r="P378" s="225">
        <v>1</v>
      </c>
      <c r="Q378" s="225">
        <v>0</v>
      </c>
      <c r="R378" s="225">
        <v>0</v>
      </c>
      <c r="S378" s="225">
        <v>1</v>
      </c>
      <c r="T378" s="225">
        <v>0</v>
      </c>
      <c r="U378" s="225">
        <v>0</v>
      </c>
      <c r="V378" s="225">
        <v>0</v>
      </c>
      <c r="W378" s="225">
        <v>0</v>
      </c>
      <c r="X378" s="225">
        <v>0</v>
      </c>
      <c r="Y378" s="225">
        <v>4.5726000000000003E-2</v>
      </c>
      <c r="Z378" s="225">
        <v>4.4449000000000002E-2</v>
      </c>
      <c r="AA378" s="225">
        <v>3.1821000000000002E-2</v>
      </c>
      <c r="AB378" s="225">
        <v>3.5998000000000002E-2</v>
      </c>
      <c r="AC378" s="225">
        <v>-6.1850000000000002E-2</v>
      </c>
      <c r="AD378" s="225">
        <v>-6.1850000000000002E-2</v>
      </c>
      <c r="AE378" s="225">
        <v>0</v>
      </c>
      <c r="AF378" s="225">
        <v>0</v>
      </c>
      <c r="AG378" s="225">
        <v>0</v>
      </c>
      <c r="AH378" s="225">
        <v>0</v>
      </c>
      <c r="AI378" s="225">
        <v>0</v>
      </c>
      <c r="AJ378" s="225">
        <v>0</v>
      </c>
      <c r="AK378" s="225">
        <v>0</v>
      </c>
      <c r="AL378" s="225">
        <v>0</v>
      </c>
      <c r="AM378" s="225">
        <v>0</v>
      </c>
      <c r="AN378" s="225">
        <v>0</v>
      </c>
      <c r="AO378" s="225">
        <v>0</v>
      </c>
      <c r="AP378" s="225">
        <v>-3.0925000000000001E-2</v>
      </c>
      <c r="AQ378" s="225">
        <v>0</v>
      </c>
      <c r="AR378" s="225">
        <v>-3.0925000000000001E-2</v>
      </c>
      <c r="AS378" s="225">
        <v>0</v>
      </c>
      <c r="AT378" s="225">
        <v>0</v>
      </c>
      <c r="AU378" s="225">
        <v>-1.3067E-2</v>
      </c>
    </row>
    <row r="379" spans="2:47" x14ac:dyDescent="0.25">
      <c r="B379" s="44" t="s">
        <v>201</v>
      </c>
      <c r="C379" s="225">
        <v>0</v>
      </c>
      <c r="D379" s="225">
        <v>0</v>
      </c>
      <c r="E379" s="225">
        <v>2.7620000000000001E-3</v>
      </c>
      <c r="F379" s="225">
        <v>-9.0200000000000002E-4</v>
      </c>
      <c r="G379" s="225">
        <v>2.7620000000000001E-3</v>
      </c>
      <c r="H379" s="225">
        <v>1.4236E-2</v>
      </c>
      <c r="I379" s="225">
        <v>3.1300000000000002E-4</v>
      </c>
      <c r="J379" s="225">
        <v>1.9619999999999999E-2</v>
      </c>
      <c r="K379" s="225">
        <v>-3.2200000000000002E-4</v>
      </c>
      <c r="L379" s="225">
        <v>1.4236E-2</v>
      </c>
      <c r="M379" s="225">
        <v>0</v>
      </c>
      <c r="N379" s="225">
        <v>0</v>
      </c>
      <c r="O379" s="225">
        <v>0</v>
      </c>
      <c r="P379" s="225">
        <v>0</v>
      </c>
      <c r="Q379" s="225">
        <v>0</v>
      </c>
      <c r="R379" s="225">
        <v>0</v>
      </c>
      <c r="S379" s="225">
        <v>0</v>
      </c>
      <c r="T379" s="225">
        <v>0</v>
      </c>
      <c r="U379" s="225">
        <v>0</v>
      </c>
      <c r="V379" s="225">
        <v>0</v>
      </c>
      <c r="W379" s="225">
        <v>0</v>
      </c>
      <c r="X379" s="225">
        <v>0</v>
      </c>
      <c r="Y379" s="225">
        <v>1.8600000000000001E-3</v>
      </c>
      <c r="Z379" s="225">
        <v>4.9049999999999996E-3</v>
      </c>
      <c r="AA379" s="225">
        <v>3.5590000000000001E-3</v>
      </c>
      <c r="AB379" s="225">
        <v>1.2509999999999999E-3</v>
      </c>
      <c r="AC379" s="225">
        <v>-2.15E-3</v>
      </c>
      <c r="AD379" s="225">
        <v>-2.15E-3</v>
      </c>
      <c r="AE379" s="225">
        <v>0</v>
      </c>
      <c r="AF379" s="225">
        <v>0</v>
      </c>
      <c r="AG379" s="225">
        <v>1</v>
      </c>
      <c r="AH379" s="225">
        <v>0</v>
      </c>
      <c r="AI379" s="225">
        <v>0</v>
      </c>
      <c r="AJ379" s="225">
        <v>0</v>
      </c>
      <c r="AK379" s="225">
        <v>0</v>
      </c>
      <c r="AL379" s="225">
        <v>0</v>
      </c>
      <c r="AM379" s="225">
        <v>0</v>
      </c>
      <c r="AN379" s="225">
        <v>0</v>
      </c>
      <c r="AO379" s="225">
        <v>0</v>
      </c>
      <c r="AP379" s="225">
        <v>-1.075E-3</v>
      </c>
      <c r="AQ379" s="225">
        <v>0</v>
      </c>
      <c r="AR379" s="225">
        <v>-1.075E-3</v>
      </c>
      <c r="AS379" s="225">
        <v>0</v>
      </c>
      <c r="AT379" s="225">
        <v>0</v>
      </c>
      <c r="AU379" s="225">
        <v>-4.5399999999999998E-4</v>
      </c>
    </row>
    <row r="380" spans="2:47" x14ac:dyDescent="0.25">
      <c r="B380" s="44" t="s">
        <v>43</v>
      </c>
      <c r="C380" s="225">
        <v>0</v>
      </c>
      <c r="D380" s="225">
        <v>0</v>
      </c>
      <c r="E380" s="225">
        <v>0.15124000000000001</v>
      </c>
      <c r="F380" s="225">
        <v>-4.9397000000000003E-2</v>
      </c>
      <c r="G380" s="225">
        <v>0.15124000000000001</v>
      </c>
      <c r="H380" s="225">
        <v>0.77961199999999997</v>
      </c>
      <c r="I380" s="225">
        <v>1.7129999999999999E-2</v>
      </c>
      <c r="J380" s="225">
        <v>1.0744929999999999</v>
      </c>
      <c r="K380" s="225">
        <v>-1.7659000000000001E-2</v>
      </c>
      <c r="L380" s="225">
        <v>0.77961199999999997</v>
      </c>
      <c r="M380" s="225">
        <v>0</v>
      </c>
      <c r="N380" s="225">
        <v>0</v>
      </c>
      <c r="O380" s="225">
        <v>0</v>
      </c>
      <c r="P380" s="225">
        <v>0</v>
      </c>
      <c r="Q380" s="225">
        <v>0</v>
      </c>
      <c r="R380" s="225">
        <v>0</v>
      </c>
      <c r="S380" s="225">
        <v>0</v>
      </c>
      <c r="T380" s="225">
        <v>0</v>
      </c>
      <c r="U380" s="225">
        <v>0</v>
      </c>
      <c r="V380" s="225">
        <v>0</v>
      </c>
      <c r="W380" s="225">
        <v>0</v>
      </c>
      <c r="X380" s="225">
        <v>0</v>
      </c>
      <c r="Y380" s="225">
        <v>0.101844</v>
      </c>
      <c r="Z380" s="225">
        <v>0.268623</v>
      </c>
      <c r="AA380" s="225">
        <v>0.19490299999999999</v>
      </c>
      <c r="AB380" s="225">
        <v>6.8520999999999999E-2</v>
      </c>
      <c r="AC380" s="225">
        <v>-0.117728</v>
      </c>
      <c r="AD380" s="225">
        <v>-0.117728</v>
      </c>
      <c r="AE380" s="225">
        <v>0</v>
      </c>
      <c r="AF380" s="225">
        <v>0</v>
      </c>
      <c r="AG380" s="225">
        <v>0</v>
      </c>
      <c r="AH380" s="225">
        <v>0</v>
      </c>
      <c r="AI380" s="225">
        <v>0</v>
      </c>
      <c r="AJ380" s="225">
        <v>0</v>
      </c>
      <c r="AK380" s="225">
        <v>0</v>
      </c>
      <c r="AL380" s="225">
        <v>0</v>
      </c>
      <c r="AM380" s="225">
        <v>0</v>
      </c>
      <c r="AN380" s="225">
        <v>0</v>
      </c>
      <c r="AO380" s="225">
        <v>0</v>
      </c>
      <c r="AP380" s="225">
        <v>-5.8864E-2</v>
      </c>
      <c r="AQ380" s="225">
        <v>0</v>
      </c>
      <c r="AR380" s="225">
        <v>-5.8864E-2</v>
      </c>
      <c r="AS380" s="225">
        <v>0</v>
      </c>
      <c r="AT380" s="225">
        <v>0</v>
      </c>
      <c r="AU380" s="225">
        <v>-2.4871999999999998E-2</v>
      </c>
    </row>
    <row r="381" spans="2:47" x14ac:dyDescent="0.25">
      <c r="B381" s="44" t="s">
        <v>44</v>
      </c>
      <c r="C381" s="225">
        <v>0</v>
      </c>
      <c r="D381" s="225">
        <v>0</v>
      </c>
      <c r="E381" s="225">
        <v>0.51715299999999997</v>
      </c>
      <c r="F381" s="225">
        <v>-0.49280099999999999</v>
      </c>
      <c r="G381" s="225">
        <v>-0.48284700000000003</v>
      </c>
      <c r="H381" s="225">
        <v>-0.73969200000000002</v>
      </c>
      <c r="I381" s="225">
        <v>3.245E-2</v>
      </c>
      <c r="J381" s="225">
        <v>0.25800000000000001</v>
      </c>
      <c r="K381" s="225">
        <v>0.26654800000000001</v>
      </c>
      <c r="L381" s="225">
        <v>0.26030799999999998</v>
      </c>
      <c r="M381" s="225">
        <v>1</v>
      </c>
      <c r="N381" s="225">
        <v>0</v>
      </c>
      <c r="O381" s="225">
        <v>0</v>
      </c>
      <c r="P381" s="225">
        <v>0</v>
      </c>
      <c r="Q381" s="225">
        <v>0</v>
      </c>
      <c r="R381" s="225">
        <v>0</v>
      </c>
      <c r="S381" s="225">
        <v>0</v>
      </c>
      <c r="T381" s="225">
        <v>0</v>
      </c>
      <c r="U381" s="225">
        <v>0</v>
      </c>
      <c r="V381" s="225">
        <v>0</v>
      </c>
      <c r="W381" s="225">
        <v>0</v>
      </c>
      <c r="X381" s="225">
        <v>0</v>
      </c>
      <c r="Y381" s="225">
        <v>2.4351999999999999E-2</v>
      </c>
      <c r="Z381" s="225">
        <v>6.4500000000000002E-2</v>
      </c>
      <c r="AA381" s="225">
        <v>6.5076999999999996E-2</v>
      </c>
      <c r="AB381" s="225">
        <v>0.1298</v>
      </c>
      <c r="AC381" s="225">
        <v>-0.22301399999999999</v>
      </c>
      <c r="AD381" s="225">
        <v>-0.22301399999999999</v>
      </c>
      <c r="AE381" s="225">
        <v>0</v>
      </c>
      <c r="AF381" s="225">
        <v>0</v>
      </c>
      <c r="AG381" s="225">
        <v>0</v>
      </c>
      <c r="AH381" s="225">
        <v>0</v>
      </c>
      <c r="AI381" s="225">
        <v>0</v>
      </c>
      <c r="AJ381" s="225">
        <v>0</v>
      </c>
      <c r="AK381" s="225">
        <v>0</v>
      </c>
      <c r="AL381" s="225">
        <v>0</v>
      </c>
      <c r="AM381" s="225">
        <v>0</v>
      </c>
      <c r="AN381" s="225">
        <v>0</v>
      </c>
      <c r="AO381" s="225">
        <v>0</v>
      </c>
      <c r="AP381" s="225">
        <v>0.18849299999999999</v>
      </c>
      <c r="AQ381" s="225">
        <v>0.3</v>
      </c>
      <c r="AR381" s="225">
        <v>0.18849299999999999</v>
      </c>
      <c r="AS381" s="225">
        <v>0.3</v>
      </c>
      <c r="AT381" s="225">
        <v>0.3</v>
      </c>
      <c r="AU381" s="225">
        <v>0.252884</v>
      </c>
    </row>
    <row r="382" spans="2:47" x14ac:dyDescent="0.25">
      <c r="B382" s="44" t="s">
        <v>125</v>
      </c>
      <c r="C382" s="225">
        <v>0</v>
      </c>
      <c r="D382" s="225">
        <v>0</v>
      </c>
      <c r="E382" s="225">
        <v>2.4965999999999999E-2</v>
      </c>
      <c r="F382" s="225">
        <v>2.9680000000000002E-3</v>
      </c>
      <c r="G382" s="225">
        <v>2.4965999999999999E-2</v>
      </c>
      <c r="H382" s="225">
        <v>8.1899999999999994E-3</v>
      </c>
      <c r="I382" s="225">
        <v>2.8279999999999998E-3</v>
      </c>
      <c r="J382" s="225">
        <v>1.2297000000000001E-2</v>
      </c>
      <c r="K382" s="225">
        <v>-2.9150000000000001E-3</v>
      </c>
      <c r="L382" s="225">
        <v>8.1899999999999994E-3</v>
      </c>
      <c r="M382" s="225">
        <v>0</v>
      </c>
      <c r="N382" s="225">
        <v>1</v>
      </c>
      <c r="O382" s="225">
        <v>0</v>
      </c>
      <c r="P382" s="225">
        <v>0</v>
      </c>
      <c r="Q382" s="225">
        <v>0</v>
      </c>
      <c r="R382" s="225">
        <v>0</v>
      </c>
      <c r="S382" s="225">
        <v>0</v>
      </c>
      <c r="T382" s="225">
        <v>0</v>
      </c>
      <c r="U382" s="225">
        <v>0</v>
      </c>
      <c r="V382" s="225">
        <v>0</v>
      </c>
      <c r="W382" s="225">
        <v>0</v>
      </c>
      <c r="X382" s="225">
        <v>0</v>
      </c>
      <c r="Y382" s="225">
        <v>2.7934E-2</v>
      </c>
      <c r="Z382" s="225">
        <v>3.0739999999999999E-3</v>
      </c>
      <c r="AA382" s="225">
        <v>2.0470000000000002E-3</v>
      </c>
      <c r="AB382" s="225">
        <v>1.1311E-2</v>
      </c>
      <c r="AC382" s="225">
        <v>-1.9434E-2</v>
      </c>
      <c r="AD382" s="225">
        <v>-1.9434E-2</v>
      </c>
      <c r="AE382" s="225">
        <v>0</v>
      </c>
      <c r="AF382" s="225">
        <v>0</v>
      </c>
      <c r="AG382" s="225">
        <v>0</v>
      </c>
      <c r="AH382" s="225">
        <v>0</v>
      </c>
      <c r="AI382" s="225">
        <v>0</v>
      </c>
      <c r="AJ382" s="225">
        <v>0</v>
      </c>
      <c r="AK382" s="225">
        <v>0</v>
      </c>
      <c r="AL382" s="225">
        <v>0</v>
      </c>
      <c r="AM382" s="225">
        <v>0</v>
      </c>
      <c r="AN382" s="225">
        <v>0</v>
      </c>
      <c r="AO382" s="225">
        <v>0</v>
      </c>
      <c r="AP382" s="225">
        <v>-9.7169999999999999E-3</v>
      </c>
      <c r="AQ382" s="225">
        <v>0</v>
      </c>
      <c r="AR382" s="225">
        <v>-9.7169999999999999E-3</v>
      </c>
      <c r="AS382" s="225">
        <v>0</v>
      </c>
      <c r="AT382" s="225">
        <v>0</v>
      </c>
      <c r="AU382" s="225">
        <v>-4.1060000000000003E-3</v>
      </c>
    </row>
    <row r="383" spans="2:47" x14ac:dyDescent="0.25">
      <c r="B383" s="44" t="s">
        <v>45</v>
      </c>
      <c r="C383" s="225">
        <v>0</v>
      </c>
      <c r="D383" s="225">
        <v>0</v>
      </c>
      <c r="E383" s="225">
        <v>-0.31134099999999998</v>
      </c>
      <c r="F383" s="225">
        <v>1.554222</v>
      </c>
      <c r="G383" s="225">
        <v>-0.31134099999999998</v>
      </c>
      <c r="H383" s="225">
        <v>-0.472076</v>
      </c>
      <c r="I383" s="225">
        <v>0.96473600000000004</v>
      </c>
      <c r="J383" s="225">
        <v>-0.27884199999999998</v>
      </c>
      <c r="K383" s="225">
        <v>-0.99452499999999999</v>
      </c>
      <c r="L383" s="225">
        <v>-0.472076</v>
      </c>
      <c r="M383" s="225">
        <v>0</v>
      </c>
      <c r="N383" s="225">
        <v>0</v>
      </c>
      <c r="O383" s="225">
        <v>0</v>
      </c>
      <c r="P383" s="225">
        <v>0</v>
      </c>
      <c r="Q383" s="225">
        <v>0</v>
      </c>
      <c r="R383" s="225">
        <v>0</v>
      </c>
      <c r="S383" s="225">
        <v>0</v>
      </c>
      <c r="T383" s="225">
        <v>0</v>
      </c>
      <c r="U383" s="225">
        <v>0</v>
      </c>
      <c r="V383" s="225">
        <v>0</v>
      </c>
      <c r="W383" s="225">
        <v>0</v>
      </c>
      <c r="X383" s="225">
        <v>0</v>
      </c>
      <c r="Y383" s="225">
        <v>1.2428809999999999</v>
      </c>
      <c r="Z383" s="225">
        <v>-6.9709999999999994E-2</v>
      </c>
      <c r="AA383" s="225">
        <v>-0.118019</v>
      </c>
      <c r="AB383" s="225">
        <v>3.858943</v>
      </c>
      <c r="AC383" s="225">
        <v>-6.630166</v>
      </c>
      <c r="AD383" s="225">
        <v>-6.630166</v>
      </c>
      <c r="AE383" s="225">
        <v>0</v>
      </c>
      <c r="AF383" s="225">
        <v>0</v>
      </c>
      <c r="AG383" s="225">
        <v>0</v>
      </c>
      <c r="AH383" s="225">
        <v>0</v>
      </c>
      <c r="AI383" s="225">
        <v>0</v>
      </c>
      <c r="AJ383" s="225">
        <v>0</v>
      </c>
      <c r="AK383" s="225">
        <v>0</v>
      </c>
      <c r="AL383" s="225">
        <v>0</v>
      </c>
      <c r="AM383" s="225">
        <v>0</v>
      </c>
      <c r="AN383" s="225">
        <v>0</v>
      </c>
      <c r="AO383" s="225">
        <v>0</v>
      </c>
      <c r="AP383" s="225">
        <v>-3.315083</v>
      </c>
      <c r="AQ383" s="225">
        <v>0</v>
      </c>
      <c r="AR383" s="225">
        <v>-3.315083</v>
      </c>
      <c r="AS383" s="225">
        <v>0</v>
      </c>
      <c r="AT383" s="225">
        <v>0</v>
      </c>
      <c r="AU383" s="225">
        <v>-1.400739</v>
      </c>
    </row>
    <row r="384" spans="2:47" x14ac:dyDescent="0.25">
      <c r="B384" s="44" t="s">
        <v>46</v>
      </c>
      <c r="C384" s="225">
        <v>0</v>
      </c>
      <c r="D384" s="225">
        <v>0</v>
      </c>
      <c r="E384" s="225">
        <v>-4.3430999999999997E-2</v>
      </c>
      <c r="F384" s="225">
        <v>1.019962</v>
      </c>
      <c r="G384" s="225">
        <v>-4.3430999999999997E-2</v>
      </c>
      <c r="H384" s="225">
        <v>-1.4246999999999999E-2</v>
      </c>
      <c r="I384" s="225">
        <v>-4.9189999999999998E-3</v>
      </c>
      <c r="J384" s="225">
        <v>-2.1392000000000001E-2</v>
      </c>
      <c r="K384" s="225">
        <v>5.071E-3</v>
      </c>
      <c r="L384" s="225">
        <v>-1.4246999999999999E-2</v>
      </c>
      <c r="M384" s="225">
        <v>0</v>
      </c>
      <c r="N384" s="225">
        <v>0</v>
      </c>
      <c r="O384" s="225">
        <v>0</v>
      </c>
      <c r="P384" s="225">
        <v>0</v>
      </c>
      <c r="Q384" s="225">
        <v>0</v>
      </c>
      <c r="R384" s="225">
        <v>0</v>
      </c>
      <c r="S384" s="225">
        <v>0</v>
      </c>
      <c r="T384" s="225">
        <v>0</v>
      </c>
      <c r="U384" s="225">
        <v>0</v>
      </c>
      <c r="V384" s="225">
        <v>0</v>
      </c>
      <c r="W384" s="225">
        <v>0</v>
      </c>
      <c r="X384" s="225">
        <v>0</v>
      </c>
      <c r="Y384" s="225">
        <v>0.97653100000000004</v>
      </c>
      <c r="Z384" s="225">
        <v>-5.3480000000000003E-3</v>
      </c>
      <c r="AA384" s="225">
        <v>-3.5620000000000001E-3</v>
      </c>
      <c r="AB384" s="225">
        <v>-1.9677E-2</v>
      </c>
      <c r="AC384" s="225">
        <v>3.3806999999999997E-2</v>
      </c>
      <c r="AD384" s="225">
        <v>3.3806999999999997E-2</v>
      </c>
      <c r="AE384" s="225">
        <v>0</v>
      </c>
      <c r="AF384" s="225">
        <v>0</v>
      </c>
      <c r="AG384" s="225">
        <v>0</v>
      </c>
      <c r="AH384" s="225">
        <v>0</v>
      </c>
      <c r="AI384" s="225">
        <v>0</v>
      </c>
      <c r="AJ384" s="225">
        <v>0</v>
      </c>
      <c r="AK384" s="225">
        <v>0</v>
      </c>
      <c r="AL384" s="225">
        <v>0</v>
      </c>
      <c r="AM384" s="225">
        <v>0</v>
      </c>
      <c r="AN384" s="225">
        <v>0</v>
      </c>
      <c r="AO384" s="225">
        <v>0</v>
      </c>
      <c r="AP384" s="225">
        <v>1.6903999999999999E-2</v>
      </c>
      <c r="AQ384" s="225">
        <v>0</v>
      </c>
      <c r="AR384" s="225">
        <v>1.6903999999999999E-2</v>
      </c>
      <c r="AS384" s="225">
        <v>0</v>
      </c>
      <c r="AT384" s="225">
        <v>0</v>
      </c>
      <c r="AU384" s="225">
        <v>7.1419999999999999E-3</v>
      </c>
    </row>
    <row r="385" spans="2:47" x14ac:dyDescent="0.25">
      <c r="B385" s="44" t="s">
        <v>47</v>
      </c>
      <c r="C385" s="225">
        <v>0</v>
      </c>
      <c r="D385" s="225">
        <v>0</v>
      </c>
      <c r="E385" s="225">
        <v>1.0848089999999999</v>
      </c>
      <c r="F385" s="225">
        <v>-0.868954</v>
      </c>
      <c r="G385" s="225">
        <v>1.0848089999999999</v>
      </c>
      <c r="H385" s="225">
        <v>0.35585299999999997</v>
      </c>
      <c r="I385" s="225">
        <v>0.12287099999999999</v>
      </c>
      <c r="J385" s="225">
        <v>0.53431899999999999</v>
      </c>
      <c r="K385" s="225">
        <v>-0.126665</v>
      </c>
      <c r="L385" s="225">
        <v>0.35585299999999997</v>
      </c>
      <c r="M385" s="225">
        <v>0</v>
      </c>
      <c r="N385" s="225">
        <v>0</v>
      </c>
      <c r="O385" s="225">
        <v>0</v>
      </c>
      <c r="P385" s="225">
        <v>0</v>
      </c>
      <c r="Q385" s="225">
        <v>0</v>
      </c>
      <c r="R385" s="225">
        <v>0</v>
      </c>
      <c r="S385" s="225">
        <v>0</v>
      </c>
      <c r="T385" s="225">
        <v>0</v>
      </c>
      <c r="U385" s="225">
        <v>0</v>
      </c>
      <c r="V385" s="225">
        <v>0</v>
      </c>
      <c r="W385" s="225">
        <v>0</v>
      </c>
      <c r="X385" s="225">
        <v>0</v>
      </c>
      <c r="Y385" s="225">
        <v>0.21585499999999999</v>
      </c>
      <c r="Z385" s="225">
        <v>0.13358</v>
      </c>
      <c r="AA385" s="225">
        <v>8.8963E-2</v>
      </c>
      <c r="AB385" s="225">
        <v>0.49148599999999998</v>
      </c>
      <c r="AC385" s="225">
        <v>-0.84443599999999996</v>
      </c>
      <c r="AD385" s="225">
        <v>-0.84443599999999996</v>
      </c>
      <c r="AE385" s="225">
        <v>0</v>
      </c>
      <c r="AF385" s="225">
        <v>0</v>
      </c>
      <c r="AG385" s="225">
        <v>0</v>
      </c>
      <c r="AH385" s="225">
        <v>0</v>
      </c>
      <c r="AI385" s="225">
        <v>0</v>
      </c>
      <c r="AJ385" s="225">
        <v>0</v>
      </c>
      <c r="AK385" s="225">
        <v>0</v>
      </c>
      <c r="AL385" s="225">
        <v>0</v>
      </c>
      <c r="AM385" s="225">
        <v>0</v>
      </c>
      <c r="AN385" s="225">
        <v>0</v>
      </c>
      <c r="AO385" s="225">
        <v>0</v>
      </c>
      <c r="AP385" s="225">
        <v>-0.42221799999999998</v>
      </c>
      <c r="AQ385" s="225">
        <v>0</v>
      </c>
      <c r="AR385" s="225">
        <v>-0.42221799999999998</v>
      </c>
      <c r="AS385" s="225">
        <v>0</v>
      </c>
      <c r="AT385" s="225">
        <v>0</v>
      </c>
      <c r="AU385" s="225">
        <v>-0.17840200000000001</v>
      </c>
    </row>
    <row r="386" spans="2:47" x14ac:dyDescent="0.25">
      <c r="B386" s="44" t="s">
        <v>126</v>
      </c>
      <c r="C386" s="225">
        <v>0</v>
      </c>
      <c r="D386" s="225">
        <v>0</v>
      </c>
      <c r="E386" s="225">
        <v>7.6000000000000004E-5</v>
      </c>
      <c r="F386" s="225">
        <v>-5.5000000000000002E-5</v>
      </c>
      <c r="G386" s="225">
        <v>7.6000000000000004E-5</v>
      </c>
      <c r="H386" s="225">
        <v>3.1399999999999999E-4</v>
      </c>
      <c r="I386" s="225">
        <v>9.0000000000000002E-6</v>
      </c>
      <c r="J386" s="225">
        <v>4.3399999999999998E-4</v>
      </c>
      <c r="K386" s="225">
        <v>-9.0000000000000002E-6</v>
      </c>
      <c r="L386" s="225">
        <v>3.1399999999999999E-4</v>
      </c>
      <c r="M386" s="225">
        <v>0</v>
      </c>
      <c r="N386" s="225">
        <v>0</v>
      </c>
      <c r="O386" s="225">
        <v>0</v>
      </c>
      <c r="P386" s="225">
        <v>0</v>
      </c>
      <c r="Q386" s="225">
        <v>0</v>
      </c>
      <c r="R386" s="225">
        <v>0</v>
      </c>
      <c r="S386" s="225">
        <v>0</v>
      </c>
      <c r="T386" s="225">
        <v>0</v>
      </c>
      <c r="U386" s="225">
        <v>0</v>
      </c>
      <c r="V386" s="225">
        <v>0</v>
      </c>
      <c r="W386" s="225">
        <v>0</v>
      </c>
      <c r="X386" s="225">
        <v>0</v>
      </c>
      <c r="Y386" s="225">
        <v>2.0999999999999999E-5</v>
      </c>
      <c r="Z386" s="225">
        <v>1.0900000000000001E-4</v>
      </c>
      <c r="AA386" s="225">
        <v>7.8999999999999996E-5</v>
      </c>
      <c r="AB386" s="225">
        <v>3.4E-5</v>
      </c>
      <c r="AC386" s="225">
        <v>-5.8999999999999998E-5</v>
      </c>
      <c r="AD386" s="225">
        <v>-5.8999999999999998E-5</v>
      </c>
      <c r="AE386" s="225">
        <v>0</v>
      </c>
      <c r="AF386" s="225">
        <v>0</v>
      </c>
      <c r="AG386" s="225">
        <v>0</v>
      </c>
      <c r="AH386" s="225">
        <v>0</v>
      </c>
      <c r="AI386" s="225">
        <v>0</v>
      </c>
      <c r="AJ386" s="225">
        <v>0</v>
      </c>
      <c r="AK386" s="225">
        <v>0</v>
      </c>
      <c r="AL386" s="225">
        <v>1</v>
      </c>
      <c r="AM386" s="225">
        <v>0</v>
      </c>
      <c r="AN386" s="225">
        <v>0</v>
      </c>
      <c r="AO386" s="225">
        <v>0</v>
      </c>
      <c r="AP386" s="225">
        <v>-3.0000000000000001E-5</v>
      </c>
      <c r="AQ386" s="225">
        <v>0</v>
      </c>
      <c r="AR386" s="225">
        <v>-3.0000000000000001E-5</v>
      </c>
      <c r="AS386" s="225">
        <v>0</v>
      </c>
      <c r="AT386" s="225">
        <v>0</v>
      </c>
      <c r="AU386" s="225">
        <v>-1.2E-5</v>
      </c>
    </row>
    <row r="387" spans="2:47" x14ac:dyDescent="0.25">
      <c r="B387" s="44" t="s">
        <v>127</v>
      </c>
      <c r="C387" s="225">
        <v>0</v>
      </c>
      <c r="D387" s="225">
        <v>0</v>
      </c>
      <c r="E387" s="225">
        <v>6.6000000000000005E-5</v>
      </c>
      <c r="F387" s="225">
        <v>-4.8000000000000001E-5</v>
      </c>
      <c r="G387" s="225">
        <v>6.6000000000000005E-5</v>
      </c>
      <c r="H387" s="225">
        <v>2.7500000000000002E-4</v>
      </c>
      <c r="I387" s="225">
        <v>7.9999999999999996E-6</v>
      </c>
      <c r="J387" s="225">
        <v>3.79E-4</v>
      </c>
      <c r="K387" s="225">
        <v>-7.9999999999999996E-6</v>
      </c>
      <c r="L387" s="225">
        <v>2.7500000000000002E-4</v>
      </c>
      <c r="M387" s="225">
        <v>0</v>
      </c>
      <c r="N387" s="225">
        <v>0</v>
      </c>
      <c r="O387" s="225">
        <v>0</v>
      </c>
      <c r="P387" s="225">
        <v>0</v>
      </c>
      <c r="Q387" s="225">
        <v>0</v>
      </c>
      <c r="R387" s="225">
        <v>0</v>
      </c>
      <c r="S387" s="225">
        <v>0</v>
      </c>
      <c r="T387" s="225">
        <v>0</v>
      </c>
      <c r="U387" s="225">
        <v>0</v>
      </c>
      <c r="V387" s="225">
        <v>0</v>
      </c>
      <c r="W387" s="225">
        <v>0</v>
      </c>
      <c r="X387" s="225">
        <v>0</v>
      </c>
      <c r="Y387" s="225">
        <v>1.8E-5</v>
      </c>
      <c r="Z387" s="225">
        <v>9.5000000000000005E-5</v>
      </c>
      <c r="AA387" s="225">
        <v>6.8999999999999997E-5</v>
      </c>
      <c r="AB387" s="225">
        <v>3.0000000000000001E-5</v>
      </c>
      <c r="AC387" s="225">
        <v>-5.1999999999999997E-5</v>
      </c>
      <c r="AD387" s="225">
        <v>-5.1999999999999997E-5</v>
      </c>
      <c r="AE387" s="225">
        <v>0</v>
      </c>
      <c r="AF387" s="225">
        <v>0</v>
      </c>
      <c r="AG387" s="225">
        <v>0</v>
      </c>
      <c r="AH387" s="225">
        <v>0</v>
      </c>
      <c r="AI387" s="225">
        <v>0</v>
      </c>
      <c r="AJ387" s="225">
        <v>0</v>
      </c>
      <c r="AK387" s="225">
        <v>0</v>
      </c>
      <c r="AL387" s="225">
        <v>0</v>
      </c>
      <c r="AM387" s="225">
        <v>1</v>
      </c>
      <c r="AN387" s="225">
        <v>0</v>
      </c>
      <c r="AO387" s="225">
        <v>0</v>
      </c>
      <c r="AP387" s="225">
        <v>-2.5999999999999998E-5</v>
      </c>
      <c r="AQ387" s="225">
        <v>0</v>
      </c>
      <c r="AR387" s="225">
        <v>-2.5999999999999998E-5</v>
      </c>
      <c r="AS387" s="225">
        <v>0</v>
      </c>
      <c r="AT387" s="225">
        <v>0</v>
      </c>
      <c r="AU387" s="225">
        <v>-1.1E-5</v>
      </c>
    </row>
    <row r="388" spans="2:47" x14ac:dyDescent="0.25">
      <c r="B388" s="44" t="s">
        <v>48</v>
      </c>
      <c r="C388" s="225">
        <v>0</v>
      </c>
      <c r="D388" s="225">
        <v>0</v>
      </c>
      <c r="E388" s="225">
        <v>3.6267000000000001E-2</v>
      </c>
      <c r="F388" s="225">
        <v>-7.737E-3</v>
      </c>
      <c r="G388" s="225">
        <v>3.6267000000000001E-2</v>
      </c>
      <c r="H388" s="225">
        <v>0.28189700000000001</v>
      </c>
      <c r="I388" s="225">
        <v>4.1079999999999997E-3</v>
      </c>
      <c r="J388" s="225">
        <v>1.7863E-2</v>
      </c>
      <c r="K388" s="225">
        <v>0.99576500000000001</v>
      </c>
      <c r="L388" s="225">
        <v>0.28189700000000001</v>
      </c>
      <c r="M388" s="225">
        <v>0</v>
      </c>
      <c r="N388" s="225">
        <v>0</v>
      </c>
      <c r="O388" s="225">
        <v>0</v>
      </c>
      <c r="P388" s="225">
        <v>0</v>
      </c>
      <c r="Q388" s="225">
        <v>0</v>
      </c>
      <c r="R388" s="225">
        <v>0</v>
      </c>
      <c r="S388" s="225">
        <v>0</v>
      </c>
      <c r="T388" s="225">
        <v>0</v>
      </c>
      <c r="U388" s="225">
        <v>0</v>
      </c>
      <c r="V388" s="225">
        <v>0</v>
      </c>
      <c r="W388" s="225">
        <v>0</v>
      </c>
      <c r="X388" s="225">
        <v>0</v>
      </c>
      <c r="Y388" s="225">
        <v>2.8528999999999999E-2</v>
      </c>
      <c r="Z388" s="225">
        <v>4.4660000000000004E-3</v>
      </c>
      <c r="AA388" s="225">
        <v>7.0473999999999995E-2</v>
      </c>
      <c r="AB388" s="225">
        <v>1.6431000000000001E-2</v>
      </c>
      <c r="AC388" s="225">
        <v>-2.8230999999999999E-2</v>
      </c>
      <c r="AD388" s="225">
        <v>-2.8230999999999999E-2</v>
      </c>
      <c r="AE388" s="225">
        <v>0</v>
      </c>
      <c r="AF388" s="225">
        <v>0</v>
      </c>
      <c r="AG388" s="225">
        <v>0</v>
      </c>
      <c r="AH388" s="225">
        <v>0</v>
      </c>
      <c r="AI388" s="225">
        <v>0</v>
      </c>
      <c r="AJ388" s="225">
        <v>0</v>
      </c>
      <c r="AK388" s="225">
        <v>0</v>
      </c>
      <c r="AL388" s="225">
        <v>0</v>
      </c>
      <c r="AM388" s="225">
        <v>0</v>
      </c>
      <c r="AN388" s="225">
        <v>0</v>
      </c>
      <c r="AO388" s="225">
        <v>0</v>
      </c>
      <c r="AP388" s="225">
        <v>-1.4115000000000001E-2</v>
      </c>
      <c r="AQ388" s="225">
        <v>0</v>
      </c>
      <c r="AR388" s="225">
        <v>-1.4115000000000001E-2</v>
      </c>
      <c r="AS388" s="225">
        <v>0</v>
      </c>
      <c r="AT388" s="225">
        <v>0</v>
      </c>
      <c r="AU388" s="225">
        <v>-5.9639999999999997E-3</v>
      </c>
    </row>
    <row r="389" spans="2:47" x14ac:dyDescent="0.25">
      <c r="B389" s="44" t="s">
        <v>128</v>
      </c>
      <c r="C389" s="225">
        <v>0</v>
      </c>
      <c r="D389" s="225">
        <v>0</v>
      </c>
      <c r="E389" s="225">
        <v>0.134321</v>
      </c>
      <c r="F389" s="225">
        <v>-2.8656999999999998E-2</v>
      </c>
      <c r="G389" s="225">
        <v>0.134321</v>
      </c>
      <c r="H389" s="225">
        <v>1.044062</v>
      </c>
      <c r="I389" s="225">
        <v>1.5214E-2</v>
      </c>
      <c r="J389" s="225">
        <v>6.6158999999999996E-2</v>
      </c>
      <c r="K389" s="225">
        <v>-1.5684E-2</v>
      </c>
      <c r="L389" s="225">
        <v>1.044062</v>
      </c>
      <c r="M389" s="225">
        <v>0</v>
      </c>
      <c r="N389" s="225">
        <v>0</v>
      </c>
      <c r="O389" s="225">
        <v>0</v>
      </c>
      <c r="P389" s="225">
        <v>0</v>
      </c>
      <c r="Q389" s="225">
        <v>0</v>
      </c>
      <c r="R389" s="225">
        <v>0</v>
      </c>
      <c r="S389" s="225">
        <v>0</v>
      </c>
      <c r="T389" s="225">
        <v>0</v>
      </c>
      <c r="U389" s="225">
        <v>0</v>
      </c>
      <c r="V389" s="225">
        <v>0</v>
      </c>
      <c r="W389" s="225">
        <v>0</v>
      </c>
      <c r="X389" s="225">
        <v>0</v>
      </c>
      <c r="Y389" s="225">
        <v>0.10566399999999999</v>
      </c>
      <c r="Z389" s="225">
        <v>1.6539999999999999E-2</v>
      </c>
      <c r="AA389" s="225">
        <v>0.261015</v>
      </c>
      <c r="AB389" s="225">
        <v>6.0856E-2</v>
      </c>
      <c r="AC389" s="225">
        <v>-0.104558</v>
      </c>
      <c r="AD389" s="225">
        <v>-0.104558</v>
      </c>
      <c r="AE389" s="225">
        <v>0</v>
      </c>
      <c r="AF389" s="225">
        <v>0</v>
      </c>
      <c r="AG389" s="225">
        <v>0</v>
      </c>
      <c r="AH389" s="225">
        <v>0</v>
      </c>
      <c r="AI389" s="225">
        <v>0</v>
      </c>
      <c r="AJ389" s="225">
        <v>0</v>
      </c>
      <c r="AK389" s="225">
        <v>0</v>
      </c>
      <c r="AL389" s="225">
        <v>0</v>
      </c>
      <c r="AM389" s="225">
        <v>0</v>
      </c>
      <c r="AN389" s="225">
        <v>0</v>
      </c>
      <c r="AO389" s="225">
        <v>0</v>
      </c>
      <c r="AP389" s="225">
        <v>-5.2278999999999999E-2</v>
      </c>
      <c r="AQ389" s="225">
        <v>0</v>
      </c>
      <c r="AR389" s="225">
        <v>-5.2278999999999999E-2</v>
      </c>
      <c r="AS389" s="225">
        <v>0</v>
      </c>
      <c r="AT389" s="225">
        <v>0</v>
      </c>
      <c r="AU389" s="225">
        <v>-2.2089999999999999E-2</v>
      </c>
    </row>
    <row r="390" spans="2:47" x14ac:dyDescent="0.25">
      <c r="B390" s="44" t="s">
        <v>49</v>
      </c>
      <c r="C390" s="225">
        <v>0</v>
      </c>
      <c r="D390" s="225">
        <v>1</v>
      </c>
      <c r="E390" s="225">
        <v>7.6300000000000001E-4</v>
      </c>
      <c r="F390" s="225">
        <v>-0.65107499999999996</v>
      </c>
      <c r="G390" s="225">
        <v>7.6300000000000001E-4</v>
      </c>
      <c r="H390" s="225">
        <v>-3.1987000000000002E-2</v>
      </c>
      <c r="I390" s="225">
        <v>8.7225999999999998E-2</v>
      </c>
      <c r="J390" s="225">
        <v>-1.056E-2</v>
      </c>
      <c r="K390" s="225">
        <v>-8.992E-2</v>
      </c>
      <c r="L390" s="225">
        <v>-3.1987000000000002E-2</v>
      </c>
      <c r="M390" s="225">
        <v>0</v>
      </c>
      <c r="N390" s="225">
        <v>0</v>
      </c>
      <c r="O390" s="225">
        <v>0</v>
      </c>
      <c r="P390" s="225">
        <v>0</v>
      </c>
      <c r="Q390" s="225">
        <v>0</v>
      </c>
      <c r="R390" s="225">
        <v>0</v>
      </c>
      <c r="S390" s="225">
        <v>0</v>
      </c>
      <c r="T390" s="225">
        <v>0</v>
      </c>
      <c r="U390" s="225">
        <v>0</v>
      </c>
      <c r="V390" s="225">
        <v>0</v>
      </c>
      <c r="W390" s="225">
        <v>0</v>
      </c>
      <c r="X390" s="225">
        <v>0</v>
      </c>
      <c r="Y390" s="225">
        <v>0.349688</v>
      </c>
      <c r="Z390" s="225">
        <v>-2.64E-3</v>
      </c>
      <c r="AA390" s="225">
        <v>-7.9970000000000006E-3</v>
      </c>
      <c r="AB390" s="225">
        <v>0.34890599999999999</v>
      </c>
      <c r="AC390" s="225">
        <v>-0.59946500000000003</v>
      </c>
      <c r="AD390" s="225">
        <v>-0.59946500000000003</v>
      </c>
      <c r="AE390" s="225">
        <v>0</v>
      </c>
      <c r="AF390" s="225">
        <v>0</v>
      </c>
      <c r="AG390" s="225">
        <v>0</v>
      </c>
      <c r="AH390" s="225">
        <v>0</v>
      </c>
      <c r="AI390" s="225">
        <v>0</v>
      </c>
      <c r="AJ390" s="225">
        <v>0</v>
      </c>
      <c r="AK390" s="225">
        <v>0</v>
      </c>
      <c r="AL390" s="225">
        <v>0</v>
      </c>
      <c r="AM390" s="225">
        <v>0</v>
      </c>
      <c r="AN390" s="225">
        <v>0</v>
      </c>
      <c r="AO390" s="225">
        <v>0</v>
      </c>
      <c r="AP390" s="225">
        <v>-0.29973300000000003</v>
      </c>
      <c r="AQ390" s="225">
        <v>0</v>
      </c>
      <c r="AR390" s="225">
        <v>-0.29973300000000003</v>
      </c>
      <c r="AS390" s="225">
        <v>0</v>
      </c>
      <c r="AT390" s="225">
        <v>0</v>
      </c>
      <c r="AU390" s="225">
        <v>-0.12664800000000001</v>
      </c>
    </row>
    <row r="391" spans="2:47" x14ac:dyDescent="0.25">
      <c r="B391" s="44" t="s">
        <v>50</v>
      </c>
      <c r="C391" s="225">
        <v>0</v>
      </c>
      <c r="D391" s="225">
        <v>0</v>
      </c>
      <c r="E391" s="225">
        <v>0</v>
      </c>
      <c r="F391" s="225">
        <v>0</v>
      </c>
      <c r="G391" s="225">
        <v>0</v>
      </c>
      <c r="H391" s="225">
        <v>0</v>
      </c>
      <c r="I391" s="225">
        <v>0</v>
      </c>
      <c r="J391" s="225">
        <v>0</v>
      </c>
      <c r="K391" s="225">
        <v>0</v>
      </c>
      <c r="L391" s="225">
        <v>0</v>
      </c>
      <c r="M391" s="225">
        <v>0</v>
      </c>
      <c r="N391" s="225">
        <v>0</v>
      </c>
      <c r="O391" s="225">
        <v>0</v>
      </c>
      <c r="P391" s="225">
        <v>1.1558999999999999</v>
      </c>
      <c r="Q391" s="225">
        <v>0</v>
      </c>
      <c r="R391" s="225">
        <v>0</v>
      </c>
      <c r="S391" s="225">
        <v>1.1558999999999999</v>
      </c>
      <c r="T391" s="225">
        <v>0</v>
      </c>
      <c r="U391" s="225">
        <v>0</v>
      </c>
      <c r="V391" s="225">
        <v>0</v>
      </c>
      <c r="W391" s="225">
        <v>0</v>
      </c>
      <c r="X391" s="225">
        <v>0</v>
      </c>
      <c r="Y391" s="225">
        <v>0</v>
      </c>
      <c r="Z391" s="225">
        <v>0</v>
      </c>
      <c r="AA391" s="225">
        <v>0</v>
      </c>
      <c r="AB391" s="225">
        <v>0</v>
      </c>
      <c r="AC391" s="225">
        <v>0</v>
      </c>
      <c r="AD391" s="225">
        <v>0</v>
      </c>
      <c r="AE391" s="225">
        <v>0</v>
      </c>
      <c r="AF391" s="225">
        <v>0</v>
      </c>
      <c r="AG391" s="225">
        <v>0</v>
      </c>
      <c r="AH391" s="225">
        <v>0</v>
      </c>
      <c r="AI391" s="225">
        <v>0</v>
      </c>
      <c r="AJ391" s="225">
        <v>0</v>
      </c>
      <c r="AK391" s="225">
        <v>0</v>
      </c>
      <c r="AL391" s="225">
        <v>0</v>
      </c>
      <c r="AM391" s="225">
        <v>0</v>
      </c>
      <c r="AN391" s="225">
        <v>0</v>
      </c>
      <c r="AO391" s="225">
        <v>0</v>
      </c>
      <c r="AP391" s="225">
        <v>0</v>
      </c>
      <c r="AQ391" s="225">
        <v>0</v>
      </c>
      <c r="AR391" s="225">
        <v>0</v>
      </c>
      <c r="AS391" s="225">
        <v>0</v>
      </c>
      <c r="AT391" s="225">
        <v>0</v>
      </c>
      <c r="AU391" s="225">
        <v>0</v>
      </c>
    </row>
    <row r="392" spans="2:47" x14ac:dyDescent="0.25">
      <c r="B392" s="44" t="s">
        <v>51</v>
      </c>
      <c r="C392" s="225">
        <v>0</v>
      </c>
      <c r="D392" s="225">
        <v>0</v>
      </c>
      <c r="E392" s="225">
        <v>0</v>
      </c>
      <c r="F392" s="225">
        <v>0</v>
      </c>
      <c r="G392" s="225">
        <v>0</v>
      </c>
      <c r="H392" s="225">
        <v>0</v>
      </c>
      <c r="I392" s="225">
        <v>0</v>
      </c>
      <c r="J392" s="225">
        <v>0</v>
      </c>
      <c r="K392" s="225">
        <v>0</v>
      </c>
      <c r="L392" s="225">
        <v>0</v>
      </c>
      <c r="M392" s="225">
        <v>0</v>
      </c>
      <c r="N392" s="225">
        <v>0</v>
      </c>
      <c r="O392" s="225">
        <v>2.8555350000000002</v>
      </c>
      <c r="P392" s="225">
        <v>0</v>
      </c>
      <c r="Q392" s="225">
        <v>0</v>
      </c>
      <c r="R392" s="225">
        <v>0</v>
      </c>
      <c r="S392" s="225">
        <v>0</v>
      </c>
      <c r="T392" s="225">
        <v>0</v>
      </c>
      <c r="U392" s="225">
        <v>0</v>
      </c>
      <c r="V392" s="225">
        <v>0</v>
      </c>
      <c r="W392" s="225">
        <v>0</v>
      </c>
      <c r="X392" s="225">
        <v>0</v>
      </c>
      <c r="Y392" s="225">
        <v>0</v>
      </c>
      <c r="Z392" s="225">
        <v>0</v>
      </c>
      <c r="AA392" s="225">
        <v>0</v>
      </c>
      <c r="AB392" s="225">
        <v>0</v>
      </c>
      <c r="AC392" s="225">
        <v>0</v>
      </c>
      <c r="AD392" s="225">
        <v>0</v>
      </c>
      <c r="AE392" s="225">
        <v>0</v>
      </c>
      <c r="AF392" s="225">
        <v>0</v>
      </c>
      <c r="AG392" s="225">
        <v>0</v>
      </c>
      <c r="AH392" s="225">
        <v>0</v>
      </c>
      <c r="AI392" s="225">
        <v>0</v>
      </c>
      <c r="AJ392" s="225">
        <v>0</v>
      </c>
      <c r="AK392" s="225">
        <v>0</v>
      </c>
      <c r="AL392" s="225">
        <v>0</v>
      </c>
      <c r="AM392" s="225">
        <v>0</v>
      </c>
      <c r="AN392" s="225">
        <v>0</v>
      </c>
      <c r="AO392" s="225">
        <v>0</v>
      </c>
      <c r="AP392" s="225">
        <v>0</v>
      </c>
      <c r="AQ392" s="225">
        <v>0</v>
      </c>
      <c r="AR392" s="225">
        <v>0</v>
      </c>
      <c r="AS392" s="225">
        <v>0</v>
      </c>
      <c r="AT392" s="225">
        <v>0</v>
      </c>
      <c r="AU392" s="225">
        <v>0</v>
      </c>
    </row>
    <row r="393" spans="2:47" x14ac:dyDescent="0.25">
      <c r="B393" s="44" t="s">
        <v>52</v>
      </c>
      <c r="C393" s="225">
        <v>0</v>
      </c>
      <c r="D393" s="225">
        <v>0</v>
      </c>
      <c r="E393" s="225">
        <v>0</v>
      </c>
      <c r="F393" s="225">
        <v>0</v>
      </c>
      <c r="G393" s="225">
        <v>0</v>
      </c>
      <c r="H393" s="225">
        <v>0</v>
      </c>
      <c r="I393" s="225">
        <v>0</v>
      </c>
      <c r="J393" s="225">
        <v>0</v>
      </c>
      <c r="K393" s="225">
        <v>0</v>
      </c>
      <c r="L393" s="225">
        <v>0</v>
      </c>
      <c r="M393" s="225">
        <v>0</v>
      </c>
      <c r="N393" s="225">
        <v>0</v>
      </c>
      <c r="O393" s="225">
        <v>0</v>
      </c>
      <c r="P393" s="225">
        <v>0</v>
      </c>
      <c r="Q393" s="225">
        <v>1.1437630000000001</v>
      </c>
      <c r="R393" s="225">
        <v>0</v>
      </c>
      <c r="S393" s="225">
        <v>0</v>
      </c>
      <c r="T393" s="225">
        <v>0</v>
      </c>
      <c r="U393" s="225">
        <v>0</v>
      </c>
      <c r="V393" s="225">
        <v>0</v>
      </c>
      <c r="W393" s="225">
        <v>0</v>
      </c>
      <c r="X393" s="225">
        <v>0</v>
      </c>
      <c r="Y393" s="225">
        <v>0</v>
      </c>
      <c r="Z393" s="225">
        <v>0</v>
      </c>
      <c r="AA393" s="225">
        <v>0</v>
      </c>
      <c r="AB393" s="225">
        <v>0</v>
      </c>
      <c r="AC393" s="225">
        <v>0</v>
      </c>
      <c r="AD393" s="225">
        <v>0</v>
      </c>
      <c r="AE393" s="225">
        <v>0</v>
      </c>
      <c r="AF393" s="225">
        <v>0</v>
      </c>
      <c r="AG393" s="225">
        <v>0</v>
      </c>
      <c r="AH393" s="225">
        <v>0</v>
      </c>
      <c r="AI393" s="225">
        <v>0</v>
      </c>
      <c r="AJ393" s="225">
        <v>0</v>
      </c>
      <c r="AK393" s="225">
        <v>0</v>
      </c>
      <c r="AL393" s="225">
        <v>0</v>
      </c>
      <c r="AM393" s="225">
        <v>0</v>
      </c>
      <c r="AN393" s="225">
        <v>0</v>
      </c>
      <c r="AO393" s="225">
        <v>0</v>
      </c>
      <c r="AP393" s="225">
        <v>0</v>
      </c>
      <c r="AQ393" s="225">
        <v>0</v>
      </c>
      <c r="AR393" s="225">
        <v>0</v>
      </c>
      <c r="AS393" s="225">
        <v>0</v>
      </c>
      <c r="AT393" s="225">
        <v>0</v>
      </c>
      <c r="AU393" s="225">
        <v>0</v>
      </c>
    </row>
    <row r="394" spans="2:47" x14ac:dyDescent="0.25">
      <c r="B394" s="44" t="s">
        <v>53</v>
      </c>
      <c r="C394" s="225">
        <v>0</v>
      </c>
      <c r="D394" s="225">
        <v>0</v>
      </c>
      <c r="E394" s="225">
        <v>0</v>
      </c>
      <c r="F394" s="225">
        <v>0</v>
      </c>
      <c r="G394" s="225">
        <v>0</v>
      </c>
      <c r="H394" s="225">
        <v>0</v>
      </c>
      <c r="I394" s="225">
        <v>0</v>
      </c>
      <c r="J394" s="225">
        <v>0</v>
      </c>
      <c r="K394" s="225">
        <v>0</v>
      </c>
      <c r="L394" s="225">
        <v>0</v>
      </c>
      <c r="M394" s="225">
        <v>0</v>
      </c>
      <c r="N394" s="225">
        <v>0</v>
      </c>
      <c r="O394" s="225">
        <v>0</v>
      </c>
      <c r="P394" s="225">
        <v>0</v>
      </c>
      <c r="Q394" s="225">
        <v>0</v>
      </c>
      <c r="R394" s="225">
        <v>0.91003999999999996</v>
      </c>
      <c r="S394" s="225">
        <v>0</v>
      </c>
      <c r="T394" s="225">
        <v>0</v>
      </c>
      <c r="U394" s="225">
        <v>0</v>
      </c>
      <c r="V394" s="225">
        <v>0.91003999999999996</v>
      </c>
      <c r="W394" s="225">
        <v>0</v>
      </c>
      <c r="X394" s="225">
        <v>0</v>
      </c>
      <c r="Y394" s="225">
        <v>0</v>
      </c>
      <c r="Z394" s="225">
        <v>0</v>
      </c>
      <c r="AA394" s="225">
        <v>0</v>
      </c>
      <c r="AB394" s="225">
        <v>0</v>
      </c>
      <c r="AC394" s="225">
        <v>0</v>
      </c>
      <c r="AD394" s="225">
        <v>0</v>
      </c>
      <c r="AE394" s="225">
        <v>0</v>
      </c>
      <c r="AF394" s="225">
        <v>0</v>
      </c>
      <c r="AG394" s="225">
        <v>0</v>
      </c>
      <c r="AH394" s="225">
        <v>0</v>
      </c>
      <c r="AI394" s="225">
        <v>0</v>
      </c>
      <c r="AJ394" s="225">
        <v>0</v>
      </c>
      <c r="AK394" s="225">
        <v>0</v>
      </c>
      <c r="AL394" s="225">
        <v>0</v>
      </c>
      <c r="AM394" s="225">
        <v>0</v>
      </c>
      <c r="AN394" s="225">
        <v>0</v>
      </c>
      <c r="AO394" s="225">
        <v>0</v>
      </c>
      <c r="AP394" s="225">
        <v>0</v>
      </c>
      <c r="AQ394" s="225">
        <v>0</v>
      </c>
      <c r="AR394" s="225">
        <v>0</v>
      </c>
      <c r="AS394" s="225">
        <v>0</v>
      </c>
      <c r="AT394" s="225">
        <v>0</v>
      </c>
      <c r="AU394" s="225">
        <v>0</v>
      </c>
    </row>
    <row r="395" spans="2:47" x14ac:dyDescent="0.25">
      <c r="B395" s="44" t="s">
        <v>54</v>
      </c>
      <c r="C395" s="225">
        <v>0</v>
      </c>
      <c r="D395" s="225">
        <v>0</v>
      </c>
      <c r="E395" s="225">
        <v>-3.3494000000000003E-2</v>
      </c>
      <c r="F395" s="225">
        <v>3.3235000000000001E-2</v>
      </c>
      <c r="G395" s="225">
        <v>-3.3494000000000003E-2</v>
      </c>
      <c r="H395" s="225">
        <v>0.35895899999999997</v>
      </c>
      <c r="I395" s="225">
        <v>-3.7940000000000001E-3</v>
      </c>
      <c r="J395" s="225">
        <v>0.10899499999999999</v>
      </c>
      <c r="K395" s="225">
        <v>1.034789</v>
      </c>
      <c r="L395" s="225">
        <v>0.35895899999999997</v>
      </c>
      <c r="M395" s="225">
        <v>0</v>
      </c>
      <c r="N395" s="225">
        <v>0</v>
      </c>
      <c r="O395" s="225">
        <v>0</v>
      </c>
      <c r="P395" s="225">
        <v>0</v>
      </c>
      <c r="Q395" s="225">
        <v>0</v>
      </c>
      <c r="R395" s="225">
        <v>0</v>
      </c>
      <c r="S395" s="225">
        <v>0</v>
      </c>
      <c r="T395" s="225">
        <v>0</v>
      </c>
      <c r="U395" s="225">
        <v>0</v>
      </c>
      <c r="V395" s="225">
        <v>0</v>
      </c>
      <c r="W395" s="225">
        <v>0</v>
      </c>
      <c r="X395" s="225">
        <v>0</v>
      </c>
      <c r="Y395" s="225">
        <v>-2.5900000000000001E-4</v>
      </c>
      <c r="Z395" s="225">
        <v>2.7248999999999999E-2</v>
      </c>
      <c r="AA395" s="225">
        <v>8.974E-2</v>
      </c>
      <c r="AB395" s="225">
        <v>-4.0151750000000002</v>
      </c>
      <c r="AC395" s="225">
        <v>6.898593</v>
      </c>
      <c r="AD395" s="225">
        <v>6.898593</v>
      </c>
      <c r="AE395" s="225">
        <v>0</v>
      </c>
      <c r="AF395" s="225">
        <v>0</v>
      </c>
      <c r="AG395" s="225">
        <v>0</v>
      </c>
      <c r="AH395" s="225">
        <v>0</v>
      </c>
      <c r="AI395" s="225">
        <v>0</v>
      </c>
      <c r="AJ395" s="225">
        <v>0</v>
      </c>
      <c r="AK395" s="225">
        <v>0</v>
      </c>
      <c r="AL395" s="225">
        <v>0</v>
      </c>
      <c r="AM395" s="225">
        <v>0</v>
      </c>
      <c r="AN395" s="225">
        <v>1</v>
      </c>
      <c r="AO395" s="225">
        <v>0</v>
      </c>
      <c r="AP395" s="225">
        <v>3.4492959999999999</v>
      </c>
      <c r="AQ395" s="225">
        <v>0</v>
      </c>
      <c r="AR395" s="225">
        <v>3.4492959999999999</v>
      </c>
      <c r="AS395" s="225">
        <v>0</v>
      </c>
      <c r="AT395" s="225">
        <v>0</v>
      </c>
      <c r="AU395" s="225">
        <v>1.457449</v>
      </c>
    </row>
    <row r="396" spans="2:47" x14ac:dyDescent="0.25">
      <c r="B396" s="44" t="s">
        <v>55</v>
      </c>
      <c r="C396" s="225">
        <v>0</v>
      </c>
      <c r="D396" s="225">
        <v>0</v>
      </c>
      <c r="E396" s="225">
        <v>1.3471E-2</v>
      </c>
      <c r="F396" s="225">
        <v>-4.6909999999999999E-3</v>
      </c>
      <c r="G396" s="225">
        <v>1.3471E-2</v>
      </c>
      <c r="H396" s="225">
        <v>5.8249000000000002E-2</v>
      </c>
      <c r="I396" s="225">
        <v>1.526E-3</v>
      </c>
      <c r="J396" s="225">
        <v>2.4895E-2</v>
      </c>
      <c r="K396" s="225">
        <v>0.148427</v>
      </c>
      <c r="L396" s="225">
        <v>5.8249000000000002E-2</v>
      </c>
      <c r="M396" s="225">
        <v>0</v>
      </c>
      <c r="N396" s="225">
        <v>0</v>
      </c>
      <c r="O396" s="225">
        <v>0</v>
      </c>
      <c r="P396" s="225">
        <v>0</v>
      </c>
      <c r="Q396" s="225">
        <v>0</v>
      </c>
      <c r="R396" s="225">
        <v>0</v>
      </c>
      <c r="S396" s="225">
        <v>0</v>
      </c>
      <c r="T396" s="225">
        <v>0</v>
      </c>
      <c r="U396" s="225">
        <v>0</v>
      </c>
      <c r="V396" s="225">
        <v>0</v>
      </c>
      <c r="W396" s="225">
        <v>0</v>
      </c>
      <c r="X396" s="225">
        <v>0</v>
      </c>
      <c r="Y396" s="225">
        <v>8.7810000000000006E-3</v>
      </c>
      <c r="Z396" s="225">
        <v>6.2240000000000004E-3</v>
      </c>
      <c r="AA396" s="225">
        <v>1.4562E-2</v>
      </c>
      <c r="AB396" s="225">
        <v>6.1029999999999999E-3</v>
      </c>
      <c r="AC396" s="225">
        <v>0.989514</v>
      </c>
      <c r="AD396" s="225">
        <v>0.989514</v>
      </c>
      <c r="AE396" s="225">
        <v>0</v>
      </c>
      <c r="AF396" s="225">
        <v>0</v>
      </c>
      <c r="AG396" s="225">
        <v>0</v>
      </c>
      <c r="AH396" s="225">
        <v>0</v>
      </c>
      <c r="AI396" s="225">
        <v>0</v>
      </c>
      <c r="AJ396" s="225">
        <v>0</v>
      </c>
      <c r="AK396" s="225">
        <v>0</v>
      </c>
      <c r="AL396" s="225">
        <v>0</v>
      </c>
      <c r="AM396" s="225">
        <v>0</v>
      </c>
      <c r="AN396" s="225">
        <v>0</v>
      </c>
      <c r="AO396" s="225">
        <v>0</v>
      </c>
      <c r="AP396" s="225">
        <v>0.494757</v>
      </c>
      <c r="AQ396" s="225">
        <v>0</v>
      </c>
      <c r="AR396" s="225">
        <v>0.494757</v>
      </c>
      <c r="AS396" s="225">
        <v>0</v>
      </c>
      <c r="AT396" s="225">
        <v>0</v>
      </c>
      <c r="AU396" s="225">
        <v>0.20905199999999999</v>
      </c>
    </row>
    <row r="397" spans="2:47" x14ac:dyDescent="0.25">
      <c r="B397" s="44" t="s">
        <v>56</v>
      </c>
      <c r="C397" s="225">
        <v>0</v>
      </c>
      <c r="D397" s="225">
        <v>0</v>
      </c>
      <c r="E397" s="225">
        <v>-3.3500000000000001E-4</v>
      </c>
      <c r="F397" s="225">
        <v>3.3199999999999999E-4</v>
      </c>
      <c r="G397" s="225">
        <v>-3.3500000000000001E-4</v>
      </c>
      <c r="H397" s="225">
        <v>3.5899999999999999E-3</v>
      </c>
      <c r="I397" s="225">
        <v>-3.8000000000000002E-5</v>
      </c>
      <c r="J397" s="225">
        <v>1.09E-3</v>
      </c>
      <c r="K397" s="225">
        <v>1.0348E-2</v>
      </c>
      <c r="L397" s="225">
        <v>3.5899999999999999E-3</v>
      </c>
      <c r="M397" s="225">
        <v>0</v>
      </c>
      <c r="N397" s="225">
        <v>0</v>
      </c>
      <c r="O397" s="225">
        <v>0</v>
      </c>
      <c r="P397" s="225">
        <v>0</v>
      </c>
      <c r="Q397" s="225">
        <v>0</v>
      </c>
      <c r="R397" s="225">
        <v>0</v>
      </c>
      <c r="S397" s="225">
        <v>0</v>
      </c>
      <c r="T397" s="225">
        <v>0</v>
      </c>
      <c r="U397" s="225">
        <v>0</v>
      </c>
      <c r="V397" s="225">
        <v>0</v>
      </c>
      <c r="W397" s="225">
        <v>0</v>
      </c>
      <c r="X397" s="225">
        <v>0</v>
      </c>
      <c r="Y397" s="225">
        <v>-3.0000000000000001E-6</v>
      </c>
      <c r="Z397" s="225">
        <v>2.72E-4</v>
      </c>
      <c r="AA397" s="225">
        <v>8.9700000000000001E-4</v>
      </c>
      <c r="AB397" s="225">
        <v>-4.0152E-2</v>
      </c>
      <c r="AC397" s="225">
        <v>6.8986000000000006E-2</v>
      </c>
      <c r="AD397" s="225">
        <v>6.8986000000000006E-2</v>
      </c>
      <c r="AE397" s="225">
        <v>0</v>
      </c>
      <c r="AF397" s="225">
        <v>0</v>
      </c>
      <c r="AG397" s="225">
        <v>0</v>
      </c>
      <c r="AH397" s="225">
        <v>0</v>
      </c>
      <c r="AI397" s="225">
        <v>0</v>
      </c>
      <c r="AJ397" s="225">
        <v>0</v>
      </c>
      <c r="AK397" s="225">
        <v>0</v>
      </c>
      <c r="AL397" s="225">
        <v>0</v>
      </c>
      <c r="AM397" s="225">
        <v>0</v>
      </c>
      <c r="AN397" s="225">
        <v>0</v>
      </c>
      <c r="AO397" s="225">
        <v>1</v>
      </c>
      <c r="AP397" s="225">
        <v>3.4493000000000003E-2</v>
      </c>
      <c r="AQ397" s="225">
        <v>0</v>
      </c>
      <c r="AR397" s="225">
        <v>3.4493000000000003E-2</v>
      </c>
      <c r="AS397" s="225">
        <v>0</v>
      </c>
      <c r="AT397" s="225">
        <v>0</v>
      </c>
      <c r="AU397" s="225">
        <v>1.4574E-2</v>
      </c>
    </row>
    <row r="398" spans="2:47" x14ac:dyDescent="0.25">
      <c r="B398" s="44" t="s">
        <v>202</v>
      </c>
      <c r="C398" s="225">
        <v>0</v>
      </c>
      <c r="D398" s="225">
        <v>0</v>
      </c>
      <c r="E398" s="225">
        <v>3.8699999999999997E-4</v>
      </c>
      <c r="F398" s="225">
        <v>-1.26E-4</v>
      </c>
      <c r="G398" s="225">
        <v>3.8699999999999997E-4</v>
      </c>
      <c r="H398" s="225">
        <v>1.993E-3</v>
      </c>
      <c r="I398" s="225">
        <v>4.3999999999999999E-5</v>
      </c>
      <c r="J398" s="225">
        <v>2.7469999999999999E-3</v>
      </c>
      <c r="K398" s="225">
        <v>-4.5000000000000003E-5</v>
      </c>
      <c r="L398" s="225">
        <v>1.993E-3</v>
      </c>
      <c r="M398" s="225">
        <v>0</v>
      </c>
      <c r="N398" s="225">
        <v>0</v>
      </c>
      <c r="O398" s="225">
        <v>0</v>
      </c>
      <c r="P398" s="225">
        <v>0</v>
      </c>
      <c r="Q398" s="225">
        <v>0</v>
      </c>
      <c r="R398" s="225">
        <v>0</v>
      </c>
      <c r="S398" s="225">
        <v>0</v>
      </c>
      <c r="T398" s="225">
        <v>0</v>
      </c>
      <c r="U398" s="225">
        <v>0</v>
      </c>
      <c r="V398" s="225">
        <v>0</v>
      </c>
      <c r="W398" s="225">
        <v>0</v>
      </c>
      <c r="X398" s="225">
        <v>0</v>
      </c>
      <c r="Y398" s="225">
        <v>2.5999999999999998E-4</v>
      </c>
      <c r="Z398" s="225">
        <v>6.87E-4</v>
      </c>
      <c r="AA398" s="225">
        <v>4.9799999999999996E-4</v>
      </c>
      <c r="AB398" s="225">
        <v>1.75E-4</v>
      </c>
      <c r="AC398" s="225">
        <v>-3.01E-4</v>
      </c>
      <c r="AD398" s="225">
        <v>-3.01E-4</v>
      </c>
      <c r="AE398" s="225">
        <v>0</v>
      </c>
      <c r="AF398" s="225">
        <v>0</v>
      </c>
      <c r="AG398" s="225">
        <v>0.14000000000000001</v>
      </c>
      <c r="AH398" s="225">
        <v>0</v>
      </c>
      <c r="AI398" s="225">
        <v>1</v>
      </c>
      <c r="AJ398" s="225">
        <v>0</v>
      </c>
      <c r="AK398" s="225">
        <v>0</v>
      </c>
      <c r="AL398" s="225">
        <v>0</v>
      </c>
      <c r="AM398" s="225">
        <v>0</v>
      </c>
      <c r="AN398" s="225">
        <v>0</v>
      </c>
      <c r="AO398" s="225">
        <v>0</v>
      </c>
      <c r="AP398" s="225">
        <v>-1.4999999999999999E-4</v>
      </c>
      <c r="AQ398" s="225">
        <v>0</v>
      </c>
      <c r="AR398" s="225">
        <v>-1.4999999999999999E-4</v>
      </c>
      <c r="AS398" s="225">
        <v>0</v>
      </c>
      <c r="AT398" s="225">
        <v>0</v>
      </c>
      <c r="AU398" s="225">
        <v>-6.3999999999999997E-5</v>
      </c>
    </row>
    <row r="399" spans="2:47" x14ac:dyDescent="0.25">
      <c r="B399" s="44" t="s">
        <v>203</v>
      </c>
      <c r="C399" s="225">
        <v>0</v>
      </c>
      <c r="D399" s="225">
        <v>0</v>
      </c>
      <c r="E399" s="225">
        <v>4.9700000000000005E-4</v>
      </c>
      <c r="F399" s="225">
        <v>-1.6200000000000001E-4</v>
      </c>
      <c r="G399" s="225">
        <v>4.9700000000000005E-4</v>
      </c>
      <c r="H399" s="225">
        <v>2.562E-3</v>
      </c>
      <c r="I399" s="225">
        <v>5.5999999999999999E-5</v>
      </c>
      <c r="J399" s="225">
        <v>3.532E-3</v>
      </c>
      <c r="K399" s="225">
        <v>-5.8E-5</v>
      </c>
      <c r="L399" s="225">
        <v>2.562E-3</v>
      </c>
      <c r="M399" s="225">
        <v>0</v>
      </c>
      <c r="N399" s="225">
        <v>0</v>
      </c>
      <c r="O399" s="225">
        <v>0</v>
      </c>
      <c r="P399" s="225">
        <v>0</v>
      </c>
      <c r="Q399" s="225">
        <v>0</v>
      </c>
      <c r="R399" s="225">
        <v>0</v>
      </c>
      <c r="S399" s="225">
        <v>0</v>
      </c>
      <c r="T399" s="225">
        <v>0</v>
      </c>
      <c r="U399" s="225">
        <v>0</v>
      </c>
      <c r="V399" s="225">
        <v>0</v>
      </c>
      <c r="W399" s="225">
        <v>0</v>
      </c>
      <c r="X399" s="225">
        <v>0</v>
      </c>
      <c r="Y399" s="225">
        <v>3.3500000000000001E-4</v>
      </c>
      <c r="Z399" s="225">
        <v>8.83E-4</v>
      </c>
      <c r="AA399" s="225">
        <v>6.4099999999999997E-4</v>
      </c>
      <c r="AB399" s="225">
        <v>2.2499999999999999E-4</v>
      </c>
      <c r="AC399" s="225">
        <v>-3.8699999999999997E-4</v>
      </c>
      <c r="AD399" s="225">
        <v>-3.8699999999999997E-4</v>
      </c>
      <c r="AE399" s="225">
        <v>0</v>
      </c>
      <c r="AF399" s="225">
        <v>0</v>
      </c>
      <c r="AG399" s="225">
        <v>0.18</v>
      </c>
      <c r="AH399" s="225">
        <v>0</v>
      </c>
      <c r="AI399" s="225">
        <v>0</v>
      </c>
      <c r="AJ399" s="225">
        <v>1</v>
      </c>
      <c r="AK399" s="225">
        <v>0</v>
      </c>
      <c r="AL399" s="225">
        <v>0</v>
      </c>
      <c r="AM399" s="225">
        <v>0</v>
      </c>
      <c r="AN399" s="225">
        <v>0</v>
      </c>
      <c r="AO399" s="225">
        <v>0</v>
      </c>
      <c r="AP399" s="225">
        <v>-1.93E-4</v>
      </c>
      <c r="AQ399" s="225">
        <v>0</v>
      </c>
      <c r="AR399" s="225">
        <v>-1.93E-4</v>
      </c>
      <c r="AS399" s="225">
        <v>0</v>
      </c>
      <c r="AT399" s="225">
        <v>0</v>
      </c>
      <c r="AU399" s="225">
        <v>-8.2000000000000001E-5</v>
      </c>
    </row>
    <row r="400" spans="2:47" x14ac:dyDescent="0.25">
      <c r="B400" s="44" t="s">
        <v>204</v>
      </c>
      <c r="C400" s="225">
        <v>0</v>
      </c>
      <c r="D400" s="225">
        <v>0</v>
      </c>
      <c r="E400" s="225">
        <v>1.8779999999999999E-3</v>
      </c>
      <c r="F400" s="225">
        <v>-6.1300000000000005E-4</v>
      </c>
      <c r="G400" s="225">
        <v>1.8779999999999999E-3</v>
      </c>
      <c r="H400" s="225">
        <v>9.6799999999999994E-3</v>
      </c>
      <c r="I400" s="225">
        <v>2.13E-4</v>
      </c>
      <c r="J400" s="225">
        <v>1.3342E-2</v>
      </c>
      <c r="K400" s="225">
        <v>-2.1900000000000001E-4</v>
      </c>
      <c r="L400" s="225">
        <v>9.6799999999999994E-3</v>
      </c>
      <c r="M400" s="225">
        <v>0</v>
      </c>
      <c r="N400" s="225">
        <v>0</v>
      </c>
      <c r="O400" s="225">
        <v>0</v>
      </c>
      <c r="P400" s="225">
        <v>0</v>
      </c>
      <c r="Q400" s="225">
        <v>0</v>
      </c>
      <c r="R400" s="225">
        <v>0</v>
      </c>
      <c r="S400" s="225">
        <v>0</v>
      </c>
      <c r="T400" s="225">
        <v>0</v>
      </c>
      <c r="U400" s="225">
        <v>0</v>
      </c>
      <c r="V400" s="225">
        <v>0</v>
      </c>
      <c r="W400" s="225">
        <v>0</v>
      </c>
      <c r="X400" s="225">
        <v>0</v>
      </c>
      <c r="Y400" s="225">
        <v>1.2650000000000001E-3</v>
      </c>
      <c r="Z400" s="225">
        <v>3.3349999999999999E-3</v>
      </c>
      <c r="AA400" s="225">
        <v>2.4199999999999998E-3</v>
      </c>
      <c r="AB400" s="225">
        <v>8.5099999999999998E-4</v>
      </c>
      <c r="AC400" s="225">
        <v>-1.462E-3</v>
      </c>
      <c r="AD400" s="225">
        <v>-1.462E-3</v>
      </c>
      <c r="AE400" s="225">
        <v>0</v>
      </c>
      <c r="AF400" s="225">
        <v>0</v>
      </c>
      <c r="AG400" s="225">
        <v>0.68</v>
      </c>
      <c r="AH400" s="225">
        <v>1</v>
      </c>
      <c r="AI400" s="225">
        <v>0</v>
      </c>
      <c r="AJ400" s="225">
        <v>0</v>
      </c>
      <c r="AK400" s="225">
        <v>0</v>
      </c>
      <c r="AL400" s="225">
        <v>0</v>
      </c>
      <c r="AM400" s="225">
        <v>0</v>
      </c>
      <c r="AN400" s="225">
        <v>0</v>
      </c>
      <c r="AO400" s="225">
        <v>0</v>
      </c>
      <c r="AP400" s="225">
        <v>-7.3099999999999999E-4</v>
      </c>
      <c r="AQ400" s="225">
        <v>0</v>
      </c>
      <c r="AR400" s="225">
        <v>-7.3099999999999999E-4</v>
      </c>
      <c r="AS400" s="225">
        <v>0</v>
      </c>
      <c r="AT400" s="225">
        <v>0</v>
      </c>
      <c r="AU400" s="225">
        <v>-3.0899999999999998E-4</v>
      </c>
    </row>
    <row r="401" spans="2:47" x14ac:dyDescent="0.25">
      <c r="B401" s="44" t="s">
        <v>205</v>
      </c>
      <c r="C401" s="225">
        <v>0</v>
      </c>
      <c r="D401" s="225">
        <v>0</v>
      </c>
      <c r="E401" s="225">
        <v>6.1149999999999998E-3</v>
      </c>
      <c r="F401" s="225">
        <v>-1.32E-3</v>
      </c>
      <c r="G401" s="225">
        <v>6.1149999999999998E-3</v>
      </c>
      <c r="H401" s="225">
        <v>4.7190999999999997E-2</v>
      </c>
      <c r="I401" s="225">
        <v>6.9300000000000004E-4</v>
      </c>
      <c r="J401" s="225">
        <v>3.8809999999999999E-3</v>
      </c>
      <c r="K401" s="225">
        <v>0.16428599999999999</v>
      </c>
      <c r="L401" s="225">
        <v>4.7190999999999997E-2</v>
      </c>
      <c r="M401" s="225">
        <v>0</v>
      </c>
      <c r="N401" s="225">
        <v>0</v>
      </c>
      <c r="O401" s="225">
        <v>0</v>
      </c>
      <c r="P401" s="225">
        <v>0</v>
      </c>
      <c r="Q401" s="225">
        <v>0</v>
      </c>
      <c r="R401" s="225">
        <v>0</v>
      </c>
      <c r="S401" s="225">
        <v>0</v>
      </c>
      <c r="T401" s="225">
        <v>0</v>
      </c>
      <c r="U401" s="225">
        <v>0</v>
      </c>
      <c r="V401" s="225">
        <v>0</v>
      </c>
      <c r="W401" s="225">
        <v>0</v>
      </c>
      <c r="X401" s="225">
        <v>0</v>
      </c>
      <c r="Y401" s="225">
        <v>4.7959999999999999E-3</v>
      </c>
      <c r="Z401" s="225">
        <v>9.7000000000000005E-4</v>
      </c>
      <c r="AA401" s="225">
        <v>1.1797999999999999E-2</v>
      </c>
      <c r="AB401" s="225">
        <v>2.771E-3</v>
      </c>
      <c r="AC401" s="225">
        <v>-4.7600000000000003E-3</v>
      </c>
      <c r="AD401" s="225">
        <v>-4.7600000000000003E-3</v>
      </c>
      <c r="AE401" s="225">
        <v>0</v>
      </c>
      <c r="AF401" s="225">
        <v>0</v>
      </c>
      <c r="AG401" s="225">
        <v>4.7600000000000003E-2</v>
      </c>
      <c r="AH401" s="225">
        <v>0</v>
      </c>
      <c r="AI401" s="225">
        <v>0.34</v>
      </c>
      <c r="AJ401" s="225">
        <v>0</v>
      </c>
      <c r="AK401" s="225">
        <v>1</v>
      </c>
      <c r="AL401" s="225">
        <v>0</v>
      </c>
      <c r="AM401" s="225">
        <v>0</v>
      </c>
      <c r="AN401" s="225">
        <v>0</v>
      </c>
      <c r="AO401" s="225">
        <v>0</v>
      </c>
      <c r="AP401" s="225">
        <v>0.54762</v>
      </c>
      <c r="AQ401" s="225">
        <v>0</v>
      </c>
      <c r="AR401" s="225">
        <v>0.54762</v>
      </c>
      <c r="AS401" s="225">
        <v>0</v>
      </c>
      <c r="AT401" s="225">
        <v>0</v>
      </c>
      <c r="AU401" s="225">
        <v>0.23138900000000001</v>
      </c>
    </row>
    <row r="402" spans="2:47" x14ac:dyDescent="0.25">
      <c r="B402" s="44" t="s">
        <v>129</v>
      </c>
      <c r="C402" s="225">
        <v>0</v>
      </c>
      <c r="D402" s="225">
        <v>0</v>
      </c>
      <c r="E402" s="225">
        <v>0</v>
      </c>
      <c r="F402" s="225">
        <v>0</v>
      </c>
      <c r="G402" s="225">
        <v>0</v>
      </c>
      <c r="H402" s="225">
        <v>0</v>
      </c>
      <c r="I402" s="225">
        <v>0</v>
      </c>
      <c r="J402" s="225">
        <v>0</v>
      </c>
      <c r="K402" s="225">
        <v>0</v>
      </c>
      <c r="L402" s="225">
        <v>0</v>
      </c>
      <c r="M402" s="225">
        <v>0</v>
      </c>
      <c r="N402" s="225">
        <v>0</v>
      </c>
      <c r="O402" s="225">
        <v>0</v>
      </c>
      <c r="P402" s="225">
        <v>0</v>
      </c>
      <c r="Q402" s="225">
        <v>0</v>
      </c>
      <c r="R402" s="225">
        <v>0</v>
      </c>
      <c r="S402" s="225">
        <v>1</v>
      </c>
      <c r="T402" s="225">
        <v>1</v>
      </c>
      <c r="U402" s="225">
        <v>0</v>
      </c>
      <c r="V402" s="225">
        <v>0</v>
      </c>
      <c r="W402" s="225">
        <v>0</v>
      </c>
      <c r="X402" s="225">
        <v>0</v>
      </c>
      <c r="Y402" s="225">
        <v>0</v>
      </c>
      <c r="Z402" s="225">
        <v>0</v>
      </c>
      <c r="AA402" s="225">
        <v>0</v>
      </c>
      <c r="AB402" s="225">
        <v>0</v>
      </c>
      <c r="AC402" s="225">
        <v>0</v>
      </c>
      <c r="AD402" s="225">
        <v>0</v>
      </c>
      <c r="AE402" s="225">
        <v>0</v>
      </c>
      <c r="AF402" s="225">
        <v>0</v>
      </c>
      <c r="AG402" s="225">
        <v>0</v>
      </c>
      <c r="AH402" s="225">
        <v>0</v>
      </c>
      <c r="AI402" s="225">
        <v>0</v>
      </c>
      <c r="AJ402" s="225">
        <v>0</v>
      </c>
      <c r="AK402" s="225">
        <v>0</v>
      </c>
      <c r="AL402" s="225">
        <v>0</v>
      </c>
      <c r="AM402" s="225">
        <v>0</v>
      </c>
      <c r="AN402" s="225">
        <v>0</v>
      </c>
      <c r="AO402" s="225">
        <v>0</v>
      </c>
      <c r="AP402" s="225">
        <v>0</v>
      </c>
      <c r="AQ402" s="225">
        <v>0</v>
      </c>
      <c r="AR402" s="225">
        <v>0</v>
      </c>
      <c r="AS402" s="225">
        <v>0</v>
      </c>
      <c r="AT402" s="225">
        <v>0</v>
      </c>
      <c r="AU402" s="225">
        <v>0</v>
      </c>
    </row>
    <row r="403" spans="2:47" x14ac:dyDescent="0.25">
      <c r="B403" s="44" t="s">
        <v>130</v>
      </c>
      <c r="C403" s="225">
        <v>0</v>
      </c>
      <c r="D403" s="225">
        <v>0</v>
      </c>
      <c r="E403" s="225">
        <v>0</v>
      </c>
      <c r="F403" s="225">
        <v>0</v>
      </c>
      <c r="G403" s="225">
        <v>0</v>
      </c>
      <c r="H403" s="225">
        <v>0</v>
      </c>
      <c r="I403" s="225">
        <v>0</v>
      </c>
      <c r="J403" s="225">
        <v>0</v>
      </c>
      <c r="K403" s="225">
        <v>0</v>
      </c>
      <c r="L403" s="225">
        <v>0</v>
      </c>
      <c r="M403" s="225">
        <v>0</v>
      </c>
      <c r="N403" s="225">
        <v>0</v>
      </c>
      <c r="O403" s="225">
        <v>0</v>
      </c>
      <c r="P403" s="225">
        <v>0</v>
      </c>
      <c r="Q403" s="225">
        <v>0</v>
      </c>
      <c r="R403" s="225">
        <v>0</v>
      </c>
      <c r="S403" s="225">
        <v>1</v>
      </c>
      <c r="T403" s="225">
        <v>1</v>
      </c>
      <c r="U403" s="225">
        <v>1</v>
      </c>
      <c r="V403" s="225">
        <v>0</v>
      </c>
      <c r="W403" s="225">
        <v>0</v>
      </c>
      <c r="X403" s="225">
        <v>0</v>
      </c>
      <c r="Y403" s="225">
        <v>0</v>
      </c>
      <c r="Z403" s="225">
        <v>0</v>
      </c>
      <c r="AA403" s="225">
        <v>0</v>
      </c>
      <c r="AB403" s="225">
        <v>0</v>
      </c>
      <c r="AC403" s="225">
        <v>0</v>
      </c>
      <c r="AD403" s="225">
        <v>0</v>
      </c>
      <c r="AE403" s="225">
        <v>0</v>
      </c>
      <c r="AF403" s="225">
        <v>0</v>
      </c>
      <c r="AG403" s="225">
        <v>0</v>
      </c>
      <c r="AH403" s="225">
        <v>0</v>
      </c>
      <c r="AI403" s="225">
        <v>0</v>
      </c>
      <c r="AJ403" s="225">
        <v>0</v>
      </c>
      <c r="AK403" s="225">
        <v>0</v>
      </c>
      <c r="AL403" s="225">
        <v>0</v>
      </c>
      <c r="AM403" s="225">
        <v>0</v>
      </c>
      <c r="AN403" s="225">
        <v>0</v>
      </c>
      <c r="AO403" s="225">
        <v>0</v>
      </c>
      <c r="AP403" s="225">
        <v>0</v>
      </c>
      <c r="AQ403" s="225">
        <v>0</v>
      </c>
      <c r="AR403" s="225">
        <v>0</v>
      </c>
      <c r="AS403" s="225">
        <v>0</v>
      </c>
      <c r="AT403" s="225">
        <v>0</v>
      </c>
      <c r="AU403" s="225">
        <v>0</v>
      </c>
    </row>
    <row r="404" spans="2:47" x14ac:dyDescent="0.25">
      <c r="B404" s="44" t="s">
        <v>131</v>
      </c>
      <c r="C404" s="225">
        <v>0</v>
      </c>
      <c r="D404" s="225">
        <v>0</v>
      </c>
      <c r="E404" s="225">
        <v>0</v>
      </c>
      <c r="F404" s="225">
        <v>0</v>
      </c>
      <c r="G404" s="225">
        <v>0</v>
      </c>
      <c r="H404" s="225">
        <v>0</v>
      </c>
      <c r="I404" s="225">
        <v>0</v>
      </c>
      <c r="J404" s="225">
        <v>0</v>
      </c>
      <c r="K404" s="225">
        <v>0</v>
      </c>
      <c r="L404" s="225">
        <v>0</v>
      </c>
      <c r="M404" s="225">
        <v>0</v>
      </c>
      <c r="N404" s="225">
        <v>0</v>
      </c>
      <c r="O404" s="225">
        <v>0</v>
      </c>
      <c r="P404" s="225">
        <v>0</v>
      </c>
      <c r="Q404" s="225">
        <v>0</v>
      </c>
      <c r="R404" s="225">
        <v>0</v>
      </c>
      <c r="S404" s="225">
        <v>0</v>
      </c>
      <c r="T404" s="225">
        <v>0</v>
      </c>
      <c r="U404" s="225">
        <v>0</v>
      </c>
      <c r="V404" s="225">
        <v>1</v>
      </c>
      <c r="W404" s="225">
        <v>1</v>
      </c>
      <c r="X404" s="225">
        <v>0</v>
      </c>
      <c r="Y404" s="225">
        <v>0</v>
      </c>
      <c r="Z404" s="225">
        <v>0</v>
      </c>
      <c r="AA404" s="225">
        <v>0</v>
      </c>
      <c r="AB404" s="225">
        <v>0</v>
      </c>
      <c r="AC404" s="225">
        <v>0</v>
      </c>
      <c r="AD404" s="225">
        <v>0</v>
      </c>
      <c r="AE404" s="225">
        <v>0</v>
      </c>
      <c r="AF404" s="225">
        <v>0</v>
      </c>
      <c r="AG404" s="225">
        <v>0</v>
      </c>
      <c r="AH404" s="225">
        <v>0</v>
      </c>
      <c r="AI404" s="225">
        <v>0</v>
      </c>
      <c r="AJ404" s="225">
        <v>0</v>
      </c>
      <c r="AK404" s="225">
        <v>0</v>
      </c>
      <c r="AL404" s="225">
        <v>0</v>
      </c>
      <c r="AM404" s="225">
        <v>0</v>
      </c>
      <c r="AN404" s="225">
        <v>0</v>
      </c>
      <c r="AO404" s="225">
        <v>0</v>
      </c>
      <c r="AP404" s="225">
        <v>0</v>
      </c>
      <c r="AQ404" s="225">
        <v>0</v>
      </c>
      <c r="AR404" s="225">
        <v>0</v>
      </c>
      <c r="AS404" s="225">
        <v>0</v>
      </c>
      <c r="AT404" s="225">
        <v>0</v>
      </c>
      <c r="AU404" s="225">
        <v>0</v>
      </c>
    </row>
    <row r="405" spans="2:47" x14ac:dyDescent="0.25">
      <c r="B405" s="44" t="s">
        <v>132</v>
      </c>
      <c r="C405" s="225">
        <v>0</v>
      </c>
      <c r="D405" s="225">
        <v>0</v>
      </c>
      <c r="E405" s="225">
        <v>0</v>
      </c>
      <c r="F405" s="225">
        <v>0</v>
      </c>
      <c r="G405" s="225">
        <v>0</v>
      </c>
      <c r="H405" s="225">
        <v>0</v>
      </c>
      <c r="I405" s="225">
        <v>0</v>
      </c>
      <c r="J405" s="225">
        <v>0</v>
      </c>
      <c r="K405" s="225">
        <v>0</v>
      </c>
      <c r="L405" s="225">
        <v>0</v>
      </c>
      <c r="M405" s="225">
        <v>0</v>
      </c>
      <c r="N405" s="225">
        <v>0</v>
      </c>
      <c r="O405" s="225">
        <v>0</v>
      </c>
      <c r="P405" s="225">
        <v>0</v>
      </c>
      <c r="Q405" s="225">
        <v>0</v>
      </c>
      <c r="R405" s="225">
        <v>0</v>
      </c>
      <c r="S405" s="225">
        <v>0</v>
      </c>
      <c r="T405" s="225">
        <v>0</v>
      </c>
      <c r="U405" s="225">
        <v>0</v>
      </c>
      <c r="V405" s="225">
        <v>1</v>
      </c>
      <c r="W405" s="225">
        <v>1</v>
      </c>
      <c r="X405" s="225">
        <v>1</v>
      </c>
      <c r="Y405" s="225">
        <v>0</v>
      </c>
      <c r="Z405" s="225">
        <v>0</v>
      </c>
      <c r="AA405" s="225">
        <v>0</v>
      </c>
      <c r="AB405" s="225">
        <v>0</v>
      </c>
      <c r="AC405" s="225">
        <v>0</v>
      </c>
      <c r="AD405" s="225">
        <v>0</v>
      </c>
      <c r="AE405" s="225">
        <v>0</v>
      </c>
      <c r="AF405" s="225">
        <v>0</v>
      </c>
      <c r="AG405" s="225">
        <v>0</v>
      </c>
      <c r="AH405" s="225">
        <v>0</v>
      </c>
      <c r="AI405" s="225">
        <v>0</v>
      </c>
      <c r="AJ405" s="225">
        <v>0</v>
      </c>
      <c r="AK405" s="225">
        <v>0</v>
      </c>
      <c r="AL405" s="225">
        <v>0</v>
      </c>
      <c r="AM405" s="225">
        <v>0</v>
      </c>
      <c r="AN405" s="225">
        <v>0</v>
      </c>
      <c r="AO405" s="225">
        <v>0</v>
      </c>
      <c r="AP405" s="225">
        <v>0</v>
      </c>
      <c r="AQ405" s="225">
        <v>0</v>
      </c>
      <c r="AR405" s="225">
        <v>0</v>
      </c>
      <c r="AS405" s="225">
        <v>0</v>
      </c>
      <c r="AT405" s="225">
        <v>0</v>
      </c>
      <c r="AU405" s="225">
        <v>0</v>
      </c>
    </row>
    <row r="406" spans="2:47" x14ac:dyDescent="0.25">
      <c r="B406" s="44" t="s">
        <v>184</v>
      </c>
      <c r="C406" s="225">
        <v>0</v>
      </c>
      <c r="D406" s="225">
        <v>0</v>
      </c>
      <c r="E406" s="225">
        <v>9.0670000000000004E-3</v>
      </c>
      <c r="F406" s="225">
        <v>-1.934E-3</v>
      </c>
      <c r="G406" s="225">
        <v>9.0670000000000004E-3</v>
      </c>
      <c r="H406" s="225">
        <v>7.0473999999999995E-2</v>
      </c>
      <c r="I406" s="225">
        <v>1.0269999999999999E-3</v>
      </c>
      <c r="J406" s="225">
        <v>4.4660000000000004E-3</v>
      </c>
      <c r="K406" s="225">
        <v>0.248941</v>
      </c>
      <c r="L406" s="225">
        <v>7.0473999999999995E-2</v>
      </c>
      <c r="M406" s="225">
        <v>0</v>
      </c>
      <c r="N406" s="225">
        <v>0</v>
      </c>
      <c r="O406" s="225">
        <v>0</v>
      </c>
      <c r="P406" s="225">
        <v>0</v>
      </c>
      <c r="Q406" s="225">
        <v>0</v>
      </c>
      <c r="R406" s="225">
        <v>0</v>
      </c>
      <c r="S406" s="225">
        <v>0</v>
      </c>
      <c r="T406" s="225">
        <v>0</v>
      </c>
      <c r="U406" s="225">
        <v>0</v>
      </c>
      <c r="V406" s="225">
        <v>0</v>
      </c>
      <c r="W406" s="225">
        <v>0</v>
      </c>
      <c r="X406" s="225">
        <v>0</v>
      </c>
      <c r="Y406" s="225">
        <v>7.1320000000000003E-3</v>
      </c>
      <c r="Z406" s="225">
        <v>1.116E-3</v>
      </c>
      <c r="AA406" s="225">
        <v>1.7618999999999999E-2</v>
      </c>
      <c r="AB406" s="225">
        <v>4.1079999999999997E-3</v>
      </c>
      <c r="AC406" s="225">
        <v>-7.058E-3</v>
      </c>
      <c r="AD406" s="225">
        <v>-7.058E-3</v>
      </c>
      <c r="AE406" s="225">
        <v>0</v>
      </c>
      <c r="AF406" s="225">
        <v>0</v>
      </c>
      <c r="AG406" s="225">
        <v>0</v>
      </c>
      <c r="AH406" s="225">
        <v>0</v>
      </c>
      <c r="AI406" s="225">
        <v>0</v>
      </c>
      <c r="AJ406" s="225">
        <v>0</v>
      </c>
      <c r="AK406" s="225">
        <v>0</v>
      </c>
      <c r="AL406" s="225">
        <v>0</v>
      </c>
      <c r="AM406" s="225">
        <v>0</v>
      </c>
      <c r="AN406" s="225">
        <v>0</v>
      </c>
      <c r="AO406" s="225">
        <v>0</v>
      </c>
      <c r="AP406" s="225">
        <v>0.996471</v>
      </c>
      <c r="AQ406" s="225">
        <v>0</v>
      </c>
      <c r="AR406" s="225">
        <v>-3.529E-3</v>
      </c>
      <c r="AS406" s="225">
        <v>0</v>
      </c>
      <c r="AT406" s="225">
        <v>0</v>
      </c>
      <c r="AU406" s="225">
        <v>0.35062199999999999</v>
      </c>
    </row>
    <row r="407" spans="2:47" x14ac:dyDescent="0.25">
      <c r="B407" s="44" t="s">
        <v>185</v>
      </c>
      <c r="C407" s="225">
        <v>0</v>
      </c>
      <c r="D407" s="225">
        <v>0</v>
      </c>
      <c r="E407" s="225">
        <v>1.8129999999999999E-3</v>
      </c>
      <c r="F407" s="225">
        <v>-3.8699999999999997E-4</v>
      </c>
      <c r="G407" s="225">
        <v>1.8129999999999999E-3</v>
      </c>
      <c r="H407" s="225">
        <v>1.4095E-2</v>
      </c>
      <c r="I407" s="225">
        <v>2.05E-4</v>
      </c>
      <c r="J407" s="225">
        <v>8.9300000000000002E-4</v>
      </c>
      <c r="K407" s="225">
        <v>4.9787999999999999E-2</v>
      </c>
      <c r="L407" s="225">
        <v>1.4095E-2</v>
      </c>
      <c r="M407" s="225">
        <v>0</v>
      </c>
      <c r="N407" s="225">
        <v>0</v>
      </c>
      <c r="O407" s="225">
        <v>0</v>
      </c>
      <c r="P407" s="225">
        <v>0</v>
      </c>
      <c r="Q407" s="225">
        <v>0</v>
      </c>
      <c r="R407" s="225">
        <v>0</v>
      </c>
      <c r="S407" s="225">
        <v>0</v>
      </c>
      <c r="T407" s="225">
        <v>0</v>
      </c>
      <c r="U407" s="225">
        <v>0</v>
      </c>
      <c r="V407" s="225">
        <v>0</v>
      </c>
      <c r="W407" s="225">
        <v>0</v>
      </c>
      <c r="X407" s="225">
        <v>0</v>
      </c>
      <c r="Y407" s="225">
        <v>1.426E-3</v>
      </c>
      <c r="Z407" s="225">
        <v>2.23E-4</v>
      </c>
      <c r="AA407" s="225">
        <v>3.5239999999999998E-3</v>
      </c>
      <c r="AB407" s="225">
        <v>8.2200000000000003E-4</v>
      </c>
      <c r="AC407" s="225">
        <v>-1.4120000000000001E-3</v>
      </c>
      <c r="AD407" s="225">
        <v>-1.4120000000000001E-3</v>
      </c>
      <c r="AE407" s="225">
        <v>0</v>
      </c>
      <c r="AF407" s="225">
        <v>0</v>
      </c>
      <c r="AG407" s="225">
        <v>0</v>
      </c>
      <c r="AH407" s="225">
        <v>0</v>
      </c>
      <c r="AI407" s="225">
        <v>0</v>
      </c>
      <c r="AJ407" s="225">
        <v>0</v>
      </c>
      <c r="AK407" s="225">
        <v>0</v>
      </c>
      <c r="AL407" s="225">
        <v>0</v>
      </c>
      <c r="AM407" s="225">
        <v>0</v>
      </c>
      <c r="AN407" s="225">
        <v>0</v>
      </c>
      <c r="AO407" s="225">
        <v>0</v>
      </c>
      <c r="AP407" s="225">
        <v>-7.0600000000000003E-4</v>
      </c>
      <c r="AQ407" s="225">
        <v>0</v>
      </c>
      <c r="AR407" s="225">
        <v>0.99929400000000002</v>
      </c>
      <c r="AS407" s="225">
        <v>0</v>
      </c>
      <c r="AT407" s="225">
        <v>0</v>
      </c>
      <c r="AU407" s="225">
        <v>7.0124000000000006E-2</v>
      </c>
    </row>
    <row r="408" spans="2:47" x14ac:dyDescent="0.25">
      <c r="B408" s="44" t="s">
        <v>186</v>
      </c>
      <c r="C408" s="225">
        <v>0</v>
      </c>
      <c r="D408" s="225">
        <v>0</v>
      </c>
      <c r="E408" s="225">
        <v>6.8910000000000004E-3</v>
      </c>
      <c r="F408" s="225">
        <v>-1.47E-3</v>
      </c>
      <c r="G408" s="225">
        <v>6.8910000000000004E-3</v>
      </c>
      <c r="H408" s="225">
        <v>5.3560000000000003E-2</v>
      </c>
      <c r="I408" s="225">
        <v>7.7999999999999999E-4</v>
      </c>
      <c r="J408" s="225">
        <v>3.3939999999999999E-3</v>
      </c>
      <c r="K408" s="225">
        <v>0.189195</v>
      </c>
      <c r="L408" s="225">
        <v>5.3560000000000003E-2</v>
      </c>
      <c r="M408" s="225">
        <v>0</v>
      </c>
      <c r="N408" s="225">
        <v>0</v>
      </c>
      <c r="O408" s="225">
        <v>0</v>
      </c>
      <c r="P408" s="225">
        <v>0</v>
      </c>
      <c r="Q408" s="225">
        <v>0</v>
      </c>
      <c r="R408" s="225">
        <v>0</v>
      </c>
      <c r="S408" s="225">
        <v>0</v>
      </c>
      <c r="T408" s="225">
        <v>0</v>
      </c>
      <c r="U408" s="225">
        <v>0</v>
      </c>
      <c r="V408" s="225">
        <v>0</v>
      </c>
      <c r="W408" s="225">
        <v>0</v>
      </c>
      <c r="X408" s="225">
        <v>0</v>
      </c>
      <c r="Y408" s="225">
        <v>5.4209999999999996E-3</v>
      </c>
      <c r="Z408" s="225">
        <v>8.4800000000000001E-4</v>
      </c>
      <c r="AA408" s="225">
        <v>1.3390000000000001E-2</v>
      </c>
      <c r="AB408" s="225">
        <v>3.1220000000000002E-3</v>
      </c>
      <c r="AC408" s="225">
        <v>-5.3639999999999998E-3</v>
      </c>
      <c r="AD408" s="225">
        <v>-5.3639999999999998E-3</v>
      </c>
      <c r="AE408" s="225">
        <v>0</v>
      </c>
      <c r="AF408" s="225">
        <v>0</v>
      </c>
      <c r="AG408" s="225">
        <v>0</v>
      </c>
      <c r="AH408" s="225">
        <v>0</v>
      </c>
      <c r="AI408" s="225">
        <v>0</v>
      </c>
      <c r="AJ408" s="225">
        <v>0</v>
      </c>
      <c r="AK408" s="225">
        <v>0</v>
      </c>
      <c r="AL408" s="225">
        <v>0</v>
      </c>
      <c r="AM408" s="225">
        <v>0</v>
      </c>
      <c r="AN408" s="225">
        <v>0</v>
      </c>
      <c r="AO408" s="225">
        <v>0</v>
      </c>
      <c r="AP408" s="225">
        <v>-2.6819999999999999E-3</v>
      </c>
      <c r="AQ408" s="225">
        <v>1</v>
      </c>
      <c r="AR408" s="225">
        <v>-2.6819999999999999E-3</v>
      </c>
      <c r="AS408" s="225">
        <v>0</v>
      </c>
      <c r="AT408" s="225">
        <v>0</v>
      </c>
      <c r="AU408" s="225">
        <v>0.26647199999999999</v>
      </c>
    </row>
    <row r="409" spans="2:47" x14ac:dyDescent="0.25">
      <c r="B409" s="44" t="s">
        <v>187</v>
      </c>
      <c r="C409" s="225">
        <v>0</v>
      </c>
      <c r="D409" s="225">
        <v>0</v>
      </c>
      <c r="E409" s="225">
        <v>7.979E-3</v>
      </c>
      <c r="F409" s="225">
        <v>-1.702E-3</v>
      </c>
      <c r="G409" s="225">
        <v>7.979E-3</v>
      </c>
      <c r="H409" s="225">
        <v>6.2017000000000003E-2</v>
      </c>
      <c r="I409" s="225">
        <v>9.0399999999999996E-4</v>
      </c>
      <c r="J409" s="225">
        <v>3.9300000000000003E-3</v>
      </c>
      <c r="K409" s="225">
        <v>0.21906800000000001</v>
      </c>
      <c r="L409" s="225">
        <v>6.2017000000000003E-2</v>
      </c>
      <c r="M409" s="225">
        <v>0</v>
      </c>
      <c r="N409" s="225">
        <v>0</v>
      </c>
      <c r="O409" s="225">
        <v>0</v>
      </c>
      <c r="P409" s="225">
        <v>0</v>
      </c>
      <c r="Q409" s="225">
        <v>0</v>
      </c>
      <c r="R409" s="225">
        <v>0</v>
      </c>
      <c r="S409" s="225">
        <v>0</v>
      </c>
      <c r="T409" s="225">
        <v>0</v>
      </c>
      <c r="U409" s="225">
        <v>0</v>
      </c>
      <c r="V409" s="225">
        <v>0</v>
      </c>
      <c r="W409" s="225">
        <v>0</v>
      </c>
      <c r="X409" s="225">
        <v>0</v>
      </c>
      <c r="Y409" s="225">
        <v>6.2760000000000003E-3</v>
      </c>
      <c r="Z409" s="225">
        <v>9.8200000000000002E-4</v>
      </c>
      <c r="AA409" s="225">
        <v>1.5504E-2</v>
      </c>
      <c r="AB409" s="225">
        <v>3.6150000000000002E-3</v>
      </c>
      <c r="AC409" s="225">
        <v>-6.2110000000000004E-3</v>
      </c>
      <c r="AD409" s="225">
        <v>-6.2110000000000004E-3</v>
      </c>
      <c r="AE409" s="225">
        <v>0</v>
      </c>
      <c r="AF409" s="225">
        <v>0</v>
      </c>
      <c r="AG409" s="225">
        <v>0</v>
      </c>
      <c r="AH409" s="225">
        <v>0</v>
      </c>
      <c r="AI409" s="225">
        <v>0</v>
      </c>
      <c r="AJ409" s="225">
        <v>0</v>
      </c>
      <c r="AK409" s="225">
        <v>0</v>
      </c>
      <c r="AL409" s="225">
        <v>0</v>
      </c>
      <c r="AM409" s="225">
        <v>0</v>
      </c>
      <c r="AN409" s="225">
        <v>0</v>
      </c>
      <c r="AO409" s="225">
        <v>0</v>
      </c>
      <c r="AP409" s="225">
        <v>-3.1050000000000001E-3</v>
      </c>
      <c r="AQ409" s="225">
        <v>0</v>
      </c>
      <c r="AR409" s="225">
        <v>-3.1050000000000001E-3</v>
      </c>
      <c r="AS409" s="225">
        <v>1</v>
      </c>
      <c r="AT409" s="225">
        <v>0</v>
      </c>
      <c r="AU409" s="225">
        <v>0.30854700000000002</v>
      </c>
    </row>
    <row r="410" spans="2:47" x14ac:dyDescent="0.25">
      <c r="B410" s="44" t="s">
        <v>188</v>
      </c>
      <c r="C410" s="225">
        <v>0</v>
      </c>
      <c r="D410" s="225">
        <v>0</v>
      </c>
      <c r="E410" s="225">
        <v>1.0517E-2</v>
      </c>
      <c r="F410" s="225">
        <v>-2.2439999999999999E-3</v>
      </c>
      <c r="G410" s="225">
        <v>1.0517E-2</v>
      </c>
      <c r="H410" s="225">
        <v>8.1750000000000003E-2</v>
      </c>
      <c r="I410" s="225">
        <v>1.191E-3</v>
      </c>
      <c r="J410" s="225">
        <v>5.1799999999999997E-3</v>
      </c>
      <c r="K410" s="225">
        <v>0.28877199999999997</v>
      </c>
      <c r="L410" s="225">
        <v>8.1750000000000003E-2</v>
      </c>
      <c r="M410" s="225">
        <v>0</v>
      </c>
      <c r="N410" s="225">
        <v>0</v>
      </c>
      <c r="O410" s="225">
        <v>0</v>
      </c>
      <c r="P410" s="225">
        <v>0</v>
      </c>
      <c r="Q410" s="225">
        <v>0</v>
      </c>
      <c r="R410" s="225">
        <v>0</v>
      </c>
      <c r="S410" s="225">
        <v>0</v>
      </c>
      <c r="T410" s="225">
        <v>0</v>
      </c>
      <c r="U410" s="225">
        <v>0</v>
      </c>
      <c r="V410" s="225">
        <v>0</v>
      </c>
      <c r="W410" s="225">
        <v>0</v>
      </c>
      <c r="X410" s="225">
        <v>0</v>
      </c>
      <c r="Y410" s="225">
        <v>8.2730000000000008E-3</v>
      </c>
      <c r="Z410" s="225">
        <v>1.2949999999999999E-3</v>
      </c>
      <c r="AA410" s="225">
        <v>2.0438000000000001E-2</v>
      </c>
      <c r="AB410" s="225">
        <v>4.7650000000000001E-3</v>
      </c>
      <c r="AC410" s="225">
        <v>-8.1869999999999998E-3</v>
      </c>
      <c r="AD410" s="225">
        <v>-8.1869999999999998E-3</v>
      </c>
      <c r="AE410" s="225">
        <v>0</v>
      </c>
      <c r="AF410" s="225">
        <v>0</v>
      </c>
      <c r="AG410" s="225">
        <v>0</v>
      </c>
      <c r="AH410" s="225">
        <v>0</v>
      </c>
      <c r="AI410" s="225">
        <v>0</v>
      </c>
      <c r="AJ410" s="225">
        <v>0</v>
      </c>
      <c r="AK410" s="225">
        <v>0</v>
      </c>
      <c r="AL410" s="225">
        <v>0</v>
      </c>
      <c r="AM410" s="225">
        <v>0</v>
      </c>
      <c r="AN410" s="225">
        <v>0</v>
      </c>
      <c r="AO410" s="225">
        <v>0</v>
      </c>
      <c r="AP410" s="225">
        <v>-4.0930000000000003E-3</v>
      </c>
      <c r="AQ410" s="225">
        <v>0</v>
      </c>
      <c r="AR410" s="225">
        <v>-4.0930000000000003E-3</v>
      </c>
      <c r="AS410" s="225">
        <v>0</v>
      </c>
      <c r="AT410" s="225">
        <v>1</v>
      </c>
      <c r="AU410" s="225">
        <v>-1.73E-3</v>
      </c>
    </row>
  </sheetData>
  <conditionalFormatting sqref="C4:AU81">
    <cfRule type="cellIs" dxfId="29" priority="9" operator="between">
      <formula>-0.001</formula>
      <formula>0.001</formula>
    </cfRule>
  </conditionalFormatting>
  <conditionalFormatting sqref="C85:AU162">
    <cfRule type="cellIs" dxfId="28" priority="8" operator="between">
      <formula>-0.001</formula>
      <formula>0.001</formula>
    </cfRule>
  </conditionalFormatting>
  <conditionalFormatting sqref="C167:AU245">
    <cfRule type="cellIs" dxfId="27" priority="7" operator="between">
      <formula>-0.001</formula>
      <formula>0.001</formula>
    </cfRule>
  </conditionalFormatting>
  <conditionalFormatting sqref="C250:AU328">
    <cfRule type="cellIs" dxfId="26" priority="2" operator="between">
      <formula>-0.001</formula>
      <formula>0.001</formula>
    </cfRule>
  </conditionalFormatting>
  <conditionalFormatting sqref="C332:AU410">
    <cfRule type="cellIs" dxfId="25" priority="1" operator="between">
      <formula>-0.001</formula>
      <formula>0.001</formula>
    </cfRule>
  </conditionalFormatting>
  <conditionalFormatting sqref="AW168:CO24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W251:CO32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FEDE2-3632-4AF0-B370-07E31B2B8AAD}">
  <sheetPr>
    <tabColor theme="6" tint="0.499984740745262"/>
  </sheetPr>
  <dimension ref="B1:EE81"/>
  <sheetViews>
    <sheetView showGridLines="0" zoomScale="86" zoomScaleNormal="85" workbookViewId="0">
      <pane xSplit="3" ySplit="6" topLeftCell="DJ9" activePane="bottomRight" state="frozen"/>
      <selection pane="topRight" activeCell="C1" sqref="C1"/>
      <selection pane="bottomLeft" activeCell="A5" sqref="A5"/>
      <selection pane="bottomRight" activeCell="DX26" sqref="DX26"/>
    </sheetView>
  </sheetViews>
  <sheetFormatPr defaultRowHeight="15" x14ac:dyDescent="0.25"/>
  <cols>
    <col min="1" max="1" width="2" customWidth="1"/>
    <col min="2" max="2" width="5.5703125" customWidth="1"/>
    <col min="4" max="20" width="13.28515625" customWidth="1"/>
    <col min="21" max="44" width="13.5703125" customWidth="1"/>
    <col min="45" max="46" width="15.7109375" customWidth="1"/>
    <col min="94" max="94" width="5.140625" customWidth="1"/>
    <col min="95" max="95" width="7.28515625" bestFit="1" customWidth="1"/>
    <col min="96" max="96" width="11.140625" customWidth="1"/>
    <col min="97" max="114" width="11.5703125" customWidth="1"/>
  </cols>
  <sheetData>
    <row r="1" spans="2:134" ht="11.25" customHeight="1" x14ac:dyDescent="0.25"/>
    <row r="2" spans="2:134" ht="11.25" customHeight="1" x14ac:dyDescent="0.25">
      <c r="CR2" s="52" t="s">
        <v>262</v>
      </c>
      <c r="CS2" s="52" t="s">
        <v>42</v>
      </c>
      <c r="CT2" s="52" t="s">
        <v>41</v>
      </c>
      <c r="CU2" s="52" t="s">
        <v>47</v>
      </c>
      <c r="CV2" s="52" t="s">
        <v>55</v>
      </c>
      <c r="CW2" s="52" t="s">
        <v>126</v>
      </c>
      <c r="CX2" s="52" t="s">
        <v>49</v>
      </c>
      <c r="CY2" s="52" t="s">
        <v>45</v>
      </c>
      <c r="CZ2" s="52" t="s">
        <v>43</v>
      </c>
      <c r="DA2" s="52" t="s">
        <v>184</v>
      </c>
      <c r="DB2" s="52" t="s">
        <v>186</v>
      </c>
      <c r="DC2" s="52" t="s">
        <v>185</v>
      </c>
      <c r="DD2" s="52" t="s">
        <v>187</v>
      </c>
      <c r="DE2" s="52" t="s">
        <v>188</v>
      </c>
      <c r="DF2" s="52" t="s">
        <v>44</v>
      </c>
      <c r="DG2" s="52" t="s">
        <v>204</v>
      </c>
      <c r="DH2" s="52" t="s">
        <v>202</v>
      </c>
      <c r="DI2" s="52" t="s">
        <v>203</v>
      </c>
      <c r="DJ2" s="52" t="s">
        <v>125</v>
      </c>
      <c r="DK2" t="s">
        <v>205</v>
      </c>
    </row>
    <row r="3" spans="2:134" ht="11.25" customHeight="1" x14ac:dyDescent="0.25">
      <c r="C3" s="20" t="s">
        <v>88</v>
      </c>
      <c r="D3" s="17" t="str">
        <f>SUBSTITUTE(ADDRESS(1,MATCH(D5,Policy.New!$A$2:$AU$2,0),4),1,"")</f>
        <v>C</v>
      </c>
      <c r="E3" s="17" t="str">
        <f>SUBSTITUTE(ADDRESS(1,MATCH(E5,Policy.New!$A$2:$AU$2,0),4),1,"")</f>
        <v>D</v>
      </c>
      <c r="F3" s="17" t="str">
        <f>SUBSTITUTE(ADDRESS(1,MATCH(F5,Policy.New!$A$2:$AU$2,0),4),1,"")</f>
        <v>F</v>
      </c>
      <c r="G3" s="17" t="str">
        <f>SUBSTITUTE(ADDRESS(1,MATCH(G5,Policy.New!$A$2:$AU$2,0),4),1,"")</f>
        <v>G</v>
      </c>
      <c r="H3" s="17" t="str">
        <f>SUBSTITUTE(ADDRESS(1,MATCH(H5,Policy.New!$A$2:$AU$2,0),4),1,"")</f>
        <v>H</v>
      </c>
      <c r="I3" s="17" t="str">
        <f>SUBSTITUTE(ADDRESS(1,MATCH(I5,Policy.New!$A$2:$AU$2,0),4),1,"")</f>
        <v>J</v>
      </c>
      <c r="J3" s="17" t="str">
        <f>SUBSTITUTE(ADDRESS(1,MATCH(J5,Policy.New!$A$2:$AU$2,0),4),1,"")</f>
        <v>N</v>
      </c>
      <c r="K3" s="17" t="str">
        <f>SUBSTITUTE(ADDRESS(1,MATCH(K5,Policy.New!$A$2:$AU$2,0),4),1,"")</f>
        <v>P</v>
      </c>
      <c r="L3" s="17" t="str">
        <f>SUBSTITUTE(ADDRESS(1,MATCH(L5,Policy.New!$A$2:$AU$2,0),4),1,"")</f>
        <v>R</v>
      </c>
      <c r="M3" s="17" t="str">
        <f>SUBSTITUTE(ADDRESS(1,MATCH(M5,Policy.New!$A$2:$AU$2,0),4),1,"")</f>
        <v>U</v>
      </c>
      <c r="N3" s="17" t="str">
        <f>SUBSTITUTE(ADDRESS(1,MATCH(N5,Policy.New!$A$2:$AU$2,0),4),1,"")</f>
        <v>X</v>
      </c>
      <c r="O3" s="17" t="str">
        <f>SUBSTITUTE(ADDRESS(1,MATCH(O5,Policy.New!$A$2:$AU$2,0),4),1,"")</f>
        <v>AA</v>
      </c>
      <c r="P3" s="17" t="str">
        <f>SUBSTITUTE(ADDRESS(1,MATCH(P5,Policy.New!$A$2:$AU$2,0),4),1,"")</f>
        <v>AB</v>
      </c>
      <c r="Q3" s="17" t="str">
        <f>SUBSTITUTE(ADDRESS(1,MATCH(Q5,Policy.New!$A$2:$AU$2,0),4),1,"")</f>
        <v>AC</v>
      </c>
      <c r="R3" s="17" t="str">
        <f>SUBSTITUTE(ADDRESS(1,MATCH(R5,Policy.New!$A$2:$AU$2,0),4),1,"")</f>
        <v>AF</v>
      </c>
      <c r="S3" s="17" t="str">
        <f>SUBSTITUTE(ADDRESS(1,MATCH(S5,Policy.New!$A$2:$AU$2,0),4),1,"")</f>
        <v>AL</v>
      </c>
      <c r="T3" s="17" t="str">
        <f>SUBSTITUTE(ADDRESS(1,MATCH(T5,Policy.New!$A$2:$AU$2,0),4),1,"")</f>
        <v>AM</v>
      </c>
      <c r="U3" s="17" t="s">
        <v>61</v>
      </c>
      <c r="V3" s="17" t="s">
        <v>61</v>
      </c>
      <c r="W3" s="17" t="s">
        <v>61</v>
      </c>
      <c r="X3" s="17" t="s">
        <v>61</v>
      </c>
      <c r="Y3" s="17" t="s">
        <v>61</v>
      </c>
      <c r="Z3" s="17" t="s">
        <v>61</v>
      </c>
      <c r="AA3" s="17" t="s">
        <v>61</v>
      </c>
      <c r="AB3" s="17" t="s">
        <v>61</v>
      </c>
      <c r="AC3" s="17" t="s">
        <v>61</v>
      </c>
      <c r="AD3" s="17"/>
      <c r="AE3" s="17"/>
      <c r="AF3" s="17" t="s">
        <v>61</v>
      </c>
      <c r="AG3" s="17" t="s">
        <v>61</v>
      </c>
      <c r="AH3" s="17" t="s">
        <v>61</v>
      </c>
      <c r="AI3" s="17" t="s">
        <v>61</v>
      </c>
      <c r="AJ3" s="17" t="s">
        <v>61</v>
      </c>
      <c r="AK3" s="17" t="s">
        <v>61</v>
      </c>
      <c r="AL3" s="17" t="s">
        <v>61</v>
      </c>
      <c r="AM3" s="17" t="s">
        <v>61</v>
      </c>
      <c r="AN3" s="17" t="s">
        <v>61</v>
      </c>
      <c r="AO3" s="17" t="s">
        <v>61</v>
      </c>
      <c r="AP3" s="17" t="s">
        <v>61</v>
      </c>
      <c r="AR3" s="17"/>
      <c r="AS3" s="17" t="str">
        <f>SUBSTITUTE(ADDRESS(1,MATCH(AS5,Policy.New!$A$2:$AU$2,0),4),1,"")</f>
        <v>I</v>
      </c>
      <c r="AT3" s="17" t="str">
        <f>SUBSTITUTE(ADDRESS(1,MATCH(AT5,Policy.New!$A$2:$AU$2,0),4),1,"")</f>
        <v>L</v>
      </c>
      <c r="CD3" s="17" t="str">
        <f>SUBSTITUTE(ADDRESS(1,MATCH(CD5,Policy.New!$A$2:$AU$2,0),4),1,"")</f>
        <v>AP</v>
      </c>
      <c r="CE3" s="17" t="str">
        <f>SUBSTITUTE(ADDRESS(1,MATCH(CE5,Policy.New!$A$2:$AU$2,0),4),1,"")</f>
        <v>AQ</v>
      </c>
      <c r="CF3" s="17" t="str">
        <f>SUBSTITUTE(ADDRESS(1,MATCH(CF5,Policy.New!$A$2:$AU$2,0),4),1,"")</f>
        <v>AR</v>
      </c>
      <c r="CG3" s="17" t="str">
        <f>SUBSTITUTE(ADDRESS(1,MATCH(CG5,Policy.New!$A$2:$AU$2,0),4),1,"")</f>
        <v>AS</v>
      </c>
      <c r="CH3" s="17" t="str">
        <f>SUBSTITUTE(ADDRESS(1,MATCH(CH5,Policy.New!$A$2:$AU$2,0),4),1,"")</f>
        <v>AT</v>
      </c>
      <c r="CI3" s="17" t="str">
        <f>SUBSTITUTE(ADDRESS(1,MATCH(CI5,Policy.New!$A$2:$AU$2,0),4),1,"")</f>
        <v>K</v>
      </c>
      <c r="CJ3" s="17" t="str">
        <f>SUBSTITUTE(ADDRESS(1,MATCH(CJ5,Policy.New!$A$2:$AU$2,0),4),1,"")</f>
        <v>AG</v>
      </c>
      <c r="CK3" s="17" t="str">
        <f>SUBSTITUTE(ADDRESS(1,MATCH(CK5,Policy.New!$A$2:$AU$2,0),4),1,"")</f>
        <v>AH</v>
      </c>
      <c r="CL3" s="17" t="str">
        <f>SUBSTITUTE(ADDRESS(1,MATCH(CL5,Policy.New!$A$2:$AU$2,0),4),1,"")</f>
        <v>AI</v>
      </c>
      <c r="CM3" s="17" t="str">
        <f>SUBSTITUTE(ADDRESS(1,MATCH(CM5,Policy.New!$A$2:$AU$2,0),4),1,"")</f>
        <v>AJ</v>
      </c>
      <c r="CN3" s="17" t="str">
        <f>SUBSTITUTE(ADDRESS(1,MATCH(CN5,Policy.New!$A$2:$AU$2,0),4),1,"")</f>
        <v>AK</v>
      </c>
      <c r="CO3" s="17" t="str">
        <f>SUBSTITUTE(ADDRESS(1,MATCH(CO5,Policy.New!$A$2:$AU$2,0),4),1,"")</f>
        <v>M</v>
      </c>
      <c r="CP3" s="17"/>
      <c r="CQ3" s="17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/>
      <c r="DI3" s="52"/>
      <c r="DJ3" s="52"/>
    </row>
    <row r="4" spans="2:134" ht="15.75" customHeight="1" x14ac:dyDescent="0.25">
      <c r="C4" s="20" t="s">
        <v>89</v>
      </c>
      <c r="D4" s="187" t="s">
        <v>58</v>
      </c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  <c r="S4" s="187"/>
      <c r="T4" s="231"/>
      <c r="U4" s="188" t="s">
        <v>86</v>
      </c>
      <c r="V4" s="188"/>
      <c r="W4" s="188"/>
      <c r="X4" s="188"/>
      <c r="Y4" s="188"/>
      <c r="Z4" s="188"/>
      <c r="AA4" s="188"/>
      <c r="AB4" s="188"/>
      <c r="AC4" s="188"/>
      <c r="AD4" s="188"/>
      <c r="AE4" s="188"/>
      <c r="AF4" s="188"/>
      <c r="AG4" s="188"/>
      <c r="AH4" s="188"/>
      <c r="AI4" s="188"/>
      <c r="AJ4" s="188"/>
      <c r="AK4" s="188"/>
      <c r="AL4" s="188"/>
      <c r="AM4" s="188"/>
      <c r="AN4" s="188"/>
      <c r="AO4" s="188"/>
      <c r="AP4" s="188"/>
      <c r="AQ4" s="188"/>
      <c r="AR4" s="189"/>
      <c r="AS4" s="190" t="s">
        <v>59</v>
      </c>
      <c r="AT4" s="191"/>
      <c r="AU4" s="192" t="s">
        <v>62</v>
      </c>
      <c r="AV4" s="193"/>
      <c r="AW4" s="193"/>
      <c r="AX4" s="193"/>
      <c r="AY4" s="193"/>
      <c r="AZ4" s="193"/>
      <c r="BA4" s="193"/>
      <c r="BB4" s="193"/>
      <c r="BC4" s="193"/>
      <c r="BD4" s="193"/>
      <c r="BE4" s="193"/>
      <c r="BF4" s="193"/>
      <c r="BG4" s="193"/>
      <c r="BH4" s="193"/>
      <c r="BI4" s="193"/>
      <c r="BJ4" s="193"/>
      <c r="BK4" s="193"/>
      <c r="BL4" s="193"/>
      <c r="BM4" s="193"/>
      <c r="BN4" s="193"/>
      <c r="BO4" s="193"/>
      <c r="BP4" s="193"/>
      <c r="BQ4" s="193"/>
      <c r="BR4" s="193"/>
      <c r="BS4" s="193"/>
      <c r="BT4" s="193"/>
      <c r="BU4" s="193"/>
      <c r="BV4" s="193"/>
      <c r="BW4" s="193"/>
      <c r="BX4" s="193"/>
      <c r="BY4" s="193"/>
      <c r="BZ4" s="193"/>
      <c r="CA4" s="193"/>
      <c r="CB4" s="193"/>
      <c r="CC4" s="230"/>
      <c r="CD4" s="194" t="s">
        <v>211</v>
      </c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232"/>
      <c r="CP4" s="51"/>
      <c r="CQ4" s="51"/>
      <c r="CR4" s="237"/>
      <c r="CS4" s="185" t="s">
        <v>218</v>
      </c>
      <c r="CT4" s="185"/>
      <c r="CU4" s="185"/>
      <c r="CV4" s="185"/>
      <c r="CW4" s="185"/>
      <c r="CX4" s="185"/>
      <c r="CY4" s="185"/>
      <c r="CZ4" s="185"/>
      <c r="DA4" s="185"/>
      <c r="DB4" s="185"/>
      <c r="DC4" s="185"/>
      <c r="DD4" s="185"/>
      <c r="DE4" s="185"/>
      <c r="DF4" s="185"/>
      <c r="DG4" s="185"/>
      <c r="DH4" s="185"/>
      <c r="DI4" s="185"/>
      <c r="DJ4" s="240"/>
      <c r="DK4" s="51"/>
      <c r="DL4" s="51"/>
      <c r="DM4" s="186" t="s">
        <v>277</v>
      </c>
      <c r="DN4" s="186"/>
      <c r="DO4" s="186"/>
      <c r="DP4" s="186"/>
      <c r="DQ4" s="186"/>
      <c r="DR4" s="186"/>
      <c r="DS4" s="186"/>
      <c r="EA4" t="s">
        <v>326</v>
      </c>
      <c r="EB4">
        <v>0.5</v>
      </c>
      <c r="EC4">
        <f>EB4/4</f>
        <v>0.125</v>
      </c>
    </row>
    <row r="5" spans="2:134" ht="23.25" customHeight="1" x14ac:dyDescent="0.25">
      <c r="C5" s="20" t="s">
        <v>87</v>
      </c>
      <c r="D5" s="28" t="s">
        <v>0</v>
      </c>
      <c r="E5" s="28" t="s">
        <v>1</v>
      </c>
      <c r="F5" s="28" t="s">
        <v>3</v>
      </c>
      <c r="G5" s="28" t="s">
        <v>4</v>
      </c>
      <c r="H5" s="28" t="s">
        <v>5</v>
      </c>
      <c r="I5" s="28" t="s">
        <v>7</v>
      </c>
      <c r="J5" s="28" t="s">
        <v>100</v>
      </c>
      <c r="K5" s="28" t="s">
        <v>11</v>
      </c>
      <c r="L5" s="28" t="s">
        <v>13</v>
      </c>
      <c r="M5" s="28" t="s">
        <v>134</v>
      </c>
      <c r="N5" s="28" t="s">
        <v>136</v>
      </c>
      <c r="O5" s="28" t="s">
        <v>93</v>
      </c>
      <c r="P5" s="28" t="s">
        <v>16</v>
      </c>
      <c r="Q5" s="28" t="s">
        <v>17</v>
      </c>
      <c r="R5" s="28" t="s">
        <v>20</v>
      </c>
      <c r="S5" s="28" t="s">
        <v>101</v>
      </c>
      <c r="T5" s="29" t="s">
        <v>102</v>
      </c>
      <c r="U5" s="30" t="s">
        <v>31</v>
      </c>
      <c r="V5" s="29" t="s">
        <v>112</v>
      </c>
      <c r="W5" s="29" t="s">
        <v>113</v>
      </c>
      <c r="X5" s="29" t="s">
        <v>114</v>
      </c>
      <c r="Y5" s="29" t="s">
        <v>115</v>
      </c>
      <c r="Z5" s="29" t="s">
        <v>116</v>
      </c>
      <c r="AA5" s="29" t="s">
        <v>117</v>
      </c>
      <c r="AB5" s="29" t="s">
        <v>118</v>
      </c>
      <c r="AC5" s="29" t="s">
        <v>119</v>
      </c>
      <c r="AD5" s="29" t="s">
        <v>194</v>
      </c>
      <c r="AE5" s="29" t="s">
        <v>195</v>
      </c>
      <c r="AF5" s="29" t="s">
        <v>32</v>
      </c>
      <c r="AG5" s="29" t="s">
        <v>33</v>
      </c>
      <c r="AH5" s="29" t="s">
        <v>34</v>
      </c>
      <c r="AI5" s="29" t="s">
        <v>35</v>
      </c>
      <c r="AJ5" s="29" t="s">
        <v>120</v>
      </c>
      <c r="AK5" s="29" t="s">
        <v>121</v>
      </c>
      <c r="AL5" s="29" t="s">
        <v>122</v>
      </c>
      <c r="AM5" s="29" t="s">
        <v>123</v>
      </c>
      <c r="AN5" s="29" t="s">
        <v>124</v>
      </c>
      <c r="AO5" s="29" t="s">
        <v>36</v>
      </c>
      <c r="AP5" s="29" t="s">
        <v>37</v>
      </c>
      <c r="AQ5" s="29" t="s">
        <v>96</v>
      </c>
      <c r="AR5" s="46" t="s">
        <v>97</v>
      </c>
      <c r="AS5" s="29" t="s">
        <v>6</v>
      </c>
      <c r="AT5" s="31" t="s">
        <v>8</v>
      </c>
      <c r="AU5" s="29" t="s">
        <v>40</v>
      </c>
      <c r="AV5" s="29" t="s">
        <v>41</v>
      </c>
      <c r="AW5" s="29" t="s">
        <v>42</v>
      </c>
      <c r="AX5" s="29" t="s">
        <v>201</v>
      </c>
      <c r="AY5" s="29" t="s">
        <v>43</v>
      </c>
      <c r="AZ5" s="29" t="s">
        <v>44</v>
      </c>
      <c r="BA5" s="29" t="s">
        <v>125</v>
      </c>
      <c r="BB5" s="29" t="s">
        <v>45</v>
      </c>
      <c r="BC5" s="29" t="s">
        <v>46</v>
      </c>
      <c r="BD5" s="29" t="s">
        <v>47</v>
      </c>
      <c r="BE5" s="29" t="s">
        <v>126</v>
      </c>
      <c r="BF5" s="29" t="s">
        <v>127</v>
      </c>
      <c r="BG5" s="29" t="s">
        <v>48</v>
      </c>
      <c r="BH5" s="29" t="s">
        <v>128</v>
      </c>
      <c r="BI5" s="29" t="s">
        <v>49</v>
      </c>
      <c r="BJ5" s="29" t="s">
        <v>50</v>
      </c>
      <c r="BK5" s="29" t="s">
        <v>51</v>
      </c>
      <c r="BL5" s="29" t="s">
        <v>52</v>
      </c>
      <c r="BM5" s="29" t="s">
        <v>53</v>
      </c>
      <c r="BN5" s="29" t="s">
        <v>54</v>
      </c>
      <c r="BO5" s="29" t="s">
        <v>55</v>
      </c>
      <c r="BP5" s="29" t="s">
        <v>56</v>
      </c>
      <c r="BQ5" s="29" t="s">
        <v>202</v>
      </c>
      <c r="BR5" s="29" t="s">
        <v>203</v>
      </c>
      <c r="BS5" s="29" t="s">
        <v>204</v>
      </c>
      <c r="BT5" s="29" t="s">
        <v>205</v>
      </c>
      <c r="BU5" s="29" t="s">
        <v>129</v>
      </c>
      <c r="BV5" s="29" t="s">
        <v>130</v>
      </c>
      <c r="BW5" s="29" t="s">
        <v>131</v>
      </c>
      <c r="BX5" s="29" t="s">
        <v>132</v>
      </c>
      <c r="BY5" s="28" t="s">
        <v>184</v>
      </c>
      <c r="BZ5" s="28" t="s">
        <v>185</v>
      </c>
      <c r="CA5" s="28" t="s">
        <v>186</v>
      </c>
      <c r="CB5" s="28" t="s">
        <v>187</v>
      </c>
      <c r="CC5" s="31" t="s">
        <v>188</v>
      </c>
      <c r="CD5" s="29" t="s">
        <v>178</v>
      </c>
      <c r="CE5" s="29" t="s">
        <v>179</v>
      </c>
      <c r="CF5" s="29" t="s">
        <v>180</v>
      </c>
      <c r="CG5" s="29" t="s">
        <v>181</v>
      </c>
      <c r="CH5" s="29" t="s">
        <v>182</v>
      </c>
      <c r="CI5" s="29" t="s">
        <v>99</v>
      </c>
      <c r="CJ5" s="29" t="s">
        <v>196</v>
      </c>
      <c r="CK5" s="29" t="s">
        <v>197</v>
      </c>
      <c r="CL5" s="29" t="s">
        <v>198</v>
      </c>
      <c r="CM5" s="29" t="s">
        <v>199</v>
      </c>
      <c r="CN5" s="29" t="s">
        <v>200</v>
      </c>
      <c r="CO5" s="46" t="s">
        <v>9</v>
      </c>
      <c r="CP5" s="247"/>
      <c r="CR5" s="238"/>
      <c r="CS5" s="29" t="s">
        <v>0</v>
      </c>
      <c r="CT5" s="29" t="s">
        <v>20</v>
      </c>
      <c r="CU5" s="29" t="s">
        <v>4</v>
      </c>
      <c r="CV5" s="29" t="s">
        <v>17</v>
      </c>
      <c r="CW5" s="29" t="s">
        <v>101</v>
      </c>
      <c r="CX5" s="29" t="s">
        <v>1</v>
      </c>
      <c r="CY5" s="29" t="s">
        <v>6</v>
      </c>
      <c r="CZ5" s="29" t="s">
        <v>7</v>
      </c>
      <c r="DA5" s="29" t="s">
        <v>178</v>
      </c>
      <c r="DB5" s="29" t="s">
        <v>179</v>
      </c>
      <c r="DC5" s="29" t="s">
        <v>180</v>
      </c>
      <c r="DD5" s="29" t="s">
        <v>181</v>
      </c>
      <c r="DE5" s="29" t="s">
        <v>182</v>
      </c>
      <c r="DF5" s="29" t="s">
        <v>9</v>
      </c>
      <c r="DG5" s="29" t="s">
        <v>197</v>
      </c>
      <c r="DH5" s="29" t="s">
        <v>198</v>
      </c>
      <c r="DI5" s="29" t="s">
        <v>199</v>
      </c>
      <c r="DJ5" s="46" t="s">
        <v>100</v>
      </c>
      <c r="DK5" t="s">
        <v>200</v>
      </c>
    </row>
    <row r="6" spans="2:134" ht="36.75" customHeight="1" x14ac:dyDescent="0.25">
      <c r="B6" s="16" t="s">
        <v>231</v>
      </c>
      <c r="C6" s="16" t="s">
        <v>60</v>
      </c>
      <c r="D6" s="18" t="s">
        <v>80</v>
      </c>
      <c r="E6" s="18" t="s">
        <v>81</v>
      </c>
      <c r="F6" s="18" t="s">
        <v>82</v>
      </c>
      <c r="G6" s="18" t="s">
        <v>84</v>
      </c>
      <c r="H6" s="18" t="s">
        <v>83</v>
      </c>
      <c r="I6" s="18" t="s">
        <v>147</v>
      </c>
      <c r="J6" s="18" t="s">
        <v>146</v>
      </c>
      <c r="K6" s="18" t="s">
        <v>145</v>
      </c>
      <c r="L6" s="18" t="s">
        <v>137</v>
      </c>
      <c r="M6" s="18" t="s">
        <v>144</v>
      </c>
      <c r="N6" s="18" t="s">
        <v>143</v>
      </c>
      <c r="O6" s="18" t="s">
        <v>308</v>
      </c>
      <c r="P6" s="18" t="s">
        <v>141</v>
      </c>
      <c r="Q6" s="18" t="s">
        <v>140</v>
      </c>
      <c r="R6" s="18" t="s">
        <v>85</v>
      </c>
      <c r="S6" s="18" t="s">
        <v>138</v>
      </c>
      <c r="T6" s="18" t="s">
        <v>139</v>
      </c>
      <c r="U6" s="19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R6" s="47"/>
      <c r="AS6" s="41" t="s">
        <v>176</v>
      </c>
      <c r="AT6" s="40" t="s">
        <v>177</v>
      </c>
      <c r="AU6" s="21" t="s">
        <v>63</v>
      </c>
      <c r="AV6" s="21" t="s">
        <v>64</v>
      </c>
      <c r="AW6" s="21" t="s">
        <v>79</v>
      </c>
      <c r="AX6" s="21" t="s">
        <v>65</v>
      </c>
      <c r="AY6" s="21" t="s">
        <v>92</v>
      </c>
      <c r="AZ6" s="21" t="s">
        <v>66</v>
      </c>
      <c r="BA6" s="21" t="s">
        <v>148</v>
      </c>
      <c r="BB6" s="21" t="s">
        <v>67</v>
      </c>
      <c r="BC6" s="21" t="s">
        <v>68</v>
      </c>
      <c r="BD6" s="21" t="s">
        <v>69</v>
      </c>
      <c r="BE6" s="21" t="s">
        <v>149</v>
      </c>
      <c r="BF6" s="21" t="s">
        <v>150</v>
      </c>
      <c r="BG6" s="21" t="s">
        <v>70</v>
      </c>
      <c r="BH6" s="21" t="s">
        <v>151</v>
      </c>
      <c r="BI6" s="21" t="s">
        <v>71</v>
      </c>
      <c r="BJ6" s="21" t="s">
        <v>72</v>
      </c>
      <c r="BK6" s="21" t="s">
        <v>73</v>
      </c>
      <c r="BL6" s="21" t="s">
        <v>74</v>
      </c>
      <c r="BM6" s="21" t="s">
        <v>75</v>
      </c>
      <c r="BN6" s="21" t="s">
        <v>76</v>
      </c>
      <c r="BO6" s="21" t="s">
        <v>77</v>
      </c>
      <c r="BP6" s="21" t="s">
        <v>78</v>
      </c>
      <c r="BQ6" s="21" t="s">
        <v>152</v>
      </c>
      <c r="BR6" s="21" t="s">
        <v>153</v>
      </c>
      <c r="BS6" s="21" t="s">
        <v>154</v>
      </c>
      <c r="BT6" s="21" t="s">
        <v>155</v>
      </c>
      <c r="BU6" s="21" t="s">
        <v>156</v>
      </c>
      <c r="BV6" s="21" t="s">
        <v>158</v>
      </c>
      <c r="BW6" s="21" t="s">
        <v>157</v>
      </c>
      <c r="BX6" s="21" t="s">
        <v>159</v>
      </c>
      <c r="BY6" s="21" t="s">
        <v>189</v>
      </c>
      <c r="BZ6" s="21" t="s">
        <v>190</v>
      </c>
      <c r="CA6" s="21" t="s">
        <v>191</v>
      </c>
      <c r="CB6" s="21" t="s">
        <v>192</v>
      </c>
      <c r="CC6" s="122" t="s">
        <v>193</v>
      </c>
      <c r="CD6" s="21" t="s">
        <v>212</v>
      </c>
      <c r="CE6" s="21" t="s">
        <v>213</v>
      </c>
      <c r="CF6" s="21" t="s">
        <v>214</v>
      </c>
      <c r="CG6" s="21" t="s">
        <v>215</v>
      </c>
      <c r="CH6" s="21" t="s">
        <v>216</v>
      </c>
      <c r="CI6" s="21" t="s">
        <v>217</v>
      </c>
      <c r="CJ6" s="21" t="s">
        <v>219</v>
      </c>
      <c r="CK6" s="21" t="s">
        <v>220</v>
      </c>
      <c r="CL6" s="21" t="s">
        <v>221</v>
      </c>
      <c r="CM6" s="21" t="s">
        <v>222</v>
      </c>
      <c r="CN6" s="21" t="s">
        <v>155</v>
      </c>
      <c r="CO6" s="122" t="s">
        <v>306</v>
      </c>
      <c r="CR6" s="239" t="s">
        <v>223</v>
      </c>
      <c r="CS6" s="18" t="s">
        <v>80</v>
      </c>
      <c r="CT6" s="18" t="s">
        <v>85</v>
      </c>
      <c r="CU6" s="18" t="s">
        <v>313</v>
      </c>
      <c r="CV6" s="18" t="s">
        <v>140</v>
      </c>
      <c r="CW6" s="18" t="s">
        <v>209</v>
      </c>
      <c r="CX6" s="18" t="s">
        <v>322</v>
      </c>
      <c r="CY6" s="21" t="s">
        <v>314</v>
      </c>
      <c r="CZ6" s="18" t="s">
        <v>147</v>
      </c>
      <c r="DA6" s="21" t="s">
        <v>212</v>
      </c>
      <c r="DB6" s="21" t="s">
        <v>213</v>
      </c>
      <c r="DC6" s="21" t="s">
        <v>214</v>
      </c>
      <c r="DD6" s="21" t="s">
        <v>215</v>
      </c>
      <c r="DE6" s="21" t="s">
        <v>216</v>
      </c>
      <c r="DF6" s="18" t="s">
        <v>315</v>
      </c>
      <c r="DG6" s="21" t="s">
        <v>220</v>
      </c>
      <c r="DH6" s="21" t="s">
        <v>221</v>
      </c>
      <c r="DI6" s="21" t="s">
        <v>222</v>
      </c>
      <c r="DJ6" s="122" t="s">
        <v>323</v>
      </c>
      <c r="DK6" t="s">
        <v>155</v>
      </c>
      <c r="DM6" s="21" t="s">
        <v>90</v>
      </c>
      <c r="DN6" s="21" t="s">
        <v>91</v>
      </c>
      <c r="DO6" s="21" t="s">
        <v>174</v>
      </c>
      <c r="DP6" s="21" t="s">
        <v>278</v>
      </c>
      <c r="DQ6" s="21" t="s">
        <v>316</v>
      </c>
      <c r="DR6" s="21" t="s">
        <v>175</v>
      </c>
      <c r="DS6" s="21" t="s">
        <v>98</v>
      </c>
      <c r="DV6" s="21" t="s">
        <v>8</v>
      </c>
      <c r="DW6" s="21" t="s">
        <v>286</v>
      </c>
      <c r="DX6" s="21" t="s">
        <v>324</v>
      </c>
      <c r="EA6" s="21" t="s">
        <v>325</v>
      </c>
    </row>
    <row r="7" spans="2:134" x14ac:dyDescent="0.25">
      <c r="B7" s="2">
        <f>ROW(C7)</f>
        <v>7</v>
      </c>
      <c r="C7" s="2">
        <f t="shared" ref="C7:C11" si="0">C8-1</f>
        <v>-6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4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22">
        <v>0</v>
      </c>
      <c r="AS7" s="3">
        <v>0</v>
      </c>
      <c r="AT7" s="22">
        <v>0</v>
      </c>
      <c r="AU7" s="156">
        <v>0</v>
      </c>
      <c r="AV7" s="156">
        <v>0</v>
      </c>
      <c r="AW7" s="156">
        <v>0</v>
      </c>
      <c r="AX7" s="156">
        <v>0</v>
      </c>
      <c r="AY7" s="156">
        <v>0</v>
      </c>
      <c r="AZ7" s="156">
        <v>0</v>
      </c>
      <c r="BA7" s="156">
        <v>0</v>
      </c>
      <c r="BB7" s="156">
        <v>0</v>
      </c>
      <c r="BC7" s="156">
        <v>0</v>
      </c>
      <c r="BD7" s="156">
        <v>0</v>
      </c>
      <c r="BE7" s="156">
        <v>0</v>
      </c>
      <c r="BF7" s="156">
        <v>0</v>
      </c>
      <c r="BG7" s="156">
        <v>0</v>
      </c>
      <c r="BH7" s="156">
        <v>0</v>
      </c>
      <c r="BI7" s="156">
        <v>0</v>
      </c>
      <c r="BJ7" s="156">
        <v>0</v>
      </c>
      <c r="BK7" s="156">
        <v>0</v>
      </c>
      <c r="BL7" s="156">
        <v>0</v>
      </c>
      <c r="BM7" s="156">
        <v>0</v>
      </c>
      <c r="BN7" s="156">
        <v>0</v>
      </c>
      <c r="BO7" s="156">
        <v>0</v>
      </c>
      <c r="BP7" s="156">
        <v>0</v>
      </c>
      <c r="BQ7" s="156">
        <v>0</v>
      </c>
      <c r="BR7" s="156">
        <v>0</v>
      </c>
      <c r="BS7" s="156">
        <v>0</v>
      </c>
      <c r="BT7" s="156">
        <v>0</v>
      </c>
      <c r="BU7" s="156">
        <v>0</v>
      </c>
      <c r="BV7" s="156">
        <v>0</v>
      </c>
      <c r="BW7" s="156">
        <v>0</v>
      </c>
      <c r="BX7" s="156">
        <v>0</v>
      </c>
      <c r="BY7" s="156">
        <v>0</v>
      </c>
      <c r="BZ7" s="156">
        <v>0</v>
      </c>
      <c r="CA7" s="156">
        <v>0</v>
      </c>
      <c r="CB7" s="156">
        <v>0</v>
      </c>
      <c r="CC7" s="157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22">
        <v>0</v>
      </c>
      <c r="CR7" s="233"/>
      <c r="CS7" s="53"/>
      <c r="CT7" s="53"/>
      <c r="CU7" s="53"/>
      <c r="CV7" s="53"/>
      <c r="CW7" s="53"/>
      <c r="CX7" s="53"/>
      <c r="CY7" s="53"/>
      <c r="CZ7" s="53"/>
      <c r="DA7" s="53"/>
      <c r="DB7" s="53"/>
      <c r="DC7" s="53"/>
      <c r="DD7" s="53"/>
      <c r="DE7" s="53"/>
      <c r="DF7" s="53"/>
      <c r="DG7" s="53"/>
      <c r="DH7" s="53"/>
      <c r="DI7" s="53"/>
      <c r="DJ7" s="241"/>
      <c r="DM7" s="53"/>
      <c r="DN7" s="53"/>
      <c r="DO7" s="53"/>
      <c r="DP7" s="53"/>
      <c r="DQ7" s="53"/>
      <c r="DR7" s="53"/>
      <c r="DS7" s="53"/>
    </row>
    <row r="8" spans="2:134" x14ac:dyDescent="0.25">
      <c r="B8" s="2">
        <f t="shared" ref="B8:B37" si="1">ROW(C8)</f>
        <v>8</v>
      </c>
      <c r="C8" s="2">
        <f t="shared" si="0"/>
        <v>-5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4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22">
        <v>0</v>
      </c>
      <c r="AS8" s="3">
        <v>0</v>
      </c>
      <c r="AT8" s="22">
        <v>0</v>
      </c>
      <c r="AU8" s="156">
        <v>0</v>
      </c>
      <c r="AV8" s="156">
        <v>0</v>
      </c>
      <c r="AW8" s="156">
        <v>0</v>
      </c>
      <c r="AX8" s="156">
        <v>0</v>
      </c>
      <c r="AY8" s="156">
        <v>0</v>
      </c>
      <c r="AZ8" s="156">
        <v>0</v>
      </c>
      <c r="BA8" s="156">
        <v>0</v>
      </c>
      <c r="BB8" s="156">
        <v>0</v>
      </c>
      <c r="BC8" s="156">
        <v>0</v>
      </c>
      <c r="BD8" s="156">
        <v>0</v>
      </c>
      <c r="BE8" s="156">
        <v>0</v>
      </c>
      <c r="BF8" s="156">
        <v>0</v>
      </c>
      <c r="BG8" s="156">
        <v>0</v>
      </c>
      <c r="BH8" s="156">
        <v>0</v>
      </c>
      <c r="BI8" s="156">
        <v>0</v>
      </c>
      <c r="BJ8" s="156">
        <v>0</v>
      </c>
      <c r="BK8" s="156">
        <v>0</v>
      </c>
      <c r="BL8" s="156">
        <v>0</v>
      </c>
      <c r="BM8" s="156">
        <v>0</v>
      </c>
      <c r="BN8" s="156">
        <v>0</v>
      </c>
      <c r="BO8" s="156">
        <v>0</v>
      </c>
      <c r="BP8" s="156">
        <v>0</v>
      </c>
      <c r="BQ8" s="156">
        <v>0</v>
      </c>
      <c r="BR8" s="156">
        <v>0</v>
      </c>
      <c r="BS8" s="156">
        <v>0</v>
      </c>
      <c r="BT8" s="156">
        <v>0</v>
      </c>
      <c r="BU8" s="156">
        <v>0</v>
      </c>
      <c r="BV8" s="156">
        <v>0</v>
      </c>
      <c r="BW8" s="156">
        <v>0</v>
      </c>
      <c r="BX8" s="156">
        <v>0</v>
      </c>
      <c r="BY8" s="156">
        <v>0</v>
      </c>
      <c r="BZ8" s="156">
        <v>0</v>
      </c>
      <c r="CA8" s="156">
        <v>0</v>
      </c>
      <c r="CB8" s="156">
        <v>0</v>
      </c>
      <c r="CC8" s="157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22">
        <v>0</v>
      </c>
      <c r="CR8" s="23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241"/>
      <c r="DM8" s="53"/>
      <c r="DN8" s="53"/>
      <c r="DO8" s="53"/>
      <c r="DP8" s="53"/>
      <c r="DQ8" s="53"/>
      <c r="DR8" s="53"/>
      <c r="DS8" s="53"/>
    </row>
    <row r="9" spans="2:134" x14ac:dyDescent="0.25">
      <c r="B9" s="2">
        <f t="shared" si="1"/>
        <v>9</v>
      </c>
      <c r="C9" s="2">
        <f t="shared" si="0"/>
        <v>-4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4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22">
        <v>0</v>
      </c>
      <c r="AS9" s="3">
        <v>0</v>
      </c>
      <c r="AT9" s="22">
        <v>0</v>
      </c>
      <c r="AU9" s="156">
        <v>0</v>
      </c>
      <c r="AV9" s="156">
        <v>0</v>
      </c>
      <c r="AW9" s="156">
        <v>0</v>
      </c>
      <c r="AX9" s="156">
        <v>0</v>
      </c>
      <c r="AY9" s="156">
        <v>0</v>
      </c>
      <c r="AZ9" s="156">
        <v>0</v>
      </c>
      <c r="BA9" s="156">
        <v>0</v>
      </c>
      <c r="BB9" s="156">
        <v>0</v>
      </c>
      <c r="BC9" s="156">
        <v>0</v>
      </c>
      <c r="BD9" s="156">
        <v>0</v>
      </c>
      <c r="BE9" s="156">
        <v>0</v>
      </c>
      <c r="BF9" s="156">
        <v>0</v>
      </c>
      <c r="BG9" s="156">
        <v>0</v>
      </c>
      <c r="BH9" s="156">
        <v>0</v>
      </c>
      <c r="BI9" s="156">
        <v>0</v>
      </c>
      <c r="BJ9" s="156">
        <v>0</v>
      </c>
      <c r="BK9" s="156">
        <v>0</v>
      </c>
      <c r="BL9" s="156">
        <v>0</v>
      </c>
      <c r="BM9" s="156">
        <v>0</v>
      </c>
      <c r="BN9" s="156">
        <v>0</v>
      </c>
      <c r="BO9" s="156">
        <v>0</v>
      </c>
      <c r="BP9" s="156">
        <v>0</v>
      </c>
      <c r="BQ9" s="156">
        <v>0</v>
      </c>
      <c r="BR9" s="156">
        <v>0</v>
      </c>
      <c r="BS9" s="156">
        <v>0</v>
      </c>
      <c r="BT9" s="156">
        <v>0</v>
      </c>
      <c r="BU9" s="156">
        <v>0</v>
      </c>
      <c r="BV9" s="156">
        <v>0</v>
      </c>
      <c r="BW9" s="156">
        <v>0</v>
      </c>
      <c r="BX9" s="156">
        <v>0</v>
      </c>
      <c r="BY9" s="156">
        <v>0</v>
      </c>
      <c r="BZ9" s="156">
        <v>0</v>
      </c>
      <c r="CA9" s="156">
        <v>0</v>
      </c>
      <c r="CB9" s="156">
        <v>0</v>
      </c>
      <c r="CC9" s="157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22">
        <v>0</v>
      </c>
      <c r="CR9" s="23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241"/>
      <c r="DM9" s="53"/>
      <c r="DN9" s="53"/>
      <c r="DO9" s="53"/>
      <c r="DP9" s="53"/>
      <c r="DQ9" s="53"/>
      <c r="DR9" s="53"/>
      <c r="DS9" s="53"/>
    </row>
    <row r="10" spans="2:134" x14ac:dyDescent="0.25">
      <c r="B10" s="2">
        <f t="shared" si="1"/>
        <v>10</v>
      </c>
      <c r="C10" s="2">
        <f t="shared" si="0"/>
        <v>-3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4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22">
        <v>0</v>
      </c>
      <c r="AS10" s="3">
        <v>0</v>
      </c>
      <c r="AT10" s="22">
        <v>0</v>
      </c>
      <c r="AU10" s="156">
        <v>0</v>
      </c>
      <c r="AV10" s="156">
        <v>0</v>
      </c>
      <c r="AW10" s="156">
        <v>0</v>
      </c>
      <c r="AX10" s="156">
        <v>0</v>
      </c>
      <c r="AY10" s="156">
        <v>0</v>
      </c>
      <c r="AZ10" s="156">
        <v>0</v>
      </c>
      <c r="BA10" s="156">
        <v>0</v>
      </c>
      <c r="BB10" s="156">
        <v>0</v>
      </c>
      <c r="BC10" s="156">
        <v>0</v>
      </c>
      <c r="BD10" s="156">
        <v>0</v>
      </c>
      <c r="BE10" s="156">
        <v>0</v>
      </c>
      <c r="BF10" s="156">
        <v>0</v>
      </c>
      <c r="BG10" s="156">
        <v>0</v>
      </c>
      <c r="BH10" s="156">
        <v>0</v>
      </c>
      <c r="BI10" s="156">
        <v>0</v>
      </c>
      <c r="BJ10" s="156">
        <v>0</v>
      </c>
      <c r="BK10" s="156">
        <v>0</v>
      </c>
      <c r="BL10" s="156">
        <v>0</v>
      </c>
      <c r="BM10" s="156">
        <v>0</v>
      </c>
      <c r="BN10" s="156">
        <v>0</v>
      </c>
      <c r="BO10" s="156">
        <v>0</v>
      </c>
      <c r="BP10" s="156">
        <v>0</v>
      </c>
      <c r="BQ10" s="156">
        <v>0</v>
      </c>
      <c r="BR10" s="156">
        <v>0</v>
      </c>
      <c r="BS10" s="156">
        <v>0</v>
      </c>
      <c r="BT10" s="156">
        <v>0</v>
      </c>
      <c r="BU10" s="156">
        <v>0</v>
      </c>
      <c r="BV10" s="156">
        <v>0</v>
      </c>
      <c r="BW10" s="156">
        <v>0</v>
      </c>
      <c r="BX10" s="156">
        <v>0</v>
      </c>
      <c r="BY10" s="156">
        <v>0</v>
      </c>
      <c r="BZ10" s="156">
        <v>0</v>
      </c>
      <c r="CA10" s="156">
        <v>0</v>
      </c>
      <c r="CB10" s="156">
        <v>0</v>
      </c>
      <c r="CC10" s="157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22">
        <v>0</v>
      </c>
      <c r="CR10" s="23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241"/>
      <c r="DM10" s="53"/>
      <c r="DN10" s="53"/>
      <c r="DO10" s="53"/>
      <c r="DP10" s="53"/>
      <c r="DQ10" s="53"/>
      <c r="DR10" s="53"/>
      <c r="DS10" s="53"/>
    </row>
    <row r="11" spans="2:134" x14ac:dyDescent="0.25">
      <c r="B11" s="2">
        <f t="shared" si="1"/>
        <v>11</v>
      </c>
      <c r="C11" s="2">
        <f t="shared" si="0"/>
        <v>-2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4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22">
        <v>0</v>
      </c>
      <c r="AS11" s="3">
        <v>0</v>
      </c>
      <c r="AT11" s="22">
        <v>0</v>
      </c>
      <c r="AU11" s="156">
        <v>0</v>
      </c>
      <c r="AV11" s="156">
        <v>0</v>
      </c>
      <c r="AW11" s="156">
        <v>0</v>
      </c>
      <c r="AX11" s="156">
        <v>0</v>
      </c>
      <c r="AY11" s="156">
        <v>0</v>
      </c>
      <c r="AZ11" s="156">
        <v>0</v>
      </c>
      <c r="BA11" s="156">
        <v>0</v>
      </c>
      <c r="BB11" s="156">
        <v>0</v>
      </c>
      <c r="BC11" s="156">
        <v>0</v>
      </c>
      <c r="BD11" s="156">
        <v>0</v>
      </c>
      <c r="BE11" s="156">
        <v>0</v>
      </c>
      <c r="BF11" s="156">
        <v>0</v>
      </c>
      <c r="BG11" s="156">
        <v>0</v>
      </c>
      <c r="BH11" s="156">
        <v>0</v>
      </c>
      <c r="BI11" s="156">
        <v>0</v>
      </c>
      <c r="BJ11" s="156">
        <v>0</v>
      </c>
      <c r="BK11" s="156">
        <v>0</v>
      </c>
      <c r="BL11" s="156">
        <v>0</v>
      </c>
      <c r="BM11" s="156">
        <v>0</v>
      </c>
      <c r="BN11" s="156">
        <v>0</v>
      </c>
      <c r="BO11" s="156">
        <v>0</v>
      </c>
      <c r="BP11" s="156">
        <v>0</v>
      </c>
      <c r="BQ11" s="156">
        <v>0</v>
      </c>
      <c r="BR11" s="156">
        <v>0</v>
      </c>
      <c r="BS11" s="156">
        <v>0</v>
      </c>
      <c r="BT11" s="156">
        <v>0</v>
      </c>
      <c r="BU11" s="156">
        <v>0</v>
      </c>
      <c r="BV11" s="156">
        <v>0</v>
      </c>
      <c r="BW11" s="156">
        <v>0</v>
      </c>
      <c r="BX11" s="156">
        <v>0</v>
      </c>
      <c r="BY11" s="156">
        <v>0</v>
      </c>
      <c r="BZ11" s="156">
        <v>0</v>
      </c>
      <c r="CA11" s="156">
        <v>0</v>
      </c>
      <c r="CB11" s="156">
        <v>0</v>
      </c>
      <c r="CC11" s="157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22">
        <v>0</v>
      </c>
      <c r="CR11" s="23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241"/>
      <c r="DM11" s="53"/>
      <c r="DN11" s="53"/>
      <c r="DO11" s="53"/>
      <c r="DP11" s="53"/>
      <c r="DQ11" s="53"/>
      <c r="DR11" s="53"/>
      <c r="DS11" s="53"/>
    </row>
    <row r="12" spans="2:134" x14ac:dyDescent="0.25">
      <c r="B12" s="2">
        <f t="shared" si="1"/>
        <v>12</v>
      </c>
      <c r="C12" s="2">
        <f>C13-1</f>
        <v>-1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4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22">
        <v>0</v>
      </c>
      <c r="AS12" s="3">
        <v>0</v>
      </c>
      <c r="AT12" s="22">
        <v>0</v>
      </c>
      <c r="AU12" s="156">
        <v>0</v>
      </c>
      <c r="AV12" s="156">
        <v>0</v>
      </c>
      <c r="AW12" s="156">
        <v>0</v>
      </c>
      <c r="AX12" s="156">
        <v>0</v>
      </c>
      <c r="AY12" s="156">
        <v>0</v>
      </c>
      <c r="AZ12" s="156">
        <v>0</v>
      </c>
      <c r="BA12" s="156">
        <v>0</v>
      </c>
      <c r="BB12" s="156">
        <v>0</v>
      </c>
      <c r="BC12" s="156">
        <v>0</v>
      </c>
      <c r="BD12" s="156">
        <v>0</v>
      </c>
      <c r="BE12" s="156">
        <v>0</v>
      </c>
      <c r="BF12" s="156">
        <v>0</v>
      </c>
      <c r="BG12" s="156">
        <v>0</v>
      </c>
      <c r="BH12" s="156">
        <v>0</v>
      </c>
      <c r="BI12" s="156">
        <v>0</v>
      </c>
      <c r="BJ12" s="156">
        <v>0</v>
      </c>
      <c r="BK12" s="156">
        <v>0</v>
      </c>
      <c r="BL12" s="156">
        <v>0</v>
      </c>
      <c r="BM12" s="156">
        <v>0</v>
      </c>
      <c r="BN12" s="156">
        <v>0</v>
      </c>
      <c r="BO12" s="156">
        <v>0</v>
      </c>
      <c r="BP12" s="156">
        <v>0</v>
      </c>
      <c r="BQ12" s="156">
        <v>0</v>
      </c>
      <c r="BR12" s="156">
        <v>0</v>
      </c>
      <c r="BS12" s="156">
        <v>0</v>
      </c>
      <c r="BT12" s="156">
        <v>0</v>
      </c>
      <c r="BU12" s="156">
        <v>0</v>
      </c>
      <c r="BV12" s="156">
        <v>0</v>
      </c>
      <c r="BW12" s="156">
        <v>0</v>
      </c>
      <c r="BX12" s="156">
        <v>0</v>
      </c>
      <c r="BY12" s="156">
        <v>0</v>
      </c>
      <c r="BZ12" s="156">
        <v>0</v>
      </c>
      <c r="CA12" s="156">
        <v>0</v>
      </c>
      <c r="CB12" s="156">
        <v>0</v>
      </c>
      <c r="CC12" s="157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22">
        <v>0</v>
      </c>
      <c r="CR12" s="23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241"/>
      <c r="DM12" s="53"/>
      <c r="DN12" s="53"/>
      <c r="DO12" s="53"/>
      <c r="DP12" s="53"/>
      <c r="DQ12" s="53"/>
      <c r="DR12" s="53"/>
      <c r="DS12" s="53"/>
    </row>
    <row r="13" spans="2:134" x14ac:dyDescent="0.25">
      <c r="B13" s="6">
        <f t="shared" si="1"/>
        <v>13</v>
      </c>
      <c r="C13" s="6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8">
        <f>Q12</f>
        <v>0</v>
      </c>
      <c r="V13" s="7">
        <f>S12</f>
        <v>0</v>
      </c>
      <c r="W13" s="7">
        <f>S11</f>
        <v>0</v>
      </c>
      <c r="X13" s="7">
        <f>S10</f>
        <v>0</v>
      </c>
      <c r="Y13" s="7">
        <f>S9</f>
        <v>0</v>
      </c>
      <c r="Z13" s="7">
        <f>T12</f>
        <v>0</v>
      </c>
      <c r="AA13" s="7">
        <f>T11</f>
        <v>0</v>
      </c>
      <c r="AB13" s="7">
        <f>T10</f>
        <v>0</v>
      </c>
      <c r="AC13" s="7">
        <f>T9</f>
        <v>0</v>
      </c>
      <c r="AD13" s="7">
        <f>Q11</f>
        <v>0</v>
      </c>
      <c r="AE13" s="7">
        <f>Q10</f>
        <v>0</v>
      </c>
      <c r="AF13" s="7">
        <f>AS12</f>
        <v>0</v>
      </c>
      <c r="AG13" s="7">
        <f>H12</f>
        <v>0</v>
      </c>
      <c r="AH13" s="7">
        <f>H11</f>
        <v>0</v>
      </c>
      <c r="AI13" s="7">
        <f>H10</f>
        <v>0</v>
      </c>
      <c r="AJ13" s="7">
        <f>J12</f>
        <v>0</v>
      </c>
      <c r="AK13" s="7">
        <f>J11</f>
        <v>0</v>
      </c>
      <c r="AL13" s="7">
        <f>J10</f>
        <v>0</v>
      </c>
      <c r="AM13" s="7">
        <f>J9</f>
        <v>0</v>
      </c>
      <c r="AN13" s="7">
        <f>J8</f>
        <v>0</v>
      </c>
      <c r="AO13" s="7">
        <f>I12</f>
        <v>0</v>
      </c>
      <c r="AP13" s="7">
        <f>I11</f>
        <v>0</v>
      </c>
      <c r="AQ13" s="7">
        <f>AT12</f>
        <v>0</v>
      </c>
      <c r="AR13" s="23">
        <f>AT11</f>
        <v>0</v>
      </c>
      <c r="AS13" s="7">
        <v>0</v>
      </c>
      <c r="AT13" s="23">
        <v>0</v>
      </c>
      <c r="AU13" s="158">
        <f>IFERROR(INDEX('CF AUX'!$CY$15:$CY$32,MATCH(IRF.New!AU$5,'CF AUX'!$DA$15:$DA$32,0)),0)</f>
        <v>0</v>
      </c>
      <c r="AV13" s="158">
        <f>IFERROR(INDEX('CF AUX'!$CY$15:$CY$32,MATCH(IRF.New!AV$5,'CF AUX'!$DA$15:$DA$32,0)),0)</f>
        <v>0</v>
      </c>
      <c r="AW13" s="158">
        <f>IFERROR(INDEX('CF AUX'!$CY$15:$CY$32,MATCH(IRF.New!AW$5,'CF AUX'!$DA$15:$DA$32,0)),0)</f>
        <v>0</v>
      </c>
      <c r="AX13" s="158">
        <f>IFERROR(INDEX('CF AUX'!$CY$15:$CY$32,MATCH(IRF.New!AX$5,'CF AUX'!$DA$15:$DA$32,0)),0)</f>
        <v>0</v>
      </c>
      <c r="AY13" s="158">
        <f>IFERROR(INDEX('CF AUX'!$CY$15:$CY$32,MATCH(IRF.New!AY$5,'CF AUX'!$DA$15:$DA$32,0)),0)</f>
        <v>0</v>
      </c>
      <c r="AZ13" s="158">
        <f>IFERROR(INDEX('CF AUX'!$CY$15:$CY$32,MATCH(IRF.New!AZ$5,'CF AUX'!$DA$15:$DA$32,0)),0)</f>
        <v>0</v>
      </c>
      <c r="BA13" s="158">
        <f>IFERROR(INDEX('CF AUX'!$CY$15:$CY$32,MATCH(IRF.New!BA$5,'CF AUX'!$DA$15:$DA$32,0)),0)</f>
        <v>0</v>
      </c>
      <c r="BB13" s="158">
        <f>IFERROR(INDEX('CF AUX'!$CY$15:$CY$32,MATCH(IRF.New!BB$5,'CF AUX'!$DA$15:$DA$32,0)),0)</f>
        <v>0</v>
      </c>
      <c r="BC13" s="158">
        <f>IFERROR(INDEX('CF AUX'!$CY$15:$CY$32,MATCH(IRF.New!BC$5,'CF AUX'!$DA$15:$DA$32,0)),0)</f>
        <v>0</v>
      </c>
      <c r="BD13" s="158">
        <f>IFERROR(INDEX('CF AUX'!$CY$15:$CY$32,MATCH(IRF.New!BD$5,'CF AUX'!$DA$15:$DA$32,0)),0)</f>
        <v>0</v>
      </c>
      <c r="BE13" s="158">
        <f>IFERROR(INDEX('CF AUX'!$CY$15:$CY$32,MATCH(IRF.New!BE$5,'CF AUX'!$DA$15:$DA$32,0)),0)</f>
        <v>0</v>
      </c>
      <c r="BF13" s="158">
        <f>IFERROR(INDEX('CF AUX'!$CY$15:$CY$32,MATCH(IRF.New!BF$5,'CF AUX'!$DA$15:$DA$32,0)),0)</f>
        <v>0</v>
      </c>
      <c r="BG13" s="158">
        <f>IFERROR(INDEX('CF AUX'!$CY$15:$CY$32,MATCH(IRF.New!BG$5,'CF AUX'!$DA$15:$DA$32,0)),0)</f>
        <v>0</v>
      </c>
      <c r="BH13" s="158">
        <f>IFERROR(INDEX('CF AUX'!$CY$15:$CY$32,MATCH(IRF.New!BH$5,'CF AUX'!$DA$15:$DA$32,0)),0)</f>
        <v>0</v>
      </c>
      <c r="BI13" s="158">
        <f>IFERROR(INDEX('CF AUX'!$CY$15:$CY$32,MATCH(IRF.New!BI$5,'CF AUX'!$DA$15:$DA$32,0)),0)</f>
        <v>0</v>
      </c>
      <c r="BJ13" s="158">
        <f>IFERROR(INDEX('CF AUX'!$CY$15:$CY$32,MATCH(IRF.New!BJ$5,'CF AUX'!$DA$15:$DA$32,0)),0)</f>
        <v>0</v>
      </c>
      <c r="BK13" s="158">
        <f>IFERROR(INDEX('CF AUX'!$CY$15:$CY$32,MATCH(IRF.New!BK$5,'CF AUX'!$DA$15:$DA$32,0)),0)</f>
        <v>0</v>
      </c>
      <c r="BL13" s="158">
        <f>IFERROR(INDEX('CF AUX'!$CY$15:$CY$32,MATCH(IRF.New!BL$5,'CF AUX'!$DA$15:$DA$32,0)),0)</f>
        <v>0</v>
      </c>
      <c r="BM13" s="158">
        <f>IFERROR(INDEX('CF AUX'!$CY$15:$CY$32,MATCH(IRF.New!BM$5,'CF AUX'!$DA$15:$DA$32,0)),0)</f>
        <v>0</v>
      </c>
      <c r="BN13" s="158">
        <f>IFERROR(INDEX('CF AUX'!$CY$15:$CY$32,MATCH(IRF.New!BN$5,'CF AUX'!$DA$15:$DA$32,0)),0)</f>
        <v>0</v>
      </c>
      <c r="BO13" s="158">
        <f>IFERROR(INDEX('CF AUX'!$CY$15:$CY$32,MATCH(IRF.New!BO$5,'CF AUX'!$DA$15:$DA$32,0)),0)</f>
        <v>0</v>
      </c>
      <c r="BP13" s="158">
        <f>IFERROR(INDEX('CF AUX'!$CY$15:$CY$32,MATCH(IRF.New!BP$5,'CF AUX'!$DA$15:$DA$32,0)),0)</f>
        <v>0</v>
      </c>
      <c r="BQ13" s="158">
        <f>IFERROR(INDEX('CF AUX'!$CY$15:$CY$32,MATCH(IRF.New!BQ$5,'CF AUX'!$DA$15:$DA$32,0)),0)</f>
        <v>0</v>
      </c>
      <c r="BR13" s="158">
        <f>IFERROR(INDEX('CF AUX'!$CY$15:$CY$32,MATCH(IRF.New!BR$5,'CF AUX'!$DA$15:$DA$32,0)),0)</f>
        <v>0</v>
      </c>
      <c r="BS13" s="158">
        <f>IFERROR(INDEX('CF AUX'!$CY$15:$CY$32,MATCH(IRF.New!BS$5,'CF AUX'!$DA$15:$DA$32,0)),0)</f>
        <v>0</v>
      </c>
      <c r="BT13" s="158">
        <f>IFERROR(INDEX('CF AUX'!$CY$15:$CY$32,MATCH(IRF.New!BT$5,'CF AUX'!$DA$15:$DA$32,0)),0)</f>
        <v>0</v>
      </c>
      <c r="BU13" s="158">
        <f>IFERROR(INDEX('CF AUX'!$CY$15:$CY$32,MATCH(IRF.New!BU$5,'CF AUX'!$DA$15:$DA$32,0)),0)</f>
        <v>0</v>
      </c>
      <c r="BV13" s="158">
        <f>IFERROR(INDEX('CF AUX'!$CY$15:$CY$32,MATCH(IRF.New!BV$5,'CF AUX'!$DA$15:$DA$32,0)),0)</f>
        <v>0</v>
      </c>
      <c r="BW13" s="158">
        <f>IFERROR(INDEX('CF AUX'!$CY$15:$CY$32,MATCH(IRF.New!BW$5,'CF AUX'!$DA$15:$DA$32,0)),0)</f>
        <v>0</v>
      </c>
      <c r="BX13" s="158">
        <f>IFERROR(INDEX('CF AUX'!$CY$15:$CY$32,MATCH(IRF.New!BX$5,'CF AUX'!$DA$15:$DA$32,0)),0)</f>
        <v>0</v>
      </c>
      <c r="BY13" s="158">
        <f>IFERROR(INDEX('CF AUX'!$CY$15:$CY$32,MATCH(IRF.New!BY$5,'CF AUX'!$DA$15:$DA$32,0)),0)</f>
        <v>0</v>
      </c>
      <c r="BZ13" s="158">
        <f>IFERROR(INDEX('CF AUX'!$CY$15:$CY$32,MATCH(IRF.New!BZ$5,'CF AUX'!$DA$15:$DA$32,0)),0)</f>
        <v>0</v>
      </c>
      <c r="CA13" s="158">
        <f>IFERROR(INDEX('CF AUX'!$CY$15:$CY$32,MATCH(IRF.New!CA$5,'CF AUX'!$DA$15:$DA$32,0)),0)</f>
        <v>0</v>
      </c>
      <c r="CB13" s="158">
        <f>IFERROR(INDEX('CF AUX'!$CY$15:$CY$32,MATCH(IRF.New!CB$5,'CF AUX'!$DA$15:$DA$32,0)),0)</f>
        <v>0</v>
      </c>
      <c r="CC13" s="159">
        <f>IFERROR(INDEX('CF AUX'!$CY$15:$CY$32,MATCH(IRF.New!CC$5,'CF AUX'!$DA$15:$DA$32,0)),0)</f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23">
        <v>0</v>
      </c>
      <c r="CR13" s="233"/>
      <c r="CS13" s="54"/>
      <c r="CT13" s="54"/>
      <c r="CU13" s="54"/>
      <c r="CV13" s="54"/>
      <c r="CW13" s="54"/>
      <c r="CX13" s="54"/>
      <c r="CY13" s="54"/>
      <c r="CZ13" s="54"/>
      <c r="DA13" s="54"/>
      <c r="DB13" s="54"/>
      <c r="DC13" s="54"/>
      <c r="DD13" s="54"/>
      <c r="DE13" s="54"/>
      <c r="DF13" s="54"/>
      <c r="DG13" s="54"/>
      <c r="DH13" s="54"/>
      <c r="DI13" s="54"/>
      <c r="DJ13" s="242"/>
      <c r="DM13" s="7">
        <f t="shared" ref="DM13:DM29" si="2">I13</f>
        <v>0</v>
      </c>
      <c r="DN13" s="7">
        <f>SUM(DM10:DM13)</f>
        <v>0</v>
      </c>
      <c r="DO13" s="7">
        <f t="shared" ref="DO13:DO29" si="3">SUM(AT10:AT13)</f>
        <v>0</v>
      </c>
      <c r="DP13" s="7">
        <f>(DN13-DO13*0.73)/0.27</f>
        <v>0</v>
      </c>
      <c r="DQ13" s="7">
        <f>4*G13</f>
        <v>0</v>
      </c>
      <c r="DR13" s="7">
        <f t="shared" ref="DR13:DR29" si="4">AS13*4</f>
        <v>0</v>
      </c>
      <c r="DS13" s="7">
        <f t="shared" ref="DS13:DS37" si="5">4*(DQ13/4-CO13)</f>
        <v>0</v>
      </c>
      <c r="DT13" s="1"/>
      <c r="DU13" s="1">
        <f t="shared" ref="DU13:DU18" si="6">DQ13</f>
        <v>0</v>
      </c>
    </row>
    <row r="14" spans="2:134" x14ac:dyDescent="0.25">
      <c r="B14" s="9">
        <f t="shared" si="1"/>
        <v>14</v>
      </c>
      <c r="C14" s="9">
        <f>C13+1</f>
        <v>1</v>
      </c>
      <c r="D14" s="10" cm="1">
        <f t="array" aca="1" ref="D14" ca="1">MMULT($D13:$CC13,INDIRECT("Policy.New!"&amp;D$3&amp;"4:"&amp;D$3&amp;"81"))</f>
        <v>0</v>
      </c>
      <c r="E14" s="10" cm="1">
        <f t="array" aca="1" ref="E14" ca="1">MMULT($D13:$CC13,INDIRECT("Policy.New!"&amp;E$3&amp;"4:"&amp;E$3&amp;"81"))</f>
        <v>0</v>
      </c>
      <c r="F14" s="10" cm="1">
        <f t="array" aca="1" ref="F14" ca="1">MMULT($D13:$CC13,INDIRECT("Policy.New!"&amp;F$3&amp;"4:"&amp;F$3&amp;"81"))</f>
        <v>0</v>
      </c>
      <c r="G14" s="10" cm="1">
        <f t="array" aca="1" ref="G14" ca="1">MMULT($D13:$CC13,INDIRECT("Policy.New!"&amp;G$3&amp;"4:"&amp;G$3&amp;"81"))</f>
        <v>0</v>
      </c>
      <c r="H14" s="10" cm="1">
        <f t="array" aca="1" ref="H14" ca="1">MMULT($D13:$CC13,INDIRECT("Policy.New!"&amp;H$3&amp;"4:"&amp;H$3&amp;"81"))</f>
        <v>0</v>
      </c>
      <c r="I14" s="10" cm="1">
        <f t="array" aca="1" ref="I14" ca="1">MMULT($D13:$CC13,INDIRECT("Policy.New!"&amp;I$3&amp;"4:"&amp;I$3&amp;"81"))</f>
        <v>0</v>
      </c>
      <c r="J14" s="10" cm="1">
        <f t="array" aca="1" ref="J14" ca="1">MMULT($D13:$CC13,INDIRECT("Policy.New!"&amp;J$3&amp;"4:"&amp;J$3&amp;"81"))</f>
        <v>0</v>
      </c>
      <c r="K14" s="10" cm="1">
        <f t="array" aca="1" ref="K14" ca="1">MMULT($D13:$CC13,INDIRECT("Policy.New!"&amp;K$3&amp;"4:"&amp;K$3&amp;"81"))</f>
        <v>0</v>
      </c>
      <c r="L14" s="10" cm="1">
        <f t="array" aca="1" ref="L14" ca="1">MMULT($D13:$CC13,INDIRECT("Policy.New!"&amp;L$3&amp;"4:"&amp;L$3&amp;"81"))</f>
        <v>0</v>
      </c>
      <c r="M14" s="10" cm="1">
        <f t="array" aca="1" ref="M14" ca="1">MMULT($D13:$CC13,INDIRECT("Policy.New!"&amp;M$3&amp;"4:"&amp;M$3&amp;"81"))</f>
        <v>0</v>
      </c>
      <c r="N14" s="10" cm="1">
        <f t="array" aca="1" ref="N14" ca="1">MMULT($D13:$CC13,INDIRECT("Policy.New!"&amp;N$3&amp;"4:"&amp;N$3&amp;"81"))</f>
        <v>0</v>
      </c>
      <c r="O14" s="10" cm="1">
        <f t="array" aca="1" ref="O14" ca="1">MMULT($D13:$CC13,INDIRECT("Policy.New!"&amp;O$3&amp;"4:"&amp;O$3&amp;"81"))</f>
        <v>0</v>
      </c>
      <c r="P14" s="10" cm="1">
        <f t="array" aca="1" ref="P14" ca="1">MMULT($D13:$CC13,INDIRECT("Policy.New!"&amp;P$3&amp;"4:"&amp;P$3&amp;"81"))</f>
        <v>0</v>
      </c>
      <c r="Q14" s="10" cm="1">
        <f t="array" aca="1" ref="Q14" ca="1">MMULT($D13:$CC13,INDIRECT("Policy.New!"&amp;Q$3&amp;"4:"&amp;Q$3&amp;"81"))</f>
        <v>0</v>
      </c>
      <c r="R14" s="10" cm="1">
        <f t="array" aca="1" ref="R14" ca="1">MMULT($D13:$CC13,INDIRECT("Policy.New!"&amp;R$3&amp;"4:"&amp;R$3&amp;"81"))</f>
        <v>0</v>
      </c>
      <c r="S14" s="10" cm="1">
        <f t="array" aca="1" ref="S14" ca="1">MMULT($D13:$CC13,INDIRECT("Policy.New!"&amp;S$3&amp;"4:"&amp;S$3&amp;"81"))</f>
        <v>0</v>
      </c>
      <c r="T14" s="10" cm="1">
        <f t="array" aca="1" ref="T14" ca="1">MMULT($D13:$CC13,INDIRECT("Policy.New!"&amp;T$3&amp;"4:"&amp;T$3&amp;"81"))</f>
        <v>0</v>
      </c>
      <c r="U14" s="11">
        <f>Q13</f>
        <v>0</v>
      </c>
      <c r="V14" s="10">
        <f>S13</f>
        <v>0</v>
      </c>
      <c r="W14" s="10">
        <f>S12</f>
        <v>0</v>
      </c>
      <c r="X14" s="10">
        <f>S11</f>
        <v>0</v>
      </c>
      <c r="Y14" s="10">
        <f>S10</f>
        <v>0</v>
      </c>
      <c r="Z14" s="10">
        <f>T13</f>
        <v>0</v>
      </c>
      <c r="AA14" s="10">
        <f>T12</f>
        <v>0</v>
      </c>
      <c r="AB14" s="10">
        <f>T11</f>
        <v>0</v>
      </c>
      <c r="AC14" s="10">
        <f>T10</f>
        <v>0</v>
      </c>
      <c r="AD14" s="10">
        <f>Q12</f>
        <v>0</v>
      </c>
      <c r="AE14" s="10">
        <f>Q11</f>
        <v>0</v>
      </c>
      <c r="AF14" s="10">
        <f>AS13</f>
        <v>0</v>
      </c>
      <c r="AG14" s="10">
        <f>H13</f>
        <v>0</v>
      </c>
      <c r="AH14" s="10">
        <f>H12</f>
        <v>0</v>
      </c>
      <c r="AI14" s="10">
        <f>H11</f>
        <v>0</v>
      </c>
      <c r="AJ14" s="10">
        <f>J13</f>
        <v>0</v>
      </c>
      <c r="AK14" s="10">
        <f>J12</f>
        <v>0</v>
      </c>
      <c r="AL14" s="10">
        <f>J11</f>
        <v>0</v>
      </c>
      <c r="AM14" s="10">
        <f>J10</f>
        <v>0</v>
      </c>
      <c r="AN14" s="10">
        <f>J9</f>
        <v>0</v>
      </c>
      <c r="AO14" s="10">
        <f>I13</f>
        <v>0</v>
      </c>
      <c r="AP14" s="10">
        <f>I12</f>
        <v>0</v>
      </c>
      <c r="AQ14" s="10">
        <f>AT13</f>
        <v>0</v>
      </c>
      <c r="AR14" s="24">
        <f>AT12</f>
        <v>0</v>
      </c>
      <c r="AS14" s="10" cm="1">
        <f t="array" aca="1" ref="AS14" ca="1">MMULT($D13:$CC13,INDIRECT("Policy.New!"&amp;AS$3&amp;"4:"&amp;AS$3&amp;"81"))</f>
        <v>0</v>
      </c>
      <c r="AT14" s="24" cm="1">
        <f t="array" aca="1" ref="AT14" ca="1">MMULT($D13:$CC13,INDIRECT("Policy.New!"&amp;AT$3&amp;"4:"&amp;AT$3&amp;"81"))</f>
        <v>0</v>
      </c>
      <c r="AU14" s="160">
        <f>IFERROR(INDEX('CF AUX'!$CY$40:$CY$57,MATCH(IRF.New!AU$5,'CF AUX'!$DA$40:$DA$57,0)),0)</f>
        <v>0</v>
      </c>
      <c r="AV14" s="160">
        <f>IFERROR(INDEX('CF AUX'!$CY$40:$CY$57,MATCH(IRF.New!AV$5,'CF AUX'!$DA$40:$DA$57,0)),0)</f>
        <v>0</v>
      </c>
      <c r="AW14" s="160">
        <f>IFERROR(INDEX('CF AUX'!$CY$40:$CY$57,MATCH(IRF.New!AW$5,'CF AUX'!$DA$40:$DA$57,0)),0)</f>
        <v>0</v>
      </c>
      <c r="AX14" s="160">
        <f>IFERROR(INDEX('CF AUX'!$CY$40:$CY$57,MATCH(IRF.New!AX$5,'CF AUX'!$DA$40:$DA$57,0)),0)</f>
        <v>0</v>
      </c>
      <c r="AY14" s="160">
        <f>IFERROR(INDEX('CF AUX'!$CY$40:$CY$57,MATCH(IRF.New!AY$5,'CF AUX'!$DA$40:$DA$57,0)),0)</f>
        <v>0</v>
      </c>
      <c r="AZ14" s="160">
        <f>IFERROR(INDEX('CF AUX'!$CY$40:$CY$57,MATCH(IRF.New!AZ$5,'CF AUX'!$DA$40:$DA$57,0)),0)</f>
        <v>0</v>
      </c>
      <c r="BA14" s="160">
        <f>IFERROR(INDEX('CF AUX'!$CY$40:$CY$57,MATCH(IRF.New!BA$5,'CF AUX'!$DA$40:$DA$57,0)),0)</f>
        <v>0</v>
      </c>
      <c r="BB14" s="160">
        <f>IFERROR(INDEX('CF AUX'!$CY$40:$CY$57,MATCH(IRF.New!BB$5,'CF AUX'!$DA$40:$DA$57,0)),0)</f>
        <v>0</v>
      </c>
      <c r="BC14" s="160">
        <f>IFERROR(INDEX('CF AUX'!$CY$40:$CY$57,MATCH(IRF.New!BC$5,'CF AUX'!$DA$40:$DA$57,0)),0)</f>
        <v>0</v>
      </c>
      <c r="BD14" s="160">
        <f>IFERROR(INDEX('CF AUX'!$CY$40:$CY$57,MATCH(IRF.New!BD$5,'CF AUX'!$DA$40:$DA$57,0)),0)</f>
        <v>0</v>
      </c>
      <c r="BE14" s="160">
        <f>IFERROR(INDEX('CF AUX'!$CY$40:$CY$57,MATCH(IRF.New!BE$5,'CF AUX'!$DA$40:$DA$57,0)),0)</f>
        <v>0</v>
      </c>
      <c r="BF14" s="160">
        <f>IFERROR(INDEX('CF AUX'!$CY$40:$CY$57,MATCH(IRF.New!BF$5,'CF AUX'!$DA$40:$DA$57,0)),0)</f>
        <v>0</v>
      </c>
      <c r="BG14" s="160">
        <f>IFERROR(INDEX('CF AUX'!$CY$40:$CY$57,MATCH(IRF.New!BG$5,'CF AUX'!$DA$40:$DA$57,0)),0)</f>
        <v>0</v>
      </c>
      <c r="BH14" s="160">
        <f>IFERROR(INDEX('CF AUX'!$CY$40:$CY$57,MATCH(IRF.New!BH$5,'CF AUX'!$DA$40:$DA$57,0)),0)</f>
        <v>0</v>
      </c>
      <c r="BI14" s="160">
        <f>IFERROR(INDEX('CF AUX'!$CY$40:$CY$57,MATCH(IRF.New!BI$5,'CF AUX'!$DA$40:$DA$57,0)),0)</f>
        <v>0</v>
      </c>
      <c r="BJ14" s="160">
        <f>IFERROR(INDEX('CF AUX'!$CY$40:$CY$57,MATCH(IRF.New!BJ$5,'CF AUX'!$DA$40:$DA$57,0)),0)</f>
        <v>0</v>
      </c>
      <c r="BK14" s="160">
        <f>IFERROR(INDEX('CF AUX'!$CY$40:$CY$57,MATCH(IRF.New!BK$5,'CF AUX'!$DA$40:$DA$57,0)),0)</f>
        <v>0</v>
      </c>
      <c r="BL14" s="160">
        <f>IFERROR(INDEX('CF AUX'!$CY$40:$CY$57,MATCH(IRF.New!BL$5,'CF AUX'!$DA$40:$DA$57,0)),0)</f>
        <v>0</v>
      </c>
      <c r="BM14" s="160">
        <f>IFERROR(INDEX('CF AUX'!$CY$40:$CY$57,MATCH(IRF.New!BM$5,'CF AUX'!$DA$40:$DA$57,0)),0)</f>
        <v>0</v>
      </c>
      <c r="BN14" s="160">
        <f>IFERROR(INDEX('CF AUX'!$CY$40:$CY$57,MATCH(IRF.New!BN$5,'CF AUX'!$DA$40:$DA$57,0)),0)</f>
        <v>0</v>
      </c>
      <c r="BO14" s="160">
        <f>IFERROR(INDEX('CF AUX'!$CY$40:$CY$57,MATCH(IRF.New!BO$5,'CF AUX'!$DA$40:$DA$57,0)),0)</f>
        <v>0</v>
      </c>
      <c r="BP14" s="160">
        <f>IFERROR(INDEX('CF AUX'!$CY$40:$CY$57,MATCH(IRF.New!BP$5,'CF AUX'!$DA$40:$DA$57,0)),0)</f>
        <v>0</v>
      </c>
      <c r="BQ14" s="161">
        <f>IFERROR(INDEX('CF AUX'!$CY$40:$CY$57,MATCH(IRF.New!BQ$5,'CF AUX'!$DA$40:$DA$57,0)),0)</f>
        <v>0</v>
      </c>
      <c r="BR14" s="161">
        <f>IFERROR(INDEX('CF AUX'!$CY$40:$CY$57,MATCH(IRF.New!BR$5,'CF AUX'!$DA$40:$DA$57,0)),0)</f>
        <v>0</v>
      </c>
      <c r="BS14" s="161">
        <f>IFERROR(INDEX('CF AUX'!$CY$40:$CY$57,MATCH(IRF.New!BS$5,'CF AUX'!$DA$40:$DA$57,0)),0)</f>
        <v>0</v>
      </c>
      <c r="BT14" s="161">
        <f>IFERROR(INDEX('CF AUX'!$CY$40:$CY$57,MATCH(IRF.New!BT$5,'CF AUX'!$DA$40:$DA$57,0)),0)</f>
        <v>0</v>
      </c>
      <c r="BU14" s="160">
        <f>IFERROR(INDEX('CF AUX'!$CY$40:$CY$57,MATCH(IRF.New!BU$5,'CF AUX'!$DA$40:$DA$57,0)),0)</f>
        <v>0</v>
      </c>
      <c r="BV14" s="160">
        <f>IFERROR(INDEX('CF AUX'!$CY$40:$CY$57,MATCH(IRF.New!BV$5,'CF AUX'!$DA$40:$DA$57,0)),0)</f>
        <v>0</v>
      </c>
      <c r="BW14" s="160">
        <f>IFERROR(INDEX('CF AUX'!$CY$40:$CY$57,MATCH(IRF.New!BW$5,'CF AUX'!$DA$40:$DA$57,0)),0)</f>
        <v>0</v>
      </c>
      <c r="BX14" s="160">
        <f>IFERROR(INDEX('CF AUX'!$CY$40:$CY$57,MATCH(IRF.New!BX$5,'CF AUX'!$DA$40:$DA$57,0)),0)</f>
        <v>0</v>
      </c>
      <c r="BY14" s="160">
        <f>IFERROR(INDEX('CF AUX'!$CY$40:$CY$57,MATCH(IRF.New!BY$5,'CF AUX'!$DA$40:$DA$57,0)),0)</f>
        <v>0</v>
      </c>
      <c r="BZ14" s="160">
        <f>IFERROR(INDEX('CF AUX'!$CY$40:$CY$57,MATCH(IRF.New!BZ$5,'CF AUX'!$DA$40:$DA$57,0)),0)</f>
        <v>0</v>
      </c>
      <c r="CA14" s="160">
        <f>IFERROR(INDEX('CF AUX'!$CY$40:$CY$57,MATCH(IRF.New!CA$5,'CF AUX'!$DA$40:$DA$57,0)),0)</f>
        <v>0</v>
      </c>
      <c r="CB14" s="160">
        <f>IFERROR(INDEX('CF AUX'!$CY$40:$CY$57,MATCH(IRF.New!CB$5,'CF AUX'!$DA$40:$DA$57,0)),0)</f>
        <v>0</v>
      </c>
      <c r="CC14" s="162">
        <f>IFERROR(INDEX('CF AUX'!$CY$40:$CY$57,MATCH(IRF.New!CC$5,'CF AUX'!$DA$40:$DA$57,0)),0)</f>
        <v>0</v>
      </c>
      <c r="CD14" s="10" cm="1">
        <f t="array" aca="1" ref="CD14" ca="1">MMULT($D13:$CC13,INDIRECT("Policy.New!"&amp;CD$3&amp;"4:"&amp;CD$3&amp;"81"))</f>
        <v>0</v>
      </c>
      <c r="CE14" s="10" cm="1">
        <f t="array" aca="1" ref="CE14" ca="1">MMULT($D13:$CC13,INDIRECT("Policy.New!"&amp;CE$3&amp;"4:"&amp;CE$3&amp;"81"))</f>
        <v>0</v>
      </c>
      <c r="CF14" s="10" cm="1">
        <f t="array" aca="1" ref="CF14" ca="1">MMULT($D13:$CC13,INDIRECT("Policy.New!"&amp;CF$3&amp;"4:"&amp;CF$3&amp;"81"))</f>
        <v>0</v>
      </c>
      <c r="CG14" s="10" cm="1">
        <f t="array" aca="1" ref="CG14" ca="1">MMULT($D13:$CC13,INDIRECT("Policy.New!"&amp;CG$3&amp;"4:"&amp;CG$3&amp;"81"))</f>
        <v>0</v>
      </c>
      <c r="CH14" s="10" cm="1">
        <f t="array" aca="1" ref="CH14" ca="1">MMULT($D13:$CC13,INDIRECT("Policy.New!"&amp;CH$3&amp;"4:"&amp;CH$3&amp;"81"))</f>
        <v>0</v>
      </c>
      <c r="CI14" s="10" cm="1">
        <f t="array" aca="1" ref="CI14" ca="1">MMULT($D13:$CC13,INDIRECT("Policy.New!"&amp;CI$3&amp;"4:"&amp;CI$3&amp;"81"))</f>
        <v>0</v>
      </c>
      <c r="CJ14" s="10" cm="1">
        <f t="array" aca="1" ref="CJ14" ca="1">MMULT($D13:$CC13,INDIRECT("Policy.New!"&amp;CJ$3&amp;"4:"&amp;CJ$3&amp;"81"))</f>
        <v>0</v>
      </c>
      <c r="CK14" s="10" cm="1">
        <f t="array" aca="1" ref="CK14" ca="1">MMULT($D13:$CC13,INDIRECT("Policy.New!"&amp;CK$3&amp;"4:"&amp;CK$3&amp;"81"))</f>
        <v>0</v>
      </c>
      <c r="CL14" s="10" cm="1">
        <f t="array" aca="1" ref="CL14" ca="1">MMULT($D13:$CC13,INDIRECT("Policy.New!"&amp;CL$3&amp;"4:"&amp;CL$3&amp;"81"))</f>
        <v>0</v>
      </c>
      <c r="CM14" s="10" cm="1">
        <f t="array" aca="1" ref="CM14" ca="1">MMULT($D13:$CC13,INDIRECT("Policy.New!"&amp;CM$3&amp;"4:"&amp;CM$3&amp;"81"))</f>
        <v>0</v>
      </c>
      <c r="CN14" s="10" cm="1">
        <f t="array" aca="1" ref="CN14" ca="1">MMULT($D13:$CC13,INDIRECT("Policy.New!"&amp;CN$3&amp;"4:"&amp;CN$3&amp;"81"))</f>
        <v>0</v>
      </c>
      <c r="CO14" s="24" cm="1">
        <f t="array" aca="1" ref="CO14" ca="1">MMULT($D13:$CC13,INDIRECT("Policy.New!"&amp;CO$3&amp;"4:"&amp;CO$3&amp;"81"))</f>
        <v>0</v>
      </c>
      <c r="CQ14" s="1"/>
      <c r="CR14" s="234">
        <f t="shared" ref="CR14:CR37" si="7">COUNT(CS14:DJ14)</f>
        <v>0</v>
      </c>
      <c r="CS14" s="48" t="s">
        <v>253</v>
      </c>
      <c r="CT14" s="48" t="s">
        <v>253</v>
      </c>
      <c r="CU14" s="48" t="s">
        <v>253</v>
      </c>
      <c r="CV14" s="48" t="s">
        <v>253</v>
      </c>
      <c r="CW14" s="48" t="s">
        <v>253</v>
      </c>
      <c r="CX14" s="48" t="s">
        <v>253</v>
      </c>
      <c r="CY14" s="48" t="s">
        <v>253</v>
      </c>
      <c r="CZ14" s="48" t="s">
        <v>253</v>
      </c>
      <c r="DA14" s="48" t="s">
        <v>253</v>
      </c>
      <c r="DB14" s="48" t="s">
        <v>253</v>
      </c>
      <c r="DC14" s="48" t="s">
        <v>253</v>
      </c>
      <c r="DD14" s="48" t="s">
        <v>253</v>
      </c>
      <c r="DE14" s="48" t="s">
        <v>253</v>
      </c>
      <c r="DF14" s="48" t="s">
        <v>253</v>
      </c>
      <c r="DG14" s="48" t="s">
        <v>253</v>
      </c>
      <c r="DH14" s="48" t="s">
        <v>253</v>
      </c>
      <c r="DI14" s="48" t="s">
        <v>253</v>
      </c>
      <c r="DJ14" s="243" t="s">
        <v>253</v>
      </c>
      <c r="DK14" s="1"/>
      <c r="DL14" s="1"/>
      <c r="DM14" s="10">
        <f t="shared" ca="1" si="2"/>
        <v>0</v>
      </c>
      <c r="DN14" s="10">
        <f t="shared" ref="DN14:DN29" ca="1" si="8">SUM(DM11:DM14)</f>
        <v>0</v>
      </c>
      <c r="DO14" s="10">
        <f t="shared" ca="1" si="3"/>
        <v>0</v>
      </c>
      <c r="DP14" s="10">
        <f t="shared" ref="DP14:DP29" ca="1" si="9">(DO14-DN14*0.73)/0.27</f>
        <v>0</v>
      </c>
      <c r="DQ14" s="10">
        <f t="shared" ref="DQ14:DQ29" ca="1" si="10">4*G14</f>
        <v>0</v>
      </c>
      <c r="DR14" s="10">
        <f t="shared" ca="1" si="4"/>
        <v>0</v>
      </c>
      <c r="DS14" s="10">
        <f t="shared" ca="1" si="5"/>
        <v>0</v>
      </c>
      <c r="DT14" s="1"/>
      <c r="DU14" s="1">
        <f ca="1">DQ14</f>
        <v>0</v>
      </c>
      <c r="DV14" s="1"/>
      <c r="DW14" s="1"/>
    </row>
    <row r="15" spans="2:134" x14ac:dyDescent="0.25">
      <c r="B15" s="12">
        <f t="shared" si="1"/>
        <v>15</v>
      </c>
      <c r="C15" s="12">
        <f t="shared" ref="C15:C37" si="11">C14+1</f>
        <v>2</v>
      </c>
      <c r="D15" s="1" cm="1">
        <f t="array" aca="1" ref="D15" ca="1">MMULT($D14:$CC14,INDIRECT("Policy.New!"&amp;D$3&amp;"4:"&amp;D$3&amp;"81"))</f>
        <v>0</v>
      </c>
      <c r="E15" s="1" cm="1">
        <f t="array" aca="1" ref="E15" ca="1">MMULT($D14:$CC14,INDIRECT("Policy.New!"&amp;E$3&amp;"4:"&amp;E$3&amp;"81"))</f>
        <v>0</v>
      </c>
      <c r="F15" s="1" cm="1">
        <f t="array" aca="1" ref="F15" ca="1">MMULT($D14:$CC14,INDIRECT("Policy.New!"&amp;F$3&amp;"4:"&amp;F$3&amp;"81"))</f>
        <v>0</v>
      </c>
      <c r="G15" s="1" cm="1">
        <f t="array" aca="1" ref="G15" ca="1">MMULT($D14:$CC14,INDIRECT("Policy.New!"&amp;G$3&amp;"4:"&amp;G$3&amp;"81"))</f>
        <v>0</v>
      </c>
      <c r="H15" s="1" cm="1">
        <f t="array" aca="1" ref="H15" ca="1">MMULT($D14:$CC14,INDIRECT("Policy.New!"&amp;H$3&amp;"4:"&amp;H$3&amp;"81"))</f>
        <v>0</v>
      </c>
      <c r="I15" s="1" cm="1">
        <f t="array" aca="1" ref="I15" ca="1">MMULT($D14:$CC14,INDIRECT("Policy.New!"&amp;I$3&amp;"4:"&amp;I$3&amp;"81"))</f>
        <v>0</v>
      </c>
      <c r="J15" s="1" cm="1">
        <f t="array" aca="1" ref="J15" ca="1">MMULT($D14:$CC14,INDIRECT("Policy.New!"&amp;J$3&amp;"4:"&amp;J$3&amp;"81"))</f>
        <v>0</v>
      </c>
      <c r="K15" s="1" cm="1">
        <f t="array" aca="1" ref="K15" ca="1">MMULT($D14:$CC14,INDIRECT("Policy.New!"&amp;K$3&amp;"4:"&amp;K$3&amp;"81"))</f>
        <v>0</v>
      </c>
      <c r="L15" s="1" cm="1">
        <f t="array" aca="1" ref="L15" ca="1">MMULT($D14:$CC14,INDIRECT("Policy.New!"&amp;L$3&amp;"4:"&amp;L$3&amp;"81"))</f>
        <v>0</v>
      </c>
      <c r="M15" s="1" cm="1">
        <f t="array" aca="1" ref="M15" ca="1">MMULT($D14:$CC14,INDIRECT("Policy.New!"&amp;M$3&amp;"4:"&amp;M$3&amp;"81"))</f>
        <v>0</v>
      </c>
      <c r="N15" s="1" cm="1">
        <f t="array" aca="1" ref="N15" ca="1">MMULT($D14:$CC14,INDIRECT("Policy.New!"&amp;N$3&amp;"4:"&amp;N$3&amp;"81"))</f>
        <v>0</v>
      </c>
      <c r="O15" s="1" cm="1">
        <f t="array" aca="1" ref="O15" ca="1">MMULT($D14:$CC14,INDIRECT("Policy.New!"&amp;O$3&amp;"4:"&amp;O$3&amp;"81"))</f>
        <v>0</v>
      </c>
      <c r="P15" s="1" cm="1">
        <f t="array" aca="1" ref="P15" ca="1">MMULT($D14:$CC14,INDIRECT("Policy.New!"&amp;P$3&amp;"4:"&amp;P$3&amp;"81"))</f>
        <v>0</v>
      </c>
      <c r="Q15" s="1" cm="1">
        <f t="array" aca="1" ref="Q15" ca="1">MMULT($D14:$CC14,INDIRECT("Policy.New!"&amp;Q$3&amp;"4:"&amp;Q$3&amp;"81"))</f>
        <v>0</v>
      </c>
      <c r="R15" s="1" cm="1">
        <f t="array" aca="1" ref="R15" ca="1">MMULT($D14:$CC14,INDIRECT("Policy.New!"&amp;R$3&amp;"4:"&amp;R$3&amp;"81"))</f>
        <v>0</v>
      </c>
      <c r="S15" s="1" cm="1">
        <f t="array" aca="1" ref="S15" ca="1">MMULT($D14:$CC14,INDIRECT("Policy.New!"&amp;S$3&amp;"4:"&amp;S$3&amp;"81"))</f>
        <v>0</v>
      </c>
      <c r="T15" s="1" cm="1">
        <f t="array" aca="1" ref="T15" ca="1">MMULT($D14:$CC14,INDIRECT("Policy.New!"&amp;T$3&amp;"4:"&amp;T$3&amp;"81"))</f>
        <v>0</v>
      </c>
      <c r="U15" s="5">
        <f t="shared" ref="U15:U37" ca="1" si="12">Q14</f>
        <v>0</v>
      </c>
      <c r="V15" s="1">
        <f t="shared" ref="V15:V37" ca="1" si="13">S14</f>
        <v>0</v>
      </c>
      <c r="W15" s="1">
        <f t="shared" ref="W15:W37" si="14">S13</f>
        <v>0</v>
      </c>
      <c r="X15" s="1">
        <f t="shared" ref="X15:X37" si="15">S12</f>
        <v>0</v>
      </c>
      <c r="Y15" s="1">
        <f t="shared" ref="Y15:Y37" si="16">S11</f>
        <v>0</v>
      </c>
      <c r="Z15" s="1">
        <f t="shared" ref="Z15:Z37" ca="1" si="17">T14</f>
        <v>0</v>
      </c>
      <c r="AA15" s="1">
        <f t="shared" ref="AA15:AA37" si="18">T13</f>
        <v>0</v>
      </c>
      <c r="AB15" s="1">
        <f t="shared" ref="AB15:AB37" si="19">T12</f>
        <v>0</v>
      </c>
      <c r="AC15" s="1">
        <f t="shared" ref="AC15:AC37" si="20">T11</f>
        <v>0</v>
      </c>
      <c r="AD15" s="1">
        <f t="shared" ref="AD15:AD37" si="21">Q13</f>
        <v>0</v>
      </c>
      <c r="AE15" s="1">
        <f t="shared" ref="AE15:AE37" si="22">Q12</f>
        <v>0</v>
      </c>
      <c r="AF15" s="1">
        <f t="shared" ref="AF15:AF37" ca="1" si="23">AS14</f>
        <v>0</v>
      </c>
      <c r="AG15" s="1">
        <f t="shared" ref="AG15:AG37" ca="1" si="24">H14</f>
        <v>0</v>
      </c>
      <c r="AH15" s="1">
        <f t="shared" ref="AH15:AH37" si="25">H13</f>
        <v>0</v>
      </c>
      <c r="AI15" s="1">
        <f t="shared" ref="AI15:AI37" si="26">H12</f>
        <v>0</v>
      </c>
      <c r="AJ15" s="1">
        <f t="shared" ref="AJ15:AJ37" ca="1" si="27">J14</f>
        <v>0</v>
      </c>
      <c r="AK15" s="1">
        <f t="shared" ref="AK15:AK37" si="28">J13</f>
        <v>0</v>
      </c>
      <c r="AL15" s="1">
        <f t="shared" ref="AL15:AL37" si="29">J12</f>
        <v>0</v>
      </c>
      <c r="AM15" s="1">
        <f t="shared" ref="AM15:AM37" si="30">J11</f>
        <v>0</v>
      </c>
      <c r="AN15" s="1">
        <f t="shared" ref="AN15:AN37" si="31">J10</f>
        <v>0</v>
      </c>
      <c r="AO15" s="1">
        <f t="shared" ref="AO15:AO37" ca="1" si="32">I14</f>
        <v>0</v>
      </c>
      <c r="AP15" s="1">
        <f t="shared" ref="AP15:AP37" si="33">I13</f>
        <v>0</v>
      </c>
      <c r="AQ15" s="1">
        <f t="shared" ref="AQ15:AQ37" ca="1" si="34">AT14</f>
        <v>0</v>
      </c>
      <c r="AR15" s="25">
        <f t="shared" ref="AR15:AR37" si="35">AT13</f>
        <v>0</v>
      </c>
      <c r="AS15" s="1" cm="1">
        <f t="array" aca="1" ref="AS15" ca="1">MMULT($D14:$CC14,INDIRECT("Policy.New!"&amp;AS$3&amp;"4:"&amp;AS$3&amp;"81"))</f>
        <v>0</v>
      </c>
      <c r="AT15" s="25" cm="1">
        <f t="array" aca="1" ref="AT15" ca="1">MMULT($D14:$CC14,INDIRECT("Policy.New!"&amp;AT$3&amp;"4:"&amp;AT$3&amp;"81"))</f>
        <v>0</v>
      </c>
      <c r="AU15" s="161">
        <f>IFERROR(INDEX('CF AUX'!$CY$65:$CY$82,MATCH(IRF.New!AU$5,'CF AUX'!$DA$65:$DA$82,0)),0)</f>
        <v>0</v>
      </c>
      <c r="AV15" s="161">
        <f>IFERROR(INDEX('CF AUX'!$CY$65:$CY$82,MATCH(IRF.New!AV$5,'CF AUX'!$DA$65:$DA$82,0)),0)</f>
        <v>0</v>
      </c>
      <c r="AW15" s="161">
        <f>IFERROR(INDEX('CF AUX'!$CY$65:$CY$82,MATCH(IRF.New!AW$5,'CF AUX'!$DA$65:$DA$82,0)),0)</f>
        <v>0</v>
      </c>
      <c r="AX15" s="161">
        <f>IFERROR(INDEX('CF AUX'!$CY$65:$CY$82,MATCH(IRF.New!AX$5,'CF AUX'!$DA$65:$DA$82,0)),0)</f>
        <v>0</v>
      </c>
      <c r="AY15" s="161">
        <f>IFERROR(INDEX('CF AUX'!$CY$65:$CY$82,MATCH(IRF.New!AY$5,'CF AUX'!$DA$65:$DA$82,0)),0)</f>
        <v>0</v>
      </c>
      <c r="AZ15" s="161">
        <f>IFERROR(INDEX('CF AUX'!$CY$65:$CY$82,MATCH(IRF.New!AZ$5,'CF AUX'!$DA$65:$DA$82,0)),0)</f>
        <v>0</v>
      </c>
      <c r="BA15" s="161">
        <f>IFERROR(INDEX('CF AUX'!$CY$65:$CY$82,MATCH(IRF.New!BA$5,'CF AUX'!$DA$65:$DA$82,0)),0)</f>
        <v>0</v>
      </c>
      <c r="BB15" s="161">
        <f>IFERROR(INDEX('CF AUX'!$CY$65:$CY$82,MATCH(IRF.New!BB$5,'CF AUX'!$DA$65:$DA$82,0)),0)</f>
        <v>0</v>
      </c>
      <c r="BC15" s="161">
        <f>IFERROR(INDEX('CF AUX'!$CY$65:$CY$82,MATCH(IRF.New!BC$5,'CF AUX'!$DA$65:$DA$82,0)),0)</f>
        <v>0</v>
      </c>
      <c r="BD15" s="161">
        <f>IFERROR(INDEX('CF AUX'!$CY$65:$CY$82,MATCH(IRF.New!BD$5,'CF AUX'!$DA$65:$DA$82,0)),0)</f>
        <v>0</v>
      </c>
      <c r="BE15" s="161">
        <f>IFERROR(INDEX('CF AUX'!$CY$65:$CY$82,MATCH(IRF.New!BE$5,'CF AUX'!$DA$65:$DA$82,0)),0)</f>
        <v>0</v>
      </c>
      <c r="BF15" s="161">
        <f>IFERROR(INDEX('CF AUX'!$CY$65:$CY$82,MATCH(IRF.New!BF$5,'CF AUX'!$DA$65:$DA$82,0)),0)</f>
        <v>0</v>
      </c>
      <c r="BG15" s="161">
        <f>IFERROR(INDEX('CF AUX'!$CY$65:$CY$82,MATCH(IRF.New!BG$5,'CF AUX'!$DA$65:$DA$82,0)),0)</f>
        <v>0</v>
      </c>
      <c r="BH15" s="161">
        <f>IFERROR(INDEX('CF AUX'!$CY$65:$CY$82,MATCH(IRF.New!BH$5,'CF AUX'!$DA$65:$DA$82,0)),0)</f>
        <v>0</v>
      </c>
      <c r="BI15" s="161">
        <f>IFERROR(INDEX('CF AUX'!$CY$65:$CY$82,MATCH(IRF.New!BI$5,'CF AUX'!$DA$65:$DA$82,0)),0)</f>
        <v>0</v>
      </c>
      <c r="BJ15" s="161">
        <f>IFERROR(INDEX('CF AUX'!$CY$65:$CY$82,MATCH(IRF.New!BJ$5,'CF AUX'!$DA$65:$DA$82,0)),0)</f>
        <v>0</v>
      </c>
      <c r="BK15" s="161">
        <f>IFERROR(INDEX('CF AUX'!$CY$65:$CY$82,MATCH(IRF.New!BK$5,'CF AUX'!$DA$65:$DA$82,0)),0)</f>
        <v>0</v>
      </c>
      <c r="BL15" s="161">
        <f>IFERROR(INDEX('CF AUX'!$CY$65:$CY$82,MATCH(IRF.New!BL$5,'CF AUX'!$DA$65:$DA$82,0)),0)</f>
        <v>0</v>
      </c>
      <c r="BM15" s="161">
        <f>IFERROR(INDEX('CF AUX'!$CY$65:$CY$82,MATCH(IRF.New!BM$5,'CF AUX'!$DA$65:$DA$82,0)),0)</f>
        <v>0</v>
      </c>
      <c r="BN15" s="161">
        <f>IFERROR(INDEX('CF AUX'!$CY$65:$CY$82,MATCH(IRF.New!BN$5,'CF AUX'!$DA$65:$DA$82,0)),0)</f>
        <v>0</v>
      </c>
      <c r="BO15" s="161">
        <f>IFERROR(INDEX('CF AUX'!$CY$65:$CY$82,MATCH(IRF.New!BO$5,'CF AUX'!$DA$65:$DA$82,0)),0)</f>
        <v>0</v>
      </c>
      <c r="BP15" s="161">
        <f>IFERROR(INDEX('CF AUX'!$CY$65:$CY$82,MATCH(IRF.New!BP$5,'CF AUX'!$DA$65:$DA$82,0)),0)</f>
        <v>0</v>
      </c>
      <c r="BQ15" s="161">
        <f>IFERROR(INDEX('CF AUX'!$CY$65:$CY$82,MATCH(IRF.New!BQ$5,'CF AUX'!$DA$65:$DA$82,0)),0)</f>
        <v>0</v>
      </c>
      <c r="BR15" s="161">
        <f>IFERROR(INDEX('CF AUX'!$CY$65:$CY$82,MATCH(IRF.New!BR$5,'CF AUX'!$DA$65:$DA$82,0)),0)</f>
        <v>0</v>
      </c>
      <c r="BS15" s="161">
        <f>IFERROR(INDEX('CF AUX'!$CY$65:$CY$82,MATCH(IRF.New!BS$5,'CF AUX'!$DA$65:$DA$82,0)),0)</f>
        <v>0</v>
      </c>
      <c r="BT15" s="161">
        <f>IFERROR(INDEX('CF AUX'!$CY$65:$CY$82,MATCH(IRF.New!BT$5,'CF AUX'!$DA$65:$DA$82,0)),0)</f>
        <v>0</v>
      </c>
      <c r="BU15" s="161">
        <f>IFERROR(INDEX('CF AUX'!$CY$65:$CY$82,MATCH(IRF.New!BU$5,'CF AUX'!$DA$65:$DA$82,0)),0)</f>
        <v>0</v>
      </c>
      <c r="BV15" s="161">
        <f>IFERROR(INDEX('CF AUX'!$CY$65:$CY$82,MATCH(IRF.New!BV$5,'CF AUX'!$DA$65:$DA$82,0)),0)</f>
        <v>0</v>
      </c>
      <c r="BW15" s="161">
        <f>IFERROR(INDEX('CF AUX'!$CY$65:$CY$82,MATCH(IRF.New!BW$5,'CF AUX'!$DA$65:$DA$82,0)),0)</f>
        <v>0</v>
      </c>
      <c r="BX15" s="161">
        <f>IFERROR(INDEX('CF AUX'!$CY$65:$CY$82,MATCH(IRF.New!BX$5,'CF AUX'!$DA$65:$DA$82,0)),0)</f>
        <v>0</v>
      </c>
      <c r="BY15" s="161">
        <f>IFERROR(INDEX('CF AUX'!$CY$65:$CY$82,MATCH(IRF.New!BY$5,'CF AUX'!$DA$65:$DA$82,0)),0)</f>
        <v>0</v>
      </c>
      <c r="BZ15" s="161">
        <f>IFERROR(INDEX('CF AUX'!$CY$65:$CY$82,MATCH(IRF.New!BZ$5,'CF AUX'!$DA$65:$DA$82,0)),0)</f>
        <v>0</v>
      </c>
      <c r="CA15" s="161">
        <f>IFERROR(INDEX('CF AUX'!$CY$65:$CY$82,MATCH(IRF.New!CA$5,'CF AUX'!$DA$65:$DA$82,0)),0)</f>
        <v>0</v>
      </c>
      <c r="CB15" s="161">
        <f>IFERROR(INDEX('CF AUX'!$CY$65:$CY$82,MATCH(IRF.New!CB$5,'CF AUX'!$DA$65:$DA$82,0)),0)</f>
        <v>0</v>
      </c>
      <c r="CC15" s="163">
        <f>IFERROR(INDEX('CF AUX'!$CY$65:$CY$82,MATCH(IRF.New!CC$5,'CF AUX'!$DA$65:$DA$82,0)),0)</f>
        <v>0</v>
      </c>
      <c r="CD15" s="1" cm="1">
        <f t="array" aca="1" ref="CD15" ca="1">MMULT($D14:$CC14,INDIRECT("Policy.New!"&amp;CD$3&amp;"4:"&amp;CD$3&amp;"81"))</f>
        <v>0</v>
      </c>
      <c r="CE15" s="1" cm="1">
        <f t="array" aca="1" ref="CE15" ca="1">MMULT($D14:$CC14,INDIRECT("Policy.New!"&amp;CE$3&amp;"4:"&amp;CE$3&amp;"81"))</f>
        <v>0</v>
      </c>
      <c r="CF15" s="1" cm="1">
        <f t="array" aca="1" ref="CF15" ca="1">MMULT($D14:$CC14,INDIRECT("Policy.New!"&amp;CF$3&amp;"4:"&amp;CF$3&amp;"81"))</f>
        <v>0</v>
      </c>
      <c r="CG15" s="1" cm="1">
        <f t="array" aca="1" ref="CG15" ca="1">MMULT($D14:$CC14,INDIRECT("Policy.New!"&amp;CG$3&amp;"4:"&amp;CG$3&amp;"81"))</f>
        <v>0</v>
      </c>
      <c r="CH15" s="1" cm="1">
        <f t="array" aca="1" ref="CH15" ca="1">MMULT($D14:$CC14,INDIRECT("Policy.New!"&amp;CH$3&amp;"4:"&amp;CH$3&amp;"81"))</f>
        <v>0</v>
      </c>
      <c r="CI15" s="1" cm="1">
        <f t="array" aca="1" ref="CI15" ca="1">MMULT($D14:$CC14,INDIRECT("Policy.New!"&amp;CI$3&amp;"4:"&amp;CI$3&amp;"81"))</f>
        <v>0</v>
      </c>
      <c r="CJ15" s="1" cm="1">
        <f t="array" aca="1" ref="CJ15" ca="1">MMULT($D14:$CC14,INDIRECT("Policy.New!"&amp;CJ$3&amp;"4:"&amp;CJ$3&amp;"81"))</f>
        <v>0</v>
      </c>
      <c r="CK15" s="1" cm="1">
        <f t="array" aca="1" ref="CK15" ca="1">MMULT($D14:$CC14,INDIRECT("Policy.New!"&amp;CK$3&amp;"4:"&amp;CK$3&amp;"81"))</f>
        <v>0</v>
      </c>
      <c r="CL15" s="1" cm="1">
        <f t="array" aca="1" ref="CL15" ca="1">MMULT($D14:$CC14,INDIRECT("Policy.New!"&amp;CL$3&amp;"4:"&amp;CL$3&amp;"81"))</f>
        <v>0</v>
      </c>
      <c r="CM15" s="1" cm="1">
        <f t="array" aca="1" ref="CM15" ca="1">MMULT($D14:$CC14,INDIRECT("Policy.New!"&amp;CM$3&amp;"4:"&amp;CM$3&amp;"81"))</f>
        <v>0</v>
      </c>
      <c r="CN15" s="1" cm="1">
        <f t="array" aca="1" ref="CN15" ca="1">MMULT($D14:$CC14,INDIRECT("Policy.New!"&amp;CN$3&amp;"4:"&amp;CN$3&amp;"81"))</f>
        <v>0</v>
      </c>
      <c r="CO15" s="25" cm="1">
        <f t="array" aca="1" ref="CO15" ca="1">MMULT($D14:$CC14,INDIRECT("Policy.New!"&amp;CO$3&amp;"4:"&amp;CO$3&amp;"81"))</f>
        <v>0</v>
      </c>
      <c r="CQ15" s="1"/>
      <c r="CR15" s="235">
        <f t="shared" si="7"/>
        <v>0</v>
      </c>
      <c r="CS15" s="49" t="s">
        <v>253</v>
      </c>
      <c r="CT15" s="49" t="s">
        <v>253</v>
      </c>
      <c r="CU15" s="49" t="s">
        <v>253</v>
      </c>
      <c r="CV15" s="49" t="s">
        <v>253</v>
      </c>
      <c r="CW15" s="49" t="s">
        <v>253</v>
      </c>
      <c r="CX15" s="49" t="s">
        <v>253</v>
      </c>
      <c r="CY15" s="49" t="s">
        <v>253</v>
      </c>
      <c r="CZ15" s="49" t="s">
        <v>253</v>
      </c>
      <c r="DA15" s="49" t="s">
        <v>253</v>
      </c>
      <c r="DB15" s="49" t="s">
        <v>253</v>
      </c>
      <c r="DC15" s="49" t="s">
        <v>253</v>
      </c>
      <c r="DD15" s="49" t="s">
        <v>253</v>
      </c>
      <c r="DE15" s="49" t="s">
        <v>253</v>
      </c>
      <c r="DF15" s="49" t="s">
        <v>253</v>
      </c>
      <c r="DG15" s="49" t="s">
        <v>253</v>
      </c>
      <c r="DH15" s="49" t="s">
        <v>253</v>
      </c>
      <c r="DI15" s="49" t="s">
        <v>253</v>
      </c>
      <c r="DJ15" s="244" t="s">
        <v>253</v>
      </c>
      <c r="DK15" s="1"/>
      <c r="DL15" s="1"/>
      <c r="DM15" s="1">
        <f t="shared" ca="1" si="2"/>
        <v>0</v>
      </c>
      <c r="DN15" s="1">
        <f t="shared" ca="1" si="8"/>
        <v>0</v>
      </c>
      <c r="DO15" s="1">
        <f t="shared" ca="1" si="3"/>
        <v>0</v>
      </c>
      <c r="DP15" s="1">
        <f t="shared" ca="1" si="9"/>
        <v>0</v>
      </c>
      <c r="DQ15" s="1">
        <f t="shared" ca="1" si="10"/>
        <v>0</v>
      </c>
      <c r="DR15" s="1">
        <f t="shared" ca="1" si="4"/>
        <v>0</v>
      </c>
      <c r="DS15" s="1">
        <f t="shared" ca="1" si="5"/>
        <v>0</v>
      </c>
      <c r="DT15" s="1"/>
      <c r="DU15" s="1">
        <f t="shared" ca="1" si="6"/>
        <v>0</v>
      </c>
      <c r="DV15" s="1"/>
      <c r="DW15" s="1"/>
    </row>
    <row r="16" spans="2:134" x14ac:dyDescent="0.25">
      <c r="B16" s="12">
        <f t="shared" si="1"/>
        <v>16</v>
      </c>
      <c r="C16" s="12">
        <f t="shared" si="11"/>
        <v>3</v>
      </c>
      <c r="D16" s="1" cm="1">
        <f t="array" aca="1" ref="D16" ca="1">MMULT($D15:$CC15,INDIRECT("Policy.New!"&amp;D$3&amp;"4:"&amp;D$3&amp;"81"))</f>
        <v>0</v>
      </c>
      <c r="E16" s="1" cm="1">
        <f t="array" aca="1" ref="E16" ca="1">MMULT($D15:$CC15,INDIRECT("Policy.New!"&amp;E$3&amp;"4:"&amp;E$3&amp;"81"))</f>
        <v>0</v>
      </c>
      <c r="F16" s="1" cm="1">
        <f t="array" aca="1" ref="F16" ca="1">MMULT($D15:$CC15,INDIRECT("Policy.New!"&amp;F$3&amp;"4:"&amp;F$3&amp;"81"))</f>
        <v>0</v>
      </c>
      <c r="G16" s="1" cm="1">
        <f t="array" aca="1" ref="G16" ca="1">MMULT($D15:$CC15,INDIRECT("Policy.New!"&amp;G$3&amp;"4:"&amp;G$3&amp;"81"))</f>
        <v>0</v>
      </c>
      <c r="H16" s="1" cm="1">
        <f t="array" aca="1" ref="H16" ca="1">MMULT($D15:$CC15,INDIRECT("Policy.New!"&amp;H$3&amp;"4:"&amp;H$3&amp;"81"))</f>
        <v>0</v>
      </c>
      <c r="I16" s="1" cm="1">
        <f t="array" aca="1" ref="I16" ca="1">MMULT($D15:$CC15,INDIRECT("Policy.New!"&amp;I$3&amp;"4:"&amp;I$3&amp;"81"))</f>
        <v>0</v>
      </c>
      <c r="J16" s="1" cm="1">
        <f t="array" aca="1" ref="J16" ca="1">MMULT($D15:$CC15,INDIRECT("Policy.New!"&amp;J$3&amp;"4:"&amp;J$3&amp;"81"))</f>
        <v>0</v>
      </c>
      <c r="K16" s="1" cm="1">
        <f t="array" aca="1" ref="K16" ca="1">MMULT($D15:$CC15,INDIRECT("Policy.New!"&amp;K$3&amp;"4:"&amp;K$3&amp;"81"))</f>
        <v>0</v>
      </c>
      <c r="L16" s="1" cm="1">
        <f t="array" aca="1" ref="L16" ca="1">MMULT($D15:$CC15,INDIRECT("Policy.New!"&amp;L$3&amp;"4:"&amp;L$3&amp;"81"))</f>
        <v>0</v>
      </c>
      <c r="M16" s="1" cm="1">
        <f t="array" aca="1" ref="M16" ca="1">MMULT($D15:$CC15,INDIRECT("Policy.New!"&amp;M$3&amp;"4:"&amp;M$3&amp;"81"))</f>
        <v>0</v>
      </c>
      <c r="N16" s="1" cm="1">
        <f t="array" aca="1" ref="N16" ca="1">MMULT($D15:$CC15,INDIRECT("Policy.New!"&amp;N$3&amp;"4:"&amp;N$3&amp;"81"))</f>
        <v>0</v>
      </c>
      <c r="O16" s="1" cm="1">
        <f t="array" aca="1" ref="O16" ca="1">MMULT($D15:$CC15,INDIRECT("Policy.New!"&amp;O$3&amp;"4:"&amp;O$3&amp;"81"))</f>
        <v>0</v>
      </c>
      <c r="P16" s="1" cm="1">
        <f t="array" aca="1" ref="P16" ca="1">MMULT($D15:$CC15,INDIRECT("Policy.New!"&amp;P$3&amp;"4:"&amp;P$3&amp;"81"))</f>
        <v>0</v>
      </c>
      <c r="Q16" s="1" cm="1">
        <f t="array" aca="1" ref="Q16" ca="1">MMULT($D15:$CC15,INDIRECT("Policy.New!"&amp;Q$3&amp;"4:"&amp;Q$3&amp;"81"))</f>
        <v>0</v>
      </c>
      <c r="R16" s="1" cm="1">
        <f t="array" aca="1" ref="R16" ca="1">MMULT($D15:$CC15,INDIRECT("Policy.New!"&amp;R$3&amp;"4:"&amp;R$3&amp;"81"))</f>
        <v>0</v>
      </c>
      <c r="S16" s="1" cm="1">
        <f t="array" aca="1" ref="S16" ca="1">MMULT($D15:$CC15,INDIRECT("Policy.New!"&amp;S$3&amp;"4:"&amp;S$3&amp;"81"))</f>
        <v>0</v>
      </c>
      <c r="T16" s="1" cm="1">
        <f t="array" aca="1" ref="T16" ca="1">MMULT($D15:$CC15,INDIRECT("Policy.New!"&amp;T$3&amp;"4:"&amp;T$3&amp;"81"))</f>
        <v>0</v>
      </c>
      <c r="U16" s="5">
        <f t="shared" ca="1" si="12"/>
        <v>0</v>
      </c>
      <c r="V16" s="1">
        <f t="shared" ca="1" si="13"/>
        <v>0</v>
      </c>
      <c r="W16" s="1">
        <f t="shared" ca="1" si="14"/>
        <v>0</v>
      </c>
      <c r="X16" s="1">
        <f t="shared" si="15"/>
        <v>0</v>
      </c>
      <c r="Y16" s="1">
        <f t="shared" si="16"/>
        <v>0</v>
      </c>
      <c r="Z16" s="1">
        <f t="shared" ca="1" si="17"/>
        <v>0</v>
      </c>
      <c r="AA16" s="1">
        <f t="shared" ca="1" si="18"/>
        <v>0</v>
      </c>
      <c r="AB16" s="1">
        <f t="shared" si="19"/>
        <v>0</v>
      </c>
      <c r="AC16" s="1">
        <f t="shared" si="20"/>
        <v>0</v>
      </c>
      <c r="AD16" s="1">
        <f t="shared" ca="1" si="21"/>
        <v>0</v>
      </c>
      <c r="AE16" s="1">
        <f t="shared" si="22"/>
        <v>0</v>
      </c>
      <c r="AF16" s="1">
        <f t="shared" ca="1" si="23"/>
        <v>0</v>
      </c>
      <c r="AG16" s="1">
        <f t="shared" ca="1" si="24"/>
        <v>0</v>
      </c>
      <c r="AH16" s="1">
        <f t="shared" ca="1" si="25"/>
        <v>0</v>
      </c>
      <c r="AI16" s="1">
        <f t="shared" si="26"/>
        <v>0</v>
      </c>
      <c r="AJ16" s="1">
        <f t="shared" ca="1" si="27"/>
        <v>0</v>
      </c>
      <c r="AK16" s="1">
        <f t="shared" ca="1" si="28"/>
        <v>0</v>
      </c>
      <c r="AL16" s="1">
        <f t="shared" si="29"/>
        <v>0</v>
      </c>
      <c r="AM16" s="1">
        <f t="shared" si="30"/>
        <v>0</v>
      </c>
      <c r="AN16" s="1">
        <f t="shared" si="31"/>
        <v>0</v>
      </c>
      <c r="AO16" s="1">
        <f t="shared" ca="1" si="32"/>
        <v>0</v>
      </c>
      <c r="AP16" s="1">
        <f t="shared" ca="1" si="33"/>
        <v>0</v>
      </c>
      <c r="AQ16" s="1">
        <f t="shared" ca="1" si="34"/>
        <v>0</v>
      </c>
      <c r="AR16" s="25">
        <f t="shared" ca="1" si="35"/>
        <v>0</v>
      </c>
      <c r="AS16" s="1" cm="1">
        <f t="array" aca="1" ref="AS16" ca="1">MMULT($D15:$CC15,INDIRECT("Policy.New!"&amp;AS$3&amp;"4:"&amp;AS$3&amp;"81"))</f>
        <v>0</v>
      </c>
      <c r="AT16" s="25" cm="1">
        <f t="array" aca="1" ref="AT16" ca="1">MMULT($D15:$CC15,INDIRECT("Policy.New!"&amp;AT$3&amp;"4:"&amp;AT$3&amp;"81"))</f>
        <v>0</v>
      </c>
      <c r="AU16" s="161">
        <f>IFERROR(INDEX('CF AUX'!$CY$90:$CY$107,MATCH(IRF.New!AU$5,'CF AUX'!$DA$90:$DA$107,0)),0)</f>
        <v>0</v>
      </c>
      <c r="AV16" s="161">
        <f>IFERROR(INDEX('CF AUX'!$CY$90:$CY$107,MATCH(IRF.New!AV$5,'CF AUX'!$DA$90:$DA$107,0)),0)</f>
        <v>0</v>
      </c>
      <c r="AW16" s="161">
        <f>IFERROR(INDEX('CF AUX'!$CY$90:$CY$107,MATCH(IRF.New!AW$5,'CF AUX'!$DA$90:$DA$107,0)),0)</f>
        <v>0</v>
      </c>
      <c r="AX16" s="161">
        <f>IFERROR(INDEX('CF AUX'!$CY$90:$CY$107,MATCH(IRF.New!AX$5,'CF AUX'!$DA$90:$DA$107,0)),0)</f>
        <v>0</v>
      </c>
      <c r="AY16" s="161">
        <f>IFERROR(INDEX('CF AUX'!$CY$90:$CY$107,MATCH(IRF.New!AY$5,'CF AUX'!$DA$90:$DA$107,0)),0)</f>
        <v>0</v>
      </c>
      <c r="AZ16" s="161">
        <f>IFERROR(INDEX('CF AUX'!$CY$90:$CY$107,MATCH(IRF.New!AZ$5,'CF AUX'!$DA$90:$DA$107,0)),0)</f>
        <v>0</v>
      </c>
      <c r="BA16" s="161">
        <f>IFERROR(INDEX('CF AUX'!$CY$90:$CY$107,MATCH(IRF.New!BA$5,'CF AUX'!$DA$90:$DA$107,0)),0)</f>
        <v>0</v>
      </c>
      <c r="BB16" s="161">
        <f>IFERROR(INDEX('CF AUX'!$CY$90:$CY$107,MATCH(IRF.New!BB$5,'CF AUX'!$DA$90:$DA$107,0)),0)</f>
        <v>0</v>
      </c>
      <c r="BC16" s="161">
        <f>IFERROR(INDEX('CF AUX'!$CY$90:$CY$107,MATCH(IRF.New!BC$5,'CF AUX'!$DA$90:$DA$107,0)),0)</f>
        <v>0</v>
      </c>
      <c r="BD16" s="161">
        <f>IFERROR(INDEX('CF AUX'!$CY$90:$CY$107,MATCH(IRF.New!BD$5,'CF AUX'!$DA$90:$DA$107,0)),0)</f>
        <v>0</v>
      </c>
      <c r="BE16" s="161">
        <f>IFERROR(INDEX('CF AUX'!$CY$90:$CY$107,MATCH(IRF.New!BE$5,'CF AUX'!$DA$90:$DA$107,0)),0)</f>
        <v>0</v>
      </c>
      <c r="BF16" s="161">
        <f>IFERROR(INDEX('CF AUX'!$CY$90:$CY$107,MATCH(IRF.New!BF$5,'CF AUX'!$DA$90:$DA$107,0)),0)</f>
        <v>0</v>
      </c>
      <c r="BG16" s="161">
        <f>IFERROR(INDEX('CF AUX'!$CY$90:$CY$107,MATCH(IRF.New!BG$5,'CF AUX'!$DA$90:$DA$107,0)),0)</f>
        <v>0</v>
      </c>
      <c r="BH16" s="161">
        <f>IFERROR(INDEX('CF AUX'!$CY$90:$CY$107,MATCH(IRF.New!BH$5,'CF AUX'!$DA$90:$DA$107,0)),0)</f>
        <v>0</v>
      </c>
      <c r="BI16" s="161">
        <f>IFERROR(INDEX('CF AUX'!$CY$90:$CY$107,MATCH(IRF.New!BI$5,'CF AUX'!$DA$90:$DA$107,0)),0)</f>
        <v>0</v>
      </c>
      <c r="BJ16" s="161">
        <f>IFERROR(INDEX('CF AUX'!$CY$90:$CY$107,MATCH(IRF.New!BJ$5,'CF AUX'!$DA$90:$DA$107,0)),0)</f>
        <v>0</v>
      </c>
      <c r="BK16" s="161">
        <f>IFERROR(INDEX('CF AUX'!$CY$90:$CY$107,MATCH(IRF.New!BK$5,'CF AUX'!$DA$90:$DA$107,0)),0)</f>
        <v>0</v>
      </c>
      <c r="BL16" s="161">
        <f>IFERROR(INDEX('CF AUX'!$CY$90:$CY$107,MATCH(IRF.New!BL$5,'CF AUX'!$DA$90:$DA$107,0)),0)</f>
        <v>0</v>
      </c>
      <c r="BM16" s="161">
        <f>IFERROR(INDEX('CF AUX'!$CY$90:$CY$107,MATCH(IRF.New!BM$5,'CF AUX'!$DA$90:$DA$107,0)),0)</f>
        <v>0</v>
      </c>
      <c r="BN16" s="161">
        <f>IFERROR(INDEX('CF AUX'!$CY$90:$CY$107,MATCH(IRF.New!BN$5,'CF AUX'!$DA$90:$DA$107,0)),0)</f>
        <v>0</v>
      </c>
      <c r="BO16" s="161">
        <f>IFERROR(INDEX('CF AUX'!$CY$90:$CY$107,MATCH(IRF.New!BO$5,'CF AUX'!$DA$90:$DA$107,0)),0)</f>
        <v>0</v>
      </c>
      <c r="BP16" s="161">
        <f>IFERROR(INDEX('CF AUX'!$CY$90:$CY$107,MATCH(IRF.New!BP$5,'CF AUX'!$DA$90:$DA$107,0)),0)</f>
        <v>0</v>
      </c>
      <c r="BQ16" s="161">
        <f>IFERROR(INDEX('CF AUX'!$CY$90:$CY$107,MATCH(IRF.New!BQ$5,'CF AUX'!$DA$90:$DA$107,0)),0)</f>
        <v>0</v>
      </c>
      <c r="BR16" s="161">
        <f>IFERROR(INDEX('CF AUX'!$CY$90:$CY$107,MATCH(IRF.New!BR$5,'CF AUX'!$DA$90:$DA$107,0)),0)</f>
        <v>0</v>
      </c>
      <c r="BS16" s="161">
        <f>IFERROR(INDEX('CF AUX'!$CY$90:$CY$107,MATCH(IRF.New!BS$5,'CF AUX'!$DA$90:$DA$107,0)),0)</f>
        <v>0</v>
      </c>
      <c r="BT16" s="161">
        <f>IFERROR(INDEX('CF AUX'!$CY$90:$CY$107,MATCH(IRF.New!BT$5,'CF AUX'!$DA$90:$DA$107,0)),0)</f>
        <v>0</v>
      </c>
      <c r="BU16" s="161">
        <f>IFERROR(INDEX('CF AUX'!$CY$90:$CY$107,MATCH(IRF.New!BU$5,'CF AUX'!$DA$90:$DA$107,0)),0)</f>
        <v>0</v>
      </c>
      <c r="BV16" s="161">
        <f>IFERROR(INDEX('CF AUX'!$CY$90:$CY$107,MATCH(IRF.New!BV$5,'CF AUX'!$DA$90:$DA$107,0)),0)</f>
        <v>0</v>
      </c>
      <c r="BW16" s="161">
        <f>IFERROR(INDEX('CF AUX'!$CY$90:$CY$107,MATCH(IRF.New!BW$5,'CF AUX'!$DA$90:$DA$107,0)),0)</f>
        <v>0</v>
      </c>
      <c r="BX16" s="161">
        <f>IFERROR(INDEX('CF AUX'!$CY$90:$CY$107,MATCH(IRF.New!BX$5,'CF AUX'!$DA$90:$DA$107,0)),0)</f>
        <v>0</v>
      </c>
      <c r="BY16" s="161">
        <f>IFERROR(INDEX('CF AUX'!$CY$90:$CY$107,MATCH(IRF.New!BY$5,'CF AUX'!$DA$90:$DA$107,0)),0)</f>
        <v>0</v>
      </c>
      <c r="BZ16" s="161">
        <f>IFERROR(INDEX('CF AUX'!$CY$90:$CY$107,MATCH(IRF.New!BZ$5,'CF AUX'!$DA$90:$DA$107,0)),0)</f>
        <v>0</v>
      </c>
      <c r="CA16" s="161">
        <f>IFERROR(INDEX('CF AUX'!$CY$90:$CY$107,MATCH(IRF.New!CA$5,'CF AUX'!$DA$90:$DA$107,0)),0)</f>
        <v>0</v>
      </c>
      <c r="CB16" s="161">
        <f>IFERROR(INDEX('CF AUX'!$CY$90:$CY$107,MATCH(IRF.New!CB$5,'CF AUX'!$DA$90:$DA$107,0)),0)</f>
        <v>0</v>
      </c>
      <c r="CC16" s="163">
        <f>IFERROR(INDEX('CF AUX'!$CY$90:$CY$107,MATCH(IRF.New!CC$5,'CF AUX'!$DA$90:$DA$107,0)),0)</f>
        <v>0</v>
      </c>
      <c r="CD16" s="1" cm="1">
        <f t="array" aca="1" ref="CD16" ca="1">MMULT($D15:$CC15,INDIRECT("Policy.New!"&amp;CD$3&amp;"4:"&amp;CD$3&amp;"81"))</f>
        <v>0</v>
      </c>
      <c r="CE16" s="1" cm="1">
        <f t="array" aca="1" ref="CE16" ca="1">MMULT($D15:$CC15,INDIRECT("Policy.New!"&amp;CE$3&amp;"4:"&amp;CE$3&amp;"81"))</f>
        <v>0</v>
      </c>
      <c r="CF16" s="1" cm="1">
        <f t="array" aca="1" ref="CF16" ca="1">MMULT($D15:$CC15,INDIRECT("Policy.New!"&amp;CF$3&amp;"4:"&amp;CF$3&amp;"81"))</f>
        <v>0</v>
      </c>
      <c r="CG16" s="1" cm="1">
        <f t="array" aca="1" ref="CG16" ca="1">MMULT($D15:$CC15,INDIRECT("Policy.New!"&amp;CG$3&amp;"4:"&amp;CG$3&amp;"81"))</f>
        <v>0</v>
      </c>
      <c r="CH16" s="1" cm="1">
        <f t="array" aca="1" ref="CH16" ca="1">MMULT($D15:$CC15,INDIRECT("Policy.New!"&amp;CH$3&amp;"4:"&amp;CH$3&amp;"81"))</f>
        <v>0</v>
      </c>
      <c r="CI16" s="1" cm="1">
        <f t="array" aca="1" ref="CI16" ca="1">MMULT($D15:$CC15,INDIRECT("Policy.New!"&amp;CI$3&amp;"4:"&amp;CI$3&amp;"81"))</f>
        <v>0</v>
      </c>
      <c r="CJ16" s="1" cm="1">
        <f t="array" aca="1" ref="CJ16" ca="1">MMULT($D15:$CC15,INDIRECT("Policy.New!"&amp;CJ$3&amp;"4:"&amp;CJ$3&amp;"81"))</f>
        <v>0</v>
      </c>
      <c r="CK16" s="1" cm="1">
        <f t="array" aca="1" ref="CK16" ca="1">MMULT($D15:$CC15,INDIRECT("Policy.New!"&amp;CK$3&amp;"4:"&amp;CK$3&amp;"81"))</f>
        <v>0</v>
      </c>
      <c r="CL16" s="1" cm="1">
        <f t="array" aca="1" ref="CL16" ca="1">MMULT($D15:$CC15,INDIRECT("Policy.New!"&amp;CL$3&amp;"4:"&amp;CL$3&amp;"81"))</f>
        <v>0</v>
      </c>
      <c r="CM16" s="1" cm="1">
        <f t="array" aca="1" ref="CM16" ca="1">MMULT($D15:$CC15,INDIRECT("Policy.New!"&amp;CM$3&amp;"4:"&amp;CM$3&amp;"81"))</f>
        <v>0</v>
      </c>
      <c r="CN16" s="1" cm="1">
        <f t="array" aca="1" ref="CN16" ca="1">MMULT($D15:$CC15,INDIRECT("Policy.New!"&amp;CN$3&amp;"4:"&amp;CN$3&amp;"81"))</f>
        <v>0</v>
      </c>
      <c r="CO16" s="25" cm="1">
        <f t="array" aca="1" ref="CO16" ca="1">MMULT($D15:$CC15,INDIRECT("Policy.New!"&amp;CO$3&amp;"4:"&amp;CO$3&amp;"81"))</f>
        <v>0</v>
      </c>
      <c r="CQ16" s="1"/>
      <c r="CR16" s="235">
        <f t="shared" si="7"/>
        <v>0</v>
      </c>
      <c r="CS16" s="49" t="s">
        <v>253</v>
      </c>
      <c r="CT16" s="49" t="s">
        <v>253</v>
      </c>
      <c r="CU16" s="49" t="s">
        <v>253</v>
      </c>
      <c r="CV16" s="49" t="s">
        <v>253</v>
      </c>
      <c r="CW16" s="49" t="s">
        <v>253</v>
      </c>
      <c r="CX16" s="49" t="s">
        <v>253</v>
      </c>
      <c r="CY16" s="49" t="s">
        <v>253</v>
      </c>
      <c r="CZ16" s="49" t="s">
        <v>253</v>
      </c>
      <c r="DA16" s="49" t="s">
        <v>253</v>
      </c>
      <c r="DB16" s="49" t="s">
        <v>253</v>
      </c>
      <c r="DC16" s="49" t="s">
        <v>253</v>
      </c>
      <c r="DD16" s="49" t="s">
        <v>253</v>
      </c>
      <c r="DE16" s="49" t="s">
        <v>253</v>
      </c>
      <c r="DF16" s="49" t="s">
        <v>253</v>
      </c>
      <c r="DG16" s="49" t="s">
        <v>253</v>
      </c>
      <c r="DH16" s="49" t="s">
        <v>253</v>
      </c>
      <c r="DI16" s="49" t="s">
        <v>253</v>
      </c>
      <c r="DJ16" s="244" t="s">
        <v>253</v>
      </c>
      <c r="DK16" s="1"/>
      <c r="DL16" s="1"/>
      <c r="DM16" s="1">
        <f t="shared" ca="1" si="2"/>
        <v>0</v>
      </c>
      <c r="DN16" s="1">
        <f t="shared" ca="1" si="8"/>
        <v>0</v>
      </c>
      <c r="DO16" s="1">
        <f t="shared" ca="1" si="3"/>
        <v>0</v>
      </c>
      <c r="DP16" s="1">
        <f t="shared" ca="1" si="9"/>
        <v>0</v>
      </c>
      <c r="DQ16" s="1">
        <f t="shared" ca="1" si="10"/>
        <v>0</v>
      </c>
      <c r="DR16" s="1">
        <f t="shared" ca="1" si="4"/>
        <v>0</v>
      </c>
      <c r="DS16" s="1">
        <f t="shared" ca="1" si="5"/>
        <v>0</v>
      </c>
      <c r="DT16" s="1"/>
      <c r="DU16" s="1">
        <f t="shared" ca="1" si="6"/>
        <v>0</v>
      </c>
      <c r="DV16" s="1"/>
      <c r="DW16" s="1"/>
      <c r="EB16">
        <v>3.5</v>
      </c>
      <c r="EC16">
        <v>4</v>
      </c>
      <c r="ED16">
        <v>4.5</v>
      </c>
    </row>
    <row r="17" spans="2:135" x14ac:dyDescent="0.25">
      <c r="B17" s="13">
        <f t="shared" si="1"/>
        <v>17</v>
      </c>
      <c r="C17" s="13">
        <f t="shared" si="11"/>
        <v>4</v>
      </c>
      <c r="D17" s="14" cm="1">
        <f t="array" aca="1" ref="D17" ca="1">MMULT($D16:$CC16,INDIRECT("Policy.New!"&amp;D$3&amp;"4:"&amp;D$3&amp;"81"))</f>
        <v>0</v>
      </c>
      <c r="E17" s="14" cm="1">
        <f t="array" aca="1" ref="E17" ca="1">MMULT($D16:$CC16,INDIRECT("Policy.New!"&amp;E$3&amp;"4:"&amp;E$3&amp;"81"))</f>
        <v>0</v>
      </c>
      <c r="F17" s="14" cm="1">
        <f t="array" aca="1" ref="F17" ca="1">MMULT($D16:$CC16,INDIRECT("Policy.New!"&amp;F$3&amp;"4:"&amp;F$3&amp;"81"))</f>
        <v>0</v>
      </c>
      <c r="G17" s="14" cm="1">
        <f t="array" aca="1" ref="G17" ca="1">MMULT($D16:$CC16,INDIRECT("Policy.New!"&amp;G$3&amp;"4:"&amp;G$3&amp;"81"))</f>
        <v>0</v>
      </c>
      <c r="H17" s="14" cm="1">
        <f t="array" aca="1" ref="H17" ca="1">MMULT($D16:$CC16,INDIRECT("Policy.New!"&amp;H$3&amp;"4:"&amp;H$3&amp;"81"))</f>
        <v>0</v>
      </c>
      <c r="I17" s="14" cm="1">
        <f t="array" aca="1" ref="I17" ca="1">MMULT($D16:$CC16,INDIRECT("Policy.New!"&amp;I$3&amp;"4:"&amp;I$3&amp;"81"))</f>
        <v>0</v>
      </c>
      <c r="J17" s="14" cm="1">
        <f t="array" aca="1" ref="J17" ca="1">MMULT($D16:$CC16,INDIRECT("Policy.New!"&amp;J$3&amp;"4:"&amp;J$3&amp;"81"))</f>
        <v>0</v>
      </c>
      <c r="K17" s="14" cm="1">
        <f t="array" aca="1" ref="K17" ca="1">MMULT($D16:$CC16,INDIRECT("Policy.New!"&amp;K$3&amp;"4:"&amp;K$3&amp;"81"))</f>
        <v>0</v>
      </c>
      <c r="L17" s="14" cm="1">
        <f t="array" aca="1" ref="L17" ca="1">MMULT($D16:$CC16,INDIRECT("Policy.New!"&amp;L$3&amp;"4:"&amp;L$3&amp;"81"))</f>
        <v>0</v>
      </c>
      <c r="M17" s="14" cm="1">
        <f t="array" aca="1" ref="M17" ca="1">MMULT($D16:$CC16,INDIRECT("Policy.New!"&amp;M$3&amp;"4:"&amp;M$3&amp;"81"))</f>
        <v>0</v>
      </c>
      <c r="N17" s="14" cm="1">
        <f t="array" aca="1" ref="N17" ca="1">MMULT($D16:$CC16,INDIRECT("Policy.New!"&amp;N$3&amp;"4:"&amp;N$3&amp;"81"))</f>
        <v>0</v>
      </c>
      <c r="O17" s="14" cm="1">
        <f t="array" aca="1" ref="O17" ca="1">MMULT($D16:$CC16,INDIRECT("Policy.New!"&amp;O$3&amp;"4:"&amp;O$3&amp;"81"))</f>
        <v>0</v>
      </c>
      <c r="P17" s="14" cm="1">
        <f t="array" aca="1" ref="P17" ca="1">MMULT($D16:$CC16,INDIRECT("Policy.New!"&amp;P$3&amp;"4:"&amp;P$3&amp;"81"))</f>
        <v>0</v>
      </c>
      <c r="Q17" s="14" cm="1">
        <f t="array" aca="1" ref="Q17" ca="1">MMULT($D16:$CC16,INDIRECT("Policy.New!"&amp;Q$3&amp;"4:"&amp;Q$3&amp;"81"))</f>
        <v>0</v>
      </c>
      <c r="R17" s="14" cm="1">
        <f t="array" aca="1" ref="R17" ca="1">MMULT($D16:$CC16,INDIRECT("Policy.New!"&amp;R$3&amp;"4:"&amp;R$3&amp;"81"))</f>
        <v>0</v>
      </c>
      <c r="S17" s="14" cm="1">
        <f t="array" aca="1" ref="S17" ca="1">MMULT($D16:$CC16,INDIRECT("Policy.New!"&amp;S$3&amp;"4:"&amp;S$3&amp;"81"))</f>
        <v>0</v>
      </c>
      <c r="T17" s="14" cm="1">
        <f t="array" aca="1" ref="T17" ca="1">MMULT($D16:$CC16,INDIRECT("Policy.New!"&amp;T$3&amp;"4:"&amp;T$3&amp;"81"))</f>
        <v>0</v>
      </c>
      <c r="U17" s="15">
        <f t="shared" ca="1" si="12"/>
        <v>0</v>
      </c>
      <c r="V17" s="14">
        <f t="shared" ca="1" si="13"/>
        <v>0</v>
      </c>
      <c r="W17" s="14">
        <f t="shared" ca="1" si="14"/>
        <v>0</v>
      </c>
      <c r="X17" s="14">
        <f t="shared" ca="1" si="15"/>
        <v>0</v>
      </c>
      <c r="Y17" s="14">
        <f t="shared" si="16"/>
        <v>0</v>
      </c>
      <c r="Z17" s="14">
        <f t="shared" ca="1" si="17"/>
        <v>0</v>
      </c>
      <c r="AA17" s="14">
        <f t="shared" ca="1" si="18"/>
        <v>0</v>
      </c>
      <c r="AB17" s="14">
        <f t="shared" ca="1" si="19"/>
        <v>0</v>
      </c>
      <c r="AC17" s="14">
        <f t="shared" si="20"/>
        <v>0</v>
      </c>
      <c r="AD17" s="14">
        <f t="shared" ca="1" si="21"/>
        <v>0</v>
      </c>
      <c r="AE17" s="14">
        <f t="shared" ca="1" si="22"/>
        <v>0</v>
      </c>
      <c r="AF17" s="14">
        <f t="shared" ca="1" si="23"/>
        <v>0</v>
      </c>
      <c r="AG17" s="14">
        <f t="shared" ca="1" si="24"/>
        <v>0</v>
      </c>
      <c r="AH17" s="14">
        <f t="shared" ca="1" si="25"/>
        <v>0</v>
      </c>
      <c r="AI17" s="14">
        <f t="shared" ca="1" si="26"/>
        <v>0</v>
      </c>
      <c r="AJ17" s="14">
        <f t="shared" ca="1" si="27"/>
        <v>0</v>
      </c>
      <c r="AK17" s="14">
        <f t="shared" ca="1" si="28"/>
        <v>0</v>
      </c>
      <c r="AL17" s="14">
        <f t="shared" ca="1" si="29"/>
        <v>0</v>
      </c>
      <c r="AM17" s="14">
        <f t="shared" si="30"/>
        <v>0</v>
      </c>
      <c r="AN17" s="14">
        <f t="shared" si="31"/>
        <v>0</v>
      </c>
      <c r="AO17" s="14">
        <f t="shared" ca="1" si="32"/>
        <v>0</v>
      </c>
      <c r="AP17" s="14">
        <f t="shared" ca="1" si="33"/>
        <v>0</v>
      </c>
      <c r="AQ17" s="14">
        <f t="shared" ca="1" si="34"/>
        <v>0</v>
      </c>
      <c r="AR17" s="26">
        <f t="shared" ca="1" si="35"/>
        <v>0</v>
      </c>
      <c r="AS17" s="14" cm="1">
        <f t="array" aca="1" ref="AS17" ca="1">MMULT($D16:$CC16,INDIRECT("Policy.New!"&amp;AS$3&amp;"4:"&amp;AS$3&amp;"81"))</f>
        <v>0</v>
      </c>
      <c r="AT17" s="26" cm="1">
        <f t="array" aca="1" ref="AT17" ca="1">MMULT($D16:$CC16,INDIRECT("Policy.New!"&amp;AT$3&amp;"4:"&amp;AT$3&amp;"81"))</f>
        <v>0</v>
      </c>
      <c r="AU17" s="164">
        <f>IFERROR(INDEX('CF AUX'!$CY$115:$CY$132,MATCH(IRF.New!AU$5,'CF AUX'!$DA$115:$DA$132,0)),0)</f>
        <v>0</v>
      </c>
      <c r="AV17" s="164">
        <f>IFERROR(INDEX('CF AUX'!$CY$115:$CY$132,MATCH(IRF.New!AV$5,'CF AUX'!$DA$115:$DA$132,0)),0)</f>
        <v>0</v>
      </c>
      <c r="AW17" s="164">
        <f>IFERROR(INDEX('CF AUX'!$CY$115:$CY$132,MATCH(IRF.New!AW$5,'CF AUX'!$DA$115:$DA$132,0)),0)</f>
        <v>0</v>
      </c>
      <c r="AX17" s="164">
        <f>IFERROR(INDEX('CF AUX'!$CY$115:$CY$132,MATCH(IRF.New!AX$5,'CF AUX'!$DA$115:$DA$132,0)),0)</f>
        <v>0</v>
      </c>
      <c r="AY17" s="164">
        <f>IFERROR(INDEX('CF AUX'!$CY$115:$CY$132,MATCH(IRF.New!AY$5,'CF AUX'!$DA$115:$DA$132,0)),0)</f>
        <v>0</v>
      </c>
      <c r="AZ17" s="164">
        <f>IFERROR(INDEX('CF AUX'!$CY$115:$CY$132,MATCH(IRF.New!AZ$5,'CF AUX'!$DA$115:$DA$132,0)),0)</f>
        <v>0</v>
      </c>
      <c r="BA17" s="164">
        <f>IFERROR(INDEX('CF AUX'!$CY$115:$CY$132,MATCH(IRF.New!BA$5,'CF AUX'!$DA$115:$DA$132,0)),0)</f>
        <v>0</v>
      </c>
      <c r="BB17" s="164">
        <f>IFERROR(INDEX('CF AUX'!$CY$115:$CY$132,MATCH(IRF.New!BB$5,'CF AUX'!$DA$115:$DA$132,0)),0)</f>
        <v>0</v>
      </c>
      <c r="BC17" s="164">
        <f>IFERROR(INDEX('CF AUX'!$CY$115:$CY$132,MATCH(IRF.New!BC$5,'CF AUX'!$DA$115:$DA$132,0)),0)</f>
        <v>0</v>
      </c>
      <c r="BD17" s="164">
        <f>IFERROR(INDEX('CF AUX'!$CY$115:$CY$132,MATCH(IRF.New!BD$5,'CF AUX'!$DA$115:$DA$132,0)),0)</f>
        <v>0</v>
      </c>
      <c r="BE17" s="164">
        <f>IFERROR(INDEX('CF AUX'!$CY$115:$CY$132,MATCH(IRF.New!BE$5,'CF AUX'!$DA$115:$DA$132,0)),0)</f>
        <v>0</v>
      </c>
      <c r="BF17" s="164">
        <f>IFERROR(INDEX('CF AUX'!$CY$115:$CY$132,MATCH(IRF.New!BF$5,'CF AUX'!$DA$115:$DA$132,0)),0)</f>
        <v>0</v>
      </c>
      <c r="BG17" s="164">
        <f>IFERROR(INDEX('CF AUX'!$CY$115:$CY$132,MATCH(IRF.New!BG$5,'CF AUX'!$DA$115:$DA$132,0)),0)</f>
        <v>0</v>
      </c>
      <c r="BH17" s="164">
        <f>IFERROR(INDEX('CF AUX'!$CY$115:$CY$132,MATCH(IRF.New!BH$5,'CF AUX'!$DA$115:$DA$132,0)),0)</f>
        <v>0</v>
      </c>
      <c r="BI17" s="164">
        <f>IFERROR(INDEX('CF AUX'!$CY$115:$CY$132,MATCH(IRF.New!BI$5,'CF AUX'!$DA$115:$DA$132,0)),0)</f>
        <v>0</v>
      </c>
      <c r="BJ17" s="164">
        <f>IFERROR(INDEX('CF AUX'!$CY$115:$CY$132,MATCH(IRF.New!BJ$5,'CF AUX'!$DA$115:$DA$132,0)),0)</f>
        <v>0</v>
      </c>
      <c r="BK17" s="164">
        <f>IFERROR(INDEX('CF AUX'!$CY$115:$CY$132,MATCH(IRF.New!BK$5,'CF AUX'!$DA$115:$DA$132,0)),0)</f>
        <v>0</v>
      </c>
      <c r="BL17" s="164">
        <f>IFERROR(INDEX('CF AUX'!$CY$115:$CY$132,MATCH(IRF.New!BL$5,'CF AUX'!$DA$115:$DA$132,0)),0)</f>
        <v>0</v>
      </c>
      <c r="BM17" s="164">
        <f>IFERROR(INDEX('CF AUX'!$CY$115:$CY$132,MATCH(IRF.New!BM$5,'CF AUX'!$DA$115:$DA$132,0)),0)</f>
        <v>0</v>
      </c>
      <c r="BN17" s="164">
        <f>IFERROR(INDEX('CF AUX'!$CY$115:$CY$132,MATCH(IRF.New!BN$5,'CF AUX'!$DA$115:$DA$132,0)),0)</f>
        <v>0</v>
      </c>
      <c r="BO17" s="164">
        <f>IFERROR(INDEX('CF AUX'!$CY$115:$CY$132,MATCH(IRF.New!BO$5,'CF AUX'!$DA$115:$DA$132,0)),0)</f>
        <v>0</v>
      </c>
      <c r="BP17" s="164">
        <f>IFERROR(INDEX('CF AUX'!$CY$115:$CY$132,MATCH(IRF.New!BP$5,'CF AUX'!$DA$115:$DA$132,0)),0)</f>
        <v>0</v>
      </c>
      <c r="BQ17" s="164">
        <f>IFERROR(INDEX('CF AUX'!$CY$115:$CY$132,MATCH(IRF.New!BQ$5,'CF AUX'!$DA$115:$DA$132,0)),0)</f>
        <v>0</v>
      </c>
      <c r="BR17" s="164">
        <f>IFERROR(INDEX('CF AUX'!$CY$115:$CY$132,MATCH(IRF.New!BR$5,'CF AUX'!$DA$115:$DA$132,0)),0)</f>
        <v>0</v>
      </c>
      <c r="BS17" s="164">
        <f>IFERROR(INDEX('CF AUX'!$CY$115:$CY$132,MATCH(IRF.New!BS$5,'CF AUX'!$DA$115:$DA$132,0)),0)</f>
        <v>0</v>
      </c>
      <c r="BT17" s="164">
        <f>IFERROR(INDEX('CF AUX'!$CY$115:$CY$132,MATCH(IRF.New!BT$5,'CF AUX'!$DA$115:$DA$132,0)),0)</f>
        <v>0</v>
      </c>
      <c r="BU17" s="164">
        <f>IFERROR(INDEX('CF AUX'!$CY$115:$CY$132,MATCH(IRF.New!BU$5,'CF AUX'!$DA$115:$DA$132,0)),0)</f>
        <v>0</v>
      </c>
      <c r="BV17" s="164">
        <f>IFERROR(INDEX('CF AUX'!$CY$115:$CY$132,MATCH(IRF.New!BV$5,'CF AUX'!$DA$115:$DA$132,0)),0)</f>
        <v>0</v>
      </c>
      <c r="BW17" s="164">
        <f>IFERROR(INDEX('CF AUX'!$CY$115:$CY$132,MATCH(IRF.New!BW$5,'CF AUX'!$DA$115:$DA$132,0)),0)</f>
        <v>0</v>
      </c>
      <c r="BX17" s="164">
        <f>IFERROR(INDEX('CF AUX'!$CY$115:$CY$132,MATCH(IRF.New!BX$5,'CF AUX'!$DA$115:$DA$132,0)),0)</f>
        <v>0</v>
      </c>
      <c r="BY17" s="164">
        <f>IFERROR(INDEX('CF AUX'!$CY$115:$CY$132,MATCH(IRF.New!BY$5,'CF AUX'!$DA$115:$DA$132,0)),0)</f>
        <v>0</v>
      </c>
      <c r="BZ17" s="164">
        <f>IFERROR(INDEX('CF AUX'!$CY$115:$CY$132,MATCH(IRF.New!BZ$5,'CF AUX'!$DA$115:$DA$132,0)),0)</f>
        <v>0</v>
      </c>
      <c r="CA17" s="164">
        <f>IFERROR(INDEX('CF AUX'!$CY$115:$CY$132,MATCH(IRF.New!CA$5,'CF AUX'!$DA$115:$DA$132,0)),0)</f>
        <v>0</v>
      </c>
      <c r="CB17" s="164">
        <f>IFERROR(INDEX('CF AUX'!$CY$115:$CY$132,MATCH(IRF.New!CB$5,'CF AUX'!$DA$115:$DA$132,0)),0)</f>
        <v>0</v>
      </c>
      <c r="CC17" s="165">
        <f>IFERROR(INDEX('CF AUX'!$CY$115:$CY$132,MATCH(IRF.New!CC$5,'CF AUX'!$DA$115:$DA$132,0)),0)</f>
        <v>0</v>
      </c>
      <c r="CD17" s="14" cm="1">
        <f t="array" aca="1" ref="CD17" ca="1">MMULT($D16:$CC16,INDIRECT("Policy.New!"&amp;CD$3&amp;"4:"&amp;CD$3&amp;"81"))</f>
        <v>0</v>
      </c>
      <c r="CE17" s="14" cm="1">
        <f t="array" aca="1" ref="CE17" ca="1">MMULT($D16:$CC16,INDIRECT("Policy.New!"&amp;CE$3&amp;"4:"&amp;CE$3&amp;"81"))</f>
        <v>0</v>
      </c>
      <c r="CF17" s="14" cm="1">
        <f t="array" aca="1" ref="CF17" ca="1">MMULT($D16:$CC16,INDIRECT("Policy.New!"&amp;CF$3&amp;"4:"&amp;CF$3&amp;"81"))</f>
        <v>0</v>
      </c>
      <c r="CG17" s="14" cm="1">
        <f t="array" aca="1" ref="CG17" ca="1">MMULT($D16:$CC16,INDIRECT("Policy.New!"&amp;CG$3&amp;"4:"&amp;CG$3&amp;"81"))</f>
        <v>0</v>
      </c>
      <c r="CH17" s="14" cm="1">
        <f t="array" aca="1" ref="CH17" ca="1">MMULT($D16:$CC16,INDIRECT("Policy.New!"&amp;CH$3&amp;"4:"&amp;CH$3&amp;"81"))</f>
        <v>0</v>
      </c>
      <c r="CI17" s="14" cm="1">
        <f t="array" aca="1" ref="CI17" ca="1">MMULT($D16:$CC16,INDIRECT("Policy.New!"&amp;CI$3&amp;"4:"&amp;CI$3&amp;"81"))</f>
        <v>0</v>
      </c>
      <c r="CJ17" s="14" cm="1">
        <f t="array" aca="1" ref="CJ17" ca="1">MMULT($D16:$CC16,INDIRECT("Policy.New!"&amp;CJ$3&amp;"4:"&amp;CJ$3&amp;"81"))</f>
        <v>0</v>
      </c>
      <c r="CK17" s="14" cm="1">
        <f t="array" aca="1" ref="CK17" ca="1">MMULT($D16:$CC16,INDIRECT("Policy.New!"&amp;CK$3&amp;"4:"&amp;CK$3&amp;"81"))</f>
        <v>0</v>
      </c>
      <c r="CL17" s="14" cm="1">
        <f t="array" aca="1" ref="CL17" ca="1">MMULT($D16:$CC16,INDIRECT("Policy.New!"&amp;CL$3&amp;"4:"&amp;CL$3&amp;"81"))</f>
        <v>0</v>
      </c>
      <c r="CM17" s="14" cm="1">
        <f t="array" aca="1" ref="CM17" ca="1">MMULT($D16:$CC16,INDIRECT("Policy.New!"&amp;CM$3&amp;"4:"&amp;CM$3&amp;"81"))</f>
        <v>0</v>
      </c>
      <c r="CN17" s="14" cm="1">
        <f t="array" aca="1" ref="CN17" ca="1">MMULT($D16:$CC16,INDIRECT("Policy.New!"&amp;CN$3&amp;"4:"&amp;CN$3&amp;"81"))</f>
        <v>0</v>
      </c>
      <c r="CO17" s="26" cm="1">
        <f t="array" aca="1" ref="CO17" ca="1">MMULT($D16:$CC16,INDIRECT("Policy.New!"&amp;CO$3&amp;"4:"&amp;CO$3&amp;"81"))</f>
        <v>0</v>
      </c>
      <c r="CQ17" s="1"/>
      <c r="CR17" s="236">
        <f t="shared" si="7"/>
        <v>0</v>
      </c>
      <c r="CS17" s="50" t="s">
        <v>253</v>
      </c>
      <c r="CT17" s="50" t="s">
        <v>253</v>
      </c>
      <c r="CU17" s="50" t="s">
        <v>253</v>
      </c>
      <c r="CV17" s="50" t="s">
        <v>253</v>
      </c>
      <c r="CW17" s="50" t="s">
        <v>253</v>
      </c>
      <c r="CX17" s="50" t="s">
        <v>253</v>
      </c>
      <c r="CY17" s="50" t="s">
        <v>253</v>
      </c>
      <c r="CZ17" s="50" t="s">
        <v>253</v>
      </c>
      <c r="DA17" s="50" t="s">
        <v>253</v>
      </c>
      <c r="DB17" s="50" t="s">
        <v>253</v>
      </c>
      <c r="DC17" s="50" t="s">
        <v>253</v>
      </c>
      <c r="DD17" s="50" t="s">
        <v>253</v>
      </c>
      <c r="DE17" s="50" t="s">
        <v>253</v>
      </c>
      <c r="DF17" s="50" t="s">
        <v>253</v>
      </c>
      <c r="DG17" s="50" t="s">
        <v>253</v>
      </c>
      <c r="DH17" s="50" t="s">
        <v>253</v>
      </c>
      <c r="DI17" s="50" t="s">
        <v>253</v>
      </c>
      <c r="DJ17" s="245" t="s">
        <v>253</v>
      </c>
      <c r="DK17" s="1"/>
      <c r="DL17" s="1"/>
      <c r="DM17" s="14">
        <f t="shared" ca="1" si="2"/>
        <v>0</v>
      </c>
      <c r="DN17" s="14">
        <f t="shared" ca="1" si="8"/>
        <v>0</v>
      </c>
      <c r="DO17" s="14">
        <f t="shared" ca="1" si="3"/>
        <v>0</v>
      </c>
      <c r="DP17" s="14">
        <f t="shared" ca="1" si="9"/>
        <v>0</v>
      </c>
      <c r="DQ17" s="14">
        <f t="shared" ca="1" si="10"/>
        <v>0</v>
      </c>
      <c r="DR17" s="14">
        <f ca="1">AS17*4</f>
        <v>0</v>
      </c>
      <c r="DS17" s="14">
        <f t="shared" ca="1" si="5"/>
        <v>0</v>
      </c>
      <c r="DT17" s="1"/>
      <c r="DU17" s="1">
        <f t="shared" ca="1" si="6"/>
        <v>0</v>
      </c>
      <c r="DV17" s="1">
        <f ca="1">DO17</f>
        <v>0</v>
      </c>
      <c r="DW17" s="1">
        <f ca="1">DR17</f>
        <v>0</v>
      </c>
      <c r="DX17" s="1">
        <f ca="1">D17</f>
        <v>0</v>
      </c>
      <c r="EA17" s="1">
        <v>5.78</v>
      </c>
      <c r="EB17" s="1">
        <f>(EB$16-$EA17)/4</f>
        <v>-0.57000000000000006</v>
      </c>
      <c r="EC17" s="1">
        <f t="shared" ref="EC17:ED20" si="36">(EC$16-$EA17)/4</f>
        <v>-0.44500000000000006</v>
      </c>
      <c r="ED17" s="1">
        <f t="shared" si="36"/>
        <v>-0.32000000000000006</v>
      </c>
      <c r="EE17" s="1">
        <v>0.5</v>
      </c>
    </row>
    <row r="18" spans="2:135" x14ac:dyDescent="0.25">
      <c r="B18" s="9">
        <f t="shared" si="1"/>
        <v>18</v>
      </c>
      <c r="C18" s="9">
        <f t="shared" si="11"/>
        <v>5</v>
      </c>
      <c r="D18" s="10" cm="1">
        <f t="array" aca="1" ref="D18" ca="1">MMULT($D17:$CC17,INDIRECT("Policy.New!"&amp;D$3&amp;"4:"&amp;D$3&amp;"81"))</f>
        <v>0</v>
      </c>
      <c r="E18" s="10" cm="1">
        <f t="array" aca="1" ref="E18" ca="1">MMULT($D17:$CC17,INDIRECT("Policy.New!"&amp;E$3&amp;"4:"&amp;E$3&amp;"81"))</f>
        <v>0</v>
      </c>
      <c r="F18" s="10" cm="1">
        <f t="array" aca="1" ref="F18" ca="1">MMULT($D17:$CC17,INDIRECT("Policy.New!"&amp;F$3&amp;"4:"&amp;F$3&amp;"81"))</f>
        <v>0</v>
      </c>
      <c r="G18" s="10" cm="1">
        <f t="array" aca="1" ref="G18" ca="1">MMULT($D17:$CC17,INDIRECT("Policy.New!"&amp;G$3&amp;"4:"&amp;G$3&amp;"81"))</f>
        <v>0</v>
      </c>
      <c r="H18" s="10" cm="1">
        <f t="array" aca="1" ref="H18" ca="1">MMULT($D17:$CC17,INDIRECT("Policy.New!"&amp;H$3&amp;"4:"&amp;H$3&amp;"81"))</f>
        <v>0</v>
      </c>
      <c r="I18" s="10" cm="1">
        <f t="array" aca="1" ref="I18" ca="1">MMULT($D17:$CC17,INDIRECT("Policy.New!"&amp;I$3&amp;"4:"&amp;I$3&amp;"81"))</f>
        <v>0</v>
      </c>
      <c r="J18" s="10" cm="1">
        <f t="array" aca="1" ref="J18" ca="1">MMULT($D17:$CC17,INDIRECT("Policy.New!"&amp;J$3&amp;"4:"&amp;J$3&amp;"81"))</f>
        <v>0</v>
      </c>
      <c r="K18" s="10" cm="1">
        <f t="array" aca="1" ref="K18" ca="1">MMULT($D17:$CC17,INDIRECT("Policy.New!"&amp;K$3&amp;"4:"&amp;K$3&amp;"81"))</f>
        <v>0</v>
      </c>
      <c r="L18" s="10" cm="1">
        <f t="array" aca="1" ref="L18" ca="1">MMULT($D17:$CC17,INDIRECT("Policy.New!"&amp;L$3&amp;"4:"&amp;L$3&amp;"81"))</f>
        <v>0</v>
      </c>
      <c r="M18" s="10" cm="1">
        <f t="array" aca="1" ref="M18" ca="1">MMULT($D17:$CC17,INDIRECT("Policy.New!"&amp;M$3&amp;"4:"&amp;M$3&amp;"81"))</f>
        <v>0</v>
      </c>
      <c r="N18" s="10" cm="1">
        <f t="array" aca="1" ref="N18" ca="1">MMULT($D17:$CC17,INDIRECT("Policy.New!"&amp;N$3&amp;"4:"&amp;N$3&amp;"81"))</f>
        <v>0</v>
      </c>
      <c r="O18" s="10" cm="1">
        <f t="array" aca="1" ref="O18" ca="1">MMULT($D17:$CC17,INDIRECT("Policy.New!"&amp;O$3&amp;"4:"&amp;O$3&amp;"81"))</f>
        <v>0</v>
      </c>
      <c r="P18" s="10" cm="1">
        <f t="array" aca="1" ref="P18" ca="1">MMULT($D17:$CC17,INDIRECT("Policy.New!"&amp;P$3&amp;"4:"&amp;P$3&amp;"81"))</f>
        <v>0</v>
      </c>
      <c r="Q18" s="10" cm="1">
        <f t="array" aca="1" ref="Q18" ca="1">MMULT($D17:$CC17,INDIRECT("Policy.New!"&amp;Q$3&amp;"4:"&amp;Q$3&amp;"81"))</f>
        <v>0</v>
      </c>
      <c r="R18" s="10" cm="1">
        <f t="array" aca="1" ref="R18" ca="1">MMULT($D17:$CC17,INDIRECT("Policy.New!"&amp;R$3&amp;"4:"&amp;R$3&amp;"81"))</f>
        <v>0</v>
      </c>
      <c r="S18" s="10" cm="1">
        <f t="array" aca="1" ref="S18" ca="1">MMULT($D17:$CC17,INDIRECT("Policy.New!"&amp;S$3&amp;"4:"&amp;S$3&amp;"81"))</f>
        <v>0</v>
      </c>
      <c r="T18" s="10" cm="1">
        <f t="array" aca="1" ref="T18" ca="1">MMULT($D17:$CC17,INDIRECT("Policy.New!"&amp;T$3&amp;"4:"&amp;T$3&amp;"81"))</f>
        <v>0</v>
      </c>
      <c r="U18" s="11">
        <f t="shared" ca="1" si="12"/>
        <v>0</v>
      </c>
      <c r="V18" s="10">
        <f t="shared" ca="1" si="13"/>
        <v>0</v>
      </c>
      <c r="W18" s="10">
        <f t="shared" ca="1" si="14"/>
        <v>0</v>
      </c>
      <c r="X18" s="10">
        <f t="shared" ca="1" si="15"/>
        <v>0</v>
      </c>
      <c r="Y18" s="10">
        <f t="shared" ca="1" si="16"/>
        <v>0</v>
      </c>
      <c r="Z18" s="10">
        <f t="shared" ca="1" si="17"/>
        <v>0</v>
      </c>
      <c r="AA18" s="10">
        <f t="shared" ca="1" si="18"/>
        <v>0</v>
      </c>
      <c r="AB18" s="10">
        <f t="shared" ca="1" si="19"/>
        <v>0</v>
      </c>
      <c r="AC18" s="10">
        <f t="shared" ca="1" si="20"/>
        <v>0</v>
      </c>
      <c r="AD18" s="10">
        <f t="shared" ca="1" si="21"/>
        <v>0</v>
      </c>
      <c r="AE18" s="10">
        <f t="shared" ca="1" si="22"/>
        <v>0</v>
      </c>
      <c r="AF18" s="10">
        <f t="shared" ca="1" si="23"/>
        <v>0</v>
      </c>
      <c r="AG18" s="10">
        <f t="shared" ca="1" si="24"/>
        <v>0</v>
      </c>
      <c r="AH18" s="10">
        <f t="shared" ca="1" si="25"/>
        <v>0</v>
      </c>
      <c r="AI18" s="10">
        <f t="shared" ca="1" si="26"/>
        <v>0</v>
      </c>
      <c r="AJ18" s="10">
        <f t="shared" ca="1" si="27"/>
        <v>0</v>
      </c>
      <c r="AK18" s="10">
        <f t="shared" ca="1" si="28"/>
        <v>0</v>
      </c>
      <c r="AL18" s="10">
        <f t="shared" ca="1" si="29"/>
        <v>0</v>
      </c>
      <c r="AM18" s="10">
        <f t="shared" ca="1" si="30"/>
        <v>0</v>
      </c>
      <c r="AN18" s="10">
        <f t="shared" si="31"/>
        <v>0</v>
      </c>
      <c r="AO18" s="10">
        <f t="shared" ca="1" si="32"/>
        <v>0</v>
      </c>
      <c r="AP18" s="10">
        <f t="shared" ca="1" si="33"/>
        <v>0</v>
      </c>
      <c r="AQ18" s="10">
        <f t="shared" ca="1" si="34"/>
        <v>0</v>
      </c>
      <c r="AR18" s="24">
        <f t="shared" ca="1" si="35"/>
        <v>0</v>
      </c>
      <c r="AS18" s="10" cm="1">
        <f t="array" aca="1" ref="AS18" ca="1">MMULT($D17:$CC17,INDIRECT("Policy.New!"&amp;AS$3&amp;"4:"&amp;AS$3&amp;"81"))</f>
        <v>0</v>
      </c>
      <c r="AT18" s="24" cm="1">
        <f t="array" aca="1" ref="AT18" ca="1">MMULT($D17:$CC17,INDIRECT("Policy.New!"&amp;AT$3&amp;"4:"&amp;AT$3&amp;"81"))</f>
        <v>0</v>
      </c>
      <c r="AU18" s="160">
        <f>IFERROR(INDEX('CF AUX'!$CY$140:$CY$157,MATCH(IRF.New!AU$5,'CF AUX'!$DA$140:$DA$157,0)),0)</f>
        <v>0</v>
      </c>
      <c r="AV18" s="160">
        <f>IFERROR(INDEX('CF AUX'!$CY$140:$CY$157,MATCH(IRF.New!AV$5,'CF AUX'!$DA$140:$DA$157,0)),0)</f>
        <v>0</v>
      </c>
      <c r="AW18" s="160">
        <f>IFERROR(INDEX('CF AUX'!$CY$140:$CY$157,MATCH(IRF.New!AW$5,'CF AUX'!$DA$140:$DA$157,0)),0)</f>
        <v>0</v>
      </c>
      <c r="AX18" s="160">
        <f>IFERROR(INDEX('CF AUX'!$CY$140:$CY$157,MATCH(IRF.New!AX$5,'CF AUX'!$DA$140:$DA$157,0)),0)</f>
        <v>0</v>
      </c>
      <c r="AY18" s="160">
        <f>IFERROR(INDEX('CF AUX'!$CY$140:$CY$157,MATCH(IRF.New!AY$5,'CF AUX'!$DA$140:$DA$157,0)),0)</f>
        <v>0</v>
      </c>
      <c r="AZ18" s="160">
        <f>IFERROR(INDEX('CF AUX'!$CY$140:$CY$157,MATCH(IRF.New!AZ$5,'CF AUX'!$DA$140:$DA$157,0)),0)</f>
        <v>0</v>
      </c>
      <c r="BA18" s="160">
        <f>IFERROR(INDEX('CF AUX'!$CY$140:$CY$157,MATCH(IRF.New!BA$5,'CF AUX'!$DA$140:$DA$157,0)),0)</f>
        <v>0</v>
      </c>
      <c r="BB18" s="160">
        <f>IFERROR(INDEX('CF AUX'!$CY$140:$CY$157,MATCH(IRF.New!BB$5,'CF AUX'!$DA$140:$DA$157,0)),0)</f>
        <v>0</v>
      </c>
      <c r="BC18" s="160">
        <f>IFERROR(INDEX('CF AUX'!$CY$140:$CY$157,MATCH(IRF.New!BC$5,'CF AUX'!$DA$140:$DA$157,0)),0)</f>
        <v>0</v>
      </c>
      <c r="BD18" s="160">
        <f>IFERROR(INDEX('CF AUX'!$CY$140:$CY$157,MATCH(IRF.New!BD$5,'CF AUX'!$DA$140:$DA$157,0)),0)</f>
        <v>0</v>
      </c>
      <c r="BE18" s="160">
        <f>IFERROR(INDEX('CF AUX'!$CY$140:$CY$157,MATCH(IRF.New!BE$5,'CF AUX'!$DA$140:$DA$157,0)),0)</f>
        <v>0</v>
      </c>
      <c r="BF18" s="160">
        <f>IFERROR(INDEX('CF AUX'!$CY$140:$CY$157,MATCH(IRF.New!BF$5,'CF AUX'!$DA$140:$DA$157,0)),0)</f>
        <v>0</v>
      </c>
      <c r="BG18" s="160">
        <f>IFERROR(INDEX('CF AUX'!$CY$140:$CY$157,MATCH(IRF.New!BG$5,'CF AUX'!$DA$140:$DA$157,0)),0)</f>
        <v>0</v>
      </c>
      <c r="BH18" s="160">
        <f>IFERROR(INDEX('CF AUX'!$CY$140:$CY$157,MATCH(IRF.New!BH$5,'CF AUX'!$DA$140:$DA$157,0)),0)</f>
        <v>0</v>
      </c>
      <c r="BI18" s="160">
        <f>IFERROR(INDEX('CF AUX'!$CY$140:$CY$157,MATCH(IRF.New!BI$5,'CF AUX'!$DA$140:$DA$157,0)),0)</f>
        <v>0</v>
      </c>
      <c r="BJ18" s="160">
        <f>IFERROR(INDEX('CF AUX'!$CY$140:$CY$157,MATCH(IRF.New!BJ$5,'CF AUX'!$DA$140:$DA$157,0)),0)</f>
        <v>0</v>
      </c>
      <c r="BK18" s="160">
        <f>IFERROR(INDEX('CF AUX'!$CY$140:$CY$157,MATCH(IRF.New!BK$5,'CF AUX'!$DA$140:$DA$157,0)),0)</f>
        <v>0</v>
      </c>
      <c r="BL18" s="160">
        <f>IFERROR(INDEX('CF AUX'!$CY$140:$CY$157,MATCH(IRF.New!BL$5,'CF AUX'!$DA$140:$DA$157,0)),0)</f>
        <v>0</v>
      </c>
      <c r="BM18" s="160">
        <f>IFERROR(INDEX('CF AUX'!$CY$140:$CY$157,MATCH(IRF.New!BM$5,'CF AUX'!$DA$140:$DA$157,0)),0)</f>
        <v>0</v>
      </c>
      <c r="BN18" s="160">
        <f>IFERROR(INDEX('CF AUX'!$CY$140:$CY$157,MATCH(IRF.New!BN$5,'CF AUX'!$DA$140:$DA$157,0)),0)</f>
        <v>0</v>
      </c>
      <c r="BO18" s="160">
        <f>IFERROR(INDEX('CF AUX'!$CY$140:$CY$157,MATCH(IRF.New!BO$5,'CF AUX'!$DA$140:$DA$157,0)),0)</f>
        <v>0</v>
      </c>
      <c r="BP18" s="160">
        <f>IFERROR(INDEX('CF AUX'!$CY$140:$CY$157,MATCH(IRF.New!BP$5,'CF AUX'!$DA$140:$DA$157,0)),0)</f>
        <v>0</v>
      </c>
      <c r="BQ18" s="160">
        <f>IFERROR(INDEX('CF AUX'!$CY$140:$CY$157,MATCH(IRF.New!BQ$5,'CF AUX'!$DA$140:$DA$157,0)),0)</f>
        <v>0</v>
      </c>
      <c r="BR18" s="160">
        <f>IFERROR(INDEX('CF AUX'!$CY$140:$CY$157,MATCH(IRF.New!BR$5,'CF AUX'!$DA$140:$DA$157,0)),0)</f>
        <v>0</v>
      </c>
      <c r="BS18" s="160">
        <f>IFERROR(INDEX('CF AUX'!$CY$140:$CY$157,MATCH(IRF.New!BS$5,'CF AUX'!$DA$140:$DA$157,0)),0)</f>
        <v>0</v>
      </c>
      <c r="BT18" s="160">
        <f>IFERROR(INDEX('CF AUX'!$CY$140:$CY$157,MATCH(IRF.New!BT$5,'CF AUX'!$DA$140:$DA$157,0)),0)</f>
        <v>0</v>
      </c>
      <c r="BU18" s="160">
        <f>IFERROR(INDEX('CF AUX'!$CY$140:$CY$157,MATCH(IRF.New!BU$5,'CF AUX'!$DA$140:$DA$157,0)),0)</f>
        <v>0</v>
      </c>
      <c r="BV18" s="160">
        <f>IFERROR(INDEX('CF AUX'!$CY$140:$CY$157,MATCH(IRF.New!BV$5,'CF AUX'!$DA$140:$DA$157,0)),0)</f>
        <v>0</v>
      </c>
      <c r="BW18" s="160">
        <f>IFERROR(INDEX('CF AUX'!$CY$140:$CY$157,MATCH(IRF.New!BW$5,'CF AUX'!$DA$140:$DA$157,0)),0)</f>
        <v>0</v>
      </c>
      <c r="BX18" s="160">
        <f>IFERROR(INDEX('CF AUX'!$CY$140:$CY$157,MATCH(IRF.New!BX$5,'CF AUX'!$DA$140:$DA$157,0)),0)</f>
        <v>0</v>
      </c>
      <c r="BY18" s="160">
        <f>IFERROR(INDEX('CF AUX'!$CY$140:$CY$157,MATCH(IRF.New!BY$5,'CF AUX'!$DA$140:$DA$157,0)),0)</f>
        <v>0</v>
      </c>
      <c r="BZ18" s="160">
        <f>IFERROR(INDEX('CF AUX'!$CY$140:$CY$157,MATCH(IRF.New!BZ$5,'CF AUX'!$DA$140:$DA$157,0)),0)</f>
        <v>0</v>
      </c>
      <c r="CA18" s="160">
        <f>IFERROR(INDEX('CF AUX'!$CY$140:$CY$157,MATCH(IRF.New!CA$5,'CF AUX'!$DA$140:$DA$157,0)),0)</f>
        <v>0</v>
      </c>
      <c r="CB18" s="160">
        <f>IFERROR(INDEX('CF AUX'!$CY$140:$CY$157,MATCH(IRF.New!CB$5,'CF AUX'!$DA$140:$DA$157,0)),0)</f>
        <v>0</v>
      </c>
      <c r="CC18" s="162">
        <f>IFERROR(INDEX('CF AUX'!$CY$140:$CY$157,MATCH(IRF.New!CC$5,'CF AUX'!$DA$140:$DA$157,0)),0)</f>
        <v>0</v>
      </c>
      <c r="CD18" s="10" cm="1">
        <f t="array" aca="1" ref="CD18" ca="1">MMULT($D17:$CC17,INDIRECT("Policy.New!"&amp;CD$3&amp;"4:"&amp;CD$3&amp;"81"))</f>
        <v>0</v>
      </c>
      <c r="CE18" s="10" cm="1">
        <f t="array" aca="1" ref="CE18" ca="1">MMULT($D17:$CC17,INDIRECT("Policy.New!"&amp;CE$3&amp;"4:"&amp;CE$3&amp;"81"))</f>
        <v>0</v>
      </c>
      <c r="CF18" s="10" cm="1">
        <f t="array" aca="1" ref="CF18" ca="1">MMULT($D17:$CC17,INDIRECT("Policy.New!"&amp;CF$3&amp;"4:"&amp;CF$3&amp;"81"))</f>
        <v>0</v>
      </c>
      <c r="CG18" s="10" cm="1">
        <f t="array" aca="1" ref="CG18" ca="1">MMULT($D17:$CC17,INDIRECT("Policy.New!"&amp;CG$3&amp;"4:"&amp;CG$3&amp;"81"))</f>
        <v>0</v>
      </c>
      <c r="CH18" s="10" cm="1">
        <f t="array" aca="1" ref="CH18" ca="1">MMULT($D17:$CC17,INDIRECT("Policy.New!"&amp;CH$3&amp;"4:"&amp;CH$3&amp;"81"))</f>
        <v>0</v>
      </c>
      <c r="CI18" s="10" cm="1">
        <f t="array" aca="1" ref="CI18" ca="1">MMULT($D17:$CC17,INDIRECT("Policy.New!"&amp;CI$3&amp;"4:"&amp;CI$3&amp;"81"))</f>
        <v>0</v>
      </c>
      <c r="CJ18" s="10" cm="1">
        <f t="array" aca="1" ref="CJ18" ca="1">MMULT($D17:$CC17,INDIRECT("Policy.New!"&amp;CJ$3&amp;"4:"&amp;CJ$3&amp;"81"))</f>
        <v>0</v>
      </c>
      <c r="CK18" s="10" cm="1">
        <f t="array" aca="1" ref="CK18" ca="1">MMULT($D17:$CC17,INDIRECT("Policy.New!"&amp;CK$3&amp;"4:"&amp;CK$3&amp;"81"))</f>
        <v>0</v>
      </c>
      <c r="CL18" s="10" cm="1">
        <f t="array" aca="1" ref="CL18" ca="1">MMULT($D17:$CC17,INDIRECT("Policy.New!"&amp;CL$3&amp;"4:"&amp;CL$3&amp;"81"))</f>
        <v>0</v>
      </c>
      <c r="CM18" s="10" cm="1">
        <f t="array" aca="1" ref="CM18" ca="1">MMULT($D17:$CC17,INDIRECT("Policy.New!"&amp;CM$3&amp;"4:"&amp;CM$3&amp;"81"))</f>
        <v>0</v>
      </c>
      <c r="CN18" s="10" cm="1">
        <f t="array" aca="1" ref="CN18" ca="1">MMULT($D17:$CC17,INDIRECT("Policy.New!"&amp;CN$3&amp;"4:"&amp;CN$3&amp;"81"))</f>
        <v>0</v>
      </c>
      <c r="CO18" s="24" cm="1">
        <f t="array" aca="1" ref="CO18" ca="1">MMULT($D17:$CC17,INDIRECT("Policy.New!"&amp;CO$3&amp;"4:"&amp;CO$3&amp;"81"))</f>
        <v>0</v>
      </c>
      <c r="CQ18" s="1"/>
      <c r="CR18" s="234">
        <f t="shared" si="7"/>
        <v>0</v>
      </c>
      <c r="CS18" s="48" t="s">
        <v>253</v>
      </c>
      <c r="CT18" s="48" t="s">
        <v>253</v>
      </c>
      <c r="CU18" s="48" t="s">
        <v>253</v>
      </c>
      <c r="CV18" s="48" t="s">
        <v>253</v>
      </c>
      <c r="CW18" s="48" t="s">
        <v>253</v>
      </c>
      <c r="CX18" s="48" t="s">
        <v>253</v>
      </c>
      <c r="CY18" s="48" t="s">
        <v>253</v>
      </c>
      <c r="CZ18" s="48" t="s">
        <v>253</v>
      </c>
      <c r="DA18" s="48" t="s">
        <v>253</v>
      </c>
      <c r="DB18" s="48" t="s">
        <v>253</v>
      </c>
      <c r="DC18" s="48" t="s">
        <v>253</v>
      </c>
      <c r="DD18" s="48" t="s">
        <v>253</v>
      </c>
      <c r="DE18" s="48" t="s">
        <v>253</v>
      </c>
      <c r="DF18" s="48" t="s">
        <v>253</v>
      </c>
      <c r="DG18" s="48" t="s">
        <v>253</v>
      </c>
      <c r="DH18" s="48" t="s">
        <v>253</v>
      </c>
      <c r="DI18" s="48" t="s">
        <v>253</v>
      </c>
      <c r="DJ18" s="243" t="s">
        <v>253</v>
      </c>
      <c r="DK18" s="1"/>
      <c r="DL18" s="1"/>
      <c r="DM18" s="10">
        <f t="shared" ca="1" si="2"/>
        <v>0</v>
      </c>
      <c r="DN18" s="10">
        <f t="shared" ca="1" si="8"/>
        <v>0</v>
      </c>
      <c r="DO18" s="10">
        <f t="shared" ca="1" si="3"/>
        <v>0</v>
      </c>
      <c r="DP18" s="10">
        <f t="shared" ca="1" si="9"/>
        <v>0</v>
      </c>
      <c r="DQ18" s="10">
        <f t="shared" ca="1" si="10"/>
        <v>0</v>
      </c>
      <c r="DR18" s="10">
        <f t="shared" ca="1" si="4"/>
        <v>0</v>
      </c>
      <c r="DS18" s="10">
        <f t="shared" ca="1" si="5"/>
        <v>0</v>
      </c>
      <c r="DT18" s="1"/>
      <c r="DU18" s="1">
        <f t="shared" ca="1" si="6"/>
        <v>0</v>
      </c>
      <c r="DV18" s="1">
        <f ca="1">DO20</f>
        <v>0</v>
      </c>
      <c r="DW18" s="1">
        <f ca="1">DR20</f>
        <v>0</v>
      </c>
      <c r="DX18" s="1">
        <f ca="1">D20</f>
        <v>0</v>
      </c>
      <c r="EA18" s="1">
        <v>4</v>
      </c>
      <c r="EB18" s="1">
        <f t="shared" ref="EB18:EB20" si="37">(EB$16-$EA18)/4</f>
        <v>-0.125</v>
      </c>
      <c r="EC18" s="1">
        <f t="shared" si="36"/>
        <v>0</v>
      </c>
      <c r="ED18" s="1">
        <f t="shared" si="36"/>
        <v>0.125</v>
      </c>
      <c r="EE18" s="1">
        <v>0.5</v>
      </c>
    </row>
    <row r="19" spans="2:135" x14ac:dyDescent="0.25">
      <c r="B19" s="12">
        <f t="shared" si="1"/>
        <v>19</v>
      </c>
      <c r="C19" s="12">
        <f t="shared" si="11"/>
        <v>6</v>
      </c>
      <c r="D19" s="1" cm="1">
        <f t="array" aca="1" ref="D19" ca="1">MMULT($D18:$CC18,INDIRECT("Policy.New!"&amp;D$3&amp;"4:"&amp;D$3&amp;"81"))</f>
        <v>0</v>
      </c>
      <c r="E19" s="1" cm="1">
        <f t="array" aca="1" ref="E19" ca="1">MMULT($D18:$CC18,INDIRECT("Policy.New!"&amp;E$3&amp;"4:"&amp;E$3&amp;"81"))</f>
        <v>0</v>
      </c>
      <c r="F19" s="1" cm="1">
        <f t="array" aca="1" ref="F19" ca="1">MMULT($D18:$CC18,INDIRECT("Policy.New!"&amp;F$3&amp;"4:"&amp;F$3&amp;"81"))</f>
        <v>0</v>
      </c>
      <c r="G19" s="1" cm="1">
        <f t="array" aca="1" ref="G19" ca="1">MMULT($D18:$CC18,INDIRECT("Policy.New!"&amp;G$3&amp;"4:"&amp;G$3&amp;"81"))</f>
        <v>0</v>
      </c>
      <c r="H19" s="1" cm="1">
        <f t="array" aca="1" ref="H19" ca="1">MMULT($D18:$CC18,INDIRECT("Policy.New!"&amp;H$3&amp;"4:"&amp;H$3&amp;"81"))</f>
        <v>0</v>
      </c>
      <c r="I19" s="1" cm="1">
        <f t="array" aca="1" ref="I19" ca="1">MMULT($D18:$CC18,INDIRECT("Policy.New!"&amp;I$3&amp;"4:"&amp;I$3&amp;"81"))</f>
        <v>0</v>
      </c>
      <c r="J19" s="1" cm="1">
        <f t="array" aca="1" ref="J19" ca="1">MMULT($D18:$CC18,INDIRECT("Policy.New!"&amp;J$3&amp;"4:"&amp;J$3&amp;"81"))</f>
        <v>0</v>
      </c>
      <c r="K19" s="1" cm="1">
        <f t="array" aca="1" ref="K19" ca="1">MMULT($D18:$CC18,INDIRECT("Policy.New!"&amp;K$3&amp;"4:"&amp;K$3&amp;"81"))</f>
        <v>0</v>
      </c>
      <c r="L19" s="1" cm="1">
        <f t="array" aca="1" ref="L19" ca="1">MMULT($D18:$CC18,INDIRECT("Policy.New!"&amp;L$3&amp;"4:"&amp;L$3&amp;"81"))</f>
        <v>0</v>
      </c>
      <c r="M19" s="1" cm="1">
        <f t="array" aca="1" ref="M19" ca="1">MMULT($D18:$CC18,INDIRECT("Policy.New!"&amp;M$3&amp;"4:"&amp;M$3&amp;"81"))</f>
        <v>0</v>
      </c>
      <c r="N19" s="1" cm="1">
        <f t="array" aca="1" ref="N19" ca="1">MMULT($D18:$CC18,INDIRECT("Policy.New!"&amp;N$3&amp;"4:"&amp;N$3&amp;"81"))</f>
        <v>0</v>
      </c>
      <c r="O19" s="1" cm="1">
        <f t="array" aca="1" ref="O19" ca="1">MMULT($D18:$CC18,INDIRECT("Policy.New!"&amp;O$3&amp;"4:"&amp;O$3&amp;"81"))</f>
        <v>0</v>
      </c>
      <c r="P19" s="1" cm="1">
        <f t="array" aca="1" ref="P19" ca="1">MMULT($D18:$CC18,INDIRECT("Policy.New!"&amp;P$3&amp;"4:"&amp;P$3&amp;"81"))</f>
        <v>0</v>
      </c>
      <c r="Q19" s="1" cm="1">
        <f t="array" aca="1" ref="Q19" ca="1">MMULT($D18:$CC18,INDIRECT("Policy.New!"&amp;Q$3&amp;"4:"&amp;Q$3&amp;"81"))</f>
        <v>0</v>
      </c>
      <c r="R19" s="1" cm="1">
        <f t="array" aca="1" ref="R19" ca="1">MMULT($D18:$CC18,INDIRECT("Policy.New!"&amp;R$3&amp;"4:"&amp;R$3&amp;"81"))</f>
        <v>0</v>
      </c>
      <c r="S19" s="1" cm="1">
        <f t="array" aca="1" ref="S19" ca="1">MMULT($D18:$CC18,INDIRECT("Policy.New!"&amp;S$3&amp;"4:"&amp;S$3&amp;"81"))</f>
        <v>0</v>
      </c>
      <c r="T19" s="1" cm="1">
        <f t="array" aca="1" ref="T19" ca="1">MMULT($D18:$CC18,INDIRECT("Policy.New!"&amp;T$3&amp;"4:"&amp;T$3&amp;"81"))</f>
        <v>0</v>
      </c>
      <c r="U19" s="5">
        <f t="shared" ca="1" si="12"/>
        <v>0</v>
      </c>
      <c r="V19" s="1">
        <f t="shared" ca="1" si="13"/>
        <v>0</v>
      </c>
      <c r="W19" s="1">
        <f t="shared" ca="1" si="14"/>
        <v>0</v>
      </c>
      <c r="X19" s="1">
        <f t="shared" ca="1" si="15"/>
        <v>0</v>
      </c>
      <c r="Y19" s="1">
        <f t="shared" ca="1" si="16"/>
        <v>0</v>
      </c>
      <c r="Z19" s="1">
        <f t="shared" ca="1" si="17"/>
        <v>0</v>
      </c>
      <c r="AA19" s="1">
        <f t="shared" ca="1" si="18"/>
        <v>0</v>
      </c>
      <c r="AB19" s="1">
        <f t="shared" ca="1" si="19"/>
        <v>0</v>
      </c>
      <c r="AC19" s="1">
        <f t="shared" ca="1" si="20"/>
        <v>0</v>
      </c>
      <c r="AD19" s="1">
        <f t="shared" ca="1" si="21"/>
        <v>0</v>
      </c>
      <c r="AE19" s="1">
        <f t="shared" ca="1" si="22"/>
        <v>0</v>
      </c>
      <c r="AF19" s="1">
        <f t="shared" ca="1" si="23"/>
        <v>0</v>
      </c>
      <c r="AG19" s="1">
        <f t="shared" ca="1" si="24"/>
        <v>0</v>
      </c>
      <c r="AH19" s="1">
        <f t="shared" ca="1" si="25"/>
        <v>0</v>
      </c>
      <c r="AI19" s="1">
        <f t="shared" ca="1" si="26"/>
        <v>0</v>
      </c>
      <c r="AJ19" s="1">
        <f t="shared" ca="1" si="27"/>
        <v>0</v>
      </c>
      <c r="AK19" s="1">
        <f t="shared" ca="1" si="28"/>
        <v>0</v>
      </c>
      <c r="AL19" s="1">
        <f t="shared" ca="1" si="29"/>
        <v>0</v>
      </c>
      <c r="AM19" s="1">
        <f t="shared" ca="1" si="30"/>
        <v>0</v>
      </c>
      <c r="AN19" s="1">
        <f t="shared" ca="1" si="31"/>
        <v>0</v>
      </c>
      <c r="AO19" s="1">
        <f t="shared" ca="1" si="32"/>
        <v>0</v>
      </c>
      <c r="AP19" s="1">
        <f t="shared" ca="1" si="33"/>
        <v>0</v>
      </c>
      <c r="AQ19" s="1">
        <f t="shared" ca="1" si="34"/>
        <v>0</v>
      </c>
      <c r="AR19" s="25">
        <f t="shared" ca="1" si="35"/>
        <v>0</v>
      </c>
      <c r="AS19" s="1" cm="1">
        <f t="array" aca="1" ref="AS19" ca="1">MMULT($D18:$CC18,INDIRECT("Policy.New!"&amp;AS$3&amp;"4:"&amp;AS$3&amp;"81"))</f>
        <v>0</v>
      </c>
      <c r="AT19" s="25" cm="1">
        <f t="array" aca="1" ref="AT19" ca="1">MMULT($D18:$CC18,INDIRECT("Policy.New!"&amp;AT$3&amp;"4:"&amp;AT$3&amp;"81"))</f>
        <v>0</v>
      </c>
      <c r="AU19" s="161">
        <f>IFERROR(INDEX('CF AUX'!$CY$165:$CY$182,MATCH(IRF.New!AU$5,'CF AUX'!$DA$165:$DA$182,0)),0)</f>
        <v>0</v>
      </c>
      <c r="AV19" s="161">
        <f>IFERROR(INDEX('CF AUX'!$CY$165:$CY$182,MATCH(IRF.New!AV$5,'CF AUX'!$DA$165:$DA$182,0)),0)</f>
        <v>0</v>
      </c>
      <c r="AW19" s="161">
        <f>IFERROR(INDEX('CF AUX'!$CY$165:$CY$182,MATCH(IRF.New!AW$5,'CF AUX'!$DA$165:$DA$182,0)),0)</f>
        <v>0</v>
      </c>
      <c r="AX19" s="161">
        <f>IFERROR(INDEX('CF AUX'!$CY$165:$CY$182,MATCH(IRF.New!AX$5,'CF AUX'!$DA$165:$DA$182,0)),0)</f>
        <v>0</v>
      </c>
      <c r="AY19" s="161">
        <f>IFERROR(INDEX('CF AUX'!$CY$165:$CY$182,MATCH(IRF.New!AY$5,'CF AUX'!$DA$165:$DA$182,0)),0)</f>
        <v>0</v>
      </c>
      <c r="AZ19" s="161">
        <f>IFERROR(INDEX('CF AUX'!$CY$165:$CY$182,MATCH(IRF.New!AZ$5,'CF AUX'!$DA$165:$DA$182,0)),0)</f>
        <v>0</v>
      </c>
      <c r="BA19" s="161">
        <f>IFERROR(INDEX('CF AUX'!$CY$165:$CY$182,MATCH(IRF.New!BA$5,'CF AUX'!$DA$165:$DA$182,0)),0)</f>
        <v>0</v>
      </c>
      <c r="BB19" s="161">
        <f>IFERROR(INDEX('CF AUX'!$CY$165:$CY$182,MATCH(IRF.New!BB$5,'CF AUX'!$DA$165:$DA$182,0)),0)</f>
        <v>0</v>
      </c>
      <c r="BC19" s="161">
        <f>IFERROR(INDEX('CF AUX'!$CY$165:$CY$182,MATCH(IRF.New!BC$5,'CF AUX'!$DA$165:$DA$182,0)),0)</f>
        <v>0</v>
      </c>
      <c r="BD19" s="161">
        <f>IFERROR(INDEX('CF AUX'!$CY$165:$CY$182,MATCH(IRF.New!BD$5,'CF AUX'!$DA$165:$DA$182,0)),0)</f>
        <v>0</v>
      </c>
      <c r="BE19" s="161">
        <f>IFERROR(INDEX('CF AUX'!$CY$165:$CY$182,MATCH(IRF.New!BE$5,'CF AUX'!$DA$165:$DA$182,0)),0)</f>
        <v>0</v>
      </c>
      <c r="BF19" s="161">
        <f>IFERROR(INDEX('CF AUX'!$CY$165:$CY$182,MATCH(IRF.New!BF$5,'CF AUX'!$DA$165:$DA$182,0)),0)</f>
        <v>0</v>
      </c>
      <c r="BG19" s="161">
        <f>IFERROR(INDEX('CF AUX'!$CY$165:$CY$182,MATCH(IRF.New!BG$5,'CF AUX'!$DA$165:$DA$182,0)),0)</f>
        <v>0</v>
      </c>
      <c r="BH19" s="161">
        <f>IFERROR(INDEX('CF AUX'!$CY$165:$CY$182,MATCH(IRF.New!BH$5,'CF AUX'!$DA$165:$DA$182,0)),0)</f>
        <v>0</v>
      </c>
      <c r="BI19" s="161">
        <f>IFERROR(INDEX('CF AUX'!$CY$165:$CY$182,MATCH(IRF.New!BI$5,'CF AUX'!$DA$165:$DA$182,0)),0)</f>
        <v>0</v>
      </c>
      <c r="BJ19" s="161">
        <f>IFERROR(INDEX('CF AUX'!$CY$165:$CY$182,MATCH(IRF.New!BJ$5,'CF AUX'!$DA$165:$DA$182,0)),0)</f>
        <v>0</v>
      </c>
      <c r="BK19" s="161">
        <f>IFERROR(INDEX('CF AUX'!$CY$165:$CY$182,MATCH(IRF.New!BK$5,'CF AUX'!$DA$165:$DA$182,0)),0)</f>
        <v>0</v>
      </c>
      <c r="BL19" s="161">
        <f>IFERROR(INDEX('CF AUX'!$CY$165:$CY$182,MATCH(IRF.New!BL$5,'CF AUX'!$DA$165:$DA$182,0)),0)</f>
        <v>0</v>
      </c>
      <c r="BM19" s="161">
        <f>IFERROR(INDEX('CF AUX'!$CY$165:$CY$182,MATCH(IRF.New!BM$5,'CF AUX'!$DA$165:$DA$182,0)),0)</f>
        <v>0</v>
      </c>
      <c r="BN19" s="161">
        <f>IFERROR(INDEX('CF AUX'!$CY$165:$CY$182,MATCH(IRF.New!BN$5,'CF AUX'!$DA$165:$DA$182,0)),0)</f>
        <v>0</v>
      </c>
      <c r="BO19" s="161">
        <f>IFERROR(INDEX('CF AUX'!$CY$165:$CY$182,MATCH(IRF.New!BO$5,'CF AUX'!$DA$165:$DA$182,0)),0)</f>
        <v>0</v>
      </c>
      <c r="BP19" s="161">
        <f>IFERROR(INDEX('CF AUX'!$CY$165:$CY$182,MATCH(IRF.New!BP$5,'CF AUX'!$DA$165:$DA$182,0)),0)</f>
        <v>0</v>
      </c>
      <c r="BQ19" s="161">
        <f>IFERROR(INDEX('CF AUX'!$CY$165:$CY$182,MATCH(IRF.New!BQ$5,'CF AUX'!$DA$165:$DA$182,0)),0)</f>
        <v>0</v>
      </c>
      <c r="BR19" s="161">
        <f>IFERROR(INDEX('CF AUX'!$CY$165:$CY$182,MATCH(IRF.New!BR$5,'CF AUX'!$DA$165:$DA$182,0)),0)</f>
        <v>0</v>
      </c>
      <c r="BS19" s="161">
        <f>IFERROR(INDEX('CF AUX'!$CY$165:$CY$182,MATCH(IRF.New!BS$5,'CF AUX'!$DA$165:$DA$182,0)),0)</f>
        <v>0</v>
      </c>
      <c r="BT19" s="161">
        <f>IFERROR(INDEX('CF AUX'!$CY$165:$CY$182,MATCH(IRF.New!BT$5,'CF AUX'!$DA$165:$DA$182,0)),0)</f>
        <v>0</v>
      </c>
      <c r="BU19" s="161">
        <f>IFERROR(INDEX('CF AUX'!$CY$165:$CY$182,MATCH(IRF.New!BU$5,'CF AUX'!$DA$165:$DA$182,0)),0)</f>
        <v>0</v>
      </c>
      <c r="BV19" s="161">
        <f>IFERROR(INDEX('CF AUX'!$CY$165:$CY$182,MATCH(IRF.New!BV$5,'CF AUX'!$DA$165:$DA$182,0)),0)</f>
        <v>0</v>
      </c>
      <c r="BW19" s="161">
        <f>IFERROR(INDEX('CF AUX'!$CY$165:$CY$182,MATCH(IRF.New!BW$5,'CF AUX'!$DA$165:$DA$182,0)),0)</f>
        <v>0</v>
      </c>
      <c r="BX19" s="161">
        <f>IFERROR(INDEX('CF AUX'!$CY$165:$CY$182,MATCH(IRF.New!BX$5,'CF AUX'!$DA$165:$DA$182,0)),0)</f>
        <v>0</v>
      </c>
      <c r="BY19" s="161">
        <f>IFERROR(INDEX('CF AUX'!$CY$165:$CY$182,MATCH(IRF.New!BY$5,'CF AUX'!$DA$165:$DA$182,0)),0)</f>
        <v>0</v>
      </c>
      <c r="BZ19" s="161">
        <f>IFERROR(INDEX('CF AUX'!$CY$165:$CY$182,MATCH(IRF.New!BZ$5,'CF AUX'!$DA$165:$DA$182,0)),0)</f>
        <v>0</v>
      </c>
      <c r="CA19" s="161">
        <f>IFERROR(INDEX('CF AUX'!$CY$165:$CY$182,MATCH(IRF.New!CA$5,'CF AUX'!$DA$165:$DA$182,0)),0)</f>
        <v>0</v>
      </c>
      <c r="CB19" s="161">
        <f>IFERROR(INDEX('CF AUX'!$CY$165:$CY$182,MATCH(IRF.New!CB$5,'CF AUX'!$DA$165:$DA$182,0)),0)</f>
        <v>0</v>
      </c>
      <c r="CC19" s="163">
        <f>IFERROR(INDEX('CF AUX'!$CY$165:$CY$182,MATCH(IRF.New!CC$5,'CF AUX'!$DA$165:$DA$182,0)),0)</f>
        <v>0</v>
      </c>
      <c r="CD19" s="1" cm="1">
        <f t="array" aca="1" ref="CD19" ca="1">MMULT($D18:$CC18,INDIRECT("Policy.New!"&amp;CD$3&amp;"4:"&amp;CD$3&amp;"81"))</f>
        <v>0</v>
      </c>
      <c r="CE19" s="1" cm="1">
        <f t="array" aca="1" ref="CE19" ca="1">MMULT($D18:$CC18,INDIRECT("Policy.New!"&amp;CE$3&amp;"4:"&amp;CE$3&amp;"81"))</f>
        <v>0</v>
      </c>
      <c r="CF19" s="1" cm="1">
        <f t="array" aca="1" ref="CF19" ca="1">MMULT($D18:$CC18,INDIRECT("Policy.New!"&amp;CF$3&amp;"4:"&amp;CF$3&amp;"81"))</f>
        <v>0</v>
      </c>
      <c r="CG19" s="1" cm="1">
        <f t="array" aca="1" ref="CG19" ca="1">MMULT($D18:$CC18,INDIRECT("Policy.New!"&amp;CG$3&amp;"4:"&amp;CG$3&amp;"81"))</f>
        <v>0</v>
      </c>
      <c r="CH19" s="1" cm="1">
        <f t="array" aca="1" ref="CH19" ca="1">MMULT($D18:$CC18,INDIRECT("Policy.New!"&amp;CH$3&amp;"4:"&amp;CH$3&amp;"81"))</f>
        <v>0</v>
      </c>
      <c r="CI19" s="1" cm="1">
        <f t="array" aca="1" ref="CI19" ca="1">MMULT($D18:$CC18,INDIRECT("Policy.New!"&amp;CI$3&amp;"4:"&amp;CI$3&amp;"81"))</f>
        <v>0</v>
      </c>
      <c r="CJ19" s="1" cm="1">
        <f t="array" aca="1" ref="CJ19" ca="1">MMULT($D18:$CC18,INDIRECT("Policy.New!"&amp;CJ$3&amp;"4:"&amp;CJ$3&amp;"81"))</f>
        <v>0</v>
      </c>
      <c r="CK19" s="1" cm="1">
        <f t="array" aca="1" ref="CK19" ca="1">MMULT($D18:$CC18,INDIRECT("Policy.New!"&amp;CK$3&amp;"4:"&amp;CK$3&amp;"81"))</f>
        <v>0</v>
      </c>
      <c r="CL19" s="1" cm="1">
        <f t="array" aca="1" ref="CL19" ca="1">MMULT($D18:$CC18,INDIRECT("Policy.New!"&amp;CL$3&amp;"4:"&amp;CL$3&amp;"81"))</f>
        <v>0</v>
      </c>
      <c r="CM19" s="1" cm="1">
        <f t="array" aca="1" ref="CM19" ca="1">MMULT($D18:$CC18,INDIRECT("Policy.New!"&amp;CM$3&amp;"4:"&amp;CM$3&amp;"81"))</f>
        <v>0</v>
      </c>
      <c r="CN19" s="1" cm="1">
        <f t="array" aca="1" ref="CN19" ca="1">MMULT($D18:$CC18,INDIRECT("Policy.New!"&amp;CN$3&amp;"4:"&amp;CN$3&amp;"81"))</f>
        <v>0</v>
      </c>
      <c r="CO19" s="25" cm="1">
        <f t="array" aca="1" ref="CO19" ca="1">MMULT($D18:$CC18,INDIRECT("Policy.New!"&amp;CO$3&amp;"4:"&amp;CO$3&amp;"81"))</f>
        <v>0</v>
      </c>
      <c r="CQ19" s="1"/>
      <c r="CR19" s="235">
        <f t="shared" si="7"/>
        <v>0</v>
      </c>
      <c r="CS19" s="49" t="s">
        <v>253</v>
      </c>
      <c r="CT19" s="49" t="s">
        <v>253</v>
      </c>
      <c r="CU19" s="49" t="s">
        <v>253</v>
      </c>
      <c r="CV19" s="49" t="s">
        <v>253</v>
      </c>
      <c r="CW19" s="49" t="s">
        <v>253</v>
      </c>
      <c r="CX19" s="49" t="s">
        <v>253</v>
      </c>
      <c r="CY19" s="49" t="s">
        <v>253</v>
      </c>
      <c r="CZ19" s="49" t="s">
        <v>253</v>
      </c>
      <c r="DA19" s="49" t="s">
        <v>253</v>
      </c>
      <c r="DB19" s="49" t="s">
        <v>253</v>
      </c>
      <c r="DC19" s="49" t="s">
        <v>253</v>
      </c>
      <c r="DD19" s="49" t="s">
        <v>253</v>
      </c>
      <c r="DE19" s="49" t="s">
        <v>253</v>
      </c>
      <c r="DF19" s="49" t="s">
        <v>253</v>
      </c>
      <c r="DG19" s="49" t="s">
        <v>253</v>
      </c>
      <c r="DH19" s="49" t="s">
        <v>253</v>
      </c>
      <c r="DI19" s="49" t="s">
        <v>253</v>
      </c>
      <c r="DJ19" s="244" t="s">
        <v>253</v>
      </c>
      <c r="DK19" s="1"/>
      <c r="DL19" s="1"/>
      <c r="DM19" s="1">
        <f t="shared" ca="1" si="2"/>
        <v>0</v>
      </c>
      <c r="DN19" s="1">
        <f t="shared" ca="1" si="8"/>
        <v>0</v>
      </c>
      <c r="DO19" s="1">
        <f t="shared" ca="1" si="3"/>
        <v>0</v>
      </c>
      <c r="DP19" s="1">
        <f t="shared" ca="1" si="9"/>
        <v>0</v>
      </c>
      <c r="DQ19" s="1">
        <f t="shared" ca="1" si="10"/>
        <v>0</v>
      </c>
      <c r="DR19" s="1">
        <f t="shared" ca="1" si="4"/>
        <v>0</v>
      </c>
      <c r="DS19" s="1">
        <f t="shared" ca="1" si="5"/>
        <v>0</v>
      </c>
      <c r="DT19" s="1"/>
      <c r="DU19" s="1">
        <f ca="1">DQ19</f>
        <v>0</v>
      </c>
      <c r="DV19" s="1">
        <f ca="1">DO21</f>
        <v>0</v>
      </c>
      <c r="DW19" s="1">
        <f ca="1">DR21</f>
        <v>0</v>
      </c>
      <c r="DX19" s="1">
        <f ca="1">D21</f>
        <v>0</v>
      </c>
      <c r="EA19" s="1">
        <v>3.93</v>
      </c>
      <c r="EB19" s="1">
        <f t="shared" si="37"/>
        <v>-0.10750000000000004</v>
      </c>
      <c r="EC19" s="1">
        <f t="shared" si="36"/>
        <v>1.749999999999996E-2</v>
      </c>
      <c r="ED19" s="1">
        <f t="shared" si="36"/>
        <v>0.14249999999999996</v>
      </c>
      <c r="EE19" s="1">
        <v>0.5</v>
      </c>
    </row>
    <row r="20" spans="2:135" x14ac:dyDescent="0.25">
      <c r="B20" s="12">
        <f t="shared" si="1"/>
        <v>20</v>
      </c>
      <c r="C20" s="12">
        <f t="shared" si="11"/>
        <v>7</v>
      </c>
      <c r="D20" s="1" cm="1">
        <f t="array" aca="1" ref="D20" ca="1">MMULT($D19:$CC19,INDIRECT("Policy.New!"&amp;D$3&amp;"4:"&amp;D$3&amp;"81"))</f>
        <v>0</v>
      </c>
      <c r="E20" s="1" cm="1">
        <f t="array" aca="1" ref="E20" ca="1">MMULT($D19:$CC19,INDIRECT("Policy.New!"&amp;E$3&amp;"4:"&amp;E$3&amp;"81"))</f>
        <v>0</v>
      </c>
      <c r="F20" s="1" cm="1">
        <f t="array" aca="1" ref="F20" ca="1">MMULT($D19:$CC19,INDIRECT("Policy.New!"&amp;F$3&amp;"4:"&amp;F$3&amp;"81"))</f>
        <v>0</v>
      </c>
      <c r="G20" s="1" cm="1">
        <f t="array" aca="1" ref="G20" ca="1">MMULT($D19:$CC19,INDIRECT("Policy.New!"&amp;G$3&amp;"4:"&amp;G$3&amp;"81"))</f>
        <v>0</v>
      </c>
      <c r="H20" s="1" cm="1">
        <f t="array" aca="1" ref="H20" ca="1">MMULT($D19:$CC19,INDIRECT("Policy.New!"&amp;H$3&amp;"4:"&amp;H$3&amp;"81"))</f>
        <v>0</v>
      </c>
      <c r="I20" s="1" cm="1">
        <f t="array" aca="1" ref="I20" ca="1">MMULT($D19:$CC19,INDIRECT("Policy.New!"&amp;I$3&amp;"4:"&amp;I$3&amp;"81"))</f>
        <v>0</v>
      </c>
      <c r="J20" s="1" cm="1">
        <f t="array" aca="1" ref="J20" ca="1">MMULT($D19:$CC19,INDIRECT("Policy.New!"&amp;J$3&amp;"4:"&amp;J$3&amp;"81"))</f>
        <v>0</v>
      </c>
      <c r="K20" s="1" cm="1">
        <f t="array" aca="1" ref="K20" ca="1">MMULT($D19:$CC19,INDIRECT("Policy.New!"&amp;K$3&amp;"4:"&amp;K$3&amp;"81"))</f>
        <v>0</v>
      </c>
      <c r="L20" s="1" cm="1">
        <f t="array" aca="1" ref="L20" ca="1">MMULT($D19:$CC19,INDIRECT("Policy.New!"&amp;L$3&amp;"4:"&amp;L$3&amp;"81"))</f>
        <v>0</v>
      </c>
      <c r="M20" s="1" cm="1">
        <f t="array" aca="1" ref="M20" ca="1">MMULT($D19:$CC19,INDIRECT("Policy.New!"&amp;M$3&amp;"4:"&amp;M$3&amp;"81"))</f>
        <v>0</v>
      </c>
      <c r="N20" s="1" cm="1">
        <f t="array" aca="1" ref="N20" ca="1">MMULT($D19:$CC19,INDIRECT("Policy.New!"&amp;N$3&amp;"4:"&amp;N$3&amp;"81"))</f>
        <v>0</v>
      </c>
      <c r="O20" s="1" cm="1">
        <f t="array" aca="1" ref="O20" ca="1">MMULT($D19:$CC19,INDIRECT("Policy.New!"&amp;O$3&amp;"4:"&amp;O$3&amp;"81"))</f>
        <v>0</v>
      </c>
      <c r="P20" s="1" cm="1">
        <f t="array" aca="1" ref="P20" ca="1">MMULT($D19:$CC19,INDIRECT("Policy.New!"&amp;P$3&amp;"4:"&amp;P$3&amp;"81"))</f>
        <v>0</v>
      </c>
      <c r="Q20" s="1" cm="1">
        <f t="array" aca="1" ref="Q20" ca="1">MMULT($D19:$CC19,INDIRECT("Policy.New!"&amp;Q$3&amp;"4:"&amp;Q$3&amp;"81"))</f>
        <v>0</v>
      </c>
      <c r="R20" s="1" cm="1">
        <f t="array" aca="1" ref="R20" ca="1">MMULT($D19:$CC19,INDIRECT("Policy.New!"&amp;R$3&amp;"4:"&amp;R$3&amp;"81"))</f>
        <v>0</v>
      </c>
      <c r="S20" s="1" cm="1">
        <f t="array" aca="1" ref="S20" ca="1">MMULT($D19:$CC19,INDIRECT("Policy.New!"&amp;S$3&amp;"4:"&amp;S$3&amp;"81"))</f>
        <v>0</v>
      </c>
      <c r="T20" s="1" cm="1">
        <f t="array" aca="1" ref="T20" ca="1">MMULT($D19:$CC19,INDIRECT("Policy.New!"&amp;T$3&amp;"4:"&amp;T$3&amp;"81"))</f>
        <v>0</v>
      </c>
      <c r="U20" s="5">
        <f t="shared" ca="1" si="12"/>
        <v>0</v>
      </c>
      <c r="V20" s="1">
        <f t="shared" ca="1" si="13"/>
        <v>0</v>
      </c>
      <c r="W20" s="1">
        <f t="shared" ca="1" si="14"/>
        <v>0</v>
      </c>
      <c r="X20" s="1">
        <f t="shared" ca="1" si="15"/>
        <v>0</v>
      </c>
      <c r="Y20" s="1">
        <f t="shared" ca="1" si="16"/>
        <v>0</v>
      </c>
      <c r="Z20" s="1">
        <f t="shared" ca="1" si="17"/>
        <v>0</v>
      </c>
      <c r="AA20" s="1">
        <f t="shared" ca="1" si="18"/>
        <v>0</v>
      </c>
      <c r="AB20" s="1">
        <f t="shared" ca="1" si="19"/>
        <v>0</v>
      </c>
      <c r="AC20" s="1">
        <f t="shared" ca="1" si="20"/>
        <v>0</v>
      </c>
      <c r="AD20" s="1">
        <f t="shared" ca="1" si="21"/>
        <v>0</v>
      </c>
      <c r="AE20" s="1">
        <f t="shared" ca="1" si="22"/>
        <v>0</v>
      </c>
      <c r="AF20" s="1">
        <f t="shared" ca="1" si="23"/>
        <v>0</v>
      </c>
      <c r="AG20" s="1">
        <f t="shared" ca="1" si="24"/>
        <v>0</v>
      </c>
      <c r="AH20" s="1">
        <f t="shared" ca="1" si="25"/>
        <v>0</v>
      </c>
      <c r="AI20" s="1">
        <f t="shared" ca="1" si="26"/>
        <v>0</v>
      </c>
      <c r="AJ20" s="1">
        <f t="shared" ca="1" si="27"/>
        <v>0</v>
      </c>
      <c r="AK20" s="1">
        <f t="shared" ca="1" si="28"/>
        <v>0</v>
      </c>
      <c r="AL20" s="1">
        <f t="shared" ca="1" si="29"/>
        <v>0</v>
      </c>
      <c r="AM20" s="1">
        <f t="shared" ca="1" si="30"/>
        <v>0</v>
      </c>
      <c r="AN20" s="1">
        <f t="shared" ca="1" si="31"/>
        <v>0</v>
      </c>
      <c r="AO20" s="1">
        <f t="shared" ca="1" si="32"/>
        <v>0</v>
      </c>
      <c r="AP20" s="1">
        <f t="shared" ca="1" si="33"/>
        <v>0</v>
      </c>
      <c r="AQ20" s="1">
        <f t="shared" ca="1" si="34"/>
        <v>0</v>
      </c>
      <c r="AR20" s="25">
        <f t="shared" ca="1" si="35"/>
        <v>0</v>
      </c>
      <c r="AS20" s="1" cm="1">
        <f t="array" aca="1" ref="AS20" ca="1">MMULT($D19:$CC19,INDIRECT("Policy.New!"&amp;AS$3&amp;"4:"&amp;AS$3&amp;"81"))</f>
        <v>0</v>
      </c>
      <c r="AT20" s="25" cm="1">
        <f t="array" aca="1" ref="AT20" ca="1">MMULT($D19:$CC19,INDIRECT("Policy.New!"&amp;AT$3&amp;"4:"&amp;AT$3&amp;"81"))</f>
        <v>0</v>
      </c>
      <c r="AU20" s="161">
        <f>IFERROR(INDEX('CF AUX'!$CY$190:$CY$207,MATCH(IRF.New!AU$5,'CF AUX'!$DA$190:$DA$207,0)),0)</f>
        <v>0</v>
      </c>
      <c r="AV20" s="161">
        <f>IFERROR(INDEX('CF AUX'!$CY$190:$CY$207,MATCH(IRF.New!AV$5,'CF AUX'!$DA$190:$DA$207,0)),0)</f>
        <v>0</v>
      </c>
      <c r="AW20" s="161">
        <f>IFERROR(INDEX('CF AUX'!$CY$190:$CY$207,MATCH(IRF.New!AW$5,'CF AUX'!$DA$190:$DA$207,0)),0)</f>
        <v>0</v>
      </c>
      <c r="AX20" s="161">
        <f>IFERROR(INDEX('CF AUX'!$CY$190:$CY$207,MATCH(IRF.New!AX$5,'CF AUX'!$DA$190:$DA$207,0)),0)</f>
        <v>0</v>
      </c>
      <c r="AY20" s="161">
        <f>IFERROR(INDEX('CF AUX'!$CY$190:$CY$207,MATCH(IRF.New!AY$5,'CF AUX'!$DA$190:$DA$207,0)),0)</f>
        <v>0</v>
      </c>
      <c r="AZ20" s="161">
        <f>IFERROR(INDEX('CF AUX'!$CY$190:$CY$207,MATCH(IRF.New!AZ$5,'CF AUX'!$DA$190:$DA$207,0)),0)</f>
        <v>0</v>
      </c>
      <c r="BA20" s="161">
        <f>IFERROR(INDEX('CF AUX'!$CY$190:$CY$207,MATCH(IRF.New!BA$5,'CF AUX'!$DA$190:$DA$207,0)),0)</f>
        <v>0</v>
      </c>
      <c r="BB20" s="161">
        <f>IFERROR(INDEX('CF AUX'!$CY$190:$CY$207,MATCH(IRF.New!BB$5,'CF AUX'!$DA$190:$DA$207,0)),0)</f>
        <v>0</v>
      </c>
      <c r="BC20" s="161">
        <f>IFERROR(INDEX('CF AUX'!$CY$190:$CY$207,MATCH(IRF.New!BC$5,'CF AUX'!$DA$190:$DA$207,0)),0)</f>
        <v>0</v>
      </c>
      <c r="BD20" s="161">
        <f>IFERROR(INDEX('CF AUX'!$CY$190:$CY$207,MATCH(IRF.New!BD$5,'CF AUX'!$DA$190:$DA$207,0)),0)</f>
        <v>0</v>
      </c>
      <c r="BE20" s="161">
        <f>IFERROR(INDEX('CF AUX'!$CY$190:$CY$207,MATCH(IRF.New!BE$5,'CF AUX'!$DA$190:$DA$207,0)),0)</f>
        <v>0</v>
      </c>
      <c r="BF20" s="161">
        <f>IFERROR(INDEX('CF AUX'!$CY$190:$CY$207,MATCH(IRF.New!BF$5,'CF AUX'!$DA$190:$DA$207,0)),0)</f>
        <v>0</v>
      </c>
      <c r="BG20" s="161">
        <f>IFERROR(INDEX('CF AUX'!$CY$190:$CY$207,MATCH(IRF.New!BG$5,'CF AUX'!$DA$190:$DA$207,0)),0)</f>
        <v>0</v>
      </c>
      <c r="BH20" s="161">
        <f>IFERROR(INDEX('CF AUX'!$CY$190:$CY$207,MATCH(IRF.New!BH$5,'CF AUX'!$DA$190:$DA$207,0)),0)</f>
        <v>0</v>
      </c>
      <c r="BI20" s="161">
        <f>IFERROR(INDEX('CF AUX'!$CY$190:$CY$207,MATCH(IRF.New!BI$5,'CF AUX'!$DA$190:$DA$207,0)),0)</f>
        <v>0</v>
      </c>
      <c r="BJ20" s="161">
        <f>IFERROR(INDEX('CF AUX'!$CY$190:$CY$207,MATCH(IRF.New!BJ$5,'CF AUX'!$DA$190:$DA$207,0)),0)</f>
        <v>0</v>
      </c>
      <c r="BK20" s="161">
        <f>IFERROR(INDEX('CF AUX'!$CY$190:$CY$207,MATCH(IRF.New!BK$5,'CF AUX'!$DA$190:$DA$207,0)),0)</f>
        <v>0</v>
      </c>
      <c r="BL20" s="161">
        <f>IFERROR(INDEX('CF AUX'!$CY$190:$CY$207,MATCH(IRF.New!BL$5,'CF AUX'!$DA$190:$DA$207,0)),0)</f>
        <v>0</v>
      </c>
      <c r="BM20" s="161">
        <f>IFERROR(INDEX('CF AUX'!$CY$190:$CY$207,MATCH(IRF.New!BM$5,'CF AUX'!$DA$190:$DA$207,0)),0)</f>
        <v>0</v>
      </c>
      <c r="BN20" s="161">
        <f>IFERROR(INDEX('CF AUX'!$CY$190:$CY$207,MATCH(IRF.New!BN$5,'CF AUX'!$DA$190:$DA$207,0)),0)</f>
        <v>0</v>
      </c>
      <c r="BO20" s="161">
        <f>IFERROR(INDEX('CF AUX'!$CY$190:$CY$207,MATCH(IRF.New!BO$5,'CF AUX'!$DA$190:$DA$207,0)),0)</f>
        <v>0</v>
      </c>
      <c r="BP20" s="161">
        <f>IFERROR(INDEX('CF AUX'!$CY$190:$CY$207,MATCH(IRF.New!BP$5,'CF AUX'!$DA$190:$DA$207,0)),0)</f>
        <v>0</v>
      </c>
      <c r="BQ20" s="161">
        <f>IFERROR(INDEX('CF AUX'!$CY$190:$CY$207,MATCH(IRF.New!BQ$5,'CF AUX'!$DA$190:$DA$207,0)),0)</f>
        <v>0</v>
      </c>
      <c r="BR20" s="161">
        <f>IFERROR(INDEX('CF AUX'!$CY$190:$CY$207,MATCH(IRF.New!BR$5,'CF AUX'!$DA$190:$DA$207,0)),0)</f>
        <v>0</v>
      </c>
      <c r="BS20" s="161">
        <f>IFERROR(INDEX('CF AUX'!$CY$190:$CY$207,MATCH(IRF.New!BS$5,'CF AUX'!$DA$190:$DA$207,0)),0)</f>
        <v>0</v>
      </c>
      <c r="BT20" s="161">
        <f>IFERROR(INDEX('CF AUX'!$CY$190:$CY$207,MATCH(IRF.New!BT$5,'CF AUX'!$DA$190:$DA$207,0)),0)</f>
        <v>0</v>
      </c>
      <c r="BU20" s="161">
        <f>IFERROR(INDEX('CF AUX'!$CY$190:$CY$207,MATCH(IRF.New!BU$5,'CF AUX'!$DA$190:$DA$207,0)),0)</f>
        <v>0</v>
      </c>
      <c r="BV20" s="161">
        <f>IFERROR(INDEX('CF AUX'!$CY$190:$CY$207,MATCH(IRF.New!BV$5,'CF AUX'!$DA$190:$DA$207,0)),0)</f>
        <v>0</v>
      </c>
      <c r="BW20" s="161">
        <f>IFERROR(INDEX('CF AUX'!$CY$190:$CY$207,MATCH(IRF.New!BW$5,'CF AUX'!$DA$190:$DA$207,0)),0)</f>
        <v>0</v>
      </c>
      <c r="BX20" s="161">
        <f>IFERROR(INDEX('CF AUX'!$CY$190:$CY$207,MATCH(IRF.New!BX$5,'CF AUX'!$DA$190:$DA$207,0)),0)</f>
        <v>0</v>
      </c>
      <c r="BY20" s="161">
        <f>IFERROR(INDEX('CF AUX'!$CY$190:$CY$207,MATCH(IRF.New!BY$5,'CF AUX'!$DA$190:$DA$207,0)),0)</f>
        <v>0</v>
      </c>
      <c r="BZ20" s="161">
        <f>IFERROR(INDEX('CF AUX'!$CY$190:$CY$207,MATCH(IRF.New!BZ$5,'CF AUX'!$DA$190:$DA$207,0)),0)</f>
        <v>0</v>
      </c>
      <c r="CA20" s="161">
        <f>IFERROR(INDEX('CF AUX'!$CY$190:$CY$207,MATCH(IRF.New!CA$5,'CF AUX'!$DA$190:$DA$207,0)),0)</f>
        <v>0</v>
      </c>
      <c r="CB20" s="161">
        <f>IFERROR(INDEX('CF AUX'!$CY$190:$CY$207,MATCH(IRF.New!CB$5,'CF AUX'!$DA$190:$DA$207,0)),0)</f>
        <v>0</v>
      </c>
      <c r="CC20" s="163">
        <f>IFERROR(INDEX('CF AUX'!$CY$190:$CY$207,MATCH(IRF.New!CC$5,'CF AUX'!$DA$190:$DA$207,0)),0)</f>
        <v>0</v>
      </c>
      <c r="CD20" s="1" cm="1">
        <f t="array" aca="1" ref="CD20" ca="1">MMULT($D19:$CC19,INDIRECT("Policy.New!"&amp;CD$3&amp;"4:"&amp;CD$3&amp;"81"))</f>
        <v>0</v>
      </c>
      <c r="CE20" s="1" cm="1">
        <f t="array" aca="1" ref="CE20" ca="1">MMULT($D19:$CC19,INDIRECT("Policy.New!"&amp;CE$3&amp;"4:"&amp;CE$3&amp;"81"))</f>
        <v>0</v>
      </c>
      <c r="CF20" s="1" cm="1">
        <f t="array" aca="1" ref="CF20" ca="1">MMULT($D19:$CC19,INDIRECT("Policy.New!"&amp;CF$3&amp;"4:"&amp;CF$3&amp;"81"))</f>
        <v>0</v>
      </c>
      <c r="CG20" s="1" cm="1">
        <f t="array" aca="1" ref="CG20" ca="1">MMULT($D19:$CC19,INDIRECT("Policy.New!"&amp;CG$3&amp;"4:"&amp;CG$3&amp;"81"))</f>
        <v>0</v>
      </c>
      <c r="CH20" s="1" cm="1">
        <f t="array" aca="1" ref="CH20" ca="1">MMULT($D19:$CC19,INDIRECT("Policy.New!"&amp;CH$3&amp;"4:"&amp;CH$3&amp;"81"))</f>
        <v>0</v>
      </c>
      <c r="CI20" s="1" cm="1">
        <f t="array" aca="1" ref="CI20" ca="1">MMULT($D19:$CC19,INDIRECT("Policy.New!"&amp;CI$3&amp;"4:"&amp;CI$3&amp;"81"))</f>
        <v>0</v>
      </c>
      <c r="CJ20" s="1" cm="1">
        <f t="array" aca="1" ref="CJ20" ca="1">MMULT($D19:$CC19,INDIRECT("Policy.New!"&amp;CJ$3&amp;"4:"&amp;CJ$3&amp;"81"))</f>
        <v>0</v>
      </c>
      <c r="CK20" s="1" cm="1">
        <f t="array" aca="1" ref="CK20" ca="1">MMULT($D19:$CC19,INDIRECT("Policy.New!"&amp;CK$3&amp;"4:"&amp;CK$3&amp;"81"))</f>
        <v>0</v>
      </c>
      <c r="CL20" s="1" cm="1">
        <f t="array" aca="1" ref="CL20" ca="1">MMULT($D19:$CC19,INDIRECT("Policy.New!"&amp;CL$3&amp;"4:"&amp;CL$3&amp;"81"))</f>
        <v>0</v>
      </c>
      <c r="CM20" s="1" cm="1">
        <f t="array" aca="1" ref="CM20" ca="1">MMULT($D19:$CC19,INDIRECT("Policy.New!"&amp;CM$3&amp;"4:"&amp;CM$3&amp;"81"))</f>
        <v>0</v>
      </c>
      <c r="CN20" s="1" cm="1">
        <f t="array" aca="1" ref="CN20" ca="1">MMULT($D19:$CC19,INDIRECT("Policy.New!"&amp;CN$3&amp;"4:"&amp;CN$3&amp;"81"))</f>
        <v>0</v>
      </c>
      <c r="CO20" s="25" cm="1">
        <f t="array" aca="1" ref="CO20" ca="1">MMULT($D19:$CC19,INDIRECT("Policy.New!"&amp;CO$3&amp;"4:"&amp;CO$3&amp;"81"))</f>
        <v>0</v>
      </c>
      <c r="CQ20" s="1"/>
      <c r="CR20" s="235">
        <f t="shared" si="7"/>
        <v>0</v>
      </c>
      <c r="CS20" s="49" t="s">
        <v>253</v>
      </c>
      <c r="CT20" s="49" t="s">
        <v>253</v>
      </c>
      <c r="CU20" s="49" t="s">
        <v>253</v>
      </c>
      <c r="CV20" s="49" t="s">
        <v>253</v>
      </c>
      <c r="CW20" s="49" t="s">
        <v>253</v>
      </c>
      <c r="CX20" s="49" t="s">
        <v>253</v>
      </c>
      <c r="CY20" s="49" t="s">
        <v>253</v>
      </c>
      <c r="CZ20" s="49" t="s">
        <v>253</v>
      </c>
      <c r="DA20" s="49" t="s">
        <v>253</v>
      </c>
      <c r="DB20" s="49" t="s">
        <v>253</v>
      </c>
      <c r="DC20" s="49" t="s">
        <v>253</v>
      </c>
      <c r="DD20" s="49" t="s">
        <v>253</v>
      </c>
      <c r="DE20" s="49" t="s">
        <v>253</v>
      </c>
      <c r="DF20" s="49" t="s">
        <v>253</v>
      </c>
      <c r="DG20" s="49" t="s">
        <v>253</v>
      </c>
      <c r="DH20" s="49" t="s">
        <v>253</v>
      </c>
      <c r="DI20" s="49" t="s">
        <v>253</v>
      </c>
      <c r="DJ20" s="244" t="s">
        <v>253</v>
      </c>
      <c r="DK20" s="1"/>
      <c r="DL20" s="1"/>
      <c r="DM20" s="1">
        <f t="shared" ca="1" si="2"/>
        <v>0</v>
      </c>
      <c r="DN20" s="1">
        <f t="shared" ca="1" si="8"/>
        <v>0</v>
      </c>
      <c r="DO20" s="1">
        <f t="shared" ca="1" si="3"/>
        <v>0</v>
      </c>
      <c r="DP20" s="1">
        <f t="shared" ca="1" si="9"/>
        <v>0</v>
      </c>
      <c r="DQ20" s="1">
        <f t="shared" ca="1" si="10"/>
        <v>0</v>
      </c>
      <c r="DR20" s="1">
        <f t="shared" ca="1" si="4"/>
        <v>0</v>
      </c>
      <c r="DS20" s="1">
        <f t="shared" ca="1" si="5"/>
        <v>0</v>
      </c>
      <c r="DT20" s="1"/>
      <c r="DU20" s="1">
        <f ca="1">DQ20+1</f>
        <v>1</v>
      </c>
      <c r="DV20" s="1">
        <f ca="1">DO25</f>
        <v>0</v>
      </c>
      <c r="DW20" s="1">
        <f ca="1">DR25</f>
        <v>0</v>
      </c>
      <c r="DX20" s="1">
        <f ca="1">D25</f>
        <v>0</v>
      </c>
      <c r="EA20" s="1">
        <v>3.5</v>
      </c>
      <c r="EB20" s="1">
        <f t="shared" si="37"/>
        <v>0</v>
      </c>
      <c r="EC20" s="1">
        <f t="shared" si="36"/>
        <v>0.125</v>
      </c>
      <c r="ED20" s="1">
        <f t="shared" si="36"/>
        <v>0.25</v>
      </c>
      <c r="EE20" s="1">
        <v>0.5</v>
      </c>
    </row>
    <row r="21" spans="2:135" x14ac:dyDescent="0.25">
      <c r="B21" s="13">
        <f t="shared" si="1"/>
        <v>21</v>
      </c>
      <c r="C21" s="13">
        <f t="shared" si="11"/>
        <v>8</v>
      </c>
      <c r="D21" s="14" cm="1">
        <f t="array" aca="1" ref="D21" ca="1">MMULT($D20:$CC20,INDIRECT("Policy.New!"&amp;D$3&amp;"4:"&amp;D$3&amp;"81"))</f>
        <v>0</v>
      </c>
      <c r="E21" s="14" cm="1">
        <f t="array" aca="1" ref="E21" ca="1">MMULT($D20:$CC20,INDIRECT("Policy.New!"&amp;E$3&amp;"4:"&amp;E$3&amp;"81"))</f>
        <v>0</v>
      </c>
      <c r="F21" s="14" cm="1">
        <f t="array" aca="1" ref="F21" ca="1">MMULT($D20:$CC20,INDIRECT("Policy.New!"&amp;F$3&amp;"4:"&amp;F$3&amp;"81"))</f>
        <v>0</v>
      </c>
      <c r="G21" s="14" cm="1">
        <f t="array" aca="1" ref="G21" ca="1">MMULT($D20:$CC20,INDIRECT("Policy.New!"&amp;G$3&amp;"4:"&amp;G$3&amp;"81"))</f>
        <v>0</v>
      </c>
      <c r="H21" s="14" cm="1">
        <f t="array" aca="1" ref="H21" ca="1">MMULT($D20:$CC20,INDIRECT("Policy.New!"&amp;H$3&amp;"4:"&amp;H$3&amp;"81"))</f>
        <v>0</v>
      </c>
      <c r="I21" s="14" cm="1">
        <f t="array" aca="1" ref="I21" ca="1">MMULT($D20:$CC20,INDIRECT("Policy.New!"&amp;I$3&amp;"4:"&amp;I$3&amp;"81"))</f>
        <v>0</v>
      </c>
      <c r="J21" s="14" cm="1">
        <f t="array" aca="1" ref="J21" ca="1">MMULT($D20:$CC20,INDIRECT("Policy.New!"&amp;J$3&amp;"4:"&amp;J$3&amp;"81"))</f>
        <v>0</v>
      </c>
      <c r="K21" s="14" cm="1">
        <f t="array" aca="1" ref="K21" ca="1">MMULT($D20:$CC20,INDIRECT("Policy.New!"&amp;K$3&amp;"4:"&amp;K$3&amp;"81"))</f>
        <v>0</v>
      </c>
      <c r="L21" s="14" cm="1">
        <f t="array" aca="1" ref="L21" ca="1">MMULT($D20:$CC20,INDIRECT("Policy.New!"&amp;L$3&amp;"4:"&amp;L$3&amp;"81"))</f>
        <v>0</v>
      </c>
      <c r="M21" s="14" cm="1">
        <f t="array" aca="1" ref="M21" ca="1">MMULT($D20:$CC20,INDIRECT("Policy.New!"&amp;M$3&amp;"4:"&amp;M$3&amp;"81"))</f>
        <v>0</v>
      </c>
      <c r="N21" s="14" cm="1">
        <f t="array" aca="1" ref="N21" ca="1">MMULT($D20:$CC20,INDIRECT("Policy.New!"&amp;N$3&amp;"4:"&amp;N$3&amp;"81"))</f>
        <v>0</v>
      </c>
      <c r="O21" s="14" cm="1">
        <f t="array" aca="1" ref="O21" ca="1">MMULT($D20:$CC20,INDIRECT("Policy.New!"&amp;O$3&amp;"4:"&amp;O$3&amp;"81"))</f>
        <v>0</v>
      </c>
      <c r="P21" s="14" cm="1">
        <f t="array" aca="1" ref="P21" ca="1">MMULT($D20:$CC20,INDIRECT("Policy.New!"&amp;P$3&amp;"4:"&amp;P$3&amp;"81"))</f>
        <v>0</v>
      </c>
      <c r="Q21" s="14" cm="1">
        <f t="array" aca="1" ref="Q21" ca="1">MMULT($D20:$CC20,INDIRECT("Policy.New!"&amp;Q$3&amp;"4:"&amp;Q$3&amp;"81"))</f>
        <v>0</v>
      </c>
      <c r="R21" s="14" cm="1">
        <f t="array" aca="1" ref="R21" ca="1">MMULT($D20:$CC20,INDIRECT("Policy.New!"&amp;R$3&amp;"4:"&amp;R$3&amp;"81"))</f>
        <v>0</v>
      </c>
      <c r="S21" s="14" cm="1">
        <f t="array" aca="1" ref="S21" ca="1">MMULT($D20:$CC20,INDIRECT("Policy.New!"&amp;S$3&amp;"4:"&amp;S$3&amp;"81"))</f>
        <v>0</v>
      </c>
      <c r="T21" s="14" cm="1">
        <f t="array" aca="1" ref="T21" ca="1">MMULT($D20:$CC20,INDIRECT("Policy.New!"&amp;T$3&amp;"4:"&amp;T$3&amp;"81"))</f>
        <v>0</v>
      </c>
      <c r="U21" s="15">
        <f t="shared" ca="1" si="12"/>
        <v>0</v>
      </c>
      <c r="V21" s="14">
        <f t="shared" ca="1" si="13"/>
        <v>0</v>
      </c>
      <c r="W21" s="14">
        <f t="shared" ca="1" si="14"/>
        <v>0</v>
      </c>
      <c r="X21" s="14">
        <f t="shared" ca="1" si="15"/>
        <v>0</v>
      </c>
      <c r="Y21" s="14">
        <f t="shared" ca="1" si="16"/>
        <v>0</v>
      </c>
      <c r="Z21" s="14">
        <f t="shared" ca="1" si="17"/>
        <v>0</v>
      </c>
      <c r="AA21" s="14">
        <f t="shared" ca="1" si="18"/>
        <v>0</v>
      </c>
      <c r="AB21" s="14">
        <f t="shared" ca="1" si="19"/>
        <v>0</v>
      </c>
      <c r="AC21" s="14">
        <f t="shared" ca="1" si="20"/>
        <v>0</v>
      </c>
      <c r="AD21" s="14">
        <f t="shared" ca="1" si="21"/>
        <v>0</v>
      </c>
      <c r="AE21" s="14">
        <f t="shared" ca="1" si="22"/>
        <v>0</v>
      </c>
      <c r="AF21" s="14">
        <f t="shared" ca="1" si="23"/>
        <v>0</v>
      </c>
      <c r="AG21" s="14">
        <f t="shared" ca="1" si="24"/>
        <v>0</v>
      </c>
      <c r="AH21" s="14">
        <f t="shared" ca="1" si="25"/>
        <v>0</v>
      </c>
      <c r="AI21" s="14">
        <f t="shared" ca="1" si="26"/>
        <v>0</v>
      </c>
      <c r="AJ21" s="14">
        <f t="shared" ca="1" si="27"/>
        <v>0</v>
      </c>
      <c r="AK21" s="14">
        <f t="shared" ca="1" si="28"/>
        <v>0</v>
      </c>
      <c r="AL21" s="14">
        <f t="shared" ca="1" si="29"/>
        <v>0</v>
      </c>
      <c r="AM21" s="14">
        <f t="shared" ca="1" si="30"/>
        <v>0</v>
      </c>
      <c r="AN21" s="14">
        <f t="shared" ca="1" si="31"/>
        <v>0</v>
      </c>
      <c r="AO21" s="14">
        <f t="shared" ca="1" si="32"/>
        <v>0</v>
      </c>
      <c r="AP21" s="14">
        <f t="shared" ca="1" si="33"/>
        <v>0</v>
      </c>
      <c r="AQ21" s="14">
        <f t="shared" ca="1" si="34"/>
        <v>0</v>
      </c>
      <c r="AR21" s="26">
        <f t="shared" ca="1" si="35"/>
        <v>0</v>
      </c>
      <c r="AS21" s="14" cm="1">
        <f t="array" aca="1" ref="AS21" ca="1">MMULT($D20:$CC20,INDIRECT("Policy.New!"&amp;AS$3&amp;"4:"&amp;AS$3&amp;"81"))</f>
        <v>0</v>
      </c>
      <c r="AT21" s="26" cm="1">
        <f t="array" aca="1" ref="AT21" ca="1">MMULT($D20:$CC20,INDIRECT("Policy.New!"&amp;AT$3&amp;"4:"&amp;AT$3&amp;"81"))</f>
        <v>0</v>
      </c>
      <c r="AU21" s="164">
        <f>IFERROR(INDEX('CF AUX'!$CY$215:$CY$232,MATCH(IRF.New!AU$5,'CF AUX'!$DA$215:$DA$232,0)),0)</f>
        <v>0</v>
      </c>
      <c r="AV21" s="164">
        <f>IFERROR(INDEX('CF AUX'!$CY$215:$CY$232,MATCH(IRF.New!AV$5,'CF AUX'!$DA$215:$DA$232,0)),0)</f>
        <v>0</v>
      </c>
      <c r="AW21" s="164">
        <f>IFERROR(INDEX('CF AUX'!$CY$215:$CY$232,MATCH(IRF.New!AW$5,'CF AUX'!$DA$215:$DA$232,0)),0)</f>
        <v>0</v>
      </c>
      <c r="AX21" s="164">
        <f>IFERROR(INDEX('CF AUX'!$CY$215:$CY$232,MATCH(IRF.New!AX$5,'CF AUX'!$DA$215:$DA$232,0)),0)</f>
        <v>0</v>
      </c>
      <c r="AY21" s="164">
        <f>IFERROR(INDEX('CF AUX'!$CY$215:$CY$232,MATCH(IRF.New!AY$5,'CF AUX'!$DA$215:$DA$232,0)),0)</f>
        <v>0</v>
      </c>
      <c r="AZ21" s="164">
        <f>IFERROR(INDEX('CF AUX'!$CY$215:$CY$232,MATCH(IRF.New!AZ$5,'CF AUX'!$DA$215:$DA$232,0)),0)</f>
        <v>0</v>
      </c>
      <c r="BA21" s="164">
        <f>IFERROR(INDEX('CF AUX'!$CY$215:$CY$232,MATCH(IRF.New!BA$5,'CF AUX'!$DA$215:$DA$232,0)),0)</f>
        <v>0</v>
      </c>
      <c r="BB21" s="164">
        <f>IFERROR(INDEX('CF AUX'!$CY$215:$CY$232,MATCH(IRF.New!BB$5,'CF AUX'!$DA$215:$DA$232,0)),0)</f>
        <v>0</v>
      </c>
      <c r="BC21" s="164">
        <f>IFERROR(INDEX('CF AUX'!$CY$215:$CY$232,MATCH(IRF.New!BC$5,'CF AUX'!$DA$215:$DA$232,0)),0)</f>
        <v>0</v>
      </c>
      <c r="BD21" s="164">
        <f>IFERROR(INDEX('CF AUX'!$CY$215:$CY$232,MATCH(IRF.New!BD$5,'CF AUX'!$DA$215:$DA$232,0)),0)</f>
        <v>0</v>
      </c>
      <c r="BE21" s="164">
        <f>IFERROR(INDEX('CF AUX'!$CY$215:$CY$232,MATCH(IRF.New!BE$5,'CF AUX'!$DA$215:$DA$232,0)),0)</f>
        <v>0</v>
      </c>
      <c r="BF21" s="164">
        <f>IFERROR(INDEX('CF AUX'!$CY$215:$CY$232,MATCH(IRF.New!BF$5,'CF AUX'!$DA$215:$DA$232,0)),0)</f>
        <v>0</v>
      </c>
      <c r="BG21" s="164">
        <f>IFERROR(INDEX('CF AUX'!$CY$215:$CY$232,MATCH(IRF.New!BG$5,'CF AUX'!$DA$215:$DA$232,0)),0)</f>
        <v>0</v>
      </c>
      <c r="BH21" s="164">
        <f>IFERROR(INDEX('CF AUX'!$CY$215:$CY$232,MATCH(IRF.New!BH$5,'CF AUX'!$DA$215:$DA$232,0)),0)</f>
        <v>0</v>
      </c>
      <c r="BI21" s="164">
        <f>IFERROR(INDEX('CF AUX'!$CY$215:$CY$232,MATCH(IRF.New!BI$5,'CF AUX'!$DA$215:$DA$232,0)),0)</f>
        <v>0</v>
      </c>
      <c r="BJ21" s="164">
        <f>IFERROR(INDEX('CF AUX'!$CY$215:$CY$232,MATCH(IRF.New!BJ$5,'CF AUX'!$DA$215:$DA$232,0)),0)</f>
        <v>0</v>
      </c>
      <c r="BK21" s="164">
        <f>IFERROR(INDEX('CF AUX'!$CY$215:$CY$232,MATCH(IRF.New!BK$5,'CF AUX'!$DA$215:$DA$232,0)),0)</f>
        <v>0</v>
      </c>
      <c r="BL21" s="164">
        <f>IFERROR(INDEX('CF AUX'!$CY$215:$CY$232,MATCH(IRF.New!BL$5,'CF AUX'!$DA$215:$DA$232,0)),0)</f>
        <v>0</v>
      </c>
      <c r="BM21" s="164">
        <f>IFERROR(INDEX('CF AUX'!$CY$215:$CY$232,MATCH(IRF.New!BM$5,'CF AUX'!$DA$215:$DA$232,0)),0)</f>
        <v>0</v>
      </c>
      <c r="BN21" s="164">
        <f>IFERROR(INDEX('CF AUX'!$CY$215:$CY$232,MATCH(IRF.New!BN$5,'CF AUX'!$DA$215:$DA$232,0)),0)</f>
        <v>0</v>
      </c>
      <c r="BO21" s="164">
        <f>IFERROR(INDEX('CF AUX'!$CY$215:$CY$232,MATCH(IRF.New!BO$5,'CF AUX'!$DA$215:$DA$232,0)),0)</f>
        <v>0</v>
      </c>
      <c r="BP21" s="164">
        <f>IFERROR(INDEX('CF AUX'!$CY$215:$CY$232,MATCH(IRF.New!BP$5,'CF AUX'!$DA$215:$DA$232,0)),0)</f>
        <v>0</v>
      </c>
      <c r="BQ21" s="164">
        <f>IFERROR(INDEX('CF AUX'!$CY$215:$CY$232,MATCH(IRF.New!BQ$5,'CF AUX'!$DA$215:$DA$232,0)),0)</f>
        <v>0</v>
      </c>
      <c r="BR21" s="164">
        <f>IFERROR(INDEX('CF AUX'!$CY$215:$CY$232,MATCH(IRF.New!BR$5,'CF AUX'!$DA$215:$DA$232,0)),0)</f>
        <v>0</v>
      </c>
      <c r="BS21" s="164">
        <f>IFERROR(INDEX('CF AUX'!$CY$215:$CY$232,MATCH(IRF.New!BS$5,'CF AUX'!$DA$215:$DA$232,0)),0)</f>
        <v>0</v>
      </c>
      <c r="BT21" s="164">
        <f>IFERROR(INDEX('CF AUX'!$CY$215:$CY$232,MATCH(IRF.New!BT$5,'CF AUX'!$DA$215:$DA$232,0)),0)</f>
        <v>0</v>
      </c>
      <c r="BU21" s="164">
        <f>IFERROR(INDEX('CF AUX'!$CY$215:$CY$232,MATCH(IRF.New!BU$5,'CF AUX'!$DA$215:$DA$232,0)),0)</f>
        <v>0</v>
      </c>
      <c r="BV21" s="164">
        <f>IFERROR(INDEX('CF AUX'!$CY$215:$CY$232,MATCH(IRF.New!BV$5,'CF AUX'!$DA$215:$DA$232,0)),0)</f>
        <v>0</v>
      </c>
      <c r="BW21" s="164">
        <f>IFERROR(INDEX('CF AUX'!$CY$215:$CY$232,MATCH(IRF.New!BW$5,'CF AUX'!$DA$215:$DA$232,0)),0)</f>
        <v>0</v>
      </c>
      <c r="BX21" s="164">
        <f>IFERROR(INDEX('CF AUX'!$CY$215:$CY$232,MATCH(IRF.New!BX$5,'CF AUX'!$DA$215:$DA$232,0)),0)</f>
        <v>0</v>
      </c>
      <c r="BY21" s="164">
        <f>IFERROR(INDEX('CF AUX'!$CY$215:$CY$232,MATCH(IRF.New!BY$5,'CF AUX'!$DA$215:$DA$232,0)),0)</f>
        <v>0</v>
      </c>
      <c r="BZ21" s="164">
        <f>IFERROR(INDEX('CF AUX'!$CY$215:$CY$232,MATCH(IRF.New!BZ$5,'CF AUX'!$DA$215:$DA$232,0)),0)</f>
        <v>0</v>
      </c>
      <c r="CA21" s="164">
        <f>IFERROR(INDEX('CF AUX'!$CY$215:$CY$232,MATCH(IRF.New!CA$5,'CF AUX'!$DA$215:$DA$232,0)),0)</f>
        <v>0</v>
      </c>
      <c r="CB21" s="164">
        <f>IFERROR(INDEX('CF AUX'!$CY$215:$CY$232,MATCH(IRF.New!CB$5,'CF AUX'!$DA$215:$DA$232,0)),0)</f>
        <v>0</v>
      </c>
      <c r="CC21" s="165">
        <f>IFERROR(INDEX('CF AUX'!$CY$215:$CY$232,MATCH(IRF.New!CC$5,'CF AUX'!$DA$215:$DA$232,0)),0)</f>
        <v>0</v>
      </c>
      <c r="CD21" s="14" cm="1">
        <f t="array" aca="1" ref="CD21" ca="1">MMULT($D20:$CC20,INDIRECT("Policy.New!"&amp;CD$3&amp;"4:"&amp;CD$3&amp;"81"))</f>
        <v>0</v>
      </c>
      <c r="CE21" s="14" cm="1">
        <f t="array" aca="1" ref="CE21" ca="1">MMULT($D20:$CC20,INDIRECT("Policy.New!"&amp;CE$3&amp;"4:"&amp;CE$3&amp;"81"))</f>
        <v>0</v>
      </c>
      <c r="CF21" s="14" cm="1">
        <f t="array" aca="1" ref="CF21" ca="1">MMULT($D20:$CC20,INDIRECT("Policy.New!"&amp;CF$3&amp;"4:"&amp;CF$3&amp;"81"))</f>
        <v>0</v>
      </c>
      <c r="CG21" s="14" cm="1">
        <f t="array" aca="1" ref="CG21" ca="1">MMULT($D20:$CC20,INDIRECT("Policy.New!"&amp;CG$3&amp;"4:"&amp;CG$3&amp;"81"))</f>
        <v>0</v>
      </c>
      <c r="CH21" s="14" cm="1">
        <f t="array" aca="1" ref="CH21" ca="1">MMULT($D20:$CC20,INDIRECT("Policy.New!"&amp;CH$3&amp;"4:"&amp;CH$3&amp;"81"))</f>
        <v>0</v>
      </c>
      <c r="CI21" s="14" cm="1">
        <f t="array" aca="1" ref="CI21" ca="1">MMULT($D20:$CC20,INDIRECT("Policy.New!"&amp;CI$3&amp;"4:"&amp;CI$3&amp;"81"))</f>
        <v>0</v>
      </c>
      <c r="CJ21" s="14" cm="1">
        <f t="array" aca="1" ref="CJ21" ca="1">MMULT($D20:$CC20,INDIRECT("Policy.New!"&amp;CJ$3&amp;"4:"&amp;CJ$3&amp;"81"))</f>
        <v>0</v>
      </c>
      <c r="CK21" s="14" cm="1">
        <f t="array" aca="1" ref="CK21" ca="1">MMULT($D20:$CC20,INDIRECT("Policy.New!"&amp;CK$3&amp;"4:"&amp;CK$3&amp;"81"))</f>
        <v>0</v>
      </c>
      <c r="CL21" s="14" cm="1">
        <f t="array" aca="1" ref="CL21" ca="1">MMULT($D20:$CC20,INDIRECT("Policy.New!"&amp;CL$3&amp;"4:"&amp;CL$3&amp;"81"))</f>
        <v>0</v>
      </c>
      <c r="CM21" s="14" cm="1">
        <f t="array" aca="1" ref="CM21" ca="1">MMULT($D20:$CC20,INDIRECT("Policy.New!"&amp;CM$3&amp;"4:"&amp;CM$3&amp;"81"))</f>
        <v>0</v>
      </c>
      <c r="CN21" s="14" cm="1">
        <f t="array" aca="1" ref="CN21" ca="1">MMULT($D20:$CC20,INDIRECT("Policy.New!"&amp;CN$3&amp;"4:"&amp;CN$3&amp;"81"))</f>
        <v>0</v>
      </c>
      <c r="CO21" s="26" cm="1">
        <f t="array" aca="1" ref="CO21" ca="1">MMULT($D20:$CC20,INDIRECT("Policy.New!"&amp;CO$3&amp;"4:"&amp;CO$3&amp;"81"))</f>
        <v>0</v>
      </c>
      <c r="CQ21" s="1"/>
      <c r="CR21" s="236">
        <f t="shared" si="7"/>
        <v>0</v>
      </c>
      <c r="CS21" s="50" t="s">
        <v>253</v>
      </c>
      <c r="CT21" s="50" t="s">
        <v>253</v>
      </c>
      <c r="CU21" s="50" t="s">
        <v>253</v>
      </c>
      <c r="CV21" s="50" t="s">
        <v>253</v>
      </c>
      <c r="CW21" s="50" t="s">
        <v>253</v>
      </c>
      <c r="CX21" s="50" t="s">
        <v>253</v>
      </c>
      <c r="CY21" s="50" t="s">
        <v>253</v>
      </c>
      <c r="CZ21" s="50" t="s">
        <v>253</v>
      </c>
      <c r="DA21" s="50" t="s">
        <v>253</v>
      </c>
      <c r="DB21" s="50" t="s">
        <v>253</v>
      </c>
      <c r="DC21" s="50" t="s">
        <v>253</v>
      </c>
      <c r="DD21" s="50" t="s">
        <v>253</v>
      </c>
      <c r="DE21" s="50" t="s">
        <v>253</v>
      </c>
      <c r="DF21" s="50" t="s">
        <v>253</v>
      </c>
      <c r="DG21" s="50" t="s">
        <v>253</v>
      </c>
      <c r="DH21" s="50" t="s">
        <v>253</v>
      </c>
      <c r="DI21" s="50" t="s">
        <v>253</v>
      </c>
      <c r="DJ21" s="245" t="s">
        <v>253</v>
      </c>
      <c r="DK21" s="1"/>
      <c r="DL21" s="1"/>
      <c r="DM21" s="14">
        <f t="shared" ca="1" si="2"/>
        <v>0</v>
      </c>
      <c r="DN21" s="14">
        <f t="shared" ca="1" si="8"/>
        <v>0</v>
      </c>
      <c r="DO21" s="14">
        <f t="shared" ca="1" si="3"/>
        <v>0</v>
      </c>
      <c r="DP21" s="14">
        <f t="shared" ca="1" si="9"/>
        <v>0</v>
      </c>
      <c r="DQ21" s="14">
        <f t="shared" ca="1" si="10"/>
        <v>0</v>
      </c>
      <c r="DR21" s="14">
        <f ca="1">AS21*4</f>
        <v>0</v>
      </c>
      <c r="DS21" s="14">
        <f t="shared" ca="1" si="5"/>
        <v>0</v>
      </c>
      <c r="DT21" s="1"/>
      <c r="DU21" s="1">
        <f t="shared" ref="DU21:DU37" ca="1" si="38">DQ21+1</f>
        <v>1</v>
      </c>
    </row>
    <row r="22" spans="2:135" x14ac:dyDescent="0.25">
      <c r="B22" s="9">
        <f t="shared" si="1"/>
        <v>22</v>
      </c>
      <c r="C22" s="9">
        <f t="shared" si="11"/>
        <v>9</v>
      </c>
      <c r="D22" s="10" cm="1">
        <f t="array" aca="1" ref="D22" ca="1">MMULT($D21:$CC21,INDIRECT("Policy.New!"&amp;D$3&amp;"4:"&amp;D$3&amp;"81"))</f>
        <v>0</v>
      </c>
      <c r="E22" s="10" cm="1">
        <f t="array" aca="1" ref="E22" ca="1">MMULT($D21:$CC21,INDIRECT("Policy.New!"&amp;E$3&amp;"4:"&amp;E$3&amp;"81"))</f>
        <v>0</v>
      </c>
      <c r="F22" s="10" cm="1">
        <f t="array" aca="1" ref="F22" ca="1">MMULT($D21:$CC21,INDIRECT("Policy.New!"&amp;F$3&amp;"4:"&amp;F$3&amp;"81"))</f>
        <v>0</v>
      </c>
      <c r="G22" s="10" cm="1">
        <f t="array" aca="1" ref="G22" ca="1">MMULT($D21:$CC21,INDIRECT("Policy.New!"&amp;G$3&amp;"4:"&amp;G$3&amp;"81"))</f>
        <v>0</v>
      </c>
      <c r="H22" s="10" cm="1">
        <f t="array" aca="1" ref="H22" ca="1">MMULT($D21:$CC21,INDIRECT("Policy.New!"&amp;H$3&amp;"4:"&amp;H$3&amp;"81"))</f>
        <v>0</v>
      </c>
      <c r="I22" s="10" cm="1">
        <f t="array" aca="1" ref="I22" ca="1">MMULT($D21:$CC21,INDIRECT("Policy.New!"&amp;I$3&amp;"4:"&amp;I$3&amp;"81"))</f>
        <v>0</v>
      </c>
      <c r="J22" s="10" cm="1">
        <f t="array" aca="1" ref="J22" ca="1">MMULT($D21:$CC21,INDIRECT("Policy.New!"&amp;J$3&amp;"4:"&amp;J$3&amp;"81"))</f>
        <v>0</v>
      </c>
      <c r="K22" s="10" cm="1">
        <f t="array" aca="1" ref="K22" ca="1">MMULT($D21:$CC21,INDIRECT("Policy.New!"&amp;K$3&amp;"4:"&amp;K$3&amp;"81"))</f>
        <v>0</v>
      </c>
      <c r="L22" s="10" cm="1">
        <f t="array" aca="1" ref="L22" ca="1">MMULT($D21:$CC21,INDIRECT("Policy.New!"&amp;L$3&amp;"4:"&amp;L$3&amp;"81"))</f>
        <v>0</v>
      </c>
      <c r="M22" s="10" cm="1">
        <f t="array" aca="1" ref="M22" ca="1">MMULT($D21:$CC21,INDIRECT("Policy.New!"&amp;M$3&amp;"4:"&amp;M$3&amp;"81"))</f>
        <v>0</v>
      </c>
      <c r="N22" s="10" cm="1">
        <f t="array" aca="1" ref="N22" ca="1">MMULT($D21:$CC21,INDIRECT("Policy.New!"&amp;N$3&amp;"4:"&amp;N$3&amp;"81"))</f>
        <v>0</v>
      </c>
      <c r="O22" s="10" cm="1">
        <f t="array" aca="1" ref="O22" ca="1">MMULT($D21:$CC21,INDIRECT("Policy.New!"&amp;O$3&amp;"4:"&amp;O$3&amp;"81"))</f>
        <v>0</v>
      </c>
      <c r="P22" s="10" cm="1">
        <f t="array" aca="1" ref="P22" ca="1">MMULT($D21:$CC21,INDIRECT("Policy.New!"&amp;P$3&amp;"4:"&amp;P$3&amp;"81"))</f>
        <v>0</v>
      </c>
      <c r="Q22" s="10" cm="1">
        <f t="array" aca="1" ref="Q22" ca="1">MMULT($D21:$CC21,INDIRECT("Policy.New!"&amp;Q$3&amp;"4:"&amp;Q$3&amp;"81"))</f>
        <v>0</v>
      </c>
      <c r="R22" s="10" cm="1">
        <f t="array" aca="1" ref="R22" ca="1">MMULT($D21:$CC21,INDIRECT("Policy.New!"&amp;R$3&amp;"4:"&amp;R$3&amp;"81"))</f>
        <v>0</v>
      </c>
      <c r="S22" s="10" cm="1">
        <f t="array" aca="1" ref="S22" ca="1">MMULT($D21:$CC21,INDIRECT("Policy.New!"&amp;S$3&amp;"4:"&amp;S$3&amp;"81"))</f>
        <v>0</v>
      </c>
      <c r="T22" s="10" cm="1">
        <f t="array" aca="1" ref="T22" ca="1">MMULT($D21:$CC21,INDIRECT("Policy.New!"&amp;T$3&amp;"4:"&amp;T$3&amp;"81"))</f>
        <v>0</v>
      </c>
      <c r="U22" s="11">
        <f t="shared" ca="1" si="12"/>
        <v>0</v>
      </c>
      <c r="V22" s="10">
        <f t="shared" ca="1" si="13"/>
        <v>0</v>
      </c>
      <c r="W22" s="10">
        <f t="shared" ca="1" si="14"/>
        <v>0</v>
      </c>
      <c r="X22" s="10">
        <f t="shared" ca="1" si="15"/>
        <v>0</v>
      </c>
      <c r="Y22" s="10">
        <f t="shared" ca="1" si="16"/>
        <v>0</v>
      </c>
      <c r="Z22" s="10">
        <f t="shared" ca="1" si="17"/>
        <v>0</v>
      </c>
      <c r="AA22" s="10">
        <f t="shared" ca="1" si="18"/>
        <v>0</v>
      </c>
      <c r="AB22" s="10">
        <f t="shared" ca="1" si="19"/>
        <v>0</v>
      </c>
      <c r="AC22" s="10">
        <f t="shared" ca="1" si="20"/>
        <v>0</v>
      </c>
      <c r="AD22" s="10">
        <f t="shared" ca="1" si="21"/>
        <v>0</v>
      </c>
      <c r="AE22" s="10">
        <f t="shared" ca="1" si="22"/>
        <v>0</v>
      </c>
      <c r="AF22" s="10">
        <f t="shared" ca="1" si="23"/>
        <v>0</v>
      </c>
      <c r="AG22" s="10">
        <f t="shared" ca="1" si="24"/>
        <v>0</v>
      </c>
      <c r="AH22" s="10">
        <f t="shared" ca="1" si="25"/>
        <v>0</v>
      </c>
      <c r="AI22" s="10">
        <f t="shared" ca="1" si="26"/>
        <v>0</v>
      </c>
      <c r="AJ22" s="10">
        <f t="shared" ca="1" si="27"/>
        <v>0</v>
      </c>
      <c r="AK22" s="10">
        <f t="shared" ca="1" si="28"/>
        <v>0</v>
      </c>
      <c r="AL22" s="10">
        <f t="shared" ca="1" si="29"/>
        <v>0</v>
      </c>
      <c r="AM22" s="10">
        <f t="shared" ca="1" si="30"/>
        <v>0</v>
      </c>
      <c r="AN22" s="10">
        <f t="shared" ca="1" si="31"/>
        <v>0</v>
      </c>
      <c r="AO22" s="10">
        <f t="shared" ca="1" si="32"/>
        <v>0</v>
      </c>
      <c r="AP22" s="10">
        <f t="shared" ca="1" si="33"/>
        <v>0</v>
      </c>
      <c r="AQ22" s="10">
        <f t="shared" ca="1" si="34"/>
        <v>0</v>
      </c>
      <c r="AR22" s="24">
        <f t="shared" ca="1" si="35"/>
        <v>0</v>
      </c>
      <c r="AS22" s="10" cm="1">
        <f t="array" aca="1" ref="AS22" ca="1">MMULT($D21:$CC21,INDIRECT("Policy.New!"&amp;AS$3&amp;"4:"&amp;AS$3&amp;"81"))</f>
        <v>0</v>
      </c>
      <c r="AT22" s="24" cm="1">
        <f t="array" aca="1" ref="AT22" ca="1">MMULT($D21:$CC21,INDIRECT("Policy.New!"&amp;AT$3&amp;"4:"&amp;AT$3&amp;"81"))</f>
        <v>0</v>
      </c>
      <c r="AU22" s="160">
        <f>IFERROR(INDEX('CF AUX'!$CY$240:$CY$257,MATCH(IRF.New!AU$5,'CF AUX'!$DA$240:$DA$257,0)),0)</f>
        <v>0</v>
      </c>
      <c r="AV22" s="160">
        <f>IFERROR(INDEX('CF AUX'!$CY$240:$CY$257,MATCH(IRF.New!AV$5,'CF AUX'!$DA$240:$DA$257,0)),0)</f>
        <v>0</v>
      </c>
      <c r="AW22" s="160">
        <f>IFERROR(INDEX('CF AUX'!$CY$240:$CY$257,MATCH(IRF.New!AW$5,'CF AUX'!$DA$240:$DA$257,0)),0)</f>
        <v>0</v>
      </c>
      <c r="AX22" s="160">
        <f>IFERROR(INDEX('CF AUX'!$CY$240:$CY$257,MATCH(IRF.New!AX$5,'CF AUX'!$DA$240:$DA$257,0)),0)</f>
        <v>0</v>
      </c>
      <c r="AY22" s="160">
        <f>IFERROR(INDEX('CF AUX'!$CY$240:$CY$257,MATCH(IRF.New!AY$5,'CF AUX'!$DA$240:$DA$257,0)),0)</f>
        <v>0</v>
      </c>
      <c r="AZ22" s="160">
        <f>IFERROR(INDEX('CF AUX'!$CY$240:$CY$257,MATCH(IRF.New!AZ$5,'CF AUX'!$DA$240:$DA$257,0)),0)</f>
        <v>0</v>
      </c>
      <c r="BA22" s="160">
        <f>IFERROR(INDEX('CF AUX'!$CY$240:$CY$257,MATCH(IRF.New!BA$5,'CF AUX'!$DA$240:$DA$257,0)),0)</f>
        <v>0</v>
      </c>
      <c r="BB22" s="160">
        <f>IFERROR(INDEX('CF AUX'!$CY$240:$CY$257,MATCH(IRF.New!BB$5,'CF AUX'!$DA$240:$DA$257,0)),0)</f>
        <v>0</v>
      </c>
      <c r="BC22" s="160">
        <f>IFERROR(INDEX('CF AUX'!$CY$240:$CY$257,MATCH(IRF.New!BC$5,'CF AUX'!$DA$240:$DA$257,0)),0)</f>
        <v>0</v>
      </c>
      <c r="BD22" s="160">
        <f>IFERROR(INDEX('CF AUX'!$CY$240:$CY$257,MATCH(IRF.New!BD$5,'CF AUX'!$DA$240:$DA$257,0)),0)</f>
        <v>0</v>
      </c>
      <c r="BE22" s="160">
        <f>IFERROR(INDEX('CF AUX'!$CY$240:$CY$257,MATCH(IRF.New!BE$5,'CF AUX'!$DA$240:$DA$257,0)),0)</f>
        <v>0</v>
      </c>
      <c r="BF22" s="160">
        <f>IFERROR(INDEX('CF AUX'!$CY$240:$CY$257,MATCH(IRF.New!BF$5,'CF AUX'!$DA$240:$DA$257,0)),0)</f>
        <v>0</v>
      </c>
      <c r="BG22" s="160">
        <f>IFERROR(INDEX('CF AUX'!$CY$240:$CY$257,MATCH(IRF.New!BG$5,'CF AUX'!$DA$240:$DA$257,0)),0)</f>
        <v>0</v>
      </c>
      <c r="BH22" s="160">
        <f>IFERROR(INDEX('CF AUX'!$CY$240:$CY$257,MATCH(IRF.New!BH$5,'CF AUX'!$DA$240:$DA$257,0)),0)</f>
        <v>0</v>
      </c>
      <c r="BI22" s="160">
        <f>IFERROR(INDEX('CF AUX'!$CY$240:$CY$257,MATCH(IRF.New!BI$5,'CF AUX'!$DA$240:$DA$257,0)),0)</f>
        <v>0</v>
      </c>
      <c r="BJ22" s="160">
        <f>IFERROR(INDEX('CF AUX'!$CY$240:$CY$257,MATCH(IRF.New!BJ$5,'CF AUX'!$DA$240:$DA$257,0)),0)</f>
        <v>0</v>
      </c>
      <c r="BK22" s="160">
        <f>IFERROR(INDEX('CF AUX'!$CY$240:$CY$257,MATCH(IRF.New!BK$5,'CF AUX'!$DA$240:$DA$257,0)),0)</f>
        <v>0</v>
      </c>
      <c r="BL22" s="160">
        <f>IFERROR(INDEX('CF AUX'!$CY$240:$CY$257,MATCH(IRF.New!BL$5,'CF AUX'!$DA$240:$DA$257,0)),0)</f>
        <v>0</v>
      </c>
      <c r="BM22" s="160">
        <f>IFERROR(INDEX('CF AUX'!$CY$240:$CY$257,MATCH(IRF.New!BM$5,'CF AUX'!$DA$240:$DA$257,0)),0)</f>
        <v>0</v>
      </c>
      <c r="BN22" s="160">
        <f>IFERROR(INDEX('CF AUX'!$CY$240:$CY$257,MATCH(IRF.New!BN$5,'CF AUX'!$DA$240:$DA$257,0)),0)</f>
        <v>0</v>
      </c>
      <c r="BO22" s="160">
        <f>IFERROR(INDEX('CF AUX'!$CY$240:$CY$257,MATCH(IRF.New!BO$5,'CF AUX'!$DA$240:$DA$257,0)),0)</f>
        <v>0</v>
      </c>
      <c r="BP22" s="160">
        <f>IFERROR(INDEX('CF AUX'!$CY$240:$CY$257,MATCH(IRF.New!BP$5,'CF AUX'!$DA$240:$DA$257,0)),0)</f>
        <v>0</v>
      </c>
      <c r="BQ22" s="160">
        <f>IFERROR(INDEX('CF AUX'!$CY$240:$CY$257,MATCH(IRF.New!BQ$5,'CF AUX'!$DA$240:$DA$257,0)),0)</f>
        <v>0</v>
      </c>
      <c r="BR22" s="160">
        <f>IFERROR(INDEX('CF AUX'!$CY$240:$CY$257,MATCH(IRF.New!BR$5,'CF AUX'!$DA$240:$DA$257,0)),0)</f>
        <v>0</v>
      </c>
      <c r="BS22" s="160">
        <f>IFERROR(INDEX('CF AUX'!$CY$240:$CY$257,MATCH(IRF.New!BS$5,'CF AUX'!$DA$240:$DA$257,0)),0)</f>
        <v>0</v>
      </c>
      <c r="BT22" s="160">
        <f>IFERROR(INDEX('CF AUX'!$CY$240:$CY$257,MATCH(IRF.New!BT$5,'CF AUX'!$DA$240:$DA$257,0)),0)</f>
        <v>0</v>
      </c>
      <c r="BU22" s="160">
        <f>IFERROR(INDEX('CF AUX'!$CY$240:$CY$257,MATCH(IRF.New!BU$5,'CF AUX'!$DA$240:$DA$257,0)),0)</f>
        <v>0</v>
      </c>
      <c r="BV22" s="160">
        <f>IFERROR(INDEX('CF AUX'!$CY$240:$CY$257,MATCH(IRF.New!BV$5,'CF AUX'!$DA$240:$DA$257,0)),0)</f>
        <v>0</v>
      </c>
      <c r="BW22" s="160">
        <f>IFERROR(INDEX('CF AUX'!$CY$240:$CY$257,MATCH(IRF.New!BW$5,'CF AUX'!$DA$240:$DA$257,0)),0)</f>
        <v>0</v>
      </c>
      <c r="BX22" s="160">
        <f>IFERROR(INDEX('CF AUX'!$CY$240:$CY$257,MATCH(IRF.New!BX$5,'CF AUX'!$DA$240:$DA$257,0)),0)</f>
        <v>0</v>
      </c>
      <c r="BY22" s="160">
        <f>IFERROR(INDEX('CF AUX'!$CY$240:$CY$257,MATCH(IRF.New!BY$5,'CF AUX'!$DA$240:$DA$257,0)),0)</f>
        <v>0</v>
      </c>
      <c r="BZ22" s="160">
        <f>IFERROR(INDEX('CF AUX'!$CY$240:$CY$257,MATCH(IRF.New!BZ$5,'CF AUX'!$DA$240:$DA$257,0)),0)</f>
        <v>0</v>
      </c>
      <c r="CA22" s="160">
        <f>IFERROR(INDEX('CF AUX'!$CY$240:$CY$257,MATCH(IRF.New!CA$5,'CF AUX'!$DA$240:$DA$257,0)),0)</f>
        <v>0</v>
      </c>
      <c r="CB22" s="160">
        <f>IFERROR(INDEX('CF AUX'!$CY$240:$CY$257,MATCH(IRF.New!CB$5,'CF AUX'!$DA$240:$DA$257,0)),0)</f>
        <v>0</v>
      </c>
      <c r="CC22" s="162">
        <f>IFERROR(INDEX('CF AUX'!$CY$240:$CY$257,MATCH(IRF.New!CC$5,'CF AUX'!$DA$240:$DA$257,0)),0)</f>
        <v>0</v>
      </c>
      <c r="CD22" s="10" cm="1">
        <f t="array" aca="1" ref="CD22" ca="1">MMULT($D21:$CC21,INDIRECT("Policy.New!"&amp;CD$3&amp;"4:"&amp;CD$3&amp;"81"))</f>
        <v>0</v>
      </c>
      <c r="CE22" s="10" cm="1">
        <f t="array" aca="1" ref="CE22" ca="1">MMULT($D21:$CC21,INDIRECT("Policy.New!"&amp;CE$3&amp;"4:"&amp;CE$3&amp;"81"))</f>
        <v>0</v>
      </c>
      <c r="CF22" s="10" cm="1">
        <f t="array" aca="1" ref="CF22" ca="1">MMULT($D21:$CC21,INDIRECT("Policy.New!"&amp;CF$3&amp;"4:"&amp;CF$3&amp;"81"))</f>
        <v>0</v>
      </c>
      <c r="CG22" s="10" cm="1">
        <f t="array" aca="1" ref="CG22" ca="1">MMULT($D21:$CC21,INDIRECT("Policy.New!"&amp;CG$3&amp;"4:"&amp;CG$3&amp;"81"))</f>
        <v>0</v>
      </c>
      <c r="CH22" s="10" cm="1">
        <f t="array" aca="1" ref="CH22" ca="1">MMULT($D21:$CC21,INDIRECT("Policy.New!"&amp;CH$3&amp;"4:"&amp;CH$3&amp;"81"))</f>
        <v>0</v>
      </c>
      <c r="CI22" s="10" cm="1">
        <f t="array" aca="1" ref="CI22" ca="1">MMULT($D21:$CC21,INDIRECT("Policy.New!"&amp;CI$3&amp;"4:"&amp;CI$3&amp;"81"))</f>
        <v>0</v>
      </c>
      <c r="CJ22" s="10" cm="1">
        <f t="array" aca="1" ref="CJ22" ca="1">MMULT($D21:$CC21,INDIRECT("Policy.New!"&amp;CJ$3&amp;"4:"&amp;CJ$3&amp;"81"))</f>
        <v>0</v>
      </c>
      <c r="CK22" s="10" cm="1">
        <f t="array" aca="1" ref="CK22" ca="1">MMULT($D21:$CC21,INDIRECT("Policy.New!"&amp;CK$3&amp;"4:"&amp;CK$3&amp;"81"))</f>
        <v>0</v>
      </c>
      <c r="CL22" s="10" cm="1">
        <f t="array" aca="1" ref="CL22" ca="1">MMULT($D21:$CC21,INDIRECT("Policy.New!"&amp;CL$3&amp;"4:"&amp;CL$3&amp;"81"))</f>
        <v>0</v>
      </c>
      <c r="CM22" s="10" cm="1">
        <f t="array" aca="1" ref="CM22" ca="1">MMULT($D21:$CC21,INDIRECT("Policy.New!"&amp;CM$3&amp;"4:"&amp;CM$3&amp;"81"))</f>
        <v>0</v>
      </c>
      <c r="CN22" s="10" cm="1">
        <f t="array" aca="1" ref="CN22" ca="1">MMULT($D21:$CC21,INDIRECT("Policy.New!"&amp;CN$3&amp;"4:"&amp;CN$3&amp;"81"))</f>
        <v>0</v>
      </c>
      <c r="CO22" s="24" cm="1">
        <f t="array" aca="1" ref="CO22" ca="1">MMULT($D21:$CC21,INDIRECT("Policy.New!"&amp;CO$3&amp;"4:"&amp;CO$3&amp;"81"))</f>
        <v>0</v>
      </c>
      <c r="CQ22" s="1"/>
      <c r="CR22" s="234">
        <f t="shared" si="7"/>
        <v>0</v>
      </c>
      <c r="CS22" s="48" t="s">
        <v>253</v>
      </c>
      <c r="CT22" s="48" t="s">
        <v>253</v>
      </c>
      <c r="CU22" s="48" t="s">
        <v>253</v>
      </c>
      <c r="CV22" s="48" t="s">
        <v>253</v>
      </c>
      <c r="CW22" s="48" t="s">
        <v>253</v>
      </c>
      <c r="CX22" s="48" t="s">
        <v>253</v>
      </c>
      <c r="CY22" s="48" t="s">
        <v>253</v>
      </c>
      <c r="CZ22" s="48" t="s">
        <v>253</v>
      </c>
      <c r="DA22" s="48" t="s">
        <v>253</v>
      </c>
      <c r="DB22" s="48" t="s">
        <v>253</v>
      </c>
      <c r="DC22" s="48" t="s">
        <v>253</v>
      </c>
      <c r="DD22" s="48" t="s">
        <v>253</v>
      </c>
      <c r="DE22" s="48" t="s">
        <v>253</v>
      </c>
      <c r="DF22" s="48" t="s">
        <v>253</v>
      </c>
      <c r="DG22" s="48" t="s">
        <v>253</v>
      </c>
      <c r="DH22" s="48" t="s">
        <v>253</v>
      </c>
      <c r="DI22" s="48" t="s">
        <v>253</v>
      </c>
      <c r="DJ22" s="243" t="s">
        <v>253</v>
      </c>
      <c r="DK22" s="1"/>
      <c r="DL22" s="1"/>
      <c r="DM22" s="10">
        <f t="shared" ca="1" si="2"/>
        <v>0</v>
      </c>
      <c r="DN22" s="10">
        <f t="shared" ca="1" si="8"/>
        <v>0</v>
      </c>
      <c r="DO22" s="10">
        <f t="shared" ca="1" si="3"/>
        <v>0</v>
      </c>
      <c r="DP22" s="10">
        <f t="shared" ca="1" si="9"/>
        <v>0</v>
      </c>
      <c r="DQ22" s="10">
        <f t="shared" ca="1" si="10"/>
        <v>0</v>
      </c>
      <c r="DR22" s="10">
        <f t="shared" ca="1" si="4"/>
        <v>0</v>
      </c>
      <c r="DS22" s="10">
        <f t="shared" ca="1" si="5"/>
        <v>0</v>
      </c>
      <c r="DT22" s="1"/>
      <c r="DU22" s="1">
        <f t="shared" ca="1" si="38"/>
        <v>1</v>
      </c>
    </row>
    <row r="23" spans="2:135" x14ac:dyDescent="0.25">
      <c r="B23" s="12">
        <f t="shared" si="1"/>
        <v>23</v>
      </c>
      <c r="C23" s="12">
        <f t="shared" si="11"/>
        <v>10</v>
      </c>
      <c r="D23" s="1" cm="1">
        <f t="array" aca="1" ref="D23" ca="1">MMULT($D22:$CC22,INDIRECT("Policy.New!"&amp;D$3&amp;"4:"&amp;D$3&amp;"81"))</f>
        <v>0</v>
      </c>
      <c r="E23" s="1" cm="1">
        <f t="array" aca="1" ref="E23" ca="1">MMULT($D22:$CC22,INDIRECT("Policy.New!"&amp;E$3&amp;"4:"&amp;E$3&amp;"81"))</f>
        <v>0</v>
      </c>
      <c r="F23" s="1" cm="1">
        <f t="array" aca="1" ref="F23" ca="1">MMULT($D22:$CC22,INDIRECT("Policy.New!"&amp;F$3&amp;"4:"&amp;F$3&amp;"81"))</f>
        <v>0</v>
      </c>
      <c r="G23" s="1" cm="1">
        <f t="array" aca="1" ref="G23" ca="1">MMULT($D22:$CC22,INDIRECT("Policy.New!"&amp;G$3&amp;"4:"&amp;G$3&amp;"81"))</f>
        <v>0</v>
      </c>
      <c r="H23" s="1" cm="1">
        <f t="array" aca="1" ref="H23" ca="1">MMULT($D22:$CC22,INDIRECT("Policy.New!"&amp;H$3&amp;"4:"&amp;H$3&amp;"81"))</f>
        <v>0</v>
      </c>
      <c r="I23" s="1" cm="1">
        <f t="array" aca="1" ref="I23" ca="1">MMULT($D22:$CC22,INDIRECT("Policy.New!"&amp;I$3&amp;"4:"&amp;I$3&amp;"81"))</f>
        <v>0</v>
      </c>
      <c r="J23" s="1" cm="1">
        <f t="array" aca="1" ref="J23" ca="1">MMULT($D22:$CC22,INDIRECT("Policy.New!"&amp;J$3&amp;"4:"&amp;J$3&amp;"81"))</f>
        <v>0</v>
      </c>
      <c r="K23" s="1" cm="1">
        <f t="array" aca="1" ref="K23" ca="1">MMULT($D22:$CC22,INDIRECT("Policy.New!"&amp;K$3&amp;"4:"&amp;K$3&amp;"81"))</f>
        <v>0</v>
      </c>
      <c r="L23" s="1" cm="1">
        <f t="array" aca="1" ref="L23" ca="1">MMULT($D22:$CC22,INDIRECT("Policy.New!"&amp;L$3&amp;"4:"&amp;L$3&amp;"81"))</f>
        <v>0</v>
      </c>
      <c r="M23" s="1" cm="1">
        <f t="array" aca="1" ref="M23" ca="1">MMULT($D22:$CC22,INDIRECT("Policy.New!"&amp;M$3&amp;"4:"&amp;M$3&amp;"81"))</f>
        <v>0</v>
      </c>
      <c r="N23" s="1" cm="1">
        <f t="array" aca="1" ref="N23" ca="1">MMULT($D22:$CC22,INDIRECT("Policy.New!"&amp;N$3&amp;"4:"&amp;N$3&amp;"81"))</f>
        <v>0</v>
      </c>
      <c r="O23" s="1" cm="1">
        <f t="array" aca="1" ref="O23" ca="1">MMULT($D22:$CC22,INDIRECT("Policy.New!"&amp;O$3&amp;"4:"&amp;O$3&amp;"81"))</f>
        <v>0</v>
      </c>
      <c r="P23" s="1" cm="1">
        <f t="array" aca="1" ref="P23" ca="1">MMULT($D22:$CC22,INDIRECT("Policy.New!"&amp;P$3&amp;"4:"&amp;P$3&amp;"81"))</f>
        <v>0</v>
      </c>
      <c r="Q23" s="1" cm="1">
        <f t="array" aca="1" ref="Q23" ca="1">MMULT($D22:$CC22,INDIRECT("Policy.New!"&amp;Q$3&amp;"4:"&amp;Q$3&amp;"81"))</f>
        <v>0</v>
      </c>
      <c r="R23" s="1" cm="1">
        <f t="array" aca="1" ref="R23" ca="1">MMULT($D22:$CC22,INDIRECT("Policy.New!"&amp;R$3&amp;"4:"&amp;R$3&amp;"81"))</f>
        <v>0</v>
      </c>
      <c r="S23" s="1" cm="1">
        <f t="array" aca="1" ref="S23" ca="1">MMULT($D22:$CC22,INDIRECT("Policy.New!"&amp;S$3&amp;"4:"&amp;S$3&amp;"81"))</f>
        <v>0</v>
      </c>
      <c r="T23" s="1" cm="1">
        <f t="array" aca="1" ref="T23" ca="1">MMULT($D22:$CC22,INDIRECT("Policy.New!"&amp;T$3&amp;"4:"&amp;T$3&amp;"81"))</f>
        <v>0</v>
      </c>
      <c r="U23" s="5">
        <f t="shared" ca="1" si="12"/>
        <v>0</v>
      </c>
      <c r="V23" s="1">
        <f t="shared" ca="1" si="13"/>
        <v>0</v>
      </c>
      <c r="W23" s="1">
        <f t="shared" ca="1" si="14"/>
        <v>0</v>
      </c>
      <c r="X23" s="1">
        <f t="shared" ca="1" si="15"/>
        <v>0</v>
      </c>
      <c r="Y23" s="1">
        <f t="shared" ca="1" si="16"/>
        <v>0</v>
      </c>
      <c r="Z23" s="1">
        <f t="shared" ca="1" si="17"/>
        <v>0</v>
      </c>
      <c r="AA23" s="1">
        <f t="shared" ca="1" si="18"/>
        <v>0</v>
      </c>
      <c r="AB23" s="1">
        <f t="shared" ca="1" si="19"/>
        <v>0</v>
      </c>
      <c r="AC23" s="1">
        <f t="shared" ca="1" si="20"/>
        <v>0</v>
      </c>
      <c r="AD23" s="1">
        <f t="shared" ca="1" si="21"/>
        <v>0</v>
      </c>
      <c r="AE23" s="1">
        <f t="shared" ca="1" si="22"/>
        <v>0</v>
      </c>
      <c r="AF23" s="1">
        <f t="shared" ca="1" si="23"/>
        <v>0</v>
      </c>
      <c r="AG23" s="1">
        <f t="shared" ca="1" si="24"/>
        <v>0</v>
      </c>
      <c r="AH23" s="1">
        <f t="shared" ca="1" si="25"/>
        <v>0</v>
      </c>
      <c r="AI23" s="1">
        <f t="shared" ca="1" si="26"/>
        <v>0</v>
      </c>
      <c r="AJ23" s="1">
        <f t="shared" ca="1" si="27"/>
        <v>0</v>
      </c>
      <c r="AK23" s="1">
        <f t="shared" ca="1" si="28"/>
        <v>0</v>
      </c>
      <c r="AL23" s="1">
        <f t="shared" ca="1" si="29"/>
        <v>0</v>
      </c>
      <c r="AM23" s="1">
        <f t="shared" ca="1" si="30"/>
        <v>0</v>
      </c>
      <c r="AN23" s="1">
        <f t="shared" ca="1" si="31"/>
        <v>0</v>
      </c>
      <c r="AO23" s="1">
        <f t="shared" ca="1" si="32"/>
        <v>0</v>
      </c>
      <c r="AP23" s="1">
        <f t="shared" ca="1" si="33"/>
        <v>0</v>
      </c>
      <c r="AQ23" s="1">
        <f t="shared" ca="1" si="34"/>
        <v>0</v>
      </c>
      <c r="AR23" s="25">
        <f t="shared" ca="1" si="35"/>
        <v>0</v>
      </c>
      <c r="AS23" s="1" cm="1">
        <f t="array" aca="1" ref="AS23" ca="1">MMULT($D22:$CC22,INDIRECT("Policy.New!"&amp;AS$3&amp;"4:"&amp;AS$3&amp;"81"))</f>
        <v>0</v>
      </c>
      <c r="AT23" s="25" cm="1">
        <f t="array" aca="1" ref="AT23" ca="1">MMULT($D22:$CC22,INDIRECT("Policy.New!"&amp;AT$3&amp;"4:"&amp;AT$3&amp;"81"))</f>
        <v>0</v>
      </c>
      <c r="AU23" s="161">
        <f>IFERROR(INDEX('CF AUX'!$CY$265:$CY$282,MATCH(IRF.New!AU$5,'CF AUX'!$DA$265:$DA$282,0)),0)</f>
        <v>0</v>
      </c>
      <c r="AV23" s="161">
        <f>IFERROR(INDEX('CF AUX'!$CY$265:$CY$282,MATCH(IRF.New!AV$5,'CF AUX'!$DA$265:$DA$282,0)),0)</f>
        <v>0</v>
      </c>
      <c r="AW23" s="161">
        <f>IFERROR(INDEX('CF AUX'!$CY$265:$CY$282,MATCH(IRF.New!AW$5,'CF AUX'!$DA$265:$DA$282,0)),0)</f>
        <v>0</v>
      </c>
      <c r="AX23" s="161">
        <f>IFERROR(INDEX('CF AUX'!$CY$265:$CY$282,MATCH(IRF.New!AX$5,'CF AUX'!$DA$265:$DA$282,0)),0)</f>
        <v>0</v>
      </c>
      <c r="AY23" s="161">
        <f>IFERROR(INDEX('CF AUX'!$CY$265:$CY$282,MATCH(IRF.New!AY$5,'CF AUX'!$DA$265:$DA$282,0)),0)</f>
        <v>0</v>
      </c>
      <c r="AZ23" s="161">
        <f>IFERROR(INDEX('CF AUX'!$CY$265:$CY$282,MATCH(IRF.New!AZ$5,'CF AUX'!$DA$265:$DA$282,0)),0)</f>
        <v>0</v>
      </c>
      <c r="BA23" s="161">
        <f>IFERROR(INDEX('CF AUX'!$CY$265:$CY$282,MATCH(IRF.New!BA$5,'CF AUX'!$DA$265:$DA$282,0)),0)</f>
        <v>0</v>
      </c>
      <c r="BB23" s="161">
        <f>IFERROR(INDEX('CF AUX'!$CY$265:$CY$282,MATCH(IRF.New!BB$5,'CF AUX'!$DA$265:$DA$282,0)),0)</f>
        <v>0</v>
      </c>
      <c r="BC23" s="161">
        <f>IFERROR(INDEX('CF AUX'!$CY$265:$CY$282,MATCH(IRF.New!BC$5,'CF AUX'!$DA$265:$DA$282,0)),0)</f>
        <v>0</v>
      </c>
      <c r="BD23" s="161">
        <f>IFERROR(INDEX('CF AUX'!$CY$265:$CY$282,MATCH(IRF.New!BD$5,'CF AUX'!$DA$265:$DA$282,0)),0)</f>
        <v>0</v>
      </c>
      <c r="BE23" s="161">
        <f>IFERROR(INDEX('CF AUX'!$CY$265:$CY$282,MATCH(IRF.New!BE$5,'CF AUX'!$DA$265:$DA$282,0)),0)</f>
        <v>0</v>
      </c>
      <c r="BF23" s="161">
        <f>IFERROR(INDEX('CF AUX'!$CY$265:$CY$282,MATCH(IRF.New!BF$5,'CF AUX'!$DA$265:$DA$282,0)),0)</f>
        <v>0</v>
      </c>
      <c r="BG23" s="161">
        <f>IFERROR(INDEX('CF AUX'!$CY$265:$CY$282,MATCH(IRF.New!BG$5,'CF AUX'!$DA$265:$DA$282,0)),0)</f>
        <v>0</v>
      </c>
      <c r="BH23" s="161">
        <f>IFERROR(INDEX('CF AUX'!$CY$265:$CY$282,MATCH(IRF.New!BH$5,'CF AUX'!$DA$265:$DA$282,0)),0)</f>
        <v>0</v>
      </c>
      <c r="BI23" s="161">
        <f>IFERROR(INDEX('CF AUX'!$CY$265:$CY$282,MATCH(IRF.New!BI$5,'CF AUX'!$DA$265:$DA$282,0)),0)</f>
        <v>0</v>
      </c>
      <c r="BJ23" s="161">
        <f>IFERROR(INDEX('CF AUX'!$CY$265:$CY$282,MATCH(IRF.New!BJ$5,'CF AUX'!$DA$265:$DA$282,0)),0)</f>
        <v>0</v>
      </c>
      <c r="BK23" s="161">
        <f>IFERROR(INDEX('CF AUX'!$CY$265:$CY$282,MATCH(IRF.New!BK$5,'CF AUX'!$DA$265:$DA$282,0)),0)</f>
        <v>0</v>
      </c>
      <c r="BL23" s="161">
        <f>IFERROR(INDEX('CF AUX'!$CY$265:$CY$282,MATCH(IRF.New!BL$5,'CF AUX'!$DA$265:$DA$282,0)),0)</f>
        <v>0</v>
      </c>
      <c r="BM23" s="161">
        <f>IFERROR(INDEX('CF AUX'!$CY$265:$CY$282,MATCH(IRF.New!BM$5,'CF AUX'!$DA$265:$DA$282,0)),0)</f>
        <v>0</v>
      </c>
      <c r="BN23" s="161">
        <f>IFERROR(INDEX('CF AUX'!$CY$265:$CY$282,MATCH(IRF.New!BN$5,'CF AUX'!$DA$265:$DA$282,0)),0)</f>
        <v>0</v>
      </c>
      <c r="BO23" s="161">
        <f>IFERROR(INDEX('CF AUX'!$CY$265:$CY$282,MATCH(IRF.New!BO$5,'CF AUX'!$DA$265:$DA$282,0)),0)</f>
        <v>0</v>
      </c>
      <c r="BP23" s="161">
        <f>IFERROR(INDEX('CF AUX'!$CY$265:$CY$282,MATCH(IRF.New!BP$5,'CF AUX'!$DA$265:$DA$282,0)),0)</f>
        <v>0</v>
      </c>
      <c r="BQ23" s="161">
        <f>IFERROR(INDEX('CF AUX'!$CY$265:$CY$282,MATCH(IRF.New!BQ$5,'CF AUX'!$DA$265:$DA$282,0)),0)</f>
        <v>0</v>
      </c>
      <c r="BR23" s="161">
        <f>IFERROR(INDEX('CF AUX'!$CY$265:$CY$282,MATCH(IRF.New!BR$5,'CF AUX'!$DA$265:$DA$282,0)),0)</f>
        <v>0</v>
      </c>
      <c r="BS23" s="161">
        <f>IFERROR(INDEX('CF AUX'!$CY$265:$CY$282,MATCH(IRF.New!BS$5,'CF AUX'!$DA$265:$DA$282,0)),0)</f>
        <v>0</v>
      </c>
      <c r="BT23" s="161">
        <f>IFERROR(INDEX('CF AUX'!$CY$265:$CY$282,MATCH(IRF.New!BT$5,'CF AUX'!$DA$265:$DA$282,0)),0)</f>
        <v>0</v>
      </c>
      <c r="BU23" s="161">
        <f>IFERROR(INDEX('CF AUX'!$CY$265:$CY$282,MATCH(IRF.New!BU$5,'CF AUX'!$DA$265:$DA$282,0)),0)</f>
        <v>0</v>
      </c>
      <c r="BV23" s="161">
        <f>IFERROR(INDEX('CF AUX'!$CY$265:$CY$282,MATCH(IRF.New!BV$5,'CF AUX'!$DA$265:$DA$282,0)),0)</f>
        <v>0</v>
      </c>
      <c r="BW23" s="161">
        <f>IFERROR(INDEX('CF AUX'!$CY$265:$CY$282,MATCH(IRF.New!BW$5,'CF AUX'!$DA$265:$DA$282,0)),0)</f>
        <v>0</v>
      </c>
      <c r="BX23" s="161">
        <f>IFERROR(INDEX('CF AUX'!$CY$265:$CY$282,MATCH(IRF.New!BX$5,'CF AUX'!$DA$265:$DA$282,0)),0)</f>
        <v>0</v>
      </c>
      <c r="BY23" s="161">
        <f>IFERROR(INDEX('CF AUX'!$CY$265:$CY$282,MATCH(IRF.New!BY$5,'CF AUX'!$DA$265:$DA$282,0)),0)</f>
        <v>0</v>
      </c>
      <c r="BZ23" s="161">
        <f>IFERROR(INDEX('CF AUX'!$CY$265:$CY$282,MATCH(IRF.New!BZ$5,'CF AUX'!$DA$265:$DA$282,0)),0)</f>
        <v>0</v>
      </c>
      <c r="CA23" s="161">
        <f>IFERROR(INDEX('CF AUX'!$CY$265:$CY$282,MATCH(IRF.New!CA$5,'CF AUX'!$DA$265:$DA$282,0)),0)</f>
        <v>0</v>
      </c>
      <c r="CB23" s="161">
        <f>IFERROR(INDEX('CF AUX'!$CY$265:$CY$282,MATCH(IRF.New!CB$5,'CF AUX'!$DA$265:$DA$282,0)),0)</f>
        <v>0</v>
      </c>
      <c r="CC23" s="163">
        <f>IFERROR(INDEX('CF AUX'!$CY$265:$CY$282,MATCH(IRF.New!CC$5,'CF AUX'!$DA$265:$DA$282,0)),0)</f>
        <v>0</v>
      </c>
      <c r="CD23" s="1" cm="1">
        <f t="array" aca="1" ref="CD23" ca="1">MMULT($D22:$CC22,INDIRECT("Policy.New!"&amp;CD$3&amp;"4:"&amp;CD$3&amp;"81"))</f>
        <v>0</v>
      </c>
      <c r="CE23" s="1" cm="1">
        <f t="array" aca="1" ref="CE23" ca="1">MMULT($D22:$CC22,INDIRECT("Policy.New!"&amp;CE$3&amp;"4:"&amp;CE$3&amp;"81"))</f>
        <v>0</v>
      </c>
      <c r="CF23" s="1" cm="1">
        <f t="array" aca="1" ref="CF23" ca="1">MMULT($D22:$CC22,INDIRECT("Policy.New!"&amp;CF$3&amp;"4:"&amp;CF$3&amp;"81"))</f>
        <v>0</v>
      </c>
      <c r="CG23" s="1" cm="1">
        <f t="array" aca="1" ref="CG23" ca="1">MMULT($D22:$CC22,INDIRECT("Policy.New!"&amp;CG$3&amp;"4:"&amp;CG$3&amp;"81"))</f>
        <v>0</v>
      </c>
      <c r="CH23" s="1" cm="1">
        <f t="array" aca="1" ref="CH23" ca="1">MMULT($D22:$CC22,INDIRECT("Policy.New!"&amp;CH$3&amp;"4:"&amp;CH$3&amp;"81"))</f>
        <v>0</v>
      </c>
      <c r="CI23" s="1" cm="1">
        <f t="array" aca="1" ref="CI23" ca="1">MMULT($D22:$CC22,INDIRECT("Policy.New!"&amp;CI$3&amp;"4:"&amp;CI$3&amp;"81"))</f>
        <v>0</v>
      </c>
      <c r="CJ23" s="1" cm="1">
        <f t="array" aca="1" ref="CJ23" ca="1">MMULT($D22:$CC22,INDIRECT("Policy.New!"&amp;CJ$3&amp;"4:"&amp;CJ$3&amp;"81"))</f>
        <v>0</v>
      </c>
      <c r="CK23" s="1" cm="1">
        <f t="array" aca="1" ref="CK23" ca="1">MMULT($D22:$CC22,INDIRECT("Policy.New!"&amp;CK$3&amp;"4:"&amp;CK$3&amp;"81"))</f>
        <v>0</v>
      </c>
      <c r="CL23" s="1" cm="1">
        <f t="array" aca="1" ref="CL23" ca="1">MMULT($D22:$CC22,INDIRECT("Policy.New!"&amp;CL$3&amp;"4:"&amp;CL$3&amp;"81"))</f>
        <v>0</v>
      </c>
      <c r="CM23" s="1" cm="1">
        <f t="array" aca="1" ref="CM23" ca="1">MMULT($D22:$CC22,INDIRECT("Policy.New!"&amp;CM$3&amp;"4:"&amp;CM$3&amp;"81"))</f>
        <v>0</v>
      </c>
      <c r="CN23" s="1" cm="1">
        <f t="array" aca="1" ref="CN23" ca="1">MMULT($D22:$CC22,INDIRECT("Policy.New!"&amp;CN$3&amp;"4:"&amp;CN$3&amp;"81"))</f>
        <v>0</v>
      </c>
      <c r="CO23" s="25" cm="1">
        <f t="array" aca="1" ref="CO23" ca="1">MMULT($D22:$CC22,INDIRECT("Policy.New!"&amp;CO$3&amp;"4:"&amp;CO$3&amp;"81"))</f>
        <v>0</v>
      </c>
      <c r="CQ23" s="1"/>
      <c r="CR23" s="235">
        <f t="shared" si="7"/>
        <v>0</v>
      </c>
      <c r="CS23" s="49" t="s">
        <v>253</v>
      </c>
      <c r="CT23" s="49" t="s">
        <v>253</v>
      </c>
      <c r="CU23" s="49" t="s">
        <v>253</v>
      </c>
      <c r="CV23" s="49" t="s">
        <v>253</v>
      </c>
      <c r="CW23" s="49" t="s">
        <v>253</v>
      </c>
      <c r="CX23" s="49" t="s">
        <v>253</v>
      </c>
      <c r="CY23" s="49" t="s">
        <v>253</v>
      </c>
      <c r="CZ23" s="49" t="s">
        <v>253</v>
      </c>
      <c r="DA23" s="49" t="s">
        <v>253</v>
      </c>
      <c r="DB23" s="49" t="s">
        <v>253</v>
      </c>
      <c r="DC23" s="49" t="s">
        <v>253</v>
      </c>
      <c r="DD23" s="49" t="s">
        <v>253</v>
      </c>
      <c r="DE23" s="49" t="s">
        <v>253</v>
      </c>
      <c r="DF23" s="49" t="s">
        <v>253</v>
      </c>
      <c r="DG23" s="49" t="s">
        <v>253</v>
      </c>
      <c r="DH23" s="49" t="s">
        <v>253</v>
      </c>
      <c r="DI23" s="49" t="s">
        <v>253</v>
      </c>
      <c r="DJ23" s="244" t="s">
        <v>253</v>
      </c>
      <c r="DK23" s="1"/>
      <c r="DL23" s="1"/>
      <c r="DM23" s="1">
        <f t="shared" ca="1" si="2"/>
        <v>0</v>
      </c>
      <c r="DN23" s="1">
        <f t="shared" ca="1" si="8"/>
        <v>0</v>
      </c>
      <c r="DO23" s="1">
        <f t="shared" ca="1" si="3"/>
        <v>0</v>
      </c>
      <c r="DP23" s="1">
        <f t="shared" ca="1" si="9"/>
        <v>0</v>
      </c>
      <c r="DQ23" s="1">
        <f t="shared" ca="1" si="10"/>
        <v>0</v>
      </c>
      <c r="DR23" s="1">
        <f t="shared" ca="1" si="4"/>
        <v>0</v>
      </c>
      <c r="DS23" s="1">
        <f t="shared" ca="1" si="5"/>
        <v>0</v>
      </c>
      <c r="DT23" s="1"/>
      <c r="DU23" s="1">
        <f t="shared" ca="1" si="38"/>
        <v>1</v>
      </c>
    </row>
    <row r="24" spans="2:135" x14ac:dyDescent="0.25">
      <c r="B24" s="12">
        <f t="shared" si="1"/>
        <v>24</v>
      </c>
      <c r="C24" s="12">
        <f t="shared" si="11"/>
        <v>11</v>
      </c>
      <c r="D24" s="1" cm="1">
        <f t="array" aca="1" ref="D24" ca="1">MMULT($D23:$CC23,INDIRECT("Policy.New!"&amp;D$3&amp;"4:"&amp;D$3&amp;"81"))</f>
        <v>0</v>
      </c>
      <c r="E24" s="1" cm="1">
        <f t="array" aca="1" ref="E24" ca="1">MMULT($D23:$CC23,INDIRECT("Policy.New!"&amp;E$3&amp;"4:"&amp;E$3&amp;"81"))</f>
        <v>0</v>
      </c>
      <c r="F24" s="1" cm="1">
        <f t="array" aca="1" ref="F24" ca="1">MMULT($D23:$CC23,INDIRECT("Policy.New!"&amp;F$3&amp;"4:"&amp;F$3&amp;"81"))</f>
        <v>0</v>
      </c>
      <c r="G24" s="1" cm="1">
        <f t="array" aca="1" ref="G24" ca="1">MMULT($D23:$CC23,INDIRECT("Policy.New!"&amp;G$3&amp;"4:"&amp;G$3&amp;"81"))</f>
        <v>0</v>
      </c>
      <c r="H24" s="1" cm="1">
        <f t="array" aca="1" ref="H24" ca="1">MMULT($D23:$CC23,INDIRECT("Policy.New!"&amp;H$3&amp;"4:"&amp;H$3&amp;"81"))</f>
        <v>0</v>
      </c>
      <c r="I24" s="1" cm="1">
        <f t="array" aca="1" ref="I24" ca="1">MMULT($D23:$CC23,INDIRECT("Policy.New!"&amp;I$3&amp;"4:"&amp;I$3&amp;"81"))</f>
        <v>0</v>
      </c>
      <c r="J24" s="1" cm="1">
        <f t="array" aca="1" ref="J24" ca="1">MMULT($D23:$CC23,INDIRECT("Policy.New!"&amp;J$3&amp;"4:"&amp;J$3&amp;"81"))</f>
        <v>0</v>
      </c>
      <c r="K24" s="1" cm="1">
        <f t="array" aca="1" ref="K24" ca="1">MMULT($D23:$CC23,INDIRECT("Policy.New!"&amp;K$3&amp;"4:"&amp;K$3&amp;"81"))</f>
        <v>0</v>
      </c>
      <c r="L24" s="1" cm="1">
        <f t="array" aca="1" ref="L24" ca="1">MMULT($D23:$CC23,INDIRECT("Policy.New!"&amp;L$3&amp;"4:"&amp;L$3&amp;"81"))</f>
        <v>0</v>
      </c>
      <c r="M24" s="1" cm="1">
        <f t="array" aca="1" ref="M24" ca="1">MMULT($D23:$CC23,INDIRECT("Policy.New!"&amp;M$3&amp;"4:"&amp;M$3&amp;"81"))</f>
        <v>0</v>
      </c>
      <c r="N24" s="1" cm="1">
        <f t="array" aca="1" ref="N24" ca="1">MMULT($D23:$CC23,INDIRECT("Policy.New!"&amp;N$3&amp;"4:"&amp;N$3&amp;"81"))</f>
        <v>0</v>
      </c>
      <c r="O24" s="1" cm="1">
        <f t="array" aca="1" ref="O24" ca="1">MMULT($D23:$CC23,INDIRECT("Policy.New!"&amp;O$3&amp;"4:"&amp;O$3&amp;"81"))</f>
        <v>0</v>
      </c>
      <c r="P24" s="1" cm="1">
        <f t="array" aca="1" ref="P24" ca="1">MMULT($D23:$CC23,INDIRECT("Policy.New!"&amp;P$3&amp;"4:"&amp;P$3&amp;"81"))</f>
        <v>0</v>
      </c>
      <c r="Q24" s="1" cm="1">
        <f t="array" aca="1" ref="Q24" ca="1">MMULT($D23:$CC23,INDIRECT("Policy.New!"&amp;Q$3&amp;"4:"&amp;Q$3&amp;"81"))</f>
        <v>0</v>
      </c>
      <c r="R24" s="1" cm="1">
        <f t="array" aca="1" ref="R24" ca="1">MMULT($D23:$CC23,INDIRECT("Policy.New!"&amp;R$3&amp;"4:"&amp;R$3&amp;"81"))</f>
        <v>0</v>
      </c>
      <c r="S24" s="1" cm="1">
        <f t="array" aca="1" ref="S24" ca="1">MMULT($D23:$CC23,INDIRECT("Policy.New!"&amp;S$3&amp;"4:"&amp;S$3&amp;"81"))</f>
        <v>0</v>
      </c>
      <c r="T24" s="1" cm="1">
        <f t="array" aca="1" ref="T24" ca="1">MMULT($D23:$CC23,INDIRECT("Policy.New!"&amp;T$3&amp;"4:"&amp;T$3&amp;"81"))</f>
        <v>0</v>
      </c>
      <c r="U24" s="5">
        <f t="shared" ca="1" si="12"/>
        <v>0</v>
      </c>
      <c r="V24" s="1">
        <f t="shared" ca="1" si="13"/>
        <v>0</v>
      </c>
      <c r="W24" s="1">
        <f t="shared" ca="1" si="14"/>
        <v>0</v>
      </c>
      <c r="X24" s="1">
        <f t="shared" ca="1" si="15"/>
        <v>0</v>
      </c>
      <c r="Y24" s="1">
        <f t="shared" ca="1" si="16"/>
        <v>0</v>
      </c>
      <c r="Z24" s="1">
        <f t="shared" ca="1" si="17"/>
        <v>0</v>
      </c>
      <c r="AA24" s="1">
        <f t="shared" ca="1" si="18"/>
        <v>0</v>
      </c>
      <c r="AB24" s="1">
        <f t="shared" ca="1" si="19"/>
        <v>0</v>
      </c>
      <c r="AC24" s="1">
        <f t="shared" ca="1" si="20"/>
        <v>0</v>
      </c>
      <c r="AD24" s="1">
        <f t="shared" ca="1" si="21"/>
        <v>0</v>
      </c>
      <c r="AE24" s="1">
        <f t="shared" ca="1" si="22"/>
        <v>0</v>
      </c>
      <c r="AF24" s="1">
        <f t="shared" ca="1" si="23"/>
        <v>0</v>
      </c>
      <c r="AG24" s="1">
        <f t="shared" ca="1" si="24"/>
        <v>0</v>
      </c>
      <c r="AH24" s="1">
        <f t="shared" ca="1" si="25"/>
        <v>0</v>
      </c>
      <c r="AI24" s="1">
        <f t="shared" ca="1" si="26"/>
        <v>0</v>
      </c>
      <c r="AJ24" s="1">
        <f t="shared" ca="1" si="27"/>
        <v>0</v>
      </c>
      <c r="AK24" s="1">
        <f t="shared" ca="1" si="28"/>
        <v>0</v>
      </c>
      <c r="AL24" s="1">
        <f t="shared" ca="1" si="29"/>
        <v>0</v>
      </c>
      <c r="AM24" s="1">
        <f t="shared" ca="1" si="30"/>
        <v>0</v>
      </c>
      <c r="AN24" s="1">
        <f t="shared" ca="1" si="31"/>
        <v>0</v>
      </c>
      <c r="AO24" s="1">
        <f t="shared" ca="1" si="32"/>
        <v>0</v>
      </c>
      <c r="AP24" s="1">
        <f t="shared" ca="1" si="33"/>
        <v>0</v>
      </c>
      <c r="AQ24" s="1">
        <f t="shared" ca="1" si="34"/>
        <v>0</v>
      </c>
      <c r="AR24" s="25">
        <f t="shared" ca="1" si="35"/>
        <v>0</v>
      </c>
      <c r="AS24" s="1" cm="1">
        <f t="array" aca="1" ref="AS24" ca="1">MMULT($D23:$CC23,INDIRECT("Policy.New!"&amp;AS$3&amp;"4:"&amp;AS$3&amp;"81"))</f>
        <v>0</v>
      </c>
      <c r="AT24" s="25" cm="1">
        <f t="array" aca="1" ref="AT24" ca="1">MMULT($D23:$CC23,INDIRECT("Policy.New!"&amp;AT$3&amp;"4:"&amp;AT$3&amp;"81"))</f>
        <v>0</v>
      </c>
      <c r="AU24" s="161">
        <f>IFERROR(INDEX('CF AUX'!$CY$290:$CY$307,MATCH(IRF.New!AU$5,'CF AUX'!$DA$290:$DA$307,0)),0)</f>
        <v>0</v>
      </c>
      <c r="AV24" s="161">
        <f>IFERROR(INDEX('CF AUX'!$CY$290:$CY$307,MATCH(IRF.New!AV$5,'CF AUX'!$DA$290:$DA$307,0)),0)</f>
        <v>0</v>
      </c>
      <c r="AW24" s="161">
        <f>IFERROR(INDEX('CF AUX'!$CY$290:$CY$307,MATCH(IRF.New!AW$5,'CF AUX'!$DA$290:$DA$307,0)),0)</f>
        <v>0</v>
      </c>
      <c r="AX24" s="161">
        <f>IFERROR(INDEX('CF AUX'!$CY$290:$CY$307,MATCH(IRF.New!AX$5,'CF AUX'!$DA$290:$DA$307,0)),0)</f>
        <v>0</v>
      </c>
      <c r="AY24" s="161">
        <f>IFERROR(INDEX('CF AUX'!$CY$290:$CY$307,MATCH(IRF.New!AY$5,'CF AUX'!$DA$290:$DA$307,0)),0)</f>
        <v>0</v>
      </c>
      <c r="AZ24" s="161">
        <f>IFERROR(INDEX('CF AUX'!$CY$290:$CY$307,MATCH(IRF.New!AZ$5,'CF AUX'!$DA$290:$DA$307,0)),0)</f>
        <v>0</v>
      </c>
      <c r="BA24" s="161">
        <f>IFERROR(INDEX('CF AUX'!$CY$290:$CY$307,MATCH(IRF.New!BA$5,'CF AUX'!$DA$290:$DA$307,0)),0)</f>
        <v>0</v>
      </c>
      <c r="BB24" s="161">
        <f>IFERROR(INDEX('CF AUX'!$CY$290:$CY$307,MATCH(IRF.New!BB$5,'CF AUX'!$DA$290:$DA$307,0)),0)</f>
        <v>0</v>
      </c>
      <c r="BC24" s="161">
        <f>IFERROR(INDEX('CF AUX'!$CY$290:$CY$307,MATCH(IRF.New!BC$5,'CF AUX'!$DA$290:$DA$307,0)),0)</f>
        <v>0</v>
      </c>
      <c r="BD24" s="161">
        <f>IFERROR(INDEX('CF AUX'!$CY$290:$CY$307,MATCH(IRF.New!BD$5,'CF AUX'!$DA$290:$DA$307,0)),0)</f>
        <v>0</v>
      </c>
      <c r="BE24" s="161">
        <f>IFERROR(INDEX('CF AUX'!$CY$290:$CY$307,MATCH(IRF.New!BE$5,'CF AUX'!$DA$290:$DA$307,0)),0)</f>
        <v>0</v>
      </c>
      <c r="BF24" s="161">
        <f>IFERROR(INDEX('CF AUX'!$CY$290:$CY$307,MATCH(IRF.New!BF$5,'CF AUX'!$DA$290:$DA$307,0)),0)</f>
        <v>0</v>
      </c>
      <c r="BG24" s="161">
        <f>IFERROR(INDEX('CF AUX'!$CY$290:$CY$307,MATCH(IRF.New!BG$5,'CF AUX'!$DA$290:$DA$307,0)),0)</f>
        <v>0</v>
      </c>
      <c r="BH24" s="161">
        <f>IFERROR(INDEX('CF AUX'!$CY$290:$CY$307,MATCH(IRF.New!BH$5,'CF AUX'!$DA$290:$DA$307,0)),0)</f>
        <v>0</v>
      </c>
      <c r="BI24" s="161">
        <f>IFERROR(INDEX('CF AUX'!$CY$290:$CY$307,MATCH(IRF.New!BI$5,'CF AUX'!$DA$290:$DA$307,0)),0)</f>
        <v>0</v>
      </c>
      <c r="BJ24" s="161">
        <f>IFERROR(INDEX('CF AUX'!$CY$290:$CY$307,MATCH(IRF.New!BJ$5,'CF AUX'!$DA$290:$DA$307,0)),0)</f>
        <v>0</v>
      </c>
      <c r="BK24" s="161">
        <f>IFERROR(INDEX('CF AUX'!$CY$290:$CY$307,MATCH(IRF.New!BK$5,'CF AUX'!$DA$290:$DA$307,0)),0)</f>
        <v>0</v>
      </c>
      <c r="BL24" s="161">
        <f>IFERROR(INDEX('CF AUX'!$CY$290:$CY$307,MATCH(IRF.New!BL$5,'CF AUX'!$DA$290:$DA$307,0)),0)</f>
        <v>0</v>
      </c>
      <c r="BM24" s="161">
        <f>IFERROR(INDEX('CF AUX'!$CY$290:$CY$307,MATCH(IRF.New!BM$5,'CF AUX'!$DA$290:$DA$307,0)),0)</f>
        <v>0</v>
      </c>
      <c r="BN24" s="161">
        <f>IFERROR(INDEX('CF AUX'!$CY$290:$CY$307,MATCH(IRF.New!BN$5,'CF AUX'!$DA$290:$DA$307,0)),0)</f>
        <v>0</v>
      </c>
      <c r="BO24" s="161">
        <f>IFERROR(INDEX('CF AUX'!$CY$290:$CY$307,MATCH(IRF.New!BO$5,'CF AUX'!$DA$290:$DA$307,0)),0)</f>
        <v>0</v>
      </c>
      <c r="BP24" s="161">
        <f>IFERROR(INDEX('CF AUX'!$CY$290:$CY$307,MATCH(IRF.New!BP$5,'CF AUX'!$DA$290:$DA$307,0)),0)</f>
        <v>0</v>
      </c>
      <c r="BQ24" s="161">
        <f>IFERROR(INDEX('CF AUX'!$CY$290:$CY$307,MATCH(IRF.New!BQ$5,'CF AUX'!$DA$290:$DA$307,0)),0)</f>
        <v>0</v>
      </c>
      <c r="BR24" s="161">
        <f>IFERROR(INDEX('CF AUX'!$CY$290:$CY$307,MATCH(IRF.New!BR$5,'CF AUX'!$DA$290:$DA$307,0)),0)</f>
        <v>0</v>
      </c>
      <c r="BS24" s="161">
        <f>IFERROR(INDEX('CF AUX'!$CY$290:$CY$307,MATCH(IRF.New!BS$5,'CF AUX'!$DA$290:$DA$307,0)),0)</f>
        <v>0</v>
      </c>
      <c r="BT24" s="161">
        <f>IFERROR(INDEX('CF AUX'!$CY$290:$CY$307,MATCH(IRF.New!BT$5,'CF AUX'!$DA$290:$DA$307,0)),0)</f>
        <v>0</v>
      </c>
      <c r="BU24" s="161">
        <f>IFERROR(INDEX('CF AUX'!$CY$290:$CY$307,MATCH(IRF.New!BU$5,'CF AUX'!$DA$290:$DA$307,0)),0)</f>
        <v>0</v>
      </c>
      <c r="BV24" s="161">
        <f>IFERROR(INDEX('CF AUX'!$CY$290:$CY$307,MATCH(IRF.New!BV$5,'CF AUX'!$DA$290:$DA$307,0)),0)</f>
        <v>0</v>
      </c>
      <c r="BW24" s="161">
        <f>IFERROR(INDEX('CF AUX'!$CY$290:$CY$307,MATCH(IRF.New!BW$5,'CF AUX'!$DA$290:$DA$307,0)),0)</f>
        <v>0</v>
      </c>
      <c r="BX24" s="161">
        <f>IFERROR(INDEX('CF AUX'!$CY$290:$CY$307,MATCH(IRF.New!BX$5,'CF AUX'!$DA$290:$DA$307,0)),0)</f>
        <v>0</v>
      </c>
      <c r="BY24" s="161">
        <f>IFERROR(INDEX('CF AUX'!$CY$290:$CY$307,MATCH(IRF.New!BY$5,'CF AUX'!$DA$290:$DA$307,0)),0)</f>
        <v>0</v>
      </c>
      <c r="BZ24" s="161">
        <f>IFERROR(INDEX('CF AUX'!$CY$290:$CY$307,MATCH(IRF.New!BZ$5,'CF AUX'!$DA$290:$DA$307,0)),0)</f>
        <v>0</v>
      </c>
      <c r="CA24" s="161">
        <f>IFERROR(INDEX('CF AUX'!$CY$290:$CY$307,MATCH(IRF.New!CA$5,'CF AUX'!$DA$290:$DA$307,0)),0)</f>
        <v>0</v>
      </c>
      <c r="CB24" s="161">
        <f>IFERROR(INDEX('CF AUX'!$CY$290:$CY$307,MATCH(IRF.New!CB$5,'CF AUX'!$DA$290:$DA$307,0)),0)</f>
        <v>0</v>
      </c>
      <c r="CC24" s="163">
        <f>IFERROR(INDEX('CF AUX'!$CY$290:$CY$307,MATCH(IRF.New!CC$5,'CF AUX'!$DA$290:$DA$307,0)),0)</f>
        <v>0</v>
      </c>
      <c r="CD24" s="1" cm="1">
        <f t="array" aca="1" ref="CD24" ca="1">MMULT($D23:$CC23,INDIRECT("Policy.New!"&amp;CD$3&amp;"4:"&amp;CD$3&amp;"81"))</f>
        <v>0</v>
      </c>
      <c r="CE24" s="1" cm="1">
        <f t="array" aca="1" ref="CE24" ca="1">MMULT($D23:$CC23,INDIRECT("Policy.New!"&amp;CE$3&amp;"4:"&amp;CE$3&amp;"81"))</f>
        <v>0</v>
      </c>
      <c r="CF24" s="1" cm="1">
        <f t="array" aca="1" ref="CF24" ca="1">MMULT($D23:$CC23,INDIRECT("Policy.New!"&amp;CF$3&amp;"4:"&amp;CF$3&amp;"81"))</f>
        <v>0</v>
      </c>
      <c r="CG24" s="1" cm="1">
        <f t="array" aca="1" ref="CG24" ca="1">MMULT($D23:$CC23,INDIRECT("Policy.New!"&amp;CG$3&amp;"4:"&amp;CG$3&amp;"81"))</f>
        <v>0</v>
      </c>
      <c r="CH24" s="1" cm="1">
        <f t="array" aca="1" ref="CH24" ca="1">MMULT($D23:$CC23,INDIRECT("Policy.New!"&amp;CH$3&amp;"4:"&amp;CH$3&amp;"81"))</f>
        <v>0</v>
      </c>
      <c r="CI24" s="1" cm="1">
        <f t="array" aca="1" ref="CI24" ca="1">MMULT($D23:$CC23,INDIRECT("Policy.New!"&amp;CI$3&amp;"4:"&amp;CI$3&amp;"81"))</f>
        <v>0</v>
      </c>
      <c r="CJ24" s="1" cm="1">
        <f t="array" aca="1" ref="CJ24" ca="1">MMULT($D23:$CC23,INDIRECT("Policy.New!"&amp;CJ$3&amp;"4:"&amp;CJ$3&amp;"81"))</f>
        <v>0</v>
      </c>
      <c r="CK24" s="1" cm="1">
        <f t="array" aca="1" ref="CK24" ca="1">MMULT($D23:$CC23,INDIRECT("Policy.New!"&amp;CK$3&amp;"4:"&amp;CK$3&amp;"81"))</f>
        <v>0</v>
      </c>
      <c r="CL24" s="1" cm="1">
        <f t="array" aca="1" ref="CL24" ca="1">MMULT($D23:$CC23,INDIRECT("Policy.New!"&amp;CL$3&amp;"4:"&amp;CL$3&amp;"81"))</f>
        <v>0</v>
      </c>
      <c r="CM24" s="1" cm="1">
        <f t="array" aca="1" ref="CM24" ca="1">MMULT($D23:$CC23,INDIRECT("Policy.New!"&amp;CM$3&amp;"4:"&amp;CM$3&amp;"81"))</f>
        <v>0</v>
      </c>
      <c r="CN24" s="1" cm="1">
        <f t="array" aca="1" ref="CN24" ca="1">MMULT($D23:$CC23,INDIRECT("Policy.New!"&amp;CN$3&amp;"4:"&amp;CN$3&amp;"81"))</f>
        <v>0</v>
      </c>
      <c r="CO24" s="25" cm="1">
        <f t="array" aca="1" ref="CO24" ca="1">MMULT($D23:$CC23,INDIRECT("Policy.New!"&amp;CO$3&amp;"4:"&amp;CO$3&amp;"81"))</f>
        <v>0</v>
      </c>
      <c r="CQ24" s="1"/>
      <c r="CR24" s="235">
        <f t="shared" si="7"/>
        <v>0</v>
      </c>
      <c r="CS24" s="49" t="s">
        <v>253</v>
      </c>
      <c r="CT24" s="49" t="s">
        <v>253</v>
      </c>
      <c r="CU24" s="49" t="s">
        <v>253</v>
      </c>
      <c r="CV24" s="49" t="s">
        <v>253</v>
      </c>
      <c r="CW24" s="49" t="s">
        <v>253</v>
      </c>
      <c r="CX24" s="49" t="s">
        <v>253</v>
      </c>
      <c r="CY24" s="49" t="s">
        <v>253</v>
      </c>
      <c r="CZ24" s="49" t="s">
        <v>253</v>
      </c>
      <c r="DA24" s="49" t="s">
        <v>253</v>
      </c>
      <c r="DB24" s="49" t="s">
        <v>253</v>
      </c>
      <c r="DC24" s="49" t="s">
        <v>253</v>
      </c>
      <c r="DD24" s="49" t="s">
        <v>253</v>
      </c>
      <c r="DE24" s="49" t="s">
        <v>253</v>
      </c>
      <c r="DF24" s="49" t="s">
        <v>253</v>
      </c>
      <c r="DG24" s="49" t="s">
        <v>253</v>
      </c>
      <c r="DH24" s="49" t="s">
        <v>253</v>
      </c>
      <c r="DI24" s="49" t="s">
        <v>253</v>
      </c>
      <c r="DJ24" s="244" t="s">
        <v>253</v>
      </c>
      <c r="DK24" s="1"/>
      <c r="DL24" s="1"/>
      <c r="DM24" s="1">
        <f t="shared" ca="1" si="2"/>
        <v>0</v>
      </c>
      <c r="DN24" s="1">
        <f t="shared" ca="1" si="8"/>
        <v>0</v>
      </c>
      <c r="DO24" s="1">
        <f t="shared" ca="1" si="3"/>
        <v>0</v>
      </c>
      <c r="DP24" s="1">
        <f t="shared" ca="1" si="9"/>
        <v>0</v>
      </c>
      <c r="DQ24" s="1">
        <f t="shared" ca="1" si="10"/>
        <v>0</v>
      </c>
      <c r="DR24" s="1">
        <f t="shared" ca="1" si="4"/>
        <v>0</v>
      </c>
      <c r="DS24" s="1">
        <f t="shared" ca="1" si="5"/>
        <v>0</v>
      </c>
      <c r="DT24" s="1"/>
      <c r="DU24" s="1">
        <f t="shared" ca="1" si="38"/>
        <v>1</v>
      </c>
    </row>
    <row r="25" spans="2:135" x14ac:dyDescent="0.25">
      <c r="B25" s="13">
        <f t="shared" si="1"/>
        <v>25</v>
      </c>
      <c r="C25" s="13">
        <f t="shared" si="11"/>
        <v>12</v>
      </c>
      <c r="D25" s="14" cm="1">
        <f t="array" aca="1" ref="D25" ca="1">MMULT($D24:$CC24,INDIRECT("Policy.New!"&amp;D$3&amp;"4:"&amp;D$3&amp;"81"))</f>
        <v>0</v>
      </c>
      <c r="E25" s="14" cm="1">
        <f t="array" aca="1" ref="E25" ca="1">MMULT($D24:$CC24,INDIRECT("Policy.New!"&amp;E$3&amp;"4:"&amp;E$3&amp;"81"))</f>
        <v>0</v>
      </c>
      <c r="F25" s="14" cm="1">
        <f t="array" aca="1" ref="F25" ca="1">MMULT($D24:$CC24,INDIRECT("Policy.New!"&amp;F$3&amp;"4:"&amp;F$3&amp;"81"))</f>
        <v>0</v>
      </c>
      <c r="G25" s="14" cm="1">
        <f t="array" aca="1" ref="G25" ca="1">MMULT($D24:$CC24,INDIRECT("Policy.New!"&amp;G$3&amp;"4:"&amp;G$3&amp;"81"))</f>
        <v>0</v>
      </c>
      <c r="H25" s="14" cm="1">
        <f t="array" aca="1" ref="H25" ca="1">MMULT($D24:$CC24,INDIRECT("Policy.New!"&amp;H$3&amp;"4:"&amp;H$3&amp;"81"))</f>
        <v>0</v>
      </c>
      <c r="I25" s="14" cm="1">
        <f t="array" aca="1" ref="I25" ca="1">MMULT($D24:$CC24,INDIRECT("Policy.New!"&amp;I$3&amp;"4:"&amp;I$3&amp;"81"))</f>
        <v>0</v>
      </c>
      <c r="J25" s="14" cm="1">
        <f t="array" aca="1" ref="J25" ca="1">MMULT($D24:$CC24,INDIRECT("Policy.New!"&amp;J$3&amp;"4:"&amp;J$3&amp;"81"))</f>
        <v>0</v>
      </c>
      <c r="K25" s="14" cm="1">
        <f t="array" aca="1" ref="K25" ca="1">MMULT($D24:$CC24,INDIRECT("Policy.New!"&amp;K$3&amp;"4:"&amp;K$3&amp;"81"))</f>
        <v>0</v>
      </c>
      <c r="L25" s="14" cm="1">
        <f t="array" aca="1" ref="L25" ca="1">MMULT($D24:$CC24,INDIRECT("Policy.New!"&amp;L$3&amp;"4:"&amp;L$3&amp;"81"))</f>
        <v>0</v>
      </c>
      <c r="M25" s="14" cm="1">
        <f t="array" aca="1" ref="M25" ca="1">MMULT($D24:$CC24,INDIRECT("Policy.New!"&amp;M$3&amp;"4:"&amp;M$3&amp;"81"))</f>
        <v>0</v>
      </c>
      <c r="N25" s="14" cm="1">
        <f t="array" aca="1" ref="N25" ca="1">MMULT($D24:$CC24,INDIRECT("Policy.New!"&amp;N$3&amp;"4:"&amp;N$3&amp;"81"))</f>
        <v>0</v>
      </c>
      <c r="O25" s="14" cm="1">
        <f t="array" aca="1" ref="O25" ca="1">MMULT($D24:$CC24,INDIRECT("Policy.New!"&amp;O$3&amp;"4:"&amp;O$3&amp;"81"))</f>
        <v>0</v>
      </c>
      <c r="P25" s="14" cm="1">
        <f t="array" aca="1" ref="P25" ca="1">MMULT($D24:$CC24,INDIRECT("Policy.New!"&amp;P$3&amp;"4:"&amp;P$3&amp;"81"))</f>
        <v>0</v>
      </c>
      <c r="Q25" s="14" cm="1">
        <f t="array" aca="1" ref="Q25" ca="1">MMULT($D24:$CC24,INDIRECT("Policy.New!"&amp;Q$3&amp;"4:"&amp;Q$3&amp;"81"))</f>
        <v>0</v>
      </c>
      <c r="R25" s="14" cm="1">
        <f t="array" aca="1" ref="R25" ca="1">MMULT($D24:$CC24,INDIRECT("Policy.New!"&amp;R$3&amp;"4:"&amp;R$3&amp;"81"))</f>
        <v>0</v>
      </c>
      <c r="S25" s="14" cm="1">
        <f t="array" aca="1" ref="S25" ca="1">MMULT($D24:$CC24,INDIRECT("Policy.New!"&amp;S$3&amp;"4:"&amp;S$3&amp;"81"))</f>
        <v>0</v>
      </c>
      <c r="T25" s="14" cm="1">
        <f t="array" aca="1" ref="T25" ca="1">MMULT($D24:$CC24,INDIRECT("Policy.New!"&amp;T$3&amp;"4:"&amp;T$3&amp;"81"))</f>
        <v>0</v>
      </c>
      <c r="U25" s="15">
        <f t="shared" ca="1" si="12"/>
        <v>0</v>
      </c>
      <c r="V25" s="14">
        <f t="shared" ca="1" si="13"/>
        <v>0</v>
      </c>
      <c r="W25" s="14">
        <f t="shared" ca="1" si="14"/>
        <v>0</v>
      </c>
      <c r="X25" s="14">
        <f t="shared" ca="1" si="15"/>
        <v>0</v>
      </c>
      <c r="Y25" s="14">
        <f t="shared" ca="1" si="16"/>
        <v>0</v>
      </c>
      <c r="Z25" s="14">
        <f t="shared" ca="1" si="17"/>
        <v>0</v>
      </c>
      <c r="AA25" s="14">
        <f t="shared" ca="1" si="18"/>
        <v>0</v>
      </c>
      <c r="AB25" s="14">
        <f t="shared" ca="1" si="19"/>
        <v>0</v>
      </c>
      <c r="AC25" s="14">
        <f t="shared" ca="1" si="20"/>
        <v>0</v>
      </c>
      <c r="AD25" s="14">
        <f t="shared" ca="1" si="21"/>
        <v>0</v>
      </c>
      <c r="AE25" s="14">
        <f t="shared" ca="1" si="22"/>
        <v>0</v>
      </c>
      <c r="AF25" s="14">
        <f t="shared" ca="1" si="23"/>
        <v>0</v>
      </c>
      <c r="AG25" s="14">
        <f t="shared" ca="1" si="24"/>
        <v>0</v>
      </c>
      <c r="AH25" s="14">
        <f t="shared" ca="1" si="25"/>
        <v>0</v>
      </c>
      <c r="AI25" s="14">
        <f t="shared" ca="1" si="26"/>
        <v>0</v>
      </c>
      <c r="AJ25" s="14">
        <f t="shared" ca="1" si="27"/>
        <v>0</v>
      </c>
      <c r="AK25" s="14">
        <f t="shared" ca="1" si="28"/>
        <v>0</v>
      </c>
      <c r="AL25" s="14">
        <f t="shared" ca="1" si="29"/>
        <v>0</v>
      </c>
      <c r="AM25" s="14">
        <f t="shared" ca="1" si="30"/>
        <v>0</v>
      </c>
      <c r="AN25" s="14">
        <f t="shared" ca="1" si="31"/>
        <v>0</v>
      </c>
      <c r="AO25" s="14">
        <f t="shared" ca="1" si="32"/>
        <v>0</v>
      </c>
      <c r="AP25" s="14">
        <f t="shared" ca="1" si="33"/>
        <v>0</v>
      </c>
      <c r="AQ25" s="14">
        <f t="shared" ca="1" si="34"/>
        <v>0</v>
      </c>
      <c r="AR25" s="26">
        <f t="shared" ca="1" si="35"/>
        <v>0</v>
      </c>
      <c r="AS25" s="14" cm="1">
        <f t="array" aca="1" ref="AS25" ca="1">MMULT($D24:$CC24,INDIRECT("Policy.New!"&amp;AS$3&amp;"4:"&amp;AS$3&amp;"81"))</f>
        <v>0</v>
      </c>
      <c r="AT25" s="26" cm="1">
        <f t="array" aca="1" ref="AT25" ca="1">MMULT($D24:$CC24,INDIRECT("Policy.New!"&amp;AT$3&amp;"4:"&amp;AT$3&amp;"81"))</f>
        <v>0</v>
      </c>
      <c r="AU25" s="164">
        <f>IFERROR(INDEX('CF AUX'!$CY$315:$CY$332,MATCH(IRF.New!AU$5,'CF AUX'!$DA$315:$DA$332,0)),0)</f>
        <v>0</v>
      </c>
      <c r="AV25" s="164">
        <f>IFERROR(INDEX('CF AUX'!$CY$315:$CY$332,MATCH(IRF.New!AV$5,'CF AUX'!$DA$315:$DA$332,0)),0)</f>
        <v>0</v>
      </c>
      <c r="AW25" s="164">
        <f>IFERROR(INDEX('CF AUX'!$CY$315:$CY$332,MATCH(IRF.New!AW$5,'CF AUX'!$DA$315:$DA$332,0)),0)</f>
        <v>0</v>
      </c>
      <c r="AX25" s="164">
        <f>IFERROR(INDEX('CF AUX'!$CY$315:$CY$332,MATCH(IRF.New!AX$5,'CF AUX'!$DA$315:$DA$332,0)),0)</f>
        <v>0</v>
      </c>
      <c r="AY25" s="164">
        <f>IFERROR(INDEX('CF AUX'!$CY$315:$CY$332,MATCH(IRF.New!AY$5,'CF AUX'!$DA$315:$DA$332,0)),0)</f>
        <v>0</v>
      </c>
      <c r="AZ25" s="164">
        <f>IFERROR(INDEX('CF AUX'!$CY$315:$CY$332,MATCH(IRF.New!AZ$5,'CF AUX'!$DA$315:$DA$332,0)),0)</f>
        <v>0</v>
      </c>
      <c r="BA25" s="164">
        <f>IFERROR(INDEX('CF AUX'!$CY$315:$CY$332,MATCH(IRF.New!BA$5,'CF AUX'!$DA$315:$DA$332,0)),0)</f>
        <v>0</v>
      </c>
      <c r="BB25" s="164">
        <f>IFERROR(INDEX('CF AUX'!$CY$315:$CY$332,MATCH(IRF.New!BB$5,'CF AUX'!$DA$315:$DA$332,0)),0)</f>
        <v>0</v>
      </c>
      <c r="BC25" s="164">
        <f>IFERROR(INDEX('CF AUX'!$CY$315:$CY$332,MATCH(IRF.New!BC$5,'CF AUX'!$DA$315:$DA$332,0)),0)</f>
        <v>0</v>
      </c>
      <c r="BD25" s="164">
        <f>IFERROR(INDEX('CF AUX'!$CY$315:$CY$332,MATCH(IRF.New!BD$5,'CF AUX'!$DA$315:$DA$332,0)),0)</f>
        <v>0</v>
      </c>
      <c r="BE25" s="164">
        <f>IFERROR(INDEX('CF AUX'!$CY$315:$CY$332,MATCH(IRF.New!BE$5,'CF AUX'!$DA$315:$DA$332,0)),0)</f>
        <v>0</v>
      </c>
      <c r="BF25" s="164">
        <f>IFERROR(INDEX('CF AUX'!$CY$315:$CY$332,MATCH(IRF.New!BF$5,'CF AUX'!$DA$315:$DA$332,0)),0)</f>
        <v>0</v>
      </c>
      <c r="BG25" s="164">
        <f>IFERROR(INDEX('CF AUX'!$CY$315:$CY$332,MATCH(IRF.New!BG$5,'CF AUX'!$DA$315:$DA$332,0)),0)</f>
        <v>0</v>
      </c>
      <c r="BH25" s="164">
        <f>IFERROR(INDEX('CF AUX'!$CY$315:$CY$332,MATCH(IRF.New!BH$5,'CF AUX'!$DA$315:$DA$332,0)),0)</f>
        <v>0</v>
      </c>
      <c r="BI25" s="164">
        <f>IFERROR(INDEX('CF AUX'!$CY$315:$CY$332,MATCH(IRF.New!BI$5,'CF AUX'!$DA$315:$DA$332,0)),0)</f>
        <v>0</v>
      </c>
      <c r="BJ25" s="164">
        <f>IFERROR(INDEX('CF AUX'!$CY$315:$CY$332,MATCH(IRF.New!BJ$5,'CF AUX'!$DA$315:$DA$332,0)),0)</f>
        <v>0</v>
      </c>
      <c r="BK25" s="164">
        <f>IFERROR(INDEX('CF AUX'!$CY$315:$CY$332,MATCH(IRF.New!BK$5,'CF AUX'!$DA$315:$DA$332,0)),0)</f>
        <v>0</v>
      </c>
      <c r="BL25" s="164">
        <f>IFERROR(INDEX('CF AUX'!$CY$315:$CY$332,MATCH(IRF.New!BL$5,'CF AUX'!$DA$315:$DA$332,0)),0)</f>
        <v>0</v>
      </c>
      <c r="BM25" s="164">
        <f>IFERROR(INDEX('CF AUX'!$CY$315:$CY$332,MATCH(IRF.New!BM$5,'CF AUX'!$DA$315:$DA$332,0)),0)</f>
        <v>0</v>
      </c>
      <c r="BN25" s="164">
        <f>IFERROR(INDEX('CF AUX'!$CY$315:$CY$332,MATCH(IRF.New!BN$5,'CF AUX'!$DA$315:$DA$332,0)),0)</f>
        <v>0</v>
      </c>
      <c r="BO25" s="164">
        <f>IFERROR(INDEX('CF AUX'!$CY$315:$CY$332,MATCH(IRF.New!BO$5,'CF AUX'!$DA$315:$DA$332,0)),0)</f>
        <v>0</v>
      </c>
      <c r="BP25" s="164">
        <f>IFERROR(INDEX('CF AUX'!$CY$315:$CY$332,MATCH(IRF.New!BP$5,'CF AUX'!$DA$315:$DA$332,0)),0)</f>
        <v>0</v>
      </c>
      <c r="BQ25" s="164">
        <f>IFERROR(INDEX('CF AUX'!$CY$315:$CY$332,MATCH(IRF.New!BQ$5,'CF AUX'!$DA$315:$DA$332,0)),0)</f>
        <v>0</v>
      </c>
      <c r="BR25" s="164">
        <f>IFERROR(INDEX('CF AUX'!$CY$315:$CY$332,MATCH(IRF.New!BR$5,'CF AUX'!$DA$315:$DA$332,0)),0)</f>
        <v>0</v>
      </c>
      <c r="BS25" s="164">
        <f>IFERROR(INDEX('CF AUX'!$CY$315:$CY$332,MATCH(IRF.New!BS$5,'CF AUX'!$DA$315:$DA$332,0)),0)</f>
        <v>0</v>
      </c>
      <c r="BT25" s="164">
        <f>IFERROR(INDEX('CF AUX'!$CY$315:$CY$332,MATCH(IRF.New!BT$5,'CF AUX'!$DA$315:$DA$332,0)),0)</f>
        <v>0</v>
      </c>
      <c r="BU25" s="164">
        <f>IFERROR(INDEX('CF AUX'!$CY$315:$CY$332,MATCH(IRF.New!BU$5,'CF AUX'!$DA$315:$DA$332,0)),0)</f>
        <v>0</v>
      </c>
      <c r="BV25" s="164">
        <f>IFERROR(INDEX('CF AUX'!$CY$315:$CY$332,MATCH(IRF.New!BV$5,'CF AUX'!$DA$315:$DA$332,0)),0)</f>
        <v>0</v>
      </c>
      <c r="BW25" s="164">
        <f>IFERROR(INDEX('CF AUX'!$CY$315:$CY$332,MATCH(IRF.New!BW$5,'CF AUX'!$DA$315:$DA$332,0)),0)</f>
        <v>0</v>
      </c>
      <c r="BX25" s="164">
        <f>IFERROR(INDEX('CF AUX'!$CY$315:$CY$332,MATCH(IRF.New!BX$5,'CF AUX'!$DA$315:$DA$332,0)),0)</f>
        <v>0</v>
      </c>
      <c r="BY25" s="164">
        <f>IFERROR(INDEX('CF AUX'!$CY$315:$CY$332,MATCH(IRF.New!BY$5,'CF AUX'!$DA$315:$DA$332,0)),0)</f>
        <v>0</v>
      </c>
      <c r="BZ25" s="164">
        <f>IFERROR(INDEX('CF AUX'!$CY$315:$CY$332,MATCH(IRF.New!BZ$5,'CF AUX'!$DA$315:$DA$332,0)),0)</f>
        <v>0</v>
      </c>
      <c r="CA25" s="164">
        <f>IFERROR(INDEX('CF AUX'!$CY$315:$CY$332,MATCH(IRF.New!CA$5,'CF AUX'!$DA$315:$DA$332,0)),0)</f>
        <v>0</v>
      </c>
      <c r="CB25" s="164">
        <f>IFERROR(INDEX('CF AUX'!$CY$315:$CY$332,MATCH(IRF.New!CB$5,'CF AUX'!$DA$315:$DA$332,0)),0)</f>
        <v>0</v>
      </c>
      <c r="CC25" s="165">
        <f>IFERROR(INDEX('CF AUX'!$CY$315:$CY$332,MATCH(IRF.New!CC$5,'CF AUX'!$DA$315:$DA$332,0)),0)</f>
        <v>0</v>
      </c>
      <c r="CD25" s="14" cm="1">
        <f t="array" aca="1" ref="CD25" ca="1">MMULT($D24:$CC24,INDIRECT("Policy.New!"&amp;CD$3&amp;"4:"&amp;CD$3&amp;"81"))</f>
        <v>0</v>
      </c>
      <c r="CE25" s="14" cm="1">
        <f t="array" aca="1" ref="CE25" ca="1">MMULT($D24:$CC24,INDIRECT("Policy.New!"&amp;CE$3&amp;"4:"&amp;CE$3&amp;"81"))</f>
        <v>0</v>
      </c>
      <c r="CF25" s="14" cm="1">
        <f t="array" aca="1" ref="CF25" ca="1">MMULT($D24:$CC24,INDIRECT("Policy.New!"&amp;CF$3&amp;"4:"&amp;CF$3&amp;"81"))</f>
        <v>0</v>
      </c>
      <c r="CG25" s="14" cm="1">
        <f t="array" aca="1" ref="CG25" ca="1">MMULT($D24:$CC24,INDIRECT("Policy.New!"&amp;CG$3&amp;"4:"&amp;CG$3&amp;"81"))</f>
        <v>0</v>
      </c>
      <c r="CH25" s="14" cm="1">
        <f t="array" aca="1" ref="CH25" ca="1">MMULT($D24:$CC24,INDIRECT("Policy.New!"&amp;CH$3&amp;"4:"&amp;CH$3&amp;"81"))</f>
        <v>0</v>
      </c>
      <c r="CI25" s="14" cm="1">
        <f t="array" aca="1" ref="CI25" ca="1">MMULT($D24:$CC24,INDIRECT("Policy.New!"&amp;CI$3&amp;"4:"&amp;CI$3&amp;"81"))</f>
        <v>0</v>
      </c>
      <c r="CJ25" s="14" cm="1">
        <f t="array" aca="1" ref="CJ25" ca="1">MMULT($D24:$CC24,INDIRECT("Policy.New!"&amp;CJ$3&amp;"4:"&amp;CJ$3&amp;"81"))</f>
        <v>0</v>
      </c>
      <c r="CK25" s="14" cm="1">
        <f t="array" aca="1" ref="CK25" ca="1">MMULT($D24:$CC24,INDIRECT("Policy.New!"&amp;CK$3&amp;"4:"&amp;CK$3&amp;"81"))</f>
        <v>0</v>
      </c>
      <c r="CL25" s="14" cm="1">
        <f t="array" aca="1" ref="CL25" ca="1">MMULT($D24:$CC24,INDIRECT("Policy.New!"&amp;CL$3&amp;"4:"&amp;CL$3&amp;"81"))</f>
        <v>0</v>
      </c>
      <c r="CM25" s="14" cm="1">
        <f t="array" aca="1" ref="CM25" ca="1">MMULT($D24:$CC24,INDIRECT("Policy.New!"&amp;CM$3&amp;"4:"&amp;CM$3&amp;"81"))</f>
        <v>0</v>
      </c>
      <c r="CN25" s="14" cm="1">
        <f t="array" aca="1" ref="CN25" ca="1">MMULT($D24:$CC24,INDIRECT("Policy.New!"&amp;CN$3&amp;"4:"&amp;CN$3&amp;"81"))</f>
        <v>0</v>
      </c>
      <c r="CO25" s="26" cm="1">
        <f t="array" aca="1" ref="CO25" ca="1">MMULT($D24:$CC24,INDIRECT("Policy.New!"&amp;CO$3&amp;"4:"&amp;CO$3&amp;"81"))</f>
        <v>0</v>
      </c>
      <c r="CR25" s="236">
        <f t="shared" si="7"/>
        <v>0</v>
      </c>
      <c r="CS25" s="50" t="s">
        <v>253</v>
      </c>
      <c r="CT25" s="50" t="s">
        <v>253</v>
      </c>
      <c r="CU25" s="50" t="s">
        <v>253</v>
      </c>
      <c r="CV25" s="50" t="s">
        <v>253</v>
      </c>
      <c r="CW25" s="50" t="s">
        <v>253</v>
      </c>
      <c r="CX25" s="50" t="s">
        <v>253</v>
      </c>
      <c r="CY25" s="50" t="s">
        <v>253</v>
      </c>
      <c r="CZ25" s="50" t="s">
        <v>253</v>
      </c>
      <c r="DA25" s="50" t="s">
        <v>253</v>
      </c>
      <c r="DB25" s="50" t="s">
        <v>253</v>
      </c>
      <c r="DC25" s="50" t="s">
        <v>253</v>
      </c>
      <c r="DD25" s="50" t="s">
        <v>253</v>
      </c>
      <c r="DE25" s="50" t="s">
        <v>253</v>
      </c>
      <c r="DF25" s="50" t="s">
        <v>253</v>
      </c>
      <c r="DG25" s="50" t="s">
        <v>253</v>
      </c>
      <c r="DH25" s="50" t="s">
        <v>253</v>
      </c>
      <c r="DI25" s="50" t="s">
        <v>253</v>
      </c>
      <c r="DJ25" s="245" t="s">
        <v>253</v>
      </c>
      <c r="DK25" s="1"/>
      <c r="DL25" s="1"/>
      <c r="DM25" s="14">
        <f t="shared" ca="1" si="2"/>
        <v>0</v>
      </c>
      <c r="DN25" s="14">
        <f t="shared" ca="1" si="8"/>
        <v>0</v>
      </c>
      <c r="DO25" s="14">
        <f t="shared" ca="1" si="3"/>
        <v>0</v>
      </c>
      <c r="DP25" s="14">
        <f t="shared" ca="1" si="9"/>
        <v>0</v>
      </c>
      <c r="DQ25" s="14">
        <f t="shared" ca="1" si="10"/>
        <v>0</v>
      </c>
      <c r="DR25" s="14">
        <f t="shared" ca="1" si="4"/>
        <v>0</v>
      </c>
      <c r="DS25" s="14">
        <f t="shared" ca="1" si="5"/>
        <v>0</v>
      </c>
      <c r="DT25" s="1"/>
      <c r="DU25" s="1">
        <f t="shared" ca="1" si="38"/>
        <v>1</v>
      </c>
    </row>
    <row r="26" spans="2:135" x14ac:dyDescent="0.25">
      <c r="B26" s="9">
        <f t="shared" si="1"/>
        <v>26</v>
      </c>
      <c r="C26" s="9">
        <f t="shared" si="11"/>
        <v>13</v>
      </c>
      <c r="D26" s="10" cm="1">
        <f t="array" aca="1" ref="D26" ca="1">MMULT($D25:$CC25,INDIRECT("Policy.New!"&amp;D$3&amp;"4:"&amp;D$3&amp;"81"))</f>
        <v>0</v>
      </c>
      <c r="E26" s="10" cm="1">
        <f t="array" aca="1" ref="E26" ca="1">MMULT($D25:$CC25,INDIRECT("Policy.New!"&amp;E$3&amp;"4:"&amp;E$3&amp;"81"))</f>
        <v>0</v>
      </c>
      <c r="F26" s="10" cm="1">
        <f t="array" aca="1" ref="F26" ca="1">MMULT($D25:$CC25,INDIRECT("Policy.New!"&amp;F$3&amp;"4:"&amp;F$3&amp;"81"))</f>
        <v>0</v>
      </c>
      <c r="G26" s="10" cm="1">
        <f t="array" aca="1" ref="G26" ca="1">MMULT($D25:$CC25,INDIRECT("Policy.New!"&amp;G$3&amp;"4:"&amp;G$3&amp;"81"))</f>
        <v>0</v>
      </c>
      <c r="H26" s="10" cm="1">
        <f t="array" aca="1" ref="H26" ca="1">MMULT($D25:$CC25,INDIRECT("Policy.New!"&amp;H$3&amp;"4:"&amp;H$3&amp;"81"))</f>
        <v>0</v>
      </c>
      <c r="I26" s="10" cm="1">
        <f t="array" aca="1" ref="I26" ca="1">MMULT($D25:$CC25,INDIRECT("Policy.New!"&amp;I$3&amp;"4:"&amp;I$3&amp;"81"))</f>
        <v>0</v>
      </c>
      <c r="J26" s="10" cm="1">
        <f t="array" aca="1" ref="J26" ca="1">MMULT($D25:$CC25,INDIRECT("Policy.New!"&amp;J$3&amp;"4:"&amp;J$3&amp;"81"))</f>
        <v>0</v>
      </c>
      <c r="K26" s="10" cm="1">
        <f t="array" aca="1" ref="K26" ca="1">MMULT($D25:$CC25,INDIRECT("Policy.New!"&amp;K$3&amp;"4:"&amp;K$3&amp;"81"))</f>
        <v>0</v>
      </c>
      <c r="L26" s="10" cm="1">
        <f t="array" aca="1" ref="L26" ca="1">MMULT($D25:$CC25,INDIRECT("Policy.New!"&amp;L$3&amp;"4:"&amp;L$3&amp;"81"))</f>
        <v>0</v>
      </c>
      <c r="M26" s="10" cm="1">
        <f t="array" aca="1" ref="M26" ca="1">MMULT($D25:$CC25,INDIRECT("Policy.New!"&amp;M$3&amp;"4:"&amp;M$3&amp;"81"))</f>
        <v>0</v>
      </c>
      <c r="N26" s="10" cm="1">
        <f t="array" aca="1" ref="N26" ca="1">MMULT($D25:$CC25,INDIRECT("Policy.New!"&amp;N$3&amp;"4:"&amp;N$3&amp;"81"))</f>
        <v>0</v>
      </c>
      <c r="O26" s="10" cm="1">
        <f t="array" aca="1" ref="O26" ca="1">MMULT($D25:$CC25,INDIRECT("Policy.New!"&amp;O$3&amp;"4:"&amp;O$3&amp;"81"))</f>
        <v>0</v>
      </c>
      <c r="P26" s="10" cm="1">
        <f t="array" aca="1" ref="P26" ca="1">MMULT($D25:$CC25,INDIRECT("Policy.New!"&amp;P$3&amp;"4:"&amp;P$3&amp;"81"))</f>
        <v>0</v>
      </c>
      <c r="Q26" s="10" cm="1">
        <f t="array" aca="1" ref="Q26" ca="1">MMULT($D25:$CC25,INDIRECT("Policy.New!"&amp;Q$3&amp;"4:"&amp;Q$3&amp;"81"))</f>
        <v>0</v>
      </c>
      <c r="R26" s="10" cm="1">
        <f t="array" aca="1" ref="R26" ca="1">MMULT($D25:$CC25,INDIRECT("Policy.New!"&amp;R$3&amp;"4:"&amp;R$3&amp;"81"))</f>
        <v>0</v>
      </c>
      <c r="S26" s="10" cm="1">
        <f t="array" aca="1" ref="S26" ca="1">MMULT($D25:$CC25,INDIRECT("Policy.New!"&amp;S$3&amp;"4:"&amp;S$3&amp;"81"))</f>
        <v>0</v>
      </c>
      <c r="T26" s="10" cm="1">
        <f t="array" aca="1" ref="T26" ca="1">MMULT($D25:$CC25,INDIRECT("Policy.New!"&amp;T$3&amp;"4:"&amp;T$3&amp;"81"))</f>
        <v>0</v>
      </c>
      <c r="U26" s="11">
        <f t="shared" ca="1" si="12"/>
        <v>0</v>
      </c>
      <c r="V26" s="10">
        <f t="shared" ca="1" si="13"/>
        <v>0</v>
      </c>
      <c r="W26" s="10">
        <f t="shared" ca="1" si="14"/>
        <v>0</v>
      </c>
      <c r="X26" s="10">
        <f t="shared" ca="1" si="15"/>
        <v>0</v>
      </c>
      <c r="Y26" s="10">
        <f t="shared" ca="1" si="16"/>
        <v>0</v>
      </c>
      <c r="Z26" s="10">
        <f t="shared" ca="1" si="17"/>
        <v>0</v>
      </c>
      <c r="AA26" s="10">
        <f t="shared" ca="1" si="18"/>
        <v>0</v>
      </c>
      <c r="AB26" s="10">
        <f t="shared" ca="1" si="19"/>
        <v>0</v>
      </c>
      <c r="AC26" s="10">
        <f t="shared" ca="1" si="20"/>
        <v>0</v>
      </c>
      <c r="AD26" s="10">
        <f t="shared" ca="1" si="21"/>
        <v>0</v>
      </c>
      <c r="AE26" s="10">
        <f t="shared" ca="1" si="22"/>
        <v>0</v>
      </c>
      <c r="AF26" s="10">
        <f t="shared" ca="1" si="23"/>
        <v>0</v>
      </c>
      <c r="AG26" s="10">
        <f t="shared" ca="1" si="24"/>
        <v>0</v>
      </c>
      <c r="AH26" s="10">
        <f t="shared" ca="1" si="25"/>
        <v>0</v>
      </c>
      <c r="AI26" s="10">
        <f t="shared" ca="1" si="26"/>
        <v>0</v>
      </c>
      <c r="AJ26" s="10">
        <f t="shared" ca="1" si="27"/>
        <v>0</v>
      </c>
      <c r="AK26" s="10">
        <f t="shared" ca="1" si="28"/>
        <v>0</v>
      </c>
      <c r="AL26" s="10">
        <f t="shared" ca="1" si="29"/>
        <v>0</v>
      </c>
      <c r="AM26" s="10">
        <f t="shared" ca="1" si="30"/>
        <v>0</v>
      </c>
      <c r="AN26" s="10">
        <f t="shared" ca="1" si="31"/>
        <v>0</v>
      </c>
      <c r="AO26" s="10">
        <f t="shared" ca="1" si="32"/>
        <v>0</v>
      </c>
      <c r="AP26" s="10">
        <f t="shared" ca="1" si="33"/>
        <v>0</v>
      </c>
      <c r="AQ26" s="10">
        <f t="shared" ca="1" si="34"/>
        <v>0</v>
      </c>
      <c r="AR26" s="24">
        <f t="shared" ca="1" si="35"/>
        <v>0</v>
      </c>
      <c r="AS26" s="10" cm="1">
        <f t="array" aca="1" ref="AS26" ca="1">MMULT($D25:$CC25,INDIRECT("Policy.New!"&amp;AS$3&amp;"4:"&amp;AS$3&amp;"81"))</f>
        <v>0</v>
      </c>
      <c r="AT26" s="24" cm="1">
        <f t="array" aca="1" ref="AT26" ca="1">MMULT($D25:$CC25,INDIRECT("Policy.New!"&amp;AT$3&amp;"4:"&amp;AT$3&amp;"81"))</f>
        <v>0</v>
      </c>
      <c r="AU26" s="160">
        <f>IFERROR(INDEX('CF AUX'!$CY$340:$CY$357,MATCH(IRF.New!AU$5,'CF AUX'!$DA$340:$DA$357,0)),0)</f>
        <v>0</v>
      </c>
      <c r="AV26" s="160">
        <f>IFERROR(INDEX('CF AUX'!$CY$340:$CY$357,MATCH(IRF.New!AV$5,'CF AUX'!$DA$340:$DA$357,0)),0)</f>
        <v>0</v>
      </c>
      <c r="AW26" s="160">
        <f>IFERROR(INDEX('CF AUX'!$CY$340:$CY$357,MATCH(IRF.New!AW$5,'CF AUX'!$DA$340:$DA$357,0)),0)</f>
        <v>0</v>
      </c>
      <c r="AX26" s="160">
        <f>IFERROR(INDEX('CF AUX'!$CY$340:$CY$357,MATCH(IRF.New!AX$5,'CF AUX'!$DA$340:$DA$357,0)),0)</f>
        <v>0</v>
      </c>
      <c r="AY26" s="160">
        <f>IFERROR(INDEX('CF AUX'!$CY$340:$CY$357,MATCH(IRF.New!AY$5,'CF AUX'!$DA$340:$DA$357,0)),0)</f>
        <v>0</v>
      </c>
      <c r="AZ26" s="160">
        <f>IFERROR(INDEX('CF AUX'!$CY$340:$CY$357,MATCH(IRF.New!AZ$5,'CF AUX'!$DA$340:$DA$357,0)),0)</f>
        <v>0</v>
      </c>
      <c r="BA26" s="160">
        <f>IFERROR(INDEX('CF AUX'!$CY$340:$CY$357,MATCH(IRF.New!BA$5,'CF AUX'!$DA$340:$DA$357,0)),0)</f>
        <v>0</v>
      </c>
      <c r="BB26" s="160">
        <f>IFERROR(INDEX('CF AUX'!$CY$340:$CY$357,MATCH(IRF.New!BB$5,'CF AUX'!$DA$340:$DA$357,0)),0)</f>
        <v>0</v>
      </c>
      <c r="BC26" s="160">
        <f>IFERROR(INDEX('CF AUX'!$CY$340:$CY$357,MATCH(IRF.New!BC$5,'CF AUX'!$DA$340:$DA$357,0)),0)</f>
        <v>0</v>
      </c>
      <c r="BD26" s="160">
        <f>IFERROR(INDEX('CF AUX'!$CY$340:$CY$357,MATCH(IRF.New!BD$5,'CF AUX'!$DA$340:$DA$357,0)),0)</f>
        <v>0</v>
      </c>
      <c r="BE26" s="160">
        <f>IFERROR(INDEX('CF AUX'!$CY$340:$CY$357,MATCH(IRF.New!BE$5,'CF AUX'!$DA$340:$DA$357,0)),0)</f>
        <v>0</v>
      </c>
      <c r="BF26" s="160">
        <f>IFERROR(INDEX('CF AUX'!$CY$340:$CY$357,MATCH(IRF.New!BF$5,'CF AUX'!$DA$340:$DA$357,0)),0)</f>
        <v>0</v>
      </c>
      <c r="BG26" s="160">
        <f>IFERROR(INDEX('CF AUX'!$CY$340:$CY$357,MATCH(IRF.New!BG$5,'CF AUX'!$DA$340:$DA$357,0)),0)</f>
        <v>0</v>
      </c>
      <c r="BH26" s="160">
        <f>IFERROR(INDEX('CF AUX'!$CY$340:$CY$357,MATCH(IRF.New!BH$5,'CF AUX'!$DA$340:$DA$357,0)),0)</f>
        <v>0</v>
      </c>
      <c r="BI26" s="160">
        <f>IFERROR(INDEX('CF AUX'!$CY$340:$CY$357,MATCH(IRF.New!BI$5,'CF AUX'!$DA$340:$DA$357,0)),0)</f>
        <v>0</v>
      </c>
      <c r="BJ26" s="160">
        <f>IFERROR(INDEX('CF AUX'!$CY$340:$CY$357,MATCH(IRF.New!BJ$5,'CF AUX'!$DA$340:$DA$357,0)),0)</f>
        <v>0</v>
      </c>
      <c r="BK26" s="160">
        <f>IFERROR(INDEX('CF AUX'!$CY$340:$CY$357,MATCH(IRF.New!BK$5,'CF AUX'!$DA$340:$DA$357,0)),0)</f>
        <v>0</v>
      </c>
      <c r="BL26" s="160">
        <f>IFERROR(INDEX('CF AUX'!$CY$340:$CY$357,MATCH(IRF.New!BL$5,'CF AUX'!$DA$340:$DA$357,0)),0)</f>
        <v>0</v>
      </c>
      <c r="BM26" s="160">
        <f>IFERROR(INDEX('CF AUX'!$CY$340:$CY$357,MATCH(IRF.New!BM$5,'CF AUX'!$DA$340:$DA$357,0)),0)</f>
        <v>0</v>
      </c>
      <c r="BN26" s="160">
        <f>IFERROR(INDEX('CF AUX'!$CY$340:$CY$357,MATCH(IRF.New!BN$5,'CF AUX'!$DA$340:$DA$357,0)),0)</f>
        <v>0</v>
      </c>
      <c r="BO26" s="160">
        <f>IFERROR(INDEX('CF AUX'!$CY$340:$CY$357,MATCH(IRF.New!BO$5,'CF AUX'!$DA$340:$DA$357,0)),0)</f>
        <v>0</v>
      </c>
      <c r="BP26" s="160">
        <f>IFERROR(INDEX('CF AUX'!$CY$340:$CY$357,MATCH(IRF.New!BP$5,'CF AUX'!$DA$340:$DA$357,0)),0)</f>
        <v>0</v>
      </c>
      <c r="BQ26" s="160">
        <f>IFERROR(INDEX('CF AUX'!$CY$340:$CY$357,MATCH(IRF.New!BQ$5,'CF AUX'!$DA$340:$DA$357,0)),0)</f>
        <v>0</v>
      </c>
      <c r="BR26" s="160">
        <f>IFERROR(INDEX('CF AUX'!$CY$340:$CY$357,MATCH(IRF.New!BR$5,'CF AUX'!$DA$340:$DA$357,0)),0)</f>
        <v>0</v>
      </c>
      <c r="BS26" s="160">
        <f>IFERROR(INDEX('CF AUX'!$CY$340:$CY$357,MATCH(IRF.New!BS$5,'CF AUX'!$DA$340:$DA$357,0)),0)</f>
        <v>0</v>
      </c>
      <c r="BT26" s="160">
        <f>IFERROR(INDEX('CF AUX'!$CY$340:$CY$357,MATCH(IRF.New!BT$5,'CF AUX'!$DA$340:$DA$357,0)),0)</f>
        <v>0</v>
      </c>
      <c r="BU26" s="160">
        <f>IFERROR(INDEX('CF AUX'!$CY$340:$CY$357,MATCH(IRF.New!BU$5,'CF AUX'!$DA$340:$DA$357,0)),0)</f>
        <v>0</v>
      </c>
      <c r="BV26" s="160">
        <f>IFERROR(INDEX('CF AUX'!$CY$340:$CY$357,MATCH(IRF.New!BV$5,'CF AUX'!$DA$340:$DA$357,0)),0)</f>
        <v>0</v>
      </c>
      <c r="BW26" s="160">
        <f>IFERROR(INDEX('CF AUX'!$CY$340:$CY$357,MATCH(IRF.New!BW$5,'CF AUX'!$DA$340:$DA$357,0)),0)</f>
        <v>0</v>
      </c>
      <c r="BX26" s="160">
        <f>IFERROR(INDEX('CF AUX'!$CY$340:$CY$357,MATCH(IRF.New!BX$5,'CF AUX'!$DA$340:$DA$357,0)),0)</f>
        <v>0</v>
      </c>
      <c r="BY26" s="160">
        <f>IFERROR(INDEX('CF AUX'!$CY$340:$CY$357,MATCH(IRF.New!BY$5,'CF AUX'!$DA$340:$DA$357,0)),0)</f>
        <v>0</v>
      </c>
      <c r="BZ26" s="160">
        <f>IFERROR(INDEX('CF AUX'!$CY$340:$CY$357,MATCH(IRF.New!BZ$5,'CF AUX'!$DA$340:$DA$357,0)),0)</f>
        <v>0</v>
      </c>
      <c r="CA26" s="160">
        <f>IFERROR(INDEX('CF AUX'!$CY$340:$CY$357,MATCH(IRF.New!CA$5,'CF AUX'!$DA$340:$DA$357,0)),0)</f>
        <v>0</v>
      </c>
      <c r="CB26" s="160">
        <f>IFERROR(INDEX('CF AUX'!$CY$340:$CY$357,MATCH(IRF.New!CB$5,'CF AUX'!$DA$340:$DA$357,0)),0)</f>
        <v>0</v>
      </c>
      <c r="CC26" s="162">
        <f>IFERROR(INDEX('CF AUX'!$CY$340:$CY$357,MATCH(IRF.New!CC$5,'CF AUX'!$DA$340:$DA$357,0)),0)</f>
        <v>0</v>
      </c>
      <c r="CD26" s="10" cm="1">
        <f t="array" aca="1" ref="CD26" ca="1">MMULT($D25:$CC25,INDIRECT("Policy.New!"&amp;CD$3&amp;"4:"&amp;CD$3&amp;"81"))</f>
        <v>0</v>
      </c>
      <c r="CE26" s="10" cm="1">
        <f t="array" aca="1" ref="CE26" ca="1">MMULT($D25:$CC25,INDIRECT("Policy.New!"&amp;CE$3&amp;"4:"&amp;CE$3&amp;"81"))</f>
        <v>0</v>
      </c>
      <c r="CF26" s="10" cm="1">
        <f t="array" aca="1" ref="CF26" ca="1">MMULT($D25:$CC25,INDIRECT("Policy.New!"&amp;CF$3&amp;"4:"&amp;CF$3&amp;"81"))</f>
        <v>0</v>
      </c>
      <c r="CG26" s="10" cm="1">
        <f t="array" aca="1" ref="CG26" ca="1">MMULT($D25:$CC25,INDIRECT("Policy.New!"&amp;CG$3&amp;"4:"&amp;CG$3&amp;"81"))</f>
        <v>0</v>
      </c>
      <c r="CH26" s="10" cm="1">
        <f t="array" aca="1" ref="CH26" ca="1">MMULT($D25:$CC25,INDIRECT("Policy.New!"&amp;CH$3&amp;"4:"&amp;CH$3&amp;"81"))</f>
        <v>0</v>
      </c>
      <c r="CI26" s="10" cm="1">
        <f t="array" aca="1" ref="CI26" ca="1">MMULT($D25:$CC25,INDIRECT("Policy.New!"&amp;CI$3&amp;"4:"&amp;CI$3&amp;"81"))</f>
        <v>0</v>
      </c>
      <c r="CJ26" s="10" cm="1">
        <f t="array" aca="1" ref="CJ26" ca="1">MMULT($D25:$CC25,INDIRECT("Policy.New!"&amp;CJ$3&amp;"4:"&amp;CJ$3&amp;"81"))</f>
        <v>0</v>
      </c>
      <c r="CK26" s="10" cm="1">
        <f t="array" aca="1" ref="CK26" ca="1">MMULT($D25:$CC25,INDIRECT("Policy.New!"&amp;CK$3&amp;"4:"&amp;CK$3&amp;"81"))</f>
        <v>0</v>
      </c>
      <c r="CL26" s="10" cm="1">
        <f t="array" aca="1" ref="CL26" ca="1">MMULT($D25:$CC25,INDIRECT("Policy.New!"&amp;CL$3&amp;"4:"&amp;CL$3&amp;"81"))</f>
        <v>0</v>
      </c>
      <c r="CM26" s="10" cm="1">
        <f t="array" aca="1" ref="CM26" ca="1">MMULT($D25:$CC25,INDIRECT("Policy.New!"&amp;CM$3&amp;"4:"&amp;CM$3&amp;"81"))</f>
        <v>0</v>
      </c>
      <c r="CN26" s="10" cm="1">
        <f t="array" aca="1" ref="CN26" ca="1">MMULT($D25:$CC25,INDIRECT("Policy.New!"&amp;CN$3&amp;"4:"&amp;CN$3&amp;"81"))</f>
        <v>0</v>
      </c>
      <c r="CO26" s="24" cm="1">
        <f t="array" aca="1" ref="CO26" ca="1">MMULT($D25:$CC25,INDIRECT("Policy.New!"&amp;CO$3&amp;"4:"&amp;CO$3&amp;"81"))</f>
        <v>0</v>
      </c>
      <c r="CR26" s="234">
        <f t="shared" si="7"/>
        <v>0</v>
      </c>
      <c r="CS26" s="48" t="s">
        <v>253</v>
      </c>
      <c r="CT26" s="48" t="s">
        <v>253</v>
      </c>
      <c r="CU26" s="48" t="s">
        <v>253</v>
      </c>
      <c r="CV26" s="48" t="s">
        <v>253</v>
      </c>
      <c r="CW26" s="48" t="s">
        <v>253</v>
      </c>
      <c r="CX26" s="48" t="s">
        <v>253</v>
      </c>
      <c r="CY26" s="48" t="s">
        <v>253</v>
      </c>
      <c r="CZ26" s="48" t="s">
        <v>253</v>
      </c>
      <c r="DA26" s="48" t="s">
        <v>253</v>
      </c>
      <c r="DB26" s="48" t="s">
        <v>253</v>
      </c>
      <c r="DC26" s="48" t="s">
        <v>253</v>
      </c>
      <c r="DD26" s="48" t="s">
        <v>253</v>
      </c>
      <c r="DE26" s="48" t="s">
        <v>253</v>
      </c>
      <c r="DF26" s="48" t="s">
        <v>253</v>
      </c>
      <c r="DG26" s="48" t="s">
        <v>253</v>
      </c>
      <c r="DH26" s="48" t="s">
        <v>253</v>
      </c>
      <c r="DI26" s="48" t="s">
        <v>253</v>
      </c>
      <c r="DJ26" s="243" t="s">
        <v>253</v>
      </c>
      <c r="DK26" s="1"/>
      <c r="DL26" s="1"/>
      <c r="DM26" s="10">
        <f t="shared" ca="1" si="2"/>
        <v>0</v>
      </c>
      <c r="DN26" s="10">
        <f t="shared" ca="1" si="8"/>
        <v>0</v>
      </c>
      <c r="DO26" s="10">
        <f t="shared" ca="1" si="3"/>
        <v>0</v>
      </c>
      <c r="DP26" s="10">
        <f t="shared" ca="1" si="9"/>
        <v>0</v>
      </c>
      <c r="DQ26" s="10">
        <f t="shared" ca="1" si="10"/>
        <v>0</v>
      </c>
      <c r="DR26" s="10">
        <f t="shared" ca="1" si="4"/>
        <v>0</v>
      </c>
      <c r="DS26" s="10">
        <f t="shared" ca="1" si="5"/>
        <v>0</v>
      </c>
      <c r="DT26" s="1"/>
      <c r="DU26" s="1">
        <f t="shared" ca="1" si="38"/>
        <v>1</v>
      </c>
    </row>
    <row r="27" spans="2:135" x14ac:dyDescent="0.25">
      <c r="B27" s="12">
        <f t="shared" si="1"/>
        <v>27</v>
      </c>
      <c r="C27" s="12">
        <f t="shared" si="11"/>
        <v>14</v>
      </c>
      <c r="D27" s="1" cm="1">
        <f t="array" aca="1" ref="D27" ca="1">MMULT($D26:$CC26,INDIRECT("Policy.New!"&amp;D$3&amp;"4:"&amp;D$3&amp;"81"))</f>
        <v>0</v>
      </c>
      <c r="E27" s="1" cm="1">
        <f t="array" aca="1" ref="E27" ca="1">MMULT($D26:$CC26,INDIRECT("Policy.New!"&amp;E$3&amp;"4:"&amp;E$3&amp;"81"))</f>
        <v>0</v>
      </c>
      <c r="F27" s="1" cm="1">
        <f t="array" aca="1" ref="F27" ca="1">MMULT($D26:$CC26,INDIRECT("Policy.New!"&amp;F$3&amp;"4:"&amp;F$3&amp;"81"))</f>
        <v>0</v>
      </c>
      <c r="G27" s="1" cm="1">
        <f t="array" aca="1" ref="G27" ca="1">MMULT($D26:$CC26,INDIRECT("Policy.New!"&amp;G$3&amp;"4:"&amp;G$3&amp;"81"))</f>
        <v>0</v>
      </c>
      <c r="H27" s="1" cm="1">
        <f t="array" aca="1" ref="H27" ca="1">MMULT($D26:$CC26,INDIRECT("Policy.New!"&amp;H$3&amp;"4:"&amp;H$3&amp;"81"))</f>
        <v>0</v>
      </c>
      <c r="I27" s="1" cm="1">
        <f t="array" aca="1" ref="I27" ca="1">MMULT($D26:$CC26,INDIRECT("Policy.New!"&amp;I$3&amp;"4:"&amp;I$3&amp;"81"))</f>
        <v>0</v>
      </c>
      <c r="J27" s="1" cm="1">
        <f t="array" aca="1" ref="J27" ca="1">MMULT($D26:$CC26,INDIRECT("Policy.New!"&amp;J$3&amp;"4:"&amp;J$3&amp;"81"))</f>
        <v>0</v>
      </c>
      <c r="K27" s="1" cm="1">
        <f t="array" aca="1" ref="K27" ca="1">MMULT($D26:$CC26,INDIRECT("Policy.New!"&amp;K$3&amp;"4:"&amp;K$3&amp;"81"))</f>
        <v>0</v>
      </c>
      <c r="L27" s="1" cm="1">
        <f t="array" aca="1" ref="L27" ca="1">MMULT($D26:$CC26,INDIRECT("Policy.New!"&amp;L$3&amp;"4:"&amp;L$3&amp;"81"))</f>
        <v>0</v>
      </c>
      <c r="M27" s="1" cm="1">
        <f t="array" aca="1" ref="M27" ca="1">MMULT($D26:$CC26,INDIRECT("Policy.New!"&amp;M$3&amp;"4:"&amp;M$3&amp;"81"))</f>
        <v>0</v>
      </c>
      <c r="N27" s="1" cm="1">
        <f t="array" aca="1" ref="N27" ca="1">MMULT($D26:$CC26,INDIRECT("Policy.New!"&amp;N$3&amp;"4:"&amp;N$3&amp;"81"))</f>
        <v>0</v>
      </c>
      <c r="O27" s="1" cm="1">
        <f t="array" aca="1" ref="O27" ca="1">MMULT($D26:$CC26,INDIRECT("Policy.New!"&amp;O$3&amp;"4:"&amp;O$3&amp;"81"))</f>
        <v>0</v>
      </c>
      <c r="P27" s="1" cm="1">
        <f t="array" aca="1" ref="P27" ca="1">MMULT($D26:$CC26,INDIRECT("Policy.New!"&amp;P$3&amp;"4:"&amp;P$3&amp;"81"))</f>
        <v>0</v>
      </c>
      <c r="Q27" s="1" cm="1">
        <f t="array" aca="1" ref="Q27" ca="1">MMULT($D26:$CC26,INDIRECT("Policy.New!"&amp;Q$3&amp;"4:"&amp;Q$3&amp;"81"))</f>
        <v>0</v>
      </c>
      <c r="R27" s="1" cm="1">
        <f t="array" aca="1" ref="R27" ca="1">MMULT($D26:$CC26,INDIRECT("Policy.New!"&amp;R$3&amp;"4:"&amp;R$3&amp;"81"))</f>
        <v>0</v>
      </c>
      <c r="S27" s="1" cm="1">
        <f t="array" aca="1" ref="S27" ca="1">MMULT($D26:$CC26,INDIRECT("Policy.New!"&amp;S$3&amp;"4:"&amp;S$3&amp;"81"))</f>
        <v>0</v>
      </c>
      <c r="T27" s="1" cm="1">
        <f t="array" aca="1" ref="T27" ca="1">MMULT($D26:$CC26,INDIRECT("Policy.New!"&amp;T$3&amp;"4:"&amp;T$3&amp;"81"))</f>
        <v>0</v>
      </c>
      <c r="U27" s="5">
        <f t="shared" ca="1" si="12"/>
        <v>0</v>
      </c>
      <c r="V27" s="1">
        <f t="shared" ca="1" si="13"/>
        <v>0</v>
      </c>
      <c r="W27" s="1">
        <f t="shared" ca="1" si="14"/>
        <v>0</v>
      </c>
      <c r="X27" s="1">
        <f t="shared" ca="1" si="15"/>
        <v>0</v>
      </c>
      <c r="Y27" s="1">
        <f t="shared" ca="1" si="16"/>
        <v>0</v>
      </c>
      <c r="Z27" s="1">
        <f t="shared" ca="1" si="17"/>
        <v>0</v>
      </c>
      <c r="AA27" s="1">
        <f t="shared" ca="1" si="18"/>
        <v>0</v>
      </c>
      <c r="AB27" s="1">
        <f t="shared" ca="1" si="19"/>
        <v>0</v>
      </c>
      <c r="AC27" s="1">
        <f t="shared" ca="1" si="20"/>
        <v>0</v>
      </c>
      <c r="AD27" s="1">
        <f t="shared" ca="1" si="21"/>
        <v>0</v>
      </c>
      <c r="AE27" s="1">
        <f t="shared" ca="1" si="22"/>
        <v>0</v>
      </c>
      <c r="AF27" s="1">
        <f t="shared" ca="1" si="23"/>
        <v>0</v>
      </c>
      <c r="AG27" s="1">
        <f t="shared" ca="1" si="24"/>
        <v>0</v>
      </c>
      <c r="AH27" s="1">
        <f t="shared" ca="1" si="25"/>
        <v>0</v>
      </c>
      <c r="AI27" s="1">
        <f t="shared" ca="1" si="26"/>
        <v>0</v>
      </c>
      <c r="AJ27" s="1">
        <f t="shared" ca="1" si="27"/>
        <v>0</v>
      </c>
      <c r="AK27" s="1">
        <f t="shared" ca="1" si="28"/>
        <v>0</v>
      </c>
      <c r="AL27" s="1">
        <f t="shared" ca="1" si="29"/>
        <v>0</v>
      </c>
      <c r="AM27" s="1">
        <f t="shared" ca="1" si="30"/>
        <v>0</v>
      </c>
      <c r="AN27" s="1">
        <f t="shared" ca="1" si="31"/>
        <v>0</v>
      </c>
      <c r="AO27" s="1">
        <f t="shared" ca="1" si="32"/>
        <v>0</v>
      </c>
      <c r="AP27" s="1">
        <f t="shared" ca="1" si="33"/>
        <v>0</v>
      </c>
      <c r="AQ27" s="1">
        <f t="shared" ca="1" si="34"/>
        <v>0</v>
      </c>
      <c r="AR27" s="25">
        <f t="shared" ca="1" si="35"/>
        <v>0</v>
      </c>
      <c r="AS27" s="1" cm="1">
        <f t="array" aca="1" ref="AS27" ca="1">MMULT($D26:$CC26,INDIRECT("Policy.New!"&amp;AS$3&amp;"4:"&amp;AS$3&amp;"81"))</f>
        <v>0</v>
      </c>
      <c r="AT27" s="25" cm="1">
        <f t="array" aca="1" ref="AT27" ca="1">MMULT($D26:$CC26,INDIRECT("Policy.New!"&amp;AT$3&amp;"4:"&amp;AT$3&amp;"81"))</f>
        <v>0</v>
      </c>
      <c r="AU27" s="161">
        <f>IFERROR(INDEX('CF AUX'!$CY$365:$CY$382,MATCH(IRF.New!AU$5,'CF AUX'!$DA$365:$DA$382,0)),0)</f>
        <v>0</v>
      </c>
      <c r="AV27" s="161">
        <f>IFERROR(INDEX('CF AUX'!$CY$365:$CY$382,MATCH(IRF.New!AV$5,'CF AUX'!$DA$365:$DA$382,0)),0)</f>
        <v>0</v>
      </c>
      <c r="AW27" s="161">
        <f>IFERROR(INDEX('CF AUX'!$CY$365:$CY$382,MATCH(IRF.New!AW$5,'CF AUX'!$DA$365:$DA$382,0)),0)</f>
        <v>0</v>
      </c>
      <c r="AX27" s="161">
        <f>IFERROR(INDEX('CF AUX'!$CY$365:$CY$382,MATCH(IRF.New!AX$5,'CF AUX'!$DA$365:$DA$382,0)),0)</f>
        <v>0</v>
      </c>
      <c r="AY27" s="161">
        <f>IFERROR(INDEX('CF AUX'!$CY$365:$CY$382,MATCH(IRF.New!AY$5,'CF AUX'!$DA$365:$DA$382,0)),0)</f>
        <v>0</v>
      </c>
      <c r="AZ27" s="161">
        <f>IFERROR(INDEX('CF AUX'!$CY$365:$CY$382,MATCH(IRF.New!AZ$5,'CF AUX'!$DA$365:$DA$382,0)),0)</f>
        <v>0</v>
      </c>
      <c r="BA27" s="161">
        <f>IFERROR(INDEX('CF AUX'!$CY$365:$CY$382,MATCH(IRF.New!BA$5,'CF AUX'!$DA$365:$DA$382,0)),0)</f>
        <v>0</v>
      </c>
      <c r="BB27" s="161">
        <f>IFERROR(INDEX('CF AUX'!$CY$365:$CY$382,MATCH(IRF.New!BB$5,'CF AUX'!$DA$365:$DA$382,0)),0)</f>
        <v>0</v>
      </c>
      <c r="BC27" s="161">
        <f>IFERROR(INDEX('CF AUX'!$CY$365:$CY$382,MATCH(IRF.New!BC$5,'CF AUX'!$DA$365:$DA$382,0)),0)</f>
        <v>0</v>
      </c>
      <c r="BD27" s="161">
        <f>IFERROR(INDEX('CF AUX'!$CY$365:$CY$382,MATCH(IRF.New!BD$5,'CF AUX'!$DA$365:$DA$382,0)),0)</f>
        <v>0</v>
      </c>
      <c r="BE27" s="161">
        <f>IFERROR(INDEX('CF AUX'!$CY$365:$CY$382,MATCH(IRF.New!BE$5,'CF AUX'!$DA$365:$DA$382,0)),0)</f>
        <v>0</v>
      </c>
      <c r="BF27" s="161">
        <f>IFERROR(INDEX('CF AUX'!$CY$365:$CY$382,MATCH(IRF.New!BF$5,'CF AUX'!$DA$365:$DA$382,0)),0)</f>
        <v>0</v>
      </c>
      <c r="BG27" s="161">
        <f>IFERROR(INDEX('CF AUX'!$CY$365:$CY$382,MATCH(IRF.New!BG$5,'CF AUX'!$DA$365:$DA$382,0)),0)</f>
        <v>0</v>
      </c>
      <c r="BH27" s="161">
        <f>IFERROR(INDEX('CF AUX'!$CY$365:$CY$382,MATCH(IRF.New!BH$5,'CF AUX'!$DA$365:$DA$382,0)),0)</f>
        <v>0</v>
      </c>
      <c r="BI27" s="161">
        <f>IFERROR(INDEX('CF AUX'!$CY$365:$CY$382,MATCH(IRF.New!BI$5,'CF AUX'!$DA$365:$DA$382,0)),0)</f>
        <v>0</v>
      </c>
      <c r="BJ27" s="161">
        <f>IFERROR(INDEX('CF AUX'!$CY$365:$CY$382,MATCH(IRF.New!BJ$5,'CF AUX'!$DA$365:$DA$382,0)),0)</f>
        <v>0</v>
      </c>
      <c r="BK27" s="161">
        <f>IFERROR(INDEX('CF AUX'!$CY$365:$CY$382,MATCH(IRF.New!BK$5,'CF AUX'!$DA$365:$DA$382,0)),0)</f>
        <v>0</v>
      </c>
      <c r="BL27" s="161">
        <f>IFERROR(INDEX('CF AUX'!$CY$365:$CY$382,MATCH(IRF.New!BL$5,'CF AUX'!$DA$365:$DA$382,0)),0)</f>
        <v>0</v>
      </c>
      <c r="BM27" s="161">
        <f>IFERROR(INDEX('CF AUX'!$CY$365:$CY$382,MATCH(IRF.New!BM$5,'CF AUX'!$DA$365:$DA$382,0)),0)</f>
        <v>0</v>
      </c>
      <c r="BN27" s="161">
        <f>IFERROR(INDEX('CF AUX'!$CY$365:$CY$382,MATCH(IRF.New!BN$5,'CF AUX'!$DA$365:$DA$382,0)),0)</f>
        <v>0</v>
      </c>
      <c r="BO27" s="161">
        <f>IFERROR(INDEX('CF AUX'!$CY$365:$CY$382,MATCH(IRF.New!BO$5,'CF AUX'!$DA$365:$DA$382,0)),0)</f>
        <v>0</v>
      </c>
      <c r="BP27" s="161">
        <f>IFERROR(INDEX('CF AUX'!$CY$365:$CY$382,MATCH(IRF.New!BP$5,'CF AUX'!$DA$365:$DA$382,0)),0)</f>
        <v>0</v>
      </c>
      <c r="BQ27" s="161">
        <f>IFERROR(INDEX('CF AUX'!$CY$365:$CY$382,MATCH(IRF.New!BQ$5,'CF AUX'!$DA$365:$DA$382,0)),0)</f>
        <v>0</v>
      </c>
      <c r="BR27" s="161">
        <f>IFERROR(INDEX('CF AUX'!$CY$365:$CY$382,MATCH(IRF.New!BR$5,'CF AUX'!$DA$365:$DA$382,0)),0)</f>
        <v>0</v>
      </c>
      <c r="BS27" s="161">
        <f>IFERROR(INDEX('CF AUX'!$CY$365:$CY$382,MATCH(IRF.New!BS$5,'CF AUX'!$DA$365:$DA$382,0)),0)</f>
        <v>0</v>
      </c>
      <c r="BT27" s="161">
        <f>IFERROR(INDEX('CF AUX'!$CY$365:$CY$382,MATCH(IRF.New!BT$5,'CF AUX'!$DA$365:$DA$382,0)),0)</f>
        <v>0</v>
      </c>
      <c r="BU27" s="161">
        <f>IFERROR(INDEX('CF AUX'!$CY$365:$CY$382,MATCH(IRF.New!BU$5,'CF AUX'!$DA$365:$DA$382,0)),0)</f>
        <v>0</v>
      </c>
      <c r="BV27" s="161">
        <f>IFERROR(INDEX('CF AUX'!$CY$365:$CY$382,MATCH(IRF.New!BV$5,'CF AUX'!$DA$365:$DA$382,0)),0)</f>
        <v>0</v>
      </c>
      <c r="BW27" s="161">
        <f>IFERROR(INDEX('CF AUX'!$CY$365:$CY$382,MATCH(IRF.New!BW$5,'CF AUX'!$DA$365:$DA$382,0)),0)</f>
        <v>0</v>
      </c>
      <c r="BX27" s="161">
        <f>IFERROR(INDEX('CF AUX'!$CY$365:$CY$382,MATCH(IRF.New!BX$5,'CF AUX'!$DA$365:$DA$382,0)),0)</f>
        <v>0</v>
      </c>
      <c r="BY27" s="161">
        <f>IFERROR(INDEX('CF AUX'!$CY$365:$CY$382,MATCH(IRF.New!BY$5,'CF AUX'!$DA$365:$DA$382,0)),0)</f>
        <v>0</v>
      </c>
      <c r="BZ27" s="161">
        <f>IFERROR(INDEX('CF AUX'!$CY$365:$CY$382,MATCH(IRF.New!BZ$5,'CF AUX'!$DA$365:$DA$382,0)),0)</f>
        <v>0</v>
      </c>
      <c r="CA27" s="161">
        <f>IFERROR(INDEX('CF AUX'!$CY$365:$CY$382,MATCH(IRF.New!CA$5,'CF AUX'!$DA$365:$DA$382,0)),0)</f>
        <v>0</v>
      </c>
      <c r="CB27" s="161">
        <f>IFERROR(INDEX('CF AUX'!$CY$365:$CY$382,MATCH(IRF.New!CB$5,'CF AUX'!$DA$365:$DA$382,0)),0)</f>
        <v>0</v>
      </c>
      <c r="CC27" s="163">
        <f>IFERROR(INDEX('CF AUX'!$CY$365:$CY$382,MATCH(IRF.New!CC$5,'CF AUX'!$DA$365:$DA$382,0)),0)</f>
        <v>0</v>
      </c>
      <c r="CD27" s="1" cm="1">
        <f t="array" aca="1" ref="CD27" ca="1">MMULT($D26:$CC26,INDIRECT("Policy.New!"&amp;CD$3&amp;"4:"&amp;CD$3&amp;"81"))</f>
        <v>0</v>
      </c>
      <c r="CE27" s="1" cm="1">
        <f t="array" aca="1" ref="CE27" ca="1">MMULT($D26:$CC26,INDIRECT("Policy.New!"&amp;CE$3&amp;"4:"&amp;CE$3&amp;"81"))</f>
        <v>0</v>
      </c>
      <c r="CF27" s="1" cm="1">
        <f t="array" aca="1" ref="CF27" ca="1">MMULT($D26:$CC26,INDIRECT("Policy.New!"&amp;CF$3&amp;"4:"&amp;CF$3&amp;"81"))</f>
        <v>0</v>
      </c>
      <c r="CG27" s="1" cm="1">
        <f t="array" aca="1" ref="CG27" ca="1">MMULT($D26:$CC26,INDIRECT("Policy.New!"&amp;CG$3&amp;"4:"&amp;CG$3&amp;"81"))</f>
        <v>0</v>
      </c>
      <c r="CH27" s="1" cm="1">
        <f t="array" aca="1" ref="CH27" ca="1">MMULT($D26:$CC26,INDIRECT("Policy.New!"&amp;CH$3&amp;"4:"&amp;CH$3&amp;"81"))</f>
        <v>0</v>
      </c>
      <c r="CI27" s="1" cm="1">
        <f t="array" aca="1" ref="CI27" ca="1">MMULT($D26:$CC26,INDIRECT("Policy.New!"&amp;CI$3&amp;"4:"&amp;CI$3&amp;"81"))</f>
        <v>0</v>
      </c>
      <c r="CJ27" s="1" cm="1">
        <f t="array" aca="1" ref="CJ27" ca="1">MMULT($D26:$CC26,INDIRECT("Policy.New!"&amp;CJ$3&amp;"4:"&amp;CJ$3&amp;"81"))</f>
        <v>0</v>
      </c>
      <c r="CK27" s="1" cm="1">
        <f t="array" aca="1" ref="CK27" ca="1">MMULT($D26:$CC26,INDIRECT("Policy.New!"&amp;CK$3&amp;"4:"&amp;CK$3&amp;"81"))</f>
        <v>0</v>
      </c>
      <c r="CL27" s="1" cm="1">
        <f t="array" aca="1" ref="CL27" ca="1">MMULT($D26:$CC26,INDIRECT("Policy.New!"&amp;CL$3&amp;"4:"&amp;CL$3&amp;"81"))</f>
        <v>0</v>
      </c>
      <c r="CM27" s="1" cm="1">
        <f t="array" aca="1" ref="CM27" ca="1">MMULT($D26:$CC26,INDIRECT("Policy.New!"&amp;CM$3&amp;"4:"&amp;CM$3&amp;"81"))</f>
        <v>0</v>
      </c>
      <c r="CN27" s="1" cm="1">
        <f t="array" aca="1" ref="CN27" ca="1">MMULT($D26:$CC26,INDIRECT("Policy.New!"&amp;CN$3&amp;"4:"&amp;CN$3&amp;"81"))</f>
        <v>0</v>
      </c>
      <c r="CO27" s="25" cm="1">
        <f t="array" aca="1" ref="CO27" ca="1">MMULT($D26:$CC26,INDIRECT("Policy.New!"&amp;CO$3&amp;"4:"&amp;CO$3&amp;"81"))</f>
        <v>0</v>
      </c>
      <c r="CR27" s="235">
        <f t="shared" si="7"/>
        <v>0</v>
      </c>
      <c r="CS27" s="49" t="s">
        <v>253</v>
      </c>
      <c r="CT27" s="49" t="s">
        <v>253</v>
      </c>
      <c r="CU27" s="49" t="s">
        <v>253</v>
      </c>
      <c r="CV27" s="49" t="s">
        <v>253</v>
      </c>
      <c r="CW27" s="49" t="s">
        <v>253</v>
      </c>
      <c r="CX27" s="49" t="s">
        <v>253</v>
      </c>
      <c r="CY27" s="49" t="s">
        <v>253</v>
      </c>
      <c r="CZ27" s="49" t="s">
        <v>253</v>
      </c>
      <c r="DA27" s="49" t="s">
        <v>253</v>
      </c>
      <c r="DB27" s="49" t="s">
        <v>253</v>
      </c>
      <c r="DC27" s="49" t="s">
        <v>253</v>
      </c>
      <c r="DD27" s="49" t="s">
        <v>253</v>
      </c>
      <c r="DE27" s="49" t="s">
        <v>253</v>
      </c>
      <c r="DF27" s="49" t="s">
        <v>253</v>
      </c>
      <c r="DG27" s="49" t="s">
        <v>253</v>
      </c>
      <c r="DH27" s="49" t="s">
        <v>253</v>
      </c>
      <c r="DI27" s="49" t="s">
        <v>253</v>
      </c>
      <c r="DJ27" s="244" t="s">
        <v>253</v>
      </c>
      <c r="DM27" s="1">
        <f t="shared" ca="1" si="2"/>
        <v>0</v>
      </c>
      <c r="DN27" s="1">
        <f t="shared" ca="1" si="8"/>
        <v>0</v>
      </c>
      <c r="DO27" s="1">
        <f t="shared" ca="1" si="3"/>
        <v>0</v>
      </c>
      <c r="DP27" s="1">
        <f t="shared" ca="1" si="9"/>
        <v>0</v>
      </c>
      <c r="DQ27" s="1">
        <f t="shared" ca="1" si="10"/>
        <v>0</v>
      </c>
      <c r="DR27" s="1">
        <f t="shared" ca="1" si="4"/>
        <v>0</v>
      </c>
      <c r="DS27" s="1">
        <f t="shared" ca="1" si="5"/>
        <v>0</v>
      </c>
      <c r="DT27" s="1"/>
      <c r="DU27" s="1">
        <f t="shared" ca="1" si="38"/>
        <v>1</v>
      </c>
    </row>
    <row r="28" spans="2:135" x14ac:dyDescent="0.25">
      <c r="B28" s="12">
        <f t="shared" si="1"/>
        <v>28</v>
      </c>
      <c r="C28" s="12">
        <f t="shared" si="11"/>
        <v>15</v>
      </c>
      <c r="D28" s="1" cm="1">
        <f t="array" aca="1" ref="D28" ca="1">MMULT($D27:$CC27,INDIRECT("Policy.New!"&amp;D$3&amp;"4:"&amp;D$3&amp;"81"))</f>
        <v>0</v>
      </c>
      <c r="E28" s="1" cm="1">
        <f t="array" aca="1" ref="E28" ca="1">MMULT($D27:$CC27,INDIRECT("Policy.New!"&amp;E$3&amp;"4:"&amp;E$3&amp;"81"))</f>
        <v>0</v>
      </c>
      <c r="F28" s="1" cm="1">
        <f t="array" aca="1" ref="F28" ca="1">MMULT($D27:$CC27,INDIRECT("Policy.New!"&amp;F$3&amp;"4:"&amp;F$3&amp;"81"))</f>
        <v>0</v>
      </c>
      <c r="G28" s="1" cm="1">
        <f t="array" aca="1" ref="G28" ca="1">MMULT($D27:$CC27,INDIRECT("Policy.New!"&amp;G$3&amp;"4:"&amp;G$3&amp;"81"))</f>
        <v>0</v>
      </c>
      <c r="H28" s="1" cm="1">
        <f t="array" aca="1" ref="H28" ca="1">MMULT($D27:$CC27,INDIRECT("Policy.New!"&amp;H$3&amp;"4:"&amp;H$3&amp;"81"))</f>
        <v>0</v>
      </c>
      <c r="I28" s="1" cm="1">
        <f t="array" aca="1" ref="I28" ca="1">MMULT($D27:$CC27,INDIRECT("Policy.New!"&amp;I$3&amp;"4:"&amp;I$3&amp;"81"))</f>
        <v>0</v>
      </c>
      <c r="J28" s="1" cm="1">
        <f t="array" aca="1" ref="J28" ca="1">MMULT($D27:$CC27,INDIRECT("Policy.New!"&amp;J$3&amp;"4:"&amp;J$3&amp;"81"))</f>
        <v>0</v>
      </c>
      <c r="K28" s="1" cm="1">
        <f t="array" aca="1" ref="K28" ca="1">MMULT($D27:$CC27,INDIRECT("Policy.New!"&amp;K$3&amp;"4:"&amp;K$3&amp;"81"))</f>
        <v>0</v>
      </c>
      <c r="L28" s="1" cm="1">
        <f t="array" aca="1" ref="L28" ca="1">MMULT($D27:$CC27,INDIRECT("Policy.New!"&amp;L$3&amp;"4:"&amp;L$3&amp;"81"))</f>
        <v>0</v>
      </c>
      <c r="M28" s="1" cm="1">
        <f t="array" aca="1" ref="M28" ca="1">MMULT($D27:$CC27,INDIRECT("Policy.New!"&amp;M$3&amp;"4:"&amp;M$3&amp;"81"))</f>
        <v>0</v>
      </c>
      <c r="N28" s="1" cm="1">
        <f t="array" aca="1" ref="N28" ca="1">MMULT($D27:$CC27,INDIRECT("Policy.New!"&amp;N$3&amp;"4:"&amp;N$3&amp;"81"))</f>
        <v>0</v>
      </c>
      <c r="O28" s="1" cm="1">
        <f t="array" aca="1" ref="O28" ca="1">MMULT($D27:$CC27,INDIRECT("Policy.New!"&amp;O$3&amp;"4:"&amp;O$3&amp;"81"))</f>
        <v>0</v>
      </c>
      <c r="P28" s="1" cm="1">
        <f t="array" aca="1" ref="P28" ca="1">MMULT($D27:$CC27,INDIRECT("Policy.New!"&amp;P$3&amp;"4:"&amp;P$3&amp;"81"))</f>
        <v>0</v>
      </c>
      <c r="Q28" s="1" cm="1">
        <f t="array" aca="1" ref="Q28" ca="1">MMULT($D27:$CC27,INDIRECT("Policy.New!"&amp;Q$3&amp;"4:"&amp;Q$3&amp;"81"))</f>
        <v>0</v>
      </c>
      <c r="R28" s="1" cm="1">
        <f t="array" aca="1" ref="R28" ca="1">MMULT($D27:$CC27,INDIRECT("Policy.New!"&amp;R$3&amp;"4:"&amp;R$3&amp;"81"))</f>
        <v>0</v>
      </c>
      <c r="S28" s="1" cm="1">
        <f t="array" aca="1" ref="S28" ca="1">MMULT($D27:$CC27,INDIRECT("Policy.New!"&amp;S$3&amp;"4:"&amp;S$3&amp;"81"))</f>
        <v>0</v>
      </c>
      <c r="T28" s="1" cm="1">
        <f t="array" aca="1" ref="T28" ca="1">MMULT($D27:$CC27,INDIRECT("Policy.New!"&amp;T$3&amp;"4:"&amp;T$3&amp;"81"))</f>
        <v>0</v>
      </c>
      <c r="U28" s="5">
        <f t="shared" ca="1" si="12"/>
        <v>0</v>
      </c>
      <c r="V28" s="1">
        <f t="shared" ca="1" si="13"/>
        <v>0</v>
      </c>
      <c r="W28" s="1">
        <f t="shared" ca="1" si="14"/>
        <v>0</v>
      </c>
      <c r="X28" s="1">
        <f t="shared" ca="1" si="15"/>
        <v>0</v>
      </c>
      <c r="Y28" s="1">
        <f t="shared" ca="1" si="16"/>
        <v>0</v>
      </c>
      <c r="Z28" s="1">
        <f t="shared" ca="1" si="17"/>
        <v>0</v>
      </c>
      <c r="AA28" s="1">
        <f t="shared" ca="1" si="18"/>
        <v>0</v>
      </c>
      <c r="AB28" s="1">
        <f t="shared" ca="1" si="19"/>
        <v>0</v>
      </c>
      <c r="AC28" s="1">
        <f t="shared" ca="1" si="20"/>
        <v>0</v>
      </c>
      <c r="AD28" s="1">
        <f t="shared" ca="1" si="21"/>
        <v>0</v>
      </c>
      <c r="AE28" s="1">
        <f t="shared" ca="1" si="22"/>
        <v>0</v>
      </c>
      <c r="AF28" s="1">
        <f t="shared" ca="1" si="23"/>
        <v>0</v>
      </c>
      <c r="AG28" s="1">
        <f t="shared" ca="1" si="24"/>
        <v>0</v>
      </c>
      <c r="AH28" s="1">
        <f t="shared" ca="1" si="25"/>
        <v>0</v>
      </c>
      <c r="AI28" s="1">
        <f t="shared" ca="1" si="26"/>
        <v>0</v>
      </c>
      <c r="AJ28" s="1">
        <f t="shared" ca="1" si="27"/>
        <v>0</v>
      </c>
      <c r="AK28" s="1">
        <f t="shared" ca="1" si="28"/>
        <v>0</v>
      </c>
      <c r="AL28" s="1">
        <f t="shared" ca="1" si="29"/>
        <v>0</v>
      </c>
      <c r="AM28" s="1">
        <f t="shared" ca="1" si="30"/>
        <v>0</v>
      </c>
      <c r="AN28" s="1">
        <f t="shared" ca="1" si="31"/>
        <v>0</v>
      </c>
      <c r="AO28" s="1">
        <f t="shared" ca="1" si="32"/>
        <v>0</v>
      </c>
      <c r="AP28" s="1">
        <f t="shared" ca="1" si="33"/>
        <v>0</v>
      </c>
      <c r="AQ28" s="1">
        <f t="shared" ca="1" si="34"/>
        <v>0</v>
      </c>
      <c r="AR28" s="25">
        <f t="shared" ca="1" si="35"/>
        <v>0</v>
      </c>
      <c r="AS28" s="1" cm="1">
        <f t="array" aca="1" ref="AS28" ca="1">MMULT($D27:$CC27,INDIRECT("Policy.New!"&amp;AS$3&amp;"4:"&amp;AS$3&amp;"81"))</f>
        <v>0</v>
      </c>
      <c r="AT28" s="25" cm="1">
        <f t="array" aca="1" ref="AT28" ca="1">MMULT($D27:$CC27,INDIRECT("Policy.New!"&amp;AT$3&amp;"4:"&amp;AT$3&amp;"81"))</f>
        <v>0</v>
      </c>
      <c r="AU28" s="161">
        <f>IFERROR(INDEX('CF AUX'!$CY$390:$CY$407,MATCH(IRF.New!AU$5,'CF AUX'!$DA$390:$DA$407,0)),0)</f>
        <v>0</v>
      </c>
      <c r="AV28" s="161">
        <f>IFERROR(INDEX('CF AUX'!$CY$390:$CY$407,MATCH(IRF.New!AV$5,'CF AUX'!$DA$390:$DA$407,0)),0)</f>
        <v>0</v>
      </c>
      <c r="AW28" s="161">
        <f>IFERROR(INDEX('CF AUX'!$CY$390:$CY$407,MATCH(IRF.New!AW$5,'CF AUX'!$DA$390:$DA$407,0)),0)</f>
        <v>0</v>
      </c>
      <c r="AX28" s="161">
        <f>IFERROR(INDEX('CF AUX'!$CY$390:$CY$407,MATCH(IRF.New!AX$5,'CF AUX'!$DA$390:$DA$407,0)),0)</f>
        <v>0</v>
      </c>
      <c r="AY28" s="161">
        <f>IFERROR(INDEX('CF AUX'!$CY$390:$CY$407,MATCH(IRF.New!AY$5,'CF AUX'!$DA$390:$DA$407,0)),0)</f>
        <v>0</v>
      </c>
      <c r="AZ28" s="161">
        <f>IFERROR(INDEX('CF AUX'!$CY$390:$CY$407,MATCH(IRF.New!AZ$5,'CF AUX'!$DA$390:$DA$407,0)),0)</f>
        <v>0</v>
      </c>
      <c r="BA28" s="161">
        <f>IFERROR(INDEX('CF AUX'!$CY$390:$CY$407,MATCH(IRF.New!BA$5,'CF AUX'!$DA$390:$DA$407,0)),0)</f>
        <v>0</v>
      </c>
      <c r="BB28" s="161">
        <f>IFERROR(INDEX('CF AUX'!$CY$390:$CY$407,MATCH(IRF.New!BB$5,'CF AUX'!$DA$390:$DA$407,0)),0)</f>
        <v>0</v>
      </c>
      <c r="BC28" s="161">
        <f>IFERROR(INDEX('CF AUX'!$CY$390:$CY$407,MATCH(IRF.New!BC$5,'CF AUX'!$DA$390:$DA$407,0)),0)</f>
        <v>0</v>
      </c>
      <c r="BD28" s="161">
        <f>IFERROR(INDEX('CF AUX'!$CY$390:$CY$407,MATCH(IRF.New!BD$5,'CF AUX'!$DA$390:$DA$407,0)),0)</f>
        <v>0</v>
      </c>
      <c r="BE28" s="161">
        <f>IFERROR(INDEX('CF AUX'!$CY$390:$CY$407,MATCH(IRF.New!BE$5,'CF AUX'!$DA$390:$DA$407,0)),0)</f>
        <v>0</v>
      </c>
      <c r="BF28" s="161">
        <f>IFERROR(INDEX('CF AUX'!$CY$390:$CY$407,MATCH(IRF.New!BF$5,'CF AUX'!$DA$390:$DA$407,0)),0)</f>
        <v>0</v>
      </c>
      <c r="BG28" s="161">
        <f>IFERROR(INDEX('CF AUX'!$CY$390:$CY$407,MATCH(IRF.New!BG$5,'CF AUX'!$DA$390:$DA$407,0)),0)</f>
        <v>0</v>
      </c>
      <c r="BH28" s="161">
        <f>IFERROR(INDEX('CF AUX'!$CY$390:$CY$407,MATCH(IRF.New!BH$5,'CF AUX'!$DA$390:$DA$407,0)),0)</f>
        <v>0</v>
      </c>
      <c r="BI28" s="161">
        <f>IFERROR(INDEX('CF AUX'!$CY$390:$CY$407,MATCH(IRF.New!BI$5,'CF AUX'!$DA$390:$DA$407,0)),0)</f>
        <v>0</v>
      </c>
      <c r="BJ28" s="161">
        <f>IFERROR(INDEX('CF AUX'!$CY$390:$CY$407,MATCH(IRF.New!BJ$5,'CF AUX'!$DA$390:$DA$407,0)),0)</f>
        <v>0</v>
      </c>
      <c r="BK28" s="161">
        <f>IFERROR(INDEX('CF AUX'!$CY$390:$CY$407,MATCH(IRF.New!BK$5,'CF AUX'!$DA$390:$DA$407,0)),0)</f>
        <v>0</v>
      </c>
      <c r="BL28" s="161">
        <f>IFERROR(INDEX('CF AUX'!$CY$390:$CY$407,MATCH(IRF.New!BL$5,'CF AUX'!$DA$390:$DA$407,0)),0)</f>
        <v>0</v>
      </c>
      <c r="BM28" s="161">
        <f>IFERROR(INDEX('CF AUX'!$CY$390:$CY$407,MATCH(IRF.New!BM$5,'CF AUX'!$DA$390:$DA$407,0)),0)</f>
        <v>0</v>
      </c>
      <c r="BN28" s="161">
        <f>IFERROR(INDEX('CF AUX'!$CY$390:$CY$407,MATCH(IRF.New!BN$5,'CF AUX'!$DA$390:$DA$407,0)),0)</f>
        <v>0</v>
      </c>
      <c r="BO28" s="161">
        <f>IFERROR(INDEX('CF AUX'!$CY$390:$CY$407,MATCH(IRF.New!BO$5,'CF AUX'!$DA$390:$DA$407,0)),0)</f>
        <v>0</v>
      </c>
      <c r="BP28" s="161">
        <f>IFERROR(INDEX('CF AUX'!$CY$390:$CY$407,MATCH(IRF.New!BP$5,'CF AUX'!$DA$390:$DA$407,0)),0)</f>
        <v>0</v>
      </c>
      <c r="BQ28" s="161">
        <f>IFERROR(INDEX('CF AUX'!$CY$390:$CY$407,MATCH(IRF.New!BQ$5,'CF AUX'!$DA$390:$DA$407,0)),0)</f>
        <v>0</v>
      </c>
      <c r="BR28" s="161">
        <f>IFERROR(INDEX('CF AUX'!$CY$390:$CY$407,MATCH(IRF.New!BR$5,'CF AUX'!$DA$390:$DA$407,0)),0)</f>
        <v>0</v>
      </c>
      <c r="BS28" s="161">
        <f>IFERROR(INDEX('CF AUX'!$CY$390:$CY$407,MATCH(IRF.New!BS$5,'CF AUX'!$DA$390:$DA$407,0)),0)</f>
        <v>0</v>
      </c>
      <c r="BT28" s="161">
        <f>IFERROR(INDEX('CF AUX'!$CY$390:$CY$407,MATCH(IRF.New!BT$5,'CF AUX'!$DA$390:$DA$407,0)),0)</f>
        <v>0</v>
      </c>
      <c r="BU28" s="161">
        <f>IFERROR(INDEX('CF AUX'!$CY$390:$CY$407,MATCH(IRF.New!BU$5,'CF AUX'!$DA$390:$DA$407,0)),0)</f>
        <v>0</v>
      </c>
      <c r="BV28" s="161">
        <f>IFERROR(INDEX('CF AUX'!$CY$390:$CY$407,MATCH(IRF.New!BV$5,'CF AUX'!$DA$390:$DA$407,0)),0)</f>
        <v>0</v>
      </c>
      <c r="BW28" s="161">
        <f>IFERROR(INDEX('CF AUX'!$CY$390:$CY$407,MATCH(IRF.New!BW$5,'CF AUX'!$DA$390:$DA$407,0)),0)</f>
        <v>0</v>
      </c>
      <c r="BX28" s="161">
        <f>IFERROR(INDEX('CF AUX'!$CY$390:$CY$407,MATCH(IRF.New!BX$5,'CF AUX'!$DA$390:$DA$407,0)),0)</f>
        <v>0</v>
      </c>
      <c r="BY28" s="161">
        <f>IFERROR(INDEX('CF AUX'!$CY$390:$CY$407,MATCH(IRF.New!BY$5,'CF AUX'!$DA$390:$DA$407,0)),0)</f>
        <v>0</v>
      </c>
      <c r="BZ28" s="161">
        <f>IFERROR(INDEX('CF AUX'!$CY$390:$CY$407,MATCH(IRF.New!BZ$5,'CF AUX'!$DA$390:$DA$407,0)),0)</f>
        <v>0</v>
      </c>
      <c r="CA28" s="161">
        <f>IFERROR(INDEX('CF AUX'!$CY$390:$CY$407,MATCH(IRF.New!CA$5,'CF AUX'!$DA$390:$DA$407,0)),0)</f>
        <v>0</v>
      </c>
      <c r="CB28" s="161">
        <f>IFERROR(INDEX('CF AUX'!$CY$390:$CY$407,MATCH(IRF.New!CB$5,'CF AUX'!$DA$390:$DA$407,0)),0)</f>
        <v>0</v>
      </c>
      <c r="CC28" s="163">
        <f>IFERROR(INDEX('CF AUX'!$CY$390:$CY$407,MATCH(IRF.New!CC$5,'CF AUX'!$DA$390:$DA$407,0)),0)</f>
        <v>0</v>
      </c>
      <c r="CD28" s="1" cm="1">
        <f t="array" aca="1" ref="CD28" ca="1">MMULT($D27:$CC27,INDIRECT("Policy.New!"&amp;CD$3&amp;"4:"&amp;CD$3&amp;"81"))</f>
        <v>0</v>
      </c>
      <c r="CE28" s="1" cm="1">
        <f t="array" aca="1" ref="CE28" ca="1">MMULT($D27:$CC27,INDIRECT("Policy.New!"&amp;CE$3&amp;"4:"&amp;CE$3&amp;"81"))</f>
        <v>0</v>
      </c>
      <c r="CF28" s="1" cm="1">
        <f t="array" aca="1" ref="CF28" ca="1">MMULT($D27:$CC27,INDIRECT("Policy.New!"&amp;CF$3&amp;"4:"&amp;CF$3&amp;"81"))</f>
        <v>0</v>
      </c>
      <c r="CG28" s="1" cm="1">
        <f t="array" aca="1" ref="CG28" ca="1">MMULT($D27:$CC27,INDIRECT("Policy.New!"&amp;CG$3&amp;"4:"&amp;CG$3&amp;"81"))</f>
        <v>0</v>
      </c>
      <c r="CH28" s="1" cm="1">
        <f t="array" aca="1" ref="CH28" ca="1">MMULT($D27:$CC27,INDIRECT("Policy.New!"&amp;CH$3&amp;"4:"&amp;CH$3&amp;"81"))</f>
        <v>0</v>
      </c>
      <c r="CI28" s="1" cm="1">
        <f t="array" aca="1" ref="CI28" ca="1">MMULT($D27:$CC27,INDIRECT("Policy.New!"&amp;CI$3&amp;"4:"&amp;CI$3&amp;"81"))</f>
        <v>0</v>
      </c>
      <c r="CJ28" s="1" cm="1">
        <f t="array" aca="1" ref="CJ28" ca="1">MMULT($D27:$CC27,INDIRECT("Policy.New!"&amp;CJ$3&amp;"4:"&amp;CJ$3&amp;"81"))</f>
        <v>0</v>
      </c>
      <c r="CK28" s="1" cm="1">
        <f t="array" aca="1" ref="CK28" ca="1">MMULT($D27:$CC27,INDIRECT("Policy.New!"&amp;CK$3&amp;"4:"&amp;CK$3&amp;"81"))</f>
        <v>0</v>
      </c>
      <c r="CL28" s="1" cm="1">
        <f t="array" aca="1" ref="CL28" ca="1">MMULT($D27:$CC27,INDIRECT("Policy.New!"&amp;CL$3&amp;"4:"&amp;CL$3&amp;"81"))</f>
        <v>0</v>
      </c>
      <c r="CM28" s="1" cm="1">
        <f t="array" aca="1" ref="CM28" ca="1">MMULT($D27:$CC27,INDIRECT("Policy.New!"&amp;CM$3&amp;"4:"&amp;CM$3&amp;"81"))</f>
        <v>0</v>
      </c>
      <c r="CN28" s="1" cm="1">
        <f t="array" aca="1" ref="CN28" ca="1">MMULT($D27:$CC27,INDIRECT("Policy.New!"&amp;CN$3&amp;"4:"&amp;CN$3&amp;"81"))</f>
        <v>0</v>
      </c>
      <c r="CO28" s="25" cm="1">
        <f t="array" aca="1" ref="CO28" ca="1">MMULT($D27:$CC27,INDIRECT("Policy.New!"&amp;CO$3&amp;"4:"&amp;CO$3&amp;"81"))</f>
        <v>0</v>
      </c>
      <c r="CR28" s="235">
        <f t="shared" si="7"/>
        <v>0</v>
      </c>
      <c r="CS28" s="49" t="s">
        <v>253</v>
      </c>
      <c r="CT28" s="49" t="s">
        <v>253</v>
      </c>
      <c r="CU28" s="49" t="s">
        <v>253</v>
      </c>
      <c r="CV28" s="49" t="s">
        <v>253</v>
      </c>
      <c r="CW28" s="49" t="s">
        <v>253</v>
      </c>
      <c r="CX28" s="49" t="s">
        <v>253</v>
      </c>
      <c r="CY28" s="49" t="s">
        <v>253</v>
      </c>
      <c r="CZ28" s="49" t="s">
        <v>253</v>
      </c>
      <c r="DA28" s="49" t="s">
        <v>253</v>
      </c>
      <c r="DB28" s="49" t="s">
        <v>253</v>
      </c>
      <c r="DC28" s="49" t="s">
        <v>253</v>
      </c>
      <c r="DD28" s="49" t="s">
        <v>253</v>
      </c>
      <c r="DE28" s="49" t="s">
        <v>253</v>
      </c>
      <c r="DF28" s="49" t="s">
        <v>253</v>
      </c>
      <c r="DG28" s="49" t="s">
        <v>253</v>
      </c>
      <c r="DH28" s="49" t="s">
        <v>253</v>
      </c>
      <c r="DI28" s="49" t="s">
        <v>253</v>
      </c>
      <c r="DJ28" s="244" t="s">
        <v>253</v>
      </c>
      <c r="DK28" s="1"/>
      <c r="DM28" s="1">
        <f t="shared" ca="1" si="2"/>
        <v>0</v>
      </c>
      <c r="DN28" s="1">
        <f t="shared" ca="1" si="8"/>
        <v>0</v>
      </c>
      <c r="DO28" s="1">
        <f t="shared" ca="1" si="3"/>
        <v>0</v>
      </c>
      <c r="DP28" s="1">
        <f t="shared" ca="1" si="9"/>
        <v>0</v>
      </c>
      <c r="DQ28" s="1">
        <f t="shared" ca="1" si="10"/>
        <v>0</v>
      </c>
      <c r="DR28" s="1">
        <f t="shared" ca="1" si="4"/>
        <v>0</v>
      </c>
      <c r="DS28" s="1">
        <f t="shared" ca="1" si="5"/>
        <v>0</v>
      </c>
      <c r="DT28" s="1"/>
      <c r="DU28" s="1">
        <f t="shared" ca="1" si="38"/>
        <v>1</v>
      </c>
    </row>
    <row r="29" spans="2:135" x14ac:dyDescent="0.25">
      <c r="B29" s="13">
        <f t="shared" si="1"/>
        <v>29</v>
      </c>
      <c r="C29" s="13">
        <f t="shared" si="11"/>
        <v>16</v>
      </c>
      <c r="D29" s="14" cm="1">
        <f t="array" aca="1" ref="D29" ca="1">MMULT($D28:$CC28,INDIRECT("Policy.New!"&amp;D$3&amp;"4:"&amp;D$3&amp;"81"))</f>
        <v>0</v>
      </c>
      <c r="E29" s="14" cm="1">
        <f t="array" aca="1" ref="E29" ca="1">MMULT($D28:$CC28,INDIRECT("Policy.New!"&amp;E$3&amp;"4:"&amp;E$3&amp;"81"))</f>
        <v>0</v>
      </c>
      <c r="F29" s="14" cm="1">
        <f t="array" aca="1" ref="F29" ca="1">MMULT($D28:$CC28,INDIRECT("Policy.New!"&amp;F$3&amp;"4:"&amp;F$3&amp;"81"))</f>
        <v>0</v>
      </c>
      <c r="G29" s="14" cm="1">
        <f t="array" aca="1" ref="G29" ca="1">MMULT($D28:$CC28,INDIRECT("Policy.New!"&amp;G$3&amp;"4:"&amp;G$3&amp;"81"))</f>
        <v>0</v>
      </c>
      <c r="H29" s="14" cm="1">
        <f t="array" aca="1" ref="H29" ca="1">MMULT($D28:$CC28,INDIRECT("Policy.New!"&amp;H$3&amp;"4:"&amp;H$3&amp;"81"))</f>
        <v>0</v>
      </c>
      <c r="I29" s="14" cm="1">
        <f t="array" aca="1" ref="I29" ca="1">MMULT($D28:$CC28,INDIRECT("Policy.New!"&amp;I$3&amp;"4:"&amp;I$3&amp;"81"))</f>
        <v>0</v>
      </c>
      <c r="J29" s="14" cm="1">
        <f t="array" aca="1" ref="J29" ca="1">MMULT($D28:$CC28,INDIRECT("Policy.New!"&amp;J$3&amp;"4:"&amp;J$3&amp;"81"))</f>
        <v>0</v>
      </c>
      <c r="K29" s="14" cm="1">
        <f t="array" aca="1" ref="K29" ca="1">MMULT($D28:$CC28,INDIRECT("Policy.New!"&amp;K$3&amp;"4:"&amp;K$3&amp;"81"))</f>
        <v>0</v>
      </c>
      <c r="L29" s="14" cm="1">
        <f t="array" aca="1" ref="L29" ca="1">MMULT($D28:$CC28,INDIRECT("Policy.New!"&amp;L$3&amp;"4:"&amp;L$3&amp;"81"))</f>
        <v>0</v>
      </c>
      <c r="M29" s="14" cm="1">
        <f t="array" aca="1" ref="M29" ca="1">MMULT($D28:$CC28,INDIRECT("Policy.New!"&amp;M$3&amp;"4:"&amp;M$3&amp;"81"))</f>
        <v>0</v>
      </c>
      <c r="N29" s="14" cm="1">
        <f t="array" aca="1" ref="N29" ca="1">MMULT($D28:$CC28,INDIRECT("Policy.New!"&amp;N$3&amp;"4:"&amp;N$3&amp;"81"))</f>
        <v>0</v>
      </c>
      <c r="O29" s="14" cm="1">
        <f t="array" aca="1" ref="O29" ca="1">MMULT($D28:$CC28,INDIRECT("Policy.New!"&amp;O$3&amp;"4:"&amp;O$3&amp;"81"))</f>
        <v>0</v>
      </c>
      <c r="P29" s="14" cm="1">
        <f t="array" aca="1" ref="P29" ca="1">MMULT($D28:$CC28,INDIRECT("Policy.New!"&amp;P$3&amp;"4:"&amp;P$3&amp;"81"))</f>
        <v>0</v>
      </c>
      <c r="Q29" s="14" cm="1">
        <f t="array" aca="1" ref="Q29" ca="1">MMULT($D28:$CC28,INDIRECT("Policy.New!"&amp;Q$3&amp;"4:"&amp;Q$3&amp;"81"))</f>
        <v>0</v>
      </c>
      <c r="R29" s="14" cm="1">
        <f t="array" aca="1" ref="R29" ca="1">MMULT($D28:$CC28,INDIRECT("Policy.New!"&amp;R$3&amp;"4:"&amp;R$3&amp;"81"))</f>
        <v>0</v>
      </c>
      <c r="S29" s="14" cm="1">
        <f t="array" aca="1" ref="S29" ca="1">MMULT($D28:$CC28,INDIRECT("Policy.New!"&amp;S$3&amp;"4:"&amp;S$3&amp;"81"))</f>
        <v>0</v>
      </c>
      <c r="T29" s="14" cm="1">
        <f t="array" aca="1" ref="T29" ca="1">MMULT($D28:$CC28,INDIRECT("Policy.New!"&amp;T$3&amp;"4:"&amp;T$3&amp;"81"))</f>
        <v>0</v>
      </c>
      <c r="U29" s="15">
        <f t="shared" ca="1" si="12"/>
        <v>0</v>
      </c>
      <c r="V29" s="14">
        <f t="shared" ca="1" si="13"/>
        <v>0</v>
      </c>
      <c r="W29" s="14">
        <f t="shared" ca="1" si="14"/>
        <v>0</v>
      </c>
      <c r="X29" s="14">
        <f t="shared" ca="1" si="15"/>
        <v>0</v>
      </c>
      <c r="Y29" s="14">
        <f t="shared" ca="1" si="16"/>
        <v>0</v>
      </c>
      <c r="Z29" s="14">
        <f t="shared" ca="1" si="17"/>
        <v>0</v>
      </c>
      <c r="AA29" s="14">
        <f t="shared" ca="1" si="18"/>
        <v>0</v>
      </c>
      <c r="AB29" s="14">
        <f t="shared" ca="1" si="19"/>
        <v>0</v>
      </c>
      <c r="AC29" s="14">
        <f t="shared" ca="1" si="20"/>
        <v>0</v>
      </c>
      <c r="AD29" s="14">
        <f t="shared" ca="1" si="21"/>
        <v>0</v>
      </c>
      <c r="AE29" s="14">
        <f t="shared" ca="1" si="22"/>
        <v>0</v>
      </c>
      <c r="AF29" s="14">
        <f t="shared" ca="1" si="23"/>
        <v>0</v>
      </c>
      <c r="AG29" s="14">
        <f t="shared" ca="1" si="24"/>
        <v>0</v>
      </c>
      <c r="AH29" s="14">
        <f t="shared" ca="1" si="25"/>
        <v>0</v>
      </c>
      <c r="AI29" s="14">
        <f t="shared" ca="1" si="26"/>
        <v>0</v>
      </c>
      <c r="AJ29" s="14">
        <f t="shared" ca="1" si="27"/>
        <v>0</v>
      </c>
      <c r="AK29" s="14">
        <f t="shared" ca="1" si="28"/>
        <v>0</v>
      </c>
      <c r="AL29" s="14">
        <f t="shared" ca="1" si="29"/>
        <v>0</v>
      </c>
      <c r="AM29" s="14">
        <f t="shared" ca="1" si="30"/>
        <v>0</v>
      </c>
      <c r="AN29" s="14">
        <f t="shared" ca="1" si="31"/>
        <v>0</v>
      </c>
      <c r="AO29" s="14">
        <f t="shared" ca="1" si="32"/>
        <v>0</v>
      </c>
      <c r="AP29" s="14">
        <f t="shared" ca="1" si="33"/>
        <v>0</v>
      </c>
      <c r="AQ29" s="14">
        <f t="shared" ca="1" si="34"/>
        <v>0</v>
      </c>
      <c r="AR29" s="26">
        <f t="shared" ca="1" si="35"/>
        <v>0</v>
      </c>
      <c r="AS29" s="14" cm="1">
        <f t="array" aca="1" ref="AS29" ca="1">MMULT($D28:$CC28,INDIRECT("Policy.New!"&amp;AS$3&amp;"4:"&amp;AS$3&amp;"81"))</f>
        <v>0</v>
      </c>
      <c r="AT29" s="26" cm="1">
        <f t="array" aca="1" ref="AT29" ca="1">MMULT($D28:$CC28,INDIRECT("Policy.New!"&amp;AT$3&amp;"4:"&amp;AT$3&amp;"81"))</f>
        <v>0</v>
      </c>
      <c r="AU29" s="164">
        <f>IFERROR(INDEX('CF AUX'!$CY$415:$CY$432,MATCH(IRF.New!AU$5,'CF AUX'!$DA$415:$DA$432,0)),0)</f>
        <v>0</v>
      </c>
      <c r="AV29" s="164">
        <f>IFERROR(INDEX('CF AUX'!$CY$415:$CY$432,MATCH(IRF.New!AV$5,'CF AUX'!$DA$415:$DA$432,0)),0)</f>
        <v>0</v>
      </c>
      <c r="AW29" s="164">
        <f>IFERROR(INDEX('CF AUX'!$CY$415:$CY$432,MATCH(IRF.New!AW$5,'CF AUX'!$DA$415:$DA$432,0)),0)</f>
        <v>0</v>
      </c>
      <c r="AX29" s="164">
        <f>IFERROR(INDEX('CF AUX'!$CY$415:$CY$432,MATCH(IRF.New!AX$5,'CF AUX'!$DA$415:$DA$432,0)),0)</f>
        <v>0</v>
      </c>
      <c r="AY29" s="164">
        <f>IFERROR(INDEX('CF AUX'!$CY$415:$CY$432,MATCH(IRF.New!AY$5,'CF AUX'!$DA$415:$DA$432,0)),0)</f>
        <v>0</v>
      </c>
      <c r="AZ29" s="164">
        <f>IFERROR(INDEX('CF AUX'!$CY$415:$CY$432,MATCH(IRF.New!AZ$5,'CF AUX'!$DA$415:$DA$432,0)),0)</f>
        <v>0</v>
      </c>
      <c r="BA29" s="164">
        <f>IFERROR(INDEX('CF AUX'!$CY$415:$CY$432,MATCH(IRF.New!BA$5,'CF AUX'!$DA$415:$DA$432,0)),0)</f>
        <v>0</v>
      </c>
      <c r="BB29" s="164">
        <f>IFERROR(INDEX('CF AUX'!$CY$415:$CY$432,MATCH(IRF.New!BB$5,'CF AUX'!$DA$415:$DA$432,0)),0)</f>
        <v>0</v>
      </c>
      <c r="BC29" s="164">
        <f>IFERROR(INDEX('CF AUX'!$CY$415:$CY$432,MATCH(IRF.New!BC$5,'CF AUX'!$DA$415:$DA$432,0)),0)</f>
        <v>0</v>
      </c>
      <c r="BD29" s="164">
        <f>IFERROR(INDEX('CF AUX'!$CY$415:$CY$432,MATCH(IRF.New!BD$5,'CF AUX'!$DA$415:$DA$432,0)),0)</f>
        <v>0</v>
      </c>
      <c r="BE29" s="164">
        <f>IFERROR(INDEX('CF AUX'!$CY$415:$CY$432,MATCH(IRF.New!BE$5,'CF AUX'!$DA$415:$DA$432,0)),0)</f>
        <v>0</v>
      </c>
      <c r="BF29" s="164">
        <f>IFERROR(INDEX('CF AUX'!$CY$415:$CY$432,MATCH(IRF.New!BF$5,'CF AUX'!$DA$415:$DA$432,0)),0)</f>
        <v>0</v>
      </c>
      <c r="BG29" s="164">
        <f>IFERROR(INDEX('CF AUX'!$CY$415:$CY$432,MATCH(IRF.New!BG$5,'CF AUX'!$DA$415:$DA$432,0)),0)</f>
        <v>0</v>
      </c>
      <c r="BH29" s="164">
        <f>IFERROR(INDEX('CF AUX'!$CY$415:$CY$432,MATCH(IRF.New!BH$5,'CF AUX'!$DA$415:$DA$432,0)),0)</f>
        <v>0</v>
      </c>
      <c r="BI29" s="164">
        <f>IFERROR(INDEX('CF AUX'!$CY$415:$CY$432,MATCH(IRF.New!BI$5,'CF AUX'!$DA$415:$DA$432,0)),0)</f>
        <v>0</v>
      </c>
      <c r="BJ29" s="164">
        <f>IFERROR(INDEX('CF AUX'!$CY$415:$CY$432,MATCH(IRF.New!BJ$5,'CF AUX'!$DA$415:$DA$432,0)),0)</f>
        <v>0</v>
      </c>
      <c r="BK29" s="164">
        <f>IFERROR(INDEX('CF AUX'!$CY$415:$CY$432,MATCH(IRF.New!BK$5,'CF AUX'!$DA$415:$DA$432,0)),0)</f>
        <v>0</v>
      </c>
      <c r="BL29" s="164">
        <f>IFERROR(INDEX('CF AUX'!$CY$415:$CY$432,MATCH(IRF.New!BL$5,'CF AUX'!$DA$415:$DA$432,0)),0)</f>
        <v>0</v>
      </c>
      <c r="BM29" s="164">
        <f>IFERROR(INDEX('CF AUX'!$CY$415:$CY$432,MATCH(IRF.New!BM$5,'CF AUX'!$DA$415:$DA$432,0)),0)</f>
        <v>0</v>
      </c>
      <c r="BN29" s="164">
        <f>IFERROR(INDEX('CF AUX'!$CY$415:$CY$432,MATCH(IRF.New!BN$5,'CF AUX'!$DA$415:$DA$432,0)),0)</f>
        <v>0</v>
      </c>
      <c r="BO29" s="164">
        <f>IFERROR(INDEX('CF AUX'!$CY$415:$CY$432,MATCH(IRF.New!BO$5,'CF AUX'!$DA$415:$DA$432,0)),0)</f>
        <v>0</v>
      </c>
      <c r="BP29" s="164">
        <f>IFERROR(INDEX('CF AUX'!$CY$415:$CY$432,MATCH(IRF.New!BP$5,'CF AUX'!$DA$415:$DA$432,0)),0)</f>
        <v>0</v>
      </c>
      <c r="BQ29" s="164">
        <f>IFERROR(INDEX('CF AUX'!$CY$415:$CY$432,MATCH(IRF.New!BQ$5,'CF AUX'!$DA$415:$DA$432,0)),0)</f>
        <v>0</v>
      </c>
      <c r="BR29" s="164">
        <f>IFERROR(INDEX('CF AUX'!$CY$415:$CY$432,MATCH(IRF.New!BR$5,'CF AUX'!$DA$415:$DA$432,0)),0)</f>
        <v>0</v>
      </c>
      <c r="BS29" s="164">
        <f>IFERROR(INDEX('CF AUX'!$CY$415:$CY$432,MATCH(IRF.New!BS$5,'CF AUX'!$DA$415:$DA$432,0)),0)</f>
        <v>0</v>
      </c>
      <c r="BT29" s="164">
        <f>IFERROR(INDEX('CF AUX'!$CY$415:$CY$432,MATCH(IRF.New!BT$5,'CF AUX'!$DA$415:$DA$432,0)),0)</f>
        <v>0</v>
      </c>
      <c r="BU29" s="164">
        <f>IFERROR(INDEX('CF AUX'!$CY$415:$CY$432,MATCH(IRF.New!BU$5,'CF AUX'!$DA$415:$DA$432,0)),0)</f>
        <v>0</v>
      </c>
      <c r="BV29" s="164">
        <f>IFERROR(INDEX('CF AUX'!$CY$415:$CY$432,MATCH(IRF.New!BV$5,'CF AUX'!$DA$415:$DA$432,0)),0)</f>
        <v>0</v>
      </c>
      <c r="BW29" s="164">
        <f>IFERROR(INDEX('CF AUX'!$CY$415:$CY$432,MATCH(IRF.New!BW$5,'CF AUX'!$DA$415:$DA$432,0)),0)</f>
        <v>0</v>
      </c>
      <c r="BX29" s="164">
        <f>IFERROR(INDEX('CF AUX'!$CY$415:$CY$432,MATCH(IRF.New!BX$5,'CF AUX'!$DA$415:$DA$432,0)),0)</f>
        <v>0</v>
      </c>
      <c r="BY29" s="164">
        <f>IFERROR(INDEX('CF AUX'!$CY$415:$CY$432,MATCH(IRF.New!BY$5,'CF AUX'!$DA$415:$DA$432,0)),0)</f>
        <v>0</v>
      </c>
      <c r="BZ29" s="164">
        <f>IFERROR(INDEX('CF AUX'!$CY$415:$CY$432,MATCH(IRF.New!BZ$5,'CF AUX'!$DA$415:$DA$432,0)),0)</f>
        <v>0</v>
      </c>
      <c r="CA29" s="164">
        <f>IFERROR(INDEX('CF AUX'!$CY$415:$CY$432,MATCH(IRF.New!CA$5,'CF AUX'!$DA$415:$DA$432,0)),0)</f>
        <v>0</v>
      </c>
      <c r="CB29" s="164">
        <f>IFERROR(INDEX('CF AUX'!$CY$415:$CY$432,MATCH(IRF.New!CB$5,'CF AUX'!$DA$415:$DA$432,0)),0)</f>
        <v>0</v>
      </c>
      <c r="CC29" s="165">
        <f>IFERROR(INDEX('CF AUX'!$CY$415:$CY$432,MATCH(IRF.New!CC$5,'CF AUX'!$DA$415:$DA$432,0)),0)</f>
        <v>0</v>
      </c>
      <c r="CD29" s="14" cm="1">
        <f t="array" aca="1" ref="CD29" ca="1">MMULT($D28:$CC28,INDIRECT("Policy.New!"&amp;CD$3&amp;"4:"&amp;CD$3&amp;"81"))</f>
        <v>0</v>
      </c>
      <c r="CE29" s="14" cm="1">
        <f t="array" aca="1" ref="CE29" ca="1">MMULT($D28:$CC28,INDIRECT("Policy.New!"&amp;CE$3&amp;"4:"&amp;CE$3&amp;"81"))</f>
        <v>0</v>
      </c>
      <c r="CF29" s="14" cm="1">
        <f t="array" aca="1" ref="CF29" ca="1">MMULT($D28:$CC28,INDIRECT("Policy.New!"&amp;CF$3&amp;"4:"&amp;CF$3&amp;"81"))</f>
        <v>0</v>
      </c>
      <c r="CG29" s="14" cm="1">
        <f t="array" aca="1" ref="CG29" ca="1">MMULT($D28:$CC28,INDIRECT("Policy.New!"&amp;CG$3&amp;"4:"&amp;CG$3&amp;"81"))</f>
        <v>0</v>
      </c>
      <c r="CH29" s="14" cm="1">
        <f t="array" aca="1" ref="CH29" ca="1">MMULT($D28:$CC28,INDIRECT("Policy.New!"&amp;CH$3&amp;"4:"&amp;CH$3&amp;"81"))</f>
        <v>0</v>
      </c>
      <c r="CI29" s="14" cm="1">
        <f t="array" aca="1" ref="CI29" ca="1">MMULT($D28:$CC28,INDIRECT("Policy.New!"&amp;CI$3&amp;"4:"&amp;CI$3&amp;"81"))</f>
        <v>0</v>
      </c>
      <c r="CJ29" s="14" cm="1">
        <f t="array" aca="1" ref="CJ29" ca="1">MMULT($D28:$CC28,INDIRECT("Policy.New!"&amp;CJ$3&amp;"4:"&amp;CJ$3&amp;"81"))</f>
        <v>0</v>
      </c>
      <c r="CK29" s="14" cm="1">
        <f t="array" aca="1" ref="CK29" ca="1">MMULT($D28:$CC28,INDIRECT("Policy.New!"&amp;CK$3&amp;"4:"&amp;CK$3&amp;"81"))</f>
        <v>0</v>
      </c>
      <c r="CL29" s="14" cm="1">
        <f t="array" aca="1" ref="CL29" ca="1">MMULT($D28:$CC28,INDIRECT("Policy.New!"&amp;CL$3&amp;"4:"&amp;CL$3&amp;"81"))</f>
        <v>0</v>
      </c>
      <c r="CM29" s="14" cm="1">
        <f t="array" aca="1" ref="CM29" ca="1">MMULT($D28:$CC28,INDIRECT("Policy.New!"&amp;CM$3&amp;"4:"&amp;CM$3&amp;"81"))</f>
        <v>0</v>
      </c>
      <c r="CN29" s="14" cm="1">
        <f t="array" aca="1" ref="CN29" ca="1">MMULT($D28:$CC28,INDIRECT("Policy.New!"&amp;CN$3&amp;"4:"&amp;CN$3&amp;"81"))</f>
        <v>0</v>
      </c>
      <c r="CO29" s="26" cm="1">
        <f t="array" aca="1" ref="CO29" ca="1">MMULT($D28:$CC28,INDIRECT("Policy.New!"&amp;CO$3&amp;"4:"&amp;CO$3&amp;"81"))</f>
        <v>0</v>
      </c>
      <c r="CR29" s="236">
        <f t="shared" si="7"/>
        <v>0</v>
      </c>
      <c r="CS29" s="50" t="s">
        <v>253</v>
      </c>
      <c r="CT29" s="50" t="s">
        <v>253</v>
      </c>
      <c r="CU29" s="50" t="s">
        <v>253</v>
      </c>
      <c r="CV29" s="50" t="s">
        <v>253</v>
      </c>
      <c r="CW29" s="50" t="s">
        <v>253</v>
      </c>
      <c r="CX29" s="50" t="s">
        <v>253</v>
      </c>
      <c r="CY29" s="50" t="s">
        <v>253</v>
      </c>
      <c r="CZ29" s="50" t="s">
        <v>253</v>
      </c>
      <c r="DA29" s="50" t="s">
        <v>253</v>
      </c>
      <c r="DB29" s="50" t="s">
        <v>253</v>
      </c>
      <c r="DC29" s="50" t="s">
        <v>253</v>
      </c>
      <c r="DD29" s="50" t="s">
        <v>253</v>
      </c>
      <c r="DE29" s="50" t="s">
        <v>253</v>
      </c>
      <c r="DF29" s="50" t="s">
        <v>253</v>
      </c>
      <c r="DG29" s="50" t="s">
        <v>253</v>
      </c>
      <c r="DH29" s="50" t="s">
        <v>253</v>
      </c>
      <c r="DI29" s="50" t="s">
        <v>253</v>
      </c>
      <c r="DJ29" s="245" t="s">
        <v>253</v>
      </c>
      <c r="DK29" s="1"/>
      <c r="DM29" s="14">
        <f t="shared" ca="1" si="2"/>
        <v>0</v>
      </c>
      <c r="DN29" s="14">
        <f t="shared" ca="1" si="8"/>
        <v>0</v>
      </c>
      <c r="DO29" s="14">
        <f t="shared" ca="1" si="3"/>
        <v>0</v>
      </c>
      <c r="DP29" s="14">
        <f t="shared" ca="1" si="9"/>
        <v>0</v>
      </c>
      <c r="DQ29" s="14">
        <f t="shared" ca="1" si="10"/>
        <v>0</v>
      </c>
      <c r="DR29" s="14">
        <f t="shared" ca="1" si="4"/>
        <v>0</v>
      </c>
      <c r="DS29" s="14">
        <f t="shared" ca="1" si="5"/>
        <v>0</v>
      </c>
      <c r="DT29" s="1"/>
      <c r="DU29" s="1">
        <f t="shared" ca="1" si="38"/>
        <v>1</v>
      </c>
    </row>
    <row r="30" spans="2:135" x14ac:dyDescent="0.25">
      <c r="B30" s="9">
        <f t="shared" si="1"/>
        <v>30</v>
      </c>
      <c r="C30" s="9">
        <f t="shared" si="11"/>
        <v>17</v>
      </c>
      <c r="D30" s="10" cm="1">
        <f t="array" aca="1" ref="D30" ca="1">MMULT($D29:$CC29,INDIRECT("Policy.New!"&amp;D$3&amp;"4:"&amp;D$3&amp;"81"))</f>
        <v>0</v>
      </c>
      <c r="E30" s="10" cm="1">
        <f t="array" aca="1" ref="E30" ca="1">MMULT($D29:$CC29,INDIRECT("Policy.New!"&amp;E$3&amp;"4:"&amp;E$3&amp;"81"))</f>
        <v>0</v>
      </c>
      <c r="F30" s="10" cm="1">
        <f t="array" aca="1" ref="F30" ca="1">MMULT($D29:$CC29,INDIRECT("Policy.New!"&amp;F$3&amp;"4:"&amp;F$3&amp;"81"))</f>
        <v>0</v>
      </c>
      <c r="G30" s="10" cm="1">
        <f t="array" aca="1" ref="G30" ca="1">MMULT($D29:$CC29,INDIRECT("Policy.New!"&amp;G$3&amp;"4:"&amp;G$3&amp;"81"))</f>
        <v>0</v>
      </c>
      <c r="H30" s="10" cm="1">
        <f t="array" aca="1" ref="H30" ca="1">MMULT($D29:$CC29,INDIRECT("Policy.New!"&amp;H$3&amp;"4:"&amp;H$3&amp;"81"))</f>
        <v>0</v>
      </c>
      <c r="I30" s="10" cm="1">
        <f t="array" aca="1" ref="I30" ca="1">MMULT($D29:$CC29,INDIRECT("Policy.New!"&amp;I$3&amp;"4:"&amp;I$3&amp;"81"))</f>
        <v>0</v>
      </c>
      <c r="J30" s="10" cm="1">
        <f t="array" aca="1" ref="J30" ca="1">MMULT($D29:$CC29,INDIRECT("Policy.New!"&amp;J$3&amp;"4:"&amp;J$3&amp;"81"))</f>
        <v>0</v>
      </c>
      <c r="K30" s="10" cm="1">
        <f t="array" aca="1" ref="K30" ca="1">MMULT($D29:$CC29,INDIRECT("Policy.New!"&amp;K$3&amp;"4:"&amp;K$3&amp;"81"))</f>
        <v>0</v>
      </c>
      <c r="L30" s="10" cm="1">
        <f t="array" aca="1" ref="L30" ca="1">MMULT($D29:$CC29,INDIRECT("Policy.New!"&amp;L$3&amp;"4:"&amp;L$3&amp;"81"))</f>
        <v>0</v>
      </c>
      <c r="M30" s="10" cm="1">
        <f t="array" aca="1" ref="M30" ca="1">MMULT($D29:$CC29,INDIRECT("Policy.New!"&amp;M$3&amp;"4:"&amp;M$3&amp;"81"))</f>
        <v>0</v>
      </c>
      <c r="N30" s="10" cm="1">
        <f t="array" aca="1" ref="N30" ca="1">MMULT($D29:$CC29,INDIRECT("Policy.New!"&amp;N$3&amp;"4:"&amp;N$3&amp;"81"))</f>
        <v>0</v>
      </c>
      <c r="O30" s="10" cm="1">
        <f t="array" aca="1" ref="O30" ca="1">MMULT($D29:$CC29,INDIRECT("Policy.New!"&amp;O$3&amp;"4:"&amp;O$3&amp;"81"))</f>
        <v>0</v>
      </c>
      <c r="P30" s="10" cm="1">
        <f t="array" aca="1" ref="P30" ca="1">MMULT($D29:$CC29,INDIRECT("Policy.New!"&amp;P$3&amp;"4:"&amp;P$3&amp;"81"))</f>
        <v>0</v>
      </c>
      <c r="Q30" s="10" cm="1">
        <f t="array" aca="1" ref="Q30" ca="1">MMULT($D29:$CC29,INDIRECT("Policy.New!"&amp;Q$3&amp;"4:"&amp;Q$3&amp;"81"))</f>
        <v>0</v>
      </c>
      <c r="R30" s="10" cm="1">
        <f t="array" aca="1" ref="R30" ca="1">MMULT($D29:$CC29,INDIRECT("Policy.New!"&amp;R$3&amp;"4:"&amp;R$3&amp;"81"))</f>
        <v>0</v>
      </c>
      <c r="S30" s="10" cm="1">
        <f t="array" aca="1" ref="S30" ca="1">MMULT($D29:$CC29,INDIRECT("Policy.New!"&amp;S$3&amp;"4:"&amp;S$3&amp;"81"))</f>
        <v>0</v>
      </c>
      <c r="T30" s="10" cm="1">
        <f t="array" aca="1" ref="T30" ca="1">MMULT($D29:$CC29,INDIRECT("Policy.New!"&amp;T$3&amp;"4:"&amp;T$3&amp;"81"))</f>
        <v>0</v>
      </c>
      <c r="U30" s="11">
        <f t="shared" ca="1" si="12"/>
        <v>0</v>
      </c>
      <c r="V30" s="10">
        <f t="shared" ca="1" si="13"/>
        <v>0</v>
      </c>
      <c r="W30" s="10">
        <f t="shared" ca="1" si="14"/>
        <v>0</v>
      </c>
      <c r="X30" s="10">
        <f t="shared" ca="1" si="15"/>
        <v>0</v>
      </c>
      <c r="Y30" s="10">
        <f t="shared" ca="1" si="16"/>
        <v>0</v>
      </c>
      <c r="Z30" s="10">
        <f t="shared" ca="1" si="17"/>
        <v>0</v>
      </c>
      <c r="AA30" s="10">
        <f t="shared" ca="1" si="18"/>
        <v>0</v>
      </c>
      <c r="AB30" s="10">
        <f t="shared" ca="1" si="19"/>
        <v>0</v>
      </c>
      <c r="AC30" s="10">
        <f t="shared" ca="1" si="20"/>
        <v>0</v>
      </c>
      <c r="AD30" s="10">
        <f t="shared" ca="1" si="21"/>
        <v>0</v>
      </c>
      <c r="AE30" s="10">
        <f t="shared" ca="1" si="22"/>
        <v>0</v>
      </c>
      <c r="AF30" s="10">
        <f t="shared" ca="1" si="23"/>
        <v>0</v>
      </c>
      <c r="AG30" s="10">
        <f t="shared" ca="1" si="24"/>
        <v>0</v>
      </c>
      <c r="AH30" s="10">
        <f t="shared" ca="1" si="25"/>
        <v>0</v>
      </c>
      <c r="AI30" s="10">
        <f t="shared" ca="1" si="26"/>
        <v>0</v>
      </c>
      <c r="AJ30" s="10">
        <f t="shared" ca="1" si="27"/>
        <v>0</v>
      </c>
      <c r="AK30" s="10">
        <f t="shared" ca="1" si="28"/>
        <v>0</v>
      </c>
      <c r="AL30" s="10">
        <f t="shared" ca="1" si="29"/>
        <v>0</v>
      </c>
      <c r="AM30" s="10">
        <f t="shared" ca="1" si="30"/>
        <v>0</v>
      </c>
      <c r="AN30" s="10">
        <f t="shared" ca="1" si="31"/>
        <v>0</v>
      </c>
      <c r="AO30" s="10">
        <f t="shared" ca="1" si="32"/>
        <v>0</v>
      </c>
      <c r="AP30" s="10">
        <f t="shared" ca="1" si="33"/>
        <v>0</v>
      </c>
      <c r="AQ30" s="10">
        <f t="shared" ca="1" si="34"/>
        <v>0</v>
      </c>
      <c r="AR30" s="24">
        <f t="shared" ca="1" si="35"/>
        <v>0</v>
      </c>
      <c r="AS30" s="10" cm="1">
        <f t="array" aca="1" ref="AS30" ca="1">MMULT($D29:$CC29,INDIRECT("Policy.New!"&amp;AS$3&amp;"4:"&amp;AS$3&amp;"81"))</f>
        <v>0</v>
      </c>
      <c r="AT30" s="24" cm="1">
        <f t="array" aca="1" ref="AT30" ca="1">MMULT($D29:$CC29,INDIRECT("Policy.New!"&amp;AT$3&amp;"4:"&amp;AT$3&amp;"81"))</f>
        <v>0</v>
      </c>
      <c r="AU30" s="160">
        <f>IFERROR(INDEX('CF AUX'!$CY$440:$CY$457,MATCH(IRF.New!AU$5,'CF AUX'!$DA$440:$DA$457,0)),0)</f>
        <v>0</v>
      </c>
      <c r="AV30" s="160">
        <f>IFERROR(INDEX('CF AUX'!$CY$440:$CY$457,MATCH(IRF.New!AV$5,'CF AUX'!$DA$440:$DA$457,0)),0)</f>
        <v>0</v>
      </c>
      <c r="AW30" s="160">
        <f>IFERROR(INDEX('CF AUX'!$CY$440:$CY$457,MATCH(IRF.New!AW$5,'CF AUX'!$DA$440:$DA$457,0)),0)</f>
        <v>0</v>
      </c>
      <c r="AX30" s="160">
        <f>IFERROR(INDEX('CF AUX'!$CY$440:$CY$457,MATCH(IRF.New!AX$5,'CF AUX'!$DA$440:$DA$457,0)),0)</f>
        <v>0</v>
      </c>
      <c r="AY30" s="160">
        <f>IFERROR(INDEX('CF AUX'!$CY$440:$CY$457,MATCH(IRF.New!AY$5,'CF AUX'!$DA$440:$DA$457,0)),0)</f>
        <v>0</v>
      </c>
      <c r="AZ30" s="160">
        <f>IFERROR(INDEX('CF AUX'!$CY$440:$CY$457,MATCH(IRF.New!AZ$5,'CF AUX'!$DA$440:$DA$457,0)),0)</f>
        <v>0</v>
      </c>
      <c r="BA30" s="160">
        <f>IFERROR(INDEX('CF AUX'!$CY$440:$CY$457,MATCH(IRF.New!BA$5,'CF AUX'!$DA$440:$DA$457,0)),0)</f>
        <v>0</v>
      </c>
      <c r="BB30" s="160">
        <f>IFERROR(INDEX('CF AUX'!$CY$440:$CY$457,MATCH(IRF.New!BB$5,'CF AUX'!$DA$440:$DA$457,0)),0)</f>
        <v>0</v>
      </c>
      <c r="BC30" s="160">
        <f>IFERROR(INDEX('CF AUX'!$CY$440:$CY$457,MATCH(IRF.New!BC$5,'CF AUX'!$DA$440:$DA$457,0)),0)</f>
        <v>0</v>
      </c>
      <c r="BD30" s="160">
        <f>IFERROR(INDEX('CF AUX'!$CY$440:$CY$457,MATCH(IRF.New!BD$5,'CF AUX'!$DA$440:$DA$457,0)),0)</f>
        <v>0</v>
      </c>
      <c r="BE30" s="160">
        <f>IFERROR(INDEX('CF AUX'!$CY$440:$CY$457,MATCH(IRF.New!BE$5,'CF AUX'!$DA$440:$DA$457,0)),0)</f>
        <v>0</v>
      </c>
      <c r="BF30" s="160">
        <f>IFERROR(INDEX('CF AUX'!$CY$440:$CY$457,MATCH(IRF.New!BF$5,'CF AUX'!$DA$440:$DA$457,0)),0)</f>
        <v>0</v>
      </c>
      <c r="BG30" s="160">
        <f>IFERROR(INDEX('CF AUX'!$CY$440:$CY$457,MATCH(IRF.New!BG$5,'CF AUX'!$DA$440:$DA$457,0)),0)</f>
        <v>0</v>
      </c>
      <c r="BH30" s="160">
        <f>IFERROR(INDEX('CF AUX'!$CY$440:$CY$457,MATCH(IRF.New!BH$5,'CF AUX'!$DA$440:$DA$457,0)),0)</f>
        <v>0</v>
      </c>
      <c r="BI30" s="160">
        <f>IFERROR(INDEX('CF AUX'!$CY$440:$CY$457,MATCH(IRF.New!BI$5,'CF AUX'!$DA$440:$DA$457,0)),0)</f>
        <v>0</v>
      </c>
      <c r="BJ30" s="160">
        <f>IFERROR(INDEX('CF AUX'!$CY$440:$CY$457,MATCH(IRF.New!BJ$5,'CF AUX'!$DA$440:$DA$457,0)),0)</f>
        <v>0</v>
      </c>
      <c r="BK30" s="160">
        <f>IFERROR(INDEX('CF AUX'!$CY$440:$CY$457,MATCH(IRF.New!BK$5,'CF AUX'!$DA$440:$DA$457,0)),0)</f>
        <v>0</v>
      </c>
      <c r="BL30" s="160">
        <f>IFERROR(INDEX('CF AUX'!$CY$440:$CY$457,MATCH(IRF.New!BL$5,'CF AUX'!$DA$440:$DA$457,0)),0)</f>
        <v>0</v>
      </c>
      <c r="BM30" s="160">
        <f>IFERROR(INDEX('CF AUX'!$CY$440:$CY$457,MATCH(IRF.New!BM$5,'CF AUX'!$DA$440:$DA$457,0)),0)</f>
        <v>0</v>
      </c>
      <c r="BN30" s="160">
        <f>IFERROR(INDEX('CF AUX'!$CY$440:$CY$457,MATCH(IRF.New!BN$5,'CF AUX'!$DA$440:$DA$457,0)),0)</f>
        <v>0</v>
      </c>
      <c r="BO30" s="160">
        <f>IFERROR(INDEX('CF AUX'!$CY$440:$CY$457,MATCH(IRF.New!BO$5,'CF AUX'!$DA$440:$DA$457,0)),0)</f>
        <v>0</v>
      </c>
      <c r="BP30" s="160">
        <f>IFERROR(INDEX('CF AUX'!$CY$440:$CY$457,MATCH(IRF.New!BP$5,'CF AUX'!$DA$440:$DA$457,0)),0)</f>
        <v>0</v>
      </c>
      <c r="BQ30" s="160">
        <f>IFERROR(INDEX('CF AUX'!$CY$440:$CY$457,MATCH(IRF.New!BQ$5,'CF AUX'!$DA$440:$DA$457,0)),0)</f>
        <v>0</v>
      </c>
      <c r="BR30" s="160">
        <f>IFERROR(INDEX('CF AUX'!$CY$440:$CY$457,MATCH(IRF.New!BR$5,'CF AUX'!$DA$440:$DA$457,0)),0)</f>
        <v>0</v>
      </c>
      <c r="BS30" s="160">
        <f>IFERROR(INDEX('CF AUX'!$CY$440:$CY$457,MATCH(IRF.New!BS$5,'CF AUX'!$DA$440:$DA$457,0)),0)</f>
        <v>0</v>
      </c>
      <c r="BT30" s="160">
        <f>IFERROR(INDEX('CF AUX'!$CY$440:$CY$457,MATCH(IRF.New!BT$5,'CF AUX'!$DA$440:$DA$457,0)),0)</f>
        <v>0</v>
      </c>
      <c r="BU30" s="160">
        <f>IFERROR(INDEX('CF AUX'!$CY$440:$CY$457,MATCH(IRF.New!BU$5,'CF AUX'!$DA$440:$DA$457,0)),0)</f>
        <v>0</v>
      </c>
      <c r="BV30" s="160">
        <f>IFERROR(INDEX('CF AUX'!$CY$440:$CY$457,MATCH(IRF.New!BV$5,'CF AUX'!$DA$440:$DA$457,0)),0)</f>
        <v>0</v>
      </c>
      <c r="BW30" s="160">
        <f>IFERROR(INDEX('CF AUX'!$CY$440:$CY$457,MATCH(IRF.New!BW$5,'CF AUX'!$DA$440:$DA$457,0)),0)</f>
        <v>0</v>
      </c>
      <c r="BX30" s="160">
        <f>IFERROR(INDEX('CF AUX'!$CY$440:$CY$457,MATCH(IRF.New!BX$5,'CF AUX'!$DA$440:$DA$457,0)),0)</f>
        <v>0</v>
      </c>
      <c r="BY30" s="160">
        <f>IFERROR(INDEX('CF AUX'!$CY$440:$CY$457,MATCH(IRF.New!BY$5,'CF AUX'!$DA$440:$DA$457,0)),0)</f>
        <v>0</v>
      </c>
      <c r="BZ30" s="160">
        <f>IFERROR(INDEX('CF AUX'!$CY$440:$CY$457,MATCH(IRF.New!BZ$5,'CF AUX'!$DA$440:$DA$457,0)),0)</f>
        <v>0</v>
      </c>
      <c r="CA30" s="160">
        <f>IFERROR(INDEX('CF AUX'!$CY$440:$CY$457,MATCH(IRF.New!CA$5,'CF AUX'!$DA$440:$DA$457,0)),0)</f>
        <v>0</v>
      </c>
      <c r="CB30" s="160">
        <f>IFERROR(INDEX('CF AUX'!$CY$440:$CY$457,MATCH(IRF.New!CB$5,'CF AUX'!$DA$440:$DA$457,0)),0)</f>
        <v>0</v>
      </c>
      <c r="CC30" s="162">
        <f>IFERROR(INDEX('CF AUX'!$CY$440:$CY$457,MATCH(IRF.New!CC$5,'CF AUX'!$DA$440:$DA$457,0)),0)</f>
        <v>0</v>
      </c>
      <c r="CD30" s="10" cm="1">
        <f t="array" aca="1" ref="CD30" ca="1">MMULT($D29:$CC29,INDIRECT("Policy.New!"&amp;CD$3&amp;"4:"&amp;CD$3&amp;"81"))</f>
        <v>0</v>
      </c>
      <c r="CE30" s="10" cm="1">
        <f t="array" aca="1" ref="CE30" ca="1">MMULT($D29:$CC29,INDIRECT("Policy.New!"&amp;CE$3&amp;"4:"&amp;CE$3&amp;"81"))</f>
        <v>0</v>
      </c>
      <c r="CF30" s="10" cm="1">
        <f t="array" aca="1" ref="CF30" ca="1">MMULT($D29:$CC29,INDIRECT("Policy.New!"&amp;CF$3&amp;"4:"&amp;CF$3&amp;"81"))</f>
        <v>0</v>
      </c>
      <c r="CG30" s="10" cm="1">
        <f t="array" aca="1" ref="CG30" ca="1">MMULT($D29:$CC29,INDIRECT("Policy.New!"&amp;CG$3&amp;"4:"&amp;CG$3&amp;"81"))</f>
        <v>0</v>
      </c>
      <c r="CH30" s="10" cm="1">
        <f t="array" aca="1" ref="CH30" ca="1">MMULT($D29:$CC29,INDIRECT("Policy.New!"&amp;CH$3&amp;"4:"&amp;CH$3&amp;"81"))</f>
        <v>0</v>
      </c>
      <c r="CI30" s="10" cm="1">
        <f t="array" aca="1" ref="CI30" ca="1">MMULT($D29:$CC29,INDIRECT("Policy.New!"&amp;CI$3&amp;"4:"&amp;CI$3&amp;"81"))</f>
        <v>0</v>
      </c>
      <c r="CJ30" s="10" cm="1">
        <f t="array" aca="1" ref="CJ30" ca="1">MMULT($D29:$CC29,INDIRECT("Policy.New!"&amp;CJ$3&amp;"4:"&amp;CJ$3&amp;"81"))</f>
        <v>0</v>
      </c>
      <c r="CK30" s="10" cm="1">
        <f t="array" aca="1" ref="CK30" ca="1">MMULT($D29:$CC29,INDIRECT("Policy.New!"&amp;CK$3&amp;"4:"&amp;CK$3&amp;"81"))</f>
        <v>0</v>
      </c>
      <c r="CL30" s="10" cm="1">
        <f t="array" aca="1" ref="CL30" ca="1">MMULT($D29:$CC29,INDIRECT("Policy.New!"&amp;CL$3&amp;"4:"&amp;CL$3&amp;"81"))</f>
        <v>0</v>
      </c>
      <c r="CM30" s="10" cm="1">
        <f t="array" aca="1" ref="CM30" ca="1">MMULT($D29:$CC29,INDIRECT("Policy.New!"&amp;CM$3&amp;"4:"&amp;CM$3&amp;"81"))</f>
        <v>0</v>
      </c>
      <c r="CN30" s="10" cm="1">
        <f t="array" aca="1" ref="CN30" ca="1">MMULT($D29:$CC29,INDIRECT("Policy.New!"&amp;CN$3&amp;"4:"&amp;CN$3&amp;"81"))</f>
        <v>0</v>
      </c>
      <c r="CO30" s="24" cm="1">
        <f t="array" aca="1" ref="CO30" ca="1">MMULT($D29:$CC29,INDIRECT("Policy.New!"&amp;CO$3&amp;"4:"&amp;CO$3&amp;"81"))</f>
        <v>0</v>
      </c>
      <c r="CR30" s="234">
        <f t="shared" si="7"/>
        <v>0</v>
      </c>
      <c r="CS30" s="48" t="s">
        <v>253</v>
      </c>
      <c r="CT30" s="48" t="s">
        <v>253</v>
      </c>
      <c r="CU30" s="48" t="s">
        <v>253</v>
      </c>
      <c r="CV30" s="48" t="s">
        <v>253</v>
      </c>
      <c r="CW30" s="48" t="s">
        <v>253</v>
      </c>
      <c r="CX30" s="48" t="s">
        <v>253</v>
      </c>
      <c r="CY30" s="48" t="s">
        <v>253</v>
      </c>
      <c r="CZ30" s="48" t="s">
        <v>253</v>
      </c>
      <c r="DA30" s="48" t="s">
        <v>253</v>
      </c>
      <c r="DB30" s="48" t="s">
        <v>253</v>
      </c>
      <c r="DC30" s="48" t="s">
        <v>253</v>
      </c>
      <c r="DD30" s="48" t="s">
        <v>253</v>
      </c>
      <c r="DE30" s="48" t="s">
        <v>253</v>
      </c>
      <c r="DF30" s="48" t="s">
        <v>253</v>
      </c>
      <c r="DG30" s="48" t="s">
        <v>253</v>
      </c>
      <c r="DH30" s="48" t="s">
        <v>253</v>
      </c>
      <c r="DI30" s="48" t="s">
        <v>253</v>
      </c>
      <c r="DJ30" s="243" t="s">
        <v>253</v>
      </c>
      <c r="DK30" s="1"/>
      <c r="DM30" s="10">
        <f t="shared" ref="DM30:DM37" ca="1" si="39">I30</f>
        <v>0</v>
      </c>
      <c r="DN30" s="10">
        <f t="shared" ref="DN30:DN37" ca="1" si="40">SUM(DM27:DM30)</f>
        <v>0</v>
      </c>
      <c r="DO30" s="10">
        <f t="shared" ref="DO30:DO37" ca="1" si="41">SUM(AT27:AT30)</f>
        <v>0</v>
      </c>
      <c r="DP30" s="10">
        <f t="shared" ref="DP30:DP37" ca="1" si="42">(DO30-DN30*0.73)/0.27</f>
        <v>0</v>
      </c>
      <c r="DQ30" s="10">
        <f t="shared" ref="DQ30:DQ37" ca="1" si="43">4*G30</f>
        <v>0</v>
      </c>
      <c r="DR30" s="10">
        <f t="shared" ref="DR30:DR37" ca="1" si="44">AS30*4</f>
        <v>0</v>
      </c>
      <c r="DS30" s="10">
        <f t="shared" ca="1" si="5"/>
        <v>0</v>
      </c>
      <c r="DT30" s="1"/>
      <c r="DU30" s="1">
        <f t="shared" ca="1" si="38"/>
        <v>1</v>
      </c>
    </row>
    <row r="31" spans="2:135" x14ac:dyDescent="0.25">
      <c r="B31" s="12">
        <f t="shared" si="1"/>
        <v>31</v>
      </c>
      <c r="C31" s="12">
        <f t="shared" si="11"/>
        <v>18</v>
      </c>
      <c r="D31" s="1" cm="1">
        <f t="array" aca="1" ref="D31" ca="1">MMULT($D30:$CC30,INDIRECT("Policy.New!"&amp;D$3&amp;"4:"&amp;D$3&amp;"81"))</f>
        <v>0</v>
      </c>
      <c r="E31" s="1" cm="1">
        <f t="array" aca="1" ref="E31" ca="1">MMULT($D30:$CC30,INDIRECT("Policy.New!"&amp;E$3&amp;"4:"&amp;E$3&amp;"81"))</f>
        <v>0</v>
      </c>
      <c r="F31" s="1" cm="1">
        <f t="array" aca="1" ref="F31" ca="1">MMULT($D30:$CC30,INDIRECT("Policy.New!"&amp;F$3&amp;"4:"&amp;F$3&amp;"81"))</f>
        <v>0</v>
      </c>
      <c r="G31" s="1" cm="1">
        <f t="array" aca="1" ref="G31" ca="1">MMULT($D30:$CC30,INDIRECT("Policy.New!"&amp;G$3&amp;"4:"&amp;G$3&amp;"81"))</f>
        <v>0</v>
      </c>
      <c r="H31" s="1" cm="1">
        <f t="array" aca="1" ref="H31" ca="1">MMULT($D30:$CC30,INDIRECT("Policy.New!"&amp;H$3&amp;"4:"&amp;H$3&amp;"81"))</f>
        <v>0</v>
      </c>
      <c r="I31" s="1" cm="1">
        <f t="array" aca="1" ref="I31" ca="1">MMULT($D30:$CC30,INDIRECT("Policy.New!"&amp;I$3&amp;"4:"&amp;I$3&amp;"81"))</f>
        <v>0</v>
      </c>
      <c r="J31" s="1" cm="1">
        <f t="array" aca="1" ref="J31" ca="1">MMULT($D30:$CC30,INDIRECT("Policy.New!"&amp;J$3&amp;"4:"&amp;J$3&amp;"81"))</f>
        <v>0</v>
      </c>
      <c r="K31" s="1" cm="1">
        <f t="array" aca="1" ref="K31" ca="1">MMULT($D30:$CC30,INDIRECT("Policy.New!"&amp;K$3&amp;"4:"&amp;K$3&amp;"81"))</f>
        <v>0</v>
      </c>
      <c r="L31" s="1" cm="1">
        <f t="array" aca="1" ref="L31" ca="1">MMULT($D30:$CC30,INDIRECT("Policy.New!"&amp;L$3&amp;"4:"&amp;L$3&amp;"81"))</f>
        <v>0</v>
      </c>
      <c r="M31" s="1" cm="1">
        <f t="array" aca="1" ref="M31" ca="1">MMULT($D30:$CC30,INDIRECT("Policy.New!"&amp;M$3&amp;"4:"&amp;M$3&amp;"81"))</f>
        <v>0</v>
      </c>
      <c r="N31" s="1" cm="1">
        <f t="array" aca="1" ref="N31" ca="1">MMULT($D30:$CC30,INDIRECT("Policy.New!"&amp;N$3&amp;"4:"&amp;N$3&amp;"81"))</f>
        <v>0</v>
      </c>
      <c r="O31" s="1" cm="1">
        <f t="array" aca="1" ref="O31" ca="1">MMULT($D30:$CC30,INDIRECT("Policy.New!"&amp;O$3&amp;"4:"&amp;O$3&amp;"81"))</f>
        <v>0</v>
      </c>
      <c r="P31" s="1" cm="1">
        <f t="array" aca="1" ref="P31" ca="1">MMULT($D30:$CC30,INDIRECT("Policy.New!"&amp;P$3&amp;"4:"&amp;P$3&amp;"81"))</f>
        <v>0</v>
      </c>
      <c r="Q31" s="1" cm="1">
        <f t="array" aca="1" ref="Q31" ca="1">MMULT($D30:$CC30,INDIRECT("Policy.New!"&amp;Q$3&amp;"4:"&amp;Q$3&amp;"81"))</f>
        <v>0</v>
      </c>
      <c r="R31" s="1" cm="1">
        <f t="array" aca="1" ref="R31" ca="1">MMULT($D30:$CC30,INDIRECT("Policy.New!"&amp;R$3&amp;"4:"&amp;R$3&amp;"81"))</f>
        <v>0</v>
      </c>
      <c r="S31" s="1" cm="1">
        <f t="array" aca="1" ref="S31" ca="1">MMULT($D30:$CC30,INDIRECT("Policy.New!"&amp;S$3&amp;"4:"&amp;S$3&amp;"81"))</f>
        <v>0</v>
      </c>
      <c r="T31" s="1" cm="1">
        <f t="array" aca="1" ref="T31" ca="1">MMULT($D30:$CC30,INDIRECT("Policy.New!"&amp;T$3&amp;"4:"&amp;T$3&amp;"81"))</f>
        <v>0</v>
      </c>
      <c r="U31" s="5">
        <f t="shared" ca="1" si="12"/>
        <v>0</v>
      </c>
      <c r="V31" s="1">
        <f t="shared" ca="1" si="13"/>
        <v>0</v>
      </c>
      <c r="W31" s="1">
        <f t="shared" ca="1" si="14"/>
        <v>0</v>
      </c>
      <c r="X31" s="1">
        <f t="shared" ca="1" si="15"/>
        <v>0</v>
      </c>
      <c r="Y31" s="1">
        <f t="shared" ca="1" si="16"/>
        <v>0</v>
      </c>
      <c r="Z31" s="1">
        <f t="shared" ca="1" si="17"/>
        <v>0</v>
      </c>
      <c r="AA31" s="1">
        <f t="shared" ca="1" si="18"/>
        <v>0</v>
      </c>
      <c r="AB31" s="1">
        <f t="shared" ca="1" si="19"/>
        <v>0</v>
      </c>
      <c r="AC31" s="1">
        <f t="shared" ca="1" si="20"/>
        <v>0</v>
      </c>
      <c r="AD31" s="1">
        <f t="shared" ca="1" si="21"/>
        <v>0</v>
      </c>
      <c r="AE31" s="1">
        <f t="shared" ca="1" si="22"/>
        <v>0</v>
      </c>
      <c r="AF31" s="1">
        <f t="shared" ca="1" si="23"/>
        <v>0</v>
      </c>
      <c r="AG31" s="1">
        <f t="shared" ca="1" si="24"/>
        <v>0</v>
      </c>
      <c r="AH31" s="1">
        <f t="shared" ca="1" si="25"/>
        <v>0</v>
      </c>
      <c r="AI31" s="1">
        <f t="shared" ca="1" si="26"/>
        <v>0</v>
      </c>
      <c r="AJ31" s="1">
        <f t="shared" ca="1" si="27"/>
        <v>0</v>
      </c>
      <c r="AK31" s="1">
        <f t="shared" ca="1" si="28"/>
        <v>0</v>
      </c>
      <c r="AL31" s="1">
        <f t="shared" ca="1" si="29"/>
        <v>0</v>
      </c>
      <c r="AM31" s="1">
        <f t="shared" ca="1" si="30"/>
        <v>0</v>
      </c>
      <c r="AN31" s="1">
        <f t="shared" ca="1" si="31"/>
        <v>0</v>
      </c>
      <c r="AO31" s="1">
        <f t="shared" ca="1" si="32"/>
        <v>0</v>
      </c>
      <c r="AP31" s="1">
        <f t="shared" ca="1" si="33"/>
        <v>0</v>
      </c>
      <c r="AQ31" s="1">
        <f t="shared" ca="1" si="34"/>
        <v>0</v>
      </c>
      <c r="AR31" s="25">
        <f t="shared" ca="1" si="35"/>
        <v>0</v>
      </c>
      <c r="AS31" s="1" cm="1">
        <f t="array" aca="1" ref="AS31" ca="1">MMULT($D30:$CC30,INDIRECT("Policy.New!"&amp;AS$3&amp;"4:"&amp;AS$3&amp;"81"))</f>
        <v>0</v>
      </c>
      <c r="AT31" s="25" cm="1">
        <f t="array" aca="1" ref="AT31" ca="1">MMULT($D30:$CC30,INDIRECT("Policy.New!"&amp;AT$3&amp;"4:"&amp;AT$3&amp;"81"))</f>
        <v>0</v>
      </c>
      <c r="AU31" s="161">
        <f>IFERROR(INDEX('CF AUX'!$CY$465:$CY$482,MATCH(IRF.New!AU$5,'CF AUX'!$DA$465:$DA$482,0)),0)</f>
        <v>0</v>
      </c>
      <c r="AV31" s="161">
        <f>IFERROR(INDEX('CF AUX'!$CY$465:$CY$482,MATCH(IRF.New!AV$5,'CF AUX'!$DA$465:$DA$482,0)),0)</f>
        <v>0</v>
      </c>
      <c r="AW31" s="161">
        <f>IFERROR(INDEX('CF AUX'!$CY$465:$CY$482,MATCH(IRF.New!AW$5,'CF AUX'!$DA$465:$DA$482,0)),0)</f>
        <v>0</v>
      </c>
      <c r="AX31" s="161">
        <f>IFERROR(INDEX('CF AUX'!$CY$465:$CY$482,MATCH(IRF.New!AX$5,'CF AUX'!$DA$465:$DA$482,0)),0)</f>
        <v>0</v>
      </c>
      <c r="AY31" s="161">
        <f>IFERROR(INDEX('CF AUX'!$CY$465:$CY$482,MATCH(IRF.New!AY$5,'CF AUX'!$DA$465:$DA$482,0)),0)</f>
        <v>0</v>
      </c>
      <c r="AZ31" s="161">
        <f>IFERROR(INDEX('CF AUX'!$CY$465:$CY$482,MATCH(IRF.New!AZ$5,'CF AUX'!$DA$465:$DA$482,0)),0)</f>
        <v>0</v>
      </c>
      <c r="BA31" s="161">
        <f>IFERROR(INDEX('CF AUX'!$CY$465:$CY$482,MATCH(IRF.New!BA$5,'CF AUX'!$DA$465:$DA$482,0)),0)</f>
        <v>0</v>
      </c>
      <c r="BB31" s="161">
        <f>IFERROR(INDEX('CF AUX'!$CY$465:$CY$482,MATCH(IRF.New!BB$5,'CF AUX'!$DA$465:$DA$482,0)),0)</f>
        <v>0</v>
      </c>
      <c r="BC31" s="161">
        <f>IFERROR(INDEX('CF AUX'!$CY$465:$CY$482,MATCH(IRF.New!BC$5,'CF AUX'!$DA$465:$DA$482,0)),0)</f>
        <v>0</v>
      </c>
      <c r="BD31" s="161">
        <f>IFERROR(INDEX('CF AUX'!$CY$465:$CY$482,MATCH(IRF.New!BD$5,'CF AUX'!$DA$465:$DA$482,0)),0)</f>
        <v>0</v>
      </c>
      <c r="BE31" s="161">
        <f>IFERROR(INDEX('CF AUX'!$CY$465:$CY$482,MATCH(IRF.New!BE$5,'CF AUX'!$DA$465:$DA$482,0)),0)</f>
        <v>0</v>
      </c>
      <c r="BF31" s="161">
        <f>IFERROR(INDEX('CF AUX'!$CY$465:$CY$482,MATCH(IRF.New!BF$5,'CF AUX'!$DA$465:$DA$482,0)),0)</f>
        <v>0</v>
      </c>
      <c r="BG31" s="161">
        <f>IFERROR(INDEX('CF AUX'!$CY$465:$CY$482,MATCH(IRF.New!BG$5,'CF AUX'!$DA$465:$DA$482,0)),0)</f>
        <v>0</v>
      </c>
      <c r="BH31" s="161">
        <f>IFERROR(INDEX('CF AUX'!$CY$465:$CY$482,MATCH(IRF.New!BH$5,'CF AUX'!$DA$465:$DA$482,0)),0)</f>
        <v>0</v>
      </c>
      <c r="BI31" s="161">
        <f>IFERROR(INDEX('CF AUX'!$CY$465:$CY$482,MATCH(IRF.New!BI$5,'CF AUX'!$DA$465:$DA$482,0)),0)</f>
        <v>0</v>
      </c>
      <c r="BJ31" s="161">
        <f>IFERROR(INDEX('CF AUX'!$CY$465:$CY$482,MATCH(IRF.New!BJ$5,'CF AUX'!$DA$465:$DA$482,0)),0)</f>
        <v>0</v>
      </c>
      <c r="BK31" s="161">
        <f>IFERROR(INDEX('CF AUX'!$CY$465:$CY$482,MATCH(IRF.New!BK$5,'CF AUX'!$DA$465:$DA$482,0)),0)</f>
        <v>0</v>
      </c>
      <c r="BL31" s="161">
        <f>IFERROR(INDEX('CF AUX'!$CY$465:$CY$482,MATCH(IRF.New!BL$5,'CF AUX'!$DA$465:$DA$482,0)),0)</f>
        <v>0</v>
      </c>
      <c r="BM31" s="161">
        <f>IFERROR(INDEX('CF AUX'!$CY$465:$CY$482,MATCH(IRF.New!BM$5,'CF AUX'!$DA$465:$DA$482,0)),0)</f>
        <v>0</v>
      </c>
      <c r="BN31" s="161">
        <f>IFERROR(INDEX('CF AUX'!$CY$465:$CY$482,MATCH(IRF.New!BN$5,'CF AUX'!$DA$465:$DA$482,0)),0)</f>
        <v>0</v>
      </c>
      <c r="BO31" s="161">
        <f>IFERROR(INDEX('CF AUX'!$CY$465:$CY$482,MATCH(IRF.New!BO$5,'CF AUX'!$DA$465:$DA$482,0)),0)</f>
        <v>0</v>
      </c>
      <c r="BP31" s="161">
        <f>IFERROR(INDEX('CF AUX'!$CY$465:$CY$482,MATCH(IRF.New!BP$5,'CF AUX'!$DA$465:$DA$482,0)),0)</f>
        <v>0</v>
      </c>
      <c r="BQ31" s="161">
        <f>IFERROR(INDEX('CF AUX'!$CY$465:$CY$482,MATCH(IRF.New!BQ$5,'CF AUX'!$DA$465:$DA$482,0)),0)</f>
        <v>0</v>
      </c>
      <c r="BR31" s="161">
        <f>IFERROR(INDEX('CF AUX'!$CY$465:$CY$482,MATCH(IRF.New!BR$5,'CF AUX'!$DA$465:$DA$482,0)),0)</f>
        <v>0</v>
      </c>
      <c r="BS31" s="161">
        <f>IFERROR(INDEX('CF AUX'!$CY$465:$CY$482,MATCH(IRF.New!BS$5,'CF AUX'!$DA$465:$DA$482,0)),0)</f>
        <v>0</v>
      </c>
      <c r="BT31" s="161">
        <f>IFERROR(INDEX('CF AUX'!$CY$465:$CY$482,MATCH(IRF.New!BT$5,'CF AUX'!$DA$465:$DA$482,0)),0)</f>
        <v>0</v>
      </c>
      <c r="BU31" s="161">
        <f>IFERROR(INDEX('CF AUX'!$CY$465:$CY$482,MATCH(IRF.New!BU$5,'CF AUX'!$DA$465:$DA$482,0)),0)</f>
        <v>0</v>
      </c>
      <c r="BV31" s="161">
        <f>IFERROR(INDEX('CF AUX'!$CY$465:$CY$482,MATCH(IRF.New!BV$5,'CF AUX'!$DA$465:$DA$482,0)),0)</f>
        <v>0</v>
      </c>
      <c r="BW31" s="161">
        <f>IFERROR(INDEX('CF AUX'!$CY$465:$CY$482,MATCH(IRF.New!BW$5,'CF AUX'!$DA$465:$DA$482,0)),0)</f>
        <v>0</v>
      </c>
      <c r="BX31" s="161">
        <f>IFERROR(INDEX('CF AUX'!$CY$465:$CY$482,MATCH(IRF.New!BX$5,'CF AUX'!$DA$465:$DA$482,0)),0)</f>
        <v>0</v>
      </c>
      <c r="BY31" s="161">
        <f>IFERROR(INDEX('CF AUX'!$CY$465:$CY$482,MATCH(IRF.New!BY$5,'CF AUX'!$DA$465:$DA$482,0)),0)</f>
        <v>0</v>
      </c>
      <c r="BZ31" s="161">
        <f>IFERROR(INDEX('CF AUX'!$CY$465:$CY$482,MATCH(IRF.New!BZ$5,'CF AUX'!$DA$465:$DA$482,0)),0)</f>
        <v>0</v>
      </c>
      <c r="CA31" s="161">
        <f>IFERROR(INDEX('CF AUX'!$CY$465:$CY$482,MATCH(IRF.New!CA$5,'CF AUX'!$DA$465:$DA$482,0)),0)</f>
        <v>0</v>
      </c>
      <c r="CB31" s="161">
        <f>IFERROR(INDEX('CF AUX'!$CY$465:$CY$482,MATCH(IRF.New!CB$5,'CF AUX'!$DA$465:$DA$482,0)),0)</f>
        <v>0</v>
      </c>
      <c r="CC31" s="163">
        <f>IFERROR(INDEX('CF AUX'!$CY$465:$CY$482,MATCH(IRF.New!CC$5,'CF AUX'!$DA$465:$DA$482,0)),0)</f>
        <v>0</v>
      </c>
      <c r="CD31" s="1" cm="1">
        <f t="array" aca="1" ref="CD31" ca="1">MMULT($D30:$CC30,INDIRECT("Policy.New!"&amp;CD$3&amp;"4:"&amp;CD$3&amp;"81"))</f>
        <v>0</v>
      </c>
      <c r="CE31" s="1" cm="1">
        <f t="array" aca="1" ref="CE31" ca="1">MMULT($D30:$CC30,INDIRECT("Policy.New!"&amp;CE$3&amp;"4:"&amp;CE$3&amp;"81"))</f>
        <v>0</v>
      </c>
      <c r="CF31" s="1" cm="1">
        <f t="array" aca="1" ref="CF31" ca="1">MMULT($D30:$CC30,INDIRECT("Policy.New!"&amp;CF$3&amp;"4:"&amp;CF$3&amp;"81"))</f>
        <v>0</v>
      </c>
      <c r="CG31" s="1" cm="1">
        <f t="array" aca="1" ref="CG31" ca="1">MMULT($D30:$CC30,INDIRECT("Policy.New!"&amp;CG$3&amp;"4:"&amp;CG$3&amp;"81"))</f>
        <v>0</v>
      </c>
      <c r="CH31" s="1" cm="1">
        <f t="array" aca="1" ref="CH31" ca="1">MMULT($D30:$CC30,INDIRECT("Policy.New!"&amp;CH$3&amp;"4:"&amp;CH$3&amp;"81"))</f>
        <v>0</v>
      </c>
      <c r="CI31" s="1" cm="1">
        <f t="array" aca="1" ref="CI31" ca="1">MMULT($D30:$CC30,INDIRECT("Policy.New!"&amp;CI$3&amp;"4:"&amp;CI$3&amp;"81"))</f>
        <v>0</v>
      </c>
      <c r="CJ31" s="1" cm="1">
        <f t="array" aca="1" ref="CJ31" ca="1">MMULT($D30:$CC30,INDIRECT("Policy.New!"&amp;CJ$3&amp;"4:"&amp;CJ$3&amp;"81"))</f>
        <v>0</v>
      </c>
      <c r="CK31" s="1" cm="1">
        <f t="array" aca="1" ref="CK31" ca="1">MMULT($D30:$CC30,INDIRECT("Policy.New!"&amp;CK$3&amp;"4:"&amp;CK$3&amp;"81"))</f>
        <v>0</v>
      </c>
      <c r="CL31" s="1" cm="1">
        <f t="array" aca="1" ref="CL31" ca="1">MMULT($D30:$CC30,INDIRECT("Policy.New!"&amp;CL$3&amp;"4:"&amp;CL$3&amp;"81"))</f>
        <v>0</v>
      </c>
      <c r="CM31" s="1" cm="1">
        <f t="array" aca="1" ref="CM31" ca="1">MMULT($D30:$CC30,INDIRECT("Policy.New!"&amp;CM$3&amp;"4:"&amp;CM$3&amp;"81"))</f>
        <v>0</v>
      </c>
      <c r="CN31" s="1" cm="1">
        <f t="array" aca="1" ref="CN31" ca="1">MMULT($D30:$CC30,INDIRECT("Policy.New!"&amp;CN$3&amp;"4:"&amp;CN$3&amp;"81"))</f>
        <v>0</v>
      </c>
      <c r="CO31" s="25" cm="1">
        <f t="array" aca="1" ref="CO31" ca="1">MMULT($D30:$CC30,INDIRECT("Policy.New!"&amp;CO$3&amp;"4:"&amp;CO$3&amp;"81"))</f>
        <v>0</v>
      </c>
      <c r="CR31" s="235">
        <f t="shared" si="7"/>
        <v>0</v>
      </c>
      <c r="CS31" s="49" t="s">
        <v>253</v>
      </c>
      <c r="CT31" s="49" t="s">
        <v>253</v>
      </c>
      <c r="CU31" s="49" t="s">
        <v>253</v>
      </c>
      <c r="CV31" s="49" t="s">
        <v>253</v>
      </c>
      <c r="CW31" s="49" t="s">
        <v>253</v>
      </c>
      <c r="CX31" s="49" t="s">
        <v>253</v>
      </c>
      <c r="CY31" s="49" t="s">
        <v>253</v>
      </c>
      <c r="CZ31" s="49" t="s">
        <v>253</v>
      </c>
      <c r="DA31" s="49" t="s">
        <v>253</v>
      </c>
      <c r="DB31" s="49" t="s">
        <v>253</v>
      </c>
      <c r="DC31" s="49" t="s">
        <v>253</v>
      </c>
      <c r="DD31" s="49" t="s">
        <v>253</v>
      </c>
      <c r="DE31" s="49" t="s">
        <v>253</v>
      </c>
      <c r="DF31" s="49" t="s">
        <v>253</v>
      </c>
      <c r="DG31" s="49" t="s">
        <v>253</v>
      </c>
      <c r="DH31" s="49" t="s">
        <v>253</v>
      </c>
      <c r="DI31" s="49" t="s">
        <v>253</v>
      </c>
      <c r="DJ31" s="244" t="s">
        <v>253</v>
      </c>
      <c r="DK31" s="1"/>
      <c r="DM31" s="1">
        <f t="shared" ca="1" si="39"/>
        <v>0</v>
      </c>
      <c r="DN31" s="1">
        <f t="shared" ca="1" si="40"/>
        <v>0</v>
      </c>
      <c r="DO31" s="1">
        <f t="shared" ca="1" si="41"/>
        <v>0</v>
      </c>
      <c r="DP31" s="1">
        <f t="shared" ca="1" si="42"/>
        <v>0</v>
      </c>
      <c r="DQ31" s="1">
        <f t="shared" ca="1" si="43"/>
        <v>0</v>
      </c>
      <c r="DR31" s="1">
        <f t="shared" ca="1" si="44"/>
        <v>0</v>
      </c>
      <c r="DS31" s="1">
        <f t="shared" ca="1" si="5"/>
        <v>0</v>
      </c>
      <c r="DT31" s="1"/>
      <c r="DU31" s="1">
        <f t="shared" ca="1" si="38"/>
        <v>1</v>
      </c>
    </row>
    <row r="32" spans="2:135" x14ac:dyDescent="0.25">
      <c r="B32" s="12">
        <f t="shared" si="1"/>
        <v>32</v>
      </c>
      <c r="C32" s="12">
        <f t="shared" si="11"/>
        <v>19</v>
      </c>
      <c r="D32" s="1" cm="1">
        <f t="array" aca="1" ref="D32" ca="1">MMULT($D31:$CC31,INDIRECT("Policy.New!"&amp;D$3&amp;"4:"&amp;D$3&amp;"81"))</f>
        <v>0</v>
      </c>
      <c r="E32" s="1" cm="1">
        <f t="array" aca="1" ref="E32" ca="1">MMULT($D31:$CC31,INDIRECT("Policy.New!"&amp;E$3&amp;"4:"&amp;E$3&amp;"81"))</f>
        <v>0</v>
      </c>
      <c r="F32" s="1" cm="1">
        <f t="array" aca="1" ref="F32" ca="1">MMULT($D31:$CC31,INDIRECT("Policy.New!"&amp;F$3&amp;"4:"&amp;F$3&amp;"81"))</f>
        <v>0</v>
      </c>
      <c r="G32" s="1" cm="1">
        <f t="array" aca="1" ref="G32" ca="1">MMULT($D31:$CC31,INDIRECT("Policy.New!"&amp;G$3&amp;"4:"&amp;G$3&amp;"81"))</f>
        <v>0</v>
      </c>
      <c r="H32" s="1" cm="1">
        <f t="array" aca="1" ref="H32" ca="1">MMULT($D31:$CC31,INDIRECT("Policy.New!"&amp;H$3&amp;"4:"&amp;H$3&amp;"81"))</f>
        <v>0</v>
      </c>
      <c r="I32" s="1" cm="1">
        <f t="array" aca="1" ref="I32" ca="1">MMULT($D31:$CC31,INDIRECT("Policy.New!"&amp;I$3&amp;"4:"&amp;I$3&amp;"81"))</f>
        <v>0</v>
      </c>
      <c r="J32" s="1" cm="1">
        <f t="array" aca="1" ref="J32" ca="1">MMULT($D31:$CC31,INDIRECT("Policy.New!"&amp;J$3&amp;"4:"&amp;J$3&amp;"81"))</f>
        <v>0</v>
      </c>
      <c r="K32" s="1" cm="1">
        <f t="array" aca="1" ref="K32" ca="1">MMULT($D31:$CC31,INDIRECT("Policy.New!"&amp;K$3&amp;"4:"&amp;K$3&amp;"81"))</f>
        <v>0</v>
      </c>
      <c r="L32" s="1" cm="1">
        <f t="array" aca="1" ref="L32" ca="1">MMULT($D31:$CC31,INDIRECT("Policy.New!"&amp;L$3&amp;"4:"&amp;L$3&amp;"81"))</f>
        <v>0</v>
      </c>
      <c r="M32" s="1" cm="1">
        <f t="array" aca="1" ref="M32" ca="1">MMULT($D31:$CC31,INDIRECT("Policy.New!"&amp;M$3&amp;"4:"&amp;M$3&amp;"81"))</f>
        <v>0</v>
      </c>
      <c r="N32" s="1" cm="1">
        <f t="array" aca="1" ref="N32" ca="1">MMULT($D31:$CC31,INDIRECT("Policy.New!"&amp;N$3&amp;"4:"&amp;N$3&amp;"81"))</f>
        <v>0</v>
      </c>
      <c r="O32" s="1" cm="1">
        <f t="array" aca="1" ref="O32" ca="1">MMULT($D31:$CC31,INDIRECT("Policy.New!"&amp;O$3&amp;"4:"&amp;O$3&amp;"81"))</f>
        <v>0</v>
      </c>
      <c r="P32" s="1" cm="1">
        <f t="array" aca="1" ref="P32" ca="1">MMULT($D31:$CC31,INDIRECT("Policy.New!"&amp;P$3&amp;"4:"&amp;P$3&amp;"81"))</f>
        <v>0</v>
      </c>
      <c r="Q32" s="1" cm="1">
        <f t="array" aca="1" ref="Q32" ca="1">MMULT($D31:$CC31,INDIRECT("Policy.New!"&amp;Q$3&amp;"4:"&amp;Q$3&amp;"81"))</f>
        <v>0</v>
      </c>
      <c r="R32" s="1" cm="1">
        <f t="array" aca="1" ref="R32" ca="1">MMULT($D31:$CC31,INDIRECT("Policy.New!"&amp;R$3&amp;"4:"&amp;R$3&amp;"81"))</f>
        <v>0</v>
      </c>
      <c r="S32" s="1" cm="1">
        <f t="array" aca="1" ref="S32" ca="1">MMULT($D31:$CC31,INDIRECT("Policy.New!"&amp;S$3&amp;"4:"&amp;S$3&amp;"81"))</f>
        <v>0</v>
      </c>
      <c r="T32" s="1" cm="1">
        <f t="array" aca="1" ref="T32" ca="1">MMULT($D31:$CC31,INDIRECT("Policy.New!"&amp;T$3&amp;"4:"&amp;T$3&amp;"81"))</f>
        <v>0</v>
      </c>
      <c r="U32" s="5">
        <f t="shared" ca="1" si="12"/>
        <v>0</v>
      </c>
      <c r="V32" s="1">
        <f t="shared" ca="1" si="13"/>
        <v>0</v>
      </c>
      <c r="W32" s="1">
        <f t="shared" ca="1" si="14"/>
        <v>0</v>
      </c>
      <c r="X32" s="1">
        <f t="shared" ca="1" si="15"/>
        <v>0</v>
      </c>
      <c r="Y32" s="1">
        <f t="shared" ca="1" si="16"/>
        <v>0</v>
      </c>
      <c r="Z32" s="1">
        <f t="shared" ca="1" si="17"/>
        <v>0</v>
      </c>
      <c r="AA32" s="1">
        <f t="shared" ca="1" si="18"/>
        <v>0</v>
      </c>
      <c r="AB32" s="1">
        <f t="shared" ca="1" si="19"/>
        <v>0</v>
      </c>
      <c r="AC32" s="1">
        <f t="shared" ca="1" si="20"/>
        <v>0</v>
      </c>
      <c r="AD32" s="1">
        <f t="shared" ca="1" si="21"/>
        <v>0</v>
      </c>
      <c r="AE32" s="1">
        <f t="shared" ca="1" si="22"/>
        <v>0</v>
      </c>
      <c r="AF32" s="1">
        <f t="shared" ca="1" si="23"/>
        <v>0</v>
      </c>
      <c r="AG32" s="1">
        <f t="shared" ca="1" si="24"/>
        <v>0</v>
      </c>
      <c r="AH32" s="1">
        <f t="shared" ca="1" si="25"/>
        <v>0</v>
      </c>
      <c r="AI32" s="1">
        <f t="shared" ca="1" si="26"/>
        <v>0</v>
      </c>
      <c r="AJ32" s="1">
        <f t="shared" ca="1" si="27"/>
        <v>0</v>
      </c>
      <c r="AK32" s="1">
        <f t="shared" ca="1" si="28"/>
        <v>0</v>
      </c>
      <c r="AL32" s="1">
        <f t="shared" ca="1" si="29"/>
        <v>0</v>
      </c>
      <c r="AM32" s="1">
        <f t="shared" ca="1" si="30"/>
        <v>0</v>
      </c>
      <c r="AN32" s="1">
        <f t="shared" ca="1" si="31"/>
        <v>0</v>
      </c>
      <c r="AO32" s="1">
        <f t="shared" ca="1" si="32"/>
        <v>0</v>
      </c>
      <c r="AP32" s="1">
        <f t="shared" ca="1" si="33"/>
        <v>0</v>
      </c>
      <c r="AQ32" s="1">
        <f t="shared" ca="1" si="34"/>
        <v>0</v>
      </c>
      <c r="AR32" s="25">
        <f t="shared" ca="1" si="35"/>
        <v>0</v>
      </c>
      <c r="AS32" s="1" cm="1">
        <f t="array" aca="1" ref="AS32" ca="1">MMULT($D31:$CC31,INDIRECT("Policy.New!"&amp;AS$3&amp;"4:"&amp;AS$3&amp;"81"))</f>
        <v>0</v>
      </c>
      <c r="AT32" s="25" cm="1">
        <f t="array" aca="1" ref="AT32" ca="1">MMULT($D31:$CC31,INDIRECT("Policy.New!"&amp;AT$3&amp;"4:"&amp;AT$3&amp;"81"))</f>
        <v>0</v>
      </c>
      <c r="AU32" s="161">
        <f>IFERROR(INDEX('CF AUX'!$CY$490:$CY$507,MATCH(IRF.New!AU$5,'CF AUX'!$DA$490:$DA$507,0)),0)</f>
        <v>0</v>
      </c>
      <c r="AV32" s="161">
        <f>IFERROR(INDEX('CF AUX'!$CY$490:$CY$507,MATCH(IRF.New!AV$5,'CF AUX'!$DA$490:$DA$507,0)),0)</f>
        <v>0</v>
      </c>
      <c r="AW32" s="161">
        <f>IFERROR(INDEX('CF AUX'!$CY$490:$CY$507,MATCH(IRF.New!AW$5,'CF AUX'!$DA$490:$DA$507,0)),0)</f>
        <v>0</v>
      </c>
      <c r="AX32" s="161">
        <f>IFERROR(INDEX('CF AUX'!$CY$490:$CY$507,MATCH(IRF.New!AX$5,'CF AUX'!$DA$490:$DA$507,0)),0)</f>
        <v>0</v>
      </c>
      <c r="AY32" s="161">
        <f>IFERROR(INDEX('CF AUX'!$CY$490:$CY$507,MATCH(IRF.New!AY$5,'CF AUX'!$DA$490:$DA$507,0)),0)</f>
        <v>0</v>
      </c>
      <c r="AZ32" s="161">
        <f>IFERROR(INDEX('CF AUX'!$CY$490:$CY$507,MATCH(IRF.New!AZ$5,'CF AUX'!$DA$490:$DA$507,0)),0)</f>
        <v>0</v>
      </c>
      <c r="BA32" s="161">
        <f>IFERROR(INDEX('CF AUX'!$CY$490:$CY$507,MATCH(IRF.New!BA$5,'CF AUX'!$DA$490:$DA$507,0)),0)</f>
        <v>0</v>
      </c>
      <c r="BB32" s="161">
        <f>IFERROR(INDEX('CF AUX'!$CY$490:$CY$507,MATCH(IRF.New!BB$5,'CF AUX'!$DA$490:$DA$507,0)),0)</f>
        <v>0</v>
      </c>
      <c r="BC32" s="161">
        <f>IFERROR(INDEX('CF AUX'!$CY$490:$CY$507,MATCH(IRF.New!BC$5,'CF AUX'!$DA$490:$DA$507,0)),0)</f>
        <v>0</v>
      </c>
      <c r="BD32" s="161">
        <f>IFERROR(INDEX('CF AUX'!$CY$490:$CY$507,MATCH(IRF.New!BD$5,'CF AUX'!$DA$490:$DA$507,0)),0)</f>
        <v>0</v>
      </c>
      <c r="BE32" s="161">
        <f>IFERROR(INDEX('CF AUX'!$CY$490:$CY$507,MATCH(IRF.New!BE$5,'CF AUX'!$DA$490:$DA$507,0)),0)</f>
        <v>0</v>
      </c>
      <c r="BF32" s="161">
        <f>IFERROR(INDEX('CF AUX'!$CY$490:$CY$507,MATCH(IRF.New!BF$5,'CF AUX'!$DA$490:$DA$507,0)),0)</f>
        <v>0</v>
      </c>
      <c r="BG32" s="161">
        <f>IFERROR(INDEX('CF AUX'!$CY$490:$CY$507,MATCH(IRF.New!BG$5,'CF AUX'!$DA$490:$DA$507,0)),0)</f>
        <v>0</v>
      </c>
      <c r="BH32" s="161">
        <f>IFERROR(INDEX('CF AUX'!$CY$490:$CY$507,MATCH(IRF.New!BH$5,'CF AUX'!$DA$490:$DA$507,0)),0)</f>
        <v>0</v>
      </c>
      <c r="BI32" s="161">
        <f>IFERROR(INDEX('CF AUX'!$CY$490:$CY$507,MATCH(IRF.New!BI$5,'CF AUX'!$DA$490:$DA$507,0)),0)</f>
        <v>0</v>
      </c>
      <c r="BJ32" s="161">
        <f>IFERROR(INDEX('CF AUX'!$CY$490:$CY$507,MATCH(IRF.New!BJ$5,'CF AUX'!$DA$490:$DA$507,0)),0)</f>
        <v>0</v>
      </c>
      <c r="BK32" s="161">
        <f>IFERROR(INDEX('CF AUX'!$CY$490:$CY$507,MATCH(IRF.New!BK$5,'CF AUX'!$DA$490:$DA$507,0)),0)</f>
        <v>0</v>
      </c>
      <c r="BL32" s="161">
        <f>IFERROR(INDEX('CF AUX'!$CY$490:$CY$507,MATCH(IRF.New!BL$5,'CF AUX'!$DA$490:$DA$507,0)),0)</f>
        <v>0</v>
      </c>
      <c r="BM32" s="161">
        <f>IFERROR(INDEX('CF AUX'!$CY$490:$CY$507,MATCH(IRF.New!BM$5,'CF AUX'!$DA$490:$DA$507,0)),0)</f>
        <v>0</v>
      </c>
      <c r="BN32" s="161">
        <f>IFERROR(INDEX('CF AUX'!$CY$490:$CY$507,MATCH(IRF.New!BN$5,'CF AUX'!$DA$490:$DA$507,0)),0)</f>
        <v>0</v>
      </c>
      <c r="BO32" s="161">
        <f>IFERROR(INDEX('CF AUX'!$CY$490:$CY$507,MATCH(IRF.New!BO$5,'CF AUX'!$DA$490:$DA$507,0)),0)</f>
        <v>0</v>
      </c>
      <c r="BP32" s="161">
        <f>IFERROR(INDEX('CF AUX'!$CY$490:$CY$507,MATCH(IRF.New!BP$5,'CF AUX'!$DA$490:$DA$507,0)),0)</f>
        <v>0</v>
      </c>
      <c r="BQ32" s="161">
        <f>IFERROR(INDEX('CF AUX'!$CY$490:$CY$507,MATCH(IRF.New!BQ$5,'CF AUX'!$DA$490:$DA$507,0)),0)</f>
        <v>0</v>
      </c>
      <c r="BR32" s="161">
        <f>IFERROR(INDEX('CF AUX'!$CY$490:$CY$507,MATCH(IRF.New!BR$5,'CF AUX'!$DA$490:$DA$507,0)),0)</f>
        <v>0</v>
      </c>
      <c r="BS32" s="161">
        <f>IFERROR(INDEX('CF AUX'!$CY$490:$CY$507,MATCH(IRF.New!BS$5,'CF AUX'!$DA$490:$DA$507,0)),0)</f>
        <v>0</v>
      </c>
      <c r="BT32" s="161">
        <f>IFERROR(INDEX('CF AUX'!$CY$490:$CY$507,MATCH(IRF.New!BT$5,'CF AUX'!$DA$490:$DA$507,0)),0)</f>
        <v>0</v>
      </c>
      <c r="BU32" s="161">
        <f>IFERROR(INDEX('CF AUX'!$CY$490:$CY$507,MATCH(IRF.New!BU$5,'CF AUX'!$DA$490:$DA$507,0)),0)</f>
        <v>0</v>
      </c>
      <c r="BV32" s="161">
        <f>IFERROR(INDEX('CF AUX'!$CY$490:$CY$507,MATCH(IRF.New!BV$5,'CF AUX'!$DA$490:$DA$507,0)),0)</f>
        <v>0</v>
      </c>
      <c r="BW32" s="161">
        <f>IFERROR(INDEX('CF AUX'!$CY$490:$CY$507,MATCH(IRF.New!BW$5,'CF AUX'!$DA$490:$DA$507,0)),0)</f>
        <v>0</v>
      </c>
      <c r="BX32" s="161">
        <f>IFERROR(INDEX('CF AUX'!$CY$490:$CY$507,MATCH(IRF.New!BX$5,'CF AUX'!$DA$490:$DA$507,0)),0)</f>
        <v>0</v>
      </c>
      <c r="BY32" s="161">
        <f>IFERROR(INDEX('CF AUX'!$CY$490:$CY$507,MATCH(IRF.New!BY$5,'CF AUX'!$DA$490:$DA$507,0)),0)</f>
        <v>0</v>
      </c>
      <c r="BZ32" s="161">
        <f>IFERROR(INDEX('CF AUX'!$CY$490:$CY$507,MATCH(IRF.New!BZ$5,'CF AUX'!$DA$490:$DA$507,0)),0)</f>
        <v>0</v>
      </c>
      <c r="CA32" s="161">
        <f>IFERROR(INDEX('CF AUX'!$CY$490:$CY$507,MATCH(IRF.New!CA$5,'CF AUX'!$DA$490:$DA$507,0)),0)</f>
        <v>0</v>
      </c>
      <c r="CB32" s="161">
        <f>IFERROR(INDEX('CF AUX'!$CY$490:$CY$507,MATCH(IRF.New!CB$5,'CF AUX'!$DA$490:$DA$507,0)),0)</f>
        <v>0</v>
      </c>
      <c r="CC32" s="163">
        <f>IFERROR(INDEX('CF AUX'!$CY$490:$CY$507,MATCH(IRF.New!CC$5,'CF AUX'!$DA$490:$DA$507,0)),0)</f>
        <v>0</v>
      </c>
      <c r="CD32" s="1" cm="1">
        <f t="array" aca="1" ref="CD32" ca="1">MMULT($D31:$CC31,INDIRECT("Policy.New!"&amp;CD$3&amp;"4:"&amp;CD$3&amp;"81"))</f>
        <v>0</v>
      </c>
      <c r="CE32" s="1" cm="1">
        <f t="array" aca="1" ref="CE32" ca="1">MMULT($D31:$CC31,INDIRECT("Policy.New!"&amp;CE$3&amp;"4:"&amp;CE$3&amp;"81"))</f>
        <v>0</v>
      </c>
      <c r="CF32" s="1" cm="1">
        <f t="array" aca="1" ref="CF32" ca="1">MMULT($D31:$CC31,INDIRECT("Policy.New!"&amp;CF$3&amp;"4:"&amp;CF$3&amp;"81"))</f>
        <v>0</v>
      </c>
      <c r="CG32" s="1" cm="1">
        <f t="array" aca="1" ref="CG32" ca="1">MMULT($D31:$CC31,INDIRECT("Policy.New!"&amp;CG$3&amp;"4:"&amp;CG$3&amp;"81"))</f>
        <v>0</v>
      </c>
      <c r="CH32" s="1" cm="1">
        <f t="array" aca="1" ref="CH32" ca="1">MMULT($D31:$CC31,INDIRECT("Policy.New!"&amp;CH$3&amp;"4:"&amp;CH$3&amp;"81"))</f>
        <v>0</v>
      </c>
      <c r="CI32" s="1" cm="1">
        <f t="array" aca="1" ref="CI32" ca="1">MMULT($D31:$CC31,INDIRECT("Policy.New!"&amp;CI$3&amp;"4:"&amp;CI$3&amp;"81"))</f>
        <v>0</v>
      </c>
      <c r="CJ32" s="1" cm="1">
        <f t="array" aca="1" ref="CJ32" ca="1">MMULT($D31:$CC31,INDIRECT("Policy.New!"&amp;CJ$3&amp;"4:"&amp;CJ$3&amp;"81"))</f>
        <v>0</v>
      </c>
      <c r="CK32" s="1" cm="1">
        <f t="array" aca="1" ref="CK32" ca="1">MMULT($D31:$CC31,INDIRECT("Policy.New!"&amp;CK$3&amp;"4:"&amp;CK$3&amp;"81"))</f>
        <v>0</v>
      </c>
      <c r="CL32" s="1" cm="1">
        <f t="array" aca="1" ref="CL32" ca="1">MMULT($D31:$CC31,INDIRECT("Policy.New!"&amp;CL$3&amp;"4:"&amp;CL$3&amp;"81"))</f>
        <v>0</v>
      </c>
      <c r="CM32" s="1" cm="1">
        <f t="array" aca="1" ref="CM32" ca="1">MMULT($D31:$CC31,INDIRECT("Policy.New!"&amp;CM$3&amp;"4:"&amp;CM$3&amp;"81"))</f>
        <v>0</v>
      </c>
      <c r="CN32" s="1" cm="1">
        <f t="array" aca="1" ref="CN32" ca="1">MMULT($D31:$CC31,INDIRECT("Policy.New!"&amp;CN$3&amp;"4:"&amp;CN$3&amp;"81"))</f>
        <v>0</v>
      </c>
      <c r="CO32" s="25" cm="1">
        <f t="array" aca="1" ref="CO32" ca="1">MMULT($D31:$CC31,INDIRECT("Policy.New!"&amp;CO$3&amp;"4:"&amp;CO$3&amp;"81"))</f>
        <v>0</v>
      </c>
      <c r="CR32" s="235">
        <f t="shared" si="7"/>
        <v>0</v>
      </c>
      <c r="CS32" s="49" t="s">
        <v>253</v>
      </c>
      <c r="CT32" s="49" t="s">
        <v>253</v>
      </c>
      <c r="CU32" s="49" t="s">
        <v>253</v>
      </c>
      <c r="CV32" s="49" t="s">
        <v>253</v>
      </c>
      <c r="CW32" s="49" t="s">
        <v>253</v>
      </c>
      <c r="CX32" s="49" t="s">
        <v>253</v>
      </c>
      <c r="CY32" s="49" t="s">
        <v>253</v>
      </c>
      <c r="CZ32" s="49" t="s">
        <v>253</v>
      </c>
      <c r="DA32" s="49" t="s">
        <v>253</v>
      </c>
      <c r="DB32" s="49" t="s">
        <v>253</v>
      </c>
      <c r="DC32" s="49" t="s">
        <v>253</v>
      </c>
      <c r="DD32" s="49" t="s">
        <v>253</v>
      </c>
      <c r="DE32" s="49" t="s">
        <v>253</v>
      </c>
      <c r="DF32" s="49" t="s">
        <v>253</v>
      </c>
      <c r="DG32" s="49" t="s">
        <v>253</v>
      </c>
      <c r="DH32" s="49" t="s">
        <v>253</v>
      </c>
      <c r="DI32" s="49" t="s">
        <v>253</v>
      </c>
      <c r="DJ32" s="244" t="s">
        <v>253</v>
      </c>
      <c r="DK32" s="1"/>
      <c r="DM32" s="1">
        <f t="shared" ca="1" si="39"/>
        <v>0</v>
      </c>
      <c r="DN32" s="1">
        <f t="shared" ca="1" si="40"/>
        <v>0</v>
      </c>
      <c r="DO32" s="1">
        <f t="shared" ca="1" si="41"/>
        <v>0</v>
      </c>
      <c r="DP32" s="1">
        <f t="shared" ca="1" si="42"/>
        <v>0</v>
      </c>
      <c r="DQ32" s="1">
        <f t="shared" ca="1" si="43"/>
        <v>0</v>
      </c>
      <c r="DR32" s="1">
        <f t="shared" ca="1" si="44"/>
        <v>0</v>
      </c>
      <c r="DS32" s="1">
        <f t="shared" ca="1" si="5"/>
        <v>0</v>
      </c>
      <c r="DT32" s="1"/>
      <c r="DU32" s="1">
        <f t="shared" ca="1" si="38"/>
        <v>1</v>
      </c>
    </row>
    <row r="33" spans="2:125" x14ac:dyDescent="0.25">
      <c r="B33" s="13">
        <f t="shared" si="1"/>
        <v>33</v>
      </c>
      <c r="C33" s="13">
        <f t="shared" si="11"/>
        <v>20</v>
      </c>
      <c r="D33" s="14" cm="1">
        <f t="array" aca="1" ref="D33" ca="1">MMULT($D32:$CC32,INDIRECT("Policy.New!"&amp;D$3&amp;"4:"&amp;D$3&amp;"81"))</f>
        <v>0</v>
      </c>
      <c r="E33" s="14" cm="1">
        <f t="array" aca="1" ref="E33" ca="1">MMULT($D32:$CC32,INDIRECT("Policy.New!"&amp;E$3&amp;"4:"&amp;E$3&amp;"81"))</f>
        <v>0</v>
      </c>
      <c r="F33" s="14" cm="1">
        <f t="array" aca="1" ref="F33" ca="1">MMULT($D32:$CC32,INDIRECT("Policy.New!"&amp;F$3&amp;"4:"&amp;F$3&amp;"81"))</f>
        <v>0</v>
      </c>
      <c r="G33" s="14" cm="1">
        <f t="array" aca="1" ref="G33" ca="1">MMULT($D32:$CC32,INDIRECT("Policy.New!"&amp;G$3&amp;"4:"&amp;G$3&amp;"81"))</f>
        <v>0</v>
      </c>
      <c r="H33" s="14" cm="1">
        <f t="array" aca="1" ref="H33" ca="1">MMULT($D32:$CC32,INDIRECT("Policy.New!"&amp;H$3&amp;"4:"&amp;H$3&amp;"81"))</f>
        <v>0</v>
      </c>
      <c r="I33" s="14" cm="1">
        <f t="array" aca="1" ref="I33" ca="1">MMULT($D32:$CC32,INDIRECT("Policy.New!"&amp;I$3&amp;"4:"&amp;I$3&amp;"81"))</f>
        <v>0</v>
      </c>
      <c r="J33" s="14" cm="1">
        <f t="array" aca="1" ref="J33" ca="1">MMULT($D32:$CC32,INDIRECT("Policy.New!"&amp;J$3&amp;"4:"&amp;J$3&amp;"81"))</f>
        <v>0</v>
      </c>
      <c r="K33" s="14" cm="1">
        <f t="array" aca="1" ref="K33" ca="1">MMULT($D32:$CC32,INDIRECT("Policy.New!"&amp;K$3&amp;"4:"&amp;K$3&amp;"81"))</f>
        <v>0</v>
      </c>
      <c r="L33" s="14" cm="1">
        <f t="array" aca="1" ref="L33" ca="1">MMULT($D32:$CC32,INDIRECT("Policy.New!"&amp;L$3&amp;"4:"&amp;L$3&amp;"81"))</f>
        <v>0</v>
      </c>
      <c r="M33" s="14" cm="1">
        <f t="array" aca="1" ref="M33" ca="1">MMULT($D32:$CC32,INDIRECT("Policy.New!"&amp;M$3&amp;"4:"&amp;M$3&amp;"81"))</f>
        <v>0</v>
      </c>
      <c r="N33" s="14" cm="1">
        <f t="array" aca="1" ref="N33" ca="1">MMULT($D32:$CC32,INDIRECT("Policy.New!"&amp;N$3&amp;"4:"&amp;N$3&amp;"81"))</f>
        <v>0</v>
      </c>
      <c r="O33" s="14" cm="1">
        <f t="array" aca="1" ref="O33" ca="1">MMULT($D32:$CC32,INDIRECT("Policy.New!"&amp;O$3&amp;"4:"&amp;O$3&amp;"81"))</f>
        <v>0</v>
      </c>
      <c r="P33" s="14" cm="1">
        <f t="array" aca="1" ref="P33" ca="1">MMULT($D32:$CC32,INDIRECT("Policy.New!"&amp;P$3&amp;"4:"&amp;P$3&amp;"81"))</f>
        <v>0</v>
      </c>
      <c r="Q33" s="14" cm="1">
        <f t="array" aca="1" ref="Q33" ca="1">MMULT($D32:$CC32,INDIRECT("Policy.New!"&amp;Q$3&amp;"4:"&amp;Q$3&amp;"81"))</f>
        <v>0</v>
      </c>
      <c r="R33" s="14" cm="1">
        <f t="array" aca="1" ref="R33" ca="1">MMULT($D32:$CC32,INDIRECT("Policy.New!"&amp;R$3&amp;"4:"&amp;R$3&amp;"81"))</f>
        <v>0</v>
      </c>
      <c r="S33" s="14" cm="1">
        <f t="array" aca="1" ref="S33" ca="1">MMULT($D32:$CC32,INDIRECT("Policy.New!"&amp;S$3&amp;"4:"&amp;S$3&amp;"81"))</f>
        <v>0</v>
      </c>
      <c r="T33" s="14" cm="1">
        <f t="array" aca="1" ref="T33" ca="1">MMULT($D32:$CC32,INDIRECT("Policy.New!"&amp;T$3&amp;"4:"&amp;T$3&amp;"81"))</f>
        <v>0</v>
      </c>
      <c r="U33" s="15">
        <f t="shared" ca="1" si="12"/>
        <v>0</v>
      </c>
      <c r="V33" s="14">
        <f t="shared" ca="1" si="13"/>
        <v>0</v>
      </c>
      <c r="W33" s="14">
        <f t="shared" ca="1" si="14"/>
        <v>0</v>
      </c>
      <c r="X33" s="14">
        <f t="shared" ca="1" si="15"/>
        <v>0</v>
      </c>
      <c r="Y33" s="14">
        <f t="shared" ca="1" si="16"/>
        <v>0</v>
      </c>
      <c r="Z33" s="14">
        <f t="shared" ca="1" si="17"/>
        <v>0</v>
      </c>
      <c r="AA33" s="14">
        <f t="shared" ca="1" si="18"/>
        <v>0</v>
      </c>
      <c r="AB33" s="14">
        <f t="shared" ca="1" si="19"/>
        <v>0</v>
      </c>
      <c r="AC33" s="14">
        <f t="shared" ca="1" si="20"/>
        <v>0</v>
      </c>
      <c r="AD33" s="14">
        <f t="shared" ca="1" si="21"/>
        <v>0</v>
      </c>
      <c r="AE33" s="14">
        <f t="shared" ca="1" si="22"/>
        <v>0</v>
      </c>
      <c r="AF33" s="14">
        <f t="shared" ca="1" si="23"/>
        <v>0</v>
      </c>
      <c r="AG33" s="14">
        <f t="shared" ca="1" si="24"/>
        <v>0</v>
      </c>
      <c r="AH33" s="14">
        <f t="shared" ca="1" si="25"/>
        <v>0</v>
      </c>
      <c r="AI33" s="14">
        <f t="shared" ca="1" si="26"/>
        <v>0</v>
      </c>
      <c r="AJ33" s="14">
        <f t="shared" ca="1" si="27"/>
        <v>0</v>
      </c>
      <c r="AK33" s="14">
        <f t="shared" ca="1" si="28"/>
        <v>0</v>
      </c>
      <c r="AL33" s="14">
        <f t="shared" ca="1" si="29"/>
        <v>0</v>
      </c>
      <c r="AM33" s="14">
        <f t="shared" ca="1" si="30"/>
        <v>0</v>
      </c>
      <c r="AN33" s="14">
        <f t="shared" ca="1" si="31"/>
        <v>0</v>
      </c>
      <c r="AO33" s="14">
        <f t="shared" ca="1" si="32"/>
        <v>0</v>
      </c>
      <c r="AP33" s="14">
        <f t="shared" ca="1" si="33"/>
        <v>0</v>
      </c>
      <c r="AQ33" s="14">
        <f t="shared" ca="1" si="34"/>
        <v>0</v>
      </c>
      <c r="AR33" s="26">
        <f t="shared" ca="1" si="35"/>
        <v>0</v>
      </c>
      <c r="AS33" s="14" cm="1">
        <f t="array" aca="1" ref="AS33" ca="1">MMULT($D32:$CC32,INDIRECT("Policy.New!"&amp;AS$3&amp;"4:"&amp;AS$3&amp;"81"))</f>
        <v>0</v>
      </c>
      <c r="AT33" s="26" cm="1">
        <f t="array" aca="1" ref="AT33" ca="1">MMULT($D32:$CC32,INDIRECT("Policy.New!"&amp;AT$3&amp;"4:"&amp;AT$3&amp;"81"))</f>
        <v>0</v>
      </c>
      <c r="AU33" s="164">
        <f>IFERROR(INDEX('CF AUX'!$CY$515:$CY$532,MATCH(IRF.New!AU$5,'CF AUX'!$DA$515:$DA$532,0)),0)</f>
        <v>0</v>
      </c>
      <c r="AV33" s="164">
        <f>IFERROR(INDEX('CF AUX'!$CY$515:$CY$532,MATCH(IRF.New!AV$5,'CF AUX'!$DA$515:$DA$532,0)),0)</f>
        <v>0</v>
      </c>
      <c r="AW33" s="164">
        <f>IFERROR(INDEX('CF AUX'!$CY$515:$CY$532,MATCH(IRF.New!AW$5,'CF AUX'!$DA$515:$DA$532,0)),0)</f>
        <v>0</v>
      </c>
      <c r="AX33" s="164">
        <f>IFERROR(INDEX('CF AUX'!$CY$515:$CY$532,MATCH(IRF.New!AX$5,'CF AUX'!$DA$515:$DA$532,0)),0)</f>
        <v>0</v>
      </c>
      <c r="AY33" s="164">
        <f>IFERROR(INDEX('CF AUX'!$CY$515:$CY$532,MATCH(IRF.New!AY$5,'CF AUX'!$DA$515:$DA$532,0)),0)</f>
        <v>0</v>
      </c>
      <c r="AZ33" s="164">
        <f>IFERROR(INDEX('CF AUX'!$CY$515:$CY$532,MATCH(IRF.New!AZ$5,'CF AUX'!$DA$515:$DA$532,0)),0)</f>
        <v>0</v>
      </c>
      <c r="BA33" s="164">
        <f>IFERROR(INDEX('CF AUX'!$CY$515:$CY$532,MATCH(IRF.New!BA$5,'CF AUX'!$DA$515:$DA$532,0)),0)</f>
        <v>0</v>
      </c>
      <c r="BB33" s="164">
        <f>IFERROR(INDEX('CF AUX'!$CY$515:$CY$532,MATCH(IRF.New!BB$5,'CF AUX'!$DA$515:$DA$532,0)),0)</f>
        <v>0</v>
      </c>
      <c r="BC33" s="164">
        <f>IFERROR(INDEX('CF AUX'!$CY$515:$CY$532,MATCH(IRF.New!BC$5,'CF AUX'!$DA$515:$DA$532,0)),0)</f>
        <v>0</v>
      </c>
      <c r="BD33" s="164">
        <f>IFERROR(INDEX('CF AUX'!$CY$515:$CY$532,MATCH(IRF.New!BD$5,'CF AUX'!$DA$515:$DA$532,0)),0)</f>
        <v>0</v>
      </c>
      <c r="BE33" s="164">
        <f>IFERROR(INDEX('CF AUX'!$CY$515:$CY$532,MATCH(IRF.New!BE$5,'CF AUX'!$DA$515:$DA$532,0)),0)</f>
        <v>0</v>
      </c>
      <c r="BF33" s="164">
        <f>IFERROR(INDEX('CF AUX'!$CY$515:$CY$532,MATCH(IRF.New!BF$5,'CF AUX'!$DA$515:$DA$532,0)),0)</f>
        <v>0</v>
      </c>
      <c r="BG33" s="164">
        <f>IFERROR(INDEX('CF AUX'!$CY$515:$CY$532,MATCH(IRF.New!BG$5,'CF AUX'!$DA$515:$DA$532,0)),0)</f>
        <v>0</v>
      </c>
      <c r="BH33" s="164">
        <f>IFERROR(INDEX('CF AUX'!$CY$515:$CY$532,MATCH(IRF.New!BH$5,'CF AUX'!$DA$515:$DA$532,0)),0)</f>
        <v>0</v>
      </c>
      <c r="BI33" s="164">
        <f>IFERROR(INDEX('CF AUX'!$CY$515:$CY$532,MATCH(IRF.New!BI$5,'CF AUX'!$DA$515:$DA$532,0)),0)</f>
        <v>0</v>
      </c>
      <c r="BJ33" s="164">
        <f>IFERROR(INDEX('CF AUX'!$CY$515:$CY$532,MATCH(IRF.New!BJ$5,'CF AUX'!$DA$515:$DA$532,0)),0)</f>
        <v>0</v>
      </c>
      <c r="BK33" s="164">
        <f>IFERROR(INDEX('CF AUX'!$CY$515:$CY$532,MATCH(IRF.New!BK$5,'CF AUX'!$DA$515:$DA$532,0)),0)</f>
        <v>0</v>
      </c>
      <c r="BL33" s="164">
        <f>IFERROR(INDEX('CF AUX'!$CY$515:$CY$532,MATCH(IRF.New!BL$5,'CF AUX'!$DA$515:$DA$532,0)),0)</f>
        <v>0</v>
      </c>
      <c r="BM33" s="164">
        <f>IFERROR(INDEX('CF AUX'!$CY$515:$CY$532,MATCH(IRF.New!BM$5,'CF AUX'!$DA$515:$DA$532,0)),0)</f>
        <v>0</v>
      </c>
      <c r="BN33" s="164">
        <f>IFERROR(INDEX('CF AUX'!$CY$515:$CY$532,MATCH(IRF.New!BN$5,'CF AUX'!$DA$515:$DA$532,0)),0)</f>
        <v>0</v>
      </c>
      <c r="BO33" s="164">
        <f>IFERROR(INDEX('CF AUX'!$CY$515:$CY$532,MATCH(IRF.New!BO$5,'CF AUX'!$DA$515:$DA$532,0)),0)</f>
        <v>0</v>
      </c>
      <c r="BP33" s="164">
        <f>IFERROR(INDEX('CF AUX'!$CY$515:$CY$532,MATCH(IRF.New!BP$5,'CF AUX'!$DA$515:$DA$532,0)),0)</f>
        <v>0</v>
      </c>
      <c r="BQ33" s="164">
        <f>IFERROR(INDEX('CF AUX'!$CY$515:$CY$532,MATCH(IRF.New!BQ$5,'CF AUX'!$DA$515:$DA$532,0)),0)</f>
        <v>0</v>
      </c>
      <c r="BR33" s="164">
        <f>IFERROR(INDEX('CF AUX'!$CY$515:$CY$532,MATCH(IRF.New!BR$5,'CF AUX'!$DA$515:$DA$532,0)),0)</f>
        <v>0</v>
      </c>
      <c r="BS33" s="164">
        <f>IFERROR(INDEX('CF AUX'!$CY$515:$CY$532,MATCH(IRF.New!BS$5,'CF AUX'!$DA$515:$DA$532,0)),0)</f>
        <v>0</v>
      </c>
      <c r="BT33" s="164">
        <f>IFERROR(INDEX('CF AUX'!$CY$515:$CY$532,MATCH(IRF.New!BT$5,'CF AUX'!$DA$515:$DA$532,0)),0)</f>
        <v>0</v>
      </c>
      <c r="BU33" s="164">
        <f>IFERROR(INDEX('CF AUX'!$CY$515:$CY$532,MATCH(IRF.New!BU$5,'CF AUX'!$DA$515:$DA$532,0)),0)</f>
        <v>0</v>
      </c>
      <c r="BV33" s="164">
        <f>IFERROR(INDEX('CF AUX'!$CY$515:$CY$532,MATCH(IRF.New!BV$5,'CF AUX'!$DA$515:$DA$532,0)),0)</f>
        <v>0</v>
      </c>
      <c r="BW33" s="164">
        <f>IFERROR(INDEX('CF AUX'!$CY$515:$CY$532,MATCH(IRF.New!BW$5,'CF AUX'!$DA$515:$DA$532,0)),0)</f>
        <v>0</v>
      </c>
      <c r="BX33" s="164">
        <f>IFERROR(INDEX('CF AUX'!$CY$515:$CY$532,MATCH(IRF.New!BX$5,'CF AUX'!$DA$515:$DA$532,0)),0)</f>
        <v>0</v>
      </c>
      <c r="BY33" s="164">
        <f>IFERROR(INDEX('CF AUX'!$CY$515:$CY$532,MATCH(IRF.New!BY$5,'CF AUX'!$DA$515:$DA$532,0)),0)</f>
        <v>0</v>
      </c>
      <c r="BZ33" s="164">
        <f>IFERROR(INDEX('CF AUX'!$CY$515:$CY$532,MATCH(IRF.New!BZ$5,'CF AUX'!$DA$515:$DA$532,0)),0)</f>
        <v>0</v>
      </c>
      <c r="CA33" s="164">
        <f>IFERROR(INDEX('CF AUX'!$CY$515:$CY$532,MATCH(IRF.New!CA$5,'CF AUX'!$DA$515:$DA$532,0)),0)</f>
        <v>0</v>
      </c>
      <c r="CB33" s="164">
        <f>IFERROR(INDEX('CF AUX'!$CY$515:$CY$532,MATCH(IRF.New!CB$5,'CF AUX'!$DA$515:$DA$532,0)),0)</f>
        <v>0</v>
      </c>
      <c r="CC33" s="165">
        <f>IFERROR(INDEX('CF AUX'!$CY$515:$CY$532,MATCH(IRF.New!CC$5,'CF AUX'!$DA$515:$DA$532,0)),0)</f>
        <v>0</v>
      </c>
      <c r="CD33" s="14" cm="1">
        <f t="array" aca="1" ref="CD33" ca="1">MMULT($D32:$CC32,INDIRECT("Policy.New!"&amp;CD$3&amp;"4:"&amp;CD$3&amp;"81"))</f>
        <v>0</v>
      </c>
      <c r="CE33" s="14" cm="1">
        <f t="array" aca="1" ref="CE33" ca="1">MMULT($D32:$CC32,INDIRECT("Policy.New!"&amp;CE$3&amp;"4:"&amp;CE$3&amp;"81"))</f>
        <v>0</v>
      </c>
      <c r="CF33" s="14" cm="1">
        <f t="array" aca="1" ref="CF33" ca="1">MMULT($D32:$CC32,INDIRECT("Policy.New!"&amp;CF$3&amp;"4:"&amp;CF$3&amp;"81"))</f>
        <v>0</v>
      </c>
      <c r="CG33" s="14" cm="1">
        <f t="array" aca="1" ref="CG33" ca="1">MMULT($D32:$CC32,INDIRECT("Policy.New!"&amp;CG$3&amp;"4:"&amp;CG$3&amp;"81"))</f>
        <v>0</v>
      </c>
      <c r="CH33" s="14" cm="1">
        <f t="array" aca="1" ref="CH33" ca="1">MMULT($D32:$CC32,INDIRECT("Policy.New!"&amp;CH$3&amp;"4:"&amp;CH$3&amp;"81"))</f>
        <v>0</v>
      </c>
      <c r="CI33" s="14" cm="1">
        <f t="array" aca="1" ref="CI33" ca="1">MMULT($D32:$CC32,INDIRECT("Policy.New!"&amp;CI$3&amp;"4:"&amp;CI$3&amp;"81"))</f>
        <v>0</v>
      </c>
      <c r="CJ33" s="14" cm="1">
        <f t="array" aca="1" ref="CJ33" ca="1">MMULT($D32:$CC32,INDIRECT("Policy.New!"&amp;CJ$3&amp;"4:"&amp;CJ$3&amp;"81"))</f>
        <v>0</v>
      </c>
      <c r="CK33" s="14" cm="1">
        <f t="array" aca="1" ref="CK33" ca="1">MMULT($D32:$CC32,INDIRECT("Policy.New!"&amp;CK$3&amp;"4:"&amp;CK$3&amp;"81"))</f>
        <v>0</v>
      </c>
      <c r="CL33" s="14" cm="1">
        <f t="array" aca="1" ref="CL33" ca="1">MMULT($D32:$CC32,INDIRECT("Policy.New!"&amp;CL$3&amp;"4:"&amp;CL$3&amp;"81"))</f>
        <v>0</v>
      </c>
      <c r="CM33" s="14" cm="1">
        <f t="array" aca="1" ref="CM33" ca="1">MMULT($D32:$CC32,INDIRECT("Policy.New!"&amp;CM$3&amp;"4:"&amp;CM$3&amp;"81"))</f>
        <v>0</v>
      </c>
      <c r="CN33" s="14" cm="1">
        <f t="array" aca="1" ref="CN33" ca="1">MMULT($D32:$CC32,INDIRECT("Policy.New!"&amp;CN$3&amp;"4:"&amp;CN$3&amp;"81"))</f>
        <v>0</v>
      </c>
      <c r="CO33" s="26" cm="1">
        <f t="array" aca="1" ref="CO33" ca="1">MMULT($D32:$CC32,INDIRECT("Policy.New!"&amp;CO$3&amp;"4:"&amp;CO$3&amp;"81"))</f>
        <v>0</v>
      </c>
      <c r="CR33" s="236">
        <f t="shared" si="7"/>
        <v>0</v>
      </c>
      <c r="CS33" s="50" t="s">
        <v>253</v>
      </c>
      <c r="CT33" s="50" t="s">
        <v>253</v>
      </c>
      <c r="CU33" s="50" t="s">
        <v>253</v>
      </c>
      <c r="CV33" s="50" t="s">
        <v>253</v>
      </c>
      <c r="CW33" s="50" t="s">
        <v>253</v>
      </c>
      <c r="CX33" s="50" t="s">
        <v>253</v>
      </c>
      <c r="CY33" s="50" t="s">
        <v>253</v>
      </c>
      <c r="CZ33" s="50" t="s">
        <v>253</v>
      </c>
      <c r="DA33" s="50" t="s">
        <v>253</v>
      </c>
      <c r="DB33" s="50" t="s">
        <v>253</v>
      </c>
      <c r="DC33" s="50" t="s">
        <v>253</v>
      </c>
      <c r="DD33" s="50" t="s">
        <v>253</v>
      </c>
      <c r="DE33" s="50" t="s">
        <v>253</v>
      </c>
      <c r="DF33" s="50" t="s">
        <v>253</v>
      </c>
      <c r="DG33" s="50" t="s">
        <v>253</v>
      </c>
      <c r="DH33" s="50" t="s">
        <v>253</v>
      </c>
      <c r="DI33" s="50" t="s">
        <v>253</v>
      </c>
      <c r="DJ33" s="245" t="s">
        <v>253</v>
      </c>
      <c r="DK33" s="1"/>
      <c r="DM33" s="14">
        <f t="shared" ca="1" si="39"/>
        <v>0</v>
      </c>
      <c r="DN33" s="14">
        <f t="shared" ca="1" si="40"/>
        <v>0</v>
      </c>
      <c r="DO33" s="14">
        <f t="shared" ca="1" si="41"/>
        <v>0</v>
      </c>
      <c r="DP33" s="14">
        <f t="shared" ca="1" si="42"/>
        <v>0</v>
      </c>
      <c r="DQ33" s="14">
        <f t="shared" ca="1" si="43"/>
        <v>0</v>
      </c>
      <c r="DR33" s="14">
        <f t="shared" ca="1" si="44"/>
        <v>0</v>
      </c>
      <c r="DS33" s="14">
        <f t="shared" ca="1" si="5"/>
        <v>0</v>
      </c>
      <c r="DT33" s="1"/>
      <c r="DU33" s="1">
        <f t="shared" ca="1" si="38"/>
        <v>1</v>
      </c>
    </row>
    <row r="34" spans="2:125" x14ac:dyDescent="0.25">
      <c r="B34" s="9">
        <f t="shared" si="1"/>
        <v>34</v>
      </c>
      <c r="C34" s="9">
        <f t="shared" si="11"/>
        <v>21</v>
      </c>
      <c r="D34" s="10" cm="1">
        <f t="array" aca="1" ref="D34" ca="1">MMULT($D33:$CC33,INDIRECT("Policy.New!"&amp;D$3&amp;"4:"&amp;D$3&amp;"81"))</f>
        <v>0</v>
      </c>
      <c r="E34" s="10" cm="1">
        <f t="array" aca="1" ref="E34" ca="1">MMULT($D33:$CC33,INDIRECT("Policy.New!"&amp;E$3&amp;"4:"&amp;E$3&amp;"81"))</f>
        <v>0</v>
      </c>
      <c r="F34" s="10" cm="1">
        <f t="array" aca="1" ref="F34" ca="1">MMULT($D33:$CC33,INDIRECT("Policy.New!"&amp;F$3&amp;"4:"&amp;F$3&amp;"81"))</f>
        <v>0</v>
      </c>
      <c r="G34" s="10" cm="1">
        <f t="array" aca="1" ref="G34" ca="1">MMULT($D33:$CC33,INDIRECT("Policy.New!"&amp;G$3&amp;"4:"&amp;G$3&amp;"81"))</f>
        <v>0</v>
      </c>
      <c r="H34" s="10" cm="1">
        <f t="array" aca="1" ref="H34" ca="1">MMULT($D33:$CC33,INDIRECT("Policy.New!"&amp;H$3&amp;"4:"&amp;H$3&amp;"81"))</f>
        <v>0</v>
      </c>
      <c r="I34" s="10" cm="1">
        <f t="array" aca="1" ref="I34" ca="1">MMULT($D33:$CC33,INDIRECT("Policy.New!"&amp;I$3&amp;"4:"&amp;I$3&amp;"81"))</f>
        <v>0</v>
      </c>
      <c r="J34" s="10" cm="1">
        <f t="array" aca="1" ref="J34" ca="1">MMULT($D33:$CC33,INDIRECT("Policy.New!"&amp;J$3&amp;"4:"&amp;J$3&amp;"81"))</f>
        <v>0</v>
      </c>
      <c r="K34" s="10" cm="1">
        <f t="array" aca="1" ref="K34" ca="1">MMULT($D33:$CC33,INDIRECT("Policy.New!"&amp;K$3&amp;"4:"&amp;K$3&amp;"81"))</f>
        <v>0</v>
      </c>
      <c r="L34" s="10" cm="1">
        <f t="array" aca="1" ref="L34" ca="1">MMULT($D33:$CC33,INDIRECT("Policy.New!"&amp;L$3&amp;"4:"&amp;L$3&amp;"81"))</f>
        <v>0</v>
      </c>
      <c r="M34" s="10" cm="1">
        <f t="array" aca="1" ref="M34" ca="1">MMULT($D33:$CC33,INDIRECT("Policy.New!"&amp;M$3&amp;"4:"&amp;M$3&amp;"81"))</f>
        <v>0</v>
      </c>
      <c r="N34" s="10" cm="1">
        <f t="array" aca="1" ref="N34" ca="1">MMULT($D33:$CC33,INDIRECT("Policy.New!"&amp;N$3&amp;"4:"&amp;N$3&amp;"81"))</f>
        <v>0</v>
      </c>
      <c r="O34" s="10" cm="1">
        <f t="array" aca="1" ref="O34" ca="1">MMULT($D33:$CC33,INDIRECT("Policy.New!"&amp;O$3&amp;"4:"&amp;O$3&amp;"81"))</f>
        <v>0</v>
      </c>
      <c r="P34" s="10" cm="1">
        <f t="array" aca="1" ref="P34" ca="1">MMULT($D33:$CC33,INDIRECT("Policy.New!"&amp;P$3&amp;"4:"&amp;P$3&amp;"81"))</f>
        <v>0</v>
      </c>
      <c r="Q34" s="10" cm="1">
        <f t="array" aca="1" ref="Q34" ca="1">MMULT($D33:$CC33,INDIRECT("Policy.New!"&amp;Q$3&amp;"4:"&amp;Q$3&amp;"81"))</f>
        <v>0</v>
      </c>
      <c r="R34" s="10" cm="1">
        <f t="array" aca="1" ref="R34" ca="1">MMULT($D33:$CC33,INDIRECT("Policy.New!"&amp;R$3&amp;"4:"&amp;R$3&amp;"81"))</f>
        <v>0</v>
      </c>
      <c r="S34" s="10" cm="1">
        <f t="array" aca="1" ref="S34" ca="1">MMULT($D33:$CC33,INDIRECT("Policy.New!"&amp;S$3&amp;"4:"&amp;S$3&amp;"81"))</f>
        <v>0</v>
      </c>
      <c r="T34" s="10" cm="1">
        <f t="array" aca="1" ref="T34" ca="1">MMULT($D33:$CC33,INDIRECT("Policy.New!"&amp;T$3&amp;"4:"&amp;T$3&amp;"81"))</f>
        <v>0</v>
      </c>
      <c r="U34" s="11">
        <f t="shared" ca="1" si="12"/>
        <v>0</v>
      </c>
      <c r="V34" s="10">
        <f t="shared" ca="1" si="13"/>
        <v>0</v>
      </c>
      <c r="W34" s="10">
        <f t="shared" ca="1" si="14"/>
        <v>0</v>
      </c>
      <c r="X34" s="10">
        <f t="shared" ca="1" si="15"/>
        <v>0</v>
      </c>
      <c r="Y34" s="10">
        <f t="shared" ca="1" si="16"/>
        <v>0</v>
      </c>
      <c r="Z34" s="10">
        <f t="shared" ca="1" si="17"/>
        <v>0</v>
      </c>
      <c r="AA34" s="10">
        <f t="shared" ca="1" si="18"/>
        <v>0</v>
      </c>
      <c r="AB34" s="10">
        <f t="shared" ca="1" si="19"/>
        <v>0</v>
      </c>
      <c r="AC34" s="10">
        <f t="shared" ca="1" si="20"/>
        <v>0</v>
      </c>
      <c r="AD34" s="10">
        <f t="shared" ca="1" si="21"/>
        <v>0</v>
      </c>
      <c r="AE34" s="10">
        <f t="shared" ca="1" si="22"/>
        <v>0</v>
      </c>
      <c r="AF34" s="10">
        <f t="shared" ca="1" si="23"/>
        <v>0</v>
      </c>
      <c r="AG34" s="10">
        <f t="shared" ca="1" si="24"/>
        <v>0</v>
      </c>
      <c r="AH34" s="10">
        <f t="shared" ca="1" si="25"/>
        <v>0</v>
      </c>
      <c r="AI34" s="10">
        <f t="shared" ca="1" si="26"/>
        <v>0</v>
      </c>
      <c r="AJ34" s="10">
        <f t="shared" ca="1" si="27"/>
        <v>0</v>
      </c>
      <c r="AK34" s="10">
        <f t="shared" ca="1" si="28"/>
        <v>0</v>
      </c>
      <c r="AL34" s="10">
        <f t="shared" ca="1" si="29"/>
        <v>0</v>
      </c>
      <c r="AM34" s="10">
        <f t="shared" ca="1" si="30"/>
        <v>0</v>
      </c>
      <c r="AN34" s="10">
        <f t="shared" ca="1" si="31"/>
        <v>0</v>
      </c>
      <c r="AO34" s="10">
        <f t="shared" ca="1" si="32"/>
        <v>0</v>
      </c>
      <c r="AP34" s="10">
        <f t="shared" ca="1" si="33"/>
        <v>0</v>
      </c>
      <c r="AQ34" s="10">
        <f t="shared" ca="1" si="34"/>
        <v>0</v>
      </c>
      <c r="AR34" s="24">
        <f t="shared" ca="1" si="35"/>
        <v>0</v>
      </c>
      <c r="AS34" s="10" cm="1">
        <f t="array" aca="1" ref="AS34" ca="1">MMULT($D33:$CC33,INDIRECT("Policy.New!"&amp;AS$3&amp;"4:"&amp;AS$3&amp;"81"))</f>
        <v>0</v>
      </c>
      <c r="AT34" s="24" cm="1">
        <f t="array" aca="1" ref="AT34" ca="1">MMULT($D33:$CC33,INDIRECT("Policy.New!"&amp;AT$3&amp;"4:"&amp;AT$3&amp;"81"))</f>
        <v>0</v>
      </c>
      <c r="AU34" s="160">
        <f>IFERROR(INDEX('CF AUX'!$CY$540:$CY$557,MATCH(IRF.New!AU$5,'CF AUX'!$DA$540:$DA$557,0)),0)</f>
        <v>0</v>
      </c>
      <c r="AV34" s="160">
        <f>IFERROR(INDEX('CF AUX'!$CY$540:$CY$557,MATCH(IRF.New!AV$5,'CF AUX'!$DA$540:$DA$557,0)),0)</f>
        <v>0</v>
      </c>
      <c r="AW34" s="160">
        <f>IFERROR(INDEX('CF AUX'!$CY$540:$CY$557,MATCH(IRF.New!AW$5,'CF AUX'!$DA$540:$DA$557,0)),0)</f>
        <v>0</v>
      </c>
      <c r="AX34" s="160">
        <f>IFERROR(INDEX('CF AUX'!$CY$540:$CY$557,MATCH(IRF.New!AX$5,'CF AUX'!$DA$540:$DA$557,0)),0)</f>
        <v>0</v>
      </c>
      <c r="AY34" s="160">
        <f>IFERROR(INDEX('CF AUX'!$CY$540:$CY$557,MATCH(IRF.New!AY$5,'CF AUX'!$DA$540:$DA$557,0)),0)</f>
        <v>0</v>
      </c>
      <c r="AZ34" s="160">
        <f>IFERROR(INDEX('CF AUX'!$CY$540:$CY$557,MATCH(IRF.New!AZ$5,'CF AUX'!$DA$540:$DA$557,0)),0)</f>
        <v>0</v>
      </c>
      <c r="BA34" s="160">
        <f>IFERROR(INDEX('CF AUX'!$CY$540:$CY$557,MATCH(IRF.New!BA$5,'CF AUX'!$DA$540:$DA$557,0)),0)</f>
        <v>0</v>
      </c>
      <c r="BB34" s="160">
        <f>IFERROR(INDEX('CF AUX'!$CY$540:$CY$557,MATCH(IRF.New!BB$5,'CF AUX'!$DA$540:$DA$557,0)),0)</f>
        <v>0</v>
      </c>
      <c r="BC34" s="160">
        <f>IFERROR(INDEX('CF AUX'!$CY$540:$CY$557,MATCH(IRF.New!BC$5,'CF AUX'!$DA$540:$DA$557,0)),0)</f>
        <v>0</v>
      </c>
      <c r="BD34" s="160">
        <f>IFERROR(INDEX('CF AUX'!$CY$540:$CY$557,MATCH(IRF.New!BD$5,'CF AUX'!$DA$540:$DA$557,0)),0)</f>
        <v>0</v>
      </c>
      <c r="BE34" s="160">
        <f>IFERROR(INDEX('CF AUX'!$CY$540:$CY$557,MATCH(IRF.New!BE$5,'CF AUX'!$DA$540:$DA$557,0)),0)</f>
        <v>0</v>
      </c>
      <c r="BF34" s="160">
        <f>IFERROR(INDEX('CF AUX'!$CY$540:$CY$557,MATCH(IRF.New!BF$5,'CF AUX'!$DA$540:$DA$557,0)),0)</f>
        <v>0</v>
      </c>
      <c r="BG34" s="160">
        <f>IFERROR(INDEX('CF AUX'!$CY$540:$CY$557,MATCH(IRF.New!BG$5,'CF AUX'!$DA$540:$DA$557,0)),0)</f>
        <v>0</v>
      </c>
      <c r="BH34" s="160">
        <f>IFERROR(INDEX('CF AUX'!$CY$540:$CY$557,MATCH(IRF.New!BH$5,'CF AUX'!$DA$540:$DA$557,0)),0)</f>
        <v>0</v>
      </c>
      <c r="BI34" s="160">
        <f>IFERROR(INDEX('CF AUX'!$CY$540:$CY$557,MATCH(IRF.New!BI$5,'CF AUX'!$DA$540:$DA$557,0)),0)</f>
        <v>0</v>
      </c>
      <c r="BJ34" s="160">
        <f>IFERROR(INDEX('CF AUX'!$CY$540:$CY$557,MATCH(IRF.New!BJ$5,'CF AUX'!$DA$540:$DA$557,0)),0)</f>
        <v>0</v>
      </c>
      <c r="BK34" s="160">
        <f>IFERROR(INDEX('CF AUX'!$CY$540:$CY$557,MATCH(IRF.New!BK$5,'CF AUX'!$DA$540:$DA$557,0)),0)</f>
        <v>0</v>
      </c>
      <c r="BL34" s="160">
        <f>IFERROR(INDEX('CF AUX'!$CY$540:$CY$557,MATCH(IRF.New!BL$5,'CF AUX'!$DA$540:$DA$557,0)),0)</f>
        <v>0</v>
      </c>
      <c r="BM34" s="160">
        <f>IFERROR(INDEX('CF AUX'!$CY$540:$CY$557,MATCH(IRF.New!BM$5,'CF AUX'!$DA$540:$DA$557,0)),0)</f>
        <v>0</v>
      </c>
      <c r="BN34" s="160">
        <f>IFERROR(INDEX('CF AUX'!$CY$540:$CY$557,MATCH(IRF.New!BN$5,'CF AUX'!$DA$540:$DA$557,0)),0)</f>
        <v>0</v>
      </c>
      <c r="BO34" s="160">
        <f>IFERROR(INDEX('CF AUX'!$CY$540:$CY$557,MATCH(IRF.New!BO$5,'CF AUX'!$DA$540:$DA$557,0)),0)</f>
        <v>0</v>
      </c>
      <c r="BP34" s="160">
        <f>IFERROR(INDEX('CF AUX'!$CY$540:$CY$557,MATCH(IRF.New!BP$5,'CF AUX'!$DA$540:$DA$557,0)),0)</f>
        <v>0</v>
      </c>
      <c r="BQ34" s="160">
        <f>IFERROR(INDEX('CF AUX'!$CY$540:$CY$557,MATCH(IRF.New!BQ$5,'CF AUX'!$DA$540:$DA$557,0)),0)</f>
        <v>0</v>
      </c>
      <c r="BR34" s="160">
        <f>IFERROR(INDEX('CF AUX'!$CY$540:$CY$557,MATCH(IRF.New!BR$5,'CF AUX'!$DA$540:$DA$557,0)),0)</f>
        <v>0</v>
      </c>
      <c r="BS34" s="160">
        <f>IFERROR(INDEX('CF AUX'!$CY$540:$CY$557,MATCH(IRF.New!BS$5,'CF AUX'!$DA$540:$DA$557,0)),0)</f>
        <v>0</v>
      </c>
      <c r="BT34" s="160">
        <f>IFERROR(INDEX('CF AUX'!$CY$540:$CY$557,MATCH(IRF.New!BT$5,'CF AUX'!$DA$540:$DA$557,0)),0)</f>
        <v>0</v>
      </c>
      <c r="BU34" s="160">
        <f>IFERROR(INDEX('CF AUX'!$CY$540:$CY$557,MATCH(IRF.New!BU$5,'CF AUX'!$DA$540:$DA$557,0)),0)</f>
        <v>0</v>
      </c>
      <c r="BV34" s="160">
        <f>IFERROR(INDEX('CF AUX'!$CY$540:$CY$557,MATCH(IRF.New!BV$5,'CF AUX'!$DA$540:$DA$557,0)),0)</f>
        <v>0</v>
      </c>
      <c r="BW34" s="160">
        <f>IFERROR(INDEX('CF AUX'!$CY$540:$CY$557,MATCH(IRF.New!BW$5,'CF AUX'!$DA$540:$DA$557,0)),0)</f>
        <v>0</v>
      </c>
      <c r="BX34" s="160">
        <f>IFERROR(INDEX('CF AUX'!$CY$540:$CY$557,MATCH(IRF.New!BX$5,'CF AUX'!$DA$540:$DA$557,0)),0)</f>
        <v>0</v>
      </c>
      <c r="BY34" s="160">
        <f>IFERROR(INDEX('CF AUX'!$CY$540:$CY$557,MATCH(IRF.New!BY$5,'CF AUX'!$DA$540:$DA$557,0)),0)</f>
        <v>0</v>
      </c>
      <c r="BZ34" s="160">
        <f>IFERROR(INDEX('CF AUX'!$CY$540:$CY$557,MATCH(IRF.New!BZ$5,'CF AUX'!$DA$540:$DA$557,0)),0)</f>
        <v>0</v>
      </c>
      <c r="CA34" s="160">
        <f>IFERROR(INDEX('CF AUX'!$CY$540:$CY$557,MATCH(IRF.New!CA$5,'CF AUX'!$DA$540:$DA$557,0)),0)</f>
        <v>0</v>
      </c>
      <c r="CB34" s="160">
        <f>IFERROR(INDEX('CF AUX'!$CY$540:$CY$557,MATCH(IRF.New!CB$5,'CF AUX'!$DA$540:$DA$557,0)),0)</f>
        <v>0</v>
      </c>
      <c r="CC34" s="162">
        <f>IFERROR(INDEX('CF AUX'!$CY$540:$CY$557,MATCH(IRF.New!CC$5,'CF AUX'!$DA$540:$DA$557,0)),0)</f>
        <v>0</v>
      </c>
      <c r="CD34" s="10" cm="1">
        <f t="array" aca="1" ref="CD34" ca="1">MMULT($D33:$CC33,INDIRECT("Policy.New!"&amp;CD$3&amp;"4:"&amp;CD$3&amp;"81"))</f>
        <v>0</v>
      </c>
      <c r="CE34" s="10" cm="1">
        <f t="array" aca="1" ref="CE34" ca="1">MMULT($D33:$CC33,INDIRECT("Policy.New!"&amp;CE$3&amp;"4:"&amp;CE$3&amp;"81"))</f>
        <v>0</v>
      </c>
      <c r="CF34" s="10" cm="1">
        <f t="array" aca="1" ref="CF34" ca="1">MMULT($D33:$CC33,INDIRECT("Policy.New!"&amp;CF$3&amp;"4:"&amp;CF$3&amp;"81"))</f>
        <v>0</v>
      </c>
      <c r="CG34" s="10" cm="1">
        <f t="array" aca="1" ref="CG34" ca="1">MMULT($D33:$CC33,INDIRECT("Policy.New!"&amp;CG$3&amp;"4:"&amp;CG$3&amp;"81"))</f>
        <v>0</v>
      </c>
      <c r="CH34" s="10" cm="1">
        <f t="array" aca="1" ref="CH34" ca="1">MMULT($D33:$CC33,INDIRECT("Policy.New!"&amp;CH$3&amp;"4:"&amp;CH$3&amp;"81"))</f>
        <v>0</v>
      </c>
      <c r="CI34" s="10" cm="1">
        <f t="array" aca="1" ref="CI34" ca="1">MMULT($D33:$CC33,INDIRECT("Policy.New!"&amp;CI$3&amp;"4:"&amp;CI$3&amp;"81"))</f>
        <v>0</v>
      </c>
      <c r="CJ34" s="10" cm="1">
        <f t="array" aca="1" ref="CJ34" ca="1">MMULT($D33:$CC33,INDIRECT("Policy.New!"&amp;CJ$3&amp;"4:"&amp;CJ$3&amp;"81"))</f>
        <v>0</v>
      </c>
      <c r="CK34" s="10" cm="1">
        <f t="array" aca="1" ref="CK34" ca="1">MMULT($D33:$CC33,INDIRECT("Policy.New!"&amp;CK$3&amp;"4:"&amp;CK$3&amp;"81"))</f>
        <v>0</v>
      </c>
      <c r="CL34" s="10" cm="1">
        <f t="array" aca="1" ref="CL34" ca="1">MMULT($D33:$CC33,INDIRECT("Policy.New!"&amp;CL$3&amp;"4:"&amp;CL$3&amp;"81"))</f>
        <v>0</v>
      </c>
      <c r="CM34" s="10" cm="1">
        <f t="array" aca="1" ref="CM34" ca="1">MMULT($D33:$CC33,INDIRECT("Policy.New!"&amp;CM$3&amp;"4:"&amp;CM$3&amp;"81"))</f>
        <v>0</v>
      </c>
      <c r="CN34" s="10" cm="1">
        <f t="array" aca="1" ref="CN34" ca="1">MMULT($D33:$CC33,INDIRECT("Policy.New!"&amp;CN$3&amp;"4:"&amp;CN$3&amp;"81"))</f>
        <v>0</v>
      </c>
      <c r="CO34" s="24" cm="1">
        <f t="array" aca="1" ref="CO34" ca="1">MMULT($D33:$CC33,INDIRECT("Policy.New!"&amp;CO$3&amp;"4:"&amp;CO$3&amp;"81"))</f>
        <v>0</v>
      </c>
      <c r="CR34" s="234">
        <f t="shared" si="7"/>
        <v>0</v>
      </c>
      <c r="CS34" s="48" t="s">
        <v>253</v>
      </c>
      <c r="CT34" s="48" t="s">
        <v>253</v>
      </c>
      <c r="CU34" s="48" t="s">
        <v>253</v>
      </c>
      <c r="CV34" s="48" t="s">
        <v>253</v>
      </c>
      <c r="CW34" s="48" t="s">
        <v>253</v>
      </c>
      <c r="CX34" s="48" t="s">
        <v>253</v>
      </c>
      <c r="CY34" s="48" t="s">
        <v>253</v>
      </c>
      <c r="CZ34" s="48" t="s">
        <v>253</v>
      </c>
      <c r="DA34" s="48" t="s">
        <v>253</v>
      </c>
      <c r="DB34" s="48" t="s">
        <v>253</v>
      </c>
      <c r="DC34" s="48" t="s">
        <v>253</v>
      </c>
      <c r="DD34" s="48" t="s">
        <v>253</v>
      </c>
      <c r="DE34" s="48" t="s">
        <v>253</v>
      </c>
      <c r="DF34" s="48" t="s">
        <v>253</v>
      </c>
      <c r="DG34" s="48" t="s">
        <v>253</v>
      </c>
      <c r="DH34" s="48" t="s">
        <v>253</v>
      </c>
      <c r="DI34" s="48" t="s">
        <v>253</v>
      </c>
      <c r="DJ34" s="243" t="s">
        <v>253</v>
      </c>
      <c r="DK34" s="1"/>
      <c r="DM34" s="10">
        <f t="shared" ca="1" si="39"/>
        <v>0</v>
      </c>
      <c r="DN34" s="10">
        <f t="shared" ca="1" si="40"/>
        <v>0</v>
      </c>
      <c r="DO34" s="10">
        <f t="shared" ca="1" si="41"/>
        <v>0</v>
      </c>
      <c r="DP34" s="10">
        <f t="shared" ca="1" si="42"/>
        <v>0</v>
      </c>
      <c r="DQ34" s="10">
        <f t="shared" ca="1" si="43"/>
        <v>0</v>
      </c>
      <c r="DR34" s="10">
        <f t="shared" ca="1" si="44"/>
        <v>0</v>
      </c>
      <c r="DS34" s="10">
        <f t="shared" ca="1" si="5"/>
        <v>0</v>
      </c>
      <c r="DT34" s="1"/>
      <c r="DU34" s="1">
        <f t="shared" ca="1" si="38"/>
        <v>1</v>
      </c>
    </row>
    <row r="35" spans="2:125" x14ac:dyDescent="0.25">
      <c r="B35" s="12">
        <f t="shared" si="1"/>
        <v>35</v>
      </c>
      <c r="C35" s="12">
        <f t="shared" si="11"/>
        <v>22</v>
      </c>
      <c r="D35" s="1" cm="1">
        <f t="array" aca="1" ref="D35" ca="1">MMULT($D34:$CC34,INDIRECT("Policy.New!"&amp;D$3&amp;"4:"&amp;D$3&amp;"81"))</f>
        <v>0</v>
      </c>
      <c r="E35" s="1" cm="1">
        <f t="array" aca="1" ref="E35" ca="1">MMULT($D34:$CC34,INDIRECT("Policy.New!"&amp;E$3&amp;"4:"&amp;E$3&amp;"81"))</f>
        <v>0</v>
      </c>
      <c r="F35" s="1" cm="1">
        <f t="array" aca="1" ref="F35" ca="1">MMULT($D34:$CC34,INDIRECT("Policy.New!"&amp;F$3&amp;"4:"&amp;F$3&amp;"81"))</f>
        <v>0</v>
      </c>
      <c r="G35" s="1" cm="1">
        <f t="array" aca="1" ref="G35" ca="1">MMULT($D34:$CC34,INDIRECT("Policy.New!"&amp;G$3&amp;"4:"&amp;G$3&amp;"81"))</f>
        <v>0</v>
      </c>
      <c r="H35" s="1" cm="1">
        <f t="array" aca="1" ref="H35" ca="1">MMULT($D34:$CC34,INDIRECT("Policy.New!"&amp;H$3&amp;"4:"&amp;H$3&amp;"81"))</f>
        <v>0</v>
      </c>
      <c r="I35" s="1" cm="1">
        <f t="array" aca="1" ref="I35" ca="1">MMULT($D34:$CC34,INDIRECT("Policy.New!"&amp;I$3&amp;"4:"&amp;I$3&amp;"81"))</f>
        <v>0</v>
      </c>
      <c r="J35" s="1" cm="1">
        <f t="array" aca="1" ref="J35" ca="1">MMULT($D34:$CC34,INDIRECT("Policy.New!"&amp;J$3&amp;"4:"&amp;J$3&amp;"81"))</f>
        <v>0</v>
      </c>
      <c r="K35" s="1" cm="1">
        <f t="array" aca="1" ref="K35" ca="1">MMULT($D34:$CC34,INDIRECT("Policy.New!"&amp;K$3&amp;"4:"&amp;K$3&amp;"81"))</f>
        <v>0</v>
      </c>
      <c r="L35" s="1" cm="1">
        <f t="array" aca="1" ref="L35" ca="1">MMULT($D34:$CC34,INDIRECT("Policy.New!"&amp;L$3&amp;"4:"&amp;L$3&amp;"81"))</f>
        <v>0</v>
      </c>
      <c r="M35" s="1" cm="1">
        <f t="array" aca="1" ref="M35" ca="1">MMULT($D34:$CC34,INDIRECT("Policy.New!"&amp;M$3&amp;"4:"&amp;M$3&amp;"81"))</f>
        <v>0</v>
      </c>
      <c r="N35" s="1" cm="1">
        <f t="array" aca="1" ref="N35" ca="1">MMULT($D34:$CC34,INDIRECT("Policy.New!"&amp;N$3&amp;"4:"&amp;N$3&amp;"81"))</f>
        <v>0</v>
      </c>
      <c r="O35" s="1" cm="1">
        <f t="array" aca="1" ref="O35" ca="1">MMULT($D34:$CC34,INDIRECT("Policy.New!"&amp;O$3&amp;"4:"&amp;O$3&amp;"81"))</f>
        <v>0</v>
      </c>
      <c r="P35" s="1" cm="1">
        <f t="array" aca="1" ref="P35" ca="1">MMULT($D34:$CC34,INDIRECT("Policy.New!"&amp;P$3&amp;"4:"&amp;P$3&amp;"81"))</f>
        <v>0</v>
      </c>
      <c r="Q35" s="1" cm="1">
        <f t="array" aca="1" ref="Q35" ca="1">MMULT($D34:$CC34,INDIRECT("Policy.New!"&amp;Q$3&amp;"4:"&amp;Q$3&amp;"81"))</f>
        <v>0</v>
      </c>
      <c r="R35" s="1" cm="1">
        <f t="array" aca="1" ref="R35" ca="1">MMULT($D34:$CC34,INDIRECT("Policy.New!"&amp;R$3&amp;"4:"&amp;R$3&amp;"81"))</f>
        <v>0</v>
      </c>
      <c r="S35" s="1" cm="1">
        <f t="array" aca="1" ref="S35" ca="1">MMULT($D34:$CC34,INDIRECT("Policy.New!"&amp;S$3&amp;"4:"&amp;S$3&amp;"81"))</f>
        <v>0</v>
      </c>
      <c r="T35" s="1" cm="1">
        <f t="array" aca="1" ref="T35" ca="1">MMULT($D34:$CC34,INDIRECT("Policy.New!"&amp;T$3&amp;"4:"&amp;T$3&amp;"81"))</f>
        <v>0</v>
      </c>
      <c r="U35" s="5">
        <f t="shared" ca="1" si="12"/>
        <v>0</v>
      </c>
      <c r="V35" s="1">
        <f t="shared" ca="1" si="13"/>
        <v>0</v>
      </c>
      <c r="W35" s="1">
        <f t="shared" ca="1" si="14"/>
        <v>0</v>
      </c>
      <c r="X35" s="1">
        <f t="shared" ca="1" si="15"/>
        <v>0</v>
      </c>
      <c r="Y35" s="1">
        <f t="shared" ca="1" si="16"/>
        <v>0</v>
      </c>
      <c r="Z35" s="1">
        <f t="shared" ca="1" si="17"/>
        <v>0</v>
      </c>
      <c r="AA35" s="1">
        <f t="shared" ca="1" si="18"/>
        <v>0</v>
      </c>
      <c r="AB35" s="1">
        <f t="shared" ca="1" si="19"/>
        <v>0</v>
      </c>
      <c r="AC35" s="1">
        <f t="shared" ca="1" si="20"/>
        <v>0</v>
      </c>
      <c r="AD35" s="1">
        <f t="shared" ca="1" si="21"/>
        <v>0</v>
      </c>
      <c r="AE35" s="1">
        <f t="shared" ca="1" si="22"/>
        <v>0</v>
      </c>
      <c r="AF35" s="1">
        <f t="shared" ca="1" si="23"/>
        <v>0</v>
      </c>
      <c r="AG35" s="1">
        <f t="shared" ca="1" si="24"/>
        <v>0</v>
      </c>
      <c r="AH35" s="1">
        <f t="shared" ca="1" si="25"/>
        <v>0</v>
      </c>
      <c r="AI35" s="1">
        <f t="shared" ca="1" si="26"/>
        <v>0</v>
      </c>
      <c r="AJ35" s="1">
        <f t="shared" ca="1" si="27"/>
        <v>0</v>
      </c>
      <c r="AK35" s="1">
        <f t="shared" ca="1" si="28"/>
        <v>0</v>
      </c>
      <c r="AL35" s="1">
        <f t="shared" ca="1" si="29"/>
        <v>0</v>
      </c>
      <c r="AM35" s="1">
        <f t="shared" ca="1" si="30"/>
        <v>0</v>
      </c>
      <c r="AN35" s="1">
        <f t="shared" ca="1" si="31"/>
        <v>0</v>
      </c>
      <c r="AO35" s="1">
        <f t="shared" ca="1" si="32"/>
        <v>0</v>
      </c>
      <c r="AP35" s="1">
        <f t="shared" ca="1" si="33"/>
        <v>0</v>
      </c>
      <c r="AQ35" s="1">
        <f t="shared" ca="1" si="34"/>
        <v>0</v>
      </c>
      <c r="AR35" s="25">
        <f t="shared" ca="1" si="35"/>
        <v>0</v>
      </c>
      <c r="AS35" s="1" cm="1">
        <f t="array" aca="1" ref="AS35" ca="1">MMULT($D34:$CC34,INDIRECT("Policy.New!"&amp;AS$3&amp;"4:"&amp;AS$3&amp;"81"))</f>
        <v>0</v>
      </c>
      <c r="AT35" s="25" cm="1">
        <f t="array" aca="1" ref="AT35" ca="1">MMULT($D34:$CC34,INDIRECT("Policy.New!"&amp;AT$3&amp;"4:"&amp;AT$3&amp;"81"))</f>
        <v>0</v>
      </c>
      <c r="AU35" s="161">
        <f>IFERROR(INDEX('CF AUX'!$CY$565:$CY$582,MATCH(IRF.New!AU$5,'CF AUX'!$DA$565:$DA$582,0)),0)</f>
        <v>0</v>
      </c>
      <c r="AV35" s="161">
        <f>IFERROR(INDEX('CF AUX'!$CY$565:$CY$582,MATCH(IRF.New!AV$5,'CF AUX'!$DA$565:$DA$582,0)),0)</f>
        <v>0</v>
      </c>
      <c r="AW35" s="161">
        <f>IFERROR(INDEX('CF AUX'!$CY$565:$CY$582,MATCH(IRF.New!AW$5,'CF AUX'!$DA$565:$DA$582,0)),0)</f>
        <v>0</v>
      </c>
      <c r="AX35" s="161">
        <f>IFERROR(INDEX('CF AUX'!$CY$565:$CY$582,MATCH(IRF.New!AX$5,'CF AUX'!$DA$565:$DA$582,0)),0)</f>
        <v>0</v>
      </c>
      <c r="AY35" s="161">
        <f>IFERROR(INDEX('CF AUX'!$CY$565:$CY$582,MATCH(IRF.New!AY$5,'CF AUX'!$DA$565:$DA$582,0)),0)</f>
        <v>0</v>
      </c>
      <c r="AZ35" s="161">
        <f>IFERROR(INDEX('CF AUX'!$CY$565:$CY$582,MATCH(IRF.New!AZ$5,'CF AUX'!$DA$565:$DA$582,0)),0)</f>
        <v>0</v>
      </c>
      <c r="BA35" s="161">
        <f>IFERROR(INDEX('CF AUX'!$CY$565:$CY$582,MATCH(IRF.New!BA$5,'CF AUX'!$DA$565:$DA$582,0)),0)</f>
        <v>0</v>
      </c>
      <c r="BB35" s="161">
        <f>IFERROR(INDEX('CF AUX'!$CY$565:$CY$582,MATCH(IRF.New!BB$5,'CF AUX'!$DA$565:$DA$582,0)),0)</f>
        <v>0</v>
      </c>
      <c r="BC35" s="161">
        <f>IFERROR(INDEX('CF AUX'!$CY$565:$CY$582,MATCH(IRF.New!BC$5,'CF AUX'!$DA$565:$DA$582,0)),0)</f>
        <v>0</v>
      </c>
      <c r="BD35" s="161">
        <f>IFERROR(INDEX('CF AUX'!$CY$565:$CY$582,MATCH(IRF.New!BD$5,'CF AUX'!$DA$565:$DA$582,0)),0)</f>
        <v>0</v>
      </c>
      <c r="BE35" s="161">
        <f>IFERROR(INDEX('CF AUX'!$CY$565:$CY$582,MATCH(IRF.New!BE$5,'CF AUX'!$DA$565:$DA$582,0)),0)</f>
        <v>0</v>
      </c>
      <c r="BF35" s="161">
        <f>IFERROR(INDEX('CF AUX'!$CY$565:$CY$582,MATCH(IRF.New!BF$5,'CF AUX'!$DA$565:$DA$582,0)),0)</f>
        <v>0</v>
      </c>
      <c r="BG35" s="161">
        <f>IFERROR(INDEX('CF AUX'!$CY$565:$CY$582,MATCH(IRF.New!BG$5,'CF AUX'!$DA$565:$DA$582,0)),0)</f>
        <v>0</v>
      </c>
      <c r="BH35" s="161">
        <f>IFERROR(INDEX('CF AUX'!$CY$565:$CY$582,MATCH(IRF.New!BH$5,'CF AUX'!$DA$565:$DA$582,0)),0)</f>
        <v>0</v>
      </c>
      <c r="BI35" s="161">
        <f>IFERROR(INDEX('CF AUX'!$CY$565:$CY$582,MATCH(IRF.New!BI$5,'CF AUX'!$DA$565:$DA$582,0)),0)</f>
        <v>0</v>
      </c>
      <c r="BJ35" s="161">
        <f>IFERROR(INDEX('CF AUX'!$CY$565:$CY$582,MATCH(IRF.New!BJ$5,'CF AUX'!$DA$565:$DA$582,0)),0)</f>
        <v>0</v>
      </c>
      <c r="BK35" s="161">
        <f>IFERROR(INDEX('CF AUX'!$CY$565:$CY$582,MATCH(IRF.New!BK$5,'CF AUX'!$DA$565:$DA$582,0)),0)</f>
        <v>0</v>
      </c>
      <c r="BL35" s="161">
        <f>IFERROR(INDEX('CF AUX'!$CY$565:$CY$582,MATCH(IRF.New!BL$5,'CF AUX'!$DA$565:$DA$582,0)),0)</f>
        <v>0</v>
      </c>
      <c r="BM35" s="161">
        <f>IFERROR(INDEX('CF AUX'!$CY$565:$CY$582,MATCH(IRF.New!BM$5,'CF AUX'!$DA$565:$DA$582,0)),0)</f>
        <v>0</v>
      </c>
      <c r="BN35" s="161">
        <f>IFERROR(INDEX('CF AUX'!$CY$565:$CY$582,MATCH(IRF.New!BN$5,'CF AUX'!$DA$565:$DA$582,0)),0)</f>
        <v>0</v>
      </c>
      <c r="BO35" s="161">
        <f>IFERROR(INDEX('CF AUX'!$CY$565:$CY$582,MATCH(IRF.New!BO$5,'CF AUX'!$DA$565:$DA$582,0)),0)</f>
        <v>0</v>
      </c>
      <c r="BP35" s="161">
        <f>IFERROR(INDEX('CF AUX'!$CY$565:$CY$582,MATCH(IRF.New!BP$5,'CF AUX'!$DA$565:$DA$582,0)),0)</f>
        <v>0</v>
      </c>
      <c r="BQ35" s="161">
        <f>IFERROR(INDEX('CF AUX'!$CY$565:$CY$582,MATCH(IRF.New!BQ$5,'CF AUX'!$DA$565:$DA$582,0)),0)</f>
        <v>0</v>
      </c>
      <c r="BR35" s="161">
        <f>IFERROR(INDEX('CF AUX'!$CY$565:$CY$582,MATCH(IRF.New!BR$5,'CF AUX'!$DA$565:$DA$582,0)),0)</f>
        <v>0</v>
      </c>
      <c r="BS35" s="161">
        <f>IFERROR(INDEX('CF AUX'!$CY$565:$CY$582,MATCH(IRF.New!BS$5,'CF AUX'!$DA$565:$DA$582,0)),0)</f>
        <v>0</v>
      </c>
      <c r="BT35" s="161">
        <f>IFERROR(INDEX('CF AUX'!$CY$565:$CY$582,MATCH(IRF.New!BT$5,'CF AUX'!$DA$565:$DA$582,0)),0)</f>
        <v>0</v>
      </c>
      <c r="BU35" s="161">
        <f>IFERROR(INDEX('CF AUX'!$CY$565:$CY$582,MATCH(IRF.New!BU$5,'CF AUX'!$DA$565:$DA$582,0)),0)</f>
        <v>0</v>
      </c>
      <c r="BV35" s="161">
        <f>IFERROR(INDEX('CF AUX'!$CY$565:$CY$582,MATCH(IRF.New!BV$5,'CF AUX'!$DA$565:$DA$582,0)),0)</f>
        <v>0</v>
      </c>
      <c r="BW35" s="161">
        <f>IFERROR(INDEX('CF AUX'!$CY$565:$CY$582,MATCH(IRF.New!BW$5,'CF AUX'!$DA$565:$DA$582,0)),0)</f>
        <v>0</v>
      </c>
      <c r="BX35" s="161">
        <f>IFERROR(INDEX('CF AUX'!$CY$565:$CY$582,MATCH(IRF.New!BX$5,'CF AUX'!$DA$565:$DA$582,0)),0)</f>
        <v>0</v>
      </c>
      <c r="BY35" s="161">
        <f>IFERROR(INDEX('CF AUX'!$CY$565:$CY$582,MATCH(IRF.New!BY$5,'CF AUX'!$DA$565:$DA$582,0)),0)</f>
        <v>0</v>
      </c>
      <c r="BZ35" s="161">
        <f>IFERROR(INDEX('CF AUX'!$CY$565:$CY$582,MATCH(IRF.New!BZ$5,'CF AUX'!$DA$565:$DA$582,0)),0)</f>
        <v>0</v>
      </c>
      <c r="CA35" s="161">
        <f>IFERROR(INDEX('CF AUX'!$CY$565:$CY$582,MATCH(IRF.New!CA$5,'CF AUX'!$DA$565:$DA$582,0)),0)</f>
        <v>0</v>
      </c>
      <c r="CB35" s="161">
        <f>IFERROR(INDEX('CF AUX'!$CY$565:$CY$582,MATCH(IRF.New!CB$5,'CF AUX'!$DA$565:$DA$582,0)),0)</f>
        <v>0</v>
      </c>
      <c r="CC35" s="163">
        <f>IFERROR(INDEX('CF AUX'!$CY$565:$CY$582,MATCH(IRF.New!CC$5,'CF AUX'!$DA$565:$DA$582,0)),0)</f>
        <v>0</v>
      </c>
      <c r="CD35" s="1" cm="1">
        <f t="array" aca="1" ref="CD35" ca="1">MMULT($D34:$CC34,INDIRECT("Policy.New!"&amp;CD$3&amp;"4:"&amp;CD$3&amp;"81"))</f>
        <v>0</v>
      </c>
      <c r="CE35" s="1" cm="1">
        <f t="array" aca="1" ref="CE35" ca="1">MMULT($D34:$CC34,INDIRECT("Policy.New!"&amp;CE$3&amp;"4:"&amp;CE$3&amp;"81"))</f>
        <v>0</v>
      </c>
      <c r="CF35" s="1" cm="1">
        <f t="array" aca="1" ref="CF35" ca="1">MMULT($D34:$CC34,INDIRECT("Policy.New!"&amp;CF$3&amp;"4:"&amp;CF$3&amp;"81"))</f>
        <v>0</v>
      </c>
      <c r="CG35" s="1" cm="1">
        <f t="array" aca="1" ref="CG35" ca="1">MMULT($D34:$CC34,INDIRECT("Policy.New!"&amp;CG$3&amp;"4:"&amp;CG$3&amp;"81"))</f>
        <v>0</v>
      </c>
      <c r="CH35" s="1" cm="1">
        <f t="array" aca="1" ref="CH35" ca="1">MMULT($D34:$CC34,INDIRECT("Policy.New!"&amp;CH$3&amp;"4:"&amp;CH$3&amp;"81"))</f>
        <v>0</v>
      </c>
      <c r="CI35" s="1" cm="1">
        <f t="array" aca="1" ref="CI35" ca="1">MMULT($D34:$CC34,INDIRECT("Policy.New!"&amp;CI$3&amp;"4:"&amp;CI$3&amp;"81"))</f>
        <v>0</v>
      </c>
      <c r="CJ35" s="1" cm="1">
        <f t="array" aca="1" ref="CJ35" ca="1">MMULT($D34:$CC34,INDIRECT("Policy.New!"&amp;CJ$3&amp;"4:"&amp;CJ$3&amp;"81"))</f>
        <v>0</v>
      </c>
      <c r="CK35" s="1" cm="1">
        <f t="array" aca="1" ref="CK35" ca="1">MMULT($D34:$CC34,INDIRECT("Policy.New!"&amp;CK$3&amp;"4:"&amp;CK$3&amp;"81"))</f>
        <v>0</v>
      </c>
      <c r="CL35" s="1" cm="1">
        <f t="array" aca="1" ref="CL35" ca="1">MMULT($D34:$CC34,INDIRECT("Policy.New!"&amp;CL$3&amp;"4:"&amp;CL$3&amp;"81"))</f>
        <v>0</v>
      </c>
      <c r="CM35" s="1" cm="1">
        <f t="array" aca="1" ref="CM35" ca="1">MMULT($D34:$CC34,INDIRECT("Policy.New!"&amp;CM$3&amp;"4:"&amp;CM$3&amp;"81"))</f>
        <v>0</v>
      </c>
      <c r="CN35" s="1" cm="1">
        <f t="array" aca="1" ref="CN35" ca="1">MMULT($D34:$CC34,INDIRECT("Policy.New!"&amp;CN$3&amp;"4:"&amp;CN$3&amp;"81"))</f>
        <v>0</v>
      </c>
      <c r="CO35" s="25" cm="1">
        <f t="array" aca="1" ref="CO35" ca="1">MMULT($D34:$CC34,INDIRECT("Policy.New!"&amp;CO$3&amp;"4:"&amp;CO$3&amp;"81"))</f>
        <v>0</v>
      </c>
      <c r="CR35" s="235">
        <f t="shared" si="7"/>
        <v>0</v>
      </c>
      <c r="CS35" s="49" t="s">
        <v>253</v>
      </c>
      <c r="CT35" s="49" t="s">
        <v>253</v>
      </c>
      <c r="CU35" s="49" t="s">
        <v>253</v>
      </c>
      <c r="CV35" s="49" t="s">
        <v>253</v>
      </c>
      <c r="CW35" s="49" t="s">
        <v>253</v>
      </c>
      <c r="CX35" s="49" t="s">
        <v>253</v>
      </c>
      <c r="CY35" s="49" t="s">
        <v>253</v>
      </c>
      <c r="CZ35" s="49" t="s">
        <v>253</v>
      </c>
      <c r="DA35" s="49" t="s">
        <v>253</v>
      </c>
      <c r="DB35" s="49" t="s">
        <v>253</v>
      </c>
      <c r="DC35" s="49" t="s">
        <v>253</v>
      </c>
      <c r="DD35" s="49" t="s">
        <v>253</v>
      </c>
      <c r="DE35" s="49" t="s">
        <v>253</v>
      </c>
      <c r="DF35" s="49" t="s">
        <v>253</v>
      </c>
      <c r="DG35" s="49" t="s">
        <v>253</v>
      </c>
      <c r="DH35" s="49" t="s">
        <v>253</v>
      </c>
      <c r="DI35" s="49" t="s">
        <v>253</v>
      </c>
      <c r="DJ35" s="244" t="s">
        <v>253</v>
      </c>
      <c r="DK35" s="1"/>
      <c r="DM35" s="1">
        <f t="shared" ca="1" si="39"/>
        <v>0</v>
      </c>
      <c r="DN35" s="1">
        <f t="shared" ca="1" si="40"/>
        <v>0</v>
      </c>
      <c r="DO35" s="1">
        <f t="shared" ca="1" si="41"/>
        <v>0</v>
      </c>
      <c r="DP35" s="1">
        <f t="shared" ca="1" si="42"/>
        <v>0</v>
      </c>
      <c r="DQ35" s="1">
        <f t="shared" ca="1" si="43"/>
        <v>0</v>
      </c>
      <c r="DR35" s="1">
        <f t="shared" ca="1" si="44"/>
        <v>0</v>
      </c>
      <c r="DS35" s="1">
        <f t="shared" ca="1" si="5"/>
        <v>0</v>
      </c>
      <c r="DT35" s="1"/>
      <c r="DU35" s="1">
        <f t="shared" ca="1" si="38"/>
        <v>1</v>
      </c>
    </row>
    <row r="36" spans="2:125" x14ac:dyDescent="0.25">
      <c r="B36" s="12">
        <f t="shared" si="1"/>
        <v>36</v>
      </c>
      <c r="C36" s="12">
        <f t="shared" si="11"/>
        <v>23</v>
      </c>
      <c r="D36" s="1" cm="1">
        <f t="array" aca="1" ref="D36" ca="1">MMULT($D35:$CC35,INDIRECT("Policy.New!"&amp;D$3&amp;"4:"&amp;D$3&amp;"81"))</f>
        <v>0</v>
      </c>
      <c r="E36" s="1" cm="1">
        <f t="array" aca="1" ref="E36" ca="1">MMULT($D35:$CC35,INDIRECT("Policy.New!"&amp;E$3&amp;"4:"&amp;E$3&amp;"81"))</f>
        <v>0</v>
      </c>
      <c r="F36" s="1" cm="1">
        <f t="array" aca="1" ref="F36" ca="1">MMULT($D35:$CC35,INDIRECT("Policy.New!"&amp;F$3&amp;"4:"&amp;F$3&amp;"81"))</f>
        <v>0</v>
      </c>
      <c r="G36" s="1" cm="1">
        <f t="array" aca="1" ref="G36" ca="1">MMULT($D35:$CC35,INDIRECT("Policy.New!"&amp;G$3&amp;"4:"&amp;G$3&amp;"81"))</f>
        <v>0</v>
      </c>
      <c r="H36" s="1" cm="1">
        <f t="array" aca="1" ref="H36" ca="1">MMULT($D35:$CC35,INDIRECT("Policy.New!"&amp;H$3&amp;"4:"&amp;H$3&amp;"81"))</f>
        <v>0</v>
      </c>
      <c r="I36" s="1" cm="1">
        <f t="array" aca="1" ref="I36" ca="1">MMULT($D35:$CC35,INDIRECT("Policy.New!"&amp;I$3&amp;"4:"&amp;I$3&amp;"81"))</f>
        <v>0</v>
      </c>
      <c r="J36" s="1" cm="1">
        <f t="array" aca="1" ref="J36" ca="1">MMULT($D35:$CC35,INDIRECT("Policy.New!"&amp;J$3&amp;"4:"&amp;J$3&amp;"81"))</f>
        <v>0</v>
      </c>
      <c r="K36" s="1" cm="1">
        <f t="array" aca="1" ref="K36" ca="1">MMULT($D35:$CC35,INDIRECT("Policy.New!"&amp;K$3&amp;"4:"&amp;K$3&amp;"81"))</f>
        <v>0</v>
      </c>
      <c r="L36" s="1" cm="1">
        <f t="array" aca="1" ref="L36" ca="1">MMULT($D35:$CC35,INDIRECT("Policy.New!"&amp;L$3&amp;"4:"&amp;L$3&amp;"81"))</f>
        <v>0</v>
      </c>
      <c r="M36" s="1" cm="1">
        <f t="array" aca="1" ref="M36" ca="1">MMULT($D35:$CC35,INDIRECT("Policy.New!"&amp;M$3&amp;"4:"&amp;M$3&amp;"81"))</f>
        <v>0</v>
      </c>
      <c r="N36" s="1" cm="1">
        <f t="array" aca="1" ref="N36" ca="1">MMULT($D35:$CC35,INDIRECT("Policy.New!"&amp;N$3&amp;"4:"&amp;N$3&amp;"81"))</f>
        <v>0</v>
      </c>
      <c r="O36" s="1" cm="1">
        <f t="array" aca="1" ref="O36" ca="1">MMULT($D35:$CC35,INDIRECT("Policy.New!"&amp;O$3&amp;"4:"&amp;O$3&amp;"81"))</f>
        <v>0</v>
      </c>
      <c r="P36" s="1" cm="1">
        <f t="array" aca="1" ref="P36" ca="1">MMULT($D35:$CC35,INDIRECT("Policy.New!"&amp;P$3&amp;"4:"&amp;P$3&amp;"81"))</f>
        <v>0</v>
      </c>
      <c r="Q36" s="1" cm="1">
        <f t="array" aca="1" ref="Q36" ca="1">MMULT($D35:$CC35,INDIRECT("Policy.New!"&amp;Q$3&amp;"4:"&amp;Q$3&amp;"81"))</f>
        <v>0</v>
      </c>
      <c r="R36" s="1" cm="1">
        <f t="array" aca="1" ref="R36" ca="1">MMULT($D35:$CC35,INDIRECT("Policy.New!"&amp;R$3&amp;"4:"&amp;R$3&amp;"81"))</f>
        <v>0</v>
      </c>
      <c r="S36" s="1" cm="1">
        <f t="array" aca="1" ref="S36" ca="1">MMULT($D35:$CC35,INDIRECT("Policy.New!"&amp;S$3&amp;"4:"&amp;S$3&amp;"81"))</f>
        <v>0</v>
      </c>
      <c r="T36" s="1" cm="1">
        <f t="array" aca="1" ref="T36" ca="1">MMULT($D35:$CC35,INDIRECT("Policy.New!"&amp;T$3&amp;"4:"&amp;T$3&amp;"81"))</f>
        <v>0</v>
      </c>
      <c r="U36" s="5">
        <f t="shared" ca="1" si="12"/>
        <v>0</v>
      </c>
      <c r="V36" s="1">
        <f t="shared" ca="1" si="13"/>
        <v>0</v>
      </c>
      <c r="W36" s="1">
        <f t="shared" ca="1" si="14"/>
        <v>0</v>
      </c>
      <c r="X36" s="1">
        <f t="shared" ca="1" si="15"/>
        <v>0</v>
      </c>
      <c r="Y36" s="1">
        <f t="shared" ca="1" si="16"/>
        <v>0</v>
      </c>
      <c r="Z36" s="1">
        <f t="shared" ca="1" si="17"/>
        <v>0</v>
      </c>
      <c r="AA36" s="1">
        <f t="shared" ca="1" si="18"/>
        <v>0</v>
      </c>
      <c r="AB36" s="1">
        <f t="shared" ca="1" si="19"/>
        <v>0</v>
      </c>
      <c r="AC36" s="1">
        <f t="shared" ca="1" si="20"/>
        <v>0</v>
      </c>
      <c r="AD36" s="1">
        <f t="shared" ca="1" si="21"/>
        <v>0</v>
      </c>
      <c r="AE36" s="1">
        <f t="shared" ca="1" si="22"/>
        <v>0</v>
      </c>
      <c r="AF36" s="1">
        <f t="shared" ca="1" si="23"/>
        <v>0</v>
      </c>
      <c r="AG36" s="1">
        <f t="shared" ca="1" si="24"/>
        <v>0</v>
      </c>
      <c r="AH36" s="1">
        <f t="shared" ca="1" si="25"/>
        <v>0</v>
      </c>
      <c r="AI36" s="1">
        <f t="shared" ca="1" si="26"/>
        <v>0</v>
      </c>
      <c r="AJ36" s="1">
        <f t="shared" ca="1" si="27"/>
        <v>0</v>
      </c>
      <c r="AK36" s="1">
        <f t="shared" ca="1" si="28"/>
        <v>0</v>
      </c>
      <c r="AL36" s="1">
        <f t="shared" ca="1" si="29"/>
        <v>0</v>
      </c>
      <c r="AM36" s="1">
        <f t="shared" ca="1" si="30"/>
        <v>0</v>
      </c>
      <c r="AN36" s="1">
        <f t="shared" ca="1" si="31"/>
        <v>0</v>
      </c>
      <c r="AO36" s="1">
        <f t="shared" ca="1" si="32"/>
        <v>0</v>
      </c>
      <c r="AP36" s="1">
        <f t="shared" ca="1" si="33"/>
        <v>0</v>
      </c>
      <c r="AQ36" s="1">
        <f t="shared" ca="1" si="34"/>
        <v>0</v>
      </c>
      <c r="AR36" s="25">
        <f t="shared" ca="1" si="35"/>
        <v>0</v>
      </c>
      <c r="AS36" s="1" cm="1">
        <f t="array" aca="1" ref="AS36" ca="1">MMULT($D35:$CC35,INDIRECT("Policy.New!"&amp;AS$3&amp;"4:"&amp;AS$3&amp;"81"))</f>
        <v>0</v>
      </c>
      <c r="AT36" s="25" cm="1">
        <f t="array" aca="1" ref="AT36" ca="1">MMULT($D35:$CC35,INDIRECT("Policy.New!"&amp;AT$3&amp;"4:"&amp;AT$3&amp;"81"))</f>
        <v>0</v>
      </c>
      <c r="AU36" s="161">
        <f>IFERROR(INDEX('CF AUX'!$CY$590:$CY$607,MATCH(IRF.New!AU$5,'CF AUX'!$DA$590:$DA$607,0)),0)</f>
        <v>0</v>
      </c>
      <c r="AV36" s="161">
        <f>IFERROR(INDEX('CF AUX'!$CY$590:$CY$607,MATCH(IRF.New!AV$5,'CF AUX'!$DA$590:$DA$607,0)),0)</f>
        <v>0</v>
      </c>
      <c r="AW36" s="161">
        <f>IFERROR(INDEX('CF AUX'!$CY$590:$CY$607,MATCH(IRF.New!AW$5,'CF AUX'!$DA$590:$DA$607,0)),0)</f>
        <v>0</v>
      </c>
      <c r="AX36" s="161">
        <f>IFERROR(INDEX('CF AUX'!$CY$590:$CY$607,MATCH(IRF.New!AX$5,'CF AUX'!$DA$590:$DA$607,0)),0)</f>
        <v>0</v>
      </c>
      <c r="AY36" s="161">
        <f>IFERROR(INDEX('CF AUX'!$CY$590:$CY$607,MATCH(IRF.New!AY$5,'CF AUX'!$DA$590:$DA$607,0)),0)</f>
        <v>0</v>
      </c>
      <c r="AZ36" s="161">
        <f>IFERROR(INDEX('CF AUX'!$CY$590:$CY$607,MATCH(IRF.New!AZ$5,'CF AUX'!$DA$590:$DA$607,0)),0)</f>
        <v>0</v>
      </c>
      <c r="BA36" s="161">
        <f>IFERROR(INDEX('CF AUX'!$CY$590:$CY$607,MATCH(IRF.New!BA$5,'CF AUX'!$DA$590:$DA$607,0)),0)</f>
        <v>0</v>
      </c>
      <c r="BB36" s="161">
        <f>IFERROR(INDEX('CF AUX'!$CY$590:$CY$607,MATCH(IRF.New!BB$5,'CF AUX'!$DA$590:$DA$607,0)),0)</f>
        <v>0</v>
      </c>
      <c r="BC36" s="161">
        <f>IFERROR(INDEX('CF AUX'!$CY$590:$CY$607,MATCH(IRF.New!BC$5,'CF AUX'!$DA$590:$DA$607,0)),0)</f>
        <v>0</v>
      </c>
      <c r="BD36" s="161">
        <f>IFERROR(INDEX('CF AUX'!$CY$590:$CY$607,MATCH(IRF.New!BD$5,'CF AUX'!$DA$590:$DA$607,0)),0)</f>
        <v>0</v>
      </c>
      <c r="BE36" s="161">
        <f>IFERROR(INDEX('CF AUX'!$CY$590:$CY$607,MATCH(IRF.New!BE$5,'CF AUX'!$DA$590:$DA$607,0)),0)</f>
        <v>0</v>
      </c>
      <c r="BF36" s="161">
        <f>IFERROR(INDEX('CF AUX'!$CY$590:$CY$607,MATCH(IRF.New!BF$5,'CF AUX'!$DA$590:$DA$607,0)),0)</f>
        <v>0</v>
      </c>
      <c r="BG36" s="161">
        <f>IFERROR(INDEX('CF AUX'!$CY$590:$CY$607,MATCH(IRF.New!BG$5,'CF AUX'!$DA$590:$DA$607,0)),0)</f>
        <v>0</v>
      </c>
      <c r="BH36" s="161">
        <f>IFERROR(INDEX('CF AUX'!$CY$590:$CY$607,MATCH(IRF.New!BH$5,'CF AUX'!$DA$590:$DA$607,0)),0)</f>
        <v>0</v>
      </c>
      <c r="BI36" s="161">
        <f>IFERROR(INDEX('CF AUX'!$CY$590:$CY$607,MATCH(IRF.New!BI$5,'CF AUX'!$DA$590:$DA$607,0)),0)</f>
        <v>0</v>
      </c>
      <c r="BJ36" s="161">
        <f>IFERROR(INDEX('CF AUX'!$CY$590:$CY$607,MATCH(IRF.New!BJ$5,'CF AUX'!$DA$590:$DA$607,0)),0)</f>
        <v>0</v>
      </c>
      <c r="BK36" s="161">
        <f>IFERROR(INDEX('CF AUX'!$CY$590:$CY$607,MATCH(IRF.New!BK$5,'CF AUX'!$DA$590:$DA$607,0)),0)</f>
        <v>0</v>
      </c>
      <c r="BL36" s="161">
        <f>IFERROR(INDEX('CF AUX'!$CY$590:$CY$607,MATCH(IRF.New!BL$5,'CF AUX'!$DA$590:$DA$607,0)),0)</f>
        <v>0</v>
      </c>
      <c r="BM36" s="161">
        <f>IFERROR(INDEX('CF AUX'!$CY$590:$CY$607,MATCH(IRF.New!BM$5,'CF AUX'!$DA$590:$DA$607,0)),0)</f>
        <v>0</v>
      </c>
      <c r="BN36" s="161">
        <f>IFERROR(INDEX('CF AUX'!$CY$590:$CY$607,MATCH(IRF.New!BN$5,'CF AUX'!$DA$590:$DA$607,0)),0)</f>
        <v>0</v>
      </c>
      <c r="BO36" s="161">
        <f>IFERROR(INDEX('CF AUX'!$CY$590:$CY$607,MATCH(IRF.New!BO$5,'CF AUX'!$DA$590:$DA$607,0)),0)</f>
        <v>0</v>
      </c>
      <c r="BP36" s="161">
        <f>IFERROR(INDEX('CF AUX'!$CY$590:$CY$607,MATCH(IRF.New!BP$5,'CF AUX'!$DA$590:$DA$607,0)),0)</f>
        <v>0</v>
      </c>
      <c r="BQ36" s="161">
        <f>IFERROR(INDEX('CF AUX'!$CY$590:$CY$607,MATCH(IRF.New!BQ$5,'CF AUX'!$DA$590:$DA$607,0)),0)</f>
        <v>0</v>
      </c>
      <c r="BR36" s="161">
        <f>IFERROR(INDEX('CF AUX'!$CY$590:$CY$607,MATCH(IRF.New!BR$5,'CF AUX'!$DA$590:$DA$607,0)),0)</f>
        <v>0</v>
      </c>
      <c r="BS36" s="161">
        <f>IFERROR(INDEX('CF AUX'!$CY$590:$CY$607,MATCH(IRF.New!BS$5,'CF AUX'!$DA$590:$DA$607,0)),0)</f>
        <v>0</v>
      </c>
      <c r="BT36" s="161">
        <f>IFERROR(INDEX('CF AUX'!$CY$590:$CY$607,MATCH(IRF.New!BT$5,'CF AUX'!$DA$590:$DA$607,0)),0)</f>
        <v>0</v>
      </c>
      <c r="BU36" s="161">
        <f>IFERROR(INDEX('CF AUX'!$CY$590:$CY$607,MATCH(IRF.New!BU$5,'CF AUX'!$DA$590:$DA$607,0)),0)</f>
        <v>0</v>
      </c>
      <c r="BV36" s="161">
        <f>IFERROR(INDEX('CF AUX'!$CY$590:$CY$607,MATCH(IRF.New!BV$5,'CF AUX'!$DA$590:$DA$607,0)),0)</f>
        <v>0</v>
      </c>
      <c r="BW36" s="161">
        <f>IFERROR(INDEX('CF AUX'!$CY$590:$CY$607,MATCH(IRF.New!BW$5,'CF AUX'!$DA$590:$DA$607,0)),0)</f>
        <v>0</v>
      </c>
      <c r="BX36" s="161">
        <f>IFERROR(INDEX('CF AUX'!$CY$590:$CY$607,MATCH(IRF.New!BX$5,'CF AUX'!$DA$590:$DA$607,0)),0)</f>
        <v>0</v>
      </c>
      <c r="BY36" s="161">
        <f>IFERROR(INDEX('CF AUX'!$CY$590:$CY$607,MATCH(IRF.New!BY$5,'CF AUX'!$DA$590:$DA$607,0)),0)</f>
        <v>0</v>
      </c>
      <c r="BZ36" s="161">
        <f>IFERROR(INDEX('CF AUX'!$CY$590:$CY$607,MATCH(IRF.New!BZ$5,'CF AUX'!$DA$590:$DA$607,0)),0)</f>
        <v>0</v>
      </c>
      <c r="CA36" s="161">
        <f>IFERROR(INDEX('CF AUX'!$CY$590:$CY$607,MATCH(IRF.New!CA$5,'CF AUX'!$DA$590:$DA$607,0)),0)</f>
        <v>0</v>
      </c>
      <c r="CB36" s="161">
        <f>IFERROR(INDEX('CF AUX'!$CY$590:$CY$607,MATCH(IRF.New!CB$5,'CF AUX'!$DA$590:$DA$607,0)),0)</f>
        <v>0</v>
      </c>
      <c r="CC36" s="163">
        <f>IFERROR(INDEX('CF AUX'!$CY$590:$CY$607,MATCH(IRF.New!CC$5,'CF AUX'!$DA$590:$DA$607,0)),0)</f>
        <v>0</v>
      </c>
      <c r="CD36" s="1" cm="1">
        <f t="array" aca="1" ref="CD36" ca="1">MMULT($D35:$CC35,INDIRECT("Policy.New!"&amp;CD$3&amp;"4:"&amp;CD$3&amp;"81"))</f>
        <v>0</v>
      </c>
      <c r="CE36" s="1" cm="1">
        <f t="array" aca="1" ref="CE36" ca="1">MMULT($D35:$CC35,INDIRECT("Policy.New!"&amp;CE$3&amp;"4:"&amp;CE$3&amp;"81"))</f>
        <v>0</v>
      </c>
      <c r="CF36" s="1" cm="1">
        <f t="array" aca="1" ref="CF36" ca="1">MMULT($D35:$CC35,INDIRECT("Policy.New!"&amp;CF$3&amp;"4:"&amp;CF$3&amp;"81"))</f>
        <v>0</v>
      </c>
      <c r="CG36" s="1" cm="1">
        <f t="array" aca="1" ref="CG36" ca="1">MMULT($D35:$CC35,INDIRECT("Policy.New!"&amp;CG$3&amp;"4:"&amp;CG$3&amp;"81"))</f>
        <v>0</v>
      </c>
      <c r="CH36" s="1" cm="1">
        <f t="array" aca="1" ref="CH36" ca="1">MMULT($D35:$CC35,INDIRECT("Policy.New!"&amp;CH$3&amp;"4:"&amp;CH$3&amp;"81"))</f>
        <v>0</v>
      </c>
      <c r="CI36" s="1" cm="1">
        <f t="array" aca="1" ref="CI36" ca="1">MMULT($D35:$CC35,INDIRECT("Policy.New!"&amp;CI$3&amp;"4:"&amp;CI$3&amp;"81"))</f>
        <v>0</v>
      </c>
      <c r="CJ36" s="1" cm="1">
        <f t="array" aca="1" ref="CJ36" ca="1">MMULT($D35:$CC35,INDIRECT("Policy.New!"&amp;CJ$3&amp;"4:"&amp;CJ$3&amp;"81"))</f>
        <v>0</v>
      </c>
      <c r="CK36" s="1" cm="1">
        <f t="array" aca="1" ref="CK36" ca="1">MMULT($D35:$CC35,INDIRECT("Policy.New!"&amp;CK$3&amp;"4:"&amp;CK$3&amp;"81"))</f>
        <v>0</v>
      </c>
      <c r="CL36" s="1" cm="1">
        <f t="array" aca="1" ref="CL36" ca="1">MMULT($D35:$CC35,INDIRECT("Policy.New!"&amp;CL$3&amp;"4:"&amp;CL$3&amp;"81"))</f>
        <v>0</v>
      </c>
      <c r="CM36" s="1" cm="1">
        <f t="array" aca="1" ref="CM36" ca="1">MMULT($D35:$CC35,INDIRECT("Policy.New!"&amp;CM$3&amp;"4:"&amp;CM$3&amp;"81"))</f>
        <v>0</v>
      </c>
      <c r="CN36" s="1" cm="1">
        <f t="array" aca="1" ref="CN36" ca="1">MMULT($D35:$CC35,INDIRECT("Policy.New!"&amp;CN$3&amp;"4:"&amp;CN$3&amp;"81"))</f>
        <v>0</v>
      </c>
      <c r="CO36" s="25" cm="1">
        <f t="array" aca="1" ref="CO36" ca="1">MMULT($D35:$CC35,INDIRECT("Policy.New!"&amp;CO$3&amp;"4:"&amp;CO$3&amp;"81"))</f>
        <v>0</v>
      </c>
      <c r="CR36" s="235">
        <f t="shared" si="7"/>
        <v>0</v>
      </c>
      <c r="CS36" s="49" t="s">
        <v>253</v>
      </c>
      <c r="CT36" s="49" t="s">
        <v>253</v>
      </c>
      <c r="CU36" s="49" t="s">
        <v>253</v>
      </c>
      <c r="CV36" s="49" t="s">
        <v>253</v>
      </c>
      <c r="CW36" s="49" t="s">
        <v>253</v>
      </c>
      <c r="CX36" s="49" t="s">
        <v>253</v>
      </c>
      <c r="CY36" s="49" t="s">
        <v>253</v>
      </c>
      <c r="CZ36" s="49" t="s">
        <v>253</v>
      </c>
      <c r="DA36" s="49" t="s">
        <v>253</v>
      </c>
      <c r="DB36" s="49" t="s">
        <v>253</v>
      </c>
      <c r="DC36" s="49" t="s">
        <v>253</v>
      </c>
      <c r="DD36" s="49" t="s">
        <v>253</v>
      </c>
      <c r="DE36" s="49" t="s">
        <v>253</v>
      </c>
      <c r="DF36" s="49" t="s">
        <v>253</v>
      </c>
      <c r="DG36" s="49" t="s">
        <v>253</v>
      </c>
      <c r="DH36" s="49" t="s">
        <v>253</v>
      </c>
      <c r="DI36" s="49" t="s">
        <v>253</v>
      </c>
      <c r="DJ36" s="244" t="s">
        <v>253</v>
      </c>
      <c r="DK36" s="1"/>
      <c r="DM36" s="1">
        <f t="shared" ca="1" si="39"/>
        <v>0</v>
      </c>
      <c r="DN36" s="1">
        <f t="shared" ca="1" si="40"/>
        <v>0</v>
      </c>
      <c r="DO36" s="1">
        <f t="shared" ca="1" si="41"/>
        <v>0</v>
      </c>
      <c r="DP36" s="1">
        <f t="shared" ca="1" si="42"/>
        <v>0</v>
      </c>
      <c r="DQ36" s="1">
        <f t="shared" ca="1" si="43"/>
        <v>0</v>
      </c>
      <c r="DR36" s="1">
        <f t="shared" ca="1" si="44"/>
        <v>0</v>
      </c>
      <c r="DS36" s="1">
        <f t="shared" ca="1" si="5"/>
        <v>0</v>
      </c>
      <c r="DT36" s="1"/>
      <c r="DU36" s="1">
        <f t="shared" ca="1" si="38"/>
        <v>1</v>
      </c>
    </row>
    <row r="37" spans="2:125" x14ac:dyDescent="0.25">
      <c r="B37" s="13">
        <f t="shared" si="1"/>
        <v>37</v>
      </c>
      <c r="C37" s="13">
        <f t="shared" si="11"/>
        <v>24</v>
      </c>
      <c r="D37" s="14" cm="1">
        <f t="array" aca="1" ref="D37" ca="1">MMULT($D36:$CC36,INDIRECT("Policy.New!"&amp;D$3&amp;"4:"&amp;D$3&amp;"81"))</f>
        <v>0</v>
      </c>
      <c r="E37" s="14" cm="1">
        <f t="array" aca="1" ref="E37" ca="1">MMULT($D36:$CC36,INDIRECT("Policy.New!"&amp;E$3&amp;"4:"&amp;E$3&amp;"81"))</f>
        <v>0</v>
      </c>
      <c r="F37" s="14" cm="1">
        <f t="array" aca="1" ref="F37" ca="1">MMULT($D36:$CC36,INDIRECT("Policy.New!"&amp;F$3&amp;"4:"&amp;F$3&amp;"81"))</f>
        <v>0</v>
      </c>
      <c r="G37" s="14" cm="1">
        <f t="array" aca="1" ref="G37" ca="1">MMULT($D36:$CC36,INDIRECT("Policy.New!"&amp;G$3&amp;"4:"&amp;G$3&amp;"81"))</f>
        <v>0</v>
      </c>
      <c r="H37" s="14" cm="1">
        <f t="array" aca="1" ref="H37" ca="1">MMULT($D36:$CC36,INDIRECT("Policy.New!"&amp;H$3&amp;"4:"&amp;H$3&amp;"81"))</f>
        <v>0</v>
      </c>
      <c r="I37" s="14" cm="1">
        <f t="array" aca="1" ref="I37" ca="1">MMULT($D36:$CC36,INDIRECT("Policy.New!"&amp;I$3&amp;"4:"&amp;I$3&amp;"81"))</f>
        <v>0</v>
      </c>
      <c r="J37" s="14" cm="1">
        <f t="array" aca="1" ref="J37" ca="1">MMULT($D36:$CC36,INDIRECT("Policy.New!"&amp;J$3&amp;"4:"&amp;J$3&amp;"81"))</f>
        <v>0</v>
      </c>
      <c r="K37" s="14" cm="1">
        <f t="array" aca="1" ref="K37" ca="1">MMULT($D36:$CC36,INDIRECT("Policy.New!"&amp;K$3&amp;"4:"&amp;K$3&amp;"81"))</f>
        <v>0</v>
      </c>
      <c r="L37" s="14" cm="1">
        <f t="array" aca="1" ref="L37" ca="1">MMULT($D36:$CC36,INDIRECT("Policy.New!"&amp;L$3&amp;"4:"&amp;L$3&amp;"81"))</f>
        <v>0</v>
      </c>
      <c r="M37" s="14" cm="1">
        <f t="array" aca="1" ref="M37" ca="1">MMULT($D36:$CC36,INDIRECT("Policy.New!"&amp;M$3&amp;"4:"&amp;M$3&amp;"81"))</f>
        <v>0</v>
      </c>
      <c r="N37" s="14" cm="1">
        <f t="array" aca="1" ref="N37" ca="1">MMULT($D36:$CC36,INDIRECT("Policy.New!"&amp;N$3&amp;"4:"&amp;N$3&amp;"81"))</f>
        <v>0</v>
      </c>
      <c r="O37" s="14" cm="1">
        <f t="array" aca="1" ref="O37" ca="1">MMULT($D36:$CC36,INDIRECT("Policy.New!"&amp;O$3&amp;"4:"&amp;O$3&amp;"81"))</f>
        <v>0</v>
      </c>
      <c r="P37" s="14" cm="1">
        <f t="array" aca="1" ref="P37" ca="1">MMULT($D36:$CC36,INDIRECT("Policy.New!"&amp;P$3&amp;"4:"&amp;P$3&amp;"81"))</f>
        <v>0</v>
      </c>
      <c r="Q37" s="14" cm="1">
        <f t="array" aca="1" ref="Q37" ca="1">MMULT($D36:$CC36,INDIRECT("Policy.New!"&amp;Q$3&amp;"4:"&amp;Q$3&amp;"81"))</f>
        <v>0</v>
      </c>
      <c r="R37" s="14" cm="1">
        <f t="array" aca="1" ref="R37" ca="1">MMULT($D36:$CC36,INDIRECT("Policy.New!"&amp;R$3&amp;"4:"&amp;R$3&amp;"81"))</f>
        <v>0</v>
      </c>
      <c r="S37" s="14" cm="1">
        <f t="array" aca="1" ref="S37" ca="1">MMULT($D36:$CC36,INDIRECT("Policy.New!"&amp;S$3&amp;"4:"&amp;S$3&amp;"81"))</f>
        <v>0</v>
      </c>
      <c r="T37" s="14" cm="1">
        <f t="array" aca="1" ref="T37" ca="1">MMULT($D36:$CC36,INDIRECT("Policy.New!"&amp;T$3&amp;"4:"&amp;T$3&amp;"81"))</f>
        <v>0</v>
      </c>
      <c r="U37" s="15">
        <f t="shared" ca="1" si="12"/>
        <v>0</v>
      </c>
      <c r="V37" s="14">
        <f t="shared" ca="1" si="13"/>
        <v>0</v>
      </c>
      <c r="W37" s="14">
        <f t="shared" ca="1" si="14"/>
        <v>0</v>
      </c>
      <c r="X37" s="14">
        <f t="shared" ca="1" si="15"/>
        <v>0</v>
      </c>
      <c r="Y37" s="14">
        <f t="shared" ca="1" si="16"/>
        <v>0</v>
      </c>
      <c r="Z37" s="14">
        <f t="shared" ca="1" si="17"/>
        <v>0</v>
      </c>
      <c r="AA37" s="14">
        <f t="shared" ca="1" si="18"/>
        <v>0</v>
      </c>
      <c r="AB37" s="14">
        <f t="shared" ca="1" si="19"/>
        <v>0</v>
      </c>
      <c r="AC37" s="14">
        <f t="shared" ca="1" si="20"/>
        <v>0</v>
      </c>
      <c r="AD37" s="14">
        <f t="shared" ca="1" si="21"/>
        <v>0</v>
      </c>
      <c r="AE37" s="14">
        <f t="shared" ca="1" si="22"/>
        <v>0</v>
      </c>
      <c r="AF37" s="14">
        <f t="shared" ca="1" si="23"/>
        <v>0</v>
      </c>
      <c r="AG37" s="14">
        <f t="shared" ca="1" si="24"/>
        <v>0</v>
      </c>
      <c r="AH37" s="14">
        <f t="shared" ca="1" si="25"/>
        <v>0</v>
      </c>
      <c r="AI37" s="14">
        <f t="shared" ca="1" si="26"/>
        <v>0</v>
      </c>
      <c r="AJ37" s="14">
        <f t="shared" ca="1" si="27"/>
        <v>0</v>
      </c>
      <c r="AK37" s="14">
        <f t="shared" ca="1" si="28"/>
        <v>0</v>
      </c>
      <c r="AL37" s="14">
        <f t="shared" ca="1" si="29"/>
        <v>0</v>
      </c>
      <c r="AM37" s="14">
        <f t="shared" ca="1" si="30"/>
        <v>0</v>
      </c>
      <c r="AN37" s="14">
        <f t="shared" ca="1" si="31"/>
        <v>0</v>
      </c>
      <c r="AO37" s="14">
        <f t="shared" ca="1" si="32"/>
        <v>0</v>
      </c>
      <c r="AP37" s="14">
        <f t="shared" ca="1" si="33"/>
        <v>0</v>
      </c>
      <c r="AQ37" s="14">
        <f t="shared" ca="1" si="34"/>
        <v>0</v>
      </c>
      <c r="AR37" s="26">
        <f t="shared" ca="1" si="35"/>
        <v>0</v>
      </c>
      <c r="AS37" s="14" cm="1">
        <f t="array" aca="1" ref="AS37" ca="1">MMULT($D36:$CC36,INDIRECT("Policy.New!"&amp;AS$3&amp;"4:"&amp;AS$3&amp;"81"))</f>
        <v>0</v>
      </c>
      <c r="AT37" s="26" cm="1">
        <f t="array" aca="1" ref="AT37" ca="1">MMULT($D36:$CC36,INDIRECT("Policy.New!"&amp;AT$3&amp;"4:"&amp;AT$3&amp;"81"))</f>
        <v>0</v>
      </c>
      <c r="AU37" s="164">
        <f>IFERROR(INDEX('CF AUX'!$CY$615:$CY$632,MATCH(IRF.New!AU$5,'CF AUX'!$DA$615:$DA$632,0)),0)</f>
        <v>0</v>
      </c>
      <c r="AV37" s="164">
        <f>IFERROR(INDEX('CF AUX'!$CY$615:$CY$632,MATCH(IRF.New!AV$5,'CF AUX'!$DA$615:$DA$632,0)),0)</f>
        <v>0</v>
      </c>
      <c r="AW37" s="164">
        <f>IFERROR(INDEX('CF AUX'!$CY$615:$CY$632,MATCH(IRF.New!AW$5,'CF AUX'!$DA$615:$DA$632,0)),0)</f>
        <v>0</v>
      </c>
      <c r="AX37" s="164">
        <f>IFERROR(INDEX('CF AUX'!$CY$615:$CY$632,MATCH(IRF.New!AX$5,'CF AUX'!$DA$615:$DA$632,0)),0)</f>
        <v>0</v>
      </c>
      <c r="AY37" s="164">
        <f>IFERROR(INDEX('CF AUX'!$CY$615:$CY$632,MATCH(IRF.New!AY$5,'CF AUX'!$DA$615:$DA$632,0)),0)</f>
        <v>0</v>
      </c>
      <c r="AZ37" s="164">
        <f>IFERROR(INDEX('CF AUX'!$CY$615:$CY$632,MATCH(IRF.New!AZ$5,'CF AUX'!$DA$615:$DA$632,0)),0)</f>
        <v>0</v>
      </c>
      <c r="BA37" s="164">
        <f>IFERROR(INDEX('CF AUX'!$CY$615:$CY$632,MATCH(IRF.New!BA$5,'CF AUX'!$DA$615:$DA$632,0)),0)</f>
        <v>0</v>
      </c>
      <c r="BB37" s="164">
        <f>IFERROR(INDEX('CF AUX'!$CY$615:$CY$632,MATCH(IRF.New!BB$5,'CF AUX'!$DA$615:$DA$632,0)),0)</f>
        <v>0</v>
      </c>
      <c r="BC37" s="164">
        <f>IFERROR(INDEX('CF AUX'!$CY$615:$CY$632,MATCH(IRF.New!BC$5,'CF AUX'!$DA$615:$DA$632,0)),0)</f>
        <v>0</v>
      </c>
      <c r="BD37" s="164">
        <f>IFERROR(INDEX('CF AUX'!$CY$615:$CY$632,MATCH(IRF.New!BD$5,'CF AUX'!$DA$615:$DA$632,0)),0)</f>
        <v>0</v>
      </c>
      <c r="BE37" s="164">
        <f>IFERROR(INDEX('CF AUX'!$CY$615:$CY$632,MATCH(IRF.New!BE$5,'CF AUX'!$DA$615:$DA$632,0)),0)</f>
        <v>0</v>
      </c>
      <c r="BF37" s="164">
        <f>IFERROR(INDEX('CF AUX'!$CY$615:$CY$632,MATCH(IRF.New!BF$5,'CF AUX'!$DA$615:$DA$632,0)),0)</f>
        <v>0</v>
      </c>
      <c r="BG37" s="164">
        <f>IFERROR(INDEX('CF AUX'!$CY$615:$CY$632,MATCH(IRF.New!BG$5,'CF AUX'!$DA$615:$DA$632,0)),0)</f>
        <v>0</v>
      </c>
      <c r="BH37" s="164">
        <f>IFERROR(INDEX('CF AUX'!$CY$615:$CY$632,MATCH(IRF.New!BH$5,'CF AUX'!$DA$615:$DA$632,0)),0)</f>
        <v>0</v>
      </c>
      <c r="BI37" s="164">
        <f>IFERROR(INDEX('CF AUX'!$CY$615:$CY$632,MATCH(IRF.New!BI$5,'CF AUX'!$DA$615:$DA$632,0)),0)</f>
        <v>0</v>
      </c>
      <c r="BJ37" s="164">
        <f>IFERROR(INDEX('CF AUX'!$CY$615:$CY$632,MATCH(IRF.New!BJ$5,'CF AUX'!$DA$615:$DA$632,0)),0)</f>
        <v>0</v>
      </c>
      <c r="BK37" s="164">
        <f>IFERROR(INDEX('CF AUX'!$CY$615:$CY$632,MATCH(IRF.New!BK$5,'CF AUX'!$DA$615:$DA$632,0)),0)</f>
        <v>0</v>
      </c>
      <c r="BL37" s="164">
        <f>IFERROR(INDEX('CF AUX'!$CY$615:$CY$632,MATCH(IRF.New!BL$5,'CF AUX'!$DA$615:$DA$632,0)),0)</f>
        <v>0</v>
      </c>
      <c r="BM37" s="164">
        <f>IFERROR(INDEX('CF AUX'!$CY$615:$CY$632,MATCH(IRF.New!BM$5,'CF AUX'!$DA$615:$DA$632,0)),0)</f>
        <v>0</v>
      </c>
      <c r="BN37" s="164">
        <f>IFERROR(INDEX('CF AUX'!$CY$615:$CY$632,MATCH(IRF.New!BN$5,'CF AUX'!$DA$615:$DA$632,0)),0)</f>
        <v>0</v>
      </c>
      <c r="BO37" s="164">
        <f>IFERROR(INDEX('CF AUX'!$CY$615:$CY$632,MATCH(IRF.New!BO$5,'CF AUX'!$DA$615:$DA$632,0)),0)</f>
        <v>0</v>
      </c>
      <c r="BP37" s="164">
        <f>IFERROR(INDEX('CF AUX'!$CY$615:$CY$632,MATCH(IRF.New!BP$5,'CF AUX'!$DA$615:$DA$632,0)),0)</f>
        <v>0</v>
      </c>
      <c r="BQ37" s="164">
        <f>IFERROR(INDEX('CF AUX'!$CY$615:$CY$632,MATCH(IRF.New!BQ$5,'CF AUX'!$DA$615:$DA$632,0)),0)</f>
        <v>0</v>
      </c>
      <c r="BR37" s="164">
        <f>IFERROR(INDEX('CF AUX'!$CY$615:$CY$632,MATCH(IRF.New!BR$5,'CF AUX'!$DA$615:$DA$632,0)),0)</f>
        <v>0</v>
      </c>
      <c r="BS37" s="164">
        <f>IFERROR(INDEX('CF AUX'!$CY$615:$CY$632,MATCH(IRF.New!BS$5,'CF AUX'!$DA$615:$DA$632,0)),0)</f>
        <v>0</v>
      </c>
      <c r="BT37" s="164">
        <f>IFERROR(INDEX('CF AUX'!$CY$615:$CY$632,MATCH(IRF.New!BT$5,'CF AUX'!$DA$615:$DA$632,0)),0)</f>
        <v>0</v>
      </c>
      <c r="BU37" s="164">
        <f>IFERROR(INDEX('CF AUX'!$CY$615:$CY$632,MATCH(IRF.New!BU$5,'CF AUX'!$DA$615:$DA$632,0)),0)</f>
        <v>0</v>
      </c>
      <c r="BV37" s="164">
        <f>IFERROR(INDEX('CF AUX'!$CY$615:$CY$632,MATCH(IRF.New!BV$5,'CF AUX'!$DA$615:$DA$632,0)),0)</f>
        <v>0</v>
      </c>
      <c r="BW37" s="164">
        <f>IFERROR(INDEX('CF AUX'!$CY$615:$CY$632,MATCH(IRF.New!BW$5,'CF AUX'!$DA$615:$DA$632,0)),0)</f>
        <v>0</v>
      </c>
      <c r="BX37" s="164">
        <f>IFERROR(INDEX('CF AUX'!$CY$615:$CY$632,MATCH(IRF.New!BX$5,'CF AUX'!$DA$615:$DA$632,0)),0)</f>
        <v>0</v>
      </c>
      <c r="BY37" s="164">
        <f>IFERROR(INDEX('CF AUX'!$CY$615:$CY$632,MATCH(IRF.New!BY$5,'CF AUX'!$DA$615:$DA$632,0)),0)</f>
        <v>0</v>
      </c>
      <c r="BZ37" s="164">
        <f>IFERROR(INDEX('CF AUX'!$CY$615:$CY$632,MATCH(IRF.New!BZ$5,'CF AUX'!$DA$615:$DA$632,0)),0)</f>
        <v>0</v>
      </c>
      <c r="CA37" s="164">
        <f>IFERROR(INDEX('CF AUX'!$CY$615:$CY$632,MATCH(IRF.New!CA$5,'CF AUX'!$DA$615:$DA$632,0)),0)</f>
        <v>0</v>
      </c>
      <c r="CB37" s="164">
        <f>IFERROR(INDEX('CF AUX'!$CY$615:$CY$632,MATCH(IRF.New!CB$5,'CF AUX'!$DA$615:$DA$632,0)),0)</f>
        <v>0</v>
      </c>
      <c r="CC37" s="165">
        <f>IFERROR(INDEX('CF AUX'!$CY$615:$CY$632,MATCH(IRF.New!CC$5,'CF AUX'!$DA$615:$DA$632,0)),0)</f>
        <v>0</v>
      </c>
      <c r="CD37" s="14" cm="1">
        <f t="array" aca="1" ref="CD37" ca="1">MMULT($D36:$CC36,INDIRECT("Policy.New!"&amp;CD$3&amp;"4:"&amp;CD$3&amp;"81"))</f>
        <v>0</v>
      </c>
      <c r="CE37" s="14" cm="1">
        <f t="array" aca="1" ref="CE37" ca="1">MMULT($D36:$CC36,INDIRECT("Policy.New!"&amp;CE$3&amp;"4:"&amp;CE$3&amp;"81"))</f>
        <v>0</v>
      </c>
      <c r="CF37" s="14" cm="1">
        <f t="array" aca="1" ref="CF37" ca="1">MMULT($D36:$CC36,INDIRECT("Policy.New!"&amp;CF$3&amp;"4:"&amp;CF$3&amp;"81"))</f>
        <v>0</v>
      </c>
      <c r="CG37" s="14" cm="1">
        <f t="array" aca="1" ref="CG37" ca="1">MMULT($D36:$CC36,INDIRECT("Policy.New!"&amp;CG$3&amp;"4:"&amp;CG$3&amp;"81"))</f>
        <v>0</v>
      </c>
      <c r="CH37" s="14" cm="1">
        <f t="array" aca="1" ref="CH37" ca="1">MMULT($D36:$CC36,INDIRECT("Policy.New!"&amp;CH$3&amp;"4:"&amp;CH$3&amp;"81"))</f>
        <v>0</v>
      </c>
      <c r="CI37" s="14" cm="1">
        <f t="array" aca="1" ref="CI37" ca="1">MMULT($D36:$CC36,INDIRECT("Policy.New!"&amp;CI$3&amp;"4:"&amp;CI$3&amp;"81"))</f>
        <v>0</v>
      </c>
      <c r="CJ37" s="14" cm="1">
        <f t="array" aca="1" ref="CJ37" ca="1">MMULT($D36:$CC36,INDIRECT("Policy.New!"&amp;CJ$3&amp;"4:"&amp;CJ$3&amp;"81"))</f>
        <v>0</v>
      </c>
      <c r="CK37" s="14" cm="1">
        <f t="array" aca="1" ref="CK37" ca="1">MMULT($D36:$CC36,INDIRECT("Policy.New!"&amp;CK$3&amp;"4:"&amp;CK$3&amp;"81"))</f>
        <v>0</v>
      </c>
      <c r="CL37" s="14" cm="1">
        <f t="array" aca="1" ref="CL37" ca="1">MMULT($D36:$CC36,INDIRECT("Policy.New!"&amp;CL$3&amp;"4:"&amp;CL$3&amp;"81"))</f>
        <v>0</v>
      </c>
      <c r="CM37" s="14" cm="1">
        <f t="array" aca="1" ref="CM37" ca="1">MMULT($D36:$CC36,INDIRECT("Policy.New!"&amp;CM$3&amp;"4:"&amp;CM$3&amp;"81"))</f>
        <v>0</v>
      </c>
      <c r="CN37" s="14" cm="1">
        <f t="array" aca="1" ref="CN37" ca="1">MMULT($D36:$CC36,INDIRECT("Policy.New!"&amp;CN$3&amp;"4:"&amp;CN$3&amp;"81"))</f>
        <v>0</v>
      </c>
      <c r="CO37" s="26" cm="1">
        <f t="array" aca="1" ref="CO37" ca="1">MMULT($D36:$CC36,INDIRECT("Policy.New!"&amp;CO$3&amp;"4:"&amp;CO$3&amp;"81"))</f>
        <v>0</v>
      </c>
      <c r="CR37" s="236">
        <f t="shared" si="7"/>
        <v>0</v>
      </c>
      <c r="CS37" s="50" t="s">
        <v>253</v>
      </c>
      <c r="CT37" s="50" t="s">
        <v>253</v>
      </c>
      <c r="CU37" s="50" t="s">
        <v>253</v>
      </c>
      <c r="CV37" s="50" t="s">
        <v>253</v>
      </c>
      <c r="CW37" s="50" t="s">
        <v>253</v>
      </c>
      <c r="CX37" s="50" t="s">
        <v>253</v>
      </c>
      <c r="CY37" s="50" t="s">
        <v>253</v>
      </c>
      <c r="CZ37" s="50" t="s">
        <v>253</v>
      </c>
      <c r="DA37" s="50" t="s">
        <v>253</v>
      </c>
      <c r="DB37" s="50" t="s">
        <v>253</v>
      </c>
      <c r="DC37" s="50" t="s">
        <v>253</v>
      </c>
      <c r="DD37" s="50" t="s">
        <v>253</v>
      </c>
      <c r="DE37" s="50" t="s">
        <v>253</v>
      </c>
      <c r="DF37" s="50" t="s">
        <v>253</v>
      </c>
      <c r="DG37" s="50" t="s">
        <v>253</v>
      </c>
      <c r="DH37" s="50" t="s">
        <v>253</v>
      </c>
      <c r="DI37" s="50" t="s">
        <v>253</v>
      </c>
      <c r="DJ37" s="245" t="s">
        <v>253</v>
      </c>
      <c r="DK37" s="1"/>
      <c r="DM37" s="14">
        <f t="shared" ca="1" si="39"/>
        <v>0</v>
      </c>
      <c r="DN37" s="14">
        <f t="shared" ca="1" si="40"/>
        <v>0</v>
      </c>
      <c r="DO37" s="14">
        <f t="shared" ca="1" si="41"/>
        <v>0</v>
      </c>
      <c r="DP37" s="14">
        <f t="shared" ca="1" si="42"/>
        <v>0</v>
      </c>
      <c r="DQ37" s="14">
        <f t="shared" ca="1" si="43"/>
        <v>0</v>
      </c>
      <c r="DR37" s="14">
        <f t="shared" ca="1" si="44"/>
        <v>0</v>
      </c>
      <c r="DS37" s="14">
        <f t="shared" ca="1" si="5"/>
        <v>0</v>
      </c>
      <c r="DT37" s="1"/>
      <c r="DU37" s="1">
        <f t="shared" ca="1" si="38"/>
        <v>1</v>
      </c>
    </row>
    <row r="38" spans="2:125" x14ac:dyDescent="0.25">
      <c r="DK38" s="1"/>
    </row>
    <row r="39" spans="2:125" x14ac:dyDescent="0.25">
      <c r="DK39" s="1"/>
    </row>
    <row r="40" spans="2:125" x14ac:dyDescent="0.25">
      <c r="B40" s="44"/>
      <c r="CQ40" s="45" t="s">
        <v>226</v>
      </c>
      <c r="CR40" s="45" t="s">
        <v>224</v>
      </c>
      <c r="DK40" s="1"/>
    </row>
    <row r="41" spans="2:125" x14ac:dyDescent="0.25">
      <c r="D41" s="1"/>
      <c r="CQ41" s="57">
        <v>1</v>
      </c>
      <c r="CR41" s="57">
        <f>ROW(CQ41)</f>
        <v>41</v>
      </c>
      <c r="CS41" s="55">
        <f t="shared" ref="CS41:CS64" si="45">IF(ISNUMBER(CS14),1,0)</f>
        <v>0</v>
      </c>
      <c r="CT41" s="55">
        <f>IF(ISNUMBER(CT14),CS41+1,CS41)</f>
        <v>0</v>
      </c>
      <c r="CU41" s="55">
        <f t="shared" ref="CU41:DJ41" si="46">IF(ISNUMBER(CU14),CT41+1,CT41)</f>
        <v>0</v>
      </c>
      <c r="CV41" s="55">
        <f t="shared" si="46"/>
        <v>0</v>
      </c>
      <c r="CW41" s="55">
        <f t="shared" si="46"/>
        <v>0</v>
      </c>
      <c r="CX41" s="55">
        <f t="shared" si="46"/>
        <v>0</v>
      </c>
      <c r="CY41" s="55">
        <f t="shared" si="46"/>
        <v>0</v>
      </c>
      <c r="CZ41" s="55">
        <f t="shared" si="46"/>
        <v>0</v>
      </c>
      <c r="DA41" s="55">
        <f t="shared" si="46"/>
        <v>0</v>
      </c>
      <c r="DB41" s="55">
        <f t="shared" si="46"/>
        <v>0</v>
      </c>
      <c r="DC41" s="55">
        <f t="shared" si="46"/>
        <v>0</v>
      </c>
      <c r="DD41" s="55">
        <f t="shared" si="46"/>
        <v>0</v>
      </c>
      <c r="DE41" s="55">
        <f t="shared" si="46"/>
        <v>0</v>
      </c>
      <c r="DF41" s="55">
        <f t="shared" si="46"/>
        <v>0</v>
      </c>
      <c r="DG41" s="55">
        <f t="shared" si="46"/>
        <v>0</v>
      </c>
      <c r="DH41" s="55">
        <f t="shared" si="46"/>
        <v>0</v>
      </c>
      <c r="DI41" s="55">
        <f t="shared" si="46"/>
        <v>0</v>
      </c>
      <c r="DJ41" s="55">
        <f t="shared" si="46"/>
        <v>0</v>
      </c>
      <c r="DK41" s="1"/>
    </row>
    <row r="42" spans="2:125" x14ac:dyDescent="0.25">
      <c r="D42" s="1"/>
      <c r="CQ42" s="45">
        <f>CQ41+1</f>
        <v>2</v>
      </c>
      <c r="CR42" s="45">
        <f t="shared" ref="CR42:CR64" si="47">ROW(CQ42)</f>
        <v>42</v>
      </c>
      <c r="CS42" s="52">
        <f t="shared" si="45"/>
        <v>0</v>
      </c>
      <c r="CT42" s="52">
        <f t="shared" ref="CT42:DJ42" si="48">IF(ISNUMBER(CT15),CS42+1,CS42)</f>
        <v>0</v>
      </c>
      <c r="CU42" s="52">
        <f t="shared" si="48"/>
        <v>0</v>
      </c>
      <c r="CV42" s="52">
        <f t="shared" si="48"/>
        <v>0</v>
      </c>
      <c r="CW42" s="52">
        <f t="shared" si="48"/>
        <v>0</v>
      </c>
      <c r="CX42" s="52">
        <f t="shared" si="48"/>
        <v>0</v>
      </c>
      <c r="CY42" s="52">
        <f t="shared" si="48"/>
        <v>0</v>
      </c>
      <c r="CZ42" s="52">
        <f t="shared" si="48"/>
        <v>0</v>
      </c>
      <c r="DA42" s="52">
        <f t="shared" si="48"/>
        <v>0</v>
      </c>
      <c r="DB42" s="52">
        <f t="shared" si="48"/>
        <v>0</v>
      </c>
      <c r="DC42" s="52">
        <f t="shared" si="48"/>
        <v>0</v>
      </c>
      <c r="DD42" s="52">
        <f t="shared" si="48"/>
        <v>0</v>
      </c>
      <c r="DE42" s="52">
        <f t="shared" si="48"/>
        <v>0</v>
      </c>
      <c r="DF42" s="52">
        <f t="shared" si="48"/>
        <v>0</v>
      </c>
      <c r="DG42" s="52">
        <f t="shared" si="48"/>
        <v>0</v>
      </c>
      <c r="DH42" s="52">
        <f t="shared" si="48"/>
        <v>0</v>
      </c>
      <c r="DI42" s="52">
        <f t="shared" si="48"/>
        <v>0</v>
      </c>
      <c r="DJ42" s="52">
        <f t="shared" si="48"/>
        <v>0</v>
      </c>
      <c r="DK42" s="1"/>
    </row>
    <row r="43" spans="2:125" x14ac:dyDescent="0.25">
      <c r="D43" s="1"/>
      <c r="CQ43" s="45">
        <f t="shared" ref="CQ43:CQ64" si="49">CQ42+1</f>
        <v>3</v>
      </c>
      <c r="CR43" s="45">
        <f t="shared" si="47"/>
        <v>43</v>
      </c>
      <c r="CS43" s="52">
        <f t="shared" si="45"/>
        <v>0</v>
      </c>
      <c r="CT43" s="52">
        <f t="shared" ref="CT43:DJ43" si="50">IF(ISNUMBER(CT16),CS43+1,CS43)</f>
        <v>0</v>
      </c>
      <c r="CU43" s="52">
        <f t="shared" si="50"/>
        <v>0</v>
      </c>
      <c r="CV43" s="52">
        <f t="shared" si="50"/>
        <v>0</v>
      </c>
      <c r="CW43" s="52">
        <f t="shared" si="50"/>
        <v>0</v>
      </c>
      <c r="CX43" s="52">
        <f t="shared" si="50"/>
        <v>0</v>
      </c>
      <c r="CY43" s="52">
        <f t="shared" si="50"/>
        <v>0</v>
      </c>
      <c r="CZ43" s="52">
        <f t="shared" si="50"/>
        <v>0</v>
      </c>
      <c r="DA43" s="52">
        <f t="shared" si="50"/>
        <v>0</v>
      </c>
      <c r="DB43" s="52">
        <f t="shared" si="50"/>
        <v>0</v>
      </c>
      <c r="DC43" s="52">
        <f t="shared" si="50"/>
        <v>0</v>
      </c>
      <c r="DD43" s="52">
        <f t="shared" si="50"/>
        <v>0</v>
      </c>
      <c r="DE43" s="52">
        <f t="shared" si="50"/>
        <v>0</v>
      </c>
      <c r="DF43" s="52">
        <f t="shared" si="50"/>
        <v>0</v>
      </c>
      <c r="DG43" s="52">
        <f t="shared" si="50"/>
        <v>0</v>
      </c>
      <c r="DH43" s="52">
        <f t="shared" si="50"/>
        <v>0</v>
      </c>
      <c r="DI43" s="52">
        <f t="shared" si="50"/>
        <v>0</v>
      </c>
      <c r="DJ43" s="52">
        <f t="shared" si="50"/>
        <v>0</v>
      </c>
      <c r="DK43" s="1"/>
    </row>
    <row r="44" spans="2:125" x14ac:dyDescent="0.25">
      <c r="D44" s="1"/>
      <c r="CQ44" s="58">
        <f t="shared" si="49"/>
        <v>4</v>
      </c>
      <c r="CR44" s="58">
        <f t="shared" si="47"/>
        <v>44</v>
      </c>
      <c r="CS44" s="56">
        <f t="shared" si="45"/>
        <v>0</v>
      </c>
      <c r="CT44" s="56">
        <f t="shared" ref="CT44:DJ44" si="51">IF(ISNUMBER(CT17),CS44+1,CS44)</f>
        <v>0</v>
      </c>
      <c r="CU44" s="56">
        <f t="shared" si="51"/>
        <v>0</v>
      </c>
      <c r="CV44" s="56">
        <f t="shared" si="51"/>
        <v>0</v>
      </c>
      <c r="CW44" s="56">
        <f t="shared" si="51"/>
        <v>0</v>
      </c>
      <c r="CX44" s="56">
        <f t="shared" si="51"/>
        <v>0</v>
      </c>
      <c r="CY44" s="56">
        <f t="shared" si="51"/>
        <v>0</v>
      </c>
      <c r="CZ44" s="56">
        <f t="shared" si="51"/>
        <v>0</v>
      </c>
      <c r="DA44" s="56">
        <f t="shared" si="51"/>
        <v>0</v>
      </c>
      <c r="DB44" s="56">
        <f t="shared" si="51"/>
        <v>0</v>
      </c>
      <c r="DC44" s="56">
        <f t="shared" si="51"/>
        <v>0</v>
      </c>
      <c r="DD44" s="56">
        <f t="shared" si="51"/>
        <v>0</v>
      </c>
      <c r="DE44" s="56">
        <f t="shared" si="51"/>
        <v>0</v>
      </c>
      <c r="DF44" s="56">
        <f t="shared" si="51"/>
        <v>0</v>
      </c>
      <c r="DG44" s="56">
        <f t="shared" si="51"/>
        <v>0</v>
      </c>
      <c r="DH44" s="56">
        <f t="shared" si="51"/>
        <v>0</v>
      </c>
      <c r="DI44" s="56">
        <f t="shared" si="51"/>
        <v>0</v>
      </c>
      <c r="DJ44" s="56">
        <f t="shared" si="51"/>
        <v>0</v>
      </c>
    </row>
    <row r="45" spans="2:125" x14ac:dyDescent="0.25">
      <c r="D45" s="1"/>
      <c r="CQ45" s="57">
        <f t="shared" si="49"/>
        <v>5</v>
      </c>
      <c r="CR45" s="57">
        <f t="shared" si="47"/>
        <v>45</v>
      </c>
      <c r="CS45" s="55">
        <f t="shared" si="45"/>
        <v>0</v>
      </c>
      <c r="CT45" s="55">
        <f t="shared" ref="CT45:DJ45" si="52">IF(ISNUMBER(CT18),CS45+1,CS45)</f>
        <v>0</v>
      </c>
      <c r="CU45" s="55">
        <f t="shared" si="52"/>
        <v>0</v>
      </c>
      <c r="CV45" s="55">
        <f t="shared" si="52"/>
        <v>0</v>
      </c>
      <c r="CW45" s="55">
        <f t="shared" si="52"/>
        <v>0</v>
      </c>
      <c r="CX45" s="55">
        <f t="shared" si="52"/>
        <v>0</v>
      </c>
      <c r="CY45" s="55">
        <f t="shared" si="52"/>
        <v>0</v>
      </c>
      <c r="CZ45" s="55">
        <f t="shared" si="52"/>
        <v>0</v>
      </c>
      <c r="DA45" s="55">
        <f t="shared" si="52"/>
        <v>0</v>
      </c>
      <c r="DB45" s="55">
        <f t="shared" si="52"/>
        <v>0</v>
      </c>
      <c r="DC45" s="55">
        <f t="shared" si="52"/>
        <v>0</v>
      </c>
      <c r="DD45" s="55">
        <f t="shared" si="52"/>
        <v>0</v>
      </c>
      <c r="DE45" s="55">
        <f t="shared" si="52"/>
        <v>0</v>
      </c>
      <c r="DF45" s="55">
        <f t="shared" si="52"/>
        <v>0</v>
      </c>
      <c r="DG45" s="55">
        <f t="shared" si="52"/>
        <v>0</v>
      </c>
      <c r="DH45" s="55">
        <f t="shared" si="52"/>
        <v>0</v>
      </c>
      <c r="DI45" s="55">
        <f t="shared" si="52"/>
        <v>0</v>
      </c>
      <c r="DJ45" s="55">
        <f t="shared" si="52"/>
        <v>0</v>
      </c>
    </row>
    <row r="46" spans="2:125" x14ac:dyDescent="0.25">
      <c r="D46" s="1"/>
      <c r="CQ46" s="45">
        <f t="shared" si="49"/>
        <v>6</v>
      </c>
      <c r="CR46" s="45">
        <f t="shared" si="47"/>
        <v>46</v>
      </c>
      <c r="CS46" s="52">
        <f t="shared" si="45"/>
        <v>0</v>
      </c>
      <c r="CT46" s="52">
        <f t="shared" ref="CT46:DJ46" si="53">IF(ISNUMBER(CT19),CS46+1,CS46)</f>
        <v>0</v>
      </c>
      <c r="CU46" s="52">
        <f t="shared" si="53"/>
        <v>0</v>
      </c>
      <c r="CV46" s="52">
        <f t="shared" si="53"/>
        <v>0</v>
      </c>
      <c r="CW46" s="52">
        <f t="shared" si="53"/>
        <v>0</v>
      </c>
      <c r="CX46" s="52">
        <f t="shared" si="53"/>
        <v>0</v>
      </c>
      <c r="CY46" s="52">
        <f t="shared" si="53"/>
        <v>0</v>
      </c>
      <c r="CZ46" s="52">
        <f t="shared" si="53"/>
        <v>0</v>
      </c>
      <c r="DA46" s="52">
        <f t="shared" si="53"/>
        <v>0</v>
      </c>
      <c r="DB46" s="52">
        <f t="shared" si="53"/>
        <v>0</v>
      </c>
      <c r="DC46" s="52">
        <f t="shared" si="53"/>
        <v>0</v>
      </c>
      <c r="DD46" s="52">
        <f t="shared" si="53"/>
        <v>0</v>
      </c>
      <c r="DE46" s="52">
        <f t="shared" si="53"/>
        <v>0</v>
      </c>
      <c r="DF46" s="52">
        <f t="shared" si="53"/>
        <v>0</v>
      </c>
      <c r="DG46" s="52">
        <f t="shared" si="53"/>
        <v>0</v>
      </c>
      <c r="DH46" s="52">
        <f t="shared" si="53"/>
        <v>0</v>
      </c>
      <c r="DI46" s="52">
        <f t="shared" si="53"/>
        <v>0</v>
      </c>
      <c r="DJ46" s="52">
        <f t="shared" si="53"/>
        <v>0</v>
      </c>
    </row>
    <row r="47" spans="2:125" x14ac:dyDescent="0.25">
      <c r="D47" s="1"/>
      <c r="CQ47" s="45">
        <f t="shared" si="49"/>
        <v>7</v>
      </c>
      <c r="CR47" s="45">
        <f t="shared" si="47"/>
        <v>47</v>
      </c>
      <c r="CS47" s="52">
        <f t="shared" si="45"/>
        <v>0</v>
      </c>
      <c r="CT47" s="52">
        <f t="shared" ref="CT47:DJ47" si="54">IF(ISNUMBER(CT20),CS47+1,CS47)</f>
        <v>0</v>
      </c>
      <c r="CU47" s="52">
        <f t="shared" si="54"/>
        <v>0</v>
      </c>
      <c r="CV47" s="52">
        <f t="shared" si="54"/>
        <v>0</v>
      </c>
      <c r="CW47" s="52">
        <f t="shared" si="54"/>
        <v>0</v>
      </c>
      <c r="CX47" s="52">
        <f t="shared" si="54"/>
        <v>0</v>
      </c>
      <c r="CY47" s="52">
        <f t="shared" si="54"/>
        <v>0</v>
      </c>
      <c r="CZ47" s="52">
        <f t="shared" si="54"/>
        <v>0</v>
      </c>
      <c r="DA47" s="52">
        <f t="shared" si="54"/>
        <v>0</v>
      </c>
      <c r="DB47" s="52">
        <f t="shared" si="54"/>
        <v>0</v>
      </c>
      <c r="DC47" s="52">
        <f t="shared" si="54"/>
        <v>0</v>
      </c>
      <c r="DD47" s="52">
        <f t="shared" si="54"/>
        <v>0</v>
      </c>
      <c r="DE47" s="52">
        <f t="shared" si="54"/>
        <v>0</v>
      </c>
      <c r="DF47" s="52">
        <f t="shared" si="54"/>
        <v>0</v>
      </c>
      <c r="DG47" s="52">
        <f t="shared" si="54"/>
        <v>0</v>
      </c>
      <c r="DH47" s="52">
        <f t="shared" si="54"/>
        <v>0</v>
      </c>
      <c r="DI47" s="52">
        <f t="shared" si="54"/>
        <v>0</v>
      </c>
      <c r="DJ47" s="52">
        <f t="shared" si="54"/>
        <v>0</v>
      </c>
    </row>
    <row r="48" spans="2:125" x14ac:dyDescent="0.25">
      <c r="D48" s="1"/>
      <c r="CQ48" s="58">
        <f t="shared" si="49"/>
        <v>8</v>
      </c>
      <c r="CR48" s="58">
        <f t="shared" si="47"/>
        <v>48</v>
      </c>
      <c r="CS48" s="56">
        <f t="shared" si="45"/>
        <v>0</v>
      </c>
      <c r="CT48" s="56">
        <f t="shared" ref="CT48:DJ48" si="55">IF(ISNUMBER(CT21),CS48+1,CS48)</f>
        <v>0</v>
      </c>
      <c r="CU48" s="56">
        <f t="shared" si="55"/>
        <v>0</v>
      </c>
      <c r="CV48" s="56">
        <f t="shared" si="55"/>
        <v>0</v>
      </c>
      <c r="CW48" s="56">
        <f t="shared" si="55"/>
        <v>0</v>
      </c>
      <c r="CX48" s="56">
        <f t="shared" si="55"/>
        <v>0</v>
      </c>
      <c r="CY48" s="56">
        <f t="shared" si="55"/>
        <v>0</v>
      </c>
      <c r="CZ48" s="56">
        <f t="shared" si="55"/>
        <v>0</v>
      </c>
      <c r="DA48" s="56">
        <f t="shared" si="55"/>
        <v>0</v>
      </c>
      <c r="DB48" s="56">
        <f t="shared" si="55"/>
        <v>0</v>
      </c>
      <c r="DC48" s="56">
        <f t="shared" si="55"/>
        <v>0</v>
      </c>
      <c r="DD48" s="56">
        <f t="shared" si="55"/>
        <v>0</v>
      </c>
      <c r="DE48" s="56">
        <f t="shared" si="55"/>
        <v>0</v>
      </c>
      <c r="DF48" s="56">
        <f t="shared" si="55"/>
        <v>0</v>
      </c>
      <c r="DG48" s="56">
        <f t="shared" si="55"/>
        <v>0</v>
      </c>
      <c r="DH48" s="56">
        <f t="shared" si="55"/>
        <v>0</v>
      </c>
      <c r="DI48" s="56">
        <f t="shared" si="55"/>
        <v>0</v>
      </c>
      <c r="DJ48" s="56">
        <f t="shared" si="55"/>
        <v>0</v>
      </c>
    </row>
    <row r="49" spans="4:114" x14ac:dyDescent="0.25">
      <c r="D49" s="1"/>
      <c r="CQ49" s="57">
        <f t="shared" si="49"/>
        <v>9</v>
      </c>
      <c r="CR49" s="57">
        <f t="shared" si="47"/>
        <v>49</v>
      </c>
      <c r="CS49" s="55">
        <f t="shared" si="45"/>
        <v>0</v>
      </c>
      <c r="CT49" s="55">
        <f t="shared" ref="CT49:DJ49" si="56">IF(ISNUMBER(CT22),CS49+1,CS49)</f>
        <v>0</v>
      </c>
      <c r="CU49" s="55">
        <f t="shared" si="56"/>
        <v>0</v>
      </c>
      <c r="CV49" s="55">
        <f t="shared" si="56"/>
        <v>0</v>
      </c>
      <c r="CW49" s="55">
        <f t="shared" si="56"/>
        <v>0</v>
      </c>
      <c r="CX49" s="55">
        <f t="shared" si="56"/>
        <v>0</v>
      </c>
      <c r="CY49" s="55">
        <f t="shared" si="56"/>
        <v>0</v>
      </c>
      <c r="CZ49" s="55">
        <f t="shared" si="56"/>
        <v>0</v>
      </c>
      <c r="DA49" s="55">
        <f t="shared" si="56"/>
        <v>0</v>
      </c>
      <c r="DB49" s="55">
        <f t="shared" si="56"/>
        <v>0</v>
      </c>
      <c r="DC49" s="55">
        <f t="shared" si="56"/>
        <v>0</v>
      </c>
      <c r="DD49" s="55">
        <f t="shared" si="56"/>
        <v>0</v>
      </c>
      <c r="DE49" s="55">
        <f t="shared" si="56"/>
        <v>0</v>
      </c>
      <c r="DF49" s="55">
        <f t="shared" si="56"/>
        <v>0</v>
      </c>
      <c r="DG49" s="55">
        <f t="shared" si="56"/>
        <v>0</v>
      </c>
      <c r="DH49" s="55">
        <f t="shared" si="56"/>
        <v>0</v>
      </c>
      <c r="DI49" s="55">
        <f t="shared" si="56"/>
        <v>0</v>
      </c>
      <c r="DJ49" s="55">
        <f t="shared" si="56"/>
        <v>0</v>
      </c>
    </row>
    <row r="50" spans="4:114" x14ac:dyDescent="0.25">
      <c r="D50" s="1"/>
      <c r="CQ50" s="45">
        <f t="shared" si="49"/>
        <v>10</v>
      </c>
      <c r="CR50" s="45">
        <f t="shared" si="47"/>
        <v>50</v>
      </c>
      <c r="CS50" s="52">
        <f t="shared" si="45"/>
        <v>0</v>
      </c>
      <c r="CT50" s="52">
        <f t="shared" ref="CT50:DJ50" si="57">IF(ISNUMBER(CT23),CS50+1,CS50)</f>
        <v>0</v>
      </c>
      <c r="CU50" s="52">
        <f t="shared" si="57"/>
        <v>0</v>
      </c>
      <c r="CV50" s="52">
        <f t="shared" si="57"/>
        <v>0</v>
      </c>
      <c r="CW50" s="52">
        <f t="shared" si="57"/>
        <v>0</v>
      </c>
      <c r="CX50" s="52">
        <f t="shared" si="57"/>
        <v>0</v>
      </c>
      <c r="CY50" s="52">
        <f t="shared" si="57"/>
        <v>0</v>
      </c>
      <c r="CZ50" s="52">
        <f t="shared" si="57"/>
        <v>0</v>
      </c>
      <c r="DA50" s="52">
        <f t="shared" si="57"/>
        <v>0</v>
      </c>
      <c r="DB50" s="52">
        <f t="shared" si="57"/>
        <v>0</v>
      </c>
      <c r="DC50" s="52">
        <f t="shared" si="57"/>
        <v>0</v>
      </c>
      <c r="DD50" s="52">
        <f t="shared" si="57"/>
        <v>0</v>
      </c>
      <c r="DE50" s="52">
        <f t="shared" si="57"/>
        <v>0</v>
      </c>
      <c r="DF50" s="52">
        <f t="shared" si="57"/>
        <v>0</v>
      </c>
      <c r="DG50" s="52">
        <f t="shared" si="57"/>
        <v>0</v>
      </c>
      <c r="DH50" s="52">
        <f t="shared" si="57"/>
        <v>0</v>
      </c>
      <c r="DI50" s="52">
        <f t="shared" si="57"/>
        <v>0</v>
      </c>
      <c r="DJ50" s="52">
        <f t="shared" si="57"/>
        <v>0</v>
      </c>
    </row>
    <row r="51" spans="4:114" x14ac:dyDescent="0.25">
      <c r="D51" s="1"/>
      <c r="CQ51" s="45">
        <f t="shared" si="49"/>
        <v>11</v>
      </c>
      <c r="CR51" s="45">
        <f t="shared" si="47"/>
        <v>51</v>
      </c>
      <c r="CS51" s="52">
        <f t="shared" si="45"/>
        <v>0</v>
      </c>
      <c r="CT51" s="52">
        <f t="shared" ref="CT51:DJ51" si="58">IF(ISNUMBER(CT24),CS51+1,CS51)</f>
        <v>0</v>
      </c>
      <c r="CU51" s="52">
        <f t="shared" si="58"/>
        <v>0</v>
      </c>
      <c r="CV51" s="52">
        <f t="shared" si="58"/>
        <v>0</v>
      </c>
      <c r="CW51" s="52">
        <f t="shared" si="58"/>
        <v>0</v>
      </c>
      <c r="CX51" s="52">
        <f t="shared" si="58"/>
        <v>0</v>
      </c>
      <c r="CY51" s="52">
        <f t="shared" si="58"/>
        <v>0</v>
      </c>
      <c r="CZ51" s="52">
        <f t="shared" si="58"/>
        <v>0</v>
      </c>
      <c r="DA51" s="52">
        <f t="shared" si="58"/>
        <v>0</v>
      </c>
      <c r="DB51" s="52">
        <f t="shared" si="58"/>
        <v>0</v>
      </c>
      <c r="DC51" s="52">
        <f t="shared" si="58"/>
        <v>0</v>
      </c>
      <c r="DD51" s="52">
        <f t="shared" si="58"/>
        <v>0</v>
      </c>
      <c r="DE51" s="52">
        <f t="shared" si="58"/>
        <v>0</v>
      </c>
      <c r="DF51" s="52">
        <f t="shared" si="58"/>
        <v>0</v>
      </c>
      <c r="DG51" s="52">
        <f t="shared" si="58"/>
        <v>0</v>
      </c>
      <c r="DH51" s="52">
        <f t="shared" si="58"/>
        <v>0</v>
      </c>
      <c r="DI51" s="52">
        <f t="shared" si="58"/>
        <v>0</v>
      </c>
      <c r="DJ51" s="52">
        <f t="shared" si="58"/>
        <v>0</v>
      </c>
    </row>
    <row r="52" spans="4:114" x14ac:dyDescent="0.25">
      <c r="D52" s="1"/>
      <c r="CQ52" s="58">
        <f t="shared" si="49"/>
        <v>12</v>
      </c>
      <c r="CR52" s="58">
        <f t="shared" si="47"/>
        <v>52</v>
      </c>
      <c r="CS52" s="56">
        <f t="shared" si="45"/>
        <v>0</v>
      </c>
      <c r="CT52" s="56">
        <f t="shared" ref="CT52:DJ52" si="59">IF(ISNUMBER(CT25),CS52+1,CS52)</f>
        <v>0</v>
      </c>
      <c r="CU52" s="56">
        <f t="shared" si="59"/>
        <v>0</v>
      </c>
      <c r="CV52" s="56">
        <f t="shared" si="59"/>
        <v>0</v>
      </c>
      <c r="CW52" s="56">
        <f t="shared" si="59"/>
        <v>0</v>
      </c>
      <c r="CX52" s="56">
        <f t="shared" si="59"/>
        <v>0</v>
      </c>
      <c r="CY52" s="56">
        <f t="shared" si="59"/>
        <v>0</v>
      </c>
      <c r="CZ52" s="56">
        <f t="shared" si="59"/>
        <v>0</v>
      </c>
      <c r="DA52" s="56">
        <f t="shared" si="59"/>
        <v>0</v>
      </c>
      <c r="DB52" s="56">
        <f t="shared" si="59"/>
        <v>0</v>
      </c>
      <c r="DC52" s="56">
        <f t="shared" si="59"/>
        <v>0</v>
      </c>
      <c r="DD52" s="56">
        <f t="shared" si="59"/>
        <v>0</v>
      </c>
      <c r="DE52" s="56">
        <f t="shared" si="59"/>
        <v>0</v>
      </c>
      <c r="DF52" s="56">
        <f t="shared" si="59"/>
        <v>0</v>
      </c>
      <c r="DG52" s="56">
        <f t="shared" si="59"/>
        <v>0</v>
      </c>
      <c r="DH52" s="56">
        <f t="shared" si="59"/>
        <v>0</v>
      </c>
      <c r="DI52" s="56">
        <f t="shared" si="59"/>
        <v>0</v>
      </c>
      <c r="DJ52" s="56">
        <f t="shared" si="59"/>
        <v>0</v>
      </c>
    </row>
    <row r="53" spans="4:114" x14ac:dyDescent="0.25">
      <c r="D53" s="1"/>
      <c r="CQ53" s="57">
        <f t="shared" si="49"/>
        <v>13</v>
      </c>
      <c r="CR53" s="57">
        <f t="shared" si="47"/>
        <v>53</v>
      </c>
      <c r="CS53" s="55">
        <f t="shared" si="45"/>
        <v>0</v>
      </c>
      <c r="CT53" s="55">
        <f t="shared" ref="CT53:DJ53" si="60">IF(ISNUMBER(CT26),CS53+1,CS53)</f>
        <v>0</v>
      </c>
      <c r="CU53" s="55">
        <f t="shared" si="60"/>
        <v>0</v>
      </c>
      <c r="CV53" s="55">
        <f t="shared" si="60"/>
        <v>0</v>
      </c>
      <c r="CW53" s="55">
        <f t="shared" si="60"/>
        <v>0</v>
      </c>
      <c r="CX53" s="55">
        <f t="shared" si="60"/>
        <v>0</v>
      </c>
      <c r="CY53" s="55">
        <f t="shared" si="60"/>
        <v>0</v>
      </c>
      <c r="CZ53" s="55">
        <f t="shared" si="60"/>
        <v>0</v>
      </c>
      <c r="DA53" s="55">
        <f t="shared" si="60"/>
        <v>0</v>
      </c>
      <c r="DB53" s="55">
        <f t="shared" si="60"/>
        <v>0</v>
      </c>
      <c r="DC53" s="55">
        <f t="shared" si="60"/>
        <v>0</v>
      </c>
      <c r="DD53" s="55">
        <f t="shared" si="60"/>
        <v>0</v>
      </c>
      <c r="DE53" s="55">
        <f t="shared" si="60"/>
        <v>0</v>
      </c>
      <c r="DF53" s="55">
        <f t="shared" si="60"/>
        <v>0</v>
      </c>
      <c r="DG53" s="55">
        <f t="shared" si="60"/>
        <v>0</v>
      </c>
      <c r="DH53" s="55">
        <f t="shared" si="60"/>
        <v>0</v>
      </c>
      <c r="DI53" s="55">
        <f t="shared" si="60"/>
        <v>0</v>
      </c>
      <c r="DJ53" s="55">
        <f t="shared" si="60"/>
        <v>0</v>
      </c>
    </row>
    <row r="54" spans="4:114" x14ac:dyDescent="0.25">
      <c r="D54" s="1"/>
      <c r="CQ54" s="45">
        <f t="shared" si="49"/>
        <v>14</v>
      </c>
      <c r="CR54" s="45">
        <f t="shared" si="47"/>
        <v>54</v>
      </c>
      <c r="CS54" s="52">
        <f t="shared" si="45"/>
        <v>0</v>
      </c>
      <c r="CT54" s="52">
        <f t="shared" ref="CT54:DJ54" si="61">IF(ISNUMBER(CT27),CS54+1,CS54)</f>
        <v>0</v>
      </c>
      <c r="CU54" s="52">
        <f t="shared" si="61"/>
        <v>0</v>
      </c>
      <c r="CV54" s="52">
        <f t="shared" si="61"/>
        <v>0</v>
      </c>
      <c r="CW54" s="52">
        <f t="shared" si="61"/>
        <v>0</v>
      </c>
      <c r="CX54" s="52">
        <f t="shared" si="61"/>
        <v>0</v>
      </c>
      <c r="CY54" s="52">
        <f t="shared" si="61"/>
        <v>0</v>
      </c>
      <c r="CZ54" s="52">
        <f t="shared" si="61"/>
        <v>0</v>
      </c>
      <c r="DA54" s="52">
        <f t="shared" si="61"/>
        <v>0</v>
      </c>
      <c r="DB54" s="52">
        <f t="shared" si="61"/>
        <v>0</v>
      </c>
      <c r="DC54" s="52">
        <f t="shared" si="61"/>
        <v>0</v>
      </c>
      <c r="DD54" s="52">
        <f t="shared" si="61"/>
        <v>0</v>
      </c>
      <c r="DE54" s="52">
        <f t="shared" si="61"/>
        <v>0</v>
      </c>
      <c r="DF54" s="52">
        <f t="shared" si="61"/>
        <v>0</v>
      </c>
      <c r="DG54" s="52">
        <f t="shared" si="61"/>
        <v>0</v>
      </c>
      <c r="DH54" s="52">
        <f t="shared" si="61"/>
        <v>0</v>
      </c>
      <c r="DI54" s="52">
        <f t="shared" si="61"/>
        <v>0</v>
      </c>
      <c r="DJ54" s="52">
        <f t="shared" si="61"/>
        <v>0</v>
      </c>
    </row>
    <row r="55" spans="4:114" x14ac:dyDescent="0.25">
      <c r="D55" s="1"/>
      <c r="CQ55" s="45">
        <f t="shared" si="49"/>
        <v>15</v>
      </c>
      <c r="CR55" s="45">
        <f t="shared" si="47"/>
        <v>55</v>
      </c>
      <c r="CS55" s="52">
        <f t="shared" si="45"/>
        <v>0</v>
      </c>
      <c r="CT55" s="52">
        <f t="shared" ref="CT55:DJ55" si="62">IF(ISNUMBER(CT28),CS55+1,CS55)</f>
        <v>0</v>
      </c>
      <c r="CU55" s="52">
        <f t="shared" si="62"/>
        <v>0</v>
      </c>
      <c r="CV55" s="52">
        <f t="shared" si="62"/>
        <v>0</v>
      </c>
      <c r="CW55" s="52">
        <f t="shared" si="62"/>
        <v>0</v>
      </c>
      <c r="CX55" s="52">
        <f t="shared" si="62"/>
        <v>0</v>
      </c>
      <c r="CY55" s="52">
        <f t="shared" si="62"/>
        <v>0</v>
      </c>
      <c r="CZ55" s="52">
        <f t="shared" si="62"/>
        <v>0</v>
      </c>
      <c r="DA55" s="52">
        <f t="shared" si="62"/>
        <v>0</v>
      </c>
      <c r="DB55" s="52">
        <f t="shared" si="62"/>
        <v>0</v>
      </c>
      <c r="DC55" s="52">
        <f t="shared" si="62"/>
        <v>0</v>
      </c>
      <c r="DD55" s="52">
        <f t="shared" si="62"/>
        <v>0</v>
      </c>
      <c r="DE55" s="52">
        <f t="shared" si="62"/>
        <v>0</v>
      </c>
      <c r="DF55" s="52">
        <f t="shared" si="62"/>
        <v>0</v>
      </c>
      <c r="DG55" s="52">
        <f t="shared" si="62"/>
        <v>0</v>
      </c>
      <c r="DH55" s="52">
        <f t="shared" si="62"/>
        <v>0</v>
      </c>
      <c r="DI55" s="52">
        <f t="shared" si="62"/>
        <v>0</v>
      </c>
      <c r="DJ55" s="52">
        <f t="shared" si="62"/>
        <v>0</v>
      </c>
    </row>
    <row r="56" spans="4:114" x14ac:dyDescent="0.25">
      <c r="D56" s="1"/>
      <c r="CQ56" s="58">
        <f t="shared" si="49"/>
        <v>16</v>
      </c>
      <c r="CR56" s="58">
        <f t="shared" si="47"/>
        <v>56</v>
      </c>
      <c r="CS56" s="56">
        <f t="shared" si="45"/>
        <v>0</v>
      </c>
      <c r="CT56" s="56">
        <f t="shared" ref="CT56:DJ56" si="63">IF(ISNUMBER(CT29),CS56+1,CS56)</f>
        <v>0</v>
      </c>
      <c r="CU56" s="56">
        <f t="shared" si="63"/>
        <v>0</v>
      </c>
      <c r="CV56" s="56">
        <f t="shared" si="63"/>
        <v>0</v>
      </c>
      <c r="CW56" s="56">
        <f t="shared" si="63"/>
        <v>0</v>
      </c>
      <c r="CX56" s="56">
        <f t="shared" si="63"/>
        <v>0</v>
      </c>
      <c r="CY56" s="56">
        <f t="shared" si="63"/>
        <v>0</v>
      </c>
      <c r="CZ56" s="56">
        <f t="shared" si="63"/>
        <v>0</v>
      </c>
      <c r="DA56" s="56">
        <f t="shared" si="63"/>
        <v>0</v>
      </c>
      <c r="DB56" s="56">
        <f t="shared" si="63"/>
        <v>0</v>
      </c>
      <c r="DC56" s="56">
        <f t="shared" si="63"/>
        <v>0</v>
      </c>
      <c r="DD56" s="56">
        <f t="shared" si="63"/>
        <v>0</v>
      </c>
      <c r="DE56" s="56">
        <f t="shared" si="63"/>
        <v>0</v>
      </c>
      <c r="DF56" s="56">
        <f t="shared" si="63"/>
        <v>0</v>
      </c>
      <c r="DG56" s="56">
        <f t="shared" si="63"/>
        <v>0</v>
      </c>
      <c r="DH56" s="56">
        <f t="shared" si="63"/>
        <v>0</v>
      </c>
      <c r="DI56" s="56">
        <f t="shared" si="63"/>
        <v>0</v>
      </c>
      <c r="DJ56" s="56">
        <f t="shared" si="63"/>
        <v>0</v>
      </c>
    </row>
    <row r="57" spans="4:114" x14ac:dyDescent="0.25">
      <c r="D57" s="1"/>
      <c r="CQ57" s="57">
        <f t="shared" si="49"/>
        <v>17</v>
      </c>
      <c r="CR57" s="57">
        <f t="shared" si="47"/>
        <v>57</v>
      </c>
      <c r="CS57" s="55">
        <f t="shared" si="45"/>
        <v>0</v>
      </c>
      <c r="CT57" s="55">
        <f t="shared" ref="CT57:DJ57" si="64">IF(ISNUMBER(CT30),CS57+1,CS57)</f>
        <v>0</v>
      </c>
      <c r="CU57" s="55">
        <f t="shared" si="64"/>
        <v>0</v>
      </c>
      <c r="CV57" s="55">
        <f t="shared" si="64"/>
        <v>0</v>
      </c>
      <c r="CW57" s="55">
        <f t="shared" si="64"/>
        <v>0</v>
      </c>
      <c r="CX57" s="55">
        <f t="shared" si="64"/>
        <v>0</v>
      </c>
      <c r="CY57" s="55">
        <f t="shared" si="64"/>
        <v>0</v>
      </c>
      <c r="CZ57" s="55">
        <f t="shared" si="64"/>
        <v>0</v>
      </c>
      <c r="DA57" s="55">
        <f t="shared" si="64"/>
        <v>0</v>
      </c>
      <c r="DB57" s="55">
        <f t="shared" si="64"/>
        <v>0</v>
      </c>
      <c r="DC57" s="55">
        <f t="shared" si="64"/>
        <v>0</v>
      </c>
      <c r="DD57" s="55">
        <f t="shared" si="64"/>
        <v>0</v>
      </c>
      <c r="DE57" s="55">
        <f t="shared" si="64"/>
        <v>0</v>
      </c>
      <c r="DF57" s="55">
        <f t="shared" si="64"/>
        <v>0</v>
      </c>
      <c r="DG57" s="55">
        <f t="shared" si="64"/>
        <v>0</v>
      </c>
      <c r="DH57" s="55">
        <f t="shared" si="64"/>
        <v>0</v>
      </c>
      <c r="DI57" s="55">
        <f t="shared" si="64"/>
        <v>0</v>
      </c>
      <c r="DJ57" s="55">
        <f t="shared" si="64"/>
        <v>0</v>
      </c>
    </row>
    <row r="58" spans="4:114" x14ac:dyDescent="0.25">
      <c r="D58" s="1"/>
      <c r="CQ58" s="45">
        <f t="shared" si="49"/>
        <v>18</v>
      </c>
      <c r="CR58" s="45">
        <f t="shared" si="47"/>
        <v>58</v>
      </c>
      <c r="CS58" s="52">
        <f t="shared" si="45"/>
        <v>0</v>
      </c>
      <c r="CT58" s="52">
        <f t="shared" ref="CT58:DJ58" si="65">IF(ISNUMBER(CT31),CS58+1,CS58)</f>
        <v>0</v>
      </c>
      <c r="CU58" s="52">
        <f t="shared" si="65"/>
        <v>0</v>
      </c>
      <c r="CV58" s="52">
        <f t="shared" si="65"/>
        <v>0</v>
      </c>
      <c r="CW58" s="52">
        <f t="shared" si="65"/>
        <v>0</v>
      </c>
      <c r="CX58" s="52">
        <f t="shared" si="65"/>
        <v>0</v>
      </c>
      <c r="CY58" s="52">
        <f t="shared" si="65"/>
        <v>0</v>
      </c>
      <c r="CZ58" s="52">
        <f t="shared" si="65"/>
        <v>0</v>
      </c>
      <c r="DA58" s="52">
        <f t="shared" si="65"/>
        <v>0</v>
      </c>
      <c r="DB58" s="52">
        <f t="shared" si="65"/>
        <v>0</v>
      </c>
      <c r="DC58" s="52">
        <f t="shared" si="65"/>
        <v>0</v>
      </c>
      <c r="DD58" s="52">
        <f t="shared" si="65"/>
        <v>0</v>
      </c>
      <c r="DE58" s="52">
        <f t="shared" si="65"/>
        <v>0</v>
      </c>
      <c r="DF58" s="52">
        <f t="shared" si="65"/>
        <v>0</v>
      </c>
      <c r="DG58" s="52">
        <f t="shared" si="65"/>
        <v>0</v>
      </c>
      <c r="DH58" s="52">
        <f t="shared" si="65"/>
        <v>0</v>
      </c>
      <c r="DI58" s="52">
        <f t="shared" si="65"/>
        <v>0</v>
      </c>
      <c r="DJ58" s="52">
        <f t="shared" si="65"/>
        <v>0</v>
      </c>
    </row>
    <row r="59" spans="4:114" x14ac:dyDescent="0.25">
      <c r="D59" s="1"/>
      <c r="CQ59" s="45">
        <f t="shared" si="49"/>
        <v>19</v>
      </c>
      <c r="CR59" s="45">
        <f t="shared" si="47"/>
        <v>59</v>
      </c>
      <c r="CS59" s="52">
        <f t="shared" si="45"/>
        <v>0</v>
      </c>
      <c r="CT59" s="52">
        <f t="shared" ref="CT59:DJ59" si="66">IF(ISNUMBER(CT32),CS59+1,CS59)</f>
        <v>0</v>
      </c>
      <c r="CU59" s="52">
        <f t="shared" si="66"/>
        <v>0</v>
      </c>
      <c r="CV59" s="52">
        <f t="shared" si="66"/>
        <v>0</v>
      </c>
      <c r="CW59" s="52">
        <f t="shared" si="66"/>
        <v>0</v>
      </c>
      <c r="CX59" s="52">
        <f t="shared" si="66"/>
        <v>0</v>
      </c>
      <c r="CY59" s="52">
        <f t="shared" si="66"/>
        <v>0</v>
      </c>
      <c r="CZ59" s="52">
        <f t="shared" si="66"/>
        <v>0</v>
      </c>
      <c r="DA59" s="52">
        <f t="shared" si="66"/>
        <v>0</v>
      </c>
      <c r="DB59" s="52">
        <f t="shared" si="66"/>
        <v>0</v>
      </c>
      <c r="DC59" s="52">
        <f t="shared" si="66"/>
        <v>0</v>
      </c>
      <c r="DD59" s="52">
        <f t="shared" si="66"/>
        <v>0</v>
      </c>
      <c r="DE59" s="52">
        <f t="shared" si="66"/>
        <v>0</v>
      </c>
      <c r="DF59" s="52">
        <f t="shared" si="66"/>
        <v>0</v>
      </c>
      <c r="DG59" s="52">
        <f t="shared" si="66"/>
        <v>0</v>
      </c>
      <c r="DH59" s="52">
        <f t="shared" si="66"/>
        <v>0</v>
      </c>
      <c r="DI59" s="52">
        <f t="shared" si="66"/>
        <v>0</v>
      </c>
      <c r="DJ59" s="52">
        <f t="shared" si="66"/>
        <v>0</v>
      </c>
    </row>
    <row r="60" spans="4:114" x14ac:dyDescent="0.25">
      <c r="D60" s="1"/>
      <c r="CQ60" s="58">
        <f t="shared" si="49"/>
        <v>20</v>
      </c>
      <c r="CR60" s="58">
        <f t="shared" si="47"/>
        <v>60</v>
      </c>
      <c r="CS60" s="56">
        <f t="shared" si="45"/>
        <v>0</v>
      </c>
      <c r="CT60" s="56">
        <f t="shared" ref="CT60:DJ60" si="67">IF(ISNUMBER(CT33),CS60+1,CS60)</f>
        <v>0</v>
      </c>
      <c r="CU60" s="56">
        <f t="shared" si="67"/>
        <v>0</v>
      </c>
      <c r="CV60" s="56">
        <f t="shared" si="67"/>
        <v>0</v>
      </c>
      <c r="CW60" s="56">
        <f t="shared" si="67"/>
        <v>0</v>
      </c>
      <c r="CX60" s="56">
        <f t="shared" si="67"/>
        <v>0</v>
      </c>
      <c r="CY60" s="56">
        <f t="shared" si="67"/>
        <v>0</v>
      </c>
      <c r="CZ60" s="56">
        <f t="shared" si="67"/>
        <v>0</v>
      </c>
      <c r="DA60" s="56">
        <f t="shared" si="67"/>
        <v>0</v>
      </c>
      <c r="DB60" s="56">
        <f t="shared" si="67"/>
        <v>0</v>
      </c>
      <c r="DC60" s="56">
        <f t="shared" si="67"/>
        <v>0</v>
      </c>
      <c r="DD60" s="56">
        <f t="shared" si="67"/>
        <v>0</v>
      </c>
      <c r="DE60" s="56">
        <f t="shared" si="67"/>
        <v>0</v>
      </c>
      <c r="DF60" s="56">
        <f t="shared" si="67"/>
        <v>0</v>
      </c>
      <c r="DG60" s="56">
        <f t="shared" si="67"/>
        <v>0</v>
      </c>
      <c r="DH60" s="56">
        <f t="shared" si="67"/>
        <v>0</v>
      </c>
      <c r="DI60" s="56">
        <f t="shared" si="67"/>
        <v>0</v>
      </c>
      <c r="DJ60" s="56">
        <f t="shared" si="67"/>
        <v>0</v>
      </c>
    </row>
    <row r="61" spans="4:114" x14ac:dyDescent="0.25">
      <c r="D61" s="1"/>
      <c r="CQ61" s="57">
        <f t="shared" si="49"/>
        <v>21</v>
      </c>
      <c r="CR61" s="57">
        <f t="shared" si="47"/>
        <v>61</v>
      </c>
      <c r="CS61" s="55">
        <f t="shared" si="45"/>
        <v>0</v>
      </c>
      <c r="CT61" s="55">
        <f t="shared" ref="CT61:DJ61" si="68">IF(ISNUMBER(CT34),CS61+1,CS61)</f>
        <v>0</v>
      </c>
      <c r="CU61" s="55">
        <f t="shared" si="68"/>
        <v>0</v>
      </c>
      <c r="CV61" s="55">
        <f t="shared" si="68"/>
        <v>0</v>
      </c>
      <c r="CW61" s="55">
        <f t="shared" si="68"/>
        <v>0</v>
      </c>
      <c r="CX61" s="55">
        <f t="shared" si="68"/>
        <v>0</v>
      </c>
      <c r="CY61" s="55">
        <f t="shared" si="68"/>
        <v>0</v>
      </c>
      <c r="CZ61" s="55">
        <f t="shared" si="68"/>
        <v>0</v>
      </c>
      <c r="DA61" s="55">
        <f t="shared" si="68"/>
        <v>0</v>
      </c>
      <c r="DB61" s="55">
        <f t="shared" si="68"/>
        <v>0</v>
      </c>
      <c r="DC61" s="55">
        <f t="shared" si="68"/>
        <v>0</v>
      </c>
      <c r="DD61" s="55">
        <f t="shared" si="68"/>
        <v>0</v>
      </c>
      <c r="DE61" s="55">
        <f t="shared" si="68"/>
        <v>0</v>
      </c>
      <c r="DF61" s="55">
        <f t="shared" si="68"/>
        <v>0</v>
      </c>
      <c r="DG61" s="55">
        <f t="shared" si="68"/>
        <v>0</v>
      </c>
      <c r="DH61" s="55">
        <f t="shared" si="68"/>
        <v>0</v>
      </c>
      <c r="DI61" s="55">
        <f t="shared" si="68"/>
        <v>0</v>
      </c>
      <c r="DJ61" s="55">
        <f t="shared" si="68"/>
        <v>0</v>
      </c>
    </row>
    <row r="62" spans="4:114" x14ac:dyDescent="0.25">
      <c r="D62" s="1"/>
      <c r="CQ62" s="45">
        <f t="shared" si="49"/>
        <v>22</v>
      </c>
      <c r="CR62" s="45">
        <f t="shared" si="47"/>
        <v>62</v>
      </c>
      <c r="CS62" s="52">
        <f t="shared" si="45"/>
        <v>0</v>
      </c>
      <c r="CT62" s="52">
        <f t="shared" ref="CT62:DJ62" si="69">IF(ISNUMBER(CT35),CS62+1,CS62)</f>
        <v>0</v>
      </c>
      <c r="CU62" s="52">
        <f t="shared" si="69"/>
        <v>0</v>
      </c>
      <c r="CV62" s="52">
        <f t="shared" si="69"/>
        <v>0</v>
      </c>
      <c r="CW62" s="52">
        <f t="shared" si="69"/>
        <v>0</v>
      </c>
      <c r="CX62" s="52">
        <f t="shared" si="69"/>
        <v>0</v>
      </c>
      <c r="CY62" s="52">
        <f t="shared" si="69"/>
        <v>0</v>
      </c>
      <c r="CZ62" s="52">
        <f t="shared" si="69"/>
        <v>0</v>
      </c>
      <c r="DA62" s="52">
        <f t="shared" si="69"/>
        <v>0</v>
      </c>
      <c r="DB62" s="52">
        <f t="shared" si="69"/>
        <v>0</v>
      </c>
      <c r="DC62" s="52">
        <f t="shared" si="69"/>
        <v>0</v>
      </c>
      <c r="DD62" s="52">
        <f t="shared" si="69"/>
        <v>0</v>
      </c>
      <c r="DE62" s="52">
        <f t="shared" si="69"/>
        <v>0</v>
      </c>
      <c r="DF62" s="52">
        <f t="shared" si="69"/>
        <v>0</v>
      </c>
      <c r="DG62" s="52">
        <f t="shared" si="69"/>
        <v>0</v>
      </c>
      <c r="DH62" s="52">
        <f t="shared" si="69"/>
        <v>0</v>
      </c>
      <c r="DI62" s="52">
        <f t="shared" si="69"/>
        <v>0</v>
      </c>
      <c r="DJ62" s="52">
        <f t="shared" si="69"/>
        <v>0</v>
      </c>
    </row>
    <row r="63" spans="4:114" x14ac:dyDescent="0.25">
      <c r="D63" s="1"/>
      <c r="CQ63" s="45">
        <f t="shared" si="49"/>
        <v>23</v>
      </c>
      <c r="CR63" s="45">
        <f t="shared" si="47"/>
        <v>63</v>
      </c>
      <c r="CS63" s="52">
        <f t="shared" si="45"/>
        <v>0</v>
      </c>
      <c r="CT63" s="52">
        <f t="shared" ref="CT63:DJ63" si="70">IF(ISNUMBER(CT36),CS63+1,CS63)</f>
        <v>0</v>
      </c>
      <c r="CU63" s="52">
        <f t="shared" si="70"/>
        <v>0</v>
      </c>
      <c r="CV63" s="52">
        <f t="shared" si="70"/>
        <v>0</v>
      </c>
      <c r="CW63" s="52">
        <f t="shared" si="70"/>
        <v>0</v>
      </c>
      <c r="CX63" s="52">
        <f t="shared" si="70"/>
        <v>0</v>
      </c>
      <c r="CY63" s="52">
        <f t="shared" si="70"/>
        <v>0</v>
      </c>
      <c r="CZ63" s="52">
        <f t="shared" si="70"/>
        <v>0</v>
      </c>
      <c r="DA63" s="52">
        <f t="shared" si="70"/>
        <v>0</v>
      </c>
      <c r="DB63" s="52">
        <f t="shared" si="70"/>
        <v>0</v>
      </c>
      <c r="DC63" s="52">
        <f t="shared" si="70"/>
        <v>0</v>
      </c>
      <c r="DD63" s="52">
        <f t="shared" si="70"/>
        <v>0</v>
      </c>
      <c r="DE63" s="52">
        <f t="shared" si="70"/>
        <v>0</v>
      </c>
      <c r="DF63" s="52">
        <f t="shared" si="70"/>
        <v>0</v>
      </c>
      <c r="DG63" s="52">
        <f t="shared" si="70"/>
        <v>0</v>
      </c>
      <c r="DH63" s="52">
        <f t="shared" si="70"/>
        <v>0</v>
      </c>
      <c r="DI63" s="52">
        <f t="shared" si="70"/>
        <v>0</v>
      </c>
      <c r="DJ63" s="52">
        <f t="shared" si="70"/>
        <v>0</v>
      </c>
    </row>
    <row r="64" spans="4:114" x14ac:dyDescent="0.25">
      <c r="D64" s="1"/>
      <c r="CQ64" s="58">
        <f t="shared" si="49"/>
        <v>24</v>
      </c>
      <c r="CR64" s="58">
        <f t="shared" si="47"/>
        <v>64</v>
      </c>
      <c r="CS64" s="56">
        <f t="shared" si="45"/>
        <v>0</v>
      </c>
      <c r="CT64" s="56">
        <f t="shared" ref="CT64:DJ64" si="71">IF(ISNUMBER(CT37),CS64+1,CS64)</f>
        <v>0</v>
      </c>
      <c r="CU64" s="56">
        <f t="shared" si="71"/>
        <v>0</v>
      </c>
      <c r="CV64" s="56">
        <f t="shared" si="71"/>
        <v>0</v>
      </c>
      <c r="CW64" s="56">
        <f t="shared" si="71"/>
        <v>0</v>
      </c>
      <c r="CX64" s="56">
        <f t="shared" si="71"/>
        <v>0</v>
      </c>
      <c r="CY64" s="56">
        <f t="shared" si="71"/>
        <v>0</v>
      </c>
      <c r="CZ64" s="56">
        <f t="shared" si="71"/>
        <v>0</v>
      </c>
      <c r="DA64" s="56">
        <f t="shared" si="71"/>
        <v>0</v>
      </c>
      <c r="DB64" s="56">
        <f t="shared" si="71"/>
        <v>0</v>
      </c>
      <c r="DC64" s="56">
        <f t="shared" si="71"/>
        <v>0</v>
      </c>
      <c r="DD64" s="56">
        <f t="shared" si="71"/>
        <v>0</v>
      </c>
      <c r="DE64" s="56">
        <f t="shared" si="71"/>
        <v>0</v>
      </c>
      <c r="DF64" s="56">
        <f t="shared" si="71"/>
        <v>0</v>
      </c>
      <c r="DG64" s="56">
        <f t="shared" si="71"/>
        <v>0</v>
      </c>
      <c r="DH64" s="56">
        <f t="shared" si="71"/>
        <v>0</v>
      </c>
      <c r="DI64" s="56">
        <f t="shared" si="71"/>
        <v>0</v>
      </c>
      <c r="DJ64" s="56">
        <f t="shared" si="71"/>
        <v>0</v>
      </c>
    </row>
    <row r="65" spans="4:114" x14ac:dyDescent="0.25">
      <c r="D65" s="1"/>
      <c r="CS65" s="52"/>
      <c r="CT65" s="52"/>
      <c r="CU65" s="52"/>
      <c r="CV65" s="52"/>
      <c r="CW65" s="52"/>
      <c r="CX65" s="52"/>
      <c r="CY65" s="52"/>
      <c r="CZ65" s="52"/>
      <c r="DA65" s="52"/>
      <c r="DB65" s="52"/>
      <c r="DC65" s="52"/>
      <c r="DD65" s="52"/>
      <c r="DE65" s="52"/>
      <c r="DF65" s="52"/>
      <c r="DG65" s="52"/>
      <c r="DH65" s="52"/>
      <c r="DI65" s="52"/>
      <c r="DJ65" s="52"/>
    </row>
    <row r="66" spans="4:114" x14ac:dyDescent="0.25">
      <c r="D66" s="1"/>
      <c r="CS66" s="52"/>
      <c r="CT66" s="52"/>
      <c r="CU66" s="52"/>
      <c r="CV66" s="52"/>
      <c r="CW66" s="52"/>
      <c r="CX66" s="52"/>
      <c r="CY66" s="52"/>
      <c r="CZ66" s="52"/>
      <c r="DA66" s="52"/>
      <c r="DB66" s="52"/>
      <c r="DC66" s="52"/>
      <c r="DD66" s="52"/>
      <c r="DE66" s="52"/>
      <c r="DF66" s="52"/>
      <c r="DG66" s="52"/>
      <c r="DH66" s="52"/>
      <c r="DI66" s="52"/>
      <c r="DJ66" s="52"/>
    </row>
    <row r="67" spans="4:114" x14ac:dyDescent="0.25">
      <c r="D67" s="1"/>
      <c r="CS67" s="52"/>
      <c r="CT67" s="52"/>
      <c r="CU67" s="52"/>
      <c r="CV67" s="52"/>
      <c r="CW67" s="52"/>
      <c r="CX67" s="52"/>
      <c r="CY67" s="52"/>
      <c r="CZ67" s="52"/>
      <c r="DA67" s="52"/>
      <c r="DB67" s="52"/>
      <c r="DC67" s="52"/>
      <c r="DD67" s="52"/>
      <c r="DE67" s="52"/>
      <c r="DF67" s="52"/>
      <c r="DG67" s="52"/>
      <c r="DH67" s="52"/>
      <c r="DI67" s="52"/>
      <c r="DJ67" s="52"/>
    </row>
    <row r="68" spans="4:114" x14ac:dyDescent="0.25">
      <c r="D68" s="1"/>
      <c r="CS68" s="52"/>
      <c r="CT68" s="52"/>
      <c r="CU68" s="52"/>
      <c r="CV68" s="52"/>
      <c r="CW68" s="52"/>
      <c r="CX68" s="52"/>
      <c r="CY68" s="52"/>
      <c r="CZ68" s="52"/>
      <c r="DA68" s="52"/>
      <c r="DB68" s="52"/>
      <c r="DC68" s="52"/>
      <c r="DD68" s="52"/>
      <c r="DE68" s="52"/>
      <c r="DF68" s="52"/>
      <c r="DG68" s="52"/>
      <c r="DH68" s="52"/>
      <c r="DI68" s="52"/>
      <c r="DJ68" s="52"/>
    </row>
    <row r="69" spans="4:114" x14ac:dyDescent="0.25">
      <c r="D69" s="1"/>
      <c r="CS69" s="52"/>
      <c r="CT69" s="52"/>
      <c r="CU69" s="52"/>
      <c r="CV69" s="52"/>
      <c r="CW69" s="52"/>
      <c r="CX69" s="52"/>
      <c r="CY69" s="52"/>
      <c r="CZ69" s="52"/>
      <c r="DA69" s="52"/>
      <c r="DB69" s="52"/>
      <c r="DC69" s="52"/>
      <c r="DD69" s="52"/>
      <c r="DE69" s="52"/>
      <c r="DF69" s="52"/>
      <c r="DG69" s="52"/>
      <c r="DH69" s="52"/>
      <c r="DI69" s="52"/>
      <c r="DJ69" s="52"/>
    </row>
    <row r="70" spans="4:114" x14ac:dyDescent="0.25">
      <c r="D70" s="1"/>
      <c r="CS70" s="52"/>
      <c r="CT70" s="52"/>
      <c r="CU70" s="52"/>
      <c r="CV70" s="52"/>
      <c r="CW70" s="52"/>
      <c r="CX70" s="52"/>
      <c r="CY70" s="52"/>
      <c r="CZ70" s="52"/>
      <c r="DA70" s="52"/>
      <c r="DB70" s="52"/>
      <c r="DC70" s="52"/>
      <c r="DD70" s="52"/>
      <c r="DE70" s="52"/>
      <c r="DF70" s="52"/>
      <c r="DG70" s="52"/>
      <c r="DH70" s="52"/>
      <c r="DI70" s="52"/>
      <c r="DJ70" s="52"/>
    </row>
    <row r="71" spans="4:114" x14ac:dyDescent="0.25">
      <c r="D71" s="1"/>
      <c r="CS71" s="52"/>
      <c r="CT71" s="52"/>
      <c r="CU71" s="52"/>
      <c r="CV71" s="52"/>
      <c r="CW71" s="52"/>
      <c r="CX71" s="52"/>
      <c r="CY71" s="52"/>
      <c r="CZ71" s="52"/>
      <c r="DA71" s="52"/>
      <c r="DB71" s="52"/>
      <c r="DC71" s="52"/>
      <c r="DD71" s="52"/>
      <c r="DE71" s="52"/>
      <c r="DF71" s="52"/>
      <c r="DG71" s="52"/>
      <c r="DH71" s="52"/>
      <c r="DI71" s="52"/>
      <c r="DJ71" s="52"/>
    </row>
    <row r="72" spans="4:114" x14ac:dyDescent="0.25">
      <c r="D72" s="1"/>
      <c r="DE72" s="1"/>
    </row>
    <row r="73" spans="4:114" x14ac:dyDescent="0.25">
      <c r="DE73" s="1"/>
    </row>
    <row r="74" spans="4:114" x14ac:dyDescent="0.25">
      <c r="DE74" s="1"/>
    </row>
    <row r="75" spans="4:114" x14ac:dyDescent="0.25">
      <c r="DE75" s="1"/>
    </row>
    <row r="76" spans="4:114" x14ac:dyDescent="0.25">
      <c r="DE76" s="1"/>
    </row>
    <row r="77" spans="4:114" x14ac:dyDescent="0.25">
      <c r="DE77" s="1"/>
    </row>
    <row r="78" spans="4:114" x14ac:dyDescent="0.25">
      <c r="DE78" s="1"/>
    </row>
    <row r="79" spans="4:114" x14ac:dyDescent="0.25">
      <c r="DE79" s="1"/>
    </row>
    <row r="80" spans="4:114" x14ac:dyDescent="0.25">
      <c r="DE80" s="1"/>
    </row>
    <row r="81" spans="109:109" x14ac:dyDescent="0.25">
      <c r="DE81" s="1"/>
    </row>
  </sheetData>
  <conditionalFormatting sqref="CS14:DJ37">
    <cfRule type="containsText" dxfId="24" priority="1" operator="containsText" text="x">
      <formula>NOT(ISERROR(SEARCH("x",CS14)))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8398-0678-46D6-B9C5-2050627DA4DB}">
  <sheetPr>
    <tabColor theme="6" tint="0.499984740745262"/>
  </sheetPr>
  <dimension ref="A1:U55"/>
  <sheetViews>
    <sheetView showGridLines="0" topLeftCell="C1" workbookViewId="0">
      <selection activeCell="I17" sqref="I17"/>
    </sheetView>
  </sheetViews>
  <sheetFormatPr defaultRowHeight="15" x14ac:dyDescent="0.25"/>
  <cols>
    <col min="2" max="3" width="19.85546875" customWidth="1"/>
    <col min="4" max="4" width="15.28515625" customWidth="1"/>
    <col min="5" max="20" width="13.140625" customWidth="1"/>
  </cols>
  <sheetData>
    <row r="1" spans="1:2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ht="18.75" customHeight="1" x14ac:dyDescent="0.25">
      <c r="A2" s="27"/>
      <c r="B2" s="195" t="s">
        <v>292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1:21" ht="23.65" customHeight="1" x14ac:dyDescent="0.25">
      <c r="A3" s="27"/>
      <c r="B3" s="171" t="s">
        <v>282</v>
      </c>
      <c r="C3" s="171" t="s">
        <v>283</v>
      </c>
      <c r="D3" s="171" t="s">
        <v>284</v>
      </c>
      <c r="E3" s="174">
        <v>1</v>
      </c>
      <c r="F3" s="174">
        <f>E3+1</f>
        <v>2</v>
      </c>
      <c r="G3" s="174">
        <f t="shared" ref="G3:T3" si="0">F3+1</f>
        <v>3</v>
      </c>
      <c r="H3" s="174">
        <f t="shared" si="0"/>
        <v>4</v>
      </c>
      <c r="I3" s="174">
        <f t="shared" si="0"/>
        <v>5</v>
      </c>
      <c r="J3" s="174">
        <f t="shared" si="0"/>
        <v>6</v>
      </c>
      <c r="K3" s="174">
        <f t="shared" si="0"/>
        <v>7</v>
      </c>
      <c r="L3" s="174">
        <f t="shared" si="0"/>
        <v>8</v>
      </c>
      <c r="M3" s="174">
        <f t="shared" si="0"/>
        <v>9</v>
      </c>
      <c r="N3" s="174">
        <f t="shared" si="0"/>
        <v>10</v>
      </c>
      <c r="O3" s="174">
        <f t="shared" si="0"/>
        <v>11</v>
      </c>
      <c r="P3" s="174">
        <f t="shared" si="0"/>
        <v>12</v>
      </c>
      <c r="Q3" s="174">
        <f t="shared" si="0"/>
        <v>13</v>
      </c>
      <c r="R3" s="174">
        <f t="shared" si="0"/>
        <v>14</v>
      </c>
      <c r="S3" s="174">
        <f t="shared" si="0"/>
        <v>15</v>
      </c>
      <c r="T3" s="174">
        <f t="shared" si="0"/>
        <v>16</v>
      </c>
      <c r="U3" s="27"/>
    </row>
    <row r="4" spans="1:21" x14ac:dyDescent="0.25">
      <c r="A4" s="27"/>
      <c r="B4" s="172" t="s">
        <v>42</v>
      </c>
      <c r="C4" s="172" t="s">
        <v>0</v>
      </c>
      <c r="D4" s="178" t="s">
        <v>80</v>
      </c>
      <c r="E4" s="175">
        <f ca="1">INDEX('IRF AUX'!$CU:$CU,MATCH(_xlfn.CONCAT(Resumo!$B4,"_",Resumo!E$3),'IRF AUX'!$C:$C,0))</f>
        <v>0</v>
      </c>
      <c r="F4" s="175">
        <f ca="1">INDEX('IRF AUX'!$CU:$CU,MATCH(_xlfn.CONCAT(Resumo!$B4,"_",Resumo!F$3),'IRF AUX'!$C:$C,0))</f>
        <v>0</v>
      </c>
      <c r="G4" s="175">
        <f ca="1">INDEX('IRF AUX'!$CU:$CU,MATCH(_xlfn.CONCAT(Resumo!$B4,"_",Resumo!G$3),'IRF AUX'!$C:$C,0))</f>
        <v>0</v>
      </c>
      <c r="H4" s="175">
        <f ca="1">INDEX('IRF AUX'!$CU:$CU,MATCH(_xlfn.CONCAT(Resumo!$B4,"_",Resumo!H$3),'IRF AUX'!$C:$C,0))</f>
        <v>0</v>
      </c>
      <c r="I4" s="175">
        <f ca="1">INDEX('IRF AUX'!$CU:$CU,MATCH(_xlfn.CONCAT(Resumo!$B4,"_",Resumo!I$3),'IRF AUX'!$C:$C,0))</f>
        <v>0</v>
      </c>
      <c r="J4" s="175">
        <f ca="1">INDEX('IRF AUX'!$CU:$CU,MATCH(_xlfn.CONCAT(Resumo!$B4,"_",Resumo!J$3),'IRF AUX'!$C:$C,0))</f>
        <v>0</v>
      </c>
      <c r="K4" s="175">
        <f ca="1">INDEX('IRF AUX'!$CU:$CU,MATCH(_xlfn.CONCAT(Resumo!$B4,"_",Resumo!K$3),'IRF AUX'!$C:$C,0))</f>
        <v>0</v>
      </c>
      <c r="L4" s="175">
        <f ca="1">INDEX('IRF AUX'!$CU:$CU,MATCH(_xlfn.CONCAT(Resumo!$B4,"_",Resumo!L$3),'IRF AUX'!$C:$C,0))</f>
        <v>0</v>
      </c>
      <c r="M4" s="175">
        <f ca="1">INDEX('IRF AUX'!$CU:$CU,MATCH(_xlfn.CONCAT(Resumo!$B4,"_",Resumo!M$3),'IRF AUX'!$C:$C,0))</f>
        <v>0</v>
      </c>
      <c r="N4" s="175">
        <f ca="1">INDEX('IRF AUX'!$CU:$CU,MATCH(_xlfn.CONCAT(Resumo!$B4,"_",Resumo!N$3),'IRF AUX'!$C:$C,0))</f>
        <v>0</v>
      </c>
      <c r="O4" s="175">
        <f ca="1">INDEX('IRF AUX'!$CU:$CU,MATCH(_xlfn.CONCAT(Resumo!$B4,"_",Resumo!O$3),'IRF AUX'!$C:$C,0))</f>
        <v>0</v>
      </c>
      <c r="P4" s="175">
        <f ca="1">INDEX('IRF AUX'!$CU:$CU,MATCH(_xlfn.CONCAT(Resumo!$B4,"_",Resumo!P$3),'IRF AUX'!$C:$C,0))</f>
        <v>0</v>
      </c>
      <c r="Q4" s="175">
        <f ca="1">INDEX('IRF AUX'!$CU:$CU,MATCH(_xlfn.CONCAT(Resumo!$B4,"_",Resumo!Q$3),'IRF AUX'!$C:$C,0))</f>
        <v>0</v>
      </c>
      <c r="R4" s="175">
        <f ca="1">INDEX('IRF AUX'!$CU:$CU,MATCH(_xlfn.CONCAT(Resumo!$B4,"_",Resumo!R$3),'IRF AUX'!$C:$C,0))</f>
        <v>0</v>
      </c>
      <c r="S4" s="175">
        <f ca="1">INDEX('IRF AUX'!$CU:$CU,MATCH(_xlfn.CONCAT(Resumo!$B4,"_",Resumo!S$3),'IRF AUX'!$C:$C,0))</f>
        <v>0</v>
      </c>
      <c r="T4" s="175">
        <f ca="1">INDEX('IRF AUX'!$CU:$CU,MATCH(_xlfn.CONCAT(Resumo!$B4,"_",Resumo!T$3),'IRF AUX'!$C:$C,0))</f>
        <v>0</v>
      </c>
      <c r="U4" s="27"/>
    </row>
    <row r="5" spans="1:21" x14ac:dyDescent="0.25">
      <c r="A5" s="27"/>
      <c r="B5" s="27" t="s">
        <v>41</v>
      </c>
      <c r="C5" s="27" t="s">
        <v>20</v>
      </c>
      <c r="D5" s="179" t="s">
        <v>85</v>
      </c>
      <c r="E5" s="176">
        <f ca="1">INDEX('IRF AUX'!$CU:$CU,MATCH(_xlfn.CONCAT(Resumo!$B5,"_",Resumo!E$3),'IRF AUX'!$C:$C,0))</f>
        <v>0</v>
      </c>
      <c r="F5" s="176">
        <f ca="1">INDEX('IRF AUX'!$CU:$CU,MATCH(_xlfn.CONCAT(Resumo!$B5,"_",Resumo!F$3),'IRF AUX'!$C:$C,0))</f>
        <v>0</v>
      </c>
      <c r="G5" s="176">
        <f ca="1">INDEX('IRF AUX'!$CU:$CU,MATCH(_xlfn.CONCAT(Resumo!$B5,"_",Resumo!G$3),'IRF AUX'!$C:$C,0))</f>
        <v>0</v>
      </c>
      <c r="H5" s="176">
        <f ca="1">INDEX('IRF AUX'!$CU:$CU,MATCH(_xlfn.CONCAT(Resumo!$B5,"_",Resumo!H$3),'IRF AUX'!$C:$C,0))</f>
        <v>0</v>
      </c>
      <c r="I5" s="176">
        <f ca="1">INDEX('IRF AUX'!$CU:$CU,MATCH(_xlfn.CONCAT(Resumo!$B5,"_",Resumo!I$3),'IRF AUX'!$C:$C,0))</f>
        <v>0</v>
      </c>
      <c r="J5" s="176">
        <f ca="1">INDEX('IRF AUX'!$CU:$CU,MATCH(_xlfn.CONCAT(Resumo!$B5,"_",Resumo!J$3),'IRF AUX'!$C:$C,0))</f>
        <v>0</v>
      </c>
      <c r="K5" s="176">
        <f ca="1">INDEX('IRF AUX'!$CU:$CU,MATCH(_xlfn.CONCAT(Resumo!$B5,"_",Resumo!K$3),'IRF AUX'!$C:$C,0))</f>
        <v>0</v>
      </c>
      <c r="L5" s="176">
        <f ca="1">INDEX('IRF AUX'!$CU:$CU,MATCH(_xlfn.CONCAT(Resumo!$B5,"_",Resumo!L$3),'IRF AUX'!$C:$C,0))</f>
        <v>0</v>
      </c>
      <c r="M5" s="176">
        <f ca="1">INDEX('IRF AUX'!$CU:$CU,MATCH(_xlfn.CONCAT(Resumo!$B5,"_",Resumo!M$3),'IRF AUX'!$C:$C,0))</f>
        <v>0</v>
      </c>
      <c r="N5" s="176">
        <f ca="1">INDEX('IRF AUX'!$CU:$CU,MATCH(_xlfn.CONCAT(Resumo!$B5,"_",Resumo!N$3),'IRF AUX'!$C:$C,0))</f>
        <v>0</v>
      </c>
      <c r="O5" s="176">
        <f ca="1">INDEX('IRF AUX'!$CU:$CU,MATCH(_xlfn.CONCAT(Resumo!$B5,"_",Resumo!O$3),'IRF AUX'!$C:$C,0))</f>
        <v>0</v>
      </c>
      <c r="P5" s="176">
        <f ca="1">INDEX('IRF AUX'!$CU:$CU,MATCH(_xlfn.CONCAT(Resumo!$B5,"_",Resumo!P$3),'IRF AUX'!$C:$C,0))</f>
        <v>0</v>
      </c>
      <c r="Q5" s="176">
        <f ca="1">INDEX('IRF AUX'!$CU:$CU,MATCH(_xlfn.CONCAT(Resumo!$B5,"_",Resumo!Q$3),'IRF AUX'!$C:$C,0))</f>
        <v>0</v>
      </c>
      <c r="R5" s="176">
        <f ca="1">INDEX('IRF AUX'!$CU:$CU,MATCH(_xlfn.CONCAT(Resumo!$B5,"_",Resumo!R$3),'IRF AUX'!$C:$C,0))</f>
        <v>0</v>
      </c>
      <c r="S5" s="176">
        <f ca="1">INDEX('IRF AUX'!$CU:$CU,MATCH(_xlfn.CONCAT(Resumo!$B5,"_",Resumo!S$3),'IRF AUX'!$C:$C,0))</f>
        <v>0</v>
      </c>
      <c r="T5" s="176">
        <f ca="1">INDEX('IRF AUX'!$CU:$CU,MATCH(_xlfn.CONCAT(Resumo!$B5,"_",Resumo!T$3),'IRF AUX'!$C:$C,0))</f>
        <v>0</v>
      </c>
      <c r="U5" s="27"/>
    </row>
    <row r="6" spans="1:21" x14ac:dyDescent="0.25">
      <c r="A6" s="27"/>
      <c r="B6" s="27" t="s">
        <v>47</v>
      </c>
      <c r="C6" s="27" t="s">
        <v>4</v>
      </c>
      <c r="D6" s="179" t="s">
        <v>210</v>
      </c>
      <c r="E6" s="176">
        <f ca="1">INDEX('IRF AUX'!$CU:$CU,MATCH(_xlfn.CONCAT(Resumo!$B6,"_",Resumo!E$3),'IRF AUX'!$C:$C,0))</f>
        <v>0</v>
      </c>
      <c r="F6" s="176">
        <f ca="1">INDEX('IRF AUX'!$CU:$CU,MATCH(_xlfn.CONCAT(Resumo!$B6,"_",Resumo!F$3),'IRF AUX'!$C:$C,0))</f>
        <v>0</v>
      </c>
      <c r="G6" s="176">
        <f ca="1">INDEX('IRF AUX'!$CU:$CU,MATCH(_xlfn.CONCAT(Resumo!$B6,"_",Resumo!G$3),'IRF AUX'!$C:$C,0))</f>
        <v>0</v>
      </c>
      <c r="H6" s="176">
        <f ca="1">INDEX('IRF AUX'!$CU:$CU,MATCH(_xlfn.CONCAT(Resumo!$B6,"_",Resumo!H$3),'IRF AUX'!$C:$C,0))</f>
        <v>0</v>
      </c>
      <c r="I6" s="176">
        <f ca="1">INDEX('IRF AUX'!$CU:$CU,MATCH(_xlfn.CONCAT(Resumo!$B6,"_",Resumo!I$3),'IRF AUX'!$C:$C,0))</f>
        <v>0</v>
      </c>
      <c r="J6" s="176">
        <f ca="1">INDEX('IRF AUX'!$CU:$CU,MATCH(_xlfn.CONCAT(Resumo!$B6,"_",Resumo!J$3),'IRF AUX'!$C:$C,0))</f>
        <v>0</v>
      </c>
      <c r="K6" s="176">
        <f ca="1">INDEX('IRF AUX'!$CU:$CU,MATCH(_xlfn.CONCAT(Resumo!$B6,"_",Resumo!K$3),'IRF AUX'!$C:$C,0))</f>
        <v>0</v>
      </c>
      <c r="L6" s="176">
        <f ca="1">INDEX('IRF AUX'!$CU:$CU,MATCH(_xlfn.CONCAT(Resumo!$B6,"_",Resumo!L$3),'IRF AUX'!$C:$C,0))</f>
        <v>0</v>
      </c>
      <c r="M6" s="176">
        <f ca="1">INDEX('IRF AUX'!$CU:$CU,MATCH(_xlfn.CONCAT(Resumo!$B6,"_",Resumo!M$3),'IRF AUX'!$C:$C,0))</f>
        <v>0</v>
      </c>
      <c r="N6" s="176">
        <f ca="1">INDEX('IRF AUX'!$CU:$CU,MATCH(_xlfn.CONCAT(Resumo!$B6,"_",Resumo!N$3),'IRF AUX'!$C:$C,0))</f>
        <v>0</v>
      </c>
      <c r="O6" s="176">
        <f ca="1">INDEX('IRF AUX'!$CU:$CU,MATCH(_xlfn.CONCAT(Resumo!$B6,"_",Resumo!O$3),'IRF AUX'!$C:$C,0))</f>
        <v>0</v>
      </c>
      <c r="P6" s="176">
        <f ca="1">INDEX('IRF AUX'!$CU:$CU,MATCH(_xlfn.CONCAT(Resumo!$B6,"_",Resumo!P$3),'IRF AUX'!$C:$C,0))</f>
        <v>0</v>
      </c>
      <c r="Q6" s="176">
        <f ca="1">INDEX('IRF AUX'!$CU:$CU,MATCH(_xlfn.CONCAT(Resumo!$B6,"_",Resumo!Q$3),'IRF AUX'!$C:$C,0))</f>
        <v>0</v>
      </c>
      <c r="R6" s="176">
        <f ca="1">INDEX('IRF AUX'!$CU:$CU,MATCH(_xlfn.CONCAT(Resumo!$B6,"_",Resumo!R$3),'IRF AUX'!$C:$C,0))</f>
        <v>0</v>
      </c>
      <c r="S6" s="176">
        <f ca="1">INDEX('IRF AUX'!$CU:$CU,MATCH(_xlfn.CONCAT(Resumo!$B6,"_",Resumo!S$3),'IRF AUX'!$C:$C,0))</f>
        <v>0</v>
      </c>
      <c r="T6" s="176">
        <f ca="1">INDEX('IRF AUX'!$CU:$CU,MATCH(_xlfn.CONCAT(Resumo!$B6,"_",Resumo!T$3),'IRF AUX'!$C:$C,0))</f>
        <v>0</v>
      </c>
      <c r="U6" s="27"/>
    </row>
    <row r="7" spans="1:21" x14ac:dyDescent="0.25">
      <c r="A7" s="27"/>
      <c r="B7" s="27" t="s">
        <v>55</v>
      </c>
      <c r="C7" s="27" t="s">
        <v>17</v>
      </c>
      <c r="D7" s="179" t="s">
        <v>140</v>
      </c>
      <c r="E7" s="176">
        <f ca="1">INDEX('IRF AUX'!$CU:$CU,MATCH(_xlfn.CONCAT(Resumo!$B7,"_",Resumo!E$3),'IRF AUX'!$C:$C,0))</f>
        <v>0</v>
      </c>
      <c r="F7" s="176">
        <f ca="1">INDEX('IRF AUX'!$CU:$CU,MATCH(_xlfn.CONCAT(Resumo!$B7,"_",Resumo!F$3),'IRF AUX'!$C:$C,0))</f>
        <v>0</v>
      </c>
      <c r="G7" s="176">
        <f ca="1">INDEX('IRF AUX'!$CU:$CU,MATCH(_xlfn.CONCAT(Resumo!$B7,"_",Resumo!G$3),'IRF AUX'!$C:$C,0))</f>
        <v>0</v>
      </c>
      <c r="H7" s="176">
        <f ca="1">INDEX('IRF AUX'!$CU:$CU,MATCH(_xlfn.CONCAT(Resumo!$B7,"_",Resumo!H$3),'IRF AUX'!$C:$C,0))</f>
        <v>0</v>
      </c>
      <c r="I7" s="176">
        <f ca="1">INDEX('IRF AUX'!$CU:$CU,MATCH(_xlfn.CONCAT(Resumo!$B7,"_",Resumo!I$3),'IRF AUX'!$C:$C,0))</f>
        <v>0</v>
      </c>
      <c r="J7" s="176">
        <f ca="1">INDEX('IRF AUX'!$CU:$CU,MATCH(_xlfn.CONCAT(Resumo!$B7,"_",Resumo!J$3),'IRF AUX'!$C:$C,0))</f>
        <v>0</v>
      </c>
      <c r="K7" s="176">
        <f ca="1">INDEX('IRF AUX'!$CU:$CU,MATCH(_xlfn.CONCAT(Resumo!$B7,"_",Resumo!K$3),'IRF AUX'!$C:$C,0))</f>
        <v>0</v>
      </c>
      <c r="L7" s="176">
        <f ca="1">INDEX('IRF AUX'!$CU:$CU,MATCH(_xlfn.CONCAT(Resumo!$B7,"_",Resumo!L$3),'IRF AUX'!$C:$C,0))</f>
        <v>0</v>
      </c>
      <c r="M7" s="176">
        <f ca="1">INDEX('IRF AUX'!$CU:$CU,MATCH(_xlfn.CONCAT(Resumo!$B7,"_",Resumo!M$3),'IRF AUX'!$C:$C,0))</f>
        <v>0</v>
      </c>
      <c r="N7" s="176">
        <f ca="1">INDEX('IRF AUX'!$CU:$CU,MATCH(_xlfn.CONCAT(Resumo!$B7,"_",Resumo!N$3),'IRF AUX'!$C:$C,0))</f>
        <v>0</v>
      </c>
      <c r="O7" s="176">
        <f ca="1">INDEX('IRF AUX'!$CU:$CU,MATCH(_xlfn.CONCAT(Resumo!$B7,"_",Resumo!O$3),'IRF AUX'!$C:$C,0))</f>
        <v>0</v>
      </c>
      <c r="P7" s="176">
        <f ca="1">INDEX('IRF AUX'!$CU:$CU,MATCH(_xlfn.CONCAT(Resumo!$B7,"_",Resumo!P$3),'IRF AUX'!$C:$C,0))</f>
        <v>0</v>
      </c>
      <c r="Q7" s="176">
        <f ca="1">INDEX('IRF AUX'!$CU:$CU,MATCH(_xlfn.CONCAT(Resumo!$B7,"_",Resumo!Q$3),'IRF AUX'!$C:$C,0))</f>
        <v>0</v>
      </c>
      <c r="R7" s="176">
        <f ca="1">INDEX('IRF AUX'!$CU:$CU,MATCH(_xlfn.CONCAT(Resumo!$B7,"_",Resumo!R$3),'IRF AUX'!$C:$C,0))</f>
        <v>0</v>
      </c>
      <c r="S7" s="176">
        <f ca="1">INDEX('IRF AUX'!$CU:$CU,MATCH(_xlfn.CONCAT(Resumo!$B7,"_",Resumo!S$3),'IRF AUX'!$C:$C,0))</f>
        <v>0</v>
      </c>
      <c r="T7" s="176">
        <f ca="1">INDEX('IRF AUX'!$CU:$CU,MATCH(_xlfn.CONCAT(Resumo!$B7,"_",Resumo!T$3),'IRF AUX'!$C:$C,0))</f>
        <v>0</v>
      </c>
      <c r="U7" s="27"/>
    </row>
    <row r="8" spans="1:21" x14ac:dyDescent="0.25">
      <c r="A8" s="27"/>
      <c r="B8" s="27" t="s">
        <v>126</v>
      </c>
      <c r="C8" s="27" t="s">
        <v>101</v>
      </c>
      <c r="D8" s="179" t="s">
        <v>209</v>
      </c>
      <c r="E8" s="176">
        <f ca="1">INDEX('IRF AUX'!$CU:$CU,MATCH(_xlfn.CONCAT(Resumo!$B8,"_",Resumo!E$3),'IRF AUX'!$C:$C,0))</f>
        <v>0</v>
      </c>
      <c r="F8" s="176">
        <f ca="1">INDEX('IRF AUX'!$CU:$CU,MATCH(_xlfn.CONCAT(Resumo!$B8,"_",Resumo!F$3),'IRF AUX'!$C:$C,0))</f>
        <v>0</v>
      </c>
      <c r="G8" s="176">
        <f ca="1">INDEX('IRF AUX'!$CU:$CU,MATCH(_xlfn.CONCAT(Resumo!$B8,"_",Resumo!G$3),'IRF AUX'!$C:$C,0))</f>
        <v>0</v>
      </c>
      <c r="H8" s="176">
        <f ca="1">INDEX('IRF AUX'!$CU:$CU,MATCH(_xlfn.CONCAT(Resumo!$B8,"_",Resumo!H$3),'IRF AUX'!$C:$C,0))</f>
        <v>0</v>
      </c>
      <c r="I8" s="176">
        <f ca="1">INDEX('IRF AUX'!$CU:$CU,MATCH(_xlfn.CONCAT(Resumo!$B8,"_",Resumo!I$3),'IRF AUX'!$C:$C,0))</f>
        <v>0</v>
      </c>
      <c r="J8" s="176">
        <f ca="1">INDEX('IRF AUX'!$CU:$CU,MATCH(_xlfn.CONCAT(Resumo!$B8,"_",Resumo!J$3),'IRF AUX'!$C:$C,0))</f>
        <v>0</v>
      </c>
      <c r="K8" s="176">
        <f ca="1">INDEX('IRF AUX'!$CU:$CU,MATCH(_xlfn.CONCAT(Resumo!$B8,"_",Resumo!K$3),'IRF AUX'!$C:$C,0))</f>
        <v>0</v>
      </c>
      <c r="L8" s="176">
        <f ca="1">INDEX('IRF AUX'!$CU:$CU,MATCH(_xlfn.CONCAT(Resumo!$B8,"_",Resumo!L$3),'IRF AUX'!$C:$C,0))</f>
        <v>0</v>
      </c>
      <c r="M8" s="176">
        <f ca="1">INDEX('IRF AUX'!$CU:$CU,MATCH(_xlfn.CONCAT(Resumo!$B8,"_",Resumo!M$3),'IRF AUX'!$C:$C,0))</f>
        <v>0</v>
      </c>
      <c r="N8" s="176">
        <f ca="1">INDEX('IRF AUX'!$CU:$CU,MATCH(_xlfn.CONCAT(Resumo!$B8,"_",Resumo!N$3),'IRF AUX'!$C:$C,0))</f>
        <v>0</v>
      </c>
      <c r="O8" s="176">
        <f ca="1">INDEX('IRF AUX'!$CU:$CU,MATCH(_xlfn.CONCAT(Resumo!$B8,"_",Resumo!O$3),'IRF AUX'!$C:$C,0))</f>
        <v>0</v>
      </c>
      <c r="P8" s="176">
        <f ca="1">INDEX('IRF AUX'!$CU:$CU,MATCH(_xlfn.CONCAT(Resumo!$B8,"_",Resumo!P$3),'IRF AUX'!$C:$C,0))</f>
        <v>0</v>
      </c>
      <c r="Q8" s="176">
        <f ca="1">INDEX('IRF AUX'!$CU:$CU,MATCH(_xlfn.CONCAT(Resumo!$B8,"_",Resumo!Q$3),'IRF AUX'!$C:$C,0))</f>
        <v>0</v>
      </c>
      <c r="R8" s="176">
        <f ca="1">INDEX('IRF AUX'!$CU:$CU,MATCH(_xlfn.CONCAT(Resumo!$B8,"_",Resumo!R$3),'IRF AUX'!$C:$C,0))</f>
        <v>0</v>
      </c>
      <c r="S8" s="176">
        <f ca="1">INDEX('IRF AUX'!$CU:$CU,MATCH(_xlfn.CONCAT(Resumo!$B8,"_",Resumo!S$3),'IRF AUX'!$C:$C,0))</f>
        <v>0</v>
      </c>
      <c r="T8" s="176">
        <f ca="1">INDEX('IRF AUX'!$CU:$CU,MATCH(_xlfn.CONCAT(Resumo!$B8,"_",Resumo!T$3),'IRF AUX'!$C:$C,0))</f>
        <v>0</v>
      </c>
      <c r="U8" s="27"/>
    </row>
    <row r="9" spans="1:21" x14ac:dyDescent="0.25">
      <c r="A9" s="27"/>
      <c r="B9" s="27" t="s">
        <v>127</v>
      </c>
      <c r="C9" s="27" t="s">
        <v>102</v>
      </c>
      <c r="D9" s="179" t="s">
        <v>208</v>
      </c>
      <c r="E9" s="176">
        <f ca="1">INDEX('IRF AUX'!$CU:$CU,MATCH(_xlfn.CONCAT(Resumo!$B9,"_",Resumo!E$3),'IRF AUX'!$C:$C,0))</f>
        <v>0</v>
      </c>
      <c r="F9" s="176">
        <f ca="1">INDEX('IRF AUX'!$CU:$CU,MATCH(_xlfn.CONCAT(Resumo!$B9,"_",Resumo!F$3),'IRF AUX'!$C:$C,0))</f>
        <v>0</v>
      </c>
      <c r="G9" s="176">
        <f ca="1">INDEX('IRF AUX'!$CU:$CU,MATCH(_xlfn.CONCAT(Resumo!$B9,"_",Resumo!G$3),'IRF AUX'!$C:$C,0))</f>
        <v>0</v>
      </c>
      <c r="H9" s="176">
        <f ca="1">INDEX('IRF AUX'!$CU:$CU,MATCH(_xlfn.CONCAT(Resumo!$B9,"_",Resumo!H$3),'IRF AUX'!$C:$C,0))</f>
        <v>0</v>
      </c>
      <c r="I9" s="176">
        <f ca="1">INDEX('IRF AUX'!$CU:$CU,MATCH(_xlfn.CONCAT(Resumo!$B9,"_",Resumo!I$3),'IRF AUX'!$C:$C,0))</f>
        <v>0</v>
      </c>
      <c r="J9" s="176">
        <f ca="1">INDEX('IRF AUX'!$CU:$CU,MATCH(_xlfn.CONCAT(Resumo!$B9,"_",Resumo!J$3),'IRF AUX'!$C:$C,0))</f>
        <v>0</v>
      </c>
      <c r="K9" s="176">
        <f ca="1">INDEX('IRF AUX'!$CU:$CU,MATCH(_xlfn.CONCAT(Resumo!$B9,"_",Resumo!K$3),'IRF AUX'!$C:$C,0))</f>
        <v>0</v>
      </c>
      <c r="L9" s="176">
        <f ca="1">INDEX('IRF AUX'!$CU:$CU,MATCH(_xlfn.CONCAT(Resumo!$B9,"_",Resumo!L$3),'IRF AUX'!$C:$C,0))</f>
        <v>0</v>
      </c>
      <c r="M9" s="176">
        <f ca="1">INDEX('IRF AUX'!$CU:$CU,MATCH(_xlfn.CONCAT(Resumo!$B9,"_",Resumo!M$3),'IRF AUX'!$C:$C,0))</f>
        <v>0</v>
      </c>
      <c r="N9" s="176">
        <f ca="1">INDEX('IRF AUX'!$CU:$CU,MATCH(_xlfn.CONCAT(Resumo!$B9,"_",Resumo!N$3),'IRF AUX'!$C:$C,0))</f>
        <v>0</v>
      </c>
      <c r="O9" s="176">
        <f ca="1">INDEX('IRF AUX'!$CU:$CU,MATCH(_xlfn.CONCAT(Resumo!$B9,"_",Resumo!O$3),'IRF AUX'!$C:$C,0))</f>
        <v>0</v>
      </c>
      <c r="P9" s="176">
        <f ca="1">INDEX('IRF AUX'!$CU:$CU,MATCH(_xlfn.CONCAT(Resumo!$B9,"_",Resumo!P$3),'IRF AUX'!$C:$C,0))</f>
        <v>0</v>
      </c>
      <c r="Q9" s="176">
        <f ca="1">INDEX('IRF AUX'!$CU:$CU,MATCH(_xlfn.CONCAT(Resumo!$B9,"_",Resumo!Q$3),'IRF AUX'!$C:$C,0))</f>
        <v>0</v>
      </c>
      <c r="R9" s="176">
        <f ca="1">INDEX('IRF AUX'!$CU:$CU,MATCH(_xlfn.CONCAT(Resumo!$B9,"_",Resumo!R$3),'IRF AUX'!$C:$C,0))</f>
        <v>0</v>
      </c>
      <c r="S9" s="176">
        <f ca="1">INDEX('IRF AUX'!$CU:$CU,MATCH(_xlfn.CONCAT(Resumo!$B9,"_",Resumo!S$3),'IRF AUX'!$C:$C,0))</f>
        <v>0</v>
      </c>
      <c r="T9" s="176">
        <f ca="1">INDEX('IRF AUX'!$CU:$CU,MATCH(_xlfn.CONCAT(Resumo!$B9,"_",Resumo!T$3),'IRF AUX'!$C:$C,0))</f>
        <v>0</v>
      </c>
      <c r="U9" s="27"/>
    </row>
    <row r="10" spans="1:21" x14ac:dyDescent="0.25">
      <c r="A10" s="27"/>
      <c r="B10" s="27" t="s">
        <v>45</v>
      </c>
      <c r="C10" s="27" t="s">
        <v>6</v>
      </c>
      <c r="D10" s="179" t="s">
        <v>207</v>
      </c>
      <c r="E10" s="176">
        <f ca="1">INDEX('IRF AUX'!$CU:$CU,MATCH(_xlfn.CONCAT(Resumo!$B10,"_",Resumo!E$3),'IRF AUX'!$C:$C,0))</f>
        <v>0</v>
      </c>
      <c r="F10" s="176">
        <f ca="1">INDEX('IRF AUX'!$CU:$CU,MATCH(_xlfn.CONCAT(Resumo!$B10,"_",Resumo!F$3),'IRF AUX'!$C:$C,0))</f>
        <v>0</v>
      </c>
      <c r="G10" s="176">
        <f ca="1">INDEX('IRF AUX'!$CU:$CU,MATCH(_xlfn.CONCAT(Resumo!$B10,"_",Resumo!G$3),'IRF AUX'!$C:$C,0))</f>
        <v>0</v>
      </c>
      <c r="H10" s="176">
        <f ca="1">INDEX('IRF AUX'!$CU:$CU,MATCH(_xlfn.CONCAT(Resumo!$B10,"_",Resumo!H$3),'IRF AUX'!$C:$C,0))</f>
        <v>0</v>
      </c>
      <c r="I10" s="176">
        <f ca="1">INDEX('IRF AUX'!$CU:$CU,MATCH(_xlfn.CONCAT(Resumo!$B10,"_",Resumo!I$3),'IRF AUX'!$C:$C,0))</f>
        <v>0</v>
      </c>
      <c r="J10" s="176">
        <f ca="1">INDEX('IRF AUX'!$CU:$CU,MATCH(_xlfn.CONCAT(Resumo!$B10,"_",Resumo!J$3),'IRF AUX'!$C:$C,0))</f>
        <v>0</v>
      </c>
      <c r="K10" s="176">
        <f ca="1">INDEX('IRF AUX'!$CU:$CU,MATCH(_xlfn.CONCAT(Resumo!$B10,"_",Resumo!K$3),'IRF AUX'!$C:$C,0))</f>
        <v>0</v>
      </c>
      <c r="L10" s="176">
        <f ca="1">INDEX('IRF AUX'!$CU:$CU,MATCH(_xlfn.CONCAT(Resumo!$B10,"_",Resumo!L$3),'IRF AUX'!$C:$C,0))</f>
        <v>0</v>
      </c>
      <c r="M10" s="176">
        <f ca="1">INDEX('IRF AUX'!$CU:$CU,MATCH(_xlfn.CONCAT(Resumo!$B10,"_",Resumo!M$3),'IRF AUX'!$C:$C,0))</f>
        <v>0</v>
      </c>
      <c r="N10" s="176">
        <f ca="1">INDEX('IRF AUX'!$CU:$CU,MATCH(_xlfn.CONCAT(Resumo!$B10,"_",Resumo!N$3),'IRF AUX'!$C:$C,0))</f>
        <v>0</v>
      </c>
      <c r="O10" s="176">
        <f ca="1">INDEX('IRF AUX'!$CU:$CU,MATCH(_xlfn.CONCAT(Resumo!$B10,"_",Resumo!O$3),'IRF AUX'!$C:$C,0))</f>
        <v>0</v>
      </c>
      <c r="P10" s="176">
        <f ca="1">INDEX('IRF AUX'!$CU:$CU,MATCH(_xlfn.CONCAT(Resumo!$B10,"_",Resumo!P$3),'IRF AUX'!$C:$C,0))</f>
        <v>0</v>
      </c>
      <c r="Q10" s="176">
        <f ca="1">INDEX('IRF AUX'!$CU:$CU,MATCH(_xlfn.CONCAT(Resumo!$B10,"_",Resumo!Q$3),'IRF AUX'!$C:$C,0))</f>
        <v>0</v>
      </c>
      <c r="R10" s="176">
        <f ca="1">INDEX('IRF AUX'!$CU:$CU,MATCH(_xlfn.CONCAT(Resumo!$B10,"_",Resumo!R$3),'IRF AUX'!$C:$C,0))</f>
        <v>0</v>
      </c>
      <c r="S10" s="176">
        <f ca="1">INDEX('IRF AUX'!$CU:$CU,MATCH(_xlfn.CONCAT(Resumo!$B10,"_",Resumo!S$3),'IRF AUX'!$C:$C,0))</f>
        <v>0</v>
      </c>
      <c r="T10" s="176">
        <f ca="1">INDEX('IRF AUX'!$CU:$CU,MATCH(_xlfn.CONCAT(Resumo!$B10,"_",Resumo!T$3),'IRF AUX'!$C:$C,0))</f>
        <v>0</v>
      </c>
      <c r="U10" s="27"/>
    </row>
    <row r="11" spans="1:21" x14ac:dyDescent="0.25">
      <c r="A11" s="27"/>
      <c r="B11" s="27" t="s">
        <v>43</v>
      </c>
      <c r="C11" s="27" t="s">
        <v>7</v>
      </c>
      <c r="D11" s="179" t="s">
        <v>147</v>
      </c>
      <c r="E11" s="176">
        <f ca="1">INDEX('IRF AUX'!$CU:$CU,MATCH(_xlfn.CONCAT(Resumo!$B11,"_",Resumo!E$3),'IRF AUX'!$C:$C,0))</f>
        <v>0</v>
      </c>
      <c r="F11" s="176">
        <f ca="1">INDEX('IRF AUX'!$CU:$CU,MATCH(_xlfn.CONCAT(Resumo!$B11,"_",Resumo!F$3),'IRF AUX'!$C:$C,0))</f>
        <v>0</v>
      </c>
      <c r="G11" s="176">
        <f ca="1">INDEX('IRF AUX'!$CU:$CU,MATCH(_xlfn.CONCAT(Resumo!$B11,"_",Resumo!G$3),'IRF AUX'!$C:$C,0))</f>
        <v>0</v>
      </c>
      <c r="H11" s="176">
        <f ca="1">INDEX('IRF AUX'!$CU:$CU,MATCH(_xlfn.CONCAT(Resumo!$B11,"_",Resumo!H$3),'IRF AUX'!$C:$C,0))</f>
        <v>0</v>
      </c>
      <c r="I11" s="176">
        <f ca="1">INDEX('IRF AUX'!$CU:$CU,MATCH(_xlfn.CONCAT(Resumo!$B11,"_",Resumo!I$3),'IRF AUX'!$C:$C,0))</f>
        <v>0</v>
      </c>
      <c r="J11" s="176">
        <f ca="1">INDEX('IRF AUX'!$CU:$CU,MATCH(_xlfn.CONCAT(Resumo!$B11,"_",Resumo!J$3),'IRF AUX'!$C:$C,0))</f>
        <v>0</v>
      </c>
      <c r="K11" s="176">
        <f ca="1">INDEX('IRF AUX'!$CU:$CU,MATCH(_xlfn.CONCAT(Resumo!$B11,"_",Resumo!K$3),'IRF AUX'!$C:$C,0))</f>
        <v>0</v>
      </c>
      <c r="L11" s="176">
        <f ca="1">INDEX('IRF AUX'!$CU:$CU,MATCH(_xlfn.CONCAT(Resumo!$B11,"_",Resumo!L$3),'IRF AUX'!$C:$C,0))</f>
        <v>0</v>
      </c>
      <c r="M11" s="176">
        <f ca="1">INDEX('IRF AUX'!$CU:$CU,MATCH(_xlfn.CONCAT(Resumo!$B11,"_",Resumo!M$3),'IRF AUX'!$C:$C,0))</f>
        <v>0</v>
      </c>
      <c r="N11" s="176">
        <f ca="1">INDEX('IRF AUX'!$CU:$CU,MATCH(_xlfn.CONCAT(Resumo!$B11,"_",Resumo!N$3),'IRF AUX'!$C:$C,0))</f>
        <v>0</v>
      </c>
      <c r="O11" s="176">
        <f ca="1">INDEX('IRF AUX'!$CU:$CU,MATCH(_xlfn.CONCAT(Resumo!$B11,"_",Resumo!O$3),'IRF AUX'!$C:$C,0))</f>
        <v>0</v>
      </c>
      <c r="P11" s="176">
        <f ca="1">INDEX('IRF AUX'!$CU:$CU,MATCH(_xlfn.CONCAT(Resumo!$B11,"_",Resumo!P$3),'IRF AUX'!$C:$C,0))</f>
        <v>0</v>
      </c>
      <c r="Q11" s="176">
        <f ca="1">INDEX('IRF AUX'!$CU:$CU,MATCH(_xlfn.CONCAT(Resumo!$B11,"_",Resumo!Q$3),'IRF AUX'!$C:$C,0))</f>
        <v>0</v>
      </c>
      <c r="R11" s="176">
        <f ca="1">INDEX('IRF AUX'!$CU:$CU,MATCH(_xlfn.CONCAT(Resumo!$B11,"_",Resumo!R$3),'IRF AUX'!$C:$C,0))</f>
        <v>0</v>
      </c>
      <c r="S11" s="176">
        <f ca="1">INDEX('IRF AUX'!$CU:$CU,MATCH(_xlfn.CONCAT(Resumo!$B11,"_",Resumo!S$3),'IRF AUX'!$C:$C,0))</f>
        <v>0</v>
      </c>
      <c r="T11" s="176">
        <f ca="1">INDEX('IRF AUX'!$CU:$CU,MATCH(_xlfn.CONCAT(Resumo!$B11,"_",Resumo!T$3),'IRF AUX'!$C:$C,0))</f>
        <v>0</v>
      </c>
      <c r="U11" s="27"/>
    </row>
    <row r="12" spans="1:21" x14ac:dyDescent="0.25">
      <c r="A12" s="27"/>
      <c r="B12" s="27" t="s">
        <v>184</v>
      </c>
      <c r="C12" s="27" t="s">
        <v>178</v>
      </c>
      <c r="D12" s="179" t="s">
        <v>212</v>
      </c>
      <c r="E12" s="176">
        <f ca="1">INDEX('IRF AUX'!$CU:$CU,MATCH(_xlfn.CONCAT(Resumo!$B12,"_",Resumo!E$3),'IRF AUX'!$C:$C,0))</f>
        <v>0</v>
      </c>
      <c r="F12" s="176">
        <f ca="1">INDEX('IRF AUX'!$CU:$CU,MATCH(_xlfn.CONCAT(Resumo!$B12,"_",Resumo!F$3),'IRF AUX'!$C:$C,0))</f>
        <v>0</v>
      </c>
      <c r="G12" s="176">
        <f ca="1">INDEX('IRF AUX'!$CU:$CU,MATCH(_xlfn.CONCAT(Resumo!$B12,"_",Resumo!G$3),'IRF AUX'!$C:$C,0))</f>
        <v>0</v>
      </c>
      <c r="H12" s="176">
        <f ca="1">INDEX('IRF AUX'!$CU:$CU,MATCH(_xlfn.CONCAT(Resumo!$B12,"_",Resumo!H$3),'IRF AUX'!$C:$C,0))</f>
        <v>0</v>
      </c>
      <c r="I12" s="176">
        <f ca="1">INDEX('IRF AUX'!$CU:$CU,MATCH(_xlfn.CONCAT(Resumo!$B12,"_",Resumo!I$3),'IRF AUX'!$C:$C,0))</f>
        <v>0</v>
      </c>
      <c r="J12" s="176">
        <f ca="1">INDEX('IRF AUX'!$CU:$CU,MATCH(_xlfn.CONCAT(Resumo!$B12,"_",Resumo!J$3),'IRF AUX'!$C:$C,0))</f>
        <v>0</v>
      </c>
      <c r="K12" s="176">
        <f ca="1">INDEX('IRF AUX'!$CU:$CU,MATCH(_xlfn.CONCAT(Resumo!$B12,"_",Resumo!K$3),'IRF AUX'!$C:$C,0))</f>
        <v>0</v>
      </c>
      <c r="L12" s="176">
        <f ca="1">INDEX('IRF AUX'!$CU:$CU,MATCH(_xlfn.CONCAT(Resumo!$B12,"_",Resumo!L$3),'IRF AUX'!$C:$C,0))</f>
        <v>0</v>
      </c>
      <c r="M12" s="176">
        <f ca="1">INDEX('IRF AUX'!$CU:$CU,MATCH(_xlfn.CONCAT(Resumo!$B12,"_",Resumo!M$3),'IRF AUX'!$C:$C,0))</f>
        <v>0</v>
      </c>
      <c r="N12" s="176">
        <f ca="1">INDEX('IRF AUX'!$CU:$CU,MATCH(_xlfn.CONCAT(Resumo!$B12,"_",Resumo!N$3),'IRF AUX'!$C:$C,0))</f>
        <v>0</v>
      </c>
      <c r="O12" s="176">
        <f ca="1">INDEX('IRF AUX'!$CU:$CU,MATCH(_xlfn.CONCAT(Resumo!$B12,"_",Resumo!O$3),'IRF AUX'!$C:$C,0))</f>
        <v>0</v>
      </c>
      <c r="P12" s="176">
        <f ca="1">INDEX('IRF AUX'!$CU:$CU,MATCH(_xlfn.CONCAT(Resumo!$B12,"_",Resumo!P$3),'IRF AUX'!$C:$C,0))</f>
        <v>0</v>
      </c>
      <c r="Q12" s="176">
        <f ca="1">INDEX('IRF AUX'!$CU:$CU,MATCH(_xlfn.CONCAT(Resumo!$B12,"_",Resumo!Q$3),'IRF AUX'!$C:$C,0))</f>
        <v>0</v>
      </c>
      <c r="R12" s="176">
        <f ca="1">INDEX('IRF AUX'!$CU:$CU,MATCH(_xlfn.CONCAT(Resumo!$B12,"_",Resumo!R$3),'IRF AUX'!$C:$C,0))</f>
        <v>0</v>
      </c>
      <c r="S12" s="176">
        <f ca="1">INDEX('IRF AUX'!$CU:$CU,MATCH(_xlfn.CONCAT(Resumo!$B12,"_",Resumo!S$3),'IRF AUX'!$C:$C,0))</f>
        <v>0</v>
      </c>
      <c r="T12" s="176">
        <f ca="1">INDEX('IRF AUX'!$CU:$CU,MATCH(_xlfn.CONCAT(Resumo!$B12,"_",Resumo!T$3),'IRF AUX'!$C:$C,0))</f>
        <v>0</v>
      </c>
      <c r="U12" s="27"/>
    </row>
    <row r="13" spans="1:21" x14ac:dyDescent="0.25">
      <c r="A13" s="27"/>
      <c r="B13" s="27" t="s">
        <v>186</v>
      </c>
      <c r="C13" s="27" t="s">
        <v>179</v>
      </c>
      <c r="D13" s="179" t="s">
        <v>213</v>
      </c>
      <c r="E13" s="176">
        <f ca="1">INDEX('IRF AUX'!$CU:$CU,MATCH(_xlfn.CONCAT(Resumo!$B13,"_",Resumo!E$3),'IRF AUX'!$C:$C,0))</f>
        <v>0</v>
      </c>
      <c r="F13" s="176">
        <f ca="1">INDEX('IRF AUX'!$CU:$CU,MATCH(_xlfn.CONCAT(Resumo!$B13,"_",Resumo!F$3),'IRF AUX'!$C:$C,0))</f>
        <v>0</v>
      </c>
      <c r="G13" s="176">
        <f ca="1">INDEX('IRF AUX'!$CU:$CU,MATCH(_xlfn.CONCAT(Resumo!$B13,"_",Resumo!G$3),'IRF AUX'!$C:$C,0))</f>
        <v>0</v>
      </c>
      <c r="H13" s="176">
        <f ca="1">INDEX('IRF AUX'!$CU:$CU,MATCH(_xlfn.CONCAT(Resumo!$B13,"_",Resumo!H$3),'IRF AUX'!$C:$C,0))</f>
        <v>0</v>
      </c>
      <c r="I13" s="176">
        <f ca="1">INDEX('IRF AUX'!$CU:$CU,MATCH(_xlfn.CONCAT(Resumo!$B13,"_",Resumo!I$3),'IRF AUX'!$C:$C,0))</f>
        <v>0</v>
      </c>
      <c r="J13" s="176">
        <f ca="1">INDEX('IRF AUX'!$CU:$CU,MATCH(_xlfn.CONCAT(Resumo!$B13,"_",Resumo!J$3),'IRF AUX'!$C:$C,0))</f>
        <v>0</v>
      </c>
      <c r="K13" s="176">
        <f ca="1">INDEX('IRF AUX'!$CU:$CU,MATCH(_xlfn.CONCAT(Resumo!$B13,"_",Resumo!K$3),'IRF AUX'!$C:$C,0))</f>
        <v>0</v>
      </c>
      <c r="L13" s="176">
        <f ca="1">INDEX('IRF AUX'!$CU:$CU,MATCH(_xlfn.CONCAT(Resumo!$B13,"_",Resumo!L$3),'IRF AUX'!$C:$C,0))</f>
        <v>0</v>
      </c>
      <c r="M13" s="176">
        <f ca="1">INDEX('IRF AUX'!$CU:$CU,MATCH(_xlfn.CONCAT(Resumo!$B13,"_",Resumo!M$3),'IRF AUX'!$C:$C,0))</f>
        <v>0</v>
      </c>
      <c r="N13" s="176">
        <f ca="1">INDEX('IRF AUX'!$CU:$CU,MATCH(_xlfn.CONCAT(Resumo!$B13,"_",Resumo!N$3),'IRF AUX'!$C:$C,0))</f>
        <v>0</v>
      </c>
      <c r="O13" s="176">
        <f ca="1">INDEX('IRF AUX'!$CU:$CU,MATCH(_xlfn.CONCAT(Resumo!$B13,"_",Resumo!O$3),'IRF AUX'!$C:$C,0))</f>
        <v>0</v>
      </c>
      <c r="P13" s="176">
        <f ca="1">INDEX('IRF AUX'!$CU:$CU,MATCH(_xlfn.CONCAT(Resumo!$B13,"_",Resumo!P$3),'IRF AUX'!$C:$C,0))</f>
        <v>0</v>
      </c>
      <c r="Q13" s="176">
        <f ca="1">INDEX('IRF AUX'!$CU:$CU,MATCH(_xlfn.CONCAT(Resumo!$B13,"_",Resumo!Q$3),'IRF AUX'!$C:$C,0))</f>
        <v>0</v>
      </c>
      <c r="R13" s="176">
        <f ca="1">INDEX('IRF AUX'!$CU:$CU,MATCH(_xlfn.CONCAT(Resumo!$B13,"_",Resumo!R$3),'IRF AUX'!$C:$C,0))</f>
        <v>0</v>
      </c>
      <c r="S13" s="176">
        <f ca="1">INDEX('IRF AUX'!$CU:$CU,MATCH(_xlfn.CONCAT(Resumo!$B13,"_",Resumo!S$3),'IRF AUX'!$C:$C,0))</f>
        <v>0</v>
      </c>
      <c r="T13" s="176">
        <f ca="1">INDEX('IRF AUX'!$CU:$CU,MATCH(_xlfn.CONCAT(Resumo!$B13,"_",Resumo!T$3),'IRF AUX'!$C:$C,0))</f>
        <v>0</v>
      </c>
      <c r="U13" s="27"/>
    </row>
    <row r="14" spans="1:21" x14ac:dyDescent="0.25">
      <c r="A14" s="27"/>
      <c r="B14" s="27" t="s">
        <v>185</v>
      </c>
      <c r="C14" s="27" t="s">
        <v>180</v>
      </c>
      <c r="D14" s="179" t="s">
        <v>214</v>
      </c>
      <c r="E14" s="176">
        <f ca="1">INDEX('IRF AUX'!$CU:$CU,MATCH(_xlfn.CONCAT(Resumo!$B14,"_",Resumo!E$3),'IRF AUX'!$C:$C,0))</f>
        <v>0</v>
      </c>
      <c r="F14" s="176">
        <f ca="1">INDEX('IRF AUX'!$CU:$CU,MATCH(_xlfn.CONCAT(Resumo!$B14,"_",Resumo!F$3),'IRF AUX'!$C:$C,0))</f>
        <v>0</v>
      </c>
      <c r="G14" s="176">
        <f ca="1">INDEX('IRF AUX'!$CU:$CU,MATCH(_xlfn.CONCAT(Resumo!$B14,"_",Resumo!G$3),'IRF AUX'!$C:$C,0))</f>
        <v>0</v>
      </c>
      <c r="H14" s="176">
        <f ca="1">INDEX('IRF AUX'!$CU:$CU,MATCH(_xlfn.CONCAT(Resumo!$B14,"_",Resumo!H$3),'IRF AUX'!$C:$C,0))</f>
        <v>0</v>
      </c>
      <c r="I14" s="176">
        <f ca="1">INDEX('IRF AUX'!$CU:$CU,MATCH(_xlfn.CONCAT(Resumo!$B14,"_",Resumo!I$3),'IRF AUX'!$C:$C,0))</f>
        <v>0</v>
      </c>
      <c r="J14" s="176">
        <f ca="1">INDEX('IRF AUX'!$CU:$CU,MATCH(_xlfn.CONCAT(Resumo!$B14,"_",Resumo!J$3),'IRF AUX'!$C:$C,0))</f>
        <v>0</v>
      </c>
      <c r="K14" s="176">
        <f ca="1">INDEX('IRF AUX'!$CU:$CU,MATCH(_xlfn.CONCAT(Resumo!$B14,"_",Resumo!K$3),'IRF AUX'!$C:$C,0))</f>
        <v>0</v>
      </c>
      <c r="L14" s="176">
        <f ca="1">INDEX('IRF AUX'!$CU:$CU,MATCH(_xlfn.CONCAT(Resumo!$B14,"_",Resumo!L$3),'IRF AUX'!$C:$C,0))</f>
        <v>0</v>
      </c>
      <c r="M14" s="176">
        <f ca="1">INDEX('IRF AUX'!$CU:$CU,MATCH(_xlfn.CONCAT(Resumo!$B14,"_",Resumo!M$3),'IRF AUX'!$C:$C,0))</f>
        <v>0</v>
      </c>
      <c r="N14" s="176">
        <f ca="1">INDEX('IRF AUX'!$CU:$CU,MATCH(_xlfn.CONCAT(Resumo!$B14,"_",Resumo!N$3),'IRF AUX'!$C:$C,0))</f>
        <v>0</v>
      </c>
      <c r="O14" s="176">
        <f ca="1">INDEX('IRF AUX'!$CU:$CU,MATCH(_xlfn.CONCAT(Resumo!$B14,"_",Resumo!O$3),'IRF AUX'!$C:$C,0))</f>
        <v>0</v>
      </c>
      <c r="P14" s="176">
        <f ca="1">INDEX('IRF AUX'!$CU:$CU,MATCH(_xlfn.CONCAT(Resumo!$B14,"_",Resumo!P$3),'IRF AUX'!$C:$C,0))</f>
        <v>0</v>
      </c>
      <c r="Q14" s="176">
        <f ca="1">INDEX('IRF AUX'!$CU:$CU,MATCH(_xlfn.CONCAT(Resumo!$B14,"_",Resumo!Q$3),'IRF AUX'!$C:$C,0))</f>
        <v>0</v>
      </c>
      <c r="R14" s="176">
        <f ca="1">INDEX('IRF AUX'!$CU:$CU,MATCH(_xlfn.CONCAT(Resumo!$B14,"_",Resumo!R$3),'IRF AUX'!$C:$C,0))</f>
        <v>0</v>
      </c>
      <c r="S14" s="176">
        <f ca="1">INDEX('IRF AUX'!$CU:$CU,MATCH(_xlfn.CONCAT(Resumo!$B14,"_",Resumo!S$3),'IRF AUX'!$C:$C,0))</f>
        <v>0</v>
      </c>
      <c r="T14" s="176">
        <f ca="1">INDEX('IRF AUX'!$CU:$CU,MATCH(_xlfn.CONCAT(Resumo!$B14,"_",Resumo!T$3),'IRF AUX'!$C:$C,0))</f>
        <v>0</v>
      </c>
      <c r="U14" s="27"/>
    </row>
    <row r="15" spans="1:21" x14ac:dyDescent="0.25">
      <c r="A15" s="27"/>
      <c r="B15" s="27" t="s">
        <v>187</v>
      </c>
      <c r="C15" s="27" t="s">
        <v>181</v>
      </c>
      <c r="D15" s="179" t="s">
        <v>215</v>
      </c>
      <c r="E15" s="176">
        <f ca="1">INDEX('IRF AUX'!$CU:$CU,MATCH(_xlfn.CONCAT(Resumo!$B15,"_",Resumo!E$3),'IRF AUX'!$C:$C,0))</f>
        <v>0</v>
      </c>
      <c r="F15" s="176">
        <f ca="1">INDEX('IRF AUX'!$CU:$CU,MATCH(_xlfn.CONCAT(Resumo!$B15,"_",Resumo!F$3),'IRF AUX'!$C:$C,0))</f>
        <v>0</v>
      </c>
      <c r="G15" s="176">
        <f ca="1">INDEX('IRF AUX'!$CU:$CU,MATCH(_xlfn.CONCAT(Resumo!$B15,"_",Resumo!G$3),'IRF AUX'!$C:$C,0))</f>
        <v>0</v>
      </c>
      <c r="H15" s="176">
        <f ca="1">INDEX('IRF AUX'!$CU:$CU,MATCH(_xlfn.CONCAT(Resumo!$B15,"_",Resumo!H$3),'IRF AUX'!$C:$C,0))</f>
        <v>0</v>
      </c>
      <c r="I15" s="176">
        <f ca="1">INDEX('IRF AUX'!$CU:$CU,MATCH(_xlfn.CONCAT(Resumo!$B15,"_",Resumo!I$3),'IRF AUX'!$C:$C,0))</f>
        <v>0</v>
      </c>
      <c r="J15" s="176">
        <f ca="1">INDEX('IRF AUX'!$CU:$CU,MATCH(_xlfn.CONCAT(Resumo!$B15,"_",Resumo!J$3),'IRF AUX'!$C:$C,0))</f>
        <v>0</v>
      </c>
      <c r="K15" s="176">
        <f ca="1">INDEX('IRF AUX'!$CU:$CU,MATCH(_xlfn.CONCAT(Resumo!$B15,"_",Resumo!K$3),'IRF AUX'!$C:$C,0))</f>
        <v>0</v>
      </c>
      <c r="L15" s="176">
        <f ca="1">INDEX('IRF AUX'!$CU:$CU,MATCH(_xlfn.CONCAT(Resumo!$B15,"_",Resumo!L$3),'IRF AUX'!$C:$C,0))</f>
        <v>0</v>
      </c>
      <c r="M15" s="176">
        <f ca="1">INDEX('IRF AUX'!$CU:$CU,MATCH(_xlfn.CONCAT(Resumo!$B15,"_",Resumo!M$3),'IRF AUX'!$C:$C,0))</f>
        <v>0</v>
      </c>
      <c r="N15" s="176">
        <f ca="1">INDEX('IRF AUX'!$CU:$CU,MATCH(_xlfn.CONCAT(Resumo!$B15,"_",Resumo!N$3),'IRF AUX'!$C:$C,0))</f>
        <v>0</v>
      </c>
      <c r="O15" s="176">
        <f ca="1">INDEX('IRF AUX'!$CU:$CU,MATCH(_xlfn.CONCAT(Resumo!$B15,"_",Resumo!O$3),'IRF AUX'!$C:$C,0))</f>
        <v>0</v>
      </c>
      <c r="P15" s="176">
        <f ca="1">INDEX('IRF AUX'!$CU:$CU,MATCH(_xlfn.CONCAT(Resumo!$B15,"_",Resumo!P$3),'IRF AUX'!$C:$C,0))</f>
        <v>0</v>
      </c>
      <c r="Q15" s="176">
        <f ca="1">INDEX('IRF AUX'!$CU:$CU,MATCH(_xlfn.CONCAT(Resumo!$B15,"_",Resumo!Q$3),'IRF AUX'!$C:$C,0))</f>
        <v>0</v>
      </c>
      <c r="R15" s="176">
        <f ca="1">INDEX('IRF AUX'!$CU:$CU,MATCH(_xlfn.CONCAT(Resumo!$B15,"_",Resumo!R$3),'IRF AUX'!$C:$C,0))</f>
        <v>0</v>
      </c>
      <c r="S15" s="176">
        <f ca="1">INDEX('IRF AUX'!$CU:$CU,MATCH(_xlfn.CONCAT(Resumo!$B15,"_",Resumo!S$3),'IRF AUX'!$C:$C,0))</f>
        <v>0</v>
      </c>
      <c r="T15" s="176">
        <f ca="1">INDEX('IRF AUX'!$CU:$CU,MATCH(_xlfn.CONCAT(Resumo!$B15,"_",Resumo!T$3),'IRF AUX'!$C:$C,0))</f>
        <v>0</v>
      </c>
      <c r="U15" s="27"/>
    </row>
    <row r="16" spans="1:21" x14ac:dyDescent="0.25">
      <c r="A16" s="27"/>
      <c r="B16" s="27" t="s">
        <v>188</v>
      </c>
      <c r="C16" s="27" t="s">
        <v>182</v>
      </c>
      <c r="D16" s="179" t="s">
        <v>216</v>
      </c>
      <c r="E16" s="176">
        <f ca="1">INDEX('IRF AUX'!$CU:$CU,MATCH(_xlfn.CONCAT(Resumo!$B16,"_",Resumo!E$3),'IRF AUX'!$C:$C,0))</f>
        <v>0</v>
      </c>
      <c r="F16" s="176">
        <f ca="1">INDEX('IRF AUX'!$CU:$CU,MATCH(_xlfn.CONCAT(Resumo!$B16,"_",Resumo!F$3),'IRF AUX'!$C:$C,0))</f>
        <v>0</v>
      </c>
      <c r="G16" s="176">
        <f ca="1">INDEX('IRF AUX'!$CU:$CU,MATCH(_xlfn.CONCAT(Resumo!$B16,"_",Resumo!G$3),'IRF AUX'!$C:$C,0))</f>
        <v>0</v>
      </c>
      <c r="H16" s="176">
        <f ca="1">INDEX('IRF AUX'!$CU:$CU,MATCH(_xlfn.CONCAT(Resumo!$B16,"_",Resumo!H$3),'IRF AUX'!$C:$C,0))</f>
        <v>0</v>
      </c>
      <c r="I16" s="176">
        <f ca="1">INDEX('IRF AUX'!$CU:$CU,MATCH(_xlfn.CONCAT(Resumo!$B16,"_",Resumo!I$3),'IRF AUX'!$C:$C,0))</f>
        <v>0</v>
      </c>
      <c r="J16" s="176">
        <f ca="1">INDEX('IRF AUX'!$CU:$CU,MATCH(_xlfn.CONCAT(Resumo!$B16,"_",Resumo!J$3),'IRF AUX'!$C:$C,0))</f>
        <v>0</v>
      </c>
      <c r="K16" s="176">
        <f ca="1">INDEX('IRF AUX'!$CU:$CU,MATCH(_xlfn.CONCAT(Resumo!$B16,"_",Resumo!K$3),'IRF AUX'!$C:$C,0))</f>
        <v>0</v>
      </c>
      <c r="L16" s="176">
        <f ca="1">INDEX('IRF AUX'!$CU:$CU,MATCH(_xlfn.CONCAT(Resumo!$B16,"_",Resumo!L$3),'IRF AUX'!$C:$C,0))</f>
        <v>0</v>
      </c>
      <c r="M16" s="176">
        <f ca="1">INDEX('IRF AUX'!$CU:$CU,MATCH(_xlfn.CONCAT(Resumo!$B16,"_",Resumo!M$3),'IRF AUX'!$C:$C,0))</f>
        <v>0</v>
      </c>
      <c r="N16" s="176">
        <f ca="1">INDEX('IRF AUX'!$CU:$CU,MATCH(_xlfn.CONCAT(Resumo!$B16,"_",Resumo!N$3),'IRF AUX'!$C:$C,0))</f>
        <v>0</v>
      </c>
      <c r="O16" s="176">
        <f ca="1">INDEX('IRF AUX'!$CU:$CU,MATCH(_xlfn.CONCAT(Resumo!$B16,"_",Resumo!O$3),'IRF AUX'!$C:$C,0))</f>
        <v>0</v>
      </c>
      <c r="P16" s="176">
        <f ca="1">INDEX('IRF AUX'!$CU:$CU,MATCH(_xlfn.CONCAT(Resumo!$B16,"_",Resumo!P$3),'IRF AUX'!$C:$C,0))</f>
        <v>0</v>
      </c>
      <c r="Q16" s="176">
        <f ca="1">INDEX('IRF AUX'!$CU:$CU,MATCH(_xlfn.CONCAT(Resumo!$B16,"_",Resumo!Q$3),'IRF AUX'!$C:$C,0))</f>
        <v>0</v>
      </c>
      <c r="R16" s="176">
        <f ca="1">INDEX('IRF AUX'!$CU:$CU,MATCH(_xlfn.CONCAT(Resumo!$B16,"_",Resumo!R$3),'IRF AUX'!$C:$C,0))</f>
        <v>0</v>
      </c>
      <c r="S16" s="176">
        <f ca="1">INDEX('IRF AUX'!$CU:$CU,MATCH(_xlfn.CONCAT(Resumo!$B16,"_",Resumo!S$3),'IRF AUX'!$C:$C,0))</f>
        <v>0</v>
      </c>
      <c r="T16" s="176">
        <f ca="1">INDEX('IRF AUX'!$CU:$CU,MATCH(_xlfn.CONCAT(Resumo!$B16,"_",Resumo!T$3),'IRF AUX'!$C:$C,0))</f>
        <v>0</v>
      </c>
      <c r="U16" s="27"/>
    </row>
    <row r="17" spans="1:21" x14ac:dyDescent="0.25">
      <c r="A17" s="27"/>
      <c r="B17" s="27" t="s">
        <v>44</v>
      </c>
      <c r="C17" s="27" t="s">
        <v>9</v>
      </c>
      <c r="D17" s="179" t="s">
        <v>306</v>
      </c>
      <c r="E17" s="176">
        <f ca="1">INDEX('IRF AUX'!$CU:$CU,MATCH(_xlfn.CONCAT(Resumo!$B17,"_",Resumo!E$3),'IRF AUX'!$C:$C,0))</f>
        <v>0</v>
      </c>
      <c r="F17" s="176">
        <f ca="1">INDEX('IRF AUX'!$CU:$CU,MATCH(_xlfn.CONCAT(Resumo!$B17,"_",Resumo!F$3),'IRF AUX'!$C:$C,0))</f>
        <v>0</v>
      </c>
      <c r="G17" s="176">
        <f ca="1">INDEX('IRF AUX'!$CU:$CU,MATCH(_xlfn.CONCAT(Resumo!$B17,"_",Resumo!G$3),'IRF AUX'!$C:$C,0))</f>
        <v>0</v>
      </c>
      <c r="H17" s="176">
        <f ca="1">INDEX('IRF AUX'!$CU:$CU,MATCH(_xlfn.CONCAT(Resumo!$B17,"_",Resumo!H$3),'IRF AUX'!$C:$C,0))</f>
        <v>0</v>
      </c>
      <c r="I17" s="176">
        <f ca="1">INDEX('IRF AUX'!$CU:$CU,MATCH(_xlfn.CONCAT(Resumo!$B17,"_",Resumo!I$3),'IRF AUX'!$C:$C,0))</f>
        <v>0</v>
      </c>
      <c r="J17" s="176">
        <f ca="1">INDEX('IRF AUX'!$CU:$CU,MATCH(_xlfn.CONCAT(Resumo!$B17,"_",Resumo!J$3),'IRF AUX'!$C:$C,0))</f>
        <v>0</v>
      </c>
      <c r="K17" s="176">
        <f ca="1">INDEX('IRF AUX'!$CU:$CU,MATCH(_xlfn.CONCAT(Resumo!$B17,"_",Resumo!K$3),'IRF AUX'!$C:$C,0))</f>
        <v>0</v>
      </c>
      <c r="L17" s="176">
        <f ca="1">INDEX('IRF AUX'!$CU:$CU,MATCH(_xlfn.CONCAT(Resumo!$B17,"_",Resumo!L$3),'IRF AUX'!$C:$C,0))</f>
        <v>0</v>
      </c>
      <c r="M17" s="176">
        <f ca="1">INDEX('IRF AUX'!$CU:$CU,MATCH(_xlfn.CONCAT(Resumo!$B17,"_",Resumo!M$3),'IRF AUX'!$C:$C,0))</f>
        <v>0</v>
      </c>
      <c r="N17" s="176">
        <f ca="1">INDEX('IRF AUX'!$CU:$CU,MATCH(_xlfn.CONCAT(Resumo!$B17,"_",Resumo!N$3),'IRF AUX'!$C:$C,0))</f>
        <v>0</v>
      </c>
      <c r="O17" s="176">
        <f ca="1">INDEX('IRF AUX'!$CU:$CU,MATCH(_xlfn.CONCAT(Resumo!$B17,"_",Resumo!O$3),'IRF AUX'!$C:$C,0))</f>
        <v>0</v>
      </c>
      <c r="P17" s="176">
        <f ca="1">INDEX('IRF AUX'!$CU:$CU,MATCH(_xlfn.CONCAT(Resumo!$B17,"_",Resumo!P$3),'IRF AUX'!$C:$C,0))</f>
        <v>0</v>
      </c>
      <c r="Q17" s="176">
        <f ca="1">INDEX('IRF AUX'!$CU:$CU,MATCH(_xlfn.CONCAT(Resumo!$B17,"_",Resumo!Q$3),'IRF AUX'!$C:$C,0))</f>
        <v>0</v>
      </c>
      <c r="R17" s="176">
        <f ca="1">INDEX('IRF AUX'!$CU:$CU,MATCH(_xlfn.CONCAT(Resumo!$B17,"_",Resumo!R$3),'IRF AUX'!$C:$C,0))</f>
        <v>0</v>
      </c>
      <c r="S17" s="176">
        <f ca="1">INDEX('IRF AUX'!$CU:$CU,MATCH(_xlfn.CONCAT(Resumo!$B17,"_",Resumo!S$3),'IRF AUX'!$C:$C,0))</f>
        <v>0</v>
      </c>
      <c r="T17" s="176">
        <f ca="1">INDEX('IRF AUX'!$CU:$CU,MATCH(_xlfn.CONCAT(Resumo!$B17,"_",Resumo!T$3),'IRF AUX'!$C:$C,0))</f>
        <v>0</v>
      </c>
      <c r="U17" s="27"/>
    </row>
    <row r="18" spans="1:21" x14ac:dyDescent="0.25">
      <c r="A18" s="27"/>
      <c r="B18" s="27" t="s">
        <v>204</v>
      </c>
      <c r="C18" s="27" t="s">
        <v>197</v>
      </c>
      <c r="D18" s="179" t="s">
        <v>220</v>
      </c>
      <c r="E18" s="176">
        <f ca="1">INDEX('IRF AUX'!$CU:$CU,MATCH(_xlfn.CONCAT(Resumo!$B18,"_",Resumo!E$3),'IRF AUX'!$C:$C,0))</f>
        <v>0</v>
      </c>
      <c r="F18" s="176">
        <f ca="1">INDEX('IRF AUX'!$CU:$CU,MATCH(_xlfn.CONCAT(Resumo!$B18,"_",Resumo!F$3),'IRF AUX'!$C:$C,0))</f>
        <v>0</v>
      </c>
      <c r="G18" s="176">
        <f ca="1">INDEX('IRF AUX'!$CU:$CU,MATCH(_xlfn.CONCAT(Resumo!$B18,"_",Resumo!G$3),'IRF AUX'!$C:$C,0))</f>
        <v>0</v>
      </c>
      <c r="H18" s="176">
        <f ca="1">INDEX('IRF AUX'!$CU:$CU,MATCH(_xlfn.CONCAT(Resumo!$B18,"_",Resumo!H$3),'IRF AUX'!$C:$C,0))</f>
        <v>0</v>
      </c>
      <c r="I18" s="176">
        <f ca="1">INDEX('IRF AUX'!$CU:$CU,MATCH(_xlfn.CONCAT(Resumo!$B18,"_",Resumo!I$3),'IRF AUX'!$C:$C,0))</f>
        <v>0</v>
      </c>
      <c r="J18" s="176">
        <f ca="1">INDEX('IRF AUX'!$CU:$CU,MATCH(_xlfn.CONCAT(Resumo!$B18,"_",Resumo!J$3),'IRF AUX'!$C:$C,0))</f>
        <v>0</v>
      </c>
      <c r="K18" s="176">
        <f ca="1">INDEX('IRF AUX'!$CU:$CU,MATCH(_xlfn.CONCAT(Resumo!$B18,"_",Resumo!K$3),'IRF AUX'!$C:$C,0))</f>
        <v>0</v>
      </c>
      <c r="L18" s="176">
        <f ca="1">INDEX('IRF AUX'!$CU:$CU,MATCH(_xlfn.CONCAT(Resumo!$B18,"_",Resumo!L$3),'IRF AUX'!$C:$C,0))</f>
        <v>0</v>
      </c>
      <c r="M18" s="176">
        <f ca="1">INDEX('IRF AUX'!$CU:$CU,MATCH(_xlfn.CONCAT(Resumo!$B18,"_",Resumo!M$3),'IRF AUX'!$C:$C,0))</f>
        <v>0</v>
      </c>
      <c r="N18" s="176">
        <f ca="1">INDEX('IRF AUX'!$CU:$CU,MATCH(_xlfn.CONCAT(Resumo!$B18,"_",Resumo!N$3),'IRF AUX'!$C:$C,0))</f>
        <v>0</v>
      </c>
      <c r="O18" s="176">
        <f ca="1">INDEX('IRF AUX'!$CU:$CU,MATCH(_xlfn.CONCAT(Resumo!$B18,"_",Resumo!O$3),'IRF AUX'!$C:$C,0))</f>
        <v>0</v>
      </c>
      <c r="P18" s="176">
        <f ca="1">INDEX('IRF AUX'!$CU:$CU,MATCH(_xlfn.CONCAT(Resumo!$B18,"_",Resumo!P$3),'IRF AUX'!$C:$C,0))</f>
        <v>0</v>
      </c>
      <c r="Q18" s="176">
        <f ca="1">INDEX('IRF AUX'!$CU:$CU,MATCH(_xlfn.CONCAT(Resumo!$B18,"_",Resumo!Q$3),'IRF AUX'!$C:$C,0))</f>
        <v>0</v>
      </c>
      <c r="R18" s="176">
        <f ca="1">INDEX('IRF AUX'!$CU:$CU,MATCH(_xlfn.CONCAT(Resumo!$B18,"_",Resumo!R$3),'IRF AUX'!$C:$C,0))</f>
        <v>0</v>
      </c>
      <c r="S18" s="176">
        <f ca="1">INDEX('IRF AUX'!$CU:$CU,MATCH(_xlfn.CONCAT(Resumo!$B18,"_",Resumo!S$3),'IRF AUX'!$C:$C,0))</f>
        <v>0</v>
      </c>
      <c r="T18" s="176">
        <f ca="1">INDEX('IRF AUX'!$CU:$CU,MATCH(_xlfn.CONCAT(Resumo!$B18,"_",Resumo!T$3),'IRF AUX'!$C:$C,0))</f>
        <v>0</v>
      </c>
      <c r="U18" s="27"/>
    </row>
    <row r="19" spans="1:21" x14ac:dyDescent="0.25">
      <c r="A19" s="27"/>
      <c r="B19" s="27" t="s">
        <v>202</v>
      </c>
      <c r="C19" s="27" t="s">
        <v>198</v>
      </c>
      <c r="D19" s="179" t="s">
        <v>221</v>
      </c>
      <c r="E19" s="176">
        <f ca="1">INDEX('IRF AUX'!$CU:$CU,MATCH(_xlfn.CONCAT(Resumo!$B19,"_",Resumo!E$3),'IRF AUX'!$C:$C,0))</f>
        <v>0</v>
      </c>
      <c r="F19" s="176">
        <f ca="1">INDEX('IRF AUX'!$CU:$CU,MATCH(_xlfn.CONCAT(Resumo!$B19,"_",Resumo!F$3),'IRF AUX'!$C:$C,0))</f>
        <v>0</v>
      </c>
      <c r="G19" s="176">
        <f ca="1">INDEX('IRF AUX'!$CU:$CU,MATCH(_xlfn.CONCAT(Resumo!$B19,"_",Resumo!G$3),'IRF AUX'!$C:$C,0))</f>
        <v>0</v>
      </c>
      <c r="H19" s="176">
        <f ca="1">INDEX('IRF AUX'!$CU:$CU,MATCH(_xlfn.CONCAT(Resumo!$B19,"_",Resumo!H$3),'IRF AUX'!$C:$C,0))</f>
        <v>0</v>
      </c>
      <c r="I19" s="176">
        <f ca="1">INDEX('IRF AUX'!$CU:$CU,MATCH(_xlfn.CONCAT(Resumo!$B19,"_",Resumo!I$3),'IRF AUX'!$C:$C,0))</f>
        <v>0</v>
      </c>
      <c r="J19" s="176">
        <f ca="1">INDEX('IRF AUX'!$CU:$CU,MATCH(_xlfn.CONCAT(Resumo!$B19,"_",Resumo!J$3),'IRF AUX'!$C:$C,0))</f>
        <v>0</v>
      </c>
      <c r="K19" s="176">
        <f ca="1">INDEX('IRF AUX'!$CU:$CU,MATCH(_xlfn.CONCAT(Resumo!$B19,"_",Resumo!K$3),'IRF AUX'!$C:$C,0))</f>
        <v>0</v>
      </c>
      <c r="L19" s="176">
        <f ca="1">INDEX('IRF AUX'!$CU:$CU,MATCH(_xlfn.CONCAT(Resumo!$B19,"_",Resumo!L$3),'IRF AUX'!$C:$C,0))</f>
        <v>0</v>
      </c>
      <c r="M19" s="176">
        <f ca="1">INDEX('IRF AUX'!$CU:$CU,MATCH(_xlfn.CONCAT(Resumo!$B19,"_",Resumo!M$3),'IRF AUX'!$C:$C,0))</f>
        <v>0</v>
      </c>
      <c r="N19" s="176">
        <f ca="1">INDEX('IRF AUX'!$CU:$CU,MATCH(_xlfn.CONCAT(Resumo!$B19,"_",Resumo!N$3),'IRF AUX'!$C:$C,0))</f>
        <v>0</v>
      </c>
      <c r="O19" s="176">
        <f ca="1">INDEX('IRF AUX'!$CU:$CU,MATCH(_xlfn.CONCAT(Resumo!$B19,"_",Resumo!O$3),'IRF AUX'!$C:$C,0))</f>
        <v>0</v>
      </c>
      <c r="P19" s="176">
        <f ca="1">INDEX('IRF AUX'!$CU:$CU,MATCH(_xlfn.CONCAT(Resumo!$B19,"_",Resumo!P$3),'IRF AUX'!$C:$C,0))</f>
        <v>0</v>
      </c>
      <c r="Q19" s="176">
        <f ca="1">INDEX('IRF AUX'!$CU:$CU,MATCH(_xlfn.CONCAT(Resumo!$B19,"_",Resumo!Q$3),'IRF AUX'!$C:$C,0))</f>
        <v>0</v>
      </c>
      <c r="R19" s="176">
        <f ca="1">INDEX('IRF AUX'!$CU:$CU,MATCH(_xlfn.CONCAT(Resumo!$B19,"_",Resumo!R$3),'IRF AUX'!$C:$C,0))</f>
        <v>0</v>
      </c>
      <c r="S19" s="176">
        <f ca="1">INDEX('IRF AUX'!$CU:$CU,MATCH(_xlfn.CONCAT(Resumo!$B19,"_",Resumo!S$3),'IRF AUX'!$C:$C,0))</f>
        <v>0</v>
      </c>
      <c r="T19" s="176">
        <f ca="1">INDEX('IRF AUX'!$CU:$CU,MATCH(_xlfn.CONCAT(Resumo!$B19,"_",Resumo!T$3),'IRF AUX'!$C:$C,0))</f>
        <v>0</v>
      </c>
      <c r="U19" s="27"/>
    </row>
    <row r="20" spans="1:21" x14ac:dyDescent="0.25">
      <c r="A20" s="27"/>
      <c r="B20" s="27" t="s">
        <v>203</v>
      </c>
      <c r="C20" s="27" t="s">
        <v>199</v>
      </c>
      <c r="D20" s="179" t="s">
        <v>222</v>
      </c>
      <c r="E20" s="176">
        <f ca="1">INDEX('IRF AUX'!$CU:$CU,MATCH(_xlfn.CONCAT(Resumo!$B20,"_",Resumo!E$3),'IRF AUX'!$C:$C,0))</f>
        <v>0</v>
      </c>
      <c r="F20" s="176">
        <f ca="1">INDEX('IRF AUX'!$CU:$CU,MATCH(_xlfn.CONCAT(Resumo!$B20,"_",Resumo!F$3),'IRF AUX'!$C:$C,0))</f>
        <v>0</v>
      </c>
      <c r="G20" s="176">
        <f ca="1">INDEX('IRF AUX'!$CU:$CU,MATCH(_xlfn.CONCAT(Resumo!$B20,"_",Resumo!G$3),'IRF AUX'!$C:$C,0))</f>
        <v>0</v>
      </c>
      <c r="H20" s="176">
        <f ca="1">INDEX('IRF AUX'!$CU:$CU,MATCH(_xlfn.CONCAT(Resumo!$B20,"_",Resumo!H$3),'IRF AUX'!$C:$C,0))</f>
        <v>0</v>
      </c>
      <c r="I20" s="176">
        <f ca="1">INDEX('IRF AUX'!$CU:$CU,MATCH(_xlfn.CONCAT(Resumo!$B20,"_",Resumo!I$3),'IRF AUX'!$C:$C,0))</f>
        <v>0</v>
      </c>
      <c r="J20" s="176">
        <f ca="1">INDEX('IRF AUX'!$CU:$CU,MATCH(_xlfn.CONCAT(Resumo!$B20,"_",Resumo!J$3),'IRF AUX'!$C:$C,0))</f>
        <v>0</v>
      </c>
      <c r="K20" s="176">
        <f ca="1">INDEX('IRF AUX'!$CU:$CU,MATCH(_xlfn.CONCAT(Resumo!$B20,"_",Resumo!K$3),'IRF AUX'!$C:$C,0))</f>
        <v>0</v>
      </c>
      <c r="L20" s="176">
        <f ca="1">INDEX('IRF AUX'!$CU:$CU,MATCH(_xlfn.CONCAT(Resumo!$B20,"_",Resumo!L$3),'IRF AUX'!$C:$C,0))</f>
        <v>0</v>
      </c>
      <c r="M20" s="176">
        <f ca="1">INDEX('IRF AUX'!$CU:$CU,MATCH(_xlfn.CONCAT(Resumo!$B20,"_",Resumo!M$3),'IRF AUX'!$C:$C,0))</f>
        <v>0</v>
      </c>
      <c r="N20" s="176">
        <f ca="1">INDEX('IRF AUX'!$CU:$CU,MATCH(_xlfn.CONCAT(Resumo!$B20,"_",Resumo!N$3),'IRF AUX'!$C:$C,0))</f>
        <v>0</v>
      </c>
      <c r="O20" s="176">
        <f ca="1">INDEX('IRF AUX'!$CU:$CU,MATCH(_xlfn.CONCAT(Resumo!$B20,"_",Resumo!O$3),'IRF AUX'!$C:$C,0))</f>
        <v>0</v>
      </c>
      <c r="P20" s="176">
        <f ca="1">INDEX('IRF AUX'!$CU:$CU,MATCH(_xlfn.CONCAT(Resumo!$B20,"_",Resumo!P$3),'IRF AUX'!$C:$C,0))</f>
        <v>0</v>
      </c>
      <c r="Q20" s="176">
        <f ca="1">INDEX('IRF AUX'!$CU:$CU,MATCH(_xlfn.CONCAT(Resumo!$B20,"_",Resumo!Q$3),'IRF AUX'!$C:$C,0))</f>
        <v>0</v>
      </c>
      <c r="R20" s="176">
        <f ca="1">INDEX('IRF AUX'!$CU:$CU,MATCH(_xlfn.CONCAT(Resumo!$B20,"_",Resumo!R$3),'IRF AUX'!$C:$C,0))</f>
        <v>0</v>
      </c>
      <c r="S20" s="176">
        <f ca="1">INDEX('IRF AUX'!$CU:$CU,MATCH(_xlfn.CONCAT(Resumo!$B20,"_",Resumo!S$3),'IRF AUX'!$C:$C,0))</f>
        <v>0</v>
      </c>
      <c r="T20" s="176">
        <f ca="1">INDEX('IRF AUX'!$CU:$CU,MATCH(_xlfn.CONCAT(Resumo!$B20,"_",Resumo!T$3),'IRF AUX'!$C:$C,0))</f>
        <v>0</v>
      </c>
      <c r="U20" s="27"/>
    </row>
    <row r="21" spans="1:21" x14ac:dyDescent="0.25">
      <c r="A21" s="27"/>
      <c r="B21" s="173" t="s">
        <v>205</v>
      </c>
      <c r="C21" s="173" t="s">
        <v>200</v>
      </c>
      <c r="D21" s="180" t="s">
        <v>155</v>
      </c>
      <c r="E21" s="177">
        <f ca="1">INDEX('IRF AUX'!$CU:$CU,MATCH(_xlfn.CONCAT(Resumo!$B21,"_",Resumo!E$3),'IRF AUX'!$C:$C,0))</f>
        <v>0</v>
      </c>
      <c r="F21" s="177">
        <f ca="1">INDEX('IRF AUX'!$CU:$CU,MATCH(_xlfn.CONCAT(Resumo!$B21,"_",Resumo!F$3),'IRF AUX'!$C:$C,0))</f>
        <v>0</v>
      </c>
      <c r="G21" s="177">
        <f ca="1">INDEX('IRF AUX'!$CU:$CU,MATCH(_xlfn.CONCAT(Resumo!$B21,"_",Resumo!G$3),'IRF AUX'!$C:$C,0))</f>
        <v>0</v>
      </c>
      <c r="H21" s="177">
        <f ca="1">INDEX('IRF AUX'!$CU:$CU,MATCH(_xlfn.CONCAT(Resumo!$B21,"_",Resumo!H$3),'IRF AUX'!$C:$C,0))</f>
        <v>0</v>
      </c>
      <c r="I21" s="177">
        <f ca="1">INDEX('IRF AUX'!$CU:$CU,MATCH(_xlfn.CONCAT(Resumo!$B21,"_",Resumo!I$3),'IRF AUX'!$C:$C,0))</f>
        <v>0</v>
      </c>
      <c r="J21" s="177">
        <f ca="1">INDEX('IRF AUX'!$CU:$CU,MATCH(_xlfn.CONCAT(Resumo!$B21,"_",Resumo!J$3),'IRF AUX'!$C:$C,0))</f>
        <v>0</v>
      </c>
      <c r="K21" s="177">
        <f ca="1">INDEX('IRF AUX'!$CU:$CU,MATCH(_xlfn.CONCAT(Resumo!$B21,"_",Resumo!K$3),'IRF AUX'!$C:$C,0))</f>
        <v>0</v>
      </c>
      <c r="L21" s="177">
        <f ca="1">INDEX('IRF AUX'!$CU:$CU,MATCH(_xlfn.CONCAT(Resumo!$B21,"_",Resumo!L$3),'IRF AUX'!$C:$C,0))</f>
        <v>0</v>
      </c>
      <c r="M21" s="177">
        <f ca="1">INDEX('IRF AUX'!$CU:$CU,MATCH(_xlfn.CONCAT(Resumo!$B21,"_",Resumo!M$3),'IRF AUX'!$C:$C,0))</f>
        <v>0</v>
      </c>
      <c r="N21" s="177">
        <f ca="1">INDEX('IRF AUX'!$CU:$CU,MATCH(_xlfn.CONCAT(Resumo!$B21,"_",Resumo!N$3),'IRF AUX'!$C:$C,0))</f>
        <v>0</v>
      </c>
      <c r="O21" s="177">
        <f ca="1">INDEX('IRF AUX'!$CU:$CU,MATCH(_xlfn.CONCAT(Resumo!$B21,"_",Resumo!O$3),'IRF AUX'!$C:$C,0))</f>
        <v>0</v>
      </c>
      <c r="P21" s="177">
        <f ca="1">INDEX('IRF AUX'!$CU:$CU,MATCH(_xlfn.CONCAT(Resumo!$B21,"_",Resumo!P$3),'IRF AUX'!$C:$C,0))</f>
        <v>0</v>
      </c>
      <c r="Q21" s="177">
        <f ca="1">INDEX('IRF AUX'!$CU:$CU,MATCH(_xlfn.CONCAT(Resumo!$B21,"_",Resumo!Q$3),'IRF AUX'!$C:$C,0))</f>
        <v>0</v>
      </c>
      <c r="R21" s="177">
        <f ca="1">INDEX('IRF AUX'!$CU:$CU,MATCH(_xlfn.CONCAT(Resumo!$B21,"_",Resumo!R$3),'IRF AUX'!$C:$C,0))</f>
        <v>0</v>
      </c>
      <c r="S21" s="177">
        <f ca="1">INDEX('IRF AUX'!$CU:$CU,MATCH(_xlfn.CONCAT(Resumo!$B21,"_",Resumo!S$3),'IRF AUX'!$C:$C,0))</f>
        <v>0</v>
      </c>
      <c r="T21" s="177">
        <f ca="1">INDEX('IRF AUX'!$CU:$CU,MATCH(_xlfn.CONCAT(Resumo!$B21,"_",Resumo!T$3),'IRF AUX'!$C:$C,0))</f>
        <v>0</v>
      </c>
      <c r="U21" s="27"/>
    </row>
    <row r="22" spans="1:21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</row>
    <row r="23" spans="1:21" x14ac:dyDescent="0.25">
      <c r="A23" s="27"/>
      <c r="B23" s="195" t="s">
        <v>305</v>
      </c>
      <c r="C23" s="27"/>
      <c r="D23" s="27"/>
      <c r="E23" s="183">
        <f t="shared" ref="E23:T23" si="1">E3</f>
        <v>1</v>
      </c>
      <c r="F23" s="183">
        <f t="shared" si="1"/>
        <v>2</v>
      </c>
      <c r="G23" s="183">
        <f t="shared" si="1"/>
        <v>3</v>
      </c>
      <c r="H23" s="183">
        <f t="shared" si="1"/>
        <v>4</v>
      </c>
      <c r="I23" s="183">
        <f t="shared" si="1"/>
        <v>5</v>
      </c>
      <c r="J23" s="183">
        <f t="shared" si="1"/>
        <v>6</v>
      </c>
      <c r="K23" s="183">
        <f t="shared" si="1"/>
        <v>7</v>
      </c>
      <c r="L23" s="183">
        <f t="shared" si="1"/>
        <v>8</v>
      </c>
      <c r="M23" s="183">
        <f t="shared" si="1"/>
        <v>9</v>
      </c>
      <c r="N23" s="183">
        <f t="shared" si="1"/>
        <v>10</v>
      </c>
      <c r="O23" s="183">
        <f t="shared" si="1"/>
        <v>11</v>
      </c>
      <c r="P23" s="183">
        <f t="shared" si="1"/>
        <v>12</v>
      </c>
      <c r="Q23" s="183">
        <f t="shared" si="1"/>
        <v>13</v>
      </c>
      <c r="R23" s="183">
        <f t="shared" si="1"/>
        <v>14</v>
      </c>
      <c r="S23" s="183">
        <f t="shared" si="1"/>
        <v>15</v>
      </c>
      <c r="T23" s="183">
        <f t="shared" si="1"/>
        <v>16</v>
      </c>
      <c r="U23" s="27"/>
    </row>
    <row r="24" spans="1:21" x14ac:dyDescent="0.25">
      <c r="A24" s="27"/>
      <c r="B24" s="172"/>
      <c r="C24" s="172"/>
      <c r="D24" s="172" t="s">
        <v>297</v>
      </c>
      <c r="E24" s="175">
        <f t="shared" ref="E24:T24" ca="1" si="2">SUM(E11)</f>
        <v>0</v>
      </c>
      <c r="F24" s="175">
        <f t="shared" ca="1" si="2"/>
        <v>0</v>
      </c>
      <c r="G24" s="175">
        <f t="shared" ca="1" si="2"/>
        <v>0</v>
      </c>
      <c r="H24" s="175">
        <f t="shared" ca="1" si="2"/>
        <v>0</v>
      </c>
      <c r="I24" s="175">
        <f t="shared" ca="1" si="2"/>
        <v>0</v>
      </c>
      <c r="J24" s="175">
        <f t="shared" ca="1" si="2"/>
        <v>0</v>
      </c>
      <c r="K24" s="175">
        <f t="shared" ca="1" si="2"/>
        <v>0</v>
      </c>
      <c r="L24" s="175">
        <f t="shared" ca="1" si="2"/>
        <v>0</v>
      </c>
      <c r="M24" s="175">
        <f t="shared" ca="1" si="2"/>
        <v>0</v>
      </c>
      <c r="N24" s="175">
        <f t="shared" ca="1" si="2"/>
        <v>0</v>
      </c>
      <c r="O24" s="175">
        <f t="shared" ca="1" si="2"/>
        <v>0</v>
      </c>
      <c r="P24" s="175">
        <f t="shared" ca="1" si="2"/>
        <v>0</v>
      </c>
      <c r="Q24" s="175">
        <f t="shared" ca="1" si="2"/>
        <v>0</v>
      </c>
      <c r="R24" s="175">
        <f t="shared" ca="1" si="2"/>
        <v>0</v>
      </c>
      <c r="S24" s="175">
        <f t="shared" ca="1" si="2"/>
        <v>0</v>
      </c>
      <c r="T24" s="175">
        <f t="shared" ca="1" si="2"/>
        <v>0</v>
      </c>
      <c r="U24" s="27"/>
    </row>
    <row r="25" spans="1:21" x14ac:dyDescent="0.25">
      <c r="A25" s="27"/>
      <c r="B25" s="27"/>
      <c r="C25" s="27"/>
      <c r="D25" s="27" t="s">
        <v>298</v>
      </c>
      <c r="E25" s="176">
        <f t="shared" ref="E25:T25" ca="1" si="3">SUM(E12:E17)</f>
        <v>0</v>
      </c>
      <c r="F25" s="176">
        <f t="shared" ca="1" si="3"/>
        <v>0</v>
      </c>
      <c r="G25" s="176">
        <f t="shared" ca="1" si="3"/>
        <v>0</v>
      </c>
      <c r="H25" s="176">
        <f t="shared" ca="1" si="3"/>
        <v>0</v>
      </c>
      <c r="I25" s="176">
        <f t="shared" ca="1" si="3"/>
        <v>0</v>
      </c>
      <c r="J25" s="176">
        <f t="shared" ca="1" si="3"/>
        <v>0</v>
      </c>
      <c r="K25" s="176">
        <f t="shared" ca="1" si="3"/>
        <v>0</v>
      </c>
      <c r="L25" s="176">
        <f t="shared" ca="1" si="3"/>
        <v>0</v>
      </c>
      <c r="M25" s="176">
        <f t="shared" ca="1" si="3"/>
        <v>0</v>
      </c>
      <c r="N25" s="176">
        <f t="shared" ca="1" si="3"/>
        <v>0</v>
      </c>
      <c r="O25" s="176">
        <f t="shared" ca="1" si="3"/>
        <v>0</v>
      </c>
      <c r="P25" s="176">
        <f t="shared" ca="1" si="3"/>
        <v>0</v>
      </c>
      <c r="Q25" s="176">
        <f t="shared" ca="1" si="3"/>
        <v>0</v>
      </c>
      <c r="R25" s="176">
        <f t="shared" ca="1" si="3"/>
        <v>0</v>
      </c>
      <c r="S25" s="176">
        <f t="shared" ca="1" si="3"/>
        <v>0</v>
      </c>
      <c r="T25" s="176">
        <f t="shared" ca="1" si="3"/>
        <v>0</v>
      </c>
      <c r="U25" s="27"/>
    </row>
    <row r="26" spans="1:21" x14ac:dyDescent="0.25">
      <c r="A26" s="27"/>
      <c r="B26" s="27"/>
      <c r="C26" s="27"/>
      <c r="D26" s="27" t="s">
        <v>303</v>
      </c>
      <c r="E26" s="176" t="s">
        <v>61</v>
      </c>
      <c r="F26" s="176">
        <f t="shared" ref="F26:T26" ca="1" si="4">SUM(F24:F25)</f>
        <v>0</v>
      </c>
      <c r="G26" s="176">
        <f t="shared" ca="1" si="4"/>
        <v>0</v>
      </c>
      <c r="H26" s="176">
        <f t="shared" ca="1" si="4"/>
        <v>0</v>
      </c>
      <c r="I26" s="176">
        <f t="shared" ca="1" si="4"/>
        <v>0</v>
      </c>
      <c r="J26" s="176">
        <f t="shared" ca="1" si="4"/>
        <v>0</v>
      </c>
      <c r="K26" s="176">
        <f t="shared" ca="1" si="4"/>
        <v>0</v>
      </c>
      <c r="L26" s="176">
        <f t="shared" ca="1" si="4"/>
        <v>0</v>
      </c>
      <c r="M26" s="176">
        <f t="shared" ca="1" si="4"/>
        <v>0</v>
      </c>
      <c r="N26" s="176">
        <f t="shared" ca="1" si="4"/>
        <v>0</v>
      </c>
      <c r="O26" s="176">
        <f t="shared" ca="1" si="4"/>
        <v>0</v>
      </c>
      <c r="P26" s="176">
        <f t="shared" ca="1" si="4"/>
        <v>0</v>
      </c>
      <c r="Q26" s="176">
        <f t="shared" ca="1" si="4"/>
        <v>0</v>
      </c>
      <c r="R26" s="176">
        <f t="shared" ca="1" si="4"/>
        <v>0</v>
      </c>
      <c r="S26" s="176">
        <f t="shared" ca="1" si="4"/>
        <v>0</v>
      </c>
      <c r="T26" s="176">
        <f t="shared" ca="1" si="4"/>
        <v>0</v>
      </c>
      <c r="U26" s="27"/>
    </row>
    <row r="27" spans="1:21" x14ac:dyDescent="0.25">
      <c r="A27" s="27"/>
      <c r="B27" s="27"/>
      <c r="C27" s="27"/>
      <c r="D27" s="27" t="s">
        <v>302</v>
      </c>
      <c r="E27" s="176">
        <f t="shared" ref="E27:T27" ca="1" si="5">E6</f>
        <v>0</v>
      </c>
      <c r="F27" s="176">
        <f t="shared" ca="1" si="5"/>
        <v>0</v>
      </c>
      <c r="G27" s="176">
        <f t="shared" ca="1" si="5"/>
        <v>0</v>
      </c>
      <c r="H27" s="176">
        <f t="shared" ca="1" si="5"/>
        <v>0</v>
      </c>
      <c r="I27" s="176">
        <f t="shared" ca="1" si="5"/>
        <v>0</v>
      </c>
      <c r="J27" s="176">
        <f t="shared" ca="1" si="5"/>
        <v>0</v>
      </c>
      <c r="K27" s="176">
        <f t="shared" ca="1" si="5"/>
        <v>0</v>
      </c>
      <c r="L27" s="176">
        <f t="shared" ca="1" si="5"/>
        <v>0</v>
      </c>
      <c r="M27" s="176">
        <f t="shared" ca="1" si="5"/>
        <v>0</v>
      </c>
      <c r="N27" s="176">
        <f t="shared" ca="1" si="5"/>
        <v>0</v>
      </c>
      <c r="O27" s="176">
        <f t="shared" ca="1" si="5"/>
        <v>0</v>
      </c>
      <c r="P27" s="176">
        <f t="shared" ca="1" si="5"/>
        <v>0</v>
      </c>
      <c r="Q27" s="176">
        <f t="shared" ca="1" si="5"/>
        <v>0</v>
      </c>
      <c r="R27" s="176">
        <f t="shared" ca="1" si="5"/>
        <v>0</v>
      </c>
      <c r="S27" s="176">
        <f t="shared" ca="1" si="5"/>
        <v>0</v>
      </c>
      <c r="T27" s="176">
        <f t="shared" ca="1" si="5"/>
        <v>0</v>
      </c>
      <c r="U27" s="27"/>
    </row>
    <row r="28" spans="1:21" x14ac:dyDescent="0.25">
      <c r="A28" s="27"/>
      <c r="B28" s="27"/>
      <c r="C28" s="27"/>
      <c r="D28" s="27" t="s">
        <v>286</v>
      </c>
      <c r="E28" s="176">
        <f t="shared" ref="E28:T28" ca="1" si="6">E10</f>
        <v>0</v>
      </c>
      <c r="F28" s="176">
        <f t="shared" ca="1" si="6"/>
        <v>0</v>
      </c>
      <c r="G28" s="176">
        <f t="shared" ca="1" si="6"/>
        <v>0</v>
      </c>
      <c r="H28" s="176">
        <f t="shared" ca="1" si="6"/>
        <v>0</v>
      </c>
      <c r="I28" s="176">
        <f t="shared" ca="1" si="6"/>
        <v>0</v>
      </c>
      <c r="J28" s="176">
        <f t="shared" ca="1" si="6"/>
        <v>0</v>
      </c>
      <c r="K28" s="176">
        <f t="shared" ca="1" si="6"/>
        <v>0</v>
      </c>
      <c r="L28" s="176">
        <f t="shared" ca="1" si="6"/>
        <v>0</v>
      </c>
      <c r="M28" s="176">
        <f t="shared" ca="1" si="6"/>
        <v>0</v>
      </c>
      <c r="N28" s="176">
        <f t="shared" ca="1" si="6"/>
        <v>0</v>
      </c>
      <c r="O28" s="176">
        <f t="shared" ca="1" si="6"/>
        <v>0</v>
      </c>
      <c r="P28" s="176">
        <f t="shared" ca="1" si="6"/>
        <v>0</v>
      </c>
      <c r="Q28" s="176">
        <f t="shared" ca="1" si="6"/>
        <v>0</v>
      </c>
      <c r="R28" s="176">
        <f t="shared" ca="1" si="6"/>
        <v>0</v>
      </c>
      <c r="S28" s="176">
        <f t="shared" ca="1" si="6"/>
        <v>0</v>
      </c>
      <c r="T28" s="176">
        <f t="shared" ca="1" si="6"/>
        <v>0</v>
      </c>
      <c r="U28" s="27"/>
    </row>
    <row r="29" spans="1:21" x14ac:dyDescent="0.25">
      <c r="A29" s="27"/>
      <c r="B29" s="27"/>
      <c r="C29" s="27"/>
      <c r="D29" s="27" t="s">
        <v>287</v>
      </c>
      <c r="E29" s="176">
        <f t="shared" ref="E29:T29" ca="1" si="7">E7</f>
        <v>0</v>
      </c>
      <c r="F29" s="176">
        <f t="shared" ca="1" si="7"/>
        <v>0</v>
      </c>
      <c r="G29" s="176">
        <f t="shared" ca="1" si="7"/>
        <v>0</v>
      </c>
      <c r="H29" s="176">
        <f t="shared" ca="1" si="7"/>
        <v>0</v>
      </c>
      <c r="I29" s="176">
        <f t="shared" ca="1" si="7"/>
        <v>0</v>
      </c>
      <c r="J29" s="176">
        <f t="shared" ca="1" si="7"/>
        <v>0</v>
      </c>
      <c r="K29" s="176">
        <f t="shared" ca="1" si="7"/>
        <v>0</v>
      </c>
      <c r="L29" s="176">
        <f t="shared" ca="1" si="7"/>
        <v>0</v>
      </c>
      <c r="M29" s="176">
        <f t="shared" ca="1" si="7"/>
        <v>0</v>
      </c>
      <c r="N29" s="176">
        <f t="shared" ca="1" si="7"/>
        <v>0</v>
      </c>
      <c r="O29" s="176">
        <f t="shared" ca="1" si="7"/>
        <v>0</v>
      </c>
      <c r="P29" s="176">
        <f t="shared" ca="1" si="7"/>
        <v>0</v>
      </c>
      <c r="Q29" s="176">
        <f t="shared" ca="1" si="7"/>
        <v>0</v>
      </c>
      <c r="R29" s="176">
        <f t="shared" ca="1" si="7"/>
        <v>0</v>
      </c>
      <c r="S29" s="176">
        <f t="shared" ca="1" si="7"/>
        <v>0</v>
      </c>
      <c r="T29" s="176">
        <f t="shared" ca="1" si="7"/>
        <v>0</v>
      </c>
      <c r="U29" s="27"/>
    </row>
    <row r="30" spans="1:21" x14ac:dyDescent="0.25">
      <c r="A30" s="27"/>
      <c r="B30" s="27"/>
      <c r="C30" s="27"/>
      <c r="D30" s="27" t="s">
        <v>288</v>
      </c>
      <c r="E30" s="176">
        <f t="shared" ref="E30:T30" ca="1" si="8">SUM(E4:E5)</f>
        <v>0</v>
      </c>
      <c r="F30" s="176">
        <f t="shared" ca="1" si="8"/>
        <v>0</v>
      </c>
      <c r="G30" s="176">
        <f t="shared" ca="1" si="8"/>
        <v>0</v>
      </c>
      <c r="H30" s="176">
        <f t="shared" ca="1" si="8"/>
        <v>0</v>
      </c>
      <c r="I30" s="176">
        <f t="shared" ca="1" si="8"/>
        <v>0</v>
      </c>
      <c r="J30" s="176">
        <f t="shared" ca="1" si="8"/>
        <v>0</v>
      </c>
      <c r="K30" s="176">
        <f t="shared" ca="1" si="8"/>
        <v>0</v>
      </c>
      <c r="L30" s="176">
        <f t="shared" ca="1" si="8"/>
        <v>0</v>
      </c>
      <c r="M30" s="176">
        <f t="shared" ca="1" si="8"/>
        <v>0</v>
      </c>
      <c r="N30" s="176">
        <f t="shared" ca="1" si="8"/>
        <v>0</v>
      </c>
      <c r="O30" s="176">
        <f t="shared" ca="1" si="8"/>
        <v>0</v>
      </c>
      <c r="P30" s="176">
        <f t="shared" ca="1" si="8"/>
        <v>0</v>
      </c>
      <c r="Q30" s="176">
        <f t="shared" ca="1" si="8"/>
        <v>0</v>
      </c>
      <c r="R30" s="176">
        <f t="shared" ca="1" si="8"/>
        <v>0</v>
      </c>
      <c r="S30" s="176">
        <f t="shared" ca="1" si="8"/>
        <v>0</v>
      </c>
      <c r="T30" s="176">
        <f t="shared" ca="1" si="8"/>
        <v>0</v>
      </c>
      <c r="U30" s="27"/>
    </row>
    <row r="31" spans="1:21" x14ac:dyDescent="0.25">
      <c r="A31" s="27"/>
      <c r="B31" s="173"/>
      <c r="C31" s="173"/>
      <c r="D31" s="173" t="s">
        <v>289</v>
      </c>
      <c r="E31" s="177">
        <f t="shared" ref="E31:T31" ca="1" si="9">SUM(E18:E21)</f>
        <v>0</v>
      </c>
      <c r="F31" s="177">
        <f t="shared" ca="1" si="9"/>
        <v>0</v>
      </c>
      <c r="G31" s="177">
        <f t="shared" ca="1" si="9"/>
        <v>0</v>
      </c>
      <c r="H31" s="177">
        <f t="shared" ca="1" si="9"/>
        <v>0</v>
      </c>
      <c r="I31" s="177">
        <f t="shared" ca="1" si="9"/>
        <v>0</v>
      </c>
      <c r="J31" s="177">
        <f t="shared" ca="1" si="9"/>
        <v>0</v>
      </c>
      <c r="K31" s="177">
        <f t="shared" ca="1" si="9"/>
        <v>0</v>
      </c>
      <c r="L31" s="177">
        <f t="shared" ca="1" si="9"/>
        <v>0</v>
      </c>
      <c r="M31" s="177">
        <f t="shared" ca="1" si="9"/>
        <v>0</v>
      </c>
      <c r="N31" s="177">
        <f t="shared" ca="1" si="9"/>
        <v>0</v>
      </c>
      <c r="O31" s="177">
        <f t="shared" ca="1" si="9"/>
        <v>0</v>
      </c>
      <c r="P31" s="177">
        <f t="shared" ca="1" si="9"/>
        <v>0</v>
      </c>
      <c r="Q31" s="177">
        <f t="shared" ca="1" si="9"/>
        <v>0</v>
      </c>
      <c r="R31" s="177">
        <f t="shared" ca="1" si="9"/>
        <v>0</v>
      </c>
      <c r="S31" s="177">
        <f t="shared" ca="1" si="9"/>
        <v>0</v>
      </c>
      <c r="T31" s="177">
        <f t="shared" ca="1" si="9"/>
        <v>0</v>
      </c>
      <c r="U31" s="27"/>
    </row>
    <row r="32" spans="1:21" x14ac:dyDescent="0.25">
      <c r="A32" s="27"/>
      <c r="B32" s="171"/>
      <c r="C32" s="171"/>
      <c r="D32" s="171" t="s">
        <v>307</v>
      </c>
      <c r="E32" s="223">
        <f ca="1">SUM(E17,E8:E9)</f>
        <v>0</v>
      </c>
      <c r="F32" s="223">
        <f t="shared" ref="F32:T32" ca="1" si="10">SUM(F17,F8:F9)</f>
        <v>0</v>
      </c>
      <c r="G32" s="223">
        <f t="shared" ca="1" si="10"/>
        <v>0</v>
      </c>
      <c r="H32" s="223">
        <f t="shared" ca="1" si="10"/>
        <v>0</v>
      </c>
      <c r="I32" s="223">
        <f t="shared" ca="1" si="10"/>
        <v>0</v>
      </c>
      <c r="J32" s="223">
        <f t="shared" ca="1" si="10"/>
        <v>0</v>
      </c>
      <c r="K32" s="223">
        <f t="shared" ca="1" si="10"/>
        <v>0</v>
      </c>
      <c r="L32" s="223">
        <f t="shared" ca="1" si="10"/>
        <v>0</v>
      </c>
      <c r="M32" s="223">
        <f t="shared" ca="1" si="10"/>
        <v>0</v>
      </c>
      <c r="N32" s="223">
        <f t="shared" ca="1" si="10"/>
        <v>0</v>
      </c>
      <c r="O32" s="223">
        <f t="shared" ca="1" si="10"/>
        <v>0</v>
      </c>
      <c r="P32" s="223">
        <f t="shared" ca="1" si="10"/>
        <v>0</v>
      </c>
      <c r="Q32" s="223">
        <f t="shared" ca="1" si="10"/>
        <v>0</v>
      </c>
      <c r="R32" s="223">
        <f t="shared" ca="1" si="10"/>
        <v>0</v>
      </c>
      <c r="S32" s="223">
        <f t="shared" ca="1" si="10"/>
        <v>0</v>
      </c>
      <c r="T32" s="223">
        <f t="shared" ca="1" si="10"/>
        <v>0</v>
      </c>
      <c r="U32" s="27"/>
    </row>
    <row r="33" spans="1:21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</row>
    <row r="34" spans="1:21" ht="18" customHeight="1" thickBot="1" x14ac:dyDescent="0.3">
      <c r="A34" s="27"/>
      <c r="B34" s="27"/>
      <c r="C34" s="27"/>
      <c r="D34" s="27"/>
      <c r="E34" s="206" t="s">
        <v>295</v>
      </c>
      <c r="F34" s="27"/>
      <c r="G34" s="27"/>
      <c r="H34" s="209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</row>
    <row r="35" spans="1:21" ht="15.75" thickBot="1" x14ac:dyDescent="0.3">
      <c r="A35" s="27"/>
      <c r="B35" s="27"/>
      <c r="C35" s="27"/>
      <c r="D35" s="27"/>
      <c r="E35" s="205" t="s">
        <v>294</v>
      </c>
      <c r="F35" s="200">
        <v>1</v>
      </c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</row>
    <row r="36" spans="1:21" ht="15.75" thickBot="1" x14ac:dyDescent="0.3">
      <c r="A36" s="27"/>
      <c r="B36" s="27"/>
      <c r="C36" s="27"/>
      <c r="D36" s="27"/>
      <c r="E36" s="198" t="s">
        <v>293</v>
      </c>
      <c r="F36" s="199">
        <v>4</v>
      </c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</row>
    <row r="37" spans="1:21" x14ac:dyDescent="0.25">
      <c r="A37" s="27"/>
      <c r="B37" s="27"/>
      <c r="C37" s="27"/>
      <c r="D37" s="27"/>
      <c r="E37" s="201"/>
      <c r="F37" s="202">
        <f>F36+4</f>
        <v>8</v>
      </c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</row>
    <row r="38" spans="1:21" x14ac:dyDescent="0.25">
      <c r="A38" s="27"/>
      <c r="B38" s="27"/>
      <c r="C38" s="27"/>
      <c r="D38" s="27"/>
      <c r="E38" s="201"/>
      <c r="F38" s="202">
        <f t="shared" ref="F38:F39" si="11">F37+4</f>
        <v>12</v>
      </c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</row>
    <row r="39" spans="1:21" ht="15.75" thickBot="1" x14ac:dyDescent="0.3">
      <c r="A39" s="27"/>
      <c r="B39" s="27"/>
      <c r="C39" s="27"/>
      <c r="D39" s="27"/>
      <c r="E39" s="203"/>
      <c r="F39" s="204">
        <f t="shared" si="11"/>
        <v>16</v>
      </c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</row>
    <row r="40" spans="1:21" x14ac:dyDescent="0.25">
      <c r="A40" s="27"/>
      <c r="B40" s="27"/>
      <c r="C40" s="27"/>
      <c r="D40" s="27"/>
      <c r="E40" s="183"/>
      <c r="F40" s="183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</row>
    <row r="41" spans="1:21" ht="21.6" customHeight="1" x14ac:dyDescent="0.25">
      <c r="A41" s="27"/>
      <c r="B41" s="27"/>
      <c r="C41" s="27"/>
      <c r="D41" s="208" t="s">
        <v>299</v>
      </c>
      <c r="E41" s="27"/>
      <c r="F41" s="183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</row>
    <row r="42" spans="1:21" ht="33.950000000000003" customHeight="1" x14ac:dyDescent="0.25">
      <c r="A42" s="27"/>
      <c r="B42" s="27"/>
      <c r="C42" s="27"/>
      <c r="D42" s="181" t="s">
        <v>285</v>
      </c>
      <c r="E42" s="219" t="s">
        <v>304</v>
      </c>
      <c r="F42" s="220" t="s">
        <v>297</v>
      </c>
      <c r="G42" s="221" t="s">
        <v>298</v>
      </c>
      <c r="H42" s="221" t="s">
        <v>303</v>
      </c>
      <c r="I42" s="221" t="s">
        <v>302</v>
      </c>
      <c r="J42" s="221" t="s">
        <v>286</v>
      </c>
      <c r="K42" s="221" t="s">
        <v>287</v>
      </c>
      <c r="L42" s="221" t="s">
        <v>288</v>
      </c>
      <c r="M42" s="221" t="s">
        <v>289</v>
      </c>
      <c r="N42" s="222" t="s">
        <v>300</v>
      </c>
      <c r="O42" s="27"/>
      <c r="P42" s="27"/>
      <c r="Q42" s="27"/>
      <c r="R42" s="27"/>
      <c r="S42" s="27"/>
      <c r="T42" s="27"/>
      <c r="U42" s="27"/>
    </row>
    <row r="43" spans="1:21" ht="16.899999999999999" customHeight="1" x14ac:dyDescent="0.25">
      <c r="A43" s="27"/>
      <c r="B43" s="27"/>
      <c r="C43" s="207" t="s">
        <v>296</v>
      </c>
      <c r="D43" s="182">
        <v>2022</v>
      </c>
      <c r="E43" s="210">
        <v>6</v>
      </c>
      <c r="F43" s="175">
        <f ca="1">INDEX($E$24:$T$31,MATCH(F$42,$D$24:$D$31,0),MATCH($F$35,$E$23:$T$23,0))</f>
        <v>0</v>
      </c>
      <c r="G43" s="216">
        <f ca="1">INDEX($E$24:$T$31,MATCH(G$42,$D$24:$D$31,0),MATCH($F$35,$E$23:$T$23,0))</f>
        <v>0</v>
      </c>
      <c r="H43" s="216">
        <f ca="1">INDEX($E$24:$T$31,MATCH(H$42,$D$24:$D$31,0),MATCH($F36,$E$23:$T$23,0))-SUM(F43:G43)</f>
        <v>0</v>
      </c>
      <c r="I43" s="216">
        <f ca="1">INDEX($E$24:$T$31,MATCH(I$42,$D$24:$D$31,0),MATCH($F36,$E$23:$T$23,0))</f>
        <v>0</v>
      </c>
      <c r="J43" s="216">
        <f t="shared" ref="J43:M43" ca="1" si="12">INDEX($E$24:$T$31,MATCH(J$42,$D$24:$D$31,0),MATCH($F36,$E$23:$T$23,0))</f>
        <v>0</v>
      </c>
      <c r="K43" s="216">
        <f t="shared" ca="1" si="12"/>
        <v>0</v>
      </c>
      <c r="L43" s="216">
        <f t="shared" ca="1" si="12"/>
        <v>0</v>
      </c>
      <c r="M43" s="216">
        <f t="shared" ca="1" si="12"/>
        <v>0</v>
      </c>
      <c r="N43" s="213">
        <f ca="1">E43+SUM(F43:M43)</f>
        <v>6</v>
      </c>
      <c r="O43" s="27"/>
      <c r="P43" s="27"/>
      <c r="Q43" s="27"/>
      <c r="R43" s="27"/>
      <c r="S43" s="27"/>
      <c r="T43" s="27"/>
      <c r="U43" s="27"/>
    </row>
    <row r="44" spans="1:21" ht="16.899999999999999" customHeight="1" x14ac:dyDescent="0.25">
      <c r="A44" s="27"/>
      <c r="B44" s="27"/>
      <c r="C44" s="27"/>
      <c r="D44" s="183">
        <f>D43+1</f>
        <v>2023</v>
      </c>
      <c r="E44" s="211">
        <v>5</v>
      </c>
      <c r="F44" s="176" t="s">
        <v>61</v>
      </c>
      <c r="G44" s="217" t="s">
        <v>61</v>
      </c>
      <c r="H44" s="217">
        <f ca="1">INDEX($E$24:$T$31,MATCH(H$42,$D$24:$D$31,0),MATCH($F37,$E$23:$T$23,0))-SUM(F44:G44)</f>
        <v>0</v>
      </c>
      <c r="I44" s="217">
        <f t="shared" ref="I44:M44" ca="1" si="13">INDEX($E$24:$T$31,MATCH(I$42,$D$24:$D$31,0),MATCH($F37,$E$23:$T$23,0))</f>
        <v>0</v>
      </c>
      <c r="J44" s="217">
        <f t="shared" ca="1" si="13"/>
        <v>0</v>
      </c>
      <c r="K44" s="217">
        <f t="shared" ca="1" si="13"/>
        <v>0</v>
      </c>
      <c r="L44" s="217">
        <f t="shared" ca="1" si="13"/>
        <v>0</v>
      </c>
      <c r="M44" s="217">
        <f t="shared" ca="1" si="13"/>
        <v>0</v>
      </c>
      <c r="N44" s="214">
        <f t="shared" ref="N44:N46" ca="1" si="14">E44+SUM(F44:M44)</f>
        <v>5</v>
      </c>
      <c r="O44" s="27"/>
      <c r="P44" s="27"/>
      <c r="Q44" s="27"/>
      <c r="R44" s="27"/>
      <c r="S44" s="27"/>
      <c r="T44" s="27"/>
      <c r="U44" s="27"/>
    </row>
    <row r="45" spans="1:21" ht="16.899999999999999" customHeight="1" x14ac:dyDescent="0.25">
      <c r="A45" s="27"/>
      <c r="B45" s="27"/>
      <c r="C45" s="27"/>
      <c r="D45" s="183">
        <f>D44+1</f>
        <v>2024</v>
      </c>
      <c r="E45" s="211">
        <v>4</v>
      </c>
      <c r="F45" s="176" t="s">
        <v>61</v>
      </c>
      <c r="G45" s="217" t="s">
        <v>61</v>
      </c>
      <c r="H45" s="217">
        <f ca="1">INDEX($E$24:$T$31,MATCH(H$42,$D$24:$D$31,0),MATCH($F38,$E$23:$T$23,0))-SUM(F45:G45)</f>
        <v>0</v>
      </c>
      <c r="I45" s="217">
        <f t="shared" ref="I45:M45" ca="1" si="15">INDEX($E$24:$T$31,MATCH(I$42,$D$24:$D$31,0),MATCH($F38,$E$23:$T$23,0))</f>
        <v>0</v>
      </c>
      <c r="J45" s="217">
        <f t="shared" ca="1" si="15"/>
        <v>0</v>
      </c>
      <c r="K45" s="217">
        <f t="shared" ca="1" si="15"/>
        <v>0</v>
      </c>
      <c r="L45" s="217">
        <f t="shared" ca="1" si="15"/>
        <v>0</v>
      </c>
      <c r="M45" s="217">
        <f t="shared" ca="1" si="15"/>
        <v>0</v>
      </c>
      <c r="N45" s="214">
        <f t="shared" ca="1" si="14"/>
        <v>4</v>
      </c>
      <c r="O45" s="27"/>
      <c r="P45" s="27"/>
      <c r="Q45" s="27"/>
      <c r="R45" s="27"/>
      <c r="S45" s="27"/>
      <c r="T45" s="27"/>
      <c r="U45" s="27"/>
    </row>
    <row r="46" spans="1:21" ht="16.899999999999999" customHeight="1" x14ac:dyDescent="0.25">
      <c r="A46" s="27"/>
      <c r="B46" s="27"/>
      <c r="C46" s="27"/>
      <c r="D46" s="184">
        <f>D45+1</f>
        <v>2025</v>
      </c>
      <c r="E46" s="212">
        <v>3</v>
      </c>
      <c r="F46" s="177" t="s">
        <v>61</v>
      </c>
      <c r="G46" s="218" t="s">
        <v>61</v>
      </c>
      <c r="H46" s="218">
        <f ca="1">INDEX($E$24:$T$31,MATCH(H$42,$D$24:$D$31,0),MATCH($F39,$E$23:$T$23,0))-SUM(F46:G46)</f>
        <v>0</v>
      </c>
      <c r="I46" s="218">
        <f t="shared" ref="I46:M46" ca="1" si="16">INDEX($E$24:$T$31,MATCH(I$42,$D$24:$D$31,0),MATCH($F39,$E$23:$T$23,0))</f>
        <v>0</v>
      </c>
      <c r="J46" s="218">
        <f t="shared" ca="1" si="16"/>
        <v>0</v>
      </c>
      <c r="K46" s="218">
        <f t="shared" ca="1" si="16"/>
        <v>0</v>
      </c>
      <c r="L46" s="218">
        <f t="shared" ca="1" si="16"/>
        <v>0</v>
      </c>
      <c r="M46" s="218">
        <f t="shared" ca="1" si="16"/>
        <v>0</v>
      </c>
      <c r="N46" s="215">
        <f t="shared" ca="1" si="14"/>
        <v>3</v>
      </c>
      <c r="O46" s="27"/>
      <c r="P46" s="27"/>
      <c r="Q46" s="27"/>
      <c r="R46" s="27"/>
      <c r="S46" s="27"/>
      <c r="T46" s="27"/>
      <c r="U46" s="27"/>
    </row>
    <row r="47" spans="1:21" x14ac:dyDescent="0.25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</row>
    <row r="48" spans="1:21" x14ac:dyDescent="0.25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</row>
    <row r="49" spans="1:21" x14ac:dyDescent="0.25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</row>
    <row r="50" spans="1:21" x14ac:dyDescent="0.25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</row>
    <row r="51" spans="1:21" x14ac:dyDescent="0.25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</row>
    <row r="52" spans="1:21" x14ac:dyDescent="0.25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</row>
    <row r="53" spans="1:21" x14ac:dyDescent="0.25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</row>
    <row r="54" spans="1:21" x14ac:dyDescent="0.25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</row>
    <row r="55" spans="1:21" x14ac:dyDescent="0.2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</row>
  </sheetData>
  <pageMargins left="0.7" right="0.7" top="0.75" bottom="0.75" header="0.3" footer="0.3"/>
  <pageSetup orientation="portrait" r:id="rId1"/>
  <cellWatches>
    <cellWatch r="I41"/>
    <cellWatch r="J41"/>
    <cellWatch r="K41"/>
    <cellWatch r="L41"/>
    <cellWatch r="M41"/>
    <cellWatch r="N41"/>
    <cellWatch r="D42"/>
    <cellWatch r="E42"/>
    <cellWatch r="F42"/>
    <cellWatch r="G42"/>
    <cellWatch r="H42"/>
    <cellWatch r="I42"/>
    <cellWatch r="J42"/>
    <cellWatch r="K42"/>
    <cellWatch r="L42"/>
    <cellWatch r="M42"/>
    <cellWatch r="N42"/>
    <cellWatch r="D43"/>
    <cellWatch r="E43"/>
    <cellWatch r="F43"/>
    <cellWatch r="G43"/>
    <cellWatch r="H43"/>
    <cellWatch r="I43"/>
    <cellWatch r="J43"/>
    <cellWatch r="K43"/>
    <cellWatch r="L43"/>
    <cellWatch r="M43"/>
    <cellWatch r="N43"/>
    <cellWatch r="D44"/>
    <cellWatch r="E44"/>
    <cellWatch r="F44"/>
    <cellWatch r="G44"/>
    <cellWatch r="H44"/>
    <cellWatch r="I44"/>
    <cellWatch r="J44"/>
    <cellWatch r="K44"/>
    <cellWatch r="L44"/>
    <cellWatch r="M44"/>
    <cellWatch r="N44"/>
    <cellWatch r="D45"/>
    <cellWatch r="E45"/>
    <cellWatch r="F45"/>
    <cellWatch r="G45"/>
    <cellWatch r="H45"/>
    <cellWatch r="I45"/>
    <cellWatch r="J45"/>
    <cellWatch r="K45"/>
    <cellWatch r="L45"/>
    <cellWatch r="M45"/>
    <cellWatch r="N45"/>
    <cellWatch r="D46"/>
    <cellWatch r="E46"/>
    <cellWatch r="F46"/>
    <cellWatch r="G46"/>
    <cellWatch r="H46"/>
    <cellWatch r="I46"/>
    <cellWatch r="J46"/>
    <cellWatch r="K46"/>
    <cellWatch r="L46"/>
    <cellWatch r="M46"/>
    <cellWatch r="N46"/>
  </cellWatche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4D2E1C90-DA0C-4E9B-AEC6-24CE701DAF0C}">
            <x14:iconSet iconSet="3Triangles">
              <x14:cfvo type="percent">
                <xm:f>0</xm:f>
              </x14:cfvo>
              <x14:cfvo type="num">
                <xm:f>-4.0000000000000001E-3</xm:f>
              </x14:cfvo>
              <x14:cfvo type="num" gte="0">
                <xm:f>4.0000000000000001E-3</xm:f>
              </x14:cfvo>
            </x14:iconSet>
          </x14:cfRule>
          <xm:sqref>E4:T21</xm:sqref>
        </x14:conditionalFormatting>
        <x14:conditionalFormatting xmlns:xm="http://schemas.microsoft.com/office/excel/2006/main">
          <x14:cfRule type="iconSet" priority="1" id="{CE30D1EE-DE85-458F-B331-99E5424AD87B}">
            <x14:iconSet iconSet="3Triangles">
              <x14:cfvo type="percent">
                <xm:f>0</xm:f>
              </x14:cfvo>
              <x14:cfvo type="num" gte="0">
                <xm:f>-4.0000000000000001E-3</xm:f>
              </x14:cfvo>
              <x14:cfvo type="num" gte="0">
                <xm:f>4.0000000000000001E-3</xm:f>
              </x14:cfvo>
            </x14:iconSet>
          </x14:cfRule>
          <xm:sqref>F43:M46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459ED-72E7-48FE-B0CF-E17EA7AEF143}">
  <sheetPr>
    <tabColor theme="8" tint="0.79998168889431442"/>
  </sheetPr>
  <dimension ref="A1:DE607"/>
  <sheetViews>
    <sheetView showGridLines="0" workbookViewId="0">
      <pane xSplit="7" ySplit="9" topLeftCell="H10" activePane="bottomRight" state="frozen"/>
      <selection pane="topRight" activeCell="H1" sqref="H1"/>
      <selection pane="bottomLeft" activeCell="A9" sqref="A9"/>
      <selection pane="bottomRight" activeCell="H15" sqref="H15"/>
    </sheetView>
  </sheetViews>
  <sheetFormatPr defaultRowHeight="15" x14ac:dyDescent="0.25"/>
  <cols>
    <col min="1" max="1" width="2.85546875" customWidth="1"/>
    <col min="2" max="2" width="11.7109375" style="59" bestFit="1" customWidth="1"/>
    <col min="3" max="3" width="9.28515625" style="59" bestFit="1" customWidth="1"/>
    <col min="4" max="4" width="10.42578125" style="59" customWidth="1"/>
    <col min="5" max="5" width="10.5703125" style="59" bestFit="1" customWidth="1"/>
    <col min="6" max="6" width="9.42578125" style="59" bestFit="1" customWidth="1"/>
    <col min="7" max="7" width="9.140625" style="59"/>
    <col min="8" max="8" width="3.85546875" style="59" customWidth="1"/>
    <col min="9" max="9" width="10.42578125" style="59" customWidth="1"/>
    <col min="10" max="52" width="6.28515625" style="59" customWidth="1"/>
    <col min="53" max="53" width="3.42578125" style="59" customWidth="1"/>
    <col min="54" max="54" width="9.140625" style="59"/>
    <col min="55" max="55" width="3.42578125" style="59" customWidth="1"/>
    <col min="56" max="56" width="4.28515625" style="59" customWidth="1"/>
    <col min="57" max="74" width="5.5703125" style="59" customWidth="1"/>
    <col min="76" max="93" width="6.140625" customWidth="1"/>
    <col min="98" max="98" width="14.5703125" customWidth="1"/>
    <col min="100" max="100" width="5.28515625" customWidth="1"/>
    <col min="102" max="102" width="5.28515625" customWidth="1"/>
    <col min="104" max="104" width="5.28515625" customWidth="1"/>
    <col min="106" max="106" width="10.140625" bestFit="1" customWidth="1"/>
    <col min="108" max="108" width="12.140625" customWidth="1"/>
  </cols>
  <sheetData>
    <row r="1" spans="2:109" ht="15.75" thickBot="1" x14ac:dyDescent="0.3">
      <c r="E1" s="197" t="s">
        <v>291</v>
      </c>
      <c r="F1" s="196">
        <f>COUNTIF($F$2:$F$635,FALSE)</f>
        <v>0</v>
      </c>
    </row>
    <row r="2" spans="2:109" x14ac:dyDescent="0.25">
      <c r="B2" s="117" t="s">
        <v>245</v>
      </c>
      <c r="G2" s="60" t="s">
        <v>248</v>
      </c>
      <c r="J2" s="59" t="s">
        <v>275</v>
      </c>
      <c r="AG2" s="61" t="s">
        <v>276</v>
      </c>
      <c r="AH2" s="60">
        <v>18</v>
      </c>
    </row>
    <row r="3" spans="2:109" x14ac:dyDescent="0.25">
      <c r="B3" s="69"/>
      <c r="C3" s="84" t="s">
        <v>227</v>
      </c>
      <c r="D3" s="140">
        <v>44621</v>
      </c>
      <c r="E3" s="85" t="s">
        <v>301</v>
      </c>
      <c r="G3" s="125" t="s">
        <v>229</v>
      </c>
      <c r="J3" s="91" t="s">
        <v>274</v>
      </c>
      <c r="K3" s="134">
        <v>1</v>
      </c>
      <c r="L3" s="134">
        <f>K3+1</f>
        <v>2</v>
      </c>
      <c r="M3" s="134">
        <f t="shared" ref="M3:X3" si="0">L3+1</f>
        <v>3</v>
      </c>
      <c r="N3" s="134">
        <f t="shared" si="0"/>
        <v>4</v>
      </c>
      <c r="O3" s="134">
        <f t="shared" si="0"/>
        <v>5</v>
      </c>
      <c r="P3" s="134">
        <f t="shared" si="0"/>
        <v>6</v>
      </c>
      <c r="Q3" s="134">
        <f t="shared" si="0"/>
        <v>7</v>
      </c>
      <c r="R3" s="134">
        <f t="shared" si="0"/>
        <v>8</v>
      </c>
      <c r="S3" s="134">
        <f t="shared" si="0"/>
        <v>9</v>
      </c>
      <c r="T3" s="134">
        <f t="shared" si="0"/>
        <v>10</v>
      </c>
      <c r="U3" s="134">
        <f t="shared" si="0"/>
        <v>11</v>
      </c>
      <c r="V3" s="134">
        <f t="shared" si="0"/>
        <v>12</v>
      </c>
      <c r="W3" s="134">
        <f t="shared" si="0"/>
        <v>13</v>
      </c>
      <c r="X3" s="134">
        <f t="shared" si="0"/>
        <v>14</v>
      </c>
      <c r="Y3" s="134">
        <f t="shared" ref="Y3:AG3" si="1">X3+1</f>
        <v>15</v>
      </c>
      <c r="Z3" s="134">
        <f t="shared" si="1"/>
        <v>16</v>
      </c>
      <c r="AA3" s="134">
        <f t="shared" si="1"/>
        <v>17</v>
      </c>
      <c r="AB3" s="134">
        <f t="shared" si="1"/>
        <v>18</v>
      </c>
      <c r="AC3" s="134">
        <f t="shared" si="1"/>
        <v>19</v>
      </c>
      <c r="AD3" s="134">
        <f t="shared" si="1"/>
        <v>20</v>
      </c>
      <c r="AE3" s="134">
        <f t="shared" si="1"/>
        <v>21</v>
      </c>
      <c r="AF3" s="134">
        <f t="shared" si="1"/>
        <v>22</v>
      </c>
      <c r="AG3" s="134">
        <f t="shared" si="1"/>
        <v>23</v>
      </c>
      <c r="AH3" s="93">
        <f t="shared" ref="AH3" si="2">AG3+1</f>
        <v>24</v>
      </c>
    </row>
    <row r="4" spans="2:109" x14ac:dyDescent="0.25">
      <c r="B4" s="69"/>
      <c r="C4" s="84" t="s">
        <v>254</v>
      </c>
      <c r="D4" s="139" t="s">
        <v>256</v>
      </c>
      <c r="E4" s="85"/>
      <c r="G4" s="126" t="str">
        <f>SUBSTITUTE(ADDRESS(1,COLUMN(IRF.New!$D$5),4),"1","")</f>
        <v>D</v>
      </c>
      <c r="J4" s="71" t="s">
        <v>235</v>
      </c>
      <c r="K4" s="66">
        <f t="shared" ref="K4:X4" si="3">INDEX($CZ:$CZ,MATCH(K$3,$DB:$DB,0))</f>
        <v>15</v>
      </c>
      <c r="L4" s="66">
        <f t="shared" si="3"/>
        <v>40</v>
      </c>
      <c r="M4" s="66">
        <f t="shared" si="3"/>
        <v>65</v>
      </c>
      <c r="N4" s="66">
        <f t="shared" si="3"/>
        <v>90</v>
      </c>
      <c r="O4" s="66">
        <f t="shared" si="3"/>
        <v>115</v>
      </c>
      <c r="P4" s="66">
        <f t="shared" si="3"/>
        <v>140</v>
      </c>
      <c r="Q4" s="66">
        <f t="shared" si="3"/>
        <v>165</v>
      </c>
      <c r="R4" s="66">
        <f t="shared" si="3"/>
        <v>190</v>
      </c>
      <c r="S4" s="66">
        <f t="shared" si="3"/>
        <v>215</v>
      </c>
      <c r="T4" s="66">
        <f t="shared" si="3"/>
        <v>240</v>
      </c>
      <c r="U4" s="66">
        <f t="shared" si="3"/>
        <v>265</v>
      </c>
      <c r="V4" s="66">
        <f t="shared" si="3"/>
        <v>290</v>
      </c>
      <c r="W4" s="66">
        <f t="shared" si="3"/>
        <v>315</v>
      </c>
      <c r="X4" s="66">
        <f t="shared" si="3"/>
        <v>340</v>
      </c>
      <c r="Y4" s="66">
        <f t="shared" ref="Y4:AG4" si="4">INDEX($CZ:$CZ,MATCH(Y$3,$DB:$DB,0))</f>
        <v>365</v>
      </c>
      <c r="Z4" s="66">
        <f t="shared" si="4"/>
        <v>390</v>
      </c>
      <c r="AA4" s="66">
        <f t="shared" si="4"/>
        <v>415</v>
      </c>
      <c r="AB4" s="66">
        <f t="shared" si="4"/>
        <v>440</v>
      </c>
      <c r="AC4" s="66">
        <f t="shared" si="4"/>
        <v>465</v>
      </c>
      <c r="AD4" s="66">
        <f t="shared" si="4"/>
        <v>490</v>
      </c>
      <c r="AE4" s="66">
        <f t="shared" si="4"/>
        <v>515</v>
      </c>
      <c r="AF4" s="66">
        <f t="shared" si="4"/>
        <v>540</v>
      </c>
      <c r="AG4" s="66">
        <f t="shared" si="4"/>
        <v>565</v>
      </c>
      <c r="AH4" s="87">
        <f>INDEX($CZ:$CZ,MATCH(AH$3,$DB:$DB,0))</f>
        <v>590</v>
      </c>
      <c r="BE4" s="59" t="s">
        <v>269</v>
      </c>
    </row>
    <row r="5" spans="2:109" x14ac:dyDescent="0.25">
      <c r="B5" s="71"/>
      <c r="C5" s="86" t="s">
        <v>255</v>
      </c>
      <c r="D5" s="138" t="s">
        <v>257</v>
      </c>
      <c r="E5" s="72"/>
      <c r="G5" s="125" t="s">
        <v>230</v>
      </c>
      <c r="I5" s="62"/>
      <c r="J5" s="73" t="s">
        <v>236</v>
      </c>
      <c r="K5" s="89">
        <f t="shared" ref="K5:AH5" si="5">K4+$AH$2-1</f>
        <v>32</v>
      </c>
      <c r="L5" s="89">
        <f t="shared" si="5"/>
        <v>57</v>
      </c>
      <c r="M5" s="89">
        <f t="shared" si="5"/>
        <v>82</v>
      </c>
      <c r="N5" s="89">
        <f t="shared" si="5"/>
        <v>107</v>
      </c>
      <c r="O5" s="89">
        <f t="shared" si="5"/>
        <v>132</v>
      </c>
      <c r="P5" s="89">
        <f t="shared" si="5"/>
        <v>157</v>
      </c>
      <c r="Q5" s="89">
        <f t="shared" si="5"/>
        <v>182</v>
      </c>
      <c r="R5" s="89">
        <f t="shared" si="5"/>
        <v>207</v>
      </c>
      <c r="S5" s="89">
        <f t="shared" si="5"/>
        <v>232</v>
      </c>
      <c r="T5" s="89">
        <f t="shared" si="5"/>
        <v>257</v>
      </c>
      <c r="U5" s="89">
        <f t="shared" si="5"/>
        <v>282</v>
      </c>
      <c r="V5" s="89">
        <f t="shared" si="5"/>
        <v>307</v>
      </c>
      <c r="W5" s="89">
        <f t="shared" si="5"/>
        <v>332</v>
      </c>
      <c r="X5" s="89">
        <f t="shared" si="5"/>
        <v>357</v>
      </c>
      <c r="Y5" s="89">
        <f t="shared" si="5"/>
        <v>382</v>
      </c>
      <c r="Z5" s="89">
        <f t="shared" si="5"/>
        <v>407</v>
      </c>
      <c r="AA5" s="89">
        <f t="shared" si="5"/>
        <v>432</v>
      </c>
      <c r="AB5" s="89">
        <f t="shared" si="5"/>
        <v>457</v>
      </c>
      <c r="AC5" s="89">
        <f t="shared" si="5"/>
        <v>482</v>
      </c>
      <c r="AD5" s="89">
        <f t="shared" si="5"/>
        <v>507</v>
      </c>
      <c r="AE5" s="89">
        <f t="shared" si="5"/>
        <v>532</v>
      </c>
      <c r="AF5" s="89">
        <f t="shared" si="5"/>
        <v>557</v>
      </c>
      <c r="AG5" s="89">
        <f t="shared" si="5"/>
        <v>582</v>
      </c>
      <c r="AH5" s="90">
        <f t="shared" si="5"/>
        <v>607</v>
      </c>
      <c r="BE5" s="141" t="str">
        <f t="shared" ref="BE5:BV5" si="6">SUBSTITUTE(ADDRESS(1,COLUMN(BE14),4),"1","")</f>
        <v>BE</v>
      </c>
      <c r="BF5" s="92" t="str">
        <f t="shared" si="6"/>
        <v>BF</v>
      </c>
      <c r="BG5" s="92" t="str">
        <f t="shared" si="6"/>
        <v>BG</v>
      </c>
      <c r="BH5" s="92" t="str">
        <f t="shared" si="6"/>
        <v>BH</v>
      </c>
      <c r="BI5" s="92" t="str">
        <f t="shared" si="6"/>
        <v>BI</v>
      </c>
      <c r="BJ5" s="92" t="str">
        <f t="shared" si="6"/>
        <v>BJ</v>
      </c>
      <c r="BK5" s="92" t="str">
        <f t="shared" si="6"/>
        <v>BK</v>
      </c>
      <c r="BL5" s="92" t="str">
        <f t="shared" si="6"/>
        <v>BL</v>
      </c>
      <c r="BM5" s="92" t="str">
        <f t="shared" si="6"/>
        <v>BM</v>
      </c>
      <c r="BN5" s="92" t="str">
        <f t="shared" si="6"/>
        <v>BN</v>
      </c>
      <c r="BO5" s="92" t="str">
        <f t="shared" si="6"/>
        <v>BO</v>
      </c>
      <c r="BP5" s="92" t="str">
        <f t="shared" si="6"/>
        <v>BP</v>
      </c>
      <c r="BQ5" s="92" t="str">
        <f t="shared" si="6"/>
        <v>BQ</v>
      </c>
      <c r="BR5" s="92" t="str">
        <f t="shared" si="6"/>
        <v>BR</v>
      </c>
      <c r="BS5" s="92" t="str">
        <f t="shared" si="6"/>
        <v>BS</v>
      </c>
      <c r="BT5" s="92" t="str">
        <f t="shared" si="6"/>
        <v>BT</v>
      </c>
      <c r="BU5" s="92" t="str">
        <f t="shared" si="6"/>
        <v>BU</v>
      </c>
      <c r="BV5" s="142" t="str">
        <f t="shared" si="6"/>
        <v>BV</v>
      </c>
    </row>
    <row r="6" spans="2:109" x14ac:dyDescent="0.25">
      <c r="B6" s="71"/>
      <c r="C6" s="86" t="s">
        <v>260</v>
      </c>
      <c r="D6" s="138" t="s">
        <v>261</v>
      </c>
      <c r="E6" s="72"/>
      <c r="G6" s="126" t="str">
        <f>SUBSTITUTE(ADDRESS(1,COLUMN(IRF.New!$AT$5),4),"1","")</f>
        <v>AT</v>
      </c>
      <c r="I6" s="62"/>
    </row>
    <row r="7" spans="2:109" x14ac:dyDescent="0.25">
      <c r="B7" s="71"/>
      <c r="C7" s="86" t="s">
        <v>259</v>
      </c>
      <c r="D7" s="138" t="s">
        <v>258</v>
      </c>
      <c r="E7" s="72"/>
      <c r="I7" s="59" t="s">
        <v>290</v>
      </c>
      <c r="BW7" s="59"/>
      <c r="BX7" s="59"/>
      <c r="BY7" s="59"/>
      <c r="BZ7" s="59"/>
      <c r="CA7" s="59"/>
      <c r="CB7" s="59"/>
      <c r="CC7" s="59"/>
      <c r="CD7" s="59"/>
      <c r="CE7" s="59"/>
      <c r="CF7" s="59"/>
      <c r="CG7" s="59"/>
      <c r="CH7" s="59"/>
      <c r="CI7" s="59"/>
      <c r="CJ7" s="59"/>
      <c r="CK7" s="59"/>
      <c r="CL7" s="59"/>
      <c r="CM7" s="59"/>
      <c r="CN7" s="59"/>
      <c r="CO7" s="59"/>
      <c r="CP7" s="59"/>
      <c r="CQ7" s="59"/>
      <c r="CR7" s="59"/>
      <c r="CS7" s="59"/>
      <c r="CT7" s="59"/>
      <c r="CU7" s="59"/>
      <c r="CV7" s="59"/>
      <c r="CW7" s="59"/>
      <c r="CX7" s="59"/>
      <c r="CY7" s="59"/>
      <c r="CZ7" s="59"/>
      <c r="DA7" s="59"/>
      <c r="DB7" s="59"/>
      <c r="DC7" s="59"/>
      <c r="DD7" s="59"/>
    </row>
    <row r="8" spans="2:109" x14ac:dyDescent="0.25">
      <c r="B8" s="73"/>
      <c r="C8" s="88" t="s">
        <v>270</v>
      </c>
      <c r="D8" s="144" t="s">
        <v>271</v>
      </c>
      <c r="E8" s="90"/>
      <c r="I8" s="59" t="s">
        <v>279</v>
      </c>
      <c r="L8" s="60"/>
      <c r="Z8" s="61"/>
      <c r="BW8" s="59"/>
      <c r="BX8" s="59"/>
      <c r="BY8" s="59"/>
      <c r="BZ8" s="59"/>
      <c r="CA8" s="59"/>
      <c r="CB8" s="59"/>
      <c r="CC8" s="59"/>
      <c r="CD8" s="59"/>
      <c r="CE8" s="59"/>
      <c r="CF8" s="59"/>
      <c r="CG8" s="59"/>
      <c r="CH8" s="59"/>
      <c r="CI8" s="59"/>
      <c r="CJ8" s="59"/>
      <c r="CK8" s="59"/>
      <c r="CL8" s="59"/>
      <c r="CM8" s="59"/>
      <c r="CN8" s="59"/>
      <c r="CO8" s="59"/>
      <c r="CP8" s="59"/>
      <c r="CQ8" s="59"/>
      <c r="CR8" s="59"/>
      <c r="CS8" s="59"/>
      <c r="CT8" s="59"/>
      <c r="CU8" s="59"/>
      <c r="CV8" s="59"/>
      <c r="CW8" s="59"/>
      <c r="CX8" s="59"/>
      <c r="CY8" s="59"/>
      <c r="CZ8" s="59"/>
      <c r="DA8" s="59"/>
      <c r="DB8" s="59"/>
      <c r="DC8" s="59"/>
      <c r="DD8" s="59"/>
    </row>
    <row r="9" spans="2:109" x14ac:dyDescent="0.25">
      <c r="C9" s="61"/>
      <c r="D9" s="60"/>
      <c r="E9" s="60"/>
      <c r="I9" s="62" t="s">
        <v>273</v>
      </c>
      <c r="K9" s="61"/>
      <c r="L9" s="60"/>
      <c r="BW9" s="59"/>
      <c r="BX9" s="59"/>
      <c r="BY9" s="59"/>
      <c r="BZ9" s="59"/>
      <c r="CA9" s="59"/>
      <c r="CB9" s="59"/>
      <c r="CC9" s="59"/>
      <c r="CD9" s="59"/>
      <c r="CE9" s="59"/>
      <c r="CF9" s="59"/>
      <c r="CG9" s="59"/>
      <c r="CH9" s="59"/>
      <c r="CI9" s="59"/>
      <c r="CJ9" s="59"/>
      <c r="CK9" s="59"/>
      <c r="CL9" s="59"/>
      <c r="CM9" s="59"/>
      <c r="CN9" s="59"/>
      <c r="CO9" s="59"/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</row>
    <row r="10" spans="2:109" ht="16.5" thickBot="1" x14ac:dyDescent="0.3">
      <c r="B10" s="121" t="str">
        <f>"HORIZON "&amp;C13</f>
        <v>HORIZON 1</v>
      </c>
      <c r="C10" s="118"/>
      <c r="D10" s="119"/>
      <c r="E10" s="119"/>
      <c r="F10" s="120"/>
      <c r="G10" s="120"/>
      <c r="H10" s="120"/>
      <c r="I10" s="120"/>
      <c r="J10" s="120"/>
      <c r="K10" s="118"/>
      <c r="L10" s="119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0"/>
      <c r="Z10" s="120"/>
      <c r="AA10" s="120"/>
      <c r="AB10" s="120"/>
      <c r="AC10" s="120"/>
      <c r="AD10" s="120"/>
      <c r="AE10" s="120"/>
      <c r="AF10" s="120"/>
      <c r="AG10" s="120"/>
      <c r="AH10" s="120"/>
      <c r="AI10" s="120"/>
      <c r="AJ10" s="120"/>
      <c r="AK10" s="120"/>
      <c r="AL10" s="120"/>
      <c r="AM10" s="120"/>
      <c r="AN10" s="120"/>
      <c r="AO10" s="120"/>
      <c r="AP10" s="120"/>
      <c r="AQ10" s="120"/>
      <c r="AR10" s="120"/>
      <c r="AS10" s="120"/>
      <c r="AT10" s="120"/>
      <c r="AU10" s="120"/>
      <c r="AV10" s="120"/>
      <c r="AW10" s="120"/>
      <c r="AX10" s="120"/>
      <c r="AY10" s="120"/>
      <c r="AZ10" s="120"/>
      <c r="BA10" s="120"/>
      <c r="BB10" s="120"/>
      <c r="BC10" s="120"/>
      <c r="BD10" s="120"/>
      <c r="BE10" s="120"/>
      <c r="BF10" s="120"/>
      <c r="BG10" s="120"/>
      <c r="BH10" s="120"/>
      <c r="BI10" s="120"/>
      <c r="BJ10" s="120"/>
      <c r="BK10" s="120"/>
      <c r="BL10" s="120"/>
      <c r="BM10" s="120"/>
      <c r="BN10" s="120"/>
      <c r="BO10" s="120"/>
      <c r="BP10" s="120"/>
      <c r="BQ10" s="120"/>
      <c r="BR10" s="120"/>
      <c r="BS10" s="120"/>
      <c r="BT10" s="120"/>
      <c r="BU10" s="120"/>
      <c r="BV10" s="120"/>
      <c r="BW10" s="120"/>
      <c r="BX10" s="120"/>
      <c r="BY10" s="120"/>
      <c r="BZ10" s="120"/>
      <c r="CA10" s="120"/>
      <c r="CB10" s="120"/>
      <c r="CC10" s="120"/>
      <c r="CD10" s="120"/>
      <c r="CE10" s="120"/>
      <c r="CF10" s="120"/>
      <c r="CG10" s="120"/>
      <c r="CH10" s="120"/>
      <c r="CI10" s="120"/>
      <c r="CJ10" s="120"/>
      <c r="CK10" s="120"/>
      <c r="CL10" s="120"/>
      <c r="CM10" s="120"/>
      <c r="CN10" s="120"/>
      <c r="CO10" s="120"/>
      <c r="CP10" s="120"/>
      <c r="CQ10" s="120"/>
      <c r="CR10" s="120"/>
      <c r="CS10" s="120"/>
      <c r="CT10" s="120"/>
      <c r="CU10" s="120"/>
      <c r="CV10" s="120"/>
      <c r="CW10" s="120"/>
      <c r="CX10" s="120"/>
      <c r="CY10" s="120"/>
      <c r="CZ10" s="120"/>
      <c r="DA10" s="120"/>
      <c r="DB10" s="120"/>
      <c r="DC10" s="120"/>
      <c r="DD10" s="120"/>
    </row>
    <row r="11" spans="2:109" ht="15.75" thickTop="1" x14ac:dyDescent="0.25">
      <c r="C11" s="61"/>
      <c r="D11" s="60"/>
      <c r="E11" s="60"/>
      <c r="K11" s="61"/>
      <c r="L11" s="60"/>
      <c r="BC11" s="61" t="s">
        <v>265</v>
      </c>
      <c r="BD11" s="59">
        <f>ROW(BE14)</f>
        <v>14</v>
      </c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</row>
    <row r="12" spans="2:109" x14ac:dyDescent="0.25">
      <c r="B12" s="59" t="s">
        <v>238</v>
      </c>
      <c r="I12" s="108" t="s">
        <v>251</v>
      </c>
      <c r="BB12" s="246" t="s">
        <v>310</v>
      </c>
      <c r="BE12" s="59" t="s">
        <v>247</v>
      </c>
    </row>
    <row r="13" spans="2:109" x14ac:dyDescent="0.25">
      <c r="B13" s="69" t="s">
        <v>226</v>
      </c>
      <c r="C13" s="70">
        <v>1</v>
      </c>
      <c r="I13" s="246" t="s">
        <v>309</v>
      </c>
      <c r="J13" s="76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7"/>
      <c r="AW13" s="77"/>
      <c r="AX13" s="77"/>
      <c r="AY13" s="77"/>
      <c r="AZ13" s="77"/>
      <c r="BB13" s="64" t="s">
        <v>232</v>
      </c>
      <c r="BE13" s="104" t="str" cm="1">
        <f t="array" aca="1" ref="BE13:BV13" ca="1">TRANSPOSE(I15:I32)</f>
        <v/>
      </c>
      <c r="BF13" s="105" t="str">
        <f ca="1"/>
        <v/>
      </c>
      <c r="BG13" s="105" t="str">
        <f ca="1"/>
        <v/>
      </c>
      <c r="BH13" s="105" t="str">
        <f ca="1"/>
        <v/>
      </c>
      <c r="BI13" s="105" t="str">
        <f ca="1"/>
        <v/>
      </c>
      <c r="BJ13" s="105" t="str">
        <f ca="1"/>
        <v/>
      </c>
      <c r="BK13" s="105" t="str">
        <f ca="1"/>
        <v/>
      </c>
      <c r="BL13" s="105" t="str">
        <f ca="1"/>
        <v/>
      </c>
      <c r="BM13" s="105" t="str">
        <f ca="1"/>
        <v/>
      </c>
      <c r="BN13" s="105" t="str">
        <f ca="1"/>
        <v/>
      </c>
      <c r="BO13" s="105" t="str">
        <f ca="1"/>
        <v/>
      </c>
      <c r="BP13" s="105" t="str">
        <f ca="1"/>
        <v/>
      </c>
      <c r="BQ13" s="105" t="str">
        <f ca="1"/>
        <v/>
      </c>
      <c r="BR13" s="105" t="str">
        <f ca="1"/>
        <v/>
      </c>
      <c r="BS13" s="105" t="str">
        <f ca="1"/>
        <v/>
      </c>
      <c r="BT13" s="105" t="str">
        <f ca="1"/>
        <v/>
      </c>
      <c r="BU13" s="105" t="str">
        <f ca="1"/>
        <v/>
      </c>
      <c r="BV13" s="106" t="str">
        <f ca="1"/>
        <v/>
      </c>
      <c r="CU13" s="127" t="s">
        <v>311</v>
      </c>
      <c r="CW13" s="110" t="str">
        <f>SUBSTITUTE(ADDRESS(1,COLUMN(CW15),4),"1","")</f>
        <v>CW</v>
      </c>
      <c r="DD13" s="127" t="s">
        <v>312</v>
      </c>
    </row>
    <row r="14" spans="2:109" x14ac:dyDescent="0.25">
      <c r="B14" s="71" t="s">
        <v>225</v>
      </c>
      <c r="C14" s="72">
        <f>INDEX(IRF.New!$CR:$CR,MATCH('CF AUX'!C13,IRF.New!$C:$C,0))</f>
        <v>0</v>
      </c>
      <c r="F14" s="60" t="s">
        <v>263</v>
      </c>
      <c r="H14" s="65"/>
      <c r="I14" s="124" t="s">
        <v>264</v>
      </c>
      <c r="J14" s="60">
        <v>1</v>
      </c>
      <c r="K14" s="60">
        <f>J14+1</f>
        <v>2</v>
      </c>
      <c r="L14" s="60">
        <f t="shared" ref="L14:Z14" si="7">K14+1</f>
        <v>3</v>
      </c>
      <c r="M14" s="60">
        <f t="shared" si="7"/>
        <v>4</v>
      </c>
      <c r="N14" s="60">
        <f t="shared" si="7"/>
        <v>5</v>
      </c>
      <c r="O14" s="60">
        <f t="shared" si="7"/>
        <v>6</v>
      </c>
      <c r="P14" s="60">
        <f t="shared" si="7"/>
        <v>7</v>
      </c>
      <c r="Q14" s="60">
        <f t="shared" si="7"/>
        <v>8</v>
      </c>
      <c r="R14" s="60">
        <f t="shared" si="7"/>
        <v>9</v>
      </c>
      <c r="S14" s="60">
        <f t="shared" si="7"/>
        <v>10</v>
      </c>
      <c r="T14" s="60">
        <f t="shared" si="7"/>
        <v>11</v>
      </c>
      <c r="U14" s="60">
        <f t="shared" si="7"/>
        <v>12</v>
      </c>
      <c r="V14" s="60">
        <f t="shared" si="7"/>
        <v>13</v>
      </c>
      <c r="W14" s="60">
        <f t="shared" si="7"/>
        <v>14</v>
      </c>
      <c r="X14" s="60">
        <f t="shared" si="7"/>
        <v>15</v>
      </c>
      <c r="Y14" s="60">
        <f t="shared" si="7"/>
        <v>16</v>
      </c>
      <c r="Z14" s="60">
        <f t="shared" si="7"/>
        <v>17</v>
      </c>
      <c r="AA14" s="60">
        <f t="shared" ref="AA14:AZ14" si="8">Z14+1</f>
        <v>18</v>
      </c>
      <c r="AB14" s="60">
        <f t="shared" si="8"/>
        <v>19</v>
      </c>
      <c r="AC14" s="60">
        <f t="shared" si="8"/>
        <v>20</v>
      </c>
      <c r="AD14" s="60">
        <f t="shared" si="8"/>
        <v>21</v>
      </c>
      <c r="AE14" s="60">
        <f t="shared" si="8"/>
        <v>22</v>
      </c>
      <c r="AF14" s="60">
        <f t="shared" si="8"/>
        <v>23</v>
      </c>
      <c r="AG14" s="60">
        <f t="shared" si="8"/>
        <v>24</v>
      </c>
      <c r="AH14" s="60">
        <f t="shared" si="8"/>
        <v>25</v>
      </c>
      <c r="AI14" s="60">
        <f t="shared" si="8"/>
        <v>26</v>
      </c>
      <c r="AJ14" s="60">
        <f t="shared" si="8"/>
        <v>27</v>
      </c>
      <c r="AK14" s="60">
        <f t="shared" si="8"/>
        <v>28</v>
      </c>
      <c r="AL14" s="60">
        <f t="shared" si="8"/>
        <v>29</v>
      </c>
      <c r="AM14" s="60">
        <f t="shared" si="8"/>
        <v>30</v>
      </c>
      <c r="AN14" s="60">
        <f t="shared" si="8"/>
        <v>31</v>
      </c>
      <c r="AO14" s="60">
        <f t="shared" si="8"/>
        <v>32</v>
      </c>
      <c r="AP14" s="60">
        <f t="shared" si="8"/>
        <v>33</v>
      </c>
      <c r="AQ14" s="60">
        <f t="shared" si="8"/>
        <v>34</v>
      </c>
      <c r="AR14" s="60">
        <f t="shared" si="8"/>
        <v>35</v>
      </c>
      <c r="AS14" s="60">
        <f t="shared" si="8"/>
        <v>36</v>
      </c>
      <c r="AT14" s="60">
        <f t="shared" si="8"/>
        <v>37</v>
      </c>
      <c r="AU14" s="60">
        <f t="shared" si="8"/>
        <v>38</v>
      </c>
      <c r="AV14" s="60">
        <f t="shared" si="8"/>
        <v>39</v>
      </c>
      <c r="AW14" s="60">
        <f t="shared" si="8"/>
        <v>40</v>
      </c>
      <c r="AX14" s="60">
        <f t="shared" si="8"/>
        <v>41</v>
      </c>
      <c r="AY14" s="60">
        <f t="shared" si="8"/>
        <v>42</v>
      </c>
      <c r="AZ14" s="60">
        <f t="shared" si="8"/>
        <v>43</v>
      </c>
      <c r="BB14" s="67" t="s">
        <v>239</v>
      </c>
      <c r="BE14" s="107" t="str">
        <f ca="1">IFERROR(INDEX(IRF.New!$CS$2:$DJ$2,MATCH(BE13,IRF.New!$CS$5:$DJ$5,0)),"")</f>
        <v/>
      </c>
      <c r="BF14" s="108" t="str">
        <f ca="1">IFERROR(INDEX(IRF.New!$CS$2:$DJ$2,MATCH(BF13,IRF.New!$CS$5:$DJ$5,0)),"")</f>
        <v/>
      </c>
      <c r="BG14" s="108" t="str">
        <f ca="1">IFERROR(INDEX(IRF.New!$CS$2:$DJ$2,MATCH(BG13,IRF.New!$CS$5:$DJ$5,0)),"")</f>
        <v/>
      </c>
      <c r="BH14" s="108" t="str">
        <f ca="1">IFERROR(INDEX(IRF.New!$CS$2:$DJ$2,MATCH(BH13,IRF.New!$CS$5:$DJ$5,0)),"")</f>
        <v/>
      </c>
      <c r="BI14" s="108" t="str">
        <f ca="1">IFERROR(INDEX(IRF.New!$CS$2:$DJ$2,MATCH(BI13,IRF.New!$CS$5:$DJ$5,0)),"")</f>
        <v/>
      </c>
      <c r="BJ14" s="108" t="str">
        <f ca="1">IFERROR(INDEX(IRF.New!$CS$2:$DJ$2,MATCH(BJ13,IRF.New!$CS$5:$DJ$5,0)),"")</f>
        <v/>
      </c>
      <c r="BK14" s="108" t="str">
        <f ca="1">IFERROR(INDEX(IRF.New!$CS$2:$DJ$2,MATCH(BK13,IRF.New!$CS$5:$DJ$5,0)),"")</f>
        <v/>
      </c>
      <c r="BL14" s="108" t="str">
        <f ca="1">IFERROR(INDEX(IRF.New!$CS$2:$DJ$2,MATCH(BL13,IRF.New!$CS$5:$DJ$5,0)),"")</f>
        <v/>
      </c>
      <c r="BM14" s="108" t="str">
        <f ca="1">IFERROR(INDEX(IRF.New!$CS$2:$DJ$2,MATCH(BM13,IRF.New!$CS$5:$DJ$5,0)),"")</f>
        <v/>
      </c>
      <c r="BN14" s="108" t="str">
        <f ca="1">IFERROR(INDEX(IRF.New!$CS$2:$DJ$2,MATCH(BN13,IRF.New!$CS$5:$DJ$5,0)),"")</f>
        <v/>
      </c>
      <c r="BO14" s="108" t="str">
        <f ca="1">IFERROR(INDEX(IRF.New!$CS$2:$DJ$2,MATCH(BO13,IRF.New!$CS$5:$DJ$5,0)),"")</f>
        <v/>
      </c>
      <c r="BP14" s="108" t="str">
        <f ca="1">IFERROR(INDEX(IRF.New!$CS$2:$DJ$2,MATCH(BP13,IRF.New!$CS$5:$DJ$5,0)),"")</f>
        <v/>
      </c>
      <c r="BQ14" s="108" t="str">
        <f ca="1">IFERROR(INDEX(IRF.New!$CS$2:$DJ$2,MATCH(BQ13,IRF.New!$CS$5:$DJ$5,0)),"")</f>
        <v/>
      </c>
      <c r="BR14" s="108" t="str">
        <f ca="1">IFERROR(INDEX(IRF.New!$CS$2:$DJ$2,MATCH(BR13,IRF.New!$CS$5:$DJ$5,0)),"")</f>
        <v/>
      </c>
      <c r="BS14" s="108" t="str">
        <f ca="1">IFERROR(INDEX(IRF.New!$CS$2:$DJ$2,MATCH(BS13,IRF.New!$CS$5:$DJ$5,0)),"")</f>
        <v/>
      </c>
      <c r="BT14" s="108" t="str">
        <f ca="1">IFERROR(INDEX(IRF.New!$CS$2:$DJ$2,MATCH(BT13,IRF.New!$CS$5:$DJ$5,0)),"")</f>
        <v/>
      </c>
      <c r="BU14" s="108" t="str">
        <f ca="1">IFERROR(INDEX(IRF.New!$CS$2:$DJ$2,MATCH(BU13,IRF.New!$CS$5:$DJ$5,0)),"")</f>
        <v/>
      </c>
      <c r="BV14" s="109" t="str">
        <f ca="1">IFERROR(INDEX(IRF.New!$CS$2:$DJ$2,MATCH(BV13,IRF.New!$CS$5:$DJ$5,0)),"")</f>
        <v/>
      </c>
      <c r="BX14" s="59" t="s">
        <v>242</v>
      </c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Q14" s="59"/>
      <c r="CR14" s="59"/>
      <c r="CS14" s="59"/>
      <c r="CT14" s="59"/>
      <c r="CU14" s="60" t="s">
        <v>244</v>
      </c>
      <c r="CV14" s="59"/>
      <c r="CW14" s="60" t="s">
        <v>250</v>
      </c>
      <c r="CX14" s="60"/>
      <c r="CY14" s="60" t="s">
        <v>237</v>
      </c>
      <c r="CZ14" s="59" t="s">
        <v>231</v>
      </c>
      <c r="DA14" s="59" t="s">
        <v>243</v>
      </c>
      <c r="DB14" s="60" t="s">
        <v>272</v>
      </c>
      <c r="DD14" s="44" t="s">
        <v>246</v>
      </c>
    </row>
    <row r="15" spans="2:109" x14ac:dyDescent="0.25">
      <c r="B15" s="73" t="s">
        <v>228</v>
      </c>
      <c r="C15" s="74">
        <f>INDEX(IRF.New!$CR$41:$CR$64,MATCH('CF AUX'!C13,IRF.New!$CQ$41:$CQ$64,0))</f>
        <v>41</v>
      </c>
      <c r="F15" s="135" t="str">
        <f>IF(ISNUMBER(H15),IF(ABS((DD15-CU15))&lt;0.001,TRUE,FALSE),"")</f>
        <v/>
      </c>
      <c r="H15" s="143" t="e" cm="1" vm="1">
        <f t="array" ref="H15">_xlfn.SEQUENCE(C14)</f>
        <v>#VALUE!</v>
      </c>
      <c r="I15" s="128" t="str">
        <f ca="1">IF(ISNUMBER(H15),INDEX(IRF.New!$CS$5:$DJ$5,MATCH('CF AUX'!H15,INDIRECT("IRF.New!$CS$"&amp;C15&amp;":$DJ$"&amp;C15),0)),"")</f>
        <v/>
      </c>
      <c r="J15" s="78" t="str">
        <f ca="1">IF(ISNUMBER($H15),INDEX(INDIRECT($D$4),MATCH('CF AUX'!J$14,INDIRECT($D$5),0),MATCH('CF AUX'!$I15,INDIRECT($D$7),0)),"")</f>
        <v/>
      </c>
      <c r="K15" s="79" t="str">
        <f ca="1">IF(ISNUMBER($H15),INDEX(INDIRECT($D$4),MATCH('CF AUX'!K$14,INDIRECT($D$5),0),MATCH('CF AUX'!$I15,INDIRECT($D$7),0)),"")</f>
        <v/>
      </c>
      <c r="L15" s="79" t="str">
        <f ca="1">IF(ISNUMBER($H15),INDEX(INDIRECT($D$4),MATCH('CF AUX'!L$14,INDIRECT($D$5),0),MATCH('CF AUX'!$I15,INDIRECT($D$7),0)),"")</f>
        <v/>
      </c>
      <c r="M15" s="79" t="str">
        <f ca="1">IF(ISNUMBER($H15),INDEX(INDIRECT($D$4),MATCH('CF AUX'!M$14,INDIRECT($D$5),0),MATCH('CF AUX'!$I15,INDIRECT($D$7),0)),"")</f>
        <v/>
      </c>
      <c r="N15" s="79" t="str">
        <f ca="1">IF(ISNUMBER($H15),INDEX(INDIRECT($D$4),MATCH('CF AUX'!N$14,INDIRECT($D$5),0),MATCH('CF AUX'!$I15,INDIRECT($D$7),0)),"")</f>
        <v/>
      </c>
      <c r="O15" s="79" t="str">
        <f ca="1">IF(ISNUMBER($H15),INDEX(INDIRECT($D$4),MATCH('CF AUX'!O$14,INDIRECT($D$5),0),MATCH('CF AUX'!$I15,INDIRECT($D$7),0)),"")</f>
        <v/>
      </c>
      <c r="P15" s="79" t="str">
        <f ca="1">IF(ISNUMBER($H15),INDEX(INDIRECT($D$4),MATCH('CF AUX'!P$14,INDIRECT($D$5),0),MATCH('CF AUX'!$I15,INDIRECT($D$7),0)),"")</f>
        <v/>
      </c>
      <c r="Q15" s="79" t="str">
        <f ca="1">IF(ISNUMBER($H15),INDEX(INDIRECT($D$4),MATCH('CF AUX'!Q$14,INDIRECT($D$5),0),MATCH('CF AUX'!$I15,INDIRECT($D$7),0)),"")</f>
        <v/>
      </c>
      <c r="R15" s="79" t="str">
        <f ca="1">IF(ISNUMBER($H15),INDEX(INDIRECT($D$4),MATCH('CF AUX'!R$14,INDIRECT($D$5),0),MATCH('CF AUX'!$I15,INDIRECT($D$7),0)),"")</f>
        <v/>
      </c>
      <c r="S15" s="79" t="str">
        <f ca="1">IF(ISNUMBER($H15),INDEX(INDIRECT($D$4),MATCH('CF AUX'!S$14,INDIRECT($D$5),0),MATCH('CF AUX'!$I15,INDIRECT($D$7),0)),"")</f>
        <v/>
      </c>
      <c r="T15" s="79" t="str">
        <f ca="1">IF(ISNUMBER($H15),INDEX(INDIRECT($D$4),MATCH('CF AUX'!T$14,INDIRECT($D$5),0),MATCH('CF AUX'!$I15,INDIRECT($D$7),0)),"")</f>
        <v/>
      </c>
      <c r="U15" s="79" t="str">
        <f ca="1">IF(ISNUMBER($H15),INDEX(INDIRECT($D$4),MATCH('CF AUX'!U$14,INDIRECT($D$5),0),MATCH('CF AUX'!$I15,INDIRECT($D$7),0)),"")</f>
        <v/>
      </c>
      <c r="V15" s="79" t="str">
        <f ca="1">IF(ISNUMBER($H15),INDEX(INDIRECT($D$4),MATCH('CF AUX'!V$14,INDIRECT($D$5),0),MATCH('CF AUX'!$I15,INDIRECT($D$7),0)),"")</f>
        <v/>
      </c>
      <c r="W15" s="79" t="str">
        <f ca="1">IF(ISNUMBER($H15),INDEX(INDIRECT($D$4),MATCH('CF AUX'!W$14,INDIRECT($D$5),0),MATCH('CF AUX'!$I15,INDIRECT($D$7),0)),"")</f>
        <v/>
      </c>
      <c r="X15" s="79" t="str">
        <f ca="1">IF(ISNUMBER($H15),INDEX(INDIRECT($D$4),MATCH('CF AUX'!X$14,INDIRECT($D$5),0),MATCH('CF AUX'!$I15,INDIRECT($D$7),0)),"")</f>
        <v/>
      </c>
      <c r="Y15" s="79" t="str">
        <f ca="1">IF(ISNUMBER($H15),INDEX(INDIRECT($D$4),MATCH('CF AUX'!Y$14,INDIRECT($D$5),0),MATCH('CF AUX'!$I15,INDIRECT($D$7),0)),"")</f>
        <v/>
      </c>
      <c r="Z15" s="79" t="str">
        <f ca="1">IF(ISNUMBER($H15),INDEX(INDIRECT($D$4),MATCH('CF AUX'!Z$14,INDIRECT($D$5),0),MATCH('CF AUX'!$I15,INDIRECT($D$7),0)),"")</f>
        <v/>
      </c>
      <c r="AA15" s="79" t="str">
        <f ca="1">IF(ISNUMBER($H15),INDEX(INDIRECT($D$4),MATCH('CF AUX'!AA$14,INDIRECT($D$5),0),MATCH('CF AUX'!$I15,INDIRECT($D$7),0)),"")</f>
        <v/>
      </c>
      <c r="AB15" s="79" t="str">
        <f ca="1">IF(ISNUMBER($H15),INDEX(INDIRECT($D$4),MATCH('CF AUX'!AB$14,INDIRECT($D$5),0),MATCH('CF AUX'!$I15,INDIRECT($D$7),0)),"")</f>
        <v/>
      </c>
      <c r="AC15" s="79" t="str">
        <f ca="1">IF(ISNUMBER($H15),INDEX(INDIRECT($D$4),MATCH('CF AUX'!AC$14,INDIRECT($D$5),0),MATCH('CF AUX'!$I15,INDIRECT($D$7),0)),"")</f>
        <v/>
      </c>
      <c r="AD15" s="79" t="str">
        <f ca="1">IF(ISNUMBER($H15),INDEX(INDIRECT($D$4),MATCH('CF AUX'!AD$14,INDIRECT($D$5),0),MATCH('CF AUX'!$I15,INDIRECT($D$7),0)),"")</f>
        <v/>
      </c>
      <c r="AE15" s="79" t="str">
        <f ca="1">IF(ISNUMBER($H15),INDEX(INDIRECT($D$4),MATCH('CF AUX'!AE$14,INDIRECT($D$5),0),MATCH('CF AUX'!$I15,INDIRECT($D$7),0)),"")</f>
        <v/>
      </c>
      <c r="AF15" s="79" t="str">
        <f ca="1">IF(ISNUMBER($H15),INDEX(INDIRECT($D$4),MATCH('CF AUX'!AF$14,INDIRECT($D$5),0),MATCH('CF AUX'!$I15,INDIRECT($D$7),0)),"")</f>
        <v/>
      </c>
      <c r="AG15" s="79" t="str">
        <f ca="1">IF(ISNUMBER($H15),INDEX(INDIRECT($D$4),MATCH('CF AUX'!AG$14,INDIRECT($D$5),0),MATCH('CF AUX'!$I15,INDIRECT($D$7),0)),"")</f>
        <v/>
      </c>
      <c r="AH15" s="79" t="str">
        <f ca="1">IF(ISNUMBER($H15),INDEX(INDIRECT($D$4),MATCH('CF AUX'!AH$14,INDIRECT($D$5),0),MATCH('CF AUX'!$I15,INDIRECT($D$7),0)),"")</f>
        <v/>
      </c>
      <c r="AI15" s="79" t="str">
        <f ca="1">IF(ISNUMBER($H15),INDEX(INDIRECT($D$4),MATCH('CF AUX'!AI$14,INDIRECT($D$5),0),MATCH('CF AUX'!$I15,INDIRECT($D$7),0)),"")</f>
        <v/>
      </c>
      <c r="AJ15" s="79" t="str">
        <f ca="1">IF(ISNUMBER($H15),INDEX(INDIRECT($D$4),MATCH('CF AUX'!AJ$14,INDIRECT($D$5),0),MATCH('CF AUX'!$I15,INDIRECT($D$7),0)),"")</f>
        <v/>
      </c>
      <c r="AK15" s="79" t="str">
        <f ca="1">IF(ISNUMBER($H15),INDEX(INDIRECT($D$4),MATCH('CF AUX'!AK$14,INDIRECT($D$5),0),MATCH('CF AUX'!$I15,INDIRECT($D$7),0)),"")</f>
        <v/>
      </c>
      <c r="AL15" s="79" t="str">
        <f ca="1">IF(ISNUMBER($H15),INDEX(INDIRECT($D$4),MATCH('CF AUX'!AL$14,INDIRECT($D$5),0),MATCH('CF AUX'!$I15,INDIRECT($D$7),0)),"")</f>
        <v/>
      </c>
      <c r="AM15" s="79" t="str">
        <f ca="1">IF(ISNUMBER($H15),INDEX(INDIRECT($D$4),MATCH('CF AUX'!AM$14,INDIRECT($D$5),0),MATCH('CF AUX'!$I15,INDIRECT($D$7),0)),"")</f>
        <v/>
      </c>
      <c r="AN15" s="79" t="str">
        <f ca="1">IF(ISNUMBER($H15),INDEX(INDIRECT($D$4),MATCH('CF AUX'!AN$14,INDIRECT($D$5),0),MATCH('CF AUX'!$I15,INDIRECT($D$7),0)),"")</f>
        <v/>
      </c>
      <c r="AO15" s="79" t="str">
        <f ca="1">IF(ISNUMBER($H15),INDEX(INDIRECT($D$4),MATCH('CF AUX'!AO$14,INDIRECT($D$5),0),MATCH('CF AUX'!$I15,INDIRECT($D$7),0)),"")</f>
        <v/>
      </c>
      <c r="AP15" s="79" t="str">
        <f ca="1">IF(ISNUMBER($H15),INDEX(INDIRECT($D$4),MATCH('CF AUX'!AP$14,INDIRECT($D$5),0),MATCH('CF AUX'!$I15,INDIRECT($D$7),0)),"")</f>
        <v/>
      </c>
      <c r="AQ15" s="79" t="str">
        <f ca="1">IF(ISNUMBER($H15),INDEX(INDIRECT($D$4),MATCH('CF AUX'!AQ$14,INDIRECT($D$5),0),MATCH('CF AUX'!$I15,INDIRECT($D$7),0)),"")</f>
        <v/>
      </c>
      <c r="AR15" s="79" t="str">
        <f ca="1">IF(ISNUMBER($H15),INDEX(INDIRECT($D$4),MATCH('CF AUX'!AR$14,INDIRECT($D$5),0),MATCH('CF AUX'!$I15,INDIRECT($D$7),0)),"")</f>
        <v/>
      </c>
      <c r="AS15" s="79" t="str">
        <f ca="1">IF(ISNUMBER($H15),INDEX(INDIRECT($D$4),MATCH('CF AUX'!AS$14,INDIRECT($D$5),0),MATCH('CF AUX'!$I15,INDIRECT($D$7),0)),"")</f>
        <v/>
      </c>
      <c r="AT15" s="79" t="str">
        <f ca="1">IF(ISNUMBER($H15),INDEX(INDIRECT($D$4),MATCH('CF AUX'!AT$14,INDIRECT($D$5),0),MATCH('CF AUX'!$I15,INDIRECT($D$7),0)),"")</f>
        <v/>
      </c>
      <c r="AU15" s="79" t="str">
        <f ca="1">IF(ISNUMBER($H15),INDEX(INDIRECT($D$4),MATCH('CF AUX'!AU$14,INDIRECT($D$5),0),MATCH('CF AUX'!$I15,INDIRECT($D$7),0)),"")</f>
        <v/>
      </c>
      <c r="AV15" s="79" t="str">
        <f ca="1">IF(ISNUMBER($H15),INDEX(INDIRECT($D$4),MATCH('CF AUX'!AV$14,INDIRECT($D$5),0),MATCH('CF AUX'!$I15,INDIRECT($D$7),0)),"")</f>
        <v/>
      </c>
      <c r="AW15" s="79" t="str">
        <f ca="1">IF(ISNUMBER($H15),INDEX(INDIRECT($D$4),MATCH('CF AUX'!AW$14,INDIRECT($D$5),0),MATCH('CF AUX'!$I15,INDIRECT($D$7),0)),"")</f>
        <v/>
      </c>
      <c r="AX15" s="79" t="str">
        <f ca="1">IF(ISNUMBER($H15),INDEX(INDIRECT($D$4),MATCH('CF AUX'!AX$14,INDIRECT($D$5),0),MATCH('CF AUX'!$I15,INDIRECT($D$7),0)),"")</f>
        <v/>
      </c>
      <c r="AY15" s="79" t="str">
        <f ca="1">IF(ISNUMBER($H15),INDEX(INDIRECT($D$4),MATCH('CF AUX'!AY$14,INDIRECT($D$5),0),MATCH('CF AUX'!$I15,INDIRECT($D$7),0)),"")</f>
        <v/>
      </c>
      <c r="AZ15" s="79" t="str">
        <f ca="1">IF(ISNUMBER($H15),INDEX(INDIRECT($D$4),MATCH('CF AUX'!AZ$14,INDIRECT($D$5),0),MATCH('CF AUX'!$I15,INDIRECT($D$7),0)),"")</f>
        <v/>
      </c>
      <c r="BB15" s="95" t="str" cm="1">
        <f t="array" aca="1" ref="BB15" ca="1">IF(ISNUMBER($H15),MMULT(J15:AZ15,TRANSPOSE(INDIRECT($D$8&amp;$G$4&amp;B18&amp;":"&amp;$G$6&amp;B18))),"")</f>
        <v/>
      </c>
      <c r="BD15" s="59">
        <f>BD11</f>
        <v>14</v>
      </c>
      <c r="BE15" s="78" t="str" cm="1">
        <f t="array" aca="1" ref="BE15" ca="1">IFERROR(INDEX(INDIRECT($D$4),MATCH(INDIRECT(BE$5&amp;$BD15),INDIRECT($D$6),0),MATCH($I15,INDIRECT($D$7),0)),"")</f>
        <v/>
      </c>
      <c r="BF15" s="79" t="str" cm="1">
        <f t="array" aca="1" ref="BF15" ca="1">IFERROR(INDEX(INDIRECT($D$4),MATCH(INDIRECT(BF$5&amp;$BD15),INDIRECT($D$6),0),MATCH($I15,INDIRECT($D$7),0)),"")</f>
        <v/>
      </c>
      <c r="BG15" s="79" t="str" cm="1">
        <f t="array" aca="1" ref="BG15" ca="1">IFERROR(INDEX(INDIRECT($D$4),MATCH(INDIRECT(BG$5&amp;$BD15),INDIRECT($D$6),0),MATCH($I15,INDIRECT($D$7),0)),"")</f>
        <v/>
      </c>
      <c r="BH15" s="79" t="str" cm="1">
        <f t="array" aca="1" ref="BH15" ca="1">IFERROR(INDEX(INDIRECT($D$4),MATCH(INDIRECT(BH$5&amp;$BD15),INDIRECT($D$6),0),MATCH($I15,INDIRECT($D$7),0)),"")</f>
        <v/>
      </c>
      <c r="BI15" s="79" t="str" cm="1">
        <f t="array" aca="1" ref="BI15" ca="1">IFERROR(INDEX(INDIRECT($D$4),MATCH(INDIRECT(BI$5&amp;$BD15),INDIRECT($D$6),0),MATCH($I15,INDIRECT($D$7),0)),"")</f>
        <v/>
      </c>
      <c r="BJ15" s="79" t="str" cm="1">
        <f t="array" aca="1" ref="BJ15" ca="1">IFERROR(INDEX(INDIRECT($D$4),MATCH(INDIRECT(BJ$5&amp;$BD15),INDIRECT($D$6),0),MATCH($I15,INDIRECT($D$7),0)),"")</f>
        <v/>
      </c>
      <c r="BK15" s="79" t="str" cm="1">
        <f t="array" aca="1" ref="BK15" ca="1">IFERROR(INDEX(INDIRECT($D$4),MATCH(INDIRECT(BK$5&amp;$BD15),INDIRECT($D$6),0),MATCH($I15,INDIRECT($D$7),0)),"")</f>
        <v/>
      </c>
      <c r="BL15" s="79" t="str" cm="1">
        <f t="array" aca="1" ref="BL15" ca="1">IFERROR(INDEX(INDIRECT($D$4),MATCH(INDIRECT(BL$5&amp;$BD15),INDIRECT($D$6),0),MATCH($I15,INDIRECT($D$7),0)),"")</f>
        <v/>
      </c>
      <c r="BM15" s="79" t="str" cm="1">
        <f t="array" aca="1" ref="BM15" ca="1">IFERROR(INDEX(INDIRECT($D$4),MATCH(INDIRECT(BM$5&amp;$BD15),INDIRECT($D$6),0),MATCH($I15,INDIRECT($D$7),0)),"")</f>
        <v/>
      </c>
      <c r="BN15" s="79" t="str" cm="1">
        <f t="array" aca="1" ref="BN15" ca="1">IFERROR(INDEX(INDIRECT($D$4),MATCH(INDIRECT(BN$5&amp;$BD15),INDIRECT($D$6),0),MATCH($I15,INDIRECT($D$7),0)),"")</f>
        <v/>
      </c>
      <c r="BO15" s="79" t="str" cm="1">
        <f t="array" aca="1" ref="BO15" ca="1">IFERROR(INDEX(INDIRECT($D$4),MATCH(INDIRECT(BO$5&amp;$BD15),INDIRECT($D$6),0),MATCH($I15,INDIRECT($D$7),0)),"")</f>
        <v/>
      </c>
      <c r="BP15" s="79" t="str" cm="1">
        <f t="array" aca="1" ref="BP15" ca="1">IFERROR(INDEX(INDIRECT($D$4),MATCH(INDIRECT(BP$5&amp;$BD15),INDIRECT($D$6),0),MATCH($I15,INDIRECT($D$7),0)),"")</f>
        <v/>
      </c>
      <c r="BQ15" s="79" t="str" cm="1">
        <f t="array" aca="1" ref="BQ15" ca="1">IFERROR(INDEX(INDIRECT($D$4),MATCH(INDIRECT(BQ$5&amp;$BD15),INDIRECT($D$6),0),MATCH($I15,INDIRECT($D$7),0)),"")</f>
        <v/>
      </c>
      <c r="BR15" s="79" t="str" cm="1">
        <f t="array" aca="1" ref="BR15" ca="1">IFERROR(INDEX(INDIRECT($D$4),MATCH(INDIRECT(BR$5&amp;$BD15),INDIRECT($D$6),0),MATCH($I15,INDIRECT($D$7),0)),"")</f>
        <v/>
      </c>
      <c r="BS15" s="79" t="str" cm="1">
        <f t="array" aca="1" ref="BS15" ca="1">IFERROR(INDEX(INDIRECT($D$4),MATCH(INDIRECT(BS$5&amp;$BD15),INDIRECT($D$6),0),MATCH($I15,INDIRECT($D$7),0)),"")</f>
        <v/>
      </c>
      <c r="BT15" s="79" t="str" cm="1">
        <f t="array" aca="1" ref="BT15" ca="1">IFERROR(INDEX(INDIRECT($D$4),MATCH(INDIRECT(BT$5&amp;$BD15),INDIRECT($D$6),0),MATCH($I15,INDIRECT($D$7),0)),"")</f>
        <v/>
      </c>
      <c r="BU15" s="79" t="str" cm="1">
        <f t="array" aca="1" ref="BU15" ca="1">IFERROR(INDEX(INDIRECT($D$4),MATCH(INDIRECT(BU$5&amp;$BD15),INDIRECT($D$6),0),MATCH($I15,INDIRECT($D$7),0)),"")</f>
        <v/>
      </c>
      <c r="BV15" s="98" t="str" cm="1">
        <f t="array" aca="1" ref="BV15" ca="1">IFERROR(INDEX(INDIRECT($D$4),MATCH(INDIRECT(BV$5&amp;$BD15),INDIRECT($D$6),0),MATCH($I15,INDIRECT($D$7),0)),"")</f>
        <v/>
      </c>
      <c r="BX15" s="78" t="e" cm="1">
        <f t="array" aca="1" ref="BX15" ca="1">MINVERSE(INDIRECT(C26&amp;D26&amp;":"&amp;C27&amp;D27))</f>
        <v>#VALUE!</v>
      </c>
      <c r="BY15" s="79"/>
      <c r="BZ15" s="79"/>
      <c r="CA15" s="79"/>
      <c r="CB15" s="79"/>
      <c r="CC15" s="79"/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O15" s="98"/>
      <c r="CQ15" s="145" t="s">
        <v>206</v>
      </c>
      <c r="CR15" s="105" t="str">
        <f>IF(ISNUMBER(CS15),ROW(CS15),"")</f>
        <v/>
      </c>
      <c r="CS15" s="77" t="e" cm="1" vm="1">
        <f t="array" ref="CS15">_xlfn.SEQUENCE(C14)</f>
        <v>#VALUE!</v>
      </c>
      <c r="CT15" s="115" t="str">
        <f t="shared" ref="CT15:CT32" ca="1" si="9">I15</f>
        <v/>
      </c>
      <c r="CU15" s="78" t="str">
        <f>IF(ISNUMBER($CS15),INDEX(IRF.New!$CS$7:$DJ$37,MATCH(B18+1,IRF.New!$B$7:$B$37,0),MATCH($CT15,IRF.New!$CS$5:$DJ$5,0)),"")</f>
        <v/>
      </c>
      <c r="CV15" s="79"/>
      <c r="CW15" s="79" t="str">
        <f t="shared" ref="CW15:CW32" si="10">IF(ISNUMBER(CU15),CU15-BB15,"")</f>
        <v/>
      </c>
      <c r="CX15" s="79"/>
      <c r="CY15" s="79" t="e" cm="1">
        <f t="array" aca="1" ref="CY15" ca="1">MMULT(_xlfn.ANCHORARRAY(BX15),CW15:INDIRECT(CW13&amp;MAX(CR15:CR32)))</f>
        <v>#VALUE!</v>
      </c>
      <c r="CZ15" s="63">
        <f>ROW(CY15)</f>
        <v>15</v>
      </c>
      <c r="DA15" s="111" t="str">
        <f>IF(ISNUMBER(CS15),INDEX(IRF.New!$CS$2:$DJ$2,MATCH('CF AUX'!$CT15,IRF.New!$CS$5:$DJ$5,0)),"")</f>
        <v/>
      </c>
      <c r="DB15" s="85">
        <f>C13</f>
        <v>1</v>
      </c>
      <c r="DD15" s="131" t="str">
        <f>IF(ISNUMBER(CS15),INDEX(IRF.New!$D$7:$CO$37,MATCH('CF AUX'!C13,IRF.New!$C$7:$C$37,0),MATCH(CT15,IRF.New!$D$5:$CO$5,0)),"")</f>
        <v/>
      </c>
      <c r="DE15" s="1"/>
    </row>
    <row r="16" spans="2:109" x14ac:dyDescent="0.25">
      <c r="F16" s="136" t="str">
        <f>IF(ISNUMBER(H16),IF(ABS((DD16-CU16))&lt;0.001,TRUE,FALSE),"")</f>
        <v/>
      </c>
      <c r="H16" s="143"/>
      <c r="I16" s="128" t="str">
        <f ca="1">IF(ISNUMBER(H16),INDEX(IRF.New!$CS$5:$DJ$5,MATCH('CF AUX'!H16,INDIRECT("IRF.New!$CS$"&amp;C15&amp;":$DJ$"&amp;C15),0)),"")</f>
        <v/>
      </c>
      <c r="J16" s="80" t="str">
        <f ca="1">IF(ISNUMBER($H16),INDEX(INDIRECT($D$4),MATCH('CF AUX'!J$14,INDIRECT($D$5),0),MATCH('CF AUX'!$I16,INDIRECT($D$7),0)),"")</f>
        <v/>
      </c>
      <c r="K16" s="81" t="str">
        <f ca="1">IF(ISNUMBER($H16),INDEX(INDIRECT($D$4),MATCH('CF AUX'!K$14,INDIRECT($D$5),0),MATCH('CF AUX'!$I16,INDIRECT($D$7),0)),"")</f>
        <v/>
      </c>
      <c r="L16" s="81" t="str">
        <f ca="1">IF(ISNUMBER($H16),INDEX(INDIRECT($D$4),MATCH('CF AUX'!L$14,INDIRECT($D$5),0),MATCH('CF AUX'!$I16,INDIRECT($D$7),0)),"")</f>
        <v/>
      </c>
      <c r="M16" s="81" t="str">
        <f ca="1">IF(ISNUMBER($H16),INDEX(INDIRECT($D$4),MATCH('CF AUX'!M$14,INDIRECT($D$5),0),MATCH('CF AUX'!$I16,INDIRECT($D$7),0)),"")</f>
        <v/>
      </c>
      <c r="N16" s="81" t="str">
        <f ca="1">IF(ISNUMBER($H16),INDEX(INDIRECT($D$4),MATCH('CF AUX'!N$14,INDIRECT($D$5),0),MATCH('CF AUX'!$I16,INDIRECT($D$7),0)),"")</f>
        <v/>
      </c>
      <c r="O16" s="81" t="str">
        <f ca="1">IF(ISNUMBER($H16),INDEX(INDIRECT($D$4),MATCH('CF AUX'!O$14,INDIRECT($D$5),0),MATCH('CF AUX'!$I16,INDIRECT($D$7),0)),"")</f>
        <v/>
      </c>
      <c r="P16" s="81" t="str">
        <f ca="1">IF(ISNUMBER($H16),INDEX(INDIRECT($D$4),MATCH('CF AUX'!P$14,INDIRECT($D$5),0),MATCH('CF AUX'!$I16,INDIRECT($D$7),0)),"")</f>
        <v/>
      </c>
      <c r="Q16" s="81" t="str">
        <f ca="1">IF(ISNUMBER($H16),INDEX(INDIRECT($D$4),MATCH('CF AUX'!Q$14,INDIRECT($D$5),0),MATCH('CF AUX'!$I16,INDIRECT($D$7),0)),"")</f>
        <v/>
      </c>
      <c r="R16" s="81" t="str">
        <f ca="1">IF(ISNUMBER($H16),INDEX(INDIRECT($D$4),MATCH('CF AUX'!R$14,INDIRECT($D$5),0),MATCH('CF AUX'!$I16,INDIRECT($D$7),0)),"")</f>
        <v/>
      </c>
      <c r="S16" s="81" t="str">
        <f ca="1">IF(ISNUMBER($H16),INDEX(INDIRECT($D$4),MATCH('CF AUX'!S$14,INDIRECT($D$5),0),MATCH('CF AUX'!$I16,INDIRECT($D$7),0)),"")</f>
        <v/>
      </c>
      <c r="T16" s="81" t="str">
        <f ca="1">IF(ISNUMBER($H16),INDEX(INDIRECT($D$4),MATCH('CF AUX'!T$14,INDIRECT($D$5),0),MATCH('CF AUX'!$I16,INDIRECT($D$7),0)),"")</f>
        <v/>
      </c>
      <c r="U16" s="81" t="str">
        <f ca="1">IF(ISNUMBER($H16),INDEX(INDIRECT($D$4),MATCH('CF AUX'!U$14,INDIRECT($D$5),0),MATCH('CF AUX'!$I16,INDIRECT($D$7),0)),"")</f>
        <v/>
      </c>
      <c r="V16" s="81" t="str">
        <f ca="1">IF(ISNUMBER($H16),INDEX(INDIRECT($D$4),MATCH('CF AUX'!V$14,INDIRECT($D$5),0),MATCH('CF AUX'!$I16,INDIRECT($D$7),0)),"")</f>
        <v/>
      </c>
      <c r="W16" s="81" t="str">
        <f ca="1">IF(ISNUMBER($H16),INDEX(INDIRECT($D$4),MATCH('CF AUX'!W$14,INDIRECT($D$5),0),MATCH('CF AUX'!$I16,INDIRECT($D$7),0)),"")</f>
        <v/>
      </c>
      <c r="X16" s="81" t="str">
        <f ca="1">IF(ISNUMBER($H16),INDEX(INDIRECT($D$4),MATCH('CF AUX'!X$14,INDIRECT($D$5),0),MATCH('CF AUX'!$I16,INDIRECT($D$7),0)),"")</f>
        <v/>
      </c>
      <c r="Y16" s="81" t="str">
        <f ca="1">IF(ISNUMBER($H16),INDEX(INDIRECT($D$4),MATCH('CF AUX'!Y$14,INDIRECT($D$5),0),MATCH('CF AUX'!$I16,INDIRECT($D$7),0)),"")</f>
        <v/>
      </c>
      <c r="Z16" s="81" t="str">
        <f ca="1">IF(ISNUMBER($H16),INDEX(INDIRECT($D$4),MATCH('CF AUX'!Z$14,INDIRECT($D$5),0),MATCH('CF AUX'!$I16,INDIRECT($D$7),0)),"")</f>
        <v/>
      </c>
      <c r="AA16" s="81" t="str">
        <f ca="1">IF(ISNUMBER($H16),INDEX(INDIRECT($D$4),MATCH('CF AUX'!AA$14,INDIRECT($D$5),0),MATCH('CF AUX'!$I16,INDIRECT($D$7),0)),"")</f>
        <v/>
      </c>
      <c r="AB16" s="81" t="str">
        <f ca="1">IF(ISNUMBER($H16),INDEX(INDIRECT($D$4),MATCH('CF AUX'!AB$14,INDIRECT($D$5),0),MATCH('CF AUX'!$I16,INDIRECT($D$7),0)),"")</f>
        <v/>
      </c>
      <c r="AC16" s="81" t="str">
        <f ca="1">IF(ISNUMBER($H16),INDEX(INDIRECT($D$4),MATCH('CF AUX'!AC$14,INDIRECT($D$5),0),MATCH('CF AUX'!$I16,INDIRECT($D$7),0)),"")</f>
        <v/>
      </c>
      <c r="AD16" s="81" t="str">
        <f ca="1">IF(ISNUMBER($H16),INDEX(INDIRECT($D$4),MATCH('CF AUX'!AD$14,INDIRECT($D$5),0),MATCH('CF AUX'!$I16,INDIRECT($D$7),0)),"")</f>
        <v/>
      </c>
      <c r="AE16" s="81" t="str">
        <f ca="1">IF(ISNUMBER($H16),INDEX(INDIRECT($D$4),MATCH('CF AUX'!AE$14,INDIRECT($D$5),0),MATCH('CF AUX'!$I16,INDIRECT($D$7),0)),"")</f>
        <v/>
      </c>
      <c r="AF16" s="81" t="str">
        <f ca="1">IF(ISNUMBER($H16),INDEX(INDIRECT($D$4),MATCH('CF AUX'!AF$14,INDIRECT($D$5),0),MATCH('CF AUX'!$I16,INDIRECT($D$7),0)),"")</f>
        <v/>
      </c>
      <c r="AG16" s="81" t="str">
        <f ca="1">IF(ISNUMBER($H16),INDEX(INDIRECT($D$4),MATCH('CF AUX'!AG$14,INDIRECT($D$5),0),MATCH('CF AUX'!$I16,INDIRECT($D$7),0)),"")</f>
        <v/>
      </c>
      <c r="AH16" s="81" t="str">
        <f ca="1">IF(ISNUMBER($H16),INDEX(INDIRECT($D$4),MATCH('CF AUX'!AH$14,INDIRECT($D$5),0),MATCH('CF AUX'!$I16,INDIRECT($D$7),0)),"")</f>
        <v/>
      </c>
      <c r="AI16" s="81" t="str">
        <f ca="1">IF(ISNUMBER($H16),INDEX(INDIRECT($D$4),MATCH('CF AUX'!AI$14,INDIRECT($D$5),0),MATCH('CF AUX'!$I16,INDIRECT($D$7),0)),"")</f>
        <v/>
      </c>
      <c r="AJ16" s="81" t="str">
        <f ca="1">IF(ISNUMBER($H16),INDEX(INDIRECT($D$4),MATCH('CF AUX'!AJ$14,INDIRECT($D$5),0),MATCH('CF AUX'!$I16,INDIRECT($D$7),0)),"")</f>
        <v/>
      </c>
      <c r="AK16" s="81" t="str">
        <f ca="1">IF(ISNUMBER($H16),INDEX(INDIRECT($D$4),MATCH('CF AUX'!AK$14,INDIRECT($D$5),0),MATCH('CF AUX'!$I16,INDIRECT($D$7),0)),"")</f>
        <v/>
      </c>
      <c r="AL16" s="81" t="str">
        <f ca="1">IF(ISNUMBER($H16),INDEX(INDIRECT($D$4),MATCH('CF AUX'!AL$14,INDIRECT($D$5),0),MATCH('CF AUX'!$I16,INDIRECT($D$7),0)),"")</f>
        <v/>
      </c>
      <c r="AM16" s="81" t="str">
        <f ca="1">IF(ISNUMBER($H16),INDEX(INDIRECT($D$4),MATCH('CF AUX'!AM$14,INDIRECT($D$5),0),MATCH('CF AUX'!$I16,INDIRECT($D$7),0)),"")</f>
        <v/>
      </c>
      <c r="AN16" s="81" t="str">
        <f ca="1">IF(ISNUMBER($H16),INDEX(INDIRECT($D$4),MATCH('CF AUX'!AN$14,INDIRECT($D$5),0),MATCH('CF AUX'!$I16,INDIRECT($D$7),0)),"")</f>
        <v/>
      </c>
      <c r="AO16" s="81" t="str">
        <f ca="1">IF(ISNUMBER($H16),INDEX(INDIRECT($D$4),MATCH('CF AUX'!AO$14,INDIRECT($D$5),0),MATCH('CF AUX'!$I16,INDIRECT($D$7),0)),"")</f>
        <v/>
      </c>
      <c r="AP16" s="81" t="str">
        <f ca="1">IF(ISNUMBER($H16),INDEX(INDIRECT($D$4),MATCH('CF AUX'!AP$14,INDIRECT($D$5),0),MATCH('CF AUX'!$I16,INDIRECT($D$7),0)),"")</f>
        <v/>
      </c>
      <c r="AQ16" s="81" t="str">
        <f ca="1">IF(ISNUMBER($H16),INDEX(INDIRECT($D$4),MATCH('CF AUX'!AQ$14,INDIRECT($D$5),0),MATCH('CF AUX'!$I16,INDIRECT($D$7),0)),"")</f>
        <v/>
      </c>
      <c r="AR16" s="81" t="str">
        <f ca="1">IF(ISNUMBER($H16),INDEX(INDIRECT($D$4),MATCH('CF AUX'!AR$14,INDIRECT($D$5),0),MATCH('CF AUX'!$I16,INDIRECT($D$7),0)),"")</f>
        <v/>
      </c>
      <c r="AS16" s="81" t="str">
        <f ca="1">IF(ISNUMBER($H16),INDEX(INDIRECT($D$4),MATCH('CF AUX'!AS$14,INDIRECT($D$5),0),MATCH('CF AUX'!$I16,INDIRECT($D$7),0)),"")</f>
        <v/>
      </c>
      <c r="AT16" s="81" t="str">
        <f ca="1">IF(ISNUMBER($H16),INDEX(INDIRECT($D$4),MATCH('CF AUX'!AT$14,INDIRECT($D$5),0),MATCH('CF AUX'!$I16,INDIRECT($D$7),0)),"")</f>
        <v/>
      </c>
      <c r="AU16" s="81" t="str">
        <f ca="1">IF(ISNUMBER($H16),INDEX(INDIRECT($D$4),MATCH('CF AUX'!AU$14,INDIRECT($D$5),0),MATCH('CF AUX'!$I16,INDIRECT($D$7),0)),"")</f>
        <v/>
      </c>
      <c r="AV16" s="81" t="str">
        <f ca="1">IF(ISNUMBER($H16),INDEX(INDIRECT($D$4),MATCH('CF AUX'!AV$14,INDIRECT($D$5),0),MATCH('CF AUX'!$I16,INDIRECT($D$7),0)),"")</f>
        <v/>
      </c>
      <c r="AW16" s="81" t="str">
        <f ca="1">IF(ISNUMBER($H16),INDEX(INDIRECT($D$4),MATCH('CF AUX'!AW$14,INDIRECT($D$5),0),MATCH('CF AUX'!$I16,INDIRECT($D$7),0)),"")</f>
        <v/>
      </c>
      <c r="AX16" s="81" t="str">
        <f ca="1">IF(ISNUMBER($H16),INDEX(INDIRECT($D$4),MATCH('CF AUX'!AX$14,INDIRECT($D$5),0),MATCH('CF AUX'!$I16,INDIRECT($D$7),0)),"")</f>
        <v/>
      </c>
      <c r="AY16" s="81" t="str">
        <f ca="1">IF(ISNUMBER($H16),INDEX(INDIRECT($D$4),MATCH('CF AUX'!AY$14,INDIRECT($D$5),0),MATCH('CF AUX'!$I16,INDIRECT($D$7),0)),"")</f>
        <v/>
      </c>
      <c r="AZ16" s="81" t="str">
        <f ca="1">IF(ISNUMBER($H16),INDEX(INDIRECT($D$4),MATCH('CF AUX'!AZ$14,INDIRECT($D$5),0),MATCH('CF AUX'!$I16,INDIRECT($D$7),0)),"")</f>
        <v/>
      </c>
      <c r="BB16" s="96" t="str" cm="1">
        <f t="array" aca="1" ref="BB16" ca="1">IF(ISNUMBER($H16),MMULT(J16:AZ16,TRANSPOSE(INDIRECT($D$8&amp;$G$4&amp;B18&amp;":"&amp;$G$6&amp;B18))),"")</f>
        <v/>
      </c>
      <c r="BD16" s="59">
        <f>BD15</f>
        <v>14</v>
      </c>
      <c r="BE16" s="80" t="str" cm="1">
        <f t="array" aca="1" ref="BE16" ca="1">IFERROR(INDEX(INDIRECT($D$4),MATCH(INDIRECT(BE$5&amp;$BD16),INDIRECT($D$6),0),MATCH($I16,INDIRECT($D$7),0)),"")</f>
        <v/>
      </c>
      <c r="BF16" s="81" t="str" cm="1">
        <f t="array" aca="1" ref="BF16" ca="1">IFERROR(INDEX(INDIRECT($D$4),MATCH(INDIRECT(BF$5&amp;$BD16),INDIRECT($D$6),0),MATCH($I16,INDIRECT($D$7),0)),"")</f>
        <v/>
      </c>
      <c r="BG16" s="81" t="str" cm="1">
        <f t="array" aca="1" ref="BG16" ca="1">IFERROR(INDEX(INDIRECT($D$4),MATCH(INDIRECT(BG$5&amp;$BD16),INDIRECT($D$6),0),MATCH($I16,INDIRECT($D$7),0)),"")</f>
        <v/>
      </c>
      <c r="BH16" s="81" t="str" cm="1">
        <f t="array" aca="1" ref="BH16" ca="1">IFERROR(INDEX(INDIRECT($D$4),MATCH(INDIRECT(BH$5&amp;$BD16),INDIRECT($D$6),0),MATCH($I16,INDIRECT($D$7),0)),"")</f>
        <v/>
      </c>
      <c r="BI16" s="81" t="str" cm="1">
        <f t="array" aca="1" ref="BI16" ca="1">IFERROR(INDEX(INDIRECT($D$4),MATCH(INDIRECT(BI$5&amp;$BD16),INDIRECT($D$6),0),MATCH($I16,INDIRECT($D$7),0)),"")</f>
        <v/>
      </c>
      <c r="BJ16" s="81" t="str" cm="1">
        <f t="array" aca="1" ref="BJ16" ca="1">IFERROR(INDEX(INDIRECT($D$4),MATCH(INDIRECT(BJ$5&amp;$BD16),INDIRECT($D$6),0),MATCH($I16,INDIRECT($D$7),0)),"")</f>
        <v/>
      </c>
      <c r="BK16" s="81" t="str" cm="1">
        <f t="array" aca="1" ref="BK16" ca="1">IFERROR(INDEX(INDIRECT($D$4),MATCH(INDIRECT(BK$5&amp;$BD16),INDIRECT($D$6),0),MATCH($I16,INDIRECT($D$7),0)),"")</f>
        <v/>
      </c>
      <c r="BL16" s="81" t="str" cm="1">
        <f t="array" aca="1" ref="BL16" ca="1">IFERROR(INDEX(INDIRECT($D$4),MATCH(INDIRECT(BL$5&amp;$BD16),INDIRECT($D$6),0),MATCH($I16,INDIRECT($D$7),0)),"")</f>
        <v/>
      </c>
      <c r="BM16" s="81" t="str" cm="1">
        <f t="array" aca="1" ref="BM16" ca="1">IFERROR(INDEX(INDIRECT($D$4),MATCH(INDIRECT(BM$5&amp;$BD16),INDIRECT($D$6),0),MATCH($I16,INDIRECT($D$7),0)),"")</f>
        <v/>
      </c>
      <c r="BN16" s="81" t="str" cm="1">
        <f t="array" aca="1" ref="BN16" ca="1">IFERROR(INDEX(INDIRECT($D$4),MATCH(INDIRECT(BN$5&amp;$BD16),INDIRECT($D$6),0),MATCH($I16,INDIRECT($D$7),0)),"")</f>
        <v/>
      </c>
      <c r="BO16" s="81" t="str" cm="1">
        <f t="array" aca="1" ref="BO16" ca="1">IFERROR(INDEX(INDIRECT($D$4),MATCH(INDIRECT(BO$5&amp;$BD16),INDIRECT($D$6),0),MATCH($I16,INDIRECT($D$7),0)),"")</f>
        <v/>
      </c>
      <c r="BP16" s="81" t="str" cm="1">
        <f t="array" aca="1" ref="BP16" ca="1">IFERROR(INDEX(INDIRECT($D$4),MATCH(INDIRECT(BP$5&amp;$BD16),INDIRECT($D$6),0),MATCH($I16,INDIRECT($D$7),0)),"")</f>
        <v/>
      </c>
      <c r="BQ16" s="81" t="str" cm="1">
        <f t="array" aca="1" ref="BQ16" ca="1">IFERROR(INDEX(INDIRECT($D$4),MATCH(INDIRECT(BQ$5&amp;$BD16),INDIRECT($D$6),0),MATCH($I16,INDIRECT($D$7),0)),"")</f>
        <v/>
      </c>
      <c r="BR16" s="81" t="str" cm="1">
        <f t="array" aca="1" ref="BR16" ca="1">IFERROR(INDEX(INDIRECT($D$4),MATCH(INDIRECT(BR$5&amp;$BD16),INDIRECT($D$6),0),MATCH($I16,INDIRECT($D$7),0)),"")</f>
        <v/>
      </c>
      <c r="BS16" s="81" t="str" cm="1">
        <f t="array" aca="1" ref="BS16" ca="1">IFERROR(INDEX(INDIRECT($D$4),MATCH(INDIRECT(BS$5&amp;$BD16),INDIRECT($D$6),0),MATCH($I16,INDIRECT($D$7),0)),"")</f>
        <v/>
      </c>
      <c r="BT16" s="81" t="str" cm="1">
        <f t="array" aca="1" ref="BT16" ca="1">IFERROR(INDEX(INDIRECT($D$4),MATCH(INDIRECT(BT$5&amp;$BD16),INDIRECT($D$6),0),MATCH($I16,INDIRECT($D$7),0)),"")</f>
        <v/>
      </c>
      <c r="BU16" s="81" t="str" cm="1">
        <f t="array" aca="1" ref="BU16" ca="1">IFERROR(INDEX(INDIRECT($D$4),MATCH(INDIRECT(BU$5&amp;$BD16),INDIRECT($D$6),0),MATCH($I16,INDIRECT($D$7),0)),"")</f>
        <v/>
      </c>
      <c r="BV16" s="99" t="str" cm="1">
        <f t="array" aca="1" ref="BV16" ca="1">IFERROR(INDEX(INDIRECT($D$4),MATCH(INDIRECT(BV$5&amp;$BD16),INDIRECT($D$6),0),MATCH($I16,INDIRECT($D$7),0)),"")</f>
        <v/>
      </c>
      <c r="BX16" s="80"/>
      <c r="BY16" s="81"/>
      <c r="BZ16" s="81"/>
      <c r="CA16" s="81"/>
      <c r="CB16" s="81"/>
      <c r="CC16" s="81"/>
      <c r="CD16" s="81"/>
      <c r="CE16" s="81"/>
      <c r="CF16" s="81"/>
      <c r="CG16" s="81"/>
      <c r="CH16" s="81"/>
      <c r="CI16" s="81"/>
      <c r="CJ16" s="81"/>
      <c r="CK16" s="81"/>
      <c r="CL16" s="81"/>
      <c r="CM16" s="81"/>
      <c r="CN16" s="81"/>
      <c r="CO16" s="99"/>
      <c r="CQ16" s="65" t="e" vm="2">
        <f>MAX(CS15:CS26)</f>
        <v>#VALUE!</v>
      </c>
      <c r="CR16" s="59" t="str">
        <f t="shared" ref="CR16:CR32" si="11">IF(ISNUMBER(CS16),ROW(CS16),"")</f>
        <v/>
      </c>
      <c r="CS16" s="60"/>
      <c r="CT16" s="116" t="str">
        <f t="shared" ca="1" si="9"/>
        <v/>
      </c>
      <c r="CU16" s="80" t="str">
        <f>IF(ISNUMBER($CS16),INDEX(IRF.New!$CS$7:$DJ$37,MATCH(B18+1,IRF.New!$B$7:$B$37,0),MATCH($CT16,IRF.New!$CS$5:$DJ$5,0)),"")</f>
        <v/>
      </c>
      <c r="CV16" s="81"/>
      <c r="CW16" s="81" t="str">
        <f t="shared" si="10"/>
        <v/>
      </c>
      <c r="CX16" s="81"/>
      <c r="CY16" s="81"/>
      <c r="CZ16" s="94"/>
      <c r="DA16" s="94" t="str">
        <f>IF(ISNUMBER(CS16),INDEX(IRF.New!$CS$2:$DJ$2,MATCH('CF AUX'!$CT16,IRF.New!$CS$5:$DJ$5,0)),"")</f>
        <v/>
      </c>
      <c r="DB16" s="72"/>
      <c r="DD16" s="132" t="str">
        <f>IF(ISNUMBER(CS16),INDEX(IRF.New!$D$7:$CO$37,MATCH('CF AUX'!C13,IRF.New!$C$7:$C$37,0),MATCH(CT16,IRF.New!$D$5:$CO$5,0)),"")</f>
        <v/>
      </c>
    </row>
    <row r="17" spans="1:108" x14ac:dyDescent="0.25">
      <c r="B17" s="59" t="s">
        <v>267</v>
      </c>
      <c r="F17" s="136" t="str">
        <f>IF(ISNUMBER(H17),IF(ABS((DD17-CU17))&lt;0.001,TRUE,FALSE),"")</f>
        <v/>
      </c>
      <c r="H17" s="143"/>
      <c r="I17" s="128" t="str">
        <f ca="1">IF(ISNUMBER(H17),INDEX(IRF.New!$CS$5:$DJ$5,MATCH('CF AUX'!H17,INDIRECT("IRF.New!$CS$"&amp;C15&amp;":$DJ$"&amp;C15),0)),"")</f>
        <v/>
      </c>
      <c r="J17" s="80" t="str">
        <f ca="1">IF(ISNUMBER($H17),INDEX(INDIRECT($D$4),MATCH('CF AUX'!J$14,INDIRECT($D$5),0),MATCH('CF AUX'!$I17,INDIRECT($D$7),0)),"")</f>
        <v/>
      </c>
      <c r="K17" s="81" t="str">
        <f ca="1">IF(ISNUMBER($H17),INDEX(INDIRECT($D$4),MATCH('CF AUX'!K$14,INDIRECT($D$5),0),MATCH('CF AUX'!$I17,INDIRECT($D$7),0)),"")</f>
        <v/>
      </c>
      <c r="L17" s="81" t="str">
        <f ca="1">IF(ISNUMBER($H17),INDEX(INDIRECT($D$4),MATCH('CF AUX'!L$14,INDIRECT($D$5),0),MATCH('CF AUX'!$I17,INDIRECT($D$7),0)),"")</f>
        <v/>
      </c>
      <c r="M17" s="81" t="str">
        <f ca="1">IF(ISNUMBER($H17),INDEX(INDIRECT($D$4),MATCH('CF AUX'!M$14,INDIRECT($D$5),0),MATCH('CF AUX'!$I17,INDIRECT($D$7),0)),"")</f>
        <v/>
      </c>
      <c r="N17" s="81" t="str">
        <f ca="1">IF(ISNUMBER($H17),INDEX(INDIRECT($D$4),MATCH('CF AUX'!N$14,INDIRECT($D$5),0),MATCH('CF AUX'!$I17,INDIRECT($D$7),0)),"")</f>
        <v/>
      </c>
      <c r="O17" s="81" t="str">
        <f ca="1">IF(ISNUMBER($H17),INDEX(INDIRECT($D$4),MATCH('CF AUX'!O$14,INDIRECT($D$5),0),MATCH('CF AUX'!$I17,INDIRECT($D$7),0)),"")</f>
        <v/>
      </c>
      <c r="P17" s="81" t="str">
        <f ca="1">IF(ISNUMBER($H17),INDEX(INDIRECT($D$4),MATCH('CF AUX'!P$14,INDIRECT($D$5),0),MATCH('CF AUX'!$I17,INDIRECT($D$7),0)),"")</f>
        <v/>
      </c>
      <c r="Q17" s="81" t="str">
        <f ca="1">IF(ISNUMBER($H17),INDEX(INDIRECT($D$4),MATCH('CF AUX'!Q$14,INDIRECT($D$5),0),MATCH('CF AUX'!$I17,INDIRECT($D$7),0)),"")</f>
        <v/>
      </c>
      <c r="R17" s="81" t="str">
        <f ca="1">IF(ISNUMBER($H17),INDEX(INDIRECT($D$4),MATCH('CF AUX'!R$14,INDIRECT($D$5),0),MATCH('CF AUX'!$I17,INDIRECT($D$7),0)),"")</f>
        <v/>
      </c>
      <c r="S17" s="81" t="str">
        <f ca="1">IF(ISNUMBER($H17),INDEX(INDIRECT($D$4),MATCH('CF AUX'!S$14,INDIRECT($D$5),0),MATCH('CF AUX'!$I17,INDIRECT($D$7),0)),"")</f>
        <v/>
      </c>
      <c r="T17" s="81" t="str">
        <f ca="1">IF(ISNUMBER($H17),INDEX(INDIRECT($D$4),MATCH('CF AUX'!T$14,INDIRECT($D$5),0),MATCH('CF AUX'!$I17,INDIRECT($D$7),0)),"")</f>
        <v/>
      </c>
      <c r="U17" s="81" t="str">
        <f ca="1">IF(ISNUMBER($H17),INDEX(INDIRECT($D$4),MATCH('CF AUX'!U$14,INDIRECT($D$5),0),MATCH('CF AUX'!$I17,INDIRECT($D$7),0)),"")</f>
        <v/>
      </c>
      <c r="V17" s="81" t="str">
        <f ca="1">IF(ISNUMBER($H17),INDEX(INDIRECT($D$4),MATCH('CF AUX'!V$14,INDIRECT($D$5),0),MATCH('CF AUX'!$I17,INDIRECT($D$7),0)),"")</f>
        <v/>
      </c>
      <c r="W17" s="81" t="str">
        <f ca="1">IF(ISNUMBER($H17),INDEX(INDIRECT($D$4),MATCH('CF AUX'!W$14,INDIRECT($D$5),0),MATCH('CF AUX'!$I17,INDIRECT($D$7),0)),"")</f>
        <v/>
      </c>
      <c r="X17" s="81" t="str">
        <f ca="1">IF(ISNUMBER($H17),INDEX(INDIRECT($D$4),MATCH('CF AUX'!X$14,INDIRECT($D$5),0),MATCH('CF AUX'!$I17,INDIRECT($D$7),0)),"")</f>
        <v/>
      </c>
      <c r="Y17" s="81" t="str">
        <f ca="1">IF(ISNUMBER($H17),INDEX(INDIRECT($D$4),MATCH('CF AUX'!Y$14,INDIRECT($D$5),0),MATCH('CF AUX'!$I17,INDIRECT($D$7),0)),"")</f>
        <v/>
      </c>
      <c r="Z17" s="81" t="str">
        <f ca="1">IF(ISNUMBER($H17),INDEX(INDIRECT($D$4),MATCH('CF AUX'!Z$14,INDIRECT($D$5),0),MATCH('CF AUX'!$I17,INDIRECT($D$7),0)),"")</f>
        <v/>
      </c>
      <c r="AA17" s="81" t="str">
        <f ca="1">IF(ISNUMBER($H17),INDEX(INDIRECT($D$4),MATCH('CF AUX'!AA$14,INDIRECT($D$5),0),MATCH('CF AUX'!$I17,INDIRECT($D$7),0)),"")</f>
        <v/>
      </c>
      <c r="AB17" s="81" t="str">
        <f ca="1">IF(ISNUMBER($H17),INDEX(INDIRECT($D$4),MATCH('CF AUX'!AB$14,INDIRECT($D$5),0),MATCH('CF AUX'!$I17,INDIRECT($D$7),0)),"")</f>
        <v/>
      </c>
      <c r="AC17" s="81" t="str">
        <f ca="1">IF(ISNUMBER($H17),INDEX(INDIRECT($D$4),MATCH('CF AUX'!AC$14,INDIRECT($D$5),0),MATCH('CF AUX'!$I17,INDIRECT($D$7),0)),"")</f>
        <v/>
      </c>
      <c r="AD17" s="81" t="str">
        <f ca="1">IF(ISNUMBER($H17),INDEX(INDIRECT($D$4),MATCH('CF AUX'!AD$14,INDIRECT($D$5),0),MATCH('CF AUX'!$I17,INDIRECT($D$7),0)),"")</f>
        <v/>
      </c>
      <c r="AE17" s="81" t="str">
        <f ca="1">IF(ISNUMBER($H17),INDEX(INDIRECT($D$4),MATCH('CF AUX'!AE$14,INDIRECT($D$5),0),MATCH('CF AUX'!$I17,INDIRECT($D$7),0)),"")</f>
        <v/>
      </c>
      <c r="AF17" s="81" t="str">
        <f ca="1">IF(ISNUMBER($H17),INDEX(INDIRECT($D$4),MATCH('CF AUX'!AF$14,INDIRECT($D$5),0),MATCH('CF AUX'!$I17,INDIRECT($D$7),0)),"")</f>
        <v/>
      </c>
      <c r="AG17" s="81" t="str">
        <f ca="1">IF(ISNUMBER($H17),INDEX(INDIRECT($D$4),MATCH('CF AUX'!AG$14,INDIRECT($D$5),0),MATCH('CF AUX'!$I17,INDIRECT($D$7),0)),"")</f>
        <v/>
      </c>
      <c r="AH17" s="81" t="str">
        <f ca="1">IF(ISNUMBER($H17),INDEX(INDIRECT($D$4),MATCH('CF AUX'!AH$14,INDIRECT($D$5),0),MATCH('CF AUX'!$I17,INDIRECT($D$7),0)),"")</f>
        <v/>
      </c>
      <c r="AI17" s="81" t="str">
        <f ca="1">IF(ISNUMBER($H17),INDEX(INDIRECT($D$4),MATCH('CF AUX'!AI$14,INDIRECT($D$5),0),MATCH('CF AUX'!$I17,INDIRECT($D$7),0)),"")</f>
        <v/>
      </c>
      <c r="AJ17" s="81" t="str">
        <f ca="1">IF(ISNUMBER($H17),INDEX(INDIRECT($D$4),MATCH('CF AUX'!AJ$14,INDIRECT($D$5),0),MATCH('CF AUX'!$I17,INDIRECT($D$7),0)),"")</f>
        <v/>
      </c>
      <c r="AK17" s="81" t="str">
        <f ca="1">IF(ISNUMBER($H17),INDEX(INDIRECT($D$4),MATCH('CF AUX'!AK$14,INDIRECT($D$5),0),MATCH('CF AUX'!$I17,INDIRECT($D$7),0)),"")</f>
        <v/>
      </c>
      <c r="AL17" s="81" t="str">
        <f ca="1">IF(ISNUMBER($H17),INDEX(INDIRECT($D$4),MATCH('CF AUX'!AL$14,INDIRECT($D$5),0),MATCH('CF AUX'!$I17,INDIRECT($D$7),0)),"")</f>
        <v/>
      </c>
      <c r="AM17" s="81" t="str">
        <f ca="1">IF(ISNUMBER($H17),INDEX(INDIRECT($D$4),MATCH('CF AUX'!AM$14,INDIRECT($D$5),0),MATCH('CF AUX'!$I17,INDIRECT($D$7),0)),"")</f>
        <v/>
      </c>
      <c r="AN17" s="81" t="str">
        <f ca="1">IF(ISNUMBER($H17),INDEX(INDIRECT($D$4),MATCH('CF AUX'!AN$14,INDIRECT($D$5),0),MATCH('CF AUX'!$I17,INDIRECT($D$7),0)),"")</f>
        <v/>
      </c>
      <c r="AO17" s="81" t="str">
        <f ca="1">IF(ISNUMBER($H17),INDEX(INDIRECT($D$4),MATCH('CF AUX'!AO$14,INDIRECT($D$5),0),MATCH('CF AUX'!$I17,INDIRECT($D$7),0)),"")</f>
        <v/>
      </c>
      <c r="AP17" s="81" t="str">
        <f ca="1">IF(ISNUMBER($H17),INDEX(INDIRECT($D$4),MATCH('CF AUX'!AP$14,INDIRECT($D$5),0),MATCH('CF AUX'!$I17,INDIRECT($D$7),0)),"")</f>
        <v/>
      </c>
      <c r="AQ17" s="81" t="str">
        <f ca="1">IF(ISNUMBER($H17),INDEX(INDIRECT($D$4),MATCH('CF AUX'!AQ$14,INDIRECT($D$5),0),MATCH('CF AUX'!$I17,INDIRECT($D$7),0)),"")</f>
        <v/>
      </c>
      <c r="AR17" s="81" t="str">
        <f ca="1">IF(ISNUMBER($H17),INDEX(INDIRECT($D$4),MATCH('CF AUX'!AR$14,INDIRECT($D$5),0),MATCH('CF AUX'!$I17,INDIRECT($D$7),0)),"")</f>
        <v/>
      </c>
      <c r="AS17" s="81" t="str">
        <f ca="1">IF(ISNUMBER($H17),INDEX(INDIRECT($D$4),MATCH('CF AUX'!AS$14,INDIRECT($D$5),0),MATCH('CF AUX'!$I17,INDIRECT($D$7),0)),"")</f>
        <v/>
      </c>
      <c r="AT17" s="81" t="str">
        <f ca="1">IF(ISNUMBER($H17),INDEX(INDIRECT($D$4),MATCH('CF AUX'!AT$14,INDIRECT($D$5),0),MATCH('CF AUX'!$I17,INDIRECT($D$7),0)),"")</f>
        <v/>
      </c>
      <c r="AU17" s="81" t="str">
        <f ca="1">IF(ISNUMBER($H17),INDEX(INDIRECT($D$4),MATCH('CF AUX'!AU$14,INDIRECT($D$5),0),MATCH('CF AUX'!$I17,INDIRECT($D$7),0)),"")</f>
        <v/>
      </c>
      <c r="AV17" s="81" t="str">
        <f ca="1">IF(ISNUMBER($H17),INDEX(INDIRECT($D$4),MATCH('CF AUX'!AV$14,INDIRECT($D$5),0),MATCH('CF AUX'!$I17,INDIRECT($D$7),0)),"")</f>
        <v/>
      </c>
      <c r="AW17" s="81" t="str">
        <f ca="1">IF(ISNUMBER($H17),INDEX(INDIRECT($D$4),MATCH('CF AUX'!AW$14,INDIRECT($D$5),0),MATCH('CF AUX'!$I17,INDIRECT($D$7),0)),"")</f>
        <v/>
      </c>
      <c r="AX17" s="81" t="str">
        <f ca="1">IF(ISNUMBER($H17),INDEX(INDIRECT($D$4),MATCH('CF AUX'!AX$14,INDIRECT($D$5),0),MATCH('CF AUX'!$I17,INDIRECT($D$7),0)),"")</f>
        <v/>
      </c>
      <c r="AY17" s="81" t="str">
        <f ca="1">IF(ISNUMBER($H17),INDEX(INDIRECT($D$4),MATCH('CF AUX'!AY$14,INDIRECT($D$5),0),MATCH('CF AUX'!$I17,INDIRECT($D$7),0)),"")</f>
        <v/>
      </c>
      <c r="AZ17" s="81" t="str">
        <f ca="1">IF(ISNUMBER($H17),INDEX(INDIRECT($D$4),MATCH('CF AUX'!AZ$14,INDIRECT($D$5),0),MATCH('CF AUX'!$I17,INDIRECT($D$7),0)),"")</f>
        <v/>
      </c>
      <c r="BB17" s="96" t="str" cm="1">
        <f t="array" aca="1" ref="BB17" ca="1">IF(ISNUMBER($H17),MMULT(J17:AZ17,TRANSPOSE(INDIRECT($D$8&amp;$G$4&amp;B18&amp;":"&amp;$G$6&amp;B18))),"")</f>
        <v/>
      </c>
      <c r="BD17" s="59">
        <f t="shared" ref="BD17:BD31" si="12">BD16</f>
        <v>14</v>
      </c>
      <c r="BE17" s="80" t="str" cm="1">
        <f t="array" aca="1" ref="BE17" ca="1">IFERROR(INDEX(INDIRECT($D$4),MATCH(INDIRECT(BE$5&amp;$BD17),INDIRECT($D$6),0),MATCH($I17,INDIRECT($D$7),0)),"")</f>
        <v/>
      </c>
      <c r="BF17" s="81" t="str" cm="1">
        <f t="array" aca="1" ref="BF17" ca="1">IFERROR(INDEX(INDIRECT($D$4),MATCH(INDIRECT(BF$5&amp;$BD17),INDIRECT($D$6),0),MATCH($I17,INDIRECT($D$7),0)),"")</f>
        <v/>
      </c>
      <c r="BG17" s="81" t="str" cm="1">
        <f t="array" aca="1" ref="BG17" ca="1">IFERROR(INDEX(INDIRECT($D$4),MATCH(INDIRECT(BG$5&amp;$BD17),INDIRECT($D$6),0),MATCH($I17,INDIRECT($D$7),0)),"")</f>
        <v/>
      </c>
      <c r="BH17" s="81" t="str" cm="1">
        <f t="array" aca="1" ref="BH17" ca="1">IFERROR(INDEX(INDIRECT($D$4),MATCH(INDIRECT(BH$5&amp;$BD17),INDIRECT($D$6),0),MATCH($I17,INDIRECT($D$7),0)),"")</f>
        <v/>
      </c>
      <c r="BI17" s="81" t="str" cm="1">
        <f t="array" aca="1" ref="BI17" ca="1">IFERROR(INDEX(INDIRECT($D$4),MATCH(INDIRECT(BI$5&amp;$BD17),INDIRECT($D$6),0),MATCH($I17,INDIRECT($D$7),0)),"")</f>
        <v/>
      </c>
      <c r="BJ17" s="81" t="str" cm="1">
        <f t="array" aca="1" ref="BJ17" ca="1">IFERROR(INDEX(INDIRECT($D$4),MATCH(INDIRECT(BJ$5&amp;$BD17),INDIRECT($D$6),0),MATCH($I17,INDIRECT($D$7),0)),"")</f>
        <v/>
      </c>
      <c r="BK17" s="81" t="str" cm="1">
        <f t="array" aca="1" ref="BK17" ca="1">IFERROR(INDEX(INDIRECT($D$4),MATCH(INDIRECT(BK$5&amp;$BD17),INDIRECT($D$6),0),MATCH($I17,INDIRECT($D$7),0)),"")</f>
        <v/>
      </c>
      <c r="BL17" s="81" t="str" cm="1">
        <f t="array" aca="1" ref="BL17" ca="1">IFERROR(INDEX(INDIRECT($D$4),MATCH(INDIRECT(BL$5&amp;$BD17),INDIRECT($D$6),0),MATCH($I17,INDIRECT($D$7),0)),"")</f>
        <v/>
      </c>
      <c r="BM17" s="81" t="str" cm="1">
        <f t="array" aca="1" ref="BM17" ca="1">IFERROR(INDEX(INDIRECT($D$4),MATCH(INDIRECT(BM$5&amp;$BD17),INDIRECT($D$6),0),MATCH($I17,INDIRECT($D$7),0)),"")</f>
        <v/>
      </c>
      <c r="BN17" s="81" t="str" cm="1">
        <f t="array" aca="1" ref="BN17" ca="1">IFERROR(INDEX(INDIRECT($D$4),MATCH(INDIRECT(BN$5&amp;$BD17),INDIRECT($D$6),0),MATCH($I17,INDIRECT($D$7),0)),"")</f>
        <v/>
      </c>
      <c r="BO17" s="81" t="str" cm="1">
        <f t="array" aca="1" ref="BO17" ca="1">IFERROR(INDEX(INDIRECT($D$4),MATCH(INDIRECT(BO$5&amp;$BD17),INDIRECT($D$6),0),MATCH($I17,INDIRECT($D$7),0)),"")</f>
        <v/>
      </c>
      <c r="BP17" s="81" t="str" cm="1">
        <f t="array" aca="1" ref="BP17" ca="1">IFERROR(INDEX(INDIRECT($D$4),MATCH(INDIRECT(BP$5&amp;$BD17),INDIRECT($D$6),0),MATCH($I17,INDIRECT($D$7),0)),"")</f>
        <v/>
      </c>
      <c r="BQ17" s="81" t="str" cm="1">
        <f t="array" aca="1" ref="BQ17" ca="1">IFERROR(INDEX(INDIRECT($D$4),MATCH(INDIRECT(BQ$5&amp;$BD17),INDIRECT($D$6),0),MATCH($I17,INDIRECT($D$7),0)),"")</f>
        <v/>
      </c>
      <c r="BR17" s="81" t="str" cm="1">
        <f t="array" aca="1" ref="BR17" ca="1">IFERROR(INDEX(INDIRECT($D$4),MATCH(INDIRECT(BR$5&amp;$BD17),INDIRECT($D$6),0),MATCH($I17,INDIRECT($D$7),0)),"")</f>
        <v/>
      </c>
      <c r="BS17" s="81" t="str" cm="1">
        <f t="array" aca="1" ref="BS17" ca="1">IFERROR(INDEX(INDIRECT($D$4),MATCH(INDIRECT(BS$5&amp;$BD17),INDIRECT($D$6),0),MATCH($I17,INDIRECT($D$7),0)),"")</f>
        <v/>
      </c>
      <c r="BT17" s="81" t="str" cm="1">
        <f t="array" aca="1" ref="BT17" ca="1">IFERROR(INDEX(INDIRECT($D$4),MATCH(INDIRECT(BT$5&amp;$BD17),INDIRECT($D$6),0),MATCH($I17,INDIRECT($D$7),0)),"")</f>
        <v/>
      </c>
      <c r="BU17" s="81" t="str" cm="1">
        <f t="array" aca="1" ref="BU17" ca="1">IFERROR(INDEX(INDIRECT($D$4),MATCH(INDIRECT(BU$5&amp;$BD17),INDIRECT($D$6),0),MATCH($I17,INDIRECT($D$7),0)),"")</f>
        <v/>
      </c>
      <c r="BV17" s="99" t="str" cm="1">
        <f t="array" aca="1" ref="BV17" ca="1">IFERROR(INDEX(INDIRECT($D$4),MATCH(INDIRECT(BV$5&amp;$BD17),INDIRECT($D$6),0),MATCH($I17,INDIRECT($D$7),0)),"")</f>
        <v/>
      </c>
      <c r="BX17" s="80"/>
      <c r="BY17" s="81"/>
      <c r="BZ17" s="81"/>
      <c r="CA17" s="81"/>
      <c r="CB17" s="81"/>
      <c r="CC17" s="81"/>
      <c r="CD17" s="81"/>
      <c r="CE17" s="81"/>
      <c r="CF17" s="81"/>
      <c r="CG17" s="81"/>
      <c r="CH17" s="81"/>
      <c r="CI17" s="81"/>
      <c r="CJ17" s="81"/>
      <c r="CK17" s="81"/>
      <c r="CL17" s="81"/>
      <c r="CM17" s="81"/>
      <c r="CN17" s="81"/>
      <c r="CO17" s="99"/>
      <c r="CQ17" s="113"/>
      <c r="CR17" s="59" t="str">
        <f t="shared" si="11"/>
        <v/>
      </c>
      <c r="CS17" s="60"/>
      <c r="CT17" s="116" t="str">
        <f t="shared" ca="1" si="9"/>
        <v/>
      </c>
      <c r="CU17" s="80" t="str">
        <f>IF(ISNUMBER($CS17),INDEX(IRF.New!$CS$7:$DJ$37,MATCH(B18+1,IRF.New!$B$7:$B$37,0),MATCH($CT17,IRF.New!$CS$5:$DJ$5,0)),"")</f>
        <v/>
      </c>
      <c r="CV17" s="81"/>
      <c r="CW17" s="81" t="str">
        <f t="shared" si="10"/>
        <v/>
      </c>
      <c r="CX17" s="81"/>
      <c r="CY17" s="81"/>
      <c r="CZ17" s="94"/>
      <c r="DA17" s="94" t="str">
        <f>IF(ISNUMBER(CS17),INDEX(IRF.New!$CS$2:$DJ$2,MATCH('CF AUX'!$CT17,IRF.New!$CS$5:$DJ$5,0)),"")</f>
        <v/>
      </c>
      <c r="DB17" s="72"/>
      <c r="DD17" s="132" t="str">
        <f>IF(ISNUMBER(CS17),INDEX(IRF.New!$D$7:$CO$37,MATCH('CF AUX'!C13,IRF.New!$C$7:$C$37,0),MATCH(CT17,IRF.New!$D$5:$CO$5,0)),"")</f>
        <v/>
      </c>
    </row>
    <row r="18" spans="1:108" x14ac:dyDescent="0.25">
      <c r="B18" s="75">
        <f>INDEX(IRF.New!$B:$B,MATCH('CF AUX'!C13,IRF.New!$C:$C,0))-1</f>
        <v>13</v>
      </c>
      <c r="F18" s="136" t="str">
        <f t="shared" ref="F18:F32" si="13">IF(ISNUMBER(H18),IF(ABS((DD18-CU18))&lt;0.001,TRUE,FALSE),"")</f>
        <v/>
      </c>
      <c r="H18" s="65"/>
      <c r="I18" s="129" t="str">
        <f ca="1">IF(ISNUMBER(H18),INDEX(IRF.New!$CS$5:$DJ$5,MATCH('CF AUX'!H18,INDIRECT("IRF.New!$CS$"&amp;C15&amp;":$DJ$"&amp;C15),0)),"")</f>
        <v/>
      </c>
      <c r="J18" s="80" t="str">
        <f ca="1">IF(ISNUMBER($H18),INDEX(INDIRECT($D$4),MATCH('CF AUX'!J$14,INDIRECT($D$5),0),MATCH('CF AUX'!$I18,INDIRECT($D$7),0)),"")</f>
        <v/>
      </c>
      <c r="K18" s="81" t="str">
        <f ca="1">IF(ISNUMBER($H18),INDEX(INDIRECT($D$4),MATCH('CF AUX'!K$14,INDIRECT($D$5),0),MATCH('CF AUX'!$I18,INDIRECT($D$7),0)),"")</f>
        <v/>
      </c>
      <c r="L18" s="81" t="str">
        <f ca="1">IF(ISNUMBER($H18),INDEX(INDIRECT($D$4),MATCH('CF AUX'!L$14,INDIRECT($D$5),0),MATCH('CF AUX'!$I18,INDIRECT($D$7),0)),"")</f>
        <v/>
      </c>
      <c r="M18" s="81" t="str">
        <f ca="1">IF(ISNUMBER($H18),INDEX(INDIRECT($D$4),MATCH('CF AUX'!M$14,INDIRECT($D$5),0),MATCH('CF AUX'!$I18,INDIRECT($D$7),0)),"")</f>
        <v/>
      </c>
      <c r="N18" s="81" t="str">
        <f ca="1">IF(ISNUMBER($H18),INDEX(INDIRECT($D$4),MATCH('CF AUX'!N$14,INDIRECT($D$5),0),MATCH('CF AUX'!$I18,INDIRECT($D$7),0)),"")</f>
        <v/>
      </c>
      <c r="O18" s="81" t="str">
        <f ca="1">IF(ISNUMBER($H18),INDEX(INDIRECT($D$4),MATCH('CF AUX'!O$14,INDIRECT($D$5),0),MATCH('CF AUX'!$I18,INDIRECT($D$7),0)),"")</f>
        <v/>
      </c>
      <c r="P18" s="81" t="str">
        <f ca="1">IF(ISNUMBER($H18),INDEX(INDIRECT($D$4),MATCH('CF AUX'!P$14,INDIRECT($D$5),0),MATCH('CF AUX'!$I18,INDIRECT($D$7),0)),"")</f>
        <v/>
      </c>
      <c r="Q18" s="81" t="str">
        <f ca="1">IF(ISNUMBER($H18),INDEX(INDIRECT($D$4),MATCH('CF AUX'!Q$14,INDIRECT($D$5),0),MATCH('CF AUX'!$I18,INDIRECT($D$7),0)),"")</f>
        <v/>
      </c>
      <c r="R18" s="81" t="str">
        <f ca="1">IF(ISNUMBER($H18),INDEX(INDIRECT($D$4),MATCH('CF AUX'!R$14,INDIRECT($D$5),0),MATCH('CF AUX'!$I18,INDIRECT($D$7),0)),"")</f>
        <v/>
      </c>
      <c r="S18" s="81" t="str">
        <f ca="1">IF(ISNUMBER($H18),INDEX(INDIRECT($D$4),MATCH('CF AUX'!S$14,INDIRECT($D$5),0),MATCH('CF AUX'!$I18,INDIRECT($D$7),0)),"")</f>
        <v/>
      </c>
      <c r="T18" s="81" t="str">
        <f ca="1">IF(ISNUMBER($H18),INDEX(INDIRECT($D$4),MATCH('CF AUX'!T$14,INDIRECT($D$5),0),MATCH('CF AUX'!$I18,INDIRECT($D$7),0)),"")</f>
        <v/>
      </c>
      <c r="U18" s="81" t="str">
        <f ca="1">IF(ISNUMBER($H18),INDEX(INDIRECT($D$4),MATCH('CF AUX'!U$14,INDIRECT($D$5),0),MATCH('CF AUX'!$I18,INDIRECT($D$7),0)),"")</f>
        <v/>
      </c>
      <c r="V18" s="81" t="str">
        <f ca="1">IF(ISNUMBER($H18),INDEX(INDIRECT($D$4),MATCH('CF AUX'!V$14,INDIRECT($D$5),0),MATCH('CF AUX'!$I18,INDIRECT($D$7),0)),"")</f>
        <v/>
      </c>
      <c r="W18" s="81" t="str">
        <f ca="1">IF(ISNUMBER($H18),INDEX(INDIRECT($D$4),MATCH('CF AUX'!W$14,INDIRECT($D$5),0),MATCH('CF AUX'!$I18,INDIRECT($D$7),0)),"")</f>
        <v/>
      </c>
      <c r="X18" s="81" t="str">
        <f ca="1">IF(ISNUMBER($H18),INDEX(INDIRECT($D$4),MATCH('CF AUX'!X$14,INDIRECT($D$5),0),MATCH('CF AUX'!$I18,INDIRECT($D$7),0)),"")</f>
        <v/>
      </c>
      <c r="Y18" s="81" t="str">
        <f ca="1">IF(ISNUMBER($H18),INDEX(INDIRECT($D$4),MATCH('CF AUX'!Y$14,INDIRECT($D$5),0),MATCH('CF AUX'!$I18,INDIRECT($D$7),0)),"")</f>
        <v/>
      </c>
      <c r="Z18" s="81" t="str">
        <f ca="1">IF(ISNUMBER($H18),INDEX(INDIRECT($D$4),MATCH('CF AUX'!Z$14,INDIRECT($D$5),0),MATCH('CF AUX'!$I18,INDIRECT($D$7),0)),"")</f>
        <v/>
      </c>
      <c r="AA18" s="81" t="str">
        <f ca="1">IF(ISNUMBER($H18),INDEX(INDIRECT($D$4),MATCH('CF AUX'!AA$14,INDIRECT($D$5),0),MATCH('CF AUX'!$I18,INDIRECT($D$7),0)),"")</f>
        <v/>
      </c>
      <c r="AB18" s="81" t="str">
        <f ca="1">IF(ISNUMBER($H18),INDEX(INDIRECT($D$4),MATCH('CF AUX'!AB$14,INDIRECT($D$5),0),MATCH('CF AUX'!$I18,INDIRECT($D$7),0)),"")</f>
        <v/>
      </c>
      <c r="AC18" s="81" t="str">
        <f ca="1">IF(ISNUMBER($H18),INDEX(INDIRECT($D$4),MATCH('CF AUX'!AC$14,INDIRECT($D$5),0),MATCH('CF AUX'!$I18,INDIRECT($D$7),0)),"")</f>
        <v/>
      </c>
      <c r="AD18" s="81" t="str">
        <f ca="1">IF(ISNUMBER($H18),INDEX(INDIRECT($D$4),MATCH('CF AUX'!AD$14,INDIRECT($D$5),0),MATCH('CF AUX'!$I18,INDIRECT($D$7),0)),"")</f>
        <v/>
      </c>
      <c r="AE18" s="81" t="str">
        <f ca="1">IF(ISNUMBER($H18),INDEX(INDIRECT($D$4),MATCH('CF AUX'!AE$14,INDIRECT($D$5),0),MATCH('CF AUX'!$I18,INDIRECT($D$7),0)),"")</f>
        <v/>
      </c>
      <c r="AF18" s="81" t="str">
        <f ca="1">IF(ISNUMBER($H18),INDEX(INDIRECT($D$4),MATCH('CF AUX'!AF$14,INDIRECT($D$5),0),MATCH('CF AUX'!$I18,INDIRECT($D$7),0)),"")</f>
        <v/>
      </c>
      <c r="AG18" s="81" t="str">
        <f ca="1">IF(ISNUMBER($H18),INDEX(INDIRECT($D$4),MATCH('CF AUX'!AG$14,INDIRECT($D$5),0),MATCH('CF AUX'!$I18,INDIRECT($D$7),0)),"")</f>
        <v/>
      </c>
      <c r="AH18" s="81" t="str">
        <f ca="1">IF(ISNUMBER($H18),INDEX(INDIRECT($D$4),MATCH('CF AUX'!AH$14,INDIRECT($D$5),0),MATCH('CF AUX'!$I18,INDIRECT($D$7),0)),"")</f>
        <v/>
      </c>
      <c r="AI18" s="81" t="str">
        <f ca="1">IF(ISNUMBER($H18),INDEX(INDIRECT($D$4),MATCH('CF AUX'!AI$14,INDIRECT($D$5),0),MATCH('CF AUX'!$I18,INDIRECT($D$7),0)),"")</f>
        <v/>
      </c>
      <c r="AJ18" s="81" t="str">
        <f ca="1">IF(ISNUMBER($H18),INDEX(INDIRECT($D$4),MATCH('CF AUX'!AJ$14,INDIRECT($D$5),0),MATCH('CF AUX'!$I18,INDIRECT($D$7),0)),"")</f>
        <v/>
      </c>
      <c r="AK18" s="81" t="str">
        <f ca="1">IF(ISNUMBER($H18),INDEX(INDIRECT($D$4),MATCH('CF AUX'!AK$14,INDIRECT($D$5),0),MATCH('CF AUX'!$I18,INDIRECT($D$7),0)),"")</f>
        <v/>
      </c>
      <c r="AL18" s="81" t="str">
        <f ca="1">IF(ISNUMBER($H18),INDEX(INDIRECT($D$4),MATCH('CF AUX'!AL$14,INDIRECT($D$5),0),MATCH('CF AUX'!$I18,INDIRECT($D$7),0)),"")</f>
        <v/>
      </c>
      <c r="AM18" s="81" t="str">
        <f ca="1">IF(ISNUMBER($H18),INDEX(INDIRECT($D$4),MATCH('CF AUX'!AM$14,INDIRECT($D$5),0),MATCH('CF AUX'!$I18,INDIRECT($D$7),0)),"")</f>
        <v/>
      </c>
      <c r="AN18" s="81" t="str">
        <f ca="1">IF(ISNUMBER($H18),INDEX(INDIRECT($D$4),MATCH('CF AUX'!AN$14,INDIRECT($D$5),0),MATCH('CF AUX'!$I18,INDIRECT($D$7),0)),"")</f>
        <v/>
      </c>
      <c r="AO18" s="81" t="str">
        <f ca="1">IF(ISNUMBER($H18),INDEX(INDIRECT($D$4),MATCH('CF AUX'!AO$14,INDIRECT($D$5),0),MATCH('CF AUX'!$I18,INDIRECT($D$7),0)),"")</f>
        <v/>
      </c>
      <c r="AP18" s="81" t="str">
        <f ca="1">IF(ISNUMBER($H18),INDEX(INDIRECT($D$4),MATCH('CF AUX'!AP$14,INDIRECT($D$5),0),MATCH('CF AUX'!$I18,INDIRECT($D$7),0)),"")</f>
        <v/>
      </c>
      <c r="AQ18" s="81" t="str">
        <f ca="1">IF(ISNUMBER($H18),INDEX(INDIRECT($D$4),MATCH('CF AUX'!AQ$14,INDIRECT($D$5),0),MATCH('CF AUX'!$I18,INDIRECT($D$7),0)),"")</f>
        <v/>
      </c>
      <c r="AR18" s="81" t="str">
        <f ca="1">IF(ISNUMBER($H18),INDEX(INDIRECT($D$4),MATCH('CF AUX'!AR$14,INDIRECT($D$5),0),MATCH('CF AUX'!$I18,INDIRECT($D$7),0)),"")</f>
        <v/>
      </c>
      <c r="AS18" s="81" t="str">
        <f ca="1">IF(ISNUMBER($H18),INDEX(INDIRECT($D$4),MATCH('CF AUX'!AS$14,INDIRECT($D$5),0),MATCH('CF AUX'!$I18,INDIRECT($D$7),0)),"")</f>
        <v/>
      </c>
      <c r="AT18" s="81" t="str">
        <f ca="1">IF(ISNUMBER($H18),INDEX(INDIRECT($D$4),MATCH('CF AUX'!AT$14,INDIRECT($D$5),0),MATCH('CF AUX'!$I18,INDIRECT($D$7),0)),"")</f>
        <v/>
      </c>
      <c r="AU18" s="81" t="str">
        <f ca="1">IF(ISNUMBER($H18),INDEX(INDIRECT($D$4),MATCH('CF AUX'!AU$14,INDIRECT($D$5),0),MATCH('CF AUX'!$I18,INDIRECT($D$7),0)),"")</f>
        <v/>
      </c>
      <c r="AV18" s="81" t="str">
        <f ca="1">IF(ISNUMBER($H18),INDEX(INDIRECT($D$4),MATCH('CF AUX'!AV$14,INDIRECT($D$5),0),MATCH('CF AUX'!$I18,INDIRECT($D$7),0)),"")</f>
        <v/>
      </c>
      <c r="AW18" s="81" t="str">
        <f ca="1">IF(ISNUMBER($H18),INDEX(INDIRECT($D$4),MATCH('CF AUX'!AW$14,INDIRECT($D$5),0),MATCH('CF AUX'!$I18,INDIRECT($D$7),0)),"")</f>
        <v/>
      </c>
      <c r="AX18" s="81" t="str">
        <f ca="1">IF(ISNUMBER($H18),INDEX(INDIRECT($D$4),MATCH('CF AUX'!AX$14,INDIRECT($D$5),0),MATCH('CF AUX'!$I18,INDIRECT($D$7),0)),"")</f>
        <v/>
      </c>
      <c r="AY18" s="81" t="str">
        <f ca="1">IF(ISNUMBER($H18),INDEX(INDIRECT($D$4),MATCH('CF AUX'!AY$14,INDIRECT($D$5),0),MATCH('CF AUX'!$I18,INDIRECT($D$7),0)),"")</f>
        <v/>
      </c>
      <c r="AZ18" s="81" t="str">
        <f ca="1">IF(ISNUMBER($H18),INDEX(INDIRECT($D$4),MATCH('CF AUX'!AZ$14,INDIRECT($D$5),0),MATCH('CF AUX'!$I18,INDIRECT($D$7),0)),"")</f>
        <v/>
      </c>
      <c r="BB18" s="96" t="str" cm="1">
        <f t="array" aca="1" ref="BB18" ca="1">IF(ISNUMBER($H18),MMULT(J18:AZ18,TRANSPOSE(INDIRECT($D$8&amp;$G$4&amp;B18&amp;":"&amp;$G$6&amp;B18))),"")</f>
        <v/>
      </c>
      <c r="BD18" s="59">
        <f t="shared" si="12"/>
        <v>14</v>
      </c>
      <c r="BE18" s="80" t="str" cm="1">
        <f t="array" aca="1" ref="BE18" ca="1">IFERROR(INDEX(INDIRECT($D$4),MATCH(INDIRECT(BE$5&amp;$BD18),INDIRECT($D$6),0),MATCH($I18,INDIRECT($D$7),0)),"")</f>
        <v/>
      </c>
      <c r="BF18" s="81" t="str" cm="1">
        <f t="array" aca="1" ref="BF18" ca="1">IFERROR(INDEX(INDIRECT($D$4),MATCH(INDIRECT(BF$5&amp;$BD18),INDIRECT($D$6),0),MATCH($I18,INDIRECT($D$7),0)),"")</f>
        <v/>
      </c>
      <c r="BG18" s="81" t="str" cm="1">
        <f t="array" aca="1" ref="BG18" ca="1">IFERROR(INDEX(INDIRECT($D$4),MATCH(INDIRECT(BG$5&amp;$BD18),INDIRECT($D$6),0),MATCH($I18,INDIRECT($D$7),0)),"")</f>
        <v/>
      </c>
      <c r="BH18" s="81" t="str" cm="1">
        <f t="array" aca="1" ref="BH18" ca="1">IFERROR(INDEX(INDIRECT($D$4),MATCH(INDIRECT(BH$5&amp;$BD18),INDIRECT($D$6),0),MATCH($I18,INDIRECT($D$7),0)),"")</f>
        <v/>
      </c>
      <c r="BI18" s="81" t="str" cm="1">
        <f t="array" aca="1" ref="BI18" ca="1">IFERROR(INDEX(INDIRECT($D$4),MATCH(INDIRECT(BI$5&amp;$BD18),INDIRECT($D$6),0),MATCH($I18,INDIRECT($D$7),0)),"")</f>
        <v/>
      </c>
      <c r="BJ18" s="81" t="str" cm="1">
        <f t="array" aca="1" ref="BJ18" ca="1">IFERROR(INDEX(INDIRECT($D$4),MATCH(INDIRECT(BJ$5&amp;$BD18),INDIRECT($D$6),0),MATCH($I18,INDIRECT($D$7),0)),"")</f>
        <v/>
      </c>
      <c r="BK18" s="81" t="str" cm="1">
        <f t="array" aca="1" ref="BK18" ca="1">IFERROR(INDEX(INDIRECT($D$4),MATCH(INDIRECT(BK$5&amp;$BD18),INDIRECT($D$6),0),MATCH($I18,INDIRECT($D$7),0)),"")</f>
        <v/>
      </c>
      <c r="BL18" s="81" t="str" cm="1">
        <f t="array" aca="1" ref="BL18" ca="1">IFERROR(INDEX(INDIRECT($D$4),MATCH(INDIRECT(BL$5&amp;$BD18),INDIRECT($D$6),0),MATCH($I18,INDIRECT($D$7),0)),"")</f>
        <v/>
      </c>
      <c r="BM18" s="81" t="str" cm="1">
        <f t="array" aca="1" ref="BM18" ca="1">IFERROR(INDEX(INDIRECT($D$4),MATCH(INDIRECT(BM$5&amp;$BD18),INDIRECT($D$6),0),MATCH($I18,INDIRECT($D$7),0)),"")</f>
        <v/>
      </c>
      <c r="BN18" s="81" t="str" cm="1">
        <f t="array" aca="1" ref="BN18" ca="1">IFERROR(INDEX(INDIRECT($D$4),MATCH(INDIRECT(BN$5&amp;$BD18),INDIRECT($D$6),0),MATCH($I18,INDIRECT($D$7),0)),"")</f>
        <v/>
      </c>
      <c r="BO18" s="81" t="str" cm="1">
        <f t="array" aca="1" ref="BO18" ca="1">IFERROR(INDEX(INDIRECT($D$4),MATCH(INDIRECT(BO$5&amp;$BD18),INDIRECT($D$6),0),MATCH($I18,INDIRECT($D$7),0)),"")</f>
        <v/>
      </c>
      <c r="BP18" s="81" t="str" cm="1">
        <f t="array" aca="1" ref="BP18" ca="1">IFERROR(INDEX(INDIRECT($D$4),MATCH(INDIRECT(BP$5&amp;$BD18),INDIRECT($D$6),0),MATCH($I18,INDIRECT($D$7),0)),"")</f>
        <v/>
      </c>
      <c r="BQ18" s="81" t="str" cm="1">
        <f t="array" aca="1" ref="BQ18" ca="1">IFERROR(INDEX(INDIRECT($D$4),MATCH(INDIRECT(BQ$5&amp;$BD18),INDIRECT($D$6),0),MATCH($I18,INDIRECT($D$7),0)),"")</f>
        <v/>
      </c>
      <c r="BR18" s="81" t="str" cm="1">
        <f t="array" aca="1" ref="BR18" ca="1">IFERROR(INDEX(INDIRECT($D$4),MATCH(INDIRECT(BR$5&amp;$BD18),INDIRECT($D$6),0),MATCH($I18,INDIRECT($D$7),0)),"")</f>
        <v/>
      </c>
      <c r="BS18" s="81" t="str" cm="1">
        <f t="array" aca="1" ref="BS18" ca="1">IFERROR(INDEX(INDIRECT($D$4),MATCH(INDIRECT(BS$5&amp;$BD18),INDIRECT($D$6),0),MATCH($I18,INDIRECT($D$7),0)),"")</f>
        <v/>
      </c>
      <c r="BT18" s="81" t="str" cm="1">
        <f t="array" aca="1" ref="BT18" ca="1">IFERROR(INDEX(INDIRECT($D$4),MATCH(INDIRECT(BT$5&amp;$BD18),INDIRECT($D$6),0),MATCH($I18,INDIRECT($D$7),0)),"")</f>
        <v/>
      </c>
      <c r="BU18" s="81" t="str" cm="1">
        <f t="array" aca="1" ref="BU18" ca="1">IFERROR(INDEX(INDIRECT($D$4),MATCH(INDIRECT(BU$5&amp;$BD18),INDIRECT($D$6),0),MATCH($I18,INDIRECT($D$7),0)),"")</f>
        <v/>
      </c>
      <c r="BV18" s="99" t="str" cm="1">
        <f t="array" aca="1" ref="BV18" ca="1">IFERROR(INDEX(INDIRECT($D$4),MATCH(INDIRECT(BV$5&amp;$BD18),INDIRECT($D$6),0),MATCH($I18,INDIRECT($D$7),0)),"")</f>
        <v/>
      </c>
      <c r="BX18" s="80"/>
      <c r="BY18" s="81"/>
      <c r="BZ18" s="81"/>
      <c r="CA18" s="81"/>
      <c r="CB18" s="81"/>
      <c r="CC18" s="81"/>
      <c r="CD18" s="81"/>
      <c r="CE18" s="81"/>
      <c r="CF18" s="81"/>
      <c r="CG18" s="81"/>
      <c r="CH18" s="81"/>
      <c r="CI18" s="81"/>
      <c r="CJ18" s="81"/>
      <c r="CK18" s="81"/>
      <c r="CL18" s="81"/>
      <c r="CM18" s="81"/>
      <c r="CN18" s="81"/>
      <c r="CO18" s="99"/>
      <c r="CQ18" s="113"/>
      <c r="CR18" s="59" t="str">
        <f t="shared" si="11"/>
        <v/>
      </c>
      <c r="CS18" s="60"/>
      <c r="CT18" s="123" t="str">
        <f t="shared" ca="1" si="9"/>
        <v/>
      </c>
      <c r="CU18" s="80" t="str">
        <f>IF(ISNUMBER($CS18),INDEX(IRF.New!$CS$7:$DJ$37,MATCH(B18+1,IRF.New!$B$7:$B$37,0),MATCH($CT18,IRF.New!$CS$5:$DJ$5,0)),"")</f>
        <v/>
      </c>
      <c r="CV18" s="81"/>
      <c r="CW18" s="81" t="str">
        <f t="shared" si="10"/>
        <v/>
      </c>
      <c r="CX18" s="81"/>
      <c r="CY18" s="81"/>
      <c r="CZ18" s="94"/>
      <c r="DA18" s="94" t="str">
        <f>IF(ISNUMBER(CS18),INDEX(IRF.New!$CS$2:$DJ$2,MATCH('CF AUX'!$CT18,IRF.New!$CS$5:$DJ$5,0)),"")</f>
        <v/>
      </c>
      <c r="DB18" s="72"/>
      <c r="DD18" s="132" t="str">
        <f>IF(ISNUMBER(CS18),INDEX(IRF.New!$D$7:$CO$37,MATCH('CF AUX'!C13,IRF.New!$C$7:$C$37,0),MATCH(CT18,IRF.New!$D$5:$CO$5,0)),"")</f>
        <v/>
      </c>
    </row>
    <row r="19" spans="1:108" x14ac:dyDescent="0.25">
      <c r="F19" s="136" t="str">
        <f t="shared" si="13"/>
        <v/>
      </c>
      <c r="H19" s="65"/>
      <c r="I19" s="129" t="str">
        <f ca="1">IF(ISNUMBER(H19),INDEX(IRF.New!$CS$5:$DJ$5,MATCH('CF AUX'!H19,INDIRECT("IRF.New!$CS$"&amp;C15&amp;":$DJ$"&amp;C15),0)),"")</f>
        <v/>
      </c>
      <c r="J19" s="80" t="str">
        <f ca="1">IF(ISNUMBER($H19),INDEX(INDIRECT($D$4),MATCH('CF AUX'!J$14,INDIRECT($D$5),0),MATCH('CF AUX'!$I19,INDIRECT($D$7),0)),"")</f>
        <v/>
      </c>
      <c r="K19" s="81" t="str">
        <f ca="1">IF(ISNUMBER($H19),INDEX(INDIRECT($D$4),MATCH('CF AUX'!K$14,INDIRECT($D$5),0),MATCH('CF AUX'!$I19,INDIRECT($D$7),0)),"")</f>
        <v/>
      </c>
      <c r="L19" s="81" t="str">
        <f ca="1">IF(ISNUMBER($H19),INDEX(INDIRECT($D$4),MATCH('CF AUX'!L$14,INDIRECT($D$5),0),MATCH('CF AUX'!$I19,INDIRECT($D$7),0)),"")</f>
        <v/>
      </c>
      <c r="M19" s="81" t="str">
        <f ca="1">IF(ISNUMBER($H19),INDEX(INDIRECT($D$4),MATCH('CF AUX'!M$14,INDIRECT($D$5),0),MATCH('CF AUX'!$I19,INDIRECT($D$7),0)),"")</f>
        <v/>
      </c>
      <c r="N19" s="81" t="str">
        <f ca="1">IF(ISNUMBER($H19),INDEX(INDIRECT($D$4),MATCH('CF AUX'!N$14,INDIRECT($D$5),0),MATCH('CF AUX'!$I19,INDIRECT($D$7),0)),"")</f>
        <v/>
      </c>
      <c r="O19" s="81" t="str">
        <f ca="1">IF(ISNUMBER($H19),INDEX(INDIRECT($D$4),MATCH('CF AUX'!O$14,INDIRECT($D$5),0),MATCH('CF AUX'!$I19,INDIRECT($D$7),0)),"")</f>
        <v/>
      </c>
      <c r="P19" s="81" t="str">
        <f ca="1">IF(ISNUMBER($H19),INDEX(INDIRECT($D$4),MATCH('CF AUX'!P$14,INDIRECT($D$5),0),MATCH('CF AUX'!$I19,INDIRECT($D$7),0)),"")</f>
        <v/>
      </c>
      <c r="Q19" s="81" t="str">
        <f ca="1">IF(ISNUMBER($H19),INDEX(INDIRECT($D$4),MATCH('CF AUX'!Q$14,INDIRECT($D$5),0),MATCH('CF AUX'!$I19,INDIRECT($D$7),0)),"")</f>
        <v/>
      </c>
      <c r="R19" s="81" t="str">
        <f ca="1">IF(ISNUMBER($H19),INDEX(INDIRECT($D$4),MATCH('CF AUX'!R$14,INDIRECT($D$5),0),MATCH('CF AUX'!$I19,INDIRECT($D$7),0)),"")</f>
        <v/>
      </c>
      <c r="S19" s="81" t="str">
        <f ca="1">IF(ISNUMBER($H19),INDEX(INDIRECT($D$4),MATCH('CF AUX'!S$14,INDIRECT($D$5),0),MATCH('CF AUX'!$I19,INDIRECT($D$7),0)),"")</f>
        <v/>
      </c>
      <c r="T19" s="81" t="str">
        <f ca="1">IF(ISNUMBER($H19),INDEX(INDIRECT($D$4),MATCH('CF AUX'!T$14,INDIRECT($D$5),0),MATCH('CF AUX'!$I19,INDIRECT($D$7),0)),"")</f>
        <v/>
      </c>
      <c r="U19" s="81" t="str">
        <f ca="1">IF(ISNUMBER($H19),INDEX(INDIRECT($D$4),MATCH('CF AUX'!U$14,INDIRECT($D$5),0),MATCH('CF AUX'!$I19,INDIRECT($D$7),0)),"")</f>
        <v/>
      </c>
      <c r="V19" s="81" t="str">
        <f ca="1">IF(ISNUMBER($H19),INDEX(INDIRECT($D$4),MATCH('CF AUX'!V$14,INDIRECT($D$5),0),MATCH('CF AUX'!$I19,INDIRECT($D$7),0)),"")</f>
        <v/>
      </c>
      <c r="W19" s="81" t="str">
        <f ca="1">IF(ISNUMBER($H19),INDEX(INDIRECT($D$4),MATCH('CF AUX'!W$14,INDIRECT($D$5),0),MATCH('CF AUX'!$I19,INDIRECT($D$7),0)),"")</f>
        <v/>
      </c>
      <c r="X19" s="81" t="str">
        <f ca="1">IF(ISNUMBER($H19),INDEX(INDIRECT($D$4),MATCH('CF AUX'!X$14,INDIRECT($D$5),0),MATCH('CF AUX'!$I19,INDIRECT($D$7),0)),"")</f>
        <v/>
      </c>
      <c r="Y19" s="81" t="str">
        <f ca="1">IF(ISNUMBER($H19),INDEX(INDIRECT($D$4),MATCH('CF AUX'!Y$14,INDIRECT($D$5),0),MATCH('CF AUX'!$I19,INDIRECT($D$7),0)),"")</f>
        <v/>
      </c>
      <c r="Z19" s="81" t="str">
        <f ca="1">IF(ISNUMBER($H19),INDEX(INDIRECT($D$4),MATCH('CF AUX'!Z$14,INDIRECT($D$5),0),MATCH('CF AUX'!$I19,INDIRECT($D$7),0)),"")</f>
        <v/>
      </c>
      <c r="AA19" s="81" t="str">
        <f ca="1">IF(ISNUMBER($H19),INDEX(INDIRECT($D$4),MATCH('CF AUX'!AA$14,INDIRECT($D$5),0),MATCH('CF AUX'!$I19,INDIRECT($D$7),0)),"")</f>
        <v/>
      </c>
      <c r="AB19" s="81" t="str">
        <f ca="1">IF(ISNUMBER($H19),INDEX(INDIRECT($D$4),MATCH('CF AUX'!AB$14,INDIRECT($D$5),0),MATCH('CF AUX'!$I19,INDIRECT($D$7),0)),"")</f>
        <v/>
      </c>
      <c r="AC19" s="81" t="str">
        <f ca="1">IF(ISNUMBER($H19),INDEX(INDIRECT($D$4),MATCH('CF AUX'!AC$14,INDIRECT($D$5),0),MATCH('CF AUX'!$I19,INDIRECT($D$7),0)),"")</f>
        <v/>
      </c>
      <c r="AD19" s="81" t="str">
        <f ca="1">IF(ISNUMBER($H19),INDEX(INDIRECT($D$4),MATCH('CF AUX'!AD$14,INDIRECT($D$5),0),MATCH('CF AUX'!$I19,INDIRECT($D$7),0)),"")</f>
        <v/>
      </c>
      <c r="AE19" s="81" t="str">
        <f ca="1">IF(ISNUMBER($H19),INDEX(INDIRECT($D$4),MATCH('CF AUX'!AE$14,INDIRECT($D$5),0),MATCH('CF AUX'!$I19,INDIRECT($D$7),0)),"")</f>
        <v/>
      </c>
      <c r="AF19" s="81" t="str">
        <f ca="1">IF(ISNUMBER($H19),INDEX(INDIRECT($D$4),MATCH('CF AUX'!AF$14,INDIRECT($D$5),0),MATCH('CF AUX'!$I19,INDIRECT($D$7),0)),"")</f>
        <v/>
      </c>
      <c r="AG19" s="81" t="str">
        <f ca="1">IF(ISNUMBER($H19),INDEX(INDIRECT($D$4),MATCH('CF AUX'!AG$14,INDIRECT($D$5),0),MATCH('CF AUX'!$I19,INDIRECT($D$7),0)),"")</f>
        <v/>
      </c>
      <c r="AH19" s="81" t="str">
        <f ca="1">IF(ISNUMBER($H19),INDEX(INDIRECT($D$4),MATCH('CF AUX'!AH$14,INDIRECT($D$5),0),MATCH('CF AUX'!$I19,INDIRECT($D$7),0)),"")</f>
        <v/>
      </c>
      <c r="AI19" s="81" t="str">
        <f ca="1">IF(ISNUMBER($H19),INDEX(INDIRECT($D$4),MATCH('CF AUX'!AI$14,INDIRECT($D$5),0),MATCH('CF AUX'!$I19,INDIRECT($D$7),0)),"")</f>
        <v/>
      </c>
      <c r="AJ19" s="81" t="str">
        <f ca="1">IF(ISNUMBER($H19),INDEX(INDIRECT($D$4),MATCH('CF AUX'!AJ$14,INDIRECT($D$5),0),MATCH('CF AUX'!$I19,INDIRECT($D$7),0)),"")</f>
        <v/>
      </c>
      <c r="AK19" s="81" t="str">
        <f ca="1">IF(ISNUMBER($H19),INDEX(INDIRECT($D$4),MATCH('CF AUX'!AK$14,INDIRECT($D$5),0),MATCH('CF AUX'!$I19,INDIRECT($D$7),0)),"")</f>
        <v/>
      </c>
      <c r="AL19" s="81" t="str">
        <f ca="1">IF(ISNUMBER($H19),INDEX(INDIRECT($D$4),MATCH('CF AUX'!AL$14,INDIRECT($D$5),0),MATCH('CF AUX'!$I19,INDIRECT($D$7),0)),"")</f>
        <v/>
      </c>
      <c r="AM19" s="81" t="str">
        <f ca="1">IF(ISNUMBER($H19),INDEX(INDIRECT($D$4),MATCH('CF AUX'!AM$14,INDIRECT($D$5),0),MATCH('CF AUX'!$I19,INDIRECT($D$7),0)),"")</f>
        <v/>
      </c>
      <c r="AN19" s="81" t="str">
        <f ca="1">IF(ISNUMBER($H19),INDEX(INDIRECT($D$4),MATCH('CF AUX'!AN$14,INDIRECT($D$5),0),MATCH('CF AUX'!$I19,INDIRECT($D$7),0)),"")</f>
        <v/>
      </c>
      <c r="AO19" s="81" t="str">
        <f ca="1">IF(ISNUMBER($H19),INDEX(INDIRECT($D$4),MATCH('CF AUX'!AO$14,INDIRECT($D$5),0),MATCH('CF AUX'!$I19,INDIRECT($D$7),0)),"")</f>
        <v/>
      </c>
      <c r="AP19" s="81" t="str">
        <f ca="1">IF(ISNUMBER($H19),INDEX(INDIRECT($D$4),MATCH('CF AUX'!AP$14,INDIRECT($D$5),0),MATCH('CF AUX'!$I19,INDIRECT($D$7),0)),"")</f>
        <v/>
      </c>
      <c r="AQ19" s="81" t="str">
        <f ca="1">IF(ISNUMBER($H19),INDEX(INDIRECT($D$4),MATCH('CF AUX'!AQ$14,INDIRECT($D$5),0),MATCH('CF AUX'!$I19,INDIRECT($D$7),0)),"")</f>
        <v/>
      </c>
      <c r="AR19" s="81" t="str">
        <f ca="1">IF(ISNUMBER($H19),INDEX(INDIRECT($D$4),MATCH('CF AUX'!AR$14,INDIRECT($D$5),0),MATCH('CF AUX'!$I19,INDIRECT($D$7),0)),"")</f>
        <v/>
      </c>
      <c r="AS19" s="81" t="str">
        <f ca="1">IF(ISNUMBER($H19),INDEX(INDIRECT($D$4),MATCH('CF AUX'!AS$14,INDIRECT($D$5),0),MATCH('CF AUX'!$I19,INDIRECT($D$7),0)),"")</f>
        <v/>
      </c>
      <c r="AT19" s="81" t="str">
        <f ca="1">IF(ISNUMBER($H19),INDEX(INDIRECT($D$4),MATCH('CF AUX'!AT$14,INDIRECT($D$5),0),MATCH('CF AUX'!$I19,INDIRECT($D$7),0)),"")</f>
        <v/>
      </c>
      <c r="AU19" s="81" t="str">
        <f ca="1">IF(ISNUMBER($H19),INDEX(INDIRECT($D$4),MATCH('CF AUX'!AU$14,INDIRECT($D$5),0),MATCH('CF AUX'!$I19,INDIRECT($D$7),0)),"")</f>
        <v/>
      </c>
      <c r="AV19" s="81" t="str">
        <f ca="1">IF(ISNUMBER($H19),INDEX(INDIRECT($D$4),MATCH('CF AUX'!AV$14,INDIRECT($D$5),0),MATCH('CF AUX'!$I19,INDIRECT($D$7),0)),"")</f>
        <v/>
      </c>
      <c r="AW19" s="81" t="str">
        <f ca="1">IF(ISNUMBER($H19),INDEX(INDIRECT($D$4),MATCH('CF AUX'!AW$14,INDIRECT($D$5),0),MATCH('CF AUX'!$I19,INDIRECT($D$7),0)),"")</f>
        <v/>
      </c>
      <c r="AX19" s="81" t="str">
        <f ca="1">IF(ISNUMBER($H19),INDEX(INDIRECT($D$4),MATCH('CF AUX'!AX$14,INDIRECT($D$5),0),MATCH('CF AUX'!$I19,INDIRECT($D$7),0)),"")</f>
        <v/>
      </c>
      <c r="AY19" s="81" t="str">
        <f ca="1">IF(ISNUMBER($H19),INDEX(INDIRECT($D$4),MATCH('CF AUX'!AY$14,INDIRECT($D$5),0),MATCH('CF AUX'!$I19,INDIRECT($D$7),0)),"")</f>
        <v/>
      </c>
      <c r="AZ19" s="81" t="str">
        <f ca="1">IF(ISNUMBER($H19),INDEX(INDIRECT($D$4),MATCH('CF AUX'!AZ$14,INDIRECT($D$5),0),MATCH('CF AUX'!$I19,INDIRECT($D$7),0)),"")</f>
        <v/>
      </c>
      <c r="BB19" s="96" t="str" cm="1">
        <f t="array" aca="1" ref="BB19" ca="1">IF(ISNUMBER($H19),MMULT(J19:AZ19,TRANSPOSE(INDIRECT($D$8&amp;$G$4&amp;B18&amp;":"&amp;$G$6&amp;B18))),"")</f>
        <v/>
      </c>
      <c r="BD19" s="59">
        <f t="shared" si="12"/>
        <v>14</v>
      </c>
      <c r="BE19" s="80" t="str" cm="1">
        <f t="array" aca="1" ref="BE19" ca="1">IFERROR(INDEX(INDIRECT($D$4),MATCH(INDIRECT(BE$5&amp;$BD19),INDIRECT($D$6),0),MATCH($I19,INDIRECT($D$7),0)),"")</f>
        <v/>
      </c>
      <c r="BF19" s="81" t="str" cm="1">
        <f t="array" aca="1" ref="BF19" ca="1">IFERROR(INDEX(INDIRECT($D$4),MATCH(INDIRECT(BF$5&amp;$BD19),INDIRECT($D$6),0),MATCH($I19,INDIRECT($D$7),0)),"")</f>
        <v/>
      </c>
      <c r="BG19" s="81" t="str" cm="1">
        <f t="array" aca="1" ref="BG19" ca="1">IFERROR(INDEX(INDIRECT($D$4),MATCH(INDIRECT(BG$5&amp;$BD19),INDIRECT($D$6),0),MATCH($I19,INDIRECT($D$7),0)),"")</f>
        <v/>
      </c>
      <c r="BH19" s="81" t="str" cm="1">
        <f t="array" aca="1" ref="BH19" ca="1">IFERROR(INDEX(INDIRECT($D$4),MATCH(INDIRECT(BH$5&amp;$BD19),INDIRECT($D$6),0),MATCH($I19,INDIRECT($D$7),0)),"")</f>
        <v/>
      </c>
      <c r="BI19" s="81" t="str" cm="1">
        <f t="array" aca="1" ref="BI19" ca="1">IFERROR(INDEX(INDIRECT($D$4),MATCH(INDIRECT(BI$5&amp;$BD19),INDIRECT($D$6),0),MATCH($I19,INDIRECT($D$7),0)),"")</f>
        <v/>
      </c>
      <c r="BJ19" s="81" t="str" cm="1">
        <f t="array" aca="1" ref="BJ19" ca="1">IFERROR(INDEX(INDIRECT($D$4),MATCH(INDIRECT(BJ$5&amp;$BD19),INDIRECT($D$6),0),MATCH($I19,INDIRECT($D$7),0)),"")</f>
        <v/>
      </c>
      <c r="BK19" s="81" t="str" cm="1">
        <f t="array" aca="1" ref="BK19" ca="1">IFERROR(INDEX(INDIRECT($D$4),MATCH(INDIRECT(BK$5&amp;$BD19),INDIRECT($D$6),0),MATCH($I19,INDIRECT($D$7),0)),"")</f>
        <v/>
      </c>
      <c r="BL19" s="81" t="str" cm="1">
        <f t="array" aca="1" ref="BL19" ca="1">IFERROR(INDEX(INDIRECT($D$4),MATCH(INDIRECT(BL$5&amp;$BD19),INDIRECT($D$6),0),MATCH($I19,INDIRECT($D$7),0)),"")</f>
        <v/>
      </c>
      <c r="BM19" s="81" t="str" cm="1">
        <f t="array" aca="1" ref="BM19" ca="1">IFERROR(INDEX(INDIRECT($D$4),MATCH(INDIRECT(BM$5&amp;$BD19),INDIRECT($D$6),0),MATCH($I19,INDIRECT($D$7),0)),"")</f>
        <v/>
      </c>
      <c r="BN19" s="81" t="str" cm="1">
        <f t="array" aca="1" ref="BN19" ca="1">IFERROR(INDEX(INDIRECT($D$4),MATCH(INDIRECT(BN$5&amp;$BD19),INDIRECT($D$6),0),MATCH($I19,INDIRECT($D$7),0)),"")</f>
        <v/>
      </c>
      <c r="BO19" s="81" t="str" cm="1">
        <f t="array" aca="1" ref="BO19" ca="1">IFERROR(INDEX(INDIRECT($D$4),MATCH(INDIRECT(BO$5&amp;$BD19),INDIRECT($D$6),0),MATCH($I19,INDIRECT($D$7),0)),"")</f>
        <v/>
      </c>
      <c r="BP19" s="81" t="str" cm="1">
        <f t="array" aca="1" ref="BP19" ca="1">IFERROR(INDEX(INDIRECT($D$4),MATCH(INDIRECT(BP$5&amp;$BD19),INDIRECT($D$6),0),MATCH($I19,INDIRECT($D$7),0)),"")</f>
        <v/>
      </c>
      <c r="BQ19" s="81" t="str" cm="1">
        <f t="array" aca="1" ref="BQ19" ca="1">IFERROR(INDEX(INDIRECT($D$4),MATCH(INDIRECT(BQ$5&amp;$BD19),INDIRECT($D$6),0),MATCH($I19,INDIRECT($D$7),0)),"")</f>
        <v/>
      </c>
      <c r="BR19" s="81" t="str" cm="1">
        <f t="array" aca="1" ref="BR19" ca="1">IFERROR(INDEX(INDIRECT($D$4),MATCH(INDIRECT(BR$5&amp;$BD19),INDIRECT($D$6),0),MATCH($I19,INDIRECT($D$7),0)),"")</f>
        <v/>
      </c>
      <c r="BS19" s="81" t="str" cm="1">
        <f t="array" aca="1" ref="BS19" ca="1">IFERROR(INDEX(INDIRECT($D$4),MATCH(INDIRECT(BS$5&amp;$BD19),INDIRECT($D$6),0),MATCH($I19,INDIRECT($D$7),0)),"")</f>
        <v/>
      </c>
      <c r="BT19" s="81" t="str" cm="1">
        <f t="array" aca="1" ref="BT19" ca="1">IFERROR(INDEX(INDIRECT($D$4),MATCH(INDIRECT(BT$5&amp;$BD19),INDIRECT($D$6),0),MATCH($I19,INDIRECT($D$7),0)),"")</f>
        <v/>
      </c>
      <c r="BU19" s="81" t="str" cm="1">
        <f t="array" aca="1" ref="BU19" ca="1">IFERROR(INDEX(INDIRECT($D$4),MATCH(INDIRECT(BU$5&amp;$BD19),INDIRECT($D$6),0),MATCH($I19,INDIRECT($D$7),0)),"")</f>
        <v/>
      </c>
      <c r="BV19" s="99" t="str" cm="1">
        <f t="array" aca="1" ref="BV19" ca="1">IFERROR(INDEX(INDIRECT($D$4),MATCH(INDIRECT(BV$5&amp;$BD19),INDIRECT($D$6),0),MATCH($I19,INDIRECT($D$7),0)),"")</f>
        <v/>
      </c>
      <c r="BX19" s="80"/>
      <c r="BY19" s="81"/>
      <c r="BZ19" s="81"/>
      <c r="CA19" s="81"/>
      <c r="CB19" s="81"/>
      <c r="CC19" s="81"/>
      <c r="CD19" s="81"/>
      <c r="CE19" s="81"/>
      <c r="CF19" s="81"/>
      <c r="CG19" s="81"/>
      <c r="CH19" s="81"/>
      <c r="CI19" s="81"/>
      <c r="CJ19" s="81"/>
      <c r="CK19" s="81"/>
      <c r="CL19" s="81"/>
      <c r="CM19" s="81"/>
      <c r="CN19" s="81"/>
      <c r="CO19" s="99"/>
      <c r="CQ19" s="113"/>
      <c r="CR19" s="59" t="str">
        <f t="shared" si="11"/>
        <v/>
      </c>
      <c r="CS19" s="60"/>
      <c r="CT19" s="123" t="str">
        <f t="shared" ca="1" si="9"/>
        <v/>
      </c>
      <c r="CU19" s="80" t="str">
        <f>IF(ISNUMBER($CS19),INDEX(IRF.New!$CS$7:$DJ$37,MATCH(B18+1,IRF.New!$B$7:$B$37,0),MATCH($CT19,IRF.New!$CS$5:$DJ$5,0)),"")</f>
        <v/>
      </c>
      <c r="CV19" s="81"/>
      <c r="CW19" s="81" t="str">
        <f t="shared" si="10"/>
        <v/>
      </c>
      <c r="CX19" s="81"/>
      <c r="CY19" s="81"/>
      <c r="CZ19" s="94"/>
      <c r="DA19" s="94" t="str">
        <f>IF(ISNUMBER(CS19),INDEX(IRF.New!$CS$2:$DJ$2,MATCH('CF AUX'!$CT19,IRF.New!$CS$5:$DJ$5,0)),"")</f>
        <v/>
      </c>
      <c r="DB19" s="72"/>
      <c r="DD19" s="132" t="str">
        <f>IF(ISNUMBER(CS19),INDEX(IRF.New!$D$7:$CO$37,MATCH('CF AUX'!C13,IRF.New!$C$7:$C$37,0),MATCH(CT19,IRF.New!$D$5:$CO$5,0)),"")</f>
        <v/>
      </c>
    </row>
    <row r="20" spans="1:108" x14ac:dyDescent="0.25">
      <c r="B20" s="59" t="s">
        <v>280</v>
      </c>
      <c r="F20" s="136" t="str">
        <f t="shared" si="13"/>
        <v/>
      </c>
      <c r="H20" s="65"/>
      <c r="I20" s="129" t="str">
        <f ca="1">IF(ISNUMBER(H20),INDEX(IRF.New!$CS$5:$DJ$5,MATCH('CF AUX'!H20,INDIRECT("IRF.New!$CS$"&amp;C15&amp;":$DJ$"&amp;C15),0)),"")</f>
        <v/>
      </c>
      <c r="J20" s="80" t="str">
        <f ca="1">IF(ISNUMBER($H20),INDEX(INDIRECT($D$4),MATCH('CF AUX'!J$14,INDIRECT($D$5),0),MATCH('CF AUX'!$I20,INDIRECT($D$7),0)),"")</f>
        <v/>
      </c>
      <c r="K20" s="81" t="str">
        <f ca="1">IF(ISNUMBER($H20),INDEX(INDIRECT($D$4),MATCH('CF AUX'!K$14,INDIRECT($D$5),0),MATCH('CF AUX'!$I20,INDIRECT($D$7),0)),"")</f>
        <v/>
      </c>
      <c r="L20" s="81" t="str">
        <f ca="1">IF(ISNUMBER($H20),INDEX(INDIRECT($D$4),MATCH('CF AUX'!L$14,INDIRECT($D$5),0),MATCH('CF AUX'!$I20,INDIRECT($D$7),0)),"")</f>
        <v/>
      </c>
      <c r="M20" s="81" t="str">
        <f ca="1">IF(ISNUMBER($H20),INDEX(INDIRECT($D$4),MATCH('CF AUX'!M$14,INDIRECT($D$5),0),MATCH('CF AUX'!$I20,INDIRECT($D$7),0)),"")</f>
        <v/>
      </c>
      <c r="N20" s="81" t="str">
        <f ca="1">IF(ISNUMBER($H20),INDEX(INDIRECT($D$4),MATCH('CF AUX'!N$14,INDIRECT($D$5),0),MATCH('CF AUX'!$I20,INDIRECT($D$7),0)),"")</f>
        <v/>
      </c>
      <c r="O20" s="81" t="str">
        <f ca="1">IF(ISNUMBER($H20),INDEX(INDIRECT($D$4),MATCH('CF AUX'!O$14,INDIRECT($D$5),0),MATCH('CF AUX'!$I20,INDIRECT($D$7),0)),"")</f>
        <v/>
      </c>
      <c r="P20" s="81" t="str">
        <f ca="1">IF(ISNUMBER($H20),INDEX(INDIRECT($D$4),MATCH('CF AUX'!P$14,INDIRECT($D$5),0),MATCH('CF AUX'!$I20,INDIRECT($D$7),0)),"")</f>
        <v/>
      </c>
      <c r="Q20" s="81" t="str">
        <f ca="1">IF(ISNUMBER($H20),INDEX(INDIRECT($D$4),MATCH('CF AUX'!Q$14,INDIRECT($D$5),0),MATCH('CF AUX'!$I20,INDIRECT($D$7),0)),"")</f>
        <v/>
      </c>
      <c r="R20" s="81" t="str">
        <f ca="1">IF(ISNUMBER($H20),INDEX(INDIRECT($D$4),MATCH('CF AUX'!R$14,INDIRECT($D$5),0),MATCH('CF AUX'!$I20,INDIRECT($D$7),0)),"")</f>
        <v/>
      </c>
      <c r="S20" s="81" t="str">
        <f ca="1">IF(ISNUMBER($H20),INDEX(INDIRECT($D$4),MATCH('CF AUX'!S$14,INDIRECT($D$5),0),MATCH('CF AUX'!$I20,INDIRECT($D$7),0)),"")</f>
        <v/>
      </c>
      <c r="T20" s="81" t="str">
        <f ca="1">IF(ISNUMBER($H20),INDEX(INDIRECT($D$4),MATCH('CF AUX'!T$14,INDIRECT($D$5),0),MATCH('CF AUX'!$I20,INDIRECT($D$7),0)),"")</f>
        <v/>
      </c>
      <c r="U20" s="81" t="str">
        <f ca="1">IF(ISNUMBER($H20),INDEX(INDIRECT($D$4),MATCH('CF AUX'!U$14,INDIRECT($D$5),0),MATCH('CF AUX'!$I20,INDIRECT($D$7),0)),"")</f>
        <v/>
      </c>
      <c r="V20" s="81" t="str">
        <f ca="1">IF(ISNUMBER($H20),INDEX(INDIRECT($D$4),MATCH('CF AUX'!V$14,INDIRECT($D$5),0),MATCH('CF AUX'!$I20,INDIRECT($D$7),0)),"")</f>
        <v/>
      </c>
      <c r="W20" s="81" t="str">
        <f ca="1">IF(ISNUMBER($H20),INDEX(INDIRECT($D$4),MATCH('CF AUX'!W$14,INDIRECT($D$5),0),MATCH('CF AUX'!$I20,INDIRECT($D$7),0)),"")</f>
        <v/>
      </c>
      <c r="X20" s="81" t="str">
        <f ca="1">IF(ISNUMBER($H20),INDEX(INDIRECT($D$4),MATCH('CF AUX'!X$14,INDIRECT($D$5),0),MATCH('CF AUX'!$I20,INDIRECT($D$7),0)),"")</f>
        <v/>
      </c>
      <c r="Y20" s="81" t="str">
        <f ca="1">IF(ISNUMBER($H20),INDEX(INDIRECT($D$4),MATCH('CF AUX'!Y$14,INDIRECT($D$5),0),MATCH('CF AUX'!$I20,INDIRECT($D$7),0)),"")</f>
        <v/>
      </c>
      <c r="Z20" s="81" t="str">
        <f ca="1">IF(ISNUMBER($H20),INDEX(INDIRECT($D$4),MATCH('CF AUX'!Z$14,INDIRECT($D$5),0),MATCH('CF AUX'!$I20,INDIRECT($D$7),0)),"")</f>
        <v/>
      </c>
      <c r="AA20" s="81" t="str">
        <f ca="1">IF(ISNUMBER($H20),INDEX(INDIRECT($D$4),MATCH('CF AUX'!AA$14,INDIRECT($D$5),0),MATCH('CF AUX'!$I20,INDIRECT($D$7),0)),"")</f>
        <v/>
      </c>
      <c r="AB20" s="81" t="str">
        <f ca="1">IF(ISNUMBER($H20),INDEX(INDIRECT($D$4),MATCH('CF AUX'!AB$14,INDIRECT($D$5),0),MATCH('CF AUX'!$I20,INDIRECT($D$7),0)),"")</f>
        <v/>
      </c>
      <c r="AC20" s="81" t="str">
        <f ca="1">IF(ISNUMBER($H20),INDEX(INDIRECT($D$4),MATCH('CF AUX'!AC$14,INDIRECT($D$5),0),MATCH('CF AUX'!$I20,INDIRECT($D$7),0)),"")</f>
        <v/>
      </c>
      <c r="AD20" s="81" t="str">
        <f ca="1">IF(ISNUMBER($H20),INDEX(INDIRECT($D$4),MATCH('CF AUX'!AD$14,INDIRECT($D$5),0),MATCH('CF AUX'!$I20,INDIRECT($D$7),0)),"")</f>
        <v/>
      </c>
      <c r="AE20" s="81" t="str">
        <f ca="1">IF(ISNUMBER($H20),INDEX(INDIRECT($D$4),MATCH('CF AUX'!AE$14,INDIRECT($D$5),0),MATCH('CF AUX'!$I20,INDIRECT($D$7),0)),"")</f>
        <v/>
      </c>
      <c r="AF20" s="81" t="str">
        <f ca="1">IF(ISNUMBER($H20),INDEX(INDIRECT($D$4),MATCH('CF AUX'!AF$14,INDIRECT($D$5),0),MATCH('CF AUX'!$I20,INDIRECT($D$7),0)),"")</f>
        <v/>
      </c>
      <c r="AG20" s="81" t="str">
        <f ca="1">IF(ISNUMBER($H20),INDEX(INDIRECT($D$4),MATCH('CF AUX'!AG$14,INDIRECT($D$5),0),MATCH('CF AUX'!$I20,INDIRECT($D$7),0)),"")</f>
        <v/>
      </c>
      <c r="AH20" s="81" t="str">
        <f ca="1">IF(ISNUMBER($H20),INDEX(INDIRECT($D$4),MATCH('CF AUX'!AH$14,INDIRECT($D$5),0),MATCH('CF AUX'!$I20,INDIRECT($D$7),0)),"")</f>
        <v/>
      </c>
      <c r="AI20" s="81" t="str">
        <f ca="1">IF(ISNUMBER($H20),INDEX(INDIRECT($D$4),MATCH('CF AUX'!AI$14,INDIRECT($D$5),0),MATCH('CF AUX'!$I20,INDIRECT($D$7),0)),"")</f>
        <v/>
      </c>
      <c r="AJ20" s="81" t="str">
        <f ca="1">IF(ISNUMBER($H20),INDEX(INDIRECT($D$4),MATCH('CF AUX'!AJ$14,INDIRECT($D$5),0),MATCH('CF AUX'!$I20,INDIRECT($D$7),0)),"")</f>
        <v/>
      </c>
      <c r="AK20" s="81" t="str">
        <f ca="1">IF(ISNUMBER($H20),INDEX(INDIRECT($D$4),MATCH('CF AUX'!AK$14,INDIRECT($D$5),0),MATCH('CF AUX'!$I20,INDIRECT($D$7),0)),"")</f>
        <v/>
      </c>
      <c r="AL20" s="81" t="str">
        <f ca="1">IF(ISNUMBER($H20),INDEX(INDIRECT($D$4),MATCH('CF AUX'!AL$14,INDIRECT($D$5),0),MATCH('CF AUX'!$I20,INDIRECT($D$7),0)),"")</f>
        <v/>
      </c>
      <c r="AM20" s="81" t="str">
        <f ca="1">IF(ISNUMBER($H20),INDEX(INDIRECT($D$4),MATCH('CF AUX'!AM$14,INDIRECT($D$5),0),MATCH('CF AUX'!$I20,INDIRECT($D$7),0)),"")</f>
        <v/>
      </c>
      <c r="AN20" s="81" t="str">
        <f ca="1">IF(ISNUMBER($H20),INDEX(INDIRECT($D$4),MATCH('CF AUX'!AN$14,INDIRECT($D$5),0),MATCH('CF AUX'!$I20,INDIRECT($D$7),0)),"")</f>
        <v/>
      </c>
      <c r="AO20" s="81" t="str">
        <f ca="1">IF(ISNUMBER($H20),INDEX(INDIRECT($D$4),MATCH('CF AUX'!AO$14,INDIRECT($D$5),0),MATCH('CF AUX'!$I20,INDIRECT($D$7),0)),"")</f>
        <v/>
      </c>
      <c r="AP20" s="81" t="str">
        <f ca="1">IF(ISNUMBER($H20),INDEX(INDIRECT($D$4),MATCH('CF AUX'!AP$14,INDIRECT($D$5),0),MATCH('CF AUX'!$I20,INDIRECT($D$7),0)),"")</f>
        <v/>
      </c>
      <c r="AQ20" s="81" t="str">
        <f ca="1">IF(ISNUMBER($H20),INDEX(INDIRECT($D$4),MATCH('CF AUX'!AQ$14,INDIRECT($D$5),0),MATCH('CF AUX'!$I20,INDIRECT($D$7),0)),"")</f>
        <v/>
      </c>
      <c r="AR20" s="81" t="str">
        <f ca="1">IF(ISNUMBER($H20),INDEX(INDIRECT($D$4),MATCH('CF AUX'!AR$14,INDIRECT($D$5),0),MATCH('CF AUX'!$I20,INDIRECT($D$7),0)),"")</f>
        <v/>
      </c>
      <c r="AS20" s="81" t="str">
        <f ca="1">IF(ISNUMBER($H20),INDEX(INDIRECT($D$4),MATCH('CF AUX'!AS$14,INDIRECT($D$5),0),MATCH('CF AUX'!$I20,INDIRECT($D$7),0)),"")</f>
        <v/>
      </c>
      <c r="AT20" s="81" t="str">
        <f ca="1">IF(ISNUMBER($H20),INDEX(INDIRECT($D$4),MATCH('CF AUX'!AT$14,INDIRECT($D$5),0),MATCH('CF AUX'!$I20,INDIRECT($D$7),0)),"")</f>
        <v/>
      </c>
      <c r="AU20" s="81" t="str">
        <f ca="1">IF(ISNUMBER($H20),INDEX(INDIRECT($D$4),MATCH('CF AUX'!AU$14,INDIRECT($D$5),0),MATCH('CF AUX'!$I20,INDIRECT($D$7),0)),"")</f>
        <v/>
      </c>
      <c r="AV20" s="81" t="str">
        <f ca="1">IF(ISNUMBER($H20),INDEX(INDIRECT($D$4),MATCH('CF AUX'!AV$14,INDIRECT($D$5),0),MATCH('CF AUX'!$I20,INDIRECT($D$7),0)),"")</f>
        <v/>
      </c>
      <c r="AW20" s="81" t="str">
        <f ca="1">IF(ISNUMBER($H20),INDEX(INDIRECT($D$4),MATCH('CF AUX'!AW$14,INDIRECT($D$5),0),MATCH('CF AUX'!$I20,INDIRECT($D$7),0)),"")</f>
        <v/>
      </c>
      <c r="AX20" s="81" t="str">
        <f ca="1">IF(ISNUMBER($H20),INDEX(INDIRECT($D$4),MATCH('CF AUX'!AX$14,INDIRECT($D$5),0),MATCH('CF AUX'!$I20,INDIRECT($D$7),0)),"")</f>
        <v/>
      </c>
      <c r="AY20" s="81" t="str">
        <f ca="1">IF(ISNUMBER($H20),INDEX(INDIRECT($D$4),MATCH('CF AUX'!AY$14,INDIRECT($D$5),0),MATCH('CF AUX'!$I20,INDIRECT($D$7),0)),"")</f>
        <v/>
      </c>
      <c r="AZ20" s="81" t="str">
        <f ca="1">IF(ISNUMBER($H20),INDEX(INDIRECT($D$4),MATCH('CF AUX'!AZ$14,INDIRECT($D$5),0),MATCH('CF AUX'!$I20,INDIRECT($D$7),0)),"")</f>
        <v/>
      </c>
      <c r="BB20" s="96" t="str" cm="1">
        <f t="array" aca="1" ref="BB20" ca="1">IF(ISNUMBER($H20),MMULT(J20:AZ20,TRANSPOSE(INDIRECT($D$8&amp;$G$4&amp;B18&amp;":"&amp;$G$6&amp;B18))),"")</f>
        <v/>
      </c>
      <c r="BD20" s="59">
        <f t="shared" si="12"/>
        <v>14</v>
      </c>
      <c r="BE20" s="80" t="str" cm="1">
        <f t="array" aca="1" ref="BE20" ca="1">IFERROR(INDEX(INDIRECT($D$4),MATCH(INDIRECT(BE$5&amp;$BD20),INDIRECT($D$6),0),MATCH($I20,INDIRECT($D$7),0)),"")</f>
        <v/>
      </c>
      <c r="BF20" s="81" t="str" cm="1">
        <f t="array" aca="1" ref="BF20" ca="1">IFERROR(INDEX(INDIRECT($D$4),MATCH(INDIRECT(BF$5&amp;$BD20),INDIRECT($D$6),0),MATCH($I20,INDIRECT($D$7),0)),"")</f>
        <v/>
      </c>
      <c r="BG20" s="81" t="str" cm="1">
        <f t="array" aca="1" ref="BG20" ca="1">IFERROR(INDEX(INDIRECT($D$4),MATCH(INDIRECT(BG$5&amp;$BD20),INDIRECT($D$6),0),MATCH($I20,INDIRECT($D$7),0)),"")</f>
        <v/>
      </c>
      <c r="BH20" s="81" t="str" cm="1">
        <f t="array" aca="1" ref="BH20" ca="1">IFERROR(INDEX(INDIRECT($D$4),MATCH(INDIRECT(BH$5&amp;$BD20),INDIRECT($D$6),0),MATCH($I20,INDIRECT($D$7),0)),"")</f>
        <v/>
      </c>
      <c r="BI20" s="81" t="str" cm="1">
        <f t="array" aca="1" ref="BI20" ca="1">IFERROR(INDEX(INDIRECT($D$4),MATCH(INDIRECT(BI$5&amp;$BD20),INDIRECT($D$6),0),MATCH($I20,INDIRECT($D$7),0)),"")</f>
        <v/>
      </c>
      <c r="BJ20" s="81" t="str" cm="1">
        <f t="array" aca="1" ref="BJ20" ca="1">IFERROR(INDEX(INDIRECT($D$4),MATCH(INDIRECT(BJ$5&amp;$BD20),INDIRECT($D$6),0),MATCH($I20,INDIRECT($D$7),0)),"")</f>
        <v/>
      </c>
      <c r="BK20" s="81" t="str" cm="1">
        <f t="array" aca="1" ref="BK20" ca="1">IFERROR(INDEX(INDIRECT($D$4),MATCH(INDIRECT(BK$5&amp;$BD20),INDIRECT($D$6),0),MATCH($I20,INDIRECT($D$7),0)),"")</f>
        <v/>
      </c>
      <c r="BL20" s="81" t="str" cm="1">
        <f t="array" aca="1" ref="BL20" ca="1">IFERROR(INDEX(INDIRECT($D$4),MATCH(INDIRECT(BL$5&amp;$BD20),INDIRECT($D$6),0),MATCH($I20,INDIRECT($D$7),0)),"")</f>
        <v/>
      </c>
      <c r="BM20" s="81" t="str" cm="1">
        <f t="array" aca="1" ref="BM20" ca="1">IFERROR(INDEX(INDIRECT($D$4),MATCH(INDIRECT(BM$5&amp;$BD20),INDIRECT($D$6),0),MATCH($I20,INDIRECT($D$7),0)),"")</f>
        <v/>
      </c>
      <c r="BN20" s="81" t="str" cm="1">
        <f t="array" aca="1" ref="BN20" ca="1">IFERROR(INDEX(INDIRECT($D$4),MATCH(INDIRECT(BN$5&amp;$BD20),INDIRECT($D$6),0),MATCH($I20,INDIRECT($D$7),0)),"")</f>
        <v/>
      </c>
      <c r="BO20" s="81" t="str" cm="1">
        <f t="array" aca="1" ref="BO20" ca="1">IFERROR(INDEX(INDIRECT($D$4),MATCH(INDIRECT(BO$5&amp;$BD20),INDIRECT($D$6),0),MATCH($I20,INDIRECT($D$7),0)),"")</f>
        <v/>
      </c>
      <c r="BP20" s="81" t="str" cm="1">
        <f t="array" aca="1" ref="BP20" ca="1">IFERROR(INDEX(INDIRECT($D$4),MATCH(INDIRECT(BP$5&amp;$BD20),INDIRECT($D$6),0),MATCH($I20,INDIRECT($D$7),0)),"")</f>
        <v/>
      </c>
      <c r="BQ20" s="81" t="str" cm="1">
        <f t="array" aca="1" ref="BQ20" ca="1">IFERROR(INDEX(INDIRECT($D$4),MATCH(INDIRECT(BQ$5&amp;$BD20),INDIRECT($D$6),0),MATCH($I20,INDIRECT($D$7),0)),"")</f>
        <v/>
      </c>
      <c r="BR20" s="81" t="str" cm="1">
        <f t="array" aca="1" ref="BR20" ca="1">IFERROR(INDEX(INDIRECT($D$4),MATCH(INDIRECT(BR$5&amp;$BD20),INDIRECT($D$6),0),MATCH($I20,INDIRECT($D$7),0)),"")</f>
        <v/>
      </c>
      <c r="BS20" s="81" t="str" cm="1">
        <f t="array" aca="1" ref="BS20" ca="1">IFERROR(INDEX(INDIRECT($D$4),MATCH(INDIRECT(BS$5&amp;$BD20),INDIRECT($D$6),0),MATCH($I20,INDIRECT($D$7),0)),"")</f>
        <v/>
      </c>
      <c r="BT20" s="81" t="str" cm="1">
        <f t="array" aca="1" ref="BT20" ca="1">IFERROR(INDEX(INDIRECT($D$4),MATCH(INDIRECT(BT$5&amp;$BD20),INDIRECT($D$6),0),MATCH($I20,INDIRECT($D$7),0)),"")</f>
        <v/>
      </c>
      <c r="BU20" s="81" t="str" cm="1">
        <f t="array" aca="1" ref="BU20" ca="1">IFERROR(INDEX(INDIRECT($D$4),MATCH(INDIRECT(BU$5&amp;$BD20),INDIRECT($D$6),0),MATCH($I20,INDIRECT($D$7),0)),"")</f>
        <v/>
      </c>
      <c r="BV20" s="99" t="str" cm="1">
        <f t="array" aca="1" ref="BV20" ca="1">IFERROR(INDEX(INDIRECT($D$4),MATCH(INDIRECT(BV$5&amp;$BD20),INDIRECT($D$6),0),MATCH($I20,INDIRECT($D$7),0)),"")</f>
        <v/>
      </c>
      <c r="BX20" s="80"/>
      <c r="BY20" s="81"/>
      <c r="BZ20" s="81"/>
      <c r="CA20" s="81"/>
      <c r="CB20" s="81"/>
      <c r="CC20" s="81"/>
      <c r="CD20" s="81"/>
      <c r="CE20" s="81"/>
      <c r="CF20" s="81"/>
      <c r="CG20" s="81"/>
      <c r="CH20" s="81"/>
      <c r="CI20" s="81"/>
      <c r="CJ20" s="81"/>
      <c r="CK20" s="81"/>
      <c r="CL20" s="81"/>
      <c r="CM20" s="81"/>
      <c r="CN20" s="81"/>
      <c r="CO20" s="99"/>
      <c r="CQ20" s="113"/>
      <c r="CR20" s="59" t="str">
        <f t="shared" si="11"/>
        <v/>
      </c>
      <c r="CS20" s="60"/>
      <c r="CT20" s="123" t="str">
        <f t="shared" ca="1" si="9"/>
        <v/>
      </c>
      <c r="CU20" s="80" t="str">
        <f>IF(ISNUMBER($CS20),INDEX(IRF.New!$CS$7:$DJ$37,MATCH(B18+1,IRF.New!$B$7:$B$37,0),MATCH($CT20,IRF.New!$CS$5:$DJ$5,0)),"")</f>
        <v/>
      </c>
      <c r="CV20" s="81"/>
      <c r="CW20" s="81" t="str">
        <f t="shared" si="10"/>
        <v/>
      </c>
      <c r="CX20" s="81"/>
      <c r="CY20" s="81"/>
      <c r="CZ20" s="94"/>
      <c r="DA20" s="94" t="str">
        <f>IF(ISNUMBER(CS20),INDEX(IRF.New!$CS$2:$DJ$2,MATCH('CF AUX'!$CT20,IRF.New!$CS$5:$DJ$5,0)),"")</f>
        <v/>
      </c>
      <c r="DB20" s="72"/>
      <c r="DD20" s="132" t="str">
        <f>IF(ISNUMBER(CS20),INDEX(IRF.New!$D$7:$CO$37,MATCH('CF AUX'!C13,IRF.New!$C$7:$C$37,0),MATCH(CT20,IRF.New!$D$5:$CO$5,0)),"")</f>
        <v/>
      </c>
    </row>
    <row r="21" spans="1:108" x14ac:dyDescent="0.25">
      <c r="B21" s="69" t="s">
        <v>240</v>
      </c>
      <c r="C21" s="85">
        <f ca="1">COUNT(BE15:BV32)</f>
        <v>0</v>
      </c>
      <c r="F21" s="136" t="str">
        <f t="shared" si="13"/>
        <v/>
      </c>
      <c r="H21" s="65"/>
      <c r="I21" s="129" t="str">
        <f ca="1">IF(ISNUMBER(H21),INDEX(IRF.New!$CS$5:$DJ$5,MATCH('CF AUX'!H21,INDIRECT("IRF.New!$CS$"&amp;C15&amp;":$DJ$"&amp;C15),0)),"")</f>
        <v/>
      </c>
      <c r="J21" s="80" t="str">
        <f ca="1">IF(ISNUMBER($H21),INDEX(INDIRECT($D$4),MATCH('CF AUX'!J$14,INDIRECT($D$5),0),MATCH('CF AUX'!$I21,INDIRECT($D$7),0)),"")</f>
        <v/>
      </c>
      <c r="K21" s="81" t="str">
        <f ca="1">IF(ISNUMBER($H21),INDEX(INDIRECT($D$4),MATCH('CF AUX'!K$14,INDIRECT($D$5),0),MATCH('CF AUX'!$I21,INDIRECT($D$7),0)),"")</f>
        <v/>
      </c>
      <c r="L21" s="81" t="str">
        <f ca="1">IF(ISNUMBER($H21),INDEX(INDIRECT($D$4),MATCH('CF AUX'!L$14,INDIRECT($D$5),0),MATCH('CF AUX'!$I21,INDIRECT($D$7),0)),"")</f>
        <v/>
      </c>
      <c r="M21" s="81" t="str">
        <f ca="1">IF(ISNUMBER($H21),INDEX(INDIRECT($D$4),MATCH('CF AUX'!M$14,INDIRECT($D$5),0),MATCH('CF AUX'!$I21,INDIRECT($D$7),0)),"")</f>
        <v/>
      </c>
      <c r="N21" s="81" t="str">
        <f ca="1">IF(ISNUMBER($H21),INDEX(INDIRECT($D$4),MATCH('CF AUX'!N$14,INDIRECT($D$5),0),MATCH('CF AUX'!$I21,INDIRECT($D$7),0)),"")</f>
        <v/>
      </c>
      <c r="O21" s="81" t="str">
        <f ca="1">IF(ISNUMBER($H21),INDEX(INDIRECT($D$4),MATCH('CF AUX'!O$14,INDIRECT($D$5),0),MATCH('CF AUX'!$I21,INDIRECT($D$7),0)),"")</f>
        <v/>
      </c>
      <c r="P21" s="81" t="str">
        <f ca="1">IF(ISNUMBER($H21),INDEX(INDIRECT($D$4),MATCH('CF AUX'!P$14,INDIRECT($D$5),0),MATCH('CF AUX'!$I21,INDIRECT($D$7),0)),"")</f>
        <v/>
      </c>
      <c r="Q21" s="81" t="str">
        <f ca="1">IF(ISNUMBER($H21),INDEX(INDIRECT($D$4),MATCH('CF AUX'!Q$14,INDIRECT($D$5),0),MATCH('CF AUX'!$I21,INDIRECT($D$7),0)),"")</f>
        <v/>
      </c>
      <c r="R21" s="81" t="str">
        <f ca="1">IF(ISNUMBER($H21),INDEX(INDIRECT($D$4),MATCH('CF AUX'!R$14,INDIRECT($D$5),0),MATCH('CF AUX'!$I21,INDIRECT($D$7),0)),"")</f>
        <v/>
      </c>
      <c r="S21" s="81" t="str">
        <f ca="1">IF(ISNUMBER($H21),INDEX(INDIRECT($D$4),MATCH('CF AUX'!S$14,INDIRECT($D$5),0),MATCH('CF AUX'!$I21,INDIRECT($D$7),0)),"")</f>
        <v/>
      </c>
      <c r="T21" s="81" t="str">
        <f ca="1">IF(ISNUMBER($H21),INDEX(INDIRECT($D$4),MATCH('CF AUX'!T$14,INDIRECT($D$5),0),MATCH('CF AUX'!$I21,INDIRECT($D$7),0)),"")</f>
        <v/>
      </c>
      <c r="U21" s="81" t="str">
        <f ca="1">IF(ISNUMBER($H21),INDEX(INDIRECT($D$4),MATCH('CF AUX'!U$14,INDIRECT($D$5),0),MATCH('CF AUX'!$I21,INDIRECT($D$7),0)),"")</f>
        <v/>
      </c>
      <c r="V21" s="81" t="str">
        <f ca="1">IF(ISNUMBER($H21),INDEX(INDIRECT($D$4),MATCH('CF AUX'!V$14,INDIRECT($D$5),0),MATCH('CF AUX'!$I21,INDIRECT($D$7),0)),"")</f>
        <v/>
      </c>
      <c r="W21" s="81" t="str">
        <f ca="1">IF(ISNUMBER($H21),INDEX(INDIRECT($D$4),MATCH('CF AUX'!W$14,INDIRECT($D$5),0),MATCH('CF AUX'!$I21,INDIRECT($D$7),0)),"")</f>
        <v/>
      </c>
      <c r="X21" s="81" t="str">
        <f ca="1">IF(ISNUMBER($H21),INDEX(INDIRECT($D$4),MATCH('CF AUX'!X$14,INDIRECT($D$5),0),MATCH('CF AUX'!$I21,INDIRECT($D$7),0)),"")</f>
        <v/>
      </c>
      <c r="Y21" s="81" t="str">
        <f ca="1">IF(ISNUMBER($H21),INDEX(INDIRECT($D$4),MATCH('CF AUX'!Y$14,INDIRECT($D$5),0),MATCH('CF AUX'!$I21,INDIRECT($D$7),0)),"")</f>
        <v/>
      </c>
      <c r="Z21" s="81" t="str">
        <f ca="1">IF(ISNUMBER($H21),INDEX(INDIRECT($D$4),MATCH('CF AUX'!Z$14,INDIRECT($D$5),0),MATCH('CF AUX'!$I21,INDIRECT($D$7),0)),"")</f>
        <v/>
      </c>
      <c r="AA21" s="81" t="str">
        <f ca="1">IF(ISNUMBER($H21),INDEX(INDIRECT($D$4),MATCH('CF AUX'!AA$14,INDIRECT($D$5),0),MATCH('CF AUX'!$I21,INDIRECT($D$7),0)),"")</f>
        <v/>
      </c>
      <c r="AB21" s="81" t="str">
        <f ca="1">IF(ISNUMBER($H21),INDEX(INDIRECT($D$4),MATCH('CF AUX'!AB$14,INDIRECT($D$5),0),MATCH('CF AUX'!$I21,INDIRECT($D$7),0)),"")</f>
        <v/>
      </c>
      <c r="AC21" s="81" t="str">
        <f ca="1">IF(ISNUMBER($H21),INDEX(INDIRECT($D$4),MATCH('CF AUX'!AC$14,INDIRECT($D$5),0),MATCH('CF AUX'!$I21,INDIRECT($D$7),0)),"")</f>
        <v/>
      </c>
      <c r="AD21" s="81" t="str">
        <f ca="1">IF(ISNUMBER($H21),INDEX(INDIRECT($D$4),MATCH('CF AUX'!AD$14,INDIRECT($D$5),0),MATCH('CF AUX'!$I21,INDIRECT($D$7),0)),"")</f>
        <v/>
      </c>
      <c r="AE21" s="81" t="str">
        <f ca="1">IF(ISNUMBER($H21),INDEX(INDIRECT($D$4),MATCH('CF AUX'!AE$14,INDIRECT($D$5),0),MATCH('CF AUX'!$I21,INDIRECT($D$7),0)),"")</f>
        <v/>
      </c>
      <c r="AF21" s="81" t="str">
        <f ca="1">IF(ISNUMBER($H21),INDEX(INDIRECT($D$4),MATCH('CF AUX'!AF$14,INDIRECT($D$5),0),MATCH('CF AUX'!$I21,INDIRECT($D$7),0)),"")</f>
        <v/>
      </c>
      <c r="AG21" s="81" t="str">
        <f ca="1">IF(ISNUMBER($H21),INDEX(INDIRECT($D$4),MATCH('CF AUX'!AG$14,INDIRECT($D$5),0),MATCH('CF AUX'!$I21,INDIRECT($D$7),0)),"")</f>
        <v/>
      </c>
      <c r="AH21" s="81" t="str">
        <f ca="1">IF(ISNUMBER($H21),INDEX(INDIRECT($D$4),MATCH('CF AUX'!AH$14,INDIRECT($D$5),0),MATCH('CF AUX'!$I21,INDIRECT($D$7),0)),"")</f>
        <v/>
      </c>
      <c r="AI21" s="81" t="str">
        <f ca="1">IF(ISNUMBER($H21),INDEX(INDIRECT($D$4),MATCH('CF AUX'!AI$14,INDIRECT($D$5),0),MATCH('CF AUX'!$I21,INDIRECT($D$7),0)),"")</f>
        <v/>
      </c>
      <c r="AJ21" s="81" t="str">
        <f ca="1">IF(ISNUMBER($H21),INDEX(INDIRECT($D$4),MATCH('CF AUX'!AJ$14,INDIRECT($D$5),0),MATCH('CF AUX'!$I21,INDIRECT($D$7),0)),"")</f>
        <v/>
      </c>
      <c r="AK21" s="81" t="str">
        <f ca="1">IF(ISNUMBER($H21),INDEX(INDIRECT($D$4),MATCH('CF AUX'!AK$14,INDIRECT($D$5),0),MATCH('CF AUX'!$I21,INDIRECT($D$7),0)),"")</f>
        <v/>
      </c>
      <c r="AL21" s="81" t="str">
        <f ca="1">IF(ISNUMBER($H21),INDEX(INDIRECT($D$4),MATCH('CF AUX'!AL$14,INDIRECT($D$5),0),MATCH('CF AUX'!$I21,INDIRECT($D$7),0)),"")</f>
        <v/>
      </c>
      <c r="AM21" s="81" t="str">
        <f ca="1">IF(ISNUMBER($H21),INDEX(INDIRECT($D$4),MATCH('CF AUX'!AM$14,INDIRECT($D$5),0),MATCH('CF AUX'!$I21,INDIRECT($D$7),0)),"")</f>
        <v/>
      </c>
      <c r="AN21" s="81" t="str">
        <f ca="1">IF(ISNUMBER($H21),INDEX(INDIRECT($D$4),MATCH('CF AUX'!AN$14,INDIRECT($D$5),0),MATCH('CF AUX'!$I21,INDIRECT($D$7),0)),"")</f>
        <v/>
      </c>
      <c r="AO21" s="81" t="str">
        <f ca="1">IF(ISNUMBER($H21),INDEX(INDIRECT($D$4),MATCH('CF AUX'!AO$14,INDIRECT($D$5),0),MATCH('CF AUX'!$I21,INDIRECT($D$7),0)),"")</f>
        <v/>
      </c>
      <c r="AP21" s="81" t="str">
        <f ca="1">IF(ISNUMBER($H21),INDEX(INDIRECT($D$4),MATCH('CF AUX'!AP$14,INDIRECT($D$5),0),MATCH('CF AUX'!$I21,INDIRECT($D$7),0)),"")</f>
        <v/>
      </c>
      <c r="AQ21" s="81" t="str">
        <f ca="1">IF(ISNUMBER($H21),INDEX(INDIRECT($D$4),MATCH('CF AUX'!AQ$14,INDIRECT($D$5),0),MATCH('CF AUX'!$I21,INDIRECT($D$7),0)),"")</f>
        <v/>
      </c>
      <c r="AR21" s="81" t="str">
        <f ca="1">IF(ISNUMBER($H21),INDEX(INDIRECT($D$4),MATCH('CF AUX'!AR$14,INDIRECT($D$5),0),MATCH('CF AUX'!$I21,INDIRECT($D$7),0)),"")</f>
        <v/>
      </c>
      <c r="AS21" s="81" t="str">
        <f ca="1">IF(ISNUMBER($H21),INDEX(INDIRECT($D$4),MATCH('CF AUX'!AS$14,INDIRECT($D$5),0),MATCH('CF AUX'!$I21,INDIRECT($D$7),0)),"")</f>
        <v/>
      </c>
      <c r="AT21" s="81" t="str">
        <f ca="1">IF(ISNUMBER($H21),INDEX(INDIRECT($D$4),MATCH('CF AUX'!AT$14,INDIRECT($D$5),0),MATCH('CF AUX'!$I21,INDIRECT($D$7),0)),"")</f>
        <v/>
      </c>
      <c r="AU21" s="81" t="str">
        <f ca="1">IF(ISNUMBER($H21),INDEX(INDIRECT($D$4),MATCH('CF AUX'!AU$14,INDIRECT($D$5),0),MATCH('CF AUX'!$I21,INDIRECT($D$7),0)),"")</f>
        <v/>
      </c>
      <c r="AV21" s="81" t="str">
        <f ca="1">IF(ISNUMBER($H21),INDEX(INDIRECT($D$4),MATCH('CF AUX'!AV$14,INDIRECT($D$5),0),MATCH('CF AUX'!$I21,INDIRECT($D$7),0)),"")</f>
        <v/>
      </c>
      <c r="AW21" s="81" t="str">
        <f ca="1">IF(ISNUMBER($H21),INDEX(INDIRECT($D$4),MATCH('CF AUX'!AW$14,INDIRECT($D$5),0),MATCH('CF AUX'!$I21,INDIRECT($D$7),0)),"")</f>
        <v/>
      </c>
      <c r="AX21" s="81" t="str">
        <f ca="1">IF(ISNUMBER($H21),INDEX(INDIRECT($D$4),MATCH('CF AUX'!AX$14,INDIRECT($D$5),0),MATCH('CF AUX'!$I21,INDIRECT($D$7),0)),"")</f>
        <v/>
      </c>
      <c r="AY21" s="81" t="str">
        <f ca="1">IF(ISNUMBER($H21),INDEX(INDIRECT($D$4),MATCH('CF AUX'!AY$14,INDIRECT($D$5),0),MATCH('CF AUX'!$I21,INDIRECT($D$7),0)),"")</f>
        <v/>
      </c>
      <c r="AZ21" s="81" t="str">
        <f ca="1">IF(ISNUMBER($H21),INDEX(INDIRECT($D$4),MATCH('CF AUX'!AZ$14,INDIRECT($D$5),0),MATCH('CF AUX'!$I21,INDIRECT($D$7),0)),"")</f>
        <v/>
      </c>
      <c r="BB21" s="96" t="str" cm="1">
        <f t="array" aca="1" ref="BB21" ca="1">IF(ISNUMBER($H21),MMULT(J21:AZ21,TRANSPOSE(INDIRECT($D$8&amp;$G$4&amp;B18&amp;":"&amp;$G$6&amp;B18))),"")</f>
        <v/>
      </c>
      <c r="BD21" s="59">
        <f t="shared" si="12"/>
        <v>14</v>
      </c>
      <c r="BE21" s="80" t="str" cm="1">
        <f t="array" aca="1" ref="BE21" ca="1">IFERROR(INDEX(INDIRECT($D$4),MATCH(INDIRECT(BE$5&amp;$BD21),INDIRECT($D$6),0),MATCH($I21,INDIRECT($D$7),0)),"")</f>
        <v/>
      </c>
      <c r="BF21" s="81" t="str" cm="1">
        <f t="array" aca="1" ref="BF21" ca="1">IFERROR(INDEX(INDIRECT($D$4),MATCH(INDIRECT(BF$5&amp;$BD21),INDIRECT($D$6),0),MATCH($I21,INDIRECT($D$7),0)),"")</f>
        <v/>
      </c>
      <c r="BG21" s="81" t="str" cm="1">
        <f t="array" aca="1" ref="BG21" ca="1">IFERROR(INDEX(INDIRECT($D$4),MATCH(INDIRECT(BG$5&amp;$BD21),INDIRECT($D$6),0),MATCH($I21,INDIRECT($D$7),0)),"")</f>
        <v/>
      </c>
      <c r="BH21" s="81" t="str" cm="1">
        <f t="array" aca="1" ref="BH21" ca="1">IFERROR(INDEX(INDIRECT($D$4),MATCH(INDIRECT(BH$5&amp;$BD21),INDIRECT($D$6),0),MATCH($I21,INDIRECT($D$7),0)),"")</f>
        <v/>
      </c>
      <c r="BI21" s="81" t="str" cm="1">
        <f t="array" aca="1" ref="BI21" ca="1">IFERROR(INDEX(INDIRECT($D$4),MATCH(INDIRECT(BI$5&amp;$BD21),INDIRECT($D$6),0),MATCH($I21,INDIRECT($D$7),0)),"")</f>
        <v/>
      </c>
      <c r="BJ21" s="81" t="str" cm="1">
        <f t="array" aca="1" ref="BJ21" ca="1">IFERROR(INDEX(INDIRECT($D$4),MATCH(INDIRECT(BJ$5&amp;$BD21),INDIRECT($D$6),0),MATCH($I21,INDIRECT($D$7),0)),"")</f>
        <v/>
      </c>
      <c r="BK21" s="81" t="str" cm="1">
        <f t="array" aca="1" ref="BK21" ca="1">IFERROR(INDEX(INDIRECT($D$4),MATCH(INDIRECT(BK$5&amp;$BD21),INDIRECT($D$6),0),MATCH($I21,INDIRECT($D$7),0)),"")</f>
        <v/>
      </c>
      <c r="BL21" s="81" t="str" cm="1">
        <f t="array" aca="1" ref="BL21" ca="1">IFERROR(INDEX(INDIRECT($D$4),MATCH(INDIRECT(BL$5&amp;$BD21),INDIRECT($D$6),0),MATCH($I21,INDIRECT($D$7),0)),"")</f>
        <v/>
      </c>
      <c r="BM21" s="81" t="str" cm="1">
        <f t="array" aca="1" ref="BM21" ca="1">IFERROR(INDEX(INDIRECT($D$4),MATCH(INDIRECT(BM$5&amp;$BD21),INDIRECT($D$6),0),MATCH($I21,INDIRECT($D$7),0)),"")</f>
        <v/>
      </c>
      <c r="BN21" s="81" t="str" cm="1">
        <f t="array" aca="1" ref="BN21" ca="1">IFERROR(INDEX(INDIRECT($D$4),MATCH(INDIRECT(BN$5&amp;$BD21),INDIRECT($D$6),0),MATCH($I21,INDIRECT($D$7),0)),"")</f>
        <v/>
      </c>
      <c r="BO21" s="81" t="str" cm="1">
        <f t="array" aca="1" ref="BO21" ca="1">IFERROR(INDEX(INDIRECT($D$4),MATCH(INDIRECT(BO$5&amp;$BD21),INDIRECT($D$6),0),MATCH($I21,INDIRECT($D$7),0)),"")</f>
        <v/>
      </c>
      <c r="BP21" s="81" t="str" cm="1">
        <f t="array" aca="1" ref="BP21" ca="1">IFERROR(INDEX(INDIRECT($D$4),MATCH(INDIRECT(BP$5&amp;$BD21),INDIRECT($D$6),0),MATCH($I21,INDIRECT($D$7),0)),"")</f>
        <v/>
      </c>
      <c r="BQ21" s="81" t="str" cm="1">
        <f t="array" aca="1" ref="BQ21" ca="1">IFERROR(INDEX(INDIRECT($D$4),MATCH(INDIRECT(BQ$5&amp;$BD21),INDIRECT($D$6),0),MATCH($I21,INDIRECT($D$7),0)),"")</f>
        <v/>
      </c>
      <c r="BR21" s="81" t="str" cm="1">
        <f t="array" aca="1" ref="BR21" ca="1">IFERROR(INDEX(INDIRECT($D$4),MATCH(INDIRECT(BR$5&amp;$BD21),INDIRECT($D$6),0),MATCH($I21,INDIRECT($D$7),0)),"")</f>
        <v/>
      </c>
      <c r="BS21" s="81" t="str" cm="1">
        <f t="array" aca="1" ref="BS21" ca="1">IFERROR(INDEX(INDIRECT($D$4),MATCH(INDIRECT(BS$5&amp;$BD21),INDIRECT($D$6),0),MATCH($I21,INDIRECT($D$7),0)),"")</f>
        <v/>
      </c>
      <c r="BT21" s="81" t="str" cm="1">
        <f t="array" aca="1" ref="BT21" ca="1">IFERROR(INDEX(INDIRECT($D$4),MATCH(INDIRECT(BT$5&amp;$BD21),INDIRECT($D$6),0),MATCH($I21,INDIRECT($D$7),0)),"")</f>
        <v/>
      </c>
      <c r="BU21" s="81" t="str" cm="1">
        <f t="array" aca="1" ref="BU21" ca="1">IFERROR(INDEX(INDIRECT($D$4),MATCH(INDIRECT(BU$5&amp;$BD21),INDIRECT($D$6),0),MATCH($I21,INDIRECT($D$7),0)),"")</f>
        <v/>
      </c>
      <c r="BV21" s="99" t="str" cm="1">
        <f t="array" aca="1" ref="BV21" ca="1">IFERROR(INDEX(INDIRECT($D$4),MATCH(INDIRECT(BV$5&amp;$BD21),INDIRECT($D$6),0),MATCH($I21,INDIRECT($D$7),0)),"")</f>
        <v/>
      </c>
      <c r="BX21" s="80"/>
      <c r="BY21" s="81"/>
      <c r="BZ21" s="81"/>
      <c r="CA21" s="81"/>
      <c r="CB21" s="81"/>
      <c r="CC21" s="81"/>
      <c r="CD21" s="81"/>
      <c r="CE21" s="81"/>
      <c r="CF21" s="81"/>
      <c r="CG21" s="81"/>
      <c r="CH21" s="81"/>
      <c r="CI21" s="81"/>
      <c r="CJ21" s="81"/>
      <c r="CK21" s="81"/>
      <c r="CL21" s="81"/>
      <c r="CM21" s="81"/>
      <c r="CN21" s="81"/>
      <c r="CO21" s="99"/>
      <c r="CQ21" s="113"/>
      <c r="CR21" s="59" t="str">
        <f t="shared" si="11"/>
        <v/>
      </c>
      <c r="CS21" s="60"/>
      <c r="CT21" s="123" t="str">
        <f t="shared" ca="1" si="9"/>
        <v/>
      </c>
      <c r="CU21" s="80" t="str">
        <f>IF(ISNUMBER($CS21),INDEX(IRF.New!$CS$7:$DJ$37,MATCH(B18+1,IRF.New!$B$7:$B$37,0),MATCH($CT21,IRF.New!$CS$5:$DJ$5,0)),"")</f>
        <v/>
      </c>
      <c r="CV21" s="81"/>
      <c r="CW21" s="81" t="str">
        <f t="shared" si="10"/>
        <v/>
      </c>
      <c r="CX21" s="81"/>
      <c r="CY21" s="81"/>
      <c r="CZ21" s="94"/>
      <c r="DA21" s="94" t="str">
        <f>IF(ISNUMBER(CS21),INDEX(IRF.New!$CS$2:$DJ$2,MATCH('CF AUX'!$CT21,IRF.New!$CS$5:$DJ$5,0)),"")</f>
        <v/>
      </c>
      <c r="DB21" s="72"/>
      <c r="DD21" s="132" t="str">
        <f>IF(ISNUMBER(CS21),INDEX(IRF.New!$D$7:$CO$37,MATCH('CF AUX'!C13,IRF.New!$C$7:$C$37,0),MATCH(CT21,IRF.New!$D$5:$CO$5,0)),"")</f>
        <v/>
      </c>
    </row>
    <row r="22" spans="1:108" x14ac:dyDescent="0.25">
      <c r="B22" s="73" t="s">
        <v>241</v>
      </c>
      <c r="C22" s="90">
        <f ca="1">SQRT(C21)</f>
        <v>0</v>
      </c>
      <c r="F22" s="136" t="str">
        <f t="shared" si="13"/>
        <v/>
      </c>
      <c r="H22" s="65"/>
      <c r="I22" s="129" t="str">
        <f ca="1">IF(ISNUMBER(H22),INDEX(IRF.New!$CS$5:$DJ$5,MATCH('CF AUX'!H22,INDIRECT("IRF.New!$CS$"&amp;C15&amp;":$DJ$"&amp;C15),0)),"")</f>
        <v/>
      </c>
      <c r="J22" s="80" t="str">
        <f ca="1">IF(ISNUMBER($H22),INDEX(INDIRECT($D$4),MATCH('CF AUX'!J$14,INDIRECT($D$5),0),MATCH('CF AUX'!$I22,INDIRECT($D$7),0)),"")</f>
        <v/>
      </c>
      <c r="K22" s="81" t="str">
        <f ca="1">IF(ISNUMBER($H22),INDEX(INDIRECT($D$4),MATCH('CF AUX'!K$14,INDIRECT($D$5),0),MATCH('CF AUX'!$I22,INDIRECT($D$7),0)),"")</f>
        <v/>
      </c>
      <c r="L22" s="81" t="str">
        <f ca="1">IF(ISNUMBER($H22),INDEX(INDIRECT($D$4),MATCH('CF AUX'!L$14,INDIRECT($D$5),0),MATCH('CF AUX'!$I22,INDIRECT($D$7),0)),"")</f>
        <v/>
      </c>
      <c r="M22" s="81" t="str">
        <f ca="1">IF(ISNUMBER($H22),INDEX(INDIRECT($D$4),MATCH('CF AUX'!M$14,INDIRECT($D$5),0),MATCH('CF AUX'!$I22,INDIRECT($D$7),0)),"")</f>
        <v/>
      </c>
      <c r="N22" s="81" t="str">
        <f ca="1">IF(ISNUMBER($H22),INDEX(INDIRECT($D$4),MATCH('CF AUX'!N$14,INDIRECT($D$5),0),MATCH('CF AUX'!$I22,INDIRECT($D$7),0)),"")</f>
        <v/>
      </c>
      <c r="O22" s="81" t="str">
        <f ca="1">IF(ISNUMBER($H22),INDEX(INDIRECT($D$4),MATCH('CF AUX'!O$14,INDIRECT($D$5),0),MATCH('CF AUX'!$I22,INDIRECT($D$7),0)),"")</f>
        <v/>
      </c>
      <c r="P22" s="81" t="str">
        <f ca="1">IF(ISNUMBER($H22),INDEX(INDIRECT($D$4),MATCH('CF AUX'!P$14,INDIRECT($D$5),0),MATCH('CF AUX'!$I22,INDIRECT($D$7),0)),"")</f>
        <v/>
      </c>
      <c r="Q22" s="81" t="str">
        <f ca="1">IF(ISNUMBER($H22),INDEX(INDIRECT($D$4),MATCH('CF AUX'!Q$14,INDIRECT($D$5),0),MATCH('CF AUX'!$I22,INDIRECT($D$7),0)),"")</f>
        <v/>
      </c>
      <c r="R22" s="81" t="str">
        <f ca="1">IF(ISNUMBER($H22),INDEX(INDIRECT($D$4),MATCH('CF AUX'!R$14,INDIRECT($D$5),0),MATCH('CF AUX'!$I22,INDIRECT($D$7),0)),"")</f>
        <v/>
      </c>
      <c r="S22" s="81" t="str">
        <f ca="1">IF(ISNUMBER($H22),INDEX(INDIRECT($D$4),MATCH('CF AUX'!S$14,INDIRECT($D$5),0),MATCH('CF AUX'!$I22,INDIRECT($D$7),0)),"")</f>
        <v/>
      </c>
      <c r="T22" s="81" t="str">
        <f ca="1">IF(ISNUMBER($H22),INDEX(INDIRECT($D$4),MATCH('CF AUX'!T$14,INDIRECT($D$5),0),MATCH('CF AUX'!$I22,INDIRECT($D$7),0)),"")</f>
        <v/>
      </c>
      <c r="U22" s="81" t="str">
        <f ca="1">IF(ISNUMBER($H22),INDEX(INDIRECT($D$4),MATCH('CF AUX'!U$14,INDIRECT($D$5),0),MATCH('CF AUX'!$I22,INDIRECT($D$7),0)),"")</f>
        <v/>
      </c>
      <c r="V22" s="81" t="str">
        <f ca="1">IF(ISNUMBER($H22),INDEX(INDIRECT($D$4),MATCH('CF AUX'!V$14,INDIRECT($D$5),0),MATCH('CF AUX'!$I22,INDIRECT($D$7),0)),"")</f>
        <v/>
      </c>
      <c r="W22" s="81" t="str">
        <f ca="1">IF(ISNUMBER($H22),INDEX(INDIRECT($D$4),MATCH('CF AUX'!W$14,INDIRECT($D$5),0),MATCH('CF AUX'!$I22,INDIRECT($D$7),0)),"")</f>
        <v/>
      </c>
      <c r="X22" s="81" t="str">
        <f ca="1">IF(ISNUMBER($H22),INDEX(INDIRECT($D$4),MATCH('CF AUX'!X$14,INDIRECT($D$5),0),MATCH('CF AUX'!$I22,INDIRECT($D$7),0)),"")</f>
        <v/>
      </c>
      <c r="Y22" s="81" t="str">
        <f ca="1">IF(ISNUMBER($H22),INDEX(INDIRECT($D$4),MATCH('CF AUX'!Y$14,INDIRECT($D$5),0),MATCH('CF AUX'!$I22,INDIRECT($D$7),0)),"")</f>
        <v/>
      </c>
      <c r="Z22" s="81" t="str">
        <f ca="1">IF(ISNUMBER($H22),INDEX(INDIRECT($D$4),MATCH('CF AUX'!Z$14,INDIRECT($D$5),0),MATCH('CF AUX'!$I22,INDIRECT($D$7),0)),"")</f>
        <v/>
      </c>
      <c r="AA22" s="81" t="str">
        <f ca="1">IF(ISNUMBER($H22),INDEX(INDIRECT($D$4),MATCH('CF AUX'!AA$14,INDIRECT($D$5),0),MATCH('CF AUX'!$I22,INDIRECT($D$7),0)),"")</f>
        <v/>
      </c>
      <c r="AB22" s="81" t="str">
        <f ca="1">IF(ISNUMBER($H22),INDEX(INDIRECT($D$4),MATCH('CF AUX'!AB$14,INDIRECT($D$5),0),MATCH('CF AUX'!$I22,INDIRECT($D$7),0)),"")</f>
        <v/>
      </c>
      <c r="AC22" s="81" t="str">
        <f ca="1">IF(ISNUMBER($H22),INDEX(INDIRECT($D$4),MATCH('CF AUX'!AC$14,INDIRECT($D$5),0),MATCH('CF AUX'!$I22,INDIRECT($D$7),0)),"")</f>
        <v/>
      </c>
      <c r="AD22" s="81" t="str">
        <f ca="1">IF(ISNUMBER($H22),INDEX(INDIRECT($D$4),MATCH('CF AUX'!AD$14,INDIRECT($D$5),0),MATCH('CF AUX'!$I22,INDIRECT($D$7),0)),"")</f>
        <v/>
      </c>
      <c r="AE22" s="81" t="str">
        <f ca="1">IF(ISNUMBER($H22),INDEX(INDIRECT($D$4),MATCH('CF AUX'!AE$14,INDIRECT($D$5),0),MATCH('CF AUX'!$I22,INDIRECT($D$7),0)),"")</f>
        <v/>
      </c>
      <c r="AF22" s="81" t="str">
        <f ca="1">IF(ISNUMBER($H22),INDEX(INDIRECT($D$4),MATCH('CF AUX'!AF$14,INDIRECT($D$5),0),MATCH('CF AUX'!$I22,INDIRECT($D$7),0)),"")</f>
        <v/>
      </c>
      <c r="AG22" s="81" t="str">
        <f ca="1">IF(ISNUMBER($H22),INDEX(INDIRECT($D$4),MATCH('CF AUX'!AG$14,INDIRECT($D$5),0),MATCH('CF AUX'!$I22,INDIRECT($D$7),0)),"")</f>
        <v/>
      </c>
      <c r="AH22" s="81" t="str">
        <f ca="1">IF(ISNUMBER($H22),INDEX(INDIRECT($D$4),MATCH('CF AUX'!AH$14,INDIRECT($D$5),0),MATCH('CF AUX'!$I22,INDIRECT($D$7),0)),"")</f>
        <v/>
      </c>
      <c r="AI22" s="81" t="str">
        <f ca="1">IF(ISNUMBER($H22),INDEX(INDIRECT($D$4),MATCH('CF AUX'!AI$14,INDIRECT($D$5),0),MATCH('CF AUX'!$I22,INDIRECT($D$7),0)),"")</f>
        <v/>
      </c>
      <c r="AJ22" s="81" t="str">
        <f ca="1">IF(ISNUMBER($H22),INDEX(INDIRECT($D$4),MATCH('CF AUX'!AJ$14,INDIRECT($D$5),0),MATCH('CF AUX'!$I22,INDIRECT($D$7),0)),"")</f>
        <v/>
      </c>
      <c r="AK22" s="81" t="str">
        <f ca="1">IF(ISNUMBER($H22),INDEX(INDIRECT($D$4),MATCH('CF AUX'!AK$14,INDIRECT($D$5),0),MATCH('CF AUX'!$I22,INDIRECT($D$7),0)),"")</f>
        <v/>
      </c>
      <c r="AL22" s="81" t="str">
        <f ca="1">IF(ISNUMBER($H22),INDEX(INDIRECT($D$4),MATCH('CF AUX'!AL$14,INDIRECT($D$5),0),MATCH('CF AUX'!$I22,INDIRECT($D$7),0)),"")</f>
        <v/>
      </c>
      <c r="AM22" s="81" t="str">
        <f ca="1">IF(ISNUMBER($H22),INDEX(INDIRECT($D$4),MATCH('CF AUX'!AM$14,INDIRECT($D$5),0),MATCH('CF AUX'!$I22,INDIRECT($D$7),0)),"")</f>
        <v/>
      </c>
      <c r="AN22" s="81" t="str">
        <f ca="1">IF(ISNUMBER($H22),INDEX(INDIRECT($D$4),MATCH('CF AUX'!AN$14,INDIRECT($D$5),0),MATCH('CF AUX'!$I22,INDIRECT($D$7),0)),"")</f>
        <v/>
      </c>
      <c r="AO22" s="81" t="str">
        <f ca="1">IF(ISNUMBER($H22),INDEX(INDIRECT($D$4),MATCH('CF AUX'!AO$14,INDIRECT($D$5),0),MATCH('CF AUX'!$I22,INDIRECT($D$7),0)),"")</f>
        <v/>
      </c>
      <c r="AP22" s="81" t="str">
        <f ca="1">IF(ISNUMBER($H22),INDEX(INDIRECT($D$4),MATCH('CF AUX'!AP$14,INDIRECT($D$5),0),MATCH('CF AUX'!$I22,INDIRECT($D$7),0)),"")</f>
        <v/>
      </c>
      <c r="AQ22" s="81" t="str">
        <f ca="1">IF(ISNUMBER($H22),INDEX(INDIRECT($D$4),MATCH('CF AUX'!AQ$14,INDIRECT($D$5),0),MATCH('CF AUX'!$I22,INDIRECT($D$7),0)),"")</f>
        <v/>
      </c>
      <c r="AR22" s="81" t="str">
        <f ca="1">IF(ISNUMBER($H22),INDEX(INDIRECT($D$4),MATCH('CF AUX'!AR$14,INDIRECT($D$5),0),MATCH('CF AUX'!$I22,INDIRECT($D$7),0)),"")</f>
        <v/>
      </c>
      <c r="AS22" s="81" t="str">
        <f ca="1">IF(ISNUMBER($H22),INDEX(INDIRECT($D$4),MATCH('CF AUX'!AS$14,INDIRECT($D$5),0),MATCH('CF AUX'!$I22,INDIRECT($D$7),0)),"")</f>
        <v/>
      </c>
      <c r="AT22" s="81" t="str">
        <f ca="1">IF(ISNUMBER($H22),INDEX(INDIRECT($D$4),MATCH('CF AUX'!AT$14,INDIRECT($D$5),0),MATCH('CF AUX'!$I22,INDIRECT($D$7),0)),"")</f>
        <v/>
      </c>
      <c r="AU22" s="81" t="str">
        <f ca="1">IF(ISNUMBER($H22),INDEX(INDIRECT($D$4),MATCH('CF AUX'!AU$14,INDIRECT($D$5),0),MATCH('CF AUX'!$I22,INDIRECT($D$7),0)),"")</f>
        <v/>
      </c>
      <c r="AV22" s="81" t="str">
        <f ca="1">IF(ISNUMBER($H22),INDEX(INDIRECT($D$4),MATCH('CF AUX'!AV$14,INDIRECT($D$5),0),MATCH('CF AUX'!$I22,INDIRECT($D$7),0)),"")</f>
        <v/>
      </c>
      <c r="AW22" s="81" t="str">
        <f ca="1">IF(ISNUMBER($H22),INDEX(INDIRECT($D$4),MATCH('CF AUX'!AW$14,INDIRECT($D$5),0),MATCH('CF AUX'!$I22,INDIRECT($D$7),0)),"")</f>
        <v/>
      </c>
      <c r="AX22" s="81" t="str">
        <f ca="1">IF(ISNUMBER($H22),INDEX(INDIRECT($D$4),MATCH('CF AUX'!AX$14,INDIRECT($D$5),0),MATCH('CF AUX'!$I22,INDIRECT($D$7),0)),"")</f>
        <v/>
      </c>
      <c r="AY22" s="81" t="str">
        <f ca="1">IF(ISNUMBER($H22),INDEX(INDIRECT($D$4),MATCH('CF AUX'!AY$14,INDIRECT($D$5),0),MATCH('CF AUX'!$I22,INDIRECT($D$7),0)),"")</f>
        <v/>
      </c>
      <c r="AZ22" s="81" t="str">
        <f ca="1">IF(ISNUMBER($H22),INDEX(INDIRECT($D$4),MATCH('CF AUX'!AZ$14,INDIRECT($D$5),0),MATCH('CF AUX'!$I22,INDIRECT($D$7),0)),"")</f>
        <v/>
      </c>
      <c r="BB22" s="96" t="str" cm="1">
        <f t="array" aca="1" ref="BB22" ca="1">IF(ISNUMBER($H22),MMULT(J22:AZ22,TRANSPOSE(INDIRECT($D$8&amp;$G$4&amp;B18&amp;":"&amp;$G$6&amp;B18))),"")</f>
        <v/>
      </c>
      <c r="BD22" s="59">
        <f t="shared" si="12"/>
        <v>14</v>
      </c>
      <c r="BE22" s="80" t="str" cm="1">
        <f t="array" aca="1" ref="BE22" ca="1">IFERROR(INDEX(INDIRECT($D$4),MATCH(INDIRECT(BE$5&amp;$BD22),INDIRECT($D$6),0),MATCH($I22,INDIRECT($D$7),0)),"")</f>
        <v/>
      </c>
      <c r="BF22" s="81" t="str" cm="1">
        <f t="array" aca="1" ref="BF22" ca="1">IFERROR(INDEX(INDIRECT($D$4),MATCH(INDIRECT(BF$5&amp;$BD22),INDIRECT($D$6),0),MATCH($I22,INDIRECT($D$7),0)),"")</f>
        <v/>
      </c>
      <c r="BG22" s="81" t="str" cm="1">
        <f t="array" aca="1" ref="BG22" ca="1">IFERROR(INDEX(INDIRECT($D$4),MATCH(INDIRECT(BG$5&amp;$BD22),INDIRECT($D$6),0),MATCH($I22,INDIRECT($D$7),0)),"")</f>
        <v/>
      </c>
      <c r="BH22" s="81" t="str" cm="1">
        <f t="array" aca="1" ref="BH22" ca="1">IFERROR(INDEX(INDIRECT($D$4),MATCH(INDIRECT(BH$5&amp;$BD22),INDIRECT($D$6),0),MATCH($I22,INDIRECT($D$7),0)),"")</f>
        <v/>
      </c>
      <c r="BI22" s="81" t="str" cm="1">
        <f t="array" aca="1" ref="BI22" ca="1">IFERROR(INDEX(INDIRECT($D$4),MATCH(INDIRECT(BI$5&amp;$BD22),INDIRECT($D$6),0),MATCH($I22,INDIRECT($D$7),0)),"")</f>
        <v/>
      </c>
      <c r="BJ22" s="81" t="str" cm="1">
        <f t="array" aca="1" ref="BJ22" ca="1">IFERROR(INDEX(INDIRECT($D$4),MATCH(INDIRECT(BJ$5&amp;$BD22),INDIRECT($D$6),0),MATCH($I22,INDIRECT($D$7),0)),"")</f>
        <v/>
      </c>
      <c r="BK22" s="81" t="str" cm="1">
        <f t="array" aca="1" ref="BK22" ca="1">IFERROR(INDEX(INDIRECT($D$4),MATCH(INDIRECT(BK$5&amp;$BD22),INDIRECT($D$6),0),MATCH($I22,INDIRECT($D$7),0)),"")</f>
        <v/>
      </c>
      <c r="BL22" s="81" t="str" cm="1">
        <f t="array" aca="1" ref="BL22" ca="1">IFERROR(INDEX(INDIRECT($D$4),MATCH(INDIRECT(BL$5&amp;$BD22),INDIRECT($D$6),0),MATCH($I22,INDIRECT($D$7),0)),"")</f>
        <v/>
      </c>
      <c r="BM22" s="81" t="str" cm="1">
        <f t="array" aca="1" ref="BM22" ca="1">IFERROR(INDEX(INDIRECT($D$4),MATCH(INDIRECT(BM$5&amp;$BD22),INDIRECT($D$6),0),MATCH($I22,INDIRECT($D$7),0)),"")</f>
        <v/>
      </c>
      <c r="BN22" s="81" t="str" cm="1">
        <f t="array" aca="1" ref="BN22" ca="1">IFERROR(INDEX(INDIRECT($D$4),MATCH(INDIRECT(BN$5&amp;$BD22),INDIRECT($D$6),0),MATCH($I22,INDIRECT($D$7),0)),"")</f>
        <v/>
      </c>
      <c r="BO22" s="81" t="str" cm="1">
        <f t="array" aca="1" ref="BO22" ca="1">IFERROR(INDEX(INDIRECT($D$4),MATCH(INDIRECT(BO$5&amp;$BD22),INDIRECT($D$6),0),MATCH($I22,INDIRECT($D$7),0)),"")</f>
        <v/>
      </c>
      <c r="BP22" s="81" t="str" cm="1">
        <f t="array" aca="1" ref="BP22" ca="1">IFERROR(INDEX(INDIRECT($D$4),MATCH(INDIRECT(BP$5&amp;$BD22),INDIRECT($D$6),0),MATCH($I22,INDIRECT($D$7),0)),"")</f>
        <v/>
      </c>
      <c r="BQ22" s="81" t="str" cm="1">
        <f t="array" aca="1" ref="BQ22" ca="1">IFERROR(INDEX(INDIRECT($D$4),MATCH(INDIRECT(BQ$5&amp;$BD22),INDIRECT($D$6),0),MATCH($I22,INDIRECT($D$7),0)),"")</f>
        <v/>
      </c>
      <c r="BR22" s="81" t="str" cm="1">
        <f t="array" aca="1" ref="BR22" ca="1">IFERROR(INDEX(INDIRECT($D$4),MATCH(INDIRECT(BR$5&amp;$BD22),INDIRECT($D$6),0),MATCH($I22,INDIRECT($D$7),0)),"")</f>
        <v/>
      </c>
      <c r="BS22" s="81" t="str" cm="1">
        <f t="array" aca="1" ref="BS22" ca="1">IFERROR(INDEX(INDIRECT($D$4),MATCH(INDIRECT(BS$5&amp;$BD22),INDIRECT($D$6),0),MATCH($I22,INDIRECT($D$7),0)),"")</f>
        <v/>
      </c>
      <c r="BT22" s="81" t="str" cm="1">
        <f t="array" aca="1" ref="BT22" ca="1">IFERROR(INDEX(INDIRECT($D$4),MATCH(INDIRECT(BT$5&amp;$BD22),INDIRECT($D$6),0),MATCH($I22,INDIRECT($D$7),0)),"")</f>
        <v/>
      </c>
      <c r="BU22" s="81" t="str" cm="1">
        <f t="array" aca="1" ref="BU22" ca="1">IFERROR(INDEX(INDIRECT($D$4),MATCH(INDIRECT(BU$5&amp;$BD22),INDIRECT($D$6),0),MATCH($I22,INDIRECT($D$7),0)),"")</f>
        <v/>
      </c>
      <c r="BV22" s="99" t="str" cm="1">
        <f t="array" aca="1" ref="BV22" ca="1">IFERROR(INDEX(INDIRECT($D$4),MATCH(INDIRECT(BV$5&amp;$BD22),INDIRECT($D$6),0),MATCH($I22,INDIRECT($D$7),0)),"")</f>
        <v/>
      </c>
      <c r="BX22" s="80"/>
      <c r="BY22" s="81"/>
      <c r="BZ22" s="81"/>
      <c r="CA22" s="81"/>
      <c r="CB22" s="81"/>
      <c r="CC22" s="81"/>
      <c r="CD22" s="81"/>
      <c r="CE22" s="81"/>
      <c r="CF22" s="81"/>
      <c r="CG22" s="81"/>
      <c r="CH22" s="81"/>
      <c r="CI22" s="81"/>
      <c r="CJ22" s="81"/>
      <c r="CK22" s="81"/>
      <c r="CL22" s="81"/>
      <c r="CM22" s="81"/>
      <c r="CN22" s="81"/>
      <c r="CO22" s="99"/>
      <c r="CQ22" s="113"/>
      <c r="CR22" s="59" t="str">
        <f t="shared" si="11"/>
        <v/>
      </c>
      <c r="CS22" s="60"/>
      <c r="CT22" s="123" t="str">
        <f t="shared" ca="1" si="9"/>
        <v/>
      </c>
      <c r="CU22" s="80" t="str">
        <f>IF(ISNUMBER($CS22),INDEX(IRF.New!$CS$7:$DJ$37,MATCH(B18+1,IRF.New!$B$7:$B$37,0),MATCH($CT22,IRF.New!$CS$5:$DJ$5,0)),"")</f>
        <v/>
      </c>
      <c r="CV22" s="81"/>
      <c r="CW22" s="81" t="str">
        <f t="shared" si="10"/>
        <v/>
      </c>
      <c r="CX22" s="81"/>
      <c r="CY22" s="81"/>
      <c r="CZ22" s="94"/>
      <c r="DA22" s="94" t="str">
        <f>IF(ISNUMBER(CS22),INDEX(IRF.New!$CS$2:$DJ$2,MATCH('CF AUX'!$CT22,IRF.New!$CS$5:$DJ$5,0)),"")</f>
        <v/>
      </c>
      <c r="DB22" s="72"/>
      <c r="DD22" s="132" t="str">
        <f>IF(ISNUMBER(CS22),INDEX(IRF.New!$D$7:$CO$37,MATCH('CF AUX'!C13,IRF.New!$C$7:$C$37,0),MATCH(CT22,IRF.New!$D$5:$CO$5,0)),"")</f>
        <v/>
      </c>
    </row>
    <row r="23" spans="1:108" x14ac:dyDescent="0.25">
      <c r="F23" s="136" t="str">
        <f t="shared" si="13"/>
        <v/>
      </c>
      <c r="H23" s="65"/>
      <c r="I23" s="129" t="str">
        <f ca="1">IF(ISNUMBER(H23),INDEX(IRF.New!$CS$5:$DJ$5,MATCH('CF AUX'!H23,INDIRECT("IRF.New!$CS$"&amp;C15&amp;":$DJ$"&amp;C15),0)),"")</f>
        <v/>
      </c>
      <c r="J23" s="80" t="str">
        <f ca="1">IF(ISNUMBER($H23),INDEX(INDIRECT($D$4),MATCH('CF AUX'!J$14,INDIRECT($D$5),0),MATCH('CF AUX'!$I23,INDIRECT($D$7),0)),"")</f>
        <v/>
      </c>
      <c r="K23" s="81" t="str">
        <f ca="1">IF(ISNUMBER($H23),INDEX(INDIRECT($D$4),MATCH('CF AUX'!K$14,INDIRECT($D$5),0),MATCH('CF AUX'!$I23,INDIRECT($D$7),0)),"")</f>
        <v/>
      </c>
      <c r="L23" s="81" t="str">
        <f ca="1">IF(ISNUMBER($H23),INDEX(INDIRECT($D$4),MATCH('CF AUX'!L$14,INDIRECT($D$5),0),MATCH('CF AUX'!$I23,INDIRECT($D$7),0)),"")</f>
        <v/>
      </c>
      <c r="M23" s="81" t="str">
        <f ca="1">IF(ISNUMBER($H23),INDEX(INDIRECT($D$4),MATCH('CF AUX'!M$14,INDIRECT($D$5),0),MATCH('CF AUX'!$I23,INDIRECT($D$7),0)),"")</f>
        <v/>
      </c>
      <c r="N23" s="81" t="str">
        <f ca="1">IF(ISNUMBER($H23),INDEX(INDIRECT($D$4),MATCH('CF AUX'!N$14,INDIRECT($D$5),0),MATCH('CF AUX'!$I23,INDIRECT($D$7),0)),"")</f>
        <v/>
      </c>
      <c r="O23" s="81" t="str">
        <f ca="1">IF(ISNUMBER($H23),INDEX(INDIRECT($D$4),MATCH('CF AUX'!O$14,INDIRECT($D$5),0),MATCH('CF AUX'!$I23,INDIRECT($D$7),0)),"")</f>
        <v/>
      </c>
      <c r="P23" s="81" t="str">
        <f ca="1">IF(ISNUMBER($H23),INDEX(INDIRECT($D$4),MATCH('CF AUX'!P$14,INDIRECT($D$5),0),MATCH('CF AUX'!$I23,INDIRECT($D$7),0)),"")</f>
        <v/>
      </c>
      <c r="Q23" s="81" t="str">
        <f ca="1">IF(ISNUMBER($H23),INDEX(INDIRECT($D$4),MATCH('CF AUX'!Q$14,INDIRECT($D$5),0),MATCH('CF AUX'!$I23,INDIRECT($D$7),0)),"")</f>
        <v/>
      </c>
      <c r="R23" s="81" t="str">
        <f ca="1">IF(ISNUMBER($H23),INDEX(INDIRECT($D$4),MATCH('CF AUX'!R$14,INDIRECT($D$5),0),MATCH('CF AUX'!$I23,INDIRECT($D$7),0)),"")</f>
        <v/>
      </c>
      <c r="S23" s="81" t="str">
        <f ca="1">IF(ISNUMBER($H23),INDEX(INDIRECT($D$4),MATCH('CF AUX'!S$14,INDIRECT($D$5),0),MATCH('CF AUX'!$I23,INDIRECT($D$7),0)),"")</f>
        <v/>
      </c>
      <c r="T23" s="81" t="str">
        <f ca="1">IF(ISNUMBER($H23),INDEX(INDIRECT($D$4),MATCH('CF AUX'!T$14,INDIRECT($D$5),0),MATCH('CF AUX'!$I23,INDIRECT($D$7),0)),"")</f>
        <v/>
      </c>
      <c r="U23" s="81" t="str">
        <f ca="1">IF(ISNUMBER($H23),INDEX(INDIRECT($D$4),MATCH('CF AUX'!U$14,INDIRECT($D$5),0),MATCH('CF AUX'!$I23,INDIRECT($D$7),0)),"")</f>
        <v/>
      </c>
      <c r="V23" s="81" t="str">
        <f ca="1">IF(ISNUMBER($H23),INDEX(INDIRECT($D$4),MATCH('CF AUX'!V$14,INDIRECT($D$5),0),MATCH('CF AUX'!$I23,INDIRECT($D$7),0)),"")</f>
        <v/>
      </c>
      <c r="W23" s="81" t="str">
        <f ca="1">IF(ISNUMBER($H23),INDEX(INDIRECT($D$4),MATCH('CF AUX'!W$14,INDIRECT($D$5),0),MATCH('CF AUX'!$I23,INDIRECT($D$7),0)),"")</f>
        <v/>
      </c>
      <c r="X23" s="81" t="str">
        <f ca="1">IF(ISNUMBER($H23),INDEX(INDIRECT($D$4),MATCH('CF AUX'!X$14,INDIRECT($D$5),0),MATCH('CF AUX'!$I23,INDIRECT($D$7),0)),"")</f>
        <v/>
      </c>
      <c r="Y23" s="81" t="str">
        <f ca="1">IF(ISNUMBER($H23),INDEX(INDIRECT($D$4),MATCH('CF AUX'!Y$14,INDIRECT($D$5),0),MATCH('CF AUX'!$I23,INDIRECT($D$7),0)),"")</f>
        <v/>
      </c>
      <c r="Z23" s="81" t="str">
        <f ca="1">IF(ISNUMBER($H23),INDEX(INDIRECT($D$4),MATCH('CF AUX'!Z$14,INDIRECT($D$5),0),MATCH('CF AUX'!$I23,INDIRECT($D$7),0)),"")</f>
        <v/>
      </c>
      <c r="AA23" s="81" t="str">
        <f ca="1">IF(ISNUMBER($H23),INDEX(INDIRECT($D$4),MATCH('CF AUX'!AA$14,INDIRECT($D$5),0),MATCH('CF AUX'!$I23,INDIRECT($D$7),0)),"")</f>
        <v/>
      </c>
      <c r="AB23" s="81" t="str">
        <f ca="1">IF(ISNUMBER($H23),INDEX(INDIRECT($D$4),MATCH('CF AUX'!AB$14,INDIRECT($D$5),0),MATCH('CF AUX'!$I23,INDIRECT($D$7),0)),"")</f>
        <v/>
      </c>
      <c r="AC23" s="81" t="str">
        <f ca="1">IF(ISNUMBER($H23),INDEX(INDIRECT($D$4),MATCH('CF AUX'!AC$14,INDIRECT($D$5),0),MATCH('CF AUX'!$I23,INDIRECT($D$7),0)),"")</f>
        <v/>
      </c>
      <c r="AD23" s="81" t="str">
        <f ca="1">IF(ISNUMBER($H23),INDEX(INDIRECT($D$4),MATCH('CF AUX'!AD$14,INDIRECT($D$5),0),MATCH('CF AUX'!$I23,INDIRECT($D$7),0)),"")</f>
        <v/>
      </c>
      <c r="AE23" s="81" t="str">
        <f ca="1">IF(ISNUMBER($H23),INDEX(INDIRECT($D$4),MATCH('CF AUX'!AE$14,INDIRECT($D$5),0),MATCH('CF AUX'!$I23,INDIRECT($D$7),0)),"")</f>
        <v/>
      </c>
      <c r="AF23" s="81" t="str">
        <f ca="1">IF(ISNUMBER($H23),INDEX(INDIRECT($D$4),MATCH('CF AUX'!AF$14,INDIRECT($D$5),0),MATCH('CF AUX'!$I23,INDIRECT($D$7),0)),"")</f>
        <v/>
      </c>
      <c r="AG23" s="81" t="str">
        <f ca="1">IF(ISNUMBER($H23),INDEX(INDIRECT($D$4),MATCH('CF AUX'!AG$14,INDIRECT($D$5),0),MATCH('CF AUX'!$I23,INDIRECT($D$7),0)),"")</f>
        <v/>
      </c>
      <c r="AH23" s="81" t="str">
        <f ca="1">IF(ISNUMBER($H23),INDEX(INDIRECT($D$4),MATCH('CF AUX'!AH$14,INDIRECT($D$5),0),MATCH('CF AUX'!$I23,INDIRECT($D$7),0)),"")</f>
        <v/>
      </c>
      <c r="AI23" s="81" t="str">
        <f ca="1">IF(ISNUMBER($H23),INDEX(INDIRECT($D$4),MATCH('CF AUX'!AI$14,INDIRECT($D$5),0),MATCH('CF AUX'!$I23,INDIRECT($D$7),0)),"")</f>
        <v/>
      </c>
      <c r="AJ23" s="81" t="str">
        <f ca="1">IF(ISNUMBER($H23),INDEX(INDIRECT($D$4),MATCH('CF AUX'!AJ$14,INDIRECT($D$5),0),MATCH('CF AUX'!$I23,INDIRECT($D$7),0)),"")</f>
        <v/>
      </c>
      <c r="AK23" s="81" t="str">
        <f ca="1">IF(ISNUMBER($H23),INDEX(INDIRECT($D$4),MATCH('CF AUX'!AK$14,INDIRECT($D$5),0),MATCH('CF AUX'!$I23,INDIRECT($D$7),0)),"")</f>
        <v/>
      </c>
      <c r="AL23" s="81" t="str">
        <f ca="1">IF(ISNUMBER($H23),INDEX(INDIRECT($D$4),MATCH('CF AUX'!AL$14,INDIRECT($D$5),0),MATCH('CF AUX'!$I23,INDIRECT($D$7),0)),"")</f>
        <v/>
      </c>
      <c r="AM23" s="81" t="str">
        <f ca="1">IF(ISNUMBER($H23),INDEX(INDIRECT($D$4),MATCH('CF AUX'!AM$14,INDIRECT($D$5),0),MATCH('CF AUX'!$I23,INDIRECT($D$7),0)),"")</f>
        <v/>
      </c>
      <c r="AN23" s="81" t="str">
        <f ca="1">IF(ISNUMBER($H23),INDEX(INDIRECT($D$4),MATCH('CF AUX'!AN$14,INDIRECT($D$5),0),MATCH('CF AUX'!$I23,INDIRECT($D$7),0)),"")</f>
        <v/>
      </c>
      <c r="AO23" s="81" t="str">
        <f ca="1">IF(ISNUMBER($H23),INDEX(INDIRECT($D$4),MATCH('CF AUX'!AO$14,INDIRECT($D$5),0),MATCH('CF AUX'!$I23,INDIRECT($D$7),0)),"")</f>
        <v/>
      </c>
      <c r="AP23" s="81" t="str">
        <f ca="1">IF(ISNUMBER($H23),INDEX(INDIRECT($D$4),MATCH('CF AUX'!AP$14,INDIRECT($D$5),0),MATCH('CF AUX'!$I23,INDIRECT($D$7),0)),"")</f>
        <v/>
      </c>
      <c r="AQ23" s="81" t="str">
        <f ca="1">IF(ISNUMBER($H23),INDEX(INDIRECT($D$4),MATCH('CF AUX'!AQ$14,INDIRECT($D$5),0),MATCH('CF AUX'!$I23,INDIRECT($D$7),0)),"")</f>
        <v/>
      </c>
      <c r="AR23" s="81" t="str">
        <f ca="1">IF(ISNUMBER($H23),INDEX(INDIRECT($D$4),MATCH('CF AUX'!AR$14,INDIRECT($D$5),0),MATCH('CF AUX'!$I23,INDIRECT($D$7),0)),"")</f>
        <v/>
      </c>
      <c r="AS23" s="81" t="str">
        <f ca="1">IF(ISNUMBER($H23),INDEX(INDIRECT($D$4),MATCH('CF AUX'!AS$14,INDIRECT($D$5),0),MATCH('CF AUX'!$I23,INDIRECT($D$7),0)),"")</f>
        <v/>
      </c>
      <c r="AT23" s="81" t="str">
        <f ca="1">IF(ISNUMBER($H23),INDEX(INDIRECT($D$4),MATCH('CF AUX'!AT$14,INDIRECT($D$5),0),MATCH('CF AUX'!$I23,INDIRECT($D$7),0)),"")</f>
        <v/>
      </c>
      <c r="AU23" s="81" t="str">
        <f ca="1">IF(ISNUMBER($H23),INDEX(INDIRECT($D$4),MATCH('CF AUX'!AU$14,INDIRECT($D$5),0),MATCH('CF AUX'!$I23,INDIRECT($D$7),0)),"")</f>
        <v/>
      </c>
      <c r="AV23" s="81" t="str">
        <f ca="1">IF(ISNUMBER($H23),INDEX(INDIRECT($D$4),MATCH('CF AUX'!AV$14,INDIRECT($D$5),0),MATCH('CF AUX'!$I23,INDIRECT($D$7),0)),"")</f>
        <v/>
      </c>
      <c r="AW23" s="81" t="str">
        <f ca="1">IF(ISNUMBER($H23),INDEX(INDIRECT($D$4),MATCH('CF AUX'!AW$14,INDIRECT($D$5),0),MATCH('CF AUX'!$I23,INDIRECT($D$7),0)),"")</f>
        <v/>
      </c>
      <c r="AX23" s="81" t="str">
        <f ca="1">IF(ISNUMBER($H23),INDEX(INDIRECT($D$4),MATCH('CF AUX'!AX$14,INDIRECT($D$5),0),MATCH('CF AUX'!$I23,INDIRECT($D$7),0)),"")</f>
        <v/>
      </c>
      <c r="AY23" s="81" t="str">
        <f ca="1">IF(ISNUMBER($H23),INDEX(INDIRECT($D$4),MATCH('CF AUX'!AY$14,INDIRECT($D$5),0),MATCH('CF AUX'!$I23,INDIRECT($D$7),0)),"")</f>
        <v/>
      </c>
      <c r="AZ23" s="81" t="str">
        <f ca="1">IF(ISNUMBER($H23),INDEX(INDIRECT($D$4),MATCH('CF AUX'!AZ$14,INDIRECT($D$5),0),MATCH('CF AUX'!$I23,INDIRECT($D$7),0)),"")</f>
        <v/>
      </c>
      <c r="BB23" s="96" t="str" cm="1">
        <f t="array" aca="1" ref="BB23" ca="1">IF(ISNUMBER($H23),MMULT(J23:AZ23,TRANSPOSE(INDIRECT($D$8&amp;$G$4&amp;B18&amp;":"&amp;$G$6&amp;B18))),"")</f>
        <v/>
      </c>
      <c r="BD23" s="59">
        <f t="shared" si="12"/>
        <v>14</v>
      </c>
      <c r="BE23" s="80" t="str" cm="1">
        <f t="array" aca="1" ref="BE23" ca="1">IFERROR(INDEX(INDIRECT($D$4),MATCH(INDIRECT(BE$5&amp;$BD23),INDIRECT($D$6),0),MATCH($I23,INDIRECT($D$7),0)),"")</f>
        <v/>
      </c>
      <c r="BF23" s="81" t="str" cm="1">
        <f t="array" aca="1" ref="BF23" ca="1">IFERROR(INDEX(INDIRECT($D$4),MATCH(INDIRECT(BF$5&amp;$BD23),INDIRECT($D$6),0),MATCH($I23,INDIRECT($D$7),0)),"")</f>
        <v/>
      </c>
      <c r="BG23" s="81" t="str" cm="1">
        <f t="array" aca="1" ref="BG23" ca="1">IFERROR(INDEX(INDIRECT($D$4),MATCH(INDIRECT(BG$5&amp;$BD23),INDIRECT($D$6),0),MATCH($I23,INDIRECT($D$7),0)),"")</f>
        <v/>
      </c>
      <c r="BH23" s="81" t="str" cm="1">
        <f t="array" aca="1" ref="BH23" ca="1">IFERROR(INDEX(INDIRECT($D$4),MATCH(INDIRECT(BH$5&amp;$BD23),INDIRECT($D$6),0),MATCH($I23,INDIRECT($D$7),0)),"")</f>
        <v/>
      </c>
      <c r="BI23" s="81" t="str" cm="1">
        <f t="array" aca="1" ref="BI23" ca="1">IFERROR(INDEX(INDIRECT($D$4),MATCH(INDIRECT(BI$5&amp;$BD23),INDIRECT($D$6),0),MATCH($I23,INDIRECT($D$7),0)),"")</f>
        <v/>
      </c>
      <c r="BJ23" s="81" t="str" cm="1">
        <f t="array" aca="1" ref="BJ23" ca="1">IFERROR(INDEX(INDIRECT($D$4),MATCH(INDIRECT(BJ$5&amp;$BD23),INDIRECT($D$6),0),MATCH($I23,INDIRECT($D$7),0)),"")</f>
        <v/>
      </c>
      <c r="BK23" s="81" t="str" cm="1">
        <f t="array" aca="1" ref="BK23" ca="1">IFERROR(INDEX(INDIRECT($D$4),MATCH(INDIRECT(BK$5&amp;$BD23),INDIRECT($D$6),0),MATCH($I23,INDIRECT($D$7),0)),"")</f>
        <v/>
      </c>
      <c r="BL23" s="81" t="str" cm="1">
        <f t="array" aca="1" ref="BL23" ca="1">IFERROR(INDEX(INDIRECT($D$4),MATCH(INDIRECT(BL$5&amp;$BD23),INDIRECT($D$6),0),MATCH($I23,INDIRECT($D$7),0)),"")</f>
        <v/>
      </c>
      <c r="BM23" s="81" t="str" cm="1">
        <f t="array" aca="1" ref="BM23" ca="1">IFERROR(INDEX(INDIRECT($D$4),MATCH(INDIRECT(BM$5&amp;$BD23),INDIRECT($D$6),0),MATCH($I23,INDIRECT($D$7),0)),"")</f>
        <v/>
      </c>
      <c r="BN23" s="81" t="str" cm="1">
        <f t="array" aca="1" ref="BN23" ca="1">IFERROR(INDEX(INDIRECT($D$4),MATCH(INDIRECT(BN$5&amp;$BD23),INDIRECT($D$6),0),MATCH($I23,INDIRECT($D$7),0)),"")</f>
        <v/>
      </c>
      <c r="BO23" s="81" t="str" cm="1">
        <f t="array" aca="1" ref="BO23" ca="1">IFERROR(INDEX(INDIRECT($D$4),MATCH(INDIRECT(BO$5&amp;$BD23),INDIRECT($D$6),0),MATCH($I23,INDIRECT($D$7),0)),"")</f>
        <v/>
      </c>
      <c r="BP23" s="81" t="str" cm="1">
        <f t="array" aca="1" ref="BP23" ca="1">IFERROR(INDEX(INDIRECT($D$4),MATCH(INDIRECT(BP$5&amp;$BD23),INDIRECT($D$6),0),MATCH($I23,INDIRECT($D$7),0)),"")</f>
        <v/>
      </c>
      <c r="BQ23" s="81" t="str" cm="1">
        <f t="array" aca="1" ref="BQ23" ca="1">IFERROR(INDEX(INDIRECT($D$4),MATCH(INDIRECT(BQ$5&amp;$BD23),INDIRECT($D$6),0),MATCH($I23,INDIRECT($D$7),0)),"")</f>
        <v/>
      </c>
      <c r="BR23" s="81" t="str" cm="1">
        <f t="array" aca="1" ref="BR23" ca="1">IFERROR(INDEX(INDIRECT($D$4),MATCH(INDIRECT(BR$5&amp;$BD23),INDIRECT($D$6),0),MATCH($I23,INDIRECT($D$7),0)),"")</f>
        <v/>
      </c>
      <c r="BS23" s="81" t="str" cm="1">
        <f t="array" aca="1" ref="BS23" ca="1">IFERROR(INDEX(INDIRECT($D$4),MATCH(INDIRECT(BS$5&amp;$BD23),INDIRECT($D$6),0),MATCH($I23,INDIRECT($D$7),0)),"")</f>
        <v/>
      </c>
      <c r="BT23" s="81" t="str" cm="1">
        <f t="array" aca="1" ref="BT23" ca="1">IFERROR(INDEX(INDIRECT($D$4),MATCH(INDIRECT(BT$5&amp;$BD23),INDIRECT($D$6),0),MATCH($I23,INDIRECT($D$7),0)),"")</f>
        <v/>
      </c>
      <c r="BU23" s="81" t="str" cm="1">
        <f t="array" aca="1" ref="BU23" ca="1">IFERROR(INDEX(INDIRECT($D$4),MATCH(INDIRECT(BU$5&amp;$BD23),INDIRECT($D$6),0),MATCH($I23,INDIRECT($D$7),0)),"")</f>
        <v/>
      </c>
      <c r="BV23" s="99" t="str" cm="1">
        <f t="array" aca="1" ref="BV23" ca="1">IFERROR(INDEX(INDIRECT($D$4),MATCH(INDIRECT(BV$5&amp;$BD23),INDIRECT($D$6),0),MATCH($I23,INDIRECT($D$7),0)),"")</f>
        <v/>
      </c>
      <c r="BX23" s="80"/>
      <c r="BY23" s="81"/>
      <c r="BZ23" s="81"/>
      <c r="CA23" s="81"/>
      <c r="CB23" s="81"/>
      <c r="CC23" s="81"/>
      <c r="CD23" s="81"/>
      <c r="CE23" s="81"/>
      <c r="CF23" s="81"/>
      <c r="CG23" s="81"/>
      <c r="CH23" s="81"/>
      <c r="CI23" s="81"/>
      <c r="CJ23" s="81"/>
      <c r="CK23" s="81"/>
      <c r="CL23" s="81"/>
      <c r="CM23" s="81"/>
      <c r="CN23" s="81"/>
      <c r="CO23" s="99"/>
      <c r="CQ23" s="113"/>
      <c r="CR23" s="59" t="str">
        <f t="shared" si="11"/>
        <v/>
      </c>
      <c r="CS23" s="60"/>
      <c r="CT23" s="123" t="str">
        <f t="shared" ca="1" si="9"/>
        <v/>
      </c>
      <c r="CU23" s="80" t="str">
        <f>IF(ISNUMBER($CS23),INDEX(IRF.New!$CS$7:$DJ$37,MATCH(B18+1,IRF.New!$B$7:$B$37,0),MATCH($CT23,IRF.New!$CS$5:$DJ$5,0)),"")</f>
        <v/>
      </c>
      <c r="CV23" s="81"/>
      <c r="CW23" s="81" t="str">
        <f t="shared" si="10"/>
        <v/>
      </c>
      <c r="CX23" s="81"/>
      <c r="CY23" s="81"/>
      <c r="CZ23" s="94"/>
      <c r="DA23" s="94" t="str">
        <f>IF(ISNUMBER(CS23),INDEX(IRF.New!$CS$2:$DJ$2,MATCH('CF AUX'!$CT23,IRF.New!$CS$5:$DJ$5,0)),"")</f>
        <v/>
      </c>
      <c r="DB23" s="72"/>
      <c r="DD23" s="132" t="str">
        <f>IF(ISNUMBER(CS23),INDEX(IRF.New!$D$7:$CO$37,MATCH('CF AUX'!C13,IRF.New!$C$7:$C$37,0),MATCH(CT23,IRF.New!$D$5:$CO$5,0)),"")</f>
        <v/>
      </c>
    </row>
    <row r="24" spans="1:108" x14ac:dyDescent="0.25">
      <c r="B24" s="59" t="s">
        <v>266</v>
      </c>
      <c r="F24" s="136" t="str">
        <f t="shared" si="13"/>
        <v/>
      </c>
      <c r="H24" s="65"/>
      <c r="I24" s="129" t="str">
        <f ca="1">IF(ISNUMBER(H24),INDEX(IRF.New!$CS$5:$DJ$5,MATCH('CF AUX'!H24,INDIRECT("IRF.New!$CS$"&amp;C15&amp;":$DJ$"&amp;C15),0)),"")</f>
        <v/>
      </c>
      <c r="J24" s="80" t="str">
        <f ca="1">IF(ISNUMBER($H24),INDEX(INDIRECT($D$4),MATCH('CF AUX'!J$14,INDIRECT($D$5),0),MATCH('CF AUX'!$I24,INDIRECT($D$7),0)),"")</f>
        <v/>
      </c>
      <c r="K24" s="81" t="str">
        <f ca="1">IF(ISNUMBER($H24),INDEX(INDIRECT($D$4),MATCH('CF AUX'!K$14,INDIRECT($D$5),0),MATCH('CF AUX'!$I24,INDIRECT($D$7),0)),"")</f>
        <v/>
      </c>
      <c r="L24" s="81" t="str">
        <f ca="1">IF(ISNUMBER($H24),INDEX(INDIRECT($D$4),MATCH('CF AUX'!L$14,INDIRECT($D$5),0),MATCH('CF AUX'!$I24,INDIRECT($D$7),0)),"")</f>
        <v/>
      </c>
      <c r="M24" s="81" t="str">
        <f ca="1">IF(ISNUMBER($H24),INDEX(INDIRECT($D$4),MATCH('CF AUX'!M$14,INDIRECT($D$5),0),MATCH('CF AUX'!$I24,INDIRECT($D$7),0)),"")</f>
        <v/>
      </c>
      <c r="N24" s="81" t="str">
        <f ca="1">IF(ISNUMBER($H24),INDEX(INDIRECT($D$4),MATCH('CF AUX'!N$14,INDIRECT($D$5),0),MATCH('CF AUX'!$I24,INDIRECT($D$7),0)),"")</f>
        <v/>
      </c>
      <c r="O24" s="81" t="str">
        <f ca="1">IF(ISNUMBER($H24),INDEX(INDIRECT($D$4),MATCH('CF AUX'!O$14,INDIRECT($D$5),0),MATCH('CF AUX'!$I24,INDIRECT($D$7),0)),"")</f>
        <v/>
      </c>
      <c r="P24" s="81" t="str">
        <f ca="1">IF(ISNUMBER($H24),INDEX(INDIRECT($D$4),MATCH('CF AUX'!P$14,INDIRECT($D$5),0),MATCH('CF AUX'!$I24,INDIRECT($D$7),0)),"")</f>
        <v/>
      </c>
      <c r="Q24" s="81" t="str">
        <f ca="1">IF(ISNUMBER($H24),INDEX(INDIRECT($D$4),MATCH('CF AUX'!Q$14,INDIRECT($D$5),0),MATCH('CF AUX'!$I24,INDIRECT($D$7),0)),"")</f>
        <v/>
      </c>
      <c r="R24" s="81" t="str">
        <f ca="1">IF(ISNUMBER($H24),INDEX(INDIRECT($D$4),MATCH('CF AUX'!R$14,INDIRECT($D$5),0),MATCH('CF AUX'!$I24,INDIRECT($D$7),0)),"")</f>
        <v/>
      </c>
      <c r="S24" s="81" t="str">
        <f ca="1">IF(ISNUMBER($H24),INDEX(INDIRECT($D$4),MATCH('CF AUX'!S$14,INDIRECT($D$5),0),MATCH('CF AUX'!$I24,INDIRECT($D$7),0)),"")</f>
        <v/>
      </c>
      <c r="T24" s="81" t="str">
        <f ca="1">IF(ISNUMBER($H24),INDEX(INDIRECT($D$4),MATCH('CF AUX'!T$14,INDIRECT($D$5),0),MATCH('CF AUX'!$I24,INDIRECT($D$7),0)),"")</f>
        <v/>
      </c>
      <c r="U24" s="81" t="str">
        <f ca="1">IF(ISNUMBER($H24),INDEX(INDIRECT($D$4),MATCH('CF AUX'!U$14,INDIRECT($D$5),0),MATCH('CF AUX'!$I24,INDIRECT($D$7),0)),"")</f>
        <v/>
      </c>
      <c r="V24" s="81" t="str">
        <f ca="1">IF(ISNUMBER($H24),INDEX(INDIRECT($D$4),MATCH('CF AUX'!V$14,INDIRECT($D$5),0),MATCH('CF AUX'!$I24,INDIRECT($D$7),0)),"")</f>
        <v/>
      </c>
      <c r="W24" s="81" t="str">
        <f ca="1">IF(ISNUMBER($H24),INDEX(INDIRECT($D$4),MATCH('CF AUX'!W$14,INDIRECT($D$5),0),MATCH('CF AUX'!$I24,INDIRECT($D$7),0)),"")</f>
        <v/>
      </c>
      <c r="X24" s="81" t="str">
        <f ca="1">IF(ISNUMBER($H24),INDEX(INDIRECT($D$4),MATCH('CF AUX'!X$14,INDIRECT($D$5),0),MATCH('CF AUX'!$I24,INDIRECT($D$7),0)),"")</f>
        <v/>
      </c>
      <c r="Y24" s="81" t="str">
        <f ca="1">IF(ISNUMBER($H24),INDEX(INDIRECT($D$4),MATCH('CF AUX'!Y$14,INDIRECT($D$5),0),MATCH('CF AUX'!$I24,INDIRECT($D$7),0)),"")</f>
        <v/>
      </c>
      <c r="Z24" s="81" t="str">
        <f ca="1">IF(ISNUMBER($H24),INDEX(INDIRECT($D$4),MATCH('CF AUX'!Z$14,INDIRECT($D$5),0),MATCH('CF AUX'!$I24,INDIRECT($D$7),0)),"")</f>
        <v/>
      </c>
      <c r="AA24" s="81" t="str">
        <f ca="1">IF(ISNUMBER($H24),INDEX(INDIRECT($D$4),MATCH('CF AUX'!AA$14,INDIRECT($D$5),0),MATCH('CF AUX'!$I24,INDIRECT($D$7),0)),"")</f>
        <v/>
      </c>
      <c r="AB24" s="81" t="str">
        <f ca="1">IF(ISNUMBER($H24),INDEX(INDIRECT($D$4),MATCH('CF AUX'!AB$14,INDIRECT($D$5),0),MATCH('CF AUX'!$I24,INDIRECT($D$7),0)),"")</f>
        <v/>
      </c>
      <c r="AC24" s="81" t="str">
        <f ca="1">IF(ISNUMBER($H24),INDEX(INDIRECT($D$4),MATCH('CF AUX'!AC$14,INDIRECT($D$5),0),MATCH('CF AUX'!$I24,INDIRECT($D$7),0)),"")</f>
        <v/>
      </c>
      <c r="AD24" s="81" t="str">
        <f ca="1">IF(ISNUMBER($H24),INDEX(INDIRECT($D$4),MATCH('CF AUX'!AD$14,INDIRECT($D$5),0),MATCH('CF AUX'!$I24,INDIRECT($D$7),0)),"")</f>
        <v/>
      </c>
      <c r="AE24" s="81" t="str">
        <f ca="1">IF(ISNUMBER($H24),INDEX(INDIRECT($D$4),MATCH('CF AUX'!AE$14,INDIRECT($D$5),0),MATCH('CF AUX'!$I24,INDIRECT($D$7),0)),"")</f>
        <v/>
      </c>
      <c r="AF24" s="81" t="str">
        <f ca="1">IF(ISNUMBER($H24),INDEX(INDIRECT($D$4),MATCH('CF AUX'!AF$14,INDIRECT($D$5),0),MATCH('CF AUX'!$I24,INDIRECT($D$7),0)),"")</f>
        <v/>
      </c>
      <c r="AG24" s="81" t="str">
        <f ca="1">IF(ISNUMBER($H24),INDEX(INDIRECT($D$4),MATCH('CF AUX'!AG$14,INDIRECT($D$5),0),MATCH('CF AUX'!$I24,INDIRECT($D$7),0)),"")</f>
        <v/>
      </c>
      <c r="AH24" s="81" t="str">
        <f ca="1">IF(ISNUMBER($H24),INDEX(INDIRECT($D$4),MATCH('CF AUX'!AH$14,INDIRECT($D$5),0),MATCH('CF AUX'!$I24,INDIRECT($D$7),0)),"")</f>
        <v/>
      </c>
      <c r="AI24" s="81" t="str">
        <f ca="1">IF(ISNUMBER($H24),INDEX(INDIRECT($D$4),MATCH('CF AUX'!AI$14,INDIRECT($D$5),0),MATCH('CF AUX'!$I24,INDIRECT($D$7),0)),"")</f>
        <v/>
      </c>
      <c r="AJ24" s="81" t="str">
        <f ca="1">IF(ISNUMBER($H24),INDEX(INDIRECT($D$4),MATCH('CF AUX'!AJ$14,INDIRECT($D$5),0),MATCH('CF AUX'!$I24,INDIRECT($D$7),0)),"")</f>
        <v/>
      </c>
      <c r="AK24" s="81" t="str">
        <f ca="1">IF(ISNUMBER($H24),INDEX(INDIRECT($D$4),MATCH('CF AUX'!AK$14,INDIRECT($D$5),0),MATCH('CF AUX'!$I24,INDIRECT($D$7),0)),"")</f>
        <v/>
      </c>
      <c r="AL24" s="81" t="str">
        <f ca="1">IF(ISNUMBER($H24),INDEX(INDIRECT($D$4),MATCH('CF AUX'!AL$14,INDIRECT($D$5),0),MATCH('CF AUX'!$I24,INDIRECT($D$7),0)),"")</f>
        <v/>
      </c>
      <c r="AM24" s="81" t="str">
        <f ca="1">IF(ISNUMBER($H24),INDEX(INDIRECT($D$4),MATCH('CF AUX'!AM$14,INDIRECT($D$5),0),MATCH('CF AUX'!$I24,INDIRECT($D$7),0)),"")</f>
        <v/>
      </c>
      <c r="AN24" s="81" t="str">
        <f ca="1">IF(ISNUMBER($H24),INDEX(INDIRECT($D$4),MATCH('CF AUX'!AN$14,INDIRECT($D$5),0),MATCH('CF AUX'!$I24,INDIRECT($D$7),0)),"")</f>
        <v/>
      </c>
      <c r="AO24" s="81" t="str">
        <f ca="1">IF(ISNUMBER($H24),INDEX(INDIRECT($D$4),MATCH('CF AUX'!AO$14,INDIRECT($D$5),0),MATCH('CF AUX'!$I24,INDIRECT($D$7),0)),"")</f>
        <v/>
      </c>
      <c r="AP24" s="81" t="str">
        <f ca="1">IF(ISNUMBER($H24),INDEX(INDIRECT($D$4),MATCH('CF AUX'!AP$14,INDIRECT($D$5),0),MATCH('CF AUX'!$I24,INDIRECT($D$7),0)),"")</f>
        <v/>
      </c>
      <c r="AQ24" s="81" t="str">
        <f ca="1">IF(ISNUMBER($H24),INDEX(INDIRECT($D$4),MATCH('CF AUX'!AQ$14,INDIRECT($D$5),0),MATCH('CF AUX'!$I24,INDIRECT($D$7),0)),"")</f>
        <v/>
      </c>
      <c r="AR24" s="81" t="str">
        <f ca="1">IF(ISNUMBER($H24),INDEX(INDIRECT($D$4),MATCH('CF AUX'!AR$14,INDIRECT($D$5),0),MATCH('CF AUX'!$I24,INDIRECT($D$7),0)),"")</f>
        <v/>
      </c>
      <c r="AS24" s="81" t="str">
        <f ca="1">IF(ISNUMBER($H24),INDEX(INDIRECT($D$4),MATCH('CF AUX'!AS$14,INDIRECT($D$5),0),MATCH('CF AUX'!$I24,INDIRECT($D$7),0)),"")</f>
        <v/>
      </c>
      <c r="AT24" s="81" t="str">
        <f ca="1">IF(ISNUMBER($H24),INDEX(INDIRECT($D$4),MATCH('CF AUX'!AT$14,INDIRECT($D$5),0),MATCH('CF AUX'!$I24,INDIRECT($D$7),0)),"")</f>
        <v/>
      </c>
      <c r="AU24" s="81" t="str">
        <f ca="1">IF(ISNUMBER($H24),INDEX(INDIRECT($D$4),MATCH('CF AUX'!AU$14,INDIRECT($D$5),0),MATCH('CF AUX'!$I24,INDIRECT($D$7),0)),"")</f>
        <v/>
      </c>
      <c r="AV24" s="81" t="str">
        <f ca="1">IF(ISNUMBER($H24),INDEX(INDIRECT($D$4),MATCH('CF AUX'!AV$14,INDIRECT($D$5),0),MATCH('CF AUX'!$I24,INDIRECT($D$7),0)),"")</f>
        <v/>
      </c>
      <c r="AW24" s="81" t="str">
        <f ca="1">IF(ISNUMBER($H24),INDEX(INDIRECT($D$4),MATCH('CF AUX'!AW$14,INDIRECT($D$5),0),MATCH('CF AUX'!$I24,INDIRECT($D$7),0)),"")</f>
        <v/>
      </c>
      <c r="AX24" s="81" t="str">
        <f ca="1">IF(ISNUMBER($H24),INDEX(INDIRECT($D$4),MATCH('CF AUX'!AX$14,INDIRECT($D$5),0),MATCH('CF AUX'!$I24,INDIRECT($D$7),0)),"")</f>
        <v/>
      </c>
      <c r="AY24" s="81" t="str">
        <f ca="1">IF(ISNUMBER($H24),INDEX(INDIRECT($D$4),MATCH('CF AUX'!AY$14,INDIRECT($D$5),0),MATCH('CF AUX'!$I24,INDIRECT($D$7),0)),"")</f>
        <v/>
      </c>
      <c r="AZ24" s="81" t="str">
        <f ca="1">IF(ISNUMBER($H24),INDEX(INDIRECT($D$4),MATCH('CF AUX'!AZ$14,INDIRECT($D$5),0),MATCH('CF AUX'!$I24,INDIRECT($D$7),0)),"")</f>
        <v/>
      </c>
      <c r="BB24" s="96" t="str" cm="1">
        <f t="array" aca="1" ref="BB24" ca="1">IF(ISNUMBER($H24),MMULT(J24:AZ24,TRANSPOSE(INDIRECT($D$8&amp;$G$4&amp;B18&amp;":"&amp;$G$6&amp;B18))),"")</f>
        <v/>
      </c>
      <c r="BD24" s="59">
        <f t="shared" si="12"/>
        <v>14</v>
      </c>
      <c r="BE24" s="80" t="str" cm="1">
        <f t="array" aca="1" ref="BE24" ca="1">IFERROR(INDEX(INDIRECT($D$4),MATCH(INDIRECT(BE$5&amp;$BD24),INDIRECT($D$6),0),MATCH($I24,INDIRECT($D$7),0)),"")</f>
        <v/>
      </c>
      <c r="BF24" s="81" t="str" cm="1">
        <f t="array" aca="1" ref="BF24" ca="1">IFERROR(INDEX(INDIRECT($D$4),MATCH(INDIRECT(BF$5&amp;$BD24),INDIRECT($D$6),0),MATCH($I24,INDIRECT($D$7),0)),"")</f>
        <v/>
      </c>
      <c r="BG24" s="81" t="str" cm="1">
        <f t="array" aca="1" ref="BG24" ca="1">IFERROR(INDEX(INDIRECT($D$4),MATCH(INDIRECT(BG$5&amp;$BD24),INDIRECT($D$6),0),MATCH($I24,INDIRECT($D$7),0)),"")</f>
        <v/>
      </c>
      <c r="BH24" s="81" t="str" cm="1">
        <f t="array" aca="1" ref="BH24" ca="1">IFERROR(INDEX(INDIRECT($D$4),MATCH(INDIRECT(BH$5&amp;$BD24),INDIRECT($D$6),0),MATCH($I24,INDIRECT($D$7),0)),"")</f>
        <v/>
      </c>
      <c r="BI24" s="81" t="str" cm="1">
        <f t="array" aca="1" ref="BI24" ca="1">IFERROR(INDEX(INDIRECT($D$4),MATCH(INDIRECT(BI$5&amp;$BD24),INDIRECT($D$6),0),MATCH($I24,INDIRECT($D$7),0)),"")</f>
        <v/>
      </c>
      <c r="BJ24" s="81" t="str" cm="1">
        <f t="array" aca="1" ref="BJ24" ca="1">IFERROR(INDEX(INDIRECT($D$4),MATCH(INDIRECT(BJ$5&amp;$BD24),INDIRECT($D$6),0),MATCH($I24,INDIRECT($D$7),0)),"")</f>
        <v/>
      </c>
      <c r="BK24" s="81" t="str" cm="1">
        <f t="array" aca="1" ref="BK24" ca="1">IFERROR(INDEX(INDIRECT($D$4),MATCH(INDIRECT(BK$5&amp;$BD24),INDIRECT($D$6),0),MATCH($I24,INDIRECT($D$7),0)),"")</f>
        <v/>
      </c>
      <c r="BL24" s="81" t="str" cm="1">
        <f t="array" aca="1" ref="BL24" ca="1">IFERROR(INDEX(INDIRECT($D$4),MATCH(INDIRECT(BL$5&amp;$BD24),INDIRECT($D$6),0),MATCH($I24,INDIRECT($D$7),0)),"")</f>
        <v/>
      </c>
      <c r="BM24" s="81" t="str" cm="1">
        <f t="array" aca="1" ref="BM24" ca="1">IFERROR(INDEX(INDIRECT($D$4),MATCH(INDIRECT(BM$5&amp;$BD24),INDIRECT($D$6),0),MATCH($I24,INDIRECT($D$7),0)),"")</f>
        <v/>
      </c>
      <c r="BN24" s="81" t="str" cm="1">
        <f t="array" aca="1" ref="BN24" ca="1">IFERROR(INDEX(INDIRECT($D$4),MATCH(INDIRECT(BN$5&amp;$BD24),INDIRECT($D$6),0),MATCH($I24,INDIRECT($D$7),0)),"")</f>
        <v/>
      </c>
      <c r="BO24" s="81" t="str" cm="1">
        <f t="array" aca="1" ref="BO24" ca="1">IFERROR(INDEX(INDIRECT($D$4),MATCH(INDIRECT(BO$5&amp;$BD24),INDIRECT($D$6),0),MATCH($I24,INDIRECT($D$7),0)),"")</f>
        <v/>
      </c>
      <c r="BP24" s="81" t="str" cm="1">
        <f t="array" aca="1" ref="BP24" ca="1">IFERROR(INDEX(INDIRECT($D$4),MATCH(INDIRECT(BP$5&amp;$BD24),INDIRECT($D$6),0),MATCH($I24,INDIRECT($D$7),0)),"")</f>
        <v/>
      </c>
      <c r="BQ24" s="81" t="str" cm="1">
        <f t="array" aca="1" ref="BQ24" ca="1">IFERROR(INDEX(INDIRECT($D$4),MATCH(INDIRECT(BQ$5&amp;$BD24),INDIRECT($D$6),0),MATCH($I24,INDIRECT($D$7),0)),"")</f>
        <v/>
      </c>
      <c r="BR24" s="81" t="str" cm="1">
        <f t="array" aca="1" ref="BR24" ca="1">IFERROR(INDEX(INDIRECT($D$4),MATCH(INDIRECT(BR$5&amp;$BD24),INDIRECT($D$6),0),MATCH($I24,INDIRECT($D$7),0)),"")</f>
        <v/>
      </c>
      <c r="BS24" s="81" t="str" cm="1">
        <f t="array" aca="1" ref="BS24" ca="1">IFERROR(INDEX(INDIRECT($D$4),MATCH(INDIRECT(BS$5&amp;$BD24),INDIRECT($D$6),0),MATCH($I24,INDIRECT($D$7),0)),"")</f>
        <v/>
      </c>
      <c r="BT24" s="81" t="str" cm="1">
        <f t="array" aca="1" ref="BT24" ca="1">IFERROR(INDEX(INDIRECT($D$4),MATCH(INDIRECT(BT$5&amp;$BD24),INDIRECT($D$6),0),MATCH($I24,INDIRECT($D$7),0)),"")</f>
        <v/>
      </c>
      <c r="BU24" s="81" t="str" cm="1">
        <f t="array" aca="1" ref="BU24" ca="1">IFERROR(INDEX(INDIRECT($D$4),MATCH(INDIRECT(BU$5&amp;$BD24),INDIRECT($D$6),0),MATCH($I24,INDIRECT($D$7),0)),"")</f>
        <v/>
      </c>
      <c r="BV24" s="99" t="str" cm="1">
        <f t="array" aca="1" ref="BV24" ca="1">IFERROR(INDEX(INDIRECT($D$4),MATCH(INDIRECT(BV$5&amp;$BD24),INDIRECT($D$6),0),MATCH($I24,INDIRECT($D$7),0)),"")</f>
        <v/>
      </c>
      <c r="BX24" s="80"/>
      <c r="BY24" s="81"/>
      <c r="BZ24" s="81"/>
      <c r="CA24" s="81"/>
      <c r="CB24" s="81"/>
      <c r="CC24" s="81"/>
      <c r="CD24" s="81"/>
      <c r="CE24" s="81"/>
      <c r="CF24" s="81"/>
      <c r="CG24" s="81"/>
      <c r="CH24" s="81"/>
      <c r="CI24" s="81"/>
      <c r="CJ24" s="81"/>
      <c r="CK24" s="81"/>
      <c r="CL24" s="81"/>
      <c r="CM24" s="81"/>
      <c r="CN24" s="81"/>
      <c r="CO24" s="99"/>
      <c r="CQ24" s="113"/>
      <c r="CR24" s="59" t="str">
        <f t="shared" si="11"/>
        <v/>
      </c>
      <c r="CS24" s="60"/>
      <c r="CT24" s="123" t="str">
        <f t="shared" ca="1" si="9"/>
        <v/>
      </c>
      <c r="CU24" s="80" t="str">
        <f>IF(ISNUMBER($CS24),INDEX(IRF.New!$CS$7:$DJ$37,MATCH(B18+1,IRF.New!$B$7:$B$37,0),MATCH($CT24,IRF.New!$CS$5:$DJ$5,0)),"")</f>
        <v/>
      </c>
      <c r="CV24" s="81"/>
      <c r="CW24" s="81" t="str">
        <f t="shared" si="10"/>
        <v/>
      </c>
      <c r="CX24" s="81"/>
      <c r="CY24" s="81"/>
      <c r="CZ24" s="94"/>
      <c r="DA24" s="94" t="str">
        <f>IF(ISNUMBER(CS24),INDEX(IRF.New!$CS$2:$DJ$2,MATCH('CF AUX'!$CT24,IRF.New!$CS$5:$DJ$5,0)),"")</f>
        <v/>
      </c>
      <c r="DB24" s="72"/>
      <c r="DD24" s="132" t="str">
        <f>IF(ISNUMBER(CS24),INDEX(IRF.New!$D$7:$CO$37,MATCH('CF AUX'!C13,IRF.New!$C$7:$C$37,0),MATCH(CT24,IRF.New!$D$5:$CO$5,0)),"")</f>
        <v/>
      </c>
    </row>
    <row r="25" spans="1:108" x14ac:dyDescent="0.25">
      <c r="B25" s="69"/>
      <c r="C25" s="63" t="s">
        <v>233</v>
      </c>
      <c r="D25" s="85" t="s">
        <v>234</v>
      </c>
      <c r="F25" s="136" t="str">
        <f t="shared" si="13"/>
        <v/>
      </c>
      <c r="H25" s="65"/>
      <c r="I25" s="129" t="str">
        <f ca="1">IF(ISNUMBER(H25),INDEX(IRF.New!$CS$5:$DJ$5,MATCH('CF AUX'!H25,INDIRECT("IRF.New!$CS$"&amp;C15&amp;":$DJ$"&amp;C15),0)),"")</f>
        <v/>
      </c>
      <c r="J25" s="80" t="str">
        <f ca="1">IF(ISNUMBER($H25),INDEX(INDIRECT($D$4),MATCH('CF AUX'!J$14,INDIRECT($D$5),0),MATCH('CF AUX'!$I25,INDIRECT($D$7),0)),"")</f>
        <v/>
      </c>
      <c r="K25" s="81" t="str">
        <f ca="1">IF(ISNUMBER($H25),INDEX(INDIRECT($D$4),MATCH('CF AUX'!K$14,INDIRECT($D$5),0),MATCH('CF AUX'!$I25,INDIRECT($D$7),0)),"")</f>
        <v/>
      </c>
      <c r="L25" s="81" t="str">
        <f ca="1">IF(ISNUMBER($H25),INDEX(INDIRECT($D$4),MATCH('CF AUX'!L$14,INDIRECT($D$5),0),MATCH('CF AUX'!$I25,INDIRECT($D$7),0)),"")</f>
        <v/>
      </c>
      <c r="M25" s="81" t="str">
        <f ca="1">IF(ISNUMBER($H25),INDEX(INDIRECT($D$4),MATCH('CF AUX'!M$14,INDIRECT($D$5),0),MATCH('CF AUX'!$I25,INDIRECT($D$7),0)),"")</f>
        <v/>
      </c>
      <c r="N25" s="81" t="str">
        <f ca="1">IF(ISNUMBER($H25),INDEX(INDIRECT($D$4),MATCH('CF AUX'!N$14,INDIRECT($D$5),0),MATCH('CF AUX'!$I25,INDIRECT($D$7),0)),"")</f>
        <v/>
      </c>
      <c r="O25" s="81" t="str">
        <f ca="1">IF(ISNUMBER($H25),INDEX(INDIRECT($D$4),MATCH('CF AUX'!O$14,INDIRECT($D$5),0),MATCH('CF AUX'!$I25,INDIRECT($D$7),0)),"")</f>
        <v/>
      </c>
      <c r="P25" s="81" t="str">
        <f ca="1">IF(ISNUMBER($H25),INDEX(INDIRECT($D$4),MATCH('CF AUX'!P$14,INDIRECT($D$5),0),MATCH('CF AUX'!$I25,INDIRECT($D$7),0)),"")</f>
        <v/>
      </c>
      <c r="Q25" s="81" t="str">
        <f ca="1">IF(ISNUMBER($H25),INDEX(INDIRECT($D$4),MATCH('CF AUX'!Q$14,INDIRECT($D$5),0),MATCH('CF AUX'!$I25,INDIRECT($D$7),0)),"")</f>
        <v/>
      </c>
      <c r="R25" s="81" t="str">
        <f ca="1">IF(ISNUMBER($H25),INDEX(INDIRECT($D$4),MATCH('CF AUX'!R$14,INDIRECT($D$5),0),MATCH('CF AUX'!$I25,INDIRECT($D$7),0)),"")</f>
        <v/>
      </c>
      <c r="S25" s="81" t="str">
        <f ca="1">IF(ISNUMBER($H25),INDEX(INDIRECT($D$4),MATCH('CF AUX'!S$14,INDIRECT($D$5),0),MATCH('CF AUX'!$I25,INDIRECT($D$7),0)),"")</f>
        <v/>
      </c>
      <c r="T25" s="81" t="str">
        <f ca="1">IF(ISNUMBER($H25),INDEX(INDIRECT($D$4),MATCH('CF AUX'!T$14,INDIRECT($D$5),0),MATCH('CF AUX'!$I25,INDIRECT($D$7),0)),"")</f>
        <v/>
      </c>
      <c r="U25" s="81" t="str">
        <f ca="1">IF(ISNUMBER($H25),INDEX(INDIRECT($D$4),MATCH('CF AUX'!U$14,INDIRECT($D$5),0),MATCH('CF AUX'!$I25,INDIRECT($D$7),0)),"")</f>
        <v/>
      </c>
      <c r="V25" s="81" t="str">
        <f ca="1">IF(ISNUMBER($H25),INDEX(INDIRECT($D$4),MATCH('CF AUX'!V$14,INDIRECT($D$5),0),MATCH('CF AUX'!$I25,INDIRECT($D$7),0)),"")</f>
        <v/>
      </c>
      <c r="W25" s="81" t="str">
        <f ca="1">IF(ISNUMBER($H25),INDEX(INDIRECT($D$4),MATCH('CF AUX'!W$14,INDIRECT($D$5),0),MATCH('CF AUX'!$I25,INDIRECT($D$7),0)),"")</f>
        <v/>
      </c>
      <c r="X25" s="81" t="str">
        <f ca="1">IF(ISNUMBER($H25),INDEX(INDIRECT($D$4),MATCH('CF AUX'!X$14,INDIRECT($D$5),0),MATCH('CF AUX'!$I25,INDIRECT($D$7),0)),"")</f>
        <v/>
      </c>
      <c r="Y25" s="81" t="str">
        <f ca="1">IF(ISNUMBER($H25),INDEX(INDIRECT($D$4),MATCH('CF AUX'!Y$14,INDIRECT($D$5),0),MATCH('CF AUX'!$I25,INDIRECT($D$7),0)),"")</f>
        <v/>
      </c>
      <c r="Z25" s="81" t="str">
        <f ca="1">IF(ISNUMBER($H25),INDEX(INDIRECT($D$4),MATCH('CF AUX'!Z$14,INDIRECT($D$5),0),MATCH('CF AUX'!$I25,INDIRECT($D$7),0)),"")</f>
        <v/>
      </c>
      <c r="AA25" s="81" t="str">
        <f ca="1">IF(ISNUMBER($H25),INDEX(INDIRECT($D$4),MATCH('CF AUX'!AA$14,INDIRECT($D$5),0),MATCH('CF AUX'!$I25,INDIRECT($D$7),0)),"")</f>
        <v/>
      </c>
      <c r="AB25" s="81" t="str">
        <f ca="1">IF(ISNUMBER($H25),INDEX(INDIRECT($D$4),MATCH('CF AUX'!AB$14,INDIRECT($D$5),0),MATCH('CF AUX'!$I25,INDIRECT($D$7),0)),"")</f>
        <v/>
      </c>
      <c r="AC25" s="81" t="str">
        <f ca="1">IF(ISNUMBER($H25),INDEX(INDIRECT($D$4),MATCH('CF AUX'!AC$14,INDIRECT($D$5),0),MATCH('CF AUX'!$I25,INDIRECT($D$7),0)),"")</f>
        <v/>
      </c>
      <c r="AD25" s="81" t="str">
        <f ca="1">IF(ISNUMBER($H25),INDEX(INDIRECT($D$4),MATCH('CF AUX'!AD$14,INDIRECT($D$5),0),MATCH('CF AUX'!$I25,INDIRECT($D$7),0)),"")</f>
        <v/>
      </c>
      <c r="AE25" s="81" t="str">
        <f ca="1">IF(ISNUMBER($H25),INDEX(INDIRECT($D$4),MATCH('CF AUX'!AE$14,INDIRECT($D$5),0),MATCH('CF AUX'!$I25,INDIRECT($D$7),0)),"")</f>
        <v/>
      </c>
      <c r="AF25" s="81" t="str">
        <f ca="1">IF(ISNUMBER($H25),INDEX(INDIRECT($D$4),MATCH('CF AUX'!AF$14,INDIRECT($D$5),0),MATCH('CF AUX'!$I25,INDIRECT($D$7),0)),"")</f>
        <v/>
      </c>
      <c r="AG25" s="81" t="str">
        <f ca="1">IF(ISNUMBER($H25),INDEX(INDIRECT($D$4),MATCH('CF AUX'!AG$14,INDIRECT($D$5),0),MATCH('CF AUX'!$I25,INDIRECT($D$7),0)),"")</f>
        <v/>
      </c>
      <c r="AH25" s="81" t="str">
        <f ca="1">IF(ISNUMBER($H25),INDEX(INDIRECT($D$4),MATCH('CF AUX'!AH$14,INDIRECT($D$5),0),MATCH('CF AUX'!$I25,INDIRECT($D$7),0)),"")</f>
        <v/>
      </c>
      <c r="AI25" s="81" t="str">
        <f ca="1">IF(ISNUMBER($H25),INDEX(INDIRECT($D$4),MATCH('CF AUX'!AI$14,INDIRECT($D$5),0),MATCH('CF AUX'!$I25,INDIRECT($D$7),0)),"")</f>
        <v/>
      </c>
      <c r="AJ25" s="81" t="str">
        <f ca="1">IF(ISNUMBER($H25),INDEX(INDIRECT($D$4),MATCH('CF AUX'!AJ$14,INDIRECT($D$5),0),MATCH('CF AUX'!$I25,INDIRECT($D$7),0)),"")</f>
        <v/>
      </c>
      <c r="AK25" s="81" t="str">
        <f ca="1">IF(ISNUMBER($H25),INDEX(INDIRECT($D$4),MATCH('CF AUX'!AK$14,INDIRECT($D$5),0),MATCH('CF AUX'!$I25,INDIRECT($D$7),0)),"")</f>
        <v/>
      </c>
      <c r="AL25" s="81" t="str">
        <f ca="1">IF(ISNUMBER($H25),INDEX(INDIRECT($D$4),MATCH('CF AUX'!AL$14,INDIRECT($D$5),0),MATCH('CF AUX'!$I25,INDIRECT($D$7),0)),"")</f>
        <v/>
      </c>
      <c r="AM25" s="81" t="str">
        <f ca="1">IF(ISNUMBER($H25),INDEX(INDIRECT($D$4),MATCH('CF AUX'!AM$14,INDIRECT($D$5),0),MATCH('CF AUX'!$I25,INDIRECT($D$7),0)),"")</f>
        <v/>
      </c>
      <c r="AN25" s="81" t="str">
        <f ca="1">IF(ISNUMBER($H25),INDEX(INDIRECT($D$4),MATCH('CF AUX'!AN$14,INDIRECT($D$5),0),MATCH('CF AUX'!$I25,INDIRECT($D$7),0)),"")</f>
        <v/>
      </c>
      <c r="AO25" s="81" t="str">
        <f ca="1">IF(ISNUMBER($H25),INDEX(INDIRECT($D$4),MATCH('CF AUX'!AO$14,INDIRECT($D$5),0),MATCH('CF AUX'!$I25,INDIRECT($D$7),0)),"")</f>
        <v/>
      </c>
      <c r="AP25" s="81" t="str">
        <f ca="1">IF(ISNUMBER($H25),INDEX(INDIRECT($D$4),MATCH('CF AUX'!AP$14,INDIRECT($D$5),0),MATCH('CF AUX'!$I25,INDIRECT($D$7),0)),"")</f>
        <v/>
      </c>
      <c r="AQ25" s="81" t="str">
        <f ca="1">IF(ISNUMBER($H25),INDEX(INDIRECT($D$4),MATCH('CF AUX'!AQ$14,INDIRECT($D$5),0),MATCH('CF AUX'!$I25,INDIRECT($D$7),0)),"")</f>
        <v/>
      </c>
      <c r="AR25" s="81" t="str">
        <f ca="1">IF(ISNUMBER($H25),INDEX(INDIRECT($D$4),MATCH('CF AUX'!AR$14,INDIRECT($D$5),0),MATCH('CF AUX'!$I25,INDIRECT($D$7),0)),"")</f>
        <v/>
      </c>
      <c r="AS25" s="81" t="str">
        <f ca="1">IF(ISNUMBER($H25),INDEX(INDIRECT($D$4),MATCH('CF AUX'!AS$14,INDIRECT($D$5),0),MATCH('CF AUX'!$I25,INDIRECT($D$7),0)),"")</f>
        <v/>
      </c>
      <c r="AT25" s="81" t="str">
        <f ca="1">IF(ISNUMBER($H25),INDEX(INDIRECT($D$4),MATCH('CF AUX'!AT$14,INDIRECT($D$5),0),MATCH('CF AUX'!$I25,INDIRECT($D$7),0)),"")</f>
        <v/>
      </c>
      <c r="AU25" s="81" t="str">
        <f ca="1">IF(ISNUMBER($H25),INDEX(INDIRECT($D$4),MATCH('CF AUX'!AU$14,INDIRECT($D$5),0),MATCH('CF AUX'!$I25,INDIRECT($D$7),0)),"")</f>
        <v/>
      </c>
      <c r="AV25" s="81" t="str">
        <f ca="1">IF(ISNUMBER($H25),INDEX(INDIRECT($D$4),MATCH('CF AUX'!AV$14,INDIRECT($D$5),0),MATCH('CF AUX'!$I25,INDIRECT($D$7),0)),"")</f>
        <v/>
      </c>
      <c r="AW25" s="81" t="str">
        <f ca="1">IF(ISNUMBER($H25),INDEX(INDIRECT($D$4),MATCH('CF AUX'!AW$14,INDIRECT($D$5),0),MATCH('CF AUX'!$I25,INDIRECT($D$7),0)),"")</f>
        <v/>
      </c>
      <c r="AX25" s="81" t="str">
        <f ca="1">IF(ISNUMBER($H25),INDEX(INDIRECT($D$4),MATCH('CF AUX'!AX$14,INDIRECT($D$5),0),MATCH('CF AUX'!$I25,INDIRECT($D$7),0)),"")</f>
        <v/>
      </c>
      <c r="AY25" s="81" t="str">
        <f ca="1">IF(ISNUMBER($H25),INDEX(INDIRECT($D$4),MATCH('CF AUX'!AY$14,INDIRECT($D$5),0),MATCH('CF AUX'!$I25,INDIRECT($D$7),0)),"")</f>
        <v/>
      </c>
      <c r="AZ25" s="81" t="str">
        <f ca="1">IF(ISNUMBER($H25),INDEX(INDIRECT($D$4),MATCH('CF AUX'!AZ$14,INDIRECT($D$5),0),MATCH('CF AUX'!$I25,INDIRECT($D$7),0)),"")</f>
        <v/>
      </c>
      <c r="BB25" s="96" t="str" cm="1">
        <f t="array" aca="1" ref="BB25" ca="1">IF(ISNUMBER($H25),MMULT(J25:AZ25,TRANSPOSE(INDIRECT($D$8&amp;$G$4&amp;B18&amp;":"&amp;$G$6&amp;B18))),"")</f>
        <v/>
      </c>
      <c r="BD25" s="59">
        <f t="shared" si="12"/>
        <v>14</v>
      </c>
      <c r="BE25" s="80" t="str" cm="1">
        <f t="array" aca="1" ref="BE25" ca="1">IFERROR(INDEX(INDIRECT($D$4),MATCH(INDIRECT(BE$5&amp;$BD25),INDIRECT($D$6),0),MATCH($I25,INDIRECT($D$7),0)),"")</f>
        <v/>
      </c>
      <c r="BF25" s="81" t="str" cm="1">
        <f t="array" aca="1" ref="BF25" ca="1">IFERROR(INDEX(INDIRECT($D$4),MATCH(INDIRECT(BF$5&amp;$BD25),INDIRECT($D$6),0),MATCH($I25,INDIRECT($D$7),0)),"")</f>
        <v/>
      </c>
      <c r="BG25" s="81" t="str" cm="1">
        <f t="array" aca="1" ref="BG25" ca="1">IFERROR(INDEX(INDIRECT($D$4),MATCH(INDIRECT(BG$5&amp;$BD25),INDIRECT($D$6),0),MATCH($I25,INDIRECT($D$7),0)),"")</f>
        <v/>
      </c>
      <c r="BH25" s="81" t="str" cm="1">
        <f t="array" aca="1" ref="BH25" ca="1">IFERROR(INDEX(INDIRECT($D$4),MATCH(INDIRECT(BH$5&amp;$BD25),INDIRECT($D$6),0),MATCH($I25,INDIRECT($D$7),0)),"")</f>
        <v/>
      </c>
      <c r="BI25" s="81" t="str" cm="1">
        <f t="array" aca="1" ref="BI25" ca="1">IFERROR(INDEX(INDIRECT($D$4),MATCH(INDIRECT(BI$5&amp;$BD25),INDIRECT($D$6),0),MATCH($I25,INDIRECT($D$7),0)),"")</f>
        <v/>
      </c>
      <c r="BJ25" s="81" t="str" cm="1">
        <f t="array" aca="1" ref="BJ25" ca="1">IFERROR(INDEX(INDIRECT($D$4),MATCH(INDIRECT(BJ$5&amp;$BD25),INDIRECT($D$6),0),MATCH($I25,INDIRECT($D$7),0)),"")</f>
        <v/>
      </c>
      <c r="BK25" s="81" t="str" cm="1">
        <f t="array" aca="1" ref="BK25" ca="1">IFERROR(INDEX(INDIRECT($D$4),MATCH(INDIRECT(BK$5&amp;$BD25),INDIRECT($D$6),0),MATCH($I25,INDIRECT($D$7),0)),"")</f>
        <v/>
      </c>
      <c r="BL25" s="81" t="str" cm="1">
        <f t="array" aca="1" ref="BL25" ca="1">IFERROR(INDEX(INDIRECT($D$4),MATCH(INDIRECT(BL$5&amp;$BD25),INDIRECT($D$6),0),MATCH($I25,INDIRECT($D$7),0)),"")</f>
        <v/>
      </c>
      <c r="BM25" s="81" t="str" cm="1">
        <f t="array" aca="1" ref="BM25" ca="1">IFERROR(INDEX(INDIRECT($D$4),MATCH(INDIRECT(BM$5&amp;$BD25),INDIRECT($D$6),0),MATCH($I25,INDIRECT($D$7),0)),"")</f>
        <v/>
      </c>
      <c r="BN25" s="81" t="str" cm="1">
        <f t="array" aca="1" ref="BN25" ca="1">IFERROR(INDEX(INDIRECT($D$4),MATCH(INDIRECT(BN$5&amp;$BD25),INDIRECT($D$6),0),MATCH($I25,INDIRECT($D$7),0)),"")</f>
        <v/>
      </c>
      <c r="BO25" s="81" t="str" cm="1">
        <f t="array" aca="1" ref="BO25" ca="1">IFERROR(INDEX(INDIRECT($D$4),MATCH(INDIRECT(BO$5&amp;$BD25),INDIRECT($D$6),0),MATCH($I25,INDIRECT($D$7),0)),"")</f>
        <v/>
      </c>
      <c r="BP25" s="81" t="str" cm="1">
        <f t="array" aca="1" ref="BP25" ca="1">IFERROR(INDEX(INDIRECT($D$4),MATCH(INDIRECT(BP$5&amp;$BD25),INDIRECT($D$6),0),MATCH($I25,INDIRECT($D$7),0)),"")</f>
        <v/>
      </c>
      <c r="BQ25" s="81" t="str" cm="1">
        <f t="array" aca="1" ref="BQ25" ca="1">IFERROR(INDEX(INDIRECT($D$4),MATCH(INDIRECT(BQ$5&amp;$BD25),INDIRECT($D$6),0),MATCH($I25,INDIRECT($D$7),0)),"")</f>
        <v/>
      </c>
      <c r="BR25" s="81" t="str" cm="1">
        <f t="array" aca="1" ref="BR25" ca="1">IFERROR(INDEX(INDIRECT($D$4),MATCH(INDIRECT(BR$5&amp;$BD25),INDIRECT($D$6),0),MATCH($I25,INDIRECT($D$7),0)),"")</f>
        <v/>
      </c>
      <c r="BS25" s="81" t="str" cm="1">
        <f t="array" aca="1" ref="BS25" ca="1">IFERROR(INDEX(INDIRECT($D$4),MATCH(INDIRECT(BS$5&amp;$BD25),INDIRECT($D$6),0),MATCH($I25,INDIRECT($D$7),0)),"")</f>
        <v/>
      </c>
      <c r="BT25" s="81" t="str" cm="1">
        <f t="array" aca="1" ref="BT25" ca="1">IFERROR(INDEX(INDIRECT($D$4),MATCH(INDIRECT(BT$5&amp;$BD25),INDIRECT($D$6),0),MATCH($I25,INDIRECT($D$7),0)),"")</f>
        <v/>
      </c>
      <c r="BU25" s="81" t="str" cm="1">
        <f t="array" aca="1" ref="BU25" ca="1">IFERROR(INDEX(INDIRECT($D$4),MATCH(INDIRECT(BU$5&amp;$BD25),INDIRECT($D$6),0),MATCH($I25,INDIRECT($D$7),0)),"")</f>
        <v/>
      </c>
      <c r="BV25" s="99" t="str" cm="1">
        <f t="array" aca="1" ref="BV25" ca="1">IFERROR(INDEX(INDIRECT($D$4),MATCH(INDIRECT(BV$5&amp;$BD25),INDIRECT($D$6),0),MATCH($I25,INDIRECT($D$7),0)),"")</f>
        <v/>
      </c>
      <c r="BX25" s="80"/>
      <c r="BY25" s="81"/>
      <c r="BZ25" s="81"/>
      <c r="CA25" s="81"/>
      <c r="CB25" s="81"/>
      <c r="CC25" s="81"/>
      <c r="CD25" s="81"/>
      <c r="CE25" s="81"/>
      <c r="CF25" s="81"/>
      <c r="CG25" s="81"/>
      <c r="CH25" s="81"/>
      <c r="CI25" s="81"/>
      <c r="CJ25" s="81"/>
      <c r="CK25" s="81"/>
      <c r="CL25" s="81"/>
      <c r="CM25" s="81"/>
      <c r="CN25" s="81"/>
      <c r="CO25" s="99"/>
      <c r="CQ25" s="113"/>
      <c r="CR25" s="59" t="str">
        <f t="shared" si="11"/>
        <v/>
      </c>
      <c r="CS25" s="60"/>
      <c r="CT25" s="123" t="str">
        <f t="shared" ca="1" si="9"/>
        <v/>
      </c>
      <c r="CU25" s="80" t="str">
        <f>IF(ISNUMBER($CS25),INDEX(IRF.New!$CS$7:$DJ$37,MATCH(B18+1,IRF.New!$B$7:$B$37,0),MATCH($CT25,IRF.New!$CS$5:$DJ$5,0)),"")</f>
        <v/>
      </c>
      <c r="CV25" s="81"/>
      <c r="CW25" s="81" t="str">
        <f t="shared" si="10"/>
        <v/>
      </c>
      <c r="CX25" s="81"/>
      <c r="CY25" s="81"/>
      <c r="CZ25" s="94"/>
      <c r="DA25" s="94" t="str">
        <f>IF(ISNUMBER(CS25),INDEX(IRF.New!$CS$2:$DJ$2,MATCH('CF AUX'!$CT25,IRF.New!$CS$5:$DJ$5,0)),"")</f>
        <v/>
      </c>
      <c r="DB25" s="72"/>
      <c r="DD25" s="132" t="str">
        <f>IF(ISNUMBER(CS25),INDEX(IRF.New!$D$7:$CO$37,MATCH('CF AUX'!C13,IRF.New!$C$7:$C$37,0),MATCH(CT25,IRF.New!$D$5:$CO$5,0)),"")</f>
        <v/>
      </c>
    </row>
    <row r="26" spans="1:108" x14ac:dyDescent="0.25">
      <c r="B26" s="103" t="s">
        <v>235</v>
      </c>
      <c r="C26" s="101" t="str">
        <f>SUBSTITUTE(ADDRESS(1,COLUMN(BE15),4),"1","")</f>
        <v>BE</v>
      </c>
      <c r="D26" s="85">
        <f>ROW(BE15)</f>
        <v>15</v>
      </c>
      <c r="F26" s="136" t="str">
        <f t="shared" si="13"/>
        <v/>
      </c>
      <c r="H26" s="65"/>
      <c r="I26" s="129" t="str">
        <f ca="1">IF(ISNUMBER(H26),INDEX(IRF.New!$CS$5:$DJ$5,MATCH('CF AUX'!H26,INDIRECT("IRF.New!$CS$"&amp;C15&amp;":$DJ$"&amp;C15),0)),"")</f>
        <v/>
      </c>
      <c r="J26" s="80" t="str">
        <f ca="1">IF(ISNUMBER($H26),INDEX(INDIRECT($D$4),MATCH('CF AUX'!J$14,INDIRECT($D$5),0),MATCH('CF AUX'!$I26,INDIRECT($D$7),0)),"")</f>
        <v/>
      </c>
      <c r="K26" s="81" t="str">
        <f ca="1">IF(ISNUMBER($H26),INDEX(INDIRECT($D$4),MATCH('CF AUX'!K$14,INDIRECT($D$5),0),MATCH('CF AUX'!$I26,INDIRECT($D$7),0)),"")</f>
        <v/>
      </c>
      <c r="L26" s="81" t="str">
        <f ca="1">IF(ISNUMBER($H26),INDEX(INDIRECT($D$4),MATCH('CF AUX'!L$14,INDIRECT($D$5),0),MATCH('CF AUX'!$I26,INDIRECT($D$7),0)),"")</f>
        <v/>
      </c>
      <c r="M26" s="81" t="str">
        <f ca="1">IF(ISNUMBER($H26),INDEX(INDIRECT($D$4),MATCH('CF AUX'!M$14,INDIRECT($D$5),0),MATCH('CF AUX'!$I26,INDIRECT($D$7),0)),"")</f>
        <v/>
      </c>
      <c r="N26" s="81" t="str">
        <f ca="1">IF(ISNUMBER($H26),INDEX(INDIRECT($D$4),MATCH('CF AUX'!N$14,INDIRECT($D$5),0),MATCH('CF AUX'!$I26,INDIRECT($D$7),0)),"")</f>
        <v/>
      </c>
      <c r="O26" s="81" t="str">
        <f ca="1">IF(ISNUMBER($H26),INDEX(INDIRECT($D$4),MATCH('CF AUX'!O$14,INDIRECT($D$5),0),MATCH('CF AUX'!$I26,INDIRECT($D$7),0)),"")</f>
        <v/>
      </c>
      <c r="P26" s="81" t="str">
        <f ca="1">IF(ISNUMBER($H26),INDEX(INDIRECT($D$4),MATCH('CF AUX'!P$14,INDIRECT($D$5),0),MATCH('CF AUX'!$I26,INDIRECT($D$7),0)),"")</f>
        <v/>
      </c>
      <c r="Q26" s="81" t="str">
        <f ca="1">IF(ISNUMBER($H26),INDEX(INDIRECT($D$4),MATCH('CF AUX'!Q$14,INDIRECT($D$5),0),MATCH('CF AUX'!$I26,INDIRECT($D$7),0)),"")</f>
        <v/>
      </c>
      <c r="R26" s="81" t="str">
        <f ca="1">IF(ISNUMBER($H26),INDEX(INDIRECT($D$4),MATCH('CF AUX'!R$14,INDIRECT($D$5),0),MATCH('CF AUX'!$I26,INDIRECT($D$7),0)),"")</f>
        <v/>
      </c>
      <c r="S26" s="81" t="str">
        <f ca="1">IF(ISNUMBER($H26),INDEX(INDIRECT($D$4),MATCH('CF AUX'!S$14,INDIRECT($D$5),0),MATCH('CF AUX'!$I26,INDIRECT($D$7),0)),"")</f>
        <v/>
      </c>
      <c r="T26" s="81" t="str">
        <f ca="1">IF(ISNUMBER($H26),INDEX(INDIRECT($D$4),MATCH('CF AUX'!T$14,INDIRECT($D$5),0),MATCH('CF AUX'!$I26,INDIRECT($D$7),0)),"")</f>
        <v/>
      </c>
      <c r="U26" s="81" t="str">
        <f ca="1">IF(ISNUMBER($H26),INDEX(INDIRECT($D$4),MATCH('CF AUX'!U$14,INDIRECT($D$5),0),MATCH('CF AUX'!$I26,INDIRECT($D$7),0)),"")</f>
        <v/>
      </c>
      <c r="V26" s="81" t="str">
        <f ca="1">IF(ISNUMBER($H26),INDEX(INDIRECT($D$4),MATCH('CF AUX'!V$14,INDIRECT($D$5),0),MATCH('CF AUX'!$I26,INDIRECT($D$7),0)),"")</f>
        <v/>
      </c>
      <c r="W26" s="81" t="str">
        <f ca="1">IF(ISNUMBER($H26),INDEX(INDIRECT($D$4),MATCH('CF AUX'!W$14,INDIRECT($D$5),0),MATCH('CF AUX'!$I26,INDIRECT($D$7),0)),"")</f>
        <v/>
      </c>
      <c r="X26" s="81" t="str">
        <f ca="1">IF(ISNUMBER($H26),INDEX(INDIRECT($D$4),MATCH('CF AUX'!X$14,INDIRECT($D$5),0),MATCH('CF AUX'!$I26,INDIRECT($D$7),0)),"")</f>
        <v/>
      </c>
      <c r="Y26" s="81" t="str">
        <f ca="1">IF(ISNUMBER($H26),INDEX(INDIRECT($D$4),MATCH('CF AUX'!Y$14,INDIRECT($D$5),0),MATCH('CF AUX'!$I26,INDIRECT($D$7),0)),"")</f>
        <v/>
      </c>
      <c r="Z26" s="81" t="str">
        <f ca="1">IF(ISNUMBER($H26),INDEX(INDIRECT($D$4),MATCH('CF AUX'!Z$14,INDIRECT($D$5),0),MATCH('CF AUX'!$I26,INDIRECT($D$7),0)),"")</f>
        <v/>
      </c>
      <c r="AA26" s="81" t="str">
        <f ca="1">IF(ISNUMBER($H26),INDEX(INDIRECT($D$4),MATCH('CF AUX'!AA$14,INDIRECT($D$5),0),MATCH('CF AUX'!$I26,INDIRECT($D$7),0)),"")</f>
        <v/>
      </c>
      <c r="AB26" s="81" t="str">
        <f ca="1">IF(ISNUMBER($H26),INDEX(INDIRECT($D$4),MATCH('CF AUX'!AB$14,INDIRECT($D$5),0),MATCH('CF AUX'!$I26,INDIRECT($D$7),0)),"")</f>
        <v/>
      </c>
      <c r="AC26" s="81" t="str">
        <f ca="1">IF(ISNUMBER($H26),INDEX(INDIRECT($D$4),MATCH('CF AUX'!AC$14,INDIRECT($D$5),0),MATCH('CF AUX'!$I26,INDIRECT($D$7),0)),"")</f>
        <v/>
      </c>
      <c r="AD26" s="81" t="str">
        <f ca="1">IF(ISNUMBER($H26),INDEX(INDIRECT($D$4),MATCH('CF AUX'!AD$14,INDIRECT($D$5),0),MATCH('CF AUX'!$I26,INDIRECT($D$7),0)),"")</f>
        <v/>
      </c>
      <c r="AE26" s="81" t="str">
        <f ca="1">IF(ISNUMBER($H26),INDEX(INDIRECT($D$4),MATCH('CF AUX'!AE$14,INDIRECT($D$5),0),MATCH('CF AUX'!$I26,INDIRECT($D$7),0)),"")</f>
        <v/>
      </c>
      <c r="AF26" s="81" t="str">
        <f ca="1">IF(ISNUMBER($H26),INDEX(INDIRECT($D$4),MATCH('CF AUX'!AF$14,INDIRECT($D$5),0),MATCH('CF AUX'!$I26,INDIRECT($D$7),0)),"")</f>
        <v/>
      </c>
      <c r="AG26" s="81" t="str">
        <f ca="1">IF(ISNUMBER($H26),INDEX(INDIRECT($D$4),MATCH('CF AUX'!AG$14,INDIRECT($D$5),0),MATCH('CF AUX'!$I26,INDIRECT($D$7),0)),"")</f>
        <v/>
      </c>
      <c r="AH26" s="81" t="str">
        <f ca="1">IF(ISNUMBER($H26),INDEX(INDIRECT($D$4),MATCH('CF AUX'!AH$14,INDIRECT($D$5),0),MATCH('CF AUX'!$I26,INDIRECT($D$7),0)),"")</f>
        <v/>
      </c>
      <c r="AI26" s="81" t="str">
        <f ca="1">IF(ISNUMBER($H26),INDEX(INDIRECT($D$4),MATCH('CF AUX'!AI$14,INDIRECT($D$5),0),MATCH('CF AUX'!$I26,INDIRECT($D$7),0)),"")</f>
        <v/>
      </c>
      <c r="AJ26" s="81" t="str">
        <f ca="1">IF(ISNUMBER($H26),INDEX(INDIRECT($D$4),MATCH('CF AUX'!AJ$14,INDIRECT($D$5),0),MATCH('CF AUX'!$I26,INDIRECT($D$7),0)),"")</f>
        <v/>
      </c>
      <c r="AK26" s="81" t="str">
        <f ca="1">IF(ISNUMBER($H26),INDEX(INDIRECT($D$4),MATCH('CF AUX'!AK$14,INDIRECT($D$5),0),MATCH('CF AUX'!$I26,INDIRECT($D$7),0)),"")</f>
        <v/>
      </c>
      <c r="AL26" s="81" t="str">
        <f ca="1">IF(ISNUMBER($H26),INDEX(INDIRECT($D$4),MATCH('CF AUX'!AL$14,INDIRECT($D$5),0),MATCH('CF AUX'!$I26,INDIRECT($D$7),0)),"")</f>
        <v/>
      </c>
      <c r="AM26" s="81" t="str">
        <f ca="1">IF(ISNUMBER($H26),INDEX(INDIRECT($D$4),MATCH('CF AUX'!AM$14,INDIRECT($D$5),0),MATCH('CF AUX'!$I26,INDIRECT($D$7),0)),"")</f>
        <v/>
      </c>
      <c r="AN26" s="81" t="str">
        <f ca="1">IF(ISNUMBER($H26),INDEX(INDIRECT($D$4),MATCH('CF AUX'!AN$14,INDIRECT($D$5),0),MATCH('CF AUX'!$I26,INDIRECT($D$7),0)),"")</f>
        <v/>
      </c>
      <c r="AO26" s="81" t="str">
        <f ca="1">IF(ISNUMBER($H26),INDEX(INDIRECT($D$4),MATCH('CF AUX'!AO$14,INDIRECT($D$5),0),MATCH('CF AUX'!$I26,INDIRECT($D$7),0)),"")</f>
        <v/>
      </c>
      <c r="AP26" s="81" t="str">
        <f ca="1">IF(ISNUMBER($H26),INDEX(INDIRECT($D$4),MATCH('CF AUX'!AP$14,INDIRECT($D$5),0),MATCH('CF AUX'!$I26,INDIRECT($D$7),0)),"")</f>
        <v/>
      </c>
      <c r="AQ26" s="81" t="str">
        <f ca="1">IF(ISNUMBER($H26),INDEX(INDIRECT($D$4),MATCH('CF AUX'!AQ$14,INDIRECT($D$5),0),MATCH('CF AUX'!$I26,INDIRECT($D$7),0)),"")</f>
        <v/>
      </c>
      <c r="AR26" s="81" t="str">
        <f ca="1">IF(ISNUMBER($H26),INDEX(INDIRECT($D$4),MATCH('CF AUX'!AR$14,INDIRECT($D$5),0),MATCH('CF AUX'!$I26,INDIRECT($D$7),0)),"")</f>
        <v/>
      </c>
      <c r="AS26" s="81" t="str">
        <f ca="1">IF(ISNUMBER($H26),INDEX(INDIRECT($D$4),MATCH('CF AUX'!AS$14,INDIRECT($D$5),0),MATCH('CF AUX'!$I26,INDIRECT($D$7),0)),"")</f>
        <v/>
      </c>
      <c r="AT26" s="81" t="str">
        <f ca="1">IF(ISNUMBER($H26),INDEX(INDIRECT($D$4),MATCH('CF AUX'!AT$14,INDIRECT($D$5),0),MATCH('CF AUX'!$I26,INDIRECT($D$7),0)),"")</f>
        <v/>
      </c>
      <c r="AU26" s="81" t="str">
        <f ca="1">IF(ISNUMBER($H26),INDEX(INDIRECT($D$4),MATCH('CF AUX'!AU$14,INDIRECT($D$5),0),MATCH('CF AUX'!$I26,INDIRECT($D$7),0)),"")</f>
        <v/>
      </c>
      <c r="AV26" s="81" t="str">
        <f ca="1">IF(ISNUMBER($H26),INDEX(INDIRECT($D$4),MATCH('CF AUX'!AV$14,INDIRECT($D$5),0),MATCH('CF AUX'!$I26,INDIRECT($D$7),0)),"")</f>
        <v/>
      </c>
      <c r="AW26" s="81" t="str">
        <f ca="1">IF(ISNUMBER($H26),INDEX(INDIRECT($D$4),MATCH('CF AUX'!AW$14,INDIRECT($D$5),0),MATCH('CF AUX'!$I26,INDIRECT($D$7),0)),"")</f>
        <v/>
      </c>
      <c r="AX26" s="81" t="str">
        <f ca="1">IF(ISNUMBER($H26),INDEX(INDIRECT($D$4),MATCH('CF AUX'!AX$14,INDIRECT($D$5),0),MATCH('CF AUX'!$I26,INDIRECT($D$7),0)),"")</f>
        <v/>
      </c>
      <c r="AY26" s="81" t="str">
        <f ca="1">IF(ISNUMBER($H26),INDEX(INDIRECT($D$4),MATCH('CF AUX'!AY$14,INDIRECT($D$5),0),MATCH('CF AUX'!$I26,INDIRECT($D$7),0)),"")</f>
        <v/>
      </c>
      <c r="AZ26" s="81" t="str">
        <f ca="1">IF(ISNUMBER($H26),INDEX(INDIRECT($D$4),MATCH('CF AUX'!AZ$14,INDIRECT($D$5),0),MATCH('CF AUX'!$I26,INDIRECT($D$7),0)),"")</f>
        <v/>
      </c>
      <c r="BB26" s="96" t="str" cm="1">
        <f t="array" aca="1" ref="BB26" ca="1">IF(ISNUMBER($H26),MMULT(J26:AZ26,TRANSPOSE(INDIRECT($D$8&amp;$G$4&amp;B18&amp;":"&amp;$G$6&amp;B18))),"")</f>
        <v/>
      </c>
      <c r="BD26" s="59">
        <f t="shared" si="12"/>
        <v>14</v>
      </c>
      <c r="BE26" s="80" t="str" cm="1">
        <f t="array" aca="1" ref="BE26" ca="1">IFERROR(INDEX(INDIRECT($D$4),MATCH(INDIRECT(BE$5&amp;$BD26),INDIRECT($D$6),0),MATCH($I26,INDIRECT($D$7),0)),"")</f>
        <v/>
      </c>
      <c r="BF26" s="81" t="str" cm="1">
        <f t="array" aca="1" ref="BF26" ca="1">IFERROR(INDEX(INDIRECT($D$4),MATCH(INDIRECT(BF$5&amp;$BD26),INDIRECT($D$6),0),MATCH($I26,INDIRECT($D$7),0)),"")</f>
        <v/>
      </c>
      <c r="BG26" s="81" t="str" cm="1">
        <f t="array" aca="1" ref="BG26" ca="1">IFERROR(INDEX(INDIRECT($D$4),MATCH(INDIRECT(BG$5&amp;$BD26),INDIRECT($D$6),0),MATCH($I26,INDIRECT($D$7),0)),"")</f>
        <v/>
      </c>
      <c r="BH26" s="81" t="str" cm="1">
        <f t="array" aca="1" ref="BH26" ca="1">IFERROR(INDEX(INDIRECT($D$4),MATCH(INDIRECT(BH$5&amp;$BD26),INDIRECT($D$6),0),MATCH($I26,INDIRECT($D$7),0)),"")</f>
        <v/>
      </c>
      <c r="BI26" s="81" t="str" cm="1">
        <f t="array" aca="1" ref="BI26" ca="1">IFERROR(INDEX(INDIRECT($D$4),MATCH(INDIRECT(BI$5&amp;$BD26),INDIRECT($D$6),0),MATCH($I26,INDIRECT($D$7),0)),"")</f>
        <v/>
      </c>
      <c r="BJ26" s="81" t="str" cm="1">
        <f t="array" aca="1" ref="BJ26" ca="1">IFERROR(INDEX(INDIRECT($D$4),MATCH(INDIRECT(BJ$5&amp;$BD26),INDIRECT($D$6),0),MATCH($I26,INDIRECT($D$7),0)),"")</f>
        <v/>
      </c>
      <c r="BK26" s="81" t="str" cm="1">
        <f t="array" aca="1" ref="BK26" ca="1">IFERROR(INDEX(INDIRECT($D$4),MATCH(INDIRECT(BK$5&amp;$BD26),INDIRECT($D$6),0),MATCH($I26,INDIRECT($D$7),0)),"")</f>
        <v/>
      </c>
      <c r="BL26" s="81" t="str" cm="1">
        <f t="array" aca="1" ref="BL26" ca="1">IFERROR(INDEX(INDIRECT($D$4),MATCH(INDIRECT(BL$5&amp;$BD26),INDIRECT($D$6),0),MATCH($I26,INDIRECT($D$7),0)),"")</f>
        <v/>
      </c>
      <c r="BM26" s="81" t="str" cm="1">
        <f t="array" aca="1" ref="BM26" ca="1">IFERROR(INDEX(INDIRECT($D$4),MATCH(INDIRECT(BM$5&amp;$BD26),INDIRECT($D$6),0),MATCH($I26,INDIRECT($D$7),0)),"")</f>
        <v/>
      </c>
      <c r="BN26" s="81" t="str" cm="1">
        <f t="array" aca="1" ref="BN26" ca="1">IFERROR(INDEX(INDIRECT($D$4),MATCH(INDIRECT(BN$5&amp;$BD26),INDIRECT($D$6),0),MATCH($I26,INDIRECT($D$7),0)),"")</f>
        <v/>
      </c>
      <c r="BO26" s="81" t="str" cm="1">
        <f t="array" aca="1" ref="BO26" ca="1">IFERROR(INDEX(INDIRECT($D$4),MATCH(INDIRECT(BO$5&amp;$BD26),INDIRECT($D$6),0),MATCH($I26,INDIRECT($D$7),0)),"")</f>
        <v/>
      </c>
      <c r="BP26" s="81" t="str" cm="1">
        <f t="array" aca="1" ref="BP26" ca="1">IFERROR(INDEX(INDIRECT($D$4),MATCH(INDIRECT(BP$5&amp;$BD26),INDIRECT($D$6),0),MATCH($I26,INDIRECT($D$7),0)),"")</f>
        <v/>
      </c>
      <c r="BQ26" s="81" t="str" cm="1">
        <f t="array" aca="1" ref="BQ26" ca="1">IFERROR(INDEX(INDIRECT($D$4),MATCH(INDIRECT(BQ$5&amp;$BD26),INDIRECT($D$6),0),MATCH($I26,INDIRECT($D$7),0)),"")</f>
        <v/>
      </c>
      <c r="BR26" s="81" t="str" cm="1">
        <f t="array" aca="1" ref="BR26" ca="1">IFERROR(INDEX(INDIRECT($D$4),MATCH(INDIRECT(BR$5&amp;$BD26),INDIRECT($D$6),0),MATCH($I26,INDIRECT($D$7),0)),"")</f>
        <v/>
      </c>
      <c r="BS26" s="81" t="str" cm="1">
        <f t="array" aca="1" ref="BS26" ca="1">IFERROR(INDEX(INDIRECT($D$4),MATCH(INDIRECT(BS$5&amp;$BD26),INDIRECT($D$6),0),MATCH($I26,INDIRECT($D$7),0)),"")</f>
        <v/>
      </c>
      <c r="BT26" s="81" t="str" cm="1">
        <f t="array" aca="1" ref="BT26" ca="1">IFERROR(INDEX(INDIRECT($D$4),MATCH(INDIRECT(BT$5&amp;$BD26),INDIRECT($D$6),0),MATCH($I26,INDIRECT($D$7),0)),"")</f>
        <v/>
      </c>
      <c r="BU26" s="81" t="str" cm="1">
        <f t="array" aca="1" ref="BU26" ca="1">IFERROR(INDEX(INDIRECT($D$4),MATCH(INDIRECT(BU$5&amp;$BD26),INDIRECT($D$6),0),MATCH($I26,INDIRECT($D$7),0)),"")</f>
        <v/>
      </c>
      <c r="BV26" s="99" t="str" cm="1">
        <f t="array" aca="1" ref="BV26" ca="1">IFERROR(INDEX(INDIRECT($D$4),MATCH(INDIRECT(BV$5&amp;$BD26),INDIRECT($D$6),0),MATCH($I26,INDIRECT($D$7),0)),"")</f>
        <v/>
      </c>
      <c r="BX26" s="80"/>
      <c r="BY26" s="81"/>
      <c r="BZ26" s="81"/>
      <c r="CA26" s="81"/>
      <c r="CB26" s="81"/>
      <c r="CC26" s="81"/>
      <c r="CD26" s="81"/>
      <c r="CE26" s="81"/>
      <c r="CF26" s="81"/>
      <c r="CG26" s="81"/>
      <c r="CH26" s="81"/>
      <c r="CI26" s="81"/>
      <c r="CJ26" s="81"/>
      <c r="CK26" s="81"/>
      <c r="CL26" s="81"/>
      <c r="CM26" s="81"/>
      <c r="CN26" s="81"/>
      <c r="CO26" s="99"/>
      <c r="CQ26" s="113"/>
      <c r="CR26" s="59" t="str">
        <f t="shared" si="11"/>
        <v/>
      </c>
      <c r="CS26" s="60"/>
      <c r="CT26" s="123" t="str">
        <f t="shared" ca="1" si="9"/>
        <v/>
      </c>
      <c r="CU26" s="80" t="str">
        <f>IF(ISNUMBER($CS26),INDEX(IRF.New!$CS$7:$DJ$37,MATCH(B18+1,IRF.New!$B$7:$B$37,0),MATCH($CT26,IRF.New!$CS$5:$DJ$5,0)),"")</f>
        <v/>
      </c>
      <c r="CV26" s="81"/>
      <c r="CW26" s="81" t="str">
        <f t="shared" si="10"/>
        <v/>
      </c>
      <c r="CX26" s="81"/>
      <c r="CY26" s="81"/>
      <c r="CZ26" s="94"/>
      <c r="DA26" s="94" t="str">
        <f>IF(ISNUMBER(CS26),INDEX(IRF.New!$CS$2:$DJ$2,MATCH('CF AUX'!$CT26,IRF.New!$CS$5:$DJ$5,0)),"")</f>
        <v/>
      </c>
      <c r="DB26" s="72"/>
      <c r="DD26" s="132" t="str">
        <f>IF(ISNUMBER(CS26),INDEX(IRF.New!$D$7:$CO$37,MATCH('CF AUX'!C13,IRF.New!$C$7:$C$37,0),MATCH(CT26,IRF.New!$D$5:$CO$5,0)),"")</f>
        <v/>
      </c>
    </row>
    <row r="27" spans="1:108" x14ac:dyDescent="0.25">
      <c r="A27" s="59"/>
      <c r="B27" s="102" t="s">
        <v>236</v>
      </c>
      <c r="C27" s="102" t="str">
        <f ca="1">SUBSTITUTE(ADDRESS(1,COLUMN(BE15)+C22-1,4),"1","")</f>
        <v>BD</v>
      </c>
      <c r="D27" s="90">
        <f ca="1">D26+C22-1</f>
        <v>14</v>
      </c>
      <c r="F27" s="136" t="str">
        <f t="shared" si="13"/>
        <v/>
      </c>
      <c r="H27" s="65"/>
      <c r="I27" s="129" t="str">
        <f ca="1">IF(ISNUMBER(H27),INDEX(IRF.New!$CS$5:$DJ$5,MATCH('CF AUX'!H27,INDIRECT("IRF.New!$CS$"&amp;C15&amp;":$DJ$"&amp;C15),0)),"")</f>
        <v/>
      </c>
      <c r="J27" s="80" t="str">
        <f ca="1">IF(ISNUMBER($H27),INDEX(INDIRECT($D$4),MATCH('CF AUX'!J$14,INDIRECT($D$5),0),MATCH('CF AUX'!$I27,INDIRECT($D$7),0)),"")</f>
        <v/>
      </c>
      <c r="K27" s="81" t="str">
        <f ca="1">IF(ISNUMBER($H27),INDEX(INDIRECT($D$4),MATCH('CF AUX'!K$14,INDIRECT($D$5),0),MATCH('CF AUX'!$I27,INDIRECT($D$7),0)),"")</f>
        <v/>
      </c>
      <c r="L27" s="81" t="str">
        <f ca="1">IF(ISNUMBER($H27),INDEX(INDIRECT($D$4),MATCH('CF AUX'!L$14,INDIRECT($D$5),0),MATCH('CF AUX'!$I27,INDIRECT($D$7),0)),"")</f>
        <v/>
      </c>
      <c r="M27" s="81" t="str">
        <f ca="1">IF(ISNUMBER($H27),INDEX(INDIRECT($D$4),MATCH('CF AUX'!M$14,INDIRECT($D$5),0),MATCH('CF AUX'!$I27,INDIRECT($D$7),0)),"")</f>
        <v/>
      </c>
      <c r="N27" s="81" t="str">
        <f ca="1">IF(ISNUMBER($H27),INDEX(INDIRECT($D$4),MATCH('CF AUX'!N$14,INDIRECT($D$5),0),MATCH('CF AUX'!$I27,INDIRECT($D$7),0)),"")</f>
        <v/>
      </c>
      <c r="O27" s="81" t="str">
        <f ca="1">IF(ISNUMBER($H27),INDEX(INDIRECT($D$4),MATCH('CF AUX'!O$14,INDIRECT($D$5),0),MATCH('CF AUX'!$I27,INDIRECT($D$7),0)),"")</f>
        <v/>
      </c>
      <c r="P27" s="81" t="str">
        <f ca="1">IF(ISNUMBER($H27),INDEX(INDIRECT($D$4),MATCH('CF AUX'!P$14,INDIRECT($D$5),0),MATCH('CF AUX'!$I27,INDIRECT($D$7),0)),"")</f>
        <v/>
      </c>
      <c r="Q27" s="81" t="str">
        <f ca="1">IF(ISNUMBER($H27),INDEX(INDIRECT($D$4),MATCH('CF AUX'!Q$14,INDIRECT($D$5),0),MATCH('CF AUX'!$I27,INDIRECT($D$7),0)),"")</f>
        <v/>
      </c>
      <c r="R27" s="81" t="str">
        <f ca="1">IF(ISNUMBER($H27),INDEX(INDIRECT($D$4),MATCH('CF AUX'!R$14,INDIRECT($D$5),0),MATCH('CF AUX'!$I27,INDIRECT($D$7),0)),"")</f>
        <v/>
      </c>
      <c r="S27" s="81" t="str">
        <f ca="1">IF(ISNUMBER($H27),INDEX(INDIRECT($D$4),MATCH('CF AUX'!S$14,INDIRECT($D$5),0),MATCH('CF AUX'!$I27,INDIRECT($D$7),0)),"")</f>
        <v/>
      </c>
      <c r="T27" s="81" t="str">
        <f ca="1">IF(ISNUMBER($H27),INDEX(INDIRECT($D$4),MATCH('CF AUX'!T$14,INDIRECT($D$5),0),MATCH('CF AUX'!$I27,INDIRECT($D$7),0)),"")</f>
        <v/>
      </c>
      <c r="U27" s="81" t="str">
        <f ca="1">IF(ISNUMBER($H27),INDEX(INDIRECT($D$4),MATCH('CF AUX'!U$14,INDIRECT($D$5),0),MATCH('CF AUX'!$I27,INDIRECT($D$7),0)),"")</f>
        <v/>
      </c>
      <c r="V27" s="81" t="str">
        <f ca="1">IF(ISNUMBER($H27),INDEX(INDIRECT($D$4),MATCH('CF AUX'!V$14,INDIRECT($D$5),0),MATCH('CF AUX'!$I27,INDIRECT($D$7),0)),"")</f>
        <v/>
      </c>
      <c r="W27" s="81" t="str">
        <f ca="1">IF(ISNUMBER($H27),INDEX(INDIRECT($D$4),MATCH('CF AUX'!W$14,INDIRECT($D$5),0),MATCH('CF AUX'!$I27,INDIRECT($D$7),0)),"")</f>
        <v/>
      </c>
      <c r="X27" s="81" t="str">
        <f ca="1">IF(ISNUMBER($H27),INDEX(INDIRECT($D$4),MATCH('CF AUX'!X$14,INDIRECT($D$5),0),MATCH('CF AUX'!$I27,INDIRECT($D$7),0)),"")</f>
        <v/>
      </c>
      <c r="Y27" s="81" t="str">
        <f ca="1">IF(ISNUMBER($H27),INDEX(INDIRECT($D$4),MATCH('CF AUX'!Y$14,INDIRECT($D$5),0),MATCH('CF AUX'!$I27,INDIRECT($D$7),0)),"")</f>
        <v/>
      </c>
      <c r="Z27" s="81" t="str">
        <f ca="1">IF(ISNUMBER($H27),INDEX(INDIRECT($D$4),MATCH('CF AUX'!Z$14,INDIRECT($D$5),0),MATCH('CF AUX'!$I27,INDIRECT($D$7),0)),"")</f>
        <v/>
      </c>
      <c r="AA27" s="81" t="str">
        <f ca="1">IF(ISNUMBER($H27),INDEX(INDIRECT($D$4),MATCH('CF AUX'!AA$14,INDIRECT($D$5),0),MATCH('CF AUX'!$I27,INDIRECT($D$7),0)),"")</f>
        <v/>
      </c>
      <c r="AB27" s="81" t="str">
        <f ca="1">IF(ISNUMBER($H27),INDEX(INDIRECT($D$4),MATCH('CF AUX'!AB$14,INDIRECT($D$5),0),MATCH('CF AUX'!$I27,INDIRECT($D$7),0)),"")</f>
        <v/>
      </c>
      <c r="AC27" s="81" t="str">
        <f ca="1">IF(ISNUMBER($H27),INDEX(INDIRECT($D$4),MATCH('CF AUX'!AC$14,INDIRECT($D$5),0),MATCH('CF AUX'!$I27,INDIRECT($D$7),0)),"")</f>
        <v/>
      </c>
      <c r="AD27" s="81" t="str">
        <f ca="1">IF(ISNUMBER($H27),INDEX(INDIRECT($D$4),MATCH('CF AUX'!AD$14,INDIRECT($D$5),0),MATCH('CF AUX'!$I27,INDIRECT($D$7),0)),"")</f>
        <v/>
      </c>
      <c r="AE27" s="81" t="str">
        <f ca="1">IF(ISNUMBER($H27),INDEX(INDIRECT($D$4),MATCH('CF AUX'!AE$14,INDIRECT($D$5),0),MATCH('CF AUX'!$I27,INDIRECT($D$7),0)),"")</f>
        <v/>
      </c>
      <c r="AF27" s="81" t="str">
        <f ca="1">IF(ISNUMBER($H27),INDEX(INDIRECT($D$4),MATCH('CF AUX'!AF$14,INDIRECT($D$5),0),MATCH('CF AUX'!$I27,INDIRECT($D$7),0)),"")</f>
        <v/>
      </c>
      <c r="AG27" s="81" t="str">
        <f ca="1">IF(ISNUMBER($H27),INDEX(INDIRECT($D$4),MATCH('CF AUX'!AG$14,INDIRECT($D$5),0),MATCH('CF AUX'!$I27,INDIRECT($D$7),0)),"")</f>
        <v/>
      </c>
      <c r="AH27" s="81" t="str">
        <f ca="1">IF(ISNUMBER($H27),INDEX(INDIRECT($D$4),MATCH('CF AUX'!AH$14,INDIRECT($D$5),0),MATCH('CF AUX'!$I27,INDIRECT($D$7),0)),"")</f>
        <v/>
      </c>
      <c r="AI27" s="81" t="str">
        <f ca="1">IF(ISNUMBER($H27),INDEX(INDIRECT($D$4),MATCH('CF AUX'!AI$14,INDIRECT($D$5),0),MATCH('CF AUX'!$I27,INDIRECT($D$7),0)),"")</f>
        <v/>
      </c>
      <c r="AJ27" s="81" t="str">
        <f ca="1">IF(ISNUMBER($H27),INDEX(INDIRECT($D$4),MATCH('CF AUX'!AJ$14,INDIRECT($D$5),0),MATCH('CF AUX'!$I27,INDIRECT($D$7),0)),"")</f>
        <v/>
      </c>
      <c r="AK27" s="81" t="str">
        <f ca="1">IF(ISNUMBER($H27),INDEX(INDIRECT($D$4),MATCH('CF AUX'!AK$14,INDIRECT($D$5),0),MATCH('CF AUX'!$I27,INDIRECT($D$7),0)),"")</f>
        <v/>
      </c>
      <c r="AL27" s="81" t="str">
        <f ca="1">IF(ISNUMBER($H27),INDEX(INDIRECT($D$4),MATCH('CF AUX'!AL$14,INDIRECT($D$5),0),MATCH('CF AUX'!$I27,INDIRECT($D$7),0)),"")</f>
        <v/>
      </c>
      <c r="AM27" s="81" t="str">
        <f ca="1">IF(ISNUMBER($H27),INDEX(INDIRECT($D$4),MATCH('CF AUX'!AM$14,INDIRECT($D$5),0),MATCH('CF AUX'!$I27,INDIRECT($D$7),0)),"")</f>
        <v/>
      </c>
      <c r="AN27" s="81" t="str">
        <f ca="1">IF(ISNUMBER($H27),INDEX(INDIRECT($D$4),MATCH('CF AUX'!AN$14,INDIRECT($D$5),0),MATCH('CF AUX'!$I27,INDIRECT($D$7),0)),"")</f>
        <v/>
      </c>
      <c r="AO27" s="81" t="str">
        <f ca="1">IF(ISNUMBER($H27),INDEX(INDIRECT($D$4),MATCH('CF AUX'!AO$14,INDIRECT($D$5),0),MATCH('CF AUX'!$I27,INDIRECT($D$7),0)),"")</f>
        <v/>
      </c>
      <c r="AP27" s="81" t="str">
        <f ca="1">IF(ISNUMBER($H27),INDEX(INDIRECT($D$4),MATCH('CF AUX'!AP$14,INDIRECT($D$5),0),MATCH('CF AUX'!$I27,INDIRECT($D$7),0)),"")</f>
        <v/>
      </c>
      <c r="AQ27" s="81" t="str">
        <f ca="1">IF(ISNUMBER($H27),INDEX(INDIRECT($D$4),MATCH('CF AUX'!AQ$14,INDIRECT($D$5),0),MATCH('CF AUX'!$I27,INDIRECT($D$7),0)),"")</f>
        <v/>
      </c>
      <c r="AR27" s="81" t="str">
        <f ca="1">IF(ISNUMBER($H27),INDEX(INDIRECT($D$4),MATCH('CF AUX'!AR$14,INDIRECT($D$5),0),MATCH('CF AUX'!$I27,INDIRECT($D$7),0)),"")</f>
        <v/>
      </c>
      <c r="AS27" s="81" t="str">
        <f ca="1">IF(ISNUMBER($H27),INDEX(INDIRECT($D$4),MATCH('CF AUX'!AS$14,INDIRECT($D$5),0),MATCH('CF AUX'!$I27,INDIRECT($D$7),0)),"")</f>
        <v/>
      </c>
      <c r="AT27" s="81" t="str">
        <f ca="1">IF(ISNUMBER($H27),INDEX(INDIRECT($D$4),MATCH('CF AUX'!AT$14,INDIRECT($D$5),0),MATCH('CF AUX'!$I27,INDIRECT($D$7),0)),"")</f>
        <v/>
      </c>
      <c r="AU27" s="81" t="str">
        <f ca="1">IF(ISNUMBER($H27),INDEX(INDIRECT($D$4),MATCH('CF AUX'!AU$14,INDIRECT($D$5),0),MATCH('CF AUX'!$I27,INDIRECT($D$7),0)),"")</f>
        <v/>
      </c>
      <c r="AV27" s="81" t="str">
        <f ca="1">IF(ISNUMBER($H27),INDEX(INDIRECT($D$4),MATCH('CF AUX'!AV$14,INDIRECT($D$5),0),MATCH('CF AUX'!$I27,INDIRECT($D$7),0)),"")</f>
        <v/>
      </c>
      <c r="AW27" s="81" t="str">
        <f ca="1">IF(ISNUMBER($H27),INDEX(INDIRECT($D$4),MATCH('CF AUX'!AW$14,INDIRECT($D$5),0),MATCH('CF AUX'!$I27,INDIRECT($D$7),0)),"")</f>
        <v/>
      </c>
      <c r="AX27" s="81" t="str">
        <f ca="1">IF(ISNUMBER($H27),INDEX(INDIRECT($D$4),MATCH('CF AUX'!AX$14,INDIRECT($D$5),0),MATCH('CF AUX'!$I27,INDIRECT($D$7),0)),"")</f>
        <v/>
      </c>
      <c r="AY27" s="81" t="str">
        <f ca="1">IF(ISNUMBER($H27),INDEX(INDIRECT($D$4),MATCH('CF AUX'!AY$14,INDIRECT($D$5),0),MATCH('CF AUX'!$I27,INDIRECT($D$7),0)),"")</f>
        <v/>
      </c>
      <c r="AZ27" s="81" t="str">
        <f ca="1">IF(ISNUMBER($H27),INDEX(INDIRECT($D$4),MATCH('CF AUX'!AZ$14,INDIRECT($D$5),0),MATCH('CF AUX'!$I27,INDIRECT($D$7),0)),"")</f>
        <v/>
      </c>
      <c r="BB27" s="96" t="str" cm="1">
        <f t="array" aca="1" ref="BB27" ca="1">IF(ISNUMBER($H27),MMULT(J27:AZ27,TRANSPOSE(INDIRECT($D$8&amp;$G$4&amp;B18&amp;":"&amp;$G$6&amp;B18))),"")</f>
        <v/>
      </c>
      <c r="BD27" s="59">
        <f t="shared" si="12"/>
        <v>14</v>
      </c>
      <c r="BE27" s="80" t="str" cm="1">
        <f t="array" aca="1" ref="BE27" ca="1">IFERROR(INDEX(INDIRECT($D$4),MATCH(INDIRECT(BE$5&amp;$BD27),INDIRECT($D$6),0),MATCH($I27,INDIRECT($D$7),0)),"")</f>
        <v/>
      </c>
      <c r="BF27" s="81" t="str" cm="1">
        <f t="array" aca="1" ref="BF27" ca="1">IFERROR(INDEX(INDIRECT($D$4),MATCH(INDIRECT(BF$5&amp;$BD27),INDIRECT($D$6),0),MATCH($I27,INDIRECT($D$7),0)),"")</f>
        <v/>
      </c>
      <c r="BG27" s="81" t="str" cm="1">
        <f t="array" aca="1" ref="BG27" ca="1">IFERROR(INDEX(INDIRECT($D$4),MATCH(INDIRECT(BG$5&amp;$BD27),INDIRECT($D$6),0),MATCH($I27,INDIRECT($D$7),0)),"")</f>
        <v/>
      </c>
      <c r="BH27" s="81" t="str" cm="1">
        <f t="array" aca="1" ref="BH27" ca="1">IFERROR(INDEX(INDIRECT($D$4),MATCH(INDIRECT(BH$5&amp;$BD27),INDIRECT($D$6),0),MATCH($I27,INDIRECT($D$7),0)),"")</f>
        <v/>
      </c>
      <c r="BI27" s="81" t="str" cm="1">
        <f t="array" aca="1" ref="BI27" ca="1">IFERROR(INDEX(INDIRECT($D$4),MATCH(INDIRECT(BI$5&amp;$BD27),INDIRECT($D$6),0),MATCH($I27,INDIRECT($D$7),0)),"")</f>
        <v/>
      </c>
      <c r="BJ27" s="81" t="str" cm="1">
        <f t="array" aca="1" ref="BJ27" ca="1">IFERROR(INDEX(INDIRECT($D$4),MATCH(INDIRECT(BJ$5&amp;$BD27),INDIRECT($D$6),0),MATCH($I27,INDIRECT($D$7),0)),"")</f>
        <v/>
      </c>
      <c r="BK27" s="81" t="str" cm="1">
        <f t="array" aca="1" ref="BK27" ca="1">IFERROR(INDEX(INDIRECT($D$4),MATCH(INDIRECT(BK$5&amp;$BD27),INDIRECT($D$6),0),MATCH($I27,INDIRECT($D$7),0)),"")</f>
        <v/>
      </c>
      <c r="BL27" s="81" t="str" cm="1">
        <f t="array" aca="1" ref="BL27" ca="1">IFERROR(INDEX(INDIRECT($D$4),MATCH(INDIRECT(BL$5&amp;$BD27),INDIRECT($D$6),0),MATCH($I27,INDIRECT($D$7),0)),"")</f>
        <v/>
      </c>
      <c r="BM27" s="81" t="str" cm="1">
        <f t="array" aca="1" ref="BM27" ca="1">IFERROR(INDEX(INDIRECT($D$4),MATCH(INDIRECT(BM$5&amp;$BD27),INDIRECT($D$6),0),MATCH($I27,INDIRECT($D$7),0)),"")</f>
        <v/>
      </c>
      <c r="BN27" s="81" t="str" cm="1">
        <f t="array" aca="1" ref="BN27" ca="1">IFERROR(INDEX(INDIRECT($D$4),MATCH(INDIRECT(BN$5&amp;$BD27),INDIRECT($D$6),0),MATCH($I27,INDIRECT($D$7),0)),"")</f>
        <v/>
      </c>
      <c r="BO27" s="81" t="str" cm="1">
        <f t="array" aca="1" ref="BO27" ca="1">IFERROR(INDEX(INDIRECT($D$4),MATCH(INDIRECT(BO$5&amp;$BD27),INDIRECT($D$6),0),MATCH($I27,INDIRECT($D$7),0)),"")</f>
        <v/>
      </c>
      <c r="BP27" s="81" t="str" cm="1">
        <f t="array" aca="1" ref="BP27" ca="1">IFERROR(INDEX(INDIRECT($D$4),MATCH(INDIRECT(BP$5&amp;$BD27),INDIRECT($D$6),0),MATCH($I27,INDIRECT($D$7),0)),"")</f>
        <v/>
      </c>
      <c r="BQ27" s="81" t="str" cm="1">
        <f t="array" aca="1" ref="BQ27" ca="1">IFERROR(INDEX(INDIRECT($D$4),MATCH(INDIRECT(BQ$5&amp;$BD27),INDIRECT($D$6),0),MATCH($I27,INDIRECT($D$7),0)),"")</f>
        <v/>
      </c>
      <c r="BR27" s="81" t="str" cm="1">
        <f t="array" aca="1" ref="BR27" ca="1">IFERROR(INDEX(INDIRECT($D$4),MATCH(INDIRECT(BR$5&amp;$BD27),INDIRECT($D$6),0),MATCH($I27,INDIRECT($D$7),0)),"")</f>
        <v/>
      </c>
      <c r="BS27" s="81" t="str" cm="1">
        <f t="array" aca="1" ref="BS27" ca="1">IFERROR(INDEX(INDIRECT($D$4),MATCH(INDIRECT(BS$5&amp;$BD27),INDIRECT($D$6),0),MATCH($I27,INDIRECT($D$7),0)),"")</f>
        <v/>
      </c>
      <c r="BT27" s="81" t="str" cm="1">
        <f t="array" aca="1" ref="BT27" ca="1">IFERROR(INDEX(INDIRECT($D$4),MATCH(INDIRECT(BT$5&amp;$BD27),INDIRECT($D$6),0),MATCH($I27,INDIRECT($D$7),0)),"")</f>
        <v/>
      </c>
      <c r="BU27" s="81" t="str" cm="1">
        <f t="array" aca="1" ref="BU27" ca="1">IFERROR(INDEX(INDIRECT($D$4),MATCH(INDIRECT(BU$5&amp;$BD27),INDIRECT($D$6),0),MATCH($I27,INDIRECT($D$7),0)),"")</f>
        <v/>
      </c>
      <c r="BV27" s="99" t="str" cm="1">
        <f t="array" aca="1" ref="BV27" ca="1">IFERROR(INDEX(INDIRECT($D$4),MATCH(INDIRECT(BV$5&amp;$BD27),INDIRECT($D$6),0),MATCH($I27,INDIRECT($D$7),0)),"")</f>
        <v/>
      </c>
      <c r="BX27" s="80"/>
      <c r="BY27" s="81"/>
      <c r="BZ27" s="81"/>
      <c r="CA27" s="81"/>
      <c r="CB27" s="81"/>
      <c r="CC27" s="81"/>
      <c r="CD27" s="81"/>
      <c r="CE27" s="81"/>
      <c r="CF27" s="81"/>
      <c r="CG27" s="81"/>
      <c r="CH27" s="81"/>
      <c r="CI27" s="81"/>
      <c r="CJ27" s="81"/>
      <c r="CK27" s="81"/>
      <c r="CL27" s="81"/>
      <c r="CM27" s="81"/>
      <c r="CN27" s="81"/>
      <c r="CO27" s="99"/>
      <c r="CQ27" s="113"/>
      <c r="CR27" s="59" t="str">
        <f t="shared" si="11"/>
        <v/>
      </c>
      <c r="CS27" s="60"/>
      <c r="CT27" s="123" t="str">
        <f t="shared" ca="1" si="9"/>
        <v/>
      </c>
      <c r="CU27" s="80" t="str">
        <f>IF(ISNUMBER($CS27),INDEX(IRF.New!$CS$7:$DJ$37,MATCH(B18+1,IRF.New!$B$7:$B$37,0),MATCH($CT27,IRF.New!$CS$5:$DJ$5,0)),"")</f>
        <v/>
      </c>
      <c r="CV27" s="81"/>
      <c r="CW27" s="81" t="str">
        <f t="shared" si="10"/>
        <v/>
      </c>
      <c r="CX27" s="81"/>
      <c r="CY27" s="81"/>
      <c r="CZ27" s="94"/>
      <c r="DA27" s="94" t="str">
        <f>IF(ISNUMBER(CS27),INDEX(IRF.New!$CS$2:$DJ$2,MATCH('CF AUX'!$CT27,IRF.New!$CS$5:$DJ$5,0)),"")</f>
        <v/>
      </c>
      <c r="DB27" s="72"/>
      <c r="DD27" s="132" t="str">
        <f>IF(ISNUMBER(CS27),INDEX(IRF.New!$D$7:$CO$37,MATCH('CF AUX'!C13,IRF.New!$C$7:$C$37,0),MATCH(CT27,IRF.New!$D$5:$CO$5,0)),"")</f>
        <v/>
      </c>
    </row>
    <row r="28" spans="1:108" x14ac:dyDescent="0.25">
      <c r="F28" s="136" t="str">
        <f t="shared" si="13"/>
        <v/>
      </c>
      <c r="H28" s="65"/>
      <c r="I28" s="129" t="str">
        <f ca="1">IF(ISNUMBER(H28),INDEX(IRF.New!$CS$5:$DJ$5,MATCH('CF AUX'!H28,INDIRECT("IRF.New!$CS$"&amp;C15&amp;":$DJ$"&amp;C15),0)),"")</f>
        <v/>
      </c>
      <c r="J28" s="80" t="str">
        <f ca="1">IF(ISNUMBER($H28),INDEX(INDIRECT($D$4),MATCH('CF AUX'!J$14,INDIRECT($D$5),0),MATCH('CF AUX'!$I28,INDIRECT($D$7),0)),"")</f>
        <v/>
      </c>
      <c r="K28" s="81" t="str">
        <f ca="1">IF(ISNUMBER($H28),INDEX(INDIRECT($D$4),MATCH('CF AUX'!K$14,INDIRECT($D$5),0),MATCH('CF AUX'!$I28,INDIRECT($D$7),0)),"")</f>
        <v/>
      </c>
      <c r="L28" s="81" t="str">
        <f ca="1">IF(ISNUMBER($H28),INDEX(INDIRECT($D$4),MATCH('CF AUX'!L$14,INDIRECT($D$5),0),MATCH('CF AUX'!$I28,INDIRECT($D$7),0)),"")</f>
        <v/>
      </c>
      <c r="M28" s="81" t="str">
        <f ca="1">IF(ISNUMBER($H28),INDEX(INDIRECT($D$4),MATCH('CF AUX'!M$14,INDIRECT($D$5),0),MATCH('CF AUX'!$I28,INDIRECT($D$7),0)),"")</f>
        <v/>
      </c>
      <c r="N28" s="81" t="str">
        <f ca="1">IF(ISNUMBER($H28),INDEX(INDIRECT($D$4),MATCH('CF AUX'!N$14,INDIRECT($D$5),0),MATCH('CF AUX'!$I28,INDIRECT($D$7),0)),"")</f>
        <v/>
      </c>
      <c r="O28" s="81" t="str">
        <f ca="1">IF(ISNUMBER($H28),INDEX(INDIRECT($D$4),MATCH('CF AUX'!O$14,INDIRECT($D$5),0),MATCH('CF AUX'!$I28,INDIRECT($D$7),0)),"")</f>
        <v/>
      </c>
      <c r="P28" s="81" t="str">
        <f ca="1">IF(ISNUMBER($H28),INDEX(INDIRECT($D$4),MATCH('CF AUX'!P$14,INDIRECT($D$5),0),MATCH('CF AUX'!$I28,INDIRECT($D$7),0)),"")</f>
        <v/>
      </c>
      <c r="Q28" s="81" t="str">
        <f ca="1">IF(ISNUMBER($H28),INDEX(INDIRECT($D$4),MATCH('CF AUX'!Q$14,INDIRECT($D$5),0),MATCH('CF AUX'!$I28,INDIRECT($D$7),0)),"")</f>
        <v/>
      </c>
      <c r="R28" s="81" t="str">
        <f ca="1">IF(ISNUMBER($H28),INDEX(INDIRECT($D$4),MATCH('CF AUX'!R$14,INDIRECT($D$5),0),MATCH('CF AUX'!$I28,INDIRECT($D$7),0)),"")</f>
        <v/>
      </c>
      <c r="S28" s="81" t="str">
        <f ca="1">IF(ISNUMBER($H28),INDEX(INDIRECT($D$4),MATCH('CF AUX'!S$14,INDIRECT($D$5),0),MATCH('CF AUX'!$I28,INDIRECT($D$7),0)),"")</f>
        <v/>
      </c>
      <c r="T28" s="81" t="str">
        <f ca="1">IF(ISNUMBER($H28),INDEX(INDIRECT($D$4),MATCH('CF AUX'!T$14,INDIRECT($D$5),0),MATCH('CF AUX'!$I28,INDIRECT($D$7),0)),"")</f>
        <v/>
      </c>
      <c r="U28" s="81" t="str">
        <f ca="1">IF(ISNUMBER($H28),INDEX(INDIRECT($D$4),MATCH('CF AUX'!U$14,INDIRECT($D$5),0),MATCH('CF AUX'!$I28,INDIRECT($D$7),0)),"")</f>
        <v/>
      </c>
      <c r="V28" s="81" t="str">
        <f ca="1">IF(ISNUMBER($H28),INDEX(INDIRECT($D$4),MATCH('CF AUX'!V$14,INDIRECT($D$5),0),MATCH('CF AUX'!$I28,INDIRECT($D$7),0)),"")</f>
        <v/>
      </c>
      <c r="W28" s="81" t="str">
        <f ca="1">IF(ISNUMBER($H28),INDEX(INDIRECT($D$4),MATCH('CF AUX'!W$14,INDIRECT($D$5),0),MATCH('CF AUX'!$I28,INDIRECT($D$7),0)),"")</f>
        <v/>
      </c>
      <c r="X28" s="81" t="str">
        <f ca="1">IF(ISNUMBER($H28),INDEX(INDIRECT($D$4),MATCH('CF AUX'!X$14,INDIRECT($D$5),0),MATCH('CF AUX'!$I28,INDIRECT($D$7),0)),"")</f>
        <v/>
      </c>
      <c r="Y28" s="81" t="str">
        <f ca="1">IF(ISNUMBER($H28),INDEX(INDIRECT($D$4),MATCH('CF AUX'!Y$14,INDIRECT($D$5),0),MATCH('CF AUX'!$I28,INDIRECT($D$7),0)),"")</f>
        <v/>
      </c>
      <c r="Z28" s="81" t="str">
        <f ca="1">IF(ISNUMBER($H28),INDEX(INDIRECT($D$4),MATCH('CF AUX'!Z$14,INDIRECT($D$5),0),MATCH('CF AUX'!$I28,INDIRECT($D$7),0)),"")</f>
        <v/>
      </c>
      <c r="AA28" s="81" t="str">
        <f ca="1">IF(ISNUMBER($H28),INDEX(INDIRECT($D$4),MATCH('CF AUX'!AA$14,INDIRECT($D$5),0),MATCH('CF AUX'!$I28,INDIRECT($D$7),0)),"")</f>
        <v/>
      </c>
      <c r="AB28" s="81" t="str">
        <f ca="1">IF(ISNUMBER($H28),INDEX(INDIRECT($D$4),MATCH('CF AUX'!AB$14,INDIRECT($D$5),0),MATCH('CF AUX'!$I28,INDIRECT($D$7),0)),"")</f>
        <v/>
      </c>
      <c r="AC28" s="81" t="str">
        <f ca="1">IF(ISNUMBER($H28),INDEX(INDIRECT($D$4),MATCH('CF AUX'!AC$14,INDIRECT($D$5),0),MATCH('CF AUX'!$I28,INDIRECT($D$7),0)),"")</f>
        <v/>
      </c>
      <c r="AD28" s="81" t="str">
        <f ca="1">IF(ISNUMBER($H28),INDEX(INDIRECT($D$4),MATCH('CF AUX'!AD$14,INDIRECT($D$5),0),MATCH('CF AUX'!$I28,INDIRECT($D$7),0)),"")</f>
        <v/>
      </c>
      <c r="AE28" s="81" t="str">
        <f ca="1">IF(ISNUMBER($H28),INDEX(INDIRECT($D$4),MATCH('CF AUX'!AE$14,INDIRECT($D$5),0),MATCH('CF AUX'!$I28,INDIRECT($D$7),0)),"")</f>
        <v/>
      </c>
      <c r="AF28" s="81" t="str">
        <f ca="1">IF(ISNUMBER($H28),INDEX(INDIRECT($D$4),MATCH('CF AUX'!AF$14,INDIRECT($D$5),0),MATCH('CF AUX'!$I28,INDIRECT($D$7),0)),"")</f>
        <v/>
      </c>
      <c r="AG28" s="81" t="str">
        <f ca="1">IF(ISNUMBER($H28),INDEX(INDIRECT($D$4),MATCH('CF AUX'!AG$14,INDIRECT($D$5),0),MATCH('CF AUX'!$I28,INDIRECT($D$7),0)),"")</f>
        <v/>
      </c>
      <c r="AH28" s="81" t="str">
        <f ca="1">IF(ISNUMBER($H28),INDEX(INDIRECT($D$4),MATCH('CF AUX'!AH$14,INDIRECT($D$5),0),MATCH('CF AUX'!$I28,INDIRECT($D$7),0)),"")</f>
        <v/>
      </c>
      <c r="AI28" s="81" t="str">
        <f ca="1">IF(ISNUMBER($H28),INDEX(INDIRECT($D$4),MATCH('CF AUX'!AI$14,INDIRECT($D$5),0),MATCH('CF AUX'!$I28,INDIRECT($D$7),0)),"")</f>
        <v/>
      </c>
      <c r="AJ28" s="81" t="str">
        <f ca="1">IF(ISNUMBER($H28),INDEX(INDIRECT($D$4),MATCH('CF AUX'!AJ$14,INDIRECT($D$5),0),MATCH('CF AUX'!$I28,INDIRECT($D$7),0)),"")</f>
        <v/>
      </c>
      <c r="AK28" s="81" t="str">
        <f ca="1">IF(ISNUMBER($H28),INDEX(INDIRECT($D$4),MATCH('CF AUX'!AK$14,INDIRECT($D$5),0),MATCH('CF AUX'!$I28,INDIRECT($D$7),0)),"")</f>
        <v/>
      </c>
      <c r="AL28" s="81" t="str">
        <f ca="1">IF(ISNUMBER($H28),INDEX(INDIRECT($D$4),MATCH('CF AUX'!AL$14,INDIRECT($D$5),0),MATCH('CF AUX'!$I28,INDIRECT($D$7),0)),"")</f>
        <v/>
      </c>
      <c r="AM28" s="81" t="str">
        <f ca="1">IF(ISNUMBER($H28),INDEX(INDIRECT($D$4),MATCH('CF AUX'!AM$14,INDIRECT($D$5),0),MATCH('CF AUX'!$I28,INDIRECT($D$7),0)),"")</f>
        <v/>
      </c>
      <c r="AN28" s="81" t="str">
        <f ca="1">IF(ISNUMBER($H28),INDEX(INDIRECT($D$4),MATCH('CF AUX'!AN$14,INDIRECT($D$5),0),MATCH('CF AUX'!$I28,INDIRECT($D$7),0)),"")</f>
        <v/>
      </c>
      <c r="AO28" s="81" t="str">
        <f ca="1">IF(ISNUMBER($H28),INDEX(INDIRECT($D$4),MATCH('CF AUX'!AO$14,INDIRECT($D$5),0),MATCH('CF AUX'!$I28,INDIRECT($D$7),0)),"")</f>
        <v/>
      </c>
      <c r="AP28" s="81" t="str">
        <f ca="1">IF(ISNUMBER($H28),INDEX(INDIRECT($D$4),MATCH('CF AUX'!AP$14,INDIRECT($D$5),0),MATCH('CF AUX'!$I28,INDIRECT($D$7),0)),"")</f>
        <v/>
      </c>
      <c r="AQ28" s="81" t="str">
        <f ca="1">IF(ISNUMBER($H28),INDEX(INDIRECT($D$4),MATCH('CF AUX'!AQ$14,INDIRECT($D$5),0),MATCH('CF AUX'!$I28,INDIRECT($D$7),0)),"")</f>
        <v/>
      </c>
      <c r="AR28" s="81" t="str">
        <f ca="1">IF(ISNUMBER($H28),INDEX(INDIRECT($D$4),MATCH('CF AUX'!AR$14,INDIRECT($D$5),0),MATCH('CF AUX'!$I28,INDIRECT($D$7),0)),"")</f>
        <v/>
      </c>
      <c r="AS28" s="81" t="str">
        <f ca="1">IF(ISNUMBER($H28),INDEX(INDIRECT($D$4),MATCH('CF AUX'!AS$14,INDIRECT($D$5),0),MATCH('CF AUX'!$I28,INDIRECT($D$7),0)),"")</f>
        <v/>
      </c>
      <c r="AT28" s="81" t="str">
        <f ca="1">IF(ISNUMBER($H28),INDEX(INDIRECT($D$4),MATCH('CF AUX'!AT$14,INDIRECT($D$5),0),MATCH('CF AUX'!$I28,INDIRECT($D$7),0)),"")</f>
        <v/>
      </c>
      <c r="AU28" s="81" t="str">
        <f ca="1">IF(ISNUMBER($H28),INDEX(INDIRECT($D$4),MATCH('CF AUX'!AU$14,INDIRECT($D$5),0),MATCH('CF AUX'!$I28,INDIRECT($D$7),0)),"")</f>
        <v/>
      </c>
      <c r="AV28" s="81" t="str">
        <f ca="1">IF(ISNUMBER($H28),INDEX(INDIRECT($D$4),MATCH('CF AUX'!AV$14,INDIRECT($D$5),0),MATCH('CF AUX'!$I28,INDIRECT($D$7),0)),"")</f>
        <v/>
      </c>
      <c r="AW28" s="81" t="str">
        <f ca="1">IF(ISNUMBER($H28),INDEX(INDIRECT($D$4),MATCH('CF AUX'!AW$14,INDIRECT($D$5),0),MATCH('CF AUX'!$I28,INDIRECT($D$7),0)),"")</f>
        <v/>
      </c>
      <c r="AX28" s="81" t="str">
        <f ca="1">IF(ISNUMBER($H28),INDEX(INDIRECT($D$4),MATCH('CF AUX'!AX$14,INDIRECT($D$5),0),MATCH('CF AUX'!$I28,INDIRECT($D$7),0)),"")</f>
        <v/>
      </c>
      <c r="AY28" s="81" t="str">
        <f ca="1">IF(ISNUMBER($H28),INDEX(INDIRECT($D$4),MATCH('CF AUX'!AY$14,INDIRECT($D$5),0),MATCH('CF AUX'!$I28,INDIRECT($D$7),0)),"")</f>
        <v/>
      </c>
      <c r="AZ28" s="81" t="str">
        <f ca="1">IF(ISNUMBER($H28),INDEX(INDIRECT($D$4),MATCH('CF AUX'!AZ$14,INDIRECT($D$5),0),MATCH('CF AUX'!$I28,INDIRECT($D$7),0)),"")</f>
        <v/>
      </c>
      <c r="BB28" s="96" t="str" cm="1">
        <f t="array" aca="1" ref="BB28" ca="1">IF(ISNUMBER($H28),MMULT(J28:AZ28,TRANSPOSE(INDIRECT($D$8&amp;$G$4&amp;B18&amp;":"&amp;$G$6&amp;B18))),"")</f>
        <v/>
      </c>
      <c r="BD28" s="59">
        <f t="shared" si="12"/>
        <v>14</v>
      </c>
      <c r="BE28" s="80" t="str" cm="1">
        <f t="array" aca="1" ref="BE28" ca="1">IFERROR(INDEX(INDIRECT($D$4),MATCH(INDIRECT(BE$5&amp;$BD28),INDIRECT($D$6),0),MATCH($I28,INDIRECT($D$7),0)),"")</f>
        <v/>
      </c>
      <c r="BF28" s="81" t="str" cm="1">
        <f t="array" aca="1" ref="BF28" ca="1">IFERROR(INDEX(INDIRECT($D$4),MATCH(INDIRECT(BF$5&amp;$BD28),INDIRECT($D$6),0),MATCH($I28,INDIRECT($D$7),0)),"")</f>
        <v/>
      </c>
      <c r="BG28" s="81" t="str" cm="1">
        <f t="array" aca="1" ref="BG28" ca="1">IFERROR(INDEX(INDIRECT($D$4),MATCH(INDIRECT(BG$5&amp;$BD28),INDIRECT($D$6),0),MATCH($I28,INDIRECT($D$7),0)),"")</f>
        <v/>
      </c>
      <c r="BH28" s="81" t="str" cm="1">
        <f t="array" aca="1" ref="BH28" ca="1">IFERROR(INDEX(INDIRECT($D$4),MATCH(INDIRECT(BH$5&amp;$BD28),INDIRECT($D$6),0),MATCH($I28,INDIRECT($D$7),0)),"")</f>
        <v/>
      </c>
      <c r="BI28" s="81" t="str" cm="1">
        <f t="array" aca="1" ref="BI28" ca="1">IFERROR(INDEX(INDIRECT($D$4),MATCH(INDIRECT(BI$5&amp;$BD28),INDIRECT($D$6),0),MATCH($I28,INDIRECT($D$7),0)),"")</f>
        <v/>
      </c>
      <c r="BJ28" s="81" t="str" cm="1">
        <f t="array" aca="1" ref="BJ28" ca="1">IFERROR(INDEX(INDIRECT($D$4),MATCH(INDIRECT(BJ$5&amp;$BD28),INDIRECT($D$6),0),MATCH($I28,INDIRECT($D$7),0)),"")</f>
        <v/>
      </c>
      <c r="BK28" s="81" t="str" cm="1">
        <f t="array" aca="1" ref="BK28" ca="1">IFERROR(INDEX(INDIRECT($D$4),MATCH(INDIRECT(BK$5&amp;$BD28),INDIRECT($D$6),0),MATCH($I28,INDIRECT($D$7),0)),"")</f>
        <v/>
      </c>
      <c r="BL28" s="81" t="str" cm="1">
        <f t="array" aca="1" ref="BL28" ca="1">IFERROR(INDEX(INDIRECT($D$4),MATCH(INDIRECT(BL$5&amp;$BD28),INDIRECT($D$6),0),MATCH($I28,INDIRECT($D$7),0)),"")</f>
        <v/>
      </c>
      <c r="BM28" s="81" t="str" cm="1">
        <f t="array" aca="1" ref="BM28" ca="1">IFERROR(INDEX(INDIRECT($D$4),MATCH(INDIRECT(BM$5&amp;$BD28),INDIRECT($D$6),0),MATCH($I28,INDIRECT($D$7),0)),"")</f>
        <v/>
      </c>
      <c r="BN28" s="81" t="str" cm="1">
        <f t="array" aca="1" ref="BN28" ca="1">IFERROR(INDEX(INDIRECT($D$4),MATCH(INDIRECT(BN$5&amp;$BD28),INDIRECT($D$6),0),MATCH($I28,INDIRECT($D$7),0)),"")</f>
        <v/>
      </c>
      <c r="BO28" s="81" t="str" cm="1">
        <f t="array" aca="1" ref="BO28" ca="1">IFERROR(INDEX(INDIRECT($D$4),MATCH(INDIRECT(BO$5&amp;$BD28),INDIRECT($D$6),0),MATCH($I28,INDIRECT($D$7),0)),"")</f>
        <v/>
      </c>
      <c r="BP28" s="81" t="str" cm="1">
        <f t="array" aca="1" ref="BP28" ca="1">IFERROR(INDEX(INDIRECT($D$4),MATCH(INDIRECT(BP$5&amp;$BD28),INDIRECT($D$6),0),MATCH($I28,INDIRECT($D$7),0)),"")</f>
        <v/>
      </c>
      <c r="BQ28" s="81" t="str" cm="1">
        <f t="array" aca="1" ref="BQ28" ca="1">IFERROR(INDEX(INDIRECT($D$4),MATCH(INDIRECT(BQ$5&amp;$BD28),INDIRECT($D$6),0),MATCH($I28,INDIRECT($D$7),0)),"")</f>
        <v/>
      </c>
      <c r="BR28" s="81" t="str" cm="1">
        <f t="array" aca="1" ref="BR28" ca="1">IFERROR(INDEX(INDIRECT($D$4),MATCH(INDIRECT(BR$5&amp;$BD28),INDIRECT($D$6),0),MATCH($I28,INDIRECT($D$7),0)),"")</f>
        <v/>
      </c>
      <c r="BS28" s="81" t="str" cm="1">
        <f t="array" aca="1" ref="BS28" ca="1">IFERROR(INDEX(INDIRECT($D$4),MATCH(INDIRECT(BS$5&amp;$BD28),INDIRECT($D$6),0),MATCH($I28,INDIRECT($D$7),0)),"")</f>
        <v/>
      </c>
      <c r="BT28" s="81" t="str" cm="1">
        <f t="array" aca="1" ref="BT28" ca="1">IFERROR(INDEX(INDIRECT($D$4),MATCH(INDIRECT(BT$5&amp;$BD28),INDIRECT($D$6),0),MATCH($I28,INDIRECT($D$7),0)),"")</f>
        <v/>
      </c>
      <c r="BU28" s="81" t="str" cm="1">
        <f t="array" aca="1" ref="BU28" ca="1">IFERROR(INDEX(INDIRECT($D$4),MATCH(INDIRECT(BU$5&amp;$BD28),INDIRECT($D$6),0),MATCH($I28,INDIRECT($D$7),0)),"")</f>
        <v/>
      </c>
      <c r="BV28" s="99" t="str" cm="1">
        <f t="array" aca="1" ref="BV28" ca="1">IFERROR(INDEX(INDIRECT($D$4),MATCH(INDIRECT(BV$5&amp;$BD28),INDIRECT($D$6),0),MATCH($I28,INDIRECT($D$7),0)),"")</f>
        <v/>
      </c>
      <c r="BX28" s="80"/>
      <c r="BY28" s="81"/>
      <c r="BZ28" s="81"/>
      <c r="CA28" s="81"/>
      <c r="CB28" s="81"/>
      <c r="CC28" s="81"/>
      <c r="CD28" s="81"/>
      <c r="CE28" s="81"/>
      <c r="CF28" s="81"/>
      <c r="CG28" s="81"/>
      <c r="CH28" s="81"/>
      <c r="CI28" s="81"/>
      <c r="CJ28" s="81"/>
      <c r="CK28" s="81"/>
      <c r="CL28" s="81"/>
      <c r="CM28" s="81"/>
      <c r="CN28" s="81"/>
      <c r="CO28" s="99"/>
      <c r="CQ28" s="113"/>
      <c r="CR28" s="59" t="str">
        <f t="shared" si="11"/>
        <v/>
      </c>
      <c r="CS28" s="60"/>
      <c r="CT28" s="123" t="str">
        <f t="shared" ca="1" si="9"/>
        <v/>
      </c>
      <c r="CU28" s="80" t="str">
        <f>IF(ISNUMBER($CS28),INDEX(IRF.New!$CS$7:$DJ$37,MATCH(B18+1,IRF.New!$B$7:$B$37,0),MATCH($CT28,IRF.New!$CS$5:$DJ$5,0)),"")</f>
        <v/>
      </c>
      <c r="CV28" s="81"/>
      <c r="CW28" s="81" t="str">
        <f t="shared" si="10"/>
        <v/>
      </c>
      <c r="CX28" s="81"/>
      <c r="CY28" s="81"/>
      <c r="CZ28" s="94"/>
      <c r="DA28" s="94" t="str">
        <f>IF(ISNUMBER(CS28),INDEX(IRF.New!$CS$2:$DJ$2,MATCH('CF AUX'!$CT28,IRF.New!$CS$5:$DJ$5,0)),"")</f>
        <v/>
      </c>
      <c r="DB28" s="72"/>
      <c r="DD28" s="132" t="str">
        <f>IF(ISNUMBER(CS28),INDEX(IRF.New!$D$7:$CO$37,MATCH('CF AUX'!C13,IRF.New!$C$7:$C$37,0),MATCH(CT28,IRF.New!$D$5:$CO$5,0)),"")</f>
        <v/>
      </c>
    </row>
    <row r="29" spans="1:108" x14ac:dyDescent="0.25">
      <c r="A29" s="60"/>
      <c r="B29" s="59" t="s">
        <v>268</v>
      </c>
      <c r="E29" s="60"/>
      <c r="F29" s="136" t="str">
        <f t="shared" si="13"/>
        <v/>
      </c>
      <c r="H29" s="65"/>
      <c r="I29" s="129" t="str">
        <f ca="1">IF(ISNUMBER(H29),INDEX(IRF.New!$CS$5:$DJ$5,MATCH('CF AUX'!H29,INDIRECT("IRF.New!$CS$"&amp;C15&amp;":$DJ$"&amp;C15),0)),"")</f>
        <v/>
      </c>
      <c r="J29" s="80" t="str">
        <f ca="1">IF(ISNUMBER($H29),INDEX(INDIRECT($D$4),MATCH('CF AUX'!J$14,INDIRECT($D$5),0),MATCH('CF AUX'!$I29,INDIRECT($D$7),0)),"")</f>
        <v/>
      </c>
      <c r="K29" s="81" t="str">
        <f ca="1">IF(ISNUMBER($H29),INDEX(INDIRECT($D$4),MATCH('CF AUX'!K$14,INDIRECT($D$5),0),MATCH('CF AUX'!$I29,INDIRECT($D$7),0)),"")</f>
        <v/>
      </c>
      <c r="L29" s="81" t="str">
        <f ca="1">IF(ISNUMBER($H29),INDEX(INDIRECT($D$4),MATCH('CF AUX'!L$14,INDIRECT($D$5),0),MATCH('CF AUX'!$I29,INDIRECT($D$7),0)),"")</f>
        <v/>
      </c>
      <c r="M29" s="81" t="str">
        <f ca="1">IF(ISNUMBER($H29),INDEX(INDIRECT($D$4),MATCH('CF AUX'!M$14,INDIRECT($D$5),0),MATCH('CF AUX'!$I29,INDIRECT($D$7),0)),"")</f>
        <v/>
      </c>
      <c r="N29" s="81" t="str">
        <f ca="1">IF(ISNUMBER($H29),INDEX(INDIRECT($D$4),MATCH('CF AUX'!N$14,INDIRECT($D$5),0),MATCH('CF AUX'!$I29,INDIRECT($D$7),0)),"")</f>
        <v/>
      </c>
      <c r="O29" s="81" t="str">
        <f ca="1">IF(ISNUMBER($H29),INDEX(INDIRECT($D$4),MATCH('CF AUX'!O$14,INDIRECT($D$5),0),MATCH('CF AUX'!$I29,INDIRECT($D$7),0)),"")</f>
        <v/>
      </c>
      <c r="P29" s="81" t="str">
        <f ca="1">IF(ISNUMBER($H29),INDEX(INDIRECT($D$4),MATCH('CF AUX'!P$14,INDIRECT($D$5),0),MATCH('CF AUX'!$I29,INDIRECT($D$7),0)),"")</f>
        <v/>
      </c>
      <c r="Q29" s="81" t="str">
        <f ca="1">IF(ISNUMBER($H29),INDEX(INDIRECT($D$4),MATCH('CF AUX'!Q$14,INDIRECT($D$5),0),MATCH('CF AUX'!$I29,INDIRECT($D$7),0)),"")</f>
        <v/>
      </c>
      <c r="R29" s="81" t="str">
        <f ca="1">IF(ISNUMBER($H29),INDEX(INDIRECT($D$4),MATCH('CF AUX'!R$14,INDIRECT($D$5),0),MATCH('CF AUX'!$I29,INDIRECT($D$7),0)),"")</f>
        <v/>
      </c>
      <c r="S29" s="81" t="str">
        <f ca="1">IF(ISNUMBER($H29),INDEX(INDIRECT($D$4),MATCH('CF AUX'!S$14,INDIRECT($D$5),0),MATCH('CF AUX'!$I29,INDIRECT($D$7),0)),"")</f>
        <v/>
      </c>
      <c r="T29" s="81" t="str">
        <f ca="1">IF(ISNUMBER($H29),INDEX(INDIRECT($D$4),MATCH('CF AUX'!T$14,INDIRECT($D$5),0),MATCH('CF AUX'!$I29,INDIRECT($D$7),0)),"")</f>
        <v/>
      </c>
      <c r="U29" s="81" t="str">
        <f ca="1">IF(ISNUMBER($H29),INDEX(INDIRECT($D$4),MATCH('CF AUX'!U$14,INDIRECT($D$5),0),MATCH('CF AUX'!$I29,INDIRECT($D$7),0)),"")</f>
        <v/>
      </c>
      <c r="V29" s="81" t="str">
        <f ca="1">IF(ISNUMBER($H29),INDEX(INDIRECT($D$4),MATCH('CF AUX'!V$14,INDIRECT($D$5),0),MATCH('CF AUX'!$I29,INDIRECT($D$7),0)),"")</f>
        <v/>
      </c>
      <c r="W29" s="81" t="str">
        <f ca="1">IF(ISNUMBER($H29),INDEX(INDIRECT($D$4),MATCH('CF AUX'!W$14,INDIRECT($D$5),0),MATCH('CF AUX'!$I29,INDIRECT($D$7),0)),"")</f>
        <v/>
      </c>
      <c r="X29" s="81" t="str">
        <f ca="1">IF(ISNUMBER($H29),INDEX(INDIRECT($D$4),MATCH('CF AUX'!X$14,INDIRECT($D$5),0),MATCH('CF AUX'!$I29,INDIRECT($D$7),0)),"")</f>
        <v/>
      </c>
      <c r="Y29" s="81" t="str">
        <f ca="1">IF(ISNUMBER($H29),INDEX(INDIRECT($D$4),MATCH('CF AUX'!Y$14,INDIRECT($D$5),0),MATCH('CF AUX'!$I29,INDIRECT($D$7),0)),"")</f>
        <v/>
      </c>
      <c r="Z29" s="81" t="str">
        <f ca="1">IF(ISNUMBER($H29),INDEX(INDIRECT($D$4),MATCH('CF AUX'!Z$14,INDIRECT($D$5),0),MATCH('CF AUX'!$I29,INDIRECT($D$7),0)),"")</f>
        <v/>
      </c>
      <c r="AA29" s="81" t="str">
        <f ca="1">IF(ISNUMBER($H29),INDEX(INDIRECT($D$4),MATCH('CF AUX'!AA$14,INDIRECT($D$5),0),MATCH('CF AUX'!$I29,INDIRECT($D$7),0)),"")</f>
        <v/>
      </c>
      <c r="AB29" s="81" t="str">
        <f ca="1">IF(ISNUMBER($H29),INDEX(INDIRECT($D$4),MATCH('CF AUX'!AB$14,INDIRECT($D$5),0),MATCH('CF AUX'!$I29,INDIRECT($D$7),0)),"")</f>
        <v/>
      </c>
      <c r="AC29" s="81" t="str">
        <f ca="1">IF(ISNUMBER($H29),INDEX(INDIRECT($D$4),MATCH('CF AUX'!AC$14,INDIRECT($D$5),0),MATCH('CF AUX'!$I29,INDIRECT($D$7),0)),"")</f>
        <v/>
      </c>
      <c r="AD29" s="81" t="str">
        <f ca="1">IF(ISNUMBER($H29),INDEX(INDIRECT($D$4),MATCH('CF AUX'!AD$14,INDIRECT($D$5),0),MATCH('CF AUX'!$I29,INDIRECT($D$7),0)),"")</f>
        <v/>
      </c>
      <c r="AE29" s="81" t="str">
        <f ca="1">IF(ISNUMBER($H29),INDEX(INDIRECT($D$4),MATCH('CF AUX'!AE$14,INDIRECT($D$5),0),MATCH('CF AUX'!$I29,INDIRECT($D$7),0)),"")</f>
        <v/>
      </c>
      <c r="AF29" s="81" t="str">
        <f ca="1">IF(ISNUMBER($H29),INDEX(INDIRECT($D$4),MATCH('CF AUX'!AF$14,INDIRECT($D$5),0),MATCH('CF AUX'!$I29,INDIRECT($D$7),0)),"")</f>
        <v/>
      </c>
      <c r="AG29" s="81" t="str">
        <f ca="1">IF(ISNUMBER($H29),INDEX(INDIRECT($D$4),MATCH('CF AUX'!AG$14,INDIRECT($D$5),0),MATCH('CF AUX'!$I29,INDIRECT($D$7),0)),"")</f>
        <v/>
      </c>
      <c r="AH29" s="81" t="str">
        <f ca="1">IF(ISNUMBER($H29),INDEX(INDIRECT($D$4),MATCH('CF AUX'!AH$14,INDIRECT($D$5),0),MATCH('CF AUX'!$I29,INDIRECT($D$7),0)),"")</f>
        <v/>
      </c>
      <c r="AI29" s="81" t="str">
        <f ca="1">IF(ISNUMBER($H29),INDEX(INDIRECT($D$4),MATCH('CF AUX'!AI$14,INDIRECT($D$5),0),MATCH('CF AUX'!$I29,INDIRECT($D$7),0)),"")</f>
        <v/>
      </c>
      <c r="AJ29" s="81" t="str">
        <f ca="1">IF(ISNUMBER($H29),INDEX(INDIRECT($D$4),MATCH('CF AUX'!AJ$14,INDIRECT($D$5),0),MATCH('CF AUX'!$I29,INDIRECT($D$7),0)),"")</f>
        <v/>
      </c>
      <c r="AK29" s="81" t="str">
        <f ca="1">IF(ISNUMBER($H29),INDEX(INDIRECT($D$4),MATCH('CF AUX'!AK$14,INDIRECT($D$5),0),MATCH('CF AUX'!$I29,INDIRECT($D$7),0)),"")</f>
        <v/>
      </c>
      <c r="AL29" s="81" t="str">
        <f ca="1">IF(ISNUMBER($H29),INDEX(INDIRECT($D$4),MATCH('CF AUX'!AL$14,INDIRECT($D$5),0),MATCH('CF AUX'!$I29,INDIRECT($D$7),0)),"")</f>
        <v/>
      </c>
      <c r="AM29" s="81" t="str">
        <f ca="1">IF(ISNUMBER($H29),INDEX(INDIRECT($D$4),MATCH('CF AUX'!AM$14,INDIRECT($D$5),0),MATCH('CF AUX'!$I29,INDIRECT($D$7),0)),"")</f>
        <v/>
      </c>
      <c r="AN29" s="81" t="str">
        <f ca="1">IF(ISNUMBER($H29),INDEX(INDIRECT($D$4),MATCH('CF AUX'!AN$14,INDIRECT($D$5),0),MATCH('CF AUX'!$I29,INDIRECT($D$7),0)),"")</f>
        <v/>
      </c>
      <c r="AO29" s="81" t="str">
        <f ca="1">IF(ISNUMBER($H29),INDEX(INDIRECT($D$4),MATCH('CF AUX'!AO$14,INDIRECT($D$5),0),MATCH('CF AUX'!$I29,INDIRECT($D$7),0)),"")</f>
        <v/>
      </c>
      <c r="AP29" s="81" t="str">
        <f ca="1">IF(ISNUMBER($H29),INDEX(INDIRECT($D$4),MATCH('CF AUX'!AP$14,INDIRECT($D$5),0),MATCH('CF AUX'!$I29,INDIRECT($D$7),0)),"")</f>
        <v/>
      </c>
      <c r="AQ29" s="81" t="str">
        <f ca="1">IF(ISNUMBER($H29),INDEX(INDIRECT($D$4),MATCH('CF AUX'!AQ$14,INDIRECT($D$5),0),MATCH('CF AUX'!$I29,INDIRECT($D$7),0)),"")</f>
        <v/>
      </c>
      <c r="AR29" s="81" t="str">
        <f ca="1">IF(ISNUMBER($H29),INDEX(INDIRECT($D$4),MATCH('CF AUX'!AR$14,INDIRECT($D$5),0),MATCH('CF AUX'!$I29,INDIRECT($D$7),0)),"")</f>
        <v/>
      </c>
      <c r="AS29" s="81" t="str">
        <f ca="1">IF(ISNUMBER($H29),INDEX(INDIRECT($D$4),MATCH('CF AUX'!AS$14,INDIRECT($D$5),0),MATCH('CF AUX'!$I29,INDIRECT($D$7),0)),"")</f>
        <v/>
      </c>
      <c r="AT29" s="81" t="str">
        <f ca="1">IF(ISNUMBER($H29),INDEX(INDIRECT($D$4),MATCH('CF AUX'!AT$14,INDIRECT($D$5),0),MATCH('CF AUX'!$I29,INDIRECT($D$7),0)),"")</f>
        <v/>
      </c>
      <c r="AU29" s="81" t="str">
        <f ca="1">IF(ISNUMBER($H29),INDEX(INDIRECT($D$4),MATCH('CF AUX'!AU$14,INDIRECT($D$5),0),MATCH('CF AUX'!$I29,INDIRECT($D$7),0)),"")</f>
        <v/>
      </c>
      <c r="AV29" s="81" t="str">
        <f ca="1">IF(ISNUMBER($H29),INDEX(INDIRECT($D$4),MATCH('CF AUX'!AV$14,INDIRECT($D$5),0),MATCH('CF AUX'!$I29,INDIRECT($D$7),0)),"")</f>
        <v/>
      </c>
      <c r="AW29" s="81" t="str">
        <f ca="1">IF(ISNUMBER($H29),INDEX(INDIRECT($D$4),MATCH('CF AUX'!AW$14,INDIRECT($D$5),0),MATCH('CF AUX'!$I29,INDIRECT($D$7),0)),"")</f>
        <v/>
      </c>
      <c r="AX29" s="81" t="str">
        <f ca="1">IF(ISNUMBER($H29),INDEX(INDIRECT($D$4),MATCH('CF AUX'!AX$14,INDIRECT($D$5),0),MATCH('CF AUX'!$I29,INDIRECT($D$7),0)),"")</f>
        <v/>
      </c>
      <c r="AY29" s="81" t="str">
        <f ca="1">IF(ISNUMBER($H29),INDEX(INDIRECT($D$4),MATCH('CF AUX'!AY$14,INDIRECT($D$5),0),MATCH('CF AUX'!$I29,INDIRECT($D$7),0)),"")</f>
        <v/>
      </c>
      <c r="AZ29" s="81" t="str">
        <f ca="1">IF(ISNUMBER($H29),INDEX(INDIRECT($D$4),MATCH('CF AUX'!AZ$14,INDIRECT($D$5),0),MATCH('CF AUX'!$I29,INDIRECT($D$7),0)),"")</f>
        <v/>
      </c>
      <c r="BB29" s="96" t="str" cm="1">
        <f t="array" aca="1" ref="BB29" ca="1">IF(ISNUMBER($H29),MMULT(J29:AZ29,TRANSPOSE(INDIRECT($D$8&amp;$G$4&amp;B18&amp;":"&amp;$G$6&amp;B18))),"")</f>
        <v/>
      </c>
      <c r="BD29" s="59">
        <f t="shared" si="12"/>
        <v>14</v>
      </c>
      <c r="BE29" s="80" t="str" cm="1">
        <f t="array" aca="1" ref="BE29" ca="1">IFERROR(INDEX(INDIRECT($D$4),MATCH(INDIRECT(BE$5&amp;$BD29),INDIRECT($D$6),0),MATCH($I29,INDIRECT($D$7),0)),"")</f>
        <v/>
      </c>
      <c r="BF29" s="81" t="str" cm="1">
        <f t="array" aca="1" ref="BF29" ca="1">IFERROR(INDEX(INDIRECT($D$4),MATCH(INDIRECT(BF$5&amp;$BD29),INDIRECT($D$6),0),MATCH($I29,INDIRECT($D$7),0)),"")</f>
        <v/>
      </c>
      <c r="BG29" s="81" t="str" cm="1">
        <f t="array" aca="1" ref="BG29" ca="1">IFERROR(INDEX(INDIRECT($D$4),MATCH(INDIRECT(BG$5&amp;$BD29),INDIRECT($D$6),0),MATCH($I29,INDIRECT($D$7),0)),"")</f>
        <v/>
      </c>
      <c r="BH29" s="81" t="str" cm="1">
        <f t="array" aca="1" ref="BH29" ca="1">IFERROR(INDEX(INDIRECT($D$4),MATCH(INDIRECT(BH$5&amp;$BD29),INDIRECT($D$6),0),MATCH($I29,INDIRECT($D$7),0)),"")</f>
        <v/>
      </c>
      <c r="BI29" s="81" t="str" cm="1">
        <f t="array" aca="1" ref="BI29" ca="1">IFERROR(INDEX(INDIRECT($D$4),MATCH(INDIRECT(BI$5&amp;$BD29),INDIRECT($D$6),0),MATCH($I29,INDIRECT($D$7),0)),"")</f>
        <v/>
      </c>
      <c r="BJ29" s="81" t="str" cm="1">
        <f t="array" aca="1" ref="BJ29" ca="1">IFERROR(INDEX(INDIRECT($D$4),MATCH(INDIRECT(BJ$5&amp;$BD29),INDIRECT($D$6),0),MATCH($I29,INDIRECT($D$7),0)),"")</f>
        <v/>
      </c>
      <c r="BK29" s="81" t="str" cm="1">
        <f t="array" aca="1" ref="BK29" ca="1">IFERROR(INDEX(INDIRECT($D$4),MATCH(INDIRECT(BK$5&amp;$BD29),INDIRECT($D$6),0),MATCH($I29,INDIRECT($D$7),0)),"")</f>
        <v/>
      </c>
      <c r="BL29" s="81" t="str" cm="1">
        <f t="array" aca="1" ref="BL29" ca="1">IFERROR(INDEX(INDIRECT($D$4),MATCH(INDIRECT(BL$5&amp;$BD29),INDIRECT($D$6),0),MATCH($I29,INDIRECT($D$7),0)),"")</f>
        <v/>
      </c>
      <c r="BM29" s="81" t="str" cm="1">
        <f t="array" aca="1" ref="BM29" ca="1">IFERROR(INDEX(INDIRECT($D$4),MATCH(INDIRECT(BM$5&amp;$BD29),INDIRECT($D$6),0),MATCH($I29,INDIRECT($D$7),0)),"")</f>
        <v/>
      </c>
      <c r="BN29" s="81" t="str" cm="1">
        <f t="array" aca="1" ref="BN29" ca="1">IFERROR(INDEX(INDIRECT($D$4),MATCH(INDIRECT(BN$5&amp;$BD29),INDIRECT($D$6),0),MATCH($I29,INDIRECT($D$7),0)),"")</f>
        <v/>
      </c>
      <c r="BO29" s="81" t="str" cm="1">
        <f t="array" aca="1" ref="BO29" ca="1">IFERROR(INDEX(INDIRECT($D$4),MATCH(INDIRECT(BO$5&amp;$BD29),INDIRECT($D$6),0),MATCH($I29,INDIRECT($D$7),0)),"")</f>
        <v/>
      </c>
      <c r="BP29" s="81" t="str" cm="1">
        <f t="array" aca="1" ref="BP29" ca="1">IFERROR(INDEX(INDIRECT($D$4),MATCH(INDIRECT(BP$5&amp;$BD29),INDIRECT($D$6),0),MATCH($I29,INDIRECT($D$7),0)),"")</f>
        <v/>
      </c>
      <c r="BQ29" s="81" t="str" cm="1">
        <f t="array" aca="1" ref="BQ29" ca="1">IFERROR(INDEX(INDIRECT($D$4),MATCH(INDIRECT(BQ$5&amp;$BD29),INDIRECT($D$6),0),MATCH($I29,INDIRECT($D$7),0)),"")</f>
        <v/>
      </c>
      <c r="BR29" s="81" t="str" cm="1">
        <f t="array" aca="1" ref="BR29" ca="1">IFERROR(INDEX(INDIRECT($D$4),MATCH(INDIRECT(BR$5&amp;$BD29),INDIRECT($D$6),0),MATCH($I29,INDIRECT($D$7),0)),"")</f>
        <v/>
      </c>
      <c r="BS29" s="81" t="str" cm="1">
        <f t="array" aca="1" ref="BS29" ca="1">IFERROR(INDEX(INDIRECT($D$4),MATCH(INDIRECT(BS$5&amp;$BD29),INDIRECT($D$6),0),MATCH($I29,INDIRECT($D$7),0)),"")</f>
        <v/>
      </c>
      <c r="BT29" s="81" t="str" cm="1">
        <f t="array" aca="1" ref="BT29" ca="1">IFERROR(INDEX(INDIRECT($D$4),MATCH(INDIRECT(BT$5&amp;$BD29),INDIRECT($D$6),0),MATCH($I29,INDIRECT($D$7),0)),"")</f>
        <v/>
      </c>
      <c r="BU29" s="81" t="str" cm="1">
        <f t="array" aca="1" ref="BU29" ca="1">IFERROR(INDEX(INDIRECT($D$4),MATCH(INDIRECT(BU$5&amp;$BD29),INDIRECT($D$6),0),MATCH($I29,INDIRECT($D$7),0)),"")</f>
        <v/>
      </c>
      <c r="BV29" s="99" t="str" cm="1">
        <f t="array" aca="1" ref="BV29" ca="1">IFERROR(INDEX(INDIRECT($D$4),MATCH(INDIRECT(BV$5&amp;$BD29),INDIRECT($D$6),0),MATCH($I29,INDIRECT($D$7),0)),"")</f>
        <v/>
      </c>
      <c r="BX29" s="80"/>
      <c r="BY29" s="81"/>
      <c r="BZ29" s="81"/>
      <c r="CA29" s="81"/>
      <c r="CB29" s="81"/>
      <c r="CC29" s="81"/>
      <c r="CD29" s="81"/>
      <c r="CE29" s="81"/>
      <c r="CF29" s="81"/>
      <c r="CG29" s="81"/>
      <c r="CH29" s="81"/>
      <c r="CI29" s="81"/>
      <c r="CJ29" s="81"/>
      <c r="CK29" s="81"/>
      <c r="CL29" s="81"/>
      <c r="CM29" s="81"/>
      <c r="CN29" s="81"/>
      <c r="CO29" s="99"/>
      <c r="CQ29" s="113"/>
      <c r="CR29" s="59" t="str">
        <f t="shared" si="11"/>
        <v/>
      </c>
      <c r="CS29" s="60"/>
      <c r="CT29" s="123" t="str">
        <f t="shared" ca="1" si="9"/>
        <v/>
      </c>
      <c r="CU29" s="80" t="str">
        <f>IF(ISNUMBER($CS29),INDEX(IRF.New!$CS$7:$DJ$37,MATCH(B18+1,IRF.New!$B$7:$B$37,0),MATCH($CT29,IRF.New!$CS$5:$DJ$5,0)),"")</f>
        <v/>
      </c>
      <c r="CV29" s="81"/>
      <c r="CW29" s="81" t="str">
        <f t="shared" si="10"/>
        <v/>
      </c>
      <c r="CX29" s="81"/>
      <c r="CY29" s="81"/>
      <c r="CZ29" s="94"/>
      <c r="DA29" s="94" t="str">
        <f>IF(ISNUMBER(CS29),INDEX(IRF.New!$CS$2:$DJ$2,MATCH('CF AUX'!$CT29,IRF.New!$CS$5:$DJ$5,0)),"")</f>
        <v/>
      </c>
      <c r="DB29" s="72"/>
      <c r="DD29" s="132" t="str">
        <f>IF(ISNUMBER(CS29),INDEX(IRF.New!$D$7:$CO$37,MATCH('CF AUX'!C13,IRF.New!$C$7:$C$37,0),MATCH(CT29,IRF.New!$D$5:$CO$5,0)),"")</f>
        <v/>
      </c>
    </row>
    <row r="30" spans="1:108" x14ac:dyDescent="0.25">
      <c r="A30" s="60"/>
      <c r="B30" s="69"/>
      <c r="C30" s="63" t="s">
        <v>235</v>
      </c>
      <c r="D30" s="85" t="s">
        <v>236</v>
      </c>
      <c r="E30" s="60"/>
      <c r="F30" s="136" t="str">
        <f t="shared" si="13"/>
        <v/>
      </c>
      <c r="H30" s="65"/>
      <c r="I30" s="129" t="str">
        <f ca="1">IF(ISNUMBER(H30),INDEX(IRF.New!$CS$5:$DJ$5,MATCH('CF AUX'!H30,INDIRECT("IRF.New!$CS$"&amp;C15&amp;":$DJ$"&amp;C15),0)),"")</f>
        <v/>
      </c>
      <c r="J30" s="80" t="str">
        <f ca="1">IF(ISNUMBER($H30),INDEX(INDIRECT($D$4),MATCH('CF AUX'!J$14,INDIRECT($D$5),0),MATCH('CF AUX'!$I30,INDIRECT($D$7),0)),"")</f>
        <v/>
      </c>
      <c r="K30" s="81" t="str">
        <f ca="1">IF(ISNUMBER($H30),INDEX(INDIRECT($D$4),MATCH('CF AUX'!K$14,INDIRECT($D$5),0),MATCH('CF AUX'!$I30,INDIRECT($D$7),0)),"")</f>
        <v/>
      </c>
      <c r="L30" s="81" t="str">
        <f ca="1">IF(ISNUMBER($H30),INDEX(INDIRECT($D$4),MATCH('CF AUX'!L$14,INDIRECT($D$5),0),MATCH('CF AUX'!$I30,INDIRECT($D$7),0)),"")</f>
        <v/>
      </c>
      <c r="M30" s="81" t="str">
        <f ca="1">IF(ISNUMBER($H30),INDEX(INDIRECT($D$4),MATCH('CF AUX'!M$14,INDIRECT($D$5),0),MATCH('CF AUX'!$I30,INDIRECT($D$7),0)),"")</f>
        <v/>
      </c>
      <c r="N30" s="81" t="str">
        <f ca="1">IF(ISNUMBER($H30),INDEX(INDIRECT($D$4),MATCH('CF AUX'!N$14,INDIRECT($D$5),0),MATCH('CF AUX'!$I30,INDIRECT($D$7),0)),"")</f>
        <v/>
      </c>
      <c r="O30" s="81" t="str">
        <f ca="1">IF(ISNUMBER($H30),INDEX(INDIRECT($D$4),MATCH('CF AUX'!O$14,INDIRECT($D$5),0),MATCH('CF AUX'!$I30,INDIRECT($D$7),0)),"")</f>
        <v/>
      </c>
      <c r="P30" s="81" t="str">
        <f ca="1">IF(ISNUMBER($H30),INDEX(INDIRECT($D$4),MATCH('CF AUX'!P$14,INDIRECT($D$5),0),MATCH('CF AUX'!$I30,INDIRECT($D$7),0)),"")</f>
        <v/>
      </c>
      <c r="Q30" s="81" t="str">
        <f ca="1">IF(ISNUMBER($H30),INDEX(INDIRECT($D$4),MATCH('CF AUX'!Q$14,INDIRECT($D$5),0),MATCH('CF AUX'!$I30,INDIRECT($D$7),0)),"")</f>
        <v/>
      </c>
      <c r="R30" s="81" t="str">
        <f ca="1">IF(ISNUMBER($H30),INDEX(INDIRECT($D$4),MATCH('CF AUX'!R$14,INDIRECT($D$5),0),MATCH('CF AUX'!$I30,INDIRECT($D$7),0)),"")</f>
        <v/>
      </c>
      <c r="S30" s="81" t="str">
        <f ca="1">IF(ISNUMBER($H30),INDEX(INDIRECT($D$4),MATCH('CF AUX'!S$14,INDIRECT($D$5),0),MATCH('CF AUX'!$I30,INDIRECT($D$7),0)),"")</f>
        <v/>
      </c>
      <c r="T30" s="81" t="str">
        <f ca="1">IF(ISNUMBER($H30),INDEX(INDIRECT($D$4),MATCH('CF AUX'!T$14,INDIRECT($D$5),0),MATCH('CF AUX'!$I30,INDIRECT($D$7),0)),"")</f>
        <v/>
      </c>
      <c r="U30" s="81" t="str">
        <f ca="1">IF(ISNUMBER($H30),INDEX(INDIRECT($D$4),MATCH('CF AUX'!U$14,INDIRECT($D$5),0),MATCH('CF AUX'!$I30,INDIRECT($D$7),0)),"")</f>
        <v/>
      </c>
      <c r="V30" s="81" t="str">
        <f ca="1">IF(ISNUMBER($H30),INDEX(INDIRECT($D$4),MATCH('CF AUX'!V$14,INDIRECT($D$5),0),MATCH('CF AUX'!$I30,INDIRECT($D$7),0)),"")</f>
        <v/>
      </c>
      <c r="W30" s="81" t="str">
        <f ca="1">IF(ISNUMBER($H30),INDEX(INDIRECT($D$4),MATCH('CF AUX'!W$14,INDIRECT($D$5),0),MATCH('CF AUX'!$I30,INDIRECT($D$7),0)),"")</f>
        <v/>
      </c>
      <c r="X30" s="81" t="str">
        <f ca="1">IF(ISNUMBER($H30),INDEX(INDIRECT($D$4),MATCH('CF AUX'!X$14,INDIRECT($D$5),0),MATCH('CF AUX'!$I30,INDIRECT($D$7),0)),"")</f>
        <v/>
      </c>
      <c r="Y30" s="81" t="str">
        <f ca="1">IF(ISNUMBER($H30),INDEX(INDIRECT($D$4),MATCH('CF AUX'!Y$14,INDIRECT($D$5),0),MATCH('CF AUX'!$I30,INDIRECT($D$7),0)),"")</f>
        <v/>
      </c>
      <c r="Z30" s="81" t="str">
        <f ca="1">IF(ISNUMBER($H30),INDEX(INDIRECT($D$4),MATCH('CF AUX'!Z$14,INDIRECT($D$5),0),MATCH('CF AUX'!$I30,INDIRECT($D$7),0)),"")</f>
        <v/>
      </c>
      <c r="AA30" s="81" t="str">
        <f ca="1">IF(ISNUMBER($H30),INDEX(INDIRECT($D$4),MATCH('CF AUX'!AA$14,INDIRECT($D$5),0),MATCH('CF AUX'!$I30,INDIRECT($D$7),0)),"")</f>
        <v/>
      </c>
      <c r="AB30" s="81" t="str">
        <f ca="1">IF(ISNUMBER($H30),INDEX(INDIRECT($D$4),MATCH('CF AUX'!AB$14,INDIRECT($D$5),0),MATCH('CF AUX'!$I30,INDIRECT($D$7),0)),"")</f>
        <v/>
      </c>
      <c r="AC30" s="81" t="str">
        <f ca="1">IF(ISNUMBER($H30),INDEX(INDIRECT($D$4),MATCH('CF AUX'!AC$14,INDIRECT($D$5),0),MATCH('CF AUX'!$I30,INDIRECT($D$7),0)),"")</f>
        <v/>
      </c>
      <c r="AD30" s="81" t="str">
        <f ca="1">IF(ISNUMBER($H30),INDEX(INDIRECT($D$4),MATCH('CF AUX'!AD$14,INDIRECT($D$5),0),MATCH('CF AUX'!$I30,INDIRECT($D$7),0)),"")</f>
        <v/>
      </c>
      <c r="AE30" s="81" t="str">
        <f ca="1">IF(ISNUMBER($H30),INDEX(INDIRECT($D$4),MATCH('CF AUX'!AE$14,INDIRECT($D$5),0),MATCH('CF AUX'!$I30,INDIRECT($D$7),0)),"")</f>
        <v/>
      </c>
      <c r="AF30" s="81" t="str">
        <f ca="1">IF(ISNUMBER($H30),INDEX(INDIRECT($D$4),MATCH('CF AUX'!AF$14,INDIRECT($D$5),0),MATCH('CF AUX'!$I30,INDIRECT($D$7),0)),"")</f>
        <v/>
      </c>
      <c r="AG30" s="81" t="str">
        <f ca="1">IF(ISNUMBER($H30),INDEX(INDIRECT($D$4),MATCH('CF AUX'!AG$14,INDIRECT($D$5),0),MATCH('CF AUX'!$I30,INDIRECT($D$7),0)),"")</f>
        <v/>
      </c>
      <c r="AH30" s="81" t="str">
        <f ca="1">IF(ISNUMBER($H30),INDEX(INDIRECT($D$4),MATCH('CF AUX'!AH$14,INDIRECT($D$5),0),MATCH('CF AUX'!$I30,INDIRECT($D$7),0)),"")</f>
        <v/>
      </c>
      <c r="AI30" s="81" t="str">
        <f ca="1">IF(ISNUMBER($H30),INDEX(INDIRECT($D$4),MATCH('CF AUX'!AI$14,INDIRECT($D$5),0),MATCH('CF AUX'!$I30,INDIRECT($D$7),0)),"")</f>
        <v/>
      </c>
      <c r="AJ30" s="81" t="str">
        <f ca="1">IF(ISNUMBER($H30),INDEX(INDIRECT($D$4),MATCH('CF AUX'!AJ$14,INDIRECT($D$5),0),MATCH('CF AUX'!$I30,INDIRECT($D$7),0)),"")</f>
        <v/>
      </c>
      <c r="AK30" s="81" t="str">
        <f ca="1">IF(ISNUMBER($H30),INDEX(INDIRECT($D$4),MATCH('CF AUX'!AK$14,INDIRECT($D$5),0),MATCH('CF AUX'!$I30,INDIRECT($D$7),0)),"")</f>
        <v/>
      </c>
      <c r="AL30" s="81" t="str">
        <f ca="1">IF(ISNUMBER($H30),INDEX(INDIRECT($D$4),MATCH('CF AUX'!AL$14,INDIRECT($D$5),0),MATCH('CF AUX'!$I30,INDIRECT($D$7),0)),"")</f>
        <v/>
      </c>
      <c r="AM30" s="81" t="str">
        <f ca="1">IF(ISNUMBER($H30),INDEX(INDIRECT($D$4),MATCH('CF AUX'!AM$14,INDIRECT($D$5),0),MATCH('CF AUX'!$I30,INDIRECT($D$7),0)),"")</f>
        <v/>
      </c>
      <c r="AN30" s="81" t="str">
        <f ca="1">IF(ISNUMBER($H30),INDEX(INDIRECT($D$4),MATCH('CF AUX'!AN$14,INDIRECT($D$5),0),MATCH('CF AUX'!$I30,INDIRECT($D$7),0)),"")</f>
        <v/>
      </c>
      <c r="AO30" s="81" t="str">
        <f ca="1">IF(ISNUMBER($H30),INDEX(INDIRECT($D$4),MATCH('CF AUX'!AO$14,INDIRECT($D$5),0),MATCH('CF AUX'!$I30,INDIRECT($D$7),0)),"")</f>
        <v/>
      </c>
      <c r="AP30" s="81" t="str">
        <f ca="1">IF(ISNUMBER($H30),INDEX(INDIRECT($D$4),MATCH('CF AUX'!AP$14,INDIRECT($D$5),0),MATCH('CF AUX'!$I30,INDIRECT($D$7),0)),"")</f>
        <v/>
      </c>
      <c r="AQ30" s="81" t="str">
        <f ca="1">IF(ISNUMBER($H30),INDEX(INDIRECT($D$4),MATCH('CF AUX'!AQ$14,INDIRECT($D$5),0),MATCH('CF AUX'!$I30,INDIRECT($D$7),0)),"")</f>
        <v/>
      </c>
      <c r="AR30" s="81" t="str">
        <f ca="1">IF(ISNUMBER($H30),INDEX(INDIRECT($D$4),MATCH('CF AUX'!AR$14,INDIRECT($D$5),0),MATCH('CF AUX'!$I30,INDIRECT($D$7),0)),"")</f>
        <v/>
      </c>
      <c r="AS30" s="81" t="str">
        <f ca="1">IF(ISNUMBER($H30),INDEX(INDIRECT($D$4),MATCH('CF AUX'!AS$14,INDIRECT($D$5),0),MATCH('CF AUX'!$I30,INDIRECT($D$7),0)),"")</f>
        <v/>
      </c>
      <c r="AT30" s="81" t="str">
        <f ca="1">IF(ISNUMBER($H30),INDEX(INDIRECT($D$4),MATCH('CF AUX'!AT$14,INDIRECT($D$5),0),MATCH('CF AUX'!$I30,INDIRECT($D$7),0)),"")</f>
        <v/>
      </c>
      <c r="AU30" s="81" t="str">
        <f ca="1">IF(ISNUMBER($H30),INDEX(INDIRECT($D$4),MATCH('CF AUX'!AU$14,INDIRECT($D$5),0),MATCH('CF AUX'!$I30,INDIRECT($D$7),0)),"")</f>
        <v/>
      </c>
      <c r="AV30" s="81" t="str">
        <f ca="1">IF(ISNUMBER($H30),INDEX(INDIRECT($D$4),MATCH('CF AUX'!AV$14,INDIRECT($D$5),0),MATCH('CF AUX'!$I30,INDIRECT($D$7),0)),"")</f>
        <v/>
      </c>
      <c r="AW30" s="81" t="str">
        <f ca="1">IF(ISNUMBER($H30),INDEX(INDIRECT($D$4),MATCH('CF AUX'!AW$14,INDIRECT($D$5),0),MATCH('CF AUX'!$I30,INDIRECT($D$7),0)),"")</f>
        <v/>
      </c>
      <c r="AX30" s="81" t="str">
        <f ca="1">IF(ISNUMBER($H30),INDEX(INDIRECT($D$4),MATCH('CF AUX'!AX$14,INDIRECT($D$5),0),MATCH('CF AUX'!$I30,INDIRECT($D$7),0)),"")</f>
        <v/>
      </c>
      <c r="AY30" s="81" t="str">
        <f ca="1">IF(ISNUMBER($H30),INDEX(INDIRECT($D$4),MATCH('CF AUX'!AY$14,INDIRECT($D$5),0),MATCH('CF AUX'!$I30,INDIRECT($D$7),0)),"")</f>
        <v/>
      </c>
      <c r="AZ30" s="81" t="str">
        <f ca="1">IF(ISNUMBER($H30),INDEX(INDIRECT($D$4),MATCH('CF AUX'!AZ$14,INDIRECT($D$5),0),MATCH('CF AUX'!$I30,INDIRECT($D$7),0)),"")</f>
        <v/>
      </c>
      <c r="BB30" s="96" t="str" cm="1">
        <f t="array" aca="1" ref="BB30" ca="1">IF(ISNUMBER($H30),MMULT(J30:AZ30,TRANSPOSE(INDIRECT($D$8&amp;$G$4&amp;B18&amp;":"&amp;$G$6&amp;B18))),"")</f>
        <v/>
      </c>
      <c r="BD30" s="59">
        <f t="shared" si="12"/>
        <v>14</v>
      </c>
      <c r="BE30" s="80" t="str" cm="1">
        <f t="array" aca="1" ref="BE30" ca="1">IFERROR(INDEX(INDIRECT($D$4),MATCH(INDIRECT(BE$5&amp;$BD30),INDIRECT($D$6),0),MATCH($I30,INDIRECT($D$7),0)),"")</f>
        <v/>
      </c>
      <c r="BF30" s="81" t="str" cm="1">
        <f t="array" aca="1" ref="BF30" ca="1">IFERROR(INDEX(INDIRECT($D$4),MATCH(INDIRECT(BF$5&amp;$BD30),INDIRECT($D$6),0),MATCH($I30,INDIRECT($D$7),0)),"")</f>
        <v/>
      </c>
      <c r="BG30" s="81" t="str" cm="1">
        <f t="array" aca="1" ref="BG30" ca="1">IFERROR(INDEX(INDIRECT($D$4),MATCH(INDIRECT(BG$5&amp;$BD30),INDIRECT($D$6),0),MATCH($I30,INDIRECT($D$7),0)),"")</f>
        <v/>
      </c>
      <c r="BH30" s="81" t="str" cm="1">
        <f t="array" aca="1" ref="BH30" ca="1">IFERROR(INDEX(INDIRECT($D$4),MATCH(INDIRECT(BH$5&amp;$BD30),INDIRECT($D$6),0),MATCH($I30,INDIRECT($D$7),0)),"")</f>
        <v/>
      </c>
      <c r="BI30" s="81" t="str" cm="1">
        <f t="array" aca="1" ref="BI30" ca="1">IFERROR(INDEX(INDIRECT($D$4),MATCH(INDIRECT(BI$5&amp;$BD30),INDIRECT($D$6),0),MATCH($I30,INDIRECT($D$7),0)),"")</f>
        <v/>
      </c>
      <c r="BJ30" s="81" t="str" cm="1">
        <f t="array" aca="1" ref="BJ30" ca="1">IFERROR(INDEX(INDIRECT($D$4),MATCH(INDIRECT(BJ$5&amp;$BD30),INDIRECT($D$6),0),MATCH($I30,INDIRECT($D$7),0)),"")</f>
        <v/>
      </c>
      <c r="BK30" s="81" t="str" cm="1">
        <f t="array" aca="1" ref="BK30" ca="1">IFERROR(INDEX(INDIRECT($D$4),MATCH(INDIRECT(BK$5&amp;$BD30),INDIRECT($D$6),0),MATCH($I30,INDIRECT($D$7),0)),"")</f>
        <v/>
      </c>
      <c r="BL30" s="81" t="str" cm="1">
        <f t="array" aca="1" ref="BL30" ca="1">IFERROR(INDEX(INDIRECT($D$4),MATCH(INDIRECT(BL$5&amp;$BD30),INDIRECT($D$6),0),MATCH($I30,INDIRECT($D$7),0)),"")</f>
        <v/>
      </c>
      <c r="BM30" s="81" t="str" cm="1">
        <f t="array" aca="1" ref="BM30" ca="1">IFERROR(INDEX(INDIRECT($D$4),MATCH(INDIRECT(BM$5&amp;$BD30),INDIRECT($D$6),0),MATCH($I30,INDIRECT($D$7),0)),"")</f>
        <v/>
      </c>
      <c r="BN30" s="81" t="str" cm="1">
        <f t="array" aca="1" ref="BN30" ca="1">IFERROR(INDEX(INDIRECT($D$4),MATCH(INDIRECT(BN$5&amp;$BD30),INDIRECT($D$6),0),MATCH($I30,INDIRECT($D$7),0)),"")</f>
        <v/>
      </c>
      <c r="BO30" s="81" t="str" cm="1">
        <f t="array" aca="1" ref="BO30" ca="1">IFERROR(INDEX(INDIRECT($D$4),MATCH(INDIRECT(BO$5&amp;$BD30),INDIRECT($D$6),0),MATCH($I30,INDIRECT($D$7),0)),"")</f>
        <v/>
      </c>
      <c r="BP30" s="81" t="str" cm="1">
        <f t="array" aca="1" ref="BP30" ca="1">IFERROR(INDEX(INDIRECT($D$4),MATCH(INDIRECT(BP$5&amp;$BD30),INDIRECT($D$6),0),MATCH($I30,INDIRECT($D$7),0)),"")</f>
        <v/>
      </c>
      <c r="BQ30" s="81" t="str" cm="1">
        <f t="array" aca="1" ref="BQ30" ca="1">IFERROR(INDEX(INDIRECT($D$4),MATCH(INDIRECT(BQ$5&amp;$BD30),INDIRECT($D$6),0),MATCH($I30,INDIRECT($D$7),0)),"")</f>
        <v/>
      </c>
      <c r="BR30" s="81" t="str" cm="1">
        <f t="array" aca="1" ref="BR30" ca="1">IFERROR(INDEX(INDIRECT($D$4),MATCH(INDIRECT(BR$5&amp;$BD30),INDIRECT($D$6),0),MATCH($I30,INDIRECT($D$7),0)),"")</f>
        <v/>
      </c>
      <c r="BS30" s="81" t="str" cm="1">
        <f t="array" aca="1" ref="BS30" ca="1">IFERROR(INDEX(INDIRECT($D$4),MATCH(INDIRECT(BS$5&amp;$BD30),INDIRECT($D$6),0),MATCH($I30,INDIRECT($D$7),0)),"")</f>
        <v/>
      </c>
      <c r="BT30" s="81" t="str" cm="1">
        <f t="array" aca="1" ref="BT30" ca="1">IFERROR(INDEX(INDIRECT($D$4),MATCH(INDIRECT(BT$5&amp;$BD30),INDIRECT($D$6),0),MATCH($I30,INDIRECT($D$7),0)),"")</f>
        <v/>
      </c>
      <c r="BU30" s="81" t="str" cm="1">
        <f t="array" aca="1" ref="BU30" ca="1">IFERROR(INDEX(INDIRECT($D$4),MATCH(INDIRECT(BU$5&amp;$BD30),INDIRECT($D$6),0),MATCH($I30,INDIRECT($D$7),0)),"")</f>
        <v/>
      </c>
      <c r="BV30" s="99" t="str" cm="1">
        <f t="array" aca="1" ref="BV30" ca="1">IFERROR(INDEX(INDIRECT($D$4),MATCH(INDIRECT(BV$5&amp;$BD30),INDIRECT($D$6),0),MATCH($I30,INDIRECT($D$7),0)),"")</f>
        <v/>
      </c>
      <c r="BX30" s="80"/>
      <c r="BY30" s="81"/>
      <c r="BZ30" s="81"/>
      <c r="CA30" s="81"/>
      <c r="CB30" s="81"/>
      <c r="CC30" s="81"/>
      <c r="CD30" s="81"/>
      <c r="CE30" s="81"/>
      <c r="CF30" s="81"/>
      <c r="CG30" s="81"/>
      <c r="CH30" s="81"/>
      <c r="CI30" s="81"/>
      <c r="CJ30" s="81"/>
      <c r="CK30" s="81"/>
      <c r="CL30" s="81"/>
      <c r="CM30" s="81"/>
      <c r="CN30" s="81"/>
      <c r="CO30" s="99"/>
      <c r="CQ30" s="113"/>
      <c r="CR30" s="59" t="str">
        <f t="shared" si="11"/>
        <v/>
      </c>
      <c r="CS30" s="60"/>
      <c r="CT30" s="123" t="str">
        <f t="shared" ca="1" si="9"/>
        <v/>
      </c>
      <c r="CU30" s="80" t="str">
        <f>IF(ISNUMBER($CS30),INDEX(IRF.New!$CS$7:$DJ$37,MATCH(B18+1,IRF.New!$B$7:$B$37,0),MATCH($CT30,IRF.New!$CS$5:$DJ$5,0)),"")</f>
        <v/>
      </c>
      <c r="CV30" s="81"/>
      <c r="CW30" s="81" t="str">
        <f t="shared" si="10"/>
        <v/>
      </c>
      <c r="CX30" s="81"/>
      <c r="CY30" s="81"/>
      <c r="CZ30" s="94"/>
      <c r="DA30" s="94" t="str">
        <f>IF(ISNUMBER(CS30),INDEX(IRF.New!$CS$2:$DJ$2,MATCH('CF AUX'!$CT30,IRF.New!$CS$5:$DJ$5,0)),"")</f>
        <v/>
      </c>
      <c r="DB30" s="72"/>
      <c r="DD30" s="132" t="str">
        <f>IF(ISNUMBER(CS30),INDEX(IRF.New!$D$7:$CO$37,MATCH('CF AUX'!C13,IRF.New!$C$7:$C$37,0),MATCH(CT30,IRF.New!$D$5:$CO$5,0)),"")</f>
        <v/>
      </c>
    </row>
    <row r="31" spans="1:108" x14ac:dyDescent="0.25">
      <c r="A31" s="59"/>
      <c r="B31" s="73" t="s">
        <v>252</v>
      </c>
      <c r="C31" s="89">
        <f>ROW(CY15)</f>
        <v>15</v>
      </c>
      <c r="D31" s="90">
        <f>ROW(CY32)</f>
        <v>32</v>
      </c>
      <c r="F31" s="136" t="str">
        <f t="shared" si="13"/>
        <v/>
      </c>
      <c r="H31" s="65"/>
      <c r="I31" s="129" t="str">
        <f ca="1">IF(ISNUMBER(H31),INDEX(IRF.New!$CS$5:$DJ$5,MATCH('CF AUX'!H31,INDIRECT("IRF.New!$CS$"&amp;C15&amp;":$DJ$"&amp;C15),0)),"")</f>
        <v/>
      </c>
      <c r="J31" s="80" t="str">
        <f ca="1">IF(ISNUMBER($H31),INDEX(INDIRECT($D$4),MATCH('CF AUX'!J$14,INDIRECT($D$5),0),MATCH('CF AUX'!$I31,INDIRECT($D$7),0)),"")</f>
        <v/>
      </c>
      <c r="K31" s="81" t="str">
        <f ca="1">IF(ISNUMBER($H31),INDEX(INDIRECT($D$4),MATCH('CF AUX'!K$14,INDIRECT($D$5),0),MATCH('CF AUX'!$I31,INDIRECT($D$7),0)),"")</f>
        <v/>
      </c>
      <c r="L31" s="81" t="str">
        <f ca="1">IF(ISNUMBER($H31),INDEX(INDIRECT($D$4),MATCH('CF AUX'!L$14,INDIRECT($D$5),0),MATCH('CF AUX'!$I31,INDIRECT($D$7),0)),"")</f>
        <v/>
      </c>
      <c r="M31" s="81" t="str">
        <f ca="1">IF(ISNUMBER($H31),INDEX(INDIRECT($D$4),MATCH('CF AUX'!M$14,INDIRECT($D$5),0),MATCH('CF AUX'!$I31,INDIRECT($D$7),0)),"")</f>
        <v/>
      </c>
      <c r="N31" s="81" t="str">
        <f ca="1">IF(ISNUMBER($H31),INDEX(INDIRECT($D$4),MATCH('CF AUX'!N$14,INDIRECT($D$5),0),MATCH('CF AUX'!$I31,INDIRECT($D$7),0)),"")</f>
        <v/>
      </c>
      <c r="O31" s="81" t="str">
        <f ca="1">IF(ISNUMBER($H31),INDEX(INDIRECT($D$4),MATCH('CF AUX'!O$14,INDIRECT($D$5),0),MATCH('CF AUX'!$I31,INDIRECT($D$7),0)),"")</f>
        <v/>
      </c>
      <c r="P31" s="81" t="str">
        <f ca="1">IF(ISNUMBER($H31),INDEX(INDIRECT($D$4),MATCH('CF AUX'!P$14,INDIRECT($D$5),0),MATCH('CF AUX'!$I31,INDIRECT($D$7),0)),"")</f>
        <v/>
      </c>
      <c r="Q31" s="81" t="str">
        <f ca="1">IF(ISNUMBER($H31),INDEX(INDIRECT($D$4),MATCH('CF AUX'!Q$14,INDIRECT($D$5),0),MATCH('CF AUX'!$I31,INDIRECT($D$7),0)),"")</f>
        <v/>
      </c>
      <c r="R31" s="81" t="str">
        <f ca="1">IF(ISNUMBER($H31),INDEX(INDIRECT($D$4),MATCH('CF AUX'!R$14,INDIRECT($D$5),0),MATCH('CF AUX'!$I31,INDIRECT($D$7),0)),"")</f>
        <v/>
      </c>
      <c r="S31" s="81" t="str">
        <f ca="1">IF(ISNUMBER($H31),INDEX(INDIRECT($D$4),MATCH('CF AUX'!S$14,INDIRECT($D$5),0),MATCH('CF AUX'!$I31,INDIRECT($D$7),0)),"")</f>
        <v/>
      </c>
      <c r="T31" s="81" t="str">
        <f ca="1">IF(ISNUMBER($H31),INDEX(INDIRECT($D$4),MATCH('CF AUX'!T$14,INDIRECT($D$5),0),MATCH('CF AUX'!$I31,INDIRECT($D$7),0)),"")</f>
        <v/>
      </c>
      <c r="U31" s="81" t="str">
        <f ca="1">IF(ISNUMBER($H31),INDEX(INDIRECT($D$4),MATCH('CF AUX'!U$14,INDIRECT($D$5),0),MATCH('CF AUX'!$I31,INDIRECT($D$7),0)),"")</f>
        <v/>
      </c>
      <c r="V31" s="81" t="str">
        <f ca="1">IF(ISNUMBER($H31),INDEX(INDIRECT($D$4),MATCH('CF AUX'!V$14,INDIRECT($D$5),0),MATCH('CF AUX'!$I31,INDIRECT($D$7),0)),"")</f>
        <v/>
      </c>
      <c r="W31" s="81" t="str">
        <f ca="1">IF(ISNUMBER($H31),INDEX(INDIRECT($D$4),MATCH('CF AUX'!W$14,INDIRECT($D$5),0),MATCH('CF AUX'!$I31,INDIRECT($D$7),0)),"")</f>
        <v/>
      </c>
      <c r="X31" s="81" t="str">
        <f ca="1">IF(ISNUMBER($H31),INDEX(INDIRECT($D$4),MATCH('CF AUX'!X$14,INDIRECT($D$5),0),MATCH('CF AUX'!$I31,INDIRECT($D$7),0)),"")</f>
        <v/>
      </c>
      <c r="Y31" s="81" t="str">
        <f ca="1">IF(ISNUMBER($H31),INDEX(INDIRECT($D$4),MATCH('CF AUX'!Y$14,INDIRECT($D$5),0),MATCH('CF AUX'!$I31,INDIRECT($D$7),0)),"")</f>
        <v/>
      </c>
      <c r="Z31" s="81" t="str">
        <f ca="1">IF(ISNUMBER($H31),INDEX(INDIRECT($D$4),MATCH('CF AUX'!Z$14,INDIRECT($D$5),0),MATCH('CF AUX'!$I31,INDIRECT($D$7),0)),"")</f>
        <v/>
      </c>
      <c r="AA31" s="81" t="str">
        <f ca="1">IF(ISNUMBER($H31),INDEX(INDIRECT($D$4),MATCH('CF AUX'!AA$14,INDIRECT($D$5),0),MATCH('CF AUX'!$I31,INDIRECT($D$7),0)),"")</f>
        <v/>
      </c>
      <c r="AB31" s="81" t="str">
        <f ca="1">IF(ISNUMBER($H31),INDEX(INDIRECT($D$4),MATCH('CF AUX'!AB$14,INDIRECT($D$5),0),MATCH('CF AUX'!$I31,INDIRECT($D$7),0)),"")</f>
        <v/>
      </c>
      <c r="AC31" s="81" t="str">
        <f ca="1">IF(ISNUMBER($H31),INDEX(INDIRECT($D$4),MATCH('CF AUX'!AC$14,INDIRECT($D$5),0),MATCH('CF AUX'!$I31,INDIRECT($D$7),0)),"")</f>
        <v/>
      </c>
      <c r="AD31" s="81" t="str">
        <f ca="1">IF(ISNUMBER($H31),INDEX(INDIRECT($D$4),MATCH('CF AUX'!AD$14,INDIRECT($D$5),0),MATCH('CF AUX'!$I31,INDIRECT($D$7),0)),"")</f>
        <v/>
      </c>
      <c r="AE31" s="81" t="str">
        <f ca="1">IF(ISNUMBER($H31),INDEX(INDIRECT($D$4),MATCH('CF AUX'!AE$14,INDIRECT($D$5),0),MATCH('CF AUX'!$I31,INDIRECT($D$7),0)),"")</f>
        <v/>
      </c>
      <c r="AF31" s="81" t="str">
        <f ca="1">IF(ISNUMBER($H31),INDEX(INDIRECT($D$4),MATCH('CF AUX'!AF$14,INDIRECT($D$5),0),MATCH('CF AUX'!$I31,INDIRECT($D$7),0)),"")</f>
        <v/>
      </c>
      <c r="AG31" s="81" t="str">
        <f ca="1">IF(ISNUMBER($H31),INDEX(INDIRECT($D$4),MATCH('CF AUX'!AG$14,INDIRECT($D$5),0),MATCH('CF AUX'!$I31,INDIRECT($D$7),0)),"")</f>
        <v/>
      </c>
      <c r="AH31" s="81" t="str">
        <f ca="1">IF(ISNUMBER($H31),INDEX(INDIRECT($D$4),MATCH('CF AUX'!AH$14,INDIRECT($D$5),0),MATCH('CF AUX'!$I31,INDIRECT($D$7),0)),"")</f>
        <v/>
      </c>
      <c r="AI31" s="81" t="str">
        <f ca="1">IF(ISNUMBER($H31),INDEX(INDIRECT($D$4),MATCH('CF AUX'!AI$14,INDIRECT($D$5),0),MATCH('CF AUX'!$I31,INDIRECT($D$7),0)),"")</f>
        <v/>
      </c>
      <c r="AJ31" s="81" t="str">
        <f ca="1">IF(ISNUMBER($H31),INDEX(INDIRECT($D$4),MATCH('CF AUX'!AJ$14,INDIRECT($D$5),0),MATCH('CF AUX'!$I31,INDIRECT($D$7),0)),"")</f>
        <v/>
      </c>
      <c r="AK31" s="81" t="str">
        <f ca="1">IF(ISNUMBER($H31),INDEX(INDIRECT($D$4),MATCH('CF AUX'!AK$14,INDIRECT($D$5),0),MATCH('CF AUX'!$I31,INDIRECT($D$7),0)),"")</f>
        <v/>
      </c>
      <c r="AL31" s="81" t="str">
        <f ca="1">IF(ISNUMBER($H31),INDEX(INDIRECT($D$4),MATCH('CF AUX'!AL$14,INDIRECT($D$5),0),MATCH('CF AUX'!$I31,INDIRECT($D$7),0)),"")</f>
        <v/>
      </c>
      <c r="AM31" s="81" t="str">
        <f ca="1">IF(ISNUMBER($H31),INDEX(INDIRECT($D$4),MATCH('CF AUX'!AM$14,INDIRECT($D$5),0),MATCH('CF AUX'!$I31,INDIRECT($D$7),0)),"")</f>
        <v/>
      </c>
      <c r="AN31" s="81" t="str">
        <f ca="1">IF(ISNUMBER($H31),INDEX(INDIRECT($D$4),MATCH('CF AUX'!AN$14,INDIRECT($D$5),0),MATCH('CF AUX'!$I31,INDIRECT($D$7),0)),"")</f>
        <v/>
      </c>
      <c r="AO31" s="81" t="str">
        <f ca="1">IF(ISNUMBER($H31),INDEX(INDIRECT($D$4),MATCH('CF AUX'!AO$14,INDIRECT($D$5),0),MATCH('CF AUX'!$I31,INDIRECT($D$7),0)),"")</f>
        <v/>
      </c>
      <c r="AP31" s="81" t="str">
        <f ca="1">IF(ISNUMBER($H31),INDEX(INDIRECT($D$4),MATCH('CF AUX'!AP$14,INDIRECT($D$5),0),MATCH('CF AUX'!$I31,INDIRECT($D$7),0)),"")</f>
        <v/>
      </c>
      <c r="AQ31" s="81" t="str">
        <f ca="1">IF(ISNUMBER($H31),INDEX(INDIRECT($D$4),MATCH('CF AUX'!AQ$14,INDIRECT($D$5),0),MATCH('CF AUX'!$I31,INDIRECT($D$7),0)),"")</f>
        <v/>
      </c>
      <c r="AR31" s="81" t="str">
        <f ca="1">IF(ISNUMBER($H31),INDEX(INDIRECT($D$4),MATCH('CF AUX'!AR$14,INDIRECT($D$5),0),MATCH('CF AUX'!$I31,INDIRECT($D$7),0)),"")</f>
        <v/>
      </c>
      <c r="AS31" s="81" t="str">
        <f ca="1">IF(ISNUMBER($H31),INDEX(INDIRECT($D$4),MATCH('CF AUX'!AS$14,INDIRECT($D$5),0),MATCH('CF AUX'!$I31,INDIRECT($D$7),0)),"")</f>
        <v/>
      </c>
      <c r="AT31" s="81" t="str">
        <f ca="1">IF(ISNUMBER($H31),INDEX(INDIRECT($D$4),MATCH('CF AUX'!AT$14,INDIRECT($D$5),0),MATCH('CF AUX'!$I31,INDIRECT($D$7),0)),"")</f>
        <v/>
      </c>
      <c r="AU31" s="81" t="str">
        <f ca="1">IF(ISNUMBER($H31),INDEX(INDIRECT($D$4),MATCH('CF AUX'!AU$14,INDIRECT($D$5),0),MATCH('CF AUX'!$I31,INDIRECT($D$7),0)),"")</f>
        <v/>
      </c>
      <c r="AV31" s="81" t="str">
        <f ca="1">IF(ISNUMBER($H31),INDEX(INDIRECT($D$4),MATCH('CF AUX'!AV$14,INDIRECT($D$5),0),MATCH('CF AUX'!$I31,INDIRECT($D$7),0)),"")</f>
        <v/>
      </c>
      <c r="AW31" s="81" t="str">
        <f ca="1">IF(ISNUMBER($H31),INDEX(INDIRECT($D$4),MATCH('CF AUX'!AW$14,INDIRECT($D$5),0),MATCH('CF AUX'!$I31,INDIRECT($D$7),0)),"")</f>
        <v/>
      </c>
      <c r="AX31" s="81" t="str">
        <f ca="1">IF(ISNUMBER($H31),INDEX(INDIRECT($D$4),MATCH('CF AUX'!AX$14,INDIRECT($D$5),0),MATCH('CF AUX'!$I31,INDIRECT($D$7),0)),"")</f>
        <v/>
      </c>
      <c r="AY31" s="81" t="str">
        <f ca="1">IF(ISNUMBER($H31),INDEX(INDIRECT($D$4),MATCH('CF AUX'!AY$14,INDIRECT($D$5),0),MATCH('CF AUX'!$I31,INDIRECT($D$7),0)),"")</f>
        <v/>
      </c>
      <c r="AZ31" s="81" t="str">
        <f ca="1">IF(ISNUMBER($H31),INDEX(INDIRECT($D$4),MATCH('CF AUX'!AZ$14,INDIRECT($D$5),0),MATCH('CF AUX'!$I31,INDIRECT($D$7),0)),"")</f>
        <v/>
      </c>
      <c r="BB31" s="96" t="str" cm="1">
        <f t="array" aca="1" ref="BB31" ca="1">IF(ISNUMBER($H31),MMULT(J31:AZ31,TRANSPOSE(INDIRECT($D$8&amp;$G$4&amp;B18&amp;":"&amp;$G$6&amp;B18))),"")</f>
        <v/>
      </c>
      <c r="BD31" s="59">
        <f t="shared" si="12"/>
        <v>14</v>
      </c>
      <c r="BE31" s="80" t="str" cm="1">
        <f t="array" aca="1" ref="BE31" ca="1">IFERROR(INDEX(INDIRECT($D$4),MATCH(INDIRECT(BE$5&amp;$BD31),INDIRECT($D$6),0),MATCH($I31,INDIRECT($D$7),0)),"")</f>
        <v/>
      </c>
      <c r="BF31" s="81" t="str" cm="1">
        <f t="array" aca="1" ref="BF31" ca="1">IFERROR(INDEX(INDIRECT($D$4),MATCH(INDIRECT(BF$5&amp;$BD31),INDIRECT($D$6),0),MATCH($I31,INDIRECT($D$7),0)),"")</f>
        <v/>
      </c>
      <c r="BG31" s="81" t="str" cm="1">
        <f t="array" aca="1" ref="BG31" ca="1">IFERROR(INDEX(INDIRECT($D$4),MATCH(INDIRECT(BG$5&amp;$BD31),INDIRECT($D$6),0),MATCH($I31,INDIRECT($D$7),0)),"")</f>
        <v/>
      </c>
      <c r="BH31" s="81" t="str" cm="1">
        <f t="array" aca="1" ref="BH31" ca="1">IFERROR(INDEX(INDIRECT($D$4),MATCH(INDIRECT(BH$5&amp;$BD31),INDIRECT($D$6),0),MATCH($I31,INDIRECT($D$7),0)),"")</f>
        <v/>
      </c>
      <c r="BI31" s="81" t="str" cm="1">
        <f t="array" aca="1" ref="BI31" ca="1">IFERROR(INDEX(INDIRECT($D$4),MATCH(INDIRECT(BI$5&amp;$BD31),INDIRECT($D$6),0),MATCH($I31,INDIRECT($D$7),0)),"")</f>
        <v/>
      </c>
      <c r="BJ31" s="81" t="str" cm="1">
        <f t="array" aca="1" ref="BJ31" ca="1">IFERROR(INDEX(INDIRECT($D$4),MATCH(INDIRECT(BJ$5&amp;$BD31),INDIRECT($D$6),0),MATCH($I31,INDIRECT($D$7),0)),"")</f>
        <v/>
      </c>
      <c r="BK31" s="81" t="str" cm="1">
        <f t="array" aca="1" ref="BK31" ca="1">IFERROR(INDEX(INDIRECT($D$4),MATCH(INDIRECT(BK$5&amp;$BD31),INDIRECT($D$6),0),MATCH($I31,INDIRECT($D$7),0)),"")</f>
        <v/>
      </c>
      <c r="BL31" s="81" t="str" cm="1">
        <f t="array" aca="1" ref="BL31" ca="1">IFERROR(INDEX(INDIRECT($D$4),MATCH(INDIRECT(BL$5&amp;$BD31),INDIRECT($D$6),0),MATCH($I31,INDIRECT($D$7),0)),"")</f>
        <v/>
      </c>
      <c r="BM31" s="81" t="str" cm="1">
        <f t="array" aca="1" ref="BM31" ca="1">IFERROR(INDEX(INDIRECT($D$4),MATCH(INDIRECT(BM$5&amp;$BD31),INDIRECT($D$6),0),MATCH($I31,INDIRECT($D$7),0)),"")</f>
        <v/>
      </c>
      <c r="BN31" s="81" t="str" cm="1">
        <f t="array" aca="1" ref="BN31" ca="1">IFERROR(INDEX(INDIRECT($D$4),MATCH(INDIRECT(BN$5&amp;$BD31),INDIRECT($D$6),0),MATCH($I31,INDIRECT($D$7),0)),"")</f>
        <v/>
      </c>
      <c r="BO31" s="81" t="str" cm="1">
        <f t="array" aca="1" ref="BO31" ca="1">IFERROR(INDEX(INDIRECT($D$4),MATCH(INDIRECT(BO$5&amp;$BD31),INDIRECT($D$6),0),MATCH($I31,INDIRECT($D$7),0)),"")</f>
        <v/>
      </c>
      <c r="BP31" s="81" t="str" cm="1">
        <f t="array" aca="1" ref="BP31" ca="1">IFERROR(INDEX(INDIRECT($D$4),MATCH(INDIRECT(BP$5&amp;$BD31),INDIRECT($D$6),0),MATCH($I31,INDIRECT($D$7),0)),"")</f>
        <v/>
      </c>
      <c r="BQ31" s="81" t="str" cm="1">
        <f t="array" aca="1" ref="BQ31" ca="1">IFERROR(INDEX(INDIRECT($D$4),MATCH(INDIRECT(BQ$5&amp;$BD31),INDIRECT($D$6),0),MATCH($I31,INDIRECT($D$7),0)),"")</f>
        <v/>
      </c>
      <c r="BR31" s="81" t="str" cm="1">
        <f t="array" aca="1" ref="BR31" ca="1">IFERROR(INDEX(INDIRECT($D$4),MATCH(INDIRECT(BR$5&amp;$BD31),INDIRECT($D$6),0),MATCH($I31,INDIRECT($D$7),0)),"")</f>
        <v/>
      </c>
      <c r="BS31" s="81" t="str" cm="1">
        <f t="array" aca="1" ref="BS31" ca="1">IFERROR(INDEX(INDIRECT($D$4),MATCH(INDIRECT(BS$5&amp;$BD31),INDIRECT($D$6),0),MATCH($I31,INDIRECT($D$7),0)),"")</f>
        <v/>
      </c>
      <c r="BT31" s="81" t="str" cm="1">
        <f t="array" aca="1" ref="BT31" ca="1">IFERROR(INDEX(INDIRECT($D$4),MATCH(INDIRECT(BT$5&amp;$BD31),INDIRECT($D$6),0),MATCH($I31,INDIRECT($D$7),0)),"")</f>
        <v/>
      </c>
      <c r="BU31" s="81" t="str" cm="1">
        <f t="array" aca="1" ref="BU31" ca="1">IFERROR(INDEX(INDIRECT($D$4),MATCH(INDIRECT(BU$5&amp;$BD31),INDIRECT($D$6),0),MATCH($I31,INDIRECT($D$7),0)),"")</f>
        <v/>
      </c>
      <c r="BV31" s="99" t="str" cm="1">
        <f t="array" aca="1" ref="BV31" ca="1">IFERROR(INDEX(INDIRECT($D$4),MATCH(INDIRECT(BV$5&amp;$BD31),INDIRECT($D$6),0),MATCH($I31,INDIRECT($D$7),0)),"")</f>
        <v/>
      </c>
      <c r="BX31" s="80"/>
      <c r="BY31" s="81"/>
      <c r="BZ31" s="81"/>
      <c r="CA31" s="81"/>
      <c r="CB31" s="81"/>
      <c r="CC31" s="81"/>
      <c r="CD31" s="81"/>
      <c r="CE31" s="81"/>
      <c r="CF31" s="81"/>
      <c r="CG31" s="81"/>
      <c r="CH31" s="81"/>
      <c r="CI31" s="81"/>
      <c r="CJ31" s="81"/>
      <c r="CK31" s="81"/>
      <c r="CL31" s="81"/>
      <c r="CM31" s="81"/>
      <c r="CN31" s="81"/>
      <c r="CO31" s="99"/>
      <c r="CQ31" s="113"/>
      <c r="CR31" s="59" t="str">
        <f t="shared" si="11"/>
        <v/>
      </c>
      <c r="CS31" s="60"/>
      <c r="CT31" s="123" t="str">
        <f t="shared" ca="1" si="9"/>
        <v/>
      </c>
      <c r="CU31" s="80" t="str">
        <f>IF(ISNUMBER($CS31),INDEX(IRF.New!$CS$7:$DJ$37,MATCH(B18+1,IRF.New!$B$7:$B$37,0),MATCH($CT31,IRF.New!$CS$5:$DJ$5,0)),"")</f>
        <v/>
      </c>
      <c r="CV31" s="81"/>
      <c r="CW31" s="81" t="str">
        <f t="shared" si="10"/>
        <v/>
      </c>
      <c r="CX31" s="81"/>
      <c r="CY31" s="81"/>
      <c r="CZ31" s="94"/>
      <c r="DA31" s="94" t="str">
        <f>IF(ISNUMBER(CS31),INDEX(IRF.New!$CS$2:$DJ$2,MATCH('CF AUX'!$CT31,IRF.New!$CS$5:$DJ$5,0)),"")</f>
        <v/>
      </c>
      <c r="DB31" s="72"/>
      <c r="DD31" s="132" t="str">
        <f>IF(ISNUMBER(CS31),INDEX(IRF.New!$D$7:$CO$37,MATCH('CF AUX'!C13,IRF.New!$C$7:$C$37,0),MATCH(CT31,IRF.New!$D$5:$CO$5,0)),"")</f>
        <v/>
      </c>
    </row>
    <row r="32" spans="1:108" x14ac:dyDescent="0.25">
      <c r="F32" s="137" t="str">
        <f t="shared" si="13"/>
        <v/>
      </c>
      <c r="H32" s="68"/>
      <c r="I32" s="130" t="str">
        <f ca="1">IF(ISNUMBER(H32),INDEX(IRF.New!$CS$5:$DJ$5,MATCH('CF AUX'!H32,INDIRECT("IRF.New!$CS$"&amp;C15&amp;":$DJ$"&amp;C15),0)),"")</f>
        <v/>
      </c>
      <c r="J32" s="82" t="str">
        <f ca="1">IF(ISNUMBER($H32),INDEX(INDIRECT($D$4),MATCH('CF AUX'!J$14,INDIRECT($D$5),0),MATCH('CF AUX'!$I32,INDIRECT($D$7),0)),"")</f>
        <v/>
      </c>
      <c r="K32" s="83" t="str">
        <f ca="1">IF(ISNUMBER($H32),INDEX(INDIRECT($D$4),MATCH('CF AUX'!K$14,INDIRECT($D$5),0),MATCH('CF AUX'!$I32,INDIRECT($D$7),0)),"")</f>
        <v/>
      </c>
      <c r="L32" s="83" t="str">
        <f ca="1">IF(ISNUMBER($H32),INDEX(INDIRECT($D$4),MATCH('CF AUX'!L$14,INDIRECT($D$5),0),MATCH('CF AUX'!$I32,INDIRECT($D$7),0)),"")</f>
        <v/>
      </c>
      <c r="M32" s="83" t="str">
        <f ca="1">IF(ISNUMBER($H32),INDEX(INDIRECT($D$4),MATCH('CF AUX'!M$14,INDIRECT($D$5),0),MATCH('CF AUX'!$I32,INDIRECT($D$7),0)),"")</f>
        <v/>
      </c>
      <c r="N32" s="83" t="str">
        <f ca="1">IF(ISNUMBER($H32),INDEX(INDIRECT($D$4),MATCH('CF AUX'!N$14,INDIRECT($D$5),0),MATCH('CF AUX'!$I32,INDIRECT($D$7),0)),"")</f>
        <v/>
      </c>
      <c r="O32" s="83" t="str">
        <f ca="1">IF(ISNUMBER($H32),INDEX(INDIRECT($D$4),MATCH('CF AUX'!O$14,INDIRECT($D$5),0),MATCH('CF AUX'!$I32,INDIRECT($D$7),0)),"")</f>
        <v/>
      </c>
      <c r="P32" s="83" t="str">
        <f ca="1">IF(ISNUMBER($H32),INDEX(INDIRECT($D$4),MATCH('CF AUX'!P$14,INDIRECT($D$5),0),MATCH('CF AUX'!$I32,INDIRECT($D$7),0)),"")</f>
        <v/>
      </c>
      <c r="Q32" s="83" t="str">
        <f ca="1">IF(ISNUMBER($H32),INDEX(INDIRECT($D$4),MATCH('CF AUX'!Q$14,INDIRECT($D$5),0),MATCH('CF AUX'!$I32,INDIRECT($D$7),0)),"")</f>
        <v/>
      </c>
      <c r="R32" s="83" t="str">
        <f ca="1">IF(ISNUMBER($H32),INDEX(INDIRECT($D$4),MATCH('CF AUX'!R$14,INDIRECT($D$5),0),MATCH('CF AUX'!$I32,INDIRECT($D$7),0)),"")</f>
        <v/>
      </c>
      <c r="S32" s="83" t="str">
        <f ca="1">IF(ISNUMBER($H32),INDEX(INDIRECT($D$4),MATCH('CF AUX'!S$14,INDIRECT($D$5),0),MATCH('CF AUX'!$I32,INDIRECT($D$7),0)),"")</f>
        <v/>
      </c>
      <c r="T32" s="83" t="str">
        <f ca="1">IF(ISNUMBER($H32),INDEX(INDIRECT($D$4),MATCH('CF AUX'!T$14,INDIRECT($D$5),0),MATCH('CF AUX'!$I32,INDIRECT($D$7),0)),"")</f>
        <v/>
      </c>
      <c r="U32" s="83" t="str">
        <f ca="1">IF(ISNUMBER($H32),INDEX(INDIRECT($D$4),MATCH('CF AUX'!U$14,INDIRECT($D$5),0),MATCH('CF AUX'!$I32,INDIRECT($D$7),0)),"")</f>
        <v/>
      </c>
      <c r="V32" s="83" t="str">
        <f ca="1">IF(ISNUMBER($H32),INDEX(INDIRECT($D$4),MATCH('CF AUX'!V$14,INDIRECT($D$5),0),MATCH('CF AUX'!$I32,INDIRECT($D$7),0)),"")</f>
        <v/>
      </c>
      <c r="W32" s="83" t="str">
        <f ca="1">IF(ISNUMBER($H32),INDEX(INDIRECT($D$4),MATCH('CF AUX'!W$14,INDIRECT($D$5),0),MATCH('CF AUX'!$I32,INDIRECT($D$7),0)),"")</f>
        <v/>
      </c>
      <c r="X32" s="83" t="str">
        <f ca="1">IF(ISNUMBER($H32),INDEX(INDIRECT($D$4),MATCH('CF AUX'!X$14,INDIRECT($D$5),0),MATCH('CF AUX'!$I32,INDIRECT($D$7),0)),"")</f>
        <v/>
      </c>
      <c r="Y32" s="83" t="str">
        <f ca="1">IF(ISNUMBER($H32),INDEX(INDIRECT($D$4),MATCH('CF AUX'!Y$14,INDIRECT($D$5),0),MATCH('CF AUX'!$I32,INDIRECT($D$7),0)),"")</f>
        <v/>
      </c>
      <c r="Z32" s="83" t="str">
        <f ca="1">IF(ISNUMBER($H32),INDEX(INDIRECT($D$4),MATCH('CF AUX'!Z$14,INDIRECT($D$5),0),MATCH('CF AUX'!$I32,INDIRECT($D$7),0)),"")</f>
        <v/>
      </c>
      <c r="AA32" s="83" t="str">
        <f ca="1">IF(ISNUMBER($H32),INDEX(INDIRECT($D$4),MATCH('CF AUX'!AA$14,INDIRECT($D$5),0),MATCH('CF AUX'!$I32,INDIRECT($D$7),0)),"")</f>
        <v/>
      </c>
      <c r="AB32" s="83" t="str">
        <f ca="1">IF(ISNUMBER($H32),INDEX(INDIRECT($D$4),MATCH('CF AUX'!AB$14,INDIRECT($D$5),0),MATCH('CF AUX'!$I32,INDIRECT($D$7),0)),"")</f>
        <v/>
      </c>
      <c r="AC32" s="83" t="str">
        <f ca="1">IF(ISNUMBER($H32),INDEX(INDIRECT($D$4),MATCH('CF AUX'!AC$14,INDIRECT($D$5),0),MATCH('CF AUX'!$I32,INDIRECT($D$7),0)),"")</f>
        <v/>
      </c>
      <c r="AD32" s="83" t="str">
        <f ca="1">IF(ISNUMBER($H32),INDEX(INDIRECT($D$4),MATCH('CF AUX'!AD$14,INDIRECT($D$5),0),MATCH('CF AUX'!$I32,INDIRECT($D$7),0)),"")</f>
        <v/>
      </c>
      <c r="AE32" s="83" t="str">
        <f ca="1">IF(ISNUMBER($H32),INDEX(INDIRECT($D$4),MATCH('CF AUX'!AE$14,INDIRECT($D$5),0),MATCH('CF AUX'!$I32,INDIRECT($D$7),0)),"")</f>
        <v/>
      </c>
      <c r="AF32" s="83" t="str">
        <f ca="1">IF(ISNUMBER($H32),INDEX(INDIRECT($D$4),MATCH('CF AUX'!AF$14,INDIRECT($D$5),0),MATCH('CF AUX'!$I32,INDIRECT($D$7),0)),"")</f>
        <v/>
      </c>
      <c r="AG32" s="83" t="str">
        <f ca="1">IF(ISNUMBER($H32),INDEX(INDIRECT($D$4),MATCH('CF AUX'!AG$14,INDIRECT($D$5),0),MATCH('CF AUX'!$I32,INDIRECT($D$7),0)),"")</f>
        <v/>
      </c>
      <c r="AH32" s="83" t="str">
        <f ca="1">IF(ISNUMBER($H32),INDEX(INDIRECT($D$4),MATCH('CF AUX'!AH$14,INDIRECT($D$5),0),MATCH('CF AUX'!$I32,INDIRECT($D$7),0)),"")</f>
        <v/>
      </c>
      <c r="AI32" s="83" t="str">
        <f ca="1">IF(ISNUMBER($H32),INDEX(INDIRECT($D$4),MATCH('CF AUX'!AI$14,INDIRECT($D$5),0),MATCH('CF AUX'!$I32,INDIRECT($D$7),0)),"")</f>
        <v/>
      </c>
      <c r="AJ32" s="83" t="str">
        <f ca="1">IF(ISNUMBER($H32),INDEX(INDIRECT($D$4),MATCH('CF AUX'!AJ$14,INDIRECT($D$5),0),MATCH('CF AUX'!$I32,INDIRECT($D$7),0)),"")</f>
        <v/>
      </c>
      <c r="AK32" s="83" t="str">
        <f ca="1">IF(ISNUMBER($H32),INDEX(INDIRECT($D$4),MATCH('CF AUX'!AK$14,INDIRECT($D$5),0),MATCH('CF AUX'!$I32,INDIRECT($D$7),0)),"")</f>
        <v/>
      </c>
      <c r="AL32" s="83" t="str">
        <f ca="1">IF(ISNUMBER($H32),INDEX(INDIRECT($D$4),MATCH('CF AUX'!AL$14,INDIRECT($D$5),0),MATCH('CF AUX'!$I32,INDIRECT($D$7),0)),"")</f>
        <v/>
      </c>
      <c r="AM32" s="83" t="str">
        <f ca="1">IF(ISNUMBER($H32),INDEX(INDIRECT($D$4),MATCH('CF AUX'!AM$14,INDIRECT($D$5),0),MATCH('CF AUX'!$I32,INDIRECT($D$7),0)),"")</f>
        <v/>
      </c>
      <c r="AN32" s="83" t="str">
        <f ca="1">IF(ISNUMBER($H32),INDEX(INDIRECT($D$4),MATCH('CF AUX'!AN$14,INDIRECT($D$5),0),MATCH('CF AUX'!$I32,INDIRECT($D$7),0)),"")</f>
        <v/>
      </c>
      <c r="AO32" s="83" t="str">
        <f ca="1">IF(ISNUMBER($H32),INDEX(INDIRECT($D$4),MATCH('CF AUX'!AO$14,INDIRECT($D$5),0),MATCH('CF AUX'!$I32,INDIRECT($D$7),0)),"")</f>
        <v/>
      </c>
      <c r="AP32" s="83" t="str">
        <f ca="1">IF(ISNUMBER($H32),INDEX(INDIRECT($D$4),MATCH('CF AUX'!AP$14,INDIRECT($D$5),0),MATCH('CF AUX'!$I32,INDIRECT($D$7),0)),"")</f>
        <v/>
      </c>
      <c r="AQ32" s="83" t="str">
        <f ca="1">IF(ISNUMBER($H32),INDEX(INDIRECT($D$4),MATCH('CF AUX'!AQ$14,INDIRECT($D$5),0),MATCH('CF AUX'!$I32,INDIRECT($D$7),0)),"")</f>
        <v/>
      </c>
      <c r="AR32" s="83" t="str">
        <f ca="1">IF(ISNUMBER($H32),INDEX(INDIRECT($D$4),MATCH('CF AUX'!AR$14,INDIRECT($D$5),0),MATCH('CF AUX'!$I32,INDIRECT($D$7),0)),"")</f>
        <v/>
      </c>
      <c r="AS32" s="83" t="str">
        <f ca="1">IF(ISNUMBER($H32),INDEX(INDIRECT($D$4),MATCH('CF AUX'!AS$14,INDIRECT($D$5),0),MATCH('CF AUX'!$I32,INDIRECT($D$7),0)),"")</f>
        <v/>
      </c>
      <c r="AT32" s="83" t="str">
        <f ca="1">IF(ISNUMBER($H32),INDEX(INDIRECT($D$4),MATCH('CF AUX'!AT$14,INDIRECT($D$5),0),MATCH('CF AUX'!$I32,INDIRECT($D$7),0)),"")</f>
        <v/>
      </c>
      <c r="AU32" s="83" t="str">
        <f ca="1">IF(ISNUMBER($H32),INDEX(INDIRECT($D$4),MATCH('CF AUX'!AU$14,INDIRECT($D$5),0),MATCH('CF AUX'!$I32,INDIRECT($D$7),0)),"")</f>
        <v/>
      </c>
      <c r="AV32" s="83" t="str">
        <f ca="1">IF(ISNUMBER($H32),INDEX(INDIRECT($D$4),MATCH('CF AUX'!AV$14,INDIRECT($D$5),0),MATCH('CF AUX'!$I32,INDIRECT($D$7),0)),"")</f>
        <v/>
      </c>
      <c r="AW32" s="83" t="str">
        <f ca="1">IF(ISNUMBER($H32),INDEX(INDIRECT($D$4),MATCH('CF AUX'!AW$14,INDIRECT($D$5),0),MATCH('CF AUX'!$I32,INDIRECT($D$7),0)),"")</f>
        <v/>
      </c>
      <c r="AX32" s="83" t="str">
        <f ca="1">IF(ISNUMBER($H32),INDEX(INDIRECT($D$4),MATCH('CF AUX'!AX$14,INDIRECT($D$5),0),MATCH('CF AUX'!$I32,INDIRECT($D$7),0)),"")</f>
        <v/>
      </c>
      <c r="AY32" s="83" t="str">
        <f ca="1">IF(ISNUMBER($H32),INDEX(INDIRECT($D$4),MATCH('CF AUX'!AY$14,INDIRECT($D$5),0),MATCH('CF AUX'!$I32,INDIRECT($D$7),0)),"")</f>
        <v/>
      </c>
      <c r="AZ32" s="83" t="str">
        <f ca="1">IF(ISNUMBER($H32),INDEX(INDIRECT($D$4),MATCH('CF AUX'!AZ$14,INDIRECT($D$5),0),MATCH('CF AUX'!$I32,INDIRECT($D$7),0)),"")</f>
        <v/>
      </c>
      <c r="BB32" s="97" t="str" cm="1">
        <f t="array" aca="1" ref="BB32" ca="1">IF(ISNUMBER($H32),MMULT(J32:AZ32,TRANSPOSE(INDIRECT($D$8&amp;$G$4&amp;B18&amp;":"&amp;$G$6&amp;B18))),"")</f>
        <v/>
      </c>
      <c r="BD32" s="59">
        <f>BD31</f>
        <v>14</v>
      </c>
      <c r="BE32" s="82" t="str" cm="1">
        <f t="array" aca="1" ref="BE32" ca="1">IFERROR(INDEX(INDIRECT($D$4),MATCH(INDIRECT(BE$5&amp;$BD32),INDIRECT($D$6),0),MATCH($I32,INDIRECT($D$7),0)),"")</f>
        <v/>
      </c>
      <c r="BF32" s="83" t="str" cm="1">
        <f t="array" aca="1" ref="BF32" ca="1">IFERROR(INDEX(INDIRECT($D$4),MATCH(INDIRECT(BF$5&amp;$BD32),INDIRECT($D$6),0),MATCH($I32,INDIRECT($D$7),0)),"")</f>
        <v/>
      </c>
      <c r="BG32" s="83" t="str" cm="1">
        <f t="array" aca="1" ref="BG32" ca="1">IFERROR(INDEX(INDIRECT($D$4),MATCH(INDIRECT(BG$5&amp;$BD32),INDIRECT($D$6),0),MATCH($I32,INDIRECT($D$7),0)),"")</f>
        <v/>
      </c>
      <c r="BH32" s="83" t="str" cm="1">
        <f t="array" aca="1" ref="BH32" ca="1">IFERROR(INDEX(INDIRECT($D$4),MATCH(INDIRECT(BH$5&amp;$BD32),INDIRECT($D$6),0),MATCH($I32,INDIRECT($D$7),0)),"")</f>
        <v/>
      </c>
      <c r="BI32" s="83" t="str" cm="1">
        <f t="array" aca="1" ref="BI32" ca="1">IFERROR(INDEX(INDIRECT($D$4),MATCH(INDIRECT(BI$5&amp;$BD32),INDIRECT($D$6),0),MATCH($I32,INDIRECT($D$7),0)),"")</f>
        <v/>
      </c>
      <c r="BJ32" s="83" t="str" cm="1">
        <f t="array" aca="1" ref="BJ32" ca="1">IFERROR(INDEX(INDIRECT($D$4),MATCH(INDIRECT(BJ$5&amp;$BD32),INDIRECT($D$6),0),MATCH($I32,INDIRECT($D$7),0)),"")</f>
        <v/>
      </c>
      <c r="BK32" s="83" t="str" cm="1">
        <f t="array" aca="1" ref="BK32" ca="1">IFERROR(INDEX(INDIRECT($D$4),MATCH(INDIRECT(BK$5&amp;$BD32),INDIRECT($D$6),0),MATCH($I32,INDIRECT($D$7),0)),"")</f>
        <v/>
      </c>
      <c r="BL32" s="83" t="str" cm="1">
        <f t="array" aca="1" ref="BL32" ca="1">IFERROR(INDEX(INDIRECT($D$4),MATCH(INDIRECT(BL$5&amp;$BD32),INDIRECT($D$6),0),MATCH($I32,INDIRECT($D$7),0)),"")</f>
        <v/>
      </c>
      <c r="BM32" s="83" t="str" cm="1">
        <f t="array" aca="1" ref="BM32" ca="1">IFERROR(INDEX(INDIRECT($D$4),MATCH(INDIRECT(BM$5&amp;$BD32),INDIRECT($D$6),0),MATCH($I32,INDIRECT($D$7),0)),"")</f>
        <v/>
      </c>
      <c r="BN32" s="83" t="str" cm="1">
        <f t="array" aca="1" ref="BN32" ca="1">IFERROR(INDEX(INDIRECT($D$4),MATCH(INDIRECT(BN$5&amp;$BD32),INDIRECT($D$6),0),MATCH($I32,INDIRECT($D$7),0)),"")</f>
        <v/>
      </c>
      <c r="BO32" s="83" t="str" cm="1">
        <f t="array" aca="1" ref="BO32" ca="1">IFERROR(INDEX(INDIRECT($D$4),MATCH(INDIRECT(BO$5&amp;$BD32),INDIRECT($D$6),0),MATCH($I32,INDIRECT($D$7),0)),"")</f>
        <v/>
      </c>
      <c r="BP32" s="83" t="str" cm="1">
        <f t="array" aca="1" ref="BP32" ca="1">IFERROR(INDEX(INDIRECT($D$4),MATCH(INDIRECT(BP$5&amp;$BD32),INDIRECT($D$6),0),MATCH($I32,INDIRECT($D$7),0)),"")</f>
        <v/>
      </c>
      <c r="BQ32" s="83" t="str" cm="1">
        <f t="array" aca="1" ref="BQ32" ca="1">IFERROR(INDEX(INDIRECT($D$4),MATCH(INDIRECT(BQ$5&amp;$BD32),INDIRECT($D$6),0),MATCH($I32,INDIRECT($D$7),0)),"")</f>
        <v/>
      </c>
      <c r="BR32" s="83" t="str" cm="1">
        <f t="array" aca="1" ref="BR32" ca="1">IFERROR(INDEX(INDIRECT($D$4),MATCH(INDIRECT(BR$5&amp;$BD32),INDIRECT($D$6),0),MATCH($I32,INDIRECT($D$7),0)),"")</f>
        <v/>
      </c>
      <c r="BS32" s="83" t="str" cm="1">
        <f t="array" aca="1" ref="BS32" ca="1">IFERROR(INDEX(INDIRECT($D$4),MATCH(INDIRECT(BS$5&amp;$BD32),INDIRECT($D$6),0),MATCH($I32,INDIRECT($D$7),0)),"")</f>
        <v/>
      </c>
      <c r="BT32" s="83" t="str" cm="1">
        <f t="array" aca="1" ref="BT32" ca="1">IFERROR(INDEX(INDIRECT($D$4),MATCH(INDIRECT(BT$5&amp;$BD32),INDIRECT($D$6),0),MATCH($I32,INDIRECT($D$7),0)),"")</f>
        <v/>
      </c>
      <c r="BU32" s="83" t="str" cm="1">
        <f t="array" aca="1" ref="BU32" ca="1">IFERROR(INDEX(INDIRECT($D$4),MATCH(INDIRECT(BU$5&amp;$BD32),INDIRECT($D$6),0),MATCH($I32,INDIRECT($D$7),0)),"")</f>
        <v/>
      </c>
      <c r="BV32" s="100" t="str" cm="1">
        <f t="array" aca="1" ref="BV32" ca="1">IFERROR(INDEX(INDIRECT($D$4),MATCH(INDIRECT(BV$5&amp;$BD32),INDIRECT($D$6),0),MATCH($I32,INDIRECT($D$7),0)),"")</f>
        <v/>
      </c>
      <c r="BX32" s="82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100"/>
      <c r="CQ32" s="107"/>
      <c r="CR32" s="108" t="str">
        <f t="shared" si="11"/>
        <v/>
      </c>
      <c r="CS32" s="114"/>
      <c r="CT32" s="109" t="str">
        <f t="shared" ca="1" si="9"/>
        <v/>
      </c>
      <c r="CU32" s="82" t="str">
        <f>IF(ISNUMBER($CS32),INDEX(IRF.New!$CS$7:$DJ$37,MATCH(B18+1,IRF.New!$B$7:$B$37,0),MATCH($CT32,IRF.New!$CS$5:$DJ$5,0)),"")</f>
        <v/>
      </c>
      <c r="CV32" s="83"/>
      <c r="CW32" s="83" t="str">
        <f t="shared" si="10"/>
        <v/>
      </c>
      <c r="CX32" s="83"/>
      <c r="CY32" s="83"/>
      <c r="CZ32" s="112"/>
      <c r="DA32" s="112" t="str">
        <f>IF(ISNUMBER(CS32),INDEX(IRF.New!$CS$2:$DJ$2,MATCH('CF AUX'!$CT32,IRF.New!$CS$5:$DJ$5,0)),"")</f>
        <v/>
      </c>
      <c r="DB32" s="74"/>
      <c r="DD32" s="133" t="str">
        <f>IF(ISNUMBER(CS32),INDEX(IRF.New!$D$7:$CO$37,MATCH('CF AUX'!C13,IRF.New!$C$7:$C$37,0),MATCH(CT32,IRF.New!$D$5:$CO$5,0)),"")</f>
        <v/>
      </c>
    </row>
    <row r="35" spans="2:109" ht="16.5" thickBot="1" x14ac:dyDescent="0.3">
      <c r="B35" s="121" t="str">
        <f>"HORIZON "&amp;C38</f>
        <v>HORIZON 2</v>
      </c>
      <c r="C35" s="118"/>
      <c r="D35" s="119"/>
      <c r="E35" s="119"/>
      <c r="F35" s="120"/>
      <c r="G35" s="120"/>
      <c r="H35" s="120"/>
      <c r="I35" s="120"/>
      <c r="J35" s="120"/>
      <c r="K35" s="118"/>
      <c r="L35" s="119"/>
      <c r="M35" s="120"/>
      <c r="N35" s="120"/>
      <c r="O35" s="120"/>
      <c r="P35" s="120"/>
      <c r="Q35" s="120"/>
      <c r="R35" s="120"/>
      <c r="S35" s="120"/>
      <c r="T35" s="120"/>
      <c r="U35" s="120"/>
      <c r="V35" s="120"/>
      <c r="W35" s="120"/>
      <c r="X35" s="120"/>
      <c r="Y35" s="120"/>
      <c r="Z35" s="120"/>
      <c r="AA35" s="120"/>
      <c r="AB35" s="120"/>
      <c r="AC35" s="120"/>
      <c r="AD35" s="120"/>
      <c r="AE35" s="120"/>
      <c r="AF35" s="120"/>
      <c r="AG35" s="120"/>
      <c r="AH35" s="120"/>
      <c r="AI35" s="120"/>
      <c r="AJ35" s="120"/>
      <c r="AK35" s="120"/>
      <c r="AL35" s="120"/>
      <c r="AM35" s="120"/>
      <c r="AN35" s="120"/>
      <c r="AO35" s="120"/>
      <c r="AP35" s="120"/>
      <c r="AQ35" s="120"/>
      <c r="AR35" s="120"/>
      <c r="AS35" s="120"/>
      <c r="AT35" s="120"/>
      <c r="AU35" s="120"/>
      <c r="AV35" s="120"/>
      <c r="AW35" s="120"/>
      <c r="AX35" s="120"/>
      <c r="AY35" s="120"/>
      <c r="AZ35" s="120"/>
      <c r="BA35" s="120"/>
      <c r="BB35" s="120"/>
      <c r="BC35" s="120"/>
      <c r="BD35" s="120"/>
      <c r="BE35" s="120"/>
      <c r="BF35" s="120"/>
      <c r="BG35" s="120"/>
      <c r="BH35" s="120"/>
      <c r="BI35" s="120"/>
      <c r="BJ35" s="120"/>
      <c r="BK35" s="120"/>
      <c r="BL35" s="120"/>
      <c r="BM35" s="120"/>
      <c r="BN35" s="120"/>
      <c r="BO35" s="120"/>
      <c r="BP35" s="120"/>
      <c r="BQ35" s="120"/>
      <c r="BR35" s="120"/>
      <c r="BS35" s="120"/>
      <c r="BT35" s="120"/>
      <c r="BU35" s="120"/>
      <c r="BV35" s="120"/>
      <c r="BW35" s="120"/>
      <c r="BX35" s="120"/>
      <c r="BY35" s="120"/>
      <c r="BZ35" s="120"/>
      <c r="CA35" s="120"/>
      <c r="CB35" s="120"/>
      <c r="CC35" s="120"/>
      <c r="CD35" s="120"/>
      <c r="CE35" s="120"/>
      <c r="CF35" s="120"/>
      <c r="CG35" s="120"/>
      <c r="CH35" s="120"/>
      <c r="CI35" s="120"/>
      <c r="CJ35" s="120"/>
      <c r="CK35" s="120"/>
      <c r="CL35" s="120"/>
      <c r="CM35" s="120"/>
      <c r="CN35" s="120"/>
      <c r="CO35" s="120"/>
      <c r="CP35" s="120"/>
      <c r="CQ35" s="120"/>
      <c r="CR35" s="120"/>
      <c r="CS35" s="120"/>
      <c r="CT35" s="120"/>
      <c r="CU35" s="120"/>
      <c r="CV35" s="120"/>
      <c r="CW35" s="120"/>
      <c r="CX35" s="120"/>
      <c r="CY35" s="120"/>
      <c r="CZ35" s="120"/>
      <c r="DA35" s="120"/>
      <c r="DB35" s="120"/>
      <c r="DC35" s="120"/>
      <c r="DD35" s="120"/>
    </row>
    <row r="36" spans="2:109" ht="15.75" thickTop="1" x14ac:dyDescent="0.25">
      <c r="C36" s="61"/>
      <c r="D36" s="60"/>
      <c r="E36" s="60"/>
      <c r="K36" s="61"/>
      <c r="L36" s="60"/>
      <c r="BC36" s="61" t="s">
        <v>265</v>
      </c>
      <c r="BD36" s="59">
        <f>ROW(BE39)</f>
        <v>39</v>
      </c>
      <c r="BW36" s="61"/>
      <c r="BX36" s="61"/>
      <c r="BY36" s="61"/>
      <c r="BZ36" s="61"/>
      <c r="CA36" s="61"/>
      <c r="CB36" s="61"/>
      <c r="CC36" s="61"/>
      <c r="CD36" s="61"/>
      <c r="CE36" s="61"/>
      <c r="CF36" s="61"/>
      <c r="CG36" s="61"/>
      <c r="CH36" s="61"/>
      <c r="CI36" s="61"/>
      <c r="CJ36" s="61"/>
      <c r="CK36" s="61"/>
      <c r="CL36" s="61"/>
      <c r="CM36" s="61"/>
      <c r="CN36" s="61"/>
      <c r="CO36" s="61"/>
      <c r="CP36" s="61"/>
      <c r="CQ36" s="61"/>
      <c r="CR36" s="61"/>
      <c r="CS36" s="61"/>
      <c r="CT36" s="61"/>
      <c r="CU36" s="61"/>
      <c r="CV36" s="61"/>
      <c r="CW36" s="61"/>
      <c r="CX36" s="61"/>
      <c r="CY36" s="61"/>
      <c r="CZ36" s="61"/>
      <c r="DA36" s="61"/>
      <c r="DB36" s="61"/>
      <c r="DC36" s="61"/>
      <c r="DD36" s="61"/>
    </row>
    <row r="37" spans="2:109" x14ac:dyDescent="0.25">
      <c r="B37" s="59" t="s">
        <v>238</v>
      </c>
      <c r="I37" s="108" t="s">
        <v>251</v>
      </c>
      <c r="BE37" s="59" t="s">
        <v>247</v>
      </c>
    </row>
    <row r="38" spans="2:109" x14ac:dyDescent="0.25">
      <c r="B38" s="69" t="s">
        <v>226</v>
      </c>
      <c r="C38" s="70">
        <f>C13+1</f>
        <v>2</v>
      </c>
      <c r="I38" s="127" t="s">
        <v>249</v>
      </c>
      <c r="J38" s="76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B38" s="64" t="s">
        <v>232</v>
      </c>
      <c r="BE38" s="104" t="str" cm="1">
        <f t="array" aca="1" ref="BE38:BV38" ca="1">TRANSPOSE(I40:I57)</f>
        <v/>
      </c>
      <c r="BF38" s="105" t="str">
        <f ca="1"/>
        <v/>
      </c>
      <c r="BG38" s="105" t="str">
        <f ca="1"/>
        <v/>
      </c>
      <c r="BH38" s="105" t="str">
        <f ca="1"/>
        <v/>
      </c>
      <c r="BI38" s="105" t="str">
        <f ca="1"/>
        <v/>
      </c>
      <c r="BJ38" s="105" t="str">
        <f ca="1"/>
        <v/>
      </c>
      <c r="BK38" s="105" t="str">
        <f ca="1"/>
        <v/>
      </c>
      <c r="BL38" s="105" t="str">
        <f ca="1"/>
        <v/>
      </c>
      <c r="BM38" s="105" t="str">
        <f ca="1"/>
        <v/>
      </c>
      <c r="BN38" s="105" t="str">
        <f ca="1"/>
        <v/>
      </c>
      <c r="BO38" s="105" t="str">
        <f ca="1"/>
        <v/>
      </c>
      <c r="BP38" s="105" t="str">
        <f ca="1"/>
        <v/>
      </c>
      <c r="BQ38" s="105" t="str">
        <f ca="1"/>
        <v/>
      </c>
      <c r="BR38" s="105" t="str">
        <f ca="1"/>
        <v/>
      </c>
      <c r="BS38" s="105" t="str">
        <f ca="1"/>
        <v/>
      </c>
      <c r="BT38" s="105" t="str">
        <f ca="1"/>
        <v/>
      </c>
      <c r="BU38" s="105" t="str">
        <f ca="1"/>
        <v/>
      </c>
      <c r="BV38" s="106" t="str">
        <f ca="1"/>
        <v/>
      </c>
      <c r="CU38" s="127" t="s">
        <v>249</v>
      </c>
      <c r="CW38" s="110" t="str">
        <f>SUBSTITUTE(ADDRESS(1,COLUMN(CW40),4),"1","")</f>
        <v>CW</v>
      </c>
      <c r="DD38" s="127" t="s">
        <v>249</v>
      </c>
    </row>
    <row r="39" spans="2:109" x14ac:dyDescent="0.25">
      <c r="B39" s="71" t="s">
        <v>225</v>
      </c>
      <c r="C39" s="72">
        <f>INDEX(IRF.New!$CR:$CR,MATCH('CF AUX'!C38,IRF.New!$C:$C,0))</f>
        <v>0</v>
      </c>
      <c r="F39" s="60" t="s">
        <v>263</v>
      </c>
      <c r="H39" s="65"/>
      <c r="I39" s="124" t="s">
        <v>264</v>
      </c>
      <c r="J39" s="60">
        <v>1</v>
      </c>
      <c r="K39" s="60">
        <f>J39+1</f>
        <v>2</v>
      </c>
      <c r="L39" s="60">
        <f t="shared" ref="L39:AZ39" si="14">K39+1</f>
        <v>3</v>
      </c>
      <c r="M39" s="60">
        <f t="shared" si="14"/>
        <v>4</v>
      </c>
      <c r="N39" s="60">
        <f t="shared" si="14"/>
        <v>5</v>
      </c>
      <c r="O39" s="60">
        <f t="shared" si="14"/>
        <v>6</v>
      </c>
      <c r="P39" s="60">
        <f t="shared" si="14"/>
        <v>7</v>
      </c>
      <c r="Q39" s="60">
        <f t="shared" si="14"/>
        <v>8</v>
      </c>
      <c r="R39" s="60">
        <f t="shared" si="14"/>
        <v>9</v>
      </c>
      <c r="S39" s="60">
        <f t="shared" si="14"/>
        <v>10</v>
      </c>
      <c r="T39" s="60">
        <f t="shared" si="14"/>
        <v>11</v>
      </c>
      <c r="U39" s="60">
        <f t="shared" si="14"/>
        <v>12</v>
      </c>
      <c r="V39" s="60">
        <f t="shared" si="14"/>
        <v>13</v>
      </c>
      <c r="W39" s="60">
        <f t="shared" si="14"/>
        <v>14</v>
      </c>
      <c r="X39" s="60">
        <f t="shared" si="14"/>
        <v>15</v>
      </c>
      <c r="Y39" s="60">
        <f t="shared" si="14"/>
        <v>16</v>
      </c>
      <c r="Z39" s="60">
        <f t="shared" si="14"/>
        <v>17</v>
      </c>
      <c r="AA39" s="60">
        <f t="shared" si="14"/>
        <v>18</v>
      </c>
      <c r="AB39" s="60">
        <f t="shared" si="14"/>
        <v>19</v>
      </c>
      <c r="AC39" s="60">
        <f t="shared" si="14"/>
        <v>20</v>
      </c>
      <c r="AD39" s="60">
        <f t="shared" si="14"/>
        <v>21</v>
      </c>
      <c r="AE39" s="60">
        <f t="shared" si="14"/>
        <v>22</v>
      </c>
      <c r="AF39" s="60">
        <f t="shared" si="14"/>
        <v>23</v>
      </c>
      <c r="AG39" s="60">
        <f t="shared" si="14"/>
        <v>24</v>
      </c>
      <c r="AH39" s="60">
        <f t="shared" si="14"/>
        <v>25</v>
      </c>
      <c r="AI39" s="60">
        <f t="shared" si="14"/>
        <v>26</v>
      </c>
      <c r="AJ39" s="60">
        <f t="shared" si="14"/>
        <v>27</v>
      </c>
      <c r="AK39" s="60">
        <f t="shared" si="14"/>
        <v>28</v>
      </c>
      <c r="AL39" s="60">
        <f t="shared" si="14"/>
        <v>29</v>
      </c>
      <c r="AM39" s="60">
        <f t="shared" si="14"/>
        <v>30</v>
      </c>
      <c r="AN39" s="60">
        <f t="shared" si="14"/>
        <v>31</v>
      </c>
      <c r="AO39" s="60">
        <f t="shared" si="14"/>
        <v>32</v>
      </c>
      <c r="AP39" s="60">
        <f t="shared" si="14"/>
        <v>33</v>
      </c>
      <c r="AQ39" s="60">
        <f t="shared" si="14"/>
        <v>34</v>
      </c>
      <c r="AR39" s="60">
        <f t="shared" si="14"/>
        <v>35</v>
      </c>
      <c r="AS39" s="60">
        <f t="shared" si="14"/>
        <v>36</v>
      </c>
      <c r="AT39" s="60">
        <f t="shared" si="14"/>
        <v>37</v>
      </c>
      <c r="AU39" s="60">
        <f t="shared" si="14"/>
        <v>38</v>
      </c>
      <c r="AV39" s="60">
        <f t="shared" si="14"/>
        <v>39</v>
      </c>
      <c r="AW39" s="60">
        <f t="shared" si="14"/>
        <v>40</v>
      </c>
      <c r="AX39" s="60">
        <f t="shared" si="14"/>
        <v>41</v>
      </c>
      <c r="AY39" s="60">
        <f t="shared" si="14"/>
        <v>42</v>
      </c>
      <c r="AZ39" s="60">
        <f t="shared" si="14"/>
        <v>43</v>
      </c>
      <c r="BB39" s="67" t="s">
        <v>239</v>
      </c>
      <c r="BE39" s="107" t="str">
        <f ca="1">IFERROR(INDEX(IRF.New!$CS$2:$DJ$2,MATCH(BE38,IRF.New!$CS$5:$DJ$5,0)),"")</f>
        <v/>
      </c>
      <c r="BF39" s="108" t="str">
        <f ca="1">IFERROR(INDEX(IRF.New!$CS$2:$DJ$2,MATCH(BF38,IRF.New!$CS$5:$DJ$5,0)),"")</f>
        <v/>
      </c>
      <c r="BG39" s="108" t="str">
        <f ca="1">IFERROR(INDEX(IRF.New!$CS$2:$DJ$2,MATCH(BG38,IRF.New!$CS$5:$DJ$5,0)),"")</f>
        <v/>
      </c>
      <c r="BH39" s="108" t="str">
        <f ca="1">IFERROR(INDEX(IRF.New!$CS$2:$DJ$2,MATCH(BH38,IRF.New!$CS$5:$DJ$5,0)),"")</f>
        <v/>
      </c>
      <c r="BI39" s="108" t="str">
        <f ca="1">IFERROR(INDEX(IRF.New!$CS$2:$DJ$2,MATCH(BI38,IRF.New!$CS$5:$DJ$5,0)),"")</f>
        <v/>
      </c>
      <c r="BJ39" s="108" t="str">
        <f ca="1">IFERROR(INDEX(IRF.New!$CS$2:$DJ$2,MATCH(BJ38,IRF.New!$CS$5:$DJ$5,0)),"")</f>
        <v/>
      </c>
      <c r="BK39" s="108" t="str">
        <f ca="1">IFERROR(INDEX(IRF.New!$CS$2:$DJ$2,MATCH(BK38,IRF.New!$CS$5:$DJ$5,0)),"")</f>
        <v/>
      </c>
      <c r="BL39" s="108" t="str">
        <f ca="1">IFERROR(INDEX(IRF.New!$CS$2:$DJ$2,MATCH(BL38,IRF.New!$CS$5:$DJ$5,0)),"")</f>
        <v/>
      </c>
      <c r="BM39" s="108" t="str">
        <f ca="1">IFERROR(INDEX(IRF.New!$CS$2:$DJ$2,MATCH(BM38,IRF.New!$CS$5:$DJ$5,0)),"")</f>
        <v/>
      </c>
      <c r="BN39" s="108" t="str">
        <f ca="1">IFERROR(INDEX(IRF.New!$CS$2:$DJ$2,MATCH(BN38,IRF.New!$CS$5:$DJ$5,0)),"")</f>
        <v/>
      </c>
      <c r="BO39" s="108" t="str">
        <f ca="1">IFERROR(INDEX(IRF.New!$CS$2:$DJ$2,MATCH(BO38,IRF.New!$CS$5:$DJ$5,0)),"")</f>
        <v/>
      </c>
      <c r="BP39" s="108" t="str">
        <f ca="1">IFERROR(INDEX(IRF.New!$CS$2:$DJ$2,MATCH(BP38,IRF.New!$CS$5:$DJ$5,0)),"")</f>
        <v/>
      </c>
      <c r="BQ39" s="108" t="str">
        <f ca="1">IFERROR(INDEX(IRF.New!$CS$2:$DJ$2,MATCH(BQ38,IRF.New!$CS$5:$DJ$5,0)),"")</f>
        <v/>
      </c>
      <c r="BR39" s="108" t="str">
        <f ca="1">IFERROR(INDEX(IRF.New!$CS$2:$DJ$2,MATCH(BR38,IRF.New!$CS$5:$DJ$5,0)),"")</f>
        <v/>
      </c>
      <c r="BS39" s="108" t="str">
        <f ca="1">IFERROR(INDEX(IRF.New!$CS$2:$DJ$2,MATCH(BS38,IRF.New!$CS$5:$DJ$5,0)),"")</f>
        <v/>
      </c>
      <c r="BT39" s="108" t="str">
        <f ca="1">IFERROR(INDEX(IRF.New!$CS$2:$DJ$2,MATCH(BT38,IRF.New!$CS$5:$DJ$5,0)),"")</f>
        <v/>
      </c>
      <c r="BU39" s="108" t="str">
        <f ca="1">IFERROR(INDEX(IRF.New!$CS$2:$DJ$2,MATCH(BU38,IRF.New!$CS$5:$DJ$5,0)),"")</f>
        <v/>
      </c>
      <c r="BV39" s="109" t="str">
        <f ca="1">IFERROR(INDEX(IRF.New!$CS$2:$DJ$2,MATCH(BV38,IRF.New!$CS$5:$DJ$5,0)),"")</f>
        <v/>
      </c>
      <c r="BX39" s="59" t="s">
        <v>242</v>
      </c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Q39" s="59"/>
      <c r="CR39" s="59"/>
      <c r="CS39" s="59"/>
      <c r="CT39" s="59"/>
      <c r="CU39" s="60" t="s">
        <v>244</v>
      </c>
      <c r="CV39" s="59"/>
      <c r="CW39" s="60" t="s">
        <v>250</v>
      </c>
      <c r="CX39" s="60"/>
      <c r="CY39" s="60" t="s">
        <v>237</v>
      </c>
      <c r="CZ39" s="59" t="s">
        <v>231</v>
      </c>
      <c r="DA39" s="59" t="s">
        <v>243</v>
      </c>
      <c r="DB39" s="60" t="s">
        <v>272</v>
      </c>
      <c r="DD39" s="44" t="s">
        <v>246</v>
      </c>
    </row>
    <row r="40" spans="2:109" x14ac:dyDescent="0.25">
      <c r="B40" s="73" t="s">
        <v>228</v>
      </c>
      <c r="C40" s="74">
        <f>INDEX(IRF.New!$CR$41:$CR$64,MATCH('CF AUX'!C38,IRF.New!$CQ$41:$CQ$64,0))</f>
        <v>42</v>
      </c>
      <c r="F40" s="135" t="str">
        <f>IF(ISNUMBER(H40),IF(ABS((DD40-CU40))&lt;0.001,TRUE,FALSE),"")</f>
        <v/>
      </c>
      <c r="H40" s="143" t="e" cm="1" vm="1">
        <f t="array" ref="H40">_xlfn.SEQUENCE(C39)</f>
        <v>#VALUE!</v>
      </c>
      <c r="I40" s="128" t="str">
        <f ca="1">IF(ISNUMBER(H40),INDEX(IRF.New!$CS$5:$DJ$5,MATCH('CF AUX'!H40,INDIRECT("IRF.New!$CS$"&amp;C40&amp;":$DJ$"&amp;C40),0)),"")</f>
        <v/>
      </c>
      <c r="J40" s="78" t="str">
        <f ca="1">IF(ISNUMBER($H40),INDEX(INDIRECT($D$4),MATCH('CF AUX'!J$14,INDIRECT($D$5),0),MATCH('CF AUX'!$I40,INDIRECT($D$7),0)),"")</f>
        <v/>
      </c>
      <c r="K40" s="79" t="str">
        <f ca="1">IF(ISNUMBER($H40),INDEX(INDIRECT($D$4),MATCH('CF AUX'!K$14,INDIRECT($D$5),0),MATCH('CF AUX'!$I40,INDIRECT($D$7),0)),"")</f>
        <v/>
      </c>
      <c r="L40" s="79" t="str">
        <f ca="1">IF(ISNUMBER($H40),INDEX(INDIRECT($D$4),MATCH('CF AUX'!L$14,INDIRECT($D$5),0),MATCH('CF AUX'!$I40,INDIRECT($D$7),0)),"")</f>
        <v/>
      </c>
      <c r="M40" s="79" t="str">
        <f ca="1">IF(ISNUMBER($H40),INDEX(INDIRECT($D$4),MATCH('CF AUX'!M$14,INDIRECT($D$5),0),MATCH('CF AUX'!$I40,INDIRECT($D$7),0)),"")</f>
        <v/>
      </c>
      <c r="N40" s="79" t="str">
        <f ca="1">IF(ISNUMBER($H40),INDEX(INDIRECT($D$4),MATCH('CF AUX'!N$14,INDIRECT($D$5),0),MATCH('CF AUX'!$I40,INDIRECT($D$7),0)),"")</f>
        <v/>
      </c>
      <c r="O40" s="79" t="str">
        <f ca="1">IF(ISNUMBER($H40),INDEX(INDIRECT($D$4),MATCH('CF AUX'!O$14,INDIRECT($D$5),0),MATCH('CF AUX'!$I40,INDIRECT($D$7),0)),"")</f>
        <v/>
      </c>
      <c r="P40" s="79" t="str">
        <f ca="1">IF(ISNUMBER($H40),INDEX(INDIRECT($D$4),MATCH('CF AUX'!P$14,INDIRECT($D$5),0),MATCH('CF AUX'!$I40,INDIRECT($D$7),0)),"")</f>
        <v/>
      </c>
      <c r="Q40" s="79" t="str">
        <f ca="1">IF(ISNUMBER($H40),INDEX(INDIRECT($D$4),MATCH('CF AUX'!Q$14,INDIRECT($D$5),0),MATCH('CF AUX'!$I40,INDIRECT($D$7),0)),"")</f>
        <v/>
      </c>
      <c r="R40" s="79" t="str">
        <f ca="1">IF(ISNUMBER($H40),INDEX(INDIRECT($D$4),MATCH('CF AUX'!R$14,INDIRECT($D$5),0),MATCH('CF AUX'!$I40,INDIRECT($D$7),0)),"")</f>
        <v/>
      </c>
      <c r="S40" s="79" t="str">
        <f ca="1">IF(ISNUMBER($H40),INDEX(INDIRECT($D$4),MATCH('CF AUX'!S$14,INDIRECT($D$5),0),MATCH('CF AUX'!$I40,INDIRECT($D$7),0)),"")</f>
        <v/>
      </c>
      <c r="T40" s="79" t="str">
        <f ca="1">IF(ISNUMBER($H40),INDEX(INDIRECT($D$4),MATCH('CF AUX'!T$14,INDIRECT($D$5),0),MATCH('CF AUX'!$I40,INDIRECT($D$7),0)),"")</f>
        <v/>
      </c>
      <c r="U40" s="79" t="str">
        <f ca="1">IF(ISNUMBER($H40),INDEX(INDIRECT($D$4),MATCH('CF AUX'!U$14,INDIRECT($D$5),0),MATCH('CF AUX'!$I40,INDIRECT($D$7),0)),"")</f>
        <v/>
      </c>
      <c r="V40" s="79" t="str">
        <f ca="1">IF(ISNUMBER($H40),INDEX(INDIRECT($D$4),MATCH('CF AUX'!V$14,INDIRECT($D$5),0),MATCH('CF AUX'!$I40,INDIRECT($D$7),0)),"")</f>
        <v/>
      </c>
      <c r="W40" s="79" t="str">
        <f ca="1">IF(ISNUMBER($H40),INDEX(INDIRECT($D$4),MATCH('CF AUX'!W$14,INDIRECT($D$5),0),MATCH('CF AUX'!$I40,INDIRECT($D$7),0)),"")</f>
        <v/>
      </c>
      <c r="X40" s="79" t="str">
        <f ca="1">IF(ISNUMBER($H40),INDEX(INDIRECT($D$4),MATCH('CF AUX'!X$14,INDIRECT($D$5),0),MATCH('CF AUX'!$I40,INDIRECT($D$7),0)),"")</f>
        <v/>
      </c>
      <c r="Y40" s="79" t="str">
        <f ca="1">IF(ISNUMBER($H40),INDEX(INDIRECT($D$4),MATCH('CF AUX'!Y$14,INDIRECT($D$5),0),MATCH('CF AUX'!$I40,INDIRECT($D$7),0)),"")</f>
        <v/>
      </c>
      <c r="Z40" s="79" t="str">
        <f ca="1">IF(ISNUMBER($H40),INDEX(INDIRECT($D$4),MATCH('CF AUX'!Z$14,INDIRECT($D$5),0),MATCH('CF AUX'!$I40,INDIRECT($D$7),0)),"")</f>
        <v/>
      </c>
      <c r="AA40" s="79" t="str">
        <f ca="1">IF(ISNUMBER($H40),INDEX(INDIRECT($D$4),MATCH('CF AUX'!AA$14,INDIRECT($D$5),0),MATCH('CF AUX'!$I40,INDIRECT($D$7),0)),"")</f>
        <v/>
      </c>
      <c r="AB40" s="79" t="str">
        <f ca="1">IF(ISNUMBER($H40),INDEX(INDIRECT($D$4),MATCH('CF AUX'!AB$14,INDIRECT($D$5),0),MATCH('CF AUX'!$I40,INDIRECT($D$7),0)),"")</f>
        <v/>
      </c>
      <c r="AC40" s="79" t="str">
        <f ca="1">IF(ISNUMBER($H40),INDEX(INDIRECT($D$4),MATCH('CF AUX'!AC$14,INDIRECT($D$5),0),MATCH('CF AUX'!$I40,INDIRECT($D$7),0)),"")</f>
        <v/>
      </c>
      <c r="AD40" s="79" t="str">
        <f ca="1">IF(ISNUMBER($H40),INDEX(INDIRECT($D$4),MATCH('CF AUX'!AD$14,INDIRECT($D$5),0),MATCH('CF AUX'!$I40,INDIRECT($D$7),0)),"")</f>
        <v/>
      </c>
      <c r="AE40" s="79" t="str">
        <f ca="1">IF(ISNUMBER($H40),INDEX(INDIRECT($D$4),MATCH('CF AUX'!AE$14,INDIRECT($D$5),0),MATCH('CF AUX'!$I40,INDIRECT($D$7),0)),"")</f>
        <v/>
      </c>
      <c r="AF40" s="79" t="str">
        <f ca="1">IF(ISNUMBER($H40),INDEX(INDIRECT($D$4),MATCH('CF AUX'!AF$14,INDIRECT($D$5),0),MATCH('CF AUX'!$I40,INDIRECT($D$7),0)),"")</f>
        <v/>
      </c>
      <c r="AG40" s="79" t="str">
        <f ca="1">IF(ISNUMBER($H40),INDEX(INDIRECT($D$4),MATCH('CF AUX'!AG$14,INDIRECT($D$5),0),MATCH('CF AUX'!$I40,INDIRECT($D$7),0)),"")</f>
        <v/>
      </c>
      <c r="AH40" s="79" t="str">
        <f ca="1">IF(ISNUMBER($H40),INDEX(INDIRECT($D$4),MATCH('CF AUX'!AH$14,INDIRECT($D$5),0),MATCH('CF AUX'!$I40,INDIRECT($D$7),0)),"")</f>
        <v/>
      </c>
      <c r="AI40" s="79" t="str">
        <f ca="1">IF(ISNUMBER($H40),INDEX(INDIRECT($D$4),MATCH('CF AUX'!AI$14,INDIRECT($D$5),0),MATCH('CF AUX'!$I40,INDIRECT($D$7),0)),"")</f>
        <v/>
      </c>
      <c r="AJ40" s="79" t="str">
        <f ca="1">IF(ISNUMBER($H40),INDEX(INDIRECT($D$4),MATCH('CF AUX'!AJ$14,INDIRECT($D$5),0),MATCH('CF AUX'!$I40,INDIRECT($D$7),0)),"")</f>
        <v/>
      </c>
      <c r="AK40" s="79" t="str">
        <f ca="1">IF(ISNUMBER($H40),INDEX(INDIRECT($D$4),MATCH('CF AUX'!AK$14,INDIRECT($D$5),0),MATCH('CF AUX'!$I40,INDIRECT($D$7),0)),"")</f>
        <v/>
      </c>
      <c r="AL40" s="79" t="str">
        <f ca="1">IF(ISNUMBER($H40),INDEX(INDIRECT($D$4),MATCH('CF AUX'!AL$14,INDIRECT($D$5),0),MATCH('CF AUX'!$I40,INDIRECT($D$7),0)),"")</f>
        <v/>
      </c>
      <c r="AM40" s="79" t="str">
        <f ca="1">IF(ISNUMBER($H40),INDEX(INDIRECT($D$4),MATCH('CF AUX'!AM$14,INDIRECT($D$5),0),MATCH('CF AUX'!$I40,INDIRECT($D$7),0)),"")</f>
        <v/>
      </c>
      <c r="AN40" s="79" t="str">
        <f ca="1">IF(ISNUMBER($H40),INDEX(INDIRECT($D$4),MATCH('CF AUX'!AN$14,INDIRECT($D$5),0),MATCH('CF AUX'!$I40,INDIRECT($D$7),0)),"")</f>
        <v/>
      </c>
      <c r="AO40" s="79" t="str">
        <f ca="1">IF(ISNUMBER($H40),INDEX(INDIRECT($D$4),MATCH('CF AUX'!AO$14,INDIRECT($D$5),0),MATCH('CF AUX'!$I40,INDIRECT($D$7),0)),"")</f>
        <v/>
      </c>
      <c r="AP40" s="79" t="str">
        <f ca="1">IF(ISNUMBER($H40),INDEX(INDIRECT($D$4),MATCH('CF AUX'!AP$14,INDIRECT($D$5),0),MATCH('CF AUX'!$I40,INDIRECT($D$7),0)),"")</f>
        <v/>
      </c>
      <c r="AQ40" s="79" t="str">
        <f ca="1">IF(ISNUMBER($H40),INDEX(INDIRECT($D$4),MATCH('CF AUX'!AQ$14,INDIRECT($D$5),0),MATCH('CF AUX'!$I40,INDIRECT($D$7),0)),"")</f>
        <v/>
      </c>
      <c r="AR40" s="79" t="str">
        <f ca="1">IF(ISNUMBER($H40),INDEX(INDIRECT($D$4),MATCH('CF AUX'!AR$14,INDIRECT($D$5),0),MATCH('CF AUX'!$I40,INDIRECT($D$7),0)),"")</f>
        <v/>
      </c>
      <c r="AS40" s="79" t="str">
        <f ca="1">IF(ISNUMBER($H40),INDEX(INDIRECT($D$4),MATCH('CF AUX'!AS$14,INDIRECT($D$5),0),MATCH('CF AUX'!$I40,INDIRECT($D$7),0)),"")</f>
        <v/>
      </c>
      <c r="AT40" s="79" t="str">
        <f ca="1">IF(ISNUMBER($H40),INDEX(INDIRECT($D$4),MATCH('CF AUX'!AT$14,INDIRECT($D$5),0),MATCH('CF AUX'!$I40,INDIRECT($D$7),0)),"")</f>
        <v/>
      </c>
      <c r="AU40" s="79" t="str">
        <f ca="1">IF(ISNUMBER($H40),INDEX(INDIRECT($D$4),MATCH('CF AUX'!AU$14,INDIRECT($D$5),0),MATCH('CF AUX'!$I40,INDIRECT($D$7),0)),"")</f>
        <v/>
      </c>
      <c r="AV40" s="79" t="str">
        <f ca="1">IF(ISNUMBER($H40),INDEX(INDIRECT($D$4),MATCH('CF AUX'!AV$14,INDIRECT($D$5),0),MATCH('CF AUX'!$I40,INDIRECT($D$7),0)),"")</f>
        <v/>
      </c>
      <c r="AW40" s="79" t="str">
        <f ca="1">IF(ISNUMBER($H40),INDEX(INDIRECT($D$4),MATCH('CF AUX'!AW$14,INDIRECT($D$5),0),MATCH('CF AUX'!$I40,INDIRECT($D$7),0)),"")</f>
        <v/>
      </c>
      <c r="AX40" s="79" t="str">
        <f ca="1">IF(ISNUMBER($H40),INDEX(INDIRECT($D$4),MATCH('CF AUX'!AX$14,INDIRECT($D$5),0),MATCH('CF AUX'!$I40,INDIRECT($D$7),0)),"")</f>
        <v/>
      </c>
      <c r="AY40" s="79" t="str">
        <f ca="1">IF(ISNUMBER($H40),INDEX(INDIRECT($D$4),MATCH('CF AUX'!AY$14,INDIRECT($D$5),0),MATCH('CF AUX'!$I40,INDIRECT($D$7),0)),"")</f>
        <v/>
      </c>
      <c r="AZ40" s="79" t="str">
        <f ca="1">IF(ISNUMBER($H40),INDEX(INDIRECT($D$4),MATCH('CF AUX'!AZ$14,INDIRECT($D$5),0),MATCH('CF AUX'!$I40,INDIRECT($D$7),0)),"")</f>
        <v/>
      </c>
      <c r="BB40" s="95" t="str" cm="1">
        <f t="array" aca="1" ref="BB40" ca="1">IF(ISNUMBER($H40),MMULT(J40:AZ40,TRANSPOSE(INDIRECT($D$8&amp;$G$4&amp;B43&amp;":"&amp;$G$6&amp;B43))),"")</f>
        <v/>
      </c>
      <c r="BD40" s="59">
        <f>BD36</f>
        <v>39</v>
      </c>
      <c r="BE40" s="78" t="str" cm="1">
        <f t="array" aca="1" ref="BE40" ca="1">IFERROR(INDEX(INDIRECT($D$4),MATCH(INDIRECT(BE$5&amp;$BD40),INDIRECT($D$6),0),MATCH($I40,INDIRECT($D$7),0)),"")</f>
        <v/>
      </c>
      <c r="BF40" s="79" t="str" cm="1">
        <f t="array" aca="1" ref="BF40" ca="1">IFERROR(INDEX(INDIRECT($D$4),MATCH(INDIRECT(BF$5&amp;$BD40),INDIRECT($D$6),0),MATCH($I40,INDIRECT($D$7),0)),"")</f>
        <v/>
      </c>
      <c r="BG40" s="79" t="str" cm="1">
        <f t="array" aca="1" ref="BG40" ca="1">IFERROR(INDEX(INDIRECT($D$4),MATCH(INDIRECT(BG$5&amp;$BD40),INDIRECT($D$6),0),MATCH($I40,INDIRECT($D$7),0)),"")</f>
        <v/>
      </c>
      <c r="BH40" s="79" t="str" cm="1">
        <f t="array" aca="1" ref="BH40" ca="1">IFERROR(INDEX(INDIRECT($D$4),MATCH(INDIRECT(BH$5&amp;$BD40),INDIRECT($D$6),0),MATCH($I40,INDIRECT($D$7),0)),"")</f>
        <v/>
      </c>
      <c r="BI40" s="79" t="str" cm="1">
        <f t="array" aca="1" ref="BI40" ca="1">IFERROR(INDEX(INDIRECT($D$4),MATCH(INDIRECT(BI$5&amp;$BD40),INDIRECT($D$6),0),MATCH($I40,INDIRECT($D$7),0)),"")</f>
        <v/>
      </c>
      <c r="BJ40" s="79" t="str" cm="1">
        <f t="array" aca="1" ref="BJ40" ca="1">IFERROR(INDEX(INDIRECT($D$4),MATCH(INDIRECT(BJ$5&amp;$BD40),INDIRECT($D$6),0),MATCH($I40,INDIRECT($D$7),0)),"")</f>
        <v/>
      </c>
      <c r="BK40" s="79" t="str" cm="1">
        <f t="array" aca="1" ref="BK40" ca="1">IFERROR(INDEX(INDIRECT($D$4),MATCH(INDIRECT(BK$5&amp;$BD40),INDIRECT($D$6),0),MATCH($I40,INDIRECT($D$7),0)),"")</f>
        <v/>
      </c>
      <c r="BL40" s="79" t="str" cm="1">
        <f t="array" aca="1" ref="BL40" ca="1">IFERROR(INDEX(INDIRECT($D$4),MATCH(INDIRECT(BL$5&amp;$BD40),INDIRECT($D$6),0),MATCH($I40,INDIRECT($D$7),0)),"")</f>
        <v/>
      </c>
      <c r="BM40" s="79" t="str" cm="1">
        <f t="array" aca="1" ref="BM40" ca="1">IFERROR(INDEX(INDIRECT($D$4),MATCH(INDIRECT(BM$5&amp;$BD40),INDIRECT($D$6),0),MATCH($I40,INDIRECT($D$7),0)),"")</f>
        <v/>
      </c>
      <c r="BN40" s="79" t="str" cm="1">
        <f t="array" aca="1" ref="BN40" ca="1">IFERROR(INDEX(INDIRECT($D$4),MATCH(INDIRECT(BN$5&amp;$BD40),INDIRECT($D$6),0),MATCH($I40,INDIRECT($D$7),0)),"")</f>
        <v/>
      </c>
      <c r="BO40" s="79" t="str" cm="1">
        <f t="array" aca="1" ref="BO40" ca="1">IFERROR(INDEX(INDIRECT($D$4),MATCH(INDIRECT(BO$5&amp;$BD40),INDIRECT($D$6),0),MATCH($I40,INDIRECT($D$7),0)),"")</f>
        <v/>
      </c>
      <c r="BP40" s="79" t="str" cm="1">
        <f t="array" aca="1" ref="BP40" ca="1">IFERROR(INDEX(INDIRECT($D$4),MATCH(INDIRECT(BP$5&amp;$BD40),INDIRECT($D$6),0),MATCH($I40,INDIRECT($D$7),0)),"")</f>
        <v/>
      </c>
      <c r="BQ40" s="79" t="str" cm="1">
        <f t="array" aca="1" ref="BQ40" ca="1">IFERROR(INDEX(INDIRECT($D$4),MATCH(INDIRECT(BQ$5&amp;$BD40),INDIRECT($D$6),0),MATCH($I40,INDIRECT($D$7),0)),"")</f>
        <v/>
      </c>
      <c r="BR40" s="79" t="str" cm="1">
        <f t="array" aca="1" ref="BR40" ca="1">IFERROR(INDEX(INDIRECT($D$4),MATCH(INDIRECT(BR$5&amp;$BD40),INDIRECT($D$6),0),MATCH($I40,INDIRECT($D$7),0)),"")</f>
        <v/>
      </c>
      <c r="BS40" s="79" t="str" cm="1">
        <f t="array" aca="1" ref="BS40" ca="1">IFERROR(INDEX(INDIRECT($D$4),MATCH(INDIRECT(BS$5&amp;$BD40),INDIRECT($D$6),0),MATCH($I40,INDIRECT($D$7),0)),"")</f>
        <v/>
      </c>
      <c r="BT40" s="79" t="str" cm="1">
        <f t="array" aca="1" ref="BT40" ca="1">IFERROR(INDEX(INDIRECT($D$4),MATCH(INDIRECT(BT$5&amp;$BD40),INDIRECT($D$6),0),MATCH($I40,INDIRECT($D$7),0)),"")</f>
        <v/>
      </c>
      <c r="BU40" s="79" t="str" cm="1">
        <f t="array" aca="1" ref="BU40" ca="1">IFERROR(INDEX(INDIRECT($D$4),MATCH(INDIRECT(BU$5&amp;$BD40),INDIRECT($D$6),0),MATCH($I40,INDIRECT($D$7),0)),"")</f>
        <v/>
      </c>
      <c r="BV40" s="98" t="str" cm="1">
        <f t="array" aca="1" ref="BV40" ca="1">IFERROR(INDEX(INDIRECT($D$4),MATCH(INDIRECT(BV$5&amp;$BD40),INDIRECT($D$6),0),MATCH($I40,INDIRECT($D$7),0)),"")</f>
        <v/>
      </c>
      <c r="BX40" s="78" t="e" cm="1">
        <f t="array" aca="1" ref="BX40" ca="1">MINVERSE(INDIRECT(C51&amp;D51&amp;":"&amp;C52&amp;D52))</f>
        <v>#VALUE!</v>
      </c>
      <c r="BY40" s="79"/>
      <c r="BZ40" s="79"/>
      <c r="CA40" s="79"/>
      <c r="CB40" s="79"/>
      <c r="CC40" s="79"/>
      <c r="CD40" s="79"/>
      <c r="CE40" s="79"/>
      <c r="CF40" s="79"/>
      <c r="CG40" s="79"/>
      <c r="CH40" s="79"/>
      <c r="CI40" s="79"/>
      <c r="CJ40" s="79"/>
      <c r="CK40" s="79"/>
      <c r="CL40" s="79"/>
      <c r="CM40" s="79"/>
      <c r="CN40" s="79"/>
      <c r="CO40" s="98"/>
      <c r="CQ40" s="145" t="s">
        <v>206</v>
      </c>
      <c r="CR40" s="105" t="str">
        <f>IF(ISNUMBER(CS40),ROW(CS40),"")</f>
        <v/>
      </c>
      <c r="CS40" s="77" t="e" cm="1" vm="1">
        <f t="array" ref="CS40">_xlfn.SEQUENCE(C39)</f>
        <v>#VALUE!</v>
      </c>
      <c r="CT40" s="115" t="str">
        <f t="shared" ref="CT40:CT57" ca="1" si="15">I40</f>
        <v/>
      </c>
      <c r="CU40" s="78" t="str">
        <f>IF(ISNUMBER($CS40),INDEX(IRF.New!$CS$7:$DJ$37,MATCH(B43+1,IRF.New!$B$7:$B$37,0),MATCH($CT40,IRF.New!$CS$5:$DJ$5,0)),"")</f>
        <v/>
      </c>
      <c r="CV40" s="79"/>
      <c r="CW40" s="79" t="str">
        <f t="shared" ref="CW40:CW57" si="16">IF(ISNUMBER(CU40),CU40-BB40,"")</f>
        <v/>
      </c>
      <c r="CX40" s="79"/>
      <c r="CY40" s="79" t="e" cm="1">
        <f t="array" aca="1" ref="CY40" ca="1">MMULT(_xlfn.ANCHORARRAY(BX40),CW40:INDIRECT(CW38&amp;MAX(CR40:CR57)))</f>
        <v>#VALUE!</v>
      </c>
      <c r="CZ40" s="63">
        <f>ROW(CY40)</f>
        <v>40</v>
      </c>
      <c r="DA40" s="111" t="str">
        <f>IF(ISNUMBER(CS40),INDEX(IRF.New!$CS$2:$DJ$2,MATCH('CF AUX'!$CT40,IRF.New!$CS$5:$DJ$5,0)),"")</f>
        <v/>
      </c>
      <c r="DB40" s="85">
        <f>C38</f>
        <v>2</v>
      </c>
      <c r="DD40" s="131" t="str">
        <f>IF(ISNUMBER(CS40),INDEX(IRF.New!$D$7:$CO$37,MATCH('CF AUX'!C38,IRF.New!$C$7:$C$37,0),MATCH(CT40,IRF.New!$D$5:$CO$5,0)),"")</f>
        <v/>
      </c>
      <c r="DE40" s="1"/>
    </row>
    <row r="41" spans="2:109" x14ac:dyDescent="0.25">
      <c r="F41" s="136" t="str">
        <f t="shared" ref="F41:F57" si="17">IF(ISNUMBER(H41),IF(ABS((DD41-CU41))&lt;0.001,TRUE,FALSE),"")</f>
        <v/>
      </c>
      <c r="H41" s="143"/>
      <c r="I41" s="128" t="str">
        <f ca="1">IF(ISNUMBER(H41),INDEX(IRF.New!$CS$5:$DJ$5,MATCH('CF AUX'!H41,INDIRECT("IRF.New!$CS$"&amp;C40&amp;":$DJ$"&amp;C40),0)),"")</f>
        <v/>
      </c>
      <c r="J41" s="80" t="str">
        <f ca="1">IF(ISNUMBER($H41),INDEX(INDIRECT($D$4),MATCH('CF AUX'!J$14,INDIRECT($D$5),0),MATCH('CF AUX'!$I41,INDIRECT($D$7),0)),"")</f>
        <v/>
      </c>
      <c r="K41" s="81" t="str">
        <f ca="1">IF(ISNUMBER($H41),INDEX(INDIRECT($D$4),MATCH('CF AUX'!K$14,INDIRECT($D$5),0),MATCH('CF AUX'!$I41,INDIRECT($D$7),0)),"")</f>
        <v/>
      </c>
      <c r="L41" s="81" t="str">
        <f ca="1">IF(ISNUMBER($H41),INDEX(INDIRECT($D$4),MATCH('CF AUX'!L$14,INDIRECT($D$5),0),MATCH('CF AUX'!$I41,INDIRECT($D$7),0)),"")</f>
        <v/>
      </c>
      <c r="M41" s="81" t="str">
        <f ca="1">IF(ISNUMBER($H41),INDEX(INDIRECT($D$4),MATCH('CF AUX'!M$14,INDIRECT($D$5),0),MATCH('CF AUX'!$I41,INDIRECT($D$7),0)),"")</f>
        <v/>
      </c>
      <c r="N41" s="81" t="str">
        <f ca="1">IF(ISNUMBER($H41),INDEX(INDIRECT($D$4),MATCH('CF AUX'!N$14,INDIRECT($D$5),0),MATCH('CF AUX'!$I41,INDIRECT($D$7),0)),"")</f>
        <v/>
      </c>
      <c r="O41" s="81" t="str">
        <f ca="1">IF(ISNUMBER($H41),INDEX(INDIRECT($D$4),MATCH('CF AUX'!O$14,INDIRECT($D$5),0),MATCH('CF AUX'!$I41,INDIRECT($D$7),0)),"")</f>
        <v/>
      </c>
      <c r="P41" s="81" t="str">
        <f ca="1">IF(ISNUMBER($H41),INDEX(INDIRECT($D$4),MATCH('CF AUX'!P$14,INDIRECT($D$5),0),MATCH('CF AUX'!$I41,INDIRECT($D$7),0)),"")</f>
        <v/>
      </c>
      <c r="Q41" s="81" t="str">
        <f ca="1">IF(ISNUMBER($H41),INDEX(INDIRECT($D$4),MATCH('CF AUX'!Q$14,INDIRECT($D$5),0),MATCH('CF AUX'!$I41,INDIRECT($D$7),0)),"")</f>
        <v/>
      </c>
      <c r="R41" s="81" t="str">
        <f ca="1">IF(ISNUMBER($H41),INDEX(INDIRECT($D$4),MATCH('CF AUX'!R$14,INDIRECT($D$5),0),MATCH('CF AUX'!$I41,INDIRECT($D$7),0)),"")</f>
        <v/>
      </c>
      <c r="S41" s="81" t="str">
        <f ca="1">IF(ISNUMBER($H41),INDEX(INDIRECT($D$4),MATCH('CF AUX'!S$14,INDIRECT($D$5),0),MATCH('CF AUX'!$I41,INDIRECT($D$7),0)),"")</f>
        <v/>
      </c>
      <c r="T41" s="81" t="str">
        <f ca="1">IF(ISNUMBER($H41),INDEX(INDIRECT($D$4),MATCH('CF AUX'!T$14,INDIRECT($D$5),0),MATCH('CF AUX'!$I41,INDIRECT($D$7),0)),"")</f>
        <v/>
      </c>
      <c r="U41" s="81" t="str">
        <f ca="1">IF(ISNUMBER($H41),INDEX(INDIRECT($D$4),MATCH('CF AUX'!U$14,INDIRECT($D$5),0),MATCH('CF AUX'!$I41,INDIRECT($D$7),0)),"")</f>
        <v/>
      </c>
      <c r="V41" s="81" t="str">
        <f ca="1">IF(ISNUMBER($H41),INDEX(INDIRECT($D$4),MATCH('CF AUX'!V$14,INDIRECT($D$5),0),MATCH('CF AUX'!$I41,INDIRECT($D$7),0)),"")</f>
        <v/>
      </c>
      <c r="W41" s="81" t="str">
        <f ca="1">IF(ISNUMBER($H41),INDEX(INDIRECT($D$4),MATCH('CF AUX'!W$14,INDIRECT($D$5),0),MATCH('CF AUX'!$I41,INDIRECT($D$7),0)),"")</f>
        <v/>
      </c>
      <c r="X41" s="81" t="str">
        <f ca="1">IF(ISNUMBER($H41),INDEX(INDIRECT($D$4),MATCH('CF AUX'!X$14,INDIRECT($D$5),0),MATCH('CF AUX'!$I41,INDIRECT($D$7),0)),"")</f>
        <v/>
      </c>
      <c r="Y41" s="81" t="str">
        <f ca="1">IF(ISNUMBER($H41),INDEX(INDIRECT($D$4),MATCH('CF AUX'!Y$14,INDIRECT($D$5),0),MATCH('CF AUX'!$I41,INDIRECT($D$7),0)),"")</f>
        <v/>
      </c>
      <c r="Z41" s="81" t="str">
        <f ca="1">IF(ISNUMBER($H41),INDEX(INDIRECT($D$4),MATCH('CF AUX'!Z$14,INDIRECT($D$5),0),MATCH('CF AUX'!$I41,INDIRECT($D$7),0)),"")</f>
        <v/>
      </c>
      <c r="AA41" s="81" t="str">
        <f ca="1">IF(ISNUMBER($H41),INDEX(INDIRECT($D$4),MATCH('CF AUX'!AA$14,INDIRECT($D$5),0),MATCH('CF AUX'!$I41,INDIRECT($D$7),0)),"")</f>
        <v/>
      </c>
      <c r="AB41" s="81" t="str">
        <f ca="1">IF(ISNUMBER($H41),INDEX(INDIRECT($D$4),MATCH('CF AUX'!AB$14,INDIRECT($D$5),0),MATCH('CF AUX'!$I41,INDIRECT($D$7),0)),"")</f>
        <v/>
      </c>
      <c r="AC41" s="81" t="str">
        <f ca="1">IF(ISNUMBER($H41),INDEX(INDIRECT($D$4),MATCH('CF AUX'!AC$14,INDIRECT($D$5),0),MATCH('CF AUX'!$I41,INDIRECT($D$7),0)),"")</f>
        <v/>
      </c>
      <c r="AD41" s="81" t="str">
        <f ca="1">IF(ISNUMBER($H41),INDEX(INDIRECT($D$4),MATCH('CF AUX'!AD$14,INDIRECT($D$5),0),MATCH('CF AUX'!$I41,INDIRECT($D$7),0)),"")</f>
        <v/>
      </c>
      <c r="AE41" s="81" t="str">
        <f ca="1">IF(ISNUMBER($H41),INDEX(INDIRECT($D$4),MATCH('CF AUX'!AE$14,INDIRECT($D$5),0),MATCH('CF AUX'!$I41,INDIRECT($D$7),0)),"")</f>
        <v/>
      </c>
      <c r="AF41" s="81" t="str">
        <f ca="1">IF(ISNUMBER($H41),INDEX(INDIRECT($D$4),MATCH('CF AUX'!AF$14,INDIRECT($D$5),0),MATCH('CF AUX'!$I41,INDIRECT($D$7),0)),"")</f>
        <v/>
      </c>
      <c r="AG41" s="81" t="str">
        <f ca="1">IF(ISNUMBER($H41),INDEX(INDIRECT($D$4),MATCH('CF AUX'!AG$14,INDIRECT($D$5),0),MATCH('CF AUX'!$I41,INDIRECT($D$7),0)),"")</f>
        <v/>
      </c>
      <c r="AH41" s="81" t="str">
        <f ca="1">IF(ISNUMBER($H41),INDEX(INDIRECT($D$4),MATCH('CF AUX'!AH$14,INDIRECT($D$5),0),MATCH('CF AUX'!$I41,INDIRECT($D$7),0)),"")</f>
        <v/>
      </c>
      <c r="AI41" s="81" t="str">
        <f ca="1">IF(ISNUMBER($H41),INDEX(INDIRECT($D$4),MATCH('CF AUX'!AI$14,INDIRECT($D$5),0),MATCH('CF AUX'!$I41,INDIRECT($D$7),0)),"")</f>
        <v/>
      </c>
      <c r="AJ41" s="81" t="str">
        <f ca="1">IF(ISNUMBER($H41),INDEX(INDIRECT($D$4),MATCH('CF AUX'!AJ$14,INDIRECT($D$5),0),MATCH('CF AUX'!$I41,INDIRECT($D$7),0)),"")</f>
        <v/>
      </c>
      <c r="AK41" s="81" t="str">
        <f ca="1">IF(ISNUMBER($H41),INDEX(INDIRECT($D$4),MATCH('CF AUX'!AK$14,INDIRECT($D$5),0),MATCH('CF AUX'!$I41,INDIRECT($D$7),0)),"")</f>
        <v/>
      </c>
      <c r="AL41" s="81" t="str">
        <f ca="1">IF(ISNUMBER($H41),INDEX(INDIRECT($D$4),MATCH('CF AUX'!AL$14,INDIRECT($D$5),0),MATCH('CF AUX'!$I41,INDIRECT($D$7),0)),"")</f>
        <v/>
      </c>
      <c r="AM41" s="81" t="str">
        <f ca="1">IF(ISNUMBER($H41),INDEX(INDIRECT($D$4),MATCH('CF AUX'!AM$14,INDIRECT($D$5),0),MATCH('CF AUX'!$I41,INDIRECT($D$7),0)),"")</f>
        <v/>
      </c>
      <c r="AN41" s="81" t="str">
        <f ca="1">IF(ISNUMBER($H41),INDEX(INDIRECT($D$4),MATCH('CF AUX'!AN$14,INDIRECT($D$5),0),MATCH('CF AUX'!$I41,INDIRECT($D$7),0)),"")</f>
        <v/>
      </c>
      <c r="AO41" s="81" t="str">
        <f ca="1">IF(ISNUMBER($H41),INDEX(INDIRECT($D$4),MATCH('CF AUX'!AO$14,INDIRECT($D$5),0),MATCH('CF AUX'!$I41,INDIRECT($D$7),0)),"")</f>
        <v/>
      </c>
      <c r="AP41" s="81" t="str">
        <f ca="1">IF(ISNUMBER($H41),INDEX(INDIRECT($D$4),MATCH('CF AUX'!AP$14,INDIRECT($D$5),0),MATCH('CF AUX'!$I41,INDIRECT($D$7),0)),"")</f>
        <v/>
      </c>
      <c r="AQ41" s="81" t="str">
        <f ca="1">IF(ISNUMBER($H41),INDEX(INDIRECT($D$4),MATCH('CF AUX'!AQ$14,INDIRECT($D$5),0),MATCH('CF AUX'!$I41,INDIRECT($D$7),0)),"")</f>
        <v/>
      </c>
      <c r="AR41" s="81" t="str">
        <f ca="1">IF(ISNUMBER($H41),INDEX(INDIRECT($D$4),MATCH('CF AUX'!AR$14,INDIRECT($D$5),0),MATCH('CF AUX'!$I41,INDIRECT($D$7),0)),"")</f>
        <v/>
      </c>
      <c r="AS41" s="81" t="str">
        <f ca="1">IF(ISNUMBER($H41),INDEX(INDIRECT($D$4),MATCH('CF AUX'!AS$14,INDIRECT($D$5),0),MATCH('CF AUX'!$I41,INDIRECT($D$7),0)),"")</f>
        <v/>
      </c>
      <c r="AT41" s="81" t="str">
        <f ca="1">IF(ISNUMBER($H41),INDEX(INDIRECT($D$4),MATCH('CF AUX'!AT$14,INDIRECT($D$5),0),MATCH('CF AUX'!$I41,INDIRECT($D$7),0)),"")</f>
        <v/>
      </c>
      <c r="AU41" s="81" t="str">
        <f ca="1">IF(ISNUMBER($H41),INDEX(INDIRECT($D$4),MATCH('CF AUX'!AU$14,INDIRECT($D$5),0),MATCH('CF AUX'!$I41,INDIRECT($D$7),0)),"")</f>
        <v/>
      </c>
      <c r="AV41" s="81" t="str">
        <f ca="1">IF(ISNUMBER($H41),INDEX(INDIRECT($D$4),MATCH('CF AUX'!AV$14,INDIRECT($D$5),0),MATCH('CF AUX'!$I41,INDIRECT($D$7),0)),"")</f>
        <v/>
      </c>
      <c r="AW41" s="81" t="str">
        <f ca="1">IF(ISNUMBER($H41),INDEX(INDIRECT($D$4),MATCH('CF AUX'!AW$14,INDIRECT($D$5),0),MATCH('CF AUX'!$I41,INDIRECT($D$7),0)),"")</f>
        <v/>
      </c>
      <c r="AX41" s="81" t="str">
        <f ca="1">IF(ISNUMBER($H41),INDEX(INDIRECT($D$4),MATCH('CF AUX'!AX$14,INDIRECT($D$5),0),MATCH('CF AUX'!$I41,INDIRECT($D$7),0)),"")</f>
        <v/>
      </c>
      <c r="AY41" s="81" t="str">
        <f ca="1">IF(ISNUMBER($H41),INDEX(INDIRECT($D$4),MATCH('CF AUX'!AY$14,INDIRECT($D$5),0),MATCH('CF AUX'!$I41,INDIRECT($D$7),0)),"")</f>
        <v/>
      </c>
      <c r="AZ41" s="81" t="str">
        <f ca="1">IF(ISNUMBER($H41),INDEX(INDIRECT($D$4),MATCH('CF AUX'!AZ$14,INDIRECT($D$5),0),MATCH('CF AUX'!$I41,INDIRECT($D$7),0)),"")</f>
        <v/>
      </c>
      <c r="BB41" s="96" t="str" cm="1">
        <f t="array" aca="1" ref="BB41" ca="1">IF(ISNUMBER($H41),MMULT(J41:AZ41,TRANSPOSE(INDIRECT($D$8&amp;$G$4&amp;B43&amp;":"&amp;$G$6&amp;B43))),"")</f>
        <v/>
      </c>
      <c r="BD41" s="59">
        <f>BD40</f>
        <v>39</v>
      </c>
      <c r="BE41" s="80" t="str" cm="1">
        <f t="array" aca="1" ref="BE41" ca="1">IFERROR(INDEX(INDIRECT($D$4),MATCH(INDIRECT(BE$5&amp;$BD41),INDIRECT($D$6),0),MATCH($I41,INDIRECT($D$7),0)),"")</f>
        <v/>
      </c>
      <c r="BF41" s="81" t="str" cm="1">
        <f t="array" aca="1" ref="BF41" ca="1">IFERROR(INDEX(INDIRECT($D$4),MATCH(INDIRECT(BF$5&amp;$BD41),INDIRECT($D$6),0),MATCH($I41,INDIRECT($D$7),0)),"")</f>
        <v/>
      </c>
      <c r="BG41" s="81" t="str" cm="1">
        <f t="array" aca="1" ref="BG41" ca="1">IFERROR(INDEX(INDIRECT($D$4),MATCH(INDIRECT(BG$5&amp;$BD41),INDIRECT($D$6),0),MATCH($I41,INDIRECT($D$7),0)),"")</f>
        <v/>
      </c>
      <c r="BH41" s="81" t="str" cm="1">
        <f t="array" aca="1" ref="BH41" ca="1">IFERROR(INDEX(INDIRECT($D$4),MATCH(INDIRECT(BH$5&amp;$BD41),INDIRECT($D$6),0),MATCH($I41,INDIRECT($D$7),0)),"")</f>
        <v/>
      </c>
      <c r="BI41" s="81" t="str" cm="1">
        <f t="array" aca="1" ref="BI41" ca="1">IFERROR(INDEX(INDIRECT($D$4),MATCH(INDIRECT(BI$5&amp;$BD41),INDIRECT($D$6),0),MATCH($I41,INDIRECT($D$7),0)),"")</f>
        <v/>
      </c>
      <c r="BJ41" s="81" t="str" cm="1">
        <f t="array" aca="1" ref="BJ41" ca="1">IFERROR(INDEX(INDIRECT($D$4),MATCH(INDIRECT(BJ$5&amp;$BD41),INDIRECT($D$6),0),MATCH($I41,INDIRECT($D$7),0)),"")</f>
        <v/>
      </c>
      <c r="BK41" s="81" t="str" cm="1">
        <f t="array" aca="1" ref="BK41" ca="1">IFERROR(INDEX(INDIRECT($D$4),MATCH(INDIRECT(BK$5&amp;$BD41),INDIRECT($D$6),0),MATCH($I41,INDIRECT($D$7),0)),"")</f>
        <v/>
      </c>
      <c r="BL41" s="81" t="str" cm="1">
        <f t="array" aca="1" ref="BL41" ca="1">IFERROR(INDEX(INDIRECT($D$4),MATCH(INDIRECT(BL$5&amp;$BD41),INDIRECT($D$6),0),MATCH($I41,INDIRECT($D$7),0)),"")</f>
        <v/>
      </c>
      <c r="BM41" s="81" t="str" cm="1">
        <f t="array" aca="1" ref="BM41" ca="1">IFERROR(INDEX(INDIRECT($D$4),MATCH(INDIRECT(BM$5&amp;$BD41),INDIRECT($D$6),0),MATCH($I41,INDIRECT($D$7),0)),"")</f>
        <v/>
      </c>
      <c r="BN41" s="81" t="str" cm="1">
        <f t="array" aca="1" ref="BN41" ca="1">IFERROR(INDEX(INDIRECT($D$4),MATCH(INDIRECT(BN$5&amp;$BD41),INDIRECT($D$6),0),MATCH($I41,INDIRECT($D$7),0)),"")</f>
        <v/>
      </c>
      <c r="BO41" s="81" t="str" cm="1">
        <f t="array" aca="1" ref="BO41" ca="1">IFERROR(INDEX(INDIRECT($D$4),MATCH(INDIRECT(BO$5&amp;$BD41),INDIRECT($D$6),0),MATCH($I41,INDIRECT($D$7),0)),"")</f>
        <v/>
      </c>
      <c r="BP41" s="81" t="str" cm="1">
        <f t="array" aca="1" ref="BP41" ca="1">IFERROR(INDEX(INDIRECT($D$4),MATCH(INDIRECT(BP$5&amp;$BD41),INDIRECT($D$6),0),MATCH($I41,INDIRECT($D$7),0)),"")</f>
        <v/>
      </c>
      <c r="BQ41" s="81" t="str" cm="1">
        <f t="array" aca="1" ref="BQ41" ca="1">IFERROR(INDEX(INDIRECT($D$4),MATCH(INDIRECT(BQ$5&amp;$BD41),INDIRECT($D$6),0),MATCH($I41,INDIRECT($D$7),0)),"")</f>
        <v/>
      </c>
      <c r="BR41" s="81" t="str" cm="1">
        <f t="array" aca="1" ref="BR41" ca="1">IFERROR(INDEX(INDIRECT($D$4),MATCH(INDIRECT(BR$5&amp;$BD41),INDIRECT($D$6),0),MATCH($I41,INDIRECT($D$7),0)),"")</f>
        <v/>
      </c>
      <c r="BS41" s="81" t="str" cm="1">
        <f t="array" aca="1" ref="BS41" ca="1">IFERROR(INDEX(INDIRECT($D$4),MATCH(INDIRECT(BS$5&amp;$BD41),INDIRECT($D$6),0),MATCH($I41,INDIRECT($D$7),0)),"")</f>
        <v/>
      </c>
      <c r="BT41" s="81" t="str" cm="1">
        <f t="array" aca="1" ref="BT41" ca="1">IFERROR(INDEX(INDIRECT($D$4),MATCH(INDIRECT(BT$5&amp;$BD41),INDIRECT($D$6),0),MATCH($I41,INDIRECT($D$7),0)),"")</f>
        <v/>
      </c>
      <c r="BU41" s="81" t="str" cm="1">
        <f t="array" aca="1" ref="BU41" ca="1">IFERROR(INDEX(INDIRECT($D$4),MATCH(INDIRECT(BU$5&amp;$BD41),INDIRECT($D$6),0),MATCH($I41,INDIRECT($D$7),0)),"")</f>
        <v/>
      </c>
      <c r="BV41" s="99" t="str" cm="1">
        <f t="array" aca="1" ref="BV41" ca="1">IFERROR(INDEX(INDIRECT($D$4),MATCH(INDIRECT(BV$5&amp;$BD41),INDIRECT($D$6),0),MATCH($I41,INDIRECT($D$7),0)),"")</f>
        <v/>
      </c>
      <c r="BX41" s="80"/>
      <c r="BY41" s="81"/>
      <c r="BZ41" s="81"/>
      <c r="CA41" s="81"/>
      <c r="CB41" s="81"/>
      <c r="CC41" s="81"/>
      <c r="CD41" s="81"/>
      <c r="CE41" s="81"/>
      <c r="CF41" s="81"/>
      <c r="CG41" s="81"/>
      <c r="CH41" s="81"/>
      <c r="CI41" s="81"/>
      <c r="CJ41" s="81"/>
      <c r="CK41" s="81"/>
      <c r="CL41" s="81"/>
      <c r="CM41" s="81"/>
      <c r="CN41" s="81"/>
      <c r="CO41" s="99"/>
      <c r="CQ41" s="65" t="e" vm="2">
        <f>MAX(CS40:CS51)</f>
        <v>#VALUE!</v>
      </c>
      <c r="CR41" s="59" t="str">
        <f t="shared" ref="CR41:CR57" si="18">IF(ISNUMBER(CS41),ROW(CS41),"")</f>
        <v/>
      </c>
      <c r="CS41" s="60"/>
      <c r="CT41" s="116" t="str">
        <f t="shared" ca="1" si="15"/>
        <v/>
      </c>
      <c r="CU41" s="80" t="str">
        <f>IF(ISNUMBER($CS41),INDEX(IRF.New!$CS$7:$DJ$37,MATCH(B43+1,IRF.New!$B$7:$B$37,0),MATCH($CT41,IRF.New!$CS$5:$DJ$5,0)),"")</f>
        <v/>
      </c>
      <c r="CV41" s="81"/>
      <c r="CW41" s="81" t="str">
        <f t="shared" si="16"/>
        <v/>
      </c>
      <c r="CX41" s="81"/>
      <c r="CY41" s="81"/>
      <c r="CZ41" s="94"/>
      <c r="DA41" s="94" t="str">
        <f>IF(ISNUMBER(CS41),INDEX(IRF.New!$CS$2:$DJ$2,MATCH('CF AUX'!$CT41,IRF.New!$CS$5:$DJ$5,0)),"")</f>
        <v/>
      </c>
      <c r="DB41" s="72"/>
      <c r="DD41" s="132" t="str">
        <f>IF(ISNUMBER(CS41),INDEX(IRF.New!$D$7:$CO$37,MATCH('CF AUX'!C38,IRF.New!$C$7:$C$37,0),MATCH(CT41,IRF.New!$D$5:$CO$5,0)),"")</f>
        <v/>
      </c>
    </row>
    <row r="42" spans="2:109" x14ac:dyDescent="0.25">
      <c r="B42" s="59" t="s">
        <v>267</v>
      </c>
      <c r="F42" s="136" t="str">
        <f t="shared" si="17"/>
        <v/>
      </c>
      <c r="H42" s="143"/>
      <c r="I42" s="128" t="str">
        <f ca="1">IF(ISNUMBER(H42),INDEX(IRF.New!$CS$5:$DJ$5,MATCH('CF AUX'!H42,INDIRECT("IRF.New!$CS$"&amp;C40&amp;":$DJ$"&amp;C40),0)),"")</f>
        <v/>
      </c>
      <c r="J42" s="80" t="str">
        <f ca="1">IF(ISNUMBER($H42),INDEX(INDIRECT($D$4),MATCH('CF AUX'!J$14,INDIRECT($D$5),0),MATCH('CF AUX'!$I42,INDIRECT($D$7),0)),"")</f>
        <v/>
      </c>
      <c r="K42" s="81" t="str">
        <f ca="1">IF(ISNUMBER($H42),INDEX(INDIRECT($D$4),MATCH('CF AUX'!K$14,INDIRECT($D$5),0),MATCH('CF AUX'!$I42,INDIRECT($D$7),0)),"")</f>
        <v/>
      </c>
      <c r="L42" s="81" t="str">
        <f ca="1">IF(ISNUMBER($H42),INDEX(INDIRECT($D$4),MATCH('CF AUX'!L$14,INDIRECT($D$5),0),MATCH('CF AUX'!$I42,INDIRECT($D$7),0)),"")</f>
        <v/>
      </c>
      <c r="M42" s="81" t="str">
        <f ca="1">IF(ISNUMBER($H42),INDEX(INDIRECT($D$4),MATCH('CF AUX'!M$14,INDIRECT($D$5),0),MATCH('CF AUX'!$I42,INDIRECT($D$7),0)),"")</f>
        <v/>
      </c>
      <c r="N42" s="81" t="str">
        <f ca="1">IF(ISNUMBER($H42),INDEX(INDIRECT($D$4),MATCH('CF AUX'!N$14,INDIRECT($D$5),0),MATCH('CF AUX'!$I42,INDIRECT($D$7),0)),"")</f>
        <v/>
      </c>
      <c r="O42" s="81" t="str">
        <f ca="1">IF(ISNUMBER($H42),INDEX(INDIRECT($D$4),MATCH('CF AUX'!O$14,INDIRECT($D$5),0),MATCH('CF AUX'!$I42,INDIRECT($D$7),0)),"")</f>
        <v/>
      </c>
      <c r="P42" s="81" t="str">
        <f ca="1">IF(ISNUMBER($H42),INDEX(INDIRECT($D$4),MATCH('CF AUX'!P$14,INDIRECT($D$5),0),MATCH('CF AUX'!$I42,INDIRECT($D$7),0)),"")</f>
        <v/>
      </c>
      <c r="Q42" s="81" t="str">
        <f ca="1">IF(ISNUMBER($H42),INDEX(INDIRECT($D$4),MATCH('CF AUX'!Q$14,INDIRECT($D$5),0),MATCH('CF AUX'!$I42,INDIRECT($D$7),0)),"")</f>
        <v/>
      </c>
      <c r="R42" s="81" t="str">
        <f ca="1">IF(ISNUMBER($H42),INDEX(INDIRECT($D$4),MATCH('CF AUX'!R$14,INDIRECT($D$5),0),MATCH('CF AUX'!$I42,INDIRECT($D$7),0)),"")</f>
        <v/>
      </c>
      <c r="S42" s="81" t="str">
        <f ca="1">IF(ISNUMBER($H42),INDEX(INDIRECT($D$4),MATCH('CF AUX'!S$14,INDIRECT($D$5),0),MATCH('CF AUX'!$I42,INDIRECT($D$7),0)),"")</f>
        <v/>
      </c>
      <c r="T42" s="81" t="str">
        <f ca="1">IF(ISNUMBER($H42),INDEX(INDIRECT($D$4),MATCH('CF AUX'!T$14,INDIRECT($D$5),0),MATCH('CF AUX'!$I42,INDIRECT($D$7),0)),"")</f>
        <v/>
      </c>
      <c r="U42" s="81" t="str">
        <f ca="1">IF(ISNUMBER($H42),INDEX(INDIRECT($D$4),MATCH('CF AUX'!U$14,INDIRECT($D$5),0),MATCH('CF AUX'!$I42,INDIRECT($D$7),0)),"")</f>
        <v/>
      </c>
      <c r="V42" s="81" t="str">
        <f ca="1">IF(ISNUMBER($H42),INDEX(INDIRECT($D$4),MATCH('CF AUX'!V$14,INDIRECT($D$5),0),MATCH('CF AUX'!$I42,INDIRECT($D$7),0)),"")</f>
        <v/>
      </c>
      <c r="W42" s="81" t="str">
        <f ca="1">IF(ISNUMBER($H42),INDEX(INDIRECT($D$4),MATCH('CF AUX'!W$14,INDIRECT($D$5),0),MATCH('CF AUX'!$I42,INDIRECT($D$7),0)),"")</f>
        <v/>
      </c>
      <c r="X42" s="81" t="str">
        <f ca="1">IF(ISNUMBER($H42),INDEX(INDIRECT($D$4),MATCH('CF AUX'!X$14,INDIRECT($D$5),0),MATCH('CF AUX'!$I42,INDIRECT($D$7),0)),"")</f>
        <v/>
      </c>
      <c r="Y42" s="81" t="str">
        <f ca="1">IF(ISNUMBER($H42),INDEX(INDIRECT($D$4),MATCH('CF AUX'!Y$14,INDIRECT($D$5),0),MATCH('CF AUX'!$I42,INDIRECT($D$7),0)),"")</f>
        <v/>
      </c>
      <c r="Z42" s="81" t="str">
        <f ca="1">IF(ISNUMBER($H42),INDEX(INDIRECT($D$4),MATCH('CF AUX'!Z$14,INDIRECT($D$5),0),MATCH('CF AUX'!$I42,INDIRECT($D$7),0)),"")</f>
        <v/>
      </c>
      <c r="AA42" s="81" t="str">
        <f ca="1">IF(ISNUMBER($H42),INDEX(INDIRECT($D$4),MATCH('CF AUX'!AA$14,INDIRECT($D$5),0),MATCH('CF AUX'!$I42,INDIRECT($D$7),0)),"")</f>
        <v/>
      </c>
      <c r="AB42" s="81" t="str">
        <f ca="1">IF(ISNUMBER($H42),INDEX(INDIRECT($D$4),MATCH('CF AUX'!AB$14,INDIRECT($D$5),0),MATCH('CF AUX'!$I42,INDIRECT($D$7),0)),"")</f>
        <v/>
      </c>
      <c r="AC42" s="81" t="str">
        <f ca="1">IF(ISNUMBER($H42),INDEX(INDIRECT($D$4),MATCH('CF AUX'!AC$14,INDIRECT($D$5),0),MATCH('CF AUX'!$I42,INDIRECT($D$7),0)),"")</f>
        <v/>
      </c>
      <c r="AD42" s="81" t="str">
        <f ca="1">IF(ISNUMBER($H42),INDEX(INDIRECT($D$4),MATCH('CF AUX'!AD$14,INDIRECT($D$5),0),MATCH('CF AUX'!$I42,INDIRECT($D$7),0)),"")</f>
        <v/>
      </c>
      <c r="AE42" s="81" t="str">
        <f ca="1">IF(ISNUMBER($H42),INDEX(INDIRECT($D$4),MATCH('CF AUX'!AE$14,INDIRECT($D$5),0),MATCH('CF AUX'!$I42,INDIRECT($D$7),0)),"")</f>
        <v/>
      </c>
      <c r="AF42" s="81" t="str">
        <f ca="1">IF(ISNUMBER($H42),INDEX(INDIRECT($D$4),MATCH('CF AUX'!AF$14,INDIRECT($D$5),0),MATCH('CF AUX'!$I42,INDIRECT($D$7),0)),"")</f>
        <v/>
      </c>
      <c r="AG42" s="81" t="str">
        <f ca="1">IF(ISNUMBER($H42),INDEX(INDIRECT($D$4),MATCH('CF AUX'!AG$14,INDIRECT($D$5),0),MATCH('CF AUX'!$I42,INDIRECT($D$7),0)),"")</f>
        <v/>
      </c>
      <c r="AH42" s="81" t="str">
        <f ca="1">IF(ISNUMBER($H42),INDEX(INDIRECT($D$4),MATCH('CF AUX'!AH$14,INDIRECT($D$5),0),MATCH('CF AUX'!$I42,INDIRECT($D$7),0)),"")</f>
        <v/>
      </c>
      <c r="AI42" s="81" t="str">
        <f ca="1">IF(ISNUMBER($H42),INDEX(INDIRECT($D$4),MATCH('CF AUX'!AI$14,INDIRECT($D$5),0),MATCH('CF AUX'!$I42,INDIRECT($D$7),0)),"")</f>
        <v/>
      </c>
      <c r="AJ42" s="81" t="str">
        <f ca="1">IF(ISNUMBER($H42),INDEX(INDIRECT($D$4),MATCH('CF AUX'!AJ$14,INDIRECT($D$5),0),MATCH('CF AUX'!$I42,INDIRECT($D$7),0)),"")</f>
        <v/>
      </c>
      <c r="AK42" s="81" t="str">
        <f ca="1">IF(ISNUMBER($H42),INDEX(INDIRECT($D$4),MATCH('CF AUX'!AK$14,INDIRECT($D$5),0),MATCH('CF AUX'!$I42,INDIRECT($D$7),0)),"")</f>
        <v/>
      </c>
      <c r="AL42" s="81" t="str">
        <f ca="1">IF(ISNUMBER($H42),INDEX(INDIRECT($D$4),MATCH('CF AUX'!AL$14,INDIRECT($D$5),0),MATCH('CF AUX'!$I42,INDIRECT($D$7),0)),"")</f>
        <v/>
      </c>
      <c r="AM42" s="81" t="str">
        <f ca="1">IF(ISNUMBER($H42),INDEX(INDIRECT($D$4),MATCH('CF AUX'!AM$14,INDIRECT($D$5),0),MATCH('CF AUX'!$I42,INDIRECT($D$7),0)),"")</f>
        <v/>
      </c>
      <c r="AN42" s="81" t="str">
        <f ca="1">IF(ISNUMBER($H42),INDEX(INDIRECT($D$4),MATCH('CF AUX'!AN$14,INDIRECT($D$5),0),MATCH('CF AUX'!$I42,INDIRECT($D$7),0)),"")</f>
        <v/>
      </c>
      <c r="AO42" s="81" t="str">
        <f ca="1">IF(ISNUMBER($H42),INDEX(INDIRECT($D$4),MATCH('CF AUX'!AO$14,INDIRECT($D$5),0),MATCH('CF AUX'!$I42,INDIRECT($D$7),0)),"")</f>
        <v/>
      </c>
      <c r="AP42" s="81" t="str">
        <f ca="1">IF(ISNUMBER($H42),INDEX(INDIRECT($D$4),MATCH('CF AUX'!AP$14,INDIRECT($D$5),0),MATCH('CF AUX'!$I42,INDIRECT($D$7),0)),"")</f>
        <v/>
      </c>
      <c r="AQ42" s="81" t="str">
        <f ca="1">IF(ISNUMBER($H42),INDEX(INDIRECT($D$4),MATCH('CF AUX'!AQ$14,INDIRECT($D$5),0),MATCH('CF AUX'!$I42,INDIRECT($D$7),0)),"")</f>
        <v/>
      </c>
      <c r="AR42" s="81" t="str">
        <f ca="1">IF(ISNUMBER($H42),INDEX(INDIRECT($D$4),MATCH('CF AUX'!AR$14,INDIRECT($D$5),0),MATCH('CF AUX'!$I42,INDIRECT($D$7),0)),"")</f>
        <v/>
      </c>
      <c r="AS42" s="81" t="str">
        <f ca="1">IF(ISNUMBER($H42),INDEX(INDIRECT($D$4),MATCH('CF AUX'!AS$14,INDIRECT($D$5),0),MATCH('CF AUX'!$I42,INDIRECT($D$7),0)),"")</f>
        <v/>
      </c>
      <c r="AT42" s="81" t="str">
        <f ca="1">IF(ISNUMBER($H42),INDEX(INDIRECT($D$4),MATCH('CF AUX'!AT$14,INDIRECT($D$5),0),MATCH('CF AUX'!$I42,INDIRECT($D$7),0)),"")</f>
        <v/>
      </c>
      <c r="AU42" s="81" t="str">
        <f ca="1">IF(ISNUMBER($H42),INDEX(INDIRECT($D$4),MATCH('CF AUX'!AU$14,INDIRECT($D$5),0),MATCH('CF AUX'!$I42,INDIRECT($D$7),0)),"")</f>
        <v/>
      </c>
      <c r="AV42" s="81" t="str">
        <f ca="1">IF(ISNUMBER($H42),INDEX(INDIRECT($D$4),MATCH('CF AUX'!AV$14,INDIRECT($D$5),0),MATCH('CF AUX'!$I42,INDIRECT($D$7),0)),"")</f>
        <v/>
      </c>
      <c r="AW42" s="81" t="str">
        <f ca="1">IF(ISNUMBER($H42),INDEX(INDIRECT($D$4),MATCH('CF AUX'!AW$14,INDIRECT($D$5),0),MATCH('CF AUX'!$I42,INDIRECT($D$7),0)),"")</f>
        <v/>
      </c>
      <c r="AX42" s="81" t="str">
        <f ca="1">IF(ISNUMBER($H42),INDEX(INDIRECT($D$4),MATCH('CF AUX'!AX$14,INDIRECT($D$5),0),MATCH('CF AUX'!$I42,INDIRECT($D$7),0)),"")</f>
        <v/>
      </c>
      <c r="AY42" s="81" t="str">
        <f ca="1">IF(ISNUMBER($H42),INDEX(INDIRECT($D$4),MATCH('CF AUX'!AY$14,INDIRECT($D$5),0),MATCH('CF AUX'!$I42,INDIRECT($D$7),0)),"")</f>
        <v/>
      </c>
      <c r="AZ42" s="81" t="str">
        <f ca="1">IF(ISNUMBER($H42),INDEX(INDIRECT($D$4),MATCH('CF AUX'!AZ$14,INDIRECT($D$5),0),MATCH('CF AUX'!$I42,INDIRECT($D$7),0)),"")</f>
        <v/>
      </c>
      <c r="BB42" s="96" t="str" cm="1">
        <f t="array" aca="1" ref="BB42" ca="1">IF(ISNUMBER($H42),MMULT(J42:AZ42,TRANSPOSE(INDIRECT($D$8&amp;$G$4&amp;B43&amp;":"&amp;$G$6&amp;B43))),"")</f>
        <v/>
      </c>
      <c r="BD42" s="59">
        <f t="shared" ref="BD42:BD56" si="19">BD41</f>
        <v>39</v>
      </c>
      <c r="BE42" s="80" t="str" cm="1">
        <f t="array" aca="1" ref="BE42" ca="1">IFERROR(INDEX(INDIRECT($D$4),MATCH(INDIRECT(BE$5&amp;$BD42),INDIRECT($D$6),0),MATCH($I42,INDIRECT($D$7),0)),"")</f>
        <v/>
      </c>
      <c r="BF42" s="81" t="str" cm="1">
        <f t="array" aca="1" ref="BF42" ca="1">IFERROR(INDEX(INDIRECT($D$4),MATCH(INDIRECT(BF$5&amp;$BD42),INDIRECT($D$6),0),MATCH($I42,INDIRECT($D$7),0)),"")</f>
        <v/>
      </c>
      <c r="BG42" s="81" t="str" cm="1">
        <f t="array" aca="1" ref="BG42" ca="1">IFERROR(INDEX(INDIRECT($D$4),MATCH(INDIRECT(BG$5&amp;$BD42),INDIRECT($D$6),0),MATCH($I42,INDIRECT($D$7),0)),"")</f>
        <v/>
      </c>
      <c r="BH42" s="81" t="str" cm="1">
        <f t="array" aca="1" ref="BH42" ca="1">IFERROR(INDEX(INDIRECT($D$4),MATCH(INDIRECT(BH$5&amp;$BD42),INDIRECT($D$6),0),MATCH($I42,INDIRECT($D$7),0)),"")</f>
        <v/>
      </c>
      <c r="BI42" s="81" t="str" cm="1">
        <f t="array" aca="1" ref="BI42" ca="1">IFERROR(INDEX(INDIRECT($D$4),MATCH(INDIRECT(BI$5&amp;$BD42),INDIRECT($D$6),0),MATCH($I42,INDIRECT($D$7),0)),"")</f>
        <v/>
      </c>
      <c r="BJ42" s="81" t="str" cm="1">
        <f t="array" aca="1" ref="BJ42" ca="1">IFERROR(INDEX(INDIRECT($D$4),MATCH(INDIRECT(BJ$5&amp;$BD42),INDIRECT($D$6),0),MATCH($I42,INDIRECT($D$7),0)),"")</f>
        <v/>
      </c>
      <c r="BK42" s="81" t="str" cm="1">
        <f t="array" aca="1" ref="BK42" ca="1">IFERROR(INDEX(INDIRECT($D$4),MATCH(INDIRECT(BK$5&amp;$BD42),INDIRECT($D$6),0),MATCH($I42,INDIRECT($D$7),0)),"")</f>
        <v/>
      </c>
      <c r="BL42" s="81" t="str" cm="1">
        <f t="array" aca="1" ref="BL42" ca="1">IFERROR(INDEX(INDIRECT($D$4),MATCH(INDIRECT(BL$5&amp;$BD42),INDIRECT($D$6),0),MATCH($I42,INDIRECT($D$7),0)),"")</f>
        <v/>
      </c>
      <c r="BM42" s="81" t="str" cm="1">
        <f t="array" aca="1" ref="BM42" ca="1">IFERROR(INDEX(INDIRECT($D$4),MATCH(INDIRECT(BM$5&amp;$BD42),INDIRECT($D$6),0),MATCH($I42,INDIRECT($D$7),0)),"")</f>
        <v/>
      </c>
      <c r="BN42" s="81" t="str" cm="1">
        <f t="array" aca="1" ref="BN42" ca="1">IFERROR(INDEX(INDIRECT($D$4),MATCH(INDIRECT(BN$5&amp;$BD42),INDIRECT($D$6),0),MATCH($I42,INDIRECT($D$7),0)),"")</f>
        <v/>
      </c>
      <c r="BO42" s="81" t="str" cm="1">
        <f t="array" aca="1" ref="BO42" ca="1">IFERROR(INDEX(INDIRECT($D$4),MATCH(INDIRECT(BO$5&amp;$BD42),INDIRECT($D$6),0),MATCH($I42,INDIRECT($D$7),0)),"")</f>
        <v/>
      </c>
      <c r="BP42" s="81" t="str" cm="1">
        <f t="array" aca="1" ref="BP42" ca="1">IFERROR(INDEX(INDIRECT($D$4),MATCH(INDIRECT(BP$5&amp;$BD42),INDIRECT($D$6),0),MATCH($I42,INDIRECT($D$7),0)),"")</f>
        <v/>
      </c>
      <c r="BQ42" s="81" t="str" cm="1">
        <f t="array" aca="1" ref="BQ42" ca="1">IFERROR(INDEX(INDIRECT($D$4),MATCH(INDIRECT(BQ$5&amp;$BD42),INDIRECT($D$6),0),MATCH($I42,INDIRECT($D$7),0)),"")</f>
        <v/>
      </c>
      <c r="BR42" s="81" t="str" cm="1">
        <f t="array" aca="1" ref="BR42" ca="1">IFERROR(INDEX(INDIRECT($D$4),MATCH(INDIRECT(BR$5&amp;$BD42),INDIRECT($D$6),0),MATCH($I42,INDIRECT($D$7),0)),"")</f>
        <v/>
      </c>
      <c r="BS42" s="81" t="str" cm="1">
        <f t="array" aca="1" ref="BS42" ca="1">IFERROR(INDEX(INDIRECT($D$4),MATCH(INDIRECT(BS$5&amp;$BD42),INDIRECT($D$6),0),MATCH($I42,INDIRECT($D$7),0)),"")</f>
        <v/>
      </c>
      <c r="BT42" s="81" t="str" cm="1">
        <f t="array" aca="1" ref="BT42" ca="1">IFERROR(INDEX(INDIRECT($D$4),MATCH(INDIRECT(BT$5&amp;$BD42),INDIRECT($D$6),0),MATCH($I42,INDIRECT($D$7),0)),"")</f>
        <v/>
      </c>
      <c r="BU42" s="81" t="str" cm="1">
        <f t="array" aca="1" ref="BU42" ca="1">IFERROR(INDEX(INDIRECT($D$4),MATCH(INDIRECT(BU$5&amp;$BD42),INDIRECT($D$6),0),MATCH($I42,INDIRECT($D$7),0)),"")</f>
        <v/>
      </c>
      <c r="BV42" s="99" t="str" cm="1">
        <f t="array" aca="1" ref="BV42" ca="1">IFERROR(INDEX(INDIRECT($D$4),MATCH(INDIRECT(BV$5&amp;$BD42),INDIRECT($D$6),0),MATCH($I42,INDIRECT($D$7),0)),"")</f>
        <v/>
      </c>
      <c r="BX42" s="80"/>
      <c r="BY42" s="81"/>
      <c r="BZ42" s="81"/>
      <c r="CA42" s="81"/>
      <c r="CB42" s="81"/>
      <c r="CC42" s="81"/>
      <c r="CD42" s="81"/>
      <c r="CE42" s="81"/>
      <c r="CF42" s="81"/>
      <c r="CG42" s="81"/>
      <c r="CH42" s="81"/>
      <c r="CI42" s="81"/>
      <c r="CJ42" s="81"/>
      <c r="CK42" s="81"/>
      <c r="CL42" s="81"/>
      <c r="CM42" s="81"/>
      <c r="CN42" s="81"/>
      <c r="CO42" s="99"/>
      <c r="CQ42" s="113"/>
      <c r="CR42" s="59" t="str">
        <f t="shared" si="18"/>
        <v/>
      </c>
      <c r="CS42" s="60"/>
      <c r="CT42" s="116" t="str">
        <f t="shared" ca="1" si="15"/>
        <v/>
      </c>
      <c r="CU42" s="80" t="str">
        <f>IF(ISNUMBER($CS42),INDEX(IRF.New!$CS$7:$DJ$37,MATCH(B43+1,IRF.New!$B$7:$B$37,0),MATCH($CT42,IRF.New!$CS$5:$DJ$5,0)),"")</f>
        <v/>
      </c>
      <c r="CV42" s="81"/>
      <c r="CW42" s="81" t="str">
        <f t="shared" si="16"/>
        <v/>
      </c>
      <c r="CX42" s="81"/>
      <c r="CY42" s="81"/>
      <c r="CZ42" s="94"/>
      <c r="DA42" s="94" t="str">
        <f>IF(ISNUMBER(CS42),INDEX(IRF.New!$CS$2:$DJ$2,MATCH('CF AUX'!$CT42,IRF.New!$CS$5:$DJ$5,0)),"")</f>
        <v/>
      </c>
      <c r="DB42" s="72"/>
      <c r="DD42" s="132" t="str">
        <f>IF(ISNUMBER(CS42),INDEX(IRF.New!$D$7:$CO$37,MATCH('CF AUX'!C38,IRF.New!$C$7:$C$37,0),MATCH(CT42,IRF.New!$D$5:$CO$5,0)),"")</f>
        <v/>
      </c>
    </row>
    <row r="43" spans="2:109" x14ac:dyDescent="0.25">
      <c r="B43" s="75">
        <f>INDEX(IRF.New!$B:$B,MATCH('CF AUX'!C38,IRF.New!$C:$C,0))-1</f>
        <v>14</v>
      </c>
      <c r="F43" s="136" t="str">
        <f t="shared" si="17"/>
        <v/>
      </c>
      <c r="H43" s="65"/>
      <c r="I43" s="129" t="str">
        <f ca="1">IF(ISNUMBER(H43),INDEX(IRF.New!$CS$5:$DJ$5,MATCH('CF AUX'!H43,INDIRECT("IRF.New!$CS$"&amp;C40&amp;":$DJ$"&amp;C40),0)),"")</f>
        <v/>
      </c>
      <c r="J43" s="80" t="str">
        <f ca="1">IF(ISNUMBER($H43),INDEX(INDIRECT($D$4),MATCH('CF AUX'!J$14,INDIRECT($D$5),0),MATCH('CF AUX'!$I43,INDIRECT($D$7),0)),"")</f>
        <v/>
      </c>
      <c r="K43" s="81" t="str">
        <f ca="1">IF(ISNUMBER($H43),INDEX(INDIRECT($D$4),MATCH('CF AUX'!K$14,INDIRECT($D$5),0),MATCH('CF AUX'!$I43,INDIRECT($D$7),0)),"")</f>
        <v/>
      </c>
      <c r="L43" s="81" t="str">
        <f ca="1">IF(ISNUMBER($H43),INDEX(INDIRECT($D$4),MATCH('CF AUX'!L$14,INDIRECT($D$5),0),MATCH('CF AUX'!$I43,INDIRECT($D$7),0)),"")</f>
        <v/>
      </c>
      <c r="M43" s="81" t="str">
        <f ca="1">IF(ISNUMBER($H43),INDEX(INDIRECT($D$4),MATCH('CF AUX'!M$14,INDIRECT($D$5),0),MATCH('CF AUX'!$I43,INDIRECT($D$7),0)),"")</f>
        <v/>
      </c>
      <c r="N43" s="81" t="str">
        <f ca="1">IF(ISNUMBER($H43),INDEX(INDIRECT($D$4),MATCH('CF AUX'!N$14,INDIRECT($D$5),0),MATCH('CF AUX'!$I43,INDIRECT($D$7),0)),"")</f>
        <v/>
      </c>
      <c r="O43" s="81" t="str">
        <f ca="1">IF(ISNUMBER($H43),INDEX(INDIRECT($D$4),MATCH('CF AUX'!O$14,INDIRECT($D$5),0),MATCH('CF AUX'!$I43,INDIRECT($D$7),0)),"")</f>
        <v/>
      </c>
      <c r="P43" s="81" t="str">
        <f ca="1">IF(ISNUMBER($H43),INDEX(INDIRECT($D$4),MATCH('CF AUX'!P$14,INDIRECT($D$5),0),MATCH('CF AUX'!$I43,INDIRECT($D$7),0)),"")</f>
        <v/>
      </c>
      <c r="Q43" s="81" t="str">
        <f ca="1">IF(ISNUMBER($H43),INDEX(INDIRECT($D$4),MATCH('CF AUX'!Q$14,INDIRECT($D$5),0),MATCH('CF AUX'!$I43,INDIRECT($D$7),0)),"")</f>
        <v/>
      </c>
      <c r="R43" s="81" t="str">
        <f ca="1">IF(ISNUMBER($H43),INDEX(INDIRECT($D$4),MATCH('CF AUX'!R$14,INDIRECT($D$5),0),MATCH('CF AUX'!$I43,INDIRECT($D$7),0)),"")</f>
        <v/>
      </c>
      <c r="S43" s="81" t="str">
        <f ca="1">IF(ISNUMBER($H43),INDEX(INDIRECT($D$4),MATCH('CF AUX'!S$14,INDIRECT($D$5),0),MATCH('CF AUX'!$I43,INDIRECT($D$7),0)),"")</f>
        <v/>
      </c>
      <c r="T43" s="81" t="str">
        <f ca="1">IF(ISNUMBER($H43),INDEX(INDIRECT($D$4),MATCH('CF AUX'!T$14,INDIRECT($D$5),0),MATCH('CF AUX'!$I43,INDIRECT($D$7),0)),"")</f>
        <v/>
      </c>
      <c r="U43" s="81" t="str">
        <f ca="1">IF(ISNUMBER($H43),INDEX(INDIRECT($D$4),MATCH('CF AUX'!U$14,INDIRECT($D$5),0),MATCH('CF AUX'!$I43,INDIRECT($D$7),0)),"")</f>
        <v/>
      </c>
      <c r="V43" s="81" t="str">
        <f ca="1">IF(ISNUMBER($H43),INDEX(INDIRECT($D$4),MATCH('CF AUX'!V$14,INDIRECT($D$5),0),MATCH('CF AUX'!$I43,INDIRECT($D$7),0)),"")</f>
        <v/>
      </c>
      <c r="W43" s="81" t="str">
        <f ca="1">IF(ISNUMBER($H43),INDEX(INDIRECT($D$4),MATCH('CF AUX'!W$14,INDIRECT($D$5),0),MATCH('CF AUX'!$I43,INDIRECT($D$7),0)),"")</f>
        <v/>
      </c>
      <c r="X43" s="81" t="str">
        <f ca="1">IF(ISNUMBER($H43),INDEX(INDIRECT($D$4),MATCH('CF AUX'!X$14,INDIRECT($D$5),0),MATCH('CF AUX'!$I43,INDIRECT($D$7),0)),"")</f>
        <v/>
      </c>
      <c r="Y43" s="81" t="str">
        <f ca="1">IF(ISNUMBER($H43),INDEX(INDIRECT($D$4),MATCH('CF AUX'!Y$14,INDIRECT($D$5),0),MATCH('CF AUX'!$I43,INDIRECT($D$7),0)),"")</f>
        <v/>
      </c>
      <c r="Z43" s="81" t="str">
        <f ca="1">IF(ISNUMBER($H43),INDEX(INDIRECT($D$4),MATCH('CF AUX'!Z$14,INDIRECT($D$5),0),MATCH('CF AUX'!$I43,INDIRECT($D$7),0)),"")</f>
        <v/>
      </c>
      <c r="AA43" s="81" t="str">
        <f ca="1">IF(ISNUMBER($H43),INDEX(INDIRECT($D$4),MATCH('CF AUX'!AA$14,INDIRECT($D$5),0),MATCH('CF AUX'!$I43,INDIRECT($D$7),0)),"")</f>
        <v/>
      </c>
      <c r="AB43" s="81" t="str">
        <f ca="1">IF(ISNUMBER($H43),INDEX(INDIRECT($D$4),MATCH('CF AUX'!AB$14,INDIRECT($D$5),0),MATCH('CF AUX'!$I43,INDIRECT($D$7),0)),"")</f>
        <v/>
      </c>
      <c r="AC43" s="81" t="str">
        <f ca="1">IF(ISNUMBER($H43),INDEX(INDIRECT($D$4),MATCH('CF AUX'!AC$14,INDIRECT($D$5),0),MATCH('CF AUX'!$I43,INDIRECT($D$7),0)),"")</f>
        <v/>
      </c>
      <c r="AD43" s="81" t="str">
        <f ca="1">IF(ISNUMBER($H43),INDEX(INDIRECT($D$4),MATCH('CF AUX'!AD$14,INDIRECT($D$5),0),MATCH('CF AUX'!$I43,INDIRECT($D$7),0)),"")</f>
        <v/>
      </c>
      <c r="AE43" s="81" t="str">
        <f ca="1">IF(ISNUMBER($H43),INDEX(INDIRECT($D$4),MATCH('CF AUX'!AE$14,INDIRECT($D$5),0),MATCH('CF AUX'!$I43,INDIRECT($D$7),0)),"")</f>
        <v/>
      </c>
      <c r="AF43" s="81" t="str">
        <f ca="1">IF(ISNUMBER($H43),INDEX(INDIRECT($D$4),MATCH('CF AUX'!AF$14,INDIRECT($D$5),0),MATCH('CF AUX'!$I43,INDIRECT($D$7),0)),"")</f>
        <v/>
      </c>
      <c r="AG43" s="81" t="str">
        <f ca="1">IF(ISNUMBER($H43),INDEX(INDIRECT($D$4),MATCH('CF AUX'!AG$14,INDIRECT($D$5),0),MATCH('CF AUX'!$I43,INDIRECT($D$7),0)),"")</f>
        <v/>
      </c>
      <c r="AH43" s="81" t="str">
        <f ca="1">IF(ISNUMBER($H43),INDEX(INDIRECT($D$4),MATCH('CF AUX'!AH$14,INDIRECT($D$5),0),MATCH('CF AUX'!$I43,INDIRECT($D$7),0)),"")</f>
        <v/>
      </c>
      <c r="AI43" s="81" t="str">
        <f ca="1">IF(ISNUMBER($H43),INDEX(INDIRECT($D$4),MATCH('CF AUX'!AI$14,INDIRECT($D$5),0),MATCH('CF AUX'!$I43,INDIRECT($D$7),0)),"")</f>
        <v/>
      </c>
      <c r="AJ43" s="81" t="str">
        <f ca="1">IF(ISNUMBER($H43),INDEX(INDIRECT($D$4),MATCH('CF AUX'!AJ$14,INDIRECT($D$5),0),MATCH('CF AUX'!$I43,INDIRECT($D$7),0)),"")</f>
        <v/>
      </c>
      <c r="AK43" s="81" t="str">
        <f ca="1">IF(ISNUMBER($H43),INDEX(INDIRECT($D$4),MATCH('CF AUX'!AK$14,INDIRECT($D$5),0),MATCH('CF AUX'!$I43,INDIRECT($D$7),0)),"")</f>
        <v/>
      </c>
      <c r="AL43" s="81" t="str">
        <f ca="1">IF(ISNUMBER($H43),INDEX(INDIRECT($D$4),MATCH('CF AUX'!AL$14,INDIRECT($D$5),0),MATCH('CF AUX'!$I43,INDIRECT($D$7),0)),"")</f>
        <v/>
      </c>
      <c r="AM43" s="81" t="str">
        <f ca="1">IF(ISNUMBER($H43),INDEX(INDIRECT($D$4),MATCH('CF AUX'!AM$14,INDIRECT($D$5),0),MATCH('CF AUX'!$I43,INDIRECT($D$7),0)),"")</f>
        <v/>
      </c>
      <c r="AN43" s="81" t="str">
        <f ca="1">IF(ISNUMBER($H43),INDEX(INDIRECT($D$4),MATCH('CF AUX'!AN$14,INDIRECT($D$5),0),MATCH('CF AUX'!$I43,INDIRECT($D$7),0)),"")</f>
        <v/>
      </c>
      <c r="AO43" s="81" t="str">
        <f ca="1">IF(ISNUMBER($H43),INDEX(INDIRECT($D$4),MATCH('CF AUX'!AO$14,INDIRECT($D$5),0),MATCH('CF AUX'!$I43,INDIRECT($D$7),0)),"")</f>
        <v/>
      </c>
      <c r="AP43" s="81" t="str">
        <f ca="1">IF(ISNUMBER($H43),INDEX(INDIRECT($D$4),MATCH('CF AUX'!AP$14,INDIRECT($D$5),0),MATCH('CF AUX'!$I43,INDIRECT($D$7),0)),"")</f>
        <v/>
      </c>
      <c r="AQ43" s="81" t="str">
        <f ca="1">IF(ISNUMBER($H43),INDEX(INDIRECT($D$4),MATCH('CF AUX'!AQ$14,INDIRECT($D$5),0),MATCH('CF AUX'!$I43,INDIRECT($D$7),0)),"")</f>
        <v/>
      </c>
      <c r="AR43" s="81" t="str">
        <f ca="1">IF(ISNUMBER($H43),INDEX(INDIRECT($D$4),MATCH('CF AUX'!AR$14,INDIRECT($D$5),0),MATCH('CF AUX'!$I43,INDIRECT($D$7),0)),"")</f>
        <v/>
      </c>
      <c r="AS43" s="81" t="str">
        <f ca="1">IF(ISNUMBER($H43),INDEX(INDIRECT($D$4),MATCH('CF AUX'!AS$14,INDIRECT($D$5),0),MATCH('CF AUX'!$I43,INDIRECT($D$7),0)),"")</f>
        <v/>
      </c>
      <c r="AT43" s="81" t="str">
        <f ca="1">IF(ISNUMBER($H43),INDEX(INDIRECT($D$4),MATCH('CF AUX'!AT$14,INDIRECT($D$5),0),MATCH('CF AUX'!$I43,INDIRECT($D$7),0)),"")</f>
        <v/>
      </c>
      <c r="AU43" s="81" t="str">
        <f ca="1">IF(ISNUMBER($H43),INDEX(INDIRECT($D$4),MATCH('CF AUX'!AU$14,INDIRECT($D$5),0),MATCH('CF AUX'!$I43,INDIRECT($D$7),0)),"")</f>
        <v/>
      </c>
      <c r="AV43" s="81" t="str">
        <f ca="1">IF(ISNUMBER($H43),INDEX(INDIRECT($D$4),MATCH('CF AUX'!AV$14,INDIRECT($D$5),0),MATCH('CF AUX'!$I43,INDIRECT($D$7),0)),"")</f>
        <v/>
      </c>
      <c r="AW43" s="81" t="str">
        <f ca="1">IF(ISNUMBER($H43),INDEX(INDIRECT($D$4),MATCH('CF AUX'!AW$14,INDIRECT($D$5),0),MATCH('CF AUX'!$I43,INDIRECT($D$7),0)),"")</f>
        <v/>
      </c>
      <c r="AX43" s="81" t="str">
        <f ca="1">IF(ISNUMBER($H43),INDEX(INDIRECT($D$4),MATCH('CF AUX'!AX$14,INDIRECT($D$5),0),MATCH('CF AUX'!$I43,INDIRECT($D$7),0)),"")</f>
        <v/>
      </c>
      <c r="AY43" s="81" t="str">
        <f ca="1">IF(ISNUMBER($H43),INDEX(INDIRECT($D$4),MATCH('CF AUX'!AY$14,INDIRECT($D$5),0),MATCH('CF AUX'!$I43,INDIRECT($D$7),0)),"")</f>
        <v/>
      </c>
      <c r="AZ43" s="81" t="str">
        <f ca="1">IF(ISNUMBER($H43),INDEX(INDIRECT($D$4),MATCH('CF AUX'!AZ$14,INDIRECT($D$5),0),MATCH('CF AUX'!$I43,INDIRECT($D$7),0)),"")</f>
        <v/>
      </c>
      <c r="BB43" s="96" t="str" cm="1">
        <f t="array" aca="1" ref="BB43" ca="1">IF(ISNUMBER($H43),MMULT(J43:AZ43,TRANSPOSE(INDIRECT($D$8&amp;$G$4&amp;B43&amp;":"&amp;$G$6&amp;B43))),"")</f>
        <v/>
      </c>
      <c r="BD43" s="59">
        <f t="shared" si="19"/>
        <v>39</v>
      </c>
      <c r="BE43" s="80" t="str" cm="1">
        <f t="array" aca="1" ref="BE43" ca="1">IFERROR(INDEX(INDIRECT($D$4),MATCH(INDIRECT(BE$5&amp;$BD43),INDIRECT($D$6),0),MATCH($I43,INDIRECT($D$7),0)),"")</f>
        <v/>
      </c>
      <c r="BF43" s="81" t="str" cm="1">
        <f t="array" aca="1" ref="BF43" ca="1">IFERROR(INDEX(INDIRECT($D$4),MATCH(INDIRECT(BF$5&amp;$BD43),INDIRECT($D$6),0),MATCH($I43,INDIRECT($D$7),0)),"")</f>
        <v/>
      </c>
      <c r="BG43" s="81" t="str" cm="1">
        <f t="array" aca="1" ref="BG43" ca="1">IFERROR(INDEX(INDIRECT($D$4),MATCH(INDIRECT(BG$5&amp;$BD43),INDIRECT($D$6),0),MATCH($I43,INDIRECT($D$7),0)),"")</f>
        <v/>
      </c>
      <c r="BH43" s="81" t="str" cm="1">
        <f t="array" aca="1" ref="BH43" ca="1">IFERROR(INDEX(INDIRECT($D$4),MATCH(INDIRECT(BH$5&amp;$BD43),INDIRECT($D$6),0),MATCH($I43,INDIRECT($D$7),0)),"")</f>
        <v/>
      </c>
      <c r="BI43" s="81" t="str" cm="1">
        <f t="array" aca="1" ref="BI43" ca="1">IFERROR(INDEX(INDIRECT($D$4),MATCH(INDIRECT(BI$5&amp;$BD43),INDIRECT($D$6),0),MATCH($I43,INDIRECT($D$7),0)),"")</f>
        <v/>
      </c>
      <c r="BJ43" s="81" t="str" cm="1">
        <f t="array" aca="1" ref="BJ43" ca="1">IFERROR(INDEX(INDIRECT($D$4),MATCH(INDIRECT(BJ$5&amp;$BD43),INDIRECT($D$6),0),MATCH($I43,INDIRECT($D$7),0)),"")</f>
        <v/>
      </c>
      <c r="BK43" s="81" t="str" cm="1">
        <f t="array" aca="1" ref="BK43" ca="1">IFERROR(INDEX(INDIRECT($D$4),MATCH(INDIRECT(BK$5&amp;$BD43),INDIRECT($D$6),0),MATCH($I43,INDIRECT($D$7),0)),"")</f>
        <v/>
      </c>
      <c r="BL43" s="81" t="str" cm="1">
        <f t="array" aca="1" ref="BL43" ca="1">IFERROR(INDEX(INDIRECT($D$4),MATCH(INDIRECT(BL$5&amp;$BD43),INDIRECT($D$6),0),MATCH($I43,INDIRECT($D$7),0)),"")</f>
        <v/>
      </c>
      <c r="BM43" s="81" t="str" cm="1">
        <f t="array" aca="1" ref="BM43" ca="1">IFERROR(INDEX(INDIRECT($D$4),MATCH(INDIRECT(BM$5&amp;$BD43),INDIRECT($D$6),0),MATCH($I43,INDIRECT($D$7),0)),"")</f>
        <v/>
      </c>
      <c r="BN43" s="81" t="str" cm="1">
        <f t="array" aca="1" ref="BN43" ca="1">IFERROR(INDEX(INDIRECT($D$4),MATCH(INDIRECT(BN$5&amp;$BD43),INDIRECT($D$6),0),MATCH($I43,INDIRECT($D$7),0)),"")</f>
        <v/>
      </c>
      <c r="BO43" s="81" t="str" cm="1">
        <f t="array" aca="1" ref="BO43" ca="1">IFERROR(INDEX(INDIRECT($D$4),MATCH(INDIRECT(BO$5&amp;$BD43),INDIRECT($D$6),0),MATCH($I43,INDIRECT($D$7),0)),"")</f>
        <v/>
      </c>
      <c r="BP43" s="81" t="str" cm="1">
        <f t="array" aca="1" ref="BP43" ca="1">IFERROR(INDEX(INDIRECT($D$4),MATCH(INDIRECT(BP$5&amp;$BD43),INDIRECT($D$6),0),MATCH($I43,INDIRECT($D$7),0)),"")</f>
        <v/>
      </c>
      <c r="BQ43" s="81" t="str" cm="1">
        <f t="array" aca="1" ref="BQ43" ca="1">IFERROR(INDEX(INDIRECT($D$4),MATCH(INDIRECT(BQ$5&amp;$BD43),INDIRECT($D$6),0),MATCH($I43,INDIRECT($D$7),0)),"")</f>
        <v/>
      </c>
      <c r="BR43" s="81" t="str" cm="1">
        <f t="array" aca="1" ref="BR43" ca="1">IFERROR(INDEX(INDIRECT($D$4),MATCH(INDIRECT(BR$5&amp;$BD43),INDIRECT($D$6),0),MATCH($I43,INDIRECT($D$7),0)),"")</f>
        <v/>
      </c>
      <c r="BS43" s="81" t="str" cm="1">
        <f t="array" aca="1" ref="BS43" ca="1">IFERROR(INDEX(INDIRECT($D$4),MATCH(INDIRECT(BS$5&amp;$BD43),INDIRECT($D$6),0),MATCH($I43,INDIRECT($D$7),0)),"")</f>
        <v/>
      </c>
      <c r="BT43" s="81" t="str" cm="1">
        <f t="array" aca="1" ref="BT43" ca="1">IFERROR(INDEX(INDIRECT($D$4),MATCH(INDIRECT(BT$5&amp;$BD43),INDIRECT($D$6),0),MATCH($I43,INDIRECT($D$7),0)),"")</f>
        <v/>
      </c>
      <c r="BU43" s="81" t="str" cm="1">
        <f t="array" aca="1" ref="BU43" ca="1">IFERROR(INDEX(INDIRECT($D$4),MATCH(INDIRECT(BU$5&amp;$BD43),INDIRECT($D$6),0),MATCH($I43,INDIRECT($D$7),0)),"")</f>
        <v/>
      </c>
      <c r="BV43" s="99" t="str" cm="1">
        <f t="array" aca="1" ref="BV43" ca="1">IFERROR(INDEX(INDIRECT($D$4),MATCH(INDIRECT(BV$5&amp;$BD43),INDIRECT($D$6),0),MATCH($I43,INDIRECT($D$7),0)),"")</f>
        <v/>
      </c>
      <c r="BX43" s="80"/>
      <c r="BY43" s="81"/>
      <c r="BZ43" s="81"/>
      <c r="CA43" s="81"/>
      <c r="CB43" s="81"/>
      <c r="CC43" s="81"/>
      <c r="CD43" s="81"/>
      <c r="CE43" s="81"/>
      <c r="CF43" s="81"/>
      <c r="CG43" s="81"/>
      <c r="CH43" s="81"/>
      <c r="CI43" s="81"/>
      <c r="CJ43" s="81"/>
      <c r="CK43" s="81"/>
      <c r="CL43" s="81"/>
      <c r="CM43" s="81"/>
      <c r="CN43" s="81"/>
      <c r="CO43" s="99"/>
      <c r="CQ43" s="113"/>
      <c r="CR43" s="59" t="str">
        <f t="shared" si="18"/>
        <v/>
      </c>
      <c r="CS43" s="60"/>
      <c r="CT43" s="123" t="str">
        <f t="shared" ca="1" si="15"/>
        <v/>
      </c>
      <c r="CU43" s="80" t="str">
        <f>IF(ISNUMBER($CS43),INDEX(IRF.New!$CS$7:$DJ$37,MATCH(B43+1,IRF.New!$B$7:$B$37,0),MATCH($CT43,IRF.New!$CS$5:$DJ$5,0)),"")</f>
        <v/>
      </c>
      <c r="CV43" s="81"/>
      <c r="CW43" s="81" t="str">
        <f t="shared" si="16"/>
        <v/>
      </c>
      <c r="CX43" s="81"/>
      <c r="CY43" s="81"/>
      <c r="CZ43" s="94"/>
      <c r="DA43" s="94" t="str">
        <f>IF(ISNUMBER(CS43),INDEX(IRF.New!$CS$2:$DJ$2,MATCH('CF AUX'!$CT43,IRF.New!$CS$5:$DJ$5,0)),"")</f>
        <v/>
      </c>
      <c r="DB43" s="72"/>
      <c r="DD43" s="132" t="str">
        <f>IF(ISNUMBER(CS43),INDEX(IRF.New!$D$7:$CO$37,MATCH('CF AUX'!C38,IRF.New!$C$7:$C$37,0),MATCH(CT43,IRF.New!$D$5:$CO$5,0)),"")</f>
        <v/>
      </c>
    </row>
    <row r="44" spans="2:109" x14ac:dyDescent="0.25">
      <c r="F44" s="136" t="str">
        <f t="shared" si="17"/>
        <v/>
      </c>
      <c r="H44" s="65"/>
      <c r="I44" s="129" t="str">
        <f ca="1">IF(ISNUMBER(H44),INDEX(IRF.New!$CS$5:$DJ$5,MATCH('CF AUX'!H44,INDIRECT("IRF.New!$CS$"&amp;C40&amp;":$DJ$"&amp;C40),0)),"")</f>
        <v/>
      </c>
      <c r="J44" s="80" t="str">
        <f ca="1">IF(ISNUMBER($H44),INDEX(INDIRECT($D$4),MATCH('CF AUX'!J$14,INDIRECT($D$5),0),MATCH('CF AUX'!$I44,INDIRECT($D$7),0)),"")</f>
        <v/>
      </c>
      <c r="K44" s="81" t="str">
        <f ca="1">IF(ISNUMBER($H44),INDEX(INDIRECT($D$4),MATCH('CF AUX'!K$14,INDIRECT($D$5),0),MATCH('CF AUX'!$I44,INDIRECT($D$7),0)),"")</f>
        <v/>
      </c>
      <c r="L44" s="81" t="str">
        <f ca="1">IF(ISNUMBER($H44),INDEX(INDIRECT($D$4),MATCH('CF AUX'!L$14,INDIRECT($D$5),0),MATCH('CF AUX'!$I44,INDIRECT($D$7),0)),"")</f>
        <v/>
      </c>
      <c r="M44" s="81" t="str">
        <f ca="1">IF(ISNUMBER($H44),INDEX(INDIRECT($D$4),MATCH('CF AUX'!M$14,INDIRECT($D$5),0),MATCH('CF AUX'!$I44,INDIRECT($D$7),0)),"")</f>
        <v/>
      </c>
      <c r="N44" s="81" t="str">
        <f ca="1">IF(ISNUMBER($H44),INDEX(INDIRECT($D$4),MATCH('CF AUX'!N$14,INDIRECT($D$5),0),MATCH('CF AUX'!$I44,INDIRECT($D$7),0)),"")</f>
        <v/>
      </c>
      <c r="O44" s="81" t="str">
        <f ca="1">IF(ISNUMBER($H44),INDEX(INDIRECT($D$4),MATCH('CF AUX'!O$14,INDIRECT($D$5),0),MATCH('CF AUX'!$I44,INDIRECT($D$7),0)),"")</f>
        <v/>
      </c>
      <c r="P44" s="81" t="str">
        <f ca="1">IF(ISNUMBER($H44),INDEX(INDIRECT($D$4),MATCH('CF AUX'!P$14,INDIRECT($D$5),0),MATCH('CF AUX'!$I44,INDIRECT($D$7),0)),"")</f>
        <v/>
      </c>
      <c r="Q44" s="81" t="str">
        <f ca="1">IF(ISNUMBER($H44),INDEX(INDIRECT($D$4),MATCH('CF AUX'!Q$14,INDIRECT($D$5),0),MATCH('CF AUX'!$I44,INDIRECT($D$7),0)),"")</f>
        <v/>
      </c>
      <c r="R44" s="81" t="str">
        <f ca="1">IF(ISNUMBER($H44),INDEX(INDIRECT($D$4),MATCH('CF AUX'!R$14,INDIRECT($D$5),0),MATCH('CF AUX'!$I44,INDIRECT($D$7),0)),"")</f>
        <v/>
      </c>
      <c r="S44" s="81" t="str">
        <f ca="1">IF(ISNUMBER($H44),INDEX(INDIRECT($D$4),MATCH('CF AUX'!S$14,INDIRECT($D$5),0),MATCH('CF AUX'!$I44,INDIRECT($D$7),0)),"")</f>
        <v/>
      </c>
      <c r="T44" s="81" t="str">
        <f ca="1">IF(ISNUMBER($H44),INDEX(INDIRECT($D$4),MATCH('CF AUX'!T$14,INDIRECT($D$5),0),MATCH('CF AUX'!$I44,INDIRECT($D$7),0)),"")</f>
        <v/>
      </c>
      <c r="U44" s="81" t="str">
        <f ca="1">IF(ISNUMBER($H44),INDEX(INDIRECT($D$4),MATCH('CF AUX'!U$14,INDIRECT($D$5),0),MATCH('CF AUX'!$I44,INDIRECT($D$7),0)),"")</f>
        <v/>
      </c>
      <c r="V44" s="81" t="str">
        <f ca="1">IF(ISNUMBER($H44),INDEX(INDIRECT($D$4),MATCH('CF AUX'!V$14,INDIRECT($D$5),0),MATCH('CF AUX'!$I44,INDIRECT($D$7),0)),"")</f>
        <v/>
      </c>
      <c r="W44" s="81" t="str">
        <f ca="1">IF(ISNUMBER($H44),INDEX(INDIRECT($D$4),MATCH('CF AUX'!W$14,INDIRECT($D$5),0),MATCH('CF AUX'!$I44,INDIRECT($D$7),0)),"")</f>
        <v/>
      </c>
      <c r="X44" s="81" t="str">
        <f ca="1">IF(ISNUMBER($H44),INDEX(INDIRECT($D$4),MATCH('CF AUX'!X$14,INDIRECT($D$5),0),MATCH('CF AUX'!$I44,INDIRECT($D$7),0)),"")</f>
        <v/>
      </c>
      <c r="Y44" s="81" t="str">
        <f ca="1">IF(ISNUMBER($H44),INDEX(INDIRECT($D$4),MATCH('CF AUX'!Y$14,INDIRECT($D$5),0),MATCH('CF AUX'!$I44,INDIRECT($D$7),0)),"")</f>
        <v/>
      </c>
      <c r="Z44" s="81" t="str">
        <f ca="1">IF(ISNUMBER($H44),INDEX(INDIRECT($D$4),MATCH('CF AUX'!Z$14,INDIRECT($D$5),0),MATCH('CF AUX'!$I44,INDIRECT($D$7),0)),"")</f>
        <v/>
      </c>
      <c r="AA44" s="81" t="str">
        <f ca="1">IF(ISNUMBER($H44),INDEX(INDIRECT($D$4),MATCH('CF AUX'!AA$14,INDIRECT($D$5),0),MATCH('CF AUX'!$I44,INDIRECT($D$7),0)),"")</f>
        <v/>
      </c>
      <c r="AB44" s="81" t="str">
        <f ca="1">IF(ISNUMBER($H44),INDEX(INDIRECT($D$4),MATCH('CF AUX'!AB$14,INDIRECT($D$5),0),MATCH('CF AUX'!$I44,INDIRECT($D$7),0)),"")</f>
        <v/>
      </c>
      <c r="AC44" s="81" t="str">
        <f ca="1">IF(ISNUMBER($H44),INDEX(INDIRECT($D$4),MATCH('CF AUX'!AC$14,INDIRECT($D$5),0),MATCH('CF AUX'!$I44,INDIRECT($D$7),0)),"")</f>
        <v/>
      </c>
      <c r="AD44" s="81" t="str">
        <f ca="1">IF(ISNUMBER($H44),INDEX(INDIRECT($D$4),MATCH('CF AUX'!AD$14,INDIRECT($D$5),0),MATCH('CF AUX'!$I44,INDIRECT($D$7),0)),"")</f>
        <v/>
      </c>
      <c r="AE44" s="81" t="str">
        <f ca="1">IF(ISNUMBER($H44),INDEX(INDIRECT($D$4),MATCH('CF AUX'!AE$14,INDIRECT($D$5),0),MATCH('CF AUX'!$I44,INDIRECT($D$7),0)),"")</f>
        <v/>
      </c>
      <c r="AF44" s="81" t="str">
        <f ca="1">IF(ISNUMBER($H44),INDEX(INDIRECT($D$4),MATCH('CF AUX'!AF$14,INDIRECT($D$5),0),MATCH('CF AUX'!$I44,INDIRECT($D$7),0)),"")</f>
        <v/>
      </c>
      <c r="AG44" s="81" t="str">
        <f ca="1">IF(ISNUMBER($H44),INDEX(INDIRECT($D$4),MATCH('CF AUX'!AG$14,INDIRECT($D$5),0),MATCH('CF AUX'!$I44,INDIRECT($D$7),0)),"")</f>
        <v/>
      </c>
      <c r="AH44" s="81" t="str">
        <f ca="1">IF(ISNUMBER($H44),INDEX(INDIRECT($D$4),MATCH('CF AUX'!AH$14,INDIRECT($D$5),0),MATCH('CF AUX'!$I44,INDIRECT($D$7),0)),"")</f>
        <v/>
      </c>
      <c r="AI44" s="81" t="str">
        <f ca="1">IF(ISNUMBER($H44),INDEX(INDIRECT($D$4),MATCH('CF AUX'!AI$14,INDIRECT($D$5),0),MATCH('CF AUX'!$I44,INDIRECT($D$7),0)),"")</f>
        <v/>
      </c>
      <c r="AJ44" s="81" t="str">
        <f ca="1">IF(ISNUMBER($H44),INDEX(INDIRECT($D$4),MATCH('CF AUX'!AJ$14,INDIRECT($D$5),0),MATCH('CF AUX'!$I44,INDIRECT($D$7),0)),"")</f>
        <v/>
      </c>
      <c r="AK44" s="81" t="str">
        <f ca="1">IF(ISNUMBER($H44),INDEX(INDIRECT($D$4),MATCH('CF AUX'!AK$14,INDIRECT($D$5),0),MATCH('CF AUX'!$I44,INDIRECT($D$7),0)),"")</f>
        <v/>
      </c>
      <c r="AL44" s="81" t="str">
        <f ca="1">IF(ISNUMBER($H44),INDEX(INDIRECT($D$4),MATCH('CF AUX'!AL$14,INDIRECT($D$5),0),MATCH('CF AUX'!$I44,INDIRECT($D$7),0)),"")</f>
        <v/>
      </c>
      <c r="AM44" s="81" t="str">
        <f ca="1">IF(ISNUMBER($H44),INDEX(INDIRECT($D$4),MATCH('CF AUX'!AM$14,INDIRECT($D$5),0),MATCH('CF AUX'!$I44,INDIRECT($D$7),0)),"")</f>
        <v/>
      </c>
      <c r="AN44" s="81" t="str">
        <f ca="1">IF(ISNUMBER($H44),INDEX(INDIRECT($D$4),MATCH('CF AUX'!AN$14,INDIRECT($D$5),0),MATCH('CF AUX'!$I44,INDIRECT($D$7),0)),"")</f>
        <v/>
      </c>
      <c r="AO44" s="81" t="str">
        <f ca="1">IF(ISNUMBER($H44),INDEX(INDIRECT($D$4),MATCH('CF AUX'!AO$14,INDIRECT($D$5),0),MATCH('CF AUX'!$I44,INDIRECT($D$7),0)),"")</f>
        <v/>
      </c>
      <c r="AP44" s="81" t="str">
        <f ca="1">IF(ISNUMBER($H44),INDEX(INDIRECT($D$4),MATCH('CF AUX'!AP$14,INDIRECT($D$5),0),MATCH('CF AUX'!$I44,INDIRECT($D$7),0)),"")</f>
        <v/>
      </c>
      <c r="AQ44" s="81" t="str">
        <f ca="1">IF(ISNUMBER($H44),INDEX(INDIRECT($D$4),MATCH('CF AUX'!AQ$14,INDIRECT($D$5),0),MATCH('CF AUX'!$I44,INDIRECT($D$7),0)),"")</f>
        <v/>
      </c>
      <c r="AR44" s="81" t="str">
        <f ca="1">IF(ISNUMBER($H44),INDEX(INDIRECT($D$4),MATCH('CF AUX'!AR$14,INDIRECT($D$5),0),MATCH('CF AUX'!$I44,INDIRECT($D$7),0)),"")</f>
        <v/>
      </c>
      <c r="AS44" s="81" t="str">
        <f ca="1">IF(ISNUMBER($H44),INDEX(INDIRECT($D$4),MATCH('CF AUX'!AS$14,INDIRECT($D$5),0),MATCH('CF AUX'!$I44,INDIRECT($D$7),0)),"")</f>
        <v/>
      </c>
      <c r="AT44" s="81" t="str">
        <f ca="1">IF(ISNUMBER($H44),INDEX(INDIRECT($D$4),MATCH('CF AUX'!AT$14,INDIRECT($D$5),0),MATCH('CF AUX'!$I44,INDIRECT($D$7),0)),"")</f>
        <v/>
      </c>
      <c r="AU44" s="81" t="str">
        <f ca="1">IF(ISNUMBER($H44),INDEX(INDIRECT($D$4),MATCH('CF AUX'!AU$14,INDIRECT($D$5),0),MATCH('CF AUX'!$I44,INDIRECT($D$7),0)),"")</f>
        <v/>
      </c>
      <c r="AV44" s="81" t="str">
        <f ca="1">IF(ISNUMBER($H44),INDEX(INDIRECT($D$4),MATCH('CF AUX'!AV$14,INDIRECT($D$5),0),MATCH('CF AUX'!$I44,INDIRECT($D$7),0)),"")</f>
        <v/>
      </c>
      <c r="AW44" s="81" t="str">
        <f ca="1">IF(ISNUMBER($H44),INDEX(INDIRECT($D$4),MATCH('CF AUX'!AW$14,INDIRECT($D$5),0),MATCH('CF AUX'!$I44,INDIRECT($D$7),0)),"")</f>
        <v/>
      </c>
      <c r="AX44" s="81" t="str">
        <f ca="1">IF(ISNUMBER($H44),INDEX(INDIRECT($D$4),MATCH('CF AUX'!AX$14,INDIRECT($D$5),0),MATCH('CF AUX'!$I44,INDIRECT($D$7),0)),"")</f>
        <v/>
      </c>
      <c r="AY44" s="81" t="str">
        <f ca="1">IF(ISNUMBER($H44),INDEX(INDIRECT($D$4),MATCH('CF AUX'!AY$14,INDIRECT($D$5),0),MATCH('CF AUX'!$I44,INDIRECT($D$7),0)),"")</f>
        <v/>
      </c>
      <c r="AZ44" s="81" t="str">
        <f ca="1">IF(ISNUMBER($H44),INDEX(INDIRECT($D$4),MATCH('CF AUX'!AZ$14,INDIRECT($D$5),0),MATCH('CF AUX'!$I44,INDIRECT($D$7),0)),"")</f>
        <v/>
      </c>
      <c r="BB44" s="96" t="str" cm="1">
        <f t="array" aca="1" ref="BB44" ca="1">IF(ISNUMBER($H44),MMULT(J44:AZ44,TRANSPOSE(INDIRECT($D$8&amp;$G$4&amp;B43&amp;":"&amp;$G$6&amp;B43))),"")</f>
        <v/>
      </c>
      <c r="BD44" s="59">
        <f t="shared" si="19"/>
        <v>39</v>
      </c>
      <c r="BE44" s="80" t="str" cm="1">
        <f t="array" aca="1" ref="BE44" ca="1">IFERROR(INDEX(INDIRECT($D$4),MATCH(INDIRECT(BE$5&amp;$BD44),INDIRECT($D$6),0),MATCH($I44,INDIRECT($D$7),0)),"")</f>
        <v/>
      </c>
      <c r="BF44" s="81" t="str" cm="1">
        <f t="array" aca="1" ref="BF44" ca="1">IFERROR(INDEX(INDIRECT($D$4),MATCH(INDIRECT(BF$5&amp;$BD44),INDIRECT($D$6),0),MATCH($I44,INDIRECT($D$7),0)),"")</f>
        <v/>
      </c>
      <c r="BG44" s="81" t="str" cm="1">
        <f t="array" aca="1" ref="BG44" ca="1">IFERROR(INDEX(INDIRECT($D$4),MATCH(INDIRECT(BG$5&amp;$BD44),INDIRECT($D$6),0),MATCH($I44,INDIRECT($D$7),0)),"")</f>
        <v/>
      </c>
      <c r="BH44" s="81" t="str" cm="1">
        <f t="array" aca="1" ref="BH44" ca="1">IFERROR(INDEX(INDIRECT($D$4),MATCH(INDIRECT(BH$5&amp;$BD44),INDIRECT($D$6),0),MATCH($I44,INDIRECT($D$7),0)),"")</f>
        <v/>
      </c>
      <c r="BI44" s="81" t="str" cm="1">
        <f t="array" aca="1" ref="BI44" ca="1">IFERROR(INDEX(INDIRECT($D$4),MATCH(INDIRECT(BI$5&amp;$BD44),INDIRECT($D$6),0),MATCH($I44,INDIRECT($D$7),0)),"")</f>
        <v/>
      </c>
      <c r="BJ44" s="81" t="str" cm="1">
        <f t="array" aca="1" ref="BJ44" ca="1">IFERROR(INDEX(INDIRECT($D$4),MATCH(INDIRECT(BJ$5&amp;$BD44),INDIRECT($D$6),0),MATCH($I44,INDIRECT($D$7),0)),"")</f>
        <v/>
      </c>
      <c r="BK44" s="81" t="str" cm="1">
        <f t="array" aca="1" ref="BK44" ca="1">IFERROR(INDEX(INDIRECT($D$4),MATCH(INDIRECT(BK$5&amp;$BD44),INDIRECT($D$6),0),MATCH($I44,INDIRECT($D$7),0)),"")</f>
        <v/>
      </c>
      <c r="BL44" s="81" t="str" cm="1">
        <f t="array" aca="1" ref="BL44" ca="1">IFERROR(INDEX(INDIRECT($D$4),MATCH(INDIRECT(BL$5&amp;$BD44),INDIRECT($D$6),0),MATCH($I44,INDIRECT($D$7),0)),"")</f>
        <v/>
      </c>
      <c r="BM44" s="81" t="str" cm="1">
        <f t="array" aca="1" ref="BM44" ca="1">IFERROR(INDEX(INDIRECT($D$4),MATCH(INDIRECT(BM$5&amp;$BD44),INDIRECT($D$6),0),MATCH($I44,INDIRECT($D$7),0)),"")</f>
        <v/>
      </c>
      <c r="BN44" s="81" t="str" cm="1">
        <f t="array" aca="1" ref="BN44" ca="1">IFERROR(INDEX(INDIRECT($D$4),MATCH(INDIRECT(BN$5&amp;$BD44),INDIRECT($D$6),0),MATCH($I44,INDIRECT($D$7),0)),"")</f>
        <v/>
      </c>
      <c r="BO44" s="81" t="str" cm="1">
        <f t="array" aca="1" ref="BO44" ca="1">IFERROR(INDEX(INDIRECT($D$4),MATCH(INDIRECT(BO$5&amp;$BD44),INDIRECT($D$6),0),MATCH($I44,INDIRECT($D$7),0)),"")</f>
        <v/>
      </c>
      <c r="BP44" s="81" t="str" cm="1">
        <f t="array" aca="1" ref="BP44" ca="1">IFERROR(INDEX(INDIRECT($D$4),MATCH(INDIRECT(BP$5&amp;$BD44),INDIRECT($D$6),0),MATCH($I44,INDIRECT($D$7),0)),"")</f>
        <v/>
      </c>
      <c r="BQ44" s="81" t="str" cm="1">
        <f t="array" aca="1" ref="BQ44" ca="1">IFERROR(INDEX(INDIRECT($D$4),MATCH(INDIRECT(BQ$5&amp;$BD44),INDIRECT($D$6),0),MATCH($I44,INDIRECT($D$7),0)),"")</f>
        <v/>
      </c>
      <c r="BR44" s="81" t="str" cm="1">
        <f t="array" aca="1" ref="BR44" ca="1">IFERROR(INDEX(INDIRECT($D$4),MATCH(INDIRECT(BR$5&amp;$BD44),INDIRECT($D$6),0),MATCH($I44,INDIRECT($D$7),0)),"")</f>
        <v/>
      </c>
      <c r="BS44" s="81" t="str" cm="1">
        <f t="array" aca="1" ref="BS44" ca="1">IFERROR(INDEX(INDIRECT($D$4),MATCH(INDIRECT(BS$5&amp;$BD44),INDIRECT($D$6),0),MATCH($I44,INDIRECT($D$7),0)),"")</f>
        <v/>
      </c>
      <c r="BT44" s="81" t="str" cm="1">
        <f t="array" aca="1" ref="BT44" ca="1">IFERROR(INDEX(INDIRECT($D$4),MATCH(INDIRECT(BT$5&amp;$BD44),INDIRECT($D$6),0),MATCH($I44,INDIRECT($D$7),0)),"")</f>
        <v/>
      </c>
      <c r="BU44" s="81" t="str" cm="1">
        <f t="array" aca="1" ref="BU44" ca="1">IFERROR(INDEX(INDIRECT($D$4),MATCH(INDIRECT(BU$5&amp;$BD44),INDIRECT($D$6),0),MATCH($I44,INDIRECT($D$7),0)),"")</f>
        <v/>
      </c>
      <c r="BV44" s="99" t="str" cm="1">
        <f t="array" aca="1" ref="BV44" ca="1">IFERROR(INDEX(INDIRECT($D$4),MATCH(INDIRECT(BV$5&amp;$BD44),INDIRECT($D$6),0),MATCH($I44,INDIRECT($D$7),0)),"")</f>
        <v/>
      </c>
      <c r="BX44" s="80"/>
      <c r="BY44" s="81"/>
      <c r="BZ44" s="81"/>
      <c r="CA44" s="81"/>
      <c r="CB44" s="81"/>
      <c r="CC44" s="81"/>
      <c r="CD44" s="81"/>
      <c r="CE44" s="81"/>
      <c r="CF44" s="81"/>
      <c r="CG44" s="81"/>
      <c r="CH44" s="81"/>
      <c r="CI44" s="81"/>
      <c r="CJ44" s="81"/>
      <c r="CK44" s="81"/>
      <c r="CL44" s="81"/>
      <c r="CM44" s="81"/>
      <c r="CN44" s="81"/>
      <c r="CO44" s="99"/>
      <c r="CQ44" s="113"/>
      <c r="CR44" s="59" t="str">
        <f t="shared" si="18"/>
        <v/>
      </c>
      <c r="CS44" s="60"/>
      <c r="CT44" s="123" t="str">
        <f t="shared" ca="1" si="15"/>
        <v/>
      </c>
      <c r="CU44" s="80" t="str">
        <f>IF(ISNUMBER($CS44),INDEX(IRF.New!$CS$7:$DJ$37,MATCH(B43+1,IRF.New!$B$7:$B$37,0),MATCH($CT44,IRF.New!$CS$5:$DJ$5,0)),"")</f>
        <v/>
      </c>
      <c r="CV44" s="81"/>
      <c r="CW44" s="81" t="str">
        <f t="shared" si="16"/>
        <v/>
      </c>
      <c r="CX44" s="81"/>
      <c r="CY44" s="81"/>
      <c r="CZ44" s="94"/>
      <c r="DA44" s="94" t="str">
        <f>IF(ISNUMBER(CS44),INDEX(IRF.New!$CS$2:$DJ$2,MATCH('CF AUX'!$CT44,IRF.New!$CS$5:$DJ$5,0)),"")</f>
        <v/>
      </c>
      <c r="DB44" s="72"/>
      <c r="DD44" s="132" t="str">
        <f>IF(ISNUMBER(CS44),INDEX(IRF.New!$D$7:$CO$37,MATCH('CF AUX'!C38,IRF.New!$C$7:$C$37,0),MATCH(CT44,IRF.New!$D$5:$CO$5,0)),"")</f>
        <v/>
      </c>
    </row>
    <row r="45" spans="2:109" x14ac:dyDescent="0.25">
      <c r="B45" s="59" t="s">
        <v>280</v>
      </c>
      <c r="F45" s="136" t="str">
        <f t="shared" si="17"/>
        <v/>
      </c>
      <c r="H45" s="65"/>
      <c r="I45" s="129" t="str">
        <f ca="1">IF(ISNUMBER(H45),INDEX(IRF.New!$CS$5:$DJ$5,MATCH('CF AUX'!H45,INDIRECT("IRF.New!$CS$"&amp;C40&amp;":$DJ$"&amp;C40),0)),"")</f>
        <v/>
      </c>
      <c r="J45" s="80" t="str">
        <f ca="1">IF(ISNUMBER($H45),INDEX(INDIRECT($D$4),MATCH('CF AUX'!J$14,INDIRECT($D$5),0),MATCH('CF AUX'!$I45,INDIRECT($D$7),0)),"")</f>
        <v/>
      </c>
      <c r="K45" s="81" t="str">
        <f ca="1">IF(ISNUMBER($H45),INDEX(INDIRECT($D$4),MATCH('CF AUX'!K$14,INDIRECT($D$5),0),MATCH('CF AUX'!$I45,INDIRECT($D$7),0)),"")</f>
        <v/>
      </c>
      <c r="L45" s="81" t="str">
        <f ca="1">IF(ISNUMBER($H45),INDEX(INDIRECT($D$4),MATCH('CF AUX'!L$14,INDIRECT($D$5),0),MATCH('CF AUX'!$I45,INDIRECT($D$7),0)),"")</f>
        <v/>
      </c>
      <c r="M45" s="81" t="str">
        <f ca="1">IF(ISNUMBER($H45),INDEX(INDIRECT($D$4),MATCH('CF AUX'!M$14,INDIRECT($D$5),0),MATCH('CF AUX'!$I45,INDIRECT($D$7),0)),"")</f>
        <v/>
      </c>
      <c r="N45" s="81" t="str">
        <f ca="1">IF(ISNUMBER($H45),INDEX(INDIRECT($D$4),MATCH('CF AUX'!N$14,INDIRECT($D$5),0),MATCH('CF AUX'!$I45,INDIRECT($D$7),0)),"")</f>
        <v/>
      </c>
      <c r="O45" s="81" t="str">
        <f ca="1">IF(ISNUMBER($H45),INDEX(INDIRECT($D$4),MATCH('CF AUX'!O$14,INDIRECT($D$5),0),MATCH('CF AUX'!$I45,INDIRECT($D$7),0)),"")</f>
        <v/>
      </c>
      <c r="P45" s="81" t="str">
        <f ca="1">IF(ISNUMBER($H45),INDEX(INDIRECT($D$4),MATCH('CF AUX'!P$14,INDIRECT($D$5),0),MATCH('CF AUX'!$I45,INDIRECT($D$7),0)),"")</f>
        <v/>
      </c>
      <c r="Q45" s="81" t="str">
        <f ca="1">IF(ISNUMBER($H45),INDEX(INDIRECT($D$4),MATCH('CF AUX'!Q$14,INDIRECT($D$5),0),MATCH('CF AUX'!$I45,INDIRECT($D$7),0)),"")</f>
        <v/>
      </c>
      <c r="R45" s="81" t="str">
        <f ca="1">IF(ISNUMBER($H45),INDEX(INDIRECT($D$4),MATCH('CF AUX'!R$14,INDIRECT($D$5),0),MATCH('CF AUX'!$I45,INDIRECT($D$7),0)),"")</f>
        <v/>
      </c>
      <c r="S45" s="81" t="str">
        <f ca="1">IF(ISNUMBER($H45),INDEX(INDIRECT($D$4),MATCH('CF AUX'!S$14,INDIRECT($D$5),0),MATCH('CF AUX'!$I45,INDIRECT($D$7),0)),"")</f>
        <v/>
      </c>
      <c r="T45" s="81" t="str">
        <f ca="1">IF(ISNUMBER($H45),INDEX(INDIRECT($D$4),MATCH('CF AUX'!T$14,INDIRECT($D$5),0),MATCH('CF AUX'!$I45,INDIRECT($D$7),0)),"")</f>
        <v/>
      </c>
      <c r="U45" s="81" t="str">
        <f ca="1">IF(ISNUMBER($H45),INDEX(INDIRECT($D$4),MATCH('CF AUX'!U$14,INDIRECT($D$5),0),MATCH('CF AUX'!$I45,INDIRECT($D$7),0)),"")</f>
        <v/>
      </c>
      <c r="V45" s="81" t="str">
        <f ca="1">IF(ISNUMBER($H45),INDEX(INDIRECT($D$4),MATCH('CF AUX'!V$14,INDIRECT($D$5),0),MATCH('CF AUX'!$I45,INDIRECT($D$7),0)),"")</f>
        <v/>
      </c>
      <c r="W45" s="81" t="str">
        <f ca="1">IF(ISNUMBER($H45),INDEX(INDIRECT($D$4),MATCH('CF AUX'!W$14,INDIRECT($D$5),0),MATCH('CF AUX'!$I45,INDIRECT($D$7),0)),"")</f>
        <v/>
      </c>
      <c r="X45" s="81" t="str">
        <f ca="1">IF(ISNUMBER($H45),INDEX(INDIRECT($D$4),MATCH('CF AUX'!X$14,INDIRECT($D$5),0),MATCH('CF AUX'!$I45,INDIRECT($D$7),0)),"")</f>
        <v/>
      </c>
      <c r="Y45" s="81" t="str">
        <f ca="1">IF(ISNUMBER($H45),INDEX(INDIRECT($D$4),MATCH('CF AUX'!Y$14,INDIRECT($D$5),0),MATCH('CF AUX'!$I45,INDIRECT($D$7),0)),"")</f>
        <v/>
      </c>
      <c r="Z45" s="81" t="str">
        <f ca="1">IF(ISNUMBER($H45),INDEX(INDIRECT($D$4),MATCH('CF AUX'!Z$14,INDIRECT($D$5),0),MATCH('CF AUX'!$I45,INDIRECT($D$7),0)),"")</f>
        <v/>
      </c>
      <c r="AA45" s="81" t="str">
        <f ca="1">IF(ISNUMBER($H45),INDEX(INDIRECT($D$4),MATCH('CF AUX'!AA$14,INDIRECT($D$5),0),MATCH('CF AUX'!$I45,INDIRECT($D$7),0)),"")</f>
        <v/>
      </c>
      <c r="AB45" s="81" t="str">
        <f ca="1">IF(ISNUMBER($H45),INDEX(INDIRECT($D$4),MATCH('CF AUX'!AB$14,INDIRECT($D$5),0),MATCH('CF AUX'!$I45,INDIRECT($D$7),0)),"")</f>
        <v/>
      </c>
      <c r="AC45" s="81" t="str">
        <f ca="1">IF(ISNUMBER($H45),INDEX(INDIRECT($D$4),MATCH('CF AUX'!AC$14,INDIRECT($D$5),0),MATCH('CF AUX'!$I45,INDIRECT($D$7),0)),"")</f>
        <v/>
      </c>
      <c r="AD45" s="81" t="str">
        <f ca="1">IF(ISNUMBER($H45),INDEX(INDIRECT($D$4),MATCH('CF AUX'!AD$14,INDIRECT($D$5),0),MATCH('CF AUX'!$I45,INDIRECT($D$7),0)),"")</f>
        <v/>
      </c>
      <c r="AE45" s="81" t="str">
        <f ca="1">IF(ISNUMBER($H45),INDEX(INDIRECT($D$4),MATCH('CF AUX'!AE$14,INDIRECT($D$5),0),MATCH('CF AUX'!$I45,INDIRECT($D$7),0)),"")</f>
        <v/>
      </c>
      <c r="AF45" s="81" t="str">
        <f ca="1">IF(ISNUMBER($H45),INDEX(INDIRECT($D$4),MATCH('CF AUX'!AF$14,INDIRECT($D$5),0),MATCH('CF AUX'!$I45,INDIRECT($D$7),0)),"")</f>
        <v/>
      </c>
      <c r="AG45" s="81" t="str">
        <f ca="1">IF(ISNUMBER($H45),INDEX(INDIRECT($D$4),MATCH('CF AUX'!AG$14,INDIRECT($D$5),0),MATCH('CF AUX'!$I45,INDIRECT($D$7),0)),"")</f>
        <v/>
      </c>
      <c r="AH45" s="81" t="str">
        <f ca="1">IF(ISNUMBER($H45),INDEX(INDIRECT($D$4),MATCH('CF AUX'!AH$14,INDIRECT($D$5),0),MATCH('CF AUX'!$I45,INDIRECT($D$7),0)),"")</f>
        <v/>
      </c>
      <c r="AI45" s="81" t="str">
        <f ca="1">IF(ISNUMBER($H45),INDEX(INDIRECT($D$4),MATCH('CF AUX'!AI$14,INDIRECT($D$5),0),MATCH('CF AUX'!$I45,INDIRECT($D$7),0)),"")</f>
        <v/>
      </c>
      <c r="AJ45" s="81" t="str">
        <f ca="1">IF(ISNUMBER($H45),INDEX(INDIRECT($D$4),MATCH('CF AUX'!AJ$14,INDIRECT($D$5),0),MATCH('CF AUX'!$I45,INDIRECT($D$7),0)),"")</f>
        <v/>
      </c>
      <c r="AK45" s="81" t="str">
        <f ca="1">IF(ISNUMBER($H45),INDEX(INDIRECT($D$4),MATCH('CF AUX'!AK$14,INDIRECT($D$5),0),MATCH('CF AUX'!$I45,INDIRECT($D$7),0)),"")</f>
        <v/>
      </c>
      <c r="AL45" s="81" t="str">
        <f ca="1">IF(ISNUMBER($H45),INDEX(INDIRECT($D$4),MATCH('CF AUX'!AL$14,INDIRECT($D$5),0),MATCH('CF AUX'!$I45,INDIRECT($D$7),0)),"")</f>
        <v/>
      </c>
      <c r="AM45" s="81" t="str">
        <f ca="1">IF(ISNUMBER($H45),INDEX(INDIRECT($D$4),MATCH('CF AUX'!AM$14,INDIRECT($D$5),0),MATCH('CF AUX'!$I45,INDIRECT($D$7),0)),"")</f>
        <v/>
      </c>
      <c r="AN45" s="81" t="str">
        <f ca="1">IF(ISNUMBER($H45),INDEX(INDIRECT($D$4),MATCH('CF AUX'!AN$14,INDIRECT($D$5),0),MATCH('CF AUX'!$I45,INDIRECT($D$7),0)),"")</f>
        <v/>
      </c>
      <c r="AO45" s="81" t="str">
        <f ca="1">IF(ISNUMBER($H45),INDEX(INDIRECT($D$4),MATCH('CF AUX'!AO$14,INDIRECT($D$5),0),MATCH('CF AUX'!$I45,INDIRECT($D$7),0)),"")</f>
        <v/>
      </c>
      <c r="AP45" s="81" t="str">
        <f ca="1">IF(ISNUMBER($H45),INDEX(INDIRECT($D$4),MATCH('CF AUX'!AP$14,INDIRECT($D$5),0),MATCH('CF AUX'!$I45,INDIRECT($D$7),0)),"")</f>
        <v/>
      </c>
      <c r="AQ45" s="81" t="str">
        <f ca="1">IF(ISNUMBER($H45),INDEX(INDIRECT($D$4),MATCH('CF AUX'!AQ$14,INDIRECT($D$5),0),MATCH('CF AUX'!$I45,INDIRECT($D$7),0)),"")</f>
        <v/>
      </c>
      <c r="AR45" s="81" t="str">
        <f ca="1">IF(ISNUMBER($H45),INDEX(INDIRECT($D$4),MATCH('CF AUX'!AR$14,INDIRECT($D$5),0),MATCH('CF AUX'!$I45,INDIRECT($D$7),0)),"")</f>
        <v/>
      </c>
      <c r="AS45" s="81" t="str">
        <f ca="1">IF(ISNUMBER($H45),INDEX(INDIRECT($D$4),MATCH('CF AUX'!AS$14,INDIRECT($D$5),0),MATCH('CF AUX'!$I45,INDIRECT($D$7),0)),"")</f>
        <v/>
      </c>
      <c r="AT45" s="81" t="str">
        <f ca="1">IF(ISNUMBER($H45),INDEX(INDIRECT($D$4),MATCH('CF AUX'!AT$14,INDIRECT($D$5),0),MATCH('CF AUX'!$I45,INDIRECT($D$7),0)),"")</f>
        <v/>
      </c>
      <c r="AU45" s="81" t="str">
        <f ca="1">IF(ISNUMBER($H45),INDEX(INDIRECT($D$4),MATCH('CF AUX'!AU$14,INDIRECT($D$5),0),MATCH('CF AUX'!$I45,INDIRECT($D$7),0)),"")</f>
        <v/>
      </c>
      <c r="AV45" s="81" t="str">
        <f ca="1">IF(ISNUMBER($H45),INDEX(INDIRECT($D$4),MATCH('CF AUX'!AV$14,INDIRECT($D$5),0),MATCH('CF AUX'!$I45,INDIRECT($D$7),0)),"")</f>
        <v/>
      </c>
      <c r="AW45" s="81" t="str">
        <f ca="1">IF(ISNUMBER($H45),INDEX(INDIRECT($D$4),MATCH('CF AUX'!AW$14,INDIRECT($D$5),0),MATCH('CF AUX'!$I45,INDIRECT($D$7),0)),"")</f>
        <v/>
      </c>
      <c r="AX45" s="81" t="str">
        <f ca="1">IF(ISNUMBER($H45),INDEX(INDIRECT($D$4),MATCH('CF AUX'!AX$14,INDIRECT($D$5),0),MATCH('CF AUX'!$I45,INDIRECT($D$7),0)),"")</f>
        <v/>
      </c>
      <c r="AY45" s="81" t="str">
        <f ca="1">IF(ISNUMBER($H45),INDEX(INDIRECT($D$4),MATCH('CF AUX'!AY$14,INDIRECT($D$5),0),MATCH('CF AUX'!$I45,INDIRECT($D$7),0)),"")</f>
        <v/>
      </c>
      <c r="AZ45" s="81" t="str">
        <f ca="1">IF(ISNUMBER($H45),INDEX(INDIRECT($D$4),MATCH('CF AUX'!AZ$14,INDIRECT($D$5),0),MATCH('CF AUX'!$I45,INDIRECT($D$7),0)),"")</f>
        <v/>
      </c>
      <c r="BB45" s="96" t="str" cm="1">
        <f t="array" aca="1" ref="BB45" ca="1">IF(ISNUMBER($H45),MMULT(J45:AZ45,TRANSPOSE(INDIRECT($D$8&amp;$G$4&amp;B43&amp;":"&amp;$G$6&amp;B43))),"")</f>
        <v/>
      </c>
      <c r="BD45" s="59">
        <f t="shared" si="19"/>
        <v>39</v>
      </c>
      <c r="BE45" s="80" t="str" cm="1">
        <f t="array" aca="1" ref="BE45" ca="1">IFERROR(INDEX(INDIRECT($D$4),MATCH(INDIRECT(BE$5&amp;$BD45),INDIRECT($D$6),0),MATCH($I45,INDIRECT($D$7),0)),"")</f>
        <v/>
      </c>
      <c r="BF45" s="81" t="str" cm="1">
        <f t="array" aca="1" ref="BF45" ca="1">IFERROR(INDEX(INDIRECT($D$4),MATCH(INDIRECT(BF$5&amp;$BD45),INDIRECT($D$6),0),MATCH($I45,INDIRECT($D$7),0)),"")</f>
        <v/>
      </c>
      <c r="BG45" s="81" t="str" cm="1">
        <f t="array" aca="1" ref="BG45" ca="1">IFERROR(INDEX(INDIRECT($D$4),MATCH(INDIRECT(BG$5&amp;$BD45),INDIRECT($D$6),0),MATCH($I45,INDIRECT($D$7),0)),"")</f>
        <v/>
      </c>
      <c r="BH45" s="81" t="str" cm="1">
        <f t="array" aca="1" ref="BH45" ca="1">IFERROR(INDEX(INDIRECT($D$4),MATCH(INDIRECT(BH$5&amp;$BD45),INDIRECT($D$6),0),MATCH($I45,INDIRECT($D$7),0)),"")</f>
        <v/>
      </c>
      <c r="BI45" s="81" t="str" cm="1">
        <f t="array" aca="1" ref="BI45" ca="1">IFERROR(INDEX(INDIRECT($D$4),MATCH(INDIRECT(BI$5&amp;$BD45),INDIRECT($D$6),0),MATCH($I45,INDIRECT($D$7),0)),"")</f>
        <v/>
      </c>
      <c r="BJ45" s="81" t="str" cm="1">
        <f t="array" aca="1" ref="BJ45" ca="1">IFERROR(INDEX(INDIRECT($D$4),MATCH(INDIRECT(BJ$5&amp;$BD45),INDIRECT($D$6),0),MATCH($I45,INDIRECT($D$7),0)),"")</f>
        <v/>
      </c>
      <c r="BK45" s="81" t="str" cm="1">
        <f t="array" aca="1" ref="BK45" ca="1">IFERROR(INDEX(INDIRECT($D$4),MATCH(INDIRECT(BK$5&amp;$BD45),INDIRECT($D$6),0),MATCH($I45,INDIRECT($D$7),0)),"")</f>
        <v/>
      </c>
      <c r="BL45" s="81" t="str" cm="1">
        <f t="array" aca="1" ref="BL45" ca="1">IFERROR(INDEX(INDIRECT($D$4),MATCH(INDIRECT(BL$5&amp;$BD45),INDIRECT($D$6),0),MATCH($I45,INDIRECT($D$7),0)),"")</f>
        <v/>
      </c>
      <c r="BM45" s="81" t="str" cm="1">
        <f t="array" aca="1" ref="BM45" ca="1">IFERROR(INDEX(INDIRECT($D$4),MATCH(INDIRECT(BM$5&amp;$BD45),INDIRECT($D$6),0),MATCH($I45,INDIRECT($D$7),0)),"")</f>
        <v/>
      </c>
      <c r="BN45" s="81" t="str" cm="1">
        <f t="array" aca="1" ref="BN45" ca="1">IFERROR(INDEX(INDIRECT($D$4),MATCH(INDIRECT(BN$5&amp;$BD45),INDIRECT($D$6),0),MATCH($I45,INDIRECT($D$7),0)),"")</f>
        <v/>
      </c>
      <c r="BO45" s="81" t="str" cm="1">
        <f t="array" aca="1" ref="BO45" ca="1">IFERROR(INDEX(INDIRECT($D$4),MATCH(INDIRECT(BO$5&amp;$BD45),INDIRECT($D$6),0),MATCH($I45,INDIRECT($D$7),0)),"")</f>
        <v/>
      </c>
      <c r="BP45" s="81" t="str" cm="1">
        <f t="array" aca="1" ref="BP45" ca="1">IFERROR(INDEX(INDIRECT($D$4),MATCH(INDIRECT(BP$5&amp;$BD45),INDIRECT($D$6),0),MATCH($I45,INDIRECT($D$7),0)),"")</f>
        <v/>
      </c>
      <c r="BQ45" s="81" t="str" cm="1">
        <f t="array" aca="1" ref="BQ45" ca="1">IFERROR(INDEX(INDIRECT($D$4),MATCH(INDIRECT(BQ$5&amp;$BD45),INDIRECT($D$6),0),MATCH($I45,INDIRECT($D$7),0)),"")</f>
        <v/>
      </c>
      <c r="BR45" s="81" t="str" cm="1">
        <f t="array" aca="1" ref="BR45" ca="1">IFERROR(INDEX(INDIRECT($D$4),MATCH(INDIRECT(BR$5&amp;$BD45),INDIRECT($D$6),0),MATCH($I45,INDIRECT($D$7),0)),"")</f>
        <v/>
      </c>
      <c r="BS45" s="81" t="str" cm="1">
        <f t="array" aca="1" ref="BS45" ca="1">IFERROR(INDEX(INDIRECT($D$4),MATCH(INDIRECT(BS$5&amp;$BD45),INDIRECT($D$6),0),MATCH($I45,INDIRECT($D$7),0)),"")</f>
        <v/>
      </c>
      <c r="BT45" s="81" t="str" cm="1">
        <f t="array" aca="1" ref="BT45" ca="1">IFERROR(INDEX(INDIRECT($D$4),MATCH(INDIRECT(BT$5&amp;$BD45),INDIRECT($D$6),0),MATCH($I45,INDIRECT($D$7),0)),"")</f>
        <v/>
      </c>
      <c r="BU45" s="81" t="str" cm="1">
        <f t="array" aca="1" ref="BU45" ca="1">IFERROR(INDEX(INDIRECT($D$4),MATCH(INDIRECT(BU$5&amp;$BD45),INDIRECT($D$6),0),MATCH($I45,INDIRECT($D$7),0)),"")</f>
        <v/>
      </c>
      <c r="BV45" s="99" t="str" cm="1">
        <f t="array" aca="1" ref="BV45" ca="1">IFERROR(INDEX(INDIRECT($D$4),MATCH(INDIRECT(BV$5&amp;$BD45),INDIRECT($D$6),0),MATCH($I45,INDIRECT($D$7),0)),"")</f>
        <v/>
      </c>
      <c r="BX45" s="80"/>
      <c r="BY45" s="81"/>
      <c r="BZ45" s="81"/>
      <c r="CA45" s="81"/>
      <c r="CB45" s="81"/>
      <c r="CC45" s="81"/>
      <c r="CD45" s="81"/>
      <c r="CE45" s="81"/>
      <c r="CF45" s="81"/>
      <c r="CG45" s="81"/>
      <c r="CH45" s="81"/>
      <c r="CI45" s="81"/>
      <c r="CJ45" s="81"/>
      <c r="CK45" s="81"/>
      <c r="CL45" s="81"/>
      <c r="CM45" s="81"/>
      <c r="CN45" s="81"/>
      <c r="CO45" s="99"/>
      <c r="CQ45" s="113"/>
      <c r="CR45" s="59" t="str">
        <f t="shared" si="18"/>
        <v/>
      </c>
      <c r="CS45" s="60"/>
      <c r="CT45" s="123" t="str">
        <f t="shared" ca="1" si="15"/>
        <v/>
      </c>
      <c r="CU45" s="80" t="str">
        <f>IF(ISNUMBER($CS45),INDEX(IRF.New!$CS$7:$DJ$37,MATCH(B43+1,IRF.New!$B$7:$B$37,0),MATCH($CT45,IRF.New!$CS$5:$DJ$5,0)),"")</f>
        <v/>
      </c>
      <c r="CV45" s="81"/>
      <c r="CW45" s="81" t="str">
        <f t="shared" si="16"/>
        <v/>
      </c>
      <c r="CX45" s="81"/>
      <c r="CY45" s="81"/>
      <c r="CZ45" s="94"/>
      <c r="DA45" s="94" t="str">
        <f>IF(ISNUMBER(CS45),INDEX(IRF.New!$CS$2:$DJ$2,MATCH('CF AUX'!$CT45,IRF.New!$CS$5:$DJ$5,0)),"")</f>
        <v/>
      </c>
      <c r="DB45" s="72"/>
      <c r="DD45" s="132" t="str">
        <f>IF(ISNUMBER(CS45),INDEX(IRF.New!$D$7:$CO$37,MATCH('CF AUX'!C38,IRF.New!$C$7:$C$37,0),MATCH(CT45,IRF.New!$D$5:$CO$5,0)),"")</f>
        <v/>
      </c>
    </row>
    <row r="46" spans="2:109" x14ac:dyDescent="0.25">
      <c r="B46" s="69" t="s">
        <v>240</v>
      </c>
      <c r="C46" s="85">
        <f ca="1">COUNT(BE40:BV57)</f>
        <v>0</v>
      </c>
      <c r="F46" s="136" t="str">
        <f t="shared" si="17"/>
        <v/>
      </c>
      <c r="H46" s="65"/>
      <c r="I46" s="129" t="str">
        <f ca="1">IF(ISNUMBER(H46),INDEX(IRF.New!$CS$5:$DJ$5,MATCH('CF AUX'!H46,INDIRECT("IRF.New!$CS$"&amp;C40&amp;":$DJ$"&amp;C40),0)),"")</f>
        <v/>
      </c>
      <c r="J46" s="80" t="str">
        <f ca="1">IF(ISNUMBER($H46),INDEX(INDIRECT($D$4),MATCH('CF AUX'!J$14,INDIRECT($D$5),0),MATCH('CF AUX'!$I46,INDIRECT($D$7),0)),"")</f>
        <v/>
      </c>
      <c r="K46" s="81" t="str">
        <f ca="1">IF(ISNUMBER($H46),INDEX(INDIRECT($D$4),MATCH('CF AUX'!K$14,INDIRECT($D$5),0),MATCH('CF AUX'!$I46,INDIRECT($D$7),0)),"")</f>
        <v/>
      </c>
      <c r="L46" s="81" t="str">
        <f ca="1">IF(ISNUMBER($H46),INDEX(INDIRECT($D$4),MATCH('CF AUX'!L$14,INDIRECT($D$5),0),MATCH('CF AUX'!$I46,INDIRECT($D$7),0)),"")</f>
        <v/>
      </c>
      <c r="M46" s="81" t="str">
        <f ca="1">IF(ISNUMBER($H46),INDEX(INDIRECT($D$4),MATCH('CF AUX'!M$14,INDIRECT($D$5),0),MATCH('CF AUX'!$I46,INDIRECT($D$7),0)),"")</f>
        <v/>
      </c>
      <c r="N46" s="81" t="str">
        <f ca="1">IF(ISNUMBER($H46),INDEX(INDIRECT($D$4),MATCH('CF AUX'!N$14,INDIRECT($D$5),0),MATCH('CF AUX'!$I46,INDIRECT($D$7),0)),"")</f>
        <v/>
      </c>
      <c r="O46" s="81" t="str">
        <f ca="1">IF(ISNUMBER($H46),INDEX(INDIRECT($D$4),MATCH('CF AUX'!O$14,INDIRECT($D$5),0),MATCH('CF AUX'!$I46,INDIRECT($D$7),0)),"")</f>
        <v/>
      </c>
      <c r="P46" s="81" t="str">
        <f ca="1">IF(ISNUMBER($H46),INDEX(INDIRECT($D$4),MATCH('CF AUX'!P$14,INDIRECT($D$5),0),MATCH('CF AUX'!$I46,INDIRECT($D$7),0)),"")</f>
        <v/>
      </c>
      <c r="Q46" s="81" t="str">
        <f ca="1">IF(ISNUMBER($H46),INDEX(INDIRECT($D$4),MATCH('CF AUX'!Q$14,INDIRECT($D$5),0),MATCH('CF AUX'!$I46,INDIRECT($D$7),0)),"")</f>
        <v/>
      </c>
      <c r="R46" s="81" t="str">
        <f ca="1">IF(ISNUMBER($H46),INDEX(INDIRECT($D$4),MATCH('CF AUX'!R$14,INDIRECT($D$5),0),MATCH('CF AUX'!$I46,INDIRECT($D$7),0)),"")</f>
        <v/>
      </c>
      <c r="S46" s="81" t="str">
        <f ca="1">IF(ISNUMBER($H46),INDEX(INDIRECT($D$4),MATCH('CF AUX'!S$14,INDIRECT($D$5),0),MATCH('CF AUX'!$I46,INDIRECT($D$7),0)),"")</f>
        <v/>
      </c>
      <c r="T46" s="81" t="str">
        <f ca="1">IF(ISNUMBER($H46),INDEX(INDIRECT($D$4),MATCH('CF AUX'!T$14,INDIRECT($D$5),0),MATCH('CF AUX'!$I46,INDIRECT($D$7),0)),"")</f>
        <v/>
      </c>
      <c r="U46" s="81" t="str">
        <f ca="1">IF(ISNUMBER($H46),INDEX(INDIRECT($D$4),MATCH('CF AUX'!U$14,INDIRECT($D$5),0),MATCH('CF AUX'!$I46,INDIRECT($D$7),0)),"")</f>
        <v/>
      </c>
      <c r="V46" s="81" t="str">
        <f ca="1">IF(ISNUMBER($H46),INDEX(INDIRECT($D$4),MATCH('CF AUX'!V$14,INDIRECT($D$5),0),MATCH('CF AUX'!$I46,INDIRECT($D$7),0)),"")</f>
        <v/>
      </c>
      <c r="W46" s="81" t="str">
        <f ca="1">IF(ISNUMBER($H46),INDEX(INDIRECT($D$4),MATCH('CF AUX'!W$14,INDIRECT($D$5),0),MATCH('CF AUX'!$I46,INDIRECT($D$7),0)),"")</f>
        <v/>
      </c>
      <c r="X46" s="81" t="str">
        <f ca="1">IF(ISNUMBER($H46),INDEX(INDIRECT($D$4),MATCH('CF AUX'!X$14,INDIRECT($D$5),0),MATCH('CF AUX'!$I46,INDIRECT($D$7),0)),"")</f>
        <v/>
      </c>
      <c r="Y46" s="81" t="str">
        <f ca="1">IF(ISNUMBER($H46),INDEX(INDIRECT($D$4),MATCH('CF AUX'!Y$14,INDIRECT($D$5),0),MATCH('CF AUX'!$I46,INDIRECT($D$7),0)),"")</f>
        <v/>
      </c>
      <c r="Z46" s="81" t="str">
        <f ca="1">IF(ISNUMBER($H46),INDEX(INDIRECT($D$4),MATCH('CF AUX'!Z$14,INDIRECT($D$5),0),MATCH('CF AUX'!$I46,INDIRECT($D$7),0)),"")</f>
        <v/>
      </c>
      <c r="AA46" s="81" t="str">
        <f ca="1">IF(ISNUMBER($H46),INDEX(INDIRECT($D$4),MATCH('CF AUX'!AA$14,INDIRECT($D$5),0),MATCH('CF AUX'!$I46,INDIRECT($D$7),0)),"")</f>
        <v/>
      </c>
      <c r="AB46" s="81" t="str">
        <f ca="1">IF(ISNUMBER($H46),INDEX(INDIRECT($D$4),MATCH('CF AUX'!AB$14,INDIRECT($D$5),0),MATCH('CF AUX'!$I46,INDIRECT($D$7),0)),"")</f>
        <v/>
      </c>
      <c r="AC46" s="81" t="str">
        <f ca="1">IF(ISNUMBER($H46),INDEX(INDIRECT($D$4),MATCH('CF AUX'!AC$14,INDIRECT($D$5),0),MATCH('CF AUX'!$I46,INDIRECT($D$7),0)),"")</f>
        <v/>
      </c>
      <c r="AD46" s="81" t="str">
        <f ca="1">IF(ISNUMBER($H46),INDEX(INDIRECT($D$4),MATCH('CF AUX'!AD$14,INDIRECT($D$5),0),MATCH('CF AUX'!$I46,INDIRECT($D$7),0)),"")</f>
        <v/>
      </c>
      <c r="AE46" s="81" t="str">
        <f ca="1">IF(ISNUMBER($H46),INDEX(INDIRECT($D$4),MATCH('CF AUX'!AE$14,INDIRECT($D$5),0),MATCH('CF AUX'!$I46,INDIRECT($D$7),0)),"")</f>
        <v/>
      </c>
      <c r="AF46" s="81" t="str">
        <f ca="1">IF(ISNUMBER($H46),INDEX(INDIRECT($D$4),MATCH('CF AUX'!AF$14,INDIRECT($D$5),0),MATCH('CF AUX'!$I46,INDIRECT($D$7),0)),"")</f>
        <v/>
      </c>
      <c r="AG46" s="81" t="str">
        <f ca="1">IF(ISNUMBER($H46),INDEX(INDIRECT($D$4),MATCH('CF AUX'!AG$14,INDIRECT($D$5),0),MATCH('CF AUX'!$I46,INDIRECT($D$7),0)),"")</f>
        <v/>
      </c>
      <c r="AH46" s="81" t="str">
        <f ca="1">IF(ISNUMBER($H46),INDEX(INDIRECT($D$4),MATCH('CF AUX'!AH$14,INDIRECT($D$5),0),MATCH('CF AUX'!$I46,INDIRECT($D$7),0)),"")</f>
        <v/>
      </c>
      <c r="AI46" s="81" t="str">
        <f ca="1">IF(ISNUMBER($H46),INDEX(INDIRECT($D$4),MATCH('CF AUX'!AI$14,INDIRECT($D$5),0),MATCH('CF AUX'!$I46,INDIRECT($D$7),0)),"")</f>
        <v/>
      </c>
      <c r="AJ46" s="81" t="str">
        <f ca="1">IF(ISNUMBER($H46),INDEX(INDIRECT($D$4),MATCH('CF AUX'!AJ$14,INDIRECT($D$5),0),MATCH('CF AUX'!$I46,INDIRECT($D$7),0)),"")</f>
        <v/>
      </c>
      <c r="AK46" s="81" t="str">
        <f ca="1">IF(ISNUMBER($H46),INDEX(INDIRECT($D$4),MATCH('CF AUX'!AK$14,INDIRECT($D$5),0),MATCH('CF AUX'!$I46,INDIRECT($D$7),0)),"")</f>
        <v/>
      </c>
      <c r="AL46" s="81" t="str">
        <f ca="1">IF(ISNUMBER($H46),INDEX(INDIRECT($D$4),MATCH('CF AUX'!AL$14,INDIRECT($D$5),0),MATCH('CF AUX'!$I46,INDIRECT($D$7),0)),"")</f>
        <v/>
      </c>
      <c r="AM46" s="81" t="str">
        <f ca="1">IF(ISNUMBER($H46),INDEX(INDIRECT($D$4),MATCH('CF AUX'!AM$14,INDIRECT($D$5),0),MATCH('CF AUX'!$I46,INDIRECT($D$7),0)),"")</f>
        <v/>
      </c>
      <c r="AN46" s="81" t="str">
        <f ca="1">IF(ISNUMBER($H46),INDEX(INDIRECT($D$4),MATCH('CF AUX'!AN$14,INDIRECT($D$5),0),MATCH('CF AUX'!$I46,INDIRECT($D$7),0)),"")</f>
        <v/>
      </c>
      <c r="AO46" s="81" t="str">
        <f ca="1">IF(ISNUMBER($H46),INDEX(INDIRECT($D$4),MATCH('CF AUX'!AO$14,INDIRECT($D$5),0),MATCH('CF AUX'!$I46,INDIRECT($D$7),0)),"")</f>
        <v/>
      </c>
      <c r="AP46" s="81" t="str">
        <f ca="1">IF(ISNUMBER($H46),INDEX(INDIRECT($D$4),MATCH('CF AUX'!AP$14,INDIRECT($D$5),0),MATCH('CF AUX'!$I46,INDIRECT($D$7),0)),"")</f>
        <v/>
      </c>
      <c r="AQ46" s="81" t="str">
        <f ca="1">IF(ISNUMBER($H46),INDEX(INDIRECT($D$4),MATCH('CF AUX'!AQ$14,INDIRECT($D$5),0),MATCH('CF AUX'!$I46,INDIRECT($D$7),0)),"")</f>
        <v/>
      </c>
      <c r="AR46" s="81" t="str">
        <f ca="1">IF(ISNUMBER($H46),INDEX(INDIRECT($D$4),MATCH('CF AUX'!AR$14,INDIRECT($D$5),0),MATCH('CF AUX'!$I46,INDIRECT($D$7),0)),"")</f>
        <v/>
      </c>
      <c r="AS46" s="81" t="str">
        <f ca="1">IF(ISNUMBER($H46),INDEX(INDIRECT($D$4),MATCH('CF AUX'!AS$14,INDIRECT($D$5),0),MATCH('CF AUX'!$I46,INDIRECT($D$7),0)),"")</f>
        <v/>
      </c>
      <c r="AT46" s="81" t="str">
        <f ca="1">IF(ISNUMBER($H46),INDEX(INDIRECT($D$4),MATCH('CF AUX'!AT$14,INDIRECT($D$5),0),MATCH('CF AUX'!$I46,INDIRECT($D$7),0)),"")</f>
        <v/>
      </c>
      <c r="AU46" s="81" t="str">
        <f ca="1">IF(ISNUMBER($H46),INDEX(INDIRECT($D$4),MATCH('CF AUX'!AU$14,INDIRECT($D$5),0),MATCH('CF AUX'!$I46,INDIRECT($D$7),0)),"")</f>
        <v/>
      </c>
      <c r="AV46" s="81" t="str">
        <f ca="1">IF(ISNUMBER($H46),INDEX(INDIRECT($D$4),MATCH('CF AUX'!AV$14,INDIRECT($D$5),0),MATCH('CF AUX'!$I46,INDIRECT($D$7),0)),"")</f>
        <v/>
      </c>
      <c r="AW46" s="81" t="str">
        <f ca="1">IF(ISNUMBER($H46),INDEX(INDIRECT($D$4),MATCH('CF AUX'!AW$14,INDIRECT($D$5),0),MATCH('CF AUX'!$I46,INDIRECT($D$7),0)),"")</f>
        <v/>
      </c>
      <c r="AX46" s="81" t="str">
        <f ca="1">IF(ISNUMBER($H46),INDEX(INDIRECT($D$4),MATCH('CF AUX'!AX$14,INDIRECT($D$5),0),MATCH('CF AUX'!$I46,INDIRECT($D$7),0)),"")</f>
        <v/>
      </c>
      <c r="AY46" s="81" t="str">
        <f ca="1">IF(ISNUMBER($H46),INDEX(INDIRECT($D$4),MATCH('CF AUX'!AY$14,INDIRECT($D$5),0),MATCH('CF AUX'!$I46,INDIRECT($D$7),0)),"")</f>
        <v/>
      </c>
      <c r="AZ46" s="81" t="str">
        <f ca="1">IF(ISNUMBER($H46),INDEX(INDIRECT($D$4),MATCH('CF AUX'!AZ$14,INDIRECT($D$5),0),MATCH('CF AUX'!$I46,INDIRECT($D$7),0)),"")</f>
        <v/>
      </c>
      <c r="BB46" s="96" t="str" cm="1">
        <f t="array" aca="1" ref="BB46" ca="1">IF(ISNUMBER($H46),MMULT(J46:AZ46,TRANSPOSE(INDIRECT($D$8&amp;$G$4&amp;B43&amp;":"&amp;$G$6&amp;B43))),"")</f>
        <v/>
      </c>
      <c r="BD46" s="59">
        <f t="shared" si="19"/>
        <v>39</v>
      </c>
      <c r="BE46" s="80" t="str" cm="1">
        <f t="array" aca="1" ref="BE46" ca="1">IFERROR(INDEX(INDIRECT($D$4),MATCH(INDIRECT(BE$5&amp;$BD46),INDIRECT($D$6),0),MATCH($I46,INDIRECT($D$7),0)),"")</f>
        <v/>
      </c>
      <c r="BF46" s="81" t="str" cm="1">
        <f t="array" aca="1" ref="BF46" ca="1">IFERROR(INDEX(INDIRECT($D$4),MATCH(INDIRECT(BF$5&amp;$BD46),INDIRECT($D$6),0),MATCH($I46,INDIRECT($D$7),0)),"")</f>
        <v/>
      </c>
      <c r="BG46" s="81" t="str" cm="1">
        <f t="array" aca="1" ref="BG46" ca="1">IFERROR(INDEX(INDIRECT($D$4),MATCH(INDIRECT(BG$5&amp;$BD46),INDIRECT($D$6),0),MATCH($I46,INDIRECT($D$7),0)),"")</f>
        <v/>
      </c>
      <c r="BH46" s="81" t="str" cm="1">
        <f t="array" aca="1" ref="BH46" ca="1">IFERROR(INDEX(INDIRECT($D$4),MATCH(INDIRECT(BH$5&amp;$BD46),INDIRECT($D$6),0),MATCH($I46,INDIRECT($D$7),0)),"")</f>
        <v/>
      </c>
      <c r="BI46" s="81" t="str" cm="1">
        <f t="array" aca="1" ref="BI46" ca="1">IFERROR(INDEX(INDIRECT($D$4),MATCH(INDIRECT(BI$5&amp;$BD46),INDIRECT($D$6),0),MATCH($I46,INDIRECT($D$7),0)),"")</f>
        <v/>
      </c>
      <c r="BJ46" s="81" t="str" cm="1">
        <f t="array" aca="1" ref="BJ46" ca="1">IFERROR(INDEX(INDIRECT($D$4),MATCH(INDIRECT(BJ$5&amp;$BD46),INDIRECT($D$6),0),MATCH($I46,INDIRECT($D$7),0)),"")</f>
        <v/>
      </c>
      <c r="BK46" s="81" t="str" cm="1">
        <f t="array" aca="1" ref="BK46" ca="1">IFERROR(INDEX(INDIRECT($D$4),MATCH(INDIRECT(BK$5&amp;$BD46),INDIRECT($D$6),0),MATCH($I46,INDIRECT($D$7),0)),"")</f>
        <v/>
      </c>
      <c r="BL46" s="81" t="str" cm="1">
        <f t="array" aca="1" ref="BL46" ca="1">IFERROR(INDEX(INDIRECT($D$4),MATCH(INDIRECT(BL$5&amp;$BD46),INDIRECT($D$6),0),MATCH($I46,INDIRECT($D$7),0)),"")</f>
        <v/>
      </c>
      <c r="BM46" s="81" t="str" cm="1">
        <f t="array" aca="1" ref="BM46" ca="1">IFERROR(INDEX(INDIRECT($D$4),MATCH(INDIRECT(BM$5&amp;$BD46),INDIRECT($D$6),0),MATCH($I46,INDIRECT($D$7),0)),"")</f>
        <v/>
      </c>
      <c r="BN46" s="81" t="str" cm="1">
        <f t="array" aca="1" ref="BN46" ca="1">IFERROR(INDEX(INDIRECT($D$4),MATCH(INDIRECT(BN$5&amp;$BD46),INDIRECT($D$6),0),MATCH($I46,INDIRECT($D$7),0)),"")</f>
        <v/>
      </c>
      <c r="BO46" s="81" t="str" cm="1">
        <f t="array" aca="1" ref="BO46" ca="1">IFERROR(INDEX(INDIRECT($D$4),MATCH(INDIRECT(BO$5&amp;$BD46),INDIRECT($D$6),0),MATCH($I46,INDIRECT($D$7),0)),"")</f>
        <v/>
      </c>
      <c r="BP46" s="81" t="str" cm="1">
        <f t="array" aca="1" ref="BP46" ca="1">IFERROR(INDEX(INDIRECT($D$4),MATCH(INDIRECT(BP$5&amp;$BD46),INDIRECT($D$6),0),MATCH($I46,INDIRECT($D$7),0)),"")</f>
        <v/>
      </c>
      <c r="BQ46" s="81" t="str" cm="1">
        <f t="array" aca="1" ref="BQ46" ca="1">IFERROR(INDEX(INDIRECT($D$4),MATCH(INDIRECT(BQ$5&amp;$BD46),INDIRECT($D$6),0),MATCH($I46,INDIRECT($D$7),0)),"")</f>
        <v/>
      </c>
      <c r="BR46" s="81" t="str" cm="1">
        <f t="array" aca="1" ref="BR46" ca="1">IFERROR(INDEX(INDIRECT($D$4),MATCH(INDIRECT(BR$5&amp;$BD46),INDIRECT($D$6),0),MATCH($I46,INDIRECT($D$7),0)),"")</f>
        <v/>
      </c>
      <c r="BS46" s="81" t="str" cm="1">
        <f t="array" aca="1" ref="BS46" ca="1">IFERROR(INDEX(INDIRECT($D$4),MATCH(INDIRECT(BS$5&amp;$BD46),INDIRECT($D$6),0),MATCH($I46,INDIRECT($D$7),0)),"")</f>
        <v/>
      </c>
      <c r="BT46" s="81" t="str" cm="1">
        <f t="array" aca="1" ref="BT46" ca="1">IFERROR(INDEX(INDIRECT($D$4),MATCH(INDIRECT(BT$5&amp;$BD46),INDIRECT($D$6),0),MATCH($I46,INDIRECT($D$7),0)),"")</f>
        <v/>
      </c>
      <c r="BU46" s="81" t="str" cm="1">
        <f t="array" aca="1" ref="BU46" ca="1">IFERROR(INDEX(INDIRECT($D$4),MATCH(INDIRECT(BU$5&amp;$BD46),INDIRECT($D$6),0),MATCH($I46,INDIRECT($D$7),0)),"")</f>
        <v/>
      </c>
      <c r="BV46" s="99" t="str" cm="1">
        <f t="array" aca="1" ref="BV46" ca="1">IFERROR(INDEX(INDIRECT($D$4),MATCH(INDIRECT(BV$5&amp;$BD46),INDIRECT($D$6),0),MATCH($I46,INDIRECT($D$7),0)),"")</f>
        <v/>
      </c>
      <c r="BX46" s="80"/>
      <c r="BY46" s="81"/>
      <c r="BZ46" s="81"/>
      <c r="CA46" s="81"/>
      <c r="CB46" s="81"/>
      <c r="CC46" s="81"/>
      <c r="CD46" s="81"/>
      <c r="CE46" s="81"/>
      <c r="CF46" s="81"/>
      <c r="CG46" s="81"/>
      <c r="CH46" s="81"/>
      <c r="CI46" s="81"/>
      <c r="CJ46" s="81"/>
      <c r="CK46" s="81"/>
      <c r="CL46" s="81"/>
      <c r="CM46" s="81"/>
      <c r="CN46" s="81"/>
      <c r="CO46" s="99"/>
      <c r="CQ46" s="113"/>
      <c r="CR46" s="59" t="str">
        <f t="shared" si="18"/>
        <v/>
      </c>
      <c r="CS46" s="60"/>
      <c r="CT46" s="123" t="str">
        <f t="shared" ca="1" si="15"/>
        <v/>
      </c>
      <c r="CU46" s="80" t="str">
        <f>IF(ISNUMBER($CS46),INDEX(IRF.New!$CS$7:$DJ$37,MATCH(B43+1,IRF.New!$B$7:$B$37,0),MATCH($CT46,IRF.New!$CS$5:$DJ$5,0)),"")</f>
        <v/>
      </c>
      <c r="CV46" s="81"/>
      <c r="CW46" s="81" t="str">
        <f t="shared" si="16"/>
        <v/>
      </c>
      <c r="CX46" s="81"/>
      <c r="CY46" s="81"/>
      <c r="CZ46" s="94"/>
      <c r="DA46" s="94" t="str">
        <f>IF(ISNUMBER(CS46),INDEX(IRF.New!$CS$2:$DJ$2,MATCH('CF AUX'!$CT46,IRF.New!$CS$5:$DJ$5,0)),"")</f>
        <v/>
      </c>
      <c r="DB46" s="72"/>
      <c r="DD46" s="132" t="str">
        <f>IF(ISNUMBER(CS46),INDEX(IRF.New!$D$7:$CO$37,MATCH('CF AUX'!C38,IRF.New!$C$7:$C$37,0),MATCH(CT46,IRF.New!$D$5:$CO$5,0)),"")</f>
        <v/>
      </c>
    </row>
    <row r="47" spans="2:109" x14ac:dyDescent="0.25">
      <c r="B47" s="73" t="s">
        <v>241</v>
      </c>
      <c r="C47" s="90">
        <f ca="1">SQRT(C46)</f>
        <v>0</v>
      </c>
      <c r="F47" s="136" t="str">
        <f t="shared" si="17"/>
        <v/>
      </c>
      <c r="H47" s="65"/>
      <c r="I47" s="129" t="str">
        <f ca="1">IF(ISNUMBER(H47),INDEX(IRF.New!$CS$5:$DJ$5,MATCH('CF AUX'!H47,INDIRECT("IRF.New!$CS$"&amp;C40&amp;":$DJ$"&amp;C40),0)),"")</f>
        <v/>
      </c>
      <c r="J47" s="80" t="str">
        <f ca="1">IF(ISNUMBER($H47),INDEX(INDIRECT($D$4),MATCH('CF AUX'!J$14,INDIRECT($D$5),0),MATCH('CF AUX'!$I47,INDIRECT($D$7),0)),"")</f>
        <v/>
      </c>
      <c r="K47" s="81" t="str">
        <f ca="1">IF(ISNUMBER($H47),INDEX(INDIRECT($D$4),MATCH('CF AUX'!K$14,INDIRECT($D$5),0),MATCH('CF AUX'!$I47,INDIRECT($D$7),0)),"")</f>
        <v/>
      </c>
      <c r="L47" s="81" t="str">
        <f ca="1">IF(ISNUMBER($H47),INDEX(INDIRECT($D$4),MATCH('CF AUX'!L$14,INDIRECT($D$5),0),MATCH('CF AUX'!$I47,INDIRECT($D$7),0)),"")</f>
        <v/>
      </c>
      <c r="M47" s="81" t="str">
        <f ca="1">IF(ISNUMBER($H47),INDEX(INDIRECT($D$4),MATCH('CF AUX'!M$14,INDIRECT($D$5),0),MATCH('CF AUX'!$I47,INDIRECT($D$7),0)),"")</f>
        <v/>
      </c>
      <c r="N47" s="81" t="str">
        <f ca="1">IF(ISNUMBER($H47),INDEX(INDIRECT($D$4),MATCH('CF AUX'!N$14,INDIRECT($D$5),0),MATCH('CF AUX'!$I47,INDIRECT($D$7),0)),"")</f>
        <v/>
      </c>
      <c r="O47" s="81" t="str">
        <f ca="1">IF(ISNUMBER($H47),INDEX(INDIRECT($D$4),MATCH('CF AUX'!O$14,INDIRECT($D$5),0),MATCH('CF AUX'!$I47,INDIRECT($D$7),0)),"")</f>
        <v/>
      </c>
      <c r="P47" s="81" t="str">
        <f ca="1">IF(ISNUMBER($H47),INDEX(INDIRECT($D$4),MATCH('CF AUX'!P$14,INDIRECT($D$5),0),MATCH('CF AUX'!$I47,INDIRECT($D$7),0)),"")</f>
        <v/>
      </c>
      <c r="Q47" s="81" t="str">
        <f ca="1">IF(ISNUMBER($H47),INDEX(INDIRECT($D$4),MATCH('CF AUX'!Q$14,INDIRECT($D$5),0),MATCH('CF AUX'!$I47,INDIRECT($D$7),0)),"")</f>
        <v/>
      </c>
      <c r="R47" s="81" t="str">
        <f ca="1">IF(ISNUMBER($H47),INDEX(INDIRECT($D$4),MATCH('CF AUX'!R$14,INDIRECT($D$5),0),MATCH('CF AUX'!$I47,INDIRECT($D$7),0)),"")</f>
        <v/>
      </c>
      <c r="S47" s="81" t="str">
        <f ca="1">IF(ISNUMBER($H47),INDEX(INDIRECT($D$4),MATCH('CF AUX'!S$14,INDIRECT($D$5),0),MATCH('CF AUX'!$I47,INDIRECT($D$7),0)),"")</f>
        <v/>
      </c>
      <c r="T47" s="81" t="str">
        <f ca="1">IF(ISNUMBER($H47),INDEX(INDIRECT($D$4),MATCH('CF AUX'!T$14,INDIRECT($D$5),0),MATCH('CF AUX'!$I47,INDIRECT($D$7),0)),"")</f>
        <v/>
      </c>
      <c r="U47" s="81" t="str">
        <f ca="1">IF(ISNUMBER($H47),INDEX(INDIRECT($D$4),MATCH('CF AUX'!U$14,INDIRECT($D$5),0),MATCH('CF AUX'!$I47,INDIRECT($D$7),0)),"")</f>
        <v/>
      </c>
      <c r="V47" s="81" t="str">
        <f ca="1">IF(ISNUMBER($H47),INDEX(INDIRECT($D$4),MATCH('CF AUX'!V$14,INDIRECT($D$5),0),MATCH('CF AUX'!$I47,INDIRECT($D$7),0)),"")</f>
        <v/>
      </c>
      <c r="W47" s="81" t="str">
        <f ca="1">IF(ISNUMBER($H47),INDEX(INDIRECT($D$4),MATCH('CF AUX'!W$14,INDIRECT($D$5),0),MATCH('CF AUX'!$I47,INDIRECT($D$7),0)),"")</f>
        <v/>
      </c>
      <c r="X47" s="81" t="str">
        <f ca="1">IF(ISNUMBER($H47),INDEX(INDIRECT($D$4),MATCH('CF AUX'!X$14,INDIRECT($D$5),0),MATCH('CF AUX'!$I47,INDIRECT($D$7),0)),"")</f>
        <v/>
      </c>
      <c r="Y47" s="81" t="str">
        <f ca="1">IF(ISNUMBER($H47),INDEX(INDIRECT($D$4),MATCH('CF AUX'!Y$14,INDIRECT($D$5),0),MATCH('CF AUX'!$I47,INDIRECT($D$7),0)),"")</f>
        <v/>
      </c>
      <c r="Z47" s="81" t="str">
        <f ca="1">IF(ISNUMBER($H47),INDEX(INDIRECT($D$4),MATCH('CF AUX'!Z$14,INDIRECT($D$5),0),MATCH('CF AUX'!$I47,INDIRECT($D$7),0)),"")</f>
        <v/>
      </c>
      <c r="AA47" s="81" t="str">
        <f ca="1">IF(ISNUMBER($H47),INDEX(INDIRECT($D$4),MATCH('CF AUX'!AA$14,INDIRECT($D$5),0),MATCH('CF AUX'!$I47,INDIRECT($D$7),0)),"")</f>
        <v/>
      </c>
      <c r="AB47" s="81" t="str">
        <f ca="1">IF(ISNUMBER($H47),INDEX(INDIRECT($D$4),MATCH('CF AUX'!AB$14,INDIRECT($D$5),0),MATCH('CF AUX'!$I47,INDIRECT($D$7),0)),"")</f>
        <v/>
      </c>
      <c r="AC47" s="81" t="str">
        <f ca="1">IF(ISNUMBER($H47),INDEX(INDIRECT($D$4),MATCH('CF AUX'!AC$14,INDIRECT($D$5),0),MATCH('CF AUX'!$I47,INDIRECT($D$7),0)),"")</f>
        <v/>
      </c>
      <c r="AD47" s="81" t="str">
        <f ca="1">IF(ISNUMBER($H47),INDEX(INDIRECT($D$4),MATCH('CF AUX'!AD$14,INDIRECT($D$5),0),MATCH('CF AUX'!$I47,INDIRECT($D$7),0)),"")</f>
        <v/>
      </c>
      <c r="AE47" s="81" t="str">
        <f ca="1">IF(ISNUMBER($H47),INDEX(INDIRECT($D$4),MATCH('CF AUX'!AE$14,INDIRECT($D$5),0),MATCH('CF AUX'!$I47,INDIRECT($D$7),0)),"")</f>
        <v/>
      </c>
      <c r="AF47" s="81" t="str">
        <f ca="1">IF(ISNUMBER($H47),INDEX(INDIRECT($D$4),MATCH('CF AUX'!AF$14,INDIRECT($D$5),0),MATCH('CF AUX'!$I47,INDIRECT($D$7),0)),"")</f>
        <v/>
      </c>
      <c r="AG47" s="81" t="str">
        <f ca="1">IF(ISNUMBER($H47),INDEX(INDIRECT($D$4),MATCH('CF AUX'!AG$14,INDIRECT($D$5),0),MATCH('CF AUX'!$I47,INDIRECT($D$7),0)),"")</f>
        <v/>
      </c>
      <c r="AH47" s="81" t="str">
        <f ca="1">IF(ISNUMBER($H47),INDEX(INDIRECT($D$4),MATCH('CF AUX'!AH$14,INDIRECT($D$5),0),MATCH('CF AUX'!$I47,INDIRECT($D$7),0)),"")</f>
        <v/>
      </c>
      <c r="AI47" s="81" t="str">
        <f ca="1">IF(ISNUMBER($H47),INDEX(INDIRECT($D$4),MATCH('CF AUX'!AI$14,INDIRECT($D$5),0),MATCH('CF AUX'!$I47,INDIRECT($D$7),0)),"")</f>
        <v/>
      </c>
      <c r="AJ47" s="81" t="str">
        <f ca="1">IF(ISNUMBER($H47),INDEX(INDIRECT($D$4),MATCH('CF AUX'!AJ$14,INDIRECT($D$5),0),MATCH('CF AUX'!$I47,INDIRECT($D$7),0)),"")</f>
        <v/>
      </c>
      <c r="AK47" s="81" t="str">
        <f ca="1">IF(ISNUMBER($H47),INDEX(INDIRECT($D$4),MATCH('CF AUX'!AK$14,INDIRECT($D$5),0),MATCH('CF AUX'!$I47,INDIRECT($D$7),0)),"")</f>
        <v/>
      </c>
      <c r="AL47" s="81" t="str">
        <f ca="1">IF(ISNUMBER($H47),INDEX(INDIRECT($D$4),MATCH('CF AUX'!AL$14,INDIRECT($D$5),0),MATCH('CF AUX'!$I47,INDIRECT($D$7),0)),"")</f>
        <v/>
      </c>
      <c r="AM47" s="81" t="str">
        <f ca="1">IF(ISNUMBER($H47),INDEX(INDIRECT($D$4),MATCH('CF AUX'!AM$14,INDIRECT($D$5),0),MATCH('CF AUX'!$I47,INDIRECT($D$7),0)),"")</f>
        <v/>
      </c>
      <c r="AN47" s="81" t="str">
        <f ca="1">IF(ISNUMBER($H47),INDEX(INDIRECT($D$4),MATCH('CF AUX'!AN$14,INDIRECT($D$5),0),MATCH('CF AUX'!$I47,INDIRECT($D$7),0)),"")</f>
        <v/>
      </c>
      <c r="AO47" s="81" t="str">
        <f ca="1">IF(ISNUMBER($H47),INDEX(INDIRECT($D$4),MATCH('CF AUX'!AO$14,INDIRECT($D$5),0),MATCH('CF AUX'!$I47,INDIRECT($D$7),0)),"")</f>
        <v/>
      </c>
      <c r="AP47" s="81" t="str">
        <f ca="1">IF(ISNUMBER($H47),INDEX(INDIRECT($D$4),MATCH('CF AUX'!AP$14,INDIRECT($D$5),0),MATCH('CF AUX'!$I47,INDIRECT($D$7),0)),"")</f>
        <v/>
      </c>
      <c r="AQ47" s="81" t="str">
        <f ca="1">IF(ISNUMBER($H47),INDEX(INDIRECT($D$4),MATCH('CF AUX'!AQ$14,INDIRECT($D$5),0),MATCH('CF AUX'!$I47,INDIRECT($D$7),0)),"")</f>
        <v/>
      </c>
      <c r="AR47" s="81" t="str">
        <f ca="1">IF(ISNUMBER($H47),INDEX(INDIRECT($D$4),MATCH('CF AUX'!AR$14,INDIRECT($D$5),0),MATCH('CF AUX'!$I47,INDIRECT($D$7),0)),"")</f>
        <v/>
      </c>
      <c r="AS47" s="81" t="str">
        <f ca="1">IF(ISNUMBER($H47),INDEX(INDIRECT($D$4),MATCH('CF AUX'!AS$14,INDIRECT($D$5),0),MATCH('CF AUX'!$I47,INDIRECT($D$7),0)),"")</f>
        <v/>
      </c>
      <c r="AT47" s="81" t="str">
        <f ca="1">IF(ISNUMBER($H47),INDEX(INDIRECT($D$4),MATCH('CF AUX'!AT$14,INDIRECT($D$5),0),MATCH('CF AUX'!$I47,INDIRECT($D$7),0)),"")</f>
        <v/>
      </c>
      <c r="AU47" s="81" t="str">
        <f ca="1">IF(ISNUMBER($H47),INDEX(INDIRECT($D$4),MATCH('CF AUX'!AU$14,INDIRECT($D$5),0),MATCH('CF AUX'!$I47,INDIRECT($D$7),0)),"")</f>
        <v/>
      </c>
      <c r="AV47" s="81" t="str">
        <f ca="1">IF(ISNUMBER($H47),INDEX(INDIRECT($D$4),MATCH('CF AUX'!AV$14,INDIRECT($D$5),0),MATCH('CF AUX'!$I47,INDIRECT($D$7),0)),"")</f>
        <v/>
      </c>
      <c r="AW47" s="81" t="str">
        <f ca="1">IF(ISNUMBER($H47),INDEX(INDIRECT($D$4),MATCH('CF AUX'!AW$14,INDIRECT($D$5),0),MATCH('CF AUX'!$I47,INDIRECT($D$7),0)),"")</f>
        <v/>
      </c>
      <c r="AX47" s="81" t="str">
        <f ca="1">IF(ISNUMBER($H47),INDEX(INDIRECT($D$4),MATCH('CF AUX'!AX$14,INDIRECT($D$5),0),MATCH('CF AUX'!$I47,INDIRECT($D$7),0)),"")</f>
        <v/>
      </c>
      <c r="AY47" s="81" t="str">
        <f ca="1">IF(ISNUMBER($H47),INDEX(INDIRECT($D$4),MATCH('CF AUX'!AY$14,INDIRECT($D$5),0),MATCH('CF AUX'!$I47,INDIRECT($D$7),0)),"")</f>
        <v/>
      </c>
      <c r="AZ47" s="81" t="str">
        <f ca="1">IF(ISNUMBER($H47),INDEX(INDIRECT($D$4),MATCH('CF AUX'!AZ$14,INDIRECT($D$5),0),MATCH('CF AUX'!$I47,INDIRECT($D$7),0)),"")</f>
        <v/>
      </c>
      <c r="BB47" s="96" t="str" cm="1">
        <f t="array" aca="1" ref="BB47" ca="1">IF(ISNUMBER($H47),MMULT(J47:AZ47,TRANSPOSE(INDIRECT($D$8&amp;$G$4&amp;B43&amp;":"&amp;$G$6&amp;B43))),"")</f>
        <v/>
      </c>
      <c r="BD47" s="59">
        <f t="shared" si="19"/>
        <v>39</v>
      </c>
      <c r="BE47" s="80" t="str" cm="1">
        <f t="array" aca="1" ref="BE47" ca="1">IFERROR(INDEX(INDIRECT($D$4),MATCH(INDIRECT(BE$5&amp;$BD47),INDIRECT($D$6),0),MATCH($I47,INDIRECT($D$7),0)),"")</f>
        <v/>
      </c>
      <c r="BF47" s="81" t="str" cm="1">
        <f t="array" aca="1" ref="BF47" ca="1">IFERROR(INDEX(INDIRECT($D$4),MATCH(INDIRECT(BF$5&amp;$BD47),INDIRECT($D$6),0),MATCH($I47,INDIRECT($D$7),0)),"")</f>
        <v/>
      </c>
      <c r="BG47" s="81" t="str" cm="1">
        <f t="array" aca="1" ref="BG47" ca="1">IFERROR(INDEX(INDIRECT($D$4),MATCH(INDIRECT(BG$5&amp;$BD47),INDIRECT($D$6),0),MATCH($I47,INDIRECT($D$7),0)),"")</f>
        <v/>
      </c>
      <c r="BH47" s="81" t="str" cm="1">
        <f t="array" aca="1" ref="BH47" ca="1">IFERROR(INDEX(INDIRECT($D$4),MATCH(INDIRECT(BH$5&amp;$BD47),INDIRECT($D$6),0),MATCH($I47,INDIRECT($D$7),0)),"")</f>
        <v/>
      </c>
      <c r="BI47" s="81" t="str" cm="1">
        <f t="array" aca="1" ref="BI47" ca="1">IFERROR(INDEX(INDIRECT($D$4),MATCH(INDIRECT(BI$5&amp;$BD47),INDIRECT($D$6),0),MATCH($I47,INDIRECT($D$7),0)),"")</f>
        <v/>
      </c>
      <c r="BJ47" s="81" t="str" cm="1">
        <f t="array" aca="1" ref="BJ47" ca="1">IFERROR(INDEX(INDIRECT($D$4),MATCH(INDIRECT(BJ$5&amp;$BD47),INDIRECT($D$6),0),MATCH($I47,INDIRECT($D$7),0)),"")</f>
        <v/>
      </c>
      <c r="BK47" s="81" t="str" cm="1">
        <f t="array" aca="1" ref="BK47" ca="1">IFERROR(INDEX(INDIRECT($D$4),MATCH(INDIRECT(BK$5&amp;$BD47),INDIRECT($D$6),0),MATCH($I47,INDIRECT($D$7),0)),"")</f>
        <v/>
      </c>
      <c r="BL47" s="81" t="str" cm="1">
        <f t="array" aca="1" ref="BL47" ca="1">IFERROR(INDEX(INDIRECT($D$4),MATCH(INDIRECT(BL$5&amp;$BD47),INDIRECT($D$6),0),MATCH($I47,INDIRECT($D$7),0)),"")</f>
        <v/>
      </c>
      <c r="BM47" s="81" t="str" cm="1">
        <f t="array" aca="1" ref="BM47" ca="1">IFERROR(INDEX(INDIRECT($D$4),MATCH(INDIRECT(BM$5&amp;$BD47),INDIRECT($D$6),0),MATCH($I47,INDIRECT($D$7),0)),"")</f>
        <v/>
      </c>
      <c r="BN47" s="81" t="str" cm="1">
        <f t="array" aca="1" ref="BN47" ca="1">IFERROR(INDEX(INDIRECT($D$4),MATCH(INDIRECT(BN$5&amp;$BD47),INDIRECT($D$6),0),MATCH($I47,INDIRECT($D$7),0)),"")</f>
        <v/>
      </c>
      <c r="BO47" s="81" t="str" cm="1">
        <f t="array" aca="1" ref="BO47" ca="1">IFERROR(INDEX(INDIRECT($D$4),MATCH(INDIRECT(BO$5&amp;$BD47),INDIRECT($D$6),0),MATCH($I47,INDIRECT($D$7),0)),"")</f>
        <v/>
      </c>
      <c r="BP47" s="81" t="str" cm="1">
        <f t="array" aca="1" ref="BP47" ca="1">IFERROR(INDEX(INDIRECT($D$4),MATCH(INDIRECT(BP$5&amp;$BD47),INDIRECT($D$6),0),MATCH($I47,INDIRECT($D$7),0)),"")</f>
        <v/>
      </c>
      <c r="BQ47" s="81" t="str" cm="1">
        <f t="array" aca="1" ref="BQ47" ca="1">IFERROR(INDEX(INDIRECT($D$4),MATCH(INDIRECT(BQ$5&amp;$BD47),INDIRECT($D$6),0),MATCH($I47,INDIRECT($D$7),0)),"")</f>
        <v/>
      </c>
      <c r="BR47" s="81" t="str" cm="1">
        <f t="array" aca="1" ref="BR47" ca="1">IFERROR(INDEX(INDIRECT($D$4),MATCH(INDIRECT(BR$5&amp;$BD47),INDIRECT($D$6),0),MATCH($I47,INDIRECT($D$7),0)),"")</f>
        <v/>
      </c>
      <c r="BS47" s="81" t="str" cm="1">
        <f t="array" aca="1" ref="BS47" ca="1">IFERROR(INDEX(INDIRECT($D$4),MATCH(INDIRECT(BS$5&amp;$BD47),INDIRECT($D$6),0),MATCH($I47,INDIRECT($D$7),0)),"")</f>
        <v/>
      </c>
      <c r="BT47" s="81" t="str" cm="1">
        <f t="array" aca="1" ref="BT47" ca="1">IFERROR(INDEX(INDIRECT($D$4),MATCH(INDIRECT(BT$5&amp;$BD47),INDIRECT($D$6),0),MATCH($I47,INDIRECT($D$7),0)),"")</f>
        <v/>
      </c>
      <c r="BU47" s="81" t="str" cm="1">
        <f t="array" aca="1" ref="BU47" ca="1">IFERROR(INDEX(INDIRECT($D$4),MATCH(INDIRECT(BU$5&amp;$BD47),INDIRECT($D$6),0),MATCH($I47,INDIRECT($D$7),0)),"")</f>
        <v/>
      </c>
      <c r="BV47" s="99" t="str" cm="1">
        <f t="array" aca="1" ref="BV47" ca="1">IFERROR(INDEX(INDIRECT($D$4),MATCH(INDIRECT(BV$5&amp;$BD47),INDIRECT($D$6),0),MATCH($I47,INDIRECT($D$7),0)),"")</f>
        <v/>
      </c>
      <c r="BX47" s="80"/>
      <c r="BY47" s="81"/>
      <c r="BZ47" s="81"/>
      <c r="CA47" s="81"/>
      <c r="CB47" s="81"/>
      <c r="CC47" s="81"/>
      <c r="CD47" s="81"/>
      <c r="CE47" s="81"/>
      <c r="CF47" s="81"/>
      <c r="CG47" s="81"/>
      <c r="CH47" s="81"/>
      <c r="CI47" s="81"/>
      <c r="CJ47" s="81"/>
      <c r="CK47" s="81"/>
      <c r="CL47" s="81"/>
      <c r="CM47" s="81"/>
      <c r="CN47" s="81"/>
      <c r="CO47" s="99"/>
      <c r="CQ47" s="113"/>
      <c r="CR47" s="59" t="str">
        <f t="shared" si="18"/>
        <v/>
      </c>
      <c r="CS47" s="60"/>
      <c r="CT47" s="123" t="str">
        <f t="shared" ca="1" si="15"/>
        <v/>
      </c>
      <c r="CU47" s="80" t="str">
        <f>IF(ISNUMBER($CS47),INDEX(IRF.New!$CS$7:$DJ$37,MATCH(B43+1,IRF.New!$B$7:$B$37,0),MATCH($CT47,IRF.New!$CS$5:$DJ$5,0)),"")</f>
        <v/>
      </c>
      <c r="CV47" s="81"/>
      <c r="CW47" s="81" t="str">
        <f t="shared" si="16"/>
        <v/>
      </c>
      <c r="CX47" s="81"/>
      <c r="CY47" s="81"/>
      <c r="CZ47" s="94"/>
      <c r="DA47" s="94" t="str">
        <f>IF(ISNUMBER(CS47),INDEX(IRF.New!$CS$2:$DJ$2,MATCH('CF AUX'!$CT47,IRF.New!$CS$5:$DJ$5,0)),"")</f>
        <v/>
      </c>
      <c r="DB47" s="72"/>
      <c r="DD47" s="132" t="str">
        <f>IF(ISNUMBER(CS47),INDEX(IRF.New!$D$7:$CO$37,MATCH('CF AUX'!C38,IRF.New!$C$7:$C$37,0),MATCH(CT47,IRF.New!$D$5:$CO$5,0)),"")</f>
        <v/>
      </c>
    </row>
    <row r="48" spans="2:109" x14ac:dyDescent="0.25">
      <c r="F48" s="136" t="str">
        <f t="shared" si="17"/>
        <v/>
      </c>
      <c r="H48" s="65"/>
      <c r="I48" s="129" t="str">
        <f ca="1">IF(ISNUMBER(H48),INDEX(IRF.New!$CS$5:$DJ$5,MATCH('CF AUX'!H48,INDIRECT("IRF.New!$CS$"&amp;C40&amp;":$DJ$"&amp;C40),0)),"")</f>
        <v/>
      </c>
      <c r="J48" s="80" t="str">
        <f ca="1">IF(ISNUMBER($H48),INDEX(INDIRECT($D$4),MATCH('CF AUX'!J$14,INDIRECT($D$5),0),MATCH('CF AUX'!$I48,INDIRECT($D$7),0)),"")</f>
        <v/>
      </c>
      <c r="K48" s="81" t="str">
        <f ca="1">IF(ISNUMBER($H48),INDEX(INDIRECT($D$4),MATCH('CF AUX'!K$14,INDIRECT($D$5),0),MATCH('CF AUX'!$I48,INDIRECT($D$7),0)),"")</f>
        <v/>
      </c>
      <c r="L48" s="81" t="str">
        <f ca="1">IF(ISNUMBER($H48),INDEX(INDIRECT($D$4),MATCH('CF AUX'!L$14,INDIRECT($D$5),0),MATCH('CF AUX'!$I48,INDIRECT($D$7),0)),"")</f>
        <v/>
      </c>
      <c r="M48" s="81" t="str">
        <f ca="1">IF(ISNUMBER($H48),INDEX(INDIRECT($D$4),MATCH('CF AUX'!M$14,INDIRECT($D$5),0),MATCH('CF AUX'!$I48,INDIRECT($D$7),0)),"")</f>
        <v/>
      </c>
      <c r="N48" s="81" t="str">
        <f ca="1">IF(ISNUMBER($H48),INDEX(INDIRECT($D$4),MATCH('CF AUX'!N$14,INDIRECT($D$5),0),MATCH('CF AUX'!$I48,INDIRECT($D$7),0)),"")</f>
        <v/>
      </c>
      <c r="O48" s="81" t="str">
        <f ca="1">IF(ISNUMBER($H48),INDEX(INDIRECT($D$4),MATCH('CF AUX'!O$14,INDIRECT($D$5),0),MATCH('CF AUX'!$I48,INDIRECT($D$7),0)),"")</f>
        <v/>
      </c>
      <c r="P48" s="81" t="str">
        <f ca="1">IF(ISNUMBER($H48),INDEX(INDIRECT($D$4),MATCH('CF AUX'!P$14,INDIRECT($D$5),0),MATCH('CF AUX'!$I48,INDIRECT($D$7),0)),"")</f>
        <v/>
      </c>
      <c r="Q48" s="81" t="str">
        <f ca="1">IF(ISNUMBER($H48),INDEX(INDIRECT($D$4),MATCH('CF AUX'!Q$14,INDIRECT($D$5),0),MATCH('CF AUX'!$I48,INDIRECT($D$7),0)),"")</f>
        <v/>
      </c>
      <c r="R48" s="81" t="str">
        <f ca="1">IF(ISNUMBER($H48),INDEX(INDIRECT($D$4),MATCH('CF AUX'!R$14,INDIRECT($D$5),0),MATCH('CF AUX'!$I48,INDIRECT($D$7),0)),"")</f>
        <v/>
      </c>
      <c r="S48" s="81" t="str">
        <f ca="1">IF(ISNUMBER($H48),INDEX(INDIRECT($D$4),MATCH('CF AUX'!S$14,INDIRECT($D$5),0),MATCH('CF AUX'!$I48,INDIRECT($D$7),0)),"")</f>
        <v/>
      </c>
      <c r="T48" s="81" t="str">
        <f ca="1">IF(ISNUMBER($H48),INDEX(INDIRECT($D$4),MATCH('CF AUX'!T$14,INDIRECT($D$5),0),MATCH('CF AUX'!$I48,INDIRECT($D$7),0)),"")</f>
        <v/>
      </c>
      <c r="U48" s="81" t="str">
        <f ca="1">IF(ISNUMBER($H48),INDEX(INDIRECT($D$4),MATCH('CF AUX'!U$14,INDIRECT($D$5),0),MATCH('CF AUX'!$I48,INDIRECT($D$7),0)),"")</f>
        <v/>
      </c>
      <c r="V48" s="81" t="str">
        <f ca="1">IF(ISNUMBER($H48),INDEX(INDIRECT($D$4),MATCH('CF AUX'!V$14,INDIRECT($D$5),0),MATCH('CF AUX'!$I48,INDIRECT($D$7),0)),"")</f>
        <v/>
      </c>
      <c r="W48" s="81" t="str">
        <f ca="1">IF(ISNUMBER($H48),INDEX(INDIRECT($D$4),MATCH('CF AUX'!W$14,INDIRECT($D$5),0),MATCH('CF AUX'!$I48,INDIRECT($D$7),0)),"")</f>
        <v/>
      </c>
      <c r="X48" s="81" t="str">
        <f ca="1">IF(ISNUMBER($H48),INDEX(INDIRECT($D$4),MATCH('CF AUX'!X$14,INDIRECT($D$5),0),MATCH('CF AUX'!$I48,INDIRECT($D$7),0)),"")</f>
        <v/>
      </c>
      <c r="Y48" s="81" t="str">
        <f ca="1">IF(ISNUMBER($H48),INDEX(INDIRECT($D$4),MATCH('CF AUX'!Y$14,INDIRECT($D$5),0),MATCH('CF AUX'!$I48,INDIRECT($D$7),0)),"")</f>
        <v/>
      </c>
      <c r="Z48" s="81" t="str">
        <f ca="1">IF(ISNUMBER($H48),INDEX(INDIRECT($D$4),MATCH('CF AUX'!Z$14,INDIRECT($D$5),0),MATCH('CF AUX'!$I48,INDIRECT($D$7),0)),"")</f>
        <v/>
      </c>
      <c r="AA48" s="81" t="str">
        <f ca="1">IF(ISNUMBER($H48),INDEX(INDIRECT($D$4),MATCH('CF AUX'!AA$14,INDIRECT($D$5),0),MATCH('CF AUX'!$I48,INDIRECT($D$7),0)),"")</f>
        <v/>
      </c>
      <c r="AB48" s="81" t="str">
        <f ca="1">IF(ISNUMBER($H48),INDEX(INDIRECT($D$4),MATCH('CF AUX'!AB$14,INDIRECT($D$5),0),MATCH('CF AUX'!$I48,INDIRECT($D$7),0)),"")</f>
        <v/>
      </c>
      <c r="AC48" s="81" t="str">
        <f ca="1">IF(ISNUMBER($H48),INDEX(INDIRECT($D$4),MATCH('CF AUX'!AC$14,INDIRECT($D$5),0),MATCH('CF AUX'!$I48,INDIRECT($D$7),0)),"")</f>
        <v/>
      </c>
      <c r="AD48" s="81" t="str">
        <f ca="1">IF(ISNUMBER($H48),INDEX(INDIRECT($D$4),MATCH('CF AUX'!AD$14,INDIRECT($D$5),0),MATCH('CF AUX'!$I48,INDIRECT($D$7),0)),"")</f>
        <v/>
      </c>
      <c r="AE48" s="81" t="str">
        <f ca="1">IF(ISNUMBER($H48),INDEX(INDIRECT($D$4),MATCH('CF AUX'!AE$14,INDIRECT($D$5),0),MATCH('CF AUX'!$I48,INDIRECT($D$7),0)),"")</f>
        <v/>
      </c>
      <c r="AF48" s="81" t="str">
        <f ca="1">IF(ISNUMBER($H48),INDEX(INDIRECT($D$4),MATCH('CF AUX'!AF$14,INDIRECT($D$5),0),MATCH('CF AUX'!$I48,INDIRECT($D$7),0)),"")</f>
        <v/>
      </c>
      <c r="AG48" s="81" t="str">
        <f ca="1">IF(ISNUMBER($H48),INDEX(INDIRECT($D$4),MATCH('CF AUX'!AG$14,INDIRECT($D$5),0),MATCH('CF AUX'!$I48,INDIRECT($D$7),0)),"")</f>
        <v/>
      </c>
      <c r="AH48" s="81" t="str">
        <f ca="1">IF(ISNUMBER($H48),INDEX(INDIRECT($D$4),MATCH('CF AUX'!AH$14,INDIRECT($D$5),0),MATCH('CF AUX'!$I48,INDIRECT($D$7),0)),"")</f>
        <v/>
      </c>
      <c r="AI48" s="81" t="str">
        <f ca="1">IF(ISNUMBER($H48),INDEX(INDIRECT($D$4),MATCH('CF AUX'!AI$14,INDIRECT($D$5),0),MATCH('CF AUX'!$I48,INDIRECT($D$7),0)),"")</f>
        <v/>
      </c>
      <c r="AJ48" s="81" t="str">
        <f ca="1">IF(ISNUMBER($H48),INDEX(INDIRECT($D$4),MATCH('CF AUX'!AJ$14,INDIRECT($D$5),0),MATCH('CF AUX'!$I48,INDIRECT($D$7),0)),"")</f>
        <v/>
      </c>
      <c r="AK48" s="81" t="str">
        <f ca="1">IF(ISNUMBER($H48),INDEX(INDIRECT($D$4),MATCH('CF AUX'!AK$14,INDIRECT($D$5),0),MATCH('CF AUX'!$I48,INDIRECT($D$7),0)),"")</f>
        <v/>
      </c>
      <c r="AL48" s="81" t="str">
        <f ca="1">IF(ISNUMBER($H48),INDEX(INDIRECT($D$4),MATCH('CF AUX'!AL$14,INDIRECT($D$5),0),MATCH('CF AUX'!$I48,INDIRECT($D$7),0)),"")</f>
        <v/>
      </c>
      <c r="AM48" s="81" t="str">
        <f ca="1">IF(ISNUMBER($H48),INDEX(INDIRECT($D$4),MATCH('CF AUX'!AM$14,INDIRECT($D$5),0),MATCH('CF AUX'!$I48,INDIRECT($D$7),0)),"")</f>
        <v/>
      </c>
      <c r="AN48" s="81" t="str">
        <f ca="1">IF(ISNUMBER($H48),INDEX(INDIRECT($D$4),MATCH('CF AUX'!AN$14,INDIRECT($D$5),0),MATCH('CF AUX'!$I48,INDIRECT($D$7),0)),"")</f>
        <v/>
      </c>
      <c r="AO48" s="81" t="str">
        <f ca="1">IF(ISNUMBER($H48),INDEX(INDIRECT($D$4),MATCH('CF AUX'!AO$14,INDIRECT($D$5),0),MATCH('CF AUX'!$I48,INDIRECT($D$7),0)),"")</f>
        <v/>
      </c>
      <c r="AP48" s="81" t="str">
        <f ca="1">IF(ISNUMBER($H48),INDEX(INDIRECT($D$4),MATCH('CF AUX'!AP$14,INDIRECT($D$5),0),MATCH('CF AUX'!$I48,INDIRECT($D$7),0)),"")</f>
        <v/>
      </c>
      <c r="AQ48" s="81" t="str">
        <f ca="1">IF(ISNUMBER($H48),INDEX(INDIRECT($D$4),MATCH('CF AUX'!AQ$14,INDIRECT($D$5),0),MATCH('CF AUX'!$I48,INDIRECT($D$7),0)),"")</f>
        <v/>
      </c>
      <c r="AR48" s="81" t="str">
        <f ca="1">IF(ISNUMBER($H48),INDEX(INDIRECT($D$4),MATCH('CF AUX'!AR$14,INDIRECT($D$5),0),MATCH('CF AUX'!$I48,INDIRECT($D$7),0)),"")</f>
        <v/>
      </c>
      <c r="AS48" s="81" t="str">
        <f ca="1">IF(ISNUMBER($H48),INDEX(INDIRECT($D$4),MATCH('CF AUX'!AS$14,INDIRECT($D$5),0),MATCH('CF AUX'!$I48,INDIRECT($D$7),0)),"")</f>
        <v/>
      </c>
      <c r="AT48" s="81" t="str">
        <f ca="1">IF(ISNUMBER($H48),INDEX(INDIRECT($D$4),MATCH('CF AUX'!AT$14,INDIRECT($D$5),0),MATCH('CF AUX'!$I48,INDIRECT($D$7),0)),"")</f>
        <v/>
      </c>
      <c r="AU48" s="81" t="str">
        <f ca="1">IF(ISNUMBER($H48),INDEX(INDIRECT($D$4),MATCH('CF AUX'!AU$14,INDIRECT($D$5),0),MATCH('CF AUX'!$I48,INDIRECT($D$7),0)),"")</f>
        <v/>
      </c>
      <c r="AV48" s="81" t="str">
        <f ca="1">IF(ISNUMBER($H48),INDEX(INDIRECT($D$4),MATCH('CF AUX'!AV$14,INDIRECT($D$5),0),MATCH('CF AUX'!$I48,INDIRECT($D$7),0)),"")</f>
        <v/>
      </c>
      <c r="AW48" s="81" t="str">
        <f ca="1">IF(ISNUMBER($H48),INDEX(INDIRECT($D$4),MATCH('CF AUX'!AW$14,INDIRECT($D$5),0),MATCH('CF AUX'!$I48,INDIRECT($D$7),0)),"")</f>
        <v/>
      </c>
      <c r="AX48" s="81" t="str">
        <f ca="1">IF(ISNUMBER($H48),INDEX(INDIRECT($D$4),MATCH('CF AUX'!AX$14,INDIRECT($D$5),0),MATCH('CF AUX'!$I48,INDIRECT($D$7),0)),"")</f>
        <v/>
      </c>
      <c r="AY48" s="81" t="str">
        <f ca="1">IF(ISNUMBER($H48),INDEX(INDIRECT($D$4),MATCH('CF AUX'!AY$14,INDIRECT($D$5),0),MATCH('CF AUX'!$I48,INDIRECT($D$7),0)),"")</f>
        <v/>
      </c>
      <c r="AZ48" s="81" t="str">
        <f ca="1">IF(ISNUMBER($H48),INDEX(INDIRECT($D$4),MATCH('CF AUX'!AZ$14,INDIRECT($D$5),0),MATCH('CF AUX'!$I48,INDIRECT($D$7),0)),"")</f>
        <v/>
      </c>
      <c r="BB48" s="96" t="str" cm="1">
        <f t="array" aca="1" ref="BB48" ca="1">IF(ISNUMBER($H48),MMULT(J48:AZ48,TRANSPOSE(INDIRECT($D$8&amp;$G$4&amp;B43&amp;":"&amp;$G$6&amp;B43))),"")</f>
        <v/>
      </c>
      <c r="BD48" s="59">
        <f t="shared" si="19"/>
        <v>39</v>
      </c>
      <c r="BE48" s="80" t="str" cm="1">
        <f t="array" aca="1" ref="BE48" ca="1">IFERROR(INDEX(INDIRECT($D$4),MATCH(INDIRECT(BE$5&amp;$BD48),INDIRECT($D$6),0),MATCH($I48,INDIRECT($D$7),0)),"")</f>
        <v/>
      </c>
      <c r="BF48" s="81" t="str" cm="1">
        <f t="array" aca="1" ref="BF48" ca="1">IFERROR(INDEX(INDIRECT($D$4),MATCH(INDIRECT(BF$5&amp;$BD48),INDIRECT($D$6),0),MATCH($I48,INDIRECT($D$7),0)),"")</f>
        <v/>
      </c>
      <c r="BG48" s="81" t="str" cm="1">
        <f t="array" aca="1" ref="BG48" ca="1">IFERROR(INDEX(INDIRECT($D$4),MATCH(INDIRECT(BG$5&amp;$BD48),INDIRECT($D$6),0),MATCH($I48,INDIRECT($D$7),0)),"")</f>
        <v/>
      </c>
      <c r="BH48" s="81" t="str" cm="1">
        <f t="array" aca="1" ref="BH48" ca="1">IFERROR(INDEX(INDIRECT($D$4),MATCH(INDIRECT(BH$5&amp;$BD48),INDIRECT($D$6),0),MATCH($I48,INDIRECT($D$7),0)),"")</f>
        <v/>
      </c>
      <c r="BI48" s="81" t="str" cm="1">
        <f t="array" aca="1" ref="BI48" ca="1">IFERROR(INDEX(INDIRECT($D$4),MATCH(INDIRECT(BI$5&amp;$BD48),INDIRECT($D$6),0),MATCH($I48,INDIRECT($D$7),0)),"")</f>
        <v/>
      </c>
      <c r="BJ48" s="81" t="str" cm="1">
        <f t="array" aca="1" ref="BJ48" ca="1">IFERROR(INDEX(INDIRECT($D$4),MATCH(INDIRECT(BJ$5&amp;$BD48),INDIRECT($D$6),0),MATCH($I48,INDIRECT($D$7),0)),"")</f>
        <v/>
      </c>
      <c r="BK48" s="81" t="str" cm="1">
        <f t="array" aca="1" ref="BK48" ca="1">IFERROR(INDEX(INDIRECT($D$4),MATCH(INDIRECT(BK$5&amp;$BD48),INDIRECT($D$6),0),MATCH($I48,INDIRECT($D$7),0)),"")</f>
        <v/>
      </c>
      <c r="BL48" s="81" t="str" cm="1">
        <f t="array" aca="1" ref="BL48" ca="1">IFERROR(INDEX(INDIRECT($D$4),MATCH(INDIRECT(BL$5&amp;$BD48),INDIRECT($D$6),0),MATCH($I48,INDIRECT($D$7),0)),"")</f>
        <v/>
      </c>
      <c r="BM48" s="81" t="str" cm="1">
        <f t="array" aca="1" ref="BM48" ca="1">IFERROR(INDEX(INDIRECT($D$4),MATCH(INDIRECT(BM$5&amp;$BD48),INDIRECT($D$6),0),MATCH($I48,INDIRECT($D$7),0)),"")</f>
        <v/>
      </c>
      <c r="BN48" s="81" t="str" cm="1">
        <f t="array" aca="1" ref="BN48" ca="1">IFERROR(INDEX(INDIRECT($D$4),MATCH(INDIRECT(BN$5&amp;$BD48),INDIRECT($D$6),0),MATCH($I48,INDIRECT($D$7),0)),"")</f>
        <v/>
      </c>
      <c r="BO48" s="81" t="str" cm="1">
        <f t="array" aca="1" ref="BO48" ca="1">IFERROR(INDEX(INDIRECT($D$4),MATCH(INDIRECT(BO$5&amp;$BD48),INDIRECT($D$6),0),MATCH($I48,INDIRECT($D$7),0)),"")</f>
        <v/>
      </c>
      <c r="BP48" s="81" t="str" cm="1">
        <f t="array" aca="1" ref="BP48" ca="1">IFERROR(INDEX(INDIRECT($D$4),MATCH(INDIRECT(BP$5&amp;$BD48),INDIRECT($D$6),0),MATCH($I48,INDIRECT($D$7),0)),"")</f>
        <v/>
      </c>
      <c r="BQ48" s="81" t="str" cm="1">
        <f t="array" aca="1" ref="BQ48" ca="1">IFERROR(INDEX(INDIRECT($D$4),MATCH(INDIRECT(BQ$5&amp;$BD48),INDIRECT($D$6),0),MATCH($I48,INDIRECT($D$7),0)),"")</f>
        <v/>
      </c>
      <c r="BR48" s="81" t="str" cm="1">
        <f t="array" aca="1" ref="BR48" ca="1">IFERROR(INDEX(INDIRECT($D$4),MATCH(INDIRECT(BR$5&amp;$BD48),INDIRECT($D$6),0),MATCH($I48,INDIRECT($D$7),0)),"")</f>
        <v/>
      </c>
      <c r="BS48" s="81" t="str" cm="1">
        <f t="array" aca="1" ref="BS48" ca="1">IFERROR(INDEX(INDIRECT($D$4),MATCH(INDIRECT(BS$5&amp;$BD48),INDIRECT($D$6),0),MATCH($I48,INDIRECT($D$7),0)),"")</f>
        <v/>
      </c>
      <c r="BT48" s="81" t="str" cm="1">
        <f t="array" aca="1" ref="BT48" ca="1">IFERROR(INDEX(INDIRECT($D$4),MATCH(INDIRECT(BT$5&amp;$BD48),INDIRECT($D$6),0),MATCH($I48,INDIRECT($D$7),0)),"")</f>
        <v/>
      </c>
      <c r="BU48" s="81" t="str" cm="1">
        <f t="array" aca="1" ref="BU48" ca="1">IFERROR(INDEX(INDIRECT($D$4),MATCH(INDIRECT(BU$5&amp;$BD48),INDIRECT($D$6),0),MATCH($I48,INDIRECT($D$7),0)),"")</f>
        <v/>
      </c>
      <c r="BV48" s="99" t="str" cm="1">
        <f t="array" aca="1" ref="BV48" ca="1">IFERROR(INDEX(INDIRECT($D$4),MATCH(INDIRECT(BV$5&amp;$BD48),INDIRECT($D$6),0),MATCH($I48,INDIRECT($D$7),0)),"")</f>
        <v/>
      </c>
      <c r="BX48" s="80"/>
      <c r="BY48" s="81"/>
      <c r="BZ48" s="81"/>
      <c r="CA48" s="81"/>
      <c r="CB48" s="81"/>
      <c r="CC48" s="81"/>
      <c r="CD48" s="81"/>
      <c r="CE48" s="81"/>
      <c r="CF48" s="81"/>
      <c r="CG48" s="81"/>
      <c r="CH48" s="81"/>
      <c r="CI48" s="81"/>
      <c r="CJ48" s="81"/>
      <c r="CK48" s="81"/>
      <c r="CL48" s="81"/>
      <c r="CM48" s="81"/>
      <c r="CN48" s="81"/>
      <c r="CO48" s="99"/>
      <c r="CQ48" s="113"/>
      <c r="CR48" s="59" t="str">
        <f t="shared" si="18"/>
        <v/>
      </c>
      <c r="CS48" s="60"/>
      <c r="CT48" s="123" t="str">
        <f t="shared" ca="1" si="15"/>
        <v/>
      </c>
      <c r="CU48" s="80" t="str">
        <f>IF(ISNUMBER($CS48),INDEX(IRF.New!$CS$7:$DJ$37,MATCH(B43+1,IRF.New!$B$7:$B$37,0),MATCH($CT48,IRF.New!$CS$5:$DJ$5,0)),"")</f>
        <v/>
      </c>
      <c r="CV48" s="81"/>
      <c r="CW48" s="81" t="str">
        <f t="shared" si="16"/>
        <v/>
      </c>
      <c r="CX48" s="81"/>
      <c r="CY48" s="81"/>
      <c r="CZ48" s="94"/>
      <c r="DA48" s="94" t="str">
        <f>IF(ISNUMBER(CS48),INDEX(IRF.New!$CS$2:$DJ$2,MATCH('CF AUX'!$CT48,IRF.New!$CS$5:$DJ$5,0)),"")</f>
        <v/>
      </c>
      <c r="DB48" s="72"/>
      <c r="DD48" s="132" t="str">
        <f>IF(ISNUMBER(CS48),INDEX(IRF.New!$D$7:$CO$37,MATCH('CF AUX'!C38,IRF.New!$C$7:$C$37,0),MATCH(CT48,IRF.New!$D$5:$CO$5,0)),"")</f>
        <v/>
      </c>
    </row>
    <row r="49" spans="1:108" x14ac:dyDescent="0.25">
      <c r="B49" s="59" t="s">
        <v>266</v>
      </c>
      <c r="F49" s="136" t="str">
        <f t="shared" si="17"/>
        <v/>
      </c>
      <c r="H49" s="65"/>
      <c r="I49" s="129" t="str">
        <f ca="1">IF(ISNUMBER(H49),INDEX(IRF.New!$CS$5:$DJ$5,MATCH('CF AUX'!H49,INDIRECT("IRF.New!$CS$"&amp;C40&amp;":$DJ$"&amp;C40),0)),"")</f>
        <v/>
      </c>
      <c r="J49" s="80" t="str">
        <f ca="1">IF(ISNUMBER($H49),INDEX(INDIRECT($D$4),MATCH('CF AUX'!J$14,INDIRECT($D$5),0),MATCH('CF AUX'!$I49,INDIRECT($D$7),0)),"")</f>
        <v/>
      </c>
      <c r="K49" s="81" t="str">
        <f ca="1">IF(ISNUMBER($H49),INDEX(INDIRECT($D$4),MATCH('CF AUX'!K$14,INDIRECT($D$5),0),MATCH('CF AUX'!$I49,INDIRECT($D$7),0)),"")</f>
        <v/>
      </c>
      <c r="L49" s="81" t="str">
        <f ca="1">IF(ISNUMBER($H49),INDEX(INDIRECT($D$4),MATCH('CF AUX'!L$14,INDIRECT($D$5),0),MATCH('CF AUX'!$I49,INDIRECT($D$7),0)),"")</f>
        <v/>
      </c>
      <c r="M49" s="81" t="str">
        <f ca="1">IF(ISNUMBER($H49),INDEX(INDIRECT($D$4),MATCH('CF AUX'!M$14,INDIRECT($D$5),0),MATCH('CF AUX'!$I49,INDIRECT($D$7),0)),"")</f>
        <v/>
      </c>
      <c r="N49" s="81" t="str">
        <f ca="1">IF(ISNUMBER($H49),INDEX(INDIRECT($D$4),MATCH('CF AUX'!N$14,INDIRECT($D$5),0),MATCH('CF AUX'!$I49,INDIRECT($D$7),0)),"")</f>
        <v/>
      </c>
      <c r="O49" s="81" t="str">
        <f ca="1">IF(ISNUMBER($H49),INDEX(INDIRECT($D$4),MATCH('CF AUX'!O$14,INDIRECT($D$5),0),MATCH('CF AUX'!$I49,INDIRECT($D$7),0)),"")</f>
        <v/>
      </c>
      <c r="P49" s="81" t="str">
        <f ca="1">IF(ISNUMBER($H49),INDEX(INDIRECT($D$4),MATCH('CF AUX'!P$14,INDIRECT($D$5),0),MATCH('CF AUX'!$I49,INDIRECT($D$7),0)),"")</f>
        <v/>
      </c>
      <c r="Q49" s="81" t="str">
        <f ca="1">IF(ISNUMBER($H49),INDEX(INDIRECT($D$4),MATCH('CF AUX'!Q$14,INDIRECT($D$5),0),MATCH('CF AUX'!$I49,INDIRECT($D$7),0)),"")</f>
        <v/>
      </c>
      <c r="R49" s="81" t="str">
        <f ca="1">IF(ISNUMBER($H49),INDEX(INDIRECT($D$4),MATCH('CF AUX'!R$14,INDIRECT($D$5),0),MATCH('CF AUX'!$I49,INDIRECT($D$7),0)),"")</f>
        <v/>
      </c>
      <c r="S49" s="81" t="str">
        <f ca="1">IF(ISNUMBER($H49),INDEX(INDIRECT($D$4),MATCH('CF AUX'!S$14,INDIRECT($D$5),0),MATCH('CF AUX'!$I49,INDIRECT($D$7),0)),"")</f>
        <v/>
      </c>
      <c r="T49" s="81" t="str">
        <f ca="1">IF(ISNUMBER($H49),INDEX(INDIRECT($D$4),MATCH('CF AUX'!T$14,INDIRECT($D$5),0),MATCH('CF AUX'!$I49,INDIRECT($D$7),0)),"")</f>
        <v/>
      </c>
      <c r="U49" s="81" t="str">
        <f ca="1">IF(ISNUMBER($H49),INDEX(INDIRECT($D$4),MATCH('CF AUX'!U$14,INDIRECT($D$5),0),MATCH('CF AUX'!$I49,INDIRECT($D$7),0)),"")</f>
        <v/>
      </c>
      <c r="V49" s="81" t="str">
        <f ca="1">IF(ISNUMBER($H49),INDEX(INDIRECT($D$4),MATCH('CF AUX'!V$14,INDIRECT($D$5),0),MATCH('CF AUX'!$I49,INDIRECT($D$7),0)),"")</f>
        <v/>
      </c>
      <c r="W49" s="81" t="str">
        <f ca="1">IF(ISNUMBER($H49),INDEX(INDIRECT($D$4),MATCH('CF AUX'!W$14,INDIRECT($D$5),0),MATCH('CF AUX'!$I49,INDIRECT($D$7),0)),"")</f>
        <v/>
      </c>
      <c r="X49" s="81" t="str">
        <f ca="1">IF(ISNUMBER($H49),INDEX(INDIRECT($D$4),MATCH('CF AUX'!X$14,INDIRECT($D$5),0),MATCH('CF AUX'!$I49,INDIRECT($D$7),0)),"")</f>
        <v/>
      </c>
      <c r="Y49" s="81" t="str">
        <f ca="1">IF(ISNUMBER($H49),INDEX(INDIRECT($D$4),MATCH('CF AUX'!Y$14,INDIRECT($D$5),0),MATCH('CF AUX'!$I49,INDIRECT($D$7),0)),"")</f>
        <v/>
      </c>
      <c r="Z49" s="81" t="str">
        <f ca="1">IF(ISNUMBER($H49),INDEX(INDIRECT($D$4),MATCH('CF AUX'!Z$14,INDIRECT($D$5),0),MATCH('CF AUX'!$I49,INDIRECT($D$7),0)),"")</f>
        <v/>
      </c>
      <c r="AA49" s="81" t="str">
        <f ca="1">IF(ISNUMBER($H49),INDEX(INDIRECT($D$4),MATCH('CF AUX'!AA$14,INDIRECT($D$5),0),MATCH('CF AUX'!$I49,INDIRECT($D$7),0)),"")</f>
        <v/>
      </c>
      <c r="AB49" s="81" t="str">
        <f ca="1">IF(ISNUMBER($H49),INDEX(INDIRECT($D$4),MATCH('CF AUX'!AB$14,INDIRECT($D$5),0),MATCH('CF AUX'!$I49,INDIRECT($D$7),0)),"")</f>
        <v/>
      </c>
      <c r="AC49" s="81" t="str">
        <f ca="1">IF(ISNUMBER($H49),INDEX(INDIRECT($D$4),MATCH('CF AUX'!AC$14,INDIRECT($D$5),0),MATCH('CF AUX'!$I49,INDIRECT($D$7),0)),"")</f>
        <v/>
      </c>
      <c r="AD49" s="81" t="str">
        <f ca="1">IF(ISNUMBER($H49),INDEX(INDIRECT($D$4),MATCH('CF AUX'!AD$14,INDIRECT($D$5),0),MATCH('CF AUX'!$I49,INDIRECT($D$7),0)),"")</f>
        <v/>
      </c>
      <c r="AE49" s="81" t="str">
        <f ca="1">IF(ISNUMBER($H49),INDEX(INDIRECT($D$4),MATCH('CF AUX'!AE$14,INDIRECT($D$5),0),MATCH('CF AUX'!$I49,INDIRECT($D$7),0)),"")</f>
        <v/>
      </c>
      <c r="AF49" s="81" t="str">
        <f ca="1">IF(ISNUMBER($H49),INDEX(INDIRECT($D$4),MATCH('CF AUX'!AF$14,INDIRECT($D$5),0),MATCH('CF AUX'!$I49,INDIRECT($D$7),0)),"")</f>
        <v/>
      </c>
      <c r="AG49" s="81" t="str">
        <f ca="1">IF(ISNUMBER($H49),INDEX(INDIRECT($D$4),MATCH('CF AUX'!AG$14,INDIRECT($D$5),0),MATCH('CF AUX'!$I49,INDIRECT($D$7),0)),"")</f>
        <v/>
      </c>
      <c r="AH49" s="81" t="str">
        <f ca="1">IF(ISNUMBER($H49),INDEX(INDIRECT($D$4),MATCH('CF AUX'!AH$14,INDIRECT($D$5),0),MATCH('CF AUX'!$I49,INDIRECT($D$7),0)),"")</f>
        <v/>
      </c>
      <c r="AI49" s="81" t="str">
        <f ca="1">IF(ISNUMBER($H49),INDEX(INDIRECT($D$4),MATCH('CF AUX'!AI$14,INDIRECT($D$5),0),MATCH('CF AUX'!$I49,INDIRECT($D$7),0)),"")</f>
        <v/>
      </c>
      <c r="AJ49" s="81" t="str">
        <f ca="1">IF(ISNUMBER($H49),INDEX(INDIRECT($D$4),MATCH('CF AUX'!AJ$14,INDIRECT($D$5),0),MATCH('CF AUX'!$I49,INDIRECT($D$7),0)),"")</f>
        <v/>
      </c>
      <c r="AK49" s="81" t="str">
        <f ca="1">IF(ISNUMBER($H49),INDEX(INDIRECT($D$4),MATCH('CF AUX'!AK$14,INDIRECT($D$5),0),MATCH('CF AUX'!$I49,INDIRECT($D$7),0)),"")</f>
        <v/>
      </c>
      <c r="AL49" s="81" t="str">
        <f ca="1">IF(ISNUMBER($H49),INDEX(INDIRECT($D$4),MATCH('CF AUX'!AL$14,INDIRECT($D$5),0),MATCH('CF AUX'!$I49,INDIRECT($D$7),0)),"")</f>
        <v/>
      </c>
      <c r="AM49" s="81" t="str">
        <f ca="1">IF(ISNUMBER($H49),INDEX(INDIRECT($D$4),MATCH('CF AUX'!AM$14,INDIRECT($D$5),0),MATCH('CF AUX'!$I49,INDIRECT($D$7),0)),"")</f>
        <v/>
      </c>
      <c r="AN49" s="81" t="str">
        <f ca="1">IF(ISNUMBER($H49),INDEX(INDIRECT($D$4),MATCH('CF AUX'!AN$14,INDIRECT($D$5),0),MATCH('CF AUX'!$I49,INDIRECT($D$7),0)),"")</f>
        <v/>
      </c>
      <c r="AO49" s="81" t="str">
        <f ca="1">IF(ISNUMBER($H49),INDEX(INDIRECT($D$4),MATCH('CF AUX'!AO$14,INDIRECT($D$5),0),MATCH('CF AUX'!$I49,INDIRECT($D$7),0)),"")</f>
        <v/>
      </c>
      <c r="AP49" s="81" t="str">
        <f ca="1">IF(ISNUMBER($H49),INDEX(INDIRECT($D$4),MATCH('CF AUX'!AP$14,INDIRECT($D$5),0),MATCH('CF AUX'!$I49,INDIRECT($D$7),0)),"")</f>
        <v/>
      </c>
      <c r="AQ49" s="81" t="str">
        <f ca="1">IF(ISNUMBER($H49),INDEX(INDIRECT($D$4),MATCH('CF AUX'!AQ$14,INDIRECT($D$5),0),MATCH('CF AUX'!$I49,INDIRECT($D$7),0)),"")</f>
        <v/>
      </c>
      <c r="AR49" s="81" t="str">
        <f ca="1">IF(ISNUMBER($H49),INDEX(INDIRECT($D$4),MATCH('CF AUX'!AR$14,INDIRECT($D$5),0),MATCH('CF AUX'!$I49,INDIRECT($D$7),0)),"")</f>
        <v/>
      </c>
      <c r="AS49" s="81" t="str">
        <f ca="1">IF(ISNUMBER($H49),INDEX(INDIRECT($D$4),MATCH('CF AUX'!AS$14,INDIRECT($D$5),0),MATCH('CF AUX'!$I49,INDIRECT($D$7),0)),"")</f>
        <v/>
      </c>
      <c r="AT49" s="81" t="str">
        <f ca="1">IF(ISNUMBER($H49),INDEX(INDIRECT($D$4),MATCH('CF AUX'!AT$14,INDIRECT($D$5),0),MATCH('CF AUX'!$I49,INDIRECT($D$7),0)),"")</f>
        <v/>
      </c>
      <c r="AU49" s="81" t="str">
        <f ca="1">IF(ISNUMBER($H49),INDEX(INDIRECT($D$4),MATCH('CF AUX'!AU$14,INDIRECT($D$5),0),MATCH('CF AUX'!$I49,INDIRECT($D$7),0)),"")</f>
        <v/>
      </c>
      <c r="AV49" s="81" t="str">
        <f ca="1">IF(ISNUMBER($H49),INDEX(INDIRECT($D$4),MATCH('CF AUX'!AV$14,INDIRECT($D$5),0),MATCH('CF AUX'!$I49,INDIRECT($D$7),0)),"")</f>
        <v/>
      </c>
      <c r="AW49" s="81" t="str">
        <f ca="1">IF(ISNUMBER($H49),INDEX(INDIRECT($D$4),MATCH('CF AUX'!AW$14,INDIRECT($D$5),0),MATCH('CF AUX'!$I49,INDIRECT($D$7),0)),"")</f>
        <v/>
      </c>
      <c r="AX49" s="81" t="str">
        <f ca="1">IF(ISNUMBER($H49),INDEX(INDIRECT($D$4),MATCH('CF AUX'!AX$14,INDIRECT($D$5),0),MATCH('CF AUX'!$I49,INDIRECT($D$7),0)),"")</f>
        <v/>
      </c>
      <c r="AY49" s="81" t="str">
        <f ca="1">IF(ISNUMBER($H49),INDEX(INDIRECT($D$4),MATCH('CF AUX'!AY$14,INDIRECT($D$5),0),MATCH('CF AUX'!$I49,INDIRECT($D$7),0)),"")</f>
        <v/>
      </c>
      <c r="AZ49" s="81" t="str">
        <f ca="1">IF(ISNUMBER($H49),INDEX(INDIRECT($D$4),MATCH('CF AUX'!AZ$14,INDIRECT($D$5),0),MATCH('CF AUX'!$I49,INDIRECT($D$7),0)),"")</f>
        <v/>
      </c>
      <c r="BB49" s="96" t="str" cm="1">
        <f t="array" aca="1" ref="BB49" ca="1">IF(ISNUMBER($H49),MMULT(J49:AZ49,TRANSPOSE(INDIRECT($D$8&amp;$G$4&amp;B43&amp;":"&amp;$G$6&amp;B43))),"")</f>
        <v/>
      </c>
      <c r="BD49" s="59">
        <f t="shared" si="19"/>
        <v>39</v>
      </c>
      <c r="BE49" s="80" t="str" cm="1">
        <f t="array" aca="1" ref="BE49" ca="1">IFERROR(INDEX(INDIRECT($D$4),MATCH(INDIRECT(BE$5&amp;$BD49),INDIRECT($D$6),0),MATCH($I49,INDIRECT($D$7),0)),"")</f>
        <v/>
      </c>
      <c r="BF49" s="81" t="str" cm="1">
        <f t="array" aca="1" ref="BF49" ca="1">IFERROR(INDEX(INDIRECT($D$4),MATCH(INDIRECT(BF$5&amp;$BD49),INDIRECT($D$6),0),MATCH($I49,INDIRECT($D$7),0)),"")</f>
        <v/>
      </c>
      <c r="BG49" s="81" t="str" cm="1">
        <f t="array" aca="1" ref="BG49" ca="1">IFERROR(INDEX(INDIRECT($D$4),MATCH(INDIRECT(BG$5&amp;$BD49),INDIRECT($D$6),0),MATCH($I49,INDIRECT($D$7),0)),"")</f>
        <v/>
      </c>
      <c r="BH49" s="81" t="str" cm="1">
        <f t="array" aca="1" ref="BH49" ca="1">IFERROR(INDEX(INDIRECT($D$4),MATCH(INDIRECT(BH$5&amp;$BD49),INDIRECT($D$6),0),MATCH($I49,INDIRECT($D$7),0)),"")</f>
        <v/>
      </c>
      <c r="BI49" s="81" t="str" cm="1">
        <f t="array" aca="1" ref="BI49" ca="1">IFERROR(INDEX(INDIRECT($D$4),MATCH(INDIRECT(BI$5&amp;$BD49),INDIRECT($D$6),0),MATCH($I49,INDIRECT($D$7),0)),"")</f>
        <v/>
      </c>
      <c r="BJ49" s="81" t="str" cm="1">
        <f t="array" aca="1" ref="BJ49" ca="1">IFERROR(INDEX(INDIRECT($D$4),MATCH(INDIRECT(BJ$5&amp;$BD49),INDIRECT($D$6),0),MATCH($I49,INDIRECT($D$7),0)),"")</f>
        <v/>
      </c>
      <c r="BK49" s="81" t="str" cm="1">
        <f t="array" aca="1" ref="BK49" ca="1">IFERROR(INDEX(INDIRECT($D$4),MATCH(INDIRECT(BK$5&amp;$BD49),INDIRECT($D$6),0),MATCH($I49,INDIRECT($D$7),0)),"")</f>
        <v/>
      </c>
      <c r="BL49" s="81" t="str" cm="1">
        <f t="array" aca="1" ref="BL49" ca="1">IFERROR(INDEX(INDIRECT($D$4),MATCH(INDIRECT(BL$5&amp;$BD49),INDIRECT($D$6),0),MATCH($I49,INDIRECT($D$7),0)),"")</f>
        <v/>
      </c>
      <c r="BM49" s="81" t="str" cm="1">
        <f t="array" aca="1" ref="BM49" ca="1">IFERROR(INDEX(INDIRECT($D$4),MATCH(INDIRECT(BM$5&amp;$BD49),INDIRECT($D$6),0),MATCH($I49,INDIRECT($D$7),0)),"")</f>
        <v/>
      </c>
      <c r="BN49" s="81" t="str" cm="1">
        <f t="array" aca="1" ref="BN49" ca="1">IFERROR(INDEX(INDIRECT($D$4),MATCH(INDIRECT(BN$5&amp;$BD49),INDIRECT($D$6),0),MATCH($I49,INDIRECT($D$7),0)),"")</f>
        <v/>
      </c>
      <c r="BO49" s="81" t="str" cm="1">
        <f t="array" aca="1" ref="BO49" ca="1">IFERROR(INDEX(INDIRECT($D$4),MATCH(INDIRECT(BO$5&amp;$BD49),INDIRECT($D$6),0),MATCH($I49,INDIRECT($D$7),0)),"")</f>
        <v/>
      </c>
      <c r="BP49" s="81" t="str" cm="1">
        <f t="array" aca="1" ref="BP49" ca="1">IFERROR(INDEX(INDIRECT($D$4),MATCH(INDIRECT(BP$5&amp;$BD49),INDIRECT($D$6),0),MATCH($I49,INDIRECT($D$7),0)),"")</f>
        <v/>
      </c>
      <c r="BQ49" s="81" t="str" cm="1">
        <f t="array" aca="1" ref="BQ49" ca="1">IFERROR(INDEX(INDIRECT($D$4),MATCH(INDIRECT(BQ$5&amp;$BD49),INDIRECT($D$6),0),MATCH($I49,INDIRECT($D$7),0)),"")</f>
        <v/>
      </c>
      <c r="BR49" s="81" t="str" cm="1">
        <f t="array" aca="1" ref="BR49" ca="1">IFERROR(INDEX(INDIRECT($D$4),MATCH(INDIRECT(BR$5&amp;$BD49),INDIRECT($D$6),0),MATCH($I49,INDIRECT($D$7),0)),"")</f>
        <v/>
      </c>
      <c r="BS49" s="81" t="str" cm="1">
        <f t="array" aca="1" ref="BS49" ca="1">IFERROR(INDEX(INDIRECT($D$4),MATCH(INDIRECT(BS$5&amp;$BD49),INDIRECT($D$6),0),MATCH($I49,INDIRECT($D$7),0)),"")</f>
        <v/>
      </c>
      <c r="BT49" s="81" t="str" cm="1">
        <f t="array" aca="1" ref="BT49" ca="1">IFERROR(INDEX(INDIRECT($D$4),MATCH(INDIRECT(BT$5&amp;$BD49),INDIRECT($D$6),0),MATCH($I49,INDIRECT($D$7),0)),"")</f>
        <v/>
      </c>
      <c r="BU49" s="81" t="str" cm="1">
        <f t="array" aca="1" ref="BU49" ca="1">IFERROR(INDEX(INDIRECT($D$4),MATCH(INDIRECT(BU$5&amp;$BD49),INDIRECT($D$6),0),MATCH($I49,INDIRECT($D$7),0)),"")</f>
        <v/>
      </c>
      <c r="BV49" s="99" t="str" cm="1">
        <f t="array" aca="1" ref="BV49" ca="1">IFERROR(INDEX(INDIRECT($D$4),MATCH(INDIRECT(BV$5&amp;$BD49),INDIRECT($D$6),0),MATCH($I49,INDIRECT($D$7),0)),"")</f>
        <v/>
      </c>
      <c r="BX49" s="80"/>
      <c r="BY49" s="81"/>
      <c r="BZ49" s="81"/>
      <c r="CA49" s="81"/>
      <c r="CB49" s="81"/>
      <c r="CC49" s="81"/>
      <c r="CD49" s="81"/>
      <c r="CE49" s="81"/>
      <c r="CF49" s="81"/>
      <c r="CG49" s="81"/>
      <c r="CH49" s="81"/>
      <c r="CI49" s="81"/>
      <c r="CJ49" s="81"/>
      <c r="CK49" s="81"/>
      <c r="CL49" s="81"/>
      <c r="CM49" s="81"/>
      <c r="CN49" s="81"/>
      <c r="CO49" s="99"/>
      <c r="CQ49" s="113"/>
      <c r="CR49" s="59" t="str">
        <f t="shared" si="18"/>
        <v/>
      </c>
      <c r="CS49" s="60"/>
      <c r="CT49" s="123" t="str">
        <f t="shared" ca="1" si="15"/>
        <v/>
      </c>
      <c r="CU49" s="80" t="str">
        <f>IF(ISNUMBER($CS49),INDEX(IRF.New!$CS$7:$DJ$37,MATCH(B43+1,IRF.New!$B$7:$B$37,0),MATCH($CT49,IRF.New!$CS$5:$DJ$5,0)),"")</f>
        <v/>
      </c>
      <c r="CV49" s="81"/>
      <c r="CW49" s="81" t="str">
        <f t="shared" si="16"/>
        <v/>
      </c>
      <c r="CX49" s="81"/>
      <c r="CY49" s="81"/>
      <c r="CZ49" s="94"/>
      <c r="DA49" s="94" t="str">
        <f>IF(ISNUMBER(CS49),INDEX(IRF.New!$CS$2:$DJ$2,MATCH('CF AUX'!$CT49,IRF.New!$CS$5:$DJ$5,0)),"")</f>
        <v/>
      </c>
      <c r="DB49" s="72"/>
      <c r="DD49" s="132" t="str">
        <f>IF(ISNUMBER(CS49),INDEX(IRF.New!$D$7:$CO$37,MATCH('CF AUX'!C38,IRF.New!$C$7:$C$37,0),MATCH(CT49,IRF.New!$D$5:$CO$5,0)),"")</f>
        <v/>
      </c>
    </row>
    <row r="50" spans="1:108" x14ac:dyDescent="0.25">
      <c r="B50" s="69"/>
      <c r="C50" s="63" t="s">
        <v>233</v>
      </c>
      <c r="D50" s="85" t="s">
        <v>234</v>
      </c>
      <c r="F50" s="136" t="str">
        <f t="shared" si="17"/>
        <v/>
      </c>
      <c r="H50" s="65"/>
      <c r="I50" s="129" t="str">
        <f ca="1">IF(ISNUMBER(H50),INDEX(IRF.New!$CS$5:$DJ$5,MATCH('CF AUX'!H50,INDIRECT("IRF.New!$CS$"&amp;C40&amp;":$DJ$"&amp;C40),0)),"")</f>
        <v/>
      </c>
      <c r="J50" s="80" t="str">
        <f ca="1">IF(ISNUMBER($H50),INDEX(INDIRECT($D$4),MATCH('CF AUX'!J$14,INDIRECT($D$5),0),MATCH('CF AUX'!$I50,INDIRECT($D$7),0)),"")</f>
        <v/>
      </c>
      <c r="K50" s="81" t="str">
        <f ca="1">IF(ISNUMBER($H50),INDEX(INDIRECT($D$4),MATCH('CF AUX'!K$14,INDIRECT($D$5),0),MATCH('CF AUX'!$I50,INDIRECT($D$7),0)),"")</f>
        <v/>
      </c>
      <c r="L50" s="81" t="str">
        <f ca="1">IF(ISNUMBER($H50),INDEX(INDIRECT($D$4),MATCH('CF AUX'!L$14,INDIRECT($D$5),0),MATCH('CF AUX'!$I50,INDIRECT($D$7),0)),"")</f>
        <v/>
      </c>
      <c r="M50" s="81" t="str">
        <f ca="1">IF(ISNUMBER($H50),INDEX(INDIRECT($D$4),MATCH('CF AUX'!M$14,INDIRECT($D$5),0),MATCH('CF AUX'!$I50,INDIRECT($D$7),0)),"")</f>
        <v/>
      </c>
      <c r="N50" s="81" t="str">
        <f ca="1">IF(ISNUMBER($H50),INDEX(INDIRECT($D$4),MATCH('CF AUX'!N$14,INDIRECT($D$5),0),MATCH('CF AUX'!$I50,INDIRECT($D$7),0)),"")</f>
        <v/>
      </c>
      <c r="O50" s="81" t="str">
        <f ca="1">IF(ISNUMBER($H50),INDEX(INDIRECT($D$4),MATCH('CF AUX'!O$14,INDIRECT($D$5),0),MATCH('CF AUX'!$I50,INDIRECT($D$7),0)),"")</f>
        <v/>
      </c>
      <c r="P50" s="81" t="str">
        <f ca="1">IF(ISNUMBER($H50),INDEX(INDIRECT($D$4),MATCH('CF AUX'!P$14,INDIRECT($D$5),0),MATCH('CF AUX'!$I50,INDIRECT($D$7),0)),"")</f>
        <v/>
      </c>
      <c r="Q50" s="81" t="str">
        <f ca="1">IF(ISNUMBER($H50),INDEX(INDIRECT($D$4),MATCH('CF AUX'!Q$14,INDIRECT($D$5),0),MATCH('CF AUX'!$I50,INDIRECT($D$7),0)),"")</f>
        <v/>
      </c>
      <c r="R50" s="81" t="str">
        <f ca="1">IF(ISNUMBER($H50),INDEX(INDIRECT($D$4),MATCH('CF AUX'!R$14,INDIRECT($D$5),0),MATCH('CF AUX'!$I50,INDIRECT($D$7),0)),"")</f>
        <v/>
      </c>
      <c r="S50" s="81" t="str">
        <f ca="1">IF(ISNUMBER($H50),INDEX(INDIRECT($D$4),MATCH('CF AUX'!S$14,INDIRECT($D$5),0),MATCH('CF AUX'!$I50,INDIRECT($D$7),0)),"")</f>
        <v/>
      </c>
      <c r="T50" s="81" t="str">
        <f ca="1">IF(ISNUMBER($H50),INDEX(INDIRECT($D$4),MATCH('CF AUX'!T$14,INDIRECT($D$5),0),MATCH('CF AUX'!$I50,INDIRECT($D$7),0)),"")</f>
        <v/>
      </c>
      <c r="U50" s="81" t="str">
        <f ca="1">IF(ISNUMBER($H50),INDEX(INDIRECT($D$4),MATCH('CF AUX'!U$14,INDIRECT($D$5),0),MATCH('CF AUX'!$I50,INDIRECT($D$7),0)),"")</f>
        <v/>
      </c>
      <c r="V50" s="81" t="str">
        <f ca="1">IF(ISNUMBER($H50),INDEX(INDIRECT($D$4),MATCH('CF AUX'!V$14,INDIRECT($D$5),0),MATCH('CF AUX'!$I50,INDIRECT($D$7),0)),"")</f>
        <v/>
      </c>
      <c r="W50" s="81" t="str">
        <f ca="1">IF(ISNUMBER($H50),INDEX(INDIRECT($D$4),MATCH('CF AUX'!W$14,INDIRECT($D$5),0),MATCH('CF AUX'!$I50,INDIRECT($D$7),0)),"")</f>
        <v/>
      </c>
      <c r="X50" s="81" t="str">
        <f ca="1">IF(ISNUMBER($H50),INDEX(INDIRECT($D$4),MATCH('CF AUX'!X$14,INDIRECT($D$5),0),MATCH('CF AUX'!$I50,INDIRECT($D$7),0)),"")</f>
        <v/>
      </c>
      <c r="Y50" s="81" t="str">
        <f ca="1">IF(ISNUMBER($H50),INDEX(INDIRECT($D$4),MATCH('CF AUX'!Y$14,INDIRECT($D$5),0),MATCH('CF AUX'!$I50,INDIRECT($D$7),0)),"")</f>
        <v/>
      </c>
      <c r="Z50" s="81" t="str">
        <f ca="1">IF(ISNUMBER($H50),INDEX(INDIRECT($D$4),MATCH('CF AUX'!Z$14,INDIRECT($D$5),0),MATCH('CF AUX'!$I50,INDIRECT($D$7),0)),"")</f>
        <v/>
      </c>
      <c r="AA50" s="81" t="str">
        <f ca="1">IF(ISNUMBER($H50),INDEX(INDIRECT($D$4),MATCH('CF AUX'!AA$14,INDIRECT($D$5),0),MATCH('CF AUX'!$I50,INDIRECT($D$7),0)),"")</f>
        <v/>
      </c>
      <c r="AB50" s="81" t="str">
        <f ca="1">IF(ISNUMBER($H50),INDEX(INDIRECT($D$4),MATCH('CF AUX'!AB$14,INDIRECT($D$5),0),MATCH('CF AUX'!$I50,INDIRECT($D$7),0)),"")</f>
        <v/>
      </c>
      <c r="AC50" s="81" t="str">
        <f ca="1">IF(ISNUMBER($H50),INDEX(INDIRECT($D$4),MATCH('CF AUX'!AC$14,INDIRECT($D$5),0),MATCH('CF AUX'!$I50,INDIRECT($D$7),0)),"")</f>
        <v/>
      </c>
      <c r="AD50" s="81" t="str">
        <f ca="1">IF(ISNUMBER($H50),INDEX(INDIRECT($D$4),MATCH('CF AUX'!AD$14,INDIRECT($D$5),0),MATCH('CF AUX'!$I50,INDIRECT($D$7),0)),"")</f>
        <v/>
      </c>
      <c r="AE50" s="81" t="str">
        <f ca="1">IF(ISNUMBER($H50),INDEX(INDIRECT($D$4),MATCH('CF AUX'!AE$14,INDIRECT($D$5),0),MATCH('CF AUX'!$I50,INDIRECT($D$7),0)),"")</f>
        <v/>
      </c>
      <c r="AF50" s="81" t="str">
        <f ca="1">IF(ISNUMBER($H50),INDEX(INDIRECT($D$4),MATCH('CF AUX'!AF$14,INDIRECT($D$5),0),MATCH('CF AUX'!$I50,INDIRECT($D$7),0)),"")</f>
        <v/>
      </c>
      <c r="AG50" s="81" t="str">
        <f ca="1">IF(ISNUMBER($H50),INDEX(INDIRECT($D$4),MATCH('CF AUX'!AG$14,INDIRECT($D$5),0),MATCH('CF AUX'!$I50,INDIRECT($D$7),0)),"")</f>
        <v/>
      </c>
      <c r="AH50" s="81" t="str">
        <f ca="1">IF(ISNUMBER($H50),INDEX(INDIRECT($D$4),MATCH('CF AUX'!AH$14,INDIRECT($D$5),0),MATCH('CF AUX'!$I50,INDIRECT($D$7),0)),"")</f>
        <v/>
      </c>
      <c r="AI50" s="81" t="str">
        <f ca="1">IF(ISNUMBER($H50),INDEX(INDIRECT($D$4),MATCH('CF AUX'!AI$14,INDIRECT($D$5),0),MATCH('CF AUX'!$I50,INDIRECT($D$7),0)),"")</f>
        <v/>
      </c>
      <c r="AJ50" s="81" t="str">
        <f ca="1">IF(ISNUMBER($H50),INDEX(INDIRECT($D$4),MATCH('CF AUX'!AJ$14,INDIRECT($D$5),0),MATCH('CF AUX'!$I50,INDIRECT($D$7),0)),"")</f>
        <v/>
      </c>
      <c r="AK50" s="81" t="str">
        <f ca="1">IF(ISNUMBER($H50),INDEX(INDIRECT($D$4),MATCH('CF AUX'!AK$14,INDIRECT($D$5),0),MATCH('CF AUX'!$I50,INDIRECT($D$7),0)),"")</f>
        <v/>
      </c>
      <c r="AL50" s="81" t="str">
        <f ca="1">IF(ISNUMBER($H50),INDEX(INDIRECT($D$4),MATCH('CF AUX'!AL$14,INDIRECT($D$5),0),MATCH('CF AUX'!$I50,INDIRECT($D$7),0)),"")</f>
        <v/>
      </c>
      <c r="AM50" s="81" t="str">
        <f ca="1">IF(ISNUMBER($H50),INDEX(INDIRECT($D$4),MATCH('CF AUX'!AM$14,INDIRECT($D$5),0),MATCH('CF AUX'!$I50,INDIRECT($D$7),0)),"")</f>
        <v/>
      </c>
      <c r="AN50" s="81" t="str">
        <f ca="1">IF(ISNUMBER($H50),INDEX(INDIRECT($D$4),MATCH('CF AUX'!AN$14,INDIRECT($D$5),0),MATCH('CF AUX'!$I50,INDIRECT($D$7),0)),"")</f>
        <v/>
      </c>
      <c r="AO50" s="81" t="str">
        <f ca="1">IF(ISNUMBER($H50),INDEX(INDIRECT($D$4),MATCH('CF AUX'!AO$14,INDIRECT($D$5),0),MATCH('CF AUX'!$I50,INDIRECT($D$7),0)),"")</f>
        <v/>
      </c>
      <c r="AP50" s="81" t="str">
        <f ca="1">IF(ISNUMBER($H50),INDEX(INDIRECT($D$4),MATCH('CF AUX'!AP$14,INDIRECT($D$5),0),MATCH('CF AUX'!$I50,INDIRECT($D$7),0)),"")</f>
        <v/>
      </c>
      <c r="AQ50" s="81" t="str">
        <f ca="1">IF(ISNUMBER($H50),INDEX(INDIRECT($D$4),MATCH('CF AUX'!AQ$14,INDIRECT($D$5),0),MATCH('CF AUX'!$I50,INDIRECT($D$7),0)),"")</f>
        <v/>
      </c>
      <c r="AR50" s="81" t="str">
        <f ca="1">IF(ISNUMBER($H50),INDEX(INDIRECT($D$4),MATCH('CF AUX'!AR$14,INDIRECT($D$5),0),MATCH('CF AUX'!$I50,INDIRECT($D$7),0)),"")</f>
        <v/>
      </c>
      <c r="AS50" s="81" t="str">
        <f ca="1">IF(ISNUMBER($H50),INDEX(INDIRECT($D$4),MATCH('CF AUX'!AS$14,INDIRECT($D$5),0),MATCH('CF AUX'!$I50,INDIRECT($D$7),0)),"")</f>
        <v/>
      </c>
      <c r="AT50" s="81" t="str">
        <f ca="1">IF(ISNUMBER($H50),INDEX(INDIRECT($D$4),MATCH('CF AUX'!AT$14,INDIRECT($D$5),0),MATCH('CF AUX'!$I50,INDIRECT($D$7),0)),"")</f>
        <v/>
      </c>
      <c r="AU50" s="81" t="str">
        <f ca="1">IF(ISNUMBER($H50),INDEX(INDIRECT($D$4),MATCH('CF AUX'!AU$14,INDIRECT($D$5),0),MATCH('CF AUX'!$I50,INDIRECT($D$7),0)),"")</f>
        <v/>
      </c>
      <c r="AV50" s="81" t="str">
        <f ca="1">IF(ISNUMBER($H50),INDEX(INDIRECT($D$4),MATCH('CF AUX'!AV$14,INDIRECT($D$5),0),MATCH('CF AUX'!$I50,INDIRECT($D$7),0)),"")</f>
        <v/>
      </c>
      <c r="AW50" s="81" t="str">
        <f ca="1">IF(ISNUMBER($H50),INDEX(INDIRECT($D$4),MATCH('CF AUX'!AW$14,INDIRECT($D$5),0),MATCH('CF AUX'!$I50,INDIRECT($D$7),0)),"")</f>
        <v/>
      </c>
      <c r="AX50" s="81" t="str">
        <f ca="1">IF(ISNUMBER($H50),INDEX(INDIRECT($D$4),MATCH('CF AUX'!AX$14,INDIRECT($D$5),0),MATCH('CF AUX'!$I50,INDIRECT($D$7),0)),"")</f>
        <v/>
      </c>
      <c r="AY50" s="81" t="str">
        <f ca="1">IF(ISNUMBER($H50),INDEX(INDIRECT($D$4),MATCH('CF AUX'!AY$14,INDIRECT($D$5),0),MATCH('CF AUX'!$I50,INDIRECT($D$7),0)),"")</f>
        <v/>
      </c>
      <c r="AZ50" s="81" t="str">
        <f ca="1">IF(ISNUMBER($H50),INDEX(INDIRECT($D$4),MATCH('CF AUX'!AZ$14,INDIRECT($D$5),0),MATCH('CF AUX'!$I50,INDIRECT($D$7),0)),"")</f>
        <v/>
      </c>
      <c r="BB50" s="96" t="str" cm="1">
        <f t="array" aca="1" ref="BB50" ca="1">IF(ISNUMBER($H50),MMULT(J50:AZ50,TRANSPOSE(INDIRECT($D$8&amp;$G$4&amp;B43&amp;":"&amp;$G$6&amp;B43))),"")</f>
        <v/>
      </c>
      <c r="BD50" s="59">
        <f t="shared" si="19"/>
        <v>39</v>
      </c>
      <c r="BE50" s="80" t="str" cm="1">
        <f t="array" aca="1" ref="BE50" ca="1">IFERROR(INDEX(INDIRECT($D$4),MATCH(INDIRECT(BE$5&amp;$BD50),INDIRECT($D$6),0),MATCH($I50,INDIRECT($D$7),0)),"")</f>
        <v/>
      </c>
      <c r="BF50" s="81" t="str" cm="1">
        <f t="array" aca="1" ref="BF50" ca="1">IFERROR(INDEX(INDIRECT($D$4),MATCH(INDIRECT(BF$5&amp;$BD50),INDIRECT($D$6),0),MATCH($I50,INDIRECT($D$7),0)),"")</f>
        <v/>
      </c>
      <c r="BG50" s="81" t="str" cm="1">
        <f t="array" aca="1" ref="BG50" ca="1">IFERROR(INDEX(INDIRECT($D$4),MATCH(INDIRECT(BG$5&amp;$BD50),INDIRECT($D$6),0),MATCH($I50,INDIRECT($D$7),0)),"")</f>
        <v/>
      </c>
      <c r="BH50" s="81" t="str" cm="1">
        <f t="array" aca="1" ref="BH50" ca="1">IFERROR(INDEX(INDIRECT($D$4),MATCH(INDIRECT(BH$5&amp;$BD50),INDIRECT($D$6),0),MATCH($I50,INDIRECT($D$7),0)),"")</f>
        <v/>
      </c>
      <c r="BI50" s="81" t="str" cm="1">
        <f t="array" aca="1" ref="BI50" ca="1">IFERROR(INDEX(INDIRECT($D$4),MATCH(INDIRECT(BI$5&amp;$BD50),INDIRECT($D$6),0),MATCH($I50,INDIRECT($D$7),0)),"")</f>
        <v/>
      </c>
      <c r="BJ50" s="81" t="str" cm="1">
        <f t="array" aca="1" ref="BJ50" ca="1">IFERROR(INDEX(INDIRECT($D$4),MATCH(INDIRECT(BJ$5&amp;$BD50),INDIRECT($D$6),0),MATCH($I50,INDIRECT($D$7),0)),"")</f>
        <v/>
      </c>
      <c r="BK50" s="81" t="str" cm="1">
        <f t="array" aca="1" ref="BK50" ca="1">IFERROR(INDEX(INDIRECT($D$4),MATCH(INDIRECT(BK$5&amp;$BD50),INDIRECT($D$6),0),MATCH($I50,INDIRECT($D$7),0)),"")</f>
        <v/>
      </c>
      <c r="BL50" s="81" t="str" cm="1">
        <f t="array" aca="1" ref="BL50" ca="1">IFERROR(INDEX(INDIRECT($D$4),MATCH(INDIRECT(BL$5&amp;$BD50),INDIRECT($D$6),0),MATCH($I50,INDIRECT($D$7),0)),"")</f>
        <v/>
      </c>
      <c r="BM50" s="81" t="str" cm="1">
        <f t="array" aca="1" ref="BM50" ca="1">IFERROR(INDEX(INDIRECT($D$4),MATCH(INDIRECT(BM$5&amp;$BD50),INDIRECT($D$6),0),MATCH($I50,INDIRECT($D$7),0)),"")</f>
        <v/>
      </c>
      <c r="BN50" s="81" t="str" cm="1">
        <f t="array" aca="1" ref="BN50" ca="1">IFERROR(INDEX(INDIRECT($D$4),MATCH(INDIRECT(BN$5&amp;$BD50),INDIRECT($D$6),0),MATCH($I50,INDIRECT($D$7),0)),"")</f>
        <v/>
      </c>
      <c r="BO50" s="81" t="str" cm="1">
        <f t="array" aca="1" ref="BO50" ca="1">IFERROR(INDEX(INDIRECT($D$4),MATCH(INDIRECT(BO$5&amp;$BD50),INDIRECT($D$6),0),MATCH($I50,INDIRECT($D$7),0)),"")</f>
        <v/>
      </c>
      <c r="BP50" s="81" t="str" cm="1">
        <f t="array" aca="1" ref="BP50" ca="1">IFERROR(INDEX(INDIRECT($D$4),MATCH(INDIRECT(BP$5&amp;$BD50),INDIRECT($D$6),0),MATCH($I50,INDIRECT($D$7),0)),"")</f>
        <v/>
      </c>
      <c r="BQ50" s="81" t="str" cm="1">
        <f t="array" aca="1" ref="BQ50" ca="1">IFERROR(INDEX(INDIRECT($D$4),MATCH(INDIRECT(BQ$5&amp;$BD50),INDIRECT($D$6),0),MATCH($I50,INDIRECT($D$7),0)),"")</f>
        <v/>
      </c>
      <c r="BR50" s="81" t="str" cm="1">
        <f t="array" aca="1" ref="BR50" ca="1">IFERROR(INDEX(INDIRECT($D$4),MATCH(INDIRECT(BR$5&amp;$BD50),INDIRECT($D$6),0),MATCH($I50,INDIRECT($D$7),0)),"")</f>
        <v/>
      </c>
      <c r="BS50" s="81" t="str" cm="1">
        <f t="array" aca="1" ref="BS50" ca="1">IFERROR(INDEX(INDIRECT($D$4),MATCH(INDIRECT(BS$5&amp;$BD50),INDIRECT($D$6),0),MATCH($I50,INDIRECT($D$7),0)),"")</f>
        <v/>
      </c>
      <c r="BT50" s="81" t="str" cm="1">
        <f t="array" aca="1" ref="BT50" ca="1">IFERROR(INDEX(INDIRECT($D$4),MATCH(INDIRECT(BT$5&amp;$BD50),INDIRECT($D$6),0),MATCH($I50,INDIRECT($D$7),0)),"")</f>
        <v/>
      </c>
      <c r="BU50" s="81" t="str" cm="1">
        <f t="array" aca="1" ref="BU50" ca="1">IFERROR(INDEX(INDIRECT($D$4),MATCH(INDIRECT(BU$5&amp;$BD50),INDIRECT($D$6),0),MATCH($I50,INDIRECT($D$7),0)),"")</f>
        <v/>
      </c>
      <c r="BV50" s="99" t="str" cm="1">
        <f t="array" aca="1" ref="BV50" ca="1">IFERROR(INDEX(INDIRECT($D$4),MATCH(INDIRECT(BV$5&amp;$BD50),INDIRECT($D$6),0),MATCH($I50,INDIRECT($D$7),0)),"")</f>
        <v/>
      </c>
      <c r="BX50" s="80"/>
      <c r="BY50" s="81"/>
      <c r="BZ50" s="81"/>
      <c r="CA50" s="81"/>
      <c r="CB50" s="81"/>
      <c r="CC50" s="81"/>
      <c r="CD50" s="81"/>
      <c r="CE50" s="81"/>
      <c r="CF50" s="81"/>
      <c r="CG50" s="81"/>
      <c r="CH50" s="81"/>
      <c r="CI50" s="81"/>
      <c r="CJ50" s="81"/>
      <c r="CK50" s="81"/>
      <c r="CL50" s="81"/>
      <c r="CM50" s="81"/>
      <c r="CN50" s="81"/>
      <c r="CO50" s="99"/>
      <c r="CQ50" s="113"/>
      <c r="CR50" s="59" t="str">
        <f t="shared" si="18"/>
        <v/>
      </c>
      <c r="CS50" s="60"/>
      <c r="CT50" s="123" t="str">
        <f t="shared" ca="1" si="15"/>
        <v/>
      </c>
      <c r="CU50" s="80" t="str">
        <f>IF(ISNUMBER($CS50),INDEX(IRF.New!$CS$7:$DJ$37,MATCH(B43+1,IRF.New!$B$7:$B$37,0),MATCH($CT50,IRF.New!$CS$5:$DJ$5,0)),"")</f>
        <v/>
      </c>
      <c r="CV50" s="81"/>
      <c r="CW50" s="81" t="str">
        <f t="shared" si="16"/>
        <v/>
      </c>
      <c r="CX50" s="81"/>
      <c r="CY50" s="81"/>
      <c r="CZ50" s="94"/>
      <c r="DA50" s="94" t="str">
        <f>IF(ISNUMBER(CS50),INDEX(IRF.New!$CS$2:$DJ$2,MATCH('CF AUX'!$CT50,IRF.New!$CS$5:$DJ$5,0)),"")</f>
        <v/>
      </c>
      <c r="DB50" s="72"/>
      <c r="DD50" s="132" t="str">
        <f>IF(ISNUMBER(CS50),INDEX(IRF.New!$D$7:$CO$37,MATCH('CF AUX'!C38,IRF.New!$C$7:$C$37,0),MATCH(CT50,IRF.New!$D$5:$CO$5,0)),"")</f>
        <v/>
      </c>
    </row>
    <row r="51" spans="1:108" x14ac:dyDescent="0.25">
      <c r="B51" s="103" t="s">
        <v>235</v>
      </c>
      <c r="C51" s="101" t="str">
        <f>SUBSTITUTE(ADDRESS(1,COLUMN(BE40),4),"1","")</f>
        <v>BE</v>
      </c>
      <c r="D51" s="85">
        <f>ROW(BE40)</f>
        <v>40</v>
      </c>
      <c r="F51" s="136" t="str">
        <f t="shared" si="17"/>
        <v/>
      </c>
      <c r="H51" s="65"/>
      <c r="I51" s="129" t="str">
        <f ca="1">IF(ISNUMBER(H51),INDEX(IRF.New!$CS$5:$DJ$5,MATCH('CF AUX'!H51,INDIRECT("IRF.New!$CS$"&amp;C40&amp;":$DJ$"&amp;C40),0)),"")</f>
        <v/>
      </c>
      <c r="J51" s="80" t="str">
        <f ca="1">IF(ISNUMBER($H51),INDEX(INDIRECT($D$4),MATCH('CF AUX'!J$14,INDIRECT($D$5),0),MATCH('CF AUX'!$I51,INDIRECT($D$7),0)),"")</f>
        <v/>
      </c>
      <c r="K51" s="81" t="str">
        <f ca="1">IF(ISNUMBER($H51),INDEX(INDIRECT($D$4),MATCH('CF AUX'!K$14,INDIRECT($D$5),0),MATCH('CF AUX'!$I51,INDIRECT($D$7),0)),"")</f>
        <v/>
      </c>
      <c r="L51" s="81" t="str">
        <f ca="1">IF(ISNUMBER($H51),INDEX(INDIRECT($D$4),MATCH('CF AUX'!L$14,INDIRECT($D$5),0),MATCH('CF AUX'!$I51,INDIRECT($D$7),0)),"")</f>
        <v/>
      </c>
      <c r="M51" s="81" t="str">
        <f ca="1">IF(ISNUMBER($H51),INDEX(INDIRECT($D$4),MATCH('CF AUX'!M$14,INDIRECT($D$5),0),MATCH('CF AUX'!$I51,INDIRECT($D$7),0)),"")</f>
        <v/>
      </c>
      <c r="N51" s="81" t="str">
        <f ca="1">IF(ISNUMBER($H51),INDEX(INDIRECT($D$4),MATCH('CF AUX'!N$14,INDIRECT($D$5),0),MATCH('CF AUX'!$I51,INDIRECT($D$7),0)),"")</f>
        <v/>
      </c>
      <c r="O51" s="81" t="str">
        <f ca="1">IF(ISNUMBER($H51),INDEX(INDIRECT($D$4),MATCH('CF AUX'!O$14,INDIRECT($D$5),0),MATCH('CF AUX'!$I51,INDIRECT($D$7),0)),"")</f>
        <v/>
      </c>
      <c r="P51" s="81" t="str">
        <f ca="1">IF(ISNUMBER($H51),INDEX(INDIRECT($D$4),MATCH('CF AUX'!P$14,INDIRECT($D$5),0),MATCH('CF AUX'!$I51,INDIRECT($D$7),0)),"")</f>
        <v/>
      </c>
      <c r="Q51" s="81" t="str">
        <f ca="1">IF(ISNUMBER($H51),INDEX(INDIRECT($D$4),MATCH('CF AUX'!Q$14,INDIRECT($D$5),0),MATCH('CF AUX'!$I51,INDIRECT($D$7),0)),"")</f>
        <v/>
      </c>
      <c r="R51" s="81" t="str">
        <f ca="1">IF(ISNUMBER($H51),INDEX(INDIRECT($D$4),MATCH('CF AUX'!R$14,INDIRECT($D$5),0),MATCH('CF AUX'!$I51,INDIRECT($D$7),0)),"")</f>
        <v/>
      </c>
      <c r="S51" s="81" t="str">
        <f ca="1">IF(ISNUMBER($H51),INDEX(INDIRECT($D$4),MATCH('CF AUX'!S$14,INDIRECT($D$5),0),MATCH('CF AUX'!$I51,INDIRECT($D$7),0)),"")</f>
        <v/>
      </c>
      <c r="T51" s="81" t="str">
        <f ca="1">IF(ISNUMBER($H51),INDEX(INDIRECT($D$4),MATCH('CF AUX'!T$14,INDIRECT($D$5),0),MATCH('CF AUX'!$I51,INDIRECT($D$7),0)),"")</f>
        <v/>
      </c>
      <c r="U51" s="81" t="str">
        <f ca="1">IF(ISNUMBER($H51),INDEX(INDIRECT($D$4),MATCH('CF AUX'!U$14,INDIRECT($D$5),0),MATCH('CF AUX'!$I51,INDIRECT($D$7),0)),"")</f>
        <v/>
      </c>
      <c r="V51" s="81" t="str">
        <f ca="1">IF(ISNUMBER($H51),INDEX(INDIRECT($D$4),MATCH('CF AUX'!V$14,INDIRECT($D$5),0),MATCH('CF AUX'!$I51,INDIRECT($D$7),0)),"")</f>
        <v/>
      </c>
      <c r="W51" s="81" t="str">
        <f ca="1">IF(ISNUMBER($H51),INDEX(INDIRECT($D$4),MATCH('CF AUX'!W$14,INDIRECT($D$5),0),MATCH('CF AUX'!$I51,INDIRECT($D$7),0)),"")</f>
        <v/>
      </c>
      <c r="X51" s="81" t="str">
        <f ca="1">IF(ISNUMBER($H51),INDEX(INDIRECT($D$4),MATCH('CF AUX'!X$14,INDIRECT($D$5),0),MATCH('CF AUX'!$I51,INDIRECT($D$7),0)),"")</f>
        <v/>
      </c>
      <c r="Y51" s="81" t="str">
        <f ca="1">IF(ISNUMBER($H51),INDEX(INDIRECT($D$4),MATCH('CF AUX'!Y$14,INDIRECT($D$5),0),MATCH('CF AUX'!$I51,INDIRECT($D$7),0)),"")</f>
        <v/>
      </c>
      <c r="Z51" s="81" t="str">
        <f ca="1">IF(ISNUMBER($H51),INDEX(INDIRECT($D$4),MATCH('CF AUX'!Z$14,INDIRECT($D$5),0),MATCH('CF AUX'!$I51,INDIRECT($D$7),0)),"")</f>
        <v/>
      </c>
      <c r="AA51" s="81" t="str">
        <f ca="1">IF(ISNUMBER($H51),INDEX(INDIRECT($D$4),MATCH('CF AUX'!AA$14,INDIRECT($D$5),0),MATCH('CF AUX'!$I51,INDIRECT($D$7),0)),"")</f>
        <v/>
      </c>
      <c r="AB51" s="81" t="str">
        <f ca="1">IF(ISNUMBER($H51),INDEX(INDIRECT($D$4),MATCH('CF AUX'!AB$14,INDIRECT($D$5),0),MATCH('CF AUX'!$I51,INDIRECT($D$7),0)),"")</f>
        <v/>
      </c>
      <c r="AC51" s="81" t="str">
        <f ca="1">IF(ISNUMBER($H51),INDEX(INDIRECT($D$4),MATCH('CF AUX'!AC$14,INDIRECT($D$5),0),MATCH('CF AUX'!$I51,INDIRECT($D$7),0)),"")</f>
        <v/>
      </c>
      <c r="AD51" s="81" t="str">
        <f ca="1">IF(ISNUMBER($H51),INDEX(INDIRECT($D$4),MATCH('CF AUX'!AD$14,INDIRECT($D$5),0),MATCH('CF AUX'!$I51,INDIRECT($D$7),0)),"")</f>
        <v/>
      </c>
      <c r="AE51" s="81" t="str">
        <f ca="1">IF(ISNUMBER($H51),INDEX(INDIRECT($D$4),MATCH('CF AUX'!AE$14,INDIRECT($D$5),0),MATCH('CF AUX'!$I51,INDIRECT($D$7),0)),"")</f>
        <v/>
      </c>
      <c r="AF51" s="81" t="str">
        <f ca="1">IF(ISNUMBER($H51),INDEX(INDIRECT($D$4),MATCH('CF AUX'!AF$14,INDIRECT($D$5),0),MATCH('CF AUX'!$I51,INDIRECT($D$7),0)),"")</f>
        <v/>
      </c>
      <c r="AG51" s="81" t="str">
        <f ca="1">IF(ISNUMBER($H51),INDEX(INDIRECT($D$4),MATCH('CF AUX'!AG$14,INDIRECT($D$5),0),MATCH('CF AUX'!$I51,INDIRECT($D$7),0)),"")</f>
        <v/>
      </c>
      <c r="AH51" s="81" t="str">
        <f ca="1">IF(ISNUMBER($H51),INDEX(INDIRECT($D$4),MATCH('CF AUX'!AH$14,INDIRECT($D$5),0),MATCH('CF AUX'!$I51,INDIRECT($D$7),0)),"")</f>
        <v/>
      </c>
      <c r="AI51" s="81" t="str">
        <f ca="1">IF(ISNUMBER($H51),INDEX(INDIRECT($D$4),MATCH('CF AUX'!AI$14,INDIRECT($D$5),0),MATCH('CF AUX'!$I51,INDIRECT($D$7),0)),"")</f>
        <v/>
      </c>
      <c r="AJ51" s="81" t="str">
        <f ca="1">IF(ISNUMBER($H51),INDEX(INDIRECT($D$4),MATCH('CF AUX'!AJ$14,INDIRECT($D$5),0),MATCH('CF AUX'!$I51,INDIRECT($D$7),0)),"")</f>
        <v/>
      </c>
      <c r="AK51" s="81" t="str">
        <f ca="1">IF(ISNUMBER($H51),INDEX(INDIRECT($D$4),MATCH('CF AUX'!AK$14,INDIRECT($D$5),0),MATCH('CF AUX'!$I51,INDIRECT($D$7),0)),"")</f>
        <v/>
      </c>
      <c r="AL51" s="81" t="str">
        <f ca="1">IF(ISNUMBER($H51),INDEX(INDIRECT($D$4),MATCH('CF AUX'!AL$14,INDIRECT($D$5),0),MATCH('CF AUX'!$I51,INDIRECT($D$7),0)),"")</f>
        <v/>
      </c>
      <c r="AM51" s="81" t="str">
        <f ca="1">IF(ISNUMBER($H51),INDEX(INDIRECT($D$4),MATCH('CF AUX'!AM$14,INDIRECT($D$5),0),MATCH('CF AUX'!$I51,INDIRECT($D$7),0)),"")</f>
        <v/>
      </c>
      <c r="AN51" s="81" t="str">
        <f ca="1">IF(ISNUMBER($H51),INDEX(INDIRECT($D$4),MATCH('CF AUX'!AN$14,INDIRECT($D$5),0),MATCH('CF AUX'!$I51,INDIRECT($D$7),0)),"")</f>
        <v/>
      </c>
      <c r="AO51" s="81" t="str">
        <f ca="1">IF(ISNUMBER($H51),INDEX(INDIRECT($D$4),MATCH('CF AUX'!AO$14,INDIRECT($D$5),0),MATCH('CF AUX'!$I51,INDIRECT($D$7),0)),"")</f>
        <v/>
      </c>
      <c r="AP51" s="81" t="str">
        <f ca="1">IF(ISNUMBER($H51),INDEX(INDIRECT($D$4),MATCH('CF AUX'!AP$14,INDIRECT($D$5),0),MATCH('CF AUX'!$I51,INDIRECT($D$7),0)),"")</f>
        <v/>
      </c>
      <c r="AQ51" s="81" t="str">
        <f ca="1">IF(ISNUMBER($H51),INDEX(INDIRECT($D$4),MATCH('CF AUX'!AQ$14,INDIRECT($D$5),0),MATCH('CF AUX'!$I51,INDIRECT($D$7),0)),"")</f>
        <v/>
      </c>
      <c r="AR51" s="81" t="str">
        <f ca="1">IF(ISNUMBER($H51),INDEX(INDIRECT($D$4),MATCH('CF AUX'!AR$14,INDIRECT($D$5),0),MATCH('CF AUX'!$I51,INDIRECT($D$7),0)),"")</f>
        <v/>
      </c>
      <c r="AS51" s="81" t="str">
        <f ca="1">IF(ISNUMBER($H51),INDEX(INDIRECT($D$4),MATCH('CF AUX'!AS$14,INDIRECT($D$5),0),MATCH('CF AUX'!$I51,INDIRECT($D$7),0)),"")</f>
        <v/>
      </c>
      <c r="AT51" s="81" t="str">
        <f ca="1">IF(ISNUMBER($H51),INDEX(INDIRECT($D$4),MATCH('CF AUX'!AT$14,INDIRECT($D$5),0),MATCH('CF AUX'!$I51,INDIRECT($D$7),0)),"")</f>
        <v/>
      </c>
      <c r="AU51" s="81" t="str">
        <f ca="1">IF(ISNUMBER($H51),INDEX(INDIRECT($D$4),MATCH('CF AUX'!AU$14,INDIRECT($D$5),0),MATCH('CF AUX'!$I51,INDIRECT($D$7),0)),"")</f>
        <v/>
      </c>
      <c r="AV51" s="81" t="str">
        <f ca="1">IF(ISNUMBER($H51),INDEX(INDIRECT($D$4),MATCH('CF AUX'!AV$14,INDIRECT($D$5),0),MATCH('CF AUX'!$I51,INDIRECT($D$7),0)),"")</f>
        <v/>
      </c>
      <c r="AW51" s="81" t="str">
        <f ca="1">IF(ISNUMBER($H51),INDEX(INDIRECT($D$4),MATCH('CF AUX'!AW$14,INDIRECT($D$5),0),MATCH('CF AUX'!$I51,INDIRECT($D$7),0)),"")</f>
        <v/>
      </c>
      <c r="AX51" s="81" t="str">
        <f ca="1">IF(ISNUMBER($H51),INDEX(INDIRECT($D$4),MATCH('CF AUX'!AX$14,INDIRECT($D$5),0),MATCH('CF AUX'!$I51,INDIRECT($D$7),0)),"")</f>
        <v/>
      </c>
      <c r="AY51" s="81" t="str">
        <f ca="1">IF(ISNUMBER($H51),INDEX(INDIRECT($D$4),MATCH('CF AUX'!AY$14,INDIRECT($D$5),0),MATCH('CF AUX'!$I51,INDIRECT($D$7),0)),"")</f>
        <v/>
      </c>
      <c r="AZ51" s="81" t="str">
        <f ca="1">IF(ISNUMBER($H51),INDEX(INDIRECT($D$4),MATCH('CF AUX'!AZ$14,INDIRECT($D$5),0),MATCH('CF AUX'!$I51,INDIRECT($D$7),0)),"")</f>
        <v/>
      </c>
      <c r="BB51" s="96" t="str" cm="1">
        <f t="array" aca="1" ref="BB51" ca="1">IF(ISNUMBER($H51),MMULT(J51:AZ51,TRANSPOSE(INDIRECT($D$8&amp;$G$4&amp;B43&amp;":"&amp;$G$6&amp;B43))),"")</f>
        <v/>
      </c>
      <c r="BD51" s="59">
        <f t="shared" si="19"/>
        <v>39</v>
      </c>
      <c r="BE51" s="80" t="str" cm="1">
        <f t="array" aca="1" ref="BE51" ca="1">IFERROR(INDEX(INDIRECT($D$4),MATCH(INDIRECT(BE$5&amp;$BD51),INDIRECT($D$6),0),MATCH($I51,INDIRECT($D$7),0)),"")</f>
        <v/>
      </c>
      <c r="BF51" s="81" t="str" cm="1">
        <f t="array" aca="1" ref="BF51" ca="1">IFERROR(INDEX(INDIRECT($D$4),MATCH(INDIRECT(BF$5&amp;$BD51),INDIRECT($D$6),0),MATCH($I51,INDIRECT($D$7),0)),"")</f>
        <v/>
      </c>
      <c r="BG51" s="81" t="str" cm="1">
        <f t="array" aca="1" ref="BG51" ca="1">IFERROR(INDEX(INDIRECT($D$4),MATCH(INDIRECT(BG$5&amp;$BD51),INDIRECT($D$6),0),MATCH($I51,INDIRECT($D$7),0)),"")</f>
        <v/>
      </c>
      <c r="BH51" s="81" t="str" cm="1">
        <f t="array" aca="1" ref="BH51" ca="1">IFERROR(INDEX(INDIRECT($D$4),MATCH(INDIRECT(BH$5&amp;$BD51),INDIRECT($D$6),0),MATCH($I51,INDIRECT($D$7),0)),"")</f>
        <v/>
      </c>
      <c r="BI51" s="81" t="str" cm="1">
        <f t="array" aca="1" ref="BI51" ca="1">IFERROR(INDEX(INDIRECT($D$4),MATCH(INDIRECT(BI$5&amp;$BD51),INDIRECT($D$6),0),MATCH($I51,INDIRECT($D$7),0)),"")</f>
        <v/>
      </c>
      <c r="BJ51" s="81" t="str" cm="1">
        <f t="array" aca="1" ref="BJ51" ca="1">IFERROR(INDEX(INDIRECT($D$4),MATCH(INDIRECT(BJ$5&amp;$BD51),INDIRECT($D$6),0),MATCH($I51,INDIRECT($D$7),0)),"")</f>
        <v/>
      </c>
      <c r="BK51" s="81" t="str" cm="1">
        <f t="array" aca="1" ref="BK51" ca="1">IFERROR(INDEX(INDIRECT($D$4),MATCH(INDIRECT(BK$5&amp;$BD51),INDIRECT($D$6),0),MATCH($I51,INDIRECT($D$7),0)),"")</f>
        <v/>
      </c>
      <c r="BL51" s="81" t="str" cm="1">
        <f t="array" aca="1" ref="BL51" ca="1">IFERROR(INDEX(INDIRECT($D$4),MATCH(INDIRECT(BL$5&amp;$BD51),INDIRECT($D$6),0),MATCH($I51,INDIRECT($D$7),0)),"")</f>
        <v/>
      </c>
      <c r="BM51" s="81" t="str" cm="1">
        <f t="array" aca="1" ref="BM51" ca="1">IFERROR(INDEX(INDIRECT($D$4),MATCH(INDIRECT(BM$5&amp;$BD51),INDIRECT($D$6),0),MATCH($I51,INDIRECT($D$7),0)),"")</f>
        <v/>
      </c>
      <c r="BN51" s="81" t="str" cm="1">
        <f t="array" aca="1" ref="BN51" ca="1">IFERROR(INDEX(INDIRECT($D$4),MATCH(INDIRECT(BN$5&amp;$BD51),INDIRECT($D$6),0),MATCH($I51,INDIRECT($D$7),0)),"")</f>
        <v/>
      </c>
      <c r="BO51" s="81" t="str" cm="1">
        <f t="array" aca="1" ref="BO51" ca="1">IFERROR(INDEX(INDIRECT($D$4),MATCH(INDIRECT(BO$5&amp;$BD51),INDIRECT($D$6),0),MATCH($I51,INDIRECT($D$7),0)),"")</f>
        <v/>
      </c>
      <c r="BP51" s="81" t="str" cm="1">
        <f t="array" aca="1" ref="BP51" ca="1">IFERROR(INDEX(INDIRECT($D$4),MATCH(INDIRECT(BP$5&amp;$BD51),INDIRECT($D$6),0),MATCH($I51,INDIRECT($D$7),0)),"")</f>
        <v/>
      </c>
      <c r="BQ51" s="81" t="str" cm="1">
        <f t="array" aca="1" ref="BQ51" ca="1">IFERROR(INDEX(INDIRECT($D$4),MATCH(INDIRECT(BQ$5&amp;$BD51),INDIRECT($D$6),0),MATCH($I51,INDIRECT($D$7),0)),"")</f>
        <v/>
      </c>
      <c r="BR51" s="81" t="str" cm="1">
        <f t="array" aca="1" ref="BR51" ca="1">IFERROR(INDEX(INDIRECT($D$4),MATCH(INDIRECT(BR$5&amp;$BD51),INDIRECT($D$6),0),MATCH($I51,INDIRECT($D$7),0)),"")</f>
        <v/>
      </c>
      <c r="BS51" s="81" t="str" cm="1">
        <f t="array" aca="1" ref="BS51" ca="1">IFERROR(INDEX(INDIRECT($D$4),MATCH(INDIRECT(BS$5&amp;$BD51),INDIRECT($D$6),0),MATCH($I51,INDIRECT($D$7),0)),"")</f>
        <v/>
      </c>
      <c r="BT51" s="81" t="str" cm="1">
        <f t="array" aca="1" ref="BT51" ca="1">IFERROR(INDEX(INDIRECT($D$4),MATCH(INDIRECT(BT$5&amp;$BD51),INDIRECT($D$6),0),MATCH($I51,INDIRECT($D$7),0)),"")</f>
        <v/>
      </c>
      <c r="BU51" s="81" t="str" cm="1">
        <f t="array" aca="1" ref="BU51" ca="1">IFERROR(INDEX(INDIRECT($D$4),MATCH(INDIRECT(BU$5&amp;$BD51),INDIRECT($D$6),0),MATCH($I51,INDIRECT($D$7),0)),"")</f>
        <v/>
      </c>
      <c r="BV51" s="99" t="str" cm="1">
        <f t="array" aca="1" ref="BV51" ca="1">IFERROR(INDEX(INDIRECT($D$4),MATCH(INDIRECT(BV$5&amp;$BD51),INDIRECT($D$6),0),MATCH($I51,INDIRECT($D$7),0)),"")</f>
        <v/>
      </c>
      <c r="BX51" s="80"/>
      <c r="BY51" s="81"/>
      <c r="BZ51" s="81"/>
      <c r="CA51" s="81"/>
      <c r="CB51" s="81"/>
      <c r="CC51" s="81"/>
      <c r="CD51" s="81"/>
      <c r="CE51" s="81"/>
      <c r="CF51" s="81"/>
      <c r="CG51" s="81"/>
      <c r="CH51" s="81"/>
      <c r="CI51" s="81"/>
      <c r="CJ51" s="81"/>
      <c r="CK51" s="81"/>
      <c r="CL51" s="81"/>
      <c r="CM51" s="81"/>
      <c r="CN51" s="81"/>
      <c r="CO51" s="99"/>
      <c r="CQ51" s="113"/>
      <c r="CR51" s="59" t="str">
        <f t="shared" si="18"/>
        <v/>
      </c>
      <c r="CS51" s="60"/>
      <c r="CT51" s="123" t="str">
        <f t="shared" ca="1" si="15"/>
        <v/>
      </c>
      <c r="CU51" s="80" t="str">
        <f>IF(ISNUMBER($CS51),INDEX(IRF.New!$CS$7:$DJ$37,MATCH(B43+1,IRF.New!$B$7:$B$37,0),MATCH($CT51,IRF.New!$CS$5:$DJ$5,0)),"")</f>
        <v/>
      </c>
      <c r="CV51" s="81"/>
      <c r="CW51" s="81" t="str">
        <f t="shared" si="16"/>
        <v/>
      </c>
      <c r="CX51" s="81"/>
      <c r="CY51" s="81"/>
      <c r="CZ51" s="94"/>
      <c r="DA51" s="94" t="str">
        <f>IF(ISNUMBER(CS51),INDEX(IRF.New!$CS$2:$DJ$2,MATCH('CF AUX'!$CT51,IRF.New!$CS$5:$DJ$5,0)),"")</f>
        <v/>
      </c>
      <c r="DB51" s="72"/>
      <c r="DD51" s="132" t="str">
        <f>IF(ISNUMBER(CS51),INDEX(IRF.New!$D$7:$CO$37,MATCH('CF AUX'!C38,IRF.New!$C$7:$C$37,0),MATCH(CT51,IRF.New!$D$5:$CO$5,0)),"")</f>
        <v/>
      </c>
    </row>
    <row r="52" spans="1:108" x14ac:dyDescent="0.25">
      <c r="A52" s="59"/>
      <c r="B52" s="102" t="s">
        <v>236</v>
      </c>
      <c r="C52" s="102" t="str">
        <f ca="1">SUBSTITUTE(ADDRESS(1,COLUMN(BE40)+C47-1,4),"1","")</f>
        <v>BD</v>
      </c>
      <c r="D52" s="90">
        <f ca="1">D51+C47-1</f>
        <v>39</v>
      </c>
      <c r="F52" s="136" t="str">
        <f t="shared" si="17"/>
        <v/>
      </c>
      <c r="H52" s="65"/>
      <c r="I52" s="129" t="str">
        <f ca="1">IF(ISNUMBER(H52),INDEX(IRF.New!$CS$5:$DJ$5,MATCH('CF AUX'!H52,INDIRECT("IRF.New!$CS$"&amp;C40&amp;":$DJ$"&amp;C40),0)),"")</f>
        <v/>
      </c>
      <c r="J52" s="80" t="str">
        <f ca="1">IF(ISNUMBER($H52),INDEX(INDIRECT($D$4),MATCH('CF AUX'!J$14,INDIRECT($D$5),0),MATCH('CF AUX'!$I52,INDIRECT($D$7),0)),"")</f>
        <v/>
      </c>
      <c r="K52" s="81" t="str">
        <f ca="1">IF(ISNUMBER($H52),INDEX(INDIRECT($D$4),MATCH('CF AUX'!K$14,INDIRECT($D$5),0),MATCH('CF AUX'!$I52,INDIRECT($D$7),0)),"")</f>
        <v/>
      </c>
      <c r="L52" s="81" t="str">
        <f ca="1">IF(ISNUMBER($H52),INDEX(INDIRECT($D$4),MATCH('CF AUX'!L$14,INDIRECT($D$5),0),MATCH('CF AUX'!$I52,INDIRECT($D$7),0)),"")</f>
        <v/>
      </c>
      <c r="M52" s="81" t="str">
        <f ca="1">IF(ISNUMBER($H52),INDEX(INDIRECT($D$4),MATCH('CF AUX'!M$14,INDIRECT($D$5),0),MATCH('CF AUX'!$I52,INDIRECT($D$7),0)),"")</f>
        <v/>
      </c>
      <c r="N52" s="81" t="str">
        <f ca="1">IF(ISNUMBER($H52),INDEX(INDIRECT($D$4),MATCH('CF AUX'!N$14,INDIRECT($D$5),0),MATCH('CF AUX'!$I52,INDIRECT($D$7),0)),"")</f>
        <v/>
      </c>
      <c r="O52" s="81" t="str">
        <f ca="1">IF(ISNUMBER($H52),INDEX(INDIRECT($D$4),MATCH('CF AUX'!O$14,INDIRECT($D$5),0),MATCH('CF AUX'!$I52,INDIRECT($D$7),0)),"")</f>
        <v/>
      </c>
      <c r="P52" s="81" t="str">
        <f ca="1">IF(ISNUMBER($H52),INDEX(INDIRECT($D$4),MATCH('CF AUX'!P$14,INDIRECT($D$5),0),MATCH('CF AUX'!$I52,INDIRECT($D$7),0)),"")</f>
        <v/>
      </c>
      <c r="Q52" s="81" t="str">
        <f ca="1">IF(ISNUMBER($H52),INDEX(INDIRECT($D$4),MATCH('CF AUX'!Q$14,INDIRECT($D$5),0),MATCH('CF AUX'!$I52,INDIRECT($D$7),0)),"")</f>
        <v/>
      </c>
      <c r="R52" s="81" t="str">
        <f ca="1">IF(ISNUMBER($H52),INDEX(INDIRECT($D$4),MATCH('CF AUX'!R$14,INDIRECT($D$5),0),MATCH('CF AUX'!$I52,INDIRECT($D$7),0)),"")</f>
        <v/>
      </c>
      <c r="S52" s="81" t="str">
        <f ca="1">IF(ISNUMBER($H52),INDEX(INDIRECT($D$4),MATCH('CF AUX'!S$14,INDIRECT($D$5),0),MATCH('CF AUX'!$I52,INDIRECT($D$7),0)),"")</f>
        <v/>
      </c>
      <c r="T52" s="81" t="str">
        <f ca="1">IF(ISNUMBER($H52),INDEX(INDIRECT($D$4),MATCH('CF AUX'!T$14,INDIRECT($D$5),0),MATCH('CF AUX'!$I52,INDIRECT($D$7),0)),"")</f>
        <v/>
      </c>
      <c r="U52" s="81" t="str">
        <f ca="1">IF(ISNUMBER($H52),INDEX(INDIRECT($D$4),MATCH('CF AUX'!U$14,INDIRECT($D$5),0),MATCH('CF AUX'!$I52,INDIRECT($D$7),0)),"")</f>
        <v/>
      </c>
      <c r="V52" s="81" t="str">
        <f ca="1">IF(ISNUMBER($H52),INDEX(INDIRECT($D$4),MATCH('CF AUX'!V$14,INDIRECT($D$5),0),MATCH('CF AUX'!$I52,INDIRECT($D$7),0)),"")</f>
        <v/>
      </c>
      <c r="W52" s="81" t="str">
        <f ca="1">IF(ISNUMBER($H52),INDEX(INDIRECT($D$4),MATCH('CF AUX'!W$14,INDIRECT($D$5),0),MATCH('CF AUX'!$I52,INDIRECT($D$7),0)),"")</f>
        <v/>
      </c>
      <c r="X52" s="81" t="str">
        <f ca="1">IF(ISNUMBER($H52),INDEX(INDIRECT($D$4),MATCH('CF AUX'!X$14,INDIRECT($D$5),0),MATCH('CF AUX'!$I52,INDIRECT($D$7),0)),"")</f>
        <v/>
      </c>
      <c r="Y52" s="81" t="str">
        <f ca="1">IF(ISNUMBER($H52),INDEX(INDIRECT($D$4),MATCH('CF AUX'!Y$14,INDIRECT($D$5),0),MATCH('CF AUX'!$I52,INDIRECT($D$7),0)),"")</f>
        <v/>
      </c>
      <c r="Z52" s="81" t="str">
        <f ca="1">IF(ISNUMBER($H52),INDEX(INDIRECT($D$4),MATCH('CF AUX'!Z$14,INDIRECT($D$5),0),MATCH('CF AUX'!$I52,INDIRECT($D$7),0)),"")</f>
        <v/>
      </c>
      <c r="AA52" s="81" t="str">
        <f ca="1">IF(ISNUMBER($H52),INDEX(INDIRECT($D$4),MATCH('CF AUX'!AA$14,INDIRECT($D$5),0),MATCH('CF AUX'!$I52,INDIRECT($D$7),0)),"")</f>
        <v/>
      </c>
      <c r="AB52" s="81" t="str">
        <f ca="1">IF(ISNUMBER($H52),INDEX(INDIRECT($D$4),MATCH('CF AUX'!AB$14,INDIRECT($D$5),0),MATCH('CF AUX'!$I52,INDIRECT($D$7),0)),"")</f>
        <v/>
      </c>
      <c r="AC52" s="81" t="str">
        <f ca="1">IF(ISNUMBER($H52),INDEX(INDIRECT($D$4),MATCH('CF AUX'!AC$14,INDIRECT($D$5),0),MATCH('CF AUX'!$I52,INDIRECT($D$7),0)),"")</f>
        <v/>
      </c>
      <c r="AD52" s="81" t="str">
        <f ca="1">IF(ISNUMBER($H52),INDEX(INDIRECT($D$4),MATCH('CF AUX'!AD$14,INDIRECT($D$5),0),MATCH('CF AUX'!$I52,INDIRECT($D$7),0)),"")</f>
        <v/>
      </c>
      <c r="AE52" s="81" t="str">
        <f ca="1">IF(ISNUMBER($H52),INDEX(INDIRECT($D$4),MATCH('CF AUX'!AE$14,INDIRECT($D$5),0),MATCH('CF AUX'!$I52,INDIRECT($D$7),0)),"")</f>
        <v/>
      </c>
      <c r="AF52" s="81" t="str">
        <f ca="1">IF(ISNUMBER($H52),INDEX(INDIRECT($D$4),MATCH('CF AUX'!AF$14,INDIRECT($D$5),0),MATCH('CF AUX'!$I52,INDIRECT($D$7),0)),"")</f>
        <v/>
      </c>
      <c r="AG52" s="81" t="str">
        <f ca="1">IF(ISNUMBER($H52),INDEX(INDIRECT($D$4),MATCH('CF AUX'!AG$14,INDIRECT($D$5),0),MATCH('CF AUX'!$I52,INDIRECT($D$7),0)),"")</f>
        <v/>
      </c>
      <c r="AH52" s="81" t="str">
        <f ca="1">IF(ISNUMBER($H52),INDEX(INDIRECT($D$4),MATCH('CF AUX'!AH$14,INDIRECT($D$5),0),MATCH('CF AUX'!$I52,INDIRECT($D$7),0)),"")</f>
        <v/>
      </c>
      <c r="AI52" s="81" t="str">
        <f ca="1">IF(ISNUMBER($H52),INDEX(INDIRECT($D$4),MATCH('CF AUX'!AI$14,INDIRECT($D$5),0),MATCH('CF AUX'!$I52,INDIRECT($D$7),0)),"")</f>
        <v/>
      </c>
      <c r="AJ52" s="81" t="str">
        <f ca="1">IF(ISNUMBER($H52),INDEX(INDIRECT($D$4),MATCH('CF AUX'!AJ$14,INDIRECT($D$5),0),MATCH('CF AUX'!$I52,INDIRECT($D$7),0)),"")</f>
        <v/>
      </c>
      <c r="AK52" s="81" t="str">
        <f ca="1">IF(ISNUMBER($H52),INDEX(INDIRECT($D$4),MATCH('CF AUX'!AK$14,INDIRECT($D$5),0),MATCH('CF AUX'!$I52,INDIRECT($D$7),0)),"")</f>
        <v/>
      </c>
      <c r="AL52" s="81" t="str">
        <f ca="1">IF(ISNUMBER($H52),INDEX(INDIRECT($D$4),MATCH('CF AUX'!AL$14,INDIRECT($D$5),0),MATCH('CF AUX'!$I52,INDIRECT($D$7),0)),"")</f>
        <v/>
      </c>
      <c r="AM52" s="81" t="str">
        <f ca="1">IF(ISNUMBER($H52),INDEX(INDIRECT($D$4),MATCH('CF AUX'!AM$14,INDIRECT($D$5),0),MATCH('CF AUX'!$I52,INDIRECT($D$7),0)),"")</f>
        <v/>
      </c>
      <c r="AN52" s="81" t="str">
        <f ca="1">IF(ISNUMBER($H52),INDEX(INDIRECT($D$4),MATCH('CF AUX'!AN$14,INDIRECT($D$5),0),MATCH('CF AUX'!$I52,INDIRECT($D$7),0)),"")</f>
        <v/>
      </c>
      <c r="AO52" s="81" t="str">
        <f ca="1">IF(ISNUMBER($H52),INDEX(INDIRECT($D$4),MATCH('CF AUX'!AO$14,INDIRECT($D$5),0),MATCH('CF AUX'!$I52,INDIRECT($D$7),0)),"")</f>
        <v/>
      </c>
      <c r="AP52" s="81" t="str">
        <f ca="1">IF(ISNUMBER($H52),INDEX(INDIRECT($D$4),MATCH('CF AUX'!AP$14,INDIRECT($D$5),0),MATCH('CF AUX'!$I52,INDIRECT($D$7),0)),"")</f>
        <v/>
      </c>
      <c r="AQ52" s="81" t="str">
        <f ca="1">IF(ISNUMBER($H52),INDEX(INDIRECT($D$4),MATCH('CF AUX'!AQ$14,INDIRECT($D$5),0),MATCH('CF AUX'!$I52,INDIRECT($D$7),0)),"")</f>
        <v/>
      </c>
      <c r="AR52" s="81" t="str">
        <f ca="1">IF(ISNUMBER($H52),INDEX(INDIRECT($D$4),MATCH('CF AUX'!AR$14,INDIRECT($D$5),0),MATCH('CF AUX'!$I52,INDIRECT($D$7),0)),"")</f>
        <v/>
      </c>
      <c r="AS52" s="81" t="str">
        <f ca="1">IF(ISNUMBER($H52),INDEX(INDIRECT($D$4),MATCH('CF AUX'!AS$14,INDIRECT($D$5),0),MATCH('CF AUX'!$I52,INDIRECT($D$7),0)),"")</f>
        <v/>
      </c>
      <c r="AT52" s="81" t="str">
        <f ca="1">IF(ISNUMBER($H52),INDEX(INDIRECT($D$4),MATCH('CF AUX'!AT$14,INDIRECT($D$5),0),MATCH('CF AUX'!$I52,INDIRECT($D$7),0)),"")</f>
        <v/>
      </c>
      <c r="AU52" s="81" t="str">
        <f ca="1">IF(ISNUMBER($H52),INDEX(INDIRECT($D$4),MATCH('CF AUX'!AU$14,INDIRECT($D$5),0),MATCH('CF AUX'!$I52,INDIRECT($D$7),0)),"")</f>
        <v/>
      </c>
      <c r="AV52" s="81" t="str">
        <f ca="1">IF(ISNUMBER($H52),INDEX(INDIRECT($D$4),MATCH('CF AUX'!AV$14,INDIRECT($D$5),0),MATCH('CF AUX'!$I52,INDIRECT($D$7),0)),"")</f>
        <v/>
      </c>
      <c r="AW52" s="81" t="str">
        <f ca="1">IF(ISNUMBER($H52),INDEX(INDIRECT($D$4),MATCH('CF AUX'!AW$14,INDIRECT($D$5),0),MATCH('CF AUX'!$I52,INDIRECT($D$7),0)),"")</f>
        <v/>
      </c>
      <c r="AX52" s="81" t="str">
        <f ca="1">IF(ISNUMBER($H52),INDEX(INDIRECT($D$4),MATCH('CF AUX'!AX$14,INDIRECT($D$5),0),MATCH('CF AUX'!$I52,INDIRECT($D$7),0)),"")</f>
        <v/>
      </c>
      <c r="AY52" s="81" t="str">
        <f ca="1">IF(ISNUMBER($H52),INDEX(INDIRECT($D$4),MATCH('CF AUX'!AY$14,INDIRECT($D$5),0),MATCH('CF AUX'!$I52,INDIRECT($D$7),0)),"")</f>
        <v/>
      </c>
      <c r="AZ52" s="81" t="str">
        <f ca="1">IF(ISNUMBER($H52),INDEX(INDIRECT($D$4),MATCH('CF AUX'!AZ$14,INDIRECT($D$5),0),MATCH('CF AUX'!$I52,INDIRECT($D$7),0)),"")</f>
        <v/>
      </c>
      <c r="BB52" s="96" t="str" cm="1">
        <f t="array" aca="1" ref="BB52" ca="1">IF(ISNUMBER($H52),MMULT(J52:AZ52,TRANSPOSE(INDIRECT($D$8&amp;$G$4&amp;B43&amp;":"&amp;$G$6&amp;B43))),"")</f>
        <v/>
      </c>
      <c r="BD52" s="59">
        <f t="shared" si="19"/>
        <v>39</v>
      </c>
      <c r="BE52" s="80" t="str" cm="1">
        <f t="array" aca="1" ref="BE52" ca="1">IFERROR(INDEX(INDIRECT($D$4),MATCH(INDIRECT(BE$5&amp;$BD52),INDIRECT($D$6),0),MATCH($I52,INDIRECT($D$7),0)),"")</f>
        <v/>
      </c>
      <c r="BF52" s="81" t="str" cm="1">
        <f t="array" aca="1" ref="BF52" ca="1">IFERROR(INDEX(INDIRECT($D$4),MATCH(INDIRECT(BF$5&amp;$BD52),INDIRECT($D$6),0),MATCH($I52,INDIRECT($D$7),0)),"")</f>
        <v/>
      </c>
      <c r="BG52" s="81" t="str" cm="1">
        <f t="array" aca="1" ref="BG52" ca="1">IFERROR(INDEX(INDIRECT($D$4),MATCH(INDIRECT(BG$5&amp;$BD52),INDIRECT($D$6),0),MATCH($I52,INDIRECT($D$7),0)),"")</f>
        <v/>
      </c>
      <c r="BH52" s="81" t="str" cm="1">
        <f t="array" aca="1" ref="BH52" ca="1">IFERROR(INDEX(INDIRECT($D$4),MATCH(INDIRECT(BH$5&amp;$BD52),INDIRECT($D$6),0),MATCH($I52,INDIRECT($D$7),0)),"")</f>
        <v/>
      </c>
      <c r="BI52" s="81" t="str" cm="1">
        <f t="array" aca="1" ref="BI52" ca="1">IFERROR(INDEX(INDIRECT($D$4),MATCH(INDIRECT(BI$5&amp;$BD52),INDIRECT($D$6),0),MATCH($I52,INDIRECT($D$7),0)),"")</f>
        <v/>
      </c>
      <c r="BJ52" s="81" t="str" cm="1">
        <f t="array" aca="1" ref="BJ52" ca="1">IFERROR(INDEX(INDIRECT($D$4),MATCH(INDIRECT(BJ$5&amp;$BD52),INDIRECT($D$6),0),MATCH($I52,INDIRECT($D$7),0)),"")</f>
        <v/>
      </c>
      <c r="BK52" s="81" t="str" cm="1">
        <f t="array" aca="1" ref="BK52" ca="1">IFERROR(INDEX(INDIRECT($D$4),MATCH(INDIRECT(BK$5&amp;$BD52),INDIRECT($D$6),0),MATCH($I52,INDIRECT($D$7),0)),"")</f>
        <v/>
      </c>
      <c r="BL52" s="81" t="str" cm="1">
        <f t="array" aca="1" ref="BL52" ca="1">IFERROR(INDEX(INDIRECT($D$4),MATCH(INDIRECT(BL$5&amp;$BD52),INDIRECT($D$6),0),MATCH($I52,INDIRECT($D$7),0)),"")</f>
        <v/>
      </c>
      <c r="BM52" s="81" t="str" cm="1">
        <f t="array" aca="1" ref="BM52" ca="1">IFERROR(INDEX(INDIRECT($D$4),MATCH(INDIRECT(BM$5&amp;$BD52),INDIRECT($D$6),0),MATCH($I52,INDIRECT($D$7),0)),"")</f>
        <v/>
      </c>
      <c r="BN52" s="81" t="str" cm="1">
        <f t="array" aca="1" ref="BN52" ca="1">IFERROR(INDEX(INDIRECT($D$4),MATCH(INDIRECT(BN$5&amp;$BD52),INDIRECT($D$6),0),MATCH($I52,INDIRECT($D$7),0)),"")</f>
        <v/>
      </c>
      <c r="BO52" s="81" t="str" cm="1">
        <f t="array" aca="1" ref="BO52" ca="1">IFERROR(INDEX(INDIRECT($D$4),MATCH(INDIRECT(BO$5&amp;$BD52),INDIRECT($D$6),0),MATCH($I52,INDIRECT($D$7),0)),"")</f>
        <v/>
      </c>
      <c r="BP52" s="81" t="str" cm="1">
        <f t="array" aca="1" ref="BP52" ca="1">IFERROR(INDEX(INDIRECT($D$4),MATCH(INDIRECT(BP$5&amp;$BD52),INDIRECT($D$6),0),MATCH($I52,INDIRECT($D$7),0)),"")</f>
        <v/>
      </c>
      <c r="BQ52" s="81" t="str" cm="1">
        <f t="array" aca="1" ref="BQ52" ca="1">IFERROR(INDEX(INDIRECT($D$4),MATCH(INDIRECT(BQ$5&amp;$BD52),INDIRECT($D$6),0),MATCH($I52,INDIRECT($D$7),0)),"")</f>
        <v/>
      </c>
      <c r="BR52" s="81" t="str" cm="1">
        <f t="array" aca="1" ref="BR52" ca="1">IFERROR(INDEX(INDIRECT($D$4),MATCH(INDIRECT(BR$5&amp;$BD52),INDIRECT($D$6),0),MATCH($I52,INDIRECT($D$7),0)),"")</f>
        <v/>
      </c>
      <c r="BS52" s="81" t="str" cm="1">
        <f t="array" aca="1" ref="BS52" ca="1">IFERROR(INDEX(INDIRECT($D$4),MATCH(INDIRECT(BS$5&amp;$BD52),INDIRECT($D$6),0),MATCH($I52,INDIRECT($D$7),0)),"")</f>
        <v/>
      </c>
      <c r="BT52" s="81" t="str" cm="1">
        <f t="array" aca="1" ref="BT52" ca="1">IFERROR(INDEX(INDIRECT($D$4),MATCH(INDIRECT(BT$5&amp;$BD52),INDIRECT($D$6),0),MATCH($I52,INDIRECT($D$7),0)),"")</f>
        <v/>
      </c>
      <c r="BU52" s="81" t="str" cm="1">
        <f t="array" aca="1" ref="BU52" ca="1">IFERROR(INDEX(INDIRECT($D$4),MATCH(INDIRECT(BU$5&amp;$BD52),INDIRECT($D$6),0),MATCH($I52,INDIRECT($D$7),0)),"")</f>
        <v/>
      </c>
      <c r="BV52" s="99" t="str" cm="1">
        <f t="array" aca="1" ref="BV52" ca="1">IFERROR(INDEX(INDIRECT($D$4),MATCH(INDIRECT(BV$5&amp;$BD52),INDIRECT($D$6),0),MATCH($I52,INDIRECT($D$7),0)),"")</f>
        <v/>
      </c>
      <c r="BX52" s="80"/>
      <c r="BY52" s="81"/>
      <c r="BZ52" s="81"/>
      <c r="CA52" s="81"/>
      <c r="CB52" s="81"/>
      <c r="CC52" s="81"/>
      <c r="CD52" s="81"/>
      <c r="CE52" s="81"/>
      <c r="CF52" s="81"/>
      <c r="CG52" s="81"/>
      <c r="CH52" s="81"/>
      <c r="CI52" s="81"/>
      <c r="CJ52" s="81"/>
      <c r="CK52" s="81"/>
      <c r="CL52" s="81"/>
      <c r="CM52" s="81"/>
      <c r="CN52" s="81"/>
      <c r="CO52" s="99"/>
      <c r="CQ52" s="113"/>
      <c r="CR52" s="59" t="str">
        <f t="shared" si="18"/>
        <v/>
      </c>
      <c r="CS52" s="60"/>
      <c r="CT52" s="123" t="str">
        <f t="shared" ca="1" si="15"/>
        <v/>
      </c>
      <c r="CU52" s="80" t="str">
        <f>IF(ISNUMBER($CS52),INDEX(IRF.New!$CS$7:$DJ$37,MATCH(B43+1,IRF.New!$B$7:$B$37,0),MATCH($CT52,IRF.New!$CS$5:$DJ$5,0)),"")</f>
        <v/>
      </c>
      <c r="CV52" s="81"/>
      <c r="CW52" s="81" t="str">
        <f t="shared" si="16"/>
        <v/>
      </c>
      <c r="CX52" s="81"/>
      <c r="CY52" s="81"/>
      <c r="CZ52" s="94"/>
      <c r="DA52" s="94" t="str">
        <f>IF(ISNUMBER(CS52),INDEX(IRF.New!$CS$2:$DJ$2,MATCH('CF AUX'!$CT52,IRF.New!$CS$5:$DJ$5,0)),"")</f>
        <v/>
      </c>
      <c r="DB52" s="72"/>
      <c r="DD52" s="132" t="str">
        <f>IF(ISNUMBER(CS52),INDEX(IRF.New!$D$7:$CO$37,MATCH('CF AUX'!C38,IRF.New!$C$7:$C$37,0),MATCH(CT52,IRF.New!$D$5:$CO$5,0)),"")</f>
        <v/>
      </c>
    </row>
    <row r="53" spans="1:108" x14ac:dyDescent="0.25">
      <c r="F53" s="136" t="str">
        <f t="shared" si="17"/>
        <v/>
      </c>
      <c r="H53" s="65"/>
      <c r="I53" s="129" t="str">
        <f ca="1">IF(ISNUMBER(H53),INDEX(IRF.New!$CS$5:$DJ$5,MATCH('CF AUX'!H53,INDIRECT("IRF.New!$CS$"&amp;C40&amp;":$DJ$"&amp;C40),0)),"")</f>
        <v/>
      </c>
      <c r="J53" s="80" t="str">
        <f ca="1">IF(ISNUMBER($H53),INDEX(INDIRECT($D$4),MATCH('CF AUX'!J$14,INDIRECT($D$5),0),MATCH('CF AUX'!$I53,INDIRECT($D$7),0)),"")</f>
        <v/>
      </c>
      <c r="K53" s="81" t="str">
        <f ca="1">IF(ISNUMBER($H53),INDEX(INDIRECT($D$4),MATCH('CF AUX'!K$14,INDIRECT($D$5),0),MATCH('CF AUX'!$I53,INDIRECT($D$7),0)),"")</f>
        <v/>
      </c>
      <c r="L53" s="81" t="str">
        <f ca="1">IF(ISNUMBER($H53),INDEX(INDIRECT($D$4),MATCH('CF AUX'!L$14,INDIRECT($D$5),0),MATCH('CF AUX'!$I53,INDIRECT($D$7),0)),"")</f>
        <v/>
      </c>
      <c r="M53" s="81" t="str">
        <f ca="1">IF(ISNUMBER($H53),INDEX(INDIRECT($D$4),MATCH('CF AUX'!M$14,INDIRECT($D$5),0),MATCH('CF AUX'!$I53,INDIRECT($D$7),0)),"")</f>
        <v/>
      </c>
      <c r="N53" s="81" t="str">
        <f ca="1">IF(ISNUMBER($H53),INDEX(INDIRECT($D$4),MATCH('CF AUX'!N$14,INDIRECT($D$5),0),MATCH('CF AUX'!$I53,INDIRECT($D$7),0)),"")</f>
        <v/>
      </c>
      <c r="O53" s="81" t="str">
        <f ca="1">IF(ISNUMBER($H53),INDEX(INDIRECT($D$4),MATCH('CF AUX'!O$14,INDIRECT($D$5),0),MATCH('CF AUX'!$I53,INDIRECT($D$7),0)),"")</f>
        <v/>
      </c>
      <c r="P53" s="81" t="str">
        <f ca="1">IF(ISNUMBER($H53),INDEX(INDIRECT($D$4),MATCH('CF AUX'!P$14,INDIRECT($D$5),0),MATCH('CF AUX'!$I53,INDIRECT($D$7),0)),"")</f>
        <v/>
      </c>
      <c r="Q53" s="81" t="str">
        <f ca="1">IF(ISNUMBER($H53),INDEX(INDIRECT($D$4),MATCH('CF AUX'!Q$14,INDIRECT($D$5),0),MATCH('CF AUX'!$I53,INDIRECT($D$7),0)),"")</f>
        <v/>
      </c>
      <c r="R53" s="81" t="str">
        <f ca="1">IF(ISNUMBER($H53),INDEX(INDIRECT($D$4),MATCH('CF AUX'!R$14,INDIRECT($D$5),0),MATCH('CF AUX'!$I53,INDIRECT($D$7),0)),"")</f>
        <v/>
      </c>
      <c r="S53" s="81" t="str">
        <f ca="1">IF(ISNUMBER($H53),INDEX(INDIRECT($D$4),MATCH('CF AUX'!S$14,INDIRECT($D$5),0),MATCH('CF AUX'!$I53,INDIRECT($D$7),0)),"")</f>
        <v/>
      </c>
      <c r="T53" s="81" t="str">
        <f ca="1">IF(ISNUMBER($H53),INDEX(INDIRECT($D$4),MATCH('CF AUX'!T$14,INDIRECT($D$5),0),MATCH('CF AUX'!$I53,INDIRECT($D$7),0)),"")</f>
        <v/>
      </c>
      <c r="U53" s="81" t="str">
        <f ca="1">IF(ISNUMBER($H53),INDEX(INDIRECT($D$4),MATCH('CF AUX'!U$14,INDIRECT($D$5),0),MATCH('CF AUX'!$I53,INDIRECT($D$7),0)),"")</f>
        <v/>
      </c>
      <c r="V53" s="81" t="str">
        <f ca="1">IF(ISNUMBER($H53),INDEX(INDIRECT($D$4),MATCH('CF AUX'!V$14,INDIRECT($D$5),0),MATCH('CF AUX'!$I53,INDIRECT($D$7),0)),"")</f>
        <v/>
      </c>
      <c r="W53" s="81" t="str">
        <f ca="1">IF(ISNUMBER($H53),INDEX(INDIRECT($D$4),MATCH('CF AUX'!W$14,INDIRECT($D$5),0),MATCH('CF AUX'!$I53,INDIRECT($D$7),0)),"")</f>
        <v/>
      </c>
      <c r="X53" s="81" t="str">
        <f ca="1">IF(ISNUMBER($H53),INDEX(INDIRECT($D$4),MATCH('CF AUX'!X$14,INDIRECT($D$5),0),MATCH('CF AUX'!$I53,INDIRECT($D$7),0)),"")</f>
        <v/>
      </c>
      <c r="Y53" s="81" t="str">
        <f ca="1">IF(ISNUMBER($H53),INDEX(INDIRECT($D$4),MATCH('CF AUX'!Y$14,INDIRECT($D$5),0),MATCH('CF AUX'!$I53,INDIRECT($D$7),0)),"")</f>
        <v/>
      </c>
      <c r="Z53" s="81" t="str">
        <f ca="1">IF(ISNUMBER($H53),INDEX(INDIRECT($D$4),MATCH('CF AUX'!Z$14,INDIRECT($D$5),0),MATCH('CF AUX'!$I53,INDIRECT($D$7),0)),"")</f>
        <v/>
      </c>
      <c r="AA53" s="81" t="str">
        <f ca="1">IF(ISNUMBER($H53),INDEX(INDIRECT($D$4),MATCH('CF AUX'!AA$14,INDIRECT($D$5),0),MATCH('CF AUX'!$I53,INDIRECT($D$7),0)),"")</f>
        <v/>
      </c>
      <c r="AB53" s="81" t="str">
        <f ca="1">IF(ISNUMBER($H53),INDEX(INDIRECT($D$4),MATCH('CF AUX'!AB$14,INDIRECT($D$5),0),MATCH('CF AUX'!$I53,INDIRECT($D$7),0)),"")</f>
        <v/>
      </c>
      <c r="AC53" s="81" t="str">
        <f ca="1">IF(ISNUMBER($H53),INDEX(INDIRECT($D$4),MATCH('CF AUX'!AC$14,INDIRECT($D$5),0),MATCH('CF AUX'!$I53,INDIRECT($D$7),0)),"")</f>
        <v/>
      </c>
      <c r="AD53" s="81" t="str">
        <f ca="1">IF(ISNUMBER($H53),INDEX(INDIRECT($D$4),MATCH('CF AUX'!AD$14,INDIRECT($D$5),0),MATCH('CF AUX'!$I53,INDIRECT($D$7),0)),"")</f>
        <v/>
      </c>
      <c r="AE53" s="81" t="str">
        <f ca="1">IF(ISNUMBER($H53),INDEX(INDIRECT($D$4),MATCH('CF AUX'!AE$14,INDIRECT($D$5),0),MATCH('CF AUX'!$I53,INDIRECT($D$7),0)),"")</f>
        <v/>
      </c>
      <c r="AF53" s="81" t="str">
        <f ca="1">IF(ISNUMBER($H53),INDEX(INDIRECT($D$4),MATCH('CF AUX'!AF$14,INDIRECT($D$5),0),MATCH('CF AUX'!$I53,INDIRECT($D$7),0)),"")</f>
        <v/>
      </c>
      <c r="AG53" s="81" t="str">
        <f ca="1">IF(ISNUMBER($H53),INDEX(INDIRECT($D$4),MATCH('CF AUX'!AG$14,INDIRECT($D$5),0),MATCH('CF AUX'!$I53,INDIRECT($D$7),0)),"")</f>
        <v/>
      </c>
      <c r="AH53" s="81" t="str">
        <f ca="1">IF(ISNUMBER($H53),INDEX(INDIRECT($D$4),MATCH('CF AUX'!AH$14,INDIRECT($D$5),0),MATCH('CF AUX'!$I53,INDIRECT($D$7),0)),"")</f>
        <v/>
      </c>
      <c r="AI53" s="81" t="str">
        <f ca="1">IF(ISNUMBER($H53),INDEX(INDIRECT($D$4),MATCH('CF AUX'!AI$14,INDIRECT($D$5),0),MATCH('CF AUX'!$I53,INDIRECT($D$7),0)),"")</f>
        <v/>
      </c>
      <c r="AJ53" s="81" t="str">
        <f ca="1">IF(ISNUMBER($H53),INDEX(INDIRECT($D$4),MATCH('CF AUX'!AJ$14,INDIRECT($D$5),0),MATCH('CF AUX'!$I53,INDIRECT($D$7),0)),"")</f>
        <v/>
      </c>
      <c r="AK53" s="81" t="str">
        <f ca="1">IF(ISNUMBER($H53),INDEX(INDIRECT($D$4),MATCH('CF AUX'!AK$14,INDIRECT($D$5),0),MATCH('CF AUX'!$I53,INDIRECT($D$7),0)),"")</f>
        <v/>
      </c>
      <c r="AL53" s="81" t="str">
        <f ca="1">IF(ISNUMBER($H53),INDEX(INDIRECT($D$4),MATCH('CF AUX'!AL$14,INDIRECT($D$5),0),MATCH('CF AUX'!$I53,INDIRECT($D$7),0)),"")</f>
        <v/>
      </c>
      <c r="AM53" s="81" t="str">
        <f ca="1">IF(ISNUMBER($H53),INDEX(INDIRECT($D$4),MATCH('CF AUX'!AM$14,INDIRECT($D$5),0),MATCH('CF AUX'!$I53,INDIRECT($D$7),0)),"")</f>
        <v/>
      </c>
      <c r="AN53" s="81" t="str">
        <f ca="1">IF(ISNUMBER($H53),INDEX(INDIRECT($D$4),MATCH('CF AUX'!AN$14,INDIRECT($D$5),0),MATCH('CF AUX'!$I53,INDIRECT($D$7),0)),"")</f>
        <v/>
      </c>
      <c r="AO53" s="81" t="str">
        <f ca="1">IF(ISNUMBER($H53),INDEX(INDIRECT($D$4),MATCH('CF AUX'!AO$14,INDIRECT($D$5),0),MATCH('CF AUX'!$I53,INDIRECT($D$7),0)),"")</f>
        <v/>
      </c>
      <c r="AP53" s="81" t="str">
        <f ca="1">IF(ISNUMBER($H53),INDEX(INDIRECT($D$4),MATCH('CF AUX'!AP$14,INDIRECT($D$5),0),MATCH('CF AUX'!$I53,INDIRECT($D$7),0)),"")</f>
        <v/>
      </c>
      <c r="AQ53" s="81" t="str">
        <f ca="1">IF(ISNUMBER($H53),INDEX(INDIRECT($D$4),MATCH('CF AUX'!AQ$14,INDIRECT($D$5),0),MATCH('CF AUX'!$I53,INDIRECT($D$7),0)),"")</f>
        <v/>
      </c>
      <c r="AR53" s="81" t="str">
        <f ca="1">IF(ISNUMBER($H53),INDEX(INDIRECT($D$4),MATCH('CF AUX'!AR$14,INDIRECT($D$5),0),MATCH('CF AUX'!$I53,INDIRECT($D$7),0)),"")</f>
        <v/>
      </c>
      <c r="AS53" s="81" t="str">
        <f ca="1">IF(ISNUMBER($H53),INDEX(INDIRECT($D$4),MATCH('CF AUX'!AS$14,INDIRECT($D$5),0),MATCH('CF AUX'!$I53,INDIRECT($D$7),0)),"")</f>
        <v/>
      </c>
      <c r="AT53" s="81" t="str">
        <f ca="1">IF(ISNUMBER($H53),INDEX(INDIRECT($D$4),MATCH('CF AUX'!AT$14,INDIRECT($D$5),0),MATCH('CF AUX'!$I53,INDIRECT($D$7),0)),"")</f>
        <v/>
      </c>
      <c r="AU53" s="81" t="str">
        <f ca="1">IF(ISNUMBER($H53),INDEX(INDIRECT($D$4),MATCH('CF AUX'!AU$14,INDIRECT($D$5),0),MATCH('CF AUX'!$I53,INDIRECT($D$7),0)),"")</f>
        <v/>
      </c>
      <c r="AV53" s="81" t="str">
        <f ca="1">IF(ISNUMBER($H53),INDEX(INDIRECT($D$4),MATCH('CF AUX'!AV$14,INDIRECT($D$5),0),MATCH('CF AUX'!$I53,INDIRECT($D$7),0)),"")</f>
        <v/>
      </c>
      <c r="AW53" s="81" t="str">
        <f ca="1">IF(ISNUMBER($H53),INDEX(INDIRECT($D$4),MATCH('CF AUX'!AW$14,INDIRECT($D$5),0),MATCH('CF AUX'!$I53,INDIRECT($D$7),0)),"")</f>
        <v/>
      </c>
      <c r="AX53" s="81" t="str">
        <f ca="1">IF(ISNUMBER($H53),INDEX(INDIRECT($D$4),MATCH('CF AUX'!AX$14,INDIRECT($D$5),0),MATCH('CF AUX'!$I53,INDIRECT($D$7),0)),"")</f>
        <v/>
      </c>
      <c r="AY53" s="81" t="str">
        <f ca="1">IF(ISNUMBER($H53),INDEX(INDIRECT($D$4),MATCH('CF AUX'!AY$14,INDIRECT($D$5),0),MATCH('CF AUX'!$I53,INDIRECT($D$7),0)),"")</f>
        <v/>
      </c>
      <c r="AZ53" s="81" t="str">
        <f ca="1">IF(ISNUMBER($H53),INDEX(INDIRECT($D$4),MATCH('CF AUX'!AZ$14,INDIRECT($D$5),0),MATCH('CF AUX'!$I53,INDIRECT($D$7),0)),"")</f>
        <v/>
      </c>
      <c r="BB53" s="96" t="str" cm="1">
        <f t="array" aca="1" ref="BB53" ca="1">IF(ISNUMBER($H53),MMULT(J53:AZ53,TRANSPOSE(INDIRECT($D$8&amp;$G$4&amp;B43&amp;":"&amp;$G$6&amp;B43))),"")</f>
        <v/>
      </c>
      <c r="BD53" s="59">
        <f t="shared" si="19"/>
        <v>39</v>
      </c>
      <c r="BE53" s="80" t="str" cm="1">
        <f t="array" aca="1" ref="BE53" ca="1">IFERROR(INDEX(INDIRECT($D$4),MATCH(INDIRECT(BE$5&amp;$BD53),INDIRECT($D$6),0),MATCH($I53,INDIRECT($D$7),0)),"")</f>
        <v/>
      </c>
      <c r="BF53" s="81" t="str" cm="1">
        <f t="array" aca="1" ref="BF53" ca="1">IFERROR(INDEX(INDIRECT($D$4),MATCH(INDIRECT(BF$5&amp;$BD53),INDIRECT($D$6),0),MATCH($I53,INDIRECT($D$7),0)),"")</f>
        <v/>
      </c>
      <c r="BG53" s="81" t="str" cm="1">
        <f t="array" aca="1" ref="BG53" ca="1">IFERROR(INDEX(INDIRECT($D$4),MATCH(INDIRECT(BG$5&amp;$BD53),INDIRECT($D$6),0),MATCH($I53,INDIRECT($D$7),0)),"")</f>
        <v/>
      </c>
      <c r="BH53" s="81" t="str" cm="1">
        <f t="array" aca="1" ref="BH53" ca="1">IFERROR(INDEX(INDIRECT($D$4),MATCH(INDIRECT(BH$5&amp;$BD53),INDIRECT($D$6),0),MATCH($I53,INDIRECT($D$7),0)),"")</f>
        <v/>
      </c>
      <c r="BI53" s="81" t="str" cm="1">
        <f t="array" aca="1" ref="BI53" ca="1">IFERROR(INDEX(INDIRECT($D$4),MATCH(INDIRECT(BI$5&amp;$BD53),INDIRECT($D$6),0),MATCH($I53,INDIRECT($D$7),0)),"")</f>
        <v/>
      </c>
      <c r="BJ53" s="81" t="str" cm="1">
        <f t="array" aca="1" ref="BJ53" ca="1">IFERROR(INDEX(INDIRECT($D$4),MATCH(INDIRECT(BJ$5&amp;$BD53),INDIRECT($D$6),0),MATCH($I53,INDIRECT($D$7),0)),"")</f>
        <v/>
      </c>
      <c r="BK53" s="81" t="str" cm="1">
        <f t="array" aca="1" ref="BK53" ca="1">IFERROR(INDEX(INDIRECT($D$4),MATCH(INDIRECT(BK$5&amp;$BD53),INDIRECT($D$6),0),MATCH($I53,INDIRECT($D$7),0)),"")</f>
        <v/>
      </c>
      <c r="BL53" s="81" t="str" cm="1">
        <f t="array" aca="1" ref="BL53" ca="1">IFERROR(INDEX(INDIRECT($D$4),MATCH(INDIRECT(BL$5&amp;$BD53),INDIRECT($D$6),0),MATCH($I53,INDIRECT($D$7),0)),"")</f>
        <v/>
      </c>
      <c r="BM53" s="81" t="str" cm="1">
        <f t="array" aca="1" ref="BM53" ca="1">IFERROR(INDEX(INDIRECT($D$4),MATCH(INDIRECT(BM$5&amp;$BD53),INDIRECT($D$6),0),MATCH($I53,INDIRECT($D$7),0)),"")</f>
        <v/>
      </c>
      <c r="BN53" s="81" t="str" cm="1">
        <f t="array" aca="1" ref="BN53" ca="1">IFERROR(INDEX(INDIRECT($D$4),MATCH(INDIRECT(BN$5&amp;$BD53),INDIRECT($D$6),0),MATCH($I53,INDIRECT($D$7),0)),"")</f>
        <v/>
      </c>
      <c r="BO53" s="81" t="str" cm="1">
        <f t="array" aca="1" ref="BO53" ca="1">IFERROR(INDEX(INDIRECT($D$4),MATCH(INDIRECT(BO$5&amp;$BD53),INDIRECT($D$6),0),MATCH($I53,INDIRECT($D$7),0)),"")</f>
        <v/>
      </c>
      <c r="BP53" s="81" t="str" cm="1">
        <f t="array" aca="1" ref="BP53" ca="1">IFERROR(INDEX(INDIRECT($D$4),MATCH(INDIRECT(BP$5&amp;$BD53),INDIRECT($D$6),0),MATCH($I53,INDIRECT($D$7),0)),"")</f>
        <v/>
      </c>
      <c r="BQ53" s="81" t="str" cm="1">
        <f t="array" aca="1" ref="BQ53" ca="1">IFERROR(INDEX(INDIRECT($D$4),MATCH(INDIRECT(BQ$5&amp;$BD53),INDIRECT($D$6),0),MATCH($I53,INDIRECT($D$7),0)),"")</f>
        <v/>
      </c>
      <c r="BR53" s="81" t="str" cm="1">
        <f t="array" aca="1" ref="BR53" ca="1">IFERROR(INDEX(INDIRECT($D$4),MATCH(INDIRECT(BR$5&amp;$BD53),INDIRECT($D$6),0),MATCH($I53,INDIRECT($D$7),0)),"")</f>
        <v/>
      </c>
      <c r="BS53" s="81" t="str" cm="1">
        <f t="array" aca="1" ref="BS53" ca="1">IFERROR(INDEX(INDIRECT($D$4),MATCH(INDIRECT(BS$5&amp;$BD53),INDIRECT($D$6),0),MATCH($I53,INDIRECT($D$7),0)),"")</f>
        <v/>
      </c>
      <c r="BT53" s="81" t="str" cm="1">
        <f t="array" aca="1" ref="BT53" ca="1">IFERROR(INDEX(INDIRECT($D$4),MATCH(INDIRECT(BT$5&amp;$BD53),INDIRECT($D$6),0),MATCH($I53,INDIRECT($D$7),0)),"")</f>
        <v/>
      </c>
      <c r="BU53" s="81" t="str" cm="1">
        <f t="array" aca="1" ref="BU53" ca="1">IFERROR(INDEX(INDIRECT($D$4),MATCH(INDIRECT(BU$5&amp;$BD53),INDIRECT($D$6),0),MATCH($I53,INDIRECT($D$7),0)),"")</f>
        <v/>
      </c>
      <c r="BV53" s="99" t="str" cm="1">
        <f t="array" aca="1" ref="BV53" ca="1">IFERROR(INDEX(INDIRECT($D$4),MATCH(INDIRECT(BV$5&amp;$BD53),INDIRECT($D$6),0),MATCH($I53,INDIRECT($D$7),0)),"")</f>
        <v/>
      </c>
      <c r="BX53" s="80"/>
      <c r="BY53" s="81"/>
      <c r="BZ53" s="81"/>
      <c r="CA53" s="81"/>
      <c r="CB53" s="81"/>
      <c r="CC53" s="81"/>
      <c r="CD53" s="81"/>
      <c r="CE53" s="81"/>
      <c r="CF53" s="81"/>
      <c r="CG53" s="81"/>
      <c r="CH53" s="81"/>
      <c r="CI53" s="81"/>
      <c r="CJ53" s="81"/>
      <c r="CK53" s="81"/>
      <c r="CL53" s="81"/>
      <c r="CM53" s="81"/>
      <c r="CN53" s="81"/>
      <c r="CO53" s="99"/>
      <c r="CQ53" s="113"/>
      <c r="CR53" s="59" t="str">
        <f t="shared" si="18"/>
        <v/>
      </c>
      <c r="CS53" s="60"/>
      <c r="CT53" s="123" t="str">
        <f t="shared" ca="1" si="15"/>
        <v/>
      </c>
      <c r="CU53" s="80" t="str">
        <f>IF(ISNUMBER($CS53),INDEX(IRF.New!$CS$7:$DJ$37,MATCH(B43+1,IRF.New!$B$7:$B$37,0),MATCH($CT53,IRF.New!$CS$5:$DJ$5,0)),"")</f>
        <v/>
      </c>
      <c r="CV53" s="81"/>
      <c r="CW53" s="81" t="str">
        <f t="shared" si="16"/>
        <v/>
      </c>
      <c r="CX53" s="81"/>
      <c r="CY53" s="81"/>
      <c r="CZ53" s="94"/>
      <c r="DA53" s="94" t="str">
        <f>IF(ISNUMBER(CS53),INDEX(IRF.New!$CS$2:$DJ$2,MATCH('CF AUX'!$CT53,IRF.New!$CS$5:$DJ$5,0)),"")</f>
        <v/>
      </c>
      <c r="DB53" s="72"/>
      <c r="DD53" s="132" t="str">
        <f>IF(ISNUMBER(CS53),INDEX(IRF.New!$D$7:$CO$37,MATCH('CF AUX'!C38,IRF.New!$C$7:$C$37,0),MATCH(CT53,IRF.New!$D$5:$CO$5,0)),"")</f>
        <v/>
      </c>
    </row>
    <row r="54" spans="1:108" x14ac:dyDescent="0.25">
      <c r="A54" s="60"/>
      <c r="B54" s="59" t="s">
        <v>268</v>
      </c>
      <c r="E54" s="60"/>
      <c r="F54" s="136" t="str">
        <f t="shared" si="17"/>
        <v/>
      </c>
      <c r="H54" s="65"/>
      <c r="I54" s="129" t="str">
        <f ca="1">IF(ISNUMBER(H54),INDEX(IRF.New!$CS$5:$DJ$5,MATCH('CF AUX'!H54,INDIRECT("IRF.New!$CS$"&amp;C40&amp;":$DJ$"&amp;C40),0)),"")</f>
        <v/>
      </c>
      <c r="J54" s="80" t="str">
        <f ca="1">IF(ISNUMBER($H54),INDEX(INDIRECT($D$4),MATCH('CF AUX'!J$14,INDIRECT($D$5),0),MATCH('CF AUX'!$I54,INDIRECT($D$7),0)),"")</f>
        <v/>
      </c>
      <c r="K54" s="81" t="str">
        <f ca="1">IF(ISNUMBER($H54),INDEX(INDIRECT($D$4),MATCH('CF AUX'!K$14,INDIRECT($D$5),0),MATCH('CF AUX'!$I54,INDIRECT($D$7),0)),"")</f>
        <v/>
      </c>
      <c r="L54" s="81" t="str">
        <f ca="1">IF(ISNUMBER($H54),INDEX(INDIRECT($D$4),MATCH('CF AUX'!L$14,INDIRECT($D$5),0),MATCH('CF AUX'!$I54,INDIRECT($D$7),0)),"")</f>
        <v/>
      </c>
      <c r="M54" s="81" t="str">
        <f ca="1">IF(ISNUMBER($H54),INDEX(INDIRECT($D$4),MATCH('CF AUX'!M$14,INDIRECT($D$5),0),MATCH('CF AUX'!$I54,INDIRECT($D$7),0)),"")</f>
        <v/>
      </c>
      <c r="N54" s="81" t="str">
        <f ca="1">IF(ISNUMBER($H54),INDEX(INDIRECT($D$4),MATCH('CF AUX'!N$14,INDIRECT($D$5),0),MATCH('CF AUX'!$I54,INDIRECT($D$7),0)),"")</f>
        <v/>
      </c>
      <c r="O54" s="81" t="str">
        <f ca="1">IF(ISNUMBER($H54),INDEX(INDIRECT($D$4),MATCH('CF AUX'!O$14,INDIRECT($D$5),0),MATCH('CF AUX'!$I54,INDIRECT($D$7),0)),"")</f>
        <v/>
      </c>
      <c r="P54" s="81" t="str">
        <f ca="1">IF(ISNUMBER($H54),INDEX(INDIRECT($D$4),MATCH('CF AUX'!P$14,INDIRECT($D$5),0),MATCH('CF AUX'!$I54,INDIRECT($D$7),0)),"")</f>
        <v/>
      </c>
      <c r="Q54" s="81" t="str">
        <f ca="1">IF(ISNUMBER($H54),INDEX(INDIRECT($D$4),MATCH('CF AUX'!Q$14,INDIRECT($D$5),0),MATCH('CF AUX'!$I54,INDIRECT($D$7),0)),"")</f>
        <v/>
      </c>
      <c r="R54" s="81" t="str">
        <f ca="1">IF(ISNUMBER($H54),INDEX(INDIRECT($D$4),MATCH('CF AUX'!R$14,INDIRECT($D$5),0),MATCH('CF AUX'!$I54,INDIRECT($D$7),0)),"")</f>
        <v/>
      </c>
      <c r="S54" s="81" t="str">
        <f ca="1">IF(ISNUMBER($H54),INDEX(INDIRECT($D$4),MATCH('CF AUX'!S$14,INDIRECT($D$5),0),MATCH('CF AUX'!$I54,INDIRECT($D$7),0)),"")</f>
        <v/>
      </c>
      <c r="T54" s="81" t="str">
        <f ca="1">IF(ISNUMBER($H54),INDEX(INDIRECT($D$4),MATCH('CF AUX'!T$14,INDIRECT($D$5),0),MATCH('CF AUX'!$I54,INDIRECT($D$7),0)),"")</f>
        <v/>
      </c>
      <c r="U54" s="81" t="str">
        <f ca="1">IF(ISNUMBER($H54),INDEX(INDIRECT($D$4),MATCH('CF AUX'!U$14,INDIRECT($D$5),0),MATCH('CF AUX'!$I54,INDIRECT($D$7),0)),"")</f>
        <v/>
      </c>
      <c r="V54" s="81" t="str">
        <f ca="1">IF(ISNUMBER($H54),INDEX(INDIRECT($D$4),MATCH('CF AUX'!V$14,INDIRECT($D$5),0),MATCH('CF AUX'!$I54,INDIRECT($D$7),0)),"")</f>
        <v/>
      </c>
      <c r="W54" s="81" t="str">
        <f ca="1">IF(ISNUMBER($H54),INDEX(INDIRECT($D$4),MATCH('CF AUX'!W$14,INDIRECT($D$5),0),MATCH('CF AUX'!$I54,INDIRECT($D$7),0)),"")</f>
        <v/>
      </c>
      <c r="X54" s="81" t="str">
        <f ca="1">IF(ISNUMBER($H54),INDEX(INDIRECT($D$4),MATCH('CF AUX'!X$14,INDIRECT($D$5),0),MATCH('CF AUX'!$I54,INDIRECT($D$7),0)),"")</f>
        <v/>
      </c>
      <c r="Y54" s="81" t="str">
        <f ca="1">IF(ISNUMBER($H54),INDEX(INDIRECT($D$4),MATCH('CF AUX'!Y$14,INDIRECT($D$5),0),MATCH('CF AUX'!$I54,INDIRECT($D$7),0)),"")</f>
        <v/>
      </c>
      <c r="Z54" s="81" t="str">
        <f ca="1">IF(ISNUMBER($H54),INDEX(INDIRECT($D$4),MATCH('CF AUX'!Z$14,INDIRECT($D$5),0),MATCH('CF AUX'!$I54,INDIRECT($D$7),0)),"")</f>
        <v/>
      </c>
      <c r="AA54" s="81" t="str">
        <f ca="1">IF(ISNUMBER($H54),INDEX(INDIRECT($D$4),MATCH('CF AUX'!AA$14,INDIRECT($D$5),0),MATCH('CF AUX'!$I54,INDIRECT($D$7),0)),"")</f>
        <v/>
      </c>
      <c r="AB54" s="81" t="str">
        <f ca="1">IF(ISNUMBER($H54),INDEX(INDIRECT($D$4),MATCH('CF AUX'!AB$14,INDIRECT($D$5),0),MATCH('CF AUX'!$I54,INDIRECT($D$7),0)),"")</f>
        <v/>
      </c>
      <c r="AC54" s="81" t="str">
        <f ca="1">IF(ISNUMBER($H54),INDEX(INDIRECT($D$4),MATCH('CF AUX'!AC$14,INDIRECT($D$5),0),MATCH('CF AUX'!$I54,INDIRECT($D$7),0)),"")</f>
        <v/>
      </c>
      <c r="AD54" s="81" t="str">
        <f ca="1">IF(ISNUMBER($H54),INDEX(INDIRECT($D$4),MATCH('CF AUX'!AD$14,INDIRECT($D$5),0),MATCH('CF AUX'!$I54,INDIRECT($D$7),0)),"")</f>
        <v/>
      </c>
      <c r="AE54" s="81" t="str">
        <f ca="1">IF(ISNUMBER($H54),INDEX(INDIRECT($D$4),MATCH('CF AUX'!AE$14,INDIRECT($D$5),0),MATCH('CF AUX'!$I54,INDIRECT($D$7),0)),"")</f>
        <v/>
      </c>
      <c r="AF54" s="81" t="str">
        <f ca="1">IF(ISNUMBER($H54),INDEX(INDIRECT($D$4),MATCH('CF AUX'!AF$14,INDIRECT($D$5),0),MATCH('CF AUX'!$I54,INDIRECT($D$7),0)),"")</f>
        <v/>
      </c>
      <c r="AG54" s="81" t="str">
        <f ca="1">IF(ISNUMBER($H54),INDEX(INDIRECT($D$4),MATCH('CF AUX'!AG$14,INDIRECT($D$5),0),MATCH('CF AUX'!$I54,INDIRECT($D$7),0)),"")</f>
        <v/>
      </c>
      <c r="AH54" s="81" t="str">
        <f ca="1">IF(ISNUMBER($H54),INDEX(INDIRECT($D$4),MATCH('CF AUX'!AH$14,INDIRECT($D$5),0),MATCH('CF AUX'!$I54,INDIRECT($D$7),0)),"")</f>
        <v/>
      </c>
      <c r="AI54" s="81" t="str">
        <f ca="1">IF(ISNUMBER($H54),INDEX(INDIRECT($D$4),MATCH('CF AUX'!AI$14,INDIRECT($D$5),0),MATCH('CF AUX'!$I54,INDIRECT($D$7),0)),"")</f>
        <v/>
      </c>
      <c r="AJ54" s="81" t="str">
        <f ca="1">IF(ISNUMBER($H54),INDEX(INDIRECT($D$4),MATCH('CF AUX'!AJ$14,INDIRECT($D$5),0),MATCH('CF AUX'!$I54,INDIRECT($D$7),0)),"")</f>
        <v/>
      </c>
      <c r="AK54" s="81" t="str">
        <f ca="1">IF(ISNUMBER($H54),INDEX(INDIRECT($D$4),MATCH('CF AUX'!AK$14,INDIRECT($D$5),0),MATCH('CF AUX'!$I54,INDIRECT($D$7),0)),"")</f>
        <v/>
      </c>
      <c r="AL54" s="81" t="str">
        <f ca="1">IF(ISNUMBER($H54),INDEX(INDIRECT($D$4),MATCH('CF AUX'!AL$14,INDIRECT($D$5),0),MATCH('CF AUX'!$I54,INDIRECT($D$7),0)),"")</f>
        <v/>
      </c>
      <c r="AM54" s="81" t="str">
        <f ca="1">IF(ISNUMBER($H54),INDEX(INDIRECT($D$4),MATCH('CF AUX'!AM$14,INDIRECT($D$5),0),MATCH('CF AUX'!$I54,INDIRECT($D$7),0)),"")</f>
        <v/>
      </c>
      <c r="AN54" s="81" t="str">
        <f ca="1">IF(ISNUMBER($H54),INDEX(INDIRECT($D$4),MATCH('CF AUX'!AN$14,INDIRECT($D$5),0),MATCH('CF AUX'!$I54,INDIRECT($D$7),0)),"")</f>
        <v/>
      </c>
      <c r="AO54" s="81" t="str">
        <f ca="1">IF(ISNUMBER($H54),INDEX(INDIRECT($D$4),MATCH('CF AUX'!AO$14,INDIRECT($D$5),0),MATCH('CF AUX'!$I54,INDIRECT($D$7),0)),"")</f>
        <v/>
      </c>
      <c r="AP54" s="81" t="str">
        <f ca="1">IF(ISNUMBER($H54),INDEX(INDIRECT($D$4),MATCH('CF AUX'!AP$14,INDIRECT($D$5),0),MATCH('CF AUX'!$I54,INDIRECT($D$7),0)),"")</f>
        <v/>
      </c>
      <c r="AQ54" s="81" t="str">
        <f ca="1">IF(ISNUMBER($H54),INDEX(INDIRECT($D$4),MATCH('CF AUX'!AQ$14,INDIRECT($D$5),0),MATCH('CF AUX'!$I54,INDIRECT($D$7),0)),"")</f>
        <v/>
      </c>
      <c r="AR54" s="81" t="str">
        <f ca="1">IF(ISNUMBER($H54),INDEX(INDIRECT($D$4),MATCH('CF AUX'!AR$14,INDIRECT($D$5),0),MATCH('CF AUX'!$I54,INDIRECT($D$7),0)),"")</f>
        <v/>
      </c>
      <c r="AS54" s="81" t="str">
        <f ca="1">IF(ISNUMBER($H54),INDEX(INDIRECT($D$4),MATCH('CF AUX'!AS$14,INDIRECT($D$5),0),MATCH('CF AUX'!$I54,INDIRECT($D$7),0)),"")</f>
        <v/>
      </c>
      <c r="AT54" s="81" t="str">
        <f ca="1">IF(ISNUMBER($H54),INDEX(INDIRECT($D$4),MATCH('CF AUX'!AT$14,INDIRECT($D$5),0),MATCH('CF AUX'!$I54,INDIRECT($D$7),0)),"")</f>
        <v/>
      </c>
      <c r="AU54" s="81" t="str">
        <f ca="1">IF(ISNUMBER($H54),INDEX(INDIRECT($D$4),MATCH('CF AUX'!AU$14,INDIRECT($D$5),0),MATCH('CF AUX'!$I54,INDIRECT($D$7),0)),"")</f>
        <v/>
      </c>
      <c r="AV54" s="81" t="str">
        <f ca="1">IF(ISNUMBER($H54),INDEX(INDIRECT($D$4),MATCH('CF AUX'!AV$14,INDIRECT($D$5),0),MATCH('CF AUX'!$I54,INDIRECT($D$7),0)),"")</f>
        <v/>
      </c>
      <c r="AW54" s="81" t="str">
        <f ca="1">IF(ISNUMBER($H54),INDEX(INDIRECT($D$4),MATCH('CF AUX'!AW$14,INDIRECT($D$5),0),MATCH('CF AUX'!$I54,INDIRECT($D$7),0)),"")</f>
        <v/>
      </c>
      <c r="AX54" s="81" t="str">
        <f ca="1">IF(ISNUMBER($H54),INDEX(INDIRECT($D$4),MATCH('CF AUX'!AX$14,INDIRECT($D$5),0),MATCH('CF AUX'!$I54,INDIRECT($D$7),0)),"")</f>
        <v/>
      </c>
      <c r="AY54" s="81" t="str">
        <f ca="1">IF(ISNUMBER($H54),INDEX(INDIRECT($D$4),MATCH('CF AUX'!AY$14,INDIRECT($D$5),0),MATCH('CF AUX'!$I54,INDIRECT($D$7),0)),"")</f>
        <v/>
      </c>
      <c r="AZ54" s="81" t="str">
        <f ca="1">IF(ISNUMBER($H54),INDEX(INDIRECT($D$4),MATCH('CF AUX'!AZ$14,INDIRECT($D$5),0),MATCH('CF AUX'!$I54,INDIRECT($D$7),0)),"")</f>
        <v/>
      </c>
      <c r="BB54" s="96" t="str" cm="1">
        <f t="array" aca="1" ref="BB54" ca="1">IF(ISNUMBER($H54),MMULT(J54:AZ54,TRANSPOSE(INDIRECT($D$8&amp;$G$4&amp;B43&amp;":"&amp;$G$6&amp;B43))),"")</f>
        <v/>
      </c>
      <c r="BD54" s="59">
        <f t="shared" si="19"/>
        <v>39</v>
      </c>
      <c r="BE54" s="80" t="str" cm="1">
        <f t="array" aca="1" ref="BE54" ca="1">IFERROR(INDEX(INDIRECT($D$4),MATCH(INDIRECT(BE$5&amp;$BD54),INDIRECT($D$6),0),MATCH($I54,INDIRECT($D$7),0)),"")</f>
        <v/>
      </c>
      <c r="BF54" s="81" t="str" cm="1">
        <f t="array" aca="1" ref="BF54" ca="1">IFERROR(INDEX(INDIRECT($D$4),MATCH(INDIRECT(BF$5&amp;$BD54),INDIRECT($D$6),0),MATCH($I54,INDIRECT($D$7),0)),"")</f>
        <v/>
      </c>
      <c r="BG54" s="81" t="str" cm="1">
        <f t="array" aca="1" ref="BG54" ca="1">IFERROR(INDEX(INDIRECT($D$4),MATCH(INDIRECT(BG$5&amp;$BD54),INDIRECT($D$6),0),MATCH($I54,INDIRECT($D$7),0)),"")</f>
        <v/>
      </c>
      <c r="BH54" s="81" t="str" cm="1">
        <f t="array" aca="1" ref="BH54" ca="1">IFERROR(INDEX(INDIRECT($D$4),MATCH(INDIRECT(BH$5&amp;$BD54),INDIRECT($D$6),0),MATCH($I54,INDIRECT($D$7),0)),"")</f>
        <v/>
      </c>
      <c r="BI54" s="81" t="str" cm="1">
        <f t="array" aca="1" ref="BI54" ca="1">IFERROR(INDEX(INDIRECT($D$4),MATCH(INDIRECT(BI$5&amp;$BD54),INDIRECT($D$6),0),MATCH($I54,INDIRECT($D$7),0)),"")</f>
        <v/>
      </c>
      <c r="BJ54" s="81" t="str" cm="1">
        <f t="array" aca="1" ref="BJ54" ca="1">IFERROR(INDEX(INDIRECT($D$4),MATCH(INDIRECT(BJ$5&amp;$BD54),INDIRECT($D$6),0),MATCH($I54,INDIRECT($D$7),0)),"")</f>
        <v/>
      </c>
      <c r="BK54" s="81" t="str" cm="1">
        <f t="array" aca="1" ref="BK54" ca="1">IFERROR(INDEX(INDIRECT($D$4),MATCH(INDIRECT(BK$5&amp;$BD54),INDIRECT($D$6),0),MATCH($I54,INDIRECT($D$7),0)),"")</f>
        <v/>
      </c>
      <c r="BL54" s="81" t="str" cm="1">
        <f t="array" aca="1" ref="BL54" ca="1">IFERROR(INDEX(INDIRECT($D$4),MATCH(INDIRECT(BL$5&amp;$BD54),INDIRECT($D$6),0),MATCH($I54,INDIRECT($D$7),0)),"")</f>
        <v/>
      </c>
      <c r="BM54" s="81" t="str" cm="1">
        <f t="array" aca="1" ref="BM54" ca="1">IFERROR(INDEX(INDIRECT($D$4),MATCH(INDIRECT(BM$5&amp;$BD54),INDIRECT($D$6),0),MATCH($I54,INDIRECT($D$7),0)),"")</f>
        <v/>
      </c>
      <c r="BN54" s="81" t="str" cm="1">
        <f t="array" aca="1" ref="BN54" ca="1">IFERROR(INDEX(INDIRECT($D$4),MATCH(INDIRECT(BN$5&amp;$BD54),INDIRECT($D$6),0),MATCH($I54,INDIRECT($D$7),0)),"")</f>
        <v/>
      </c>
      <c r="BO54" s="81" t="str" cm="1">
        <f t="array" aca="1" ref="BO54" ca="1">IFERROR(INDEX(INDIRECT($D$4),MATCH(INDIRECT(BO$5&amp;$BD54),INDIRECT($D$6),0),MATCH($I54,INDIRECT($D$7),0)),"")</f>
        <v/>
      </c>
      <c r="BP54" s="81" t="str" cm="1">
        <f t="array" aca="1" ref="BP54" ca="1">IFERROR(INDEX(INDIRECT($D$4),MATCH(INDIRECT(BP$5&amp;$BD54),INDIRECT($D$6),0),MATCH($I54,INDIRECT($D$7),0)),"")</f>
        <v/>
      </c>
      <c r="BQ54" s="81" t="str" cm="1">
        <f t="array" aca="1" ref="BQ54" ca="1">IFERROR(INDEX(INDIRECT($D$4),MATCH(INDIRECT(BQ$5&amp;$BD54),INDIRECT($D$6),0),MATCH($I54,INDIRECT($D$7),0)),"")</f>
        <v/>
      </c>
      <c r="BR54" s="81" t="str" cm="1">
        <f t="array" aca="1" ref="BR54" ca="1">IFERROR(INDEX(INDIRECT($D$4),MATCH(INDIRECT(BR$5&amp;$BD54),INDIRECT($D$6),0),MATCH($I54,INDIRECT($D$7),0)),"")</f>
        <v/>
      </c>
      <c r="BS54" s="81" t="str" cm="1">
        <f t="array" aca="1" ref="BS54" ca="1">IFERROR(INDEX(INDIRECT($D$4),MATCH(INDIRECT(BS$5&amp;$BD54),INDIRECT($D$6),0),MATCH($I54,INDIRECT($D$7),0)),"")</f>
        <v/>
      </c>
      <c r="BT54" s="81" t="str" cm="1">
        <f t="array" aca="1" ref="BT54" ca="1">IFERROR(INDEX(INDIRECT($D$4),MATCH(INDIRECT(BT$5&amp;$BD54),INDIRECT($D$6),0),MATCH($I54,INDIRECT($D$7),0)),"")</f>
        <v/>
      </c>
      <c r="BU54" s="81" t="str" cm="1">
        <f t="array" aca="1" ref="BU54" ca="1">IFERROR(INDEX(INDIRECT($D$4),MATCH(INDIRECT(BU$5&amp;$BD54),INDIRECT($D$6),0),MATCH($I54,INDIRECT($D$7),0)),"")</f>
        <v/>
      </c>
      <c r="BV54" s="99" t="str" cm="1">
        <f t="array" aca="1" ref="BV54" ca="1">IFERROR(INDEX(INDIRECT($D$4),MATCH(INDIRECT(BV$5&amp;$BD54),INDIRECT($D$6),0),MATCH($I54,INDIRECT($D$7),0)),"")</f>
        <v/>
      </c>
      <c r="BX54" s="80"/>
      <c r="BY54" s="81"/>
      <c r="BZ54" s="81"/>
      <c r="CA54" s="81"/>
      <c r="CB54" s="81"/>
      <c r="CC54" s="81"/>
      <c r="CD54" s="81"/>
      <c r="CE54" s="81"/>
      <c r="CF54" s="81"/>
      <c r="CG54" s="81"/>
      <c r="CH54" s="81"/>
      <c r="CI54" s="81"/>
      <c r="CJ54" s="81"/>
      <c r="CK54" s="81"/>
      <c r="CL54" s="81"/>
      <c r="CM54" s="81"/>
      <c r="CN54" s="81"/>
      <c r="CO54" s="99"/>
      <c r="CQ54" s="113"/>
      <c r="CR54" s="59" t="str">
        <f t="shared" si="18"/>
        <v/>
      </c>
      <c r="CS54" s="60"/>
      <c r="CT54" s="123" t="str">
        <f t="shared" ca="1" si="15"/>
        <v/>
      </c>
      <c r="CU54" s="80" t="str">
        <f>IF(ISNUMBER($CS54),INDEX(IRF.New!$CS$7:$DJ$37,MATCH(B43+1,IRF.New!$B$7:$B$37,0),MATCH($CT54,IRF.New!$CS$5:$DJ$5,0)),"")</f>
        <v/>
      </c>
      <c r="CV54" s="81"/>
      <c r="CW54" s="81" t="str">
        <f t="shared" si="16"/>
        <v/>
      </c>
      <c r="CX54" s="81"/>
      <c r="CY54" s="81"/>
      <c r="CZ54" s="94"/>
      <c r="DA54" s="94" t="str">
        <f>IF(ISNUMBER(CS54),INDEX(IRF.New!$CS$2:$DJ$2,MATCH('CF AUX'!$CT54,IRF.New!$CS$5:$DJ$5,0)),"")</f>
        <v/>
      </c>
      <c r="DB54" s="72"/>
      <c r="DD54" s="132" t="str">
        <f>IF(ISNUMBER(CS54),INDEX(IRF.New!$D$7:$CO$37,MATCH('CF AUX'!C38,IRF.New!$C$7:$C$37,0),MATCH(CT54,IRF.New!$D$5:$CO$5,0)),"")</f>
        <v/>
      </c>
    </row>
    <row r="55" spans="1:108" x14ac:dyDescent="0.25">
      <c r="A55" s="60"/>
      <c r="B55" s="69"/>
      <c r="C55" s="63" t="s">
        <v>235</v>
      </c>
      <c r="D55" s="85" t="s">
        <v>236</v>
      </c>
      <c r="E55" s="60"/>
      <c r="F55" s="136" t="str">
        <f t="shared" si="17"/>
        <v/>
      </c>
      <c r="H55" s="65"/>
      <c r="I55" s="129" t="str">
        <f ca="1">IF(ISNUMBER(H55),INDEX(IRF.New!$CS$5:$DJ$5,MATCH('CF AUX'!H55,INDIRECT("IRF.New!$CS$"&amp;C40&amp;":$DJ$"&amp;C40),0)),"")</f>
        <v/>
      </c>
      <c r="J55" s="80" t="str">
        <f ca="1">IF(ISNUMBER($H55),INDEX(INDIRECT($D$4),MATCH('CF AUX'!J$14,INDIRECT($D$5),0),MATCH('CF AUX'!$I55,INDIRECT($D$7),0)),"")</f>
        <v/>
      </c>
      <c r="K55" s="81" t="str">
        <f ca="1">IF(ISNUMBER($H55),INDEX(INDIRECT($D$4),MATCH('CF AUX'!K$14,INDIRECT($D$5),0),MATCH('CF AUX'!$I55,INDIRECT($D$7),0)),"")</f>
        <v/>
      </c>
      <c r="L55" s="81" t="str">
        <f ca="1">IF(ISNUMBER($H55),INDEX(INDIRECT($D$4),MATCH('CF AUX'!L$14,INDIRECT($D$5),0),MATCH('CF AUX'!$I55,INDIRECT($D$7),0)),"")</f>
        <v/>
      </c>
      <c r="M55" s="81" t="str">
        <f ca="1">IF(ISNUMBER($H55),INDEX(INDIRECT($D$4),MATCH('CF AUX'!M$14,INDIRECT($D$5),0),MATCH('CF AUX'!$I55,INDIRECT($D$7),0)),"")</f>
        <v/>
      </c>
      <c r="N55" s="81" t="str">
        <f ca="1">IF(ISNUMBER($H55),INDEX(INDIRECT($D$4),MATCH('CF AUX'!N$14,INDIRECT($D$5),0),MATCH('CF AUX'!$I55,INDIRECT($D$7),0)),"")</f>
        <v/>
      </c>
      <c r="O55" s="81" t="str">
        <f ca="1">IF(ISNUMBER($H55),INDEX(INDIRECT($D$4),MATCH('CF AUX'!O$14,INDIRECT($D$5),0),MATCH('CF AUX'!$I55,INDIRECT($D$7),0)),"")</f>
        <v/>
      </c>
      <c r="P55" s="81" t="str">
        <f ca="1">IF(ISNUMBER($H55),INDEX(INDIRECT($D$4),MATCH('CF AUX'!P$14,INDIRECT($D$5),0),MATCH('CF AUX'!$I55,INDIRECT($D$7),0)),"")</f>
        <v/>
      </c>
      <c r="Q55" s="81" t="str">
        <f ca="1">IF(ISNUMBER($H55),INDEX(INDIRECT($D$4),MATCH('CF AUX'!Q$14,INDIRECT($D$5),0),MATCH('CF AUX'!$I55,INDIRECT($D$7),0)),"")</f>
        <v/>
      </c>
      <c r="R55" s="81" t="str">
        <f ca="1">IF(ISNUMBER($H55),INDEX(INDIRECT($D$4),MATCH('CF AUX'!R$14,INDIRECT($D$5),0),MATCH('CF AUX'!$I55,INDIRECT($D$7),0)),"")</f>
        <v/>
      </c>
      <c r="S55" s="81" t="str">
        <f ca="1">IF(ISNUMBER($H55),INDEX(INDIRECT($D$4),MATCH('CF AUX'!S$14,INDIRECT($D$5),0),MATCH('CF AUX'!$I55,INDIRECT($D$7),0)),"")</f>
        <v/>
      </c>
      <c r="T55" s="81" t="str">
        <f ca="1">IF(ISNUMBER($H55),INDEX(INDIRECT($D$4),MATCH('CF AUX'!T$14,INDIRECT($D$5),0),MATCH('CF AUX'!$I55,INDIRECT($D$7),0)),"")</f>
        <v/>
      </c>
      <c r="U55" s="81" t="str">
        <f ca="1">IF(ISNUMBER($H55),INDEX(INDIRECT($D$4),MATCH('CF AUX'!U$14,INDIRECT($D$5),0),MATCH('CF AUX'!$I55,INDIRECT($D$7),0)),"")</f>
        <v/>
      </c>
      <c r="V55" s="81" t="str">
        <f ca="1">IF(ISNUMBER($H55),INDEX(INDIRECT($D$4),MATCH('CF AUX'!V$14,INDIRECT($D$5),0),MATCH('CF AUX'!$I55,INDIRECT($D$7),0)),"")</f>
        <v/>
      </c>
      <c r="W55" s="81" t="str">
        <f ca="1">IF(ISNUMBER($H55),INDEX(INDIRECT($D$4),MATCH('CF AUX'!W$14,INDIRECT($D$5),0),MATCH('CF AUX'!$I55,INDIRECT($D$7),0)),"")</f>
        <v/>
      </c>
      <c r="X55" s="81" t="str">
        <f ca="1">IF(ISNUMBER($H55),INDEX(INDIRECT($D$4),MATCH('CF AUX'!X$14,INDIRECT($D$5),0),MATCH('CF AUX'!$I55,INDIRECT($D$7),0)),"")</f>
        <v/>
      </c>
      <c r="Y55" s="81" t="str">
        <f ca="1">IF(ISNUMBER($H55),INDEX(INDIRECT($D$4),MATCH('CF AUX'!Y$14,INDIRECT($D$5),0),MATCH('CF AUX'!$I55,INDIRECT($D$7),0)),"")</f>
        <v/>
      </c>
      <c r="Z55" s="81" t="str">
        <f ca="1">IF(ISNUMBER($H55),INDEX(INDIRECT($D$4),MATCH('CF AUX'!Z$14,INDIRECT($D$5),0),MATCH('CF AUX'!$I55,INDIRECT($D$7),0)),"")</f>
        <v/>
      </c>
      <c r="AA55" s="81" t="str">
        <f ca="1">IF(ISNUMBER($H55),INDEX(INDIRECT($D$4),MATCH('CF AUX'!AA$14,INDIRECT($D$5),0),MATCH('CF AUX'!$I55,INDIRECT($D$7),0)),"")</f>
        <v/>
      </c>
      <c r="AB55" s="81" t="str">
        <f ca="1">IF(ISNUMBER($H55),INDEX(INDIRECT($D$4),MATCH('CF AUX'!AB$14,INDIRECT($D$5),0),MATCH('CF AUX'!$I55,INDIRECT($D$7),0)),"")</f>
        <v/>
      </c>
      <c r="AC55" s="81" t="str">
        <f ca="1">IF(ISNUMBER($H55),INDEX(INDIRECT($D$4),MATCH('CF AUX'!AC$14,INDIRECT($D$5),0),MATCH('CF AUX'!$I55,INDIRECT($D$7),0)),"")</f>
        <v/>
      </c>
      <c r="AD55" s="81" t="str">
        <f ca="1">IF(ISNUMBER($H55),INDEX(INDIRECT($D$4),MATCH('CF AUX'!AD$14,INDIRECT($D$5),0),MATCH('CF AUX'!$I55,INDIRECT($D$7),0)),"")</f>
        <v/>
      </c>
      <c r="AE55" s="81" t="str">
        <f ca="1">IF(ISNUMBER($H55),INDEX(INDIRECT($D$4),MATCH('CF AUX'!AE$14,INDIRECT($D$5),0),MATCH('CF AUX'!$I55,INDIRECT($D$7),0)),"")</f>
        <v/>
      </c>
      <c r="AF55" s="81" t="str">
        <f ca="1">IF(ISNUMBER($H55),INDEX(INDIRECT($D$4),MATCH('CF AUX'!AF$14,INDIRECT($D$5),0),MATCH('CF AUX'!$I55,INDIRECT($D$7),0)),"")</f>
        <v/>
      </c>
      <c r="AG55" s="81" t="str">
        <f ca="1">IF(ISNUMBER($H55),INDEX(INDIRECT($D$4),MATCH('CF AUX'!AG$14,INDIRECT($D$5),0),MATCH('CF AUX'!$I55,INDIRECT($D$7),0)),"")</f>
        <v/>
      </c>
      <c r="AH55" s="81" t="str">
        <f ca="1">IF(ISNUMBER($H55),INDEX(INDIRECT($D$4),MATCH('CF AUX'!AH$14,INDIRECT($D$5),0),MATCH('CF AUX'!$I55,INDIRECT($D$7),0)),"")</f>
        <v/>
      </c>
      <c r="AI55" s="81" t="str">
        <f ca="1">IF(ISNUMBER($H55),INDEX(INDIRECT($D$4),MATCH('CF AUX'!AI$14,INDIRECT($D$5),0),MATCH('CF AUX'!$I55,INDIRECT($D$7),0)),"")</f>
        <v/>
      </c>
      <c r="AJ55" s="81" t="str">
        <f ca="1">IF(ISNUMBER($H55),INDEX(INDIRECT($D$4),MATCH('CF AUX'!AJ$14,INDIRECT($D$5),0),MATCH('CF AUX'!$I55,INDIRECT($D$7),0)),"")</f>
        <v/>
      </c>
      <c r="AK55" s="81" t="str">
        <f ca="1">IF(ISNUMBER($H55),INDEX(INDIRECT($D$4),MATCH('CF AUX'!AK$14,INDIRECT($D$5),0),MATCH('CF AUX'!$I55,INDIRECT($D$7),0)),"")</f>
        <v/>
      </c>
      <c r="AL55" s="81" t="str">
        <f ca="1">IF(ISNUMBER($H55),INDEX(INDIRECT($D$4),MATCH('CF AUX'!AL$14,INDIRECT($D$5),0),MATCH('CF AUX'!$I55,INDIRECT($D$7),0)),"")</f>
        <v/>
      </c>
      <c r="AM55" s="81" t="str">
        <f ca="1">IF(ISNUMBER($H55),INDEX(INDIRECT($D$4),MATCH('CF AUX'!AM$14,INDIRECT($D$5),0),MATCH('CF AUX'!$I55,INDIRECT($D$7),0)),"")</f>
        <v/>
      </c>
      <c r="AN55" s="81" t="str">
        <f ca="1">IF(ISNUMBER($H55),INDEX(INDIRECT($D$4),MATCH('CF AUX'!AN$14,INDIRECT($D$5),0),MATCH('CF AUX'!$I55,INDIRECT($D$7),0)),"")</f>
        <v/>
      </c>
      <c r="AO55" s="81" t="str">
        <f ca="1">IF(ISNUMBER($H55),INDEX(INDIRECT($D$4),MATCH('CF AUX'!AO$14,INDIRECT($D$5),0),MATCH('CF AUX'!$I55,INDIRECT($D$7),0)),"")</f>
        <v/>
      </c>
      <c r="AP55" s="81" t="str">
        <f ca="1">IF(ISNUMBER($H55),INDEX(INDIRECT($D$4),MATCH('CF AUX'!AP$14,INDIRECT($D$5),0),MATCH('CF AUX'!$I55,INDIRECT($D$7),0)),"")</f>
        <v/>
      </c>
      <c r="AQ55" s="81" t="str">
        <f ca="1">IF(ISNUMBER($H55),INDEX(INDIRECT($D$4),MATCH('CF AUX'!AQ$14,INDIRECT($D$5),0),MATCH('CF AUX'!$I55,INDIRECT($D$7),0)),"")</f>
        <v/>
      </c>
      <c r="AR55" s="81" t="str">
        <f ca="1">IF(ISNUMBER($H55),INDEX(INDIRECT($D$4),MATCH('CF AUX'!AR$14,INDIRECT($D$5),0),MATCH('CF AUX'!$I55,INDIRECT($D$7),0)),"")</f>
        <v/>
      </c>
      <c r="AS55" s="81" t="str">
        <f ca="1">IF(ISNUMBER($H55),INDEX(INDIRECT($D$4),MATCH('CF AUX'!AS$14,INDIRECT($D$5),0),MATCH('CF AUX'!$I55,INDIRECT($D$7),0)),"")</f>
        <v/>
      </c>
      <c r="AT55" s="81" t="str">
        <f ca="1">IF(ISNUMBER($H55),INDEX(INDIRECT($D$4),MATCH('CF AUX'!AT$14,INDIRECT($D$5),0),MATCH('CF AUX'!$I55,INDIRECT($D$7),0)),"")</f>
        <v/>
      </c>
      <c r="AU55" s="81" t="str">
        <f ca="1">IF(ISNUMBER($H55),INDEX(INDIRECT($D$4),MATCH('CF AUX'!AU$14,INDIRECT($D$5),0),MATCH('CF AUX'!$I55,INDIRECT($D$7),0)),"")</f>
        <v/>
      </c>
      <c r="AV55" s="81" t="str">
        <f ca="1">IF(ISNUMBER($H55),INDEX(INDIRECT($D$4),MATCH('CF AUX'!AV$14,INDIRECT($D$5),0),MATCH('CF AUX'!$I55,INDIRECT($D$7),0)),"")</f>
        <v/>
      </c>
      <c r="AW55" s="81" t="str">
        <f ca="1">IF(ISNUMBER($H55),INDEX(INDIRECT($D$4),MATCH('CF AUX'!AW$14,INDIRECT($D$5),0),MATCH('CF AUX'!$I55,INDIRECT($D$7),0)),"")</f>
        <v/>
      </c>
      <c r="AX55" s="81" t="str">
        <f ca="1">IF(ISNUMBER($H55),INDEX(INDIRECT($D$4),MATCH('CF AUX'!AX$14,INDIRECT($D$5),0),MATCH('CF AUX'!$I55,INDIRECT($D$7),0)),"")</f>
        <v/>
      </c>
      <c r="AY55" s="81" t="str">
        <f ca="1">IF(ISNUMBER($H55),INDEX(INDIRECT($D$4),MATCH('CF AUX'!AY$14,INDIRECT($D$5),0),MATCH('CF AUX'!$I55,INDIRECT($D$7),0)),"")</f>
        <v/>
      </c>
      <c r="AZ55" s="81" t="str">
        <f ca="1">IF(ISNUMBER($H55),INDEX(INDIRECT($D$4),MATCH('CF AUX'!AZ$14,INDIRECT($D$5),0),MATCH('CF AUX'!$I55,INDIRECT($D$7),0)),"")</f>
        <v/>
      </c>
      <c r="BB55" s="96" t="str" cm="1">
        <f t="array" aca="1" ref="BB55" ca="1">IF(ISNUMBER($H55),MMULT(J55:AZ55,TRANSPOSE(INDIRECT($D$8&amp;$G$4&amp;B43&amp;":"&amp;$G$6&amp;B43))),"")</f>
        <v/>
      </c>
      <c r="BD55" s="59">
        <f t="shared" si="19"/>
        <v>39</v>
      </c>
      <c r="BE55" s="80" t="str" cm="1">
        <f t="array" aca="1" ref="BE55" ca="1">IFERROR(INDEX(INDIRECT($D$4),MATCH(INDIRECT(BE$5&amp;$BD55),INDIRECT($D$6),0),MATCH($I55,INDIRECT($D$7),0)),"")</f>
        <v/>
      </c>
      <c r="BF55" s="81" t="str" cm="1">
        <f t="array" aca="1" ref="BF55" ca="1">IFERROR(INDEX(INDIRECT($D$4),MATCH(INDIRECT(BF$5&amp;$BD55),INDIRECT($D$6),0),MATCH($I55,INDIRECT($D$7),0)),"")</f>
        <v/>
      </c>
      <c r="BG55" s="81" t="str" cm="1">
        <f t="array" aca="1" ref="BG55" ca="1">IFERROR(INDEX(INDIRECT($D$4),MATCH(INDIRECT(BG$5&amp;$BD55),INDIRECT($D$6),0),MATCH($I55,INDIRECT($D$7),0)),"")</f>
        <v/>
      </c>
      <c r="BH55" s="81" t="str" cm="1">
        <f t="array" aca="1" ref="BH55" ca="1">IFERROR(INDEX(INDIRECT($D$4),MATCH(INDIRECT(BH$5&amp;$BD55),INDIRECT($D$6),0),MATCH($I55,INDIRECT($D$7),0)),"")</f>
        <v/>
      </c>
      <c r="BI55" s="81" t="str" cm="1">
        <f t="array" aca="1" ref="BI55" ca="1">IFERROR(INDEX(INDIRECT($D$4),MATCH(INDIRECT(BI$5&amp;$BD55),INDIRECT($D$6),0),MATCH($I55,INDIRECT($D$7),0)),"")</f>
        <v/>
      </c>
      <c r="BJ55" s="81" t="str" cm="1">
        <f t="array" aca="1" ref="BJ55" ca="1">IFERROR(INDEX(INDIRECT($D$4),MATCH(INDIRECT(BJ$5&amp;$BD55),INDIRECT($D$6),0),MATCH($I55,INDIRECT($D$7),0)),"")</f>
        <v/>
      </c>
      <c r="BK55" s="81" t="str" cm="1">
        <f t="array" aca="1" ref="BK55" ca="1">IFERROR(INDEX(INDIRECT($D$4),MATCH(INDIRECT(BK$5&amp;$BD55),INDIRECT($D$6),0),MATCH($I55,INDIRECT($D$7),0)),"")</f>
        <v/>
      </c>
      <c r="BL55" s="81" t="str" cm="1">
        <f t="array" aca="1" ref="BL55" ca="1">IFERROR(INDEX(INDIRECT($D$4),MATCH(INDIRECT(BL$5&amp;$BD55),INDIRECT($D$6),0),MATCH($I55,INDIRECT($D$7),0)),"")</f>
        <v/>
      </c>
      <c r="BM55" s="81" t="str" cm="1">
        <f t="array" aca="1" ref="BM55" ca="1">IFERROR(INDEX(INDIRECT($D$4),MATCH(INDIRECT(BM$5&amp;$BD55),INDIRECT($D$6),0),MATCH($I55,INDIRECT($D$7),0)),"")</f>
        <v/>
      </c>
      <c r="BN55" s="81" t="str" cm="1">
        <f t="array" aca="1" ref="BN55" ca="1">IFERROR(INDEX(INDIRECT($D$4),MATCH(INDIRECT(BN$5&amp;$BD55),INDIRECT($D$6),0),MATCH($I55,INDIRECT($D$7),0)),"")</f>
        <v/>
      </c>
      <c r="BO55" s="81" t="str" cm="1">
        <f t="array" aca="1" ref="BO55" ca="1">IFERROR(INDEX(INDIRECT($D$4),MATCH(INDIRECT(BO$5&amp;$BD55),INDIRECT($D$6),0),MATCH($I55,INDIRECT($D$7),0)),"")</f>
        <v/>
      </c>
      <c r="BP55" s="81" t="str" cm="1">
        <f t="array" aca="1" ref="BP55" ca="1">IFERROR(INDEX(INDIRECT($D$4),MATCH(INDIRECT(BP$5&amp;$BD55),INDIRECT($D$6),0),MATCH($I55,INDIRECT($D$7),0)),"")</f>
        <v/>
      </c>
      <c r="BQ55" s="81" t="str" cm="1">
        <f t="array" aca="1" ref="BQ55" ca="1">IFERROR(INDEX(INDIRECT($D$4),MATCH(INDIRECT(BQ$5&amp;$BD55),INDIRECT($D$6),0),MATCH($I55,INDIRECT($D$7),0)),"")</f>
        <v/>
      </c>
      <c r="BR55" s="81" t="str" cm="1">
        <f t="array" aca="1" ref="BR55" ca="1">IFERROR(INDEX(INDIRECT($D$4),MATCH(INDIRECT(BR$5&amp;$BD55),INDIRECT($D$6),0),MATCH($I55,INDIRECT($D$7),0)),"")</f>
        <v/>
      </c>
      <c r="BS55" s="81" t="str" cm="1">
        <f t="array" aca="1" ref="BS55" ca="1">IFERROR(INDEX(INDIRECT($D$4),MATCH(INDIRECT(BS$5&amp;$BD55),INDIRECT($D$6),0),MATCH($I55,INDIRECT($D$7),0)),"")</f>
        <v/>
      </c>
      <c r="BT55" s="81" t="str" cm="1">
        <f t="array" aca="1" ref="BT55" ca="1">IFERROR(INDEX(INDIRECT($D$4),MATCH(INDIRECT(BT$5&amp;$BD55),INDIRECT($D$6),0),MATCH($I55,INDIRECT($D$7),0)),"")</f>
        <v/>
      </c>
      <c r="BU55" s="81" t="str" cm="1">
        <f t="array" aca="1" ref="BU55" ca="1">IFERROR(INDEX(INDIRECT($D$4),MATCH(INDIRECT(BU$5&amp;$BD55),INDIRECT($D$6),0),MATCH($I55,INDIRECT($D$7),0)),"")</f>
        <v/>
      </c>
      <c r="BV55" s="99" t="str" cm="1">
        <f t="array" aca="1" ref="BV55" ca="1">IFERROR(INDEX(INDIRECT($D$4),MATCH(INDIRECT(BV$5&amp;$BD55),INDIRECT($D$6),0),MATCH($I55,INDIRECT($D$7),0)),"")</f>
        <v/>
      </c>
      <c r="BX55" s="80"/>
      <c r="BY55" s="81"/>
      <c r="BZ55" s="81"/>
      <c r="CA55" s="81"/>
      <c r="CB55" s="81"/>
      <c r="CC55" s="81"/>
      <c r="CD55" s="81"/>
      <c r="CE55" s="81"/>
      <c r="CF55" s="81"/>
      <c r="CG55" s="81"/>
      <c r="CH55" s="81"/>
      <c r="CI55" s="81"/>
      <c r="CJ55" s="81"/>
      <c r="CK55" s="81"/>
      <c r="CL55" s="81"/>
      <c r="CM55" s="81"/>
      <c r="CN55" s="81"/>
      <c r="CO55" s="99"/>
      <c r="CQ55" s="113"/>
      <c r="CR55" s="59" t="str">
        <f t="shared" si="18"/>
        <v/>
      </c>
      <c r="CS55" s="60"/>
      <c r="CT55" s="123" t="str">
        <f t="shared" ca="1" si="15"/>
        <v/>
      </c>
      <c r="CU55" s="80" t="str">
        <f>IF(ISNUMBER($CS55),INDEX(IRF.New!$CS$7:$DJ$37,MATCH(B43+1,IRF.New!$B$7:$B$37,0),MATCH($CT55,IRF.New!$CS$5:$DJ$5,0)),"")</f>
        <v/>
      </c>
      <c r="CV55" s="81"/>
      <c r="CW55" s="81" t="str">
        <f t="shared" si="16"/>
        <v/>
      </c>
      <c r="CX55" s="81"/>
      <c r="CY55" s="81"/>
      <c r="CZ55" s="94"/>
      <c r="DA55" s="94" t="str">
        <f>IF(ISNUMBER(CS55),INDEX(IRF.New!$CS$2:$DJ$2,MATCH('CF AUX'!$CT55,IRF.New!$CS$5:$DJ$5,0)),"")</f>
        <v/>
      </c>
      <c r="DB55" s="72"/>
      <c r="DD55" s="132" t="str">
        <f>IF(ISNUMBER(CS55),INDEX(IRF.New!$D$7:$CO$37,MATCH('CF AUX'!C38,IRF.New!$C$7:$C$37,0),MATCH(CT55,IRF.New!$D$5:$CO$5,0)),"")</f>
        <v/>
      </c>
    </row>
    <row r="56" spans="1:108" x14ac:dyDescent="0.25">
      <c r="A56" s="59"/>
      <c r="B56" s="73" t="s">
        <v>252</v>
      </c>
      <c r="C56" s="89">
        <f>ROW(CY40)</f>
        <v>40</v>
      </c>
      <c r="D56" s="90">
        <f>ROW(CY57)</f>
        <v>57</v>
      </c>
      <c r="F56" s="136" t="str">
        <f t="shared" si="17"/>
        <v/>
      </c>
      <c r="H56" s="65"/>
      <c r="I56" s="129" t="str">
        <f ca="1">IF(ISNUMBER(H56),INDEX(IRF.New!$CS$5:$DJ$5,MATCH('CF AUX'!H56,INDIRECT("IRF.New!$CS$"&amp;C40&amp;":$DJ$"&amp;C40),0)),"")</f>
        <v/>
      </c>
      <c r="J56" s="80" t="str">
        <f ca="1">IF(ISNUMBER($H56),INDEX(INDIRECT($D$4),MATCH('CF AUX'!J$14,INDIRECT($D$5),0),MATCH('CF AUX'!$I56,INDIRECT($D$7),0)),"")</f>
        <v/>
      </c>
      <c r="K56" s="81" t="str">
        <f ca="1">IF(ISNUMBER($H56),INDEX(INDIRECT($D$4),MATCH('CF AUX'!K$14,INDIRECT($D$5),0),MATCH('CF AUX'!$I56,INDIRECT($D$7),0)),"")</f>
        <v/>
      </c>
      <c r="L56" s="81" t="str">
        <f ca="1">IF(ISNUMBER($H56),INDEX(INDIRECT($D$4),MATCH('CF AUX'!L$14,INDIRECT($D$5),0),MATCH('CF AUX'!$I56,INDIRECT($D$7),0)),"")</f>
        <v/>
      </c>
      <c r="M56" s="81" t="str">
        <f ca="1">IF(ISNUMBER($H56),INDEX(INDIRECT($D$4),MATCH('CF AUX'!M$14,INDIRECT($D$5),0),MATCH('CF AUX'!$I56,INDIRECT($D$7),0)),"")</f>
        <v/>
      </c>
      <c r="N56" s="81" t="str">
        <f ca="1">IF(ISNUMBER($H56),INDEX(INDIRECT($D$4),MATCH('CF AUX'!N$14,INDIRECT($D$5),0),MATCH('CF AUX'!$I56,INDIRECT($D$7),0)),"")</f>
        <v/>
      </c>
      <c r="O56" s="81" t="str">
        <f ca="1">IF(ISNUMBER($H56),INDEX(INDIRECT($D$4),MATCH('CF AUX'!O$14,INDIRECT($D$5),0),MATCH('CF AUX'!$I56,INDIRECT($D$7),0)),"")</f>
        <v/>
      </c>
      <c r="P56" s="81" t="str">
        <f ca="1">IF(ISNUMBER($H56),INDEX(INDIRECT($D$4),MATCH('CF AUX'!P$14,INDIRECT($D$5),0),MATCH('CF AUX'!$I56,INDIRECT($D$7),0)),"")</f>
        <v/>
      </c>
      <c r="Q56" s="81" t="str">
        <f ca="1">IF(ISNUMBER($H56),INDEX(INDIRECT($D$4),MATCH('CF AUX'!Q$14,INDIRECT($D$5),0),MATCH('CF AUX'!$I56,INDIRECT($D$7),0)),"")</f>
        <v/>
      </c>
      <c r="R56" s="81" t="str">
        <f ca="1">IF(ISNUMBER($H56),INDEX(INDIRECT($D$4),MATCH('CF AUX'!R$14,INDIRECT($D$5),0),MATCH('CF AUX'!$I56,INDIRECT($D$7),0)),"")</f>
        <v/>
      </c>
      <c r="S56" s="81" t="str">
        <f ca="1">IF(ISNUMBER($H56),INDEX(INDIRECT($D$4),MATCH('CF AUX'!S$14,INDIRECT($D$5),0),MATCH('CF AUX'!$I56,INDIRECT($D$7),0)),"")</f>
        <v/>
      </c>
      <c r="T56" s="81" t="str">
        <f ca="1">IF(ISNUMBER($H56),INDEX(INDIRECT($D$4),MATCH('CF AUX'!T$14,INDIRECT($D$5),0),MATCH('CF AUX'!$I56,INDIRECT($D$7),0)),"")</f>
        <v/>
      </c>
      <c r="U56" s="81" t="str">
        <f ca="1">IF(ISNUMBER($H56),INDEX(INDIRECT($D$4),MATCH('CF AUX'!U$14,INDIRECT($D$5),0),MATCH('CF AUX'!$I56,INDIRECT($D$7),0)),"")</f>
        <v/>
      </c>
      <c r="V56" s="81" t="str">
        <f ca="1">IF(ISNUMBER($H56),INDEX(INDIRECT($D$4),MATCH('CF AUX'!V$14,INDIRECT($D$5),0),MATCH('CF AUX'!$I56,INDIRECT($D$7),0)),"")</f>
        <v/>
      </c>
      <c r="W56" s="81" t="str">
        <f ca="1">IF(ISNUMBER($H56),INDEX(INDIRECT($D$4),MATCH('CF AUX'!W$14,INDIRECT($D$5),0),MATCH('CF AUX'!$I56,INDIRECT($D$7),0)),"")</f>
        <v/>
      </c>
      <c r="X56" s="81" t="str">
        <f ca="1">IF(ISNUMBER($H56),INDEX(INDIRECT($D$4),MATCH('CF AUX'!X$14,INDIRECT($D$5),0),MATCH('CF AUX'!$I56,INDIRECT($D$7),0)),"")</f>
        <v/>
      </c>
      <c r="Y56" s="81" t="str">
        <f ca="1">IF(ISNUMBER($H56),INDEX(INDIRECT($D$4),MATCH('CF AUX'!Y$14,INDIRECT($D$5),0),MATCH('CF AUX'!$I56,INDIRECT($D$7),0)),"")</f>
        <v/>
      </c>
      <c r="Z56" s="81" t="str">
        <f ca="1">IF(ISNUMBER($H56),INDEX(INDIRECT($D$4),MATCH('CF AUX'!Z$14,INDIRECT($D$5),0),MATCH('CF AUX'!$I56,INDIRECT($D$7),0)),"")</f>
        <v/>
      </c>
      <c r="AA56" s="81" t="str">
        <f ca="1">IF(ISNUMBER($H56),INDEX(INDIRECT($D$4),MATCH('CF AUX'!AA$14,INDIRECT($D$5),0),MATCH('CF AUX'!$I56,INDIRECT($D$7),0)),"")</f>
        <v/>
      </c>
      <c r="AB56" s="81" t="str">
        <f ca="1">IF(ISNUMBER($H56),INDEX(INDIRECT($D$4),MATCH('CF AUX'!AB$14,INDIRECT($D$5),0),MATCH('CF AUX'!$I56,INDIRECT($D$7),0)),"")</f>
        <v/>
      </c>
      <c r="AC56" s="81" t="str">
        <f ca="1">IF(ISNUMBER($H56),INDEX(INDIRECT($D$4),MATCH('CF AUX'!AC$14,INDIRECT($D$5),0),MATCH('CF AUX'!$I56,INDIRECT($D$7),0)),"")</f>
        <v/>
      </c>
      <c r="AD56" s="81" t="str">
        <f ca="1">IF(ISNUMBER($H56),INDEX(INDIRECT($D$4),MATCH('CF AUX'!AD$14,INDIRECT($D$5),0),MATCH('CF AUX'!$I56,INDIRECT($D$7),0)),"")</f>
        <v/>
      </c>
      <c r="AE56" s="81" t="str">
        <f ca="1">IF(ISNUMBER($H56),INDEX(INDIRECT($D$4),MATCH('CF AUX'!AE$14,INDIRECT($D$5),0),MATCH('CF AUX'!$I56,INDIRECT($D$7),0)),"")</f>
        <v/>
      </c>
      <c r="AF56" s="81" t="str">
        <f ca="1">IF(ISNUMBER($H56),INDEX(INDIRECT($D$4),MATCH('CF AUX'!AF$14,INDIRECT($D$5),0),MATCH('CF AUX'!$I56,INDIRECT($D$7),0)),"")</f>
        <v/>
      </c>
      <c r="AG56" s="81" t="str">
        <f ca="1">IF(ISNUMBER($H56),INDEX(INDIRECT($D$4),MATCH('CF AUX'!AG$14,INDIRECT($D$5),0),MATCH('CF AUX'!$I56,INDIRECT($D$7),0)),"")</f>
        <v/>
      </c>
      <c r="AH56" s="81" t="str">
        <f ca="1">IF(ISNUMBER($H56),INDEX(INDIRECT($D$4),MATCH('CF AUX'!AH$14,INDIRECT($D$5),0),MATCH('CF AUX'!$I56,INDIRECT($D$7),0)),"")</f>
        <v/>
      </c>
      <c r="AI56" s="81" t="str">
        <f ca="1">IF(ISNUMBER($H56),INDEX(INDIRECT($D$4),MATCH('CF AUX'!AI$14,INDIRECT($D$5),0),MATCH('CF AUX'!$I56,INDIRECT($D$7),0)),"")</f>
        <v/>
      </c>
      <c r="AJ56" s="81" t="str">
        <f ca="1">IF(ISNUMBER($H56),INDEX(INDIRECT($D$4),MATCH('CF AUX'!AJ$14,INDIRECT($D$5),0),MATCH('CF AUX'!$I56,INDIRECT($D$7),0)),"")</f>
        <v/>
      </c>
      <c r="AK56" s="81" t="str">
        <f ca="1">IF(ISNUMBER($H56),INDEX(INDIRECT($D$4),MATCH('CF AUX'!AK$14,INDIRECT($D$5),0),MATCH('CF AUX'!$I56,INDIRECT($D$7),0)),"")</f>
        <v/>
      </c>
      <c r="AL56" s="81" t="str">
        <f ca="1">IF(ISNUMBER($H56),INDEX(INDIRECT($D$4),MATCH('CF AUX'!AL$14,INDIRECT($D$5),0),MATCH('CF AUX'!$I56,INDIRECT($D$7),0)),"")</f>
        <v/>
      </c>
      <c r="AM56" s="81" t="str">
        <f ca="1">IF(ISNUMBER($H56),INDEX(INDIRECT($D$4),MATCH('CF AUX'!AM$14,INDIRECT($D$5),0),MATCH('CF AUX'!$I56,INDIRECT($D$7),0)),"")</f>
        <v/>
      </c>
      <c r="AN56" s="81" t="str">
        <f ca="1">IF(ISNUMBER($H56),INDEX(INDIRECT($D$4),MATCH('CF AUX'!AN$14,INDIRECT($D$5),0),MATCH('CF AUX'!$I56,INDIRECT($D$7),0)),"")</f>
        <v/>
      </c>
      <c r="AO56" s="81" t="str">
        <f ca="1">IF(ISNUMBER($H56),INDEX(INDIRECT($D$4),MATCH('CF AUX'!AO$14,INDIRECT($D$5),0),MATCH('CF AUX'!$I56,INDIRECT($D$7),0)),"")</f>
        <v/>
      </c>
      <c r="AP56" s="81" t="str">
        <f ca="1">IF(ISNUMBER($H56),INDEX(INDIRECT($D$4),MATCH('CF AUX'!AP$14,INDIRECT($D$5),0),MATCH('CF AUX'!$I56,INDIRECT($D$7),0)),"")</f>
        <v/>
      </c>
      <c r="AQ56" s="81" t="str">
        <f ca="1">IF(ISNUMBER($H56),INDEX(INDIRECT($D$4),MATCH('CF AUX'!AQ$14,INDIRECT($D$5),0),MATCH('CF AUX'!$I56,INDIRECT($D$7),0)),"")</f>
        <v/>
      </c>
      <c r="AR56" s="81" t="str">
        <f ca="1">IF(ISNUMBER($H56),INDEX(INDIRECT($D$4),MATCH('CF AUX'!AR$14,INDIRECT($D$5),0),MATCH('CF AUX'!$I56,INDIRECT($D$7),0)),"")</f>
        <v/>
      </c>
      <c r="AS56" s="81" t="str">
        <f ca="1">IF(ISNUMBER($H56),INDEX(INDIRECT($D$4),MATCH('CF AUX'!AS$14,INDIRECT($D$5),0),MATCH('CF AUX'!$I56,INDIRECT($D$7),0)),"")</f>
        <v/>
      </c>
      <c r="AT56" s="81" t="str">
        <f ca="1">IF(ISNUMBER($H56),INDEX(INDIRECT($D$4),MATCH('CF AUX'!AT$14,INDIRECT($D$5),0),MATCH('CF AUX'!$I56,INDIRECT($D$7),0)),"")</f>
        <v/>
      </c>
      <c r="AU56" s="81" t="str">
        <f ca="1">IF(ISNUMBER($H56),INDEX(INDIRECT($D$4),MATCH('CF AUX'!AU$14,INDIRECT($D$5),0),MATCH('CF AUX'!$I56,INDIRECT($D$7),0)),"")</f>
        <v/>
      </c>
      <c r="AV56" s="81" t="str">
        <f ca="1">IF(ISNUMBER($H56),INDEX(INDIRECT($D$4),MATCH('CF AUX'!AV$14,INDIRECT($D$5),0),MATCH('CF AUX'!$I56,INDIRECT($D$7),0)),"")</f>
        <v/>
      </c>
      <c r="AW56" s="81" t="str">
        <f ca="1">IF(ISNUMBER($H56),INDEX(INDIRECT($D$4),MATCH('CF AUX'!AW$14,INDIRECT($D$5),0),MATCH('CF AUX'!$I56,INDIRECT($D$7),0)),"")</f>
        <v/>
      </c>
      <c r="AX56" s="81" t="str">
        <f ca="1">IF(ISNUMBER($H56),INDEX(INDIRECT($D$4),MATCH('CF AUX'!AX$14,INDIRECT($D$5),0),MATCH('CF AUX'!$I56,INDIRECT($D$7),0)),"")</f>
        <v/>
      </c>
      <c r="AY56" s="81" t="str">
        <f ca="1">IF(ISNUMBER($H56),INDEX(INDIRECT($D$4),MATCH('CF AUX'!AY$14,INDIRECT($D$5),0),MATCH('CF AUX'!$I56,INDIRECT($D$7),0)),"")</f>
        <v/>
      </c>
      <c r="AZ56" s="81" t="str">
        <f ca="1">IF(ISNUMBER($H56),INDEX(INDIRECT($D$4),MATCH('CF AUX'!AZ$14,INDIRECT($D$5),0),MATCH('CF AUX'!$I56,INDIRECT($D$7),0)),"")</f>
        <v/>
      </c>
      <c r="BB56" s="96" t="str" cm="1">
        <f t="array" aca="1" ref="BB56" ca="1">IF(ISNUMBER($H56),MMULT(J56:AZ56,TRANSPOSE(INDIRECT($D$8&amp;$G$4&amp;B43&amp;":"&amp;$G$6&amp;B43))),"")</f>
        <v/>
      </c>
      <c r="BD56" s="59">
        <f t="shared" si="19"/>
        <v>39</v>
      </c>
      <c r="BE56" s="80" t="str" cm="1">
        <f t="array" aca="1" ref="BE56" ca="1">IFERROR(INDEX(INDIRECT($D$4),MATCH(INDIRECT(BE$5&amp;$BD56),INDIRECT($D$6),0),MATCH($I56,INDIRECT($D$7),0)),"")</f>
        <v/>
      </c>
      <c r="BF56" s="81" t="str" cm="1">
        <f t="array" aca="1" ref="BF56" ca="1">IFERROR(INDEX(INDIRECT($D$4),MATCH(INDIRECT(BF$5&amp;$BD56),INDIRECT($D$6),0),MATCH($I56,INDIRECT($D$7),0)),"")</f>
        <v/>
      </c>
      <c r="BG56" s="81" t="str" cm="1">
        <f t="array" aca="1" ref="BG56" ca="1">IFERROR(INDEX(INDIRECT($D$4),MATCH(INDIRECT(BG$5&amp;$BD56),INDIRECT($D$6),0),MATCH($I56,INDIRECT($D$7),0)),"")</f>
        <v/>
      </c>
      <c r="BH56" s="81" t="str" cm="1">
        <f t="array" aca="1" ref="BH56" ca="1">IFERROR(INDEX(INDIRECT($D$4),MATCH(INDIRECT(BH$5&amp;$BD56),INDIRECT($D$6),0),MATCH($I56,INDIRECT($D$7),0)),"")</f>
        <v/>
      </c>
      <c r="BI56" s="81" t="str" cm="1">
        <f t="array" aca="1" ref="BI56" ca="1">IFERROR(INDEX(INDIRECT($D$4),MATCH(INDIRECT(BI$5&amp;$BD56),INDIRECT($D$6),0),MATCH($I56,INDIRECT($D$7),0)),"")</f>
        <v/>
      </c>
      <c r="BJ56" s="81" t="str" cm="1">
        <f t="array" aca="1" ref="BJ56" ca="1">IFERROR(INDEX(INDIRECT($D$4),MATCH(INDIRECT(BJ$5&amp;$BD56),INDIRECT($D$6),0),MATCH($I56,INDIRECT($D$7),0)),"")</f>
        <v/>
      </c>
      <c r="BK56" s="81" t="str" cm="1">
        <f t="array" aca="1" ref="BK56" ca="1">IFERROR(INDEX(INDIRECT($D$4),MATCH(INDIRECT(BK$5&amp;$BD56),INDIRECT($D$6),0),MATCH($I56,INDIRECT($D$7),0)),"")</f>
        <v/>
      </c>
      <c r="BL56" s="81" t="str" cm="1">
        <f t="array" aca="1" ref="BL56" ca="1">IFERROR(INDEX(INDIRECT($D$4),MATCH(INDIRECT(BL$5&amp;$BD56),INDIRECT($D$6),0),MATCH($I56,INDIRECT($D$7),0)),"")</f>
        <v/>
      </c>
      <c r="BM56" s="81" t="str" cm="1">
        <f t="array" aca="1" ref="BM56" ca="1">IFERROR(INDEX(INDIRECT($D$4),MATCH(INDIRECT(BM$5&amp;$BD56),INDIRECT($D$6),0),MATCH($I56,INDIRECT($D$7),0)),"")</f>
        <v/>
      </c>
      <c r="BN56" s="81" t="str" cm="1">
        <f t="array" aca="1" ref="BN56" ca="1">IFERROR(INDEX(INDIRECT($D$4),MATCH(INDIRECT(BN$5&amp;$BD56),INDIRECT($D$6),0),MATCH($I56,INDIRECT($D$7),0)),"")</f>
        <v/>
      </c>
      <c r="BO56" s="81" t="str" cm="1">
        <f t="array" aca="1" ref="BO56" ca="1">IFERROR(INDEX(INDIRECT($D$4),MATCH(INDIRECT(BO$5&amp;$BD56),INDIRECT($D$6),0),MATCH($I56,INDIRECT($D$7),0)),"")</f>
        <v/>
      </c>
      <c r="BP56" s="81" t="str" cm="1">
        <f t="array" aca="1" ref="BP56" ca="1">IFERROR(INDEX(INDIRECT($D$4),MATCH(INDIRECT(BP$5&amp;$BD56),INDIRECT($D$6),0),MATCH($I56,INDIRECT($D$7),0)),"")</f>
        <v/>
      </c>
      <c r="BQ56" s="81" t="str" cm="1">
        <f t="array" aca="1" ref="BQ56" ca="1">IFERROR(INDEX(INDIRECT($D$4),MATCH(INDIRECT(BQ$5&amp;$BD56),INDIRECT($D$6),0),MATCH($I56,INDIRECT($D$7),0)),"")</f>
        <v/>
      </c>
      <c r="BR56" s="81" t="str" cm="1">
        <f t="array" aca="1" ref="BR56" ca="1">IFERROR(INDEX(INDIRECT($D$4),MATCH(INDIRECT(BR$5&amp;$BD56),INDIRECT($D$6),0),MATCH($I56,INDIRECT($D$7),0)),"")</f>
        <v/>
      </c>
      <c r="BS56" s="81" t="str" cm="1">
        <f t="array" aca="1" ref="BS56" ca="1">IFERROR(INDEX(INDIRECT($D$4),MATCH(INDIRECT(BS$5&amp;$BD56),INDIRECT($D$6),0),MATCH($I56,INDIRECT($D$7),0)),"")</f>
        <v/>
      </c>
      <c r="BT56" s="81" t="str" cm="1">
        <f t="array" aca="1" ref="BT56" ca="1">IFERROR(INDEX(INDIRECT($D$4),MATCH(INDIRECT(BT$5&amp;$BD56),INDIRECT($D$6),0),MATCH($I56,INDIRECT($D$7),0)),"")</f>
        <v/>
      </c>
      <c r="BU56" s="81" t="str" cm="1">
        <f t="array" aca="1" ref="BU56" ca="1">IFERROR(INDEX(INDIRECT($D$4),MATCH(INDIRECT(BU$5&amp;$BD56),INDIRECT($D$6),0),MATCH($I56,INDIRECT($D$7),0)),"")</f>
        <v/>
      </c>
      <c r="BV56" s="99" t="str" cm="1">
        <f t="array" aca="1" ref="BV56" ca="1">IFERROR(INDEX(INDIRECT($D$4),MATCH(INDIRECT(BV$5&amp;$BD56),INDIRECT($D$6),0),MATCH($I56,INDIRECT($D$7),0)),"")</f>
        <v/>
      </c>
      <c r="BX56" s="80"/>
      <c r="BY56" s="81"/>
      <c r="BZ56" s="81"/>
      <c r="CA56" s="81"/>
      <c r="CB56" s="81"/>
      <c r="CC56" s="81"/>
      <c r="CD56" s="81"/>
      <c r="CE56" s="81"/>
      <c r="CF56" s="81"/>
      <c r="CG56" s="81"/>
      <c r="CH56" s="81"/>
      <c r="CI56" s="81"/>
      <c r="CJ56" s="81"/>
      <c r="CK56" s="81"/>
      <c r="CL56" s="81"/>
      <c r="CM56" s="81"/>
      <c r="CN56" s="81"/>
      <c r="CO56" s="99"/>
      <c r="CQ56" s="113"/>
      <c r="CR56" s="59" t="str">
        <f t="shared" si="18"/>
        <v/>
      </c>
      <c r="CS56" s="60"/>
      <c r="CT56" s="123" t="str">
        <f t="shared" ca="1" si="15"/>
        <v/>
      </c>
      <c r="CU56" s="80" t="str">
        <f>IF(ISNUMBER($CS56),INDEX(IRF.New!$CS$7:$DJ$37,MATCH(B43+1,IRF.New!$B$7:$B$37,0),MATCH($CT56,IRF.New!$CS$5:$DJ$5,0)),"")</f>
        <v/>
      </c>
      <c r="CV56" s="81"/>
      <c r="CW56" s="81" t="str">
        <f t="shared" si="16"/>
        <v/>
      </c>
      <c r="CX56" s="81"/>
      <c r="CY56" s="81"/>
      <c r="CZ56" s="94"/>
      <c r="DA56" s="94" t="str">
        <f>IF(ISNUMBER(CS56),INDEX(IRF.New!$CS$2:$DJ$2,MATCH('CF AUX'!$CT56,IRF.New!$CS$5:$DJ$5,0)),"")</f>
        <v/>
      </c>
      <c r="DB56" s="72"/>
      <c r="DD56" s="132" t="str">
        <f>IF(ISNUMBER(CS56),INDEX(IRF.New!$D$7:$CO$37,MATCH('CF AUX'!C38,IRF.New!$C$7:$C$37,0),MATCH(CT56,IRF.New!$D$5:$CO$5,0)),"")</f>
        <v/>
      </c>
    </row>
    <row r="57" spans="1:108" x14ac:dyDescent="0.25">
      <c r="F57" s="137" t="str">
        <f t="shared" si="17"/>
        <v/>
      </c>
      <c r="H57" s="68"/>
      <c r="I57" s="130" t="str">
        <f ca="1">IF(ISNUMBER(H57),INDEX(IRF.New!$CS$5:$DJ$5,MATCH('CF AUX'!H57,INDIRECT("IRF.New!$CS$"&amp;C40&amp;":$DJ$"&amp;C40),0)),"")</f>
        <v/>
      </c>
      <c r="J57" s="82" t="str">
        <f ca="1">IF(ISNUMBER($H57),INDEX(INDIRECT($D$4),MATCH('CF AUX'!J$14,INDIRECT($D$5),0),MATCH('CF AUX'!$I57,INDIRECT($D$7),0)),"")</f>
        <v/>
      </c>
      <c r="K57" s="83" t="str">
        <f ca="1">IF(ISNUMBER($H57),INDEX(INDIRECT($D$4),MATCH('CF AUX'!K$14,INDIRECT($D$5),0),MATCH('CF AUX'!$I57,INDIRECT($D$7),0)),"")</f>
        <v/>
      </c>
      <c r="L57" s="83" t="str">
        <f ca="1">IF(ISNUMBER($H57),INDEX(INDIRECT($D$4),MATCH('CF AUX'!L$14,INDIRECT($D$5),0),MATCH('CF AUX'!$I57,INDIRECT($D$7),0)),"")</f>
        <v/>
      </c>
      <c r="M57" s="83" t="str">
        <f ca="1">IF(ISNUMBER($H57),INDEX(INDIRECT($D$4),MATCH('CF AUX'!M$14,INDIRECT($D$5),0),MATCH('CF AUX'!$I57,INDIRECT($D$7),0)),"")</f>
        <v/>
      </c>
      <c r="N57" s="83" t="str">
        <f ca="1">IF(ISNUMBER($H57),INDEX(INDIRECT($D$4),MATCH('CF AUX'!N$14,INDIRECT($D$5),0),MATCH('CF AUX'!$I57,INDIRECT($D$7),0)),"")</f>
        <v/>
      </c>
      <c r="O57" s="83" t="str">
        <f ca="1">IF(ISNUMBER($H57),INDEX(INDIRECT($D$4),MATCH('CF AUX'!O$14,INDIRECT($D$5),0),MATCH('CF AUX'!$I57,INDIRECT($D$7),0)),"")</f>
        <v/>
      </c>
      <c r="P57" s="83" t="str">
        <f ca="1">IF(ISNUMBER($H57),INDEX(INDIRECT($D$4),MATCH('CF AUX'!P$14,INDIRECT($D$5),0),MATCH('CF AUX'!$I57,INDIRECT($D$7),0)),"")</f>
        <v/>
      </c>
      <c r="Q57" s="83" t="str">
        <f ca="1">IF(ISNUMBER($H57),INDEX(INDIRECT($D$4),MATCH('CF AUX'!Q$14,INDIRECT($D$5),0),MATCH('CF AUX'!$I57,INDIRECT($D$7),0)),"")</f>
        <v/>
      </c>
      <c r="R57" s="83" t="str">
        <f ca="1">IF(ISNUMBER($H57),INDEX(INDIRECT($D$4),MATCH('CF AUX'!R$14,INDIRECT($D$5),0),MATCH('CF AUX'!$I57,INDIRECT($D$7),0)),"")</f>
        <v/>
      </c>
      <c r="S57" s="83" t="str">
        <f ca="1">IF(ISNUMBER($H57),INDEX(INDIRECT($D$4),MATCH('CF AUX'!S$14,INDIRECT($D$5),0),MATCH('CF AUX'!$I57,INDIRECT($D$7),0)),"")</f>
        <v/>
      </c>
      <c r="T57" s="83" t="str">
        <f ca="1">IF(ISNUMBER($H57),INDEX(INDIRECT($D$4),MATCH('CF AUX'!T$14,INDIRECT($D$5),0),MATCH('CF AUX'!$I57,INDIRECT($D$7),0)),"")</f>
        <v/>
      </c>
      <c r="U57" s="83" t="str">
        <f ca="1">IF(ISNUMBER($H57),INDEX(INDIRECT($D$4),MATCH('CF AUX'!U$14,INDIRECT($D$5),0),MATCH('CF AUX'!$I57,INDIRECT($D$7),0)),"")</f>
        <v/>
      </c>
      <c r="V57" s="83" t="str">
        <f ca="1">IF(ISNUMBER($H57),INDEX(INDIRECT($D$4),MATCH('CF AUX'!V$14,INDIRECT($D$5),0),MATCH('CF AUX'!$I57,INDIRECT($D$7),0)),"")</f>
        <v/>
      </c>
      <c r="W57" s="83" t="str">
        <f ca="1">IF(ISNUMBER($H57),INDEX(INDIRECT($D$4),MATCH('CF AUX'!W$14,INDIRECT($D$5),0),MATCH('CF AUX'!$I57,INDIRECT($D$7),0)),"")</f>
        <v/>
      </c>
      <c r="X57" s="83" t="str">
        <f ca="1">IF(ISNUMBER($H57),INDEX(INDIRECT($D$4),MATCH('CF AUX'!X$14,INDIRECT($D$5),0),MATCH('CF AUX'!$I57,INDIRECT($D$7),0)),"")</f>
        <v/>
      </c>
      <c r="Y57" s="83" t="str">
        <f ca="1">IF(ISNUMBER($H57),INDEX(INDIRECT($D$4),MATCH('CF AUX'!Y$14,INDIRECT($D$5),0),MATCH('CF AUX'!$I57,INDIRECT($D$7),0)),"")</f>
        <v/>
      </c>
      <c r="Z57" s="83" t="str">
        <f ca="1">IF(ISNUMBER($H57),INDEX(INDIRECT($D$4),MATCH('CF AUX'!Z$14,INDIRECT($D$5),0),MATCH('CF AUX'!$I57,INDIRECT($D$7),0)),"")</f>
        <v/>
      </c>
      <c r="AA57" s="83" t="str">
        <f ca="1">IF(ISNUMBER($H57),INDEX(INDIRECT($D$4),MATCH('CF AUX'!AA$14,INDIRECT($D$5),0),MATCH('CF AUX'!$I57,INDIRECT($D$7),0)),"")</f>
        <v/>
      </c>
      <c r="AB57" s="83" t="str">
        <f ca="1">IF(ISNUMBER($H57),INDEX(INDIRECT($D$4),MATCH('CF AUX'!AB$14,INDIRECT($D$5),0),MATCH('CF AUX'!$I57,INDIRECT($D$7),0)),"")</f>
        <v/>
      </c>
      <c r="AC57" s="83" t="str">
        <f ca="1">IF(ISNUMBER($H57),INDEX(INDIRECT($D$4),MATCH('CF AUX'!AC$14,INDIRECT($D$5),0),MATCH('CF AUX'!$I57,INDIRECT($D$7),0)),"")</f>
        <v/>
      </c>
      <c r="AD57" s="83" t="str">
        <f ca="1">IF(ISNUMBER($H57),INDEX(INDIRECT($D$4),MATCH('CF AUX'!AD$14,INDIRECT($D$5),0),MATCH('CF AUX'!$I57,INDIRECT($D$7),0)),"")</f>
        <v/>
      </c>
      <c r="AE57" s="83" t="str">
        <f ca="1">IF(ISNUMBER($H57),INDEX(INDIRECT($D$4),MATCH('CF AUX'!AE$14,INDIRECT($D$5),0),MATCH('CF AUX'!$I57,INDIRECT($D$7),0)),"")</f>
        <v/>
      </c>
      <c r="AF57" s="83" t="str">
        <f ca="1">IF(ISNUMBER($H57),INDEX(INDIRECT($D$4),MATCH('CF AUX'!AF$14,INDIRECT($D$5),0),MATCH('CF AUX'!$I57,INDIRECT($D$7),0)),"")</f>
        <v/>
      </c>
      <c r="AG57" s="83" t="str">
        <f ca="1">IF(ISNUMBER($H57),INDEX(INDIRECT($D$4),MATCH('CF AUX'!AG$14,INDIRECT($D$5),0),MATCH('CF AUX'!$I57,INDIRECT($D$7),0)),"")</f>
        <v/>
      </c>
      <c r="AH57" s="83" t="str">
        <f ca="1">IF(ISNUMBER($H57),INDEX(INDIRECT($D$4),MATCH('CF AUX'!AH$14,INDIRECT($D$5),0),MATCH('CF AUX'!$I57,INDIRECT($D$7),0)),"")</f>
        <v/>
      </c>
      <c r="AI57" s="83" t="str">
        <f ca="1">IF(ISNUMBER($H57),INDEX(INDIRECT($D$4),MATCH('CF AUX'!AI$14,INDIRECT($D$5),0),MATCH('CF AUX'!$I57,INDIRECT($D$7),0)),"")</f>
        <v/>
      </c>
      <c r="AJ57" s="83" t="str">
        <f ca="1">IF(ISNUMBER($H57),INDEX(INDIRECT($D$4),MATCH('CF AUX'!AJ$14,INDIRECT($D$5),0),MATCH('CF AUX'!$I57,INDIRECT($D$7),0)),"")</f>
        <v/>
      </c>
      <c r="AK57" s="83" t="str">
        <f ca="1">IF(ISNUMBER($H57),INDEX(INDIRECT($D$4),MATCH('CF AUX'!AK$14,INDIRECT($D$5),0),MATCH('CF AUX'!$I57,INDIRECT($D$7),0)),"")</f>
        <v/>
      </c>
      <c r="AL57" s="83" t="str">
        <f ca="1">IF(ISNUMBER($H57),INDEX(INDIRECT($D$4),MATCH('CF AUX'!AL$14,INDIRECT($D$5),0),MATCH('CF AUX'!$I57,INDIRECT($D$7),0)),"")</f>
        <v/>
      </c>
      <c r="AM57" s="83" t="str">
        <f ca="1">IF(ISNUMBER($H57),INDEX(INDIRECT($D$4),MATCH('CF AUX'!AM$14,INDIRECT($D$5),0),MATCH('CF AUX'!$I57,INDIRECT($D$7),0)),"")</f>
        <v/>
      </c>
      <c r="AN57" s="83" t="str">
        <f ca="1">IF(ISNUMBER($H57),INDEX(INDIRECT($D$4),MATCH('CF AUX'!AN$14,INDIRECT($D$5),0),MATCH('CF AUX'!$I57,INDIRECT($D$7),0)),"")</f>
        <v/>
      </c>
      <c r="AO57" s="83" t="str">
        <f ca="1">IF(ISNUMBER($H57),INDEX(INDIRECT($D$4),MATCH('CF AUX'!AO$14,INDIRECT($D$5),0),MATCH('CF AUX'!$I57,INDIRECT($D$7),0)),"")</f>
        <v/>
      </c>
      <c r="AP57" s="83" t="str">
        <f ca="1">IF(ISNUMBER($H57),INDEX(INDIRECT($D$4),MATCH('CF AUX'!AP$14,INDIRECT($D$5),0),MATCH('CF AUX'!$I57,INDIRECT($D$7),0)),"")</f>
        <v/>
      </c>
      <c r="AQ57" s="83" t="str">
        <f ca="1">IF(ISNUMBER($H57),INDEX(INDIRECT($D$4),MATCH('CF AUX'!AQ$14,INDIRECT($D$5),0),MATCH('CF AUX'!$I57,INDIRECT($D$7),0)),"")</f>
        <v/>
      </c>
      <c r="AR57" s="83" t="str">
        <f ca="1">IF(ISNUMBER($H57),INDEX(INDIRECT($D$4),MATCH('CF AUX'!AR$14,INDIRECT($D$5),0),MATCH('CF AUX'!$I57,INDIRECT($D$7),0)),"")</f>
        <v/>
      </c>
      <c r="AS57" s="83" t="str">
        <f ca="1">IF(ISNUMBER($H57),INDEX(INDIRECT($D$4),MATCH('CF AUX'!AS$14,INDIRECT($D$5),0),MATCH('CF AUX'!$I57,INDIRECT($D$7),0)),"")</f>
        <v/>
      </c>
      <c r="AT57" s="83" t="str">
        <f ca="1">IF(ISNUMBER($H57),INDEX(INDIRECT($D$4),MATCH('CF AUX'!AT$14,INDIRECT($D$5),0),MATCH('CF AUX'!$I57,INDIRECT($D$7),0)),"")</f>
        <v/>
      </c>
      <c r="AU57" s="83" t="str">
        <f ca="1">IF(ISNUMBER($H57),INDEX(INDIRECT($D$4),MATCH('CF AUX'!AU$14,INDIRECT($D$5),0),MATCH('CF AUX'!$I57,INDIRECT($D$7),0)),"")</f>
        <v/>
      </c>
      <c r="AV57" s="83" t="str">
        <f ca="1">IF(ISNUMBER($H57),INDEX(INDIRECT($D$4),MATCH('CF AUX'!AV$14,INDIRECT($D$5),0),MATCH('CF AUX'!$I57,INDIRECT($D$7),0)),"")</f>
        <v/>
      </c>
      <c r="AW57" s="83" t="str">
        <f ca="1">IF(ISNUMBER($H57),INDEX(INDIRECT($D$4),MATCH('CF AUX'!AW$14,INDIRECT($D$5),0),MATCH('CF AUX'!$I57,INDIRECT($D$7),0)),"")</f>
        <v/>
      </c>
      <c r="AX57" s="83" t="str">
        <f ca="1">IF(ISNUMBER($H57),INDEX(INDIRECT($D$4),MATCH('CF AUX'!AX$14,INDIRECT($D$5),0),MATCH('CF AUX'!$I57,INDIRECT($D$7),0)),"")</f>
        <v/>
      </c>
      <c r="AY57" s="83" t="str">
        <f ca="1">IF(ISNUMBER($H57),INDEX(INDIRECT($D$4),MATCH('CF AUX'!AY$14,INDIRECT($D$5),0),MATCH('CF AUX'!$I57,INDIRECT($D$7),0)),"")</f>
        <v/>
      </c>
      <c r="AZ57" s="83" t="str">
        <f ca="1">IF(ISNUMBER($H57),INDEX(INDIRECT($D$4),MATCH('CF AUX'!AZ$14,INDIRECT($D$5),0),MATCH('CF AUX'!$I57,INDIRECT($D$7),0)),"")</f>
        <v/>
      </c>
      <c r="BB57" s="97" t="str" cm="1">
        <f t="array" aca="1" ref="BB57" ca="1">IF(ISNUMBER($H57),MMULT(J57:AZ57,TRANSPOSE(INDIRECT($D$8&amp;$G$4&amp;B43&amp;":"&amp;$G$6&amp;B43))),"")</f>
        <v/>
      </c>
      <c r="BD57" s="59">
        <f>BD56</f>
        <v>39</v>
      </c>
      <c r="BE57" s="82" t="str" cm="1">
        <f t="array" aca="1" ref="BE57" ca="1">IFERROR(INDEX(INDIRECT($D$4),MATCH(INDIRECT(BE$5&amp;$BD57),INDIRECT($D$6),0),MATCH($I57,INDIRECT($D$7),0)),"")</f>
        <v/>
      </c>
      <c r="BF57" s="83" t="str" cm="1">
        <f t="array" aca="1" ref="BF57" ca="1">IFERROR(INDEX(INDIRECT($D$4),MATCH(INDIRECT(BF$5&amp;$BD57),INDIRECT($D$6),0),MATCH($I57,INDIRECT($D$7),0)),"")</f>
        <v/>
      </c>
      <c r="BG57" s="83" t="str" cm="1">
        <f t="array" aca="1" ref="BG57" ca="1">IFERROR(INDEX(INDIRECT($D$4),MATCH(INDIRECT(BG$5&amp;$BD57),INDIRECT($D$6),0),MATCH($I57,INDIRECT($D$7),0)),"")</f>
        <v/>
      </c>
      <c r="BH57" s="83" t="str" cm="1">
        <f t="array" aca="1" ref="BH57" ca="1">IFERROR(INDEX(INDIRECT($D$4),MATCH(INDIRECT(BH$5&amp;$BD57),INDIRECT($D$6),0),MATCH($I57,INDIRECT($D$7),0)),"")</f>
        <v/>
      </c>
      <c r="BI57" s="83" t="str" cm="1">
        <f t="array" aca="1" ref="BI57" ca="1">IFERROR(INDEX(INDIRECT($D$4),MATCH(INDIRECT(BI$5&amp;$BD57),INDIRECT($D$6),0),MATCH($I57,INDIRECT($D$7),0)),"")</f>
        <v/>
      </c>
      <c r="BJ57" s="83" t="str" cm="1">
        <f t="array" aca="1" ref="BJ57" ca="1">IFERROR(INDEX(INDIRECT($D$4),MATCH(INDIRECT(BJ$5&amp;$BD57),INDIRECT($D$6),0),MATCH($I57,INDIRECT($D$7),0)),"")</f>
        <v/>
      </c>
      <c r="BK57" s="83" t="str" cm="1">
        <f t="array" aca="1" ref="BK57" ca="1">IFERROR(INDEX(INDIRECT($D$4),MATCH(INDIRECT(BK$5&amp;$BD57),INDIRECT($D$6),0),MATCH($I57,INDIRECT($D$7),0)),"")</f>
        <v/>
      </c>
      <c r="BL57" s="83" t="str" cm="1">
        <f t="array" aca="1" ref="BL57" ca="1">IFERROR(INDEX(INDIRECT($D$4),MATCH(INDIRECT(BL$5&amp;$BD57),INDIRECT($D$6),0),MATCH($I57,INDIRECT($D$7),0)),"")</f>
        <v/>
      </c>
      <c r="BM57" s="83" t="str" cm="1">
        <f t="array" aca="1" ref="BM57" ca="1">IFERROR(INDEX(INDIRECT($D$4),MATCH(INDIRECT(BM$5&amp;$BD57),INDIRECT($D$6),0),MATCH($I57,INDIRECT($D$7),0)),"")</f>
        <v/>
      </c>
      <c r="BN57" s="83" t="str" cm="1">
        <f t="array" aca="1" ref="BN57" ca="1">IFERROR(INDEX(INDIRECT($D$4),MATCH(INDIRECT(BN$5&amp;$BD57),INDIRECT($D$6),0),MATCH($I57,INDIRECT($D$7),0)),"")</f>
        <v/>
      </c>
      <c r="BO57" s="83" t="str" cm="1">
        <f t="array" aca="1" ref="BO57" ca="1">IFERROR(INDEX(INDIRECT($D$4),MATCH(INDIRECT(BO$5&amp;$BD57),INDIRECT($D$6),0),MATCH($I57,INDIRECT($D$7),0)),"")</f>
        <v/>
      </c>
      <c r="BP57" s="83" t="str" cm="1">
        <f t="array" aca="1" ref="BP57" ca="1">IFERROR(INDEX(INDIRECT($D$4),MATCH(INDIRECT(BP$5&amp;$BD57),INDIRECT($D$6),0),MATCH($I57,INDIRECT($D$7),0)),"")</f>
        <v/>
      </c>
      <c r="BQ57" s="83" t="str" cm="1">
        <f t="array" aca="1" ref="BQ57" ca="1">IFERROR(INDEX(INDIRECT($D$4),MATCH(INDIRECT(BQ$5&amp;$BD57),INDIRECT($D$6),0),MATCH($I57,INDIRECT($D$7),0)),"")</f>
        <v/>
      </c>
      <c r="BR57" s="83" t="str" cm="1">
        <f t="array" aca="1" ref="BR57" ca="1">IFERROR(INDEX(INDIRECT($D$4),MATCH(INDIRECT(BR$5&amp;$BD57),INDIRECT($D$6),0),MATCH($I57,INDIRECT($D$7),0)),"")</f>
        <v/>
      </c>
      <c r="BS57" s="83" t="str" cm="1">
        <f t="array" aca="1" ref="BS57" ca="1">IFERROR(INDEX(INDIRECT($D$4),MATCH(INDIRECT(BS$5&amp;$BD57),INDIRECT($D$6),0),MATCH($I57,INDIRECT($D$7),0)),"")</f>
        <v/>
      </c>
      <c r="BT57" s="83" t="str" cm="1">
        <f t="array" aca="1" ref="BT57" ca="1">IFERROR(INDEX(INDIRECT($D$4),MATCH(INDIRECT(BT$5&amp;$BD57),INDIRECT($D$6),0),MATCH($I57,INDIRECT($D$7),0)),"")</f>
        <v/>
      </c>
      <c r="BU57" s="83" t="str" cm="1">
        <f t="array" aca="1" ref="BU57" ca="1">IFERROR(INDEX(INDIRECT($D$4),MATCH(INDIRECT(BU$5&amp;$BD57),INDIRECT($D$6),0),MATCH($I57,INDIRECT($D$7),0)),"")</f>
        <v/>
      </c>
      <c r="BV57" s="100" t="str" cm="1">
        <f t="array" aca="1" ref="BV57" ca="1">IFERROR(INDEX(INDIRECT($D$4),MATCH(INDIRECT(BV$5&amp;$BD57),INDIRECT($D$6),0),MATCH($I57,INDIRECT($D$7),0)),"")</f>
        <v/>
      </c>
      <c r="BX57" s="82"/>
      <c r="BY57" s="83"/>
      <c r="BZ57" s="83"/>
      <c r="CA57" s="83"/>
      <c r="CB57" s="83"/>
      <c r="CC57" s="83"/>
      <c r="CD57" s="83"/>
      <c r="CE57" s="83"/>
      <c r="CF57" s="83"/>
      <c r="CG57" s="83"/>
      <c r="CH57" s="83"/>
      <c r="CI57" s="83"/>
      <c r="CJ57" s="83"/>
      <c r="CK57" s="83"/>
      <c r="CL57" s="83"/>
      <c r="CM57" s="83"/>
      <c r="CN57" s="83"/>
      <c r="CO57" s="100"/>
      <c r="CQ57" s="107"/>
      <c r="CR57" s="108" t="str">
        <f t="shared" si="18"/>
        <v/>
      </c>
      <c r="CS57" s="114"/>
      <c r="CT57" s="109" t="str">
        <f t="shared" ca="1" si="15"/>
        <v/>
      </c>
      <c r="CU57" s="82" t="str">
        <f>IF(ISNUMBER($CS57),INDEX(IRF.New!$CS$7:$DJ$37,MATCH(B43+1,IRF.New!$B$7:$B$37,0),MATCH($CT57,IRF.New!$CS$5:$DJ$5,0)),"")</f>
        <v/>
      </c>
      <c r="CV57" s="83"/>
      <c r="CW57" s="83" t="str">
        <f t="shared" si="16"/>
        <v/>
      </c>
      <c r="CX57" s="83"/>
      <c r="CY57" s="83"/>
      <c r="CZ57" s="112"/>
      <c r="DA57" s="112" t="str">
        <f>IF(ISNUMBER(CS57),INDEX(IRF.New!$CS$2:$DJ$2,MATCH('CF AUX'!$CT57,IRF.New!$CS$5:$DJ$5,0)),"")</f>
        <v/>
      </c>
      <c r="DB57" s="74"/>
      <c r="DD57" s="133" t="str">
        <f>IF(ISNUMBER(CS57),INDEX(IRF.New!$D$7:$CO$37,MATCH('CF AUX'!C38,IRF.New!$C$7:$C$37,0),MATCH(CT57,IRF.New!$D$5:$CO$5,0)),"")</f>
        <v/>
      </c>
    </row>
    <row r="60" spans="1:108" ht="16.5" thickBot="1" x14ac:dyDescent="0.3">
      <c r="B60" s="121" t="str">
        <f>"HORIZON "&amp;C63</f>
        <v>HORIZON 3</v>
      </c>
      <c r="C60" s="118"/>
      <c r="D60" s="119"/>
      <c r="E60" s="119"/>
      <c r="F60" s="120"/>
      <c r="G60" s="120"/>
      <c r="H60" s="120"/>
      <c r="I60" s="120"/>
      <c r="J60" s="120"/>
      <c r="K60" s="118"/>
      <c r="L60" s="119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0"/>
      <c r="Z60" s="120"/>
      <c r="AA60" s="120"/>
      <c r="AB60" s="120"/>
      <c r="AC60" s="120"/>
      <c r="AD60" s="120"/>
      <c r="AE60" s="120"/>
      <c r="AF60" s="120"/>
      <c r="AG60" s="120"/>
      <c r="AH60" s="120"/>
      <c r="AI60" s="120"/>
      <c r="AJ60" s="120"/>
      <c r="AK60" s="120"/>
      <c r="AL60" s="120"/>
      <c r="AM60" s="120"/>
      <c r="AN60" s="120"/>
      <c r="AO60" s="120"/>
      <c r="AP60" s="120"/>
      <c r="AQ60" s="120"/>
      <c r="AR60" s="120"/>
      <c r="AS60" s="120"/>
      <c r="AT60" s="120"/>
      <c r="AU60" s="120"/>
      <c r="AV60" s="120"/>
      <c r="AW60" s="120"/>
      <c r="AX60" s="120"/>
      <c r="AY60" s="120"/>
      <c r="AZ60" s="120"/>
      <c r="BA60" s="120"/>
      <c r="BB60" s="120"/>
      <c r="BC60" s="120"/>
      <c r="BD60" s="120"/>
      <c r="BE60" s="120"/>
      <c r="BF60" s="120"/>
      <c r="BG60" s="120"/>
      <c r="BH60" s="120"/>
      <c r="BI60" s="120"/>
      <c r="BJ60" s="120"/>
      <c r="BK60" s="120"/>
      <c r="BL60" s="120"/>
      <c r="BM60" s="120"/>
      <c r="BN60" s="120"/>
      <c r="BO60" s="120"/>
      <c r="BP60" s="120"/>
      <c r="BQ60" s="120"/>
      <c r="BR60" s="120"/>
      <c r="BS60" s="120"/>
      <c r="BT60" s="120"/>
      <c r="BU60" s="120"/>
      <c r="BV60" s="120"/>
      <c r="BW60" s="120"/>
      <c r="BX60" s="120"/>
      <c r="BY60" s="120"/>
      <c r="BZ60" s="120"/>
      <c r="CA60" s="120"/>
      <c r="CB60" s="120"/>
      <c r="CC60" s="120"/>
      <c r="CD60" s="120"/>
      <c r="CE60" s="120"/>
      <c r="CF60" s="120"/>
      <c r="CG60" s="120"/>
      <c r="CH60" s="120"/>
      <c r="CI60" s="120"/>
      <c r="CJ60" s="120"/>
      <c r="CK60" s="120"/>
      <c r="CL60" s="120"/>
      <c r="CM60" s="120"/>
      <c r="CN60" s="120"/>
      <c r="CO60" s="120"/>
      <c r="CP60" s="120"/>
      <c r="CQ60" s="120"/>
      <c r="CR60" s="120"/>
      <c r="CS60" s="120"/>
      <c r="CT60" s="120"/>
      <c r="CU60" s="120"/>
      <c r="CV60" s="120"/>
      <c r="CW60" s="120"/>
      <c r="CX60" s="120"/>
      <c r="CY60" s="120"/>
      <c r="CZ60" s="120"/>
      <c r="DA60" s="120"/>
      <c r="DB60" s="120"/>
      <c r="DC60" s="120"/>
      <c r="DD60" s="120"/>
    </row>
    <row r="61" spans="1:108" ht="15.75" thickTop="1" x14ac:dyDescent="0.25">
      <c r="C61" s="61"/>
      <c r="D61" s="60"/>
      <c r="E61" s="60"/>
      <c r="K61" s="61"/>
      <c r="L61" s="60"/>
      <c r="BC61" s="61" t="s">
        <v>265</v>
      </c>
      <c r="BD61" s="59">
        <f>ROW(BE64)</f>
        <v>64</v>
      </c>
      <c r="BW61" s="61"/>
      <c r="BX61" s="61"/>
      <c r="BY61" s="61"/>
      <c r="BZ61" s="61"/>
      <c r="CA61" s="61"/>
      <c r="CB61" s="61"/>
      <c r="CC61" s="61"/>
      <c r="CD61" s="61"/>
      <c r="CE61" s="61"/>
      <c r="CF61" s="61"/>
      <c r="CG61" s="61"/>
      <c r="CH61" s="61"/>
      <c r="CI61" s="61"/>
      <c r="CJ61" s="61"/>
      <c r="CK61" s="61"/>
      <c r="CL61" s="61"/>
      <c r="CM61" s="61"/>
      <c r="CN61" s="61"/>
      <c r="CO61" s="61"/>
      <c r="CP61" s="61"/>
      <c r="CQ61" s="61"/>
      <c r="CR61" s="61"/>
      <c r="CS61" s="61"/>
      <c r="CT61" s="61"/>
      <c r="CU61" s="61"/>
      <c r="CV61" s="61"/>
      <c r="CW61" s="61"/>
      <c r="CX61" s="61"/>
      <c r="CY61" s="61"/>
      <c r="CZ61" s="61"/>
      <c r="DA61" s="61"/>
      <c r="DB61" s="61"/>
      <c r="DC61" s="61"/>
      <c r="DD61" s="61"/>
    </row>
    <row r="62" spans="1:108" x14ac:dyDescent="0.25">
      <c r="B62" s="59" t="s">
        <v>238</v>
      </c>
      <c r="I62" s="108" t="s">
        <v>251</v>
      </c>
      <c r="BE62" s="59" t="s">
        <v>247</v>
      </c>
    </row>
    <row r="63" spans="1:108" x14ac:dyDescent="0.25">
      <c r="B63" s="69" t="s">
        <v>226</v>
      </c>
      <c r="C63" s="70">
        <f>C38+1</f>
        <v>3</v>
      </c>
      <c r="I63" s="127" t="s">
        <v>249</v>
      </c>
      <c r="J63" s="76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  <c r="AD63" s="77"/>
      <c r="AE63" s="77"/>
      <c r="AF63" s="77"/>
      <c r="AG63" s="77"/>
      <c r="AH63" s="77"/>
      <c r="AI63" s="77"/>
      <c r="AJ63" s="77"/>
      <c r="AK63" s="77"/>
      <c r="AL63" s="77"/>
      <c r="AM63" s="77"/>
      <c r="AN63" s="77"/>
      <c r="AO63" s="77"/>
      <c r="AP63" s="77"/>
      <c r="AQ63" s="77"/>
      <c r="AR63" s="77"/>
      <c r="AS63" s="77"/>
      <c r="AT63" s="77"/>
      <c r="AU63" s="77"/>
      <c r="AV63" s="77"/>
      <c r="AW63" s="77"/>
      <c r="AX63" s="77"/>
      <c r="AY63" s="77"/>
      <c r="AZ63" s="77"/>
      <c r="BB63" s="64" t="s">
        <v>232</v>
      </c>
      <c r="BE63" s="104" t="str" cm="1">
        <f t="array" aca="1" ref="BE63:BV63" ca="1">TRANSPOSE(I65:I82)</f>
        <v/>
      </c>
      <c r="BF63" s="105" t="str">
        <f ca="1"/>
        <v/>
      </c>
      <c r="BG63" s="105" t="str">
        <f ca="1"/>
        <v/>
      </c>
      <c r="BH63" s="105" t="str">
        <f ca="1"/>
        <v/>
      </c>
      <c r="BI63" s="105" t="str">
        <f ca="1"/>
        <v/>
      </c>
      <c r="BJ63" s="105" t="str">
        <f ca="1"/>
        <v/>
      </c>
      <c r="BK63" s="105" t="str">
        <f ca="1"/>
        <v/>
      </c>
      <c r="BL63" s="105" t="str">
        <f ca="1"/>
        <v/>
      </c>
      <c r="BM63" s="105" t="str">
        <f ca="1"/>
        <v/>
      </c>
      <c r="BN63" s="105" t="str">
        <f ca="1"/>
        <v/>
      </c>
      <c r="BO63" s="105" t="str">
        <f ca="1"/>
        <v/>
      </c>
      <c r="BP63" s="105" t="str">
        <f ca="1"/>
        <v/>
      </c>
      <c r="BQ63" s="105" t="str">
        <f ca="1"/>
        <v/>
      </c>
      <c r="BR63" s="105" t="str">
        <f ca="1"/>
        <v/>
      </c>
      <c r="BS63" s="105" t="str">
        <f ca="1"/>
        <v/>
      </c>
      <c r="BT63" s="105" t="str">
        <f ca="1"/>
        <v/>
      </c>
      <c r="BU63" s="105" t="str">
        <f ca="1"/>
        <v/>
      </c>
      <c r="BV63" s="106" t="str">
        <f ca="1"/>
        <v/>
      </c>
      <c r="CU63" s="127" t="s">
        <v>249</v>
      </c>
      <c r="CW63" s="110" t="str">
        <f>SUBSTITUTE(ADDRESS(1,COLUMN(CW65),4),"1","")</f>
        <v>CW</v>
      </c>
      <c r="DD63" s="127" t="s">
        <v>249</v>
      </c>
    </row>
    <row r="64" spans="1:108" x14ac:dyDescent="0.25">
      <c r="B64" s="71" t="s">
        <v>225</v>
      </c>
      <c r="C64" s="72">
        <f>INDEX(IRF.New!$CR:$CR,MATCH('CF AUX'!C63,IRF.New!$C:$C,0))</f>
        <v>0</v>
      </c>
      <c r="F64" s="60" t="s">
        <v>263</v>
      </c>
      <c r="H64" s="65"/>
      <c r="I64" s="124" t="s">
        <v>264</v>
      </c>
      <c r="J64" s="60">
        <v>1</v>
      </c>
      <c r="K64" s="60">
        <f>J64+1</f>
        <v>2</v>
      </c>
      <c r="L64" s="60">
        <f t="shared" ref="L64:AZ64" si="20">K64+1</f>
        <v>3</v>
      </c>
      <c r="M64" s="60">
        <f t="shared" si="20"/>
        <v>4</v>
      </c>
      <c r="N64" s="60">
        <f t="shared" si="20"/>
        <v>5</v>
      </c>
      <c r="O64" s="60">
        <f t="shared" si="20"/>
        <v>6</v>
      </c>
      <c r="P64" s="60">
        <f t="shared" si="20"/>
        <v>7</v>
      </c>
      <c r="Q64" s="60">
        <f t="shared" si="20"/>
        <v>8</v>
      </c>
      <c r="R64" s="60">
        <f t="shared" si="20"/>
        <v>9</v>
      </c>
      <c r="S64" s="60">
        <f t="shared" si="20"/>
        <v>10</v>
      </c>
      <c r="T64" s="60">
        <f t="shared" si="20"/>
        <v>11</v>
      </c>
      <c r="U64" s="60">
        <f t="shared" si="20"/>
        <v>12</v>
      </c>
      <c r="V64" s="60">
        <f t="shared" si="20"/>
        <v>13</v>
      </c>
      <c r="W64" s="60">
        <f t="shared" si="20"/>
        <v>14</v>
      </c>
      <c r="X64" s="60">
        <f t="shared" si="20"/>
        <v>15</v>
      </c>
      <c r="Y64" s="60">
        <f t="shared" si="20"/>
        <v>16</v>
      </c>
      <c r="Z64" s="60">
        <f t="shared" si="20"/>
        <v>17</v>
      </c>
      <c r="AA64" s="60">
        <f t="shared" si="20"/>
        <v>18</v>
      </c>
      <c r="AB64" s="60">
        <f t="shared" si="20"/>
        <v>19</v>
      </c>
      <c r="AC64" s="60">
        <f t="shared" si="20"/>
        <v>20</v>
      </c>
      <c r="AD64" s="60">
        <f t="shared" si="20"/>
        <v>21</v>
      </c>
      <c r="AE64" s="60">
        <f t="shared" si="20"/>
        <v>22</v>
      </c>
      <c r="AF64" s="60">
        <f t="shared" si="20"/>
        <v>23</v>
      </c>
      <c r="AG64" s="60">
        <f t="shared" si="20"/>
        <v>24</v>
      </c>
      <c r="AH64" s="60">
        <f t="shared" si="20"/>
        <v>25</v>
      </c>
      <c r="AI64" s="60">
        <f t="shared" si="20"/>
        <v>26</v>
      </c>
      <c r="AJ64" s="60">
        <f t="shared" si="20"/>
        <v>27</v>
      </c>
      <c r="AK64" s="60">
        <f t="shared" si="20"/>
        <v>28</v>
      </c>
      <c r="AL64" s="60">
        <f t="shared" si="20"/>
        <v>29</v>
      </c>
      <c r="AM64" s="60">
        <f t="shared" si="20"/>
        <v>30</v>
      </c>
      <c r="AN64" s="60">
        <f t="shared" si="20"/>
        <v>31</v>
      </c>
      <c r="AO64" s="60">
        <f t="shared" si="20"/>
        <v>32</v>
      </c>
      <c r="AP64" s="60">
        <f t="shared" si="20"/>
        <v>33</v>
      </c>
      <c r="AQ64" s="60">
        <f t="shared" si="20"/>
        <v>34</v>
      </c>
      <c r="AR64" s="60">
        <f t="shared" si="20"/>
        <v>35</v>
      </c>
      <c r="AS64" s="60">
        <f t="shared" si="20"/>
        <v>36</v>
      </c>
      <c r="AT64" s="60">
        <f t="shared" si="20"/>
        <v>37</v>
      </c>
      <c r="AU64" s="60">
        <f t="shared" si="20"/>
        <v>38</v>
      </c>
      <c r="AV64" s="60">
        <f t="shared" si="20"/>
        <v>39</v>
      </c>
      <c r="AW64" s="60">
        <f t="shared" si="20"/>
        <v>40</v>
      </c>
      <c r="AX64" s="60">
        <f t="shared" si="20"/>
        <v>41</v>
      </c>
      <c r="AY64" s="60">
        <f t="shared" si="20"/>
        <v>42</v>
      </c>
      <c r="AZ64" s="60">
        <f t="shared" si="20"/>
        <v>43</v>
      </c>
      <c r="BB64" s="67" t="s">
        <v>239</v>
      </c>
      <c r="BE64" s="107" t="str">
        <f ca="1">IFERROR(INDEX(IRF.New!$CS$2:$DJ$2,MATCH(BE63,IRF.New!$CS$5:$DJ$5,0)),"")</f>
        <v/>
      </c>
      <c r="BF64" s="108" t="str">
        <f ca="1">IFERROR(INDEX(IRF.New!$CS$2:$DJ$2,MATCH(BF63,IRF.New!$CS$5:$DJ$5,0)),"")</f>
        <v/>
      </c>
      <c r="BG64" s="108" t="str">
        <f ca="1">IFERROR(INDEX(IRF.New!$CS$2:$DJ$2,MATCH(BG63,IRF.New!$CS$5:$DJ$5,0)),"")</f>
        <v/>
      </c>
      <c r="BH64" s="108" t="str">
        <f ca="1">IFERROR(INDEX(IRF.New!$CS$2:$DJ$2,MATCH(BH63,IRF.New!$CS$5:$DJ$5,0)),"")</f>
        <v/>
      </c>
      <c r="BI64" s="108" t="str">
        <f ca="1">IFERROR(INDEX(IRF.New!$CS$2:$DJ$2,MATCH(BI63,IRF.New!$CS$5:$DJ$5,0)),"")</f>
        <v/>
      </c>
      <c r="BJ64" s="108" t="str">
        <f ca="1">IFERROR(INDEX(IRF.New!$CS$2:$DJ$2,MATCH(BJ63,IRF.New!$CS$5:$DJ$5,0)),"")</f>
        <v/>
      </c>
      <c r="BK64" s="108" t="str">
        <f ca="1">IFERROR(INDEX(IRF.New!$CS$2:$DJ$2,MATCH(BK63,IRF.New!$CS$5:$DJ$5,0)),"")</f>
        <v/>
      </c>
      <c r="BL64" s="108" t="str">
        <f ca="1">IFERROR(INDEX(IRF.New!$CS$2:$DJ$2,MATCH(BL63,IRF.New!$CS$5:$DJ$5,0)),"")</f>
        <v/>
      </c>
      <c r="BM64" s="108" t="str">
        <f ca="1">IFERROR(INDEX(IRF.New!$CS$2:$DJ$2,MATCH(BM63,IRF.New!$CS$5:$DJ$5,0)),"")</f>
        <v/>
      </c>
      <c r="BN64" s="108" t="str">
        <f ca="1">IFERROR(INDEX(IRF.New!$CS$2:$DJ$2,MATCH(BN63,IRF.New!$CS$5:$DJ$5,0)),"")</f>
        <v/>
      </c>
      <c r="BO64" s="108" t="str">
        <f ca="1">IFERROR(INDEX(IRF.New!$CS$2:$DJ$2,MATCH(BO63,IRF.New!$CS$5:$DJ$5,0)),"")</f>
        <v/>
      </c>
      <c r="BP64" s="108" t="str">
        <f ca="1">IFERROR(INDEX(IRF.New!$CS$2:$DJ$2,MATCH(BP63,IRF.New!$CS$5:$DJ$5,0)),"")</f>
        <v/>
      </c>
      <c r="BQ64" s="108" t="str">
        <f ca="1">IFERROR(INDEX(IRF.New!$CS$2:$DJ$2,MATCH(BQ63,IRF.New!$CS$5:$DJ$5,0)),"")</f>
        <v/>
      </c>
      <c r="BR64" s="108" t="str">
        <f ca="1">IFERROR(INDEX(IRF.New!$CS$2:$DJ$2,MATCH(BR63,IRF.New!$CS$5:$DJ$5,0)),"")</f>
        <v/>
      </c>
      <c r="BS64" s="108" t="str">
        <f ca="1">IFERROR(INDEX(IRF.New!$CS$2:$DJ$2,MATCH(BS63,IRF.New!$CS$5:$DJ$5,0)),"")</f>
        <v/>
      </c>
      <c r="BT64" s="108" t="str">
        <f ca="1">IFERROR(INDEX(IRF.New!$CS$2:$DJ$2,MATCH(BT63,IRF.New!$CS$5:$DJ$5,0)),"")</f>
        <v/>
      </c>
      <c r="BU64" s="108" t="str">
        <f ca="1">IFERROR(INDEX(IRF.New!$CS$2:$DJ$2,MATCH(BU63,IRF.New!$CS$5:$DJ$5,0)),"")</f>
        <v/>
      </c>
      <c r="BV64" s="109" t="str">
        <f ca="1">IFERROR(INDEX(IRF.New!$CS$2:$DJ$2,MATCH(BV63,IRF.New!$CS$5:$DJ$5,0)),"")</f>
        <v/>
      </c>
      <c r="BX64" s="59" t="s">
        <v>242</v>
      </c>
      <c r="BY64" s="59"/>
      <c r="BZ64" s="59"/>
      <c r="CA64" s="59"/>
      <c r="CB64" s="59"/>
      <c r="CC64" s="59"/>
      <c r="CD64" s="59"/>
      <c r="CE64" s="59"/>
      <c r="CF64" s="59"/>
      <c r="CG64" s="59"/>
      <c r="CH64" s="59"/>
      <c r="CI64" s="59"/>
      <c r="CJ64" s="59"/>
      <c r="CK64" s="59"/>
      <c r="CL64" s="59"/>
      <c r="CM64" s="59"/>
      <c r="CN64" s="59"/>
      <c r="CO64" s="59"/>
      <c r="CQ64" s="59"/>
      <c r="CR64" s="59"/>
      <c r="CS64" s="59"/>
      <c r="CT64" s="59"/>
      <c r="CU64" s="60" t="s">
        <v>244</v>
      </c>
      <c r="CV64" s="59"/>
      <c r="CW64" s="60" t="s">
        <v>250</v>
      </c>
      <c r="CX64" s="60"/>
      <c r="CY64" s="60" t="s">
        <v>237</v>
      </c>
      <c r="CZ64" s="59" t="s">
        <v>231</v>
      </c>
      <c r="DA64" s="59" t="s">
        <v>243</v>
      </c>
      <c r="DB64" s="60" t="s">
        <v>272</v>
      </c>
      <c r="DD64" s="44" t="s">
        <v>246</v>
      </c>
    </row>
    <row r="65" spans="1:109" x14ac:dyDescent="0.25">
      <c r="B65" s="73" t="s">
        <v>228</v>
      </c>
      <c r="C65" s="74">
        <f>INDEX(IRF.New!$CR$41:$CR$64,MATCH('CF AUX'!C63,IRF.New!$CQ$41:$CQ$64,0))</f>
        <v>43</v>
      </c>
      <c r="F65" s="135" t="str">
        <f>IF(ISNUMBER(H65),IF(ABS((DD65-CU65))&lt;0.001,TRUE,FALSE),"")</f>
        <v/>
      </c>
      <c r="H65" s="143" t="e" cm="1" vm="1">
        <f t="array" ref="H65">_xlfn.SEQUENCE(C64)</f>
        <v>#VALUE!</v>
      </c>
      <c r="I65" s="128" t="str">
        <f ca="1">IF(ISNUMBER(H65),INDEX(IRF.New!$CS$5:$DJ$5,MATCH('CF AUX'!H65,INDIRECT("IRF.New!$CS$"&amp;C65&amp;":$DJ$"&amp;C65),0)),"")</f>
        <v/>
      </c>
      <c r="J65" s="78" t="str">
        <f ca="1">IF(ISNUMBER($H65),INDEX(INDIRECT($D$4),MATCH('CF AUX'!J$14,INDIRECT($D$5),0),MATCH('CF AUX'!$I65,INDIRECT($D$7),0)),"")</f>
        <v/>
      </c>
      <c r="K65" s="79" t="str">
        <f ca="1">IF(ISNUMBER($H65),INDEX(INDIRECT($D$4),MATCH('CF AUX'!K$14,INDIRECT($D$5),0),MATCH('CF AUX'!$I65,INDIRECT($D$7),0)),"")</f>
        <v/>
      </c>
      <c r="L65" s="79" t="str">
        <f ca="1">IF(ISNUMBER($H65),INDEX(INDIRECT($D$4),MATCH('CF AUX'!L$14,INDIRECT($D$5),0),MATCH('CF AUX'!$I65,INDIRECT($D$7),0)),"")</f>
        <v/>
      </c>
      <c r="M65" s="79" t="str">
        <f ca="1">IF(ISNUMBER($H65),INDEX(INDIRECT($D$4),MATCH('CF AUX'!M$14,INDIRECT($D$5),0),MATCH('CF AUX'!$I65,INDIRECT($D$7),0)),"")</f>
        <v/>
      </c>
      <c r="N65" s="79" t="str">
        <f ca="1">IF(ISNUMBER($H65),INDEX(INDIRECT($D$4),MATCH('CF AUX'!N$14,INDIRECT($D$5),0),MATCH('CF AUX'!$I65,INDIRECT($D$7),0)),"")</f>
        <v/>
      </c>
      <c r="O65" s="79" t="str">
        <f ca="1">IF(ISNUMBER($H65),INDEX(INDIRECT($D$4),MATCH('CF AUX'!O$14,INDIRECT($D$5),0),MATCH('CF AUX'!$I65,INDIRECT($D$7),0)),"")</f>
        <v/>
      </c>
      <c r="P65" s="79" t="str">
        <f ca="1">IF(ISNUMBER($H65),INDEX(INDIRECT($D$4),MATCH('CF AUX'!P$14,INDIRECT($D$5),0),MATCH('CF AUX'!$I65,INDIRECT($D$7),0)),"")</f>
        <v/>
      </c>
      <c r="Q65" s="79" t="str">
        <f ca="1">IF(ISNUMBER($H65),INDEX(INDIRECT($D$4),MATCH('CF AUX'!Q$14,INDIRECT($D$5),0),MATCH('CF AUX'!$I65,INDIRECT($D$7),0)),"")</f>
        <v/>
      </c>
      <c r="R65" s="79" t="str">
        <f ca="1">IF(ISNUMBER($H65),INDEX(INDIRECT($D$4),MATCH('CF AUX'!R$14,INDIRECT($D$5),0),MATCH('CF AUX'!$I65,INDIRECT($D$7),0)),"")</f>
        <v/>
      </c>
      <c r="S65" s="79" t="str">
        <f ca="1">IF(ISNUMBER($H65),INDEX(INDIRECT($D$4),MATCH('CF AUX'!S$14,INDIRECT($D$5),0),MATCH('CF AUX'!$I65,INDIRECT($D$7),0)),"")</f>
        <v/>
      </c>
      <c r="T65" s="79" t="str">
        <f ca="1">IF(ISNUMBER($H65),INDEX(INDIRECT($D$4),MATCH('CF AUX'!T$14,INDIRECT($D$5),0),MATCH('CF AUX'!$I65,INDIRECT($D$7),0)),"")</f>
        <v/>
      </c>
      <c r="U65" s="79" t="str">
        <f ca="1">IF(ISNUMBER($H65),INDEX(INDIRECT($D$4),MATCH('CF AUX'!U$14,INDIRECT($D$5),0),MATCH('CF AUX'!$I65,INDIRECT($D$7),0)),"")</f>
        <v/>
      </c>
      <c r="V65" s="79" t="str">
        <f ca="1">IF(ISNUMBER($H65),INDEX(INDIRECT($D$4),MATCH('CF AUX'!V$14,INDIRECT($D$5),0),MATCH('CF AUX'!$I65,INDIRECT($D$7),0)),"")</f>
        <v/>
      </c>
      <c r="W65" s="79" t="str">
        <f ca="1">IF(ISNUMBER($H65),INDEX(INDIRECT($D$4),MATCH('CF AUX'!W$14,INDIRECT($D$5),0),MATCH('CF AUX'!$I65,INDIRECT($D$7),0)),"")</f>
        <v/>
      </c>
      <c r="X65" s="79" t="str">
        <f ca="1">IF(ISNUMBER($H65),INDEX(INDIRECT($D$4),MATCH('CF AUX'!X$14,INDIRECT($D$5),0),MATCH('CF AUX'!$I65,INDIRECT($D$7),0)),"")</f>
        <v/>
      </c>
      <c r="Y65" s="79" t="str">
        <f ca="1">IF(ISNUMBER($H65),INDEX(INDIRECT($D$4),MATCH('CF AUX'!Y$14,INDIRECT($D$5),0),MATCH('CF AUX'!$I65,INDIRECT($D$7),0)),"")</f>
        <v/>
      </c>
      <c r="Z65" s="79" t="str">
        <f ca="1">IF(ISNUMBER($H65),INDEX(INDIRECT($D$4),MATCH('CF AUX'!Z$14,INDIRECT($D$5),0),MATCH('CF AUX'!$I65,INDIRECT($D$7),0)),"")</f>
        <v/>
      </c>
      <c r="AA65" s="79" t="str">
        <f ca="1">IF(ISNUMBER($H65),INDEX(INDIRECT($D$4),MATCH('CF AUX'!AA$14,INDIRECT($D$5),0),MATCH('CF AUX'!$I65,INDIRECT($D$7),0)),"")</f>
        <v/>
      </c>
      <c r="AB65" s="79" t="str">
        <f ca="1">IF(ISNUMBER($H65),INDEX(INDIRECT($D$4),MATCH('CF AUX'!AB$14,INDIRECT($D$5),0),MATCH('CF AUX'!$I65,INDIRECT($D$7),0)),"")</f>
        <v/>
      </c>
      <c r="AC65" s="79" t="str">
        <f ca="1">IF(ISNUMBER($H65),INDEX(INDIRECT($D$4),MATCH('CF AUX'!AC$14,INDIRECT($D$5),0),MATCH('CF AUX'!$I65,INDIRECT($D$7),0)),"")</f>
        <v/>
      </c>
      <c r="AD65" s="79" t="str">
        <f ca="1">IF(ISNUMBER($H65),INDEX(INDIRECT($D$4),MATCH('CF AUX'!AD$14,INDIRECT($D$5),0),MATCH('CF AUX'!$I65,INDIRECT($D$7),0)),"")</f>
        <v/>
      </c>
      <c r="AE65" s="79" t="str">
        <f ca="1">IF(ISNUMBER($H65),INDEX(INDIRECT($D$4),MATCH('CF AUX'!AE$14,INDIRECT($D$5),0),MATCH('CF AUX'!$I65,INDIRECT($D$7),0)),"")</f>
        <v/>
      </c>
      <c r="AF65" s="79" t="str">
        <f ca="1">IF(ISNUMBER($H65),INDEX(INDIRECT($D$4),MATCH('CF AUX'!AF$14,INDIRECT($D$5),0),MATCH('CF AUX'!$I65,INDIRECT($D$7),0)),"")</f>
        <v/>
      </c>
      <c r="AG65" s="79" t="str">
        <f ca="1">IF(ISNUMBER($H65),INDEX(INDIRECT($D$4),MATCH('CF AUX'!AG$14,INDIRECT($D$5),0),MATCH('CF AUX'!$I65,INDIRECT($D$7),0)),"")</f>
        <v/>
      </c>
      <c r="AH65" s="79" t="str">
        <f ca="1">IF(ISNUMBER($H65),INDEX(INDIRECT($D$4),MATCH('CF AUX'!AH$14,INDIRECT($D$5),0),MATCH('CF AUX'!$I65,INDIRECT($D$7),0)),"")</f>
        <v/>
      </c>
      <c r="AI65" s="79" t="str">
        <f ca="1">IF(ISNUMBER($H65),INDEX(INDIRECT($D$4),MATCH('CF AUX'!AI$14,INDIRECT($D$5),0),MATCH('CF AUX'!$I65,INDIRECT($D$7),0)),"")</f>
        <v/>
      </c>
      <c r="AJ65" s="79" t="str">
        <f ca="1">IF(ISNUMBER($H65),INDEX(INDIRECT($D$4),MATCH('CF AUX'!AJ$14,INDIRECT($D$5),0),MATCH('CF AUX'!$I65,INDIRECT($D$7),0)),"")</f>
        <v/>
      </c>
      <c r="AK65" s="79" t="str">
        <f ca="1">IF(ISNUMBER($H65),INDEX(INDIRECT($D$4),MATCH('CF AUX'!AK$14,INDIRECT($D$5),0),MATCH('CF AUX'!$I65,INDIRECT($D$7),0)),"")</f>
        <v/>
      </c>
      <c r="AL65" s="79" t="str">
        <f ca="1">IF(ISNUMBER($H65),INDEX(INDIRECT($D$4),MATCH('CF AUX'!AL$14,INDIRECT($D$5),0),MATCH('CF AUX'!$I65,INDIRECT($D$7),0)),"")</f>
        <v/>
      </c>
      <c r="AM65" s="79" t="str">
        <f ca="1">IF(ISNUMBER($H65),INDEX(INDIRECT($D$4),MATCH('CF AUX'!AM$14,INDIRECT($D$5),0),MATCH('CF AUX'!$I65,INDIRECT($D$7),0)),"")</f>
        <v/>
      </c>
      <c r="AN65" s="79" t="str">
        <f ca="1">IF(ISNUMBER($H65),INDEX(INDIRECT($D$4),MATCH('CF AUX'!AN$14,INDIRECT($D$5),0),MATCH('CF AUX'!$I65,INDIRECT($D$7),0)),"")</f>
        <v/>
      </c>
      <c r="AO65" s="79" t="str">
        <f ca="1">IF(ISNUMBER($H65),INDEX(INDIRECT($D$4),MATCH('CF AUX'!AO$14,INDIRECT($D$5),0),MATCH('CF AUX'!$I65,INDIRECT($D$7),0)),"")</f>
        <v/>
      </c>
      <c r="AP65" s="79" t="str">
        <f ca="1">IF(ISNUMBER($H65),INDEX(INDIRECT($D$4),MATCH('CF AUX'!AP$14,INDIRECT($D$5),0),MATCH('CF AUX'!$I65,INDIRECT($D$7),0)),"")</f>
        <v/>
      </c>
      <c r="AQ65" s="79" t="str">
        <f ca="1">IF(ISNUMBER($H65),INDEX(INDIRECT($D$4),MATCH('CF AUX'!AQ$14,INDIRECT($D$5),0),MATCH('CF AUX'!$I65,INDIRECT($D$7),0)),"")</f>
        <v/>
      </c>
      <c r="AR65" s="79" t="str">
        <f ca="1">IF(ISNUMBER($H65),INDEX(INDIRECT($D$4),MATCH('CF AUX'!AR$14,INDIRECT($D$5),0),MATCH('CF AUX'!$I65,INDIRECT($D$7),0)),"")</f>
        <v/>
      </c>
      <c r="AS65" s="79" t="str">
        <f ca="1">IF(ISNUMBER($H65),INDEX(INDIRECT($D$4),MATCH('CF AUX'!AS$14,INDIRECT($D$5),0),MATCH('CF AUX'!$I65,INDIRECT($D$7),0)),"")</f>
        <v/>
      </c>
      <c r="AT65" s="79" t="str">
        <f ca="1">IF(ISNUMBER($H65),INDEX(INDIRECT($D$4),MATCH('CF AUX'!AT$14,INDIRECT($D$5),0),MATCH('CF AUX'!$I65,INDIRECT($D$7),0)),"")</f>
        <v/>
      </c>
      <c r="AU65" s="79" t="str">
        <f ca="1">IF(ISNUMBER($H65),INDEX(INDIRECT($D$4),MATCH('CF AUX'!AU$14,INDIRECT($D$5),0),MATCH('CF AUX'!$I65,INDIRECT($D$7),0)),"")</f>
        <v/>
      </c>
      <c r="AV65" s="79" t="str">
        <f ca="1">IF(ISNUMBER($H65),INDEX(INDIRECT($D$4),MATCH('CF AUX'!AV$14,INDIRECT($D$5),0),MATCH('CF AUX'!$I65,INDIRECT($D$7),0)),"")</f>
        <v/>
      </c>
      <c r="AW65" s="79" t="str">
        <f ca="1">IF(ISNUMBER($H65),INDEX(INDIRECT($D$4),MATCH('CF AUX'!AW$14,INDIRECT($D$5),0),MATCH('CF AUX'!$I65,INDIRECT($D$7),0)),"")</f>
        <v/>
      </c>
      <c r="AX65" s="79" t="str">
        <f ca="1">IF(ISNUMBER($H65),INDEX(INDIRECT($D$4),MATCH('CF AUX'!AX$14,INDIRECT($D$5),0),MATCH('CF AUX'!$I65,INDIRECT($D$7),0)),"")</f>
        <v/>
      </c>
      <c r="AY65" s="79" t="str">
        <f ca="1">IF(ISNUMBER($H65),INDEX(INDIRECT($D$4),MATCH('CF AUX'!AY$14,INDIRECT($D$5),0),MATCH('CF AUX'!$I65,INDIRECT($D$7),0)),"")</f>
        <v/>
      </c>
      <c r="AZ65" s="79" t="str">
        <f ca="1">IF(ISNUMBER($H65),INDEX(INDIRECT($D$4),MATCH('CF AUX'!AZ$14,INDIRECT($D$5),0),MATCH('CF AUX'!$I65,INDIRECT($D$7),0)),"")</f>
        <v/>
      </c>
      <c r="BB65" s="95" t="str" cm="1">
        <f t="array" aca="1" ref="BB65" ca="1">IF(ISNUMBER($H65),MMULT(J65:AZ65,TRANSPOSE(INDIRECT($D$8&amp;$G$4&amp;B68&amp;":"&amp;$G$6&amp;B68))),"")</f>
        <v/>
      </c>
      <c r="BD65" s="59">
        <f>BD61</f>
        <v>64</v>
      </c>
      <c r="BE65" s="78" t="str" cm="1">
        <f t="array" aca="1" ref="BE65" ca="1">IFERROR(INDEX(INDIRECT($D$4),MATCH(INDIRECT(BE$5&amp;$BD65),INDIRECT($D$6),0),MATCH($I65,INDIRECT($D$7),0)),"")</f>
        <v/>
      </c>
      <c r="BF65" s="79" t="str" cm="1">
        <f t="array" aca="1" ref="BF65" ca="1">IFERROR(INDEX(INDIRECT($D$4),MATCH(INDIRECT(BF$5&amp;$BD65),INDIRECT($D$6),0),MATCH($I65,INDIRECT($D$7),0)),"")</f>
        <v/>
      </c>
      <c r="BG65" s="79" t="str" cm="1">
        <f t="array" aca="1" ref="BG65" ca="1">IFERROR(INDEX(INDIRECT($D$4),MATCH(INDIRECT(BG$5&amp;$BD65),INDIRECT($D$6),0),MATCH($I65,INDIRECT($D$7),0)),"")</f>
        <v/>
      </c>
      <c r="BH65" s="79" t="str" cm="1">
        <f t="array" aca="1" ref="BH65" ca="1">IFERROR(INDEX(INDIRECT($D$4),MATCH(INDIRECT(BH$5&amp;$BD65),INDIRECT($D$6),0),MATCH($I65,INDIRECT($D$7),0)),"")</f>
        <v/>
      </c>
      <c r="BI65" s="79" t="str" cm="1">
        <f t="array" aca="1" ref="BI65" ca="1">IFERROR(INDEX(INDIRECT($D$4),MATCH(INDIRECT(BI$5&amp;$BD65),INDIRECT($D$6),0),MATCH($I65,INDIRECT($D$7),0)),"")</f>
        <v/>
      </c>
      <c r="BJ65" s="79" t="str" cm="1">
        <f t="array" aca="1" ref="BJ65" ca="1">IFERROR(INDEX(INDIRECT($D$4),MATCH(INDIRECT(BJ$5&amp;$BD65),INDIRECT($D$6),0),MATCH($I65,INDIRECT($D$7),0)),"")</f>
        <v/>
      </c>
      <c r="BK65" s="79" t="str" cm="1">
        <f t="array" aca="1" ref="BK65" ca="1">IFERROR(INDEX(INDIRECT($D$4),MATCH(INDIRECT(BK$5&amp;$BD65),INDIRECT($D$6),0),MATCH($I65,INDIRECT($D$7),0)),"")</f>
        <v/>
      </c>
      <c r="BL65" s="79" t="str" cm="1">
        <f t="array" aca="1" ref="BL65" ca="1">IFERROR(INDEX(INDIRECT($D$4),MATCH(INDIRECT(BL$5&amp;$BD65),INDIRECT($D$6),0),MATCH($I65,INDIRECT($D$7),0)),"")</f>
        <v/>
      </c>
      <c r="BM65" s="79" t="str" cm="1">
        <f t="array" aca="1" ref="BM65" ca="1">IFERROR(INDEX(INDIRECT($D$4),MATCH(INDIRECT(BM$5&amp;$BD65),INDIRECT($D$6),0),MATCH($I65,INDIRECT($D$7),0)),"")</f>
        <v/>
      </c>
      <c r="BN65" s="79" t="str" cm="1">
        <f t="array" aca="1" ref="BN65" ca="1">IFERROR(INDEX(INDIRECT($D$4),MATCH(INDIRECT(BN$5&amp;$BD65),INDIRECT($D$6),0),MATCH($I65,INDIRECT($D$7),0)),"")</f>
        <v/>
      </c>
      <c r="BO65" s="79" t="str" cm="1">
        <f t="array" aca="1" ref="BO65" ca="1">IFERROR(INDEX(INDIRECT($D$4),MATCH(INDIRECT(BO$5&amp;$BD65),INDIRECT($D$6),0),MATCH($I65,INDIRECT($D$7),0)),"")</f>
        <v/>
      </c>
      <c r="BP65" s="79" t="str" cm="1">
        <f t="array" aca="1" ref="BP65" ca="1">IFERROR(INDEX(INDIRECT($D$4),MATCH(INDIRECT(BP$5&amp;$BD65),INDIRECT($D$6),0),MATCH($I65,INDIRECT($D$7),0)),"")</f>
        <v/>
      </c>
      <c r="BQ65" s="79" t="str" cm="1">
        <f t="array" aca="1" ref="BQ65" ca="1">IFERROR(INDEX(INDIRECT($D$4),MATCH(INDIRECT(BQ$5&amp;$BD65),INDIRECT($D$6),0),MATCH($I65,INDIRECT($D$7),0)),"")</f>
        <v/>
      </c>
      <c r="BR65" s="79" t="str" cm="1">
        <f t="array" aca="1" ref="BR65" ca="1">IFERROR(INDEX(INDIRECT($D$4),MATCH(INDIRECT(BR$5&amp;$BD65),INDIRECT($D$6),0),MATCH($I65,INDIRECT($D$7),0)),"")</f>
        <v/>
      </c>
      <c r="BS65" s="79" t="str" cm="1">
        <f t="array" aca="1" ref="BS65" ca="1">IFERROR(INDEX(INDIRECT($D$4),MATCH(INDIRECT(BS$5&amp;$BD65),INDIRECT($D$6),0),MATCH($I65,INDIRECT($D$7),0)),"")</f>
        <v/>
      </c>
      <c r="BT65" s="79" t="str" cm="1">
        <f t="array" aca="1" ref="BT65" ca="1">IFERROR(INDEX(INDIRECT($D$4),MATCH(INDIRECT(BT$5&amp;$BD65),INDIRECT($D$6),0),MATCH($I65,INDIRECT($D$7),0)),"")</f>
        <v/>
      </c>
      <c r="BU65" s="79" t="str" cm="1">
        <f t="array" aca="1" ref="BU65" ca="1">IFERROR(INDEX(INDIRECT($D$4),MATCH(INDIRECT(BU$5&amp;$BD65),INDIRECT($D$6),0),MATCH($I65,INDIRECT($D$7),0)),"")</f>
        <v/>
      </c>
      <c r="BV65" s="98" t="str" cm="1">
        <f t="array" aca="1" ref="BV65" ca="1">IFERROR(INDEX(INDIRECT($D$4),MATCH(INDIRECT(BV$5&amp;$BD65),INDIRECT($D$6),0),MATCH($I65,INDIRECT($D$7),0)),"")</f>
        <v/>
      </c>
      <c r="BX65" s="78" t="e" cm="1">
        <f t="array" aca="1" ref="BX65" ca="1">MINVERSE(INDIRECT(C76&amp;D76&amp;":"&amp;C77&amp;D77))</f>
        <v>#VALUE!</v>
      </c>
      <c r="BY65" s="79"/>
      <c r="BZ65" s="79"/>
      <c r="CA65" s="79"/>
      <c r="CB65" s="79"/>
      <c r="CC65" s="79"/>
      <c r="CD65" s="79"/>
      <c r="CE65" s="79"/>
      <c r="CF65" s="79"/>
      <c r="CG65" s="79"/>
      <c r="CH65" s="79"/>
      <c r="CI65" s="79"/>
      <c r="CJ65" s="79"/>
      <c r="CK65" s="79"/>
      <c r="CL65" s="79"/>
      <c r="CM65" s="79"/>
      <c r="CN65" s="79"/>
      <c r="CO65" s="98"/>
      <c r="CQ65" s="145" t="s">
        <v>206</v>
      </c>
      <c r="CR65" s="105" t="str">
        <f>IF(ISNUMBER(CS65),ROW(CS65),"")</f>
        <v/>
      </c>
      <c r="CS65" s="77" t="e" cm="1" vm="1">
        <f t="array" ref="CS65">_xlfn.SEQUENCE(C64)</f>
        <v>#VALUE!</v>
      </c>
      <c r="CT65" s="115" t="str">
        <f t="shared" ref="CT65:CT82" ca="1" si="21">I65</f>
        <v/>
      </c>
      <c r="CU65" s="78" t="str">
        <f>IF(ISNUMBER($CS65),INDEX(IRF.New!$CS$7:$DJ$37,MATCH(B68+1,IRF.New!$B$7:$B$37,0),MATCH($CT65,IRF.New!$CS$5:$DJ$5,0)),"")</f>
        <v/>
      </c>
      <c r="CV65" s="79"/>
      <c r="CW65" s="79" t="str">
        <f t="shared" ref="CW65:CW82" si="22">IF(ISNUMBER(CU65),CU65-BB65,"")</f>
        <v/>
      </c>
      <c r="CX65" s="79"/>
      <c r="CY65" s="79" t="e" cm="1">
        <f t="array" aca="1" ref="CY65" ca="1">MMULT(_xlfn.ANCHORARRAY(BX65),CW65:INDIRECT(CW63&amp;MAX(CR65:CR82)))</f>
        <v>#VALUE!</v>
      </c>
      <c r="CZ65" s="63">
        <f>ROW(CY65)</f>
        <v>65</v>
      </c>
      <c r="DA65" s="111" t="str">
        <f>IF(ISNUMBER(CS65),INDEX(IRF.New!$CS$2:$DJ$2,MATCH('CF AUX'!$CT65,IRF.New!$CS$5:$DJ$5,0)),"")</f>
        <v/>
      </c>
      <c r="DB65" s="85">
        <f>C63</f>
        <v>3</v>
      </c>
      <c r="DD65" s="131" t="str">
        <f>IF(ISNUMBER(CS65),INDEX(IRF.New!$D$7:$CO$37,MATCH('CF AUX'!C63,IRF.New!$C$7:$C$37,0),MATCH(CT65,IRF.New!$D$5:$CO$5,0)),"")</f>
        <v/>
      </c>
      <c r="DE65" s="1"/>
    </row>
    <row r="66" spans="1:109" x14ac:dyDescent="0.25">
      <c r="F66" s="136" t="str">
        <f t="shared" ref="F66:F82" si="23">IF(ISNUMBER(H66),IF(ABS((DD66-CU66))&lt;0.001,TRUE,FALSE),"")</f>
        <v/>
      </c>
      <c r="H66" s="143"/>
      <c r="I66" s="128" t="str">
        <f ca="1">IF(ISNUMBER(H66),INDEX(IRF.New!$CS$5:$DJ$5,MATCH('CF AUX'!H66,INDIRECT("IRF.New!$CS$"&amp;C65&amp;":$DJ$"&amp;C65),0)),"")</f>
        <v/>
      </c>
      <c r="J66" s="80" t="str">
        <f ca="1">IF(ISNUMBER($H66),INDEX(INDIRECT($D$4),MATCH('CF AUX'!J$14,INDIRECT($D$5),0),MATCH('CF AUX'!$I66,INDIRECT($D$7),0)),"")</f>
        <v/>
      </c>
      <c r="K66" s="81" t="str">
        <f ca="1">IF(ISNUMBER($H66),INDEX(INDIRECT($D$4),MATCH('CF AUX'!K$14,INDIRECT($D$5),0),MATCH('CF AUX'!$I66,INDIRECT($D$7),0)),"")</f>
        <v/>
      </c>
      <c r="L66" s="81" t="str">
        <f ca="1">IF(ISNUMBER($H66),INDEX(INDIRECT($D$4),MATCH('CF AUX'!L$14,INDIRECT($D$5),0),MATCH('CF AUX'!$I66,INDIRECT($D$7),0)),"")</f>
        <v/>
      </c>
      <c r="M66" s="81" t="str">
        <f ca="1">IF(ISNUMBER($H66),INDEX(INDIRECT($D$4),MATCH('CF AUX'!M$14,INDIRECT($D$5),0),MATCH('CF AUX'!$I66,INDIRECT($D$7),0)),"")</f>
        <v/>
      </c>
      <c r="N66" s="81" t="str">
        <f ca="1">IF(ISNUMBER($H66),INDEX(INDIRECT($D$4),MATCH('CF AUX'!N$14,INDIRECT($D$5),0),MATCH('CF AUX'!$I66,INDIRECT($D$7),0)),"")</f>
        <v/>
      </c>
      <c r="O66" s="81" t="str">
        <f ca="1">IF(ISNUMBER($H66),INDEX(INDIRECT($D$4),MATCH('CF AUX'!O$14,INDIRECT($D$5),0),MATCH('CF AUX'!$I66,INDIRECT($D$7),0)),"")</f>
        <v/>
      </c>
      <c r="P66" s="81" t="str">
        <f ca="1">IF(ISNUMBER($H66),INDEX(INDIRECT($D$4),MATCH('CF AUX'!P$14,INDIRECT($D$5),0),MATCH('CF AUX'!$I66,INDIRECT($D$7),0)),"")</f>
        <v/>
      </c>
      <c r="Q66" s="81" t="str">
        <f ca="1">IF(ISNUMBER($H66),INDEX(INDIRECT($D$4),MATCH('CF AUX'!Q$14,INDIRECT($D$5),0),MATCH('CF AUX'!$I66,INDIRECT($D$7),0)),"")</f>
        <v/>
      </c>
      <c r="R66" s="81" t="str">
        <f ca="1">IF(ISNUMBER($H66),INDEX(INDIRECT($D$4),MATCH('CF AUX'!R$14,INDIRECT($D$5),0),MATCH('CF AUX'!$I66,INDIRECT($D$7),0)),"")</f>
        <v/>
      </c>
      <c r="S66" s="81" t="str">
        <f ca="1">IF(ISNUMBER($H66),INDEX(INDIRECT($D$4),MATCH('CF AUX'!S$14,INDIRECT($D$5),0),MATCH('CF AUX'!$I66,INDIRECT($D$7),0)),"")</f>
        <v/>
      </c>
      <c r="T66" s="81" t="str">
        <f ca="1">IF(ISNUMBER($H66),INDEX(INDIRECT($D$4),MATCH('CF AUX'!T$14,INDIRECT($D$5),0),MATCH('CF AUX'!$I66,INDIRECT($D$7),0)),"")</f>
        <v/>
      </c>
      <c r="U66" s="81" t="str">
        <f ca="1">IF(ISNUMBER($H66),INDEX(INDIRECT($D$4),MATCH('CF AUX'!U$14,INDIRECT($D$5),0),MATCH('CF AUX'!$I66,INDIRECT($D$7),0)),"")</f>
        <v/>
      </c>
      <c r="V66" s="81" t="str">
        <f ca="1">IF(ISNUMBER($H66),INDEX(INDIRECT($D$4),MATCH('CF AUX'!V$14,INDIRECT($D$5),0),MATCH('CF AUX'!$I66,INDIRECT($D$7),0)),"")</f>
        <v/>
      </c>
      <c r="W66" s="81" t="str">
        <f ca="1">IF(ISNUMBER($H66),INDEX(INDIRECT($D$4),MATCH('CF AUX'!W$14,INDIRECT($D$5),0),MATCH('CF AUX'!$I66,INDIRECT($D$7),0)),"")</f>
        <v/>
      </c>
      <c r="X66" s="81" t="str">
        <f ca="1">IF(ISNUMBER($H66),INDEX(INDIRECT($D$4),MATCH('CF AUX'!X$14,INDIRECT($D$5),0),MATCH('CF AUX'!$I66,INDIRECT($D$7),0)),"")</f>
        <v/>
      </c>
      <c r="Y66" s="81" t="str">
        <f ca="1">IF(ISNUMBER($H66),INDEX(INDIRECT($D$4),MATCH('CF AUX'!Y$14,INDIRECT($D$5),0),MATCH('CF AUX'!$I66,INDIRECT($D$7),0)),"")</f>
        <v/>
      </c>
      <c r="Z66" s="81" t="str">
        <f ca="1">IF(ISNUMBER($H66),INDEX(INDIRECT($D$4),MATCH('CF AUX'!Z$14,INDIRECT($D$5),0),MATCH('CF AUX'!$I66,INDIRECT($D$7),0)),"")</f>
        <v/>
      </c>
      <c r="AA66" s="81" t="str">
        <f ca="1">IF(ISNUMBER($H66),INDEX(INDIRECT($D$4),MATCH('CF AUX'!AA$14,INDIRECT($D$5),0),MATCH('CF AUX'!$I66,INDIRECT($D$7),0)),"")</f>
        <v/>
      </c>
      <c r="AB66" s="81" t="str">
        <f ca="1">IF(ISNUMBER($H66),INDEX(INDIRECT($D$4),MATCH('CF AUX'!AB$14,INDIRECT($D$5),0),MATCH('CF AUX'!$I66,INDIRECT($D$7),0)),"")</f>
        <v/>
      </c>
      <c r="AC66" s="81" t="str">
        <f ca="1">IF(ISNUMBER($H66),INDEX(INDIRECT($D$4),MATCH('CF AUX'!AC$14,INDIRECT($D$5),0),MATCH('CF AUX'!$I66,INDIRECT($D$7),0)),"")</f>
        <v/>
      </c>
      <c r="AD66" s="81" t="str">
        <f ca="1">IF(ISNUMBER($H66),INDEX(INDIRECT($D$4),MATCH('CF AUX'!AD$14,INDIRECT($D$5),0),MATCH('CF AUX'!$I66,INDIRECT($D$7),0)),"")</f>
        <v/>
      </c>
      <c r="AE66" s="81" t="str">
        <f ca="1">IF(ISNUMBER($H66),INDEX(INDIRECT($D$4),MATCH('CF AUX'!AE$14,INDIRECT($D$5),0),MATCH('CF AUX'!$I66,INDIRECT($D$7),0)),"")</f>
        <v/>
      </c>
      <c r="AF66" s="81" t="str">
        <f ca="1">IF(ISNUMBER($H66),INDEX(INDIRECT($D$4),MATCH('CF AUX'!AF$14,INDIRECT($D$5),0),MATCH('CF AUX'!$I66,INDIRECT($D$7),0)),"")</f>
        <v/>
      </c>
      <c r="AG66" s="81" t="str">
        <f ca="1">IF(ISNUMBER($H66),INDEX(INDIRECT($D$4),MATCH('CF AUX'!AG$14,INDIRECT($D$5),0),MATCH('CF AUX'!$I66,INDIRECT($D$7),0)),"")</f>
        <v/>
      </c>
      <c r="AH66" s="81" t="str">
        <f ca="1">IF(ISNUMBER($H66),INDEX(INDIRECT($D$4),MATCH('CF AUX'!AH$14,INDIRECT($D$5),0),MATCH('CF AUX'!$I66,INDIRECT($D$7),0)),"")</f>
        <v/>
      </c>
      <c r="AI66" s="81" t="str">
        <f ca="1">IF(ISNUMBER($H66),INDEX(INDIRECT($D$4),MATCH('CF AUX'!AI$14,INDIRECT($D$5),0),MATCH('CF AUX'!$I66,INDIRECT($D$7),0)),"")</f>
        <v/>
      </c>
      <c r="AJ66" s="81" t="str">
        <f ca="1">IF(ISNUMBER($H66),INDEX(INDIRECT($D$4),MATCH('CF AUX'!AJ$14,INDIRECT($D$5),0),MATCH('CF AUX'!$I66,INDIRECT($D$7),0)),"")</f>
        <v/>
      </c>
      <c r="AK66" s="81" t="str">
        <f ca="1">IF(ISNUMBER($H66),INDEX(INDIRECT($D$4),MATCH('CF AUX'!AK$14,INDIRECT($D$5),0),MATCH('CF AUX'!$I66,INDIRECT($D$7),0)),"")</f>
        <v/>
      </c>
      <c r="AL66" s="81" t="str">
        <f ca="1">IF(ISNUMBER($H66),INDEX(INDIRECT($D$4),MATCH('CF AUX'!AL$14,INDIRECT($D$5),0),MATCH('CF AUX'!$I66,INDIRECT($D$7),0)),"")</f>
        <v/>
      </c>
      <c r="AM66" s="81" t="str">
        <f ca="1">IF(ISNUMBER($H66),INDEX(INDIRECT($D$4),MATCH('CF AUX'!AM$14,INDIRECT($D$5),0),MATCH('CF AUX'!$I66,INDIRECT($D$7),0)),"")</f>
        <v/>
      </c>
      <c r="AN66" s="81" t="str">
        <f ca="1">IF(ISNUMBER($H66),INDEX(INDIRECT($D$4),MATCH('CF AUX'!AN$14,INDIRECT($D$5),0),MATCH('CF AUX'!$I66,INDIRECT($D$7),0)),"")</f>
        <v/>
      </c>
      <c r="AO66" s="81" t="str">
        <f ca="1">IF(ISNUMBER($H66),INDEX(INDIRECT($D$4),MATCH('CF AUX'!AO$14,INDIRECT($D$5),0),MATCH('CF AUX'!$I66,INDIRECT($D$7),0)),"")</f>
        <v/>
      </c>
      <c r="AP66" s="81" t="str">
        <f ca="1">IF(ISNUMBER($H66),INDEX(INDIRECT($D$4),MATCH('CF AUX'!AP$14,INDIRECT($D$5),0),MATCH('CF AUX'!$I66,INDIRECT($D$7),0)),"")</f>
        <v/>
      </c>
      <c r="AQ66" s="81" t="str">
        <f ca="1">IF(ISNUMBER($H66),INDEX(INDIRECT($D$4),MATCH('CF AUX'!AQ$14,INDIRECT($D$5),0),MATCH('CF AUX'!$I66,INDIRECT($D$7),0)),"")</f>
        <v/>
      </c>
      <c r="AR66" s="81" t="str">
        <f ca="1">IF(ISNUMBER($H66),INDEX(INDIRECT($D$4),MATCH('CF AUX'!AR$14,INDIRECT($D$5),0),MATCH('CF AUX'!$I66,INDIRECT($D$7),0)),"")</f>
        <v/>
      </c>
      <c r="AS66" s="81" t="str">
        <f ca="1">IF(ISNUMBER($H66),INDEX(INDIRECT($D$4),MATCH('CF AUX'!AS$14,INDIRECT($D$5),0),MATCH('CF AUX'!$I66,INDIRECT($D$7),0)),"")</f>
        <v/>
      </c>
      <c r="AT66" s="81" t="str">
        <f ca="1">IF(ISNUMBER($H66),INDEX(INDIRECT($D$4),MATCH('CF AUX'!AT$14,INDIRECT($D$5),0),MATCH('CF AUX'!$I66,INDIRECT($D$7),0)),"")</f>
        <v/>
      </c>
      <c r="AU66" s="81" t="str">
        <f ca="1">IF(ISNUMBER($H66),INDEX(INDIRECT($D$4),MATCH('CF AUX'!AU$14,INDIRECT($D$5),0),MATCH('CF AUX'!$I66,INDIRECT($D$7),0)),"")</f>
        <v/>
      </c>
      <c r="AV66" s="81" t="str">
        <f ca="1">IF(ISNUMBER($H66),INDEX(INDIRECT($D$4),MATCH('CF AUX'!AV$14,INDIRECT($D$5),0),MATCH('CF AUX'!$I66,INDIRECT($D$7),0)),"")</f>
        <v/>
      </c>
      <c r="AW66" s="81" t="str">
        <f ca="1">IF(ISNUMBER($H66),INDEX(INDIRECT($D$4),MATCH('CF AUX'!AW$14,INDIRECT($D$5),0),MATCH('CF AUX'!$I66,INDIRECT($D$7),0)),"")</f>
        <v/>
      </c>
      <c r="AX66" s="81" t="str">
        <f ca="1">IF(ISNUMBER($H66),INDEX(INDIRECT($D$4),MATCH('CF AUX'!AX$14,INDIRECT($D$5),0),MATCH('CF AUX'!$I66,INDIRECT($D$7),0)),"")</f>
        <v/>
      </c>
      <c r="AY66" s="81" t="str">
        <f ca="1">IF(ISNUMBER($H66),INDEX(INDIRECT($D$4),MATCH('CF AUX'!AY$14,INDIRECT($D$5),0),MATCH('CF AUX'!$I66,INDIRECT($D$7),0)),"")</f>
        <v/>
      </c>
      <c r="AZ66" s="81" t="str">
        <f ca="1">IF(ISNUMBER($H66),INDEX(INDIRECT($D$4),MATCH('CF AUX'!AZ$14,INDIRECT($D$5),0),MATCH('CF AUX'!$I66,INDIRECT($D$7),0)),"")</f>
        <v/>
      </c>
      <c r="BB66" s="96" t="str" cm="1">
        <f t="array" aca="1" ref="BB66" ca="1">IF(ISNUMBER($H66),MMULT(J66:AZ66,TRANSPOSE(INDIRECT($D$8&amp;$G$4&amp;B68&amp;":"&amp;$G$6&amp;B68))),"")</f>
        <v/>
      </c>
      <c r="BD66" s="59">
        <f>BD65</f>
        <v>64</v>
      </c>
      <c r="BE66" s="80" t="str" cm="1">
        <f t="array" aca="1" ref="BE66" ca="1">IFERROR(INDEX(INDIRECT($D$4),MATCH(INDIRECT(BE$5&amp;$BD66),INDIRECT($D$6),0),MATCH($I66,INDIRECT($D$7),0)),"")</f>
        <v/>
      </c>
      <c r="BF66" s="81" t="str" cm="1">
        <f t="array" aca="1" ref="BF66" ca="1">IFERROR(INDEX(INDIRECT($D$4),MATCH(INDIRECT(BF$5&amp;$BD66),INDIRECT($D$6),0),MATCH($I66,INDIRECT($D$7),0)),"")</f>
        <v/>
      </c>
      <c r="BG66" s="81" t="str" cm="1">
        <f t="array" aca="1" ref="BG66" ca="1">IFERROR(INDEX(INDIRECT($D$4),MATCH(INDIRECT(BG$5&amp;$BD66),INDIRECT($D$6),0),MATCH($I66,INDIRECT($D$7),0)),"")</f>
        <v/>
      </c>
      <c r="BH66" s="81" t="str" cm="1">
        <f t="array" aca="1" ref="BH66" ca="1">IFERROR(INDEX(INDIRECT($D$4),MATCH(INDIRECT(BH$5&amp;$BD66),INDIRECT($D$6),0),MATCH($I66,INDIRECT($D$7),0)),"")</f>
        <v/>
      </c>
      <c r="BI66" s="81" t="str" cm="1">
        <f t="array" aca="1" ref="BI66" ca="1">IFERROR(INDEX(INDIRECT($D$4),MATCH(INDIRECT(BI$5&amp;$BD66),INDIRECT($D$6),0),MATCH($I66,INDIRECT($D$7),0)),"")</f>
        <v/>
      </c>
      <c r="BJ66" s="81" t="str" cm="1">
        <f t="array" aca="1" ref="BJ66" ca="1">IFERROR(INDEX(INDIRECT($D$4),MATCH(INDIRECT(BJ$5&amp;$BD66),INDIRECT($D$6),0),MATCH($I66,INDIRECT($D$7),0)),"")</f>
        <v/>
      </c>
      <c r="BK66" s="81" t="str" cm="1">
        <f t="array" aca="1" ref="BK66" ca="1">IFERROR(INDEX(INDIRECT($D$4),MATCH(INDIRECT(BK$5&amp;$BD66),INDIRECT($D$6),0),MATCH($I66,INDIRECT($D$7),0)),"")</f>
        <v/>
      </c>
      <c r="BL66" s="81" t="str" cm="1">
        <f t="array" aca="1" ref="BL66" ca="1">IFERROR(INDEX(INDIRECT($D$4),MATCH(INDIRECT(BL$5&amp;$BD66),INDIRECT($D$6),0),MATCH($I66,INDIRECT($D$7),0)),"")</f>
        <v/>
      </c>
      <c r="BM66" s="81" t="str" cm="1">
        <f t="array" aca="1" ref="BM66" ca="1">IFERROR(INDEX(INDIRECT($D$4),MATCH(INDIRECT(BM$5&amp;$BD66),INDIRECT($D$6),0),MATCH($I66,INDIRECT($D$7),0)),"")</f>
        <v/>
      </c>
      <c r="BN66" s="81" t="str" cm="1">
        <f t="array" aca="1" ref="BN66" ca="1">IFERROR(INDEX(INDIRECT($D$4),MATCH(INDIRECT(BN$5&amp;$BD66),INDIRECT($D$6),0),MATCH($I66,INDIRECT($D$7),0)),"")</f>
        <v/>
      </c>
      <c r="BO66" s="81" t="str" cm="1">
        <f t="array" aca="1" ref="BO66" ca="1">IFERROR(INDEX(INDIRECT($D$4),MATCH(INDIRECT(BO$5&amp;$BD66),INDIRECT($D$6),0),MATCH($I66,INDIRECT($D$7),0)),"")</f>
        <v/>
      </c>
      <c r="BP66" s="81" t="str" cm="1">
        <f t="array" aca="1" ref="BP66" ca="1">IFERROR(INDEX(INDIRECT($D$4),MATCH(INDIRECT(BP$5&amp;$BD66),INDIRECT($D$6),0),MATCH($I66,INDIRECT($D$7),0)),"")</f>
        <v/>
      </c>
      <c r="BQ66" s="81" t="str" cm="1">
        <f t="array" aca="1" ref="BQ66" ca="1">IFERROR(INDEX(INDIRECT($D$4),MATCH(INDIRECT(BQ$5&amp;$BD66),INDIRECT($D$6),0),MATCH($I66,INDIRECT($D$7),0)),"")</f>
        <v/>
      </c>
      <c r="BR66" s="81" t="str" cm="1">
        <f t="array" aca="1" ref="BR66" ca="1">IFERROR(INDEX(INDIRECT($D$4),MATCH(INDIRECT(BR$5&amp;$BD66),INDIRECT($D$6),0),MATCH($I66,INDIRECT($D$7),0)),"")</f>
        <v/>
      </c>
      <c r="BS66" s="81" t="str" cm="1">
        <f t="array" aca="1" ref="BS66" ca="1">IFERROR(INDEX(INDIRECT($D$4),MATCH(INDIRECT(BS$5&amp;$BD66),INDIRECT($D$6),0),MATCH($I66,INDIRECT($D$7),0)),"")</f>
        <v/>
      </c>
      <c r="BT66" s="81" t="str" cm="1">
        <f t="array" aca="1" ref="BT66" ca="1">IFERROR(INDEX(INDIRECT($D$4),MATCH(INDIRECT(BT$5&amp;$BD66),INDIRECT($D$6),0),MATCH($I66,INDIRECT($D$7),0)),"")</f>
        <v/>
      </c>
      <c r="BU66" s="81" t="str" cm="1">
        <f t="array" aca="1" ref="BU66" ca="1">IFERROR(INDEX(INDIRECT($D$4),MATCH(INDIRECT(BU$5&amp;$BD66),INDIRECT($D$6),0),MATCH($I66,INDIRECT($D$7),0)),"")</f>
        <v/>
      </c>
      <c r="BV66" s="99" t="str" cm="1">
        <f t="array" aca="1" ref="BV66" ca="1">IFERROR(INDEX(INDIRECT($D$4),MATCH(INDIRECT(BV$5&amp;$BD66),INDIRECT($D$6),0),MATCH($I66,INDIRECT($D$7),0)),"")</f>
        <v/>
      </c>
      <c r="BX66" s="80"/>
      <c r="BY66" s="81"/>
      <c r="BZ66" s="81"/>
      <c r="CA66" s="81"/>
      <c r="CB66" s="81"/>
      <c r="CC66" s="81"/>
      <c r="CD66" s="81"/>
      <c r="CE66" s="81"/>
      <c r="CF66" s="81"/>
      <c r="CG66" s="81"/>
      <c r="CH66" s="81"/>
      <c r="CI66" s="81"/>
      <c r="CJ66" s="81"/>
      <c r="CK66" s="81"/>
      <c r="CL66" s="81"/>
      <c r="CM66" s="81"/>
      <c r="CN66" s="81"/>
      <c r="CO66" s="99"/>
      <c r="CQ66" s="65" t="e" vm="2">
        <f>MAX(CS65:CS76)</f>
        <v>#VALUE!</v>
      </c>
      <c r="CR66" s="59" t="str">
        <f t="shared" ref="CR66:CR82" si="24">IF(ISNUMBER(CS66),ROW(CS66),"")</f>
        <v/>
      </c>
      <c r="CS66" s="60"/>
      <c r="CT66" s="116" t="str">
        <f t="shared" ca="1" si="21"/>
        <v/>
      </c>
      <c r="CU66" s="80" t="str">
        <f>IF(ISNUMBER($CS66),INDEX(IRF.New!$CS$7:$DJ$37,MATCH(B68+1,IRF.New!$B$7:$B$37,0),MATCH($CT66,IRF.New!$CS$5:$DJ$5,0)),"")</f>
        <v/>
      </c>
      <c r="CV66" s="81"/>
      <c r="CW66" s="81" t="str">
        <f t="shared" si="22"/>
        <v/>
      </c>
      <c r="CX66" s="81"/>
      <c r="CY66" s="81"/>
      <c r="CZ66" s="94"/>
      <c r="DA66" s="94" t="str">
        <f>IF(ISNUMBER(CS66),INDEX(IRF.New!$CS$2:$DJ$2,MATCH('CF AUX'!$CT66,IRF.New!$CS$5:$DJ$5,0)),"")</f>
        <v/>
      </c>
      <c r="DB66" s="72"/>
      <c r="DD66" s="132" t="str">
        <f>IF(ISNUMBER(CS66),INDEX(IRF.New!$D$7:$CO$37,MATCH('CF AUX'!C63,IRF.New!$C$7:$C$37,0),MATCH(CT66,IRF.New!$D$5:$CO$5,0)),"")</f>
        <v/>
      </c>
    </row>
    <row r="67" spans="1:109" x14ac:dyDescent="0.25">
      <c r="B67" s="59" t="s">
        <v>267</v>
      </c>
      <c r="F67" s="136" t="str">
        <f t="shared" si="23"/>
        <v/>
      </c>
      <c r="H67" s="143"/>
      <c r="I67" s="128" t="str">
        <f ca="1">IF(ISNUMBER(H67),INDEX(IRF.New!$CS$5:$DJ$5,MATCH('CF AUX'!H67,INDIRECT("IRF.New!$CS$"&amp;C65&amp;":$DJ$"&amp;C65),0)),"")</f>
        <v/>
      </c>
      <c r="J67" s="80" t="str">
        <f ca="1">IF(ISNUMBER($H67),INDEX(INDIRECT($D$4),MATCH('CF AUX'!J$14,INDIRECT($D$5),0),MATCH('CF AUX'!$I67,INDIRECT($D$7),0)),"")</f>
        <v/>
      </c>
      <c r="K67" s="81" t="str">
        <f ca="1">IF(ISNUMBER($H67),INDEX(INDIRECT($D$4),MATCH('CF AUX'!K$14,INDIRECT($D$5),0),MATCH('CF AUX'!$I67,INDIRECT($D$7),0)),"")</f>
        <v/>
      </c>
      <c r="L67" s="81" t="str">
        <f ca="1">IF(ISNUMBER($H67),INDEX(INDIRECT($D$4),MATCH('CF AUX'!L$14,INDIRECT($D$5),0),MATCH('CF AUX'!$I67,INDIRECT($D$7),0)),"")</f>
        <v/>
      </c>
      <c r="M67" s="81" t="str">
        <f ca="1">IF(ISNUMBER($H67),INDEX(INDIRECT($D$4),MATCH('CF AUX'!M$14,INDIRECT($D$5),0),MATCH('CF AUX'!$I67,INDIRECT($D$7),0)),"")</f>
        <v/>
      </c>
      <c r="N67" s="81" t="str">
        <f ca="1">IF(ISNUMBER($H67),INDEX(INDIRECT($D$4),MATCH('CF AUX'!N$14,INDIRECT($D$5),0),MATCH('CF AUX'!$I67,INDIRECT($D$7),0)),"")</f>
        <v/>
      </c>
      <c r="O67" s="81" t="str">
        <f ca="1">IF(ISNUMBER($H67),INDEX(INDIRECT($D$4),MATCH('CF AUX'!O$14,INDIRECT($D$5),0),MATCH('CF AUX'!$I67,INDIRECT($D$7),0)),"")</f>
        <v/>
      </c>
      <c r="P67" s="81" t="str">
        <f ca="1">IF(ISNUMBER($H67),INDEX(INDIRECT($D$4),MATCH('CF AUX'!P$14,INDIRECT($D$5),0),MATCH('CF AUX'!$I67,INDIRECT($D$7),0)),"")</f>
        <v/>
      </c>
      <c r="Q67" s="81" t="str">
        <f ca="1">IF(ISNUMBER($H67),INDEX(INDIRECT($D$4),MATCH('CF AUX'!Q$14,INDIRECT($D$5),0),MATCH('CF AUX'!$I67,INDIRECT($D$7),0)),"")</f>
        <v/>
      </c>
      <c r="R67" s="81" t="str">
        <f ca="1">IF(ISNUMBER($H67),INDEX(INDIRECT($D$4),MATCH('CF AUX'!R$14,INDIRECT($D$5),0),MATCH('CF AUX'!$I67,INDIRECT($D$7),0)),"")</f>
        <v/>
      </c>
      <c r="S67" s="81" t="str">
        <f ca="1">IF(ISNUMBER($H67),INDEX(INDIRECT($D$4),MATCH('CF AUX'!S$14,INDIRECT($D$5),0),MATCH('CF AUX'!$I67,INDIRECT($D$7),0)),"")</f>
        <v/>
      </c>
      <c r="T67" s="81" t="str">
        <f ca="1">IF(ISNUMBER($H67),INDEX(INDIRECT($D$4),MATCH('CF AUX'!T$14,INDIRECT($D$5),0),MATCH('CF AUX'!$I67,INDIRECT($D$7),0)),"")</f>
        <v/>
      </c>
      <c r="U67" s="81" t="str">
        <f ca="1">IF(ISNUMBER($H67),INDEX(INDIRECT($D$4),MATCH('CF AUX'!U$14,INDIRECT($D$5),0),MATCH('CF AUX'!$I67,INDIRECT($D$7),0)),"")</f>
        <v/>
      </c>
      <c r="V67" s="81" t="str">
        <f ca="1">IF(ISNUMBER($H67),INDEX(INDIRECT($D$4),MATCH('CF AUX'!V$14,INDIRECT($D$5),0),MATCH('CF AUX'!$I67,INDIRECT($D$7),0)),"")</f>
        <v/>
      </c>
      <c r="W67" s="81" t="str">
        <f ca="1">IF(ISNUMBER($H67),INDEX(INDIRECT($D$4),MATCH('CF AUX'!W$14,INDIRECT($D$5),0),MATCH('CF AUX'!$I67,INDIRECT($D$7),0)),"")</f>
        <v/>
      </c>
      <c r="X67" s="81" t="str">
        <f ca="1">IF(ISNUMBER($H67),INDEX(INDIRECT($D$4),MATCH('CF AUX'!X$14,INDIRECT($D$5),0),MATCH('CF AUX'!$I67,INDIRECT($D$7),0)),"")</f>
        <v/>
      </c>
      <c r="Y67" s="81" t="str">
        <f ca="1">IF(ISNUMBER($H67),INDEX(INDIRECT($D$4),MATCH('CF AUX'!Y$14,INDIRECT($D$5),0),MATCH('CF AUX'!$I67,INDIRECT($D$7),0)),"")</f>
        <v/>
      </c>
      <c r="Z67" s="81" t="str">
        <f ca="1">IF(ISNUMBER($H67),INDEX(INDIRECT($D$4),MATCH('CF AUX'!Z$14,INDIRECT($D$5),0),MATCH('CF AUX'!$I67,INDIRECT($D$7),0)),"")</f>
        <v/>
      </c>
      <c r="AA67" s="81" t="str">
        <f ca="1">IF(ISNUMBER($H67),INDEX(INDIRECT($D$4),MATCH('CF AUX'!AA$14,INDIRECT($D$5),0),MATCH('CF AUX'!$I67,INDIRECT($D$7),0)),"")</f>
        <v/>
      </c>
      <c r="AB67" s="81" t="str">
        <f ca="1">IF(ISNUMBER($H67),INDEX(INDIRECT($D$4),MATCH('CF AUX'!AB$14,INDIRECT($D$5),0),MATCH('CF AUX'!$I67,INDIRECT($D$7),0)),"")</f>
        <v/>
      </c>
      <c r="AC67" s="81" t="str">
        <f ca="1">IF(ISNUMBER($H67),INDEX(INDIRECT($D$4),MATCH('CF AUX'!AC$14,INDIRECT($D$5),0),MATCH('CF AUX'!$I67,INDIRECT($D$7),0)),"")</f>
        <v/>
      </c>
      <c r="AD67" s="81" t="str">
        <f ca="1">IF(ISNUMBER($H67),INDEX(INDIRECT($D$4),MATCH('CF AUX'!AD$14,INDIRECT($D$5),0),MATCH('CF AUX'!$I67,INDIRECT($D$7),0)),"")</f>
        <v/>
      </c>
      <c r="AE67" s="81" t="str">
        <f ca="1">IF(ISNUMBER($H67),INDEX(INDIRECT($D$4),MATCH('CF AUX'!AE$14,INDIRECT($D$5),0),MATCH('CF AUX'!$I67,INDIRECT($D$7),0)),"")</f>
        <v/>
      </c>
      <c r="AF67" s="81" t="str">
        <f ca="1">IF(ISNUMBER($H67),INDEX(INDIRECT($D$4),MATCH('CF AUX'!AF$14,INDIRECT($D$5),0),MATCH('CF AUX'!$I67,INDIRECT($D$7),0)),"")</f>
        <v/>
      </c>
      <c r="AG67" s="81" t="str">
        <f ca="1">IF(ISNUMBER($H67),INDEX(INDIRECT($D$4),MATCH('CF AUX'!AG$14,INDIRECT($D$5),0),MATCH('CF AUX'!$I67,INDIRECT($D$7),0)),"")</f>
        <v/>
      </c>
      <c r="AH67" s="81" t="str">
        <f ca="1">IF(ISNUMBER($H67),INDEX(INDIRECT($D$4),MATCH('CF AUX'!AH$14,INDIRECT($D$5),0),MATCH('CF AUX'!$I67,INDIRECT($D$7),0)),"")</f>
        <v/>
      </c>
      <c r="AI67" s="81" t="str">
        <f ca="1">IF(ISNUMBER($H67),INDEX(INDIRECT($D$4),MATCH('CF AUX'!AI$14,INDIRECT($D$5),0),MATCH('CF AUX'!$I67,INDIRECT($D$7),0)),"")</f>
        <v/>
      </c>
      <c r="AJ67" s="81" t="str">
        <f ca="1">IF(ISNUMBER($H67),INDEX(INDIRECT($D$4),MATCH('CF AUX'!AJ$14,INDIRECT($D$5),0),MATCH('CF AUX'!$I67,INDIRECT($D$7),0)),"")</f>
        <v/>
      </c>
      <c r="AK67" s="81" t="str">
        <f ca="1">IF(ISNUMBER($H67),INDEX(INDIRECT($D$4),MATCH('CF AUX'!AK$14,INDIRECT($D$5),0),MATCH('CF AUX'!$I67,INDIRECT($D$7),0)),"")</f>
        <v/>
      </c>
      <c r="AL67" s="81" t="str">
        <f ca="1">IF(ISNUMBER($H67),INDEX(INDIRECT($D$4),MATCH('CF AUX'!AL$14,INDIRECT($D$5),0),MATCH('CF AUX'!$I67,INDIRECT($D$7),0)),"")</f>
        <v/>
      </c>
      <c r="AM67" s="81" t="str">
        <f ca="1">IF(ISNUMBER($H67),INDEX(INDIRECT($D$4),MATCH('CF AUX'!AM$14,INDIRECT($D$5),0),MATCH('CF AUX'!$I67,INDIRECT($D$7),0)),"")</f>
        <v/>
      </c>
      <c r="AN67" s="81" t="str">
        <f ca="1">IF(ISNUMBER($H67),INDEX(INDIRECT($D$4),MATCH('CF AUX'!AN$14,INDIRECT($D$5),0),MATCH('CF AUX'!$I67,INDIRECT($D$7),0)),"")</f>
        <v/>
      </c>
      <c r="AO67" s="81" t="str">
        <f ca="1">IF(ISNUMBER($H67),INDEX(INDIRECT($D$4),MATCH('CF AUX'!AO$14,INDIRECT($D$5),0),MATCH('CF AUX'!$I67,INDIRECT($D$7),0)),"")</f>
        <v/>
      </c>
      <c r="AP67" s="81" t="str">
        <f ca="1">IF(ISNUMBER($H67),INDEX(INDIRECT($D$4),MATCH('CF AUX'!AP$14,INDIRECT($D$5),0),MATCH('CF AUX'!$I67,INDIRECT($D$7),0)),"")</f>
        <v/>
      </c>
      <c r="AQ67" s="81" t="str">
        <f ca="1">IF(ISNUMBER($H67),INDEX(INDIRECT($D$4),MATCH('CF AUX'!AQ$14,INDIRECT($D$5),0),MATCH('CF AUX'!$I67,INDIRECT($D$7),0)),"")</f>
        <v/>
      </c>
      <c r="AR67" s="81" t="str">
        <f ca="1">IF(ISNUMBER($H67),INDEX(INDIRECT($D$4),MATCH('CF AUX'!AR$14,INDIRECT($D$5),0),MATCH('CF AUX'!$I67,INDIRECT($D$7),0)),"")</f>
        <v/>
      </c>
      <c r="AS67" s="81" t="str">
        <f ca="1">IF(ISNUMBER($H67),INDEX(INDIRECT($D$4),MATCH('CF AUX'!AS$14,INDIRECT($D$5),0),MATCH('CF AUX'!$I67,INDIRECT($D$7),0)),"")</f>
        <v/>
      </c>
      <c r="AT67" s="81" t="str">
        <f ca="1">IF(ISNUMBER($H67),INDEX(INDIRECT($D$4),MATCH('CF AUX'!AT$14,INDIRECT($D$5),0),MATCH('CF AUX'!$I67,INDIRECT($D$7),0)),"")</f>
        <v/>
      </c>
      <c r="AU67" s="81" t="str">
        <f ca="1">IF(ISNUMBER($H67),INDEX(INDIRECT($D$4),MATCH('CF AUX'!AU$14,INDIRECT($D$5),0),MATCH('CF AUX'!$I67,INDIRECT($D$7),0)),"")</f>
        <v/>
      </c>
      <c r="AV67" s="81" t="str">
        <f ca="1">IF(ISNUMBER($H67),INDEX(INDIRECT($D$4),MATCH('CF AUX'!AV$14,INDIRECT($D$5),0),MATCH('CF AUX'!$I67,INDIRECT($D$7),0)),"")</f>
        <v/>
      </c>
      <c r="AW67" s="81" t="str">
        <f ca="1">IF(ISNUMBER($H67),INDEX(INDIRECT($D$4),MATCH('CF AUX'!AW$14,INDIRECT($D$5),0),MATCH('CF AUX'!$I67,INDIRECT($D$7),0)),"")</f>
        <v/>
      </c>
      <c r="AX67" s="81" t="str">
        <f ca="1">IF(ISNUMBER($H67),INDEX(INDIRECT($D$4),MATCH('CF AUX'!AX$14,INDIRECT($D$5),0),MATCH('CF AUX'!$I67,INDIRECT($D$7),0)),"")</f>
        <v/>
      </c>
      <c r="AY67" s="81" t="str">
        <f ca="1">IF(ISNUMBER($H67),INDEX(INDIRECT($D$4),MATCH('CF AUX'!AY$14,INDIRECT($D$5),0),MATCH('CF AUX'!$I67,INDIRECT($D$7),0)),"")</f>
        <v/>
      </c>
      <c r="AZ67" s="81" t="str">
        <f ca="1">IF(ISNUMBER($H67),INDEX(INDIRECT($D$4),MATCH('CF AUX'!AZ$14,INDIRECT($D$5),0),MATCH('CF AUX'!$I67,INDIRECT($D$7),0)),"")</f>
        <v/>
      </c>
      <c r="BB67" s="96" t="str" cm="1">
        <f t="array" aca="1" ref="BB67" ca="1">IF(ISNUMBER($H67),MMULT(J67:AZ67,TRANSPOSE(INDIRECT($D$8&amp;$G$4&amp;B68&amp;":"&amp;$G$6&amp;B68))),"")</f>
        <v/>
      </c>
      <c r="BD67" s="59">
        <f t="shared" ref="BD67:BD81" si="25">BD66</f>
        <v>64</v>
      </c>
      <c r="BE67" s="80" t="str" cm="1">
        <f t="array" aca="1" ref="BE67" ca="1">IFERROR(INDEX(INDIRECT($D$4),MATCH(INDIRECT(BE$5&amp;$BD67),INDIRECT($D$6),0),MATCH($I67,INDIRECT($D$7),0)),"")</f>
        <v/>
      </c>
      <c r="BF67" s="81" t="str" cm="1">
        <f t="array" aca="1" ref="BF67" ca="1">IFERROR(INDEX(INDIRECT($D$4),MATCH(INDIRECT(BF$5&amp;$BD67),INDIRECT($D$6),0),MATCH($I67,INDIRECT($D$7),0)),"")</f>
        <v/>
      </c>
      <c r="BG67" s="81" t="str" cm="1">
        <f t="array" aca="1" ref="BG67" ca="1">IFERROR(INDEX(INDIRECT($D$4),MATCH(INDIRECT(BG$5&amp;$BD67),INDIRECT($D$6),0),MATCH($I67,INDIRECT($D$7),0)),"")</f>
        <v/>
      </c>
      <c r="BH67" s="81" t="str" cm="1">
        <f t="array" aca="1" ref="BH67" ca="1">IFERROR(INDEX(INDIRECT($D$4),MATCH(INDIRECT(BH$5&amp;$BD67),INDIRECT($D$6),0),MATCH($I67,INDIRECT($D$7),0)),"")</f>
        <v/>
      </c>
      <c r="BI67" s="81" t="str" cm="1">
        <f t="array" aca="1" ref="BI67" ca="1">IFERROR(INDEX(INDIRECT($D$4),MATCH(INDIRECT(BI$5&amp;$BD67),INDIRECT($D$6),0),MATCH($I67,INDIRECT($D$7),0)),"")</f>
        <v/>
      </c>
      <c r="BJ67" s="81" t="str" cm="1">
        <f t="array" aca="1" ref="BJ67" ca="1">IFERROR(INDEX(INDIRECT($D$4),MATCH(INDIRECT(BJ$5&amp;$BD67),INDIRECT($D$6),0),MATCH($I67,INDIRECT($D$7),0)),"")</f>
        <v/>
      </c>
      <c r="BK67" s="81" t="str" cm="1">
        <f t="array" aca="1" ref="BK67" ca="1">IFERROR(INDEX(INDIRECT($D$4),MATCH(INDIRECT(BK$5&amp;$BD67),INDIRECT($D$6),0),MATCH($I67,INDIRECT($D$7),0)),"")</f>
        <v/>
      </c>
      <c r="BL67" s="81" t="str" cm="1">
        <f t="array" aca="1" ref="BL67" ca="1">IFERROR(INDEX(INDIRECT($D$4),MATCH(INDIRECT(BL$5&amp;$BD67),INDIRECT($D$6),0),MATCH($I67,INDIRECT($D$7),0)),"")</f>
        <v/>
      </c>
      <c r="BM67" s="81" t="str" cm="1">
        <f t="array" aca="1" ref="BM67" ca="1">IFERROR(INDEX(INDIRECT($D$4),MATCH(INDIRECT(BM$5&amp;$BD67),INDIRECT($D$6),0),MATCH($I67,INDIRECT($D$7),0)),"")</f>
        <v/>
      </c>
      <c r="BN67" s="81" t="str" cm="1">
        <f t="array" aca="1" ref="BN67" ca="1">IFERROR(INDEX(INDIRECT($D$4),MATCH(INDIRECT(BN$5&amp;$BD67),INDIRECT($D$6),0),MATCH($I67,INDIRECT($D$7),0)),"")</f>
        <v/>
      </c>
      <c r="BO67" s="81" t="str" cm="1">
        <f t="array" aca="1" ref="BO67" ca="1">IFERROR(INDEX(INDIRECT($D$4),MATCH(INDIRECT(BO$5&amp;$BD67),INDIRECT($D$6),0),MATCH($I67,INDIRECT($D$7),0)),"")</f>
        <v/>
      </c>
      <c r="BP67" s="81" t="str" cm="1">
        <f t="array" aca="1" ref="BP67" ca="1">IFERROR(INDEX(INDIRECT($D$4),MATCH(INDIRECT(BP$5&amp;$BD67),INDIRECT($D$6),0),MATCH($I67,INDIRECT($D$7),0)),"")</f>
        <v/>
      </c>
      <c r="BQ67" s="81" t="str" cm="1">
        <f t="array" aca="1" ref="BQ67" ca="1">IFERROR(INDEX(INDIRECT($D$4),MATCH(INDIRECT(BQ$5&amp;$BD67),INDIRECT($D$6),0),MATCH($I67,INDIRECT($D$7),0)),"")</f>
        <v/>
      </c>
      <c r="BR67" s="81" t="str" cm="1">
        <f t="array" aca="1" ref="BR67" ca="1">IFERROR(INDEX(INDIRECT($D$4),MATCH(INDIRECT(BR$5&amp;$BD67),INDIRECT($D$6),0),MATCH($I67,INDIRECT($D$7),0)),"")</f>
        <v/>
      </c>
      <c r="BS67" s="81" t="str" cm="1">
        <f t="array" aca="1" ref="BS67" ca="1">IFERROR(INDEX(INDIRECT($D$4),MATCH(INDIRECT(BS$5&amp;$BD67),INDIRECT($D$6),0),MATCH($I67,INDIRECT($D$7),0)),"")</f>
        <v/>
      </c>
      <c r="BT67" s="81" t="str" cm="1">
        <f t="array" aca="1" ref="BT67" ca="1">IFERROR(INDEX(INDIRECT($D$4),MATCH(INDIRECT(BT$5&amp;$BD67),INDIRECT($D$6),0),MATCH($I67,INDIRECT($D$7),0)),"")</f>
        <v/>
      </c>
      <c r="BU67" s="81" t="str" cm="1">
        <f t="array" aca="1" ref="BU67" ca="1">IFERROR(INDEX(INDIRECT($D$4),MATCH(INDIRECT(BU$5&amp;$BD67),INDIRECT($D$6),0),MATCH($I67,INDIRECT($D$7),0)),"")</f>
        <v/>
      </c>
      <c r="BV67" s="99" t="str" cm="1">
        <f t="array" aca="1" ref="BV67" ca="1">IFERROR(INDEX(INDIRECT($D$4),MATCH(INDIRECT(BV$5&amp;$BD67),INDIRECT($D$6),0),MATCH($I67,INDIRECT($D$7),0)),"")</f>
        <v/>
      </c>
      <c r="BX67" s="80"/>
      <c r="BY67" s="81"/>
      <c r="BZ67" s="81"/>
      <c r="CA67" s="81"/>
      <c r="CB67" s="81"/>
      <c r="CC67" s="81"/>
      <c r="CD67" s="81"/>
      <c r="CE67" s="81"/>
      <c r="CF67" s="81"/>
      <c r="CG67" s="81"/>
      <c r="CH67" s="81"/>
      <c r="CI67" s="81"/>
      <c r="CJ67" s="81"/>
      <c r="CK67" s="81"/>
      <c r="CL67" s="81"/>
      <c r="CM67" s="81"/>
      <c r="CN67" s="81"/>
      <c r="CO67" s="99"/>
      <c r="CQ67" s="113"/>
      <c r="CR67" s="59" t="str">
        <f t="shared" si="24"/>
        <v/>
      </c>
      <c r="CS67" s="60"/>
      <c r="CT67" s="116" t="str">
        <f t="shared" ca="1" si="21"/>
        <v/>
      </c>
      <c r="CU67" s="80" t="str">
        <f>IF(ISNUMBER($CS67),INDEX(IRF.New!$CS$7:$DJ$37,MATCH(B68+1,IRF.New!$B$7:$B$37,0),MATCH($CT67,IRF.New!$CS$5:$DJ$5,0)),"")</f>
        <v/>
      </c>
      <c r="CV67" s="81"/>
      <c r="CW67" s="81" t="str">
        <f t="shared" si="22"/>
        <v/>
      </c>
      <c r="CX67" s="81"/>
      <c r="CY67" s="81"/>
      <c r="CZ67" s="94"/>
      <c r="DA67" s="94" t="str">
        <f>IF(ISNUMBER(CS67),INDEX(IRF.New!$CS$2:$DJ$2,MATCH('CF AUX'!$CT67,IRF.New!$CS$5:$DJ$5,0)),"")</f>
        <v/>
      </c>
      <c r="DB67" s="72"/>
      <c r="DD67" s="132" t="str">
        <f>IF(ISNUMBER(CS67),INDEX(IRF.New!$D$7:$CO$37,MATCH('CF AUX'!C63,IRF.New!$C$7:$C$37,0),MATCH(CT67,IRF.New!$D$5:$CO$5,0)),"")</f>
        <v/>
      </c>
    </row>
    <row r="68" spans="1:109" x14ac:dyDescent="0.25">
      <c r="B68" s="75">
        <f>INDEX(IRF.New!$B:$B,MATCH('CF AUX'!C63,IRF.New!$C:$C,0))-1</f>
        <v>15</v>
      </c>
      <c r="F68" s="136" t="str">
        <f t="shared" si="23"/>
        <v/>
      </c>
      <c r="H68" s="65"/>
      <c r="I68" s="129" t="str">
        <f ca="1">IF(ISNUMBER(H68),INDEX(IRF.New!$CS$5:$DJ$5,MATCH('CF AUX'!H68,INDIRECT("IRF.New!$CS$"&amp;C65&amp;":$DJ$"&amp;C65),0)),"")</f>
        <v/>
      </c>
      <c r="J68" s="80" t="str">
        <f ca="1">IF(ISNUMBER($H68),INDEX(INDIRECT($D$4),MATCH('CF AUX'!J$14,INDIRECT($D$5),0),MATCH('CF AUX'!$I68,INDIRECT($D$7),0)),"")</f>
        <v/>
      </c>
      <c r="K68" s="81" t="str">
        <f ca="1">IF(ISNUMBER($H68),INDEX(INDIRECT($D$4),MATCH('CF AUX'!K$14,INDIRECT($D$5),0),MATCH('CF AUX'!$I68,INDIRECT($D$7),0)),"")</f>
        <v/>
      </c>
      <c r="L68" s="81" t="str">
        <f ca="1">IF(ISNUMBER($H68),INDEX(INDIRECT($D$4),MATCH('CF AUX'!L$14,INDIRECT($D$5),0),MATCH('CF AUX'!$I68,INDIRECT($D$7),0)),"")</f>
        <v/>
      </c>
      <c r="M68" s="81" t="str">
        <f ca="1">IF(ISNUMBER($H68),INDEX(INDIRECT($D$4),MATCH('CF AUX'!M$14,INDIRECT($D$5),0),MATCH('CF AUX'!$I68,INDIRECT($D$7),0)),"")</f>
        <v/>
      </c>
      <c r="N68" s="81" t="str">
        <f ca="1">IF(ISNUMBER($H68),INDEX(INDIRECT($D$4),MATCH('CF AUX'!N$14,INDIRECT($D$5),0),MATCH('CF AUX'!$I68,INDIRECT($D$7),0)),"")</f>
        <v/>
      </c>
      <c r="O68" s="81" t="str">
        <f ca="1">IF(ISNUMBER($H68),INDEX(INDIRECT($D$4),MATCH('CF AUX'!O$14,INDIRECT($D$5),0),MATCH('CF AUX'!$I68,INDIRECT($D$7),0)),"")</f>
        <v/>
      </c>
      <c r="P68" s="81" t="str">
        <f ca="1">IF(ISNUMBER($H68),INDEX(INDIRECT($D$4),MATCH('CF AUX'!P$14,INDIRECT($D$5),0),MATCH('CF AUX'!$I68,INDIRECT($D$7),0)),"")</f>
        <v/>
      </c>
      <c r="Q68" s="81" t="str">
        <f ca="1">IF(ISNUMBER($H68),INDEX(INDIRECT($D$4),MATCH('CF AUX'!Q$14,INDIRECT($D$5),0),MATCH('CF AUX'!$I68,INDIRECT($D$7),0)),"")</f>
        <v/>
      </c>
      <c r="R68" s="81" t="str">
        <f ca="1">IF(ISNUMBER($H68),INDEX(INDIRECT($D$4),MATCH('CF AUX'!R$14,INDIRECT($D$5),0),MATCH('CF AUX'!$I68,INDIRECT($D$7),0)),"")</f>
        <v/>
      </c>
      <c r="S68" s="81" t="str">
        <f ca="1">IF(ISNUMBER($H68),INDEX(INDIRECT($D$4),MATCH('CF AUX'!S$14,INDIRECT($D$5),0),MATCH('CF AUX'!$I68,INDIRECT($D$7),0)),"")</f>
        <v/>
      </c>
      <c r="T68" s="81" t="str">
        <f ca="1">IF(ISNUMBER($H68),INDEX(INDIRECT($D$4),MATCH('CF AUX'!T$14,INDIRECT($D$5),0),MATCH('CF AUX'!$I68,INDIRECT($D$7),0)),"")</f>
        <v/>
      </c>
      <c r="U68" s="81" t="str">
        <f ca="1">IF(ISNUMBER($H68),INDEX(INDIRECT($D$4),MATCH('CF AUX'!U$14,INDIRECT($D$5),0),MATCH('CF AUX'!$I68,INDIRECT($D$7),0)),"")</f>
        <v/>
      </c>
      <c r="V68" s="81" t="str">
        <f ca="1">IF(ISNUMBER($H68),INDEX(INDIRECT($D$4),MATCH('CF AUX'!V$14,INDIRECT($D$5),0),MATCH('CF AUX'!$I68,INDIRECT($D$7),0)),"")</f>
        <v/>
      </c>
      <c r="W68" s="81" t="str">
        <f ca="1">IF(ISNUMBER($H68),INDEX(INDIRECT($D$4),MATCH('CF AUX'!W$14,INDIRECT($D$5),0),MATCH('CF AUX'!$I68,INDIRECT($D$7),0)),"")</f>
        <v/>
      </c>
      <c r="X68" s="81" t="str">
        <f ca="1">IF(ISNUMBER($H68),INDEX(INDIRECT($D$4),MATCH('CF AUX'!X$14,INDIRECT($D$5),0),MATCH('CF AUX'!$I68,INDIRECT($D$7),0)),"")</f>
        <v/>
      </c>
      <c r="Y68" s="81" t="str">
        <f ca="1">IF(ISNUMBER($H68),INDEX(INDIRECT($D$4),MATCH('CF AUX'!Y$14,INDIRECT($D$5),0),MATCH('CF AUX'!$I68,INDIRECT($D$7),0)),"")</f>
        <v/>
      </c>
      <c r="Z68" s="81" t="str">
        <f ca="1">IF(ISNUMBER($H68),INDEX(INDIRECT($D$4),MATCH('CF AUX'!Z$14,INDIRECT($D$5),0),MATCH('CF AUX'!$I68,INDIRECT($D$7),0)),"")</f>
        <v/>
      </c>
      <c r="AA68" s="81" t="str">
        <f ca="1">IF(ISNUMBER($H68),INDEX(INDIRECT($D$4),MATCH('CF AUX'!AA$14,INDIRECT($D$5),0),MATCH('CF AUX'!$I68,INDIRECT($D$7),0)),"")</f>
        <v/>
      </c>
      <c r="AB68" s="81" t="str">
        <f ca="1">IF(ISNUMBER($H68),INDEX(INDIRECT($D$4),MATCH('CF AUX'!AB$14,INDIRECT($D$5),0),MATCH('CF AUX'!$I68,INDIRECT($D$7),0)),"")</f>
        <v/>
      </c>
      <c r="AC68" s="81" t="str">
        <f ca="1">IF(ISNUMBER($H68),INDEX(INDIRECT($D$4),MATCH('CF AUX'!AC$14,INDIRECT($D$5),0),MATCH('CF AUX'!$I68,INDIRECT($D$7),0)),"")</f>
        <v/>
      </c>
      <c r="AD68" s="81" t="str">
        <f ca="1">IF(ISNUMBER($H68),INDEX(INDIRECT($D$4),MATCH('CF AUX'!AD$14,INDIRECT($D$5),0),MATCH('CF AUX'!$I68,INDIRECT($D$7),0)),"")</f>
        <v/>
      </c>
      <c r="AE68" s="81" t="str">
        <f ca="1">IF(ISNUMBER($H68),INDEX(INDIRECT($D$4),MATCH('CF AUX'!AE$14,INDIRECT($D$5),0),MATCH('CF AUX'!$I68,INDIRECT($D$7),0)),"")</f>
        <v/>
      </c>
      <c r="AF68" s="81" t="str">
        <f ca="1">IF(ISNUMBER($H68),INDEX(INDIRECT($D$4),MATCH('CF AUX'!AF$14,INDIRECT($D$5),0),MATCH('CF AUX'!$I68,INDIRECT($D$7),0)),"")</f>
        <v/>
      </c>
      <c r="AG68" s="81" t="str">
        <f ca="1">IF(ISNUMBER($H68),INDEX(INDIRECT($D$4),MATCH('CF AUX'!AG$14,INDIRECT($D$5),0),MATCH('CF AUX'!$I68,INDIRECT($D$7),0)),"")</f>
        <v/>
      </c>
      <c r="AH68" s="81" t="str">
        <f ca="1">IF(ISNUMBER($H68),INDEX(INDIRECT($D$4),MATCH('CF AUX'!AH$14,INDIRECT($D$5),0),MATCH('CF AUX'!$I68,INDIRECT($D$7),0)),"")</f>
        <v/>
      </c>
      <c r="AI68" s="81" t="str">
        <f ca="1">IF(ISNUMBER($H68),INDEX(INDIRECT($D$4),MATCH('CF AUX'!AI$14,INDIRECT($D$5),0),MATCH('CF AUX'!$I68,INDIRECT($D$7),0)),"")</f>
        <v/>
      </c>
      <c r="AJ68" s="81" t="str">
        <f ca="1">IF(ISNUMBER($H68),INDEX(INDIRECT($D$4),MATCH('CF AUX'!AJ$14,INDIRECT($D$5),0),MATCH('CF AUX'!$I68,INDIRECT($D$7),0)),"")</f>
        <v/>
      </c>
      <c r="AK68" s="81" t="str">
        <f ca="1">IF(ISNUMBER($H68),INDEX(INDIRECT($D$4),MATCH('CF AUX'!AK$14,INDIRECT($D$5),0),MATCH('CF AUX'!$I68,INDIRECT($D$7),0)),"")</f>
        <v/>
      </c>
      <c r="AL68" s="81" t="str">
        <f ca="1">IF(ISNUMBER($H68),INDEX(INDIRECT($D$4),MATCH('CF AUX'!AL$14,INDIRECT($D$5),0),MATCH('CF AUX'!$I68,INDIRECT($D$7),0)),"")</f>
        <v/>
      </c>
      <c r="AM68" s="81" t="str">
        <f ca="1">IF(ISNUMBER($H68),INDEX(INDIRECT($D$4),MATCH('CF AUX'!AM$14,INDIRECT($D$5),0),MATCH('CF AUX'!$I68,INDIRECT($D$7),0)),"")</f>
        <v/>
      </c>
      <c r="AN68" s="81" t="str">
        <f ca="1">IF(ISNUMBER($H68),INDEX(INDIRECT($D$4),MATCH('CF AUX'!AN$14,INDIRECT($D$5),0),MATCH('CF AUX'!$I68,INDIRECT($D$7),0)),"")</f>
        <v/>
      </c>
      <c r="AO68" s="81" t="str">
        <f ca="1">IF(ISNUMBER($H68),INDEX(INDIRECT($D$4),MATCH('CF AUX'!AO$14,INDIRECT($D$5),0),MATCH('CF AUX'!$I68,INDIRECT($D$7),0)),"")</f>
        <v/>
      </c>
      <c r="AP68" s="81" t="str">
        <f ca="1">IF(ISNUMBER($H68),INDEX(INDIRECT($D$4),MATCH('CF AUX'!AP$14,INDIRECT($D$5),0),MATCH('CF AUX'!$I68,INDIRECT($D$7),0)),"")</f>
        <v/>
      </c>
      <c r="AQ68" s="81" t="str">
        <f ca="1">IF(ISNUMBER($H68),INDEX(INDIRECT($D$4),MATCH('CF AUX'!AQ$14,INDIRECT($D$5),0),MATCH('CF AUX'!$I68,INDIRECT($D$7),0)),"")</f>
        <v/>
      </c>
      <c r="AR68" s="81" t="str">
        <f ca="1">IF(ISNUMBER($H68),INDEX(INDIRECT($D$4),MATCH('CF AUX'!AR$14,INDIRECT($D$5),0),MATCH('CF AUX'!$I68,INDIRECT($D$7),0)),"")</f>
        <v/>
      </c>
      <c r="AS68" s="81" t="str">
        <f ca="1">IF(ISNUMBER($H68),INDEX(INDIRECT($D$4),MATCH('CF AUX'!AS$14,INDIRECT($D$5),0),MATCH('CF AUX'!$I68,INDIRECT($D$7),0)),"")</f>
        <v/>
      </c>
      <c r="AT68" s="81" t="str">
        <f ca="1">IF(ISNUMBER($H68),INDEX(INDIRECT($D$4),MATCH('CF AUX'!AT$14,INDIRECT($D$5),0),MATCH('CF AUX'!$I68,INDIRECT($D$7),0)),"")</f>
        <v/>
      </c>
      <c r="AU68" s="81" t="str">
        <f ca="1">IF(ISNUMBER($H68),INDEX(INDIRECT($D$4),MATCH('CF AUX'!AU$14,INDIRECT($D$5),0),MATCH('CF AUX'!$I68,INDIRECT($D$7),0)),"")</f>
        <v/>
      </c>
      <c r="AV68" s="81" t="str">
        <f ca="1">IF(ISNUMBER($H68),INDEX(INDIRECT($D$4),MATCH('CF AUX'!AV$14,INDIRECT($D$5),0),MATCH('CF AUX'!$I68,INDIRECT($D$7),0)),"")</f>
        <v/>
      </c>
      <c r="AW68" s="81" t="str">
        <f ca="1">IF(ISNUMBER($H68),INDEX(INDIRECT($D$4),MATCH('CF AUX'!AW$14,INDIRECT($D$5),0),MATCH('CF AUX'!$I68,INDIRECT($D$7),0)),"")</f>
        <v/>
      </c>
      <c r="AX68" s="81" t="str">
        <f ca="1">IF(ISNUMBER($H68),INDEX(INDIRECT($D$4),MATCH('CF AUX'!AX$14,INDIRECT($D$5),0),MATCH('CF AUX'!$I68,INDIRECT($D$7),0)),"")</f>
        <v/>
      </c>
      <c r="AY68" s="81" t="str">
        <f ca="1">IF(ISNUMBER($H68),INDEX(INDIRECT($D$4),MATCH('CF AUX'!AY$14,INDIRECT($D$5),0),MATCH('CF AUX'!$I68,INDIRECT($D$7),0)),"")</f>
        <v/>
      </c>
      <c r="AZ68" s="81" t="str">
        <f ca="1">IF(ISNUMBER($H68),INDEX(INDIRECT($D$4),MATCH('CF AUX'!AZ$14,INDIRECT($D$5),0),MATCH('CF AUX'!$I68,INDIRECT($D$7),0)),"")</f>
        <v/>
      </c>
      <c r="BB68" s="96" t="str" cm="1">
        <f t="array" aca="1" ref="BB68" ca="1">IF(ISNUMBER($H68),MMULT(J68:AZ68,TRANSPOSE(INDIRECT($D$8&amp;$G$4&amp;B68&amp;":"&amp;$G$6&amp;B68))),"")</f>
        <v/>
      </c>
      <c r="BD68" s="59">
        <f t="shared" si="25"/>
        <v>64</v>
      </c>
      <c r="BE68" s="80" t="str" cm="1">
        <f t="array" aca="1" ref="BE68" ca="1">IFERROR(INDEX(INDIRECT($D$4),MATCH(INDIRECT(BE$5&amp;$BD68),INDIRECT($D$6),0),MATCH($I68,INDIRECT($D$7),0)),"")</f>
        <v/>
      </c>
      <c r="BF68" s="81" t="str" cm="1">
        <f t="array" aca="1" ref="BF68" ca="1">IFERROR(INDEX(INDIRECT($D$4),MATCH(INDIRECT(BF$5&amp;$BD68),INDIRECT($D$6),0),MATCH($I68,INDIRECT($D$7),0)),"")</f>
        <v/>
      </c>
      <c r="BG68" s="81" t="str" cm="1">
        <f t="array" aca="1" ref="BG68" ca="1">IFERROR(INDEX(INDIRECT($D$4),MATCH(INDIRECT(BG$5&amp;$BD68),INDIRECT($D$6),0),MATCH($I68,INDIRECT($D$7),0)),"")</f>
        <v/>
      </c>
      <c r="BH68" s="81" t="str" cm="1">
        <f t="array" aca="1" ref="BH68" ca="1">IFERROR(INDEX(INDIRECT($D$4),MATCH(INDIRECT(BH$5&amp;$BD68),INDIRECT($D$6),0),MATCH($I68,INDIRECT($D$7),0)),"")</f>
        <v/>
      </c>
      <c r="BI68" s="81" t="str" cm="1">
        <f t="array" aca="1" ref="BI68" ca="1">IFERROR(INDEX(INDIRECT($D$4),MATCH(INDIRECT(BI$5&amp;$BD68),INDIRECT($D$6),0),MATCH($I68,INDIRECT($D$7),0)),"")</f>
        <v/>
      </c>
      <c r="BJ68" s="81" t="str" cm="1">
        <f t="array" aca="1" ref="BJ68" ca="1">IFERROR(INDEX(INDIRECT($D$4),MATCH(INDIRECT(BJ$5&amp;$BD68),INDIRECT($D$6),0),MATCH($I68,INDIRECT($D$7),0)),"")</f>
        <v/>
      </c>
      <c r="BK68" s="81" t="str" cm="1">
        <f t="array" aca="1" ref="BK68" ca="1">IFERROR(INDEX(INDIRECT($D$4),MATCH(INDIRECT(BK$5&amp;$BD68),INDIRECT($D$6),0),MATCH($I68,INDIRECT($D$7),0)),"")</f>
        <v/>
      </c>
      <c r="BL68" s="81" t="str" cm="1">
        <f t="array" aca="1" ref="BL68" ca="1">IFERROR(INDEX(INDIRECT($D$4),MATCH(INDIRECT(BL$5&amp;$BD68),INDIRECT($D$6),0),MATCH($I68,INDIRECT($D$7),0)),"")</f>
        <v/>
      </c>
      <c r="BM68" s="81" t="str" cm="1">
        <f t="array" aca="1" ref="BM68" ca="1">IFERROR(INDEX(INDIRECT($D$4),MATCH(INDIRECT(BM$5&amp;$BD68),INDIRECT($D$6),0),MATCH($I68,INDIRECT($D$7),0)),"")</f>
        <v/>
      </c>
      <c r="BN68" s="81" t="str" cm="1">
        <f t="array" aca="1" ref="BN68" ca="1">IFERROR(INDEX(INDIRECT($D$4),MATCH(INDIRECT(BN$5&amp;$BD68),INDIRECT($D$6),0),MATCH($I68,INDIRECT($D$7),0)),"")</f>
        <v/>
      </c>
      <c r="BO68" s="81" t="str" cm="1">
        <f t="array" aca="1" ref="BO68" ca="1">IFERROR(INDEX(INDIRECT($D$4),MATCH(INDIRECT(BO$5&amp;$BD68),INDIRECT($D$6),0),MATCH($I68,INDIRECT($D$7),0)),"")</f>
        <v/>
      </c>
      <c r="BP68" s="81" t="str" cm="1">
        <f t="array" aca="1" ref="BP68" ca="1">IFERROR(INDEX(INDIRECT($D$4),MATCH(INDIRECT(BP$5&amp;$BD68),INDIRECT($D$6),0),MATCH($I68,INDIRECT($D$7),0)),"")</f>
        <v/>
      </c>
      <c r="BQ68" s="81" t="str" cm="1">
        <f t="array" aca="1" ref="BQ68" ca="1">IFERROR(INDEX(INDIRECT($D$4),MATCH(INDIRECT(BQ$5&amp;$BD68),INDIRECT($D$6),0),MATCH($I68,INDIRECT($D$7),0)),"")</f>
        <v/>
      </c>
      <c r="BR68" s="81" t="str" cm="1">
        <f t="array" aca="1" ref="BR68" ca="1">IFERROR(INDEX(INDIRECT($D$4),MATCH(INDIRECT(BR$5&amp;$BD68),INDIRECT($D$6),0),MATCH($I68,INDIRECT($D$7),0)),"")</f>
        <v/>
      </c>
      <c r="BS68" s="81" t="str" cm="1">
        <f t="array" aca="1" ref="BS68" ca="1">IFERROR(INDEX(INDIRECT($D$4),MATCH(INDIRECT(BS$5&amp;$BD68),INDIRECT($D$6),0),MATCH($I68,INDIRECT($D$7),0)),"")</f>
        <v/>
      </c>
      <c r="BT68" s="81" t="str" cm="1">
        <f t="array" aca="1" ref="BT68" ca="1">IFERROR(INDEX(INDIRECT($D$4),MATCH(INDIRECT(BT$5&amp;$BD68),INDIRECT($D$6),0),MATCH($I68,INDIRECT($D$7),0)),"")</f>
        <v/>
      </c>
      <c r="BU68" s="81" t="str" cm="1">
        <f t="array" aca="1" ref="BU68" ca="1">IFERROR(INDEX(INDIRECT($D$4),MATCH(INDIRECT(BU$5&amp;$BD68),INDIRECT($D$6),0),MATCH($I68,INDIRECT($D$7),0)),"")</f>
        <v/>
      </c>
      <c r="BV68" s="99" t="str" cm="1">
        <f t="array" aca="1" ref="BV68" ca="1">IFERROR(INDEX(INDIRECT($D$4),MATCH(INDIRECT(BV$5&amp;$BD68),INDIRECT($D$6),0),MATCH($I68,INDIRECT($D$7),0)),"")</f>
        <v/>
      </c>
      <c r="BX68" s="80"/>
      <c r="BY68" s="81"/>
      <c r="BZ68" s="81"/>
      <c r="CA68" s="81"/>
      <c r="CB68" s="81"/>
      <c r="CC68" s="81"/>
      <c r="CD68" s="81"/>
      <c r="CE68" s="81"/>
      <c r="CF68" s="81"/>
      <c r="CG68" s="81"/>
      <c r="CH68" s="81"/>
      <c r="CI68" s="81"/>
      <c r="CJ68" s="81"/>
      <c r="CK68" s="81"/>
      <c r="CL68" s="81"/>
      <c r="CM68" s="81"/>
      <c r="CN68" s="81"/>
      <c r="CO68" s="99"/>
      <c r="CQ68" s="113"/>
      <c r="CR68" s="59" t="str">
        <f t="shared" si="24"/>
        <v/>
      </c>
      <c r="CS68" s="60"/>
      <c r="CT68" s="123" t="str">
        <f t="shared" ca="1" si="21"/>
        <v/>
      </c>
      <c r="CU68" s="80" t="str">
        <f>IF(ISNUMBER($CS68),INDEX(IRF.New!$CS$7:$DJ$37,MATCH(B68+1,IRF.New!$B$7:$B$37,0),MATCH($CT68,IRF.New!$CS$5:$DJ$5,0)),"")</f>
        <v/>
      </c>
      <c r="CV68" s="81"/>
      <c r="CW68" s="81" t="str">
        <f t="shared" si="22"/>
        <v/>
      </c>
      <c r="CX68" s="81"/>
      <c r="CY68" s="81"/>
      <c r="CZ68" s="94"/>
      <c r="DA68" s="94" t="str">
        <f>IF(ISNUMBER(CS68),INDEX(IRF.New!$CS$2:$DJ$2,MATCH('CF AUX'!$CT68,IRF.New!$CS$5:$DJ$5,0)),"")</f>
        <v/>
      </c>
      <c r="DB68" s="72"/>
      <c r="DD68" s="132" t="str">
        <f>IF(ISNUMBER(CS68),INDEX(IRF.New!$D$7:$CO$37,MATCH('CF AUX'!C63,IRF.New!$C$7:$C$37,0),MATCH(CT68,IRF.New!$D$5:$CO$5,0)),"")</f>
        <v/>
      </c>
    </row>
    <row r="69" spans="1:109" x14ac:dyDescent="0.25">
      <c r="F69" s="136" t="str">
        <f t="shared" si="23"/>
        <v/>
      </c>
      <c r="H69" s="65"/>
      <c r="I69" s="129" t="str">
        <f ca="1">IF(ISNUMBER(H69),INDEX(IRF.New!$CS$5:$DJ$5,MATCH('CF AUX'!H69,INDIRECT("IRF.New!$CS$"&amp;C65&amp;":$DJ$"&amp;C65),0)),"")</f>
        <v/>
      </c>
      <c r="J69" s="80" t="str">
        <f ca="1">IF(ISNUMBER($H69),INDEX(INDIRECT($D$4),MATCH('CF AUX'!J$14,INDIRECT($D$5),0),MATCH('CF AUX'!$I69,INDIRECT($D$7),0)),"")</f>
        <v/>
      </c>
      <c r="K69" s="81" t="str">
        <f ca="1">IF(ISNUMBER($H69),INDEX(INDIRECT($D$4),MATCH('CF AUX'!K$14,INDIRECT($D$5),0),MATCH('CF AUX'!$I69,INDIRECT($D$7),0)),"")</f>
        <v/>
      </c>
      <c r="L69" s="81" t="str">
        <f ca="1">IF(ISNUMBER($H69),INDEX(INDIRECT($D$4),MATCH('CF AUX'!L$14,INDIRECT($D$5),0),MATCH('CF AUX'!$I69,INDIRECT($D$7),0)),"")</f>
        <v/>
      </c>
      <c r="M69" s="81" t="str">
        <f ca="1">IF(ISNUMBER($H69),INDEX(INDIRECT($D$4),MATCH('CF AUX'!M$14,INDIRECT($D$5),0),MATCH('CF AUX'!$I69,INDIRECT($D$7),0)),"")</f>
        <v/>
      </c>
      <c r="N69" s="81" t="str">
        <f ca="1">IF(ISNUMBER($H69),INDEX(INDIRECT($D$4),MATCH('CF AUX'!N$14,INDIRECT($D$5),0),MATCH('CF AUX'!$I69,INDIRECT($D$7),0)),"")</f>
        <v/>
      </c>
      <c r="O69" s="81" t="str">
        <f ca="1">IF(ISNUMBER($H69),INDEX(INDIRECT($D$4),MATCH('CF AUX'!O$14,INDIRECT($D$5),0),MATCH('CF AUX'!$I69,INDIRECT($D$7),0)),"")</f>
        <v/>
      </c>
      <c r="P69" s="81" t="str">
        <f ca="1">IF(ISNUMBER($H69),INDEX(INDIRECT($D$4),MATCH('CF AUX'!P$14,INDIRECT($D$5),0),MATCH('CF AUX'!$I69,INDIRECT($D$7),0)),"")</f>
        <v/>
      </c>
      <c r="Q69" s="81" t="str">
        <f ca="1">IF(ISNUMBER($H69),INDEX(INDIRECT($D$4),MATCH('CF AUX'!Q$14,INDIRECT($D$5),0),MATCH('CF AUX'!$I69,INDIRECT($D$7),0)),"")</f>
        <v/>
      </c>
      <c r="R69" s="81" t="str">
        <f ca="1">IF(ISNUMBER($H69),INDEX(INDIRECT($D$4),MATCH('CF AUX'!R$14,INDIRECT($D$5),0),MATCH('CF AUX'!$I69,INDIRECT($D$7),0)),"")</f>
        <v/>
      </c>
      <c r="S69" s="81" t="str">
        <f ca="1">IF(ISNUMBER($H69),INDEX(INDIRECT($D$4),MATCH('CF AUX'!S$14,INDIRECT($D$5),0),MATCH('CF AUX'!$I69,INDIRECT($D$7),0)),"")</f>
        <v/>
      </c>
      <c r="T69" s="81" t="str">
        <f ca="1">IF(ISNUMBER($H69),INDEX(INDIRECT($D$4),MATCH('CF AUX'!T$14,INDIRECT($D$5),0),MATCH('CF AUX'!$I69,INDIRECT($D$7),0)),"")</f>
        <v/>
      </c>
      <c r="U69" s="81" t="str">
        <f ca="1">IF(ISNUMBER($H69),INDEX(INDIRECT($D$4),MATCH('CF AUX'!U$14,INDIRECT($D$5),0),MATCH('CF AUX'!$I69,INDIRECT($D$7),0)),"")</f>
        <v/>
      </c>
      <c r="V69" s="81" t="str">
        <f ca="1">IF(ISNUMBER($H69),INDEX(INDIRECT($D$4),MATCH('CF AUX'!V$14,INDIRECT($D$5),0),MATCH('CF AUX'!$I69,INDIRECT($D$7),0)),"")</f>
        <v/>
      </c>
      <c r="W69" s="81" t="str">
        <f ca="1">IF(ISNUMBER($H69),INDEX(INDIRECT($D$4),MATCH('CF AUX'!W$14,INDIRECT($D$5),0),MATCH('CF AUX'!$I69,INDIRECT($D$7),0)),"")</f>
        <v/>
      </c>
      <c r="X69" s="81" t="str">
        <f ca="1">IF(ISNUMBER($H69),INDEX(INDIRECT($D$4),MATCH('CF AUX'!X$14,INDIRECT($D$5),0),MATCH('CF AUX'!$I69,INDIRECT($D$7),0)),"")</f>
        <v/>
      </c>
      <c r="Y69" s="81" t="str">
        <f ca="1">IF(ISNUMBER($H69),INDEX(INDIRECT($D$4),MATCH('CF AUX'!Y$14,INDIRECT($D$5),0),MATCH('CF AUX'!$I69,INDIRECT($D$7),0)),"")</f>
        <v/>
      </c>
      <c r="Z69" s="81" t="str">
        <f ca="1">IF(ISNUMBER($H69),INDEX(INDIRECT($D$4),MATCH('CF AUX'!Z$14,INDIRECT($D$5),0),MATCH('CF AUX'!$I69,INDIRECT($D$7),0)),"")</f>
        <v/>
      </c>
      <c r="AA69" s="81" t="str">
        <f ca="1">IF(ISNUMBER($H69),INDEX(INDIRECT($D$4),MATCH('CF AUX'!AA$14,INDIRECT($D$5),0),MATCH('CF AUX'!$I69,INDIRECT($D$7),0)),"")</f>
        <v/>
      </c>
      <c r="AB69" s="81" t="str">
        <f ca="1">IF(ISNUMBER($H69),INDEX(INDIRECT($D$4),MATCH('CF AUX'!AB$14,INDIRECT($D$5),0),MATCH('CF AUX'!$I69,INDIRECT($D$7),0)),"")</f>
        <v/>
      </c>
      <c r="AC69" s="81" t="str">
        <f ca="1">IF(ISNUMBER($H69),INDEX(INDIRECT($D$4),MATCH('CF AUX'!AC$14,INDIRECT($D$5),0),MATCH('CF AUX'!$I69,INDIRECT($D$7),0)),"")</f>
        <v/>
      </c>
      <c r="AD69" s="81" t="str">
        <f ca="1">IF(ISNUMBER($H69),INDEX(INDIRECT($D$4),MATCH('CF AUX'!AD$14,INDIRECT($D$5),0),MATCH('CF AUX'!$I69,INDIRECT($D$7),0)),"")</f>
        <v/>
      </c>
      <c r="AE69" s="81" t="str">
        <f ca="1">IF(ISNUMBER($H69),INDEX(INDIRECT($D$4),MATCH('CF AUX'!AE$14,INDIRECT($D$5),0),MATCH('CF AUX'!$I69,INDIRECT($D$7),0)),"")</f>
        <v/>
      </c>
      <c r="AF69" s="81" t="str">
        <f ca="1">IF(ISNUMBER($H69),INDEX(INDIRECT($D$4),MATCH('CF AUX'!AF$14,INDIRECT($D$5),0),MATCH('CF AUX'!$I69,INDIRECT($D$7),0)),"")</f>
        <v/>
      </c>
      <c r="AG69" s="81" t="str">
        <f ca="1">IF(ISNUMBER($H69),INDEX(INDIRECT($D$4),MATCH('CF AUX'!AG$14,INDIRECT($D$5),0),MATCH('CF AUX'!$I69,INDIRECT($D$7),0)),"")</f>
        <v/>
      </c>
      <c r="AH69" s="81" t="str">
        <f ca="1">IF(ISNUMBER($H69),INDEX(INDIRECT($D$4),MATCH('CF AUX'!AH$14,INDIRECT($D$5),0),MATCH('CF AUX'!$I69,INDIRECT($D$7),0)),"")</f>
        <v/>
      </c>
      <c r="AI69" s="81" t="str">
        <f ca="1">IF(ISNUMBER($H69),INDEX(INDIRECT($D$4),MATCH('CF AUX'!AI$14,INDIRECT($D$5),0),MATCH('CF AUX'!$I69,INDIRECT($D$7),0)),"")</f>
        <v/>
      </c>
      <c r="AJ69" s="81" t="str">
        <f ca="1">IF(ISNUMBER($H69),INDEX(INDIRECT($D$4),MATCH('CF AUX'!AJ$14,INDIRECT($D$5),0),MATCH('CF AUX'!$I69,INDIRECT($D$7),0)),"")</f>
        <v/>
      </c>
      <c r="AK69" s="81" t="str">
        <f ca="1">IF(ISNUMBER($H69),INDEX(INDIRECT($D$4),MATCH('CF AUX'!AK$14,INDIRECT($D$5),0),MATCH('CF AUX'!$I69,INDIRECT($D$7),0)),"")</f>
        <v/>
      </c>
      <c r="AL69" s="81" t="str">
        <f ca="1">IF(ISNUMBER($H69),INDEX(INDIRECT($D$4),MATCH('CF AUX'!AL$14,INDIRECT($D$5),0),MATCH('CF AUX'!$I69,INDIRECT($D$7),0)),"")</f>
        <v/>
      </c>
      <c r="AM69" s="81" t="str">
        <f ca="1">IF(ISNUMBER($H69),INDEX(INDIRECT($D$4),MATCH('CF AUX'!AM$14,INDIRECT($D$5),0),MATCH('CF AUX'!$I69,INDIRECT($D$7),0)),"")</f>
        <v/>
      </c>
      <c r="AN69" s="81" t="str">
        <f ca="1">IF(ISNUMBER($H69),INDEX(INDIRECT($D$4),MATCH('CF AUX'!AN$14,INDIRECT($D$5),0),MATCH('CF AUX'!$I69,INDIRECT($D$7),0)),"")</f>
        <v/>
      </c>
      <c r="AO69" s="81" t="str">
        <f ca="1">IF(ISNUMBER($H69),INDEX(INDIRECT($D$4),MATCH('CF AUX'!AO$14,INDIRECT($D$5),0),MATCH('CF AUX'!$I69,INDIRECT($D$7),0)),"")</f>
        <v/>
      </c>
      <c r="AP69" s="81" t="str">
        <f ca="1">IF(ISNUMBER($H69),INDEX(INDIRECT($D$4),MATCH('CF AUX'!AP$14,INDIRECT($D$5),0),MATCH('CF AUX'!$I69,INDIRECT($D$7),0)),"")</f>
        <v/>
      </c>
      <c r="AQ69" s="81" t="str">
        <f ca="1">IF(ISNUMBER($H69),INDEX(INDIRECT($D$4),MATCH('CF AUX'!AQ$14,INDIRECT($D$5),0),MATCH('CF AUX'!$I69,INDIRECT($D$7),0)),"")</f>
        <v/>
      </c>
      <c r="AR69" s="81" t="str">
        <f ca="1">IF(ISNUMBER($H69),INDEX(INDIRECT($D$4),MATCH('CF AUX'!AR$14,INDIRECT($D$5),0),MATCH('CF AUX'!$I69,INDIRECT($D$7),0)),"")</f>
        <v/>
      </c>
      <c r="AS69" s="81" t="str">
        <f ca="1">IF(ISNUMBER($H69),INDEX(INDIRECT($D$4),MATCH('CF AUX'!AS$14,INDIRECT($D$5),0),MATCH('CF AUX'!$I69,INDIRECT($D$7),0)),"")</f>
        <v/>
      </c>
      <c r="AT69" s="81" t="str">
        <f ca="1">IF(ISNUMBER($H69),INDEX(INDIRECT($D$4),MATCH('CF AUX'!AT$14,INDIRECT($D$5),0),MATCH('CF AUX'!$I69,INDIRECT($D$7),0)),"")</f>
        <v/>
      </c>
      <c r="AU69" s="81" t="str">
        <f ca="1">IF(ISNUMBER($H69),INDEX(INDIRECT($D$4),MATCH('CF AUX'!AU$14,INDIRECT($D$5),0),MATCH('CF AUX'!$I69,INDIRECT($D$7),0)),"")</f>
        <v/>
      </c>
      <c r="AV69" s="81" t="str">
        <f ca="1">IF(ISNUMBER($H69),INDEX(INDIRECT($D$4),MATCH('CF AUX'!AV$14,INDIRECT($D$5),0),MATCH('CF AUX'!$I69,INDIRECT($D$7),0)),"")</f>
        <v/>
      </c>
      <c r="AW69" s="81" t="str">
        <f ca="1">IF(ISNUMBER($H69),INDEX(INDIRECT($D$4),MATCH('CF AUX'!AW$14,INDIRECT($D$5),0),MATCH('CF AUX'!$I69,INDIRECT($D$7),0)),"")</f>
        <v/>
      </c>
      <c r="AX69" s="81" t="str">
        <f ca="1">IF(ISNUMBER($H69),INDEX(INDIRECT($D$4),MATCH('CF AUX'!AX$14,INDIRECT($D$5),0),MATCH('CF AUX'!$I69,INDIRECT($D$7),0)),"")</f>
        <v/>
      </c>
      <c r="AY69" s="81" t="str">
        <f ca="1">IF(ISNUMBER($H69),INDEX(INDIRECT($D$4),MATCH('CF AUX'!AY$14,INDIRECT($D$5),0),MATCH('CF AUX'!$I69,INDIRECT($D$7),0)),"")</f>
        <v/>
      </c>
      <c r="AZ69" s="81" t="str">
        <f ca="1">IF(ISNUMBER($H69),INDEX(INDIRECT($D$4),MATCH('CF AUX'!AZ$14,INDIRECT($D$5),0),MATCH('CF AUX'!$I69,INDIRECT($D$7),0)),"")</f>
        <v/>
      </c>
      <c r="BB69" s="96" t="str" cm="1">
        <f t="array" aca="1" ref="BB69" ca="1">IF(ISNUMBER($H69),MMULT(J69:AZ69,TRANSPOSE(INDIRECT($D$8&amp;$G$4&amp;B68&amp;":"&amp;$G$6&amp;B68))),"")</f>
        <v/>
      </c>
      <c r="BD69" s="59">
        <f t="shared" si="25"/>
        <v>64</v>
      </c>
      <c r="BE69" s="80" t="str" cm="1">
        <f t="array" aca="1" ref="BE69" ca="1">IFERROR(INDEX(INDIRECT($D$4),MATCH(INDIRECT(BE$5&amp;$BD69),INDIRECT($D$6),0),MATCH($I69,INDIRECT($D$7),0)),"")</f>
        <v/>
      </c>
      <c r="BF69" s="81" t="str" cm="1">
        <f t="array" aca="1" ref="BF69" ca="1">IFERROR(INDEX(INDIRECT($D$4),MATCH(INDIRECT(BF$5&amp;$BD69),INDIRECT($D$6),0),MATCH($I69,INDIRECT($D$7),0)),"")</f>
        <v/>
      </c>
      <c r="BG69" s="81" t="str" cm="1">
        <f t="array" aca="1" ref="BG69" ca="1">IFERROR(INDEX(INDIRECT($D$4),MATCH(INDIRECT(BG$5&amp;$BD69),INDIRECT($D$6),0),MATCH($I69,INDIRECT($D$7),0)),"")</f>
        <v/>
      </c>
      <c r="BH69" s="81" t="str" cm="1">
        <f t="array" aca="1" ref="BH69" ca="1">IFERROR(INDEX(INDIRECT($D$4),MATCH(INDIRECT(BH$5&amp;$BD69),INDIRECT($D$6),0),MATCH($I69,INDIRECT($D$7),0)),"")</f>
        <v/>
      </c>
      <c r="BI69" s="81" t="str" cm="1">
        <f t="array" aca="1" ref="BI69" ca="1">IFERROR(INDEX(INDIRECT($D$4),MATCH(INDIRECT(BI$5&amp;$BD69),INDIRECT($D$6),0),MATCH($I69,INDIRECT($D$7),0)),"")</f>
        <v/>
      </c>
      <c r="BJ69" s="81" t="str" cm="1">
        <f t="array" aca="1" ref="BJ69" ca="1">IFERROR(INDEX(INDIRECT($D$4),MATCH(INDIRECT(BJ$5&amp;$BD69),INDIRECT($D$6),0),MATCH($I69,INDIRECT($D$7),0)),"")</f>
        <v/>
      </c>
      <c r="BK69" s="81" t="str" cm="1">
        <f t="array" aca="1" ref="BK69" ca="1">IFERROR(INDEX(INDIRECT($D$4),MATCH(INDIRECT(BK$5&amp;$BD69),INDIRECT($D$6),0),MATCH($I69,INDIRECT($D$7),0)),"")</f>
        <v/>
      </c>
      <c r="BL69" s="81" t="str" cm="1">
        <f t="array" aca="1" ref="BL69" ca="1">IFERROR(INDEX(INDIRECT($D$4),MATCH(INDIRECT(BL$5&amp;$BD69),INDIRECT($D$6),0),MATCH($I69,INDIRECT($D$7),0)),"")</f>
        <v/>
      </c>
      <c r="BM69" s="81" t="str" cm="1">
        <f t="array" aca="1" ref="BM69" ca="1">IFERROR(INDEX(INDIRECT($D$4),MATCH(INDIRECT(BM$5&amp;$BD69),INDIRECT($D$6),0),MATCH($I69,INDIRECT($D$7),0)),"")</f>
        <v/>
      </c>
      <c r="BN69" s="81" t="str" cm="1">
        <f t="array" aca="1" ref="BN69" ca="1">IFERROR(INDEX(INDIRECT($D$4),MATCH(INDIRECT(BN$5&amp;$BD69),INDIRECT($D$6),0),MATCH($I69,INDIRECT($D$7),0)),"")</f>
        <v/>
      </c>
      <c r="BO69" s="81" t="str" cm="1">
        <f t="array" aca="1" ref="BO69" ca="1">IFERROR(INDEX(INDIRECT($D$4),MATCH(INDIRECT(BO$5&amp;$BD69),INDIRECT($D$6),0),MATCH($I69,INDIRECT($D$7),0)),"")</f>
        <v/>
      </c>
      <c r="BP69" s="81" t="str" cm="1">
        <f t="array" aca="1" ref="BP69" ca="1">IFERROR(INDEX(INDIRECT($D$4),MATCH(INDIRECT(BP$5&amp;$BD69),INDIRECT($D$6),0),MATCH($I69,INDIRECT($D$7),0)),"")</f>
        <v/>
      </c>
      <c r="BQ69" s="81" t="str" cm="1">
        <f t="array" aca="1" ref="BQ69" ca="1">IFERROR(INDEX(INDIRECT($D$4),MATCH(INDIRECT(BQ$5&amp;$BD69),INDIRECT($D$6),0),MATCH($I69,INDIRECT($D$7),0)),"")</f>
        <v/>
      </c>
      <c r="BR69" s="81" t="str" cm="1">
        <f t="array" aca="1" ref="BR69" ca="1">IFERROR(INDEX(INDIRECT($D$4),MATCH(INDIRECT(BR$5&amp;$BD69),INDIRECT($D$6),0),MATCH($I69,INDIRECT($D$7),0)),"")</f>
        <v/>
      </c>
      <c r="BS69" s="81" t="str" cm="1">
        <f t="array" aca="1" ref="BS69" ca="1">IFERROR(INDEX(INDIRECT($D$4),MATCH(INDIRECT(BS$5&amp;$BD69),INDIRECT($D$6),0),MATCH($I69,INDIRECT($D$7),0)),"")</f>
        <v/>
      </c>
      <c r="BT69" s="81" t="str" cm="1">
        <f t="array" aca="1" ref="BT69" ca="1">IFERROR(INDEX(INDIRECT($D$4),MATCH(INDIRECT(BT$5&amp;$BD69),INDIRECT($D$6),0),MATCH($I69,INDIRECT($D$7),0)),"")</f>
        <v/>
      </c>
      <c r="BU69" s="81" t="str" cm="1">
        <f t="array" aca="1" ref="BU69" ca="1">IFERROR(INDEX(INDIRECT($D$4),MATCH(INDIRECT(BU$5&amp;$BD69),INDIRECT($D$6),0),MATCH($I69,INDIRECT($D$7),0)),"")</f>
        <v/>
      </c>
      <c r="BV69" s="99" t="str" cm="1">
        <f t="array" aca="1" ref="BV69" ca="1">IFERROR(INDEX(INDIRECT($D$4),MATCH(INDIRECT(BV$5&amp;$BD69),INDIRECT($D$6),0),MATCH($I69,INDIRECT($D$7),0)),"")</f>
        <v/>
      </c>
      <c r="BX69" s="80"/>
      <c r="BY69" s="81"/>
      <c r="BZ69" s="81"/>
      <c r="CA69" s="81"/>
      <c r="CB69" s="81"/>
      <c r="CC69" s="81"/>
      <c r="CD69" s="81"/>
      <c r="CE69" s="81"/>
      <c r="CF69" s="81"/>
      <c r="CG69" s="81"/>
      <c r="CH69" s="81"/>
      <c r="CI69" s="81"/>
      <c r="CJ69" s="81"/>
      <c r="CK69" s="81"/>
      <c r="CL69" s="81"/>
      <c r="CM69" s="81"/>
      <c r="CN69" s="81"/>
      <c r="CO69" s="99"/>
      <c r="CQ69" s="113"/>
      <c r="CR69" s="59" t="str">
        <f t="shared" si="24"/>
        <v/>
      </c>
      <c r="CS69" s="60"/>
      <c r="CT69" s="123" t="str">
        <f t="shared" ca="1" si="21"/>
        <v/>
      </c>
      <c r="CU69" s="80" t="str">
        <f>IF(ISNUMBER($CS69),INDEX(IRF.New!$CS$7:$DJ$37,MATCH(B68+1,IRF.New!$B$7:$B$37,0),MATCH($CT69,IRF.New!$CS$5:$DJ$5,0)),"")</f>
        <v/>
      </c>
      <c r="CV69" s="81"/>
      <c r="CW69" s="81" t="str">
        <f t="shared" si="22"/>
        <v/>
      </c>
      <c r="CX69" s="81"/>
      <c r="CY69" s="81"/>
      <c r="CZ69" s="94"/>
      <c r="DA69" s="94" t="str">
        <f>IF(ISNUMBER(CS69),INDEX(IRF.New!$CS$2:$DJ$2,MATCH('CF AUX'!$CT69,IRF.New!$CS$5:$DJ$5,0)),"")</f>
        <v/>
      </c>
      <c r="DB69" s="72"/>
      <c r="DD69" s="132" t="str">
        <f>IF(ISNUMBER(CS69),INDEX(IRF.New!$D$7:$CO$37,MATCH('CF AUX'!C63,IRF.New!$C$7:$C$37,0),MATCH(CT69,IRF.New!$D$5:$CO$5,0)),"")</f>
        <v/>
      </c>
    </row>
    <row r="70" spans="1:109" x14ac:dyDescent="0.25">
      <c r="B70" s="59" t="s">
        <v>280</v>
      </c>
      <c r="F70" s="136" t="str">
        <f t="shared" si="23"/>
        <v/>
      </c>
      <c r="H70" s="65"/>
      <c r="I70" s="129" t="str">
        <f ca="1">IF(ISNUMBER(H70),INDEX(IRF.New!$CS$5:$DJ$5,MATCH('CF AUX'!H70,INDIRECT("IRF.New!$CS$"&amp;C65&amp;":$DJ$"&amp;C65),0)),"")</f>
        <v/>
      </c>
      <c r="J70" s="80" t="str">
        <f ca="1">IF(ISNUMBER($H70),INDEX(INDIRECT($D$4),MATCH('CF AUX'!J$14,INDIRECT($D$5),0),MATCH('CF AUX'!$I70,INDIRECT($D$7),0)),"")</f>
        <v/>
      </c>
      <c r="K70" s="81" t="str">
        <f ca="1">IF(ISNUMBER($H70),INDEX(INDIRECT($D$4),MATCH('CF AUX'!K$14,INDIRECT($D$5),0),MATCH('CF AUX'!$I70,INDIRECT($D$7),0)),"")</f>
        <v/>
      </c>
      <c r="L70" s="81" t="str">
        <f ca="1">IF(ISNUMBER($H70),INDEX(INDIRECT($D$4),MATCH('CF AUX'!L$14,INDIRECT($D$5),0),MATCH('CF AUX'!$I70,INDIRECT($D$7),0)),"")</f>
        <v/>
      </c>
      <c r="M70" s="81" t="str">
        <f ca="1">IF(ISNUMBER($H70),INDEX(INDIRECT($D$4),MATCH('CF AUX'!M$14,INDIRECT($D$5),0),MATCH('CF AUX'!$I70,INDIRECT($D$7),0)),"")</f>
        <v/>
      </c>
      <c r="N70" s="81" t="str">
        <f ca="1">IF(ISNUMBER($H70),INDEX(INDIRECT($D$4),MATCH('CF AUX'!N$14,INDIRECT($D$5),0),MATCH('CF AUX'!$I70,INDIRECT($D$7),0)),"")</f>
        <v/>
      </c>
      <c r="O70" s="81" t="str">
        <f ca="1">IF(ISNUMBER($H70),INDEX(INDIRECT($D$4),MATCH('CF AUX'!O$14,INDIRECT($D$5),0),MATCH('CF AUX'!$I70,INDIRECT($D$7),0)),"")</f>
        <v/>
      </c>
      <c r="P70" s="81" t="str">
        <f ca="1">IF(ISNUMBER($H70),INDEX(INDIRECT($D$4),MATCH('CF AUX'!P$14,INDIRECT($D$5),0),MATCH('CF AUX'!$I70,INDIRECT($D$7),0)),"")</f>
        <v/>
      </c>
      <c r="Q70" s="81" t="str">
        <f ca="1">IF(ISNUMBER($H70),INDEX(INDIRECT($D$4),MATCH('CF AUX'!Q$14,INDIRECT($D$5),0),MATCH('CF AUX'!$I70,INDIRECT($D$7),0)),"")</f>
        <v/>
      </c>
      <c r="R70" s="81" t="str">
        <f ca="1">IF(ISNUMBER($H70),INDEX(INDIRECT($D$4),MATCH('CF AUX'!R$14,INDIRECT($D$5),0),MATCH('CF AUX'!$I70,INDIRECT($D$7),0)),"")</f>
        <v/>
      </c>
      <c r="S70" s="81" t="str">
        <f ca="1">IF(ISNUMBER($H70),INDEX(INDIRECT($D$4),MATCH('CF AUX'!S$14,INDIRECT($D$5),0),MATCH('CF AUX'!$I70,INDIRECT($D$7),0)),"")</f>
        <v/>
      </c>
      <c r="T70" s="81" t="str">
        <f ca="1">IF(ISNUMBER($H70),INDEX(INDIRECT($D$4),MATCH('CF AUX'!T$14,INDIRECT($D$5),0),MATCH('CF AUX'!$I70,INDIRECT($D$7),0)),"")</f>
        <v/>
      </c>
      <c r="U70" s="81" t="str">
        <f ca="1">IF(ISNUMBER($H70),INDEX(INDIRECT($D$4),MATCH('CF AUX'!U$14,INDIRECT($D$5),0),MATCH('CF AUX'!$I70,INDIRECT($D$7),0)),"")</f>
        <v/>
      </c>
      <c r="V70" s="81" t="str">
        <f ca="1">IF(ISNUMBER($H70),INDEX(INDIRECT($D$4),MATCH('CF AUX'!V$14,INDIRECT($D$5),0),MATCH('CF AUX'!$I70,INDIRECT($D$7),0)),"")</f>
        <v/>
      </c>
      <c r="W70" s="81" t="str">
        <f ca="1">IF(ISNUMBER($H70),INDEX(INDIRECT($D$4),MATCH('CF AUX'!W$14,INDIRECT($D$5),0),MATCH('CF AUX'!$I70,INDIRECT($D$7),0)),"")</f>
        <v/>
      </c>
      <c r="X70" s="81" t="str">
        <f ca="1">IF(ISNUMBER($H70),INDEX(INDIRECT($D$4),MATCH('CF AUX'!X$14,INDIRECT($D$5),0),MATCH('CF AUX'!$I70,INDIRECT($D$7),0)),"")</f>
        <v/>
      </c>
      <c r="Y70" s="81" t="str">
        <f ca="1">IF(ISNUMBER($H70),INDEX(INDIRECT($D$4),MATCH('CF AUX'!Y$14,INDIRECT($D$5),0),MATCH('CF AUX'!$I70,INDIRECT($D$7),0)),"")</f>
        <v/>
      </c>
      <c r="Z70" s="81" t="str">
        <f ca="1">IF(ISNUMBER($H70),INDEX(INDIRECT($D$4),MATCH('CF AUX'!Z$14,INDIRECT($D$5),0),MATCH('CF AUX'!$I70,INDIRECT($D$7),0)),"")</f>
        <v/>
      </c>
      <c r="AA70" s="81" t="str">
        <f ca="1">IF(ISNUMBER($H70),INDEX(INDIRECT($D$4),MATCH('CF AUX'!AA$14,INDIRECT($D$5),0),MATCH('CF AUX'!$I70,INDIRECT($D$7),0)),"")</f>
        <v/>
      </c>
      <c r="AB70" s="81" t="str">
        <f ca="1">IF(ISNUMBER($H70),INDEX(INDIRECT($D$4),MATCH('CF AUX'!AB$14,INDIRECT($D$5),0),MATCH('CF AUX'!$I70,INDIRECT($D$7),0)),"")</f>
        <v/>
      </c>
      <c r="AC70" s="81" t="str">
        <f ca="1">IF(ISNUMBER($H70),INDEX(INDIRECT($D$4),MATCH('CF AUX'!AC$14,INDIRECT($D$5),0),MATCH('CF AUX'!$I70,INDIRECT($D$7),0)),"")</f>
        <v/>
      </c>
      <c r="AD70" s="81" t="str">
        <f ca="1">IF(ISNUMBER($H70),INDEX(INDIRECT($D$4),MATCH('CF AUX'!AD$14,INDIRECT($D$5),0),MATCH('CF AUX'!$I70,INDIRECT($D$7),0)),"")</f>
        <v/>
      </c>
      <c r="AE70" s="81" t="str">
        <f ca="1">IF(ISNUMBER($H70),INDEX(INDIRECT($D$4),MATCH('CF AUX'!AE$14,INDIRECT($D$5),0),MATCH('CF AUX'!$I70,INDIRECT($D$7),0)),"")</f>
        <v/>
      </c>
      <c r="AF70" s="81" t="str">
        <f ca="1">IF(ISNUMBER($H70),INDEX(INDIRECT($D$4),MATCH('CF AUX'!AF$14,INDIRECT($D$5),0),MATCH('CF AUX'!$I70,INDIRECT($D$7),0)),"")</f>
        <v/>
      </c>
      <c r="AG70" s="81" t="str">
        <f ca="1">IF(ISNUMBER($H70),INDEX(INDIRECT($D$4),MATCH('CF AUX'!AG$14,INDIRECT($D$5),0),MATCH('CF AUX'!$I70,INDIRECT($D$7),0)),"")</f>
        <v/>
      </c>
      <c r="AH70" s="81" t="str">
        <f ca="1">IF(ISNUMBER($H70),INDEX(INDIRECT($D$4),MATCH('CF AUX'!AH$14,INDIRECT($D$5),0),MATCH('CF AUX'!$I70,INDIRECT($D$7),0)),"")</f>
        <v/>
      </c>
      <c r="AI70" s="81" t="str">
        <f ca="1">IF(ISNUMBER($H70),INDEX(INDIRECT($D$4),MATCH('CF AUX'!AI$14,INDIRECT($D$5),0),MATCH('CF AUX'!$I70,INDIRECT($D$7),0)),"")</f>
        <v/>
      </c>
      <c r="AJ70" s="81" t="str">
        <f ca="1">IF(ISNUMBER($H70),INDEX(INDIRECT($D$4),MATCH('CF AUX'!AJ$14,INDIRECT($D$5),0),MATCH('CF AUX'!$I70,INDIRECT($D$7),0)),"")</f>
        <v/>
      </c>
      <c r="AK70" s="81" t="str">
        <f ca="1">IF(ISNUMBER($H70),INDEX(INDIRECT($D$4),MATCH('CF AUX'!AK$14,INDIRECT($D$5),0),MATCH('CF AUX'!$I70,INDIRECT($D$7),0)),"")</f>
        <v/>
      </c>
      <c r="AL70" s="81" t="str">
        <f ca="1">IF(ISNUMBER($H70),INDEX(INDIRECT($D$4),MATCH('CF AUX'!AL$14,INDIRECT($D$5),0),MATCH('CF AUX'!$I70,INDIRECT($D$7),0)),"")</f>
        <v/>
      </c>
      <c r="AM70" s="81" t="str">
        <f ca="1">IF(ISNUMBER($H70),INDEX(INDIRECT($D$4),MATCH('CF AUX'!AM$14,INDIRECT($D$5),0),MATCH('CF AUX'!$I70,INDIRECT($D$7),0)),"")</f>
        <v/>
      </c>
      <c r="AN70" s="81" t="str">
        <f ca="1">IF(ISNUMBER($H70),INDEX(INDIRECT($D$4),MATCH('CF AUX'!AN$14,INDIRECT($D$5),0),MATCH('CF AUX'!$I70,INDIRECT($D$7),0)),"")</f>
        <v/>
      </c>
      <c r="AO70" s="81" t="str">
        <f ca="1">IF(ISNUMBER($H70),INDEX(INDIRECT($D$4),MATCH('CF AUX'!AO$14,INDIRECT($D$5),0),MATCH('CF AUX'!$I70,INDIRECT($D$7),0)),"")</f>
        <v/>
      </c>
      <c r="AP70" s="81" t="str">
        <f ca="1">IF(ISNUMBER($H70),INDEX(INDIRECT($D$4),MATCH('CF AUX'!AP$14,INDIRECT($D$5),0),MATCH('CF AUX'!$I70,INDIRECT($D$7),0)),"")</f>
        <v/>
      </c>
      <c r="AQ70" s="81" t="str">
        <f ca="1">IF(ISNUMBER($H70),INDEX(INDIRECT($D$4),MATCH('CF AUX'!AQ$14,INDIRECT($D$5),0),MATCH('CF AUX'!$I70,INDIRECT($D$7),0)),"")</f>
        <v/>
      </c>
      <c r="AR70" s="81" t="str">
        <f ca="1">IF(ISNUMBER($H70),INDEX(INDIRECT($D$4),MATCH('CF AUX'!AR$14,INDIRECT($D$5),0),MATCH('CF AUX'!$I70,INDIRECT($D$7),0)),"")</f>
        <v/>
      </c>
      <c r="AS70" s="81" t="str">
        <f ca="1">IF(ISNUMBER($H70),INDEX(INDIRECT($D$4),MATCH('CF AUX'!AS$14,INDIRECT($D$5),0),MATCH('CF AUX'!$I70,INDIRECT($D$7),0)),"")</f>
        <v/>
      </c>
      <c r="AT70" s="81" t="str">
        <f ca="1">IF(ISNUMBER($H70),INDEX(INDIRECT($D$4),MATCH('CF AUX'!AT$14,INDIRECT($D$5),0),MATCH('CF AUX'!$I70,INDIRECT($D$7),0)),"")</f>
        <v/>
      </c>
      <c r="AU70" s="81" t="str">
        <f ca="1">IF(ISNUMBER($H70),INDEX(INDIRECT($D$4),MATCH('CF AUX'!AU$14,INDIRECT($D$5),0),MATCH('CF AUX'!$I70,INDIRECT($D$7),0)),"")</f>
        <v/>
      </c>
      <c r="AV70" s="81" t="str">
        <f ca="1">IF(ISNUMBER($H70),INDEX(INDIRECT($D$4),MATCH('CF AUX'!AV$14,INDIRECT($D$5),0),MATCH('CF AUX'!$I70,INDIRECT($D$7),0)),"")</f>
        <v/>
      </c>
      <c r="AW70" s="81" t="str">
        <f ca="1">IF(ISNUMBER($H70),INDEX(INDIRECT($D$4),MATCH('CF AUX'!AW$14,INDIRECT($D$5),0),MATCH('CF AUX'!$I70,INDIRECT($D$7),0)),"")</f>
        <v/>
      </c>
      <c r="AX70" s="81" t="str">
        <f ca="1">IF(ISNUMBER($H70),INDEX(INDIRECT($D$4),MATCH('CF AUX'!AX$14,INDIRECT($D$5),0),MATCH('CF AUX'!$I70,INDIRECT($D$7),0)),"")</f>
        <v/>
      </c>
      <c r="AY70" s="81" t="str">
        <f ca="1">IF(ISNUMBER($H70),INDEX(INDIRECT($D$4),MATCH('CF AUX'!AY$14,INDIRECT($D$5),0),MATCH('CF AUX'!$I70,INDIRECT($D$7),0)),"")</f>
        <v/>
      </c>
      <c r="AZ70" s="81" t="str">
        <f ca="1">IF(ISNUMBER($H70),INDEX(INDIRECT($D$4),MATCH('CF AUX'!AZ$14,INDIRECT($D$5),0),MATCH('CF AUX'!$I70,INDIRECT($D$7),0)),"")</f>
        <v/>
      </c>
      <c r="BB70" s="96" t="str" cm="1">
        <f t="array" aca="1" ref="BB70" ca="1">IF(ISNUMBER($H70),MMULT(J70:AZ70,TRANSPOSE(INDIRECT($D$8&amp;$G$4&amp;B68&amp;":"&amp;$G$6&amp;B68))),"")</f>
        <v/>
      </c>
      <c r="BD70" s="59">
        <f t="shared" si="25"/>
        <v>64</v>
      </c>
      <c r="BE70" s="80" t="str" cm="1">
        <f t="array" aca="1" ref="BE70" ca="1">IFERROR(INDEX(INDIRECT($D$4),MATCH(INDIRECT(BE$5&amp;$BD70),INDIRECT($D$6),0),MATCH($I70,INDIRECT($D$7),0)),"")</f>
        <v/>
      </c>
      <c r="BF70" s="81" t="str" cm="1">
        <f t="array" aca="1" ref="BF70" ca="1">IFERROR(INDEX(INDIRECT($D$4),MATCH(INDIRECT(BF$5&amp;$BD70),INDIRECT($D$6),0),MATCH($I70,INDIRECT($D$7),0)),"")</f>
        <v/>
      </c>
      <c r="BG70" s="81" t="str" cm="1">
        <f t="array" aca="1" ref="BG70" ca="1">IFERROR(INDEX(INDIRECT($D$4),MATCH(INDIRECT(BG$5&amp;$BD70),INDIRECT($D$6),0),MATCH($I70,INDIRECT($D$7),0)),"")</f>
        <v/>
      </c>
      <c r="BH70" s="81" t="str" cm="1">
        <f t="array" aca="1" ref="BH70" ca="1">IFERROR(INDEX(INDIRECT($D$4),MATCH(INDIRECT(BH$5&amp;$BD70),INDIRECT($D$6),0),MATCH($I70,INDIRECT($D$7),0)),"")</f>
        <v/>
      </c>
      <c r="BI70" s="81" t="str" cm="1">
        <f t="array" aca="1" ref="BI70" ca="1">IFERROR(INDEX(INDIRECT($D$4),MATCH(INDIRECT(BI$5&amp;$BD70),INDIRECT($D$6),0),MATCH($I70,INDIRECT($D$7),0)),"")</f>
        <v/>
      </c>
      <c r="BJ70" s="81" t="str" cm="1">
        <f t="array" aca="1" ref="BJ70" ca="1">IFERROR(INDEX(INDIRECT($D$4),MATCH(INDIRECT(BJ$5&amp;$BD70),INDIRECT($D$6),0),MATCH($I70,INDIRECT($D$7),0)),"")</f>
        <v/>
      </c>
      <c r="BK70" s="81" t="str" cm="1">
        <f t="array" aca="1" ref="BK70" ca="1">IFERROR(INDEX(INDIRECT($D$4),MATCH(INDIRECT(BK$5&amp;$BD70),INDIRECT($D$6),0),MATCH($I70,INDIRECT($D$7),0)),"")</f>
        <v/>
      </c>
      <c r="BL70" s="81" t="str" cm="1">
        <f t="array" aca="1" ref="BL70" ca="1">IFERROR(INDEX(INDIRECT($D$4),MATCH(INDIRECT(BL$5&amp;$BD70),INDIRECT($D$6),0),MATCH($I70,INDIRECT($D$7),0)),"")</f>
        <v/>
      </c>
      <c r="BM70" s="81" t="str" cm="1">
        <f t="array" aca="1" ref="BM70" ca="1">IFERROR(INDEX(INDIRECT($D$4),MATCH(INDIRECT(BM$5&amp;$BD70),INDIRECT($D$6),0),MATCH($I70,INDIRECT($D$7),0)),"")</f>
        <v/>
      </c>
      <c r="BN70" s="81" t="str" cm="1">
        <f t="array" aca="1" ref="BN70" ca="1">IFERROR(INDEX(INDIRECT($D$4),MATCH(INDIRECT(BN$5&amp;$BD70),INDIRECT($D$6),0),MATCH($I70,INDIRECT($D$7),0)),"")</f>
        <v/>
      </c>
      <c r="BO70" s="81" t="str" cm="1">
        <f t="array" aca="1" ref="BO70" ca="1">IFERROR(INDEX(INDIRECT($D$4),MATCH(INDIRECT(BO$5&amp;$BD70),INDIRECT($D$6),0),MATCH($I70,INDIRECT($D$7),0)),"")</f>
        <v/>
      </c>
      <c r="BP70" s="81" t="str" cm="1">
        <f t="array" aca="1" ref="BP70" ca="1">IFERROR(INDEX(INDIRECT($D$4),MATCH(INDIRECT(BP$5&amp;$BD70),INDIRECT($D$6),0),MATCH($I70,INDIRECT($D$7),0)),"")</f>
        <v/>
      </c>
      <c r="BQ70" s="81" t="str" cm="1">
        <f t="array" aca="1" ref="BQ70" ca="1">IFERROR(INDEX(INDIRECT($D$4),MATCH(INDIRECT(BQ$5&amp;$BD70),INDIRECT($D$6),0),MATCH($I70,INDIRECT($D$7),0)),"")</f>
        <v/>
      </c>
      <c r="BR70" s="81" t="str" cm="1">
        <f t="array" aca="1" ref="BR70" ca="1">IFERROR(INDEX(INDIRECT($D$4),MATCH(INDIRECT(BR$5&amp;$BD70),INDIRECT($D$6),0),MATCH($I70,INDIRECT($D$7),0)),"")</f>
        <v/>
      </c>
      <c r="BS70" s="81" t="str" cm="1">
        <f t="array" aca="1" ref="BS70" ca="1">IFERROR(INDEX(INDIRECT($D$4),MATCH(INDIRECT(BS$5&amp;$BD70),INDIRECT($D$6),0),MATCH($I70,INDIRECT($D$7),0)),"")</f>
        <v/>
      </c>
      <c r="BT70" s="81" t="str" cm="1">
        <f t="array" aca="1" ref="BT70" ca="1">IFERROR(INDEX(INDIRECT($D$4),MATCH(INDIRECT(BT$5&amp;$BD70),INDIRECT($D$6),0),MATCH($I70,INDIRECT($D$7),0)),"")</f>
        <v/>
      </c>
      <c r="BU70" s="81" t="str" cm="1">
        <f t="array" aca="1" ref="BU70" ca="1">IFERROR(INDEX(INDIRECT($D$4),MATCH(INDIRECT(BU$5&amp;$BD70),INDIRECT($D$6),0),MATCH($I70,INDIRECT($D$7),0)),"")</f>
        <v/>
      </c>
      <c r="BV70" s="99" t="str" cm="1">
        <f t="array" aca="1" ref="BV70" ca="1">IFERROR(INDEX(INDIRECT($D$4),MATCH(INDIRECT(BV$5&amp;$BD70),INDIRECT($D$6),0),MATCH($I70,INDIRECT($D$7),0)),"")</f>
        <v/>
      </c>
      <c r="BX70" s="80"/>
      <c r="BY70" s="81"/>
      <c r="BZ70" s="81"/>
      <c r="CA70" s="81"/>
      <c r="CB70" s="81"/>
      <c r="CC70" s="81"/>
      <c r="CD70" s="81"/>
      <c r="CE70" s="81"/>
      <c r="CF70" s="81"/>
      <c r="CG70" s="81"/>
      <c r="CH70" s="81"/>
      <c r="CI70" s="81"/>
      <c r="CJ70" s="81"/>
      <c r="CK70" s="81"/>
      <c r="CL70" s="81"/>
      <c r="CM70" s="81"/>
      <c r="CN70" s="81"/>
      <c r="CO70" s="99"/>
      <c r="CQ70" s="113"/>
      <c r="CR70" s="59" t="str">
        <f t="shared" si="24"/>
        <v/>
      </c>
      <c r="CS70" s="60"/>
      <c r="CT70" s="123" t="str">
        <f t="shared" ca="1" si="21"/>
        <v/>
      </c>
      <c r="CU70" s="80" t="str">
        <f>IF(ISNUMBER($CS70),INDEX(IRF.New!$CS$7:$DJ$37,MATCH(B68+1,IRF.New!$B$7:$B$37,0),MATCH($CT70,IRF.New!$CS$5:$DJ$5,0)),"")</f>
        <v/>
      </c>
      <c r="CV70" s="81"/>
      <c r="CW70" s="81" t="str">
        <f t="shared" si="22"/>
        <v/>
      </c>
      <c r="CX70" s="81"/>
      <c r="CY70" s="81"/>
      <c r="CZ70" s="94"/>
      <c r="DA70" s="94" t="str">
        <f>IF(ISNUMBER(CS70),INDEX(IRF.New!$CS$2:$DJ$2,MATCH('CF AUX'!$CT70,IRF.New!$CS$5:$DJ$5,0)),"")</f>
        <v/>
      </c>
      <c r="DB70" s="72"/>
      <c r="DD70" s="132" t="str">
        <f>IF(ISNUMBER(CS70),INDEX(IRF.New!$D$7:$CO$37,MATCH('CF AUX'!C63,IRF.New!$C$7:$C$37,0),MATCH(CT70,IRF.New!$D$5:$CO$5,0)),"")</f>
        <v/>
      </c>
    </row>
    <row r="71" spans="1:109" x14ac:dyDescent="0.25">
      <c r="B71" s="69" t="s">
        <v>240</v>
      </c>
      <c r="C71" s="85">
        <f ca="1">COUNT(BE65:BV82)</f>
        <v>0</v>
      </c>
      <c r="F71" s="136" t="str">
        <f t="shared" si="23"/>
        <v/>
      </c>
      <c r="H71" s="65"/>
      <c r="I71" s="129" t="str">
        <f ca="1">IF(ISNUMBER(H71),INDEX(IRF.New!$CS$5:$DJ$5,MATCH('CF AUX'!H71,INDIRECT("IRF.New!$CS$"&amp;C65&amp;":$DJ$"&amp;C65),0)),"")</f>
        <v/>
      </c>
      <c r="J71" s="80" t="str">
        <f ca="1">IF(ISNUMBER($H71),INDEX(INDIRECT($D$4),MATCH('CF AUX'!J$14,INDIRECT($D$5),0),MATCH('CF AUX'!$I71,INDIRECT($D$7),0)),"")</f>
        <v/>
      </c>
      <c r="K71" s="81" t="str">
        <f ca="1">IF(ISNUMBER($H71),INDEX(INDIRECT($D$4),MATCH('CF AUX'!K$14,INDIRECT($D$5),0),MATCH('CF AUX'!$I71,INDIRECT($D$7),0)),"")</f>
        <v/>
      </c>
      <c r="L71" s="81" t="str">
        <f ca="1">IF(ISNUMBER($H71),INDEX(INDIRECT($D$4),MATCH('CF AUX'!L$14,INDIRECT($D$5),0),MATCH('CF AUX'!$I71,INDIRECT($D$7),0)),"")</f>
        <v/>
      </c>
      <c r="M71" s="81" t="str">
        <f ca="1">IF(ISNUMBER($H71),INDEX(INDIRECT($D$4),MATCH('CF AUX'!M$14,INDIRECT($D$5),0),MATCH('CF AUX'!$I71,INDIRECT($D$7),0)),"")</f>
        <v/>
      </c>
      <c r="N71" s="81" t="str">
        <f ca="1">IF(ISNUMBER($H71),INDEX(INDIRECT($D$4),MATCH('CF AUX'!N$14,INDIRECT($D$5),0),MATCH('CF AUX'!$I71,INDIRECT($D$7),0)),"")</f>
        <v/>
      </c>
      <c r="O71" s="81" t="str">
        <f ca="1">IF(ISNUMBER($H71),INDEX(INDIRECT($D$4),MATCH('CF AUX'!O$14,INDIRECT($D$5),0),MATCH('CF AUX'!$I71,INDIRECT($D$7),0)),"")</f>
        <v/>
      </c>
      <c r="P71" s="81" t="str">
        <f ca="1">IF(ISNUMBER($H71),INDEX(INDIRECT($D$4),MATCH('CF AUX'!P$14,INDIRECT($D$5),0),MATCH('CF AUX'!$I71,INDIRECT($D$7),0)),"")</f>
        <v/>
      </c>
      <c r="Q71" s="81" t="str">
        <f ca="1">IF(ISNUMBER($H71),INDEX(INDIRECT($D$4),MATCH('CF AUX'!Q$14,INDIRECT($D$5),0),MATCH('CF AUX'!$I71,INDIRECT($D$7),0)),"")</f>
        <v/>
      </c>
      <c r="R71" s="81" t="str">
        <f ca="1">IF(ISNUMBER($H71),INDEX(INDIRECT($D$4),MATCH('CF AUX'!R$14,INDIRECT($D$5),0),MATCH('CF AUX'!$I71,INDIRECT($D$7),0)),"")</f>
        <v/>
      </c>
      <c r="S71" s="81" t="str">
        <f ca="1">IF(ISNUMBER($H71),INDEX(INDIRECT($D$4),MATCH('CF AUX'!S$14,INDIRECT($D$5),0),MATCH('CF AUX'!$I71,INDIRECT($D$7),0)),"")</f>
        <v/>
      </c>
      <c r="T71" s="81" t="str">
        <f ca="1">IF(ISNUMBER($H71),INDEX(INDIRECT($D$4),MATCH('CF AUX'!T$14,INDIRECT($D$5),0),MATCH('CF AUX'!$I71,INDIRECT($D$7),0)),"")</f>
        <v/>
      </c>
      <c r="U71" s="81" t="str">
        <f ca="1">IF(ISNUMBER($H71),INDEX(INDIRECT($D$4),MATCH('CF AUX'!U$14,INDIRECT($D$5),0),MATCH('CF AUX'!$I71,INDIRECT($D$7),0)),"")</f>
        <v/>
      </c>
      <c r="V71" s="81" t="str">
        <f ca="1">IF(ISNUMBER($H71),INDEX(INDIRECT($D$4),MATCH('CF AUX'!V$14,INDIRECT($D$5),0),MATCH('CF AUX'!$I71,INDIRECT($D$7),0)),"")</f>
        <v/>
      </c>
      <c r="W71" s="81" t="str">
        <f ca="1">IF(ISNUMBER($H71),INDEX(INDIRECT($D$4),MATCH('CF AUX'!W$14,INDIRECT($D$5),0),MATCH('CF AUX'!$I71,INDIRECT($D$7),0)),"")</f>
        <v/>
      </c>
      <c r="X71" s="81" t="str">
        <f ca="1">IF(ISNUMBER($H71),INDEX(INDIRECT($D$4),MATCH('CF AUX'!X$14,INDIRECT($D$5),0),MATCH('CF AUX'!$I71,INDIRECT($D$7),0)),"")</f>
        <v/>
      </c>
      <c r="Y71" s="81" t="str">
        <f ca="1">IF(ISNUMBER($H71),INDEX(INDIRECT($D$4),MATCH('CF AUX'!Y$14,INDIRECT($D$5),0),MATCH('CF AUX'!$I71,INDIRECT($D$7),0)),"")</f>
        <v/>
      </c>
      <c r="Z71" s="81" t="str">
        <f ca="1">IF(ISNUMBER($H71),INDEX(INDIRECT($D$4),MATCH('CF AUX'!Z$14,INDIRECT($D$5),0),MATCH('CF AUX'!$I71,INDIRECT($D$7),0)),"")</f>
        <v/>
      </c>
      <c r="AA71" s="81" t="str">
        <f ca="1">IF(ISNUMBER($H71),INDEX(INDIRECT($D$4),MATCH('CF AUX'!AA$14,INDIRECT($D$5),0),MATCH('CF AUX'!$I71,INDIRECT($D$7),0)),"")</f>
        <v/>
      </c>
      <c r="AB71" s="81" t="str">
        <f ca="1">IF(ISNUMBER($H71),INDEX(INDIRECT($D$4),MATCH('CF AUX'!AB$14,INDIRECT($D$5),0),MATCH('CF AUX'!$I71,INDIRECT($D$7),0)),"")</f>
        <v/>
      </c>
      <c r="AC71" s="81" t="str">
        <f ca="1">IF(ISNUMBER($H71),INDEX(INDIRECT($D$4),MATCH('CF AUX'!AC$14,INDIRECT($D$5),0),MATCH('CF AUX'!$I71,INDIRECT($D$7),0)),"")</f>
        <v/>
      </c>
      <c r="AD71" s="81" t="str">
        <f ca="1">IF(ISNUMBER($H71),INDEX(INDIRECT($D$4),MATCH('CF AUX'!AD$14,INDIRECT($D$5),0),MATCH('CF AUX'!$I71,INDIRECT($D$7),0)),"")</f>
        <v/>
      </c>
      <c r="AE71" s="81" t="str">
        <f ca="1">IF(ISNUMBER($H71),INDEX(INDIRECT($D$4),MATCH('CF AUX'!AE$14,INDIRECT($D$5),0),MATCH('CF AUX'!$I71,INDIRECT($D$7),0)),"")</f>
        <v/>
      </c>
      <c r="AF71" s="81" t="str">
        <f ca="1">IF(ISNUMBER($H71),INDEX(INDIRECT($D$4),MATCH('CF AUX'!AF$14,INDIRECT($D$5),0),MATCH('CF AUX'!$I71,INDIRECT($D$7),0)),"")</f>
        <v/>
      </c>
      <c r="AG71" s="81" t="str">
        <f ca="1">IF(ISNUMBER($H71),INDEX(INDIRECT($D$4),MATCH('CF AUX'!AG$14,INDIRECT($D$5),0),MATCH('CF AUX'!$I71,INDIRECT($D$7),0)),"")</f>
        <v/>
      </c>
      <c r="AH71" s="81" t="str">
        <f ca="1">IF(ISNUMBER($H71),INDEX(INDIRECT($D$4),MATCH('CF AUX'!AH$14,INDIRECT($D$5),0),MATCH('CF AUX'!$I71,INDIRECT($D$7),0)),"")</f>
        <v/>
      </c>
      <c r="AI71" s="81" t="str">
        <f ca="1">IF(ISNUMBER($H71),INDEX(INDIRECT($D$4),MATCH('CF AUX'!AI$14,INDIRECT($D$5),0),MATCH('CF AUX'!$I71,INDIRECT($D$7),0)),"")</f>
        <v/>
      </c>
      <c r="AJ71" s="81" t="str">
        <f ca="1">IF(ISNUMBER($H71),INDEX(INDIRECT($D$4),MATCH('CF AUX'!AJ$14,INDIRECT($D$5),0),MATCH('CF AUX'!$I71,INDIRECT($D$7),0)),"")</f>
        <v/>
      </c>
      <c r="AK71" s="81" t="str">
        <f ca="1">IF(ISNUMBER($H71),INDEX(INDIRECT($D$4),MATCH('CF AUX'!AK$14,INDIRECT($D$5),0),MATCH('CF AUX'!$I71,INDIRECT($D$7),0)),"")</f>
        <v/>
      </c>
      <c r="AL71" s="81" t="str">
        <f ca="1">IF(ISNUMBER($H71),INDEX(INDIRECT($D$4),MATCH('CF AUX'!AL$14,INDIRECT($D$5),0),MATCH('CF AUX'!$I71,INDIRECT($D$7),0)),"")</f>
        <v/>
      </c>
      <c r="AM71" s="81" t="str">
        <f ca="1">IF(ISNUMBER($H71),INDEX(INDIRECT($D$4),MATCH('CF AUX'!AM$14,INDIRECT($D$5),0),MATCH('CF AUX'!$I71,INDIRECT($D$7),0)),"")</f>
        <v/>
      </c>
      <c r="AN71" s="81" t="str">
        <f ca="1">IF(ISNUMBER($H71),INDEX(INDIRECT($D$4),MATCH('CF AUX'!AN$14,INDIRECT($D$5),0),MATCH('CF AUX'!$I71,INDIRECT($D$7),0)),"")</f>
        <v/>
      </c>
      <c r="AO71" s="81" t="str">
        <f ca="1">IF(ISNUMBER($H71),INDEX(INDIRECT($D$4),MATCH('CF AUX'!AO$14,INDIRECT($D$5),0),MATCH('CF AUX'!$I71,INDIRECT($D$7),0)),"")</f>
        <v/>
      </c>
      <c r="AP71" s="81" t="str">
        <f ca="1">IF(ISNUMBER($H71),INDEX(INDIRECT($D$4),MATCH('CF AUX'!AP$14,INDIRECT($D$5),0),MATCH('CF AUX'!$I71,INDIRECT($D$7),0)),"")</f>
        <v/>
      </c>
      <c r="AQ71" s="81" t="str">
        <f ca="1">IF(ISNUMBER($H71),INDEX(INDIRECT($D$4),MATCH('CF AUX'!AQ$14,INDIRECT($D$5),0),MATCH('CF AUX'!$I71,INDIRECT($D$7),0)),"")</f>
        <v/>
      </c>
      <c r="AR71" s="81" t="str">
        <f ca="1">IF(ISNUMBER($H71),INDEX(INDIRECT($D$4),MATCH('CF AUX'!AR$14,INDIRECT($D$5),0),MATCH('CF AUX'!$I71,INDIRECT($D$7),0)),"")</f>
        <v/>
      </c>
      <c r="AS71" s="81" t="str">
        <f ca="1">IF(ISNUMBER($H71),INDEX(INDIRECT($D$4),MATCH('CF AUX'!AS$14,INDIRECT($D$5),0),MATCH('CF AUX'!$I71,INDIRECT($D$7),0)),"")</f>
        <v/>
      </c>
      <c r="AT71" s="81" t="str">
        <f ca="1">IF(ISNUMBER($H71),INDEX(INDIRECT($D$4),MATCH('CF AUX'!AT$14,INDIRECT($D$5),0),MATCH('CF AUX'!$I71,INDIRECT($D$7),0)),"")</f>
        <v/>
      </c>
      <c r="AU71" s="81" t="str">
        <f ca="1">IF(ISNUMBER($H71),INDEX(INDIRECT($D$4),MATCH('CF AUX'!AU$14,INDIRECT($D$5),0),MATCH('CF AUX'!$I71,INDIRECT($D$7),0)),"")</f>
        <v/>
      </c>
      <c r="AV71" s="81" t="str">
        <f ca="1">IF(ISNUMBER($H71),INDEX(INDIRECT($D$4),MATCH('CF AUX'!AV$14,INDIRECT($D$5),0),MATCH('CF AUX'!$I71,INDIRECT($D$7),0)),"")</f>
        <v/>
      </c>
      <c r="AW71" s="81" t="str">
        <f ca="1">IF(ISNUMBER($H71),INDEX(INDIRECT($D$4),MATCH('CF AUX'!AW$14,INDIRECT($D$5),0),MATCH('CF AUX'!$I71,INDIRECT($D$7),0)),"")</f>
        <v/>
      </c>
      <c r="AX71" s="81" t="str">
        <f ca="1">IF(ISNUMBER($H71),INDEX(INDIRECT($D$4),MATCH('CF AUX'!AX$14,INDIRECT($D$5),0),MATCH('CF AUX'!$I71,INDIRECT($D$7),0)),"")</f>
        <v/>
      </c>
      <c r="AY71" s="81" t="str">
        <f ca="1">IF(ISNUMBER($H71),INDEX(INDIRECT($D$4),MATCH('CF AUX'!AY$14,INDIRECT($D$5),0),MATCH('CF AUX'!$I71,INDIRECT($D$7),0)),"")</f>
        <v/>
      </c>
      <c r="AZ71" s="81" t="str">
        <f ca="1">IF(ISNUMBER($H71),INDEX(INDIRECT($D$4),MATCH('CF AUX'!AZ$14,INDIRECT($D$5),0),MATCH('CF AUX'!$I71,INDIRECT($D$7),0)),"")</f>
        <v/>
      </c>
      <c r="BB71" s="96" t="str" cm="1">
        <f t="array" aca="1" ref="BB71" ca="1">IF(ISNUMBER($H71),MMULT(J71:AZ71,TRANSPOSE(INDIRECT($D$8&amp;$G$4&amp;B68&amp;":"&amp;$G$6&amp;B68))),"")</f>
        <v/>
      </c>
      <c r="BD71" s="59">
        <f t="shared" si="25"/>
        <v>64</v>
      </c>
      <c r="BE71" s="80" t="str" cm="1">
        <f t="array" aca="1" ref="BE71" ca="1">IFERROR(INDEX(INDIRECT($D$4),MATCH(INDIRECT(BE$5&amp;$BD71),INDIRECT($D$6),0),MATCH($I71,INDIRECT($D$7),0)),"")</f>
        <v/>
      </c>
      <c r="BF71" s="81" t="str" cm="1">
        <f t="array" aca="1" ref="BF71" ca="1">IFERROR(INDEX(INDIRECT($D$4),MATCH(INDIRECT(BF$5&amp;$BD71),INDIRECT($D$6),0),MATCH($I71,INDIRECT($D$7),0)),"")</f>
        <v/>
      </c>
      <c r="BG71" s="81" t="str" cm="1">
        <f t="array" aca="1" ref="BG71" ca="1">IFERROR(INDEX(INDIRECT($D$4),MATCH(INDIRECT(BG$5&amp;$BD71),INDIRECT($D$6),0),MATCH($I71,INDIRECT($D$7),0)),"")</f>
        <v/>
      </c>
      <c r="BH71" s="81" t="str" cm="1">
        <f t="array" aca="1" ref="BH71" ca="1">IFERROR(INDEX(INDIRECT($D$4),MATCH(INDIRECT(BH$5&amp;$BD71),INDIRECT($D$6),0),MATCH($I71,INDIRECT($D$7),0)),"")</f>
        <v/>
      </c>
      <c r="BI71" s="81" t="str" cm="1">
        <f t="array" aca="1" ref="BI71" ca="1">IFERROR(INDEX(INDIRECT($D$4),MATCH(INDIRECT(BI$5&amp;$BD71),INDIRECT($D$6),0),MATCH($I71,INDIRECT($D$7),0)),"")</f>
        <v/>
      </c>
      <c r="BJ71" s="81" t="str" cm="1">
        <f t="array" aca="1" ref="BJ71" ca="1">IFERROR(INDEX(INDIRECT($D$4),MATCH(INDIRECT(BJ$5&amp;$BD71),INDIRECT($D$6),0),MATCH($I71,INDIRECT($D$7),0)),"")</f>
        <v/>
      </c>
      <c r="BK71" s="81" t="str" cm="1">
        <f t="array" aca="1" ref="BK71" ca="1">IFERROR(INDEX(INDIRECT($D$4),MATCH(INDIRECT(BK$5&amp;$BD71),INDIRECT($D$6),0),MATCH($I71,INDIRECT($D$7),0)),"")</f>
        <v/>
      </c>
      <c r="BL71" s="81" t="str" cm="1">
        <f t="array" aca="1" ref="BL71" ca="1">IFERROR(INDEX(INDIRECT($D$4),MATCH(INDIRECT(BL$5&amp;$BD71),INDIRECT($D$6),0),MATCH($I71,INDIRECT($D$7),0)),"")</f>
        <v/>
      </c>
      <c r="BM71" s="81" t="str" cm="1">
        <f t="array" aca="1" ref="BM71" ca="1">IFERROR(INDEX(INDIRECT($D$4),MATCH(INDIRECT(BM$5&amp;$BD71),INDIRECT($D$6),0),MATCH($I71,INDIRECT($D$7),0)),"")</f>
        <v/>
      </c>
      <c r="BN71" s="81" t="str" cm="1">
        <f t="array" aca="1" ref="BN71" ca="1">IFERROR(INDEX(INDIRECT($D$4),MATCH(INDIRECT(BN$5&amp;$BD71),INDIRECT($D$6),0),MATCH($I71,INDIRECT($D$7),0)),"")</f>
        <v/>
      </c>
      <c r="BO71" s="81" t="str" cm="1">
        <f t="array" aca="1" ref="BO71" ca="1">IFERROR(INDEX(INDIRECT($D$4),MATCH(INDIRECT(BO$5&amp;$BD71),INDIRECT($D$6),0),MATCH($I71,INDIRECT($D$7),0)),"")</f>
        <v/>
      </c>
      <c r="BP71" s="81" t="str" cm="1">
        <f t="array" aca="1" ref="BP71" ca="1">IFERROR(INDEX(INDIRECT($D$4),MATCH(INDIRECT(BP$5&amp;$BD71),INDIRECT($D$6),0),MATCH($I71,INDIRECT($D$7),0)),"")</f>
        <v/>
      </c>
      <c r="BQ71" s="81" t="str" cm="1">
        <f t="array" aca="1" ref="BQ71" ca="1">IFERROR(INDEX(INDIRECT($D$4),MATCH(INDIRECT(BQ$5&amp;$BD71),INDIRECT($D$6),0),MATCH($I71,INDIRECT($D$7),0)),"")</f>
        <v/>
      </c>
      <c r="BR71" s="81" t="str" cm="1">
        <f t="array" aca="1" ref="BR71" ca="1">IFERROR(INDEX(INDIRECT($D$4),MATCH(INDIRECT(BR$5&amp;$BD71),INDIRECT($D$6),0),MATCH($I71,INDIRECT($D$7),0)),"")</f>
        <v/>
      </c>
      <c r="BS71" s="81" t="str" cm="1">
        <f t="array" aca="1" ref="BS71" ca="1">IFERROR(INDEX(INDIRECT($D$4),MATCH(INDIRECT(BS$5&amp;$BD71),INDIRECT($D$6),0),MATCH($I71,INDIRECT($D$7),0)),"")</f>
        <v/>
      </c>
      <c r="BT71" s="81" t="str" cm="1">
        <f t="array" aca="1" ref="BT71" ca="1">IFERROR(INDEX(INDIRECT($D$4),MATCH(INDIRECT(BT$5&amp;$BD71),INDIRECT($D$6),0),MATCH($I71,INDIRECT($D$7),0)),"")</f>
        <v/>
      </c>
      <c r="BU71" s="81" t="str" cm="1">
        <f t="array" aca="1" ref="BU71" ca="1">IFERROR(INDEX(INDIRECT($D$4),MATCH(INDIRECT(BU$5&amp;$BD71),INDIRECT($D$6),0),MATCH($I71,INDIRECT($D$7),0)),"")</f>
        <v/>
      </c>
      <c r="BV71" s="99" t="str" cm="1">
        <f t="array" aca="1" ref="BV71" ca="1">IFERROR(INDEX(INDIRECT($D$4),MATCH(INDIRECT(BV$5&amp;$BD71),INDIRECT($D$6),0),MATCH($I71,INDIRECT($D$7),0)),"")</f>
        <v/>
      </c>
      <c r="BX71" s="80"/>
      <c r="BY71" s="81"/>
      <c r="BZ71" s="81"/>
      <c r="CA71" s="81"/>
      <c r="CB71" s="81"/>
      <c r="CC71" s="81"/>
      <c r="CD71" s="81"/>
      <c r="CE71" s="81"/>
      <c r="CF71" s="81"/>
      <c r="CG71" s="81"/>
      <c r="CH71" s="81"/>
      <c r="CI71" s="81"/>
      <c r="CJ71" s="81"/>
      <c r="CK71" s="81"/>
      <c r="CL71" s="81"/>
      <c r="CM71" s="81"/>
      <c r="CN71" s="81"/>
      <c r="CO71" s="99"/>
      <c r="CQ71" s="113"/>
      <c r="CR71" s="59" t="str">
        <f t="shared" si="24"/>
        <v/>
      </c>
      <c r="CS71" s="60"/>
      <c r="CT71" s="123" t="str">
        <f t="shared" ca="1" si="21"/>
        <v/>
      </c>
      <c r="CU71" s="80" t="str">
        <f>IF(ISNUMBER($CS71),INDEX(IRF.New!$CS$7:$DJ$37,MATCH(B68+1,IRF.New!$B$7:$B$37,0),MATCH($CT71,IRF.New!$CS$5:$DJ$5,0)),"")</f>
        <v/>
      </c>
      <c r="CV71" s="81"/>
      <c r="CW71" s="81" t="str">
        <f t="shared" si="22"/>
        <v/>
      </c>
      <c r="CX71" s="81"/>
      <c r="CY71" s="81"/>
      <c r="CZ71" s="94"/>
      <c r="DA71" s="94" t="str">
        <f>IF(ISNUMBER(CS71),INDEX(IRF.New!$CS$2:$DJ$2,MATCH('CF AUX'!$CT71,IRF.New!$CS$5:$DJ$5,0)),"")</f>
        <v/>
      </c>
      <c r="DB71" s="72"/>
      <c r="DD71" s="132" t="str">
        <f>IF(ISNUMBER(CS71),INDEX(IRF.New!$D$7:$CO$37,MATCH('CF AUX'!C63,IRF.New!$C$7:$C$37,0),MATCH(CT71,IRF.New!$D$5:$CO$5,0)),"")</f>
        <v/>
      </c>
    </row>
    <row r="72" spans="1:109" x14ac:dyDescent="0.25">
      <c r="B72" s="73" t="s">
        <v>241</v>
      </c>
      <c r="C72" s="90">
        <f ca="1">SQRT(C71)</f>
        <v>0</v>
      </c>
      <c r="F72" s="136" t="str">
        <f t="shared" si="23"/>
        <v/>
      </c>
      <c r="H72" s="65"/>
      <c r="I72" s="129" t="str">
        <f ca="1">IF(ISNUMBER(H72),INDEX(IRF.New!$CS$5:$DJ$5,MATCH('CF AUX'!H72,INDIRECT("IRF.New!$CS$"&amp;C65&amp;":$DJ$"&amp;C65),0)),"")</f>
        <v/>
      </c>
      <c r="J72" s="80" t="str">
        <f ca="1">IF(ISNUMBER($H72),INDEX(INDIRECT($D$4),MATCH('CF AUX'!J$14,INDIRECT($D$5),0),MATCH('CF AUX'!$I72,INDIRECT($D$7),0)),"")</f>
        <v/>
      </c>
      <c r="K72" s="81" t="str">
        <f ca="1">IF(ISNUMBER($H72),INDEX(INDIRECT($D$4),MATCH('CF AUX'!K$14,INDIRECT($D$5),0),MATCH('CF AUX'!$I72,INDIRECT($D$7),0)),"")</f>
        <v/>
      </c>
      <c r="L72" s="81" t="str">
        <f ca="1">IF(ISNUMBER($H72),INDEX(INDIRECT($D$4),MATCH('CF AUX'!L$14,INDIRECT($D$5),0),MATCH('CF AUX'!$I72,INDIRECT($D$7),0)),"")</f>
        <v/>
      </c>
      <c r="M72" s="81" t="str">
        <f ca="1">IF(ISNUMBER($H72),INDEX(INDIRECT($D$4),MATCH('CF AUX'!M$14,INDIRECT($D$5),0),MATCH('CF AUX'!$I72,INDIRECT($D$7),0)),"")</f>
        <v/>
      </c>
      <c r="N72" s="81" t="str">
        <f ca="1">IF(ISNUMBER($H72),INDEX(INDIRECT($D$4),MATCH('CF AUX'!N$14,INDIRECT($D$5),0),MATCH('CF AUX'!$I72,INDIRECT($D$7),0)),"")</f>
        <v/>
      </c>
      <c r="O72" s="81" t="str">
        <f ca="1">IF(ISNUMBER($H72),INDEX(INDIRECT($D$4),MATCH('CF AUX'!O$14,INDIRECT($D$5),0),MATCH('CF AUX'!$I72,INDIRECT($D$7),0)),"")</f>
        <v/>
      </c>
      <c r="P72" s="81" t="str">
        <f ca="1">IF(ISNUMBER($H72),INDEX(INDIRECT($D$4),MATCH('CF AUX'!P$14,INDIRECT($D$5),0),MATCH('CF AUX'!$I72,INDIRECT($D$7),0)),"")</f>
        <v/>
      </c>
      <c r="Q72" s="81" t="str">
        <f ca="1">IF(ISNUMBER($H72),INDEX(INDIRECT($D$4),MATCH('CF AUX'!Q$14,INDIRECT($D$5),0),MATCH('CF AUX'!$I72,INDIRECT($D$7),0)),"")</f>
        <v/>
      </c>
      <c r="R72" s="81" t="str">
        <f ca="1">IF(ISNUMBER($H72),INDEX(INDIRECT($D$4),MATCH('CF AUX'!R$14,INDIRECT($D$5),0),MATCH('CF AUX'!$I72,INDIRECT($D$7),0)),"")</f>
        <v/>
      </c>
      <c r="S72" s="81" t="str">
        <f ca="1">IF(ISNUMBER($H72),INDEX(INDIRECT($D$4),MATCH('CF AUX'!S$14,INDIRECT($D$5),0),MATCH('CF AUX'!$I72,INDIRECT($D$7),0)),"")</f>
        <v/>
      </c>
      <c r="T72" s="81" t="str">
        <f ca="1">IF(ISNUMBER($H72),INDEX(INDIRECT($D$4),MATCH('CF AUX'!T$14,INDIRECT($D$5),0),MATCH('CF AUX'!$I72,INDIRECT($D$7),0)),"")</f>
        <v/>
      </c>
      <c r="U72" s="81" t="str">
        <f ca="1">IF(ISNUMBER($H72),INDEX(INDIRECT($D$4),MATCH('CF AUX'!U$14,INDIRECT($D$5),0),MATCH('CF AUX'!$I72,INDIRECT($D$7),0)),"")</f>
        <v/>
      </c>
      <c r="V72" s="81" t="str">
        <f ca="1">IF(ISNUMBER($H72),INDEX(INDIRECT($D$4),MATCH('CF AUX'!V$14,INDIRECT($D$5),0),MATCH('CF AUX'!$I72,INDIRECT($D$7),0)),"")</f>
        <v/>
      </c>
      <c r="W72" s="81" t="str">
        <f ca="1">IF(ISNUMBER($H72),INDEX(INDIRECT($D$4),MATCH('CF AUX'!W$14,INDIRECT($D$5),0),MATCH('CF AUX'!$I72,INDIRECT($D$7),0)),"")</f>
        <v/>
      </c>
      <c r="X72" s="81" t="str">
        <f ca="1">IF(ISNUMBER($H72),INDEX(INDIRECT($D$4),MATCH('CF AUX'!X$14,INDIRECT($D$5),0),MATCH('CF AUX'!$I72,INDIRECT($D$7),0)),"")</f>
        <v/>
      </c>
      <c r="Y72" s="81" t="str">
        <f ca="1">IF(ISNUMBER($H72),INDEX(INDIRECT($D$4),MATCH('CF AUX'!Y$14,INDIRECT($D$5),0),MATCH('CF AUX'!$I72,INDIRECT($D$7),0)),"")</f>
        <v/>
      </c>
      <c r="Z72" s="81" t="str">
        <f ca="1">IF(ISNUMBER($H72),INDEX(INDIRECT($D$4),MATCH('CF AUX'!Z$14,INDIRECT($D$5),0),MATCH('CF AUX'!$I72,INDIRECT($D$7),0)),"")</f>
        <v/>
      </c>
      <c r="AA72" s="81" t="str">
        <f ca="1">IF(ISNUMBER($H72),INDEX(INDIRECT($D$4),MATCH('CF AUX'!AA$14,INDIRECT($D$5),0),MATCH('CF AUX'!$I72,INDIRECT($D$7),0)),"")</f>
        <v/>
      </c>
      <c r="AB72" s="81" t="str">
        <f ca="1">IF(ISNUMBER($H72),INDEX(INDIRECT($D$4),MATCH('CF AUX'!AB$14,INDIRECT($D$5),0),MATCH('CF AUX'!$I72,INDIRECT($D$7),0)),"")</f>
        <v/>
      </c>
      <c r="AC72" s="81" t="str">
        <f ca="1">IF(ISNUMBER($H72),INDEX(INDIRECT($D$4),MATCH('CF AUX'!AC$14,INDIRECT($D$5),0),MATCH('CF AUX'!$I72,INDIRECT($D$7),0)),"")</f>
        <v/>
      </c>
      <c r="AD72" s="81" t="str">
        <f ca="1">IF(ISNUMBER($H72),INDEX(INDIRECT($D$4),MATCH('CF AUX'!AD$14,INDIRECT($D$5),0),MATCH('CF AUX'!$I72,INDIRECT($D$7),0)),"")</f>
        <v/>
      </c>
      <c r="AE72" s="81" t="str">
        <f ca="1">IF(ISNUMBER($H72),INDEX(INDIRECT($D$4),MATCH('CF AUX'!AE$14,INDIRECT($D$5),0),MATCH('CF AUX'!$I72,INDIRECT($D$7),0)),"")</f>
        <v/>
      </c>
      <c r="AF72" s="81" t="str">
        <f ca="1">IF(ISNUMBER($H72),INDEX(INDIRECT($D$4),MATCH('CF AUX'!AF$14,INDIRECT($D$5),0),MATCH('CF AUX'!$I72,INDIRECT($D$7),0)),"")</f>
        <v/>
      </c>
      <c r="AG72" s="81" t="str">
        <f ca="1">IF(ISNUMBER($H72),INDEX(INDIRECT($D$4),MATCH('CF AUX'!AG$14,INDIRECT($D$5),0),MATCH('CF AUX'!$I72,INDIRECT($D$7),0)),"")</f>
        <v/>
      </c>
      <c r="AH72" s="81" t="str">
        <f ca="1">IF(ISNUMBER($H72),INDEX(INDIRECT($D$4),MATCH('CF AUX'!AH$14,INDIRECT($D$5),0),MATCH('CF AUX'!$I72,INDIRECT($D$7),0)),"")</f>
        <v/>
      </c>
      <c r="AI72" s="81" t="str">
        <f ca="1">IF(ISNUMBER($H72),INDEX(INDIRECT($D$4),MATCH('CF AUX'!AI$14,INDIRECT($D$5),0),MATCH('CF AUX'!$I72,INDIRECT($D$7),0)),"")</f>
        <v/>
      </c>
      <c r="AJ72" s="81" t="str">
        <f ca="1">IF(ISNUMBER($H72),INDEX(INDIRECT($D$4),MATCH('CF AUX'!AJ$14,INDIRECT($D$5),0),MATCH('CF AUX'!$I72,INDIRECT($D$7),0)),"")</f>
        <v/>
      </c>
      <c r="AK72" s="81" t="str">
        <f ca="1">IF(ISNUMBER($H72),INDEX(INDIRECT($D$4),MATCH('CF AUX'!AK$14,INDIRECT($D$5),0),MATCH('CF AUX'!$I72,INDIRECT($D$7),0)),"")</f>
        <v/>
      </c>
      <c r="AL72" s="81" t="str">
        <f ca="1">IF(ISNUMBER($H72),INDEX(INDIRECT($D$4),MATCH('CF AUX'!AL$14,INDIRECT($D$5),0),MATCH('CF AUX'!$I72,INDIRECT($D$7),0)),"")</f>
        <v/>
      </c>
      <c r="AM72" s="81" t="str">
        <f ca="1">IF(ISNUMBER($H72),INDEX(INDIRECT($D$4),MATCH('CF AUX'!AM$14,INDIRECT($D$5),0),MATCH('CF AUX'!$I72,INDIRECT($D$7),0)),"")</f>
        <v/>
      </c>
      <c r="AN72" s="81" t="str">
        <f ca="1">IF(ISNUMBER($H72),INDEX(INDIRECT($D$4),MATCH('CF AUX'!AN$14,INDIRECT($D$5),0),MATCH('CF AUX'!$I72,INDIRECT($D$7),0)),"")</f>
        <v/>
      </c>
      <c r="AO72" s="81" t="str">
        <f ca="1">IF(ISNUMBER($H72),INDEX(INDIRECT($D$4),MATCH('CF AUX'!AO$14,INDIRECT($D$5),0),MATCH('CF AUX'!$I72,INDIRECT($D$7),0)),"")</f>
        <v/>
      </c>
      <c r="AP72" s="81" t="str">
        <f ca="1">IF(ISNUMBER($H72),INDEX(INDIRECT($D$4),MATCH('CF AUX'!AP$14,INDIRECT($D$5),0),MATCH('CF AUX'!$I72,INDIRECT($D$7),0)),"")</f>
        <v/>
      </c>
      <c r="AQ72" s="81" t="str">
        <f ca="1">IF(ISNUMBER($H72),INDEX(INDIRECT($D$4),MATCH('CF AUX'!AQ$14,INDIRECT($D$5),0),MATCH('CF AUX'!$I72,INDIRECT($D$7),0)),"")</f>
        <v/>
      </c>
      <c r="AR72" s="81" t="str">
        <f ca="1">IF(ISNUMBER($H72),INDEX(INDIRECT($D$4),MATCH('CF AUX'!AR$14,INDIRECT($D$5),0),MATCH('CF AUX'!$I72,INDIRECT($D$7),0)),"")</f>
        <v/>
      </c>
      <c r="AS72" s="81" t="str">
        <f ca="1">IF(ISNUMBER($H72),INDEX(INDIRECT($D$4),MATCH('CF AUX'!AS$14,INDIRECT($D$5),0),MATCH('CF AUX'!$I72,INDIRECT($D$7),0)),"")</f>
        <v/>
      </c>
      <c r="AT72" s="81" t="str">
        <f ca="1">IF(ISNUMBER($H72),INDEX(INDIRECT($D$4),MATCH('CF AUX'!AT$14,INDIRECT($D$5),0),MATCH('CF AUX'!$I72,INDIRECT($D$7),0)),"")</f>
        <v/>
      </c>
      <c r="AU72" s="81" t="str">
        <f ca="1">IF(ISNUMBER($H72),INDEX(INDIRECT($D$4),MATCH('CF AUX'!AU$14,INDIRECT($D$5),0),MATCH('CF AUX'!$I72,INDIRECT($D$7),0)),"")</f>
        <v/>
      </c>
      <c r="AV72" s="81" t="str">
        <f ca="1">IF(ISNUMBER($H72),INDEX(INDIRECT($D$4),MATCH('CF AUX'!AV$14,INDIRECT($D$5),0),MATCH('CF AUX'!$I72,INDIRECT($D$7),0)),"")</f>
        <v/>
      </c>
      <c r="AW72" s="81" t="str">
        <f ca="1">IF(ISNUMBER($H72),INDEX(INDIRECT($D$4),MATCH('CF AUX'!AW$14,INDIRECT($D$5),0),MATCH('CF AUX'!$I72,INDIRECT($D$7),0)),"")</f>
        <v/>
      </c>
      <c r="AX72" s="81" t="str">
        <f ca="1">IF(ISNUMBER($H72),INDEX(INDIRECT($D$4),MATCH('CF AUX'!AX$14,INDIRECT($D$5),0),MATCH('CF AUX'!$I72,INDIRECT($D$7),0)),"")</f>
        <v/>
      </c>
      <c r="AY72" s="81" t="str">
        <f ca="1">IF(ISNUMBER($H72),INDEX(INDIRECT($D$4),MATCH('CF AUX'!AY$14,INDIRECT($D$5),0),MATCH('CF AUX'!$I72,INDIRECT($D$7),0)),"")</f>
        <v/>
      </c>
      <c r="AZ72" s="81" t="str">
        <f ca="1">IF(ISNUMBER($H72),INDEX(INDIRECT($D$4),MATCH('CF AUX'!AZ$14,INDIRECT($D$5),0),MATCH('CF AUX'!$I72,INDIRECT($D$7),0)),"")</f>
        <v/>
      </c>
      <c r="BB72" s="96" t="str" cm="1">
        <f t="array" aca="1" ref="BB72" ca="1">IF(ISNUMBER($H72),MMULT(J72:AZ72,TRANSPOSE(INDIRECT($D$8&amp;$G$4&amp;B68&amp;":"&amp;$G$6&amp;B68))),"")</f>
        <v/>
      </c>
      <c r="BD72" s="59">
        <f t="shared" si="25"/>
        <v>64</v>
      </c>
      <c r="BE72" s="80" t="str" cm="1">
        <f t="array" aca="1" ref="BE72" ca="1">IFERROR(INDEX(INDIRECT($D$4),MATCH(INDIRECT(BE$5&amp;$BD72),INDIRECT($D$6),0),MATCH($I72,INDIRECT($D$7),0)),"")</f>
        <v/>
      </c>
      <c r="BF72" s="81" t="str" cm="1">
        <f t="array" aca="1" ref="BF72" ca="1">IFERROR(INDEX(INDIRECT($D$4),MATCH(INDIRECT(BF$5&amp;$BD72),INDIRECT($D$6),0),MATCH($I72,INDIRECT($D$7),0)),"")</f>
        <v/>
      </c>
      <c r="BG72" s="81" t="str" cm="1">
        <f t="array" aca="1" ref="BG72" ca="1">IFERROR(INDEX(INDIRECT($D$4),MATCH(INDIRECT(BG$5&amp;$BD72),INDIRECT($D$6),0),MATCH($I72,INDIRECT($D$7),0)),"")</f>
        <v/>
      </c>
      <c r="BH72" s="81" t="str" cm="1">
        <f t="array" aca="1" ref="BH72" ca="1">IFERROR(INDEX(INDIRECT($D$4),MATCH(INDIRECT(BH$5&amp;$BD72),INDIRECT($D$6),0),MATCH($I72,INDIRECT($D$7),0)),"")</f>
        <v/>
      </c>
      <c r="BI72" s="81" t="str" cm="1">
        <f t="array" aca="1" ref="BI72" ca="1">IFERROR(INDEX(INDIRECT($D$4),MATCH(INDIRECT(BI$5&amp;$BD72),INDIRECT($D$6),0),MATCH($I72,INDIRECT($D$7),0)),"")</f>
        <v/>
      </c>
      <c r="BJ72" s="81" t="str" cm="1">
        <f t="array" aca="1" ref="BJ72" ca="1">IFERROR(INDEX(INDIRECT($D$4),MATCH(INDIRECT(BJ$5&amp;$BD72),INDIRECT($D$6),0),MATCH($I72,INDIRECT($D$7),0)),"")</f>
        <v/>
      </c>
      <c r="BK72" s="81" t="str" cm="1">
        <f t="array" aca="1" ref="BK72" ca="1">IFERROR(INDEX(INDIRECT($D$4),MATCH(INDIRECT(BK$5&amp;$BD72),INDIRECT($D$6),0),MATCH($I72,INDIRECT($D$7),0)),"")</f>
        <v/>
      </c>
      <c r="BL72" s="81" t="str" cm="1">
        <f t="array" aca="1" ref="BL72" ca="1">IFERROR(INDEX(INDIRECT($D$4),MATCH(INDIRECT(BL$5&amp;$BD72),INDIRECT($D$6),0),MATCH($I72,INDIRECT($D$7),0)),"")</f>
        <v/>
      </c>
      <c r="BM72" s="81" t="str" cm="1">
        <f t="array" aca="1" ref="BM72" ca="1">IFERROR(INDEX(INDIRECT($D$4),MATCH(INDIRECT(BM$5&amp;$BD72),INDIRECT($D$6),0),MATCH($I72,INDIRECT($D$7),0)),"")</f>
        <v/>
      </c>
      <c r="BN72" s="81" t="str" cm="1">
        <f t="array" aca="1" ref="BN72" ca="1">IFERROR(INDEX(INDIRECT($D$4),MATCH(INDIRECT(BN$5&amp;$BD72),INDIRECT($D$6),0),MATCH($I72,INDIRECT($D$7),0)),"")</f>
        <v/>
      </c>
      <c r="BO72" s="81" t="str" cm="1">
        <f t="array" aca="1" ref="BO72" ca="1">IFERROR(INDEX(INDIRECT($D$4),MATCH(INDIRECT(BO$5&amp;$BD72),INDIRECT($D$6),0),MATCH($I72,INDIRECT($D$7),0)),"")</f>
        <v/>
      </c>
      <c r="BP72" s="81" t="str" cm="1">
        <f t="array" aca="1" ref="BP72" ca="1">IFERROR(INDEX(INDIRECT($D$4),MATCH(INDIRECT(BP$5&amp;$BD72),INDIRECT($D$6),0),MATCH($I72,INDIRECT($D$7),0)),"")</f>
        <v/>
      </c>
      <c r="BQ72" s="81" t="str" cm="1">
        <f t="array" aca="1" ref="BQ72" ca="1">IFERROR(INDEX(INDIRECT($D$4),MATCH(INDIRECT(BQ$5&amp;$BD72),INDIRECT($D$6),0),MATCH($I72,INDIRECT($D$7),0)),"")</f>
        <v/>
      </c>
      <c r="BR72" s="81" t="str" cm="1">
        <f t="array" aca="1" ref="BR72" ca="1">IFERROR(INDEX(INDIRECT($D$4),MATCH(INDIRECT(BR$5&amp;$BD72),INDIRECT($D$6),0),MATCH($I72,INDIRECT($D$7),0)),"")</f>
        <v/>
      </c>
      <c r="BS72" s="81" t="str" cm="1">
        <f t="array" aca="1" ref="BS72" ca="1">IFERROR(INDEX(INDIRECT($D$4),MATCH(INDIRECT(BS$5&amp;$BD72),INDIRECT($D$6),0),MATCH($I72,INDIRECT($D$7),0)),"")</f>
        <v/>
      </c>
      <c r="BT72" s="81" t="str" cm="1">
        <f t="array" aca="1" ref="BT72" ca="1">IFERROR(INDEX(INDIRECT($D$4),MATCH(INDIRECT(BT$5&amp;$BD72),INDIRECT($D$6),0),MATCH($I72,INDIRECT($D$7),0)),"")</f>
        <v/>
      </c>
      <c r="BU72" s="81" t="str" cm="1">
        <f t="array" aca="1" ref="BU72" ca="1">IFERROR(INDEX(INDIRECT($D$4),MATCH(INDIRECT(BU$5&amp;$BD72),INDIRECT($D$6),0),MATCH($I72,INDIRECT($D$7),0)),"")</f>
        <v/>
      </c>
      <c r="BV72" s="99" t="str" cm="1">
        <f t="array" aca="1" ref="BV72" ca="1">IFERROR(INDEX(INDIRECT($D$4),MATCH(INDIRECT(BV$5&amp;$BD72),INDIRECT($D$6),0),MATCH($I72,INDIRECT($D$7),0)),"")</f>
        <v/>
      </c>
      <c r="BX72" s="80"/>
      <c r="BY72" s="81"/>
      <c r="BZ72" s="81"/>
      <c r="CA72" s="81"/>
      <c r="CB72" s="81"/>
      <c r="CC72" s="81"/>
      <c r="CD72" s="81"/>
      <c r="CE72" s="81"/>
      <c r="CF72" s="81"/>
      <c r="CG72" s="81"/>
      <c r="CH72" s="81"/>
      <c r="CI72" s="81"/>
      <c r="CJ72" s="81"/>
      <c r="CK72" s="81"/>
      <c r="CL72" s="81"/>
      <c r="CM72" s="81"/>
      <c r="CN72" s="81"/>
      <c r="CO72" s="99"/>
      <c r="CQ72" s="113"/>
      <c r="CR72" s="59" t="str">
        <f t="shared" si="24"/>
        <v/>
      </c>
      <c r="CS72" s="60"/>
      <c r="CT72" s="123" t="str">
        <f t="shared" ca="1" si="21"/>
        <v/>
      </c>
      <c r="CU72" s="80" t="str">
        <f>IF(ISNUMBER($CS72),INDEX(IRF.New!$CS$7:$DJ$37,MATCH(B68+1,IRF.New!$B$7:$B$37,0),MATCH($CT72,IRF.New!$CS$5:$DJ$5,0)),"")</f>
        <v/>
      </c>
      <c r="CV72" s="81"/>
      <c r="CW72" s="81" t="str">
        <f t="shared" si="22"/>
        <v/>
      </c>
      <c r="CX72" s="81"/>
      <c r="CY72" s="81"/>
      <c r="CZ72" s="94"/>
      <c r="DA72" s="94" t="str">
        <f>IF(ISNUMBER(CS72),INDEX(IRF.New!$CS$2:$DJ$2,MATCH('CF AUX'!$CT72,IRF.New!$CS$5:$DJ$5,0)),"")</f>
        <v/>
      </c>
      <c r="DB72" s="72"/>
      <c r="DD72" s="132" t="str">
        <f>IF(ISNUMBER(CS72),INDEX(IRF.New!$D$7:$CO$37,MATCH('CF AUX'!C63,IRF.New!$C$7:$C$37,0),MATCH(CT72,IRF.New!$D$5:$CO$5,0)),"")</f>
        <v/>
      </c>
    </row>
    <row r="73" spans="1:109" x14ac:dyDescent="0.25">
      <c r="F73" s="136" t="str">
        <f t="shared" si="23"/>
        <v/>
      </c>
      <c r="H73" s="65"/>
      <c r="I73" s="129" t="str">
        <f ca="1">IF(ISNUMBER(H73),INDEX(IRF.New!$CS$5:$DJ$5,MATCH('CF AUX'!H73,INDIRECT("IRF.New!$CS$"&amp;C65&amp;":$DJ$"&amp;C65),0)),"")</f>
        <v/>
      </c>
      <c r="J73" s="80" t="str">
        <f ca="1">IF(ISNUMBER($H73),INDEX(INDIRECT($D$4),MATCH('CF AUX'!J$14,INDIRECT($D$5),0),MATCH('CF AUX'!$I73,INDIRECT($D$7),0)),"")</f>
        <v/>
      </c>
      <c r="K73" s="81" t="str">
        <f ca="1">IF(ISNUMBER($H73),INDEX(INDIRECT($D$4),MATCH('CF AUX'!K$14,INDIRECT($D$5),0),MATCH('CF AUX'!$I73,INDIRECT($D$7),0)),"")</f>
        <v/>
      </c>
      <c r="L73" s="81" t="str">
        <f ca="1">IF(ISNUMBER($H73),INDEX(INDIRECT($D$4),MATCH('CF AUX'!L$14,INDIRECT($D$5),0),MATCH('CF AUX'!$I73,INDIRECT($D$7),0)),"")</f>
        <v/>
      </c>
      <c r="M73" s="81" t="str">
        <f ca="1">IF(ISNUMBER($H73),INDEX(INDIRECT($D$4),MATCH('CF AUX'!M$14,INDIRECT($D$5),0),MATCH('CF AUX'!$I73,INDIRECT($D$7),0)),"")</f>
        <v/>
      </c>
      <c r="N73" s="81" t="str">
        <f ca="1">IF(ISNUMBER($H73),INDEX(INDIRECT($D$4),MATCH('CF AUX'!N$14,INDIRECT($D$5),0),MATCH('CF AUX'!$I73,INDIRECT($D$7),0)),"")</f>
        <v/>
      </c>
      <c r="O73" s="81" t="str">
        <f ca="1">IF(ISNUMBER($H73),INDEX(INDIRECT($D$4),MATCH('CF AUX'!O$14,INDIRECT($D$5),0),MATCH('CF AUX'!$I73,INDIRECT($D$7),0)),"")</f>
        <v/>
      </c>
      <c r="P73" s="81" t="str">
        <f ca="1">IF(ISNUMBER($H73),INDEX(INDIRECT($D$4),MATCH('CF AUX'!P$14,INDIRECT($D$5),0),MATCH('CF AUX'!$I73,INDIRECT($D$7),0)),"")</f>
        <v/>
      </c>
      <c r="Q73" s="81" t="str">
        <f ca="1">IF(ISNUMBER($H73),INDEX(INDIRECT($D$4),MATCH('CF AUX'!Q$14,INDIRECT($D$5),0),MATCH('CF AUX'!$I73,INDIRECT($D$7),0)),"")</f>
        <v/>
      </c>
      <c r="R73" s="81" t="str">
        <f ca="1">IF(ISNUMBER($H73),INDEX(INDIRECT($D$4),MATCH('CF AUX'!R$14,INDIRECT($D$5),0),MATCH('CF AUX'!$I73,INDIRECT($D$7),0)),"")</f>
        <v/>
      </c>
      <c r="S73" s="81" t="str">
        <f ca="1">IF(ISNUMBER($H73),INDEX(INDIRECT($D$4),MATCH('CF AUX'!S$14,INDIRECT($D$5),0),MATCH('CF AUX'!$I73,INDIRECT($D$7),0)),"")</f>
        <v/>
      </c>
      <c r="T73" s="81" t="str">
        <f ca="1">IF(ISNUMBER($H73),INDEX(INDIRECT($D$4),MATCH('CF AUX'!T$14,INDIRECT($D$5),0),MATCH('CF AUX'!$I73,INDIRECT($D$7),0)),"")</f>
        <v/>
      </c>
      <c r="U73" s="81" t="str">
        <f ca="1">IF(ISNUMBER($H73),INDEX(INDIRECT($D$4),MATCH('CF AUX'!U$14,INDIRECT($D$5),0),MATCH('CF AUX'!$I73,INDIRECT($D$7),0)),"")</f>
        <v/>
      </c>
      <c r="V73" s="81" t="str">
        <f ca="1">IF(ISNUMBER($H73),INDEX(INDIRECT($D$4),MATCH('CF AUX'!V$14,INDIRECT($D$5),0),MATCH('CF AUX'!$I73,INDIRECT($D$7),0)),"")</f>
        <v/>
      </c>
      <c r="W73" s="81" t="str">
        <f ca="1">IF(ISNUMBER($H73),INDEX(INDIRECT($D$4),MATCH('CF AUX'!W$14,INDIRECT($D$5),0),MATCH('CF AUX'!$I73,INDIRECT($D$7),0)),"")</f>
        <v/>
      </c>
      <c r="X73" s="81" t="str">
        <f ca="1">IF(ISNUMBER($H73),INDEX(INDIRECT($D$4),MATCH('CF AUX'!X$14,INDIRECT($D$5),0),MATCH('CF AUX'!$I73,INDIRECT($D$7),0)),"")</f>
        <v/>
      </c>
      <c r="Y73" s="81" t="str">
        <f ca="1">IF(ISNUMBER($H73),INDEX(INDIRECT($D$4),MATCH('CF AUX'!Y$14,INDIRECT($D$5),0),MATCH('CF AUX'!$I73,INDIRECT($D$7),0)),"")</f>
        <v/>
      </c>
      <c r="Z73" s="81" t="str">
        <f ca="1">IF(ISNUMBER($H73),INDEX(INDIRECT($D$4),MATCH('CF AUX'!Z$14,INDIRECT($D$5),0),MATCH('CF AUX'!$I73,INDIRECT($D$7),0)),"")</f>
        <v/>
      </c>
      <c r="AA73" s="81" t="str">
        <f ca="1">IF(ISNUMBER($H73),INDEX(INDIRECT($D$4),MATCH('CF AUX'!AA$14,INDIRECT($D$5),0),MATCH('CF AUX'!$I73,INDIRECT($D$7),0)),"")</f>
        <v/>
      </c>
      <c r="AB73" s="81" t="str">
        <f ca="1">IF(ISNUMBER($H73),INDEX(INDIRECT($D$4),MATCH('CF AUX'!AB$14,INDIRECT($D$5),0),MATCH('CF AUX'!$I73,INDIRECT($D$7),0)),"")</f>
        <v/>
      </c>
      <c r="AC73" s="81" t="str">
        <f ca="1">IF(ISNUMBER($H73),INDEX(INDIRECT($D$4),MATCH('CF AUX'!AC$14,INDIRECT($D$5),0),MATCH('CF AUX'!$I73,INDIRECT($D$7),0)),"")</f>
        <v/>
      </c>
      <c r="AD73" s="81" t="str">
        <f ca="1">IF(ISNUMBER($H73),INDEX(INDIRECT($D$4),MATCH('CF AUX'!AD$14,INDIRECT($D$5),0),MATCH('CF AUX'!$I73,INDIRECT($D$7),0)),"")</f>
        <v/>
      </c>
      <c r="AE73" s="81" t="str">
        <f ca="1">IF(ISNUMBER($H73),INDEX(INDIRECT($D$4),MATCH('CF AUX'!AE$14,INDIRECT($D$5),0),MATCH('CF AUX'!$I73,INDIRECT($D$7),0)),"")</f>
        <v/>
      </c>
      <c r="AF73" s="81" t="str">
        <f ca="1">IF(ISNUMBER($H73),INDEX(INDIRECT($D$4),MATCH('CF AUX'!AF$14,INDIRECT($D$5),0),MATCH('CF AUX'!$I73,INDIRECT($D$7),0)),"")</f>
        <v/>
      </c>
      <c r="AG73" s="81" t="str">
        <f ca="1">IF(ISNUMBER($H73),INDEX(INDIRECT($D$4),MATCH('CF AUX'!AG$14,INDIRECT($D$5),0),MATCH('CF AUX'!$I73,INDIRECT($D$7),0)),"")</f>
        <v/>
      </c>
      <c r="AH73" s="81" t="str">
        <f ca="1">IF(ISNUMBER($H73),INDEX(INDIRECT($D$4),MATCH('CF AUX'!AH$14,INDIRECT($D$5),0),MATCH('CF AUX'!$I73,INDIRECT($D$7),0)),"")</f>
        <v/>
      </c>
      <c r="AI73" s="81" t="str">
        <f ca="1">IF(ISNUMBER($H73),INDEX(INDIRECT($D$4),MATCH('CF AUX'!AI$14,INDIRECT($D$5),0),MATCH('CF AUX'!$I73,INDIRECT($D$7),0)),"")</f>
        <v/>
      </c>
      <c r="AJ73" s="81" t="str">
        <f ca="1">IF(ISNUMBER($H73),INDEX(INDIRECT($D$4),MATCH('CF AUX'!AJ$14,INDIRECT($D$5),0),MATCH('CF AUX'!$I73,INDIRECT($D$7),0)),"")</f>
        <v/>
      </c>
      <c r="AK73" s="81" t="str">
        <f ca="1">IF(ISNUMBER($H73),INDEX(INDIRECT($D$4),MATCH('CF AUX'!AK$14,INDIRECT($D$5),0),MATCH('CF AUX'!$I73,INDIRECT($D$7),0)),"")</f>
        <v/>
      </c>
      <c r="AL73" s="81" t="str">
        <f ca="1">IF(ISNUMBER($H73),INDEX(INDIRECT($D$4),MATCH('CF AUX'!AL$14,INDIRECT($D$5),0),MATCH('CF AUX'!$I73,INDIRECT($D$7),0)),"")</f>
        <v/>
      </c>
      <c r="AM73" s="81" t="str">
        <f ca="1">IF(ISNUMBER($H73),INDEX(INDIRECT($D$4),MATCH('CF AUX'!AM$14,INDIRECT($D$5),0),MATCH('CF AUX'!$I73,INDIRECT($D$7),0)),"")</f>
        <v/>
      </c>
      <c r="AN73" s="81" t="str">
        <f ca="1">IF(ISNUMBER($H73),INDEX(INDIRECT($D$4),MATCH('CF AUX'!AN$14,INDIRECT($D$5),0),MATCH('CF AUX'!$I73,INDIRECT($D$7),0)),"")</f>
        <v/>
      </c>
      <c r="AO73" s="81" t="str">
        <f ca="1">IF(ISNUMBER($H73),INDEX(INDIRECT($D$4),MATCH('CF AUX'!AO$14,INDIRECT($D$5),0),MATCH('CF AUX'!$I73,INDIRECT($D$7),0)),"")</f>
        <v/>
      </c>
      <c r="AP73" s="81" t="str">
        <f ca="1">IF(ISNUMBER($H73),INDEX(INDIRECT($D$4),MATCH('CF AUX'!AP$14,INDIRECT($D$5),0),MATCH('CF AUX'!$I73,INDIRECT($D$7),0)),"")</f>
        <v/>
      </c>
      <c r="AQ73" s="81" t="str">
        <f ca="1">IF(ISNUMBER($H73),INDEX(INDIRECT($D$4),MATCH('CF AUX'!AQ$14,INDIRECT($D$5),0),MATCH('CF AUX'!$I73,INDIRECT($D$7),0)),"")</f>
        <v/>
      </c>
      <c r="AR73" s="81" t="str">
        <f ca="1">IF(ISNUMBER($H73),INDEX(INDIRECT($D$4),MATCH('CF AUX'!AR$14,INDIRECT($D$5),0),MATCH('CF AUX'!$I73,INDIRECT($D$7),0)),"")</f>
        <v/>
      </c>
      <c r="AS73" s="81" t="str">
        <f ca="1">IF(ISNUMBER($H73),INDEX(INDIRECT($D$4),MATCH('CF AUX'!AS$14,INDIRECT($D$5),0),MATCH('CF AUX'!$I73,INDIRECT($D$7),0)),"")</f>
        <v/>
      </c>
      <c r="AT73" s="81" t="str">
        <f ca="1">IF(ISNUMBER($H73),INDEX(INDIRECT($D$4),MATCH('CF AUX'!AT$14,INDIRECT($D$5),0),MATCH('CF AUX'!$I73,INDIRECT($D$7),0)),"")</f>
        <v/>
      </c>
      <c r="AU73" s="81" t="str">
        <f ca="1">IF(ISNUMBER($H73),INDEX(INDIRECT($D$4),MATCH('CF AUX'!AU$14,INDIRECT($D$5),0),MATCH('CF AUX'!$I73,INDIRECT($D$7),0)),"")</f>
        <v/>
      </c>
      <c r="AV73" s="81" t="str">
        <f ca="1">IF(ISNUMBER($H73),INDEX(INDIRECT($D$4),MATCH('CF AUX'!AV$14,INDIRECT($D$5),0),MATCH('CF AUX'!$I73,INDIRECT($D$7),0)),"")</f>
        <v/>
      </c>
      <c r="AW73" s="81" t="str">
        <f ca="1">IF(ISNUMBER($H73),INDEX(INDIRECT($D$4),MATCH('CF AUX'!AW$14,INDIRECT($D$5),0),MATCH('CF AUX'!$I73,INDIRECT($D$7),0)),"")</f>
        <v/>
      </c>
      <c r="AX73" s="81" t="str">
        <f ca="1">IF(ISNUMBER($H73),INDEX(INDIRECT($D$4),MATCH('CF AUX'!AX$14,INDIRECT($D$5),0),MATCH('CF AUX'!$I73,INDIRECT($D$7),0)),"")</f>
        <v/>
      </c>
      <c r="AY73" s="81" t="str">
        <f ca="1">IF(ISNUMBER($H73),INDEX(INDIRECT($D$4),MATCH('CF AUX'!AY$14,INDIRECT($D$5),0),MATCH('CF AUX'!$I73,INDIRECT($D$7),0)),"")</f>
        <v/>
      </c>
      <c r="AZ73" s="81" t="str">
        <f ca="1">IF(ISNUMBER($H73),INDEX(INDIRECT($D$4),MATCH('CF AUX'!AZ$14,INDIRECT($D$5),0),MATCH('CF AUX'!$I73,INDIRECT($D$7),0)),"")</f>
        <v/>
      </c>
      <c r="BB73" s="96" t="str" cm="1">
        <f t="array" aca="1" ref="BB73" ca="1">IF(ISNUMBER($H73),MMULT(J73:AZ73,TRANSPOSE(INDIRECT($D$8&amp;$G$4&amp;B68&amp;":"&amp;$G$6&amp;B68))),"")</f>
        <v/>
      </c>
      <c r="BD73" s="59">
        <f t="shared" si="25"/>
        <v>64</v>
      </c>
      <c r="BE73" s="80" t="str" cm="1">
        <f t="array" aca="1" ref="BE73" ca="1">IFERROR(INDEX(INDIRECT($D$4),MATCH(INDIRECT(BE$5&amp;$BD73),INDIRECT($D$6),0),MATCH($I73,INDIRECT($D$7),0)),"")</f>
        <v/>
      </c>
      <c r="BF73" s="81" t="str" cm="1">
        <f t="array" aca="1" ref="BF73" ca="1">IFERROR(INDEX(INDIRECT($D$4),MATCH(INDIRECT(BF$5&amp;$BD73),INDIRECT($D$6),0),MATCH($I73,INDIRECT($D$7),0)),"")</f>
        <v/>
      </c>
      <c r="BG73" s="81" t="str" cm="1">
        <f t="array" aca="1" ref="BG73" ca="1">IFERROR(INDEX(INDIRECT($D$4),MATCH(INDIRECT(BG$5&amp;$BD73),INDIRECT($D$6),0),MATCH($I73,INDIRECT($D$7),0)),"")</f>
        <v/>
      </c>
      <c r="BH73" s="81" t="str" cm="1">
        <f t="array" aca="1" ref="BH73" ca="1">IFERROR(INDEX(INDIRECT($D$4),MATCH(INDIRECT(BH$5&amp;$BD73),INDIRECT($D$6),0),MATCH($I73,INDIRECT($D$7),0)),"")</f>
        <v/>
      </c>
      <c r="BI73" s="81" t="str" cm="1">
        <f t="array" aca="1" ref="BI73" ca="1">IFERROR(INDEX(INDIRECT($D$4),MATCH(INDIRECT(BI$5&amp;$BD73),INDIRECT($D$6),0),MATCH($I73,INDIRECT($D$7),0)),"")</f>
        <v/>
      </c>
      <c r="BJ73" s="81" t="str" cm="1">
        <f t="array" aca="1" ref="BJ73" ca="1">IFERROR(INDEX(INDIRECT($D$4),MATCH(INDIRECT(BJ$5&amp;$BD73),INDIRECT($D$6),0),MATCH($I73,INDIRECT($D$7),0)),"")</f>
        <v/>
      </c>
      <c r="BK73" s="81" t="str" cm="1">
        <f t="array" aca="1" ref="BK73" ca="1">IFERROR(INDEX(INDIRECT($D$4),MATCH(INDIRECT(BK$5&amp;$BD73),INDIRECT($D$6),0),MATCH($I73,INDIRECT($D$7),0)),"")</f>
        <v/>
      </c>
      <c r="BL73" s="81" t="str" cm="1">
        <f t="array" aca="1" ref="BL73" ca="1">IFERROR(INDEX(INDIRECT($D$4),MATCH(INDIRECT(BL$5&amp;$BD73),INDIRECT($D$6),0),MATCH($I73,INDIRECT($D$7),0)),"")</f>
        <v/>
      </c>
      <c r="BM73" s="81" t="str" cm="1">
        <f t="array" aca="1" ref="BM73" ca="1">IFERROR(INDEX(INDIRECT($D$4),MATCH(INDIRECT(BM$5&amp;$BD73),INDIRECT($D$6),0),MATCH($I73,INDIRECT($D$7),0)),"")</f>
        <v/>
      </c>
      <c r="BN73" s="81" t="str" cm="1">
        <f t="array" aca="1" ref="BN73" ca="1">IFERROR(INDEX(INDIRECT($D$4),MATCH(INDIRECT(BN$5&amp;$BD73),INDIRECT($D$6),0),MATCH($I73,INDIRECT($D$7),0)),"")</f>
        <v/>
      </c>
      <c r="BO73" s="81" t="str" cm="1">
        <f t="array" aca="1" ref="BO73" ca="1">IFERROR(INDEX(INDIRECT($D$4),MATCH(INDIRECT(BO$5&amp;$BD73),INDIRECT($D$6),0),MATCH($I73,INDIRECT($D$7),0)),"")</f>
        <v/>
      </c>
      <c r="BP73" s="81" t="str" cm="1">
        <f t="array" aca="1" ref="BP73" ca="1">IFERROR(INDEX(INDIRECT($D$4),MATCH(INDIRECT(BP$5&amp;$BD73),INDIRECT($D$6),0),MATCH($I73,INDIRECT($D$7),0)),"")</f>
        <v/>
      </c>
      <c r="BQ73" s="81" t="str" cm="1">
        <f t="array" aca="1" ref="BQ73" ca="1">IFERROR(INDEX(INDIRECT($D$4),MATCH(INDIRECT(BQ$5&amp;$BD73),INDIRECT($D$6),0),MATCH($I73,INDIRECT($D$7),0)),"")</f>
        <v/>
      </c>
      <c r="BR73" s="81" t="str" cm="1">
        <f t="array" aca="1" ref="BR73" ca="1">IFERROR(INDEX(INDIRECT($D$4),MATCH(INDIRECT(BR$5&amp;$BD73),INDIRECT($D$6),0),MATCH($I73,INDIRECT($D$7),0)),"")</f>
        <v/>
      </c>
      <c r="BS73" s="81" t="str" cm="1">
        <f t="array" aca="1" ref="BS73" ca="1">IFERROR(INDEX(INDIRECT($D$4),MATCH(INDIRECT(BS$5&amp;$BD73),INDIRECT($D$6),0),MATCH($I73,INDIRECT($D$7),0)),"")</f>
        <v/>
      </c>
      <c r="BT73" s="81" t="str" cm="1">
        <f t="array" aca="1" ref="BT73" ca="1">IFERROR(INDEX(INDIRECT($D$4),MATCH(INDIRECT(BT$5&amp;$BD73),INDIRECT($D$6),0),MATCH($I73,INDIRECT($D$7),0)),"")</f>
        <v/>
      </c>
      <c r="BU73" s="81" t="str" cm="1">
        <f t="array" aca="1" ref="BU73" ca="1">IFERROR(INDEX(INDIRECT($D$4),MATCH(INDIRECT(BU$5&amp;$BD73),INDIRECT($D$6),0),MATCH($I73,INDIRECT($D$7),0)),"")</f>
        <v/>
      </c>
      <c r="BV73" s="99" t="str" cm="1">
        <f t="array" aca="1" ref="BV73" ca="1">IFERROR(INDEX(INDIRECT($D$4),MATCH(INDIRECT(BV$5&amp;$BD73),INDIRECT($D$6),0),MATCH($I73,INDIRECT($D$7),0)),"")</f>
        <v/>
      </c>
      <c r="BX73" s="80"/>
      <c r="BY73" s="81"/>
      <c r="BZ73" s="81"/>
      <c r="CA73" s="81"/>
      <c r="CB73" s="81"/>
      <c r="CC73" s="81"/>
      <c r="CD73" s="81"/>
      <c r="CE73" s="81"/>
      <c r="CF73" s="81"/>
      <c r="CG73" s="81"/>
      <c r="CH73" s="81"/>
      <c r="CI73" s="81"/>
      <c r="CJ73" s="81"/>
      <c r="CK73" s="81"/>
      <c r="CL73" s="81"/>
      <c r="CM73" s="81"/>
      <c r="CN73" s="81"/>
      <c r="CO73" s="99"/>
      <c r="CQ73" s="113"/>
      <c r="CR73" s="59" t="str">
        <f t="shared" si="24"/>
        <v/>
      </c>
      <c r="CS73" s="60"/>
      <c r="CT73" s="123" t="str">
        <f t="shared" ca="1" si="21"/>
        <v/>
      </c>
      <c r="CU73" s="80" t="str">
        <f>IF(ISNUMBER($CS73),INDEX(IRF.New!$CS$7:$DJ$37,MATCH(B68+1,IRF.New!$B$7:$B$37,0),MATCH($CT73,IRF.New!$CS$5:$DJ$5,0)),"")</f>
        <v/>
      </c>
      <c r="CV73" s="81"/>
      <c r="CW73" s="81" t="str">
        <f t="shared" si="22"/>
        <v/>
      </c>
      <c r="CX73" s="81"/>
      <c r="CY73" s="81"/>
      <c r="CZ73" s="94"/>
      <c r="DA73" s="94" t="str">
        <f>IF(ISNUMBER(CS73),INDEX(IRF.New!$CS$2:$DJ$2,MATCH('CF AUX'!$CT73,IRF.New!$CS$5:$DJ$5,0)),"")</f>
        <v/>
      </c>
      <c r="DB73" s="72"/>
      <c r="DD73" s="132" t="str">
        <f>IF(ISNUMBER(CS73),INDEX(IRF.New!$D$7:$CO$37,MATCH('CF AUX'!C63,IRF.New!$C$7:$C$37,0),MATCH(CT73,IRF.New!$D$5:$CO$5,0)),"")</f>
        <v/>
      </c>
    </row>
    <row r="74" spans="1:109" x14ac:dyDescent="0.25">
      <c r="B74" s="59" t="s">
        <v>266</v>
      </c>
      <c r="F74" s="136" t="str">
        <f t="shared" si="23"/>
        <v/>
      </c>
      <c r="H74" s="65"/>
      <c r="I74" s="129" t="str">
        <f ca="1">IF(ISNUMBER(H74),INDEX(IRF.New!$CS$5:$DJ$5,MATCH('CF AUX'!H74,INDIRECT("IRF.New!$CS$"&amp;C65&amp;":$DJ$"&amp;C65),0)),"")</f>
        <v/>
      </c>
      <c r="J74" s="80" t="str">
        <f ca="1">IF(ISNUMBER($H74),INDEX(INDIRECT($D$4),MATCH('CF AUX'!J$14,INDIRECT($D$5),0),MATCH('CF AUX'!$I74,INDIRECT($D$7),0)),"")</f>
        <v/>
      </c>
      <c r="K74" s="81" t="str">
        <f ca="1">IF(ISNUMBER($H74),INDEX(INDIRECT($D$4),MATCH('CF AUX'!K$14,INDIRECT($D$5),0),MATCH('CF AUX'!$I74,INDIRECT($D$7),0)),"")</f>
        <v/>
      </c>
      <c r="L74" s="81" t="str">
        <f ca="1">IF(ISNUMBER($H74),INDEX(INDIRECT($D$4),MATCH('CF AUX'!L$14,INDIRECT($D$5),0),MATCH('CF AUX'!$I74,INDIRECT($D$7),0)),"")</f>
        <v/>
      </c>
      <c r="M74" s="81" t="str">
        <f ca="1">IF(ISNUMBER($H74),INDEX(INDIRECT($D$4),MATCH('CF AUX'!M$14,INDIRECT($D$5),0),MATCH('CF AUX'!$I74,INDIRECT($D$7),0)),"")</f>
        <v/>
      </c>
      <c r="N74" s="81" t="str">
        <f ca="1">IF(ISNUMBER($H74),INDEX(INDIRECT($D$4),MATCH('CF AUX'!N$14,INDIRECT($D$5),0),MATCH('CF AUX'!$I74,INDIRECT($D$7),0)),"")</f>
        <v/>
      </c>
      <c r="O74" s="81" t="str">
        <f ca="1">IF(ISNUMBER($H74),INDEX(INDIRECT($D$4),MATCH('CF AUX'!O$14,INDIRECT($D$5),0),MATCH('CF AUX'!$I74,INDIRECT($D$7),0)),"")</f>
        <v/>
      </c>
      <c r="P74" s="81" t="str">
        <f ca="1">IF(ISNUMBER($H74),INDEX(INDIRECT($D$4),MATCH('CF AUX'!P$14,INDIRECT($D$5),0),MATCH('CF AUX'!$I74,INDIRECT($D$7),0)),"")</f>
        <v/>
      </c>
      <c r="Q74" s="81" t="str">
        <f ca="1">IF(ISNUMBER($H74),INDEX(INDIRECT($D$4),MATCH('CF AUX'!Q$14,INDIRECT($D$5),0),MATCH('CF AUX'!$I74,INDIRECT($D$7),0)),"")</f>
        <v/>
      </c>
      <c r="R74" s="81" t="str">
        <f ca="1">IF(ISNUMBER($H74),INDEX(INDIRECT($D$4),MATCH('CF AUX'!R$14,INDIRECT($D$5),0),MATCH('CF AUX'!$I74,INDIRECT($D$7),0)),"")</f>
        <v/>
      </c>
      <c r="S74" s="81" t="str">
        <f ca="1">IF(ISNUMBER($H74),INDEX(INDIRECT($D$4),MATCH('CF AUX'!S$14,INDIRECT($D$5),0),MATCH('CF AUX'!$I74,INDIRECT($D$7),0)),"")</f>
        <v/>
      </c>
      <c r="T74" s="81" t="str">
        <f ca="1">IF(ISNUMBER($H74),INDEX(INDIRECT($D$4),MATCH('CF AUX'!T$14,INDIRECT($D$5),0),MATCH('CF AUX'!$I74,INDIRECT($D$7),0)),"")</f>
        <v/>
      </c>
      <c r="U74" s="81" t="str">
        <f ca="1">IF(ISNUMBER($H74),INDEX(INDIRECT($D$4),MATCH('CF AUX'!U$14,INDIRECT($D$5),0),MATCH('CF AUX'!$I74,INDIRECT($D$7),0)),"")</f>
        <v/>
      </c>
      <c r="V74" s="81" t="str">
        <f ca="1">IF(ISNUMBER($H74),INDEX(INDIRECT($D$4),MATCH('CF AUX'!V$14,INDIRECT($D$5),0),MATCH('CF AUX'!$I74,INDIRECT($D$7),0)),"")</f>
        <v/>
      </c>
      <c r="W74" s="81" t="str">
        <f ca="1">IF(ISNUMBER($H74),INDEX(INDIRECT($D$4),MATCH('CF AUX'!W$14,INDIRECT($D$5),0),MATCH('CF AUX'!$I74,INDIRECT($D$7),0)),"")</f>
        <v/>
      </c>
      <c r="X74" s="81" t="str">
        <f ca="1">IF(ISNUMBER($H74),INDEX(INDIRECT($D$4),MATCH('CF AUX'!X$14,INDIRECT($D$5),0),MATCH('CF AUX'!$I74,INDIRECT($D$7),0)),"")</f>
        <v/>
      </c>
      <c r="Y74" s="81" t="str">
        <f ca="1">IF(ISNUMBER($H74),INDEX(INDIRECT($D$4),MATCH('CF AUX'!Y$14,INDIRECT($D$5),0),MATCH('CF AUX'!$I74,INDIRECT($D$7),0)),"")</f>
        <v/>
      </c>
      <c r="Z74" s="81" t="str">
        <f ca="1">IF(ISNUMBER($H74),INDEX(INDIRECT($D$4),MATCH('CF AUX'!Z$14,INDIRECT($D$5),0),MATCH('CF AUX'!$I74,INDIRECT($D$7),0)),"")</f>
        <v/>
      </c>
      <c r="AA74" s="81" t="str">
        <f ca="1">IF(ISNUMBER($H74),INDEX(INDIRECT($D$4),MATCH('CF AUX'!AA$14,INDIRECT($D$5),0),MATCH('CF AUX'!$I74,INDIRECT($D$7),0)),"")</f>
        <v/>
      </c>
      <c r="AB74" s="81" t="str">
        <f ca="1">IF(ISNUMBER($H74),INDEX(INDIRECT($D$4),MATCH('CF AUX'!AB$14,INDIRECT($D$5),0),MATCH('CF AUX'!$I74,INDIRECT($D$7),0)),"")</f>
        <v/>
      </c>
      <c r="AC74" s="81" t="str">
        <f ca="1">IF(ISNUMBER($H74),INDEX(INDIRECT($D$4),MATCH('CF AUX'!AC$14,INDIRECT($D$5),0),MATCH('CF AUX'!$I74,INDIRECT($D$7),0)),"")</f>
        <v/>
      </c>
      <c r="AD74" s="81" t="str">
        <f ca="1">IF(ISNUMBER($H74),INDEX(INDIRECT($D$4),MATCH('CF AUX'!AD$14,INDIRECT($D$5),0),MATCH('CF AUX'!$I74,INDIRECT($D$7),0)),"")</f>
        <v/>
      </c>
      <c r="AE74" s="81" t="str">
        <f ca="1">IF(ISNUMBER($H74),INDEX(INDIRECT($D$4),MATCH('CF AUX'!AE$14,INDIRECT($D$5),0),MATCH('CF AUX'!$I74,INDIRECT($D$7),0)),"")</f>
        <v/>
      </c>
      <c r="AF74" s="81" t="str">
        <f ca="1">IF(ISNUMBER($H74),INDEX(INDIRECT($D$4),MATCH('CF AUX'!AF$14,INDIRECT($D$5),0),MATCH('CF AUX'!$I74,INDIRECT($D$7),0)),"")</f>
        <v/>
      </c>
      <c r="AG74" s="81" t="str">
        <f ca="1">IF(ISNUMBER($H74),INDEX(INDIRECT($D$4),MATCH('CF AUX'!AG$14,INDIRECT($D$5),0),MATCH('CF AUX'!$I74,INDIRECT($D$7),0)),"")</f>
        <v/>
      </c>
      <c r="AH74" s="81" t="str">
        <f ca="1">IF(ISNUMBER($H74),INDEX(INDIRECT($D$4),MATCH('CF AUX'!AH$14,INDIRECT($D$5),0),MATCH('CF AUX'!$I74,INDIRECT($D$7),0)),"")</f>
        <v/>
      </c>
      <c r="AI74" s="81" t="str">
        <f ca="1">IF(ISNUMBER($H74),INDEX(INDIRECT($D$4),MATCH('CF AUX'!AI$14,INDIRECT($D$5),0),MATCH('CF AUX'!$I74,INDIRECT($D$7),0)),"")</f>
        <v/>
      </c>
      <c r="AJ74" s="81" t="str">
        <f ca="1">IF(ISNUMBER($H74),INDEX(INDIRECT($D$4),MATCH('CF AUX'!AJ$14,INDIRECT($D$5),0),MATCH('CF AUX'!$I74,INDIRECT($D$7),0)),"")</f>
        <v/>
      </c>
      <c r="AK74" s="81" t="str">
        <f ca="1">IF(ISNUMBER($H74),INDEX(INDIRECT($D$4),MATCH('CF AUX'!AK$14,INDIRECT($D$5),0),MATCH('CF AUX'!$I74,INDIRECT($D$7),0)),"")</f>
        <v/>
      </c>
      <c r="AL74" s="81" t="str">
        <f ca="1">IF(ISNUMBER($H74),INDEX(INDIRECT($D$4),MATCH('CF AUX'!AL$14,INDIRECT($D$5),0),MATCH('CF AUX'!$I74,INDIRECT($D$7),0)),"")</f>
        <v/>
      </c>
      <c r="AM74" s="81" t="str">
        <f ca="1">IF(ISNUMBER($H74),INDEX(INDIRECT($D$4),MATCH('CF AUX'!AM$14,INDIRECT($D$5),0),MATCH('CF AUX'!$I74,INDIRECT($D$7),0)),"")</f>
        <v/>
      </c>
      <c r="AN74" s="81" t="str">
        <f ca="1">IF(ISNUMBER($H74),INDEX(INDIRECT($D$4),MATCH('CF AUX'!AN$14,INDIRECT($D$5),0),MATCH('CF AUX'!$I74,INDIRECT($D$7),0)),"")</f>
        <v/>
      </c>
      <c r="AO74" s="81" t="str">
        <f ca="1">IF(ISNUMBER($H74),INDEX(INDIRECT($D$4),MATCH('CF AUX'!AO$14,INDIRECT($D$5),0),MATCH('CF AUX'!$I74,INDIRECT($D$7),0)),"")</f>
        <v/>
      </c>
      <c r="AP74" s="81" t="str">
        <f ca="1">IF(ISNUMBER($H74),INDEX(INDIRECT($D$4),MATCH('CF AUX'!AP$14,INDIRECT($D$5),0),MATCH('CF AUX'!$I74,INDIRECT($D$7),0)),"")</f>
        <v/>
      </c>
      <c r="AQ74" s="81" t="str">
        <f ca="1">IF(ISNUMBER($H74),INDEX(INDIRECT($D$4),MATCH('CF AUX'!AQ$14,INDIRECT($D$5),0),MATCH('CF AUX'!$I74,INDIRECT($D$7),0)),"")</f>
        <v/>
      </c>
      <c r="AR74" s="81" t="str">
        <f ca="1">IF(ISNUMBER($H74),INDEX(INDIRECT($D$4),MATCH('CF AUX'!AR$14,INDIRECT($D$5),0),MATCH('CF AUX'!$I74,INDIRECT($D$7),0)),"")</f>
        <v/>
      </c>
      <c r="AS74" s="81" t="str">
        <f ca="1">IF(ISNUMBER($H74),INDEX(INDIRECT($D$4),MATCH('CF AUX'!AS$14,INDIRECT($D$5),0),MATCH('CF AUX'!$I74,INDIRECT($D$7),0)),"")</f>
        <v/>
      </c>
      <c r="AT74" s="81" t="str">
        <f ca="1">IF(ISNUMBER($H74),INDEX(INDIRECT($D$4),MATCH('CF AUX'!AT$14,INDIRECT($D$5),0),MATCH('CF AUX'!$I74,INDIRECT($D$7),0)),"")</f>
        <v/>
      </c>
      <c r="AU74" s="81" t="str">
        <f ca="1">IF(ISNUMBER($H74),INDEX(INDIRECT($D$4),MATCH('CF AUX'!AU$14,INDIRECT($D$5),0),MATCH('CF AUX'!$I74,INDIRECT($D$7),0)),"")</f>
        <v/>
      </c>
      <c r="AV74" s="81" t="str">
        <f ca="1">IF(ISNUMBER($H74),INDEX(INDIRECT($D$4),MATCH('CF AUX'!AV$14,INDIRECT($D$5),0),MATCH('CF AUX'!$I74,INDIRECT($D$7),0)),"")</f>
        <v/>
      </c>
      <c r="AW74" s="81" t="str">
        <f ca="1">IF(ISNUMBER($H74),INDEX(INDIRECT($D$4),MATCH('CF AUX'!AW$14,INDIRECT($D$5),0),MATCH('CF AUX'!$I74,INDIRECT($D$7),0)),"")</f>
        <v/>
      </c>
      <c r="AX74" s="81" t="str">
        <f ca="1">IF(ISNUMBER($H74),INDEX(INDIRECT($D$4),MATCH('CF AUX'!AX$14,INDIRECT($D$5),0),MATCH('CF AUX'!$I74,INDIRECT($D$7),0)),"")</f>
        <v/>
      </c>
      <c r="AY74" s="81" t="str">
        <f ca="1">IF(ISNUMBER($H74),INDEX(INDIRECT($D$4),MATCH('CF AUX'!AY$14,INDIRECT($D$5),0),MATCH('CF AUX'!$I74,INDIRECT($D$7),0)),"")</f>
        <v/>
      </c>
      <c r="AZ74" s="81" t="str">
        <f ca="1">IF(ISNUMBER($H74),INDEX(INDIRECT($D$4),MATCH('CF AUX'!AZ$14,INDIRECT($D$5),0),MATCH('CF AUX'!$I74,INDIRECT($D$7),0)),"")</f>
        <v/>
      </c>
      <c r="BB74" s="96" t="str" cm="1">
        <f t="array" aca="1" ref="BB74" ca="1">IF(ISNUMBER($H74),MMULT(J74:AZ74,TRANSPOSE(INDIRECT($D$8&amp;$G$4&amp;B68&amp;":"&amp;$G$6&amp;B68))),"")</f>
        <v/>
      </c>
      <c r="BD74" s="59">
        <f t="shared" si="25"/>
        <v>64</v>
      </c>
      <c r="BE74" s="80" t="str" cm="1">
        <f t="array" aca="1" ref="BE74" ca="1">IFERROR(INDEX(INDIRECT($D$4),MATCH(INDIRECT(BE$5&amp;$BD74),INDIRECT($D$6),0),MATCH($I74,INDIRECT($D$7),0)),"")</f>
        <v/>
      </c>
      <c r="BF74" s="81" t="str" cm="1">
        <f t="array" aca="1" ref="BF74" ca="1">IFERROR(INDEX(INDIRECT($D$4),MATCH(INDIRECT(BF$5&amp;$BD74),INDIRECT($D$6),0),MATCH($I74,INDIRECT($D$7),0)),"")</f>
        <v/>
      </c>
      <c r="BG74" s="81" t="str" cm="1">
        <f t="array" aca="1" ref="BG74" ca="1">IFERROR(INDEX(INDIRECT($D$4),MATCH(INDIRECT(BG$5&amp;$BD74),INDIRECT($D$6),0),MATCH($I74,INDIRECT($D$7),0)),"")</f>
        <v/>
      </c>
      <c r="BH74" s="81" t="str" cm="1">
        <f t="array" aca="1" ref="BH74" ca="1">IFERROR(INDEX(INDIRECT($D$4),MATCH(INDIRECT(BH$5&amp;$BD74),INDIRECT($D$6),0),MATCH($I74,INDIRECT($D$7),0)),"")</f>
        <v/>
      </c>
      <c r="BI74" s="81" t="str" cm="1">
        <f t="array" aca="1" ref="BI74" ca="1">IFERROR(INDEX(INDIRECT($D$4),MATCH(INDIRECT(BI$5&amp;$BD74),INDIRECT($D$6),0),MATCH($I74,INDIRECT($D$7),0)),"")</f>
        <v/>
      </c>
      <c r="BJ74" s="81" t="str" cm="1">
        <f t="array" aca="1" ref="BJ74" ca="1">IFERROR(INDEX(INDIRECT($D$4),MATCH(INDIRECT(BJ$5&amp;$BD74),INDIRECT($D$6),0),MATCH($I74,INDIRECT($D$7),0)),"")</f>
        <v/>
      </c>
      <c r="BK74" s="81" t="str" cm="1">
        <f t="array" aca="1" ref="BK74" ca="1">IFERROR(INDEX(INDIRECT($D$4),MATCH(INDIRECT(BK$5&amp;$BD74),INDIRECT($D$6),0),MATCH($I74,INDIRECT($D$7),0)),"")</f>
        <v/>
      </c>
      <c r="BL74" s="81" t="str" cm="1">
        <f t="array" aca="1" ref="BL74" ca="1">IFERROR(INDEX(INDIRECT($D$4),MATCH(INDIRECT(BL$5&amp;$BD74),INDIRECT($D$6),0),MATCH($I74,INDIRECT($D$7),0)),"")</f>
        <v/>
      </c>
      <c r="BM74" s="81" t="str" cm="1">
        <f t="array" aca="1" ref="BM74" ca="1">IFERROR(INDEX(INDIRECT($D$4),MATCH(INDIRECT(BM$5&amp;$BD74),INDIRECT($D$6),0),MATCH($I74,INDIRECT($D$7),0)),"")</f>
        <v/>
      </c>
      <c r="BN74" s="81" t="str" cm="1">
        <f t="array" aca="1" ref="BN74" ca="1">IFERROR(INDEX(INDIRECT($D$4),MATCH(INDIRECT(BN$5&amp;$BD74),INDIRECT($D$6),0),MATCH($I74,INDIRECT($D$7),0)),"")</f>
        <v/>
      </c>
      <c r="BO74" s="81" t="str" cm="1">
        <f t="array" aca="1" ref="BO74" ca="1">IFERROR(INDEX(INDIRECT($D$4),MATCH(INDIRECT(BO$5&amp;$BD74),INDIRECT($D$6),0),MATCH($I74,INDIRECT($D$7),0)),"")</f>
        <v/>
      </c>
      <c r="BP74" s="81" t="str" cm="1">
        <f t="array" aca="1" ref="BP74" ca="1">IFERROR(INDEX(INDIRECT($D$4),MATCH(INDIRECT(BP$5&amp;$BD74),INDIRECT($D$6),0),MATCH($I74,INDIRECT($D$7),0)),"")</f>
        <v/>
      </c>
      <c r="BQ74" s="81" t="str" cm="1">
        <f t="array" aca="1" ref="BQ74" ca="1">IFERROR(INDEX(INDIRECT($D$4),MATCH(INDIRECT(BQ$5&amp;$BD74),INDIRECT($D$6),0),MATCH($I74,INDIRECT($D$7),0)),"")</f>
        <v/>
      </c>
      <c r="BR74" s="81" t="str" cm="1">
        <f t="array" aca="1" ref="BR74" ca="1">IFERROR(INDEX(INDIRECT($D$4),MATCH(INDIRECT(BR$5&amp;$BD74),INDIRECT($D$6),0),MATCH($I74,INDIRECT($D$7),0)),"")</f>
        <v/>
      </c>
      <c r="BS74" s="81" t="str" cm="1">
        <f t="array" aca="1" ref="BS74" ca="1">IFERROR(INDEX(INDIRECT($D$4),MATCH(INDIRECT(BS$5&amp;$BD74),INDIRECT($D$6),0),MATCH($I74,INDIRECT($D$7),0)),"")</f>
        <v/>
      </c>
      <c r="BT74" s="81" t="str" cm="1">
        <f t="array" aca="1" ref="BT74" ca="1">IFERROR(INDEX(INDIRECT($D$4),MATCH(INDIRECT(BT$5&amp;$BD74),INDIRECT($D$6),0),MATCH($I74,INDIRECT($D$7),0)),"")</f>
        <v/>
      </c>
      <c r="BU74" s="81" t="str" cm="1">
        <f t="array" aca="1" ref="BU74" ca="1">IFERROR(INDEX(INDIRECT($D$4),MATCH(INDIRECT(BU$5&amp;$BD74),INDIRECT($D$6),0),MATCH($I74,INDIRECT($D$7),0)),"")</f>
        <v/>
      </c>
      <c r="BV74" s="99" t="str" cm="1">
        <f t="array" aca="1" ref="BV74" ca="1">IFERROR(INDEX(INDIRECT($D$4),MATCH(INDIRECT(BV$5&amp;$BD74),INDIRECT($D$6),0),MATCH($I74,INDIRECT($D$7),0)),"")</f>
        <v/>
      </c>
      <c r="BX74" s="80"/>
      <c r="BY74" s="81"/>
      <c r="BZ74" s="81"/>
      <c r="CA74" s="81"/>
      <c r="CB74" s="81"/>
      <c r="CC74" s="81"/>
      <c r="CD74" s="81"/>
      <c r="CE74" s="81"/>
      <c r="CF74" s="81"/>
      <c r="CG74" s="81"/>
      <c r="CH74" s="81"/>
      <c r="CI74" s="81"/>
      <c r="CJ74" s="81"/>
      <c r="CK74" s="81"/>
      <c r="CL74" s="81"/>
      <c r="CM74" s="81"/>
      <c r="CN74" s="81"/>
      <c r="CO74" s="99"/>
      <c r="CQ74" s="113"/>
      <c r="CR74" s="59" t="str">
        <f t="shared" si="24"/>
        <v/>
      </c>
      <c r="CS74" s="60"/>
      <c r="CT74" s="123" t="str">
        <f t="shared" ca="1" si="21"/>
        <v/>
      </c>
      <c r="CU74" s="80" t="str">
        <f>IF(ISNUMBER($CS74),INDEX(IRF.New!$CS$7:$DJ$37,MATCH(B68+1,IRF.New!$B$7:$B$37,0),MATCH($CT74,IRF.New!$CS$5:$DJ$5,0)),"")</f>
        <v/>
      </c>
      <c r="CV74" s="81"/>
      <c r="CW74" s="81" t="str">
        <f t="shared" si="22"/>
        <v/>
      </c>
      <c r="CX74" s="81"/>
      <c r="CY74" s="81"/>
      <c r="CZ74" s="94"/>
      <c r="DA74" s="94" t="str">
        <f>IF(ISNUMBER(CS74),INDEX(IRF.New!$CS$2:$DJ$2,MATCH('CF AUX'!$CT74,IRF.New!$CS$5:$DJ$5,0)),"")</f>
        <v/>
      </c>
      <c r="DB74" s="72"/>
      <c r="DD74" s="132" t="str">
        <f>IF(ISNUMBER(CS74),INDEX(IRF.New!$D$7:$CO$37,MATCH('CF AUX'!C63,IRF.New!$C$7:$C$37,0),MATCH(CT74,IRF.New!$D$5:$CO$5,0)),"")</f>
        <v/>
      </c>
    </row>
    <row r="75" spans="1:109" x14ac:dyDescent="0.25">
      <c r="B75" s="69"/>
      <c r="C75" s="63" t="s">
        <v>233</v>
      </c>
      <c r="D75" s="85" t="s">
        <v>234</v>
      </c>
      <c r="F75" s="136" t="str">
        <f t="shared" si="23"/>
        <v/>
      </c>
      <c r="H75" s="65"/>
      <c r="I75" s="129" t="str">
        <f ca="1">IF(ISNUMBER(H75),INDEX(IRF.New!$CS$5:$DJ$5,MATCH('CF AUX'!H75,INDIRECT("IRF.New!$CS$"&amp;C65&amp;":$DJ$"&amp;C65),0)),"")</f>
        <v/>
      </c>
      <c r="J75" s="80" t="str">
        <f ca="1">IF(ISNUMBER($H75),INDEX(INDIRECT($D$4),MATCH('CF AUX'!J$14,INDIRECT($D$5),0),MATCH('CF AUX'!$I75,INDIRECT($D$7),0)),"")</f>
        <v/>
      </c>
      <c r="K75" s="81" t="str">
        <f ca="1">IF(ISNUMBER($H75),INDEX(INDIRECT($D$4),MATCH('CF AUX'!K$14,INDIRECT($D$5),0),MATCH('CF AUX'!$I75,INDIRECT($D$7),0)),"")</f>
        <v/>
      </c>
      <c r="L75" s="81" t="str">
        <f ca="1">IF(ISNUMBER($H75),INDEX(INDIRECT($D$4),MATCH('CF AUX'!L$14,INDIRECT($D$5),0),MATCH('CF AUX'!$I75,INDIRECT($D$7),0)),"")</f>
        <v/>
      </c>
      <c r="M75" s="81" t="str">
        <f ca="1">IF(ISNUMBER($H75),INDEX(INDIRECT($D$4),MATCH('CF AUX'!M$14,INDIRECT($D$5),0),MATCH('CF AUX'!$I75,INDIRECT($D$7),0)),"")</f>
        <v/>
      </c>
      <c r="N75" s="81" t="str">
        <f ca="1">IF(ISNUMBER($H75),INDEX(INDIRECT($D$4),MATCH('CF AUX'!N$14,INDIRECT($D$5),0),MATCH('CF AUX'!$I75,INDIRECT($D$7),0)),"")</f>
        <v/>
      </c>
      <c r="O75" s="81" t="str">
        <f ca="1">IF(ISNUMBER($H75),INDEX(INDIRECT($D$4),MATCH('CF AUX'!O$14,INDIRECT($D$5),0),MATCH('CF AUX'!$I75,INDIRECT($D$7),0)),"")</f>
        <v/>
      </c>
      <c r="P75" s="81" t="str">
        <f ca="1">IF(ISNUMBER($H75),INDEX(INDIRECT($D$4),MATCH('CF AUX'!P$14,INDIRECT($D$5),0),MATCH('CF AUX'!$I75,INDIRECT($D$7),0)),"")</f>
        <v/>
      </c>
      <c r="Q75" s="81" t="str">
        <f ca="1">IF(ISNUMBER($H75),INDEX(INDIRECT($D$4),MATCH('CF AUX'!Q$14,INDIRECT($D$5),0),MATCH('CF AUX'!$I75,INDIRECT($D$7),0)),"")</f>
        <v/>
      </c>
      <c r="R75" s="81" t="str">
        <f ca="1">IF(ISNUMBER($H75),INDEX(INDIRECT($D$4),MATCH('CF AUX'!R$14,INDIRECT($D$5),0),MATCH('CF AUX'!$I75,INDIRECT($D$7),0)),"")</f>
        <v/>
      </c>
      <c r="S75" s="81" t="str">
        <f ca="1">IF(ISNUMBER($H75),INDEX(INDIRECT($D$4),MATCH('CF AUX'!S$14,INDIRECT($D$5),0),MATCH('CF AUX'!$I75,INDIRECT($D$7),0)),"")</f>
        <v/>
      </c>
      <c r="T75" s="81" t="str">
        <f ca="1">IF(ISNUMBER($H75),INDEX(INDIRECT($D$4),MATCH('CF AUX'!T$14,INDIRECT($D$5),0),MATCH('CF AUX'!$I75,INDIRECT($D$7),0)),"")</f>
        <v/>
      </c>
      <c r="U75" s="81" t="str">
        <f ca="1">IF(ISNUMBER($H75),INDEX(INDIRECT($D$4),MATCH('CF AUX'!U$14,INDIRECT($D$5),0),MATCH('CF AUX'!$I75,INDIRECT($D$7),0)),"")</f>
        <v/>
      </c>
      <c r="V75" s="81" t="str">
        <f ca="1">IF(ISNUMBER($H75),INDEX(INDIRECT($D$4),MATCH('CF AUX'!V$14,INDIRECT($D$5),0),MATCH('CF AUX'!$I75,INDIRECT($D$7),0)),"")</f>
        <v/>
      </c>
      <c r="W75" s="81" t="str">
        <f ca="1">IF(ISNUMBER($H75),INDEX(INDIRECT($D$4),MATCH('CF AUX'!W$14,INDIRECT($D$5),0),MATCH('CF AUX'!$I75,INDIRECT($D$7),0)),"")</f>
        <v/>
      </c>
      <c r="X75" s="81" t="str">
        <f ca="1">IF(ISNUMBER($H75),INDEX(INDIRECT($D$4),MATCH('CF AUX'!X$14,INDIRECT($D$5),0),MATCH('CF AUX'!$I75,INDIRECT($D$7),0)),"")</f>
        <v/>
      </c>
      <c r="Y75" s="81" t="str">
        <f ca="1">IF(ISNUMBER($H75),INDEX(INDIRECT($D$4),MATCH('CF AUX'!Y$14,INDIRECT($D$5),0),MATCH('CF AUX'!$I75,INDIRECT($D$7),0)),"")</f>
        <v/>
      </c>
      <c r="Z75" s="81" t="str">
        <f ca="1">IF(ISNUMBER($H75),INDEX(INDIRECT($D$4),MATCH('CF AUX'!Z$14,INDIRECT($D$5),0),MATCH('CF AUX'!$I75,INDIRECT($D$7),0)),"")</f>
        <v/>
      </c>
      <c r="AA75" s="81" t="str">
        <f ca="1">IF(ISNUMBER($H75),INDEX(INDIRECT($D$4),MATCH('CF AUX'!AA$14,INDIRECT($D$5),0),MATCH('CF AUX'!$I75,INDIRECT($D$7),0)),"")</f>
        <v/>
      </c>
      <c r="AB75" s="81" t="str">
        <f ca="1">IF(ISNUMBER($H75),INDEX(INDIRECT($D$4),MATCH('CF AUX'!AB$14,INDIRECT($D$5),0),MATCH('CF AUX'!$I75,INDIRECT($D$7),0)),"")</f>
        <v/>
      </c>
      <c r="AC75" s="81" t="str">
        <f ca="1">IF(ISNUMBER($H75),INDEX(INDIRECT($D$4),MATCH('CF AUX'!AC$14,INDIRECT($D$5),0),MATCH('CF AUX'!$I75,INDIRECT($D$7),0)),"")</f>
        <v/>
      </c>
      <c r="AD75" s="81" t="str">
        <f ca="1">IF(ISNUMBER($H75),INDEX(INDIRECT($D$4),MATCH('CF AUX'!AD$14,INDIRECT($D$5),0),MATCH('CF AUX'!$I75,INDIRECT($D$7),0)),"")</f>
        <v/>
      </c>
      <c r="AE75" s="81" t="str">
        <f ca="1">IF(ISNUMBER($H75),INDEX(INDIRECT($D$4),MATCH('CF AUX'!AE$14,INDIRECT($D$5),0),MATCH('CF AUX'!$I75,INDIRECT($D$7),0)),"")</f>
        <v/>
      </c>
      <c r="AF75" s="81" t="str">
        <f ca="1">IF(ISNUMBER($H75),INDEX(INDIRECT($D$4),MATCH('CF AUX'!AF$14,INDIRECT($D$5),0),MATCH('CF AUX'!$I75,INDIRECT($D$7),0)),"")</f>
        <v/>
      </c>
      <c r="AG75" s="81" t="str">
        <f ca="1">IF(ISNUMBER($H75),INDEX(INDIRECT($D$4),MATCH('CF AUX'!AG$14,INDIRECT($D$5),0),MATCH('CF AUX'!$I75,INDIRECT($D$7),0)),"")</f>
        <v/>
      </c>
      <c r="AH75" s="81" t="str">
        <f ca="1">IF(ISNUMBER($H75),INDEX(INDIRECT($D$4),MATCH('CF AUX'!AH$14,INDIRECT($D$5),0),MATCH('CF AUX'!$I75,INDIRECT($D$7),0)),"")</f>
        <v/>
      </c>
      <c r="AI75" s="81" t="str">
        <f ca="1">IF(ISNUMBER($H75),INDEX(INDIRECT($D$4),MATCH('CF AUX'!AI$14,INDIRECT($D$5),0),MATCH('CF AUX'!$I75,INDIRECT($D$7),0)),"")</f>
        <v/>
      </c>
      <c r="AJ75" s="81" t="str">
        <f ca="1">IF(ISNUMBER($H75),INDEX(INDIRECT($D$4),MATCH('CF AUX'!AJ$14,INDIRECT($D$5),0),MATCH('CF AUX'!$I75,INDIRECT($D$7),0)),"")</f>
        <v/>
      </c>
      <c r="AK75" s="81" t="str">
        <f ca="1">IF(ISNUMBER($H75),INDEX(INDIRECT($D$4),MATCH('CF AUX'!AK$14,INDIRECT($D$5),0),MATCH('CF AUX'!$I75,INDIRECT($D$7),0)),"")</f>
        <v/>
      </c>
      <c r="AL75" s="81" t="str">
        <f ca="1">IF(ISNUMBER($H75),INDEX(INDIRECT($D$4),MATCH('CF AUX'!AL$14,INDIRECT($D$5),0),MATCH('CF AUX'!$I75,INDIRECT($D$7),0)),"")</f>
        <v/>
      </c>
      <c r="AM75" s="81" t="str">
        <f ca="1">IF(ISNUMBER($H75),INDEX(INDIRECT($D$4),MATCH('CF AUX'!AM$14,INDIRECT($D$5),0),MATCH('CF AUX'!$I75,INDIRECT($D$7),0)),"")</f>
        <v/>
      </c>
      <c r="AN75" s="81" t="str">
        <f ca="1">IF(ISNUMBER($H75),INDEX(INDIRECT($D$4),MATCH('CF AUX'!AN$14,INDIRECT($D$5),0),MATCH('CF AUX'!$I75,INDIRECT($D$7),0)),"")</f>
        <v/>
      </c>
      <c r="AO75" s="81" t="str">
        <f ca="1">IF(ISNUMBER($H75),INDEX(INDIRECT($D$4),MATCH('CF AUX'!AO$14,INDIRECT($D$5),0),MATCH('CF AUX'!$I75,INDIRECT($D$7),0)),"")</f>
        <v/>
      </c>
      <c r="AP75" s="81" t="str">
        <f ca="1">IF(ISNUMBER($H75),INDEX(INDIRECT($D$4),MATCH('CF AUX'!AP$14,INDIRECT($D$5),0),MATCH('CF AUX'!$I75,INDIRECT($D$7),0)),"")</f>
        <v/>
      </c>
      <c r="AQ75" s="81" t="str">
        <f ca="1">IF(ISNUMBER($H75),INDEX(INDIRECT($D$4),MATCH('CF AUX'!AQ$14,INDIRECT($D$5),0),MATCH('CF AUX'!$I75,INDIRECT($D$7),0)),"")</f>
        <v/>
      </c>
      <c r="AR75" s="81" t="str">
        <f ca="1">IF(ISNUMBER($H75),INDEX(INDIRECT($D$4),MATCH('CF AUX'!AR$14,INDIRECT($D$5),0),MATCH('CF AUX'!$I75,INDIRECT($D$7),0)),"")</f>
        <v/>
      </c>
      <c r="AS75" s="81" t="str">
        <f ca="1">IF(ISNUMBER($H75),INDEX(INDIRECT($D$4),MATCH('CF AUX'!AS$14,INDIRECT($D$5),0),MATCH('CF AUX'!$I75,INDIRECT($D$7),0)),"")</f>
        <v/>
      </c>
      <c r="AT75" s="81" t="str">
        <f ca="1">IF(ISNUMBER($H75),INDEX(INDIRECT($D$4),MATCH('CF AUX'!AT$14,INDIRECT($D$5),0),MATCH('CF AUX'!$I75,INDIRECT($D$7),0)),"")</f>
        <v/>
      </c>
      <c r="AU75" s="81" t="str">
        <f ca="1">IF(ISNUMBER($H75),INDEX(INDIRECT($D$4),MATCH('CF AUX'!AU$14,INDIRECT($D$5),0),MATCH('CF AUX'!$I75,INDIRECT($D$7),0)),"")</f>
        <v/>
      </c>
      <c r="AV75" s="81" t="str">
        <f ca="1">IF(ISNUMBER($H75),INDEX(INDIRECT($D$4),MATCH('CF AUX'!AV$14,INDIRECT($D$5),0),MATCH('CF AUX'!$I75,INDIRECT($D$7),0)),"")</f>
        <v/>
      </c>
      <c r="AW75" s="81" t="str">
        <f ca="1">IF(ISNUMBER($H75),INDEX(INDIRECT($D$4),MATCH('CF AUX'!AW$14,INDIRECT($D$5),0),MATCH('CF AUX'!$I75,INDIRECT($D$7),0)),"")</f>
        <v/>
      </c>
      <c r="AX75" s="81" t="str">
        <f ca="1">IF(ISNUMBER($H75),INDEX(INDIRECT($D$4),MATCH('CF AUX'!AX$14,INDIRECT($D$5),0),MATCH('CF AUX'!$I75,INDIRECT($D$7),0)),"")</f>
        <v/>
      </c>
      <c r="AY75" s="81" t="str">
        <f ca="1">IF(ISNUMBER($H75),INDEX(INDIRECT($D$4),MATCH('CF AUX'!AY$14,INDIRECT($D$5),0),MATCH('CF AUX'!$I75,INDIRECT($D$7),0)),"")</f>
        <v/>
      </c>
      <c r="AZ75" s="81" t="str">
        <f ca="1">IF(ISNUMBER($H75),INDEX(INDIRECT($D$4),MATCH('CF AUX'!AZ$14,INDIRECT($D$5),0),MATCH('CF AUX'!$I75,INDIRECT($D$7),0)),"")</f>
        <v/>
      </c>
      <c r="BB75" s="96" t="str" cm="1">
        <f t="array" aca="1" ref="BB75" ca="1">IF(ISNUMBER($H75),MMULT(J75:AZ75,TRANSPOSE(INDIRECT($D$8&amp;$G$4&amp;B68&amp;":"&amp;$G$6&amp;B68))),"")</f>
        <v/>
      </c>
      <c r="BD75" s="59">
        <f t="shared" si="25"/>
        <v>64</v>
      </c>
      <c r="BE75" s="80" t="str" cm="1">
        <f t="array" aca="1" ref="BE75" ca="1">IFERROR(INDEX(INDIRECT($D$4),MATCH(INDIRECT(BE$5&amp;$BD75),INDIRECT($D$6),0),MATCH($I75,INDIRECT($D$7),0)),"")</f>
        <v/>
      </c>
      <c r="BF75" s="81" t="str" cm="1">
        <f t="array" aca="1" ref="BF75" ca="1">IFERROR(INDEX(INDIRECT($D$4),MATCH(INDIRECT(BF$5&amp;$BD75),INDIRECT($D$6),0),MATCH($I75,INDIRECT($D$7),0)),"")</f>
        <v/>
      </c>
      <c r="BG75" s="81" t="str" cm="1">
        <f t="array" aca="1" ref="BG75" ca="1">IFERROR(INDEX(INDIRECT($D$4),MATCH(INDIRECT(BG$5&amp;$BD75),INDIRECT($D$6),0),MATCH($I75,INDIRECT($D$7),0)),"")</f>
        <v/>
      </c>
      <c r="BH75" s="81" t="str" cm="1">
        <f t="array" aca="1" ref="BH75" ca="1">IFERROR(INDEX(INDIRECT($D$4),MATCH(INDIRECT(BH$5&amp;$BD75),INDIRECT($D$6),0),MATCH($I75,INDIRECT($D$7),0)),"")</f>
        <v/>
      </c>
      <c r="BI75" s="81" t="str" cm="1">
        <f t="array" aca="1" ref="BI75" ca="1">IFERROR(INDEX(INDIRECT($D$4),MATCH(INDIRECT(BI$5&amp;$BD75),INDIRECT($D$6),0),MATCH($I75,INDIRECT($D$7),0)),"")</f>
        <v/>
      </c>
      <c r="BJ75" s="81" t="str" cm="1">
        <f t="array" aca="1" ref="BJ75" ca="1">IFERROR(INDEX(INDIRECT($D$4),MATCH(INDIRECT(BJ$5&amp;$BD75),INDIRECT($D$6),0),MATCH($I75,INDIRECT($D$7),0)),"")</f>
        <v/>
      </c>
      <c r="BK75" s="81" t="str" cm="1">
        <f t="array" aca="1" ref="BK75" ca="1">IFERROR(INDEX(INDIRECT($D$4),MATCH(INDIRECT(BK$5&amp;$BD75),INDIRECT($D$6),0),MATCH($I75,INDIRECT($D$7),0)),"")</f>
        <v/>
      </c>
      <c r="BL75" s="81" t="str" cm="1">
        <f t="array" aca="1" ref="BL75" ca="1">IFERROR(INDEX(INDIRECT($D$4),MATCH(INDIRECT(BL$5&amp;$BD75),INDIRECT($D$6),0),MATCH($I75,INDIRECT($D$7),0)),"")</f>
        <v/>
      </c>
      <c r="BM75" s="81" t="str" cm="1">
        <f t="array" aca="1" ref="BM75" ca="1">IFERROR(INDEX(INDIRECT($D$4),MATCH(INDIRECT(BM$5&amp;$BD75),INDIRECT($D$6),0),MATCH($I75,INDIRECT($D$7),0)),"")</f>
        <v/>
      </c>
      <c r="BN75" s="81" t="str" cm="1">
        <f t="array" aca="1" ref="BN75" ca="1">IFERROR(INDEX(INDIRECT($D$4),MATCH(INDIRECT(BN$5&amp;$BD75),INDIRECT($D$6),0),MATCH($I75,INDIRECT($D$7),0)),"")</f>
        <v/>
      </c>
      <c r="BO75" s="81" t="str" cm="1">
        <f t="array" aca="1" ref="BO75" ca="1">IFERROR(INDEX(INDIRECT($D$4),MATCH(INDIRECT(BO$5&amp;$BD75),INDIRECT($D$6),0),MATCH($I75,INDIRECT($D$7),0)),"")</f>
        <v/>
      </c>
      <c r="BP75" s="81" t="str" cm="1">
        <f t="array" aca="1" ref="BP75" ca="1">IFERROR(INDEX(INDIRECT($D$4),MATCH(INDIRECT(BP$5&amp;$BD75),INDIRECT($D$6),0),MATCH($I75,INDIRECT($D$7),0)),"")</f>
        <v/>
      </c>
      <c r="BQ75" s="81" t="str" cm="1">
        <f t="array" aca="1" ref="BQ75" ca="1">IFERROR(INDEX(INDIRECT($D$4),MATCH(INDIRECT(BQ$5&amp;$BD75),INDIRECT($D$6),0),MATCH($I75,INDIRECT($D$7),0)),"")</f>
        <v/>
      </c>
      <c r="BR75" s="81" t="str" cm="1">
        <f t="array" aca="1" ref="BR75" ca="1">IFERROR(INDEX(INDIRECT($D$4),MATCH(INDIRECT(BR$5&amp;$BD75),INDIRECT($D$6),0),MATCH($I75,INDIRECT($D$7),0)),"")</f>
        <v/>
      </c>
      <c r="BS75" s="81" t="str" cm="1">
        <f t="array" aca="1" ref="BS75" ca="1">IFERROR(INDEX(INDIRECT($D$4),MATCH(INDIRECT(BS$5&amp;$BD75),INDIRECT($D$6),0),MATCH($I75,INDIRECT($D$7),0)),"")</f>
        <v/>
      </c>
      <c r="BT75" s="81" t="str" cm="1">
        <f t="array" aca="1" ref="BT75" ca="1">IFERROR(INDEX(INDIRECT($D$4),MATCH(INDIRECT(BT$5&amp;$BD75),INDIRECT($D$6),0),MATCH($I75,INDIRECT($D$7),0)),"")</f>
        <v/>
      </c>
      <c r="BU75" s="81" t="str" cm="1">
        <f t="array" aca="1" ref="BU75" ca="1">IFERROR(INDEX(INDIRECT($D$4),MATCH(INDIRECT(BU$5&amp;$BD75),INDIRECT($D$6),0),MATCH($I75,INDIRECT($D$7),0)),"")</f>
        <v/>
      </c>
      <c r="BV75" s="99" t="str" cm="1">
        <f t="array" aca="1" ref="BV75" ca="1">IFERROR(INDEX(INDIRECT($D$4),MATCH(INDIRECT(BV$5&amp;$BD75),INDIRECT($D$6),0),MATCH($I75,INDIRECT($D$7),0)),"")</f>
        <v/>
      </c>
      <c r="BX75" s="80"/>
      <c r="BY75" s="81"/>
      <c r="BZ75" s="81"/>
      <c r="CA75" s="81"/>
      <c r="CB75" s="81"/>
      <c r="CC75" s="81"/>
      <c r="CD75" s="81"/>
      <c r="CE75" s="81"/>
      <c r="CF75" s="81"/>
      <c r="CG75" s="81"/>
      <c r="CH75" s="81"/>
      <c r="CI75" s="81"/>
      <c r="CJ75" s="81"/>
      <c r="CK75" s="81"/>
      <c r="CL75" s="81"/>
      <c r="CM75" s="81"/>
      <c r="CN75" s="81"/>
      <c r="CO75" s="99"/>
      <c r="CQ75" s="113"/>
      <c r="CR75" s="59" t="str">
        <f t="shared" si="24"/>
        <v/>
      </c>
      <c r="CS75" s="60"/>
      <c r="CT75" s="123" t="str">
        <f t="shared" ca="1" si="21"/>
        <v/>
      </c>
      <c r="CU75" s="80" t="str">
        <f>IF(ISNUMBER($CS75),INDEX(IRF.New!$CS$7:$DJ$37,MATCH(B68+1,IRF.New!$B$7:$B$37,0),MATCH($CT75,IRF.New!$CS$5:$DJ$5,0)),"")</f>
        <v/>
      </c>
      <c r="CV75" s="81"/>
      <c r="CW75" s="81" t="str">
        <f t="shared" si="22"/>
        <v/>
      </c>
      <c r="CX75" s="81"/>
      <c r="CY75" s="81"/>
      <c r="CZ75" s="94"/>
      <c r="DA75" s="94" t="str">
        <f>IF(ISNUMBER(CS75),INDEX(IRF.New!$CS$2:$DJ$2,MATCH('CF AUX'!$CT75,IRF.New!$CS$5:$DJ$5,0)),"")</f>
        <v/>
      </c>
      <c r="DB75" s="72"/>
      <c r="DD75" s="132" t="str">
        <f>IF(ISNUMBER(CS75),INDEX(IRF.New!$D$7:$CO$37,MATCH('CF AUX'!C63,IRF.New!$C$7:$C$37,0),MATCH(CT75,IRF.New!$D$5:$CO$5,0)),"")</f>
        <v/>
      </c>
    </row>
    <row r="76" spans="1:109" x14ac:dyDescent="0.25">
      <c r="B76" s="103" t="s">
        <v>235</v>
      </c>
      <c r="C76" s="101" t="str">
        <f>SUBSTITUTE(ADDRESS(1,COLUMN(BE65),4),"1","")</f>
        <v>BE</v>
      </c>
      <c r="D76" s="85">
        <f>ROW(BE65)</f>
        <v>65</v>
      </c>
      <c r="F76" s="136" t="str">
        <f t="shared" si="23"/>
        <v/>
      </c>
      <c r="H76" s="65"/>
      <c r="I76" s="129" t="str">
        <f ca="1">IF(ISNUMBER(H76),INDEX(IRF.New!$CS$5:$DJ$5,MATCH('CF AUX'!H76,INDIRECT("IRF.New!$CS$"&amp;C65&amp;":$DJ$"&amp;C65),0)),"")</f>
        <v/>
      </c>
      <c r="J76" s="80" t="str">
        <f ca="1">IF(ISNUMBER($H76),INDEX(INDIRECT($D$4),MATCH('CF AUX'!J$14,INDIRECT($D$5),0),MATCH('CF AUX'!$I76,INDIRECT($D$7),0)),"")</f>
        <v/>
      </c>
      <c r="K76" s="81" t="str">
        <f ca="1">IF(ISNUMBER($H76),INDEX(INDIRECT($D$4),MATCH('CF AUX'!K$14,INDIRECT($D$5),0),MATCH('CF AUX'!$I76,INDIRECT($D$7),0)),"")</f>
        <v/>
      </c>
      <c r="L76" s="81" t="str">
        <f ca="1">IF(ISNUMBER($H76),INDEX(INDIRECT($D$4),MATCH('CF AUX'!L$14,INDIRECT($D$5),0),MATCH('CF AUX'!$I76,INDIRECT($D$7),0)),"")</f>
        <v/>
      </c>
      <c r="M76" s="81" t="str">
        <f ca="1">IF(ISNUMBER($H76),INDEX(INDIRECT($D$4),MATCH('CF AUX'!M$14,INDIRECT($D$5),0),MATCH('CF AUX'!$I76,INDIRECT($D$7),0)),"")</f>
        <v/>
      </c>
      <c r="N76" s="81" t="str">
        <f ca="1">IF(ISNUMBER($H76),INDEX(INDIRECT($D$4),MATCH('CF AUX'!N$14,INDIRECT($D$5),0),MATCH('CF AUX'!$I76,INDIRECT($D$7),0)),"")</f>
        <v/>
      </c>
      <c r="O76" s="81" t="str">
        <f ca="1">IF(ISNUMBER($H76),INDEX(INDIRECT($D$4),MATCH('CF AUX'!O$14,INDIRECT($D$5),0),MATCH('CF AUX'!$I76,INDIRECT($D$7),0)),"")</f>
        <v/>
      </c>
      <c r="P76" s="81" t="str">
        <f ca="1">IF(ISNUMBER($H76),INDEX(INDIRECT($D$4),MATCH('CF AUX'!P$14,INDIRECT($D$5),0),MATCH('CF AUX'!$I76,INDIRECT($D$7),0)),"")</f>
        <v/>
      </c>
      <c r="Q76" s="81" t="str">
        <f ca="1">IF(ISNUMBER($H76),INDEX(INDIRECT($D$4),MATCH('CF AUX'!Q$14,INDIRECT($D$5),0),MATCH('CF AUX'!$I76,INDIRECT($D$7),0)),"")</f>
        <v/>
      </c>
      <c r="R76" s="81" t="str">
        <f ca="1">IF(ISNUMBER($H76),INDEX(INDIRECT($D$4),MATCH('CF AUX'!R$14,INDIRECT($D$5),0),MATCH('CF AUX'!$I76,INDIRECT($D$7),0)),"")</f>
        <v/>
      </c>
      <c r="S76" s="81" t="str">
        <f ca="1">IF(ISNUMBER($H76),INDEX(INDIRECT($D$4),MATCH('CF AUX'!S$14,INDIRECT($D$5),0),MATCH('CF AUX'!$I76,INDIRECT($D$7),0)),"")</f>
        <v/>
      </c>
      <c r="T76" s="81" t="str">
        <f ca="1">IF(ISNUMBER($H76),INDEX(INDIRECT($D$4),MATCH('CF AUX'!T$14,INDIRECT($D$5),0),MATCH('CF AUX'!$I76,INDIRECT($D$7),0)),"")</f>
        <v/>
      </c>
      <c r="U76" s="81" t="str">
        <f ca="1">IF(ISNUMBER($H76),INDEX(INDIRECT($D$4),MATCH('CF AUX'!U$14,INDIRECT($D$5),0),MATCH('CF AUX'!$I76,INDIRECT($D$7),0)),"")</f>
        <v/>
      </c>
      <c r="V76" s="81" t="str">
        <f ca="1">IF(ISNUMBER($H76),INDEX(INDIRECT($D$4),MATCH('CF AUX'!V$14,INDIRECT($D$5),0),MATCH('CF AUX'!$I76,INDIRECT($D$7),0)),"")</f>
        <v/>
      </c>
      <c r="W76" s="81" t="str">
        <f ca="1">IF(ISNUMBER($H76),INDEX(INDIRECT($D$4),MATCH('CF AUX'!W$14,INDIRECT($D$5),0),MATCH('CF AUX'!$I76,INDIRECT($D$7),0)),"")</f>
        <v/>
      </c>
      <c r="X76" s="81" t="str">
        <f ca="1">IF(ISNUMBER($H76),INDEX(INDIRECT($D$4),MATCH('CF AUX'!X$14,INDIRECT($D$5),0),MATCH('CF AUX'!$I76,INDIRECT($D$7),0)),"")</f>
        <v/>
      </c>
      <c r="Y76" s="81" t="str">
        <f ca="1">IF(ISNUMBER($H76),INDEX(INDIRECT($D$4),MATCH('CF AUX'!Y$14,INDIRECT($D$5),0),MATCH('CF AUX'!$I76,INDIRECT($D$7),0)),"")</f>
        <v/>
      </c>
      <c r="Z76" s="81" t="str">
        <f ca="1">IF(ISNUMBER($H76),INDEX(INDIRECT($D$4),MATCH('CF AUX'!Z$14,INDIRECT($D$5),0),MATCH('CF AUX'!$I76,INDIRECT($D$7),0)),"")</f>
        <v/>
      </c>
      <c r="AA76" s="81" t="str">
        <f ca="1">IF(ISNUMBER($H76),INDEX(INDIRECT($D$4),MATCH('CF AUX'!AA$14,INDIRECT($D$5),0),MATCH('CF AUX'!$I76,INDIRECT($D$7),0)),"")</f>
        <v/>
      </c>
      <c r="AB76" s="81" t="str">
        <f ca="1">IF(ISNUMBER($H76),INDEX(INDIRECT($D$4),MATCH('CF AUX'!AB$14,INDIRECT($D$5),0),MATCH('CF AUX'!$I76,INDIRECT($D$7),0)),"")</f>
        <v/>
      </c>
      <c r="AC76" s="81" t="str">
        <f ca="1">IF(ISNUMBER($H76),INDEX(INDIRECT($D$4),MATCH('CF AUX'!AC$14,INDIRECT($D$5),0),MATCH('CF AUX'!$I76,INDIRECT($D$7),0)),"")</f>
        <v/>
      </c>
      <c r="AD76" s="81" t="str">
        <f ca="1">IF(ISNUMBER($H76),INDEX(INDIRECT($D$4),MATCH('CF AUX'!AD$14,INDIRECT($D$5),0),MATCH('CF AUX'!$I76,INDIRECT($D$7),0)),"")</f>
        <v/>
      </c>
      <c r="AE76" s="81" t="str">
        <f ca="1">IF(ISNUMBER($H76),INDEX(INDIRECT($D$4),MATCH('CF AUX'!AE$14,INDIRECT($D$5),0),MATCH('CF AUX'!$I76,INDIRECT($D$7),0)),"")</f>
        <v/>
      </c>
      <c r="AF76" s="81" t="str">
        <f ca="1">IF(ISNUMBER($H76),INDEX(INDIRECT($D$4),MATCH('CF AUX'!AF$14,INDIRECT($D$5),0),MATCH('CF AUX'!$I76,INDIRECT($D$7),0)),"")</f>
        <v/>
      </c>
      <c r="AG76" s="81" t="str">
        <f ca="1">IF(ISNUMBER($H76),INDEX(INDIRECT($D$4),MATCH('CF AUX'!AG$14,INDIRECT($D$5),0),MATCH('CF AUX'!$I76,INDIRECT($D$7),0)),"")</f>
        <v/>
      </c>
      <c r="AH76" s="81" t="str">
        <f ca="1">IF(ISNUMBER($H76),INDEX(INDIRECT($D$4),MATCH('CF AUX'!AH$14,INDIRECT($D$5),0),MATCH('CF AUX'!$I76,INDIRECT($D$7),0)),"")</f>
        <v/>
      </c>
      <c r="AI76" s="81" t="str">
        <f ca="1">IF(ISNUMBER($H76),INDEX(INDIRECT($D$4),MATCH('CF AUX'!AI$14,INDIRECT($D$5),0),MATCH('CF AUX'!$I76,INDIRECT($D$7),0)),"")</f>
        <v/>
      </c>
      <c r="AJ76" s="81" t="str">
        <f ca="1">IF(ISNUMBER($H76),INDEX(INDIRECT($D$4),MATCH('CF AUX'!AJ$14,INDIRECT($D$5),0),MATCH('CF AUX'!$I76,INDIRECT($D$7),0)),"")</f>
        <v/>
      </c>
      <c r="AK76" s="81" t="str">
        <f ca="1">IF(ISNUMBER($H76),INDEX(INDIRECT($D$4),MATCH('CF AUX'!AK$14,INDIRECT($D$5),0),MATCH('CF AUX'!$I76,INDIRECT($D$7),0)),"")</f>
        <v/>
      </c>
      <c r="AL76" s="81" t="str">
        <f ca="1">IF(ISNUMBER($H76),INDEX(INDIRECT($D$4),MATCH('CF AUX'!AL$14,INDIRECT($D$5),0),MATCH('CF AUX'!$I76,INDIRECT($D$7),0)),"")</f>
        <v/>
      </c>
      <c r="AM76" s="81" t="str">
        <f ca="1">IF(ISNUMBER($H76),INDEX(INDIRECT($D$4),MATCH('CF AUX'!AM$14,INDIRECT($D$5),0),MATCH('CF AUX'!$I76,INDIRECT($D$7),0)),"")</f>
        <v/>
      </c>
      <c r="AN76" s="81" t="str">
        <f ca="1">IF(ISNUMBER($H76),INDEX(INDIRECT($D$4),MATCH('CF AUX'!AN$14,INDIRECT($D$5),0),MATCH('CF AUX'!$I76,INDIRECT($D$7),0)),"")</f>
        <v/>
      </c>
      <c r="AO76" s="81" t="str">
        <f ca="1">IF(ISNUMBER($H76),INDEX(INDIRECT($D$4),MATCH('CF AUX'!AO$14,INDIRECT($D$5),0),MATCH('CF AUX'!$I76,INDIRECT($D$7),0)),"")</f>
        <v/>
      </c>
      <c r="AP76" s="81" t="str">
        <f ca="1">IF(ISNUMBER($H76),INDEX(INDIRECT($D$4),MATCH('CF AUX'!AP$14,INDIRECT($D$5),0),MATCH('CF AUX'!$I76,INDIRECT($D$7),0)),"")</f>
        <v/>
      </c>
      <c r="AQ76" s="81" t="str">
        <f ca="1">IF(ISNUMBER($H76),INDEX(INDIRECT($D$4),MATCH('CF AUX'!AQ$14,INDIRECT($D$5),0),MATCH('CF AUX'!$I76,INDIRECT($D$7),0)),"")</f>
        <v/>
      </c>
      <c r="AR76" s="81" t="str">
        <f ca="1">IF(ISNUMBER($H76),INDEX(INDIRECT($D$4),MATCH('CF AUX'!AR$14,INDIRECT($D$5),0),MATCH('CF AUX'!$I76,INDIRECT($D$7),0)),"")</f>
        <v/>
      </c>
      <c r="AS76" s="81" t="str">
        <f ca="1">IF(ISNUMBER($H76),INDEX(INDIRECT($D$4),MATCH('CF AUX'!AS$14,INDIRECT($D$5),0),MATCH('CF AUX'!$I76,INDIRECT($D$7),0)),"")</f>
        <v/>
      </c>
      <c r="AT76" s="81" t="str">
        <f ca="1">IF(ISNUMBER($H76),INDEX(INDIRECT($D$4),MATCH('CF AUX'!AT$14,INDIRECT($D$5),0),MATCH('CF AUX'!$I76,INDIRECT($D$7),0)),"")</f>
        <v/>
      </c>
      <c r="AU76" s="81" t="str">
        <f ca="1">IF(ISNUMBER($H76),INDEX(INDIRECT($D$4),MATCH('CF AUX'!AU$14,INDIRECT($D$5),0),MATCH('CF AUX'!$I76,INDIRECT($D$7),0)),"")</f>
        <v/>
      </c>
      <c r="AV76" s="81" t="str">
        <f ca="1">IF(ISNUMBER($H76),INDEX(INDIRECT($D$4),MATCH('CF AUX'!AV$14,INDIRECT($D$5),0),MATCH('CF AUX'!$I76,INDIRECT($D$7),0)),"")</f>
        <v/>
      </c>
      <c r="AW76" s="81" t="str">
        <f ca="1">IF(ISNUMBER($H76),INDEX(INDIRECT($D$4),MATCH('CF AUX'!AW$14,INDIRECT($D$5),0),MATCH('CF AUX'!$I76,INDIRECT($D$7),0)),"")</f>
        <v/>
      </c>
      <c r="AX76" s="81" t="str">
        <f ca="1">IF(ISNUMBER($H76),INDEX(INDIRECT($D$4),MATCH('CF AUX'!AX$14,INDIRECT($D$5),0),MATCH('CF AUX'!$I76,INDIRECT($D$7),0)),"")</f>
        <v/>
      </c>
      <c r="AY76" s="81" t="str">
        <f ca="1">IF(ISNUMBER($H76),INDEX(INDIRECT($D$4),MATCH('CF AUX'!AY$14,INDIRECT($D$5),0),MATCH('CF AUX'!$I76,INDIRECT($D$7),0)),"")</f>
        <v/>
      </c>
      <c r="AZ76" s="81" t="str">
        <f ca="1">IF(ISNUMBER($H76),INDEX(INDIRECT($D$4),MATCH('CF AUX'!AZ$14,INDIRECT($D$5),0),MATCH('CF AUX'!$I76,INDIRECT($D$7),0)),"")</f>
        <v/>
      </c>
      <c r="BB76" s="96" t="str" cm="1">
        <f t="array" aca="1" ref="BB76" ca="1">IF(ISNUMBER($H76),MMULT(J76:AZ76,TRANSPOSE(INDIRECT($D$8&amp;$G$4&amp;B68&amp;":"&amp;$G$6&amp;B68))),"")</f>
        <v/>
      </c>
      <c r="BD76" s="59">
        <f t="shared" si="25"/>
        <v>64</v>
      </c>
      <c r="BE76" s="80" t="str" cm="1">
        <f t="array" aca="1" ref="BE76" ca="1">IFERROR(INDEX(INDIRECT($D$4),MATCH(INDIRECT(BE$5&amp;$BD76),INDIRECT($D$6),0),MATCH($I76,INDIRECT($D$7),0)),"")</f>
        <v/>
      </c>
      <c r="BF76" s="81" t="str" cm="1">
        <f t="array" aca="1" ref="BF76" ca="1">IFERROR(INDEX(INDIRECT($D$4),MATCH(INDIRECT(BF$5&amp;$BD76),INDIRECT($D$6),0),MATCH($I76,INDIRECT($D$7),0)),"")</f>
        <v/>
      </c>
      <c r="BG76" s="81" t="str" cm="1">
        <f t="array" aca="1" ref="BG76" ca="1">IFERROR(INDEX(INDIRECT($D$4),MATCH(INDIRECT(BG$5&amp;$BD76),INDIRECT($D$6),0),MATCH($I76,INDIRECT($D$7),0)),"")</f>
        <v/>
      </c>
      <c r="BH76" s="81" t="str" cm="1">
        <f t="array" aca="1" ref="BH76" ca="1">IFERROR(INDEX(INDIRECT($D$4),MATCH(INDIRECT(BH$5&amp;$BD76),INDIRECT($D$6),0),MATCH($I76,INDIRECT($D$7),0)),"")</f>
        <v/>
      </c>
      <c r="BI76" s="81" t="str" cm="1">
        <f t="array" aca="1" ref="BI76" ca="1">IFERROR(INDEX(INDIRECT($D$4),MATCH(INDIRECT(BI$5&amp;$BD76),INDIRECT($D$6),0),MATCH($I76,INDIRECT($D$7),0)),"")</f>
        <v/>
      </c>
      <c r="BJ76" s="81" t="str" cm="1">
        <f t="array" aca="1" ref="BJ76" ca="1">IFERROR(INDEX(INDIRECT($D$4),MATCH(INDIRECT(BJ$5&amp;$BD76),INDIRECT($D$6),0),MATCH($I76,INDIRECT($D$7),0)),"")</f>
        <v/>
      </c>
      <c r="BK76" s="81" t="str" cm="1">
        <f t="array" aca="1" ref="BK76" ca="1">IFERROR(INDEX(INDIRECT($D$4),MATCH(INDIRECT(BK$5&amp;$BD76),INDIRECT($D$6),0),MATCH($I76,INDIRECT($D$7),0)),"")</f>
        <v/>
      </c>
      <c r="BL76" s="81" t="str" cm="1">
        <f t="array" aca="1" ref="BL76" ca="1">IFERROR(INDEX(INDIRECT($D$4),MATCH(INDIRECT(BL$5&amp;$BD76),INDIRECT($D$6),0),MATCH($I76,INDIRECT($D$7),0)),"")</f>
        <v/>
      </c>
      <c r="BM76" s="81" t="str" cm="1">
        <f t="array" aca="1" ref="BM76" ca="1">IFERROR(INDEX(INDIRECT($D$4),MATCH(INDIRECT(BM$5&amp;$BD76),INDIRECT($D$6),0),MATCH($I76,INDIRECT($D$7),0)),"")</f>
        <v/>
      </c>
      <c r="BN76" s="81" t="str" cm="1">
        <f t="array" aca="1" ref="BN76" ca="1">IFERROR(INDEX(INDIRECT($D$4),MATCH(INDIRECT(BN$5&amp;$BD76),INDIRECT($D$6),0),MATCH($I76,INDIRECT($D$7),0)),"")</f>
        <v/>
      </c>
      <c r="BO76" s="81" t="str" cm="1">
        <f t="array" aca="1" ref="BO76" ca="1">IFERROR(INDEX(INDIRECT($D$4),MATCH(INDIRECT(BO$5&amp;$BD76),INDIRECT($D$6),0),MATCH($I76,INDIRECT($D$7),0)),"")</f>
        <v/>
      </c>
      <c r="BP76" s="81" t="str" cm="1">
        <f t="array" aca="1" ref="BP76" ca="1">IFERROR(INDEX(INDIRECT($D$4),MATCH(INDIRECT(BP$5&amp;$BD76),INDIRECT($D$6),0),MATCH($I76,INDIRECT($D$7),0)),"")</f>
        <v/>
      </c>
      <c r="BQ76" s="81" t="str" cm="1">
        <f t="array" aca="1" ref="BQ76" ca="1">IFERROR(INDEX(INDIRECT($D$4),MATCH(INDIRECT(BQ$5&amp;$BD76),INDIRECT($D$6),0),MATCH($I76,INDIRECT($D$7),0)),"")</f>
        <v/>
      </c>
      <c r="BR76" s="81" t="str" cm="1">
        <f t="array" aca="1" ref="BR76" ca="1">IFERROR(INDEX(INDIRECT($D$4),MATCH(INDIRECT(BR$5&amp;$BD76),INDIRECT($D$6),0),MATCH($I76,INDIRECT($D$7),0)),"")</f>
        <v/>
      </c>
      <c r="BS76" s="81" t="str" cm="1">
        <f t="array" aca="1" ref="BS76" ca="1">IFERROR(INDEX(INDIRECT($D$4),MATCH(INDIRECT(BS$5&amp;$BD76),INDIRECT($D$6),0),MATCH($I76,INDIRECT($D$7),0)),"")</f>
        <v/>
      </c>
      <c r="BT76" s="81" t="str" cm="1">
        <f t="array" aca="1" ref="BT76" ca="1">IFERROR(INDEX(INDIRECT($D$4),MATCH(INDIRECT(BT$5&amp;$BD76),INDIRECT($D$6),0),MATCH($I76,INDIRECT($D$7),0)),"")</f>
        <v/>
      </c>
      <c r="BU76" s="81" t="str" cm="1">
        <f t="array" aca="1" ref="BU76" ca="1">IFERROR(INDEX(INDIRECT($D$4),MATCH(INDIRECT(BU$5&amp;$BD76),INDIRECT($D$6),0),MATCH($I76,INDIRECT($D$7),0)),"")</f>
        <v/>
      </c>
      <c r="BV76" s="99" t="str" cm="1">
        <f t="array" aca="1" ref="BV76" ca="1">IFERROR(INDEX(INDIRECT($D$4),MATCH(INDIRECT(BV$5&amp;$BD76),INDIRECT($D$6),0),MATCH($I76,INDIRECT($D$7),0)),"")</f>
        <v/>
      </c>
      <c r="BX76" s="80"/>
      <c r="BY76" s="81"/>
      <c r="BZ76" s="81"/>
      <c r="CA76" s="81"/>
      <c r="CB76" s="81"/>
      <c r="CC76" s="81"/>
      <c r="CD76" s="81"/>
      <c r="CE76" s="81"/>
      <c r="CF76" s="81"/>
      <c r="CG76" s="81"/>
      <c r="CH76" s="81"/>
      <c r="CI76" s="81"/>
      <c r="CJ76" s="81"/>
      <c r="CK76" s="81"/>
      <c r="CL76" s="81"/>
      <c r="CM76" s="81"/>
      <c r="CN76" s="81"/>
      <c r="CO76" s="99"/>
      <c r="CQ76" s="113"/>
      <c r="CR76" s="59" t="str">
        <f t="shared" si="24"/>
        <v/>
      </c>
      <c r="CS76" s="60"/>
      <c r="CT76" s="123" t="str">
        <f t="shared" ca="1" si="21"/>
        <v/>
      </c>
      <c r="CU76" s="80" t="str">
        <f>IF(ISNUMBER($CS76),INDEX(IRF.New!$CS$7:$DJ$37,MATCH(B68+1,IRF.New!$B$7:$B$37,0),MATCH($CT76,IRF.New!$CS$5:$DJ$5,0)),"")</f>
        <v/>
      </c>
      <c r="CV76" s="81"/>
      <c r="CW76" s="81" t="str">
        <f t="shared" si="22"/>
        <v/>
      </c>
      <c r="CX76" s="81"/>
      <c r="CY76" s="81"/>
      <c r="CZ76" s="94"/>
      <c r="DA76" s="94" t="str">
        <f>IF(ISNUMBER(CS76),INDEX(IRF.New!$CS$2:$DJ$2,MATCH('CF AUX'!$CT76,IRF.New!$CS$5:$DJ$5,0)),"")</f>
        <v/>
      </c>
      <c r="DB76" s="72"/>
      <c r="DD76" s="132" t="str">
        <f>IF(ISNUMBER(CS76),INDEX(IRF.New!$D$7:$CO$37,MATCH('CF AUX'!C63,IRF.New!$C$7:$C$37,0),MATCH(CT76,IRF.New!$D$5:$CO$5,0)),"")</f>
        <v/>
      </c>
    </row>
    <row r="77" spans="1:109" x14ac:dyDescent="0.25">
      <c r="A77" s="59"/>
      <c r="B77" s="102" t="s">
        <v>236</v>
      </c>
      <c r="C77" s="102" t="str">
        <f ca="1">SUBSTITUTE(ADDRESS(1,COLUMN(BE65)+C72-1,4),"1","")</f>
        <v>BD</v>
      </c>
      <c r="D77" s="90">
        <f ca="1">D76+C72-1</f>
        <v>64</v>
      </c>
      <c r="F77" s="136" t="str">
        <f t="shared" si="23"/>
        <v/>
      </c>
      <c r="H77" s="65"/>
      <c r="I77" s="129" t="str">
        <f ca="1">IF(ISNUMBER(H77),INDEX(IRF.New!$CS$5:$DJ$5,MATCH('CF AUX'!H77,INDIRECT("IRF.New!$CS$"&amp;C65&amp;":$DJ$"&amp;C65),0)),"")</f>
        <v/>
      </c>
      <c r="J77" s="80" t="str">
        <f ca="1">IF(ISNUMBER($H77),INDEX(INDIRECT($D$4),MATCH('CF AUX'!J$14,INDIRECT($D$5),0),MATCH('CF AUX'!$I77,INDIRECT($D$7),0)),"")</f>
        <v/>
      </c>
      <c r="K77" s="81" t="str">
        <f ca="1">IF(ISNUMBER($H77),INDEX(INDIRECT($D$4),MATCH('CF AUX'!K$14,INDIRECT($D$5),0),MATCH('CF AUX'!$I77,INDIRECT($D$7),0)),"")</f>
        <v/>
      </c>
      <c r="L77" s="81" t="str">
        <f ca="1">IF(ISNUMBER($H77),INDEX(INDIRECT($D$4),MATCH('CF AUX'!L$14,INDIRECT($D$5),0),MATCH('CF AUX'!$I77,INDIRECT($D$7),0)),"")</f>
        <v/>
      </c>
      <c r="M77" s="81" t="str">
        <f ca="1">IF(ISNUMBER($H77),INDEX(INDIRECT($D$4),MATCH('CF AUX'!M$14,INDIRECT($D$5),0),MATCH('CF AUX'!$I77,INDIRECT($D$7),0)),"")</f>
        <v/>
      </c>
      <c r="N77" s="81" t="str">
        <f ca="1">IF(ISNUMBER($H77),INDEX(INDIRECT($D$4),MATCH('CF AUX'!N$14,INDIRECT($D$5),0),MATCH('CF AUX'!$I77,INDIRECT($D$7),0)),"")</f>
        <v/>
      </c>
      <c r="O77" s="81" t="str">
        <f ca="1">IF(ISNUMBER($H77),INDEX(INDIRECT($D$4),MATCH('CF AUX'!O$14,INDIRECT($D$5),0),MATCH('CF AUX'!$I77,INDIRECT($D$7),0)),"")</f>
        <v/>
      </c>
      <c r="P77" s="81" t="str">
        <f ca="1">IF(ISNUMBER($H77),INDEX(INDIRECT($D$4),MATCH('CF AUX'!P$14,INDIRECT($D$5),0),MATCH('CF AUX'!$I77,INDIRECT($D$7),0)),"")</f>
        <v/>
      </c>
      <c r="Q77" s="81" t="str">
        <f ca="1">IF(ISNUMBER($H77),INDEX(INDIRECT($D$4),MATCH('CF AUX'!Q$14,INDIRECT($D$5),0),MATCH('CF AUX'!$I77,INDIRECT($D$7),0)),"")</f>
        <v/>
      </c>
      <c r="R77" s="81" t="str">
        <f ca="1">IF(ISNUMBER($H77),INDEX(INDIRECT($D$4),MATCH('CF AUX'!R$14,INDIRECT($D$5),0),MATCH('CF AUX'!$I77,INDIRECT($D$7),0)),"")</f>
        <v/>
      </c>
      <c r="S77" s="81" t="str">
        <f ca="1">IF(ISNUMBER($H77),INDEX(INDIRECT($D$4),MATCH('CF AUX'!S$14,INDIRECT($D$5),0),MATCH('CF AUX'!$I77,INDIRECT($D$7),0)),"")</f>
        <v/>
      </c>
      <c r="T77" s="81" t="str">
        <f ca="1">IF(ISNUMBER($H77),INDEX(INDIRECT($D$4),MATCH('CF AUX'!T$14,INDIRECT($D$5),0),MATCH('CF AUX'!$I77,INDIRECT($D$7),0)),"")</f>
        <v/>
      </c>
      <c r="U77" s="81" t="str">
        <f ca="1">IF(ISNUMBER($H77),INDEX(INDIRECT($D$4),MATCH('CF AUX'!U$14,INDIRECT($D$5),0),MATCH('CF AUX'!$I77,INDIRECT($D$7),0)),"")</f>
        <v/>
      </c>
      <c r="V77" s="81" t="str">
        <f ca="1">IF(ISNUMBER($H77),INDEX(INDIRECT($D$4),MATCH('CF AUX'!V$14,INDIRECT($D$5),0),MATCH('CF AUX'!$I77,INDIRECT($D$7),0)),"")</f>
        <v/>
      </c>
      <c r="W77" s="81" t="str">
        <f ca="1">IF(ISNUMBER($H77),INDEX(INDIRECT($D$4),MATCH('CF AUX'!W$14,INDIRECT($D$5),0),MATCH('CF AUX'!$I77,INDIRECT($D$7),0)),"")</f>
        <v/>
      </c>
      <c r="X77" s="81" t="str">
        <f ca="1">IF(ISNUMBER($H77),INDEX(INDIRECT($D$4),MATCH('CF AUX'!X$14,INDIRECT($D$5),0),MATCH('CF AUX'!$I77,INDIRECT($D$7),0)),"")</f>
        <v/>
      </c>
      <c r="Y77" s="81" t="str">
        <f ca="1">IF(ISNUMBER($H77),INDEX(INDIRECT($D$4),MATCH('CF AUX'!Y$14,INDIRECT($D$5),0),MATCH('CF AUX'!$I77,INDIRECT($D$7),0)),"")</f>
        <v/>
      </c>
      <c r="Z77" s="81" t="str">
        <f ca="1">IF(ISNUMBER($H77),INDEX(INDIRECT($D$4),MATCH('CF AUX'!Z$14,INDIRECT($D$5),0),MATCH('CF AUX'!$I77,INDIRECT($D$7),0)),"")</f>
        <v/>
      </c>
      <c r="AA77" s="81" t="str">
        <f ca="1">IF(ISNUMBER($H77),INDEX(INDIRECT($D$4),MATCH('CF AUX'!AA$14,INDIRECT($D$5),0),MATCH('CF AUX'!$I77,INDIRECT($D$7),0)),"")</f>
        <v/>
      </c>
      <c r="AB77" s="81" t="str">
        <f ca="1">IF(ISNUMBER($H77),INDEX(INDIRECT($D$4),MATCH('CF AUX'!AB$14,INDIRECT($D$5),0),MATCH('CF AUX'!$I77,INDIRECT($D$7),0)),"")</f>
        <v/>
      </c>
      <c r="AC77" s="81" t="str">
        <f ca="1">IF(ISNUMBER($H77),INDEX(INDIRECT($D$4),MATCH('CF AUX'!AC$14,INDIRECT($D$5),0),MATCH('CF AUX'!$I77,INDIRECT($D$7),0)),"")</f>
        <v/>
      </c>
      <c r="AD77" s="81" t="str">
        <f ca="1">IF(ISNUMBER($H77),INDEX(INDIRECT($D$4),MATCH('CF AUX'!AD$14,INDIRECT($D$5),0),MATCH('CF AUX'!$I77,INDIRECT($D$7),0)),"")</f>
        <v/>
      </c>
      <c r="AE77" s="81" t="str">
        <f ca="1">IF(ISNUMBER($H77),INDEX(INDIRECT($D$4),MATCH('CF AUX'!AE$14,INDIRECT($D$5),0),MATCH('CF AUX'!$I77,INDIRECT($D$7),0)),"")</f>
        <v/>
      </c>
      <c r="AF77" s="81" t="str">
        <f ca="1">IF(ISNUMBER($H77),INDEX(INDIRECT($D$4),MATCH('CF AUX'!AF$14,INDIRECT($D$5),0),MATCH('CF AUX'!$I77,INDIRECT($D$7),0)),"")</f>
        <v/>
      </c>
      <c r="AG77" s="81" t="str">
        <f ca="1">IF(ISNUMBER($H77),INDEX(INDIRECT($D$4),MATCH('CF AUX'!AG$14,INDIRECT($D$5),0),MATCH('CF AUX'!$I77,INDIRECT($D$7),0)),"")</f>
        <v/>
      </c>
      <c r="AH77" s="81" t="str">
        <f ca="1">IF(ISNUMBER($H77),INDEX(INDIRECT($D$4),MATCH('CF AUX'!AH$14,INDIRECT($D$5),0),MATCH('CF AUX'!$I77,INDIRECT($D$7),0)),"")</f>
        <v/>
      </c>
      <c r="AI77" s="81" t="str">
        <f ca="1">IF(ISNUMBER($H77),INDEX(INDIRECT($D$4),MATCH('CF AUX'!AI$14,INDIRECT($D$5),0),MATCH('CF AUX'!$I77,INDIRECT($D$7),0)),"")</f>
        <v/>
      </c>
      <c r="AJ77" s="81" t="str">
        <f ca="1">IF(ISNUMBER($H77),INDEX(INDIRECT($D$4),MATCH('CF AUX'!AJ$14,INDIRECT($D$5),0),MATCH('CF AUX'!$I77,INDIRECT($D$7),0)),"")</f>
        <v/>
      </c>
      <c r="AK77" s="81" t="str">
        <f ca="1">IF(ISNUMBER($H77),INDEX(INDIRECT($D$4),MATCH('CF AUX'!AK$14,INDIRECT($D$5),0),MATCH('CF AUX'!$I77,INDIRECT($D$7),0)),"")</f>
        <v/>
      </c>
      <c r="AL77" s="81" t="str">
        <f ca="1">IF(ISNUMBER($H77),INDEX(INDIRECT($D$4),MATCH('CF AUX'!AL$14,INDIRECT($D$5),0),MATCH('CF AUX'!$I77,INDIRECT($D$7),0)),"")</f>
        <v/>
      </c>
      <c r="AM77" s="81" t="str">
        <f ca="1">IF(ISNUMBER($H77),INDEX(INDIRECT($D$4),MATCH('CF AUX'!AM$14,INDIRECT($D$5),0),MATCH('CF AUX'!$I77,INDIRECT($D$7),0)),"")</f>
        <v/>
      </c>
      <c r="AN77" s="81" t="str">
        <f ca="1">IF(ISNUMBER($H77),INDEX(INDIRECT($D$4),MATCH('CF AUX'!AN$14,INDIRECT($D$5),0),MATCH('CF AUX'!$I77,INDIRECT($D$7),0)),"")</f>
        <v/>
      </c>
      <c r="AO77" s="81" t="str">
        <f ca="1">IF(ISNUMBER($H77),INDEX(INDIRECT($D$4),MATCH('CF AUX'!AO$14,INDIRECT($D$5),0),MATCH('CF AUX'!$I77,INDIRECT($D$7),0)),"")</f>
        <v/>
      </c>
      <c r="AP77" s="81" t="str">
        <f ca="1">IF(ISNUMBER($H77),INDEX(INDIRECT($D$4),MATCH('CF AUX'!AP$14,INDIRECT($D$5),0),MATCH('CF AUX'!$I77,INDIRECT($D$7),0)),"")</f>
        <v/>
      </c>
      <c r="AQ77" s="81" t="str">
        <f ca="1">IF(ISNUMBER($H77),INDEX(INDIRECT($D$4),MATCH('CF AUX'!AQ$14,INDIRECT($D$5),0),MATCH('CF AUX'!$I77,INDIRECT($D$7),0)),"")</f>
        <v/>
      </c>
      <c r="AR77" s="81" t="str">
        <f ca="1">IF(ISNUMBER($H77),INDEX(INDIRECT($D$4),MATCH('CF AUX'!AR$14,INDIRECT($D$5),0),MATCH('CF AUX'!$I77,INDIRECT($D$7),0)),"")</f>
        <v/>
      </c>
      <c r="AS77" s="81" t="str">
        <f ca="1">IF(ISNUMBER($H77),INDEX(INDIRECT($D$4),MATCH('CF AUX'!AS$14,INDIRECT($D$5),0),MATCH('CF AUX'!$I77,INDIRECT($D$7),0)),"")</f>
        <v/>
      </c>
      <c r="AT77" s="81" t="str">
        <f ca="1">IF(ISNUMBER($H77),INDEX(INDIRECT($D$4),MATCH('CF AUX'!AT$14,INDIRECT($D$5),0),MATCH('CF AUX'!$I77,INDIRECT($D$7),0)),"")</f>
        <v/>
      </c>
      <c r="AU77" s="81" t="str">
        <f ca="1">IF(ISNUMBER($H77),INDEX(INDIRECT($D$4),MATCH('CF AUX'!AU$14,INDIRECT($D$5),0),MATCH('CF AUX'!$I77,INDIRECT($D$7),0)),"")</f>
        <v/>
      </c>
      <c r="AV77" s="81" t="str">
        <f ca="1">IF(ISNUMBER($H77),INDEX(INDIRECT($D$4),MATCH('CF AUX'!AV$14,INDIRECT($D$5),0),MATCH('CF AUX'!$I77,INDIRECT($D$7),0)),"")</f>
        <v/>
      </c>
      <c r="AW77" s="81" t="str">
        <f ca="1">IF(ISNUMBER($H77),INDEX(INDIRECT($D$4),MATCH('CF AUX'!AW$14,INDIRECT($D$5),0),MATCH('CF AUX'!$I77,INDIRECT($D$7),0)),"")</f>
        <v/>
      </c>
      <c r="AX77" s="81" t="str">
        <f ca="1">IF(ISNUMBER($H77),INDEX(INDIRECT($D$4),MATCH('CF AUX'!AX$14,INDIRECT($D$5),0),MATCH('CF AUX'!$I77,INDIRECT($D$7),0)),"")</f>
        <v/>
      </c>
      <c r="AY77" s="81" t="str">
        <f ca="1">IF(ISNUMBER($H77),INDEX(INDIRECT($D$4),MATCH('CF AUX'!AY$14,INDIRECT($D$5),0),MATCH('CF AUX'!$I77,INDIRECT($D$7),0)),"")</f>
        <v/>
      </c>
      <c r="AZ77" s="81" t="str">
        <f ca="1">IF(ISNUMBER($H77),INDEX(INDIRECT($D$4),MATCH('CF AUX'!AZ$14,INDIRECT($D$5),0),MATCH('CF AUX'!$I77,INDIRECT($D$7),0)),"")</f>
        <v/>
      </c>
      <c r="BB77" s="96" t="str" cm="1">
        <f t="array" aca="1" ref="BB77" ca="1">IF(ISNUMBER($H77),MMULT(J77:AZ77,TRANSPOSE(INDIRECT($D$8&amp;$G$4&amp;B68&amp;":"&amp;$G$6&amp;B68))),"")</f>
        <v/>
      </c>
      <c r="BD77" s="59">
        <f t="shared" si="25"/>
        <v>64</v>
      </c>
      <c r="BE77" s="80" t="str" cm="1">
        <f t="array" aca="1" ref="BE77" ca="1">IFERROR(INDEX(INDIRECT($D$4),MATCH(INDIRECT(BE$5&amp;$BD77),INDIRECT($D$6),0),MATCH($I77,INDIRECT($D$7),0)),"")</f>
        <v/>
      </c>
      <c r="BF77" s="81" t="str" cm="1">
        <f t="array" aca="1" ref="BF77" ca="1">IFERROR(INDEX(INDIRECT($D$4),MATCH(INDIRECT(BF$5&amp;$BD77),INDIRECT($D$6),0),MATCH($I77,INDIRECT($D$7),0)),"")</f>
        <v/>
      </c>
      <c r="BG77" s="81" t="str" cm="1">
        <f t="array" aca="1" ref="BG77" ca="1">IFERROR(INDEX(INDIRECT($D$4),MATCH(INDIRECT(BG$5&amp;$BD77),INDIRECT($D$6),0),MATCH($I77,INDIRECT($D$7),0)),"")</f>
        <v/>
      </c>
      <c r="BH77" s="81" t="str" cm="1">
        <f t="array" aca="1" ref="BH77" ca="1">IFERROR(INDEX(INDIRECT($D$4),MATCH(INDIRECT(BH$5&amp;$BD77),INDIRECT($D$6),0),MATCH($I77,INDIRECT($D$7),0)),"")</f>
        <v/>
      </c>
      <c r="BI77" s="81" t="str" cm="1">
        <f t="array" aca="1" ref="BI77" ca="1">IFERROR(INDEX(INDIRECT($D$4),MATCH(INDIRECT(BI$5&amp;$BD77),INDIRECT($D$6),0),MATCH($I77,INDIRECT($D$7),0)),"")</f>
        <v/>
      </c>
      <c r="BJ77" s="81" t="str" cm="1">
        <f t="array" aca="1" ref="BJ77" ca="1">IFERROR(INDEX(INDIRECT($D$4),MATCH(INDIRECT(BJ$5&amp;$BD77),INDIRECT($D$6),0),MATCH($I77,INDIRECT($D$7),0)),"")</f>
        <v/>
      </c>
      <c r="BK77" s="81" t="str" cm="1">
        <f t="array" aca="1" ref="BK77" ca="1">IFERROR(INDEX(INDIRECT($D$4),MATCH(INDIRECT(BK$5&amp;$BD77),INDIRECT($D$6),0),MATCH($I77,INDIRECT($D$7),0)),"")</f>
        <v/>
      </c>
      <c r="BL77" s="81" t="str" cm="1">
        <f t="array" aca="1" ref="BL77" ca="1">IFERROR(INDEX(INDIRECT($D$4),MATCH(INDIRECT(BL$5&amp;$BD77),INDIRECT($D$6),0),MATCH($I77,INDIRECT($D$7),0)),"")</f>
        <v/>
      </c>
      <c r="BM77" s="81" t="str" cm="1">
        <f t="array" aca="1" ref="BM77" ca="1">IFERROR(INDEX(INDIRECT($D$4),MATCH(INDIRECT(BM$5&amp;$BD77),INDIRECT($D$6),0),MATCH($I77,INDIRECT($D$7),0)),"")</f>
        <v/>
      </c>
      <c r="BN77" s="81" t="str" cm="1">
        <f t="array" aca="1" ref="BN77" ca="1">IFERROR(INDEX(INDIRECT($D$4),MATCH(INDIRECT(BN$5&amp;$BD77),INDIRECT($D$6),0),MATCH($I77,INDIRECT($D$7),0)),"")</f>
        <v/>
      </c>
      <c r="BO77" s="81" t="str" cm="1">
        <f t="array" aca="1" ref="BO77" ca="1">IFERROR(INDEX(INDIRECT($D$4),MATCH(INDIRECT(BO$5&amp;$BD77),INDIRECT($D$6),0),MATCH($I77,INDIRECT($D$7),0)),"")</f>
        <v/>
      </c>
      <c r="BP77" s="81" t="str" cm="1">
        <f t="array" aca="1" ref="BP77" ca="1">IFERROR(INDEX(INDIRECT($D$4),MATCH(INDIRECT(BP$5&amp;$BD77),INDIRECT($D$6),0),MATCH($I77,INDIRECT($D$7),0)),"")</f>
        <v/>
      </c>
      <c r="BQ77" s="81" t="str" cm="1">
        <f t="array" aca="1" ref="BQ77" ca="1">IFERROR(INDEX(INDIRECT($D$4),MATCH(INDIRECT(BQ$5&amp;$BD77),INDIRECT($D$6),0),MATCH($I77,INDIRECT($D$7),0)),"")</f>
        <v/>
      </c>
      <c r="BR77" s="81" t="str" cm="1">
        <f t="array" aca="1" ref="BR77" ca="1">IFERROR(INDEX(INDIRECT($D$4),MATCH(INDIRECT(BR$5&amp;$BD77),INDIRECT($D$6),0),MATCH($I77,INDIRECT($D$7),0)),"")</f>
        <v/>
      </c>
      <c r="BS77" s="81" t="str" cm="1">
        <f t="array" aca="1" ref="BS77" ca="1">IFERROR(INDEX(INDIRECT($D$4),MATCH(INDIRECT(BS$5&amp;$BD77),INDIRECT($D$6),0),MATCH($I77,INDIRECT($D$7),0)),"")</f>
        <v/>
      </c>
      <c r="BT77" s="81" t="str" cm="1">
        <f t="array" aca="1" ref="BT77" ca="1">IFERROR(INDEX(INDIRECT($D$4),MATCH(INDIRECT(BT$5&amp;$BD77),INDIRECT($D$6),0),MATCH($I77,INDIRECT($D$7),0)),"")</f>
        <v/>
      </c>
      <c r="BU77" s="81" t="str" cm="1">
        <f t="array" aca="1" ref="BU77" ca="1">IFERROR(INDEX(INDIRECT($D$4),MATCH(INDIRECT(BU$5&amp;$BD77),INDIRECT($D$6),0),MATCH($I77,INDIRECT($D$7),0)),"")</f>
        <v/>
      </c>
      <c r="BV77" s="99" t="str" cm="1">
        <f t="array" aca="1" ref="BV77" ca="1">IFERROR(INDEX(INDIRECT($D$4),MATCH(INDIRECT(BV$5&amp;$BD77),INDIRECT($D$6),0),MATCH($I77,INDIRECT($D$7),0)),"")</f>
        <v/>
      </c>
      <c r="BX77" s="80"/>
      <c r="BY77" s="81"/>
      <c r="BZ77" s="81"/>
      <c r="CA77" s="81"/>
      <c r="CB77" s="81"/>
      <c r="CC77" s="81"/>
      <c r="CD77" s="81"/>
      <c r="CE77" s="81"/>
      <c r="CF77" s="81"/>
      <c r="CG77" s="81"/>
      <c r="CH77" s="81"/>
      <c r="CI77" s="81"/>
      <c r="CJ77" s="81"/>
      <c r="CK77" s="81"/>
      <c r="CL77" s="81"/>
      <c r="CM77" s="81"/>
      <c r="CN77" s="81"/>
      <c r="CO77" s="99"/>
      <c r="CQ77" s="113"/>
      <c r="CR77" s="59" t="str">
        <f t="shared" si="24"/>
        <v/>
      </c>
      <c r="CS77" s="60"/>
      <c r="CT77" s="123" t="str">
        <f t="shared" ca="1" si="21"/>
        <v/>
      </c>
      <c r="CU77" s="80" t="str">
        <f>IF(ISNUMBER($CS77),INDEX(IRF.New!$CS$7:$DJ$37,MATCH(B68+1,IRF.New!$B$7:$B$37,0),MATCH($CT77,IRF.New!$CS$5:$DJ$5,0)),"")</f>
        <v/>
      </c>
      <c r="CV77" s="81"/>
      <c r="CW77" s="81" t="str">
        <f t="shared" si="22"/>
        <v/>
      </c>
      <c r="CX77" s="81"/>
      <c r="CY77" s="81"/>
      <c r="CZ77" s="94"/>
      <c r="DA77" s="94" t="str">
        <f>IF(ISNUMBER(CS77),INDEX(IRF.New!$CS$2:$DJ$2,MATCH('CF AUX'!$CT77,IRF.New!$CS$5:$DJ$5,0)),"")</f>
        <v/>
      </c>
      <c r="DB77" s="72"/>
      <c r="DD77" s="132" t="str">
        <f>IF(ISNUMBER(CS77),INDEX(IRF.New!$D$7:$CO$37,MATCH('CF AUX'!C63,IRF.New!$C$7:$C$37,0),MATCH(CT77,IRF.New!$D$5:$CO$5,0)),"")</f>
        <v/>
      </c>
    </row>
    <row r="78" spans="1:109" x14ac:dyDescent="0.25">
      <c r="F78" s="136" t="str">
        <f t="shared" si="23"/>
        <v/>
      </c>
      <c r="H78" s="65"/>
      <c r="I78" s="129" t="str">
        <f ca="1">IF(ISNUMBER(H78),INDEX(IRF.New!$CS$5:$DJ$5,MATCH('CF AUX'!H78,INDIRECT("IRF.New!$CS$"&amp;C65&amp;":$DJ$"&amp;C65),0)),"")</f>
        <v/>
      </c>
      <c r="J78" s="80" t="str">
        <f ca="1">IF(ISNUMBER($H78),INDEX(INDIRECT($D$4),MATCH('CF AUX'!J$14,INDIRECT($D$5),0),MATCH('CF AUX'!$I78,INDIRECT($D$7),0)),"")</f>
        <v/>
      </c>
      <c r="K78" s="81" t="str">
        <f ca="1">IF(ISNUMBER($H78),INDEX(INDIRECT($D$4),MATCH('CF AUX'!K$14,INDIRECT($D$5),0),MATCH('CF AUX'!$I78,INDIRECT($D$7),0)),"")</f>
        <v/>
      </c>
      <c r="L78" s="81" t="str">
        <f ca="1">IF(ISNUMBER($H78),INDEX(INDIRECT($D$4),MATCH('CF AUX'!L$14,INDIRECT($D$5),0),MATCH('CF AUX'!$I78,INDIRECT($D$7),0)),"")</f>
        <v/>
      </c>
      <c r="M78" s="81" t="str">
        <f ca="1">IF(ISNUMBER($H78),INDEX(INDIRECT($D$4),MATCH('CF AUX'!M$14,INDIRECT($D$5),0),MATCH('CF AUX'!$I78,INDIRECT($D$7),0)),"")</f>
        <v/>
      </c>
      <c r="N78" s="81" t="str">
        <f ca="1">IF(ISNUMBER($H78),INDEX(INDIRECT($D$4),MATCH('CF AUX'!N$14,INDIRECT($D$5),0),MATCH('CF AUX'!$I78,INDIRECT($D$7),0)),"")</f>
        <v/>
      </c>
      <c r="O78" s="81" t="str">
        <f ca="1">IF(ISNUMBER($H78),INDEX(INDIRECT($D$4),MATCH('CF AUX'!O$14,INDIRECT($D$5),0),MATCH('CF AUX'!$I78,INDIRECT($D$7),0)),"")</f>
        <v/>
      </c>
      <c r="P78" s="81" t="str">
        <f ca="1">IF(ISNUMBER($H78),INDEX(INDIRECT($D$4),MATCH('CF AUX'!P$14,INDIRECT($D$5),0),MATCH('CF AUX'!$I78,INDIRECT($D$7),0)),"")</f>
        <v/>
      </c>
      <c r="Q78" s="81" t="str">
        <f ca="1">IF(ISNUMBER($H78),INDEX(INDIRECT($D$4),MATCH('CF AUX'!Q$14,INDIRECT($D$5),0),MATCH('CF AUX'!$I78,INDIRECT($D$7),0)),"")</f>
        <v/>
      </c>
      <c r="R78" s="81" t="str">
        <f ca="1">IF(ISNUMBER($H78),INDEX(INDIRECT($D$4),MATCH('CF AUX'!R$14,INDIRECT($D$5),0),MATCH('CF AUX'!$I78,INDIRECT($D$7),0)),"")</f>
        <v/>
      </c>
      <c r="S78" s="81" t="str">
        <f ca="1">IF(ISNUMBER($H78),INDEX(INDIRECT($D$4),MATCH('CF AUX'!S$14,INDIRECT($D$5),0),MATCH('CF AUX'!$I78,INDIRECT($D$7),0)),"")</f>
        <v/>
      </c>
      <c r="T78" s="81" t="str">
        <f ca="1">IF(ISNUMBER($H78),INDEX(INDIRECT($D$4),MATCH('CF AUX'!T$14,INDIRECT($D$5),0),MATCH('CF AUX'!$I78,INDIRECT($D$7),0)),"")</f>
        <v/>
      </c>
      <c r="U78" s="81" t="str">
        <f ca="1">IF(ISNUMBER($H78),INDEX(INDIRECT($D$4),MATCH('CF AUX'!U$14,INDIRECT($D$5),0),MATCH('CF AUX'!$I78,INDIRECT($D$7),0)),"")</f>
        <v/>
      </c>
      <c r="V78" s="81" t="str">
        <f ca="1">IF(ISNUMBER($H78),INDEX(INDIRECT($D$4),MATCH('CF AUX'!V$14,INDIRECT($D$5),0),MATCH('CF AUX'!$I78,INDIRECT($D$7),0)),"")</f>
        <v/>
      </c>
      <c r="W78" s="81" t="str">
        <f ca="1">IF(ISNUMBER($H78),INDEX(INDIRECT($D$4),MATCH('CF AUX'!W$14,INDIRECT($D$5),0),MATCH('CF AUX'!$I78,INDIRECT($D$7),0)),"")</f>
        <v/>
      </c>
      <c r="X78" s="81" t="str">
        <f ca="1">IF(ISNUMBER($H78),INDEX(INDIRECT($D$4),MATCH('CF AUX'!X$14,INDIRECT($D$5),0),MATCH('CF AUX'!$I78,INDIRECT($D$7),0)),"")</f>
        <v/>
      </c>
      <c r="Y78" s="81" t="str">
        <f ca="1">IF(ISNUMBER($H78),INDEX(INDIRECT($D$4),MATCH('CF AUX'!Y$14,INDIRECT($D$5),0),MATCH('CF AUX'!$I78,INDIRECT($D$7),0)),"")</f>
        <v/>
      </c>
      <c r="Z78" s="81" t="str">
        <f ca="1">IF(ISNUMBER($H78),INDEX(INDIRECT($D$4),MATCH('CF AUX'!Z$14,INDIRECT($D$5),0),MATCH('CF AUX'!$I78,INDIRECT($D$7),0)),"")</f>
        <v/>
      </c>
      <c r="AA78" s="81" t="str">
        <f ca="1">IF(ISNUMBER($H78),INDEX(INDIRECT($D$4),MATCH('CF AUX'!AA$14,INDIRECT($D$5),0),MATCH('CF AUX'!$I78,INDIRECT($D$7),0)),"")</f>
        <v/>
      </c>
      <c r="AB78" s="81" t="str">
        <f ca="1">IF(ISNUMBER($H78),INDEX(INDIRECT($D$4),MATCH('CF AUX'!AB$14,INDIRECT($D$5),0),MATCH('CF AUX'!$I78,INDIRECT($D$7),0)),"")</f>
        <v/>
      </c>
      <c r="AC78" s="81" t="str">
        <f ca="1">IF(ISNUMBER($H78),INDEX(INDIRECT($D$4),MATCH('CF AUX'!AC$14,INDIRECT($D$5),0),MATCH('CF AUX'!$I78,INDIRECT($D$7),0)),"")</f>
        <v/>
      </c>
      <c r="AD78" s="81" t="str">
        <f ca="1">IF(ISNUMBER($H78),INDEX(INDIRECT($D$4),MATCH('CF AUX'!AD$14,INDIRECT($D$5),0),MATCH('CF AUX'!$I78,INDIRECT($D$7),0)),"")</f>
        <v/>
      </c>
      <c r="AE78" s="81" t="str">
        <f ca="1">IF(ISNUMBER($H78),INDEX(INDIRECT($D$4),MATCH('CF AUX'!AE$14,INDIRECT($D$5),0),MATCH('CF AUX'!$I78,INDIRECT($D$7),0)),"")</f>
        <v/>
      </c>
      <c r="AF78" s="81" t="str">
        <f ca="1">IF(ISNUMBER($H78),INDEX(INDIRECT($D$4),MATCH('CF AUX'!AF$14,INDIRECT($D$5),0),MATCH('CF AUX'!$I78,INDIRECT($D$7),0)),"")</f>
        <v/>
      </c>
      <c r="AG78" s="81" t="str">
        <f ca="1">IF(ISNUMBER($H78),INDEX(INDIRECT($D$4),MATCH('CF AUX'!AG$14,INDIRECT($D$5),0),MATCH('CF AUX'!$I78,INDIRECT($D$7),0)),"")</f>
        <v/>
      </c>
      <c r="AH78" s="81" t="str">
        <f ca="1">IF(ISNUMBER($H78),INDEX(INDIRECT($D$4),MATCH('CF AUX'!AH$14,INDIRECT($D$5),0),MATCH('CF AUX'!$I78,INDIRECT($D$7),0)),"")</f>
        <v/>
      </c>
      <c r="AI78" s="81" t="str">
        <f ca="1">IF(ISNUMBER($H78),INDEX(INDIRECT($D$4),MATCH('CF AUX'!AI$14,INDIRECT($D$5),0),MATCH('CF AUX'!$I78,INDIRECT($D$7),0)),"")</f>
        <v/>
      </c>
      <c r="AJ78" s="81" t="str">
        <f ca="1">IF(ISNUMBER($H78),INDEX(INDIRECT($D$4),MATCH('CF AUX'!AJ$14,INDIRECT($D$5),0),MATCH('CF AUX'!$I78,INDIRECT($D$7),0)),"")</f>
        <v/>
      </c>
      <c r="AK78" s="81" t="str">
        <f ca="1">IF(ISNUMBER($H78),INDEX(INDIRECT($D$4),MATCH('CF AUX'!AK$14,INDIRECT($D$5),0),MATCH('CF AUX'!$I78,INDIRECT($D$7),0)),"")</f>
        <v/>
      </c>
      <c r="AL78" s="81" t="str">
        <f ca="1">IF(ISNUMBER($H78),INDEX(INDIRECT($D$4),MATCH('CF AUX'!AL$14,INDIRECT($D$5),0),MATCH('CF AUX'!$I78,INDIRECT($D$7),0)),"")</f>
        <v/>
      </c>
      <c r="AM78" s="81" t="str">
        <f ca="1">IF(ISNUMBER($H78),INDEX(INDIRECT($D$4),MATCH('CF AUX'!AM$14,INDIRECT($D$5),0),MATCH('CF AUX'!$I78,INDIRECT($D$7),0)),"")</f>
        <v/>
      </c>
      <c r="AN78" s="81" t="str">
        <f ca="1">IF(ISNUMBER($H78),INDEX(INDIRECT($D$4),MATCH('CF AUX'!AN$14,INDIRECT($D$5),0),MATCH('CF AUX'!$I78,INDIRECT($D$7),0)),"")</f>
        <v/>
      </c>
      <c r="AO78" s="81" t="str">
        <f ca="1">IF(ISNUMBER($H78),INDEX(INDIRECT($D$4),MATCH('CF AUX'!AO$14,INDIRECT($D$5),0),MATCH('CF AUX'!$I78,INDIRECT($D$7),0)),"")</f>
        <v/>
      </c>
      <c r="AP78" s="81" t="str">
        <f ca="1">IF(ISNUMBER($H78),INDEX(INDIRECT($D$4),MATCH('CF AUX'!AP$14,INDIRECT($D$5),0),MATCH('CF AUX'!$I78,INDIRECT($D$7),0)),"")</f>
        <v/>
      </c>
      <c r="AQ78" s="81" t="str">
        <f ca="1">IF(ISNUMBER($H78),INDEX(INDIRECT($D$4),MATCH('CF AUX'!AQ$14,INDIRECT($D$5),0),MATCH('CF AUX'!$I78,INDIRECT($D$7),0)),"")</f>
        <v/>
      </c>
      <c r="AR78" s="81" t="str">
        <f ca="1">IF(ISNUMBER($H78),INDEX(INDIRECT($D$4),MATCH('CF AUX'!AR$14,INDIRECT($D$5),0),MATCH('CF AUX'!$I78,INDIRECT($D$7),0)),"")</f>
        <v/>
      </c>
      <c r="AS78" s="81" t="str">
        <f ca="1">IF(ISNUMBER($H78),INDEX(INDIRECT($D$4),MATCH('CF AUX'!AS$14,INDIRECT($D$5),0),MATCH('CF AUX'!$I78,INDIRECT($D$7),0)),"")</f>
        <v/>
      </c>
      <c r="AT78" s="81" t="str">
        <f ca="1">IF(ISNUMBER($H78),INDEX(INDIRECT($D$4),MATCH('CF AUX'!AT$14,INDIRECT($D$5),0),MATCH('CF AUX'!$I78,INDIRECT($D$7),0)),"")</f>
        <v/>
      </c>
      <c r="AU78" s="81" t="str">
        <f ca="1">IF(ISNUMBER($H78),INDEX(INDIRECT($D$4),MATCH('CF AUX'!AU$14,INDIRECT($D$5),0),MATCH('CF AUX'!$I78,INDIRECT($D$7),0)),"")</f>
        <v/>
      </c>
      <c r="AV78" s="81" t="str">
        <f ca="1">IF(ISNUMBER($H78),INDEX(INDIRECT($D$4),MATCH('CF AUX'!AV$14,INDIRECT($D$5),0),MATCH('CF AUX'!$I78,INDIRECT($D$7),0)),"")</f>
        <v/>
      </c>
      <c r="AW78" s="81" t="str">
        <f ca="1">IF(ISNUMBER($H78),INDEX(INDIRECT($D$4),MATCH('CF AUX'!AW$14,INDIRECT($D$5),0),MATCH('CF AUX'!$I78,INDIRECT($D$7),0)),"")</f>
        <v/>
      </c>
      <c r="AX78" s="81" t="str">
        <f ca="1">IF(ISNUMBER($H78),INDEX(INDIRECT($D$4),MATCH('CF AUX'!AX$14,INDIRECT($D$5),0),MATCH('CF AUX'!$I78,INDIRECT($D$7),0)),"")</f>
        <v/>
      </c>
      <c r="AY78" s="81" t="str">
        <f ca="1">IF(ISNUMBER($H78),INDEX(INDIRECT($D$4),MATCH('CF AUX'!AY$14,INDIRECT($D$5),0),MATCH('CF AUX'!$I78,INDIRECT($D$7),0)),"")</f>
        <v/>
      </c>
      <c r="AZ78" s="81" t="str">
        <f ca="1">IF(ISNUMBER($H78),INDEX(INDIRECT($D$4),MATCH('CF AUX'!AZ$14,INDIRECT($D$5),0),MATCH('CF AUX'!$I78,INDIRECT($D$7),0)),"")</f>
        <v/>
      </c>
      <c r="BB78" s="96" t="str" cm="1">
        <f t="array" aca="1" ref="BB78" ca="1">IF(ISNUMBER($H78),MMULT(J78:AZ78,TRANSPOSE(INDIRECT($D$8&amp;$G$4&amp;B68&amp;":"&amp;$G$6&amp;B68))),"")</f>
        <v/>
      </c>
      <c r="BD78" s="59">
        <f t="shared" si="25"/>
        <v>64</v>
      </c>
      <c r="BE78" s="80" t="str" cm="1">
        <f t="array" aca="1" ref="BE78" ca="1">IFERROR(INDEX(INDIRECT($D$4),MATCH(INDIRECT(BE$5&amp;$BD78),INDIRECT($D$6),0),MATCH($I78,INDIRECT($D$7),0)),"")</f>
        <v/>
      </c>
      <c r="BF78" s="81" t="str" cm="1">
        <f t="array" aca="1" ref="BF78" ca="1">IFERROR(INDEX(INDIRECT($D$4),MATCH(INDIRECT(BF$5&amp;$BD78),INDIRECT($D$6),0),MATCH($I78,INDIRECT($D$7),0)),"")</f>
        <v/>
      </c>
      <c r="BG78" s="81" t="str" cm="1">
        <f t="array" aca="1" ref="BG78" ca="1">IFERROR(INDEX(INDIRECT($D$4),MATCH(INDIRECT(BG$5&amp;$BD78),INDIRECT($D$6),0),MATCH($I78,INDIRECT($D$7),0)),"")</f>
        <v/>
      </c>
      <c r="BH78" s="81" t="str" cm="1">
        <f t="array" aca="1" ref="BH78" ca="1">IFERROR(INDEX(INDIRECT($D$4),MATCH(INDIRECT(BH$5&amp;$BD78),INDIRECT($D$6),0),MATCH($I78,INDIRECT($D$7),0)),"")</f>
        <v/>
      </c>
      <c r="BI78" s="81" t="str" cm="1">
        <f t="array" aca="1" ref="BI78" ca="1">IFERROR(INDEX(INDIRECT($D$4),MATCH(INDIRECT(BI$5&amp;$BD78),INDIRECT($D$6),0),MATCH($I78,INDIRECT($D$7),0)),"")</f>
        <v/>
      </c>
      <c r="BJ78" s="81" t="str" cm="1">
        <f t="array" aca="1" ref="BJ78" ca="1">IFERROR(INDEX(INDIRECT($D$4),MATCH(INDIRECT(BJ$5&amp;$BD78),INDIRECT($D$6),0),MATCH($I78,INDIRECT($D$7),0)),"")</f>
        <v/>
      </c>
      <c r="BK78" s="81" t="str" cm="1">
        <f t="array" aca="1" ref="BK78" ca="1">IFERROR(INDEX(INDIRECT($D$4),MATCH(INDIRECT(BK$5&amp;$BD78),INDIRECT($D$6),0),MATCH($I78,INDIRECT($D$7),0)),"")</f>
        <v/>
      </c>
      <c r="BL78" s="81" t="str" cm="1">
        <f t="array" aca="1" ref="BL78" ca="1">IFERROR(INDEX(INDIRECT($D$4),MATCH(INDIRECT(BL$5&amp;$BD78),INDIRECT($D$6),0),MATCH($I78,INDIRECT($D$7),0)),"")</f>
        <v/>
      </c>
      <c r="BM78" s="81" t="str" cm="1">
        <f t="array" aca="1" ref="BM78" ca="1">IFERROR(INDEX(INDIRECT($D$4),MATCH(INDIRECT(BM$5&amp;$BD78),INDIRECT($D$6),0),MATCH($I78,INDIRECT($D$7),0)),"")</f>
        <v/>
      </c>
      <c r="BN78" s="81" t="str" cm="1">
        <f t="array" aca="1" ref="BN78" ca="1">IFERROR(INDEX(INDIRECT($D$4),MATCH(INDIRECT(BN$5&amp;$BD78),INDIRECT($D$6),0),MATCH($I78,INDIRECT($D$7),0)),"")</f>
        <v/>
      </c>
      <c r="BO78" s="81" t="str" cm="1">
        <f t="array" aca="1" ref="BO78" ca="1">IFERROR(INDEX(INDIRECT($D$4),MATCH(INDIRECT(BO$5&amp;$BD78),INDIRECT($D$6),0),MATCH($I78,INDIRECT($D$7),0)),"")</f>
        <v/>
      </c>
      <c r="BP78" s="81" t="str" cm="1">
        <f t="array" aca="1" ref="BP78" ca="1">IFERROR(INDEX(INDIRECT($D$4),MATCH(INDIRECT(BP$5&amp;$BD78),INDIRECT($D$6),0),MATCH($I78,INDIRECT($D$7),0)),"")</f>
        <v/>
      </c>
      <c r="BQ78" s="81" t="str" cm="1">
        <f t="array" aca="1" ref="BQ78" ca="1">IFERROR(INDEX(INDIRECT($D$4),MATCH(INDIRECT(BQ$5&amp;$BD78),INDIRECT($D$6),0),MATCH($I78,INDIRECT($D$7),0)),"")</f>
        <v/>
      </c>
      <c r="BR78" s="81" t="str" cm="1">
        <f t="array" aca="1" ref="BR78" ca="1">IFERROR(INDEX(INDIRECT($D$4),MATCH(INDIRECT(BR$5&amp;$BD78),INDIRECT($D$6),0),MATCH($I78,INDIRECT($D$7),0)),"")</f>
        <v/>
      </c>
      <c r="BS78" s="81" t="str" cm="1">
        <f t="array" aca="1" ref="BS78" ca="1">IFERROR(INDEX(INDIRECT($D$4),MATCH(INDIRECT(BS$5&amp;$BD78),INDIRECT($D$6),0),MATCH($I78,INDIRECT($D$7),0)),"")</f>
        <v/>
      </c>
      <c r="BT78" s="81" t="str" cm="1">
        <f t="array" aca="1" ref="BT78" ca="1">IFERROR(INDEX(INDIRECT($D$4),MATCH(INDIRECT(BT$5&amp;$BD78),INDIRECT($D$6),0),MATCH($I78,INDIRECT($D$7),0)),"")</f>
        <v/>
      </c>
      <c r="BU78" s="81" t="str" cm="1">
        <f t="array" aca="1" ref="BU78" ca="1">IFERROR(INDEX(INDIRECT($D$4),MATCH(INDIRECT(BU$5&amp;$BD78),INDIRECT($D$6),0),MATCH($I78,INDIRECT($D$7),0)),"")</f>
        <v/>
      </c>
      <c r="BV78" s="99" t="str" cm="1">
        <f t="array" aca="1" ref="BV78" ca="1">IFERROR(INDEX(INDIRECT($D$4),MATCH(INDIRECT(BV$5&amp;$BD78),INDIRECT($D$6),0),MATCH($I78,INDIRECT($D$7),0)),"")</f>
        <v/>
      </c>
      <c r="BX78" s="80"/>
      <c r="BY78" s="81"/>
      <c r="BZ78" s="81"/>
      <c r="CA78" s="81"/>
      <c r="CB78" s="81"/>
      <c r="CC78" s="81"/>
      <c r="CD78" s="81"/>
      <c r="CE78" s="81"/>
      <c r="CF78" s="81"/>
      <c r="CG78" s="81"/>
      <c r="CH78" s="81"/>
      <c r="CI78" s="81"/>
      <c r="CJ78" s="81"/>
      <c r="CK78" s="81"/>
      <c r="CL78" s="81"/>
      <c r="CM78" s="81"/>
      <c r="CN78" s="81"/>
      <c r="CO78" s="99"/>
      <c r="CQ78" s="113"/>
      <c r="CR78" s="59" t="str">
        <f t="shared" si="24"/>
        <v/>
      </c>
      <c r="CS78" s="60"/>
      <c r="CT78" s="123" t="str">
        <f t="shared" ca="1" si="21"/>
        <v/>
      </c>
      <c r="CU78" s="80" t="str">
        <f>IF(ISNUMBER($CS78),INDEX(IRF.New!$CS$7:$DJ$37,MATCH(B68+1,IRF.New!$B$7:$B$37,0),MATCH($CT78,IRF.New!$CS$5:$DJ$5,0)),"")</f>
        <v/>
      </c>
      <c r="CV78" s="81"/>
      <c r="CW78" s="81" t="str">
        <f t="shared" si="22"/>
        <v/>
      </c>
      <c r="CX78" s="81"/>
      <c r="CY78" s="81"/>
      <c r="CZ78" s="94"/>
      <c r="DA78" s="94" t="str">
        <f>IF(ISNUMBER(CS78),INDEX(IRF.New!$CS$2:$DJ$2,MATCH('CF AUX'!$CT78,IRF.New!$CS$5:$DJ$5,0)),"")</f>
        <v/>
      </c>
      <c r="DB78" s="72"/>
      <c r="DD78" s="132" t="str">
        <f>IF(ISNUMBER(CS78),INDEX(IRF.New!$D$7:$CO$37,MATCH('CF AUX'!C63,IRF.New!$C$7:$C$37,0),MATCH(CT78,IRF.New!$D$5:$CO$5,0)),"")</f>
        <v/>
      </c>
    </row>
    <row r="79" spans="1:109" x14ac:dyDescent="0.25">
      <c r="A79" s="60"/>
      <c r="B79" s="59" t="s">
        <v>268</v>
      </c>
      <c r="E79" s="60"/>
      <c r="F79" s="136" t="str">
        <f t="shared" si="23"/>
        <v/>
      </c>
      <c r="H79" s="65"/>
      <c r="I79" s="129" t="str">
        <f ca="1">IF(ISNUMBER(H79),INDEX(IRF.New!$CS$5:$DJ$5,MATCH('CF AUX'!H79,INDIRECT("IRF.New!$CS$"&amp;C65&amp;":$DJ$"&amp;C65),0)),"")</f>
        <v/>
      </c>
      <c r="J79" s="80" t="str">
        <f ca="1">IF(ISNUMBER($H79),INDEX(INDIRECT($D$4),MATCH('CF AUX'!J$14,INDIRECT($D$5),0),MATCH('CF AUX'!$I79,INDIRECT($D$7),0)),"")</f>
        <v/>
      </c>
      <c r="K79" s="81" t="str">
        <f ca="1">IF(ISNUMBER($H79),INDEX(INDIRECT($D$4),MATCH('CF AUX'!K$14,INDIRECT($D$5),0),MATCH('CF AUX'!$I79,INDIRECT($D$7),0)),"")</f>
        <v/>
      </c>
      <c r="L79" s="81" t="str">
        <f ca="1">IF(ISNUMBER($H79),INDEX(INDIRECT($D$4),MATCH('CF AUX'!L$14,INDIRECT($D$5),0),MATCH('CF AUX'!$I79,INDIRECT($D$7),0)),"")</f>
        <v/>
      </c>
      <c r="M79" s="81" t="str">
        <f ca="1">IF(ISNUMBER($H79),INDEX(INDIRECT($D$4),MATCH('CF AUX'!M$14,INDIRECT($D$5),0),MATCH('CF AUX'!$I79,INDIRECT($D$7),0)),"")</f>
        <v/>
      </c>
      <c r="N79" s="81" t="str">
        <f ca="1">IF(ISNUMBER($H79),INDEX(INDIRECT($D$4),MATCH('CF AUX'!N$14,INDIRECT($D$5),0),MATCH('CF AUX'!$I79,INDIRECT($D$7),0)),"")</f>
        <v/>
      </c>
      <c r="O79" s="81" t="str">
        <f ca="1">IF(ISNUMBER($H79),INDEX(INDIRECT($D$4),MATCH('CF AUX'!O$14,INDIRECT($D$5),0),MATCH('CF AUX'!$I79,INDIRECT($D$7),0)),"")</f>
        <v/>
      </c>
      <c r="P79" s="81" t="str">
        <f ca="1">IF(ISNUMBER($H79),INDEX(INDIRECT($D$4),MATCH('CF AUX'!P$14,INDIRECT($D$5),0),MATCH('CF AUX'!$I79,INDIRECT($D$7),0)),"")</f>
        <v/>
      </c>
      <c r="Q79" s="81" t="str">
        <f ca="1">IF(ISNUMBER($H79),INDEX(INDIRECT($D$4),MATCH('CF AUX'!Q$14,INDIRECT($D$5),0),MATCH('CF AUX'!$I79,INDIRECT($D$7),0)),"")</f>
        <v/>
      </c>
      <c r="R79" s="81" t="str">
        <f ca="1">IF(ISNUMBER($H79),INDEX(INDIRECT($D$4),MATCH('CF AUX'!R$14,INDIRECT($D$5),0),MATCH('CF AUX'!$I79,INDIRECT($D$7),0)),"")</f>
        <v/>
      </c>
      <c r="S79" s="81" t="str">
        <f ca="1">IF(ISNUMBER($H79),INDEX(INDIRECT($D$4),MATCH('CF AUX'!S$14,INDIRECT($D$5),0),MATCH('CF AUX'!$I79,INDIRECT($D$7),0)),"")</f>
        <v/>
      </c>
      <c r="T79" s="81" t="str">
        <f ca="1">IF(ISNUMBER($H79),INDEX(INDIRECT($D$4),MATCH('CF AUX'!T$14,INDIRECT($D$5),0),MATCH('CF AUX'!$I79,INDIRECT($D$7),0)),"")</f>
        <v/>
      </c>
      <c r="U79" s="81" t="str">
        <f ca="1">IF(ISNUMBER($H79),INDEX(INDIRECT($D$4),MATCH('CF AUX'!U$14,INDIRECT($D$5),0),MATCH('CF AUX'!$I79,INDIRECT($D$7),0)),"")</f>
        <v/>
      </c>
      <c r="V79" s="81" t="str">
        <f ca="1">IF(ISNUMBER($H79),INDEX(INDIRECT($D$4),MATCH('CF AUX'!V$14,INDIRECT($D$5),0),MATCH('CF AUX'!$I79,INDIRECT($D$7),0)),"")</f>
        <v/>
      </c>
      <c r="W79" s="81" t="str">
        <f ca="1">IF(ISNUMBER($H79),INDEX(INDIRECT($D$4),MATCH('CF AUX'!W$14,INDIRECT($D$5),0),MATCH('CF AUX'!$I79,INDIRECT($D$7),0)),"")</f>
        <v/>
      </c>
      <c r="X79" s="81" t="str">
        <f ca="1">IF(ISNUMBER($H79),INDEX(INDIRECT($D$4),MATCH('CF AUX'!X$14,INDIRECT($D$5),0),MATCH('CF AUX'!$I79,INDIRECT($D$7),0)),"")</f>
        <v/>
      </c>
      <c r="Y79" s="81" t="str">
        <f ca="1">IF(ISNUMBER($H79),INDEX(INDIRECT($D$4),MATCH('CF AUX'!Y$14,INDIRECT($D$5),0),MATCH('CF AUX'!$I79,INDIRECT($D$7),0)),"")</f>
        <v/>
      </c>
      <c r="Z79" s="81" t="str">
        <f ca="1">IF(ISNUMBER($H79),INDEX(INDIRECT($D$4),MATCH('CF AUX'!Z$14,INDIRECT($D$5),0),MATCH('CF AUX'!$I79,INDIRECT($D$7),0)),"")</f>
        <v/>
      </c>
      <c r="AA79" s="81" t="str">
        <f ca="1">IF(ISNUMBER($H79),INDEX(INDIRECT($D$4),MATCH('CF AUX'!AA$14,INDIRECT($D$5),0),MATCH('CF AUX'!$I79,INDIRECT($D$7),0)),"")</f>
        <v/>
      </c>
      <c r="AB79" s="81" t="str">
        <f ca="1">IF(ISNUMBER($H79),INDEX(INDIRECT($D$4),MATCH('CF AUX'!AB$14,INDIRECT($D$5),0),MATCH('CF AUX'!$I79,INDIRECT($D$7),0)),"")</f>
        <v/>
      </c>
      <c r="AC79" s="81" t="str">
        <f ca="1">IF(ISNUMBER($H79),INDEX(INDIRECT($D$4),MATCH('CF AUX'!AC$14,INDIRECT($D$5),0),MATCH('CF AUX'!$I79,INDIRECT($D$7),0)),"")</f>
        <v/>
      </c>
      <c r="AD79" s="81" t="str">
        <f ca="1">IF(ISNUMBER($H79),INDEX(INDIRECT($D$4),MATCH('CF AUX'!AD$14,INDIRECT($D$5),0),MATCH('CF AUX'!$I79,INDIRECT($D$7),0)),"")</f>
        <v/>
      </c>
      <c r="AE79" s="81" t="str">
        <f ca="1">IF(ISNUMBER($H79),INDEX(INDIRECT($D$4),MATCH('CF AUX'!AE$14,INDIRECT($D$5),0),MATCH('CF AUX'!$I79,INDIRECT($D$7),0)),"")</f>
        <v/>
      </c>
      <c r="AF79" s="81" t="str">
        <f ca="1">IF(ISNUMBER($H79),INDEX(INDIRECT($D$4),MATCH('CF AUX'!AF$14,INDIRECT($D$5),0),MATCH('CF AUX'!$I79,INDIRECT($D$7),0)),"")</f>
        <v/>
      </c>
      <c r="AG79" s="81" t="str">
        <f ca="1">IF(ISNUMBER($H79),INDEX(INDIRECT($D$4),MATCH('CF AUX'!AG$14,INDIRECT($D$5),0),MATCH('CF AUX'!$I79,INDIRECT($D$7),0)),"")</f>
        <v/>
      </c>
      <c r="AH79" s="81" t="str">
        <f ca="1">IF(ISNUMBER($H79),INDEX(INDIRECT($D$4),MATCH('CF AUX'!AH$14,INDIRECT($D$5),0),MATCH('CF AUX'!$I79,INDIRECT($D$7),0)),"")</f>
        <v/>
      </c>
      <c r="AI79" s="81" t="str">
        <f ca="1">IF(ISNUMBER($H79),INDEX(INDIRECT($D$4),MATCH('CF AUX'!AI$14,INDIRECT($D$5),0),MATCH('CF AUX'!$I79,INDIRECT($D$7),0)),"")</f>
        <v/>
      </c>
      <c r="AJ79" s="81" t="str">
        <f ca="1">IF(ISNUMBER($H79),INDEX(INDIRECT($D$4),MATCH('CF AUX'!AJ$14,INDIRECT($D$5),0),MATCH('CF AUX'!$I79,INDIRECT($D$7),0)),"")</f>
        <v/>
      </c>
      <c r="AK79" s="81" t="str">
        <f ca="1">IF(ISNUMBER($H79),INDEX(INDIRECT($D$4),MATCH('CF AUX'!AK$14,INDIRECT($D$5),0),MATCH('CF AUX'!$I79,INDIRECT($D$7),0)),"")</f>
        <v/>
      </c>
      <c r="AL79" s="81" t="str">
        <f ca="1">IF(ISNUMBER($H79),INDEX(INDIRECT($D$4),MATCH('CF AUX'!AL$14,INDIRECT($D$5),0),MATCH('CF AUX'!$I79,INDIRECT($D$7),0)),"")</f>
        <v/>
      </c>
      <c r="AM79" s="81" t="str">
        <f ca="1">IF(ISNUMBER($H79),INDEX(INDIRECT($D$4),MATCH('CF AUX'!AM$14,INDIRECT($D$5),0),MATCH('CF AUX'!$I79,INDIRECT($D$7),0)),"")</f>
        <v/>
      </c>
      <c r="AN79" s="81" t="str">
        <f ca="1">IF(ISNUMBER($H79),INDEX(INDIRECT($D$4),MATCH('CF AUX'!AN$14,INDIRECT($D$5),0),MATCH('CF AUX'!$I79,INDIRECT($D$7),0)),"")</f>
        <v/>
      </c>
      <c r="AO79" s="81" t="str">
        <f ca="1">IF(ISNUMBER($H79),INDEX(INDIRECT($D$4),MATCH('CF AUX'!AO$14,INDIRECT($D$5),0),MATCH('CF AUX'!$I79,INDIRECT($D$7),0)),"")</f>
        <v/>
      </c>
      <c r="AP79" s="81" t="str">
        <f ca="1">IF(ISNUMBER($H79),INDEX(INDIRECT($D$4),MATCH('CF AUX'!AP$14,INDIRECT($D$5),0),MATCH('CF AUX'!$I79,INDIRECT($D$7),0)),"")</f>
        <v/>
      </c>
      <c r="AQ79" s="81" t="str">
        <f ca="1">IF(ISNUMBER($H79),INDEX(INDIRECT($D$4),MATCH('CF AUX'!AQ$14,INDIRECT($D$5),0),MATCH('CF AUX'!$I79,INDIRECT($D$7),0)),"")</f>
        <v/>
      </c>
      <c r="AR79" s="81" t="str">
        <f ca="1">IF(ISNUMBER($H79),INDEX(INDIRECT($D$4),MATCH('CF AUX'!AR$14,INDIRECT($D$5),0),MATCH('CF AUX'!$I79,INDIRECT($D$7),0)),"")</f>
        <v/>
      </c>
      <c r="AS79" s="81" t="str">
        <f ca="1">IF(ISNUMBER($H79),INDEX(INDIRECT($D$4),MATCH('CF AUX'!AS$14,INDIRECT($D$5),0),MATCH('CF AUX'!$I79,INDIRECT($D$7),0)),"")</f>
        <v/>
      </c>
      <c r="AT79" s="81" t="str">
        <f ca="1">IF(ISNUMBER($H79),INDEX(INDIRECT($D$4),MATCH('CF AUX'!AT$14,INDIRECT($D$5),0),MATCH('CF AUX'!$I79,INDIRECT($D$7),0)),"")</f>
        <v/>
      </c>
      <c r="AU79" s="81" t="str">
        <f ca="1">IF(ISNUMBER($H79),INDEX(INDIRECT($D$4),MATCH('CF AUX'!AU$14,INDIRECT($D$5),0),MATCH('CF AUX'!$I79,INDIRECT($D$7),0)),"")</f>
        <v/>
      </c>
      <c r="AV79" s="81" t="str">
        <f ca="1">IF(ISNUMBER($H79),INDEX(INDIRECT($D$4),MATCH('CF AUX'!AV$14,INDIRECT($D$5),0),MATCH('CF AUX'!$I79,INDIRECT($D$7),0)),"")</f>
        <v/>
      </c>
      <c r="AW79" s="81" t="str">
        <f ca="1">IF(ISNUMBER($H79),INDEX(INDIRECT($D$4),MATCH('CF AUX'!AW$14,INDIRECT($D$5),0),MATCH('CF AUX'!$I79,INDIRECT($D$7),0)),"")</f>
        <v/>
      </c>
      <c r="AX79" s="81" t="str">
        <f ca="1">IF(ISNUMBER($H79),INDEX(INDIRECT($D$4),MATCH('CF AUX'!AX$14,INDIRECT($D$5),0),MATCH('CF AUX'!$I79,INDIRECT($D$7),0)),"")</f>
        <v/>
      </c>
      <c r="AY79" s="81" t="str">
        <f ca="1">IF(ISNUMBER($H79),INDEX(INDIRECT($D$4),MATCH('CF AUX'!AY$14,INDIRECT($D$5),0),MATCH('CF AUX'!$I79,INDIRECT($D$7),0)),"")</f>
        <v/>
      </c>
      <c r="AZ79" s="81" t="str">
        <f ca="1">IF(ISNUMBER($H79),INDEX(INDIRECT($D$4),MATCH('CF AUX'!AZ$14,INDIRECT($D$5),0),MATCH('CF AUX'!$I79,INDIRECT($D$7),0)),"")</f>
        <v/>
      </c>
      <c r="BB79" s="96" t="str" cm="1">
        <f t="array" aca="1" ref="BB79" ca="1">IF(ISNUMBER($H79),MMULT(J79:AZ79,TRANSPOSE(INDIRECT($D$8&amp;$G$4&amp;B68&amp;":"&amp;$G$6&amp;B68))),"")</f>
        <v/>
      </c>
      <c r="BD79" s="59">
        <f t="shared" si="25"/>
        <v>64</v>
      </c>
      <c r="BE79" s="80" t="str" cm="1">
        <f t="array" aca="1" ref="BE79" ca="1">IFERROR(INDEX(INDIRECT($D$4),MATCH(INDIRECT(BE$5&amp;$BD79),INDIRECT($D$6),0),MATCH($I79,INDIRECT($D$7),0)),"")</f>
        <v/>
      </c>
      <c r="BF79" s="81" t="str" cm="1">
        <f t="array" aca="1" ref="BF79" ca="1">IFERROR(INDEX(INDIRECT($D$4),MATCH(INDIRECT(BF$5&amp;$BD79),INDIRECT($D$6),0),MATCH($I79,INDIRECT($D$7),0)),"")</f>
        <v/>
      </c>
      <c r="BG79" s="81" t="str" cm="1">
        <f t="array" aca="1" ref="BG79" ca="1">IFERROR(INDEX(INDIRECT($D$4),MATCH(INDIRECT(BG$5&amp;$BD79),INDIRECT($D$6),0),MATCH($I79,INDIRECT($D$7),0)),"")</f>
        <v/>
      </c>
      <c r="BH79" s="81" t="str" cm="1">
        <f t="array" aca="1" ref="BH79" ca="1">IFERROR(INDEX(INDIRECT($D$4),MATCH(INDIRECT(BH$5&amp;$BD79),INDIRECT($D$6),0),MATCH($I79,INDIRECT($D$7),0)),"")</f>
        <v/>
      </c>
      <c r="BI79" s="81" t="str" cm="1">
        <f t="array" aca="1" ref="BI79" ca="1">IFERROR(INDEX(INDIRECT($D$4),MATCH(INDIRECT(BI$5&amp;$BD79),INDIRECT($D$6),0),MATCH($I79,INDIRECT($D$7),0)),"")</f>
        <v/>
      </c>
      <c r="BJ79" s="81" t="str" cm="1">
        <f t="array" aca="1" ref="BJ79" ca="1">IFERROR(INDEX(INDIRECT($D$4),MATCH(INDIRECT(BJ$5&amp;$BD79),INDIRECT($D$6),0),MATCH($I79,INDIRECT($D$7),0)),"")</f>
        <v/>
      </c>
      <c r="BK79" s="81" t="str" cm="1">
        <f t="array" aca="1" ref="BK79" ca="1">IFERROR(INDEX(INDIRECT($D$4),MATCH(INDIRECT(BK$5&amp;$BD79),INDIRECT($D$6),0),MATCH($I79,INDIRECT($D$7),0)),"")</f>
        <v/>
      </c>
      <c r="BL79" s="81" t="str" cm="1">
        <f t="array" aca="1" ref="BL79" ca="1">IFERROR(INDEX(INDIRECT($D$4),MATCH(INDIRECT(BL$5&amp;$BD79),INDIRECT($D$6),0),MATCH($I79,INDIRECT($D$7),0)),"")</f>
        <v/>
      </c>
      <c r="BM79" s="81" t="str" cm="1">
        <f t="array" aca="1" ref="BM79" ca="1">IFERROR(INDEX(INDIRECT($D$4),MATCH(INDIRECT(BM$5&amp;$BD79),INDIRECT($D$6),0),MATCH($I79,INDIRECT($D$7),0)),"")</f>
        <v/>
      </c>
      <c r="BN79" s="81" t="str" cm="1">
        <f t="array" aca="1" ref="BN79" ca="1">IFERROR(INDEX(INDIRECT($D$4),MATCH(INDIRECT(BN$5&amp;$BD79),INDIRECT($D$6),0),MATCH($I79,INDIRECT($D$7),0)),"")</f>
        <v/>
      </c>
      <c r="BO79" s="81" t="str" cm="1">
        <f t="array" aca="1" ref="BO79" ca="1">IFERROR(INDEX(INDIRECT($D$4),MATCH(INDIRECT(BO$5&amp;$BD79),INDIRECT($D$6),0),MATCH($I79,INDIRECT($D$7),0)),"")</f>
        <v/>
      </c>
      <c r="BP79" s="81" t="str" cm="1">
        <f t="array" aca="1" ref="BP79" ca="1">IFERROR(INDEX(INDIRECT($D$4),MATCH(INDIRECT(BP$5&amp;$BD79),INDIRECT($D$6),0),MATCH($I79,INDIRECT($D$7),0)),"")</f>
        <v/>
      </c>
      <c r="BQ79" s="81" t="str" cm="1">
        <f t="array" aca="1" ref="BQ79" ca="1">IFERROR(INDEX(INDIRECT($D$4),MATCH(INDIRECT(BQ$5&amp;$BD79),INDIRECT($D$6),0),MATCH($I79,INDIRECT($D$7),0)),"")</f>
        <v/>
      </c>
      <c r="BR79" s="81" t="str" cm="1">
        <f t="array" aca="1" ref="BR79" ca="1">IFERROR(INDEX(INDIRECT($D$4),MATCH(INDIRECT(BR$5&amp;$BD79),INDIRECT($D$6),0),MATCH($I79,INDIRECT($D$7),0)),"")</f>
        <v/>
      </c>
      <c r="BS79" s="81" t="str" cm="1">
        <f t="array" aca="1" ref="BS79" ca="1">IFERROR(INDEX(INDIRECT($D$4),MATCH(INDIRECT(BS$5&amp;$BD79),INDIRECT($D$6),0),MATCH($I79,INDIRECT($D$7),0)),"")</f>
        <v/>
      </c>
      <c r="BT79" s="81" t="str" cm="1">
        <f t="array" aca="1" ref="BT79" ca="1">IFERROR(INDEX(INDIRECT($D$4),MATCH(INDIRECT(BT$5&amp;$BD79),INDIRECT($D$6),0),MATCH($I79,INDIRECT($D$7),0)),"")</f>
        <v/>
      </c>
      <c r="BU79" s="81" t="str" cm="1">
        <f t="array" aca="1" ref="BU79" ca="1">IFERROR(INDEX(INDIRECT($D$4),MATCH(INDIRECT(BU$5&amp;$BD79),INDIRECT($D$6),0),MATCH($I79,INDIRECT($D$7),0)),"")</f>
        <v/>
      </c>
      <c r="BV79" s="99" t="str" cm="1">
        <f t="array" aca="1" ref="BV79" ca="1">IFERROR(INDEX(INDIRECT($D$4),MATCH(INDIRECT(BV$5&amp;$BD79),INDIRECT($D$6),0),MATCH($I79,INDIRECT($D$7),0)),"")</f>
        <v/>
      </c>
      <c r="BX79" s="80"/>
      <c r="BY79" s="81"/>
      <c r="BZ79" s="81"/>
      <c r="CA79" s="81"/>
      <c r="CB79" s="81"/>
      <c r="CC79" s="81"/>
      <c r="CD79" s="81"/>
      <c r="CE79" s="81"/>
      <c r="CF79" s="81"/>
      <c r="CG79" s="81"/>
      <c r="CH79" s="81"/>
      <c r="CI79" s="81"/>
      <c r="CJ79" s="81"/>
      <c r="CK79" s="81"/>
      <c r="CL79" s="81"/>
      <c r="CM79" s="81"/>
      <c r="CN79" s="81"/>
      <c r="CO79" s="99"/>
      <c r="CQ79" s="113"/>
      <c r="CR79" s="59" t="str">
        <f t="shared" si="24"/>
        <v/>
      </c>
      <c r="CS79" s="60"/>
      <c r="CT79" s="123" t="str">
        <f t="shared" ca="1" si="21"/>
        <v/>
      </c>
      <c r="CU79" s="80" t="str">
        <f>IF(ISNUMBER($CS79),INDEX(IRF.New!$CS$7:$DJ$37,MATCH(B68+1,IRF.New!$B$7:$B$37,0),MATCH($CT79,IRF.New!$CS$5:$DJ$5,0)),"")</f>
        <v/>
      </c>
      <c r="CV79" s="81"/>
      <c r="CW79" s="81" t="str">
        <f t="shared" si="22"/>
        <v/>
      </c>
      <c r="CX79" s="81"/>
      <c r="CY79" s="81"/>
      <c r="CZ79" s="94"/>
      <c r="DA79" s="94" t="str">
        <f>IF(ISNUMBER(CS79),INDEX(IRF.New!$CS$2:$DJ$2,MATCH('CF AUX'!$CT79,IRF.New!$CS$5:$DJ$5,0)),"")</f>
        <v/>
      </c>
      <c r="DB79" s="72"/>
      <c r="DD79" s="132" t="str">
        <f>IF(ISNUMBER(CS79),INDEX(IRF.New!$D$7:$CO$37,MATCH('CF AUX'!C63,IRF.New!$C$7:$C$37,0),MATCH(CT79,IRF.New!$D$5:$CO$5,0)),"")</f>
        <v/>
      </c>
    </row>
    <row r="80" spans="1:109" x14ac:dyDescent="0.25">
      <c r="A80" s="60"/>
      <c r="B80" s="69"/>
      <c r="C80" s="63" t="s">
        <v>235</v>
      </c>
      <c r="D80" s="85" t="s">
        <v>236</v>
      </c>
      <c r="E80" s="60"/>
      <c r="F80" s="136" t="str">
        <f t="shared" si="23"/>
        <v/>
      </c>
      <c r="H80" s="65"/>
      <c r="I80" s="129" t="str">
        <f ca="1">IF(ISNUMBER(H80),INDEX(IRF.New!$CS$5:$DJ$5,MATCH('CF AUX'!H80,INDIRECT("IRF.New!$CS$"&amp;C65&amp;":$DJ$"&amp;C65),0)),"")</f>
        <v/>
      </c>
      <c r="J80" s="80" t="str">
        <f ca="1">IF(ISNUMBER($H80),INDEX(INDIRECT($D$4),MATCH('CF AUX'!J$14,INDIRECT($D$5),0),MATCH('CF AUX'!$I80,INDIRECT($D$7),0)),"")</f>
        <v/>
      </c>
      <c r="K80" s="81" t="str">
        <f ca="1">IF(ISNUMBER($H80),INDEX(INDIRECT($D$4),MATCH('CF AUX'!K$14,INDIRECT($D$5),0),MATCH('CF AUX'!$I80,INDIRECT($D$7),0)),"")</f>
        <v/>
      </c>
      <c r="L80" s="81" t="str">
        <f ca="1">IF(ISNUMBER($H80),INDEX(INDIRECT($D$4),MATCH('CF AUX'!L$14,INDIRECT($D$5),0),MATCH('CF AUX'!$I80,INDIRECT($D$7),0)),"")</f>
        <v/>
      </c>
      <c r="M80" s="81" t="str">
        <f ca="1">IF(ISNUMBER($H80),INDEX(INDIRECT($D$4),MATCH('CF AUX'!M$14,INDIRECT($D$5),0),MATCH('CF AUX'!$I80,INDIRECT($D$7),0)),"")</f>
        <v/>
      </c>
      <c r="N80" s="81" t="str">
        <f ca="1">IF(ISNUMBER($H80),INDEX(INDIRECT($D$4),MATCH('CF AUX'!N$14,INDIRECT($D$5),0),MATCH('CF AUX'!$I80,INDIRECT($D$7),0)),"")</f>
        <v/>
      </c>
      <c r="O80" s="81" t="str">
        <f ca="1">IF(ISNUMBER($H80),INDEX(INDIRECT($D$4),MATCH('CF AUX'!O$14,INDIRECT($D$5),0),MATCH('CF AUX'!$I80,INDIRECT($D$7),0)),"")</f>
        <v/>
      </c>
      <c r="P80" s="81" t="str">
        <f ca="1">IF(ISNUMBER($H80),INDEX(INDIRECT($D$4),MATCH('CF AUX'!P$14,INDIRECT($D$5),0),MATCH('CF AUX'!$I80,INDIRECT($D$7),0)),"")</f>
        <v/>
      </c>
      <c r="Q80" s="81" t="str">
        <f ca="1">IF(ISNUMBER($H80),INDEX(INDIRECT($D$4),MATCH('CF AUX'!Q$14,INDIRECT($D$5),0),MATCH('CF AUX'!$I80,INDIRECT($D$7),0)),"")</f>
        <v/>
      </c>
      <c r="R80" s="81" t="str">
        <f ca="1">IF(ISNUMBER($H80),INDEX(INDIRECT($D$4),MATCH('CF AUX'!R$14,INDIRECT($D$5),0),MATCH('CF AUX'!$I80,INDIRECT($D$7),0)),"")</f>
        <v/>
      </c>
      <c r="S80" s="81" t="str">
        <f ca="1">IF(ISNUMBER($H80),INDEX(INDIRECT($D$4),MATCH('CF AUX'!S$14,INDIRECT($D$5),0),MATCH('CF AUX'!$I80,INDIRECT($D$7),0)),"")</f>
        <v/>
      </c>
      <c r="T80" s="81" t="str">
        <f ca="1">IF(ISNUMBER($H80),INDEX(INDIRECT($D$4),MATCH('CF AUX'!T$14,INDIRECT($D$5),0),MATCH('CF AUX'!$I80,INDIRECT($D$7),0)),"")</f>
        <v/>
      </c>
      <c r="U80" s="81" t="str">
        <f ca="1">IF(ISNUMBER($H80),INDEX(INDIRECT($D$4),MATCH('CF AUX'!U$14,INDIRECT($D$5),0),MATCH('CF AUX'!$I80,INDIRECT($D$7),0)),"")</f>
        <v/>
      </c>
      <c r="V80" s="81" t="str">
        <f ca="1">IF(ISNUMBER($H80),INDEX(INDIRECT($D$4),MATCH('CF AUX'!V$14,INDIRECT($D$5),0),MATCH('CF AUX'!$I80,INDIRECT($D$7),0)),"")</f>
        <v/>
      </c>
      <c r="W80" s="81" t="str">
        <f ca="1">IF(ISNUMBER($H80),INDEX(INDIRECT($D$4),MATCH('CF AUX'!W$14,INDIRECT($D$5),0),MATCH('CF AUX'!$I80,INDIRECT($D$7),0)),"")</f>
        <v/>
      </c>
      <c r="X80" s="81" t="str">
        <f ca="1">IF(ISNUMBER($H80),INDEX(INDIRECT($D$4),MATCH('CF AUX'!X$14,INDIRECT($D$5),0),MATCH('CF AUX'!$I80,INDIRECT($D$7),0)),"")</f>
        <v/>
      </c>
      <c r="Y80" s="81" t="str">
        <f ca="1">IF(ISNUMBER($H80),INDEX(INDIRECT($D$4),MATCH('CF AUX'!Y$14,INDIRECT($D$5),0),MATCH('CF AUX'!$I80,INDIRECT($D$7),0)),"")</f>
        <v/>
      </c>
      <c r="Z80" s="81" t="str">
        <f ca="1">IF(ISNUMBER($H80),INDEX(INDIRECT($D$4),MATCH('CF AUX'!Z$14,INDIRECT($D$5),0),MATCH('CF AUX'!$I80,INDIRECT($D$7),0)),"")</f>
        <v/>
      </c>
      <c r="AA80" s="81" t="str">
        <f ca="1">IF(ISNUMBER($H80),INDEX(INDIRECT($D$4),MATCH('CF AUX'!AA$14,INDIRECT($D$5),0),MATCH('CF AUX'!$I80,INDIRECT($D$7),0)),"")</f>
        <v/>
      </c>
      <c r="AB80" s="81" t="str">
        <f ca="1">IF(ISNUMBER($H80),INDEX(INDIRECT($D$4),MATCH('CF AUX'!AB$14,INDIRECT($D$5),0),MATCH('CF AUX'!$I80,INDIRECT($D$7),0)),"")</f>
        <v/>
      </c>
      <c r="AC80" s="81" t="str">
        <f ca="1">IF(ISNUMBER($H80),INDEX(INDIRECT($D$4),MATCH('CF AUX'!AC$14,INDIRECT($D$5),0),MATCH('CF AUX'!$I80,INDIRECT($D$7),0)),"")</f>
        <v/>
      </c>
      <c r="AD80" s="81" t="str">
        <f ca="1">IF(ISNUMBER($H80),INDEX(INDIRECT($D$4),MATCH('CF AUX'!AD$14,INDIRECT($D$5),0),MATCH('CF AUX'!$I80,INDIRECT($D$7),0)),"")</f>
        <v/>
      </c>
      <c r="AE80" s="81" t="str">
        <f ca="1">IF(ISNUMBER($H80),INDEX(INDIRECT($D$4),MATCH('CF AUX'!AE$14,INDIRECT($D$5),0),MATCH('CF AUX'!$I80,INDIRECT($D$7),0)),"")</f>
        <v/>
      </c>
      <c r="AF80" s="81" t="str">
        <f ca="1">IF(ISNUMBER($H80),INDEX(INDIRECT($D$4),MATCH('CF AUX'!AF$14,INDIRECT($D$5),0),MATCH('CF AUX'!$I80,INDIRECT($D$7),0)),"")</f>
        <v/>
      </c>
      <c r="AG80" s="81" t="str">
        <f ca="1">IF(ISNUMBER($H80),INDEX(INDIRECT($D$4),MATCH('CF AUX'!AG$14,INDIRECT($D$5),0),MATCH('CF AUX'!$I80,INDIRECT($D$7),0)),"")</f>
        <v/>
      </c>
      <c r="AH80" s="81" t="str">
        <f ca="1">IF(ISNUMBER($H80),INDEX(INDIRECT($D$4),MATCH('CF AUX'!AH$14,INDIRECT($D$5),0),MATCH('CF AUX'!$I80,INDIRECT($D$7),0)),"")</f>
        <v/>
      </c>
      <c r="AI80" s="81" t="str">
        <f ca="1">IF(ISNUMBER($H80),INDEX(INDIRECT($D$4),MATCH('CF AUX'!AI$14,INDIRECT($D$5),0),MATCH('CF AUX'!$I80,INDIRECT($D$7),0)),"")</f>
        <v/>
      </c>
      <c r="AJ80" s="81" t="str">
        <f ca="1">IF(ISNUMBER($H80),INDEX(INDIRECT($D$4),MATCH('CF AUX'!AJ$14,INDIRECT($D$5),0),MATCH('CF AUX'!$I80,INDIRECT($D$7),0)),"")</f>
        <v/>
      </c>
      <c r="AK80" s="81" t="str">
        <f ca="1">IF(ISNUMBER($H80),INDEX(INDIRECT($D$4),MATCH('CF AUX'!AK$14,INDIRECT($D$5),0),MATCH('CF AUX'!$I80,INDIRECT($D$7),0)),"")</f>
        <v/>
      </c>
      <c r="AL80" s="81" t="str">
        <f ca="1">IF(ISNUMBER($H80),INDEX(INDIRECT($D$4),MATCH('CF AUX'!AL$14,INDIRECT($D$5),0),MATCH('CF AUX'!$I80,INDIRECT($D$7),0)),"")</f>
        <v/>
      </c>
      <c r="AM80" s="81" t="str">
        <f ca="1">IF(ISNUMBER($H80),INDEX(INDIRECT($D$4),MATCH('CF AUX'!AM$14,INDIRECT($D$5),0),MATCH('CF AUX'!$I80,INDIRECT($D$7),0)),"")</f>
        <v/>
      </c>
      <c r="AN80" s="81" t="str">
        <f ca="1">IF(ISNUMBER($H80),INDEX(INDIRECT($D$4),MATCH('CF AUX'!AN$14,INDIRECT($D$5),0),MATCH('CF AUX'!$I80,INDIRECT($D$7),0)),"")</f>
        <v/>
      </c>
      <c r="AO80" s="81" t="str">
        <f ca="1">IF(ISNUMBER($H80),INDEX(INDIRECT($D$4),MATCH('CF AUX'!AO$14,INDIRECT($D$5),0),MATCH('CF AUX'!$I80,INDIRECT($D$7),0)),"")</f>
        <v/>
      </c>
      <c r="AP80" s="81" t="str">
        <f ca="1">IF(ISNUMBER($H80),INDEX(INDIRECT($D$4),MATCH('CF AUX'!AP$14,INDIRECT($D$5),0),MATCH('CF AUX'!$I80,INDIRECT($D$7),0)),"")</f>
        <v/>
      </c>
      <c r="AQ80" s="81" t="str">
        <f ca="1">IF(ISNUMBER($H80),INDEX(INDIRECT($D$4),MATCH('CF AUX'!AQ$14,INDIRECT($D$5),0),MATCH('CF AUX'!$I80,INDIRECT($D$7),0)),"")</f>
        <v/>
      </c>
      <c r="AR80" s="81" t="str">
        <f ca="1">IF(ISNUMBER($H80),INDEX(INDIRECT($D$4),MATCH('CF AUX'!AR$14,INDIRECT($D$5),0),MATCH('CF AUX'!$I80,INDIRECT($D$7),0)),"")</f>
        <v/>
      </c>
      <c r="AS80" s="81" t="str">
        <f ca="1">IF(ISNUMBER($H80),INDEX(INDIRECT($D$4),MATCH('CF AUX'!AS$14,INDIRECT($D$5),0),MATCH('CF AUX'!$I80,INDIRECT($D$7),0)),"")</f>
        <v/>
      </c>
      <c r="AT80" s="81" t="str">
        <f ca="1">IF(ISNUMBER($H80),INDEX(INDIRECT($D$4),MATCH('CF AUX'!AT$14,INDIRECT($D$5),0),MATCH('CF AUX'!$I80,INDIRECT($D$7),0)),"")</f>
        <v/>
      </c>
      <c r="AU80" s="81" t="str">
        <f ca="1">IF(ISNUMBER($H80),INDEX(INDIRECT($D$4),MATCH('CF AUX'!AU$14,INDIRECT($D$5),0),MATCH('CF AUX'!$I80,INDIRECT($D$7),0)),"")</f>
        <v/>
      </c>
      <c r="AV80" s="81" t="str">
        <f ca="1">IF(ISNUMBER($H80),INDEX(INDIRECT($D$4),MATCH('CF AUX'!AV$14,INDIRECT($D$5),0),MATCH('CF AUX'!$I80,INDIRECT($D$7),0)),"")</f>
        <v/>
      </c>
      <c r="AW80" s="81" t="str">
        <f ca="1">IF(ISNUMBER($H80),INDEX(INDIRECT($D$4),MATCH('CF AUX'!AW$14,INDIRECT($D$5),0),MATCH('CF AUX'!$I80,INDIRECT($D$7),0)),"")</f>
        <v/>
      </c>
      <c r="AX80" s="81" t="str">
        <f ca="1">IF(ISNUMBER($H80),INDEX(INDIRECT($D$4),MATCH('CF AUX'!AX$14,INDIRECT($D$5),0),MATCH('CF AUX'!$I80,INDIRECT($D$7),0)),"")</f>
        <v/>
      </c>
      <c r="AY80" s="81" t="str">
        <f ca="1">IF(ISNUMBER($H80),INDEX(INDIRECT($D$4),MATCH('CF AUX'!AY$14,INDIRECT($D$5),0),MATCH('CF AUX'!$I80,INDIRECT($D$7),0)),"")</f>
        <v/>
      </c>
      <c r="AZ80" s="81" t="str">
        <f ca="1">IF(ISNUMBER($H80),INDEX(INDIRECT($D$4),MATCH('CF AUX'!AZ$14,INDIRECT($D$5),0),MATCH('CF AUX'!$I80,INDIRECT($D$7),0)),"")</f>
        <v/>
      </c>
      <c r="BB80" s="96" t="str" cm="1">
        <f t="array" aca="1" ref="BB80" ca="1">IF(ISNUMBER($H80),MMULT(J80:AZ80,TRANSPOSE(INDIRECT($D$8&amp;$G$4&amp;B68&amp;":"&amp;$G$6&amp;B68))),"")</f>
        <v/>
      </c>
      <c r="BD80" s="59">
        <f t="shared" si="25"/>
        <v>64</v>
      </c>
      <c r="BE80" s="80" t="str" cm="1">
        <f t="array" aca="1" ref="BE80" ca="1">IFERROR(INDEX(INDIRECT($D$4),MATCH(INDIRECT(BE$5&amp;$BD80),INDIRECT($D$6),0),MATCH($I80,INDIRECT($D$7),0)),"")</f>
        <v/>
      </c>
      <c r="BF80" s="81" t="str" cm="1">
        <f t="array" aca="1" ref="BF80" ca="1">IFERROR(INDEX(INDIRECT($D$4),MATCH(INDIRECT(BF$5&amp;$BD80),INDIRECT($D$6),0),MATCH($I80,INDIRECT($D$7),0)),"")</f>
        <v/>
      </c>
      <c r="BG80" s="81" t="str" cm="1">
        <f t="array" aca="1" ref="BG80" ca="1">IFERROR(INDEX(INDIRECT($D$4),MATCH(INDIRECT(BG$5&amp;$BD80),INDIRECT($D$6),0),MATCH($I80,INDIRECT($D$7),0)),"")</f>
        <v/>
      </c>
      <c r="BH80" s="81" t="str" cm="1">
        <f t="array" aca="1" ref="BH80" ca="1">IFERROR(INDEX(INDIRECT($D$4),MATCH(INDIRECT(BH$5&amp;$BD80),INDIRECT($D$6),0),MATCH($I80,INDIRECT($D$7),0)),"")</f>
        <v/>
      </c>
      <c r="BI80" s="81" t="str" cm="1">
        <f t="array" aca="1" ref="BI80" ca="1">IFERROR(INDEX(INDIRECT($D$4),MATCH(INDIRECT(BI$5&amp;$BD80),INDIRECT($D$6),0),MATCH($I80,INDIRECT($D$7),0)),"")</f>
        <v/>
      </c>
      <c r="BJ80" s="81" t="str" cm="1">
        <f t="array" aca="1" ref="BJ80" ca="1">IFERROR(INDEX(INDIRECT($D$4),MATCH(INDIRECT(BJ$5&amp;$BD80),INDIRECT($D$6),0),MATCH($I80,INDIRECT($D$7),0)),"")</f>
        <v/>
      </c>
      <c r="BK80" s="81" t="str" cm="1">
        <f t="array" aca="1" ref="BK80" ca="1">IFERROR(INDEX(INDIRECT($D$4),MATCH(INDIRECT(BK$5&amp;$BD80),INDIRECT($D$6),0),MATCH($I80,INDIRECT($D$7),0)),"")</f>
        <v/>
      </c>
      <c r="BL80" s="81" t="str" cm="1">
        <f t="array" aca="1" ref="BL80" ca="1">IFERROR(INDEX(INDIRECT($D$4),MATCH(INDIRECT(BL$5&amp;$BD80),INDIRECT($D$6),0),MATCH($I80,INDIRECT($D$7),0)),"")</f>
        <v/>
      </c>
      <c r="BM80" s="81" t="str" cm="1">
        <f t="array" aca="1" ref="BM80" ca="1">IFERROR(INDEX(INDIRECT($D$4),MATCH(INDIRECT(BM$5&amp;$BD80),INDIRECT($D$6),0),MATCH($I80,INDIRECT($D$7),0)),"")</f>
        <v/>
      </c>
      <c r="BN80" s="81" t="str" cm="1">
        <f t="array" aca="1" ref="BN80" ca="1">IFERROR(INDEX(INDIRECT($D$4),MATCH(INDIRECT(BN$5&amp;$BD80),INDIRECT($D$6),0),MATCH($I80,INDIRECT($D$7),0)),"")</f>
        <v/>
      </c>
      <c r="BO80" s="81" t="str" cm="1">
        <f t="array" aca="1" ref="BO80" ca="1">IFERROR(INDEX(INDIRECT($D$4),MATCH(INDIRECT(BO$5&amp;$BD80),INDIRECT($D$6),0),MATCH($I80,INDIRECT($D$7),0)),"")</f>
        <v/>
      </c>
      <c r="BP80" s="81" t="str" cm="1">
        <f t="array" aca="1" ref="BP80" ca="1">IFERROR(INDEX(INDIRECT($D$4),MATCH(INDIRECT(BP$5&amp;$BD80),INDIRECT($D$6),0),MATCH($I80,INDIRECT($D$7),0)),"")</f>
        <v/>
      </c>
      <c r="BQ80" s="81" t="str" cm="1">
        <f t="array" aca="1" ref="BQ80" ca="1">IFERROR(INDEX(INDIRECT($D$4),MATCH(INDIRECT(BQ$5&amp;$BD80),INDIRECT($D$6),0),MATCH($I80,INDIRECT($D$7),0)),"")</f>
        <v/>
      </c>
      <c r="BR80" s="81" t="str" cm="1">
        <f t="array" aca="1" ref="BR80" ca="1">IFERROR(INDEX(INDIRECT($D$4),MATCH(INDIRECT(BR$5&amp;$BD80),INDIRECT($D$6),0),MATCH($I80,INDIRECT($D$7),0)),"")</f>
        <v/>
      </c>
      <c r="BS80" s="81" t="str" cm="1">
        <f t="array" aca="1" ref="BS80" ca="1">IFERROR(INDEX(INDIRECT($D$4),MATCH(INDIRECT(BS$5&amp;$BD80),INDIRECT($D$6),0),MATCH($I80,INDIRECT($D$7),0)),"")</f>
        <v/>
      </c>
      <c r="BT80" s="81" t="str" cm="1">
        <f t="array" aca="1" ref="BT80" ca="1">IFERROR(INDEX(INDIRECT($D$4),MATCH(INDIRECT(BT$5&amp;$BD80),INDIRECT($D$6),0),MATCH($I80,INDIRECT($D$7),0)),"")</f>
        <v/>
      </c>
      <c r="BU80" s="81" t="str" cm="1">
        <f t="array" aca="1" ref="BU80" ca="1">IFERROR(INDEX(INDIRECT($D$4),MATCH(INDIRECT(BU$5&amp;$BD80),INDIRECT($D$6),0),MATCH($I80,INDIRECT($D$7),0)),"")</f>
        <v/>
      </c>
      <c r="BV80" s="99" t="str" cm="1">
        <f t="array" aca="1" ref="BV80" ca="1">IFERROR(INDEX(INDIRECT($D$4),MATCH(INDIRECT(BV$5&amp;$BD80),INDIRECT($D$6),0),MATCH($I80,INDIRECT($D$7),0)),"")</f>
        <v/>
      </c>
      <c r="BX80" s="80"/>
      <c r="BY80" s="81"/>
      <c r="BZ80" s="81"/>
      <c r="CA80" s="81"/>
      <c r="CB80" s="81"/>
      <c r="CC80" s="81"/>
      <c r="CD80" s="81"/>
      <c r="CE80" s="81"/>
      <c r="CF80" s="81"/>
      <c r="CG80" s="81"/>
      <c r="CH80" s="81"/>
      <c r="CI80" s="81"/>
      <c r="CJ80" s="81"/>
      <c r="CK80" s="81"/>
      <c r="CL80" s="81"/>
      <c r="CM80" s="81"/>
      <c r="CN80" s="81"/>
      <c r="CO80" s="99"/>
      <c r="CQ80" s="113"/>
      <c r="CR80" s="59" t="str">
        <f t="shared" si="24"/>
        <v/>
      </c>
      <c r="CS80" s="60"/>
      <c r="CT80" s="123" t="str">
        <f t="shared" ca="1" si="21"/>
        <v/>
      </c>
      <c r="CU80" s="80" t="str">
        <f>IF(ISNUMBER($CS80),INDEX(IRF.New!$CS$7:$DJ$37,MATCH(B68+1,IRF.New!$B$7:$B$37,0),MATCH($CT80,IRF.New!$CS$5:$DJ$5,0)),"")</f>
        <v/>
      </c>
      <c r="CV80" s="81"/>
      <c r="CW80" s="81" t="str">
        <f t="shared" si="22"/>
        <v/>
      </c>
      <c r="CX80" s="81"/>
      <c r="CY80" s="81"/>
      <c r="CZ80" s="94"/>
      <c r="DA80" s="94" t="str">
        <f>IF(ISNUMBER(CS80),INDEX(IRF.New!$CS$2:$DJ$2,MATCH('CF AUX'!$CT80,IRF.New!$CS$5:$DJ$5,0)),"")</f>
        <v/>
      </c>
      <c r="DB80" s="72"/>
      <c r="DD80" s="132" t="str">
        <f>IF(ISNUMBER(CS80),INDEX(IRF.New!$D$7:$CO$37,MATCH('CF AUX'!C63,IRF.New!$C$7:$C$37,0),MATCH(CT80,IRF.New!$D$5:$CO$5,0)),"")</f>
        <v/>
      </c>
    </row>
    <row r="81" spans="1:109" x14ac:dyDescent="0.25">
      <c r="A81" s="59"/>
      <c r="B81" s="73" t="s">
        <v>252</v>
      </c>
      <c r="C81" s="89">
        <f>ROW(CY65)</f>
        <v>65</v>
      </c>
      <c r="D81" s="90">
        <f>ROW(CY82)</f>
        <v>82</v>
      </c>
      <c r="F81" s="136" t="str">
        <f t="shared" si="23"/>
        <v/>
      </c>
      <c r="H81" s="65"/>
      <c r="I81" s="129" t="str">
        <f ca="1">IF(ISNUMBER(H81),INDEX(IRF.New!$CS$5:$DJ$5,MATCH('CF AUX'!H81,INDIRECT("IRF.New!$CS$"&amp;C65&amp;":$DJ$"&amp;C65),0)),"")</f>
        <v/>
      </c>
      <c r="J81" s="80" t="str">
        <f ca="1">IF(ISNUMBER($H81),INDEX(INDIRECT($D$4),MATCH('CF AUX'!J$14,INDIRECT($D$5),0),MATCH('CF AUX'!$I81,INDIRECT($D$7),0)),"")</f>
        <v/>
      </c>
      <c r="K81" s="81" t="str">
        <f ca="1">IF(ISNUMBER($H81),INDEX(INDIRECT($D$4),MATCH('CF AUX'!K$14,INDIRECT($D$5),0),MATCH('CF AUX'!$I81,INDIRECT($D$7),0)),"")</f>
        <v/>
      </c>
      <c r="L81" s="81" t="str">
        <f ca="1">IF(ISNUMBER($H81),INDEX(INDIRECT($D$4),MATCH('CF AUX'!L$14,INDIRECT($D$5),0),MATCH('CF AUX'!$I81,INDIRECT($D$7),0)),"")</f>
        <v/>
      </c>
      <c r="M81" s="81" t="str">
        <f ca="1">IF(ISNUMBER($H81),INDEX(INDIRECT($D$4),MATCH('CF AUX'!M$14,INDIRECT($D$5),0),MATCH('CF AUX'!$I81,INDIRECT($D$7),0)),"")</f>
        <v/>
      </c>
      <c r="N81" s="81" t="str">
        <f ca="1">IF(ISNUMBER($H81),INDEX(INDIRECT($D$4),MATCH('CF AUX'!N$14,INDIRECT($D$5),0),MATCH('CF AUX'!$I81,INDIRECT($D$7),0)),"")</f>
        <v/>
      </c>
      <c r="O81" s="81" t="str">
        <f ca="1">IF(ISNUMBER($H81),INDEX(INDIRECT($D$4),MATCH('CF AUX'!O$14,INDIRECT($D$5),0),MATCH('CF AUX'!$I81,INDIRECT($D$7),0)),"")</f>
        <v/>
      </c>
      <c r="P81" s="81" t="str">
        <f ca="1">IF(ISNUMBER($H81),INDEX(INDIRECT($D$4),MATCH('CF AUX'!P$14,INDIRECT($D$5),0),MATCH('CF AUX'!$I81,INDIRECT($D$7),0)),"")</f>
        <v/>
      </c>
      <c r="Q81" s="81" t="str">
        <f ca="1">IF(ISNUMBER($H81),INDEX(INDIRECT($D$4),MATCH('CF AUX'!Q$14,INDIRECT($D$5),0),MATCH('CF AUX'!$I81,INDIRECT($D$7),0)),"")</f>
        <v/>
      </c>
      <c r="R81" s="81" t="str">
        <f ca="1">IF(ISNUMBER($H81),INDEX(INDIRECT($D$4),MATCH('CF AUX'!R$14,INDIRECT($D$5),0),MATCH('CF AUX'!$I81,INDIRECT($D$7),0)),"")</f>
        <v/>
      </c>
      <c r="S81" s="81" t="str">
        <f ca="1">IF(ISNUMBER($H81),INDEX(INDIRECT($D$4),MATCH('CF AUX'!S$14,INDIRECT($D$5),0),MATCH('CF AUX'!$I81,INDIRECT($D$7),0)),"")</f>
        <v/>
      </c>
      <c r="T81" s="81" t="str">
        <f ca="1">IF(ISNUMBER($H81),INDEX(INDIRECT($D$4),MATCH('CF AUX'!T$14,INDIRECT($D$5),0),MATCH('CF AUX'!$I81,INDIRECT($D$7),0)),"")</f>
        <v/>
      </c>
      <c r="U81" s="81" t="str">
        <f ca="1">IF(ISNUMBER($H81),INDEX(INDIRECT($D$4),MATCH('CF AUX'!U$14,INDIRECT($D$5),0),MATCH('CF AUX'!$I81,INDIRECT($D$7),0)),"")</f>
        <v/>
      </c>
      <c r="V81" s="81" t="str">
        <f ca="1">IF(ISNUMBER($H81),INDEX(INDIRECT($D$4),MATCH('CF AUX'!V$14,INDIRECT($D$5),0),MATCH('CF AUX'!$I81,INDIRECT($D$7),0)),"")</f>
        <v/>
      </c>
      <c r="W81" s="81" t="str">
        <f ca="1">IF(ISNUMBER($H81),INDEX(INDIRECT($D$4),MATCH('CF AUX'!W$14,INDIRECT($D$5),0),MATCH('CF AUX'!$I81,INDIRECT($D$7),0)),"")</f>
        <v/>
      </c>
      <c r="X81" s="81" t="str">
        <f ca="1">IF(ISNUMBER($H81),INDEX(INDIRECT($D$4),MATCH('CF AUX'!X$14,INDIRECT($D$5),0),MATCH('CF AUX'!$I81,INDIRECT($D$7),0)),"")</f>
        <v/>
      </c>
      <c r="Y81" s="81" t="str">
        <f ca="1">IF(ISNUMBER($H81),INDEX(INDIRECT($D$4),MATCH('CF AUX'!Y$14,INDIRECT($D$5),0),MATCH('CF AUX'!$I81,INDIRECT($D$7),0)),"")</f>
        <v/>
      </c>
      <c r="Z81" s="81" t="str">
        <f ca="1">IF(ISNUMBER($H81),INDEX(INDIRECT($D$4),MATCH('CF AUX'!Z$14,INDIRECT($D$5),0),MATCH('CF AUX'!$I81,INDIRECT($D$7),0)),"")</f>
        <v/>
      </c>
      <c r="AA81" s="81" t="str">
        <f ca="1">IF(ISNUMBER($H81),INDEX(INDIRECT($D$4),MATCH('CF AUX'!AA$14,INDIRECT($D$5),0),MATCH('CF AUX'!$I81,INDIRECT($D$7),0)),"")</f>
        <v/>
      </c>
      <c r="AB81" s="81" t="str">
        <f ca="1">IF(ISNUMBER($H81),INDEX(INDIRECT($D$4),MATCH('CF AUX'!AB$14,INDIRECT($D$5),0),MATCH('CF AUX'!$I81,INDIRECT($D$7),0)),"")</f>
        <v/>
      </c>
      <c r="AC81" s="81" t="str">
        <f ca="1">IF(ISNUMBER($H81),INDEX(INDIRECT($D$4),MATCH('CF AUX'!AC$14,INDIRECT($D$5),0),MATCH('CF AUX'!$I81,INDIRECT($D$7),0)),"")</f>
        <v/>
      </c>
      <c r="AD81" s="81" t="str">
        <f ca="1">IF(ISNUMBER($H81),INDEX(INDIRECT($D$4),MATCH('CF AUX'!AD$14,INDIRECT($D$5),0),MATCH('CF AUX'!$I81,INDIRECT($D$7),0)),"")</f>
        <v/>
      </c>
      <c r="AE81" s="81" t="str">
        <f ca="1">IF(ISNUMBER($H81),INDEX(INDIRECT($D$4),MATCH('CF AUX'!AE$14,INDIRECT($D$5),0),MATCH('CF AUX'!$I81,INDIRECT($D$7),0)),"")</f>
        <v/>
      </c>
      <c r="AF81" s="81" t="str">
        <f ca="1">IF(ISNUMBER($H81),INDEX(INDIRECT($D$4),MATCH('CF AUX'!AF$14,INDIRECT($D$5),0),MATCH('CF AUX'!$I81,INDIRECT($D$7),0)),"")</f>
        <v/>
      </c>
      <c r="AG81" s="81" t="str">
        <f ca="1">IF(ISNUMBER($H81),INDEX(INDIRECT($D$4),MATCH('CF AUX'!AG$14,INDIRECT($D$5),0),MATCH('CF AUX'!$I81,INDIRECT($D$7),0)),"")</f>
        <v/>
      </c>
      <c r="AH81" s="81" t="str">
        <f ca="1">IF(ISNUMBER($H81),INDEX(INDIRECT($D$4),MATCH('CF AUX'!AH$14,INDIRECT($D$5),0),MATCH('CF AUX'!$I81,INDIRECT($D$7),0)),"")</f>
        <v/>
      </c>
      <c r="AI81" s="81" t="str">
        <f ca="1">IF(ISNUMBER($H81),INDEX(INDIRECT($D$4),MATCH('CF AUX'!AI$14,INDIRECT($D$5),0),MATCH('CF AUX'!$I81,INDIRECT($D$7),0)),"")</f>
        <v/>
      </c>
      <c r="AJ81" s="81" t="str">
        <f ca="1">IF(ISNUMBER($H81),INDEX(INDIRECT($D$4),MATCH('CF AUX'!AJ$14,INDIRECT($D$5),0),MATCH('CF AUX'!$I81,INDIRECT($D$7),0)),"")</f>
        <v/>
      </c>
      <c r="AK81" s="81" t="str">
        <f ca="1">IF(ISNUMBER($H81),INDEX(INDIRECT($D$4),MATCH('CF AUX'!AK$14,INDIRECT($D$5),0),MATCH('CF AUX'!$I81,INDIRECT($D$7),0)),"")</f>
        <v/>
      </c>
      <c r="AL81" s="81" t="str">
        <f ca="1">IF(ISNUMBER($H81),INDEX(INDIRECT($D$4),MATCH('CF AUX'!AL$14,INDIRECT($D$5),0),MATCH('CF AUX'!$I81,INDIRECT($D$7),0)),"")</f>
        <v/>
      </c>
      <c r="AM81" s="81" t="str">
        <f ca="1">IF(ISNUMBER($H81),INDEX(INDIRECT($D$4),MATCH('CF AUX'!AM$14,INDIRECT($D$5),0),MATCH('CF AUX'!$I81,INDIRECT($D$7),0)),"")</f>
        <v/>
      </c>
      <c r="AN81" s="81" t="str">
        <f ca="1">IF(ISNUMBER($H81),INDEX(INDIRECT($D$4),MATCH('CF AUX'!AN$14,INDIRECT($D$5),0),MATCH('CF AUX'!$I81,INDIRECT($D$7),0)),"")</f>
        <v/>
      </c>
      <c r="AO81" s="81" t="str">
        <f ca="1">IF(ISNUMBER($H81),INDEX(INDIRECT($D$4),MATCH('CF AUX'!AO$14,INDIRECT($D$5),0),MATCH('CF AUX'!$I81,INDIRECT($D$7),0)),"")</f>
        <v/>
      </c>
      <c r="AP81" s="81" t="str">
        <f ca="1">IF(ISNUMBER($H81),INDEX(INDIRECT($D$4),MATCH('CF AUX'!AP$14,INDIRECT($D$5),0),MATCH('CF AUX'!$I81,INDIRECT($D$7),0)),"")</f>
        <v/>
      </c>
      <c r="AQ81" s="81" t="str">
        <f ca="1">IF(ISNUMBER($H81),INDEX(INDIRECT($D$4),MATCH('CF AUX'!AQ$14,INDIRECT($D$5),0),MATCH('CF AUX'!$I81,INDIRECT($D$7),0)),"")</f>
        <v/>
      </c>
      <c r="AR81" s="81" t="str">
        <f ca="1">IF(ISNUMBER($H81),INDEX(INDIRECT($D$4),MATCH('CF AUX'!AR$14,INDIRECT($D$5),0),MATCH('CF AUX'!$I81,INDIRECT($D$7),0)),"")</f>
        <v/>
      </c>
      <c r="AS81" s="81" t="str">
        <f ca="1">IF(ISNUMBER($H81),INDEX(INDIRECT($D$4),MATCH('CF AUX'!AS$14,INDIRECT($D$5),0),MATCH('CF AUX'!$I81,INDIRECT($D$7),0)),"")</f>
        <v/>
      </c>
      <c r="AT81" s="81" t="str">
        <f ca="1">IF(ISNUMBER($H81),INDEX(INDIRECT($D$4),MATCH('CF AUX'!AT$14,INDIRECT($D$5),0),MATCH('CF AUX'!$I81,INDIRECT($D$7),0)),"")</f>
        <v/>
      </c>
      <c r="AU81" s="81" t="str">
        <f ca="1">IF(ISNUMBER($H81),INDEX(INDIRECT($D$4),MATCH('CF AUX'!AU$14,INDIRECT($D$5),0),MATCH('CF AUX'!$I81,INDIRECT($D$7),0)),"")</f>
        <v/>
      </c>
      <c r="AV81" s="81" t="str">
        <f ca="1">IF(ISNUMBER($H81),INDEX(INDIRECT($D$4),MATCH('CF AUX'!AV$14,INDIRECT($D$5),0),MATCH('CF AUX'!$I81,INDIRECT($D$7),0)),"")</f>
        <v/>
      </c>
      <c r="AW81" s="81" t="str">
        <f ca="1">IF(ISNUMBER($H81),INDEX(INDIRECT($D$4),MATCH('CF AUX'!AW$14,INDIRECT($D$5),0),MATCH('CF AUX'!$I81,INDIRECT($D$7),0)),"")</f>
        <v/>
      </c>
      <c r="AX81" s="81" t="str">
        <f ca="1">IF(ISNUMBER($H81),INDEX(INDIRECT($D$4),MATCH('CF AUX'!AX$14,INDIRECT($D$5),0),MATCH('CF AUX'!$I81,INDIRECT($D$7),0)),"")</f>
        <v/>
      </c>
      <c r="AY81" s="81" t="str">
        <f ca="1">IF(ISNUMBER($H81),INDEX(INDIRECT($D$4),MATCH('CF AUX'!AY$14,INDIRECT($D$5),0),MATCH('CF AUX'!$I81,INDIRECT($D$7),0)),"")</f>
        <v/>
      </c>
      <c r="AZ81" s="81" t="str">
        <f ca="1">IF(ISNUMBER($H81),INDEX(INDIRECT($D$4),MATCH('CF AUX'!AZ$14,INDIRECT($D$5),0),MATCH('CF AUX'!$I81,INDIRECT($D$7),0)),"")</f>
        <v/>
      </c>
      <c r="BB81" s="96" t="str" cm="1">
        <f t="array" aca="1" ref="BB81" ca="1">IF(ISNUMBER($H81),MMULT(J81:AZ81,TRANSPOSE(INDIRECT($D$8&amp;$G$4&amp;B68&amp;":"&amp;$G$6&amp;B68))),"")</f>
        <v/>
      </c>
      <c r="BD81" s="59">
        <f t="shared" si="25"/>
        <v>64</v>
      </c>
      <c r="BE81" s="80" t="str" cm="1">
        <f t="array" aca="1" ref="BE81" ca="1">IFERROR(INDEX(INDIRECT($D$4),MATCH(INDIRECT(BE$5&amp;$BD81),INDIRECT($D$6),0),MATCH($I81,INDIRECT($D$7),0)),"")</f>
        <v/>
      </c>
      <c r="BF81" s="81" t="str" cm="1">
        <f t="array" aca="1" ref="BF81" ca="1">IFERROR(INDEX(INDIRECT($D$4),MATCH(INDIRECT(BF$5&amp;$BD81),INDIRECT($D$6),0),MATCH($I81,INDIRECT($D$7),0)),"")</f>
        <v/>
      </c>
      <c r="BG81" s="81" t="str" cm="1">
        <f t="array" aca="1" ref="BG81" ca="1">IFERROR(INDEX(INDIRECT($D$4),MATCH(INDIRECT(BG$5&amp;$BD81),INDIRECT($D$6),0),MATCH($I81,INDIRECT($D$7),0)),"")</f>
        <v/>
      </c>
      <c r="BH81" s="81" t="str" cm="1">
        <f t="array" aca="1" ref="BH81" ca="1">IFERROR(INDEX(INDIRECT($D$4),MATCH(INDIRECT(BH$5&amp;$BD81),INDIRECT($D$6),0),MATCH($I81,INDIRECT($D$7),0)),"")</f>
        <v/>
      </c>
      <c r="BI81" s="81" t="str" cm="1">
        <f t="array" aca="1" ref="BI81" ca="1">IFERROR(INDEX(INDIRECT($D$4),MATCH(INDIRECT(BI$5&amp;$BD81),INDIRECT($D$6),0),MATCH($I81,INDIRECT($D$7),0)),"")</f>
        <v/>
      </c>
      <c r="BJ81" s="81" t="str" cm="1">
        <f t="array" aca="1" ref="BJ81" ca="1">IFERROR(INDEX(INDIRECT($D$4),MATCH(INDIRECT(BJ$5&amp;$BD81),INDIRECT($D$6),0),MATCH($I81,INDIRECT($D$7),0)),"")</f>
        <v/>
      </c>
      <c r="BK81" s="81" t="str" cm="1">
        <f t="array" aca="1" ref="BK81" ca="1">IFERROR(INDEX(INDIRECT($D$4),MATCH(INDIRECT(BK$5&amp;$BD81),INDIRECT($D$6),0),MATCH($I81,INDIRECT($D$7),0)),"")</f>
        <v/>
      </c>
      <c r="BL81" s="81" t="str" cm="1">
        <f t="array" aca="1" ref="BL81" ca="1">IFERROR(INDEX(INDIRECT($D$4),MATCH(INDIRECT(BL$5&amp;$BD81),INDIRECT($D$6),0),MATCH($I81,INDIRECT($D$7),0)),"")</f>
        <v/>
      </c>
      <c r="BM81" s="81" t="str" cm="1">
        <f t="array" aca="1" ref="BM81" ca="1">IFERROR(INDEX(INDIRECT($D$4),MATCH(INDIRECT(BM$5&amp;$BD81),INDIRECT($D$6),0),MATCH($I81,INDIRECT($D$7),0)),"")</f>
        <v/>
      </c>
      <c r="BN81" s="81" t="str" cm="1">
        <f t="array" aca="1" ref="BN81" ca="1">IFERROR(INDEX(INDIRECT($D$4),MATCH(INDIRECT(BN$5&amp;$BD81),INDIRECT($D$6),0),MATCH($I81,INDIRECT($D$7),0)),"")</f>
        <v/>
      </c>
      <c r="BO81" s="81" t="str" cm="1">
        <f t="array" aca="1" ref="BO81" ca="1">IFERROR(INDEX(INDIRECT($D$4),MATCH(INDIRECT(BO$5&amp;$BD81),INDIRECT($D$6),0),MATCH($I81,INDIRECT($D$7),0)),"")</f>
        <v/>
      </c>
      <c r="BP81" s="81" t="str" cm="1">
        <f t="array" aca="1" ref="BP81" ca="1">IFERROR(INDEX(INDIRECT($D$4),MATCH(INDIRECT(BP$5&amp;$BD81),INDIRECT($D$6),0),MATCH($I81,INDIRECT($D$7),0)),"")</f>
        <v/>
      </c>
      <c r="BQ81" s="81" t="str" cm="1">
        <f t="array" aca="1" ref="BQ81" ca="1">IFERROR(INDEX(INDIRECT($D$4),MATCH(INDIRECT(BQ$5&amp;$BD81),INDIRECT($D$6),0),MATCH($I81,INDIRECT($D$7),0)),"")</f>
        <v/>
      </c>
      <c r="BR81" s="81" t="str" cm="1">
        <f t="array" aca="1" ref="BR81" ca="1">IFERROR(INDEX(INDIRECT($D$4),MATCH(INDIRECT(BR$5&amp;$BD81),INDIRECT($D$6),0),MATCH($I81,INDIRECT($D$7),0)),"")</f>
        <v/>
      </c>
      <c r="BS81" s="81" t="str" cm="1">
        <f t="array" aca="1" ref="BS81" ca="1">IFERROR(INDEX(INDIRECT($D$4),MATCH(INDIRECT(BS$5&amp;$BD81),INDIRECT($D$6),0),MATCH($I81,INDIRECT($D$7),0)),"")</f>
        <v/>
      </c>
      <c r="BT81" s="81" t="str" cm="1">
        <f t="array" aca="1" ref="BT81" ca="1">IFERROR(INDEX(INDIRECT($D$4),MATCH(INDIRECT(BT$5&amp;$BD81),INDIRECT($D$6),0),MATCH($I81,INDIRECT($D$7),0)),"")</f>
        <v/>
      </c>
      <c r="BU81" s="81" t="str" cm="1">
        <f t="array" aca="1" ref="BU81" ca="1">IFERROR(INDEX(INDIRECT($D$4),MATCH(INDIRECT(BU$5&amp;$BD81),INDIRECT($D$6),0),MATCH($I81,INDIRECT($D$7),0)),"")</f>
        <v/>
      </c>
      <c r="BV81" s="99" t="str" cm="1">
        <f t="array" aca="1" ref="BV81" ca="1">IFERROR(INDEX(INDIRECT($D$4),MATCH(INDIRECT(BV$5&amp;$BD81),INDIRECT($D$6),0),MATCH($I81,INDIRECT($D$7),0)),"")</f>
        <v/>
      </c>
      <c r="BX81" s="80"/>
      <c r="BY81" s="81"/>
      <c r="BZ81" s="81"/>
      <c r="CA81" s="81"/>
      <c r="CB81" s="81"/>
      <c r="CC81" s="81"/>
      <c r="CD81" s="81"/>
      <c r="CE81" s="81"/>
      <c r="CF81" s="81"/>
      <c r="CG81" s="81"/>
      <c r="CH81" s="81"/>
      <c r="CI81" s="81"/>
      <c r="CJ81" s="81"/>
      <c r="CK81" s="81"/>
      <c r="CL81" s="81"/>
      <c r="CM81" s="81"/>
      <c r="CN81" s="81"/>
      <c r="CO81" s="99"/>
      <c r="CQ81" s="113"/>
      <c r="CR81" s="59" t="str">
        <f t="shared" si="24"/>
        <v/>
      </c>
      <c r="CS81" s="60"/>
      <c r="CT81" s="123" t="str">
        <f t="shared" ca="1" si="21"/>
        <v/>
      </c>
      <c r="CU81" s="80" t="str">
        <f>IF(ISNUMBER($CS81),INDEX(IRF.New!$CS$7:$DJ$37,MATCH(B68+1,IRF.New!$B$7:$B$37,0),MATCH($CT81,IRF.New!$CS$5:$DJ$5,0)),"")</f>
        <v/>
      </c>
      <c r="CV81" s="81"/>
      <c r="CW81" s="81" t="str">
        <f t="shared" si="22"/>
        <v/>
      </c>
      <c r="CX81" s="81"/>
      <c r="CY81" s="81"/>
      <c r="CZ81" s="94"/>
      <c r="DA81" s="94" t="str">
        <f>IF(ISNUMBER(CS81),INDEX(IRF.New!$CS$2:$DJ$2,MATCH('CF AUX'!$CT81,IRF.New!$CS$5:$DJ$5,0)),"")</f>
        <v/>
      </c>
      <c r="DB81" s="72"/>
      <c r="DD81" s="132" t="str">
        <f>IF(ISNUMBER(CS81),INDEX(IRF.New!$D$7:$CO$37,MATCH('CF AUX'!C63,IRF.New!$C$7:$C$37,0),MATCH(CT81,IRF.New!$D$5:$CO$5,0)),"")</f>
        <v/>
      </c>
    </row>
    <row r="82" spans="1:109" x14ac:dyDescent="0.25">
      <c r="F82" s="137" t="str">
        <f t="shared" si="23"/>
        <v/>
      </c>
      <c r="H82" s="68"/>
      <c r="I82" s="130" t="str">
        <f ca="1">IF(ISNUMBER(H82),INDEX(IRF.New!$CS$5:$DJ$5,MATCH('CF AUX'!H82,INDIRECT("IRF.New!$CS$"&amp;C65&amp;":$DJ$"&amp;C65),0)),"")</f>
        <v/>
      </c>
      <c r="J82" s="82" t="str">
        <f ca="1">IF(ISNUMBER($H82),INDEX(INDIRECT($D$4),MATCH('CF AUX'!J$14,INDIRECT($D$5),0),MATCH('CF AUX'!$I82,INDIRECT($D$7),0)),"")</f>
        <v/>
      </c>
      <c r="K82" s="83" t="str">
        <f ca="1">IF(ISNUMBER($H82),INDEX(INDIRECT($D$4),MATCH('CF AUX'!K$14,INDIRECT($D$5),0),MATCH('CF AUX'!$I82,INDIRECT($D$7),0)),"")</f>
        <v/>
      </c>
      <c r="L82" s="83" t="str">
        <f ca="1">IF(ISNUMBER($H82),INDEX(INDIRECT($D$4),MATCH('CF AUX'!L$14,INDIRECT($D$5),0),MATCH('CF AUX'!$I82,INDIRECT($D$7),0)),"")</f>
        <v/>
      </c>
      <c r="M82" s="83" t="str">
        <f ca="1">IF(ISNUMBER($H82),INDEX(INDIRECT($D$4),MATCH('CF AUX'!M$14,INDIRECT($D$5),0),MATCH('CF AUX'!$I82,INDIRECT($D$7),0)),"")</f>
        <v/>
      </c>
      <c r="N82" s="83" t="str">
        <f ca="1">IF(ISNUMBER($H82),INDEX(INDIRECT($D$4),MATCH('CF AUX'!N$14,INDIRECT($D$5),0),MATCH('CF AUX'!$I82,INDIRECT($D$7),0)),"")</f>
        <v/>
      </c>
      <c r="O82" s="83" t="str">
        <f ca="1">IF(ISNUMBER($H82),INDEX(INDIRECT($D$4),MATCH('CF AUX'!O$14,INDIRECT($D$5),0),MATCH('CF AUX'!$I82,INDIRECT($D$7),0)),"")</f>
        <v/>
      </c>
      <c r="P82" s="83" t="str">
        <f ca="1">IF(ISNUMBER($H82),INDEX(INDIRECT($D$4),MATCH('CF AUX'!P$14,INDIRECT($D$5),0),MATCH('CF AUX'!$I82,INDIRECT($D$7),0)),"")</f>
        <v/>
      </c>
      <c r="Q82" s="83" t="str">
        <f ca="1">IF(ISNUMBER($H82),INDEX(INDIRECT($D$4),MATCH('CF AUX'!Q$14,INDIRECT($D$5),0),MATCH('CF AUX'!$I82,INDIRECT($D$7),0)),"")</f>
        <v/>
      </c>
      <c r="R82" s="83" t="str">
        <f ca="1">IF(ISNUMBER($H82),INDEX(INDIRECT($D$4),MATCH('CF AUX'!R$14,INDIRECT($D$5),0),MATCH('CF AUX'!$I82,INDIRECT($D$7),0)),"")</f>
        <v/>
      </c>
      <c r="S82" s="83" t="str">
        <f ca="1">IF(ISNUMBER($H82),INDEX(INDIRECT($D$4),MATCH('CF AUX'!S$14,INDIRECT($D$5),0),MATCH('CF AUX'!$I82,INDIRECT($D$7),0)),"")</f>
        <v/>
      </c>
      <c r="T82" s="83" t="str">
        <f ca="1">IF(ISNUMBER($H82),INDEX(INDIRECT($D$4),MATCH('CF AUX'!T$14,INDIRECT($D$5),0),MATCH('CF AUX'!$I82,INDIRECT($D$7),0)),"")</f>
        <v/>
      </c>
      <c r="U82" s="83" t="str">
        <f ca="1">IF(ISNUMBER($H82),INDEX(INDIRECT($D$4),MATCH('CF AUX'!U$14,INDIRECT($D$5),0),MATCH('CF AUX'!$I82,INDIRECT($D$7),0)),"")</f>
        <v/>
      </c>
      <c r="V82" s="83" t="str">
        <f ca="1">IF(ISNUMBER($H82),INDEX(INDIRECT($D$4),MATCH('CF AUX'!V$14,INDIRECT($D$5),0),MATCH('CF AUX'!$I82,INDIRECT($D$7),0)),"")</f>
        <v/>
      </c>
      <c r="W82" s="83" t="str">
        <f ca="1">IF(ISNUMBER($H82),INDEX(INDIRECT($D$4),MATCH('CF AUX'!W$14,INDIRECT($D$5),0),MATCH('CF AUX'!$I82,INDIRECT($D$7),0)),"")</f>
        <v/>
      </c>
      <c r="X82" s="83" t="str">
        <f ca="1">IF(ISNUMBER($H82),INDEX(INDIRECT($D$4),MATCH('CF AUX'!X$14,INDIRECT($D$5),0),MATCH('CF AUX'!$I82,INDIRECT($D$7),0)),"")</f>
        <v/>
      </c>
      <c r="Y82" s="83" t="str">
        <f ca="1">IF(ISNUMBER($H82),INDEX(INDIRECT($D$4),MATCH('CF AUX'!Y$14,INDIRECT($D$5),0),MATCH('CF AUX'!$I82,INDIRECT($D$7),0)),"")</f>
        <v/>
      </c>
      <c r="Z82" s="83" t="str">
        <f ca="1">IF(ISNUMBER($H82),INDEX(INDIRECT($D$4),MATCH('CF AUX'!Z$14,INDIRECT($D$5),0),MATCH('CF AUX'!$I82,INDIRECT($D$7),0)),"")</f>
        <v/>
      </c>
      <c r="AA82" s="83" t="str">
        <f ca="1">IF(ISNUMBER($H82),INDEX(INDIRECT($D$4),MATCH('CF AUX'!AA$14,INDIRECT($D$5),0),MATCH('CF AUX'!$I82,INDIRECT($D$7),0)),"")</f>
        <v/>
      </c>
      <c r="AB82" s="83" t="str">
        <f ca="1">IF(ISNUMBER($H82),INDEX(INDIRECT($D$4),MATCH('CF AUX'!AB$14,INDIRECT($D$5),0),MATCH('CF AUX'!$I82,INDIRECT($D$7),0)),"")</f>
        <v/>
      </c>
      <c r="AC82" s="83" t="str">
        <f ca="1">IF(ISNUMBER($H82),INDEX(INDIRECT($D$4),MATCH('CF AUX'!AC$14,INDIRECT($D$5),0),MATCH('CF AUX'!$I82,INDIRECT($D$7),0)),"")</f>
        <v/>
      </c>
      <c r="AD82" s="83" t="str">
        <f ca="1">IF(ISNUMBER($H82),INDEX(INDIRECT($D$4),MATCH('CF AUX'!AD$14,INDIRECT($D$5),0),MATCH('CF AUX'!$I82,INDIRECT($D$7),0)),"")</f>
        <v/>
      </c>
      <c r="AE82" s="83" t="str">
        <f ca="1">IF(ISNUMBER($H82),INDEX(INDIRECT($D$4),MATCH('CF AUX'!AE$14,INDIRECT($D$5),0),MATCH('CF AUX'!$I82,INDIRECT($D$7),0)),"")</f>
        <v/>
      </c>
      <c r="AF82" s="83" t="str">
        <f ca="1">IF(ISNUMBER($H82),INDEX(INDIRECT($D$4),MATCH('CF AUX'!AF$14,INDIRECT($D$5),0),MATCH('CF AUX'!$I82,INDIRECT($D$7),0)),"")</f>
        <v/>
      </c>
      <c r="AG82" s="83" t="str">
        <f ca="1">IF(ISNUMBER($H82),INDEX(INDIRECT($D$4),MATCH('CF AUX'!AG$14,INDIRECT($D$5),0),MATCH('CF AUX'!$I82,INDIRECT($D$7),0)),"")</f>
        <v/>
      </c>
      <c r="AH82" s="83" t="str">
        <f ca="1">IF(ISNUMBER($H82),INDEX(INDIRECT($D$4),MATCH('CF AUX'!AH$14,INDIRECT($D$5),0),MATCH('CF AUX'!$I82,INDIRECT($D$7),0)),"")</f>
        <v/>
      </c>
      <c r="AI82" s="83" t="str">
        <f ca="1">IF(ISNUMBER($H82),INDEX(INDIRECT($D$4),MATCH('CF AUX'!AI$14,INDIRECT($D$5),0),MATCH('CF AUX'!$I82,INDIRECT($D$7),0)),"")</f>
        <v/>
      </c>
      <c r="AJ82" s="83" t="str">
        <f ca="1">IF(ISNUMBER($H82),INDEX(INDIRECT($D$4),MATCH('CF AUX'!AJ$14,INDIRECT($D$5),0),MATCH('CF AUX'!$I82,INDIRECT($D$7),0)),"")</f>
        <v/>
      </c>
      <c r="AK82" s="83" t="str">
        <f ca="1">IF(ISNUMBER($H82),INDEX(INDIRECT($D$4),MATCH('CF AUX'!AK$14,INDIRECT($D$5),0),MATCH('CF AUX'!$I82,INDIRECT($D$7),0)),"")</f>
        <v/>
      </c>
      <c r="AL82" s="83" t="str">
        <f ca="1">IF(ISNUMBER($H82),INDEX(INDIRECT($D$4),MATCH('CF AUX'!AL$14,INDIRECT($D$5),0),MATCH('CF AUX'!$I82,INDIRECT($D$7),0)),"")</f>
        <v/>
      </c>
      <c r="AM82" s="83" t="str">
        <f ca="1">IF(ISNUMBER($H82),INDEX(INDIRECT($D$4),MATCH('CF AUX'!AM$14,INDIRECT($D$5),0),MATCH('CF AUX'!$I82,INDIRECT($D$7),0)),"")</f>
        <v/>
      </c>
      <c r="AN82" s="83" t="str">
        <f ca="1">IF(ISNUMBER($H82),INDEX(INDIRECT($D$4),MATCH('CF AUX'!AN$14,INDIRECT($D$5),0),MATCH('CF AUX'!$I82,INDIRECT($D$7),0)),"")</f>
        <v/>
      </c>
      <c r="AO82" s="83" t="str">
        <f ca="1">IF(ISNUMBER($H82),INDEX(INDIRECT($D$4),MATCH('CF AUX'!AO$14,INDIRECT($D$5),0),MATCH('CF AUX'!$I82,INDIRECT($D$7),0)),"")</f>
        <v/>
      </c>
      <c r="AP82" s="83" t="str">
        <f ca="1">IF(ISNUMBER($H82),INDEX(INDIRECT($D$4),MATCH('CF AUX'!AP$14,INDIRECT($D$5),0),MATCH('CF AUX'!$I82,INDIRECT($D$7),0)),"")</f>
        <v/>
      </c>
      <c r="AQ82" s="83" t="str">
        <f ca="1">IF(ISNUMBER($H82),INDEX(INDIRECT($D$4),MATCH('CF AUX'!AQ$14,INDIRECT($D$5),0),MATCH('CF AUX'!$I82,INDIRECT($D$7),0)),"")</f>
        <v/>
      </c>
      <c r="AR82" s="83" t="str">
        <f ca="1">IF(ISNUMBER($H82),INDEX(INDIRECT($D$4),MATCH('CF AUX'!AR$14,INDIRECT($D$5),0),MATCH('CF AUX'!$I82,INDIRECT($D$7),0)),"")</f>
        <v/>
      </c>
      <c r="AS82" s="83" t="str">
        <f ca="1">IF(ISNUMBER($H82),INDEX(INDIRECT($D$4),MATCH('CF AUX'!AS$14,INDIRECT($D$5),0),MATCH('CF AUX'!$I82,INDIRECT($D$7),0)),"")</f>
        <v/>
      </c>
      <c r="AT82" s="83" t="str">
        <f ca="1">IF(ISNUMBER($H82),INDEX(INDIRECT($D$4),MATCH('CF AUX'!AT$14,INDIRECT($D$5),0),MATCH('CF AUX'!$I82,INDIRECT($D$7),0)),"")</f>
        <v/>
      </c>
      <c r="AU82" s="83" t="str">
        <f ca="1">IF(ISNUMBER($H82),INDEX(INDIRECT($D$4),MATCH('CF AUX'!AU$14,INDIRECT($D$5),0),MATCH('CF AUX'!$I82,INDIRECT($D$7),0)),"")</f>
        <v/>
      </c>
      <c r="AV82" s="83" t="str">
        <f ca="1">IF(ISNUMBER($H82),INDEX(INDIRECT($D$4),MATCH('CF AUX'!AV$14,INDIRECT($D$5),0),MATCH('CF AUX'!$I82,INDIRECT($D$7),0)),"")</f>
        <v/>
      </c>
      <c r="AW82" s="83" t="str">
        <f ca="1">IF(ISNUMBER($H82),INDEX(INDIRECT($D$4),MATCH('CF AUX'!AW$14,INDIRECT($D$5),0),MATCH('CF AUX'!$I82,INDIRECT($D$7),0)),"")</f>
        <v/>
      </c>
      <c r="AX82" s="83" t="str">
        <f ca="1">IF(ISNUMBER($H82),INDEX(INDIRECT($D$4),MATCH('CF AUX'!AX$14,INDIRECT($D$5),0),MATCH('CF AUX'!$I82,INDIRECT($D$7),0)),"")</f>
        <v/>
      </c>
      <c r="AY82" s="83" t="str">
        <f ca="1">IF(ISNUMBER($H82),INDEX(INDIRECT($D$4),MATCH('CF AUX'!AY$14,INDIRECT($D$5),0),MATCH('CF AUX'!$I82,INDIRECT($D$7),0)),"")</f>
        <v/>
      </c>
      <c r="AZ82" s="83" t="str">
        <f ca="1">IF(ISNUMBER($H82),INDEX(INDIRECT($D$4),MATCH('CF AUX'!AZ$14,INDIRECT($D$5),0),MATCH('CF AUX'!$I82,INDIRECT($D$7),0)),"")</f>
        <v/>
      </c>
      <c r="BB82" s="97" t="str" cm="1">
        <f t="array" aca="1" ref="BB82" ca="1">IF(ISNUMBER($H82),MMULT(J82:AZ82,TRANSPOSE(INDIRECT($D$8&amp;$G$4&amp;B68&amp;":"&amp;$G$6&amp;B68))),"")</f>
        <v/>
      </c>
      <c r="BD82" s="59">
        <f>BD81</f>
        <v>64</v>
      </c>
      <c r="BE82" s="82" t="str" cm="1">
        <f t="array" aca="1" ref="BE82" ca="1">IFERROR(INDEX(INDIRECT($D$4),MATCH(INDIRECT(BE$5&amp;$BD82),INDIRECT($D$6),0),MATCH($I82,INDIRECT($D$7),0)),"")</f>
        <v/>
      </c>
      <c r="BF82" s="83" t="str" cm="1">
        <f t="array" aca="1" ref="BF82" ca="1">IFERROR(INDEX(INDIRECT($D$4),MATCH(INDIRECT(BF$5&amp;$BD82),INDIRECT($D$6),0),MATCH($I82,INDIRECT($D$7),0)),"")</f>
        <v/>
      </c>
      <c r="BG82" s="83" t="str" cm="1">
        <f t="array" aca="1" ref="BG82" ca="1">IFERROR(INDEX(INDIRECT($D$4),MATCH(INDIRECT(BG$5&amp;$BD82),INDIRECT($D$6),0),MATCH($I82,INDIRECT($D$7),0)),"")</f>
        <v/>
      </c>
      <c r="BH82" s="83" t="str" cm="1">
        <f t="array" aca="1" ref="BH82" ca="1">IFERROR(INDEX(INDIRECT($D$4),MATCH(INDIRECT(BH$5&amp;$BD82),INDIRECT($D$6),0),MATCH($I82,INDIRECT($D$7),0)),"")</f>
        <v/>
      </c>
      <c r="BI82" s="83" t="str" cm="1">
        <f t="array" aca="1" ref="BI82" ca="1">IFERROR(INDEX(INDIRECT($D$4),MATCH(INDIRECT(BI$5&amp;$BD82),INDIRECT($D$6),0),MATCH($I82,INDIRECT($D$7),0)),"")</f>
        <v/>
      </c>
      <c r="BJ82" s="83" t="str" cm="1">
        <f t="array" aca="1" ref="BJ82" ca="1">IFERROR(INDEX(INDIRECT($D$4),MATCH(INDIRECT(BJ$5&amp;$BD82),INDIRECT($D$6),0),MATCH($I82,INDIRECT($D$7),0)),"")</f>
        <v/>
      </c>
      <c r="BK82" s="83" t="str" cm="1">
        <f t="array" aca="1" ref="BK82" ca="1">IFERROR(INDEX(INDIRECT($D$4),MATCH(INDIRECT(BK$5&amp;$BD82),INDIRECT($D$6),0),MATCH($I82,INDIRECT($D$7),0)),"")</f>
        <v/>
      </c>
      <c r="BL82" s="83" t="str" cm="1">
        <f t="array" aca="1" ref="BL82" ca="1">IFERROR(INDEX(INDIRECT($D$4),MATCH(INDIRECT(BL$5&amp;$BD82),INDIRECT($D$6),0),MATCH($I82,INDIRECT($D$7),0)),"")</f>
        <v/>
      </c>
      <c r="BM82" s="83" t="str" cm="1">
        <f t="array" aca="1" ref="BM82" ca="1">IFERROR(INDEX(INDIRECT($D$4),MATCH(INDIRECT(BM$5&amp;$BD82),INDIRECT($D$6),0),MATCH($I82,INDIRECT($D$7),0)),"")</f>
        <v/>
      </c>
      <c r="BN82" s="83" t="str" cm="1">
        <f t="array" aca="1" ref="BN82" ca="1">IFERROR(INDEX(INDIRECT($D$4),MATCH(INDIRECT(BN$5&amp;$BD82),INDIRECT($D$6),0),MATCH($I82,INDIRECT($D$7),0)),"")</f>
        <v/>
      </c>
      <c r="BO82" s="83" t="str" cm="1">
        <f t="array" aca="1" ref="BO82" ca="1">IFERROR(INDEX(INDIRECT($D$4),MATCH(INDIRECT(BO$5&amp;$BD82),INDIRECT($D$6),0),MATCH($I82,INDIRECT($D$7),0)),"")</f>
        <v/>
      </c>
      <c r="BP82" s="83" t="str" cm="1">
        <f t="array" aca="1" ref="BP82" ca="1">IFERROR(INDEX(INDIRECT($D$4),MATCH(INDIRECT(BP$5&amp;$BD82),INDIRECT($D$6),0),MATCH($I82,INDIRECT($D$7),0)),"")</f>
        <v/>
      </c>
      <c r="BQ82" s="83" t="str" cm="1">
        <f t="array" aca="1" ref="BQ82" ca="1">IFERROR(INDEX(INDIRECT($D$4),MATCH(INDIRECT(BQ$5&amp;$BD82),INDIRECT($D$6),0),MATCH($I82,INDIRECT($D$7),0)),"")</f>
        <v/>
      </c>
      <c r="BR82" s="83" t="str" cm="1">
        <f t="array" aca="1" ref="BR82" ca="1">IFERROR(INDEX(INDIRECT($D$4),MATCH(INDIRECT(BR$5&amp;$BD82),INDIRECT($D$6),0),MATCH($I82,INDIRECT($D$7),0)),"")</f>
        <v/>
      </c>
      <c r="BS82" s="83" t="str" cm="1">
        <f t="array" aca="1" ref="BS82" ca="1">IFERROR(INDEX(INDIRECT($D$4),MATCH(INDIRECT(BS$5&amp;$BD82),INDIRECT($D$6),0),MATCH($I82,INDIRECT($D$7),0)),"")</f>
        <v/>
      </c>
      <c r="BT82" s="83" t="str" cm="1">
        <f t="array" aca="1" ref="BT82" ca="1">IFERROR(INDEX(INDIRECT($D$4),MATCH(INDIRECT(BT$5&amp;$BD82),INDIRECT($D$6),0),MATCH($I82,INDIRECT($D$7),0)),"")</f>
        <v/>
      </c>
      <c r="BU82" s="83" t="str" cm="1">
        <f t="array" aca="1" ref="BU82" ca="1">IFERROR(INDEX(INDIRECT($D$4),MATCH(INDIRECT(BU$5&amp;$BD82),INDIRECT($D$6),0),MATCH($I82,INDIRECT($D$7),0)),"")</f>
        <v/>
      </c>
      <c r="BV82" s="100" t="str" cm="1">
        <f t="array" aca="1" ref="BV82" ca="1">IFERROR(INDEX(INDIRECT($D$4),MATCH(INDIRECT(BV$5&amp;$BD82),INDIRECT($D$6),0),MATCH($I82,INDIRECT($D$7),0)),"")</f>
        <v/>
      </c>
      <c r="BX82" s="82"/>
      <c r="BY82" s="83"/>
      <c r="BZ82" s="83"/>
      <c r="CA82" s="83"/>
      <c r="CB82" s="83"/>
      <c r="CC82" s="83"/>
      <c r="CD82" s="83"/>
      <c r="CE82" s="83"/>
      <c r="CF82" s="83"/>
      <c r="CG82" s="83"/>
      <c r="CH82" s="83"/>
      <c r="CI82" s="83"/>
      <c r="CJ82" s="83"/>
      <c r="CK82" s="83"/>
      <c r="CL82" s="83"/>
      <c r="CM82" s="83"/>
      <c r="CN82" s="83"/>
      <c r="CO82" s="100"/>
      <c r="CQ82" s="107"/>
      <c r="CR82" s="108" t="str">
        <f t="shared" si="24"/>
        <v/>
      </c>
      <c r="CS82" s="114"/>
      <c r="CT82" s="109" t="str">
        <f t="shared" ca="1" si="21"/>
        <v/>
      </c>
      <c r="CU82" s="82" t="str">
        <f>IF(ISNUMBER($CS82),INDEX(IRF.New!$CS$7:$DJ$37,MATCH(B68+1,IRF.New!$B$7:$B$37,0),MATCH($CT82,IRF.New!$CS$5:$DJ$5,0)),"")</f>
        <v/>
      </c>
      <c r="CV82" s="83"/>
      <c r="CW82" s="83" t="str">
        <f t="shared" si="22"/>
        <v/>
      </c>
      <c r="CX82" s="83"/>
      <c r="CY82" s="83"/>
      <c r="CZ82" s="112"/>
      <c r="DA82" s="112" t="str">
        <f>IF(ISNUMBER(CS82),INDEX(IRF.New!$CS$2:$DJ$2,MATCH('CF AUX'!$CT82,IRF.New!$CS$5:$DJ$5,0)),"")</f>
        <v/>
      </c>
      <c r="DB82" s="74"/>
      <c r="DD82" s="133" t="str">
        <f>IF(ISNUMBER(CS82),INDEX(IRF.New!$D$7:$CO$37,MATCH('CF AUX'!C63,IRF.New!$C$7:$C$37,0),MATCH(CT82,IRF.New!$D$5:$CO$5,0)),"")</f>
        <v/>
      </c>
    </row>
    <row r="85" spans="1:109" ht="16.5" thickBot="1" x14ac:dyDescent="0.3">
      <c r="B85" s="121" t="str">
        <f>"HORIZON "&amp;C88</f>
        <v>HORIZON 4</v>
      </c>
      <c r="C85" s="118"/>
      <c r="D85" s="119"/>
      <c r="E85" s="119"/>
      <c r="F85" s="120"/>
      <c r="G85" s="120"/>
      <c r="H85" s="120"/>
      <c r="I85" s="120"/>
      <c r="J85" s="120"/>
      <c r="K85" s="118"/>
      <c r="L85" s="119"/>
      <c r="M85" s="120"/>
      <c r="N85" s="120"/>
      <c r="O85" s="120"/>
      <c r="P85" s="120"/>
      <c r="Q85" s="120"/>
      <c r="R85" s="120"/>
      <c r="S85" s="120"/>
      <c r="T85" s="120"/>
      <c r="U85" s="120"/>
      <c r="V85" s="120"/>
      <c r="W85" s="120"/>
      <c r="X85" s="120"/>
      <c r="Y85" s="120"/>
      <c r="Z85" s="120"/>
      <c r="AA85" s="120"/>
      <c r="AB85" s="120"/>
      <c r="AC85" s="120"/>
      <c r="AD85" s="120"/>
      <c r="AE85" s="120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20"/>
      <c r="AT85" s="120"/>
      <c r="AU85" s="120"/>
      <c r="AV85" s="120"/>
      <c r="AW85" s="120"/>
      <c r="AX85" s="120"/>
      <c r="AY85" s="120"/>
      <c r="AZ85" s="120"/>
      <c r="BA85" s="120"/>
      <c r="BB85" s="120"/>
      <c r="BC85" s="120"/>
      <c r="BD85" s="120"/>
      <c r="BE85" s="120"/>
      <c r="BF85" s="120"/>
      <c r="BG85" s="120"/>
      <c r="BH85" s="120"/>
      <c r="BI85" s="120"/>
      <c r="BJ85" s="120"/>
      <c r="BK85" s="120"/>
      <c r="BL85" s="120"/>
      <c r="BM85" s="120"/>
      <c r="BN85" s="120"/>
      <c r="BO85" s="120"/>
      <c r="BP85" s="120"/>
      <c r="BQ85" s="120"/>
      <c r="BR85" s="120"/>
      <c r="BS85" s="120"/>
      <c r="BT85" s="120"/>
      <c r="BU85" s="120"/>
      <c r="BV85" s="120"/>
      <c r="BW85" s="120"/>
      <c r="BX85" s="120"/>
      <c r="BY85" s="120"/>
      <c r="BZ85" s="120"/>
      <c r="CA85" s="120"/>
      <c r="CB85" s="120"/>
      <c r="CC85" s="120"/>
      <c r="CD85" s="120"/>
      <c r="CE85" s="120"/>
      <c r="CF85" s="120"/>
      <c r="CG85" s="120"/>
      <c r="CH85" s="120"/>
      <c r="CI85" s="120"/>
      <c r="CJ85" s="120"/>
      <c r="CK85" s="120"/>
      <c r="CL85" s="120"/>
      <c r="CM85" s="120"/>
      <c r="CN85" s="120"/>
      <c r="CO85" s="120"/>
      <c r="CP85" s="120"/>
      <c r="CQ85" s="120"/>
      <c r="CR85" s="120"/>
      <c r="CS85" s="120"/>
      <c r="CT85" s="120"/>
      <c r="CU85" s="120"/>
      <c r="CV85" s="120"/>
      <c r="CW85" s="120"/>
      <c r="CX85" s="120"/>
      <c r="CY85" s="120"/>
      <c r="CZ85" s="120"/>
      <c r="DA85" s="120"/>
      <c r="DB85" s="120"/>
      <c r="DC85" s="120"/>
      <c r="DD85" s="120"/>
    </row>
    <row r="86" spans="1:109" ht="15.75" thickTop="1" x14ac:dyDescent="0.25">
      <c r="C86" s="61"/>
      <c r="D86" s="60"/>
      <c r="E86" s="60"/>
      <c r="K86" s="61"/>
      <c r="L86" s="60"/>
      <c r="BC86" s="61" t="s">
        <v>265</v>
      </c>
      <c r="BD86" s="59">
        <f>ROW(BE89)</f>
        <v>89</v>
      </c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</row>
    <row r="87" spans="1:109" x14ac:dyDescent="0.25">
      <c r="B87" s="59" t="s">
        <v>238</v>
      </c>
      <c r="I87" s="108" t="s">
        <v>251</v>
      </c>
      <c r="BE87" s="59" t="s">
        <v>247</v>
      </c>
    </row>
    <row r="88" spans="1:109" x14ac:dyDescent="0.25">
      <c r="B88" s="69" t="s">
        <v>226</v>
      </c>
      <c r="C88" s="70">
        <f>C63+1</f>
        <v>4</v>
      </c>
      <c r="I88" s="127" t="s">
        <v>249</v>
      </c>
      <c r="J88" s="76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  <c r="AD88" s="77"/>
      <c r="AE88" s="77"/>
      <c r="AF88" s="77"/>
      <c r="AG88" s="77"/>
      <c r="AH88" s="77"/>
      <c r="AI88" s="77"/>
      <c r="AJ88" s="77"/>
      <c r="AK88" s="77"/>
      <c r="AL88" s="77"/>
      <c r="AM88" s="77"/>
      <c r="AN88" s="77"/>
      <c r="AO88" s="77"/>
      <c r="AP88" s="77"/>
      <c r="AQ88" s="77"/>
      <c r="AR88" s="77"/>
      <c r="AS88" s="77"/>
      <c r="AT88" s="77"/>
      <c r="AU88" s="77"/>
      <c r="AV88" s="77"/>
      <c r="AW88" s="77"/>
      <c r="AX88" s="77"/>
      <c r="AY88" s="77"/>
      <c r="AZ88" s="77"/>
      <c r="BB88" s="64" t="s">
        <v>232</v>
      </c>
      <c r="BE88" s="104" t="str" cm="1">
        <f t="array" aca="1" ref="BE88:BV88" ca="1">TRANSPOSE(I90:I107)</f>
        <v/>
      </c>
      <c r="BF88" s="105" t="str">
        <f ca="1"/>
        <v/>
      </c>
      <c r="BG88" s="105" t="str">
        <f ca="1"/>
        <v/>
      </c>
      <c r="BH88" s="105" t="str">
        <f ca="1"/>
        <v/>
      </c>
      <c r="BI88" s="105" t="str">
        <f ca="1"/>
        <v/>
      </c>
      <c r="BJ88" s="105" t="str">
        <f ca="1"/>
        <v/>
      </c>
      <c r="BK88" s="105" t="str">
        <f ca="1"/>
        <v/>
      </c>
      <c r="BL88" s="105" t="str">
        <f ca="1"/>
        <v/>
      </c>
      <c r="BM88" s="105" t="str">
        <f ca="1"/>
        <v/>
      </c>
      <c r="BN88" s="105" t="str">
        <f ca="1"/>
        <v/>
      </c>
      <c r="BO88" s="105" t="str">
        <f ca="1"/>
        <v/>
      </c>
      <c r="BP88" s="105" t="str">
        <f ca="1"/>
        <v/>
      </c>
      <c r="BQ88" s="105" t="str">
        <f ca="1"/>
        <v/>
      </c>
      <c r="BR88" s="105" t="str">
        <f ca="1"/>
        <v/>
      </c>
      <c r="BS88" s="105" t="str">
        <f ca="1"/>
        <v/>
      </c>
      <c r="BT88" s="105" t="str">
        <f ca="1"/>
        <v/>
      </c>
      <c r="BU88" s="105" t="str">
        <f ca="1"/>
        <v/>
      </c>
      <c r="BV88" s="106" t="str">
        <f ca="1"/>
        <v/>
      </c>
      <c r="CU88" s="127" t="s">
        <v>249</v>
      </c>
      <c r="CW88" s="110" t="str">
        <f>SUBSTITUTE(ADDRESS(1,COLUMN(CW90),4),"1","")</f>
        <v>CW</v>
      </c>
      <c r="DD88" s="127" t="s">
        <v>249</v>
      </c>
    </row>
    <row r="89" spans="1:109" x14ac:dyDescent="0.25">
      <c r="B89" s="71" t="s">
        <v>225</v>
      </c>
      <c r="C89" s="72">
        <f>INDEX(IRF.New!$CR:$CR,MATCH('CF AUX'!C88,IRF.New!$C:$C,0))</f>
        <v>0</v>
      </c>
      <c r="F89" s="60" t="s">
        <v>263</v>
      </c>
      <c r="H89" s="65"/>
      <c r="I89" s="124" t="s">
        <v>264</v>
      </c>
      <c r="J89" s="60">
        <v>1</v>
      </c>
      <c r="K89" s="60">
        <f>J89+1</f>
        <v>2</v>
      </c>
      <c r="L89" s="60">
        <f t="shared" ref="L89:AZ89" si="26">K89+1</f>
        <v>3</v>
      </c>
      <c r="M89" s="60">
        <f t="shared" si="26"/>
        <v>4</v>
      </c>
      <c r="N89" s="60">
        <f t="shared" si="26"/>
        <v>5</v>
      </c>
      <c r="O89" s="60">
        <f t="shared" si="26"/>
        <v>6</v>
      </c>
      <c r="P89" s="60">
        <f t="shared" si="26"/>
        <v>7</v>
      </c>
      <c r="Q89" s="60">
        <f t="shared" si="26"/>
        <v>8</v>
      </c>
      <c r="R89" s="60">
        <f t="shared" si="26"/>
        <v>9</v>
      </c>
      <c r="S89" s="60">
        <f t="shared" si="26"/>
        <v>10</v>
      </c>
      <c r="T89" s="60">
        <f t="shared" si="26"/>
        <v>11</v>
      </c>
      <c r="U89" s="60">
        <f t="shared" si="26"/>
        <v>12</v>
      </c>
      <c r="V89" s="60">
        <f t="shared" si="26"/>
        <v>13</v>
      </c>
      <c r="W89" s="60">
        <f t="shared" si="26"/>
        <v>14</v>
      </c>
      <c r="X89" s="60">
        <f t="shared" si="26"/>
        <v>15</v>
      </c>
      <c r="Y89" s="60">
        <f t="shared" si="26"/>
        <v>16</v>
      </c>
      <c r="Z89" s="60">
        <f t="shared" si="26"/>
        <v>17</v>
      </c>
      <c r="AA89" s="60">
        <f t="shared" si="26"/>
        <v>18</v>
      </c>
      <c r="AB89" s="60">
        <f t="shared" si="26"/>
        <v>19</v>
      </c>
      <c r="AC89" s="60">
        <f t="shared" si="26"/>
        <v>20</v>
      </c>
      <c r="AD89" s="60">
        <f t="shared" si="26"/>
        <v>21</v>
      </c>
      <c r="AE89" s="60">
        <f t="shared" si="26"/>
        <v>22</v>
      </c>
      <c r="AF89" s="60">
        <f t="shared" si="26"/>
        <v>23</v>
      </c>
      <c r="AG89" s="60">
        <f t="shared" si="26"/>
        <v>24</v>
      </c>
      <c r="AH89" s="60">
        <f t="shared" si="26"/>
        <v>25</v>
      </c>
      <c r="AI89" s="60">
        <f t="shared" si="26"/>
        <v>26</v>
      </c>
      <c r="AJ89" s="60">
        <f t="shared" si="26"/>
        <v>27</v>
      </c>
      <c r="AK89" s="60">
        <f t="shared" si="26"/>
        <v>28</v>
      </c>
      <c r="AL89" s="60">
        <f t="shared" si="26"/>
        <v>29</v>
      </c>
      <c r="AM89" s="60">
        <f t="shared" si="26"/>
        <v>30</v>
      </c>
      <c r="AN89" s="60">
        <f t="shared" si="26"/>
        <v>31</v>
      </c>
      <c r="AO89" s="60">
        <f t="shared" si="26"/>
        <v>32</v>
      </c>
      <c r="AP89" s="60">
        <f t="shared" si="26"/>
        <v>33</v>
      </c>
      <c r="AQ89" s="60">
        <f t="shared" si="26"/>
        <v>34</v>
      </c>
      <c r="AR89" s="60">
        <f t="shared" si="26"/>
        <v>35</v>
      </c>
      <c r="AS89" s="60">
        <f t="shared" si="26"/>
        <v>36</v>
      </c>
      <c r="AT89" s="60">
        <f t="shared" si="26"/>
        <v>37</v>
      </c>
      <c r="AU89" s="60">
        <f t="shared" si="26"/>
        <v>38</v>
      </c>
      <c r="AV89" s="60">
        <f t="shared" si="26"/>
        <v>39</v>
      </c>
      <c r="AW89" s="60">
        <f t="shared" si="26"/>
        <v>40</v>
      </c>
      <c r="AX89" s="60">
        <f t="shared" si="26"/>
        <v>41</v>
      </c>
      <c r="AY89" s="60">
        <f t="shared" si="26"/>
        <v>42</v>
      </c>
      <c r="AZ89" s="60">
        <f t="shared" si="26"/>
        <v>43</v>
      </c>
      <c r="BB89" s="67" t="s">
        <v>239</v>
      </c>
      <c r="BE89" s="107" t="str">
        <f ca="1">IFERROR(INDEX(IRF.New!$CS$2:$DJ$2,MATCH(BE88,IRF.New!$CS$5:$DJ$5,0)),"")</f>
        <v/>
      </c>
      <c r="BF89" s="108" t="str">
        <f ca="1">IFERROR(INDEX(IRF.New!$CS$2:$DJ$2,MATCH(BF88,IRF.New!$CS$5:$DJ$5,0)),"")</f>
        <v/>
      </c>
      <c r="BG89" s="108" t="str">
        <f ca="1">IFERROR(INDEX(IRF.New!$CS$2:$DJ$2,MATCH(BG88,IRF.New!$CS$5:$DJ$5,0)),"")</f>
        <v/>
      </c>
      <c r="BH89" s="108" t="str">
        <f ca="1">IFERROR(INDEX(IRF.New!$CS$2:$DJ$2,MATCH(BH88,IRF.New!$CS$5:$DJ$5,0)),"")</f>
        <v/>
      </c>
      <c r="BI89" s="108" t="str">
        <f ca="1">IFERROR(INDEX(IRF.New!$CS$2:$DJ$2,MATCH(BI88,IRF.New!$CS$5:$DJ$5,0)),"")</f>
        <v/>
      </c>
      <c r="BJ89" s="108" t="str">
        <f ca="1">IFERROR(INDEX(IRF.New!$CS$2:$DJ$2,MATCH(BJ88,IRF.New!$CS$5:$DJ$5,0)),"")</f>
        <v/>
      </c>
      <c r="BK89" s="108" t="str">
        <f ca="1">IFERROR(INDEX(IRF.New!$CS$2:$DJ$2,MATCH(BK88,IRF.New!$CS$5:$DJ$5,0)),"")</f>
        <v/>
      </c>
      <c r="BL89" s="108" t="str">
        <f ca="1">IFERROR(INDEX(IRF.New!$CS$2:$DJ$2,MATCH(BL88,IRF.New!$CS$5:$DJ$5,0)),"")</f>
        <v/>
      </c>
      <c r="BM89" s="108" t="str">
        <f ca="1">IFERROR(INDEX(IRF.New!$CS$2:$DJ$2,MATCH(BM88,IRF.New!$CS$5:$DJ$5,0)),"")</f>
        <v/>
      </c>
      <c r="BN89" s="108" t="str">
        <f ca="1">IFERROR(INDEX(IRF.New!$CS$2:$DJ$2,MATCH(BN88,IRF.New!$CS$5:$DJ$5,0)),"")</f>
        <v/>
      </c>
      <c r="BO89" s="108" t="str">
        <f ca="1">IFERROR(INDEX(IRF.New!$CS$2:$DJ$2,MATCH(BO88,IRF.New!$CS$5:$DJ$5,0)),"")</f>
        <v/>
      </c>
      <c r="BP89" s="108" t="str">
        <f ca="1">IFERROR(INDEX(IRF.New!$CS$2:$DJ$2,MATCH(BP88,IRF.New!$CS$5:$DJ$5,0)),"")</f>
        <v/>
      </c>
      <c r="BQ89" s="108" t="str">
        <f ca="1">IFERROR(INDEX(IRF.New!$CS$2:$DJ$2,MATCH(BQ88,IRF.New!$CS$5:$DJ$5,0)),"")</f>
        <v/>
      </c>
      <c r="BR89" s="108" t="str">
        <f ca="1">IFERROR(INDEX(IRF.New!$CS$2:$DJ$2,MATCH(BR88,IRF.New!$CS$5:$DJ$5,0)),"")</f>
        <v/>
      </c>
      <c r="BS89" s="108" t="str">
        <f ca="1">IFERROR(INDEX(IRF.New!$CS$2:$DJ$2,MATCH(BS88,IRF.New!$CS$5:$DJ$5,0)),"")</f>
        <v/>
      </c>
      <c r="BT89" s="108" t="str">
        <f ca="1">IFERROR(INDEX(IRF.New!$CS$2:$DJ$2,MATCH(BT88,IRF.New!$CS$5:$DJ$5,0)),"")</f>
        <v/>
      </c>
      <c r="BU89" s="108" t="str">
        <f ca="1">IFERROR(INDEX(IRF.New!$CS$2:$DJ$2,MATCH(BU88,IRF.New!$CS$5:$DJ$5,0)),"")</f>
        <v/>
      </c>
      <c r="BV89" s="109" t="str">
        <f ca="1">IFERROR(INDEX(IRF.New!$CS$2:$DJ$2,MATCH(BV88,IRF.New!$CS$5:$DJ$5,0)),"")</f>
        <v/>
      </c>
      <c r="BX89" s="59" t="s">
        <v>242</v>
      </c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59"/>
      <c r="CN89" s="59"/>
      <c r="CO89" s="59"/>
      <c r="CQ89" s="59"/>
      <c r="CR89" s="59"/>
      <c r="CS89" s="59"/>
      <c r="CT89" s="59"/>
      <c r="CU89" s="60" t="s">
        <v>244</v>
      </c>
      <c r="CV89" s="59"/>
      <c r="CW89" s="60" t="s">
        <v>250</v>
      </c>
      <c r="CX89" s="60"/>
      <c r="CY89" s="60" t="s">
        <v>237</v>
      </c>
      <c r="CZ89" s="59" t="s">
        <v>231</v>
      </c>
      <c r="DA89" s="59" t="s">
        <v>243</v>
      </c>
      <c r="DB89" s="60" t="s">
        <v>272</v>
      </c>
      <c r="DD89" s="44" t="s">
        <v>246</v>
      </c>
    </row>
    <row r="90" spans="1:109" x14ac:dyDescent="0.25">
      <c r="B90" s="73" t="s">
        <v>228</v>
      </c>
      <c r="C90" s="74">
        <f>INDEX(IRF.New!$CR$41:$CR$64,MATCH('CF AUX'!C88,IRF.New!$CQ$41:$CQ$64,0))</f>
        <v>44</v>
      </c>
      <c r="F90" s="135" t="str">
        <f>IF(ISNUMBER(H90),IF(ABS((DD90-CU90))&lt;0.001,TRUE,FALSE),"")</f>
        <v/>
      </c>
      <c r="H90" s="143" t="e" cm="1" vm="1">
        <f t="array" ref="H90">_xlfn.SEQUENCE(C89)</f>
        <v>#VALUE!</v>
      </c>
      <c r="I90" s="128" t="str">
        <f ca="1">IF(ISNUMBER(H90),INDEX(IRF.New!$CS$5:$DJ$5,MATCH('CF AUX'!H90,INDIRECT("IRF.New!$CS$"&amp;C90&amp;":$DJ$"&amp;C90),0)),"")</f>
        <v/>
      </c>
      <c r="J90" s="78" t="str">
        <f ca="1">IF(ISNUMBER($H90),INDEX(INDIRECT($D$4),MATCH('CF AUX'!J$14,INDIRECT($D$5),0),MATCH('CF AUX'!$I90,INDIRECT($D$7),0)),"")</f>
        <v/>
      </c>
      <c r="K90" s="79" t="str">
        <f ca="1">IF(ISNUMBER($H90),INDEX(INDIRECT($D$4),MATCH('CF AUX'!K$14,INDIRECT($D$5),0),MATCH('CF AUX'!$I90,INDIRECT($D$7),0)),"")</f>
        <v/>
      </c>
      <c r="L90" s="79" t="str">
        <f ca="1">IF(ISNUMBER($H90),INDEX(INDIRECT($D$4),MATCH('CF AUX'!L$14,INDIRECT($D$5),0),MATCH('CF AUX'!$I90,INDIRECT($D$7),0)),"")</f>
        <v/>
      </c>
      <c r="M90" s="79" t="str">
        <f ca="1">IF(ISNUMBER($H90),INDEX(INDIRECT($D$4),MATCH('CF AUX'!M$14,INDIRECT($D$5),0),MATCH('CF AUX'!$I90,INDIRECT($D$7),0)),"")</f>
        <v/>
      </c>
      <c r="N90" s="79" t="str">
        <f ca="1">IF(ISNUMBER($H90),INDEX(INDIRECT($D$4),MATCH('CF AUX'!N$14,INDIRECT($D$5),0),MATCH('CF AUX'!$I90,INDIRECT($D$7),0)),"")</f>
        <v/>
      </c>
      <c r="O90" s="79" t="str">
        <f ca="1">IF(ISNUMBER($H90),INDEX(INDIRECT($D$4),MATCH('CF AUX'!O$14,INDIRECT($D$5),0),MATCH('CF AUX'!$I90,INDIRECT($D$7),0)),"")</f>
        <v/>
      </c>
      <c r="P90" s="79" t="str">
        <f ca="1">IF(ISNUMBER($H90),INDEX(INDIRECT($D$4),MATCH('CF AUX'!P$14,INDIRECT($D$5),0),MATCH('CF AUX'!$I90,INDIRECT($D$7),0)),"")</f>
        <v/>
      </c>
      <c r="Q90" s="79" t="str">
        <f ca="1">IF(ISNUMBER($H90),INDEX(INDIRECT($D$4),MATCH('CF AUX'!Q$14,INDIRECT($D$5),0),MATCH('CF AUX'!$I90,INDIRECT($D$7),0)),"")</f>
        <v/>
      </c>
      <c r="R90" s="79" t="str">
        <f ca="1">IF(ISNUMBER($H90),INDEX(INDIRECT($D$4),MATCH('CF AUX'!R$14,INDIRECT($D$5),0),MATCH('CF AUX'!$I90,INDIRECT($D$7),0)),"")</f>
        <v/>
      </c>
      <c r="S90" s="79" t="str">
        <f ca="1">IF(ISNUMBER($H90),INDEX(INDIRECT($D$4),MATCH('CF AUX'!S$14,INDIRECT($D$5),0),MATCH('CF AUX'!$I90,INDIRECT($D$7),0)),"")</f>
        <v/>
      </c>
      <c r="T90" s="79" t="str">
        <f ca="1">IF(ISNUMBER($H90),INDEX(INDIRECT($D$4),MATCH('CF AUX'!T$14,INDIRECT($D$5),0),MATCH('CF AUX'!$I90,INDIRECT($D$7),0)),"")</f>
        <v/>
      </c>
      <c r="U90" s="79" t="str">
        <f ca="1">IF(ISNUMBER($H90),INDEX(INDIRECT($D$4),MATCH('CF AUX'!U$14,INDIRECT($D$5),0),MATCH('CF AUX'!$I90,INDIRECT($D$7),0)),"")</f>
        <v/>
      </c>
      <c r="V90" s="79" t="str">
        <f ca="1">IF(ISNUMBER($H90),INDEX(INDIRECT($D$4),MATCH('CF AUX'!V$14,INDIRECT($D$5),0),MATCH('CF AUX'!$I90,INDIRECT($D$7),0)),"")</f>
        <v/>
      </c>
      <c r="W90" s="79" t="str">
        <f ca="1">IF(ISNUMBER($H90),INDEX(INDIRECT($D$4),MATCH('CF AUX'!W$14,INDIRECT($D$5),0),MATCH('CF AUX'!$I90,INDIRECT($D$7),0)),"")</f>
        <v/>
      </c>
      <c r="X90" s="79" t="str">
        <f ca="1">IF(ISNUMBER($H90),INDEX(INDIRECT($D$4),MATCH('CF AUX'!X$14,INDIRECT($D$5),0),MATCH('CF AUX'!$I90,INDIRECT($D$7),0)),"")</f>
        <v/>
      </c>
      <c r="Y90" s="79" t="str">
        <f ca="1">IF(ISNUMBER($H90),INDEX(INDIRECT($D$4),MATCH('CF AUX'!Y$14,INDIRECT($D$5),0),MATCH('CF AUX'!$I90,INDIRECT($D$7),0)),"")</f>
        <v/>
      </c>
      <c r="Z90" s="79" t="str">
        <f ca="1">IF(ISNUMBER($H90),INDEX(INDIRECT($D$4),MATCH('CF AUX'!Z$14,INDIRECT($D$5),0),MATCH('CF AUX'!$I90,INDIRECT($D$7),0)),"")</f>
        <v/>
      </c>
      <c r="AA90" s="79" t="str">
        <f ca="1">IF(ISNUMBER($H90),INDEX(INDIRECT($D$4),MATCH('CF AUX'!AA$14,INDIRECT($D$5),0),MATCH('CF AUX'!$I90,INDIRECT($D$7),0)),"")</f>
        <v/>
      </c>
      <c r="AB90" s="79" t="str">
        <f ca="1">IF(ISNUMBER($H90),INDEX(INDIRECT($D$4),MATCH('CF AUX'!AB$14,INDIRECT($D$5),0),MATCH('CF AUX'!$I90,INDIRECT($D$7),0)),"")</f>
        <v/>
      </c>
      <c r="AC90" s="79" t="str">
        <f ca="1">IF(ISNUMBER($H90),INDEX(INDIRECT($D$4),MATCH('CF AUX'!AC$14,INDIRECT($D$5),0),MATCH('CF AUX'!$I90,INDIRECT($D$7),0)),"")</f>
        <v/>
      </c>
      <c r="AD90" s="79" t="str">
        <f ca="1">IF(ISNUMBER($H90),INDEX(INDIRECT($D$4),MATCH('CF AUX'!AD$14,INDIRECT($D$5),0),MATCH('CF AUX'!$I90,INDIRECT($D$7),0)),"")</f>
        <v/>
      </c>
      <c r="AE90" s="79" t="str">
        <f ca="1">IF(ISNUMBER($H90),INDEX(INDIRECT($D$4),MATCH('CF AUX'!AE$14,INDIRECT($D$5),0),MATCH('CF AUX'!$I90,INDIRECT($D$7),0)),"")</f>
        <v/>
      </c>
      <c r="AF90" s="79" t="str">
        <f ca="1">IF(ISNUMBER($H90),INDEX(INDIRECT($D$4),MATCH('CF AUX'!AF$14,INDIRECT($D$5),0),MATCH('CF AUX'!$I90,INDIRECT($D$7),0)),"")</f>
        <v/>
      </c>
      <c r="AG90" s="79" t="str">
        <f ca="1">IF(ISNUMBER($H90),INDEX(INDIRECT($D$4),MATCH('CF AUX'!AG$14,INDIRECT($D$5),0),MATCH('CF AUX'!$I90,INDIRECT($D$7),0)),"")</f>
        <v/>
      </c>
      <c r="AH90" s="79" t="str">
        <f ca="1">IF(ISNUMBER($H90),INDEX(INDIRECT($D$4),MATCH('CF AUX'!AH$14,INDIRECT($D$5),0),MATCH('CF AUX'!$I90,INDIRECT($D$7),0)),"")</f>
        <v/>
      </c>
      <c r="AI90" s="79" t="str">
        <f ca="1">IF(ISNUMBER($H90),INDEX(INDIRECT($D$4),MATCH('CF AUX'!AI$14,INDIRECT($D$5),0),MATCH('CF AUX'!$I90,INDIRECT($D$7),0)),"")</f>
        <v/>
      </c>
      <c r="AJ90" s="79" t="str">
        <f ca="1">IF(ISNUMBER($H90),INDEX(INDIRECT($D$4),MATCH('CF AUX'!AJ$14,INDIRECT($D$5),0),MATCH('CF AUX'!$I90,INDIRECT($D$7),0)),"")</f>
        <v/>
      </c>
      <c r="AK90" s="79" t="str">
        <f ca="1">IF(ISNUMBER($H90),INDEX(INDIRECT($D$4),MATCH('CF AUX'!AK$14,INDIRECT($D$5),0),MATCH('CF AUX'!$I90,INDIRECT($D$7),0)),"")</f>
        <v/>
      </c>
      <c r="AL90" s="79" t="str">
        <f ca="1">IF(ISNUMBER($H90),INDEX(INDIRECT($D$4),MATCH('CF AUX'!AL$14,INDIRECT($D$5),0),MATCH('CF AUX'!$I90,INDIRECT($D$7),0)),"")</f>
        <v/>
      </c>
      <c r="AM90" s="79" t="str">
        <f ca="1">IF(ISNUMBER($H90),INDEX(INDIRECT($D$4),MATCH('CF AUX'!AM$14,INDIRECT($D$5),0),MATCH('CF AUX'!$I90,INDIRECT($D$7),0)),"")</f>
        <v/>
      </c>
      <c r="AN90" s="79" t="str">
        <f ca="1">IF(ISNUMBER($H90),INDEX(INDIRECT($D$4),MATCH('CF AUX'!AN$14,INDIRECT($D$5),0),MATCH('CF AUX'!$I90,INDIRECT($D$7),0)),"")</f>
        <v/>
      </c>
      <c r="AO90" s="79" t="str">
        <f ca="1">IF(ISNUMBER($H90),INDEX(INDIRECT($D$4),MATCH('CF AUX'!AO$14,INDIRECT($D$5),0),MATCH('CF AUX'!$I90,INDIRECT($D$7),0)),"")</f>
        <v/>
      </c>
      <c r="AP90" s="79" t="str">
        <f ca="1">IF(ISNUMBER($H90),INDEX(INDIRECT($D$4),MATCH('CF AUX'!AP$14,INDIRECT($D$5),0),MATCH('CF AUX'!$I90,INDIRECT($D$7),0)),"")</f>
        <v/>
      </c>
      <c r="AQ90" s="79" t="str">
        <f ca="1">IF(ISNUMBER($H90),INDEX(INDIRECT($D$4),MATCH('CF AUX'!AQ$14,INDIRECT($D$5),0),MATCH('CF AUX'!$I90,INDIRECT($D$7),0)),"")</f>
        <v/>
      </c>
      <c r="AR90" s="79" t="str">
        <f ca="1">IF(ISNUMBER($H90),INDEX(INDIRECT($D$4),MATCH('CF AUX'!AR$14,INDIRECT($D$5),0),MATCH('CF AUX'!$I90,INDIRECT($D$7),0)),"")</f>
        <v/>
      </c>
      <c r="AS90" s="79" t="str">
        <f ca="1">IF(ISNUMBER($H90),INDEX(INDIRECT($D$4),MATCH('CF AUX'!AS$14,INDIRECT($D$5),0),MATCH('CF AUX'!$I90,INDIRECT($D$7),0)),"")</f>
        <v/>
      </c>
      <c r="AT90" s="79" t="str">
        <f ca="1">IF(ISNUMBER($H90),INDEX(INDIRECT($D$4),MATCH('CF AUX'!AT$14,INDIRECT($D$5),0),MATCH('CF AUX'!$I90,INDIRECT($D$7),0)),"")</f>
        <v/>
      </c>
      <c r="AU90" s="79" t="str">
        <f ca="1">IF(ISNUMBER($H90),INDEX(INDIRECT($D$4),MATCH('CF AUX'!AU$14,INDIRECT($D$5),0),MATCH('CF AUX'!$I90,INDIRECT($D$7),0)),"")</f>
        <v/>
      </c>
      <c r="AV90" s="79" t="str">
        <f ca="1">IF(ISNUMBER($H90),INDEX(INDIRECT($D$4),MATCH('CF AUX'!AV$14,INDIRECT($D$5),0),MATCH('CF AUX'!$I90,INDIRECT($D$7),0)),"")</f>
        <v/>
      </c>
      <c r="AW90" s="79" t="str">
        <f ca="1">IF(ISNUMBER($H90),INDEX(INDIRECT($D$4),MATCH('CF AUX'!AW$14,INDIRECT($D$5),0),MATCH('CF AUX'!$I90,INDIRECT($D$7),0)),"")</f>
        <v/>
      </c>
      <c r="AX90" s="79" t="str">
        <f ca="1">IF(ISNUMBER($H90),INDEX(INDIRECT($D$4),MATCH('CF AUX'!AX$14,INDIRECT($D$5),0),MATCH('CF AUX'!$I90,INDIRECT($D$7),0)),"")</f>
        <v/>
      </c>
      <c r="AY90" s="79" t="str">
        <f ca="1">IF(ISNUMBER($H90),INDEX(INDIRECT($D$4),MATCH('CF AUX'!AY$14,INDIRECT($D$5),0),MATCH('CF AUX'!$I90,INDIRECT($D$7),0)),"")</f>
        <v/>
      </c>
      <c r="AZ90" s="79" t="str">
        <f ca="1">IF(ISNUMBER($H90),INDEX(INDIRECT($D$4),MATCH('CF AUX'!AZ$14,INDIRECT($D$5),0),MATCH('CF AUX'!$I90,INDIRECT($D$7),0)),"")</f>
        <v/>
      </c>
      <c r="BB90" s="95" t="str" cm="1">
        <f t="array" aca="1" ref="BB90" ca="1">IF(ISNUMBER($H90),MMULT(J90:AZ90,TRANSPOSE(INDIRECT($D$8&amp;$G$4&amp;B93&amp;":"&amp;$G$6&amp;B93))),"")</f>
        <v/>
      </c>
      <c r="BD90" s="59">
        <f>BD86</f>
        <v>89</v>
      </c>
      <c r="BE90" s="78" t="str" cm="1">
        <f t="array" aca="1" ref="BE90" ca="1">IFERROR(INDEX(INDIRECT($D$4),MATCH(INDIRECT(BE$5&amp;$BD90),INDIRECT($D$6),0),MATCH($I90,INDIRECT($D$7),0)),"")</f>
        <v/>
      </c>
      <c r="BF90" s="79" t="str" cm="1">
        <f t="array" aca="1" ref="BF90" ca="1">IFERROR(INDEX(INDIRECT($D$4),MATCH(INDIRECT(BF$5&amp;$BD90),INDIRECT($D$6),0),MATCH($I90,INDIRECT($D$7),0)),"")</f>
        <v/>
      </c>
      <c r="BG90" s="79" t="str" cm="1">
        <f t="array" aca="1" ref="BG90" ca="1">IFERROR(INDEX(INDIRECT($D$4),MATCH(INDIRECT(BG$5&amp;$BD90),INDIRECT($D$6),0),MATCH($I90,INDIRECT($D$7),0)),"")</f>
        <v/>
      </c>
      <c r="BH90" s="79" t="str" cm="1">
        <f t="array" aca="1" ref="BH90" ca="1">IFERROR(INDEX(INDIRECT($D$4),MATCH(INDIRECT(BH$5&amp;$BD90),INDIRECT($D$6),0),MATCH($I90,INDIRECT($D$7),0)),"")</f>
        <v/>
      </c>
      <c r="BI90" s="79" t="str" cm="1">
        <f t="array" aca="1" ref="BI90" ca="1">IFERROR(INDEX(INDIRECT($D$4),MATCH(INDIRECT(BI$5&amp;$BD90),INDIRECT($D$6),0),MATCH($I90,INDIRECT($D$7),0)),"")</f>
        <v/>
      </c>
      <c r="BJ90" s="79" t="str" cm="1">
        <f t="array" aca="1" ref="BJ90" ca="1">IFERROR(INDEX(INDIRECT($D$4),MATCH(INDIRECT(BJ$5&amp;$BD90),INDIRECT($D$6),0),MATCH($I90,INDIRECT($D$7),0)),"")</f>
        <v/>
      </c>
      <c r="BK90" s="79" t="str" cm="1">
        <f t="array" aca="1" ref="BK90" ca="1">IFERROR(INDEX(INDIRECT($D$4),MATCH(INDIRECT(BK$5&amp;$BD90),INDIRECT($D$6),0),MATCH($I90,INDIRECT($D$7),0)),"")</f>
        <v/>
      </c>
      <c r="BL90" s="79" t="str" cm="1">
        <f t="array" aca="1" ref="BL90" ca="1">IFERROR(INDEX(INDIRECT($D$4),MATCH(INDIRECT(BL$5&amp;$BD90),INDIRECT($D$6),0),MATCH($I90,INDIRECT($D$7),0)),"")</f>
        <v/>
      </c>
      <c r="BM90" s="79" t="str" cm="1">
        <f t="array" aca="1" ref="BM90" ca="1">IFERROR(INDEX(INDIRECT($D$4),MATCH(INDIRECT(BM$5&amp;$BD90),INDIRECT($D$6),0),MATCH($I90,INDIRECT($D$7),0)),"")</f>
        <v/>
      </c>
      <c r="BN90" s="79" t="str" cm="1">
        <f t="array" aca="1" ref="BN90" ca="1">IFERROR(INDEX(INDIRECT($D$4),MATCH(INDIRECT(BN$5&amp;$BD90),INDIRECT($D$6),0),MATCH($I90,INDIRECT($D$7),0)),"")</f>
        <v/>
      </c>
      <c r="BO90" s="79" t="str" cm="1">
        <f t="array" aca="1" ref="BO90" ca="1">IFERROR(INDEX(INDIRECT($D$4),MATCH(INDIRECT(BO$5&amp;$BD90),INDIRECT($D$6),0),MATCH($I90,INDIRECT($D$7),0)),"")</f>
        <v/>
      </c>
      <c r="BP90" s="79" t="str" cm="1">
        <f t="array" aca="1" ref="BP90" ca="1">IFERROR(INDEX(INDIRECT($D$4),MATCH(INDIRECT(BP$5&amp;$BD90),INDIRECT($D$6),0),MATCH($I90,INDIRECT($D$7),0)),"")</f>
        <v/>
      </c>
      <c r="BQ90" s="79" t="str" cm="1">
        <f t="array" aca="1" ref="BQ90" ca="1">IFERROR(INDEX(INDIRECT($D$4),MATCH(INDIRECT(BQ$5&amp;$BD90),INDIRECT($D$6),0),MATCH($I90,INDIRECT($D$7),0)),"")</f>
        <v/>
      </c>
      <c r="BR90" s="79" t="str" cm="1">
        <f t="array" aca="1" ref="BR90" ca="1">IFERROR(INDEX(INDIRECT($D$4),MATCH(INDIRECT(BR$5&amp;$BD90),INDIRECT($D$6),0),MATCH($I90,INDIRECT($D$7),0)),"")</f>
        <v/>
      </c>
      <c r="BS90" s="79" t="str" cm="1">
        <f t="array" aca="1" ref="BS90" ca="1">IFERROR(INDEX(INDIRECT($D$4),MATCH(INDIRECT(BS$5&amp;$BD90),INDIRECT($D$6),0),MATCH($I90,INDIRECT($D$7),0)),"")</f>
        <v/>
      </c>
      <c r="BT90" s="79" t="str" cm="1">
        <f t="array" aca="1" ref="BT90" ca="1">IFERROR(INDEX(INDIRECT($D$4),MATCH(INDIRECT(BT$5&amp;$BD90),INDIRECT($D$6),0),MATCH($I90,INDIRECT($D$7),0)),"")</f>
        <v/>
      </c>
      <c r="BU90" s="79" t="str" cm="1">
        <f t="array" aca="1" ref="BU90" ca="1">IFERROR(INDEX(INDIRECT($D$4),MATCH(INDIRECT(BU$5&amp;$BD90),INDIRECT($D$6),0),MATCH($I90,INDIRECT($D$7),0)),"")</f>
        <v/>
      </c>
      <c r="BV90" s="98" t="str" cm="1">
        <f t="array" aca="1" ref="BV90" ca="1">IFERROR(INDEX(INDIRECT($D$4),MATCH(INDIRECT(BV$5&amp;$BD90),INDIRECT($D$6),0),MATCH($I90,INDIRECT($D$7),0)),"")</f>
        <v/>
      </c>
      <c r="BX90" s="78" t="e" cm="1">
        <f t="array" aca="1" ref="BX90" ca="1">MINVERSE(INDIRECT(C101&amp;D101&amp;":"&amp;C102&amp;D102))</f>
        <v>#VALUE!</v>
      </c>
      <c r="BY90" s="79"/>
      <c r="BZ90" s="79"/>
      <c r="CA90" s="79"/>
      <c r="CB90" s="79"/>
      <c r="CC90" s="79"/>
      <c r="CD90" s="79"/>
      <c r="CE90" s="79"/>
      <c r="CF90" s="79"/>
      <c r="CG90" s="79"/>
      <c r="CH90" s="79"/>
      <c r="CI90" s="79"/>
      <c r="CJ90" s="79"/>
      <c r="CK90" s="79"/>
      <c r="CL90" s="79"/>
      <c r="CM90" s="79"/>
      <c r="CN90" s="79"/>
      <c r="CO90" s="98"/>
      <c r="CQ90" s="145" t="s">
        <v>206</v>
      </c>
      <c r="CR90" s="105" t="str">
        <f>IF(ISNUMBER(CS90),ROW(CS90),"")</f>
        <v/>
      </c>
      <c r="CS90" s="77" t="e" cm="1" vm="1">
        <f t="array" ref="CS90">_xlfn.SEQUENCE(C89)</f>
        <v>#VALUE!</v>
      </c>
      <c r="CT90" s="115" t="str">
        <f t="shared" ref="CT90:CT107" ca="1" si="27">I90</f>
        <v/>
      </c>
      <c r="CU90" s="78" t="str">
        <f>IF(ISNUMBER($CS90),INDEX(IRF.New!$CS$7:$DJ$37,MATCH(B93+1,IRF.New!$B$7:$B$37,0),MATCH($CT90,IRF.New!$CS$5:$DJ$5,0)),"")</f>
        <v/>
      </c>
      <c r="CV90" s="79"/>
      <c r="CW90" s="79" t="str">
        <f t="shared" ref="CW90:CW107" si="28">IF(ISNUMBER(CU90),CU90-BB90,"")</f>
        <v/>
      </c>
      <c r="CX90" s="79"/>
      <c r="CY90" s="79" t="e" cm="1">
        <f t="array" aca="1" ref="CY90" ca="1">MMULT(_xlfn.ANCHORARRAY(BX90),CW90:INDIRECT(CW88&amp;MAX(CR90:CR107)))</f>
        <v>#VALUE!</v>
      </c>
      <c r="CZ90" s="63">
        <f>ROW(CY90)</f>
        <v>90</v>
      </c>
      <c r="DA90" s="111" t="str">
        <f>IF(ISNUMBER(CS90),INDEX(IRF.New!$CS$2:$DJ$2,MATCH('CF AUX'!$CT90,IRF.New!$CS$5:$DJ$5,0)),"")</f>
        <v/>
      </c>
      <c r="DB90" s="85">
        <f>C88</f>
        <v>4</v>
      </c>
      <c r="DD90" s="131" t="str">
        <f>IF(ISNUMBER(CS90),INDEX(IRF.New!$D$7:$CO$37,MATCH('CF AUX'!C88,IRF.New!$C$7:$C$37,0),MATCH(CT90,IRF.New!$D$5:$CO$5,0)),"")</f>
        <v/>
      </c>
      <c r="DE90" s="1"/>
    </row>
    <row r="91" spans="1:109" x14ac:dyDescent="0.25">
      <c r="F91" s="136" t="str">
        <f t="shared" ref="F91:F107" si="29">IF(ISNUMBER(H91),IF(ABS((DD91-CU91))&lt;0.001,TRUE,FALSE),"")</f>
        <v/>
      </c>
      <c r="H91" s="143"/>
      <c r="I91" s="128" t="str">
        <f ca="1">IF(ISNUMBER(H91),INDEX(IRF.New!$CS$5:$DJ$5,MATCH('CF AUX'!H91,INDIRECT("IRF.New!$CS$"&amp;C90&amp;":$DJ$"&amp;C90),0)),"")</f>
        <v/>
      </c>
      <c r="J91" s="80" t="str">
        <f ca="1">IF(ISNUMBER($H91),INDEX(INDIRECT($D$4),MATCH('CF AUX'!J$14,INDIRECT($D$5),0),MATCH('CF AUX'!$I91,INDIRECT($D$7),0)),"")</f>
        <v/>
      </c>
      <c r="K91" s="81" t="str">
        <f ca="1">IF(ISNUMBER($H91),INDEX(INDIRECT($D$4),MATCH('CF AUX'!K$14,INDIRECT($D$5),0),MATCH('CF AUX'!$I91,INDIRECT($D$7),0)),"")</f>
        <v/>
      </c>
      <c r="L91" s="81" t="str">
        <f ca="1">IF(ISNUMBER($H91),INDEX(INDIRECT($D$4),MATCH('CF AUX'!L$14,INDIRECT($D$5),0),MATCH('CF AUX'!$I91,INDIRECT($D$7),0)),"")</f>
        <v/>
      </c>
      <c r="M91" s="81" t="str">
        <f ca="1">IF(ISNUMBER($H91),INDEX(INDIRECT($D$4),MATCH('CF AUX'!M$14,INDIRECT($D$5),0),MATCH('CF AUX'!$I91,INDIRECT($D$7),0)),"")</f>
        <v/>
      </c>
      <c r="N91" s="81" t="str">
        <f ca="1">IF(ISNUMBER($H91),INDEX(INDIRECT($D$4),MATCH('CF AUX'!N$14,INDIRECT($D$5),0),MATCH('CF AUX'!$I91,INDIRECT($D$7),0)),"")</f>
        <v/>
      </c>
      <c r="O91" s="81" t="str">
        <f ca="1">IF(ISNUMBER($H91),INDEX(INDIRECT($D$4),MATCH('CF AUX'!O$14,INDIRECT($D$5),0),MATCH('CF AUX'!$I91,INDIRECT($D$7),0)),"")</f>
        <v/>
      </c>
      <c r="P91" s="81" t="str">
        <f ca="1">IF(ISNUMBER($H91),INDEX(INDIRECT($D$4),MATCH('CF AUX'!P$14,INDIRECT($D$5),0),MATCH('CF AUX'!$I91,INDIRECT($D$7),0)),"")</f>
        <v/>
      </c>
      <c r="Q91" s="81" t="str">
        <f ca="1">IF(ISNUMBER($H91),INDEX(INDIRECT($D$4),MATCH('CF AUX'!Q$14,INDIRECT($D$5),0),MATCH('CF AUX'!$I91,INDIRECT($D$7),0)),"")</f>
        <v/>
      </c>
      <c r="R91" s="81" t="str">
        <f ca="1">IF(ISNUMBER($H91),INDEX(INDIRECT($D$4),MATCH('CF AUX'!R$14,INDIRECT($D$5),0),MATCH('CF AUX'!$I91,INDIRECT($D$7),0)),"")</f>
        <v/>
      </c>
      <c r="S91" s="81" t="str">
        <f ca="1">IF(ISNUMBER($H91),INDEX(INDIRECT($D$4),MATCH('CF AUX'!S$14,INDIRECT($D$5),0),MATCH('CF AUX'!$I91,INDIRECT($D$7),0)),"")</f>
        <v/>
      </c>
      <c r="T91" s="81" t="str">
        <f ca="1">IF(ISNUMBER($H91),INDEX(INDIRECT($D$4),MATCH('CF AUX'!T$14,INDIRECT($D$5),0),MATCH('CF AUX'!$I91,INDIRECT($D$7),0)),"")</f>
        <v/>
      </c>
      <c r="U91" s="81" t="str">
        <f ca="1">IF(ISNUMBER($H91),INDEX(INDIRECT($D$4),MATCH('CF AUX'!U$14,INDIRECT($D$5),0),MATCH('CF AUX'!$I91,INDIRECT($D$7),0)),"")</f>
        <v/>
      </c>
      <c r="V91" s="81" t="str">
        <f ca="1">IF(ISNUMBER($H91),INDEX(INDIRECT($D$4),MATCH('CF AUX'!V$14,INDIRECT($D$5),0),MATCH('CF AUX'!$I91,INDIRECT($D$7),0)),"")</f>
        <v/>
      </c>
      <c r="W91" s="81" t="str">
        <f ca="1">IF(ISNUMBER($H91),INDEX(INDIRECT($D$4),MATCH('CF AUX'!W$14,INDIRECT($D$5),0),MATCH('CF AUX'!$I91,INDIRECT($D$7),0)),"")</f>
        <v/>
      </c>
      <c r="X91" s="81" t="str">
        <f ca="1">IF(ISNUMBER($H91),INDEX(INDIRECT($D$4),MATCH('CF AUX'!X$14,INDIRECT($D$5),0),MATCH('CF AUX'!$I91,INDIRECT($D$7),0)),"")</f>
        <v/>
      </c>
      <c r="Y91" s="81" t="str">
        <f ca="1">IF(ISNUMBER($H91),INDEX(INDIRECT($D$4),MATCH('CF AUX'!Y$14,INDIRECT($D$5),0),MATCH('CF AUX'!$I91,INDIRECT($D$7),0)),"")</f>
        <v/>
      </c>
      <c r="Z91" s="81" t="str">
        <f ca="1">IF(ISNUMBER($H91),INDEX(INDIRECT($D$4),MATCH('CF AUX'!Z$14,INDIRECT($D$5),0),MATCH('CF AUX'!$I91,INDIRECT($D$7),0)),"")</f>
        <v/>
      </c>
      <c r="AA91" s="81" t="str">
        <f ca="1">IF(ISNUMBER($H91),INDEX(INDIRECT($D$4),MATCH('CF AUX'!AA$14,INDIRECT($D$5),0),MATCH('CF AUX'!$I91,INDIRECT($D$7),0)),"")</f>
        <v/>
      </c>
      <c r="AB91" s="81" t="str">
        <f ca="1">IF(ISNUMBER($H91),INDEX(INDIRECT($D$4),MATCH('CF AUX'!AB$14,INDIRECT($D$5),0),MATCH('CF AUX'!$I91,INDIRECT($D$7),0)),"")</f>
        <v/>
      </c>
      <c r="AC91" s="81" t="str">
        <f ca="1">IF(ISNUMBER($H91),INDEX(INDIRECT($D$4),MATCH('CF AUX'!AC$14,INDIRECT($D$5),0),MATCH('CF AUX'!$I91,INDIRECT($D$7),0)),"")</f>
        <v/>
      </c>
      <c r="AD91" s="81" t="str">
        <f ca="1">IF(ISNUMBER($H91),INDEX(INDIRECT($D$4),MATCH('CF AUX'!AD$14,INDIRECT($D$5),0),MATCH('CF AUX'!$I91,INDIRECT($D$7),0)),"")</f>
        <v/>
      </c>
      <c r="AE91" s="81" t="str">
        <f ca="1">IF(ISNUMBER($H91),INDEX(INDIRECT($D$4),MATCH('CF AUX'!AE$14,INDIRECT($D$5),0),MATCH('CF AUX'!$I91,INDIRECT($D$7),0)),"")</f>
        <v/>
      </c>
      <c r="AF91" s="81" t="str">
        <f ca="1">IF(ISNUMBER($H91),INDEX(INDIRECT($D$4),MATCH('CF AUX'!AF$14,INDIRECT($D$5),0),MATCH('CF AUX'!$I91,INDIRECT($D$7),0)),"")</f>
        <v/>
      </c>
      <c r="AG91" s="81" t="str">
        <f ca="1">IF(ISNUMBER($H91),INDEX(INDIRECT($D$4),MATCH('CF AUX'!AG$14,INDIRECT($D$5),0),MATCH('CF AUX'!$I91,INDIRECT($D$7),0)),"")</f>
        <v/>
      </c>
      <c r="AH91" s="81" t="str">
        <f ca="1">IF(ISNUMBER($H91),INDEX(INDIRECT($D$4),MATCH('CF AUX'!AH$14,INDIRECT($D$5),0),MATCH('CF AUX'!$I91,INDIRECT($D$7),0)),"")</f>
        <v/>
      </c>
      <c r="AI91" s="81" t="str">
        <f ca="1">IF(ISNUMBER($H91),INDEX(INDIRECT($D$4),MATCH('CF AUX'!AI$14,INDIRECT($D$5),0),MATCH('CF AUX'!$I91,INDIRECT($D$7),0)),"")</f>
        <v/>
      </c>
      <c r="AJ91" s="81" t="str">
        <f ca="1">IF(ISNUMBER($H91),INDEX(INDIRECT($D$4),MATCH('CF AUX'!AJ$14,INDIRECT($D$5),0),MATCH('CF AUX'!$I91,INDIRECT($D$7),0)),"")</f>
        <v/>
      </c>
      <c r="AK91" s="81" t="str">
        <f ca="1">IF(ISNUMBER($H91),INDEX(INDIRECT($D$4),MATCH('CF AUX'!AK$14,INDIRECT($D$5),0),MATCH('CF AUX'!$I91,INDIRECT($D$7),0)),"")</f>
        <v/>
      </c>
      <c r="AL91" s="81" t="str">
        <f ca="1">IF(ISNUMBER($H91),INDEX(INDIRECT($D$4),MATCH('CF AUX'!AL$14,INDIRECT($D$5),0),MATCH('CF AUX'!$I91,INDIRECT($D$7),0)),"")</f>
        <v/>
      </c>
      <c r="AM91" s="81" t="str">
        <f ca="1">IF(ISNUMBER($H91),INDEX(INDIRECT($D$4),MATCH('CF AUX'!AM$14,INDIRECT($D$5),0),MATCH('CF AUX'!$I91,INDIRECT($D$7),0)),"")</f>
        <v/>
      </c>
      <c r="AN91" s="81" t="str">
        <f ca="1">IF(ISNUMBER($H91),INDEX(INDIRECT($D$4),MATCH('CF AUX'!AN$14,INDIRECT($D$5),0),MATCH('CF AUX'!$I91,INDIRECT($D$7),0)),"")</f>
        <v/>
      </c>
      <c r="AO91" s="81" t="str">
        <f ca="1">IF(ISNUMBER($H91),INDEX(INDIRECT($D$4),MATCH('CF AUX'!AO$14,INDIRECT($D$5),0),MATCH('CF AUX'!$I91,INDIRECT($D$7),0)),"")</f>
        <v/>
      </c>
      <c r="AP91" s="81" t="str">
        <f ca="1">IF(ISNUMBER($H91),INDEX(INDIRECT($D$4),MATCH('CF AUX'!AP$14,INDIRECT($D$5),0),MATCH('CF AUX'!$I91,INDIRECT($D$7),0)),"")</f>
        <v/>
      </c>
      <c r="AQ91" s="81" t="str">
        <f ca="1">IF(ISNUMBER($H91),INDEX(INDIRECT($D$4),MATCH('CF AUX'!AQ$14,INDIRECT($D$5),0),MATCH('CF AUX'!$I91,INDIRECT($D$7),0)),"")</f>
        <v/>
      </c>
      <c r="AR91" s="81" t="str">
        <f ca="1">IF(ISNUMBER($H91),INDEX(INDIRECT($D$4),MATCH('CF AUX'!AR$14,INDIRECT($D$5),0),MATCH('CF AUX'!$I91,INDIRECT($D$7),0)),"")</f>
        <v/>
      </c>
      <c r="AS91" s="81" t="str">
        <f ca="1">IF(ISNUMBER($H91),INDEX(INDIRECT($D$4),MATCH('CF AUX'!AS$14,INDIRECT($D$5),0),MATCH('CF AUX'!$I91,INDIRECT($D$7),0)),"")</f>
        <v/>
      </c>
      <c r="AT91" s="81" t="str">
        <f ca="1">IF(ISNUMBER($H91),INDEX(INDIRECT($D$4),MATCH('CF AUX'!AT$14,INDIRECT($D$5),0),MATCH('CF AUX'!$I91,INDIRECT($D$7),0)),"")</f>
        <v/>
      </c>
      <c r="AU91" s="81" t="str">
        <f ca="1">IF(ISNUMBER($H91),INDEX(INDIRECT($D$4),MATCH('CF AUX'!AU$14,INDIRECT($D$5),0),MATCH('CF AUX'!$I91,INDIRECT($D$7),0)),"")</f>
        <v/>
      </c>
      <c r="AV91" s="81" t="str">
        <f ca="1">IF(ISNUMBER($H91),INDEX(INDIRECT($D$4),MATCH('CF AUX'!AV$14,INDIRECT($D$5),0),MATCH('CF AUX'!$I91,INDIRECT($D$7),0)),"")</f>
        <v/>
      </c>
      <c r="AW91" s="81" t="str">
        <f ca="1">IF(ISNUMBER($H91),INDEX(INDIRECT($D$4),MATCH('CF AUX'!AW$14,INDIRECT($D$5),0),MATCH('CF AUX'!$I91,INDIRECT($D$7),0)),"")</f>
        <v/>
      </c>
      <c r="AX91" s="81" t="str">
        <f ca="1">IF(ISNUMBER($H91),INDEX(INDIRECT($D$4),MATCH('CF AUX'!AX$14,INDIRECT($D$5),0),MATCH('CF AUX'!$I91,INDIRECT($D$7),0)),"")</f>
        <v/>
      </c>
      <c r="AY91" s="81" t="str">
        <f ca="1">IF(ISNUMBER($H91),INDEX(INDIRECT($D$4),MATCH('CF AUX'!AY$14,INDIRECT($D$5),0),MATCH('CF AUX'!$I91,INDIRECT($D$7),0)),"")</f>
        <v/>
      </c>
      <c r="AZ91" s="81" t="str">
        <f ca="1">IF(ISNUMBER($H91),INDEX(INDIRECT($D$4),MATCH('CF AUX'!AZ$14,INDIRECT($D$5),0),MATCH('CF AUX'!$I91,INDIRECT($D$7),0)),"")</f>
        <v/>
      </c>
      <c r="BB91" s="96" t="str" cm="1">
        <f t="array" aca="1" ref="BB91" ca="1">IF(ISNUMBER($H91),MMULT(J91:AZ91,TRANSPOSE(INDIRECT($D$8&amp;$G$4&amp;B93&amp;":"&amp;$G$6&amp;B93))),"")</f>
        <v/>
      </c>
      <c r="BD91" s="59">
        <f>BD90</f>
        <v>89</v>
      </c>
      <c r="BE91" s="80" t="str" cm="1">
        <f t="array" aca="1" ref="BE91" ca="1">IFERROR(INDEX(INDIRECT($D$4),MATCH(INDIRECT(BE$5&amp;$BD91),INDIRECT($D$6),0),MATCH($I91,INDIRECT($D$7),0)),"")</f>
        <v/>
      </c>
      <c r="BF91" s="81" t="str" cm="1">
        <f t="array" aca="1" ref="BF91" ca="1">IFERROR(INDEX(INDIRECT($D$4),MATCH(INDIRECT(BF$5&amp;$BD91),INDIRECT($D$6),0),MATCH($I91,INDIRECT($D$7),0)),"")</f>
        <v/>
      </c>
      <c r="BG91" s="81" t="str" cm="1">
        <f t="array" aca="1" ref="BG91" ca="1">IFERROR(INDEX(INDIRECT($D$4),MATCH(INDIRECT(BG$5&amp;$BD91),INDIRECT($D$6),0),MATCH($I91,INDIRECT($D$7),0)),"")</f>
        <v/>
      </c>
      <c r="BH91" s="81" t="str" cm="1">
        <f t="array" aca="1" ref="BH91" ca="1">IFERROR(INDEX(INDIRECT($D$4),MATCH(INDIRECT(BH$5&amp;$BD91),INDIRECT($D$6),0),MATCH($I91,INDIRECT($D$7),0)),"")</f>
        <v/>
      </c>
      <c r="BI91" s="81" t="str" cm="1">
        <f t="array" aca="1" ref="BI91" ca="1">IFERROR(INDEX(INDIRECT($D$4),MATCH(INDIRECT(BI$5&amp;$BD91),INDIRECT($D$6),0),MATCH($I91,INDIRECT($D$7),0)),"")</f>
        <v/>
      </c>
      <c r="BJ91" s="81" t="str" cm="1">
        <f t="array" aca="1" ref="BJ91" ca="1">IFERROR(INDEX(INDIRECT($D$4),MATCH(INDIRECT(BJ$5&amp;$BD91),INDIRECT($D$6),0),MATCH($I91,INDIRECT($D$7),0)),"")</f>
        <v/>
      </c>
      <c r="BK91" s="81" t="str" cm="1">
        <f t="array" aca="1" ref="BK91" ca="1">IFERROR(INDEX(INDIRECT($D$4),MATCH(INDIRECT(BK$5&amp;$BD91),INDIRECT($D$6),0),MATCH($I91,INDIRECT($D$7),0)),"")</f>
        <v/>
      </c>
      <c r="BL91" s="81" t="str" cm="1">
        <f t="array" aca="1" ref="BL91" ca="1">IFERROR(INDEX(INDIRECT($D$4),MATCH(INDIRECT(BL$5&amp;$BD91),INDIRECT($D$6),0),MATCH($I91,INDIRECT($D$7),0)),"")</f>
        <v/>
      </c>
      <c r="BM91" s="81" t="str" cm="1">
        <f t="array" aca="1" ref="BM91" ca="1">IFERROR(INDEX(INDIRECT($D$4),MATCH(INDIRECT(BM$5&amp;$BD91),INDIRECT($D$6),0),MATCH($I91,INDIRECT($D$7),0)),"")</f>
        <v/>
      </c>
      <c r="BN91" s="81" t="str" cm="1">
        <f t="array" aca="1" ref="BN91" ca="1">IFERROR(INDEX(INDIRECT($D$4),MATCH(INDIRECT(BN$5&amp;$BD91),INDIRECT($D$6),0),MATCH($I91,INDIRECT($D$7),0)),"")</f>
        <v/>
      </c>
      <c r="BO91" s="81" t="str" cm="1">
        <f t="array" aca="1" ref="BO91" ca="1">IFERROR(INDEX(INDIRECT($D$4),MATCH(INDIRECT(BO$5&amp;$BD91),INDIRECT($D$6),0),MATCH($I91,INDIRECT($D$7),0)),"")</f>
        <v/>
      </c>
      <c r="BP91" s="81" t="str" cm="1">
        <f t="array" aca="1" ref="BP91" ca="1">IFERROR(INDEX(INDIRECT($D$4),MATCH(INDIRECT(BP$5&amp;$BD91),INDIRECT($D$6),0),MATCH($I91,INDIRECT($D$7),0)),"")</f>
        <v/>
      </c>
      <c r="BQ91" s="81" t="str" cm="1">
        <f t="array" aca="1" ref="BQ91" ca="1">IFERROR(INDEX(INDIRECT($D$4),MATCH(INDIRECT(BQ$5&amp;$BD91),INDIRECT($D$6),0),MATCH($I91,INDIRECT($D$7),0)),"")</f>
        <v/>
      </c>
      <c r="BR91" s="81" t="str" cm="1">
        <f t="array" aca="1" ref="BR91" ca="1">IFERROR(INDEX(INDIRECT($D$4),MATCH(INDIRECT(BR$5&amp;$BD91),INDIRECT($D$6),0),MATCH($I91,INDIRECT($D$7),0)),"")</f>
        <v/>
      </c>
      <c r="BS91" s="81" t="str" cm="1">
        <f t="array" aca="1" ref="BS91" ca="1">IFERROR(INDEX(INDIRECT($D$4),MATCH(INDIRECT(BS$5&amp;$BD91),INDIRECT($D$6),0),MATCH($I91,INDIRECT($D$7),0)),"")</f>
        <v/>
      </c>
      <c r="BT91" s="81" t="str" cm="1">
        <f t="array" aca="1" ref="BT91" ca="1">IFERROR(INDEX(INDIRECT($D$4),MATCH(INDIRECT(BT$5&amp;$BD91),INDIRECT($D$6),0),MATCH($I91,INDIRECT($D$7),0)),"")</f>
        <v/>
      </c>
      <c r="BU91" s="81" t="str" cm="1">
        <f t="array" aca="1" ref="BU91" ca="1">IFERROR(INDEX(INDIRECT($D$4),MATCH(INDIRECT(BU$5&amp;$BD91),INDIRECT($D$6),0),MATCH($I91,INDIRECT($D$7),0)),"")</f>
        <v/>
      </c>
      <c r="BV91" s="99" t="str" cm="1">
        <f t="array" aca="1" ref="BV91" ca="1">IFERROR(INDEX(INDIRECT($D$4),MATCH(INDIRECT(BV$5&amp;$BD91),INDIRECT($D$6),0),MATCH($I91,INDIRECT($D$7),0)),"")</f>
        <v/>
      </c>
      <c r="BX91" s="80"/>
      <c r="BY91" s="81"/>
      <c r="BZ91" s="81"/>
      <c r="CA91" s="81"/>
      <c r="CB91" s="81"/>
      <c r="CC91" s="81"/>
      <c r="CD91" s="81"/>
      <c r="CE91" s="81"/>
      <c r="CF91" s="81"/>
      <c r="CG91" s="81"/>
      <c r="CH91" s="81"/>
      <c r="CI91" s="81"/>
      <c r="CJ91" s="81"/>
      <c r="CK91" s="81"/>
      <c r="CL91" s="81"/>
      <c r="CM91" s="81"/>
      <c r="CN91" s="81"/>
      <c r="CO91" s="99"/>
      <c r="CQ91" s="65" t="e" vm="2">
        <f>MAX(CS90:CS101)</f>
        <v>#VALUE!</v>
      </c>
      <c r="CR91" s="59" t="str">
        <f t="shared" ref="CR91:CR107" si="30">IF(ISNUMBER(CS91),ROW(CS91),"")</f>
        <v/>
      </c>
      <c r="CS91" s="60"/>
      <c r="CT91" s="116" t="str">
        <f t="shared" ca="1" si="27"/>
        <v/>
      </c>
      <c r="CU91" s="80" t="str">
        <f>IF(ISNUMBER($CS91),INDEX(IRF.New!$CS$7:$DJ$37,MATCH(B93+1,IRF.New!$B$7:$B$37,0),MATCH($CT91,IRF.New!$CS$5:$DJ$5,0)),"")</f>
        <v/>
      </c>
      <c r="CV91" s="81"/>
      <c r="CW91" s="81" t="str">
        <f t="shared" si="28"/>
        <v/>
      </c>
      <c r="CX91" s="81"/>
      <c r="CY91" s="81"/>
      <c r="CZ91" s="94"/>
      <c r="DA91" s="94" t="str">
        <f>IF(ISNUMBER(CS91),INDEX(IRF.New!$CS$2:$DJ$2,MATCH('CF AUX'!$CT91,IRF.New!$CS$5:$DJ$5,0)),"")</f>
        <v/>
      </c>
      <c r="DB91" s="72"/>
      <c r="DD91" s="132" t="str">
        <f>IF(ISNUMBER(CS91),INDEX(IRF.New!$D$7:$CO$37,MATCH('CF AUX'!C88,IRF.New!$C$7:$C$37,0),MATCH(CT91,IRF.New!$D$5:$CO$5,0)),"")</f>
        <v/>
      </c>
    </row>
    <row r="92" spans="1:109" x14ac:dyDescent="0.25">
      <c r="B92" s="59" t="s">
        <v>267</v>
      </c>
      <c r="F92" s="136" t="str">
        <f t="shared" si="29"/>
        <v/>
      </c>
      <c r="H92" s="143"/>
      <c r="I92" s="128" t="str">
        <f ca="1">IF(ISNUMBER(H92),INDEX(IRF.New!$CS$5:$DJ$5,MATCH('CF AUX'!H92,INDIRECT("IRF.New!$CS$"&amp;C90&amp;":$DJ$"&amp;C90),0)),"")</f>
        <v/>
      </c>
      <c r="J92" s="80" t="str">
        <f ca="1">IF(ISNUMBER($H92),INDEX(INDIRECT($D$4),MATCH('CF AUX'!J$14,INDIRECT($D$5),0),MATCH('CF AUX'!$I92,INDIRECT($D$7),0)),"")</f>
        <v/>
      </c>
      <c r="K92" s="81" t="str">
        <f ca="1">IF(ISNUMBER($H92),INDEX(INDIRECT($D$4),MATCH('CF AUX'!K$14,INDIRECT($D$5),0),MATCH('CF AUX'!$I92,INDIRECT($D$7),0)),"")</f>
        <v/>
      </c>
      <c r="L92" s="81" t="str">
        <f ca="1">IF(ISNUMBER($H92),INDEX(INDIRECT($D$4),MATCH('CF AUX'!L$14,INDIRECT($D$5),0),MATCH('CF AUX'!$I92,INDIRECT($D$7),0)),"")</f>
        <v/>
      </c>
      <c r="M92" s="81" t="str">
        <f ca="1">IF(ISNUMBER($H92),INDEX(INDIRECT($D$4),MATCH('CF AUX'!M$14,INDIRECT($D$5),0),MATCH('CF AUX'!$I92,INDIRECT($D$7),0)),"")</f>
        <v/>
      </c>
      <c r="N92" s="81" t="str">
        <f ca="1">IF(ISNUMBER($H92),INDEX(INDIRECT($D$4),MATCH('CF AUX'!N$14,INDIRECT($D$5),0),MATCH('CF AUX'!$I92,INDIRECT($D$7),0)),"")</f>
        <v/>
      </c>
      <c r="O92" s="81" t="str">
        <f ca="1">IF(ISNUMBER($H92),INDEX(INDIRECT($D$4),MATCH('CF AUX'!O$14,INDIRECT($D$5),0),MATCH('CF AUX'!$I92,INDIRECT($D$7),0)),"")</f>
        <v/>
      </c>
      <c r="P92" s="81" t="str">
        <f ca="1">IF(ISNUMBER($H92),INDEX(INDIRECT($D$4),MATCH('CF AUX'!P$14,INDIRECT($D$5),0),MATCH('CF AUX'!$I92,INDIRECT($D$7),0)),"")</f>
        <v/>
      </c>
      <c r="Q92" s="81" t="str">
        <f ca="1">IF(ISNUMBER($H92),INDEX(INDIRECT($D$4),MATCH('CF AUX'!Q$14,INDIRECT($D$5),0),MATCH('CF AUX'!$I92,INDIRECT($D$7),0)),"")</f>
        <v/>
      </c>
      <c r="R92" s="81" t="str">
        <f ca="1">IF(ISNUMBER($H92),INDEX(INDIRECT($D$4),MATCH('CF AUX'!R$14,INDIRECT($D$5),0),MATCH('CF AUX'!$I92,INDIRECT($D$7),0)),"")</f>
        <v/>
      </c>
      <c r="S92" s="81" t="str">
        <f ca="1">IF(ISNUMBER($H92),INDEX(INDIRECT($D$4),MATCH('CF AUX'!S$14,INDIRECT($D$5),0),MATCH('CF AUX'!$I92,INDIRECT($D$7),0)),"")</f>
        <v/>
      </c>
      <c r="T92" s="81" t="str">
        <f ca="1">IF(ISNUMBER($H92),INDEX(INDIRECT($D$4),MATCH('CF AUX'!T$14,INDIRECT($D$5),0),MATCH('CF AUX'!$I92,INDIRECT($D$7),0)),"")</f>
        <v/>
      </c>
      <c r="U92" s="81" t="str">
        <f ca="1">IF(ISNUMBER($H92),INDEX(INDIRECT($D$4),MATCH('CF AUX'!U$14,INDIRECT($D$5),0),MATCH('CF AUX'!$I92,INDIRECT($D$7),0)),"")</f>
        <v/>
      </c>
      <c r="V92" s="81" t="str">
        <f ca="1">IF(ISNUMBER($H92),INDEX(INDIRECT($D$4),MATCH('CF AUX'!V$14,INDIRECT($D$5),0),MATCH('CF AUX'!$I92,INDIRECT($D$7),0)),"")</f>
        <v/>
      </c>
      <c r="W92" s="81" t="str">
        <f ca="1">IF(ISNUMBER($H92),INDEX(INDIRECT($D$4),MATCH('CF AUX'!W$14,INDIRECT($D$5),0),MATCH('CF AUX'!$I92,INDIRECT($D$7),0)),"")</f>
        <v/>
      </c>
      <c r="X92" s="81" t="str">
        <f ca="1">IF(ISNUMBER($H92),INDEX(INDIRECT($D$4),MATCH('CF AUX'!X$14,INDIRECT($D$5),0),MATCH('CF AUX'!$I92,INDIRECT($D$7),0)),"")</f>
        <v/>
      </c>
      <c r="Y92" s="81" t="str">
        <f ca="1">IF(ISNUMBER($H92),INDEX(INDIRECT($D$4),MATCH('CF AUX'!Y$14,INDIRECT($D$5),0),MATCH('CF AUX'!$I92,INDIRECT($D$7),0)),"")</f>
        <v/>
      </c>
      <c r="Z92" s="81" t="str">
        <f ca="1">IF(ISNUMBER($H92),INDEX(INDIRECT($D$4),MATCH('CF AUX'!Z$14,INDIRECT($D$5),0),MATCH('CF AUX'!$I92,INDIRECT($D$7),0)),"")</f>
        <v/>
      </c>
      <c r="AA92" s="81" t="str">
        <f ca="1">IF(ISNUMBER($H92),INDEX(INDIRECT($D$4),MATCH('CF AUX'!AA$14,INDIRECT($D$5),0),MATCH('CF AUX'!$I92,INDIRECT($D$7),0)),"")</f>
        <v/>
      </c>
      <c r="AB92" s="81" t="str">
        <f ca="1">IF(ISNUMBER($H92),INDEX(INDIRECT($D$4),MATCH('CF AUX'!AB$14,INDIRECT($D$5),0),MATCH('CF AUX'!$I92,INDIRECT($D$7),0)),"")</f>
        <v/>
      </c>
      <c r="AC92" s="81" t="str">
        <f ca="1">IF(ISNUMBER($H92),INDEX(INDIRECT($D$4),MATCH('CF AUX'!AC$14,INDIRECT($D$5),0),MATCH('CF AUX'!$I92,INDIRECT($D$7),0)),"")</f>
        <v/>
      </c>
      <c r="AD92" s="81" t="str">
        <f ca="1">IF(ISNUMBER($H92),INDEX(INDIRECT($D$4),MATCH('CF AUX'!AD$14,INDIRECT($D$5),0),MATCH('CF AUX'!$I92,INDIRECT($D$7),0)),"")</f>
        <v/>
      </c>
      <c r="AE92" s="81" t="str">
        <f ca="1">IF(ISNUMBER($H92),INDEX(INDIRECT($D$4),MATCH('CF AUX'!AE$14,INDIRECT($D$5),0),MATCH('CF AUX'!$I92,INDIRECT($D$7),0)),"")</f>
        <v/>
      </c>
      <c r="AF92" s="81" t="str">
        <f ca="1">IF(ISNUMBER($H92),INDEX(INDIRECT($D$4),MATCH('CF AUX'!AF$14,INDIRECT($D$5),0),MATCH('CF AUX'!$I92,INDIRECT($D$7),0)),"")</f>
        <v/>
      </c>
      <c r="AG92" s="81" t="str">
        <f ca="1">IF(ISNUMBER($H92),INDEX(INDIRECT($D$4),MATCH('CF AUX'!AG$14,INDIRECT($D$5),0),MATCH('CF AUX'!$I92,INDIRECT($D$7),0)),"")</f>
        <v/>
      </c>
      <c r="AH92" s="81" t="str">
        <f ca="1">IF(ISNUMBER($H92),INDEX(INDIRECT($D$4),MATCH('CF AUX'!AH$14,INDIRECT($D$5),0),MATCH('CF AUX'!$I92,INDIRECT($D$7),0)),"")</f>
        <v/>
      </c>
      <c r="AI92" s="81" t="str">
        <f ca="1">IF(ISNUMBER($H92),INDEX(INDIRECT($D$4),MATCH('CF AUX'!AI$14,INDIRECT($D$5),0),MATCH('CF AUX'!$I92,INDIRECT($D$7),0)),"")</f>
        <v/>
      </c>
      <c r="AJ92" s="81" t="str">
        <f ca="1">IF(ISNUMBER($H92),INDEX(INDIRECT($D$4),MATCH('CF AUX'!AJ$14,INDIRECT($D$5),0),MATCH('CF AUX'!$I92,INDIRECT($D$7),0)),"")</f>
        <v/>
      </c>
      <c r="AK92" s="81" t="str">
        <f ca="1">IF(ISNUMBER($H92),INDEX(INDIRECT($D$4),MATCH('CF AUX'!AK$14,INDIRECT($D$5),0),MATCH('CF AUX'!$I92,INDIRECT($D$7),0)),"")</f>
        <v/>
      </c>
      <c r="AL92" s="81" t="str">
        <f ca="1">IF(ISNUMBER($H92),INDEX(INDIRECT($D$4),MATCH('CF AUX'!AL$14,INDIRECT($D$5),0),MATCH('CF AUX'!$I92,INDIRECT($D$7),0)),"")</f>
        <v/>
      </c>
      <c r="AM92" s="81" t="str">
        <f ca="1">IF(ISNUMBER($H92),INDEX(INDIRECT($D$4),MATCH('CF AUX'!AM$14,INDIRECT($D$5),0),MATCH('CF AUX'!$I92,INDIRECT($D$7),0)),"")</f>
        <v/>
      </c>
      <c r="AN92" s="81" t="str">
        <f ca="1">IF(ISNUMBER($H92),INDEX(INDIRECT($D$4),MATCH('CF AUX'!AN$14,INDIRECT($D$5),0),MATCH('CF AUX'!$I92,INDIRECT($D$7),0)),"")</f>
        <v/>
      </c>
      <c r="AO92" s="81" t="str">
        <f ca="1">IF(ISNUMBER($H92),INDEX(INDIRECT($D$4),MATCH('CF AUX'!AO$14,INDIRECT($D$5),0),MATCH('CF AUX'!$I92,INDIRECT($D$7),0)),"")</f>
        <v/>
      </c>
      <c r="AP92" s="81" t="str">
        <f ca="1">IF(ISNUMBER($H92),INDEX(INDIRECT($D$4),MATCH('CF AUX'!AP$14,INDIRECT($D$5),0),MATCH('CF AUX'!$I92,INDIRECT($D$7),0)),"")</f>
        <v/>
      </c>
      <c r="AQ92" s="81" t="str">
        <f ca="1">IF(ISNUMBER($H92),INDEX(INDIRECT($D$4),MATCH('CF AUX'!AQ$14,INDIRECT($D$5),0),MATCH('CF AUX'!$I92,INDIRECT($D$7),0)),"")</f>
        <v/>
      </c>
      <c r="AR92" s="81" t="str">
        <f ca="1">IF(ISNUMBER($H92),INDEX(INDIRECT($D$4),MATCH('CF AUX'!AR$14,INDIRECT($D$5),0),MATCH('CF AUX'!$I92,INDIRECT($D$7),0)),"")</f>
        <v/>
      </c>
      <c r="AS92" s="81" t="str">
        <f ca="1">IF(ISNUMBER($H92),INDEX(INDIRECT($D$4),MATCH('CF AUX'!AS$14,INDIRECT($D$5),0),MATCH('CF AUX'!$I92,INDIRECT($D$7),0)),"")</f>
        <v/>
      </c>
      <c r="AT92" s="81" t="str">
        <f ca="1">IF(ISNUMBER($H92),INDEX(INDIRECT($D$4),MATCH('CF AUX'!AT$14,INDIRECT($D$5),0),MATCH('CF AUX'!$I92,INDIRECT($D$7),0)),"")</f>
        <v/>
      </c>
      <c r="AU92" s="81" t="str">
        <f ca="1">IF(ISNUMBER($H92),INDEX(INDIRECT($D$4),MATCH('CF AUX'!AU$14,INDIRECT($D$5),0),MATCH('CF AUX'!$I92,INDIRECT($D$7),0)),"")</f>
        <v/>
      </c>
      <c r="AV92" s="81" t="str">
        <f ca="1">IF(ISNUMBER($H92),INDEX(INDIRECT($D$4),MATCH('CF AUX'!AV$14,INDIRECT($D$5),0),MATCH('CF AUX'!$I92,INDIRECT($D$7),0)),"")</f>
        <v/>
      </c>
      <c r="AW92" s="81" t="str">
        <f ca="1">IF(ISNUMBER($H92),INDEX(INDIRECT($D$4),MATCH('CF AUX'!AW$14,INDIRECT($D$5),0),MATCH('CF AUX'!$I92,INDIRECT($D$7),0)),"")</f>
        <v/>
      </c>
      <c r="AX92" s="81" t="str">
        <f ca="1">IF(ISNUMBER($H92),INDEX(INDIRECT($D$4),MATCH('CF AUX'!AX$14,INDIRECT($D$5),0),MATCH('CF AUX'!$I92,INDIRECT($D$7),0)),"")</f>
        <v/>
      </c>
      <c r="AY92" s="81" t="str">
        <f ca="1">IF(ISNUMBER($H92),INDEX(INDIRECT($D$4),MATCH('CF AUX'!AY$14,INDIRECT($D$5),0),MATCH('CF AUX'!$I92,INDIRECT($D$7),0)),"")</f>
        <v/>
      </c>
      <c r="AZ92" s="81" t="str">
        <f ca="1">IF(ISNUMBER($H92),INDEX(INDIRECT($D$4),MATCH('CF AUX'!AZ$14,INDIRECT($D$5),0),MATCH('CF AUX'!$I92,INDIRECT($D$7),0)),"")</f>
        <v/>
      </c>
      <c r="BB92" s="96" t="str" cm="1">
        <f t="array" aca="1" ref="BB92" ca="1">IF(ISNUMBER($H92),MMULT(J92:AZ92,TRANSPOSE(INDIRECT($D$8&amp;$G$4&amp;B93&amp;":"&amp;$G$6&amp;B93))),"")</f>
        <v/>
      </c>
      <c r="BD92" s="59">
        <f t="shared" ref="BD92:BD106" si="31">BD91</f>
        <v>89</v>
      </c>
      <c r="BE92" s="80" t="str" cm="1">
        <f t="array" aca="1" ref="BE92" ca="1">IFERROR(INDEX(INDIRECT($D$4),MATCH(INDIRECT(BE$5&amp;$BD92),INDIRECT($D$6),0),MATCH($I92,INDIRECT($D$7),0)),"")</f>
        <v/>
      </c>
      <c r="BF92" s="81" t="str" cm="1">
        <f t="array" aca="1" ref="BF92" ca="1">IFERROR(INDEX(INDIRECT($D$4),MATCH(INDIRECT(BF$5&amp;$BD92),INDIRECT($D$6),0),MATCH($I92,INDIRECT($D$7),0)),"")</f>
        <v/>
      </c>
      <c r="BG92" s="81" t="str" cm="1">
        <f t="array" aca="1" ref="BG92" ca="1">IFERROR(INDEX(INDIRECT($D$4),MATCH(INDIRECT(BG$5&amp;$BD92),INDIRECT($D$6),0),MATCH($I92,INDIRECT($D$7),0)),"")</f>
        <v/>
      </c>
      <c r="BH92" s="81" t="str" cm="1">
        <f t="array" aca="1" ref="BH92" ca="1">IFERROR(INDEX(INDIRECT($D$4),MATCH(INDIRECT(BH$5&amp;$BD92),INDIRECT($D$6),0),MATCH($I92,INDIRECT($D$7),0)),"")</f>
        <v/>
      </c>
      <c r="BI92" s="81" t="str" cm="1">
        <f t="array" aca="1" ref="BI92" ca="1">IFERROR(INDEX(INDIRECT($D$4),MATCH(INDIRECT(BI$5&amp;$BD92),INDIRECT($D$6),0),MATCH($I92,INDIRECT($D$7),0)),"")</f>
        <v/>
      </c>
      <c r="BJ92" s="81" t="str" cm="1">
        <f t="array" aca="1" ref="BJ92" ca="1">IFERROR(INDEX(INDIRECT($D$4),MATCH(INDIRECT(BJ$5&amp;$BD92),INDIRECT($D$6),0),MATCH($I92,INDIRECT($D$7),0)),"")</f>
        <v/>
      </c>
      <c r="BK92" s="81" t="str" cm="1">
        <f t="array" aca="1" ref="BK92" ca="1">IFERROR(INDEX(INDIRECT($D$4),MATCH(INDIRECT(BK$5&amp;$BD92),INDIRECT($D$6),0),MATCH($I92,INDIRECT($D$7),0)),"")</f>
        <v/>
      </c>
      <c r="BL92" s="81" t="str" cm="1">
        <f t="array" aca="1" ref="BL92" ca="1">IFERROR(INDEX(INDIRECT($D$4),MATCH(INDIRECT(BL$5&amp;$BD92),INDIRECT($D$6),0),MATCH($I92,INDIRECT($D$7),0)),"")</f>
        <v/>
      </c>
      <c r="BM92" s="81" t="str" cm="1">
        <f t="array" aca="1" ref="BM92" ca="1">IFERROR(INDEX(INDIRECT($D$4),MATCH(INDIRECT(BM$5&amp;$BD92),INDIRECT($D$6),0),MATCH($I92,INDIRECT($D$7),0)),"")</f>
        <v/>
      </c>
      <c r="BN92" s="81" t="str" cm="1">
        <f t="array" aca="1" ref="BN92" ca="1">IFERROR(INDEX(INDIRECT($D$4),MATCH(INDIRECT(BN$5&amp;$BD92),INDIRECT($D$6),0),MATCH($I92,INDIRECT($D$7),0)),"")</f>
        <v/>
      </c>
      <c r="BO92" s="81" t="str" cm="1">
        <f t="array" aca="1" ref="BO92" ca="1">IFERROR(INDEX(INDIRECT($D$4),MATCH(INDIRECT(BO$5&amp;$BD92),INDIRECT($D$6),0),MATCH($I92,INDIRECT($D$7),0)),"")</f>
        <v/>
      </c>
      <c r="BP92" s="81" t="str" cm="1">
        <f t="array" aca="1" ref="BP92" ca="1">IFERROR(INDEX(INDIRECT($D$4),MATCH(INDIRECT(BP$5&amp;$BD92),INDIRECT($D$6),0),MATCH($I92,INDIRECT($D$7),0)),"")</f>
        <v/>
      </c>
      <c r="BQ92" s="81" t="str" cm="1">
        <f t="array" aca="1" ref="BQ92" ca="1">IFERROR(INDEX(INDIRECT($D$4),MATCH(INDIRECT(BQ$5&amp;$BD92),INDIRECT($D$6),0),MATCH($I92,INDIRECT($D$7),0)),"")</f>
        <v/>
      </c>
      <c r="BR92" s="81" t="str" cm="1">
        <f t="array" aca="1" ref="BR92" ca="1">IFERROR(INDEX(INDIRECT($D$4),MATCH(INDIRECT(BR$5&amp;$BD92),INDIRECT($D$6),0),MATCH($I92,INDIRECT($D$7),0)),"")</f>
        <v/>
      </c>
      <c r="BS92" s="81" t="str" cm="1">
        <f t="array" aca="1" ref="BS92" ca="1">IFERROR(INDEX(INDIRECT($D$4),MATCH(INDIRECT(BS$5&amp;$BD92),INDIRECT($D$6),0),MATCH($I92,INDIRECT($D$7),0)),"")</f>
        <v/>
      </c>
      <c r="BT92" s="81" t="str" cm="1">
        <f t="array" aca="1" ref="BT92" ca="1">IFERROR(INDEX(INDIRECT($D$4),MATCH(INDIRECT(BT$5&amp;$BD92),INDIRECT($D$6),0),MATCH($I92,INDIRECT($D$7),0)),"")</f>
        <v/>
      </c>
      <c r="BU92" s="81" t="str" cm="1">
        <f t="array" aca="1" ref="BU92" ca="1">IFERROR(INDEX(INDIRECT($D$4),MATCH(INDIRECT(BU$5&amp;$BD92),INDIRECT($D$6),0),MATCH($I92,INDIRECT($D$7),0)),"")</f>
        <v/>
      </c>
      <c r="BV92" s="99" t="str" cm="1">
        <f t="array" aca="1" ref="BV92" ca="1">IFERROR(INDEX(INDIRECT($D$4),MATCH(INDIRECT(BV$5&amp;$BD92),INDIRECT($D$6),0),MATCH($I92,INDIRECT($D$7),0)),"")</f>
        <v/>
      </c>
      <c r="BX92" s="80"/>
      <c r="BY92" s="81"/>
      <c r="BZ92" s="81"/>
      <c r="CA92" s="81"/>
      <c r="CB92" s="81"/>
      <c r="CC92" s="81"/>
      <c r="CD92" s="81"/>
      <c r="CE92" s="81"/>
      <c r="CF92" s="81"/>
      <c r="CG92" s="81"/>
      <c r="CH92" s="81"/>
      <c r="CI92" s="81"/>
      <c r="CJ92" s="81"/>
      <c r="CK92" s="81"/>
      <c r="CL92" s="81"/>
      <c r="CM92" s="81"/>
      <c r="CN92" s="81"/>
      <c r="CO92" s="99"/>
      <c r="CQ92" s="113"/>
      <c r="CR92" s="59" t="str">
        <f t="shared" si="30"/>
        <v/>
      </c>
      <c r="CS92" s="60"/>
      <c r="CT92" s="116" t="str">
        <f t="shared" ca="1" si="27"/>
        <v/>
      </c>
      <c r="CU92" s="80" t="str">
        <f>IF(ISNUMBER($CS92),INDEX(IRF.New!$CS$7:$DJ$37,MATCH(B93+1,IRF.New!$B$7:$B$37,0),MATCH($CT92,IRF.New!$CS$5:$DJ$5,0)),"")</f>
        <v/>
      </c>
      <c r="CV92" s="81"/>
      <c r="CW92" s="81" t="str">
        <f t="shared" si="28"/>
        <v/>
      </c>
      <c r="CX92" s="81"/>
      <c r="CY92" s="81"/>
      <c r="CZ92" s="94"/>
      <c r="DA92" s="94" t="str">
        <f>IF(ISNUMBER(CS92),INDEX(IRF.New!$CS$2:$DJ$2,MATCH('CF AUX'!$CT92,IRF.New!$CS$5:$DJ$5,0)),"")</f>
        <v/>
      </c>
      <c r="DB92" s="72"/>
      <c r="DD92" s="132" t="str">
        <f>IF(ISNUMBER(CS92),INDEX(IRF.New!$D$7:$CO$37,MATCH('CF AUX'!C88,IRF.New!$C$7:$C$37,0),MATCH(CT92,IRF.New!$D$5:$CO$5,0)),"")</f>
        <v/>
      </c>
    </row>
    <row r="93" spans="1:109" x14ac:dyDescent="0.25">
      <c r="B93" s="75">
        <f>INDEX(IRF.New!$B:$B,MATCH('CF AUX'!C88,IRF.New!$C:$C,0))-1</f>
        <v>16</v>
      </c>
      <c r="F93" s="136" t="str">
        <f t="shared" si="29"/>
        <v/>
      </c>
      <c r="H93" s="65"/>
      <c r="I93" s="129" t="str">
        <f ca="1">IF(ISNUMBER(H93),INDEX(IRF.New!$CS$5:$DJ$5,MATCH('CF AUX'!H93,INDIRECT("IRF.New!$CS$"&amp;C90&amp;":$DJ$"&amp;C90),0)),"")</f>
        <v/>
      </c>
      <c r="J93" s="80" t="str">
        <f ca="1">IF(ISNUMBER($H93),INDEX(INDIRECT($D$4),MATCH('CF AUX'!J$14,INDIRECT($D$5),0),MATCH('CF AUX'!$I93,INDIRECT($D$7),0)),"")</f>
        <v/>
      </c>
      <c r="K93" s="81" t="str">
        <f ca="1">IF(ISNUMBER($H93),INDEX(INDIRECT($D$4),MATCH('CF AUX'!K$14,INDIRECT($D$5),0),MATCH('CF AUX'!$I93,INDIRECT($D$7),0)),"")</f>
        <v/>
      </c>
      <c r="L93" s="81" t="str">
        <f ca="1">IF(ISNUMBER($H93),INDEX(INDIRECT($D$4),MATCH('CF AUX'!L$14,INDIRECT($D$5),0),MATCH('CF AUX'!$I93,INDIRECT($D$7),0)),"")</f>
        <v/>
      </c>
      <c r="M93" s="81" t="str">
        <f ca="1">IF(ISNUMBER($H93),INDEX(INDIRECT($D$4),MATCH('CF AUX'!M$14,INDIRECT($D$5),0),MATCH('CF AUX'!$I93,INDIRECT($D$7),0)),"")</f>
        <v/>
      </c>
      <c r="N93" s="81" t="str">
        <f ca="1">IF(ISNUMBER($H93),INDEX(INDIRECT($D$4),MATCH('CF AUX'!N$14,INDIRECT($D$5),0),MATCH('CF AUX'!$I93,INDIRECT($D$7),0)),"")</f>
        <v/>
      </c>
      <c r="O93" s="81" t="str">
        <f ca="1">IF(ISNUMBER($H93),INDEX(INDIRECT($D$4),MATCH('CF AUX'!O$14,INDIRECT($D$5),0),MATCH('CF AUX'!$I93,INDIRECT($D$7),0)),"")</f>
        <v/>
      </c>
      <c r="P93" s="81" t="str">
        <f ca="1">IF(ISNUMBER($H93),INDEX(INDIRECT($D$4),MATCH('CF AUX'!P$14,INDIRECT($D$5),0),MATCH('CF AUX'!$I93,INDIRECT($D$7),0)),"")</f>
        <v/>
      </c>
      <c r="Q93" s="81" t="str">
        <f ca="1">IF(ISNUMBER($H93),INDEX(INDIRECT($D$4),MATCH('CF AUX'!Q$14,INDIRECT($D$5),0),MATCH('CF AUX'!$I93,INDIRECT($D$7),0)),"")</f>
        <v/>
      </c>
      <c r="R93" s="81" t="str">
        <f ca="1">IF(ISNUMBER($H93),INDEX(INDIRECT($D$4),MATCH('CF AUX'!R$14,INDIRECT($D$5),0),MATCH('CF AUX'!$I93,INDIRECT($D$7),0)),"")</f>
        <v/>
      </c>
      <c r="S93" s="81" t="str">
        <f ca="1">IF(ISNUMBER($H93),INDEX(INDIRECT($D$4),MATCH('CF AUX'!S$14,INDIRECT($D$5),0),MATCH('CF AUX'!$I93,INDIRECT($D$7),0)),"")</f>
        <v/>
      </c>
      <c r="T93" s="81" t="str">
        <f ca="1">IF(ISNUMBER($H93),INDEX(INDIRECT($D$4),MATCH('CF AUX'!T$14,INDIRECT($D$5),0),MATCH('CF AUX'!$I93,INDIRECT($D$7),0)),"")</f>
        <v/>
      </c>
      <c r="U93" s="81" t="str">
        <f ca="1">IF(ISNUMBER($H93),INDEX(INDIRECT($D$4),MATCH('CF AUX'!U$14,INDIRECT($D$5),0),MATCH('CF AUX'!$I93,INDIRECT($D$7),0)),"")</f>
        <v/>
      </c>
      <c r="V93" s="81" t="str">
        <f ca="1">IF(ISNUMBER($H93),INDEX(INDIRECT($D$4),MATCH('CF AUX'!V$14,INDIRECT($D$5),0),MATCH('CF AUX'!$I93,INDIRECT($D$7),0)),"")</f>
        <v/>
      </c>
      <c r="W93" s="81" t="str">
        <f ca="1">IF(ISNUMBER($H93),INDEX(INDIRECT($D$4),MATCH('CF AUX'!W$14,INDIRECT($D$5),0),MATCH('CF AUX'!$I93,INDIRECT($D$7),0)),"")</f>
        <v/>
      </c>
      <c r="X93" s="81" t="str">
        <f ca="1">IF(ISNUMBER($H93),INDEX(INDIRECT($D$4),MATCH('CF AUX'!X$14,INDIRECT($D$5),0),MATCH('CF AUX'!$I93,INDIRECT($D$7),0)),"")</f>
        <v/>
      </c>
      <c r="Y93" s="81" t="str">
        <f ca="1">IF(ISNUMBER($H93),INDEX(INDIRECT($D$4),MATCH('CF AUX'!Y$14,INDIRECT($D$5),0),MATCH('CF AUX'!$I93,INDIRECT($D$7),0)),"")</f>
        <v/>
      </c>
      <c r="Z93" s="81" t="str">
        <f ca="1">IF(ISNUMBER($H93),INDEX(INDIRECT($D$4),MATCH('CF AUX'!Z$14,INDIRECT($D$5),0),MATCH('CF AUX'!$I93,INDIRECT($D$7),0)),"")</f>
        <v/>
      </c>
      <c r="AA93" s="81" t="str">
        <f ca="1">IF(ISNUMBER($H93),INDEX(INDIRECT($D$4),MATCH('CF AUX'!AA$14,INDIRECT($D$5),0),MATCH('CF AUX'!$I93,INDIRECT($D$7),0)),"")</f>
        <v/>
      </c>
      <c r="AB93" s="81" t="str">
        <f ca="1">IF(ISNUMBER($H93),INDEX(INDIRECT($D$4),MATCH('CF AUX'!AB$14,INDIRECT($D$5),0),MATCH('CF AUX'!$I93,INDIRECT($D$7),0)),"")</f>
        <v/>
      </c>
      <c r="AC93" s="81" t="str">
        <f ca="1">IF(ISNUMBER($H93),INDEX(INDIRECT($D$4),MATCH('CF AUX'!AC$14,INDIRECT($D$5),0),MATCH('CF AUX'!$I93,INDIRECT($D$7),0)),"")</f>
        <v/>
      </c>
      <c r="AD93" s="81" t="str">
        <f ca="1">IF(ISNUMBER($H93),INDEX(INDIRECT($D$4),MATCH('CF AUX'!AD$14,INDIRECT($D$5),0),MATCH('CF AUX'!$I93,INDIRECT($D$7),0)),"")</f>
        <v/>
      </c>
      <c r="AE93" s="81" t="str">
        <f ca="1">IF(ISNUMBER($H93),INDEX(INDIRECT($D$4),MATCH('CF AUX'!AE$14,INDIRECT($D$5),0),MATCH('CF AUX'!$I93,INDIRECT($D$7),0)),"")</f>
        <v/>
      </c>
      <c r="AF93" s="81" t="str">
        <f ca="1">IF(ISNUMBER($H93),INDEX(INDIRECT($D$4),MATCH('CF AUX'!AF$14,INDIRECT($D$5),0),MATCH('CF AUX'!$I93,INDIRECT($D$7),0)),"")</f>
        <v/>
      </c>
      <c r="AG93" s="81" t="str">
        <f ca="1">IF(ISNUMBER($H93),INDEX(INDIRECT($D$4),MATCH('CF AUX'!AG$14,INDIRECT($D$5),0),MATCH('CF AUX'!$I93,INDIRECT($D$7),0)),"")</f>
        <v/>
      </c>
      <c r="AH93" s="81" t="str">
        <f ca="1">IF(ISNUMBER($H93),INDEX(INDIRECT($D$4),MATCH('CF AUX'!AH$14,INDIRECT($D$5),0),MATCH('CF AUX'!$I93,INDIRECT($D$7),0)),"")</f>
        <v/>
      </c>
      <c r="AI93" s="81" t="str">
        <f ca="1">IF(ISNUMBER($H93),INDEX(INDIRECT($D$4),MATCH('CF AUX'!AI$14,INDIRECT($D$5),0),MATCH('CF AUX'!$I93,INDIRECT($D$7),0)),"")</f>
        <v/>
      </c>
      <c r="AJ93" s="81" t="str">
        <f ca="1">IF(ISNUMBER($H93),INDEX(INDIRECT($D$4),MATCH('CF AUX'!AJ$14,INDIRECT($D$5),0),MATCH('CF AUX'!$I93,INDIRECT($D$7),0)),"")</f>
        <v/>
      </c>
      <c r="AK93" s="81" t="str">
        <f ca="1">IF(ISNUMBER($H93),INDEX(INDIRECT($D$4),MATCH('CF AUX'!AK$14,INDIRECT($D$5),0),MATCH('CF AUX'!$I93,INDIRECT($D$7),0)),"")</f>
        <v/>
      </c>
      <c r="AL93" s="81" t="str">
        <f ca="1">IF(ISNUMBER($H93),INDEX(INDIRECT($D$4),MATCH('CF AUX'!AL$14,INDIRECT($D$5),0),MATCH('CF AUX'!$I93,INDIRECT($D$7),0)),"")</f>
        <v/>
      </c>
      <c r="AM93" s="81" t="str">
        <f ca="1">IF(ISNUMBER($H93),INDEX(INDIRECT($D$4),MATCH('CF AUX'!AM$14,INDIRECT($D$5),0),MATCH('CF AUX'!$I93,INDIRECT($D$7),0)),"")</f>
        <v/>
      </c>
      <c r="AN93" s="81" t="str">
        <f ca="1">IF(ISNUMBER($H93),INDEX(INDIRECT($D$4),MATCH('CF AUX'!AN$14,INDIRECT($D$5),0),MATCH('CF AUX'!$I93,INDIRECT($D$7),0)),"")</f>
        <v/>
      </c>
      <c r="AO93" s="81" t="str">
        <f ca="1">IF(ISNUMBER($H93),INDEX(INDIRECT($D$4),MATCH('CF AUX'!AO$14,INDIRECT($D$5),0),MATCH('CF AUX'!$I93,INDIRECT($D$7),0)),"")</f>
        <v/>
      </c>
      <c r="AP93" s="81" t="str">
        <f ca="1">IF(ISNUMBER($H93),INDEX(INDIRECT($D$4),MATCH('CF AUX'!AP$14,INDIRECT($D$5),0),MATCH('CF AUX'!$I93,INDIRECT($D$7),0)),"")</f>
        <v/>
      </c>
      <c r="AQ93" s="81" t="str">
        <f ca="1">IF(ISNUMBER($H93),INDEX(INDIRECT($D$4),MATCH('CF AUX'!AQ$14,INDIRECT($D$5),0),MATCH('CF AUX'!$I93,INDIRECT($D$7),0)),"")</f>
        <v/>
      </c>
      <c r="AR93" s="81" t="str">
        <f ca="1">IF(ISNUMBER($H93),INDEX(INDIRECT($D$4),MATCH('CF AUX'!AR$14,INDIRECT($D$5),0),MATCH('CF AUX'!$I93,INDIRECT($D$7),0)),"")</f>
        <v/>
      </c>
      <c r="AS93" s="81" t="str">
        <f ca="1">IF(ISNUMBER($H93),INDEX(INDIRECT($D$4),MATCH('CF AUX'!AS$14,INDIRECT($D$5),0),MATCH('CF AUX'!$I93,INDIRECT($D$7),0)),"")</f>
        <v/>
      </c>
      <c r="AT93" s="81" t="str">
        <f ca="1">IF(ISNUMBER($H93),INDEX(INDIRECT($D$4),MATCH('CF AUX'!AT$14,INDIRECT($D$5),0),MATCH('CF AUX'!$I93,INDIRECT($D$7),0)),"")</f>
        <v/>
      </c>
      <c r="AU93" s="81" t="str">
        <f ca="1">IF(ISNUMBER($H93),INDEX(INDIRECT($D$4),MATCH('CF AUX'!AU$14,INDIRECT($D$5),0),MATCH('CF AUX'!$I93,INDIRECT($D$7),0)),"")</f>
        <v/>
      </c>
      <c r="AV93" s="81" t="str">
        <f ca="1">IF(ISNUMBER($H93),INDEX(INDIRECT($D$4),MATCH('CF AUX'!AV$14,INDIRECT($D$5),0),MATCH('CF AUX'!$I93,INDIRECT($D$7),0)),"")</f>
        <v/>
      </c>
      <c r="AW93" s="81" t="str">
        <f ca="1">IF(ISNUMBER($H93),INDEX(INDIRECT($D$4),MATCH('CF AUX'!AW$14,INDIRECT($D$5),0),MATCH('CF AUX'!$I93,INDIRECT($D$7),0)),"")</f>
        <v/>
      </c>
      <c r="AX93" s="81" t="str">
        <f ca="1">IF(ISNUMBER($H93),INDEX(INDIRECT($D$4),MATCH('CF AUX'!AX$14,INDIRECT($D$5),0),MATCH('CF AUX'!$I93,INDIRECT($D$7),0)),"")</f>
        <v/>
      </c>
      <c r="AY93" s="81" t="str">
        <f ca="1">IF(ISNUMBER($H93),INDEX(INDIRECT($D$4),MATCH('CF AUX'!AY$14,INDIRECT($D$5),0),MATCH('CF AUX'!$I93,INDIRECT($D$7),0)),"")</f>
        <v/>
      </c>
      <c r="AZ93" s="81" t="str">
        <f ca="1">IF(ISNUMBER($H93),INDEX(INDIRECT($D$4),MATCH('CF AUX'!AZ$14,INDIRECT($D$5),0),MATCH('CF AUX'!$I93,INDIRECT($D$7),0)),"")</f>
        <v/>
      </c>
      <c r="BB93" s="96" t="str" cm="1">
        <f t="array" aca="1" ref="BB93" ca="1">IF(ISNUMBER($H93),MMULT(J93:AZ93,TRANSPOSE(INDIRECT($D$8&amp;$G$4&amp;B93&amp;":"&amp;$G$6&amp;B93))),"")</f>
        <v/>
      </c>
      <c r="BD93" s="59">
        <f t="shared" si="31"/>
        <v>89</v>
      </c>
      <c r="BE93" s="80" t="str" cm="1">
        <f t="array" aca="1" ref="BE93" ca="1">IFERROR(INDEX(INDIRECT($D$4),MATCH(INDIRECT(BE$5&amp;$BD93),INDIRECT($D$6),0),MATCH($I93,INDIRECT($D$7),0)),"")</f>
        <v/>
      </c>
      <c r="BF93" s="81" t="str" cm="1">
        <f t="array" aca="1" ref="BF93" ca="1">IFERROR(INDEX(INDIRECT($D$4),MATCH(INDIRECT(BF$5&amp;$BD93),INDIRECT($D$6),0),MATCH($I93,INDIRECT($D$7),0)),"")</f>
        <v/>
      </c>
      <c r="BG93" s="81" t="str" cm="1">
        <f t="array" aca="1" ref="BG93" ca="1">IFERROR(INDEX(INDIRECT($D$4),MATCH(INDIRECT(BG$5&amp;$BD93),INDIRECT($D$6),0),MATCH($I93,INDIRECT($D$7),0)),"")</f>
        <v/>
      </c>
      <c r="BH93" s="81" t="str" cm="1">
        <f t="array" aca="1" ref="BH93" ca="1">IFERROR(INDEX(INDIRECT($D$4),MATCH(INDIRECT(BH$5&amp;$BD93),INDIRECT($D$6),0),MATCH($I93,INDIRECT($D$7),0)),"")</f>
        <v/>
      </c>
      <c r="BI93" s="81" t="str" cm="1">
        <f t="array" aca="1" ref="BI93" ca="1">IFERROR(INDEX(INDIRECT($D$4),MATCH(INDIRECT(BI$5&amp;$BD93),INDIRECT($D$6),0),MATCH($I93,INDIRECT($D$7),0)),"")</f>
        <v/>
      </c>
      <c r="BJ93" s="81" t="str" cm="1">
        <f t="array" aca="1" ref="BJ93" ca="1">IFERROR(INDEX(INDIRECT($D$4),MATCH(INDIRECT(BJ$5&amp;$BD93),INDIRECT($D$6),0),MATCH($I93,INDIRECT($D$7),0)),"")</f>
        <v/>
      </c>
      <c r="BK93" s="81" t="str" cm="1">
        <f t="array" aca="1" ref="BK93" ca="1">IFERROR(INDEX(INDIRECT($D$4),MATCH(INDIRECT(BK$5&amp;$BD93),INDIRECT($D$6),0),MATCH($I93,INDIRECT($D$7),0)),"")</f>
        <v/>
      </c>
      <c r="BL93" s="81" t="str" cm="1">
        <f t="array" aca="1" ref="BL93" ca="1">IFERROR(INDEX(INDIRECT($D$4),MATCH(INDIRECT(BL$5&amp;$BD93),INDIRECT($D$6),0),MATCH($I93,INDIRECT($D$7),0)),"")</f>
        <v/>
      </c>
      <c r="BM93" s="81" t="str" cm="1">
        <f t="array" aca="1" ref="BM93" ca="1">IFERROR(INDEX(INDIRECT($D$4),MATCH(INDIRECT(BM$5&amp;$BD93),INDIRECT($D$6),0),MATCH($I93,INDIRECT($D$7),0)),"")</f>
        <v/>
      </c>
      <c r="BN93" s="81" t="str" cm="1">
        <f t="array" aca="1" ref="BN93" ca="1">IFERROR(INDEX(INDIRECT($D$4),MATCH(INDIRECT(BN$5&amp;$BD93),INDIRECT($D$6),0),MATCH($I93,INDIRECT($D$7),0)),"")</f>
        <v/>
      </c>
      <c r="BO93" s="81" t="str" cm="1">
        <f t="array" aca="1" ref="BO93" ca="1">IFERROR(INDEX(INDIRECT($D$4),MATCH(INDIRECT(BO$5&amp;$BD93),INDIRECT($D$6),0),MATCH($I93,INDIRECT($D$7),0)),"")</f>
        <v/>
      </c>
      <c r="BP93" s="81" t="str" cm="1">
        <f t="array" aca="1" ref="BP93" ca="1">IFERROR(INDEX(INDIRECT($D$4),MATCH(INDIRECT(BP$5&amp;$BD93),INDIRECT($D$6),0),MATCH($I93,INDIRECT($D$7),0)),"")</f>
        <v/>
      </c>
      <c r="BQ93" s="81" t="str" cm="1">
        <f t="array" aca="1" ref="BQ93" ca="1">IFERROR(INDEX(INDIRECT($D$4),MATCH(INDIRECT(BQ$5&amp;$BD93),INDIRECT($D$6),0),MATCH($I93,INDIRECT($D$7),0)),"")</f>
        <v/>
      </c>
      <c r="BR93" s="81" t="str" cm="1">
        <f t="array" aca="1" ref="BR93" ca="1">IFERROR(INDEX(INDIRECT($D$4),MATCH(INDIRECT(BR$5&amp;$BD93),INDIRECT($D$6),0),MATCH($I93,INDIRECT($D$7),0)),"")</f>
        <v/>
      </c>
      <c r="BS93" s="81" t="str" cm="1">
        <f t="array" aca="1" ref="BS93" ca="1">IFERROR(INDEX(INDIRECT($D$4),MATCH(INDIRECT(BS$5&amp;$BD93),INDIRECT($D$6),0),MATCH($I93,INDIRECT($D$7),0)),"")</f>
        <v/>
      </c>
      <c r="BT93" s="81" t="str" cm="1">
        <f t="array" aca="1" ref="BT93" ca="1">IFERROR(INDEX(INDIRECT($D$4),MATCH(INDIRECT(BT$5&amp;$BD93),INDIRECT($D$6),0),MATCH($I93,INDIRECT($D$7),0)),"")</f>
        <v/>
      </c>
      <c r="BU93" s="81" t="str" cm="1">
        <f t="array" aca="1" ref="BU93" ca="1">IFERROR(INDEX(INDIRECT($D$4),MATCH(INDIRECT(BU$5&amp;$BD93),INDIRECT($D$6),0),MATCH($I93,INDIRECT($D$7),0)),"")</f>
        <v/>
      </c>
      <c r="BV93" s="99" t="str" cm="1">
        <f t="array" aca="1" ref="BV93" ca="1">IFERROR(INDEX(INDIRECT($D$4),MATCH(INDIRECT(BV$5&amp;$BD93),INDIRECT($D$6),0),MATCH($I93,INDIRECT($D$7),0)),"")</f>
        <v/>
      </c>
      <c r="BX93" s="80"/>
      <c r="BY93" s="81"/>
      <c r="BZ93" s="81"/>
      <c r="CA93" s="81"/>
      <c r="CB93" s="81"/>
      <c r="CC93" s="81"/>
      <c r="CD93" s="81"/>
      <c r="CE93" s="81"/>
      <c r="CF93" s="81"/>
      <c r="CG93" s="81"/>
      <c r="CH93" s="81"/>
      <c r="CI93" s="81"/>
      <c r="CJ93" s="81"/>
      <c r="CK93" s="81"/>
      <c r="CL93" s="81"/>
      <c r="CM93" s="81"/>
      <c r="CN93" s="81"/>
      <c r="CO93" s="99"/>
      <c r="CQ93" s="113"/>
      <c r="CR93" s="59" t="str">
        <f t="shared" si="30"/>
        <v/>
      </c>
      <c r="CS93" s="60"/>
      <c r="CT93" s="123" t="str">
        <f t="shared" ca="1" si="27"/>
        <v/>
      </c>
      <c r="CU93" s="80" t="str">
        <f>IF(ISNUMBER($CS93),INDEX(IRF.New!$CS$7:$DJ$37,MATCH(B93+1,IRF.New!$B$7:$B$37,0),MATCH($CT93,IRF.New!$CS$5:$DJ$5,0)),"")</f>
        <v/>
      </c>
      <c r="CV93" s="81"/>
      <c r="CW93" s="81" t="str">
        <f t="shared" si="28"/>
        <v/>
      </c>
      <c r="CX93" s="81"/>
      <c r="CY93" s="81"/>
      <c r="CZ93" s="94"/>
      <c r="DA93" s="94" t="str">
        <f>IF(ISNUMBER(CS93),INDEX(IRF.New!$CS$2:$DJ$2,MATCH('CF AUX'!$CT93,IRF.New!$CS$5:$DJ$5,0)),"")</f>
        <v/>
      </c>
      <c r="DB93" s="72"/>
      <c r="DD93" s="132" t="str">
        <f>IF(ISNUMBER(CS93),INDEX(IRF.New!$D$7:$CO$37,MATCH('CF AUX'!C88,IRF.New!$C$7:$C$37,0),MATCH(CT93,IRF.New!$D$5:$CO$5,0)),"")</f>
        <v/>
      </c>
    </row>
    <row r="94" spans="1:109" x14ac:dyDescent="0.25">
      <c r="F94" s="136" t="str">
        <f t="shared" si="29"/>
        <v/>
      </c>
      <c r="H94" s="65"/>
      <c r="I94" s="129" t="str">
        <f ca="1">IF(ISNUMBER(H94),INDEX(IRF.New!$CS$5:$DJ$5,MATCH('CF AUX'!H94,INDIRECT("IRF.New!$CS$"&amp;C90&amp;":$DJ$"&amp;C90),0)),"")</f>
        <v/>
      </c>
      <c r="J94" s="80" t="str">
        <f ca="1">IF(ISNUMBER($H94),INDEX(INDIRECT($D$4),MATCH('CF AUX'!J$14,INDIRECT($D$5),0),MATCH('CF AUX'!$I94,INDIRECT($D$7),0)),"")</f>
        <v/>
      </c>
      <c r="K94" s="81" t="str">
        <f ca="1">IF(ISNUMBER($H94),INDEX(INDIRECT($D$4),MATCH('CF AUX'!K$14,INDIRECT($D$5),0),MATCH('CF AUX'!$I94,INDIRECT($D$7),0)),"")</f>
        <v/>
      </c>
      <c r="L94" s="81" t="str">
        <f ca="1">IF(ISNUMBER($H94),INDEX(INDIRECT($D$4),MATCH('CF AUX'!L$14,INDIRECT($D$5),0),MATCH('CF AUX'!$I94,INDIRECT($D$7),0)),"")</f>
        <v/>
      </c>
      <c r="M94" s="81" t="str">
        <f ca="1">IF(ISNUMBER($H94),INDEX(INDIRECT($D$4),MATCH('CF AUX'!M$14,INDIRECT($D$5),0),MATCH('CF AUX'!$I94,INDIRECT($D$7),0)),"")</f>
        <v/>
      </c>
      <c r="N94" s="81" t="str">
        <f ca="1">IF(ISNUMBER($H94),INDEX(INDIRECT($D$4),MATCH('CF AUX'!N$14,INDIRECT($D$5),0),MATCH('CF AUX'!$I94,INDIRECT($D$7),0)),"")</f>
        <v/>
      </c>
      <c r="O94" s="81" t="str">
        <f ca="1">IF(ISNUMBER($H94),INDEX(INDIRECT($D$4),MATCH('CF AUX'!O$14,INDIRECT($D$5),0),MATCH('CF AUX'!$I94,INDIRECT($D$7),0)),"")</f>
        <v/>
      </c>
      <c r="P94" s="81" t="str">
        <f ca="1">IF(ISNUMBER($H94),INDEX(INDIRECT($D$4),MATCH('CF AUX'!P$14,INDIRECT($D$5),0),MATCH('CF AUX'!$I94,INDIRECT($D$7),0)),"")</f>
        <v/>
      </c>
      <c r="Q94" s="81" t="str">
        <f ca="1">IF(ISNUMBER($H94),INDEX(INDIRECT($D$4),MATCH('CF AUX'!Q$14,INDIRECT($D$5),0),MATCH('CF AUX'!$I94,INDIRECT($D$7),0)),"")</f>
        <v/>
      </c>
      <c r="R94" s="81" t="str">
        <f ca="1">IF(ISNUMBER($H94),INDEX(INDIRECT($D$4),MATCH('CF AUX'!R$14,INDIRECT($D$5),0),MATCH('CF AUX'!$I94,INDIRECT($D$7),0)),"")</f>
        <v/>
      </c>
      <c r="S94" s="81" t="str">
        <f ca="1">IF(ISNUMBER($H94),INDEX(INDIRECT($D$4),MATCH('CF AUX'!S$14,INDIRECT($D$5),0),MATCH('CF AUX'!$I94,INDIRECT($D$7),0)),"")</f>
        <v/>
      </c>
      <c r="T94" s="81" t="str">
        <f ca="1">IF(ISNUMBER($H94),INDEX(INDIRECT($D$4),MATCH('CF AUX'!T$14,INDIRECT($D$5),0),MATCH('CF AUX'!$I94,INDIRECT($D$7),0)),"")</f>
        <v/>
      </c>
      <c r="U94" s="81" t="str">
        <f ca="1">IF(ISNUMBER($H94),INDEX(INDIRECT($D$4),MATCH('CF AUX'!U$14,INDIRECT($D$5),0),MATCH('CF AUX'!$I94,INDIRECT($D$7),0)),"")</f>
        <v/>
      </c>
      <c r="V94" s="81" t="str">
        <f ca="1">IF(ISNUMBER($H94),INDEX(INDIRECT($D$4),MATCH('CF AUX'!V$14,INDIRECT($D$5),0),MATCH('CF AUX'!$I94,INDIRECT($D$7),0)),"")</f>
        <v/>
      </c>
      <c r="W94" s="81" t="str">
        <f ca="1">IF(ISNUMBER($H94),INDEX(INDIRECT($D$4),MATCH('CF AUX'!W$14,INDIRECT($D$5),0),MATCH('CF AUX'!$I94,INDIRECT($D$7),0)),"")</f>
        <v/>
      </c>
      <c r="X94" s="81" t="str">
        <f ca="1">IF(ISNUMBER($H94),INDEX(INDIRECT($D$4),MATCH('CF AUX'!X$14,INDIRECT($D$5),0),MATCH('CF AUX'!$I94,INDIRECT($D$7),0)),"")</f>
        <v/>
      </c>
      <c r="Y94" s="81" t="str">
        <f ca="1">IF(ISNUMBER($H94),INDEX(INDIRECT($D$4),MATCH('CF AUX'!Y$14,INDIRECT($D$5),0),MATCH('CF AUX'!$I94,INDIRECT($D$7),0)),"")</f>
        <v/>
      </c>
      <c r="Z94" s="81" t="str">
        <f ca="1">IF(ISNUMBER($H94),INDEX(INDIRECT($D$4),MATCH('CF AUX'!Z$14,INDIRECT($D$5),0),MATCH('CF AUX'!$I94,INDIRECT($D$7),0)),"")</f>
        <v/>
      </c>
      <c r="AA94" s="81" t="str">
        <f ca="1">IF(ISNUMBER($H94),INDEX(INDIRECT($D$4),MATCH('CF AUX'!AA$14,INDIRECT($D$5),0),MATCH('CF AUX'!$I94,INDIRECT($D$7),0)),"")</f>
        <v/>
      </c>
      <c r="AB94" s="81" t="str">
        <f ca="1">IF(ISNUMBER($H94),INDEX(INDIRECT($D$4),MATCH('CF AUX'!AB$14,INDIRECT($D$5),0),MATCH('CF AUX'!$I94,INDIRECT($D$7),0)),"")</f>
        <v/>
      </c>
      <c r="AC94" s="81" t="str">
        <f ca="1">IF(ISNUMBER($H94),INDEX(INDIRECT($D$4),MATCH('CF AUX'!AC$14,INDIRECT($D$5),0),MATCH('CF AUX'!$I94,INDIRECT($D$7),0)),"")</f>
        <v/>
      </c>
      <c r="AD94" s="81" t="str">
        <f ca="1">IF(ISNUMBER($H94),INDEX(INDIRECT($D$4),MATCH('CF AUX'!AD$14,INDIRECT($D$5),0),MATCH('CF AUX'!$I94,INDIRECT($D$7),0)),"")</f>
        <v/>
      </c>
      <c r="AE94" s="81" t="str">
        <f ca="1">IF(ISNUMBER($H94),INDEX(INDIRECT($D$4),MATCH('CF AUX'!AE$14,INDIRECT($D$5),0),MATCH('CF AUX'!$I94,INDIRECT($D$7),0)),"")</f>
        <v/>
      </c>
      <c r="AF94" s="81" t="str">
        <f ca="1">IF(ISNUMBER($H94),INDEX(INDIRECT($D$4),MATCH('CF AUX'!AF$14,INDIRECT($D$5),0),MATCH('CF AUX'!$I94,INDIRECT($D$7),0)),"")</f>
        <v/>
      </c>
      <c r="AG94" s="81" t="str">
        <f ca="1">IF(ISNUMBER($H94),INDEX(INDIRECT($D$4),MATCH('CF AUX'!AG$14,INDIRECT($D$5),0),MATCH('CF AUX'!$I94,INDIRECT($D$7),0)),"")</f>
        <v/>
      </c>
      <c r="AH94" s="81" t="str">
        <f ca="1">IF(ISNUMBER($H94),INDEX(INDIRECT($D$4),MATCH('CF AUX'!AH$14,INDIRECT($D$5),0),MATCH('CF AUX'!$I94,INDIRECT($D$7),0)),"")</f>
        <v/>
      </c>
      <c r="AI94" s="81" t="str">
        <f ca="1">IF(ISNUMBER($H94),INDEX(INDIRECT($D$4),MATCH('CF AUX'!AI$14,INDIRECT($D$5),0),MATCH('CF AUX'!$I94,INDIRECT($D$7),0)),"")</f>
        <v/>
      </c>
      <c r="AJ94" s="81" t="str">
        <f ca="1">IF(ISNUMBER($H94),INDEX(INDIRECT($D$4),MATCH('CF AUX'!AJ$14,INDIRECT($D$5),0),MATCH('CF AUX'!$I94,INDIRECT($D$7),0)),"")</f>
        <v/>
      </c>
      <c r="AK94" s="81" t="str">
        <f ca="1">IF(ISNUMBER($H94),INDEX(INDIRECT($D$4),MATCH('CF AUX'!AK$14,INDIRECT($D$5),0),MATCH('CF AUX'!$I94,INDIRECT($D$7),0)),"")</f>
        <v/>
      </c>
      <c r="AL94" s="81" t="str">
        <f ca="1">IF(ISNUMBER($H94),INDEX(INDIRECT($D$4),MATCH('CF AUX'!AL$14,INDIRECT($D$5),0),MATCH('CF AUX'!$I94,INDIRECT($D$7),0)),"")</f>
        <v/>
      </c>
      <c r="AM94" s="81" t="str">
        <f ca="1">IF(ISNUMBER($H94),INDEX(INDIRECT($D$4),MATCH('CF AUX'!AM$14,INDIRECT($D$5),0),MATCH('CF AUX'!$I94,INDIRECT($D$7),0)),"")</f>
        <v/>
      </c>
      <c r="AN94" s="81" t="str">
        <f ca="1">IF(ISNUMBER($H94),INDEX(INDIRECT($D$4),MATCH('CF AUX'!AN$14,INDIRECT($D$5),0),MATCH('CF AUX'!$I94,INDIRECT($D$7),0)),"")</f>
        <v/>
      </c>
      <c r="AO94" s="81" t="str">
        <f ca="1">IF(ISNUMBER($H94),INDEX(INDIRECT($D$4),MATCH('CF AUX'!AO$14,INDIRECT($D$5),0),MATCH('CF AUX'!$I94,INDIRECT($D$7),0)),"")</f>
        <v/>
      </c>
      <c r="AP94" s="81" t="str">
        <f ca="1">IF(ISNUMBER($H94),INDEX(INDIRECT($D$4),MATCH('CF AUX'!AP$14,INDIRECT($D$5),0),MATCH('CF AUX'!$I94,INDIRECT($D$7),0)),"")</f>
        <v/>
      </c>
      <c r="AQ94" s="81" t="str">
        <f ca="1">IF(ISNUMBER($H94),INDEX(INDIRECT($D$4),MATCH('CF AUX'!AQ$14,INDIRECT($D$5),0),MATCH('CF AUX'!$I94,INDIRECT($D$7),0)),"")</f>
        <v/>
      </c>
      <c r="AR94" s="81" t="str">
        <f ca="1">IF(ISNUMBER($H94),INDEX(INDIRECT($D$4),MATCH('CF AUX'!AR$14,INDIRECT($D$5),0),MATCH('CF AUX'!$I94,INDIRECT($D$7),0)),"")</f>
        <v/>
      </c>
      <c r="AS94" s="81" t="str">
        <f ca="1">IF(ISNUMBER($H94),INDEX(INDIRECT($D$4),MATCH('CF AUX'!AS$14,INDIRECT($D$5),0),MATCH('CF AUX'!$I94,INDIRECT($D$7),0)),"")</f>
        <v/>
      </c>
      <c r="AT94" s="81" t="str">
        <f ca="1">IF(ISNUMBER($H94),INDEX(INDIRECT($D$4),MATCH('CF AUX'!AT$14,INDIRECT($D$5),0),MATCH('CF AUX'!$I94,INDIRECT($D$7),0)),"")</f>
        <v/>
      </c>
      <c r="AU94" s="81" t="str">
        <f ca="1">IF(ISNUMBER($H94),INDEX(INDIRECT($D$4),MATCH('CF AUX'!AU$14,INDIRECT($D$5),0),MATCH('CF AUX'!$I94,INDIRECT($D$7),0)),"")</f>
        <v/>
      </c>
      <c r="AV94" s="81" t="str">
        <f ca="1">IF(ISNUMBER($H94),INDEX(INDIRECT($D$4),MATCH('CF AUX'!AV$14,INDIRECT($D$5),0),MATCH('CF AUX'!$I94,INDIRECT($D$7),0)),"")</f>
        <v/>
      </c>
      <c r="AW94" s="81" t="str">
        <f ca="1">IF(ISNUMBER($H94),INDEX(INDIRECT($D$4),MATCH('CF AUX'!AW$14,INDIRECT($D$5),0),MATCH('CF AUX'!$I94,INDIRECT($D$7),0)),"")</f>
        <v/>
      </c>
      <c r="AX94" s="81" t="str">
        <f ca="1">IF(ISNUMBER($H94),INDEX(INDIRECT($D$4),MATCH('CF AUX'!AX$14,INDIRECT($D$5),0),MATCH('CF AUX'!$I94,INDIRECT($D$7),0)),"")</f>
        <v/>
      </c>
      <c r="AY94" s="81" t="str">
        <f ca="1">IF(ISNUMBER($H94),INDEX(INDIRECT($D$4),MATCH('CF AUX'!AY$14,INDIRECT($D$5),0),MATCH('CF AUX'!$I94,INDIRECT($D$7),0)),"")</f>
        <v/>
      </c>
      <c r="AZ94" s="81" t="str">
        <f ca="1">IF(ISNUMBER($H94),INDEX(INDIRECT($D$4),MATCH('CF AUX'!AZ$14,INDIRECT($D$5),0),MATCH('CF AUX'!$I94,INDIRECT($D$7),0)),"")</f>
        <v/>
      </c>
      <c r="BB94" s="96" t="str" cm="1">
        <f t="array" aca="1" ref="BB94" ca="1">IF(ISNUMBER($H94),MMULT(J94:AZ94,TRANSPOSE(INDIRECT($D$8&amp;$G$4&amp;B93&amp;":"&amp;$G$6&amp;B93))),"")</f>
        <v/>
      </c>
      <c r="BD94" s="59">
        <f t="shared" si="31"/>
        <v>89</v>
      </c>
      <c r="BE94" s="80" t="str" cm="1">
        <f t="array" aca="1" ref="BE94" ca="1">IFERROR(INDEX(INDIRECT($D$4),MATCH(INDIRECT(BE$5&amp;$BD94),INDIRECT($D$6),0),MATCH($I94,INDIRECT($D$7),0)),"")</f>
        <v/>
      </c>
      <c r="BF94" s="81" t="str" cm="1">
        <f t="array" aca="1" ref="BF94" ca="1">IFERROR(INDEX(INDIRECT($D$4),MATCH(INDIRECT(BF$5&amp;$BD94),INDIRECT($D$6),0),MATCH($I94,INDIRECT($D$7),0)),"")</f>
        <v/>
      </c>
      <c r="BG94" s="81" t="str" cm="1">
        <f t="array" aca="1" ref="BG94" ca="1">IFERROR(INDEX(INDIRECT($D$4),MATCH(INDIRECT(BG$5&amp;$BD94),INDIRECT($D$6),0),MATCH($I94,INDIRECT($D$7),0)),"")</f>
        <v/>
      </c>
      <c r="BH94" s="81" t="str" cm="1">
        <f t="array" aca="1" ref="BH94" ca="1">IFERROR(INDEX(INDIRECT($D$4),MATCH(INDIRECT(BH$5&amp;$BD94),INDIRECT($D$6),0),MATCH($I94,INDIRECT($D$7),0)),"")</f>
        <v/>
      </c>
      <c r="BI94" s="81" t="str" cm="1">
        <f t="array" aca="1" ref="BI94" ca="1">IFERROR(INDEX(INDIRECT($D$4),MATCH(INDIRECT(BI$5&amp;$BD94),INDIRECT($D$6),0),MATCH($I94,INDIRECT($D$7),0)),"")</f>
        <v/>
      </c>
      <c r="BJ94" s="81" t="str" cm="1">
        <f t="array" aca="1" ref="BJ94" ca="1">IFERROR(INDEX(INDIRECT($D$4),MATCH(INDIRECT(BJ$5&amp;$BD94),INDIRECT($D$6),0),MATCH($I94,INDIRECT($D$7),0)),"")</f>
        <v/>
      </c>
      <c r="BK94" s="81" t="str" cm="1">
        <f t="array" aca="1" ref="BK94" ca="1">IFERROR(INDEX(INDIRECT($D$4),MATCH(INDIRECT(BK$5&amp;$BD94),INDIRECT($D$6),0),MATCH($I94,INDIRECT($D$7),0)),"")</f>
        <v/>
      </c>
      <c r="BL94" s="81" t="str" cm="1">
        <f t="array" aca="1" ref="BL94" ca="1">IFERROR(INDEX(INDIRECT($D$4),MATCH(INDIRECT(BL$5&amp;$BD94),INDIRECT($D$6),0),MATCH($I94,INDIRECT($D$7),0)),"")</f>
        <v/>
      </c>
      <c r="BM94" s="81" t="str" cm="1">
        <f t="array" aca="1" ref="BM94" ca="1">IFERROR(INDEX(INDIRECT($D$4),MATCH(INDIRECT(BM$5&amp;$BD94),INDIRECT($D$6),0),MATCH($I94,INDIRECT($D$7),0)),"")</f>
        <v/>
      </c>
      <c r="BN94" s="81" t="str" cm="1">
        <f t="array" aca="1" ref="BN94" ca="1">IFERROR(INDEX(INDIRECT($D$4),MATCH(INDIRECT(BN$5&amp;$BD94),INDIRECT($D$6),0),MATCH($I94,INDIRECT($D$7),0)),"")</f>
        <v/>
      </c>
      <c r="BO94" s="81" t="str" cm="1">
        <f t="array" aca="1" ref="BO94" ca="1">IFERROR(INDEX(INDIRECT($D$4),MATCH(INDIRECT(BO$5&amp;$BD94),INDIRECT($D$6),0),MATCH($I94,INDIRECT($D$7),0)),"")</f>
        <v/>
      </c>
      <c r="BP94" s="81" t="str" cm="1">
        <f t="array" aca="1" ref="BP94" ca="1">IFERROR(INDEX(INDIRECT($D$4),MATCH(INDIRECT(BP$5&amp;$BD94),INDIRECT($D$6),0),MATCH($I94,INDIRECT($D$7),0)),"")</f>
        <v/>
      </c>
      <c r="BQ94" s="81" t="str" cm="1">
        <f t="array" aca="1" ref="BQ94" ca="1">IFERROR(INDEX(INDIRECT($D$4),MATCH(INDIRECT(BQ$5&amp;$BD94),INDIRECT($D$6),0),MATCH($I94,INDIRECT($D$7),0)),"")</f>
        <v/>
      </c>
      <c r="BR94" s="81" t="str" cm="1">
        <f t="array" aca="1" ref="BR94" ca="1">IFERROR(INDEX(INDIRECT($D$4),MATCH(INDIRECT(BR$5&amp;$BD94),INDIRECT($D$6),0),MATCH($I94,INDIRECT($D$7),0)),"")</f>
        <v/>
      </c>
      <c r="BS94" s="81" t="str" cm="1">
        <f t="array" aca="1" ref="BS94" ca="1">IFERROR(INDEX(INDIRECT($D$4),MATCH(INDIRECT(BS$5&amp;$BD94),INDIRECT($D$6),0),MATCH($I94,INDIRECT($D$7),0)),"")</f>
        <v/>
      </c>
      <c r="BT94" s="81" t="str" cm="1">
        <f t="array" aca="1" ref="BT94" ca="1">IFERROR(INDEX(INDIRECT($D$4),MATCH(INDIRECT(BT$5&amp;$BD94),INDIRECT($D$6),0),MATCH($I94,INDIRECT($D$7),0)),"")</f>
        <v/>
      </c>
      <c r="BU94" s="81" t="str" cm="1">
        <f t="array" aca="1" ref="BU94" ca="1">IFERROR(INDEX(INDIRECT($D$4),MATCH(INDIRECT(BU$5&amp;$BD94),INDIRECT($D$6),0),MATCH($I94,INDIRECT($D$7),0)),"")</f>
        <v/>
      </c>
      <c r="BV94" s="99" t="str" cm="1">
        <f t="array" aca="1" ref="BV94" ca="1">IFERROR(INDEX(INDIRECT($D$4),MATCH(INDIRECT(BV$5&amp;$BD94),INDIRECT($D$6),0),MATCH($I94,INDIRECT($D$7),0)),"")</f>
        <v/>
      </c>
      <c r="BX94" s="80"/>
      <c r="BY94" s="81"/>
      <c r="BZ94" s="81"/>
      <c r="CA94" s="81"/>
      <c r="CB94" s="81"/>
      <c r="CC94" s="81"/>
      <c r="CD94" s="81"/>
      <c r="CE94" s="81"/>
      <c r="CF94" s="81"/>
      <c r="CG94" s="81"/>
      <c r="CH94" s="81"/>
      <c r="CI94" s="81"/>
      <c r="CJ94" s="81"/>
      <c r="CK94" s="81"/>
      <c r="CL94" s="81"/>
      <c r="CM94" s="81"/>
      <c r="CN94" s="81"/>
      <c r="CO94" s="99"/>
      <c r="CQ94" s="113"/>
      <c r="CR94" s="59" t="str">
        <f t="shared" si="30"/>
        <v/>
      </c>
      <c r="CS94" s="60"/>
      <c r="CT94" s="123" t="str">
        <f t="shared" ca="1" si="27"/>
        <v/>
      </c>
      <c r="CU94" s="80" t="str">
        <f>IF(ISNUMBER($CS94),INDEX(IRF.New!$CS$7:$DJ$37,MATCH(B93+1,IRF.New!$B$7:$B$37,0),MATCH($CT94,IRF.New!$CS$5:$DJ$5,0)),"")</f>
        <v/>
      </c>
      <c r="CV94" s="81"/>
      <c r="CW94" s="81" t="str">
        <f t="shared" si="28"/>
        <v/>
      </c>
      <c r="CX94" s="81"/>
      <c r="CY94" s="81"/>
      <c r="CZ94" s="94"/>
      <c r="DA94" s="94" t="str">
        <f>IF(ISNUMBER(CS94),INDEX(IRF.New!$CS$2:$DJ$2,MATCH('CF AUX'!$CT94,IRF.New!$CS$5:$DJ$5,0)),"")</f>
        <v/>
      </c>
      <c r="DB94" s="72"/>
      <c r="DD94" s="132" t="str">
        <f>IF(ISNUMBER(CS94),INDEX(IRF.New!$D$7:$CO$37,MATCH('CF AUX'!C88,IRF.New!$C$7:$C$37,0),MATCH(CT94,IRF.New!$D$5:$CO$5,0)),"")</f>
        <v/>
      </c>
    </row>
    <row r="95" spans="1:109" x14ac:dyDescent="0.25">
      <c r="B95" s="59" t="s">
        <v>280</v>
      </c>
      <c r="F95" s="136" t="str">
        <f t="shared" si="29"/>
        <v/>
      </c>
      <c r="H95" s="65"/>
      <c r="I95" s="129" t="str">
        <f ca="1">IF(ISNUMBER(H95),INDEX(IRF.New!$CS$5:$DJ$5,MATCH('CF AUX'!H95,INDIRECT("IRF.New!$CS$"&amp;C90&amp;":$DJ$"&amp;C90),0)),"")</f>
        <v/>
      </c>
      <c r="J95" s="80" t="str">
        <f ca="1">IF(ISNUMBER($H95),INDEX(INDIRECT($D$4),MATCH('CF AUX'!J$14,INDIRECT($D$5),0),MATCH('CF AUX'!$I95,INDIRECT($D$7),0)),"")</f>
        <v/>
      </c>
      <c r="K95" s="81" t="str">
        <f ca="1">IF(ISNUMBER($H95),INDEX(INDIRECT($D$4),MATCH('CF AUX'!K$14,INDIRECT($D$5),0),MATCH('CF AUX'!$I95,INDIRECT($D$7),0)),"")</f>
        <v/>
      </c>
      <c r="L95" s="81" t="str">
        <f ca="1">IF(ISNUMBER($H95),INDEX(INDIRECT($D$4),MATCH('CF AUX'!L$14,INDIRECT($D$5),0),MATCH('CF AUX'!$I95,INDIRECT($D$7),0)),"")</f>
        <v/>
      </c>
      <c r="M95" s="81" t="str">
        <f ca="1">IF(ISNUMBER($H95),INDEX(INDIRECT($D$4),MATCH('CF AUX'!M$14,INDIRECT($D$5),0),MATCH('CF AUX'!$I95,INDIRECT($D$7),0)),"")</f>
        <v/>
      </c>
      <c r="N95" s="81" t="str">
        <f ca="1">IF(ISNUMBER($H95),INDEX(INDIRECT($D$4),MATCH('CF AUX'!N$14,INDIRECT($D$5),0),MATCH('CF AUX'!$I95,INDIRECT($D$7),0)),"")</f>
        <v/>
      </c>
      <c r="O95" s="81" t="str">
        <f ca="1">IF(ISNUMBER($H95),INDEX(INDIRECT($D$4),MATCH('CF AUX'!O$14,INDIRECT($D$5),0),MATCH('CF AUX'!$I95,INDIRECT($D$7),0)),"")</f>
        <v/>
      </c>
      <c r="P95" s="81" t="str">
        <f ca="1">IF(ISNUMBER($H95),INDEX(INDIRECT($D$4),MATCH('CF AUX'!P$14,INDIRECT($D$5),0),MATCH('CF AUX'!$I95,INDIRECT($D$7),0)),"")</f>
        <v/>
      </c>
      <c r="Q95" s="81" t="str">
        <f ca="1">IF(ISNUMBER($H95),INDEX(INDIRECT($D$4),MATCH('CF AUX'!Q$14,INDIRECT($D$5),0),MATCH('CF AUX'!$I95,INDIRECT($D$7),0)),"")</f>
        <v/>
      </c>
      <c r="R95" s="81" t="str">
        <f ca="1">IF(ISNUMBER($H95),INDEX(INDIRECT($D$4),MATCH('CF AUX'!R$14,INDIRECT($D$5),0),MATCH('CF AUX'!$I95,INDIRECT($D$7),0)),"")</f>
        <v/>
      </c>
      <c r="S95" s="81" t="str">
        <f ca="1">IF(ISNUMBER($H95),INDEX(INDIRECT($D$4),MATCH('CF AUX'!S$14,INDIRECT($D$5),0),MATCH('CF AUX'!$I95,INDIRECT($D$7),0)),"")</f>
        <v/>
      </c>
      <c r="T95" s="81" t="str">
        <f ca="1">IF(ISNUMBER($H95),INDEX(INDIRECT($D$4),MATCH('CF AUX'!T$14,INDIRECT($D$5),0),MATCH('CF AUX'!$I95,INDIRECT($D$7),0)),"")</f>
        <v/>
      </c>
      <c r="U95" s="81" t="str">
        <f ca="1">IF(ISNUMBER($H95),INDEX(INDIRECT($D$4),MATCH('CF AUX'!U$14,INDIRECT($D$5),0),MATCH('CF AUX'!$I95,INDIRECT($D$7),0)),"")</f>
        <v/>
      </c>
      <c r="V95" s="81" t="str">
        <f ca="1">IF(ISNUMBER($H95),INDEX(INDIRECT($D$4),MATCH('CF AUX'!V$14,INDIRECT($D$5),0),MATCH('CF AUX'!$I95,INDIRECT($D$7),0)),"")</f>
        <v/>
      </c>
      <c r="W95" s="81" t="str">
        <f ca="1">IF(ISNUMBER($H95),INDEX(INDIRECT($D$4),MATCH('CF AUX'!W$14,INDIRECT($D$5),0),MATCH('CF AUX'!$I95,INDIRECT($D$7),0)),"")</f>
        <v/>
      </c>
      <c r="X95" s="81" t="str">
        <f ca="1">IF(ISNUMBER($H95),INDEX(INDIRECT($D$4),MATCH('CF AUX'!X$14,INDIRECT($D$5),0),MATCH('CF AUX'!$I95,INDIRECT($D$7),0)),"")</f>
        <v/>
      </c>
      <c r="Y95" s="81" t="str">
        <f ca="1">IF(ISNUMBER($H95),INDEX(INDIRECT($D$4),MATCH('CF AUX'!Y$14,INDIRECT($D$5),0),MATCH('CF AUX'!$I95,INDIRECT($D$7),0)),"")</f>
        <v/>
      </c>
      <c r="Z95" s="81" t="str">
        <f ca="1">IF(ISNUMBER($H95),INDEX(INDIRECT($D$4),MATCH('CF AUX'!Z$14,INDIRECT($D$5),0),MATCH('CF AUX'!$I95,INDIRECT($D$7),0)),"")</f>
        <v/>
      </c>
      <c r="AA95" s="81" t="str">
        <f ca="1">IF(ISNUMBER($H95),INDEX(INDIRECT($D$4),MATCH('CF AUX'!AA$14,INDIRECT($D$5),0),MATCH('CF AUX'!$I95,INDIRECT($D$7),0)),"")</f>
        <v/>
      </c>
      <c r="AB95" s="81" t="str">
        <f ca="1">IF(ISNUMBER($H95),INDEX(INDIRECT($D$4),MATCH('CF AUX'!AB$14,INDIRECT($D$5),0),MATCH('CF AUX'!$I95,INDIRECT($D$7),0)),"")</f>
        <v/>
      </c>
      <c r="AC95" s="81" t="str">
        <f ca="1">IF(ISNUMBER($H95),INDEX(INDIRECT($D$4),MATCH('CF AUX'!AC$14,INDIRECT($D$5),0),MATCH('CF AUX'!$I95,INDIRECT($D$7),0)),"")</f>
        <v/>
      </c>
      <c r="AD95" s="81" t="str">
        <f ca="1">IF(ISNUMBER($H95),INDEX(INDIRECT($D$4),MATCH('CF AUX'!AD$14,INDIRECT($D$5),0),MATCH('CF AUX'!$I95,INDIRECT($D$7),0)),"")</f>
        <v/>
      </c>
      <c r="AE95" s="81" t="str">
        <f ca="1">IF(ISNUMBER($H95),INDEX(INDIRECT($D$4),MATCH('CF AUX'!AE$14,INDIRECT($D$5),0),MATCH('CF AUX'!$I95,INDIRECT($D$7),0)),"")</f>
        <v/>
      </c>
      <c r="AF95" s="81" t="str">
        <f ca="1">IF(ISNUMBER($H95),INDEX(INDIRECT($D$4),MATCH('CF AUX'!AF$14,INDIRECT($D$5),0),MATCH('CF AUX'!$I95,INDIRECT($D$7),0)),"")</f>
        <v/>
      </c>
      <c r="AG95" s="81" t="str">
        <f ca="1">IF(ISNUMBER($H95),INDEX(INDIRECT($D$4),MATCH('CF AUX'!AG$14,INDIRECT($D$5),0),MATCH('CF AUX'!$I95,INDIRECT($D$7),0)),"")</f>
        <v/>
      </c>
      <c r="AH95" s="81" t="str">
        <f ca="1">IF(ISNUMBER($H95),INDEX(INDIRECT($D$4),MATCH('CF AUX'!AH$14,INDIRECT($D$5),0),MATCH('CF AUX'!$I95,INDIRECT($D$7),0)),"")</f>
        <v/>
      </c>
      <c r="AI95" s="81" t="str">
        <f ca="1">IF(ISNUMBER($H95),INDEX(INDIRECT($D$4),MATCH('CF AUX'!AI$14,INDIRECT($D$5),0),MATCH('CF AUX'!$I95,INDIRECT($D$7),0)),"")</f>
        <v/>
      </c>
      <c r="AJ95" s="81" t="str">
        <f ca="1">IF(ISNUMBER($H95),INDEX(INDIRECT($D$4),MATCH('CF AUX'!AJ$14,INDIRECT($D$5),0),MATCH('CF AUX'!$I95,INDIRECT($D$7),0)),"")</f>
        <v/>
      </c>
      <c r="AK95" s="81" t="str">
        <f ca="1">IF(ISNUMBER($H95),INDEX(INDIRECT($D$4),MATCH('CF AUX'!AK$14,INDIRECT($D$5),0),MATCH('CF AUX'!$I95,INDIRECT($D$7),0)),"")</f>
        <v/>
      </c>
      <c r="AL95" s="81" t="str">
        <f ca="1">IF(ISNUMBER($H95),INDEX(INDIRECT($D$4),MATCH('CF AUX'!AL$14,INDIRECT($D$5),0),MATCH('CF AUX'!$I95,INDIRECT($D$7),0)),"")</f>
        <v/>
      </c>
      <c r="AM95" s="81" t="str">
        <f ca="1">IF(ISNUMBER($H95),INDEX(INDIRECT($D$4),MATCH('CF AUX'!AM$14,INDIRECT($D$5),0),MATCH('CF AUX'!$I95,INDIRECT($D$7),0)),"")</f>
        <v/>
      </c>
      <c r="AN95" s="81" t="str">
        <f ca="1">IF(ISNUMBER($H95),INDEX(INDIRECT($D$4),MATCH('CF AUX'!AN$14,INDIRECT($D$5),0),MATCH('CF AUX'!$I95,INDIRECT($D$7),0)),"")</f>
        <v/>
      </c>
      <c r="AO95" s="81" t="str">
        <f ca="1">IF(ISNUMBER($H95),INDEX(INDIRECT($D$4),MATCH('CF AUX'!AO$14,INDIRECT($D$5),0),MATCH('CF AUX'!$I95,INDIRECT($D$7),0)),"")</f>
        <v/>
      </c>
      <c r="AP95" s="81" t="str">
        <f ca="1">IF(ISNUMBER($H95),INDEX(INDIRECT($D$4),MATCH('CF AUX'!AP$14,INDIRECT($D$5),0),MATCH('CF AUX'!$I95,INDIRECT($D$7),0)),"")</f>
        <v/>
      </c>
      <c r="AQ95" s="81" t="str">
        <f ca="1">IF(ISNUMBER($H95),INDEX(INDIRECT($D$4),MATCH('CF AUX'!AQ$14,INDIRECT($D$5),0),MATCH('CF AUX'!$I95,INDIRECT($D$7),0)),"")</f>
        <v/>
      </c>
      <c r="AR95" s="81" t="str">
        <f ca="1">IF(ISNUMBER($H95),INDEX(INDIRECT($D$4),MATCH('CF AUX'!AR$14,INDIRECT($D$5),0),MATCH('CF AUX'!$I95,INDIRECT($D$7),0)),"")</f>
        <v/>
      </c>
      <c r="AS95" s="81" t="str">
        <f ca="1">IF(ISNUMBER($H95),INDEX(INDIRECT($D$4),MATCH('CF AUX'!AS$14,INDIRECT($D$5),0),MATCH('CF AUX'!$I95,INDIRECT($D$7),0)),"")</f>
        <v/>
      </c>
      <c r="AT95" s="81" t="str">
        <f ca="1">IF(ISNUMBER($H95),INDEX(INDIRECT($D$4),MATCH('CF AUX'!AT$14,INDIRECT($D$5),0),MATCH('CF AUX'!$I95,INDIRECT($D$7),0)),"")</f>
        <v/>
      </c>
      <c r="AU95" s="81" t="str">
        <f ca="1">IF(ISNUMBER($H95),INDEX(INDIRECT($D$4),MATCH('CF AUX'!AU$14,INDIRECT($D$5),0),MATCH('CF AUX'!$I95,INDIRECT($D$7),0)),"")</f>
        <v/>
      </c>
      <c r="AV95" s="81" t="str">
        <f ca="1">IF(ISNUMBER($H95),INDEX(INDIRECT($D$4),MATCH('CF AUX'!AV$14,INDIRECT($D$5),0),MATCH('CF AUX'!$I95,INDIRECT($D$7),0)),"")</f>
        <v/>
      </c>
      <c r="AW95" s="81" t="str">
        <f ca="1">IF(ISNUMBER($H95),INDEX(INDIRECT($D$4),MATCH('CF AUX'!AW$14,INDIRECT($D$5),0),MATCH('CF AUX'!$I95,INDIRECT($D$7),0)),"")</f>
        <v/>
      </c>
      <c r="AX95" s="81" t="str">
        <f ca="1">IF(ISNUMBER($H95),INDEX(INDIRECT($D$4),MATCH('CF AUX'!AX$14,INDIRECT($D$5),0),MATCH('CF AUX'!$I95,INDIRECT($D$7),0)),"")</f>
        <v/>
      </c>
      <c r="AY95" s="81" t="str">
        <f ca="1">IF(ISNUMBER($H95),INDEX(INDIRECT($D$4),MATCH('CF AUX'!AY$14,INDIRECT($D$5),0),MATCH('CF AUX'!$I95,INDIRECT($D$7),0)),"")</f>
        <v/>
      </c>
      <c r="AZ95" s="81" t="str">
        <f ca="1">IF(ISNUMBER($H95),INDEX(INDIRECT($D$4),MATCH('CF AUX'!AZ$14,INDIRECT($D$5),0),MATCH('CF AUX'!$I95,INDIRECT($D$7),0)),"")</f>
        <v/>
      </c>
      <c r="BB95" s="96" t="str" cm="1">
        <f t="array" aca="1" ref="BB95" ca="1">IF(ISNUMBER($H95),MMULT(J95:AZ95,TRANSPOSE(INDIRECT($D$8&amp;$G$4&amp;B93&amp;":"&amp;$G$6&amp;B93))),"")</f>
        <v/>
      </c>
      <c r="BD95" s="59">
        <f t="shared" si="31"/>
        <v>89</v>
      </c>
      <c r="BE95" s="80" t="str" cm="1">
        <f t="array" aca="1" ref="BE95" ca="1">IFERROR(INDEX(INDIRECT($D$4),MATCH(INDIRECT(BE$5&amp;$BD95),INDIRECT($D$6),0),MATCH($I95,INDIRECT($D$7),0)),"")</f>
        <v/>
      </c>
      <c r="BF95" s="81" t="str" cm="1">
        <f t="array" aca="1" ref="BF95" ca="1">IFERROR(INDEX(INDIRECT($D$4),MATCH(INDIRECT(BF$5&amp;$BD95),INDIRECT($D$6),0),MATCH($I95,INDIRECT($D$7),0)),"")</f>
        <v/>
      </c>
      <c r="BG95" s="81" t="str" cm="1">
        <f t="array" aca="1" ref="BG95" ca="1">IFERROR(INDEX(INDIRECT($D$4),MATCH(INDIRECT(BG$5&amp;$BD95),INDIRECT($D$6),0),MATCH($I95,INDIRECT($D$7),0)),"")</f>
        <v/>
      </c>
      <c r="BH95" s="81" t="str" cm="1">
        <f t="array" aca="1" ref="BH95" ca="1">IFERROR(INDEX(INDIRECT($D$4),MATCH(INDIRECT(BH$5&amp;$BD95),INDIRECT($D$6),0),MATCH($I95,INDIRECT($D$7),0)),"")</f>
        <v/>
      </c>
      <c r="BI95" s="81" t="str" cm="1">
        <f t="array" aca="1" ref="BI95" ca="1">IFERROR(INDEX(INDIRECT($D$4),MATCH(INDIRECT(BI$5&amp;$BD95),INDIRECT($D$6),0),MATCH($I95,INDIRECT($D$7),0)),"")</f>
        <v/>
      </c>
      <c r="BJ95" s="81" t="str" cm="1">
        <f t="array" aca="1" ref="BJ95" ca="1">IFERROR(INDEX(INDIRECT($D$4),MATCH(INDIRECT(BJ$5&amp;$BD95),INDIRECT($D$6),0),MATCH($I95,INDIRECT($D$7),0)),"")</f>
        <v/>
      </c>
      <c r="BK95" s="81" t="str" cm="1">
        <f t="array" aca="1" ref="BK95" ca="1">IFERROR(INDEX(INDIRECT($D$4),MATCH(INDIRECT(BK$5&amp;$BD95),INDIRECT($D$6),0),MATCH($I95,INDIRECT($D$7),0)),"")</f>
        <v/>
      </c>
      <c r="BL95" s="81" t="str" cm="1">
        <f t="array" aca="1" ref="BL95" ca="1">IFERROR(INDEX(INDIRECT($D$4),MATCH(INDIRECT(BL$5&amp;$BD95),INDIRECT($D$6),0),MATCH($I95,INDIRECT($D$7),0)),"")</f>
        <v/>
      </c>
      <c r="BM95" s="81" t="str" cm="1">
        <f t="array" aca="1" ref="BM95" ca="1">IFERROR(INDEX(INDIRECT($D$4),MATCH(INDIRECT(BM$5&amp;$BD95),INDIRECT($D$6),0),MATCH($I95,INDIRECT($D$7),0)),"")</f>
        <v/>
      </c>
      <c r="BN95" s="81" t="str" cm="1">
        <f t="array" aca="1" ref="BN95" ca="1">IFERROR(INDEX(INDIRECT($D$4),MATCH(INDIRECT(BN$5&amp;$BD95),INDIRECT($D$6),0),MATCH($I95,INDIRECT($D$7),0)),"")</f>
        <v/>
      </c>
      <c r="BO95" s="81" t="str" cm="1">
        <f t="array" aca="1" ref="BO95" ca="1">IFERROR(INDEX(INDIRECT($D$4),MATCH(INDIRECT(BO$5&amp;$BD95),INDIRECT($D$6),0),MATCH($I95,INDIRECT($D$7),0)),"")</f>
        <v/>
      </c>
      <c r="BP95" s="81" t="str" cm="1">
        <f t="array" aca="1" ref="BP95" ca="1">IFERROR(INDEX(INDIRECT($D$4),MATCH(INDIRECT(BP$5&amp;$BD95),INDIRECT($D$6),0),MATCH($I95,INDIRECT($D$7),0)),"")</f>
        <v/>
      </c>
      <c r="BQ95" s="81" t="str" cm="1">
        <f t="array" aca="1" ref="BQ95" ca="1">IFERROR(INDEX(INDIRECT($D$4),MATCH(INDIRECT(BQ$5&amp;$BD95),INDIRECT($D$6),0),MATCH($I95,INDIRECT($D$7),0)),"")</f>
        <v/>
      </c>
      <c r="BR95" s="81" t="str" cm="1">
        <f t="array" aca="1" ref="BR95" ca="1">IFERROR(INDEX(INDIRECT($D$4),MATCH(INDIRECT(BR$5&amp;$BD95),INDIRECT($D$6),0),MATCH($I95,INDIRECT($D$7),0)),"")</f>
        <v/>
      </c>
      <c r="BS95" s="81" t="str" cm="1">
        <f t="array" aca="1" ref="BS95" ca="1">IFERROR(INDEX(INDIRECT($D$4),MATCH(INDIRECT(BS$5&amp;$BD95),INDIRECT($D$6),0),MATCH($I95,INDIRECT($D$7),0)),"")</f>
        <v/>
      </c>
      <c r="BT95" s="81" t="str" cm="1">
        <f t="array" aca="1" ref="BT95" ca="1">IFERROR(INDEX(INDIRECT($D$4),MATCH(INDIRECT(BT$5&amp;$BD95),INDIRECT($D$6),0),MATCH($I95,INDIRECT($D$7),0)),"")</f>
        <v/>
      </c>
      <c r="BU95" s="81" t="str" cm="1">
        <f t="array" aca="1" ref="BU95" ca="1">IFERROR(INDEX(INDIRECT($D$4),MATCH(INDIRECT(BU$5&amp;$BD95),INDIRECT($D$6),0),MATCH($I95,INDIRECT($D$7),0)),"")</f>
        <v/>
      </c>
      <c r="BV95" s="99" t="str" cm="1">
        <f t="array" aca="1" ref="BV95" ca="1">IFERROR(INDEX(INDIRECT($D$4),MATCH(INDIRECT(BV$5&amp;$BD95),INDIRECT($D$6),0),MATCH($I95,INDIRECT($D$7),0)),"")</f>
        <v/>
      </c>
      <c r="BX95" s="80"/>
      <c r="BY95" s="81"/>
      <c r="BZ95" s="81"/>
      <c r="CA95" s="81"/>
      <c r="CB95" s="81"/>
      <c r="CC95" s="81"/>
      <c r="CD95" s="81"/>
      <c r="CE95" s="81"/>
      <c r="CF95" s="81"/>
      <c r="CG95" s="81"/>
      <c r="CH95" s="81"/>
      <c r="CI95" s="81"/>
      <c r="CJ95" s="81"/>
      <c r="CK95" s="81"/>
      <c r="CL95" s="81"/>
      <c r="CM95" s="81"/>
      <c r="CN95" s="81"/>
      <c r="CO95" s="99"/>
      <c r="CQ95" s="113"/>
      <c r="CR95" s="59" t="str">
        <f t="shared" si="30"/>
        <v/>
      </c>
      <c r="CS95" s="60"/>
      <c r="CT95" s="123" t="str">
        <f t="shared" ca="1" si="27"/>
        <v/>
      </c>
      <c r="CU95" s="80" t="str">
        <f>IF(ISNUMBER($CS95),INDEX(IRF.New!$CS$7:$DJ$37,MATCH(B93+1,IRF.New!$B$7:$B$37,0),MATCH($CT95,IRF.New!$CS$5:$DJ$5,0)),"")</f>
        <v/>
      </c>
      <c r="CV95" s="81"/>
      <c r="CW95" s="81" t="str">
        <f t="shared" si="28"/>
        <v/>
      </c>
      <c r="CX95" s="81"/>
      <c r="CY95" s="81"/>
      <c r="CZ95" s="94"/>
      <c r="DA95" s="94" t="str">
        <f>IF(ISNUMBER(CS95),INDEX(IRF.New!$CS$2:$DJ$2,MATCH('CF AUX'!$CT95,IRF.New!$CS$5:$DJ$5,0)),"")</f>
        <v/>
      </c>
      <c r="DB95" s="72"/>
      <c r="DD95" s="132" t="str">
        <f>IF(ISNUMBER(CS95),INDEX(IRF.New!$D$7:$CO$37,MATCH('CF AUX'!C88,IRF.New!$C$7:$C$37,0),MATCH(CT95,IRF.New!$D$5:$CO$5,0)),"")</f>
        <v/>
      </c>
    </row>
    <row r="96" spans="1:109" x14ac:dyDescent="0.25">
      <c r="B96" s="69" t="s">
        <v>240</v>
      </c>
      <c r="C96" s="85">
        <f ca="1">COUNT(BE90:BV107)</f>
        <v>0</v>
      </c>
      <c r="F96" s="136" t="str">
        <f t="shared" si="29"/>
        <v/>
      </c>
      <c r="H96" s="65"/>
      <c r="I96" s="129" t="str">
        <f ca="1">IF(ISNUMBER(H96),INDEX(IRF.New!$CS$5:$DJ$5,MATCH('CF AUX'!H96,INDIRECT("IRF.New!$CS$"&amp;C90&amp;":$DJ$"&amp;C90),0)),"")</f>
        <v/>
      </c>
      <c r="J96" s="80" t="str">
        <f ca="1">IF(ISNUMBER($H96),INDEX(INDIRECT($D$4),MATCH('CF AUX'!J$14,INDIRECT($D$5),0),MATCH('CF AUX'!$I96,INDIRECT($D$7),0)),"")</f>
        <v/>
      </c>
      <c r="K96" s="81" t="str">
        <f ca="1">IF(ISNUMBER($H96),INDEX(INDIRECT($D$4),MATCH('CF AUX'!K$14,INDIRECT($D$5),0),MATCH('CF AUX'!$I96,INDIRECT($D$7),0)),"")</f>
        <v/>
      </c>
      <c r="L96" s="81" t="str">
        <f ca="1">IF(ISNUMBER($H96),INDEX(INDIRECT($D$4),MATCH('CF AUX'!L$14,INDIRECT($D$5),0),MATCH('CF AUX'!$I96,INDIRECT($D$7),0)),"")</f>
        <v/>
      </c>
      <c r="M96" s="81" t="str">
        <f ca="1">IF(ISNUMBER($H96),INDEX(INDIRECT($D$4),MATCH('CF AUX'!M$14,INDIRECT($D$5),0),MATCH('CF AUX'!$I96,INDIRECT($D$7),0)),"")</f>
        <v/>
      </c>
      <c r="N96" s="81" t="str">
        <f ca="1">IF(ISNUMBER($H96),INDEX(INDIRECT($D$4),MATCH('CF AUX'!N$14,INDIRECT($D$5),0),MATCH('CF AUX'!$I96,INDIRECT($D$7),0)),"")</f>
        <v/>
      </c>
      <c r="O96" s="81" t="str">
        <f ca="1">IF(ISNUMBER($H96),INDEX(INDIRECT($D$4),MATCH('CF AUX'!O$14,INDIRECT($D$5),0),MATCH('CF AUX'!$I96,INDIRECT($D$7),0)),"")</f>
        <v/>
      </c>
      <c r="P96" s="81" t="str">
        <f ca="1">IF(ISNUMBER($H96),INDEX(INDIRECT($D$4),MATCH('CF AUX'!P$14,INDIRECT($D$5),0),MATCH('CF AUX'!$I96,INDIRECT($D$7),0)),"")</f>
        <v/>
      </c>
      <c r="Q96" s="81" t="str">
        <f ca="1">IF(ISNUMBER($H96),INDEX(INDIRECT($D$4),MATCH('CF AUX'!Q$14,INDIRECT($D$5),0),MATCH('CF AUX'!$I96,INDIRECT($D$7),0)),"")</f>
        <v/>
      </c>
      <c r="R96" s="81" t="str">
        <f ca="1">IF(ISNUMBER($H96),INDEX(INDIRECT($D$4),MATCH('CF AUX'!R$14,INDIRECT($D$5),0),MATCH('CF AUX'!$I96,INDIRECT($D$7),0)),"")</f>
        <v/>
      </c>
      <c r="S96" s="81" t="str">
        <f ca="1">IF(ISNUMBER($H96),INDEX(INDIRECT($D$4),MATCH('CF AUX'!S$14,INDIRECT($D$5),0),MATCH('CF AUX'!$I96,INDIRECT($D$7),0)),"")</f>
        <v/>
      </c>
      <c r="T96" s="81" t="str">
        <f ca="1">IF(ISNUMBER($H96),INDEX(INDIRECT($D$4),MATCH('CF AUX'!T$14,INDIRECT($D$5),0),MATCH('CF AUX'!$I96,INDIRECT($D$7),0)),"")</f>
        <v/>
      </c>
      <c r="U96" s="81" t="str">
        <f ca="1">IF(ISNUMBER($H96),INDEX(INDIRECT($D$4),MATCH('CF AUX'!U$14,INDIRECT($D$5),0),MATCH('CF AUX'!$I96,INDIRECT($D$7),0)),"")</f>
        <v/>
      </c>
      <c r="V96" s="81" t="str">
        <f ca="1">IF(ISNUMBER($H96),INDEX(INDIRECT($D$4),MATCH('CF AUX'!V$14,INDIRECT($D$5),0),MATCH('CF AUX'!$I96,INDIRECT($D$7),0)),"")</f>
        <v/>
      </c>
      <c r="W96" s="81" t="str">
        <f ca="1">IF(ISNUMBER($H96),INDEX(INDIRECT($D$4),MATCH('CF AUX'!W$14,INDIRECT($D$5),0),MATCH('CF AUX'!$I96,INDIRECT($D$7),0)),"")</f>
        <v/>
      </c>
      <c r="X96" s="81" t="str">
        <f ca="1">IF(ISNUMBER($H96),INDEX(INDIRECT($D$4),MATCH('CF AUX'!X$14,INDIRECT($D$5),0),MATCH('CF AUX'!$I96,INDIRECT($D$7),0)),"")</f>
        <v/>
      </c>
      <c r="Y96" s="81" t="str">
        <f ca="1">IF(ISNUMBER($H96),INDEX(INDIRECT($D$4),MATCH('CF AUX'!Y$14,INDIRECT($D$5),0),MATCH('CF AUX'!$I96,INDIRECT($D$7),0)),"")</f>
        <v/>
      </c>
      <c r="Z96" s="81" t="str">
        <f ca="1">IF(ISNUMBER($H96),INDEX(INDIRECT($D$4),MATCH('CF AUX'!Z$14,INDIRECT($D$5),0),MATCH('CF AUX'!$I96,INDIRECT($D$7),0)),"")</f>
        <v/>
      </c>
      <c r="AA96" s="81" t="str">
        <f ca="1">IF(ISNUMBER($H96),INDEX(INDIRECT($D$4),MATCH('CF AUX'!AA$14,INDIRECT($D$5),0),MATCH('CF AUX'!$I96,INDIRECT($D$7),0)),"")</f>
        <v/>
      </c>
      <c r="AB96" s="81" t="str">
        <f ca="1">IF(ISNUMBER($H96),INDEX(INDIRECT($D$4),MATCH('CF AUX'!AB$14,INDIRECT($D$5),0),MATCH('CF AUX'!$I96,INDIRECT($D$7),0)),"")</f>
        <v/>
      </c>
      <c r="AC96" s="81" t="str">
        <f ca="1">IF(ISNUMBER($H96),INDEX(INDIRECT($D$4),MATCH('CF AUX'!AC$14,INDIRECT($D$5),0),MATCH('CF AUX'!$I96,INDIRECT($D$7),0)),"")</f>
        <v/>
      </c>
      <c r="AD96" s="81" t="str">
        <f ca="1">IF(ISNUMBER($H96),INDEX(INDIRECT($D$4),MATCH('CF AUX'!AD$14,INDIRECT($D$5),0),MATCH('CF AUX'!$I96,INDIRECT($D$7),0)),"")</f>
        <v/>
      </c>
      <c r="AE96" s="81" t="str">
        <f ca="1">IF(ISNUMBER($H96),INDEX(INDIRECT($D$4),MATCH('CF AUX'!AE$14,INDIRECT($D$5),0),MATCH('CF AUX'!$I96,INDIRECT($D$7),0)),"")</f>
        <v/>
      </c>
      <c r="AF96" s="81" t="str">
        <f ca="1">IF(ISNUMBER($H96),INDEX(INDIRECT($D$4),MATCH('CF AUX'!AF$14,INDIRECT($D$5),0),MATCH('CF AUX'!$I96,INDIRECT($D$7),0)),"")</f>
        <v/>
      </c>
      <c r="AG96" s="81" t="str">
        <f ca="1">IF(ISNUMBER($H96),INDEX(INDIRECT($D$4),MATCH('CF AUX'!AG$14,INDIRECT($D$5),0),MATCH('CF AUX'!$I96,INDIRECT($D$7),0)),"")</f>
        <v/>
      </c>
      <c r="AH96" s="81" t="str">
        <f ca="1">IF(ISNUMBER($H96),INDEX(INDIRECT($D$4),MATCH('CF AUX'!AH$14,INDIRECT($D$5),0),MATCH('CF AUX'!$I96,INDIRECT($D$7),0)),"")</f>
        <v/>
      </c>
      <c r="AI96" s="81" t="str">
        <f ca="1">IF(ISNUMBER($H96),INDEX(INDIRECT($D$4),MATCH('CF AUX'!AI$14,INDIRECT($D$5),0),MATCH('CF AUX'!$I96,INDIRECT($D$7),0)),"")</f>
        <v/>
      </c>
      <c r="AJ96" s="81" t="str">
        <f ca="1">IF(ISNUMBER($H96),INDEX(INDIRECT($D$4),MATCH('CF AUX'!AJ$14,INDIRECT($D$5),0),MATCH('CF AUX'!$I96,INDIRECT($D$7),0)),"")</f>
        <v/>
      </c>
      <c r="AK96" s="81" t="str">
        <f ca="1">IF(ISNUMBER($H96),INDEX(INDIRECT($D$4),MATCH('CF AUX'!AK$14,INDIRECT($D$5),0),MATCH('CF AUX'!$I96,INDIRECT($D$7),0)),"")</f>
        <v/>
      </c>
      <c r="AL96" s="81" t="str">
        <f ca="1">IF(ISNUMBER($H96),INDEX(INDIRECT($D$4),MATCH('CF AUX'!AL$14,INDIRECT($D$5),0),MATCH('CF AUX'!$I96,INDIRECT($D$7),0)),"")</f>
        <v/>
      </c>
      <c r="AM96" s="81" t="str">
        <f ca="1">IF(ISNUMBER($H96),INDEX(INDIRECT($D$4),MATCH('CF AUX'!AM$14,INDIRECT($D$5),0),MATCH('CF AUX'!$I96,INDIRECT($D$7),0)),"")</f>
        <v/>
      </c>
      <c r="AN96" s="81" t="str">
        <f ca="1">IF(ISNUMBER($H96),INDEX(INDIRECT($D$4),MATCH('CF AUX'!AN$14,INDIRECT($D$5),0),MATCH('CF AUX'!$I96,INDIRECT($D$7),0)),"")</f>
        <v/>
      </c>
      <c r="AO96" s="81" t="str">
        <f ca="1">IF(ISNUMBER($H96),INDEX(INDIRECT($D$4),MATCH('CF AUX'!AO$14,INDIRECT($D$5),0),MATCH('CF AUX'!$I96,INDIRECT($D$7),0)),"")</f>
        <v/>
      </c>
      <c r="AP96" s="81" t="str">
        <f ca="1">IF(ISNUMBER($H96),INDEX(INDIRECT($D$4),MATCH('CF AUX'!AP$14,INDIRECT($D$5),0),MATCH('CF AUX'!$I96,INDIRECT($D$7),0)),"")</f>
        <v/>
      </c>
      <c r="AQ96" s="81" t="str">
        <f ca="1">IF(ISNUMBER($H96),INDEX(INDIRECT($D$4),MATCH('CF AUX'!AQ$14,INDIRECT($D$5),0),MATCH('CF AUX'!$I96,INDIRECT($D$7),0)),"")</f>
        <v/>
      </c>
      <c r="AR96" s="81" t="str">
        <f ca="1">IF(ISNUMBER($H96),INDEX(INDIRECT($D$4),MATCH('CF AUX'!AR$14,INDIRECT($D$5),0),MATCH('CF AUX'!$I96,INDIRECT($D$7),0)),"")</f>
        <v/>
      </c>
      <c r="AS96" s="81" t="str">
        <f ca="1">IF(ISNUMBER($H96),INDEX(INDIRECT($D$4),MATCH('CF AUX'!AS$14,INDIRECT($D$5),0),MATCH('CF AUX'!$I96,INDIRECT($D$7),0)),"")</f>
        <v/>
      </c>
      <c r="AT96" s="81" t="str">
        <f ca="1">IF(ISNUMBER($H96),INDEX(INDIRECT($D$4),MATCH('CF AUX'!AT$14,INDIRECT($D$5),0),MATCH('CF AUX'!$I96,INDIRECT($D$7),0)),"")</f>
        <v/>
      </c>
      <c r="AU96" s="81" t="str">
        <f ca="1">IF(ISNUMBER($H96),INDEX(INDIRECT($D$4),MATCH('CF AUX'!AU$14,INDIRECT($D$5),0),MATCH('CF AUX'!$I96,INDIRECT($D$7),0)),"")</f>
        <v/>
      </c>
      <c r="AV96" s="81" t="str">
        <f ca="1">IF(ISNUMBER($H96),INDEX(INDIRECT($D$4),MATCH('CF AUX'!AV$14,INDIRECT($D$5),0),MATCH('CF AUX'!$I96,INDIRECT($D$7),0)),"")</f>
        <v/>
      </c>
      <c r="AW96" s="81" t="str">
        <f ca="1">IF(ISNUMBER($H96),INDEX(INDIRECT($D$4),MATCH('CF AUX'!AW$14,INDIRECT($D$5),0),MATCH('CF AUX'!$I96,INDIRECT($D$7),0)),"")</f>
        <v/>
      </c>
      <c r="AX96" s="81" t="str">
        <f ca="1">IF(ISNUMBER($H96),INDEX(INDIRECT($D$4),MATCH('CF AUX'!AX$14,INDIRECT($D$5),0),MATCH('CF AUX'!$I96,INDIRECT($D$7),0)),"")</f>
        <v/>
      </c>
      <c r="AY96" s="81" t="str">
        <f ca="1">IF(ISNUMBER($H96),INDEX(INDIRECT($D$4),MATCH('CF AUX'!AY$14,INDIRECT($D$5),0),MATCH('CF AUX'!$I96,INDIRECT($D$7),0)),"")</f>
        <v/>
      </c>
      <c r="AZ96" s="81" t="str">
        <f ca="1">IF(ISNUMBER($H96),INDEX(INDIRECT($D$4),MATCH('CF AUX'!AZ$14,INDIRECT($D$5),0),MATCH('CF AUX'!$I96,INDIRECT($D$7),0)),"")</f>
        <v/>
      </c>
      <c r="BB96" s="96" t="str" cm="1">
        <f t="array" aca="1" ref="BB96" ca="1">IF(ISNUMBER($H96),MMULT(J96:AZ96,TRANSPOSE(INDIRECT($D$8&amp;$G$4&amp;B93&amp;":"&amp;$G$6&amp;B93))),"")</f>
        <v/>
      </c>
      <c r="BD96" s="59">
        <f t="shared" si="31"/>
        <v>89</v>
      </c>
      <c r="BE96" s="80" t="str" cm="1">
        <f t="array" aca="1" ref="BE96" ca="1">IFERROR(INDEX(INDIRECT($D$4),MATCH(INDIRECT(BE$5&amp;$BD96),INDIRECT($D$6),0),MATCH($I96,INDIRECT($D$7),0)),"")</f>
        <v/>
      </c>
      <c r="BF96" s="81" t="str" cm="1">
        <f t="array" aca="1" ref="BF96" ca="1">IFERROR(INDEX(INDIRECT($D$4),MATCH(INDIRECT(BF$5&amp;$BD96),INDIRECT($D$6),0),MATCH($I96,INDIRECT($D$7),0)),"")</f>
        <v/>
      </c>
      <c r="BG96" s="81" t="str" cm="1">
        <f t="array" aca="1" ref="BG96" ca="1">IFERROR(INDEX(INDIRECT($D$4),MATCH(INDIRECT(BG$5&amp;$BD96),INDIRECT($D$6),0),MATCH($I96,INDIRECT($D$7),0)),"")</f>
        <v/>
      </c>
      <c r="BH96" s="81" t="str" cm="1">
        <f t="array" aca="1" ref="BH96" ca="1">IFERROR(INDEX(INDIRECT($D$4),MATCH(INDIRECT(BH$5&amp;$BD96),INDIRECT($D$6),0),MATCH($I96,INDIRECT($D$7),0)),"")</f>
        <v/>
      </c>
      <c r="BI96" s="81" t="str" cm="1">
        <f t="array" aca="1" ref="BI96" ca="1">IFERROR(INDEX(INDIRECT($D$4),MATCH(INDIRECT(BI$5&amp;$BD96),INDIRECT($D$6),0),MATCH($I96,INDIRECT($D$7),0)),"")</f>
        <v/>
      </c>
      <c r="BJ96" s="81" t="str" cm="1">
        <f t="array" aca="1" ref="BJ96" ca="1">IFERROR(INDEX(INDIRECT($D$4),MATCH(INDIRECT(BJ$5&amp;$BD96),INDIRECT($D$6),0),MATCH($I96,INDIRECT($D$7),0)),"")</f>
        <v/>
      </c>
      <c r="BK96" s="81" t="str" cm="1">
        <f t="array" aca="1" ref="BK96" ca="1">IFERROR(INDEX(INDIRECT($D$4),MATCH(INDIRECT(BK$5&amp;$BD96),INDIRECT($D$6),0),MATCH($I96,INDIRECT($D$7),0)),"")</f>
        <v/>
      </c>
      <c r="BL96" s="81" t="str" cm="1">
        <f t="array" aca="1" ref="BL96" ca="1">IFERROR(INDEX(INDIRECT($D$4),MATCH(INDIRECT(BL$5&amp;$BD96),INDIRECT($D$6),0),MATCH($I96,INDIRECT($D$7),0)),"")</f>
        <v/>
      </c>
      <c r="BM96" s="81" t="str" cm="1">
        <f t="array" aca="1" ref="BM96" ca="1">IFERROR(INDEX(INDIRECT($D$4),MATCH(INDIRECT(BM$5&amp;$BD96),INDIRECT($D$6),0),MATCH($I96,INDIRECT($D$7),0)),"")</f>
        <v/>
      </c>
      <c r="BN96" s="81" t="str" cm="1">
        <f t="array" aca="1" ref="BN96" ca="1">IFERROR(INDEX(INDIRECT($D$4),MATCH(INDIRECT(BN$5&amp;$BD96),INDIRECT($D$6),0),MATCH($I96,INDIRECT($D$7),0)),"")</f>
        <v/>
      </c>
      <c r="BO96" s="81" t="str" cm="1">
        <f t="array" aca="1" ref="BO96" ca="1">IFERROR(INDEX(INDIRECT($D$4),MATCH(INDIRECT(BO$5&amp;$BD96),INDIRECT($D$6),0),MATCH($I96,INDIRECT($D$7),0)),"")</f>
        <v/>
      </c>
      <c r="BP96" s="81" t="str" cm="1">
        <f t="array" aca="1" ref="BP96" ca="1">IFERROR(INDEX(INDIRECT($D$4),MATCH(INDIRECT(BP$5&amp;$BD96),INDIRECT($D$6),0),MATCH($I96,INDIRECT($D$7),0)),"")</f>
        <v/>
      </c>
      <c r="BQ96" s="81" t="str" cm="1">
        <f t="array" aca="1" ref="BQ96" ca="1">IFERROR(INDEX(INDIRECT($D$4),MATCH(INDIRECT(BQ$5&amp;$BD96),INDIRECT($D$6),0),MATCH($I96,INDIRECT($D$7),0)),"")</f>
        <v/>
      </c>
      <c r="BR96" s="81" t="str" cm="1">
        <f t="array" aca="1" ref="BR96" ca="1">IFERROR(INDEX(INDIRECT($D$4),MATCH(INDIRECT(BR$5&amp;$BD96),INDIRECT($D$6),0),MATCH($I96,INDIRECT($D$7),0)),"")</f>
        <v/>
      </c>
      <c r="BS96" s="81" t="str" cm="1">
        <f t="array" aca="1" ref="BS96" ca="1">IFERROR(INDEX(INDIRECT($D$4),MATCH(INDIRECT(BS$5&amp;$BD96),INDIRECT($D$6),0),MATCH($I96,INDIRECT($D$7),0)),"")</f>
        <v/>
      </c>
      <c r="BT96" s="81" t="str" cm="1">
        <f t="array" aca="1" ref="BT96" ca="1">IFERROR(INDEX(INDIRECT($D$4),MATCH(INDIRECT(BT$5&amp;$BD96),INDIRECT($D$6),0),MATCH($I96,INDIRECT($D$7),0)),"")</f>
        <v/>
      </c>
      <c r="BU96" s="81" t="str" cm="1">
        <f t="array" aca="1" ref="BU96" ca="1">IFERROR(INDEX(INDIRECT($D$4),MATCH(INDIRECT(BU$5&amp;$BD96),INDIRECT($D$6),0),MATCH($I96,INDIRECT($D$7),0)),"")</f>
        <v/>
      </c>
      <c r="BV96" s="99" t="str" cm="1">
        <f t="array" aca="1" ref="BV96" ca="1">IFERROR(INDEX(INDIRECT($D$4),MATCH(INDIRECT(BV$5&amp;$BD96),INDIRECT($D$6),0),MATCH($I96,INDIRECT($D$7),0)),"")</f>
        <v/>
      </c>
      <c r="BX96" s="80"/>
      <c r="BY96" s="81"/>
      <c r="BZ96" s="81"/>
      <c r="CA96" s="81"/>
      <c r="CB96" s="81"/>
      <c r="CC96" s="81"/>
      <c r="CD96" s="81"/>
      <c r="CE96" s="81"/>
      <c r="CF96" s="81"/>
      <c r="CG96" s="81"/>
      <c r="CH96" s="81"/>
      <c r="CI96" s="81"/>
      <c r="CJ96" s="81"/>
      <c r="CK96" s="81"/>
      <c r="CL96" s="81"/>
      <c r="CM96" s="81"/>
      <c r="CN96" s="81"/>
      <c r="CO96" s="99"/>
      <c r="CQ96" s="113"/>
      <c r="CR96" s="59" t="str">
        <f t="shared" si="30"/>
        <v/>
      </c>
      <c r="CS96" s="60"/>
      <c r="CT96" s="123" t="str">
        <f t="shared" ca="1" si="27"/>
        <v/>
      </c>
      <c r="CU96" s="80" t="str">
        <f>IF(ISNUMBER($CS96),INDEX(IRF.New!$CS$7:$DJ$37,MATCH(B93+1,IRF.New!$B$7:$B$37,0),MATCH($CT96,IRF.New!$CS$5:$DJ$5,0)),"")</f>
        <v/>
      </c>
      <c r="CV96" s="81"/>
      <c r="CW96" s="81" t="str">
        <f t="shared" si="28"/>
        <v/>
      </c>
      <c r="CX96" s="81"/>
      <c r="CY96" s="81"/>
      <c r="CZ96" s="94"/>
      <c r="DA96" s="94" t="str">
        <f>IF(ISNUMBER(CS96),INDEX(IRF.New!$CS$2:$DJ$2,MATCH('CF AUX'!$CT96,IRF.New!$CS$5:$DJ$5,0)),"")</f>
        <v/>
      </c>
      <c r="DB96" s="72"/>
      <c r="DD96" s="132" t="str">
        <f>IF(ISNUMBER(CS96),INDEX(IRF.New!$D$7:$CO$37,MATCH('CF AUX'!C88,IRF.New!$C$7:$C$37,0),MATCH(CT96,IRF.New!$D$5:$CO$5,0)),"")</f>
        <v/>
      </c>
    </row>
    <row r="97" spans="1:108" x14ac:dyDescent="0.25">
      <c r="B97" s="73" t="s">
        <v>241</v>
      </c>
      <c r="C97" s="90">
        <f ca="1">SQRT(C96)</f>
        <v>0</v>
      </c>
      <c r="F97" s="136" t="str">
        <f t="shared" si="29"/>
        <v/>
      </c>
      <c r="H97" s="65"/>
      <c r="I97" s="129" t="str">
        <f ca="1">IF(ISNUMBER(H97),INDEX(IRF.New!$CS$5:$DJ$5,MATCH('CF AUX'!H97,INDIRECT("IRF.New!$CS$"&amp;C90&amp;":$DJ$"&amp;C90),0)),"")</f>
        <v/>
      </c>
      <c r="J97" s="80" t="str">
        <f ca="1">IF(ISNUMBER($H97),INDEX(INDIRECT($D$4),MATCH('CF AUX'!J$14,INDIRECT($D$5),0),MATCH('CF AUX'!$I97,INDIRECT($D$7),0)),"")</f>
        <v/>
      </c>
      <c r="K97" s="81" t="str">
        <f ca="1">IF(ISNUMBER($H97),INDEX(INDIRECT($D$4),MATCH('CF AUX'!K$14,INDIRECT($D$5),0),MATCH('CF AUX'!$I97,INDIRECT($D$7),0)),"")</f>
        <v/>
      </c>
      <c r="L97" s="81" t="str">
        <f ca="1">IF(ISNUMBER($H97),INDEX(INDIRECT($D$4),MATCH('CF AUX'!L$14,INDIRECT($D$5),0),MATCH('CF AUX'!$I97,INDIRECT($D$7),0)),"")</f>
        <v/>
      </c>
      <c r="M97" s="81" t="str">
        <f ca="1">IF(ISNUMBER($H97),INDEX(INDIRECT($D$4),MATCH('CF AUX'!M$14,INDIRECT($D$5),0),MATCH('CF AUX'!$I97,INDIRECT($D$7),0)),"")</f>
        <v/>
      </c>
      <c r="N97" s="81" t="str">
        <f ca="1">IF(ISNUMBER($H97),INDEX(INDIRECT($D$4),MATCH('CF AUX'!N$14,INDIRECT($D$5),0),MATCH('CF AUX'!$I97,INDIRECT($D$7),0)),"")</f>
        <v/>
      </c>
      <c r="O97" s="81" t="str">
        <f ca="1">IF(ISNUMBER($H97),INDEX(INDIRECT($D$4),MATCH('CF AUX'!O$14,INDIRECT($D$5),0),MATCH('CF AUX'!$I97,INDIRECT($D$7),0)),"")</f>
        <v/>
      </c>
      <c r="P97" s="81" t="str">
        <f ca="1">IF(ISNUMBER($H97),INDEX(INDIRECT($D$4),MATCH('CF AUX'!P$14,INDIRECT($D$5),0),MATCH('CF AUX'!$I97,INDIRECT($D$7),0)),"")</f>
        <v/>
      </c>
      <c r="Q97" s="81" t="str">
        <f ca="1">IF(ISNUMBER($H97),INDEX(INDIRECT($D$4),MATCH('CF AUX'!Q$14,INDIRECT($D$5),0),MATCH('CF AUX'!$I97,INDIRECT($D$7),0)),"")</f>
        <v/>
      </c>
      <c r="R97" s="81" t="str">
        <f ca="1">IF(ISNUMBER($H97),INDEX(INDIRECT($D$4),MATCH('CF AUX'!R$14,INDIRECT($D$5),0),MATCH('CF AUX'!$I97,INDIRECT($D$7),0)),"")</f>
        <v/>
      </c>
      <c r="S97" s="81" t="str">
        <f ca="1">IF(ISNUMBER($H97),INDEX(INDIRECT($D$4),MATCH('CF AUX'!S$14,INDIRECT($D$5),0),MATCH('CF AUX'!$I97,INDIRECT($D$7),0)),"")</f>
        <v/>
      </c>
      <c r="T97" s="81" t="str">
        <f ca="1">IF(ISNUMBER($H97),INDEX(INDIRECT($D$4),MATCH('CF AUX'!T$14,INDIRECT($D$5),0),MATCH('CF AUX'!$I97,INDIRECT($D$7),0)),"")</f>
        <v/>
      </c>
      <c r="U97" s="81" t="str">
        <f ca="1">IF(ISNUMBER($H97),INDEX(INDIRECT($D$4),MATCH('CF AUX'!U$14,INDIRECT($D$5),0),MATCH('CF AUX'!$I97,INDIRECT($D$7),0)),"")</f>
        <v/>
      </c>
      <c r="V97" s="81" t="str">
        <f ca="1">IF(ISNUMBER($H97),INDEX(INDIRECT($D$4),MATCH('CF AUX'!V$14,INDIRECT($D$5),0),MATCH('CF AUX'!$I97,INDIRECT($D$7),0)),"")</f>
        <v/>
      </c>
      <c r="W97" s="81" t="str">
        <f ca="1">IF(ISNUMBER($H97),INDEX(INDIRECT($D$4),MATCH('CF AUX'!W$14,INDIRECT($D$5),0),MATCH('CF AUX'!$I97,INDIRECT($D$7),0)),"")</f>
        <v/>
      </c>
      <c r="X97" s="81" t="str">
        <f ca="1">IF(ISNUMBER($H97),INDEX(INDIRECT($D$4),MATCH('CF AUX'!X$14,INDIRECT($D$5),0),MATCH('CF AUX'!$I97,INDIRECT($D$7),0)),"")</f>
        <v/>
      </c>
      <c r="Y97" s="81" t="str">
        <f ca="1">IF(ISNUMBER($H97),INDEX(INDIRECT($D$4),MATCH('CF AUX'!Y$14,INDIRECT($D$5),0),MATCH('CF AUX'!$I97,INDIRECT($D$7),0)),"")</f>
        <v/>
      </c>
      <c r="Z97" s="81" t="str">
        <f ca="1">IF(ISNUMBER($H97),INDEX(INDIRECT($D$4),MATCH('CF AUX'!Z$14,INDIRECT($D$5),0),MATCH('CF AUX'!$I97,INDIRECT($D$7),0)),"")</f>
        <v/>
      </c>
      <c r="AA97" s="81" t="str">
        <f ca="1">IF(ISNUMBER($H97),INDEX(INDIRECT($D$4),MATCH('CF AUX'!AA$14,INDIRECT($D$5),0),MATCH('CF AUX'!$I97,INDIRECT($D$7),0)),"")</f>
        <v/>
      </c>
      <c r="AB97" s="81" t="str">
        <f ca="1">IF(ISNUMBER($H97),INDEX(INDIRECT($D$4),MATCH('CF AUX'!AB$14,INDIRECT($D$5),0),MATCH('CF AUX'!$I97,INDIRECT($D$7),0)),"")</f>
        <v/>
      </c>
      <c r="AC97" s="81" t="str">
        <f ca="1">IF(ISNUMBER($H97),INDEX(INDIRECT($D$4),MATCH('CF AUX'!AC$14,INDIRECT($D$5),0),MATCH('CF AUX'!$I97,INDIRECT($D$7),0)),"")</f>
        <v/>
      </c>
      <c r="AD97" s="81" t="str">
        <f ca="1">IF(ISNUMBER($H97),INDEX(INDIRECT($D$4),MATCH('CF AUX'!AD$14,INDIRECT($D$5),0),MATCH('CF AUX'!$I97,INDIRECT($D$7),0)),"")</f>
        <v/>
      </c>
      <c r="AE97" s="81" t="str">
        <f ca="1">IF(ISNUMBER($H97),INDEX(INDIRECT($D$4),MATCH('CF AUX'!AE$14,INDIRECT($D$5),0),MATCH('CF AUX'!$I97,INDIRECT($D$7),0)),"")</f>
        <v/>
      </c>
      <c r="AF97" s="81" t="str">
        <f ca="1">IF(ISNUMBER($H97),INDEX(INDIRECT($D$4),MATCH('CF AUX'!AF$14,INDIRECT($D$5),0),MATCH('CF AUX'!$I97,INDIRECT($D$7),0)),"")</f>
        <v/>
      </c>
      <c r="AG97" s="81" t="str">
        <f ca="1">IF(ISNUMBER($H97),INDEX(INDIRECT($D$4),MATCH('CF AUX'!AG$14,INDIRECT($D$5),0),MATCH('CF AUX'!$I97,INDIRECT($D$7),0)),"")</f>
        <v/>
      </c>
      <c r="AH97" s="81" t="str">
        <f ca="1">IF(ISNUMBER($H97),INDEX(INDIRECT($D$4),MATCH('CF AUX'!AH$14,INDIRECT($D$5),0),MATCH('CF AUX'!$I97,INDIRECT($D$7),0)),"")</f>
        <v/>
      </c>
      <c r="AI97" s="81" t="str">
        <f ca="1">IF(ISNUMBER($H97),INDEX(INDIRECT($D$4),MATCH('CF AUX'!AI$14,INDIRECT($D$5),0),MATCH('CF AUX'!$I97,INDIRECT($D$7),0)),"")</f>
        <v/>
      </c>
      <c r="AJ97" s="81" t="str">
        <f ca="1">IF(ISNUMBER($H97),INDEX(INDIRECT($D$4),MATCH('CF AUX'!AJ$14,INDIRECT($D$5),0),MATCH('CF AUX'!$I97,INDIRECT($D$7),0)),"")</f>
        <v/>
      </c>
      <c r="AK97" s="81" t="str">
        <f ca="1">IF(ISNUMBER($H97),INDEX(INDIRECT($D$4),MATCH('CF AUX'!AK$14,INDIRECT($D$5),0),MATCH('CF AUX'!$I97,INDIRECT($D$7),0)),"")</f>
        <v/>
      </c>
      <c r="AL97" s="81" t="str">
        <f ca="1">IF(ISNUMBER($H97),INDEX(INDIRECT($D$4),MATCH('CF AUX'!AL$14,INDIRECT($D$5),0),MATCH('CF AUX'!$I97,INDIRECT($D$7),0)),"")</f>
        <v/>
      </c>
      <c r="AM97" s="81" t="str">
        <f ca="1">IF(ISNUMBER($H97),INDEX(INDIRECT($D$4),MATCH('CF AUX'!AM$14,INDIRECT($D$5),0),MATCH('CF AUX'!$I97,INDIRECT($D$7),0)),"")</f>
        <v/>
      </c>
      <c r="AN97" s="81" t="str">
        <f ca="1">IF(ISNUMBER($H97),INDEX(INDIRECT($D$4),MATCH('CF AUX'!AN$14,INDIRECT($D$5),0),MATCH('CF AUX'!$I97,INDIRECT($D$7),0)),"")</f>
        <v/>
      </c>
      <c r="AO97" s="81" t="str">
        <f ca="1">IF(ISNUMBER($H97),INDEX(INDIRECT($D$4),MATCH('CF AUX'!AO$14,INDIRECT($D$5),0),MATCH('CF AUX'!$I97,INDIRECT($D$7),0)),"")</f>
        <v/>
      </c>
      <c r="AP97" s="81" t="str">
        <f ca="1">IF(ISNUMBER($H97),INDEX(INDIRECT($D$4),MATCH('CF AUX'!AP$14,INDIRECT($D$5),0),MATCH('CF AUX'!$I97,INDIRECT($D$7),0)),"")</f>
        <v/>
      </c>
      <c r="AQ97" s="81" t="str">
        <f ca="1">IF(ISNUMBER($H97),INDEX(INDIRECT($D$4),MATCH('CF AUX'!AQ$14,INDIRECT($D$5),0),MATCH('CF AUX'!$I97,INDIRECT($D$7),0)),"")</f>
        <v/>
      </c>
      <c r="AR97" s="81" t="str">
        <f ca="1">IF(ISNUMBER($H97),INDEX(INDIRECT($D$4),MATCH('CF AUX'!AR$14,INDIRECT($D$5),0),MATCH('CF AUX'!$I97,INDIRECT($D$7),0)),"")</f>
        <v/>
      </c>
      <c r="AS97" s="81" t="str">
        <f ca="1">IF(ISNUMBER($H97),INDEX(INDIRECT($D$4),MATCH('CF AUX'!AS$14,INDIRECT($D$5),0),MATCH('CF AUX'!$I97,INDIRECT($D$7),0)),"")</f>
        <v/>
      </c>
      <c r="AT97" s="81" t="str">
        <f ca="1">IF(ISNUMBER($H97),INDEX(INDIRECT($D$4),MATCH('CF AUX'!AT$14,INDIRECT($D$5),0),MATCH('CF AUX'!$I97,INDIRECT($D$7),0)),"")</f>
        <v/>
      </c>
      <c r="AU97" s="81" t="str">
        <f ca="1">IF(ISNUMBER($H97),INDEX(INDIRECT($D$4),MATCH('CF AUX'!AU$14,INDIRECT($D$5),0),MATCH('CF AUX'!$I97,INDIRECT($D$7),0)),"")</f>
        <v/>
      </c>
      <c r="AV97" s="81" t="str">
        <f ca="1">IF(ISNUMBER($H97),INDEX(INDIRECT($D$4),MATCH('CF AUX'!AV$14,INDIRECT($D$5),0),MATCH('CF AUX'!$I97,INDIRECT($D$7),0)),"")</f>
        <v/>
      </c>
      <c r="AW97" s="81" t="str">
        <f ca="1">IF(ISNUMBER($H97),INDEX(INDIRECT($D$4),MATCH('CF AUX'!AW$14,INDIRECT($D$5),0),MATCH('CF AUX'!$I97,INDIRECT($D$7),0)),"")</f>
        <v/>
      </c>
      <c r="AX97" s="81" t="str">
        <f ca="1">IF(ISNUMBER($H97),INDEX(INDIRECT($D$4),MATCH('CF AUX'!AX$14,INDIRECT($D$5),0),MATCH('CF AUX'!$I97,INDIRECT($D$7),0)),"")</f>
        <v/>
      </c>
      <c r="AY97" s="81" t="str">
        <f ca="1">IF(ISNUMBER($H97),INDEX(INDIRECT($D$4),MATCH('CF AUX'!AY$14,INDIRECT($D$5),0),MATCH('CF AUX'!$I97,INDIRECT($D$7),0)),"")</f>
        <v/>
      </c>
      <c r="AZ97" s="81" t="str">
        <f ca="1">IF(ISNUMBER($H97),INDEX(INDIRECT($D$4),MATCH('CF AUX'!AZ$14,INDIRECT($D$5),0),MATCH('CF AUX'!$I97,INDIRECT($D$7),0)),"")</f>
        <v/>
      </c>
      <c r="BB97" s="96" t="str" cm="1">
        <f t="array" aca="1" ref="BB97" ca="1">IF(ISNUMBER($H97),MMULT(J97:AZ97,TRANSPOSE(INDIRECT($D$8&amp;$G$4&amp;B93&amp;":"&amp;$G$6&amp;B93))),"")</f>
        <v/>
      </c>
      <c r="BD97" s="59">
        <f t="shared" si="31"/>
        <v>89</v>
      </c>
      <c r="BE97" s="80" t="str" cm="1">
        <f t="array" aca="1" ref="BE97" ca="1">IFERROR(INDEX(INDIRECT($D$4),MATCH(INDIRECT(BE$5&amp;$BD97),INDIRECT($D$6),0),MATCH($I97,INDIRECT($D$7),0)),"")</f>
        <v/>
      </c>
      <c r="BF97" s="81" t="str" cm="1">
        <f t="array" aca="1" ref="BF97" ca="1">IFERROR(INDEX(INDIRECT($D$4),MATCH(INDIRECT(BF$5&amp;$BD97),INDIRECT($D$6),0),MATCH($I97,INDIRECT($D$7),0)),"")</f>
        <v/>
      </c>
      <c r="BG97" s="81" t="str" cm="1">
        <f t="array" aca="1" ref="BG97" ca="1">IFERROR(INDEX(INDIRECT($D$4),MATCH(INDIRECT(BG$5&amp;$BD97),INDIRECT($D$6),0),MATCH($I97,INDIRECT($D$7),0)),"")</f>
        <v/>
      </c>
      <c r="BH97" s="81" t="str" cm="1">
        <f t="array" aca="1" ref="BH97" ca="1">IFERROR(INDEX(INDIRECT($D$4),MATCH(INDIRECT(BH$5&amp;$BD97),INDIRECT($D$6),0),MATCH($I97,INDIRECT($D$7),0)),"")</f>
        <v/>
      </c>
      <c r="BI97" s="81" t="str" cm="1">
        <f t="array" aca="1" ref="BI97" ca="1">IFERROR(INDEX(INDIRECT($D$4),MATCH(INDIRECT(BI$5&amp;$BD97),INDIRECT($D$6),0),MATCH($I97,INDIRECT($D$7),0)),"")</f>
        <v/>
      </c>
      <c r="BJ97" s="81" t="str" cm="1">
        <f t="array" aca="1" ref="BJ97" ca="1">IFERROR(INDEX(INDIRECT($D$4),MATCH(INDIRECT(BJ$5&amp;$BD97),INDIRECT($D$6),0),MATCH($I97,INDIRECT($D$7),0)),"")</f>
        <v/>
      </c>
      <c r="BK97" s="81" t="str" cm="1">
        <f t="array" aca="1" ref="BK97" ca="1">IFERROR(INDEX(INDIRECT($D$4),MATCH(INDIRECT(BK$5&amp;$BD97),INDIRECT($D$6),0),MATCH($I97,INDIRECT($D$7),0)),"")</f>
        <v/>
      </c>
      <c r="BL97" s="81" t="str" cm="1">
        <f t="array" aca="1" ref="BL97" ca="1">IFERROR(INDEX(INDIRECT($D$4),MATCH(INDIRECT(BL$5&amp;$BD97),INDIRECT($D$6),0),MATCH($I97,INDIRECT($D$7),0)),"")</f>
        <v/>
      </c>
      <c r="BM97" s="81" t="str" cm="1">
        <f t="array" aca="1" ref="BM97" ca="1">IFERROR(INDEX(INDIRECT($D$4),MATCH(INDIRECT(BM$5&amp;$BD97),INDIRECT($D$6),0),MATCH($I97,INDIRECT($D$7),0)),"")</f>
        <v/>
      </c>
      <c r="BN97" s="81" t="str" cm="1">
        <f t="array" aca="1" ref="BN97" ca="1">IFERROR(INDEX(INDIRECT($D$4),MATCH(INDIRECT(BN$5&amp;$BD97),INDIRECT($D$6),0),MATCH($I97,INDIRECT($D$7),0)),"")</f>
        <v/>
      </c>
      <c r="BO97" s="81" t="str" cm="1">
        <f t="array" aca="1" ref="BO97" ca="1">IFERROR(INDEX(INDIRECT($D$4),MATCH(INDIRECT(BO$5&amp;$BD97),INDIRECT($D$6),0),MATCH($I97,INDIRECT($D$7),0)),"")</f>
        <v/>
      </c>
      <c r="BP97" s="81" t="str" cm="1">
        <f t="array" aca="1" ref="BP97" ca="1">IFERROR(INDEX(INDIRECT($D$4),MATCH(INDIRECT(BP$5&amp;$BD97),INDIRECT($D$6),0),MATCH($I97,INDIRECT($D$7),0)),"")</f>
        <v/>
      </c>
      <c r="BQ97" s="81" t="str" cm="1">
        <f t="array" aca="1" ref="BQ97" ca="1">IFERROR(INDEX(INDIRECT($D$4),MATCH(INDIRECT(BQ$5&amp;$BD97),INDIRECT($D$6),0),MATCH($I97,INDIRECT($D$7),0)),"")</f>
        <v/>
      </c>
      <c r="BR97" s="81" t="str" cm="1">
        <f t="array" aca="1" ref="BR97" ca="1">IFERROR(INDEX(INDIRECT($D$4),MATCH(INDIRECT(BR$5&amp;$BD97),INDIRECT($D$6),0),MATCH($I97,INDIRECT($D$7),0)),"")</f>
        <v/>
      </c>
      <c r="BS97" s="81" t="str" cm="1">
        <f t="array" aca="1" ref="BS97" ca="1">IFERROR(INDEX(INDIRECT($D$4),MATCH(INDIRECT(BS$5&amp;$BD97),INDIRECT($D$6),0),MATCH($I97,INDIRECT($D$7),0)),"")</f>
        <v/>
      </c>
      <c r="BT97" s="81" t="str" cm="1">
        <f t="array" aca="1" ref="BT97" ca="1">IFERROR(INDEX(INDIRECT($D$4),MATCH(INDIRECT(BT$5&amp;$BD97),INDIRECT($D$6),0),MATCH($I97,INDIRECT($D$7),0)),"")</f>
        <v/>
      </c>
      <c r="BU97" s="81" t="str" cm="1">
        <f t="array" aca="1" ref="BU97" ca="1">IFERROR(INDEX(INDIRECT($D$4),MATCH(INDIRECT(BU$5&amp;$BD97),INDIRECT($D$6),0),MATCH($I97,INDIRECT($D$7),0)),"")</f>
        <v/>
      </c>
      <c r="BV97" s="99" t="str" cm="1">
        <f t="array" aca="1" ref="BV97" ca="1">IFERROR(INDEX(INDIRECT($D$4),MATCH(INDIRECT(BV$5&amp;$BD97),INDIRECT($D$6),0),MATCH($I97,INDIRECT($D$7),0)),"")</f>
        <v/>
      </c>
      <c r="BX97" s="80"/>
      <c r="BY97" s="81"/>
      <c r="BZ97" s="81"/>
      <c r="CA97" s="81"/>
      <c r="CB97" s="81"/>
      <c r="CC97" s="81"/>
      <c r="CD97" s="81"/>
      <c r="CE97" s="81"/>
      <c r="CF97" s="81"/>
      <c r="CG97" s="81"/>
      <c r="CH97" s="81"/>
      <c r="CI97" s="81"/>
      <c r="CJ97" s="81"/>
      <c r="CK97" s="81"/>
      <c r="CL97" s="81"/>
      <c r="CM97" s="81"/>
      <c r="CN97" s="81"/>
      <c r="CO97" s="99"/>
      <c r="CQ97" s="113"/>
      <c r="CR97" s="59" t="str">
        <f t="shared" si="30"/>
        <v/>
      </c>
      <c r="CS97" s="60"/>
      <c r="CT97" s="123" t="str">
        <f t="shared" ca="1" si="27"/>
        <v/>
      </c>
      <c r="CU97" s="80" t="str">
        <f>IF(ISNUMBER($CS97),INDEX(IRF.New!$CS$7:$DJ$37,MATCH(B93+1,IRF.New!$B$7:$B$37,0),MATCH($CT97,IRF.New!$CS$5:$DJ$5,0)),"")</f>
        <v/>
      </c>
      <c r="CV97" s="81"/>
      <c r="CW97" s="81" t="str">
        <f t="shared" si="28"/>
        <v/>
      </c>
      <c r="CX97" s="81"/>
      <c r="CY97" s="81"/>
      <c r="CZ97" s="94"/>
      <c r="DA97" s="94" t="str">
        <f>IF(ISNUMBER(CS97),INDEX(IRF.New!$CS$2:$DJ$2,MATCH('CF AUX'!$CT97,IRF.New!$CS$5:$DJ$5,0)),"")</f>
        <v/>
      </c>
      <c r="DB97" s="72"/>
      <c r="DD97" s="132" t="str">
        <f>IF(ISNUMBER(CS97),INDEX(IRF.New!$D$7:$CO$37,MATCH('CF AUX'!C88,IRF.New!$C$7:$C$37,0),MATCH(CT97,IRF.New!$D$5:$CO$5,0)),"")</f>
        <v/>
      </c>
    </row>
    <row r="98" spans="1:108" x14ac:dyDescent="0.25">
      <c r="F98" s="136" t="str">
        <f t="shared" si="29"/>
        <v/>
      </c>
      <c r="H98" s="65"/>
      <c r="I98" s="129" t="str">
        <f ca="1">IF(ISNUMBER(H98),INDEX(IRF.New!$CS$5:$DJ$5,MATCH('CF AUX'!H98,INDIRECT("IRF.New!$CS$"&amp;C90&amp;":$DJ$"&amp;C90),0)),"")</f>
        <v/>
      </c>
      <c r="J98" s="80" t="str">
        <f ca="1">IF(ISNUMBER($H98),INDEX(INDIRECT($D$4),MATCH('CF AUX'!J$14,INDIRECT($D$5),0),MATCH('CF AUX'!$I98,INDIRECT($D$7),0)),"")</f>
        <v/>
      </c>
      <c r="K98" s="81" t="str">
        <f ca="1">IF(ISNUMBER($H98),INDEX(INDIRECT($D$4),MATCH('CF AUX'!K$14,INDIRECT($D$5),0),MATCH('CF AUX'!$I98,INDIRECT($D$7),0)),"")</f>
        <v/>
      </c>
      <c r="L98" s="81" t="str">
        <f ca="1">IF(ISNUMBER($H98),INDEX(INDIRECT($D$4),MATCH('CF AUX'!L$14,INDIRECT($D$5),0),MATCH('CF AUX'!$I98,INDIRECT($D$7),0)),"")</f>
        <v/>
      </c>
      <c r="M98" s="81" t="str">
        <f ca="1">IF(ISNUMBER($H98),INDEX(INDIRECT($D$4),MATCH('CF AUX'!M$14,INDIRECT($D$5),0),MATCH('CF AUX'!$I98,INDIRECT($D$7),0)),"")</f>
        <v/>
      </c>
      <c r="N98" s="81" t="str">
        <f ca="1">IF(ISNUMBER($H98),INDEX(INDIRECT($D$4),MATCH('CF AUX'!N$14,INDIRECT($D$5),0),MATCH('CF AUX'!$I98,INDIRECT($D$7),0)),"")</f>
        <v/>
      </c>
      <c r="O98" s="81" t="str">
        <f ca="1">IF(ISNUMBER($H98),INDEX(INDIRECT($D$4),MATCH('CF AUX'!O$14,INDIRECT($D$5),0),MATCH('CF AUX'!$I98,INDIRECT($D$7),0)),"")</f>
        <v/>
      </c>
      <c r="P98" s="81" t="str">
        <f ca="1">IF(ISNUMBER($H98),INDEX(INDIRECT($D$4),MATCH('CF AUX'!P$14,INDIRECT($D$5),0),MATCH('CF AUX'!$I98,INDIRECT($D$7),0)),"")</f>
        <v/>
      </c>
      <c r="Q98" s="81" t="str">
        <f ca="1">IF(ISNUMBER($H98),INDEX(INDIRECT($D$4),MATCH('CF AUX'!Q$14,INDIRECT($D$5),0),MATCH('CF AUX'!$I98,INDIRECT($D$7),0)),"")</f>
        <v/>
      </c>
      <c r="R98" s="81" t="str">
        <f ca="1">IF(ISNUMBER($H98),INDEX(INDIRECT($D$4),MATCH('CF AUX'!R$14,INDIRECT($D$5),0),MATCH('CF AUX'!$I98,INDIRECT($D$7),0)),"")</f>
        <v/>
      </c>
      <c r="S98" s="81" t="str">
        <f ca="1">IF(ISNUMBER($H98),INDEX(INDIRECT($D$4),MATCH('CF AUX'!S$14,INDIRECT($D$5),0),MATCH('CF AUX'!$I98,INDIRECT($D$7),0)),"")</f>
        <v/>
      </c>
      <c r="T98" s="81" t="str">
        <f ca="1">IF(ISNUMBER($H98),INDEX(INDIRECT($D$4),MATCH('CF AUX'!T$14,INDIRECT($D$5),0),MATCH('CF AUX'!$I98,INDIRECT($D$7),0)),"")</f>
        <v/>
      </c>
      <c r="U98" s="81" t="str">
        <f ca="1">IF(ISNUMBER($H98),INDEX(INDIRECT($D$4),MATCH('CF AUX'!U$14,INDIRECT($D$5),0),MATCH('CF AUX'!$I98,INDIRECT($D$7),0)),"")</f>
        <v/>
      </c>
      <c r="V98" s="81" t="str">
        <f ca="1">IF(ISNUMBER($H98),INDEX(INDIRECT($D$4),MATCH('CF AUX'!V$14,INDIRECT($D$5),0),MATCH('CF AUX'!$I98,INDIRECT($D$7),0)),"")</f>
        <v/>
      </c>
      <c r="W98" s="81" t="str">
        <f ca="1">IF(ISNUMBER($H98),INDEX(INDIRECT($D$4),MATCH('CF AUX'!W$14,INDIRECT($D$5),0),MATCH('CF AUX'!$I98,INDIRECT($D$7),0)),"")</f>
        <v/>
      </c>
      <c r="X98" s="81" t="str">
        <f ca="1">IF(ISNUMBER($H98),INDEX(INDIRECT($D$4),MATCH('CF AUX'!X$14,INDIRECT($D$5),0),MATCH('CF AUX'!$I98,INDIRECT($D$7),0)),"")</f>
        <v/>
      </c>
      <c r="Y98" s="81" t="str">
        <f ca="1">IF(ISNUMBER($H98),INDEX(INDIRECT($D$4),MATCH('CF AUX'!Y$14,INDIRECT($D$5),0),MATCH('CF AUX'!$I98,INDIRECT($D$7),0)),"")</f>
        <v/>
      </c>
      <c r="Z98" s="81" t="str">
        <f ca="1">IF(ISNUMBER($H98),INDEX(INDIRECT($D$4),MATCH('CF AUX'!Z$14,INDIRECT($D$5),0),MATCH('CF AUX'!$I98,INDIRECT($D$7),0)),"")</f>
        <v/>
      </c>
      <c r="AA98" s="81" t="str">
        <f ca="1">IF(ISNUMBER($H98),INDEX(INDIRECT($D$4),MATCH('CF AUX'!AA$14,INDIRECT($D$5),0),MATCH('CF AUX'!$I98,INDIRECT($D$7),0)),"")</f>
        <v/>
      </c>
      <c r="AB98" s="81" t="str">
        <f ca="1">IF(ISNUMBER($H98),INDEX(INDIRECT($D$4),MATCH('CF AUX'!AB$14,INDIRECT($D$5),0),MATCH('CF AUX'!$I98,INDIRECT($D$7),0)),"")</f>
        <v/>
      </c>
      <c r="AC98" s="81" t="str">
        <f ca="1">IF(ISNUMBER($H98),INDEX(INDIRECT($D$4),MATCH('CF AUX'!AC$14,INDIRECT($D$5),0),MATCH('CF AUX'!$I98,INDIRECT($D$7),0)),"")</f>
        <v/>
      </c>
      <c r="AD98" s="81" t="str">
        <f ca="1">IF(ISNUMBER($H98),INDEX(INDIRECT($D$4),MATCH('CF AUX'!AD$14,INDIRECT($D$5),0),MATCH('CF AUX'!$I98,INDIRECT($D$7),0)),"")</f>
        <v/>
      </c>
      <c r="AE98" s="81" t="str">
        <f ca="1">IF(ISNUMBER($H98),INDEX(INDIRECT($D$4),MATCH('CF AUX'!AE$14,INDIRECT($D$5),0),MATCH('CF AUX'!$I98,INDIRECT($D$7),0)),"")</f>
        <v/>
      </c>
      <c r="AF98" s="81" t="str">
        <f ca="1">IF(ISNUMBER($H98),INDEX(INDIRECT($D$4),MATCH('CF AUX'!AF$14,INDIRECT($D$5),0),MATCH('CF AUX'!$I98,INDIRECT($D$7),0)),"")</f>
        <v/>
      </c>
      <c r="AG98" s="81" t="str">
        <f ca="1">IF(ISNUMBER($H98),INDEX(INDIRECT($D$4),MATCH('CF AUX'!AG$14,INDIRECT($D$5),0),MATCH('CF AUX'!$I98,INDIRECT($D$7),0)),"")</f>
        <v/>
      </c>
      <c r="AH98" s="81" t="str">
        <f ca="1">IF(ISNUMBER($H98),INDEX(INDIRECT($D$4),MATCH('CF AUX'!AH$14,INDIRECT($D$5),0),MATCH('CF AUX'!$I98,INDIRECT($D$7),0)),"")</f>
        <v/>
      </c>
      <c r="AI98" s="81" t="str">
        <f ca="1">IF(ISNUMBER($H98),INDEX(INDIRECT($D$4),MATCH('CF AUX'!AI$14,INDIRECT($D$5),0),MATCH('CF AUX'!$I98,INDIRECT($D$7),0)),"")</f>
        <v/>
      </c>
      <c r="AJ98" s="81" t="str">
        <f ca="1">IF(ISNUMBER($H98),INDEX(INDIRECT($D$4),MATCH('CF AUX'!AJ$14,INDIRECT($D$5),0),MATCH('CF AUX'!$I98,INDIRECT($D$7),0)),"")</f>
        <v/>
      </c>
      <c r="AK98" s="81" t="str">
        <f ca="1">IF(ISNUMBER($H98),INDEX(INDIRECT($D$4),MATCH('CF AUX'!AK$14,INDIRECT($D$5),0),MATCH('CF AUX'!$I98,INDIRECT($D$7),0)),"")</f>
        <v/>
      </c>
      <c r="AL98" s="81" t="str">
        <f ca="1">IF(ISNUMBER($H98),INDEX(INDIRECT($D$4),MATCH('CF AUX'!AL$14,INDIRECT($D$5),0),MATCH('CF AUX'!$I98,INDIRECT($D$7),0)),"")</f>
        <v/>
      </c>
      <c r="AM98" s="81" t="str">
        <f ca="1">IF(ISNUMBER($H98),INDEX(INDIRECT($D$4),MATCH('CF AUX'!AM$14,INDIRECT($D$5),0),MATCH('CF AUX'!$I98,INDIRECT($D$7),0)),"")</f>
        <v/>
      </c>
      <c r="AN98" s="81" t="str">
        <f ca="1">IF(ISNUMBER($H98),INDEX(INDIRECT($D$4),MATCH('CF AUX'!AN$14,INDIRECT($D$5),0),MATCH('CF AUX'!$I98,INDIRECT($D$7),0)),"")</f>
        <v/>
      </c>
      <c r="AO98" s="81" t="str">
        <f ca="1">IF(ISNUMBER($H98),INDEX(INDIRECT($D$4),MATCH('CF AUX'!AO$14,INDIRECT($D$5),0),MATCH('CF AUX'!$I98,INDIRECT($D$7),0)),"")</f>
        <v/>
      </c>
      <c r="AP98" s="81" t="str">
        <f ca="1">IF(ISNUMBER($H98),INDEX(INDIRECT($D$4),MATCH('CF AUX'!AP$14,INDIRECT($D$5),0),MATCH('CF AUX'!$I98,INDIRECT($D$7),0)),"")</f>
        <v/>
      </c>
      <c r="AQ98" s="81" t="str">
        <f ca="1">IF(ISNUMBER($H98),INDEX(INDIRECT($D$4),MATCH('CF AUX'!AQ$14,INDIRECT($D$5),0),MATCH('CF AUX'!$I98,INDIRECT($D$7),0)),"")</f>
        <v/>
      </c>
      <c r="AR98" s="81" t="str">
        <f ca="1">IF(ISNUMBER($H98),INDEX(INDIRECT($D$4),MATCH('CF AUX'!AR$14,INDIRECT($D$5),0),MATCH('CF AUX'!$I98,INDIRECT($D$7),0)),"")</f>
        <v/>
      </c>
      <c r="AS98" s="81" t="str">
        <f ca="1">IF(ISNUMBER($H98),INDEX(INDIRECT($D$4),MATCH('CF AUX'!AS$14,INDIRECT($D$5),0),MATCH('CF AUX'!$I98,INDIRECT($D$7),0)),"")</f>
        <v/>
      </c>
      <c r="AT98" s="81" t="str">
        <f ca="1">IF(ISNUMBER($H98),INDEX(INDIRECT($D$4),MATCH('CF AUX'!AT$14,INDIRECT($D$5),0),MATCH('CF AUX'!$I98,INDIRECT($D$7),0)),"")</f>
        <v/>
      </c>
      <c r="AU98" s="81" t="str">
        <f ca="1">IF(ISNUMBER($H98),INDEX(INDIRECT($D$4),MATCH('CF AUX'!AU$14,INDIRECT($D$5),0),MATCH('CF AUX'!$I98,INDIRECT($D$7),0)),"")</f>
        <v/>
      </c>
      <c r="AV98" s="81" t="str">
        <f ca="1">IF(ISNUMBER($H98),INDEX(INDIRECT($D$4),MATCH('CF AUX'!AV$14,INDIRECT($D$5),0),MATCH('CF AUX'!$I98,INDIRECT($D$7),0)),"")</f>
        <v/>
      </c>
      <c r="AW98" s="81" t="str">
        <f ca="1">IF(ISNUMBER($H98),INDEX(INDIRECT($D$4),MATCH('CF AUX'!AW$14,INDIRECT($D$5),0),MATCH('CF AUX'!$I98,INDIRECT($D$7),0)),"")</f>
        <v/>
      </c>
      <c r="AX98" s="81" t="str">
        <f ca="1">IF(ISNUMBER($H98),INDEX(INDIRECT($D$4),MATCH('CF AUX'!AX$14,INDIRECT($D$5),0),MATCH('CF AUX'!$I98,INDIRECT($D$7),0)),"")</f>
        <v/>
      </c>
      <c r="AY98" s="81" t="str">
        <f ca="1">IF(ISNUMBER($H98),INDEX(INDIRECT($D$4),MATCH('CF AUX'!AY$14,INDIRECT($D$5),0),MATCH('CF AUX'!$I98,INDIRECT($D$7),0)),"")</f>
        <v/>
      </c>
      <c r="AZ98" s="81" t="str">
        <f ca="1">IF(ISNUMBER($H98),INDEX(INDIRECT($D$4),MATCH('CF AUX'!AZ$14,INDIRECT($D$5),0),MATCH('CF AUX'!$I98,INDIRECT($D$7),0)),"")</f>
        <v/>
      </c>
      <c r="BB98" s="96" t="str" cm="1">
        <f t="array" aca="1" ref="BB98" ca="1">IF(ISNUMBER($H98),MMULT(J98:AZ98,TRANSPOSE(INDIRECT($D$8&amp;$G$4&amp;B93&amp;":"&amp;$G$6&amp;B93))),"")</f>
        <v/>
      </c>
      <c r="BD98" s="59">
        <f t="shared" si="31"/>
        <v>89</v>
      </c>
      <c r="BE98" s="80" t="str" cm="1">
        <f t="array" aca="1" ref="BE98" ca="1">IFERROR(INDEX(INDIRECT($D$4),MATCH(INDIRECT(BE$5&amp;$BD98),INDIRECT($D$6),0),MATCH($I98,INDIRECT($D$7),0)),"")</f>
        <v/>
      </c>
      <c r="BF98" s="81" t="str" cm="1">
        <f t="array" aca="1" ref="BF98" ca="1">IFERROR(INDEX(INDIRECT($D$4),MATCH(INDIRECT(BF$5&amp;$BD98),INDIRECT($D$6),0),MATCH($I98,INDIRECT($D$7),0)),"")</f>
        <v/>
      </c>
      <c r="BG98" s="81" t="str" cm="1">
        <f t="array" aca="1" ref="BG98" ca="1">IFERROR(INDEX(INDIRECT($D$4),MATCH(INDIRECT(BG$5&amp;$BD98),INDIRECT($D$6),0),MATCH($I98,INDIRECT($D$7),0)),"")</f>
        <v/>
      </c>
      <c r="BH98" s="81" t="str" cm="1">
        <f t="array" aca="1" ref="BH98" ca="1">IFERROR(INDEX(INDIRECT($D$4),MATCH(INDIRECT(BH$5&amp;$BD98),INDIRECT($D$6),0),MATCH($I98,INDIRECT($D$7),0)),"")</f>
        <v/>
      </c>
      <c r="BI98" s="81" t="str" cm="1">
        <f t="array" aca="1" ref="BI98" ca="1">IFERROR(INDEX(INDIRECT($D$4),MATCH(INDIRECT(BI$5&amp;$BD98),INDIRECT($D$6),0),MATCH($I98,INDIRECT($D$7),0)),"")</f>
        <v/>
      </c>
      <c r="BJ98" s="81" t="str" cm="1">
        <f t="array" aca="1" ref="BJ98" ca="1">IFERROR(INDEX(INDIRECT($D$4),MATCH(INDIRECT(BJ$5&amp;$BD98),INDIRECT($D$6),0),MATCH($I98,INDIRECT($D$7),0)),"")</f>
        <v/>
      </c>
      <c r="BK98" s="81" t="str" cm="1">
        <f t="array" aca="1" ref="BK98" ca="1">IFERROR(INDEX(INDIRECT($D$4),MATCH(INDIRECT(BK$5&amp;$BD98),INDIRECT($D$6),0),MATCH($I98,INDIRECT($D$7),0)),"")</f>
        <v/>
      </c>
      <c r="BL98" s="81" t="str" cm="1">
        <f t="array" aca="1" ref="BL98" ca="1">IFERROR(INDEX(INDIRECT($D$4),MATCH(INDIRECT(BL$5&amp;$BD98),INDIRECT($D$6),0),MATCH($I98,INDIRECT($D$7),0)),"")</f>
        <v/>
      </c>
      <c r="BM98" s="81" t="str" cm="1">
        <f t="array" aca="1" ref="BM98" ca="1">IFERROR(INDEX(INDIRECT($D$4),MATCH(INDIRECT(BM$5&amp;$BD98),INDIRECT($D$6),0),MATCH($I98,INDIRECT($D$7),0)),"")</f>
        <v/>
      </c>
      <c r="BN98" s="81" t="str" cm="1">
        <f t="array" aca="1" ref="BN98" ca="1">IFERROR(INDEX(INDIRECT($D$4),MATCH(INDIRECT(BN$5&amp;$BD98),INDIRECT($D$6),0),MATCH($I98,INDIRECT($D$7),0)),"")</f>
        <v/>
      </c>
      <c r="BO98" s="81" t="str" cm="1">
        <f t="array" aca="1" ref="BO98" ca="1">IFERROR(INDEX(INDIRECT($D$4),MATCH(INDIRECT(BO$5&amp;$BD98),INDIRECT($D$6),0),MATCH($I98,INDIRECT($D$7),0)),"")</f>
        <v/>
      </c>
      <c r="BP98" s="81" t="str" cm="1">
        <f t="array" aca="1" ref="BP98" ca="1">IFERROR(INDEX(INDIRECT($D$4),MATCH(INDIRECT(BP$5&amp;$BD98),INDIRECT($D$6),0),MATCH($I98,INDIRECT($D$7),0)),"")</f>
        <v/>
      </c>
      <c r="BQ98" s="81" t="str" cm="1">
        <f t="array" aca="1" ref="BQ98" ca="1">IFERROR(INDEX(INDIRECT($D$4),MATCH(INDIRECT(BQ$5&amp;$BD98),INDIRECT($D$6),0),MATCH($I98,INDIRECT($D$7),0)),"")</f>
        <v/>
      </c>
      <c r="BR98" s="81" t="str" cm="1">
        <f t="array" aca="1" ref="BR98" ca="1">IFERROR(INDEX(INDIRECT($D$4),MATCH(INDIRECT(BR$5&amp;$BD98),INDIRECT($D$6),0),MATCH($I98,INDIRECT($D$7),0)),"")</f>
        <v/>
      </c>
      <c r="BS98" s="81" t="str" cm="1">
        <f t="array" aca="1" ref="BS98" ca="1">IFERROR(INDEX(INDIRECT($D$4),MATCH(INDIRECT(BS$5&amp;$BD98),INDIRECT($D$6),0),MATCH($I98,INDIRECT($D$7),0)),"")</f>
        <v/>
      </c>
      <c r="BT98" s="81" t="str" cm="1">
        <f t="array" aca="1" ref="BT98" ca="1">IFERROR(INDEX(INDIRECT($D$4),MATCH(INDIRECT(BT$5&amp;$BD98),INDIRECT($D$6),0),MATCH($I98,INDIRECT($D$7),0)),"")</f>
        <v/>
      </c>
      <c r="BU98" s="81" t="str" cm="1">
        <f t="array" aca="1" ref="BU98" ca="1">IFERROR(INDEX(INDIRECT($D$4),MATCH(INDIRECT(BU$5&amp;$BD98),INDIRECT($D$6),0),MATCH($I98,INDIRECT($D$7),0)),"")</f>
        <v/>
      </c>
      <c r="BV98" s="99" t="str" cm="1">
        <f t="array" aca="1" ref="BV98" ca="1">IFERROR(INDEX(INDIRECT($D$4),MATCH(INDIRECT(BV$5&amp;$BD98),INDIRECT($D$6),0),MATCH($I98,INDIRECT($D$7),0)),"")</f>
        <v/>
      </c>
      <c r="BX98" s="80"/>
      <c r="BY98" s="81"/>
      <c r="BZ98" s="81"/>
      <c r="CA98" s="81"/>
      <c r="CB98" s="81"/>
      <c r="CC98" s="81"/>
      <c r="CD98" s="81"/>
      <c r="CE98" s="81"/>
      <c r="CF98" s="81"/>
      <c r="CG98" s="81"/>
      <c r="CH98" s="81"/>
      <c r="CI98" s="81"/>
      <c r="CJ98" s="81"/>
      <c r="CK98" s="81"/>
      <c r="CL98" s="81"/>
      <c r="CM98" s="81"/>
      <c r="CN98" s="81"/>
      <c r="CO98" s="99"/>
      <c r="CQ98" s="113"/>
      <c r="CR98" s="59" t="str">
        <f t="shared" si="30"/>
        <v/>
      </c>
      <c r="CS98" s="60"/>
      <c r="CT98" s="123" t="str">
        <f t="shared" ca="1" si="27"/>
        <v/>
      </c>
      <c r="CU98" s="80" t="str">
        <f>IF(ISNUMBER($CS98),INDEX(IRF.New!$CS$7:$DJ$37,MATCH(B93+1,IRF.New!$B$7:$B$37,0),MATCH($CT98,IRF.New!$CS$5:$DJ$5,0)),"")</f>
        <v/>
      </c>
      <c r="CV98" s="81"/>
      <c r="CW98" s="81" t="str">
        <f t="shared" si="28"/>
        <v/>
      </c>
      <c r="CX98" s="81"/>
      <c r="CY98" s="81"/>
      <c r="CZ98" s="94"/>
      <c r="DA98" s="94" t="str">
        <f>IF(ISNUMBER(CS98),INDEX(IRF.New!$CS$2:$DJ$2,MATCH('CF AUX'!$CT98,IRF.New!$CS$5:$DJ$5,0)),"")</f>
        <v/>
      </c>
      <c r="DB98" s="72"/>
      <c r="DD98" s="132" t="str">
        <f>IF(ISNUMBER(CS98),INDEX(IRF.New!$D$7:$CO$37,MATCH('CF AUX'!C88,IRF.New!$C$7:$C$37,0),MATCH(CT98,IRF.New!$D$5:$CO$5,0)),"")</f>
        <v/>
      </c>
    </row>
    <row r="99" spans="1:108" x14ac:dyDescent="0.25">
      <c r="B99" s="59" t="s">
        <v>266</v>
      </c>
      <c r="F99" s="136" t="str">
        <f t="shared" si="29"/>
        <v/>
      </c>
      <c r="H99" s="65"/>
      <c r="I99" s="129" t="str">
        <f ca="1">IF(ISNUMBER(H99),INDEX(IRF.New!$CS$5:$DJ$5,MATCH('CF AUX'!H99,INDIRECT("IRF.New!$CS$"&amp;C90&amp;":$DJ$"&amp;C90),0)),"")</f>
        <v/>
      </c>
      <c r="J99" s="80" t="str">
        <f ca="1">IF(ISNUMBER($H99),INDEX(INDIRECT($D$4),MATCH('CF AUX'!J$14,INDIRECT($D$5),0),MATCH('CF AUX'!$I99,INDIRECT($D$7),0)),"")</f>
        <v/>
      </c>
      <c r="K99" s="81" t="str">
        <f ca="1">IF(ISNUMBER($H99),INDEX(INDIRECT($D$4),MATCH('CF AUX'!K$14,INDIRECT($D$5),0),MATCH('CF AUX'!$I99,INDIRECT($D$7),0)),"")</f>
        <v/>
      </c>
      <c r="L99" s="81" t="str">
        <f ca="1">IF(ISNUMBER($H99),INDEX(INDIRECT($D$4),MATCH('CF AUX'!L$14,INDIRECT($D$5),0),MATCH('CF AUX'!$I99,INDIRECT($D$7),0)),"")</f>
        <v/>
      </c>
      <c r="M99" s="81" t="str">
        <f ca="1">IF(ISNUMBER($H99),INDEX(INDIRECT($D$4),MATCH('CF AUX'!M$14,INDIRECT($D$5),0),MATCH('CF AUX'!$I99,INDIRECT($D$7),0)),"")</f>
        <v/>
      </c>
      <c r="N99" s="81" t="str">
        <f ca="1">IF(ISNUMBER($H99),INDEX(INDIRECT($D$4),MATCH('CF AUX'!N$14,INDIRECT($D$5),0),MATCH('CF AUX'!$I99,INDIRECT($D$7),0)),"")</f>
        <v/>
      </c>
      <c r="O99" s="81" t="str">
        <f ca="1">IF(ISNUMBER($H99),INDEX(INDIRECT($D$4),MATCH('CF AUX'!O$14,INDIRECT($D$5),0),MATCH('CF AUX'!$I99,INDIRECT($D$7),0)),"")</f>
        <v/>
      </c>
      <c r="P99" s="81" t="str">
        <f ca="1">IF(ISNUMBER($H99),INDEX(INDIRECT($D$4),MATCH('CF AUX'!P$14,INDIRECT($D$5),0),MATCH('CF AUX'!$I99,INDIRECT($D$7),0)),"")</f>
        <v/>
      </c>
      <c r="Q99" s="81" t="str">
        <f ca="1">IF(ISNUMBER($H99),INDEX(INDIRECT($D$4),MATCH('CF AUX'!Q$14,INDIRECT($D$5),0),MATCH('CF AUX'!$I99,INDIRECT($D$7),0)),"")</f>
        <v/>
      </c>
      <c r="R99" s="81" t="str">
        <f ca="1">IF(ISNUMBER($H99),INDEX(INDIRECT($D$4),MATCH('CF AUX'!R$14,INDIRECT($D$5),0),MATCH('CF AUX'!$I99,INDIRECT($D$7),0)),"")</f>
        <v/>
      </c>
      <c r="S99" s="81" t="str">
        <f ca="1">IF(ISNUMBER($H99),INDEX(INDIRECT($D$4),MATCH('CF AUX'!S$14,INDIRECT($D$5),0),MATCH('CF AUX'!$I99,INDIRECT($D$7),0)),"")</f>
        <v/>
      </c>
      <c r="T99" s="81" t="str">
        <f ca="1">IF(ISNUMBER($H99),INDEX(INDIRECT($D$4),MATCH('CF AUX'!T$14,INDIRECT($D$5),0),MATCH('CF AUX'!$I99,INDIRECT($D$7),0)),"")</f>
        <v/>
      </c>
      <c r="U99" s="81" t="str">
        <f ca="1">IF(ISNUMBER($H99),INDEX(INDIRECT($D$4),MATCH('CF AUX'!U$14,INDIRECT($D$5),0),MATCH('CF AUX'!$I99,INDIRECT($D$7),0)),"")</f>
        <v/>
      </c>
      <c r="V99" s="81" t="str">
        <f ca="1">IF(ISNUMBER($H99),INDEX(INDIRECT($D$4),MATCH('CF AUX'!V$14,INDIRECT($D$5),0),MATCH('CF AUX'!$I99,INDIRECT($D$7),0)),"")</f>
        <v/>
      </c>
      <c r="W99" s="81" t="str">
        <f ca="1">IF(ISNUMBER($H99),INDEX(INDIRECT($D$4),MATCH('CF AUX'!W$14,INDIRECT($D$5),0),MATCH('CF AUX'!$I99,INDIRECT($D$7),0)),"")</f>
        <v/>
      </c>
      <c r="X99" s="81" t="str">
        <f ca="1">IF(ISNUMBER($H99),INDEX(INDIRECT($D$4),MATCH('CF AUX'!X$14,INDIRECT($D$5),0),MATCH('CF AUX'!$I99,INDIRECT($D$7),0)),"")</f>
        <v/>
      </c>
      <c r="Y99" s="81" t="str">
        <f ca="1">IF(ISNUMBER($H99),INDEX(INDIRECT($D$4),MATCH('CF AUX'!Y$14,INDIRECT($D$5),0),MATCH('CF AUX'!$I99,INDIRECT($D$7),0)),"")</f>
        <v/>
      </c>
      <c r="Z99" s="81" t="str">
        <f ca="1">IF(ISNUMBER($H99),INDEX(INDIRECT($D$4),MATCH('CF AUX'!Z$14,INDIRECT($D$5),0),MATCH('CF AUX'!$I99,INDIRECT($D$7),0)),"")</f>
        <v/>
      </c>
      <c r="AA99" s="81" t="str">
        <f ca="1">IF(ISNUMBER($H99),INDEX(INDIRECT($D$4),MATCH('CF AUX'!AA$14,INDIRECT($D$5),0),MATCH('CF AUX'!$I99,INDIRECT($D$7),0)),"")</f>
        <v/>
      </c>
      <c r="AB99" s="81" t="str">
        <f ca="1">IF(ISNUMBER($H99),INDEX(INDIRECT($D$4),MATCH('CF AUX'!AB$14,INDIRECT($D$5),0),MATCH('CF AUX'!$I99,INDIRECT($D$7),0)),"")</f>
        <v/>
      </c>
      <c r="AC99" s="81" t="str">
        <f ca="1">IF(ISNUMBER($H99),INDEX(INDIRECT($D$4),MATCH('CF AUX'!AC$14,INDIRECT($D$5),0),MATCH('CF AUX'!$I99,INDIRECT($D$7),0)),"")</f>
        <v/>
      </c>
      <c r="AD99" s="81" t="str">
        <f ca="1">IF(ISNUMBER($H99),INDEX(INDIRECT($D$4),MATCH('CF AUX'!AD$14,INDIRECT($D$5),0),MATCH('CF AUX'!$I99,INDIRECT($D$7),0)),"")</f>
        <v/>
      </c>
      <c r="AE99" s="81" t="str">
        <f ca="1">IF(ISNUMBER($H99),INDEX(INDIRECT($D$4),MATCH('CF AUX'!AE$14,INDIRECT($D$5),0),MATCH('CF AUX'!$I99,INDIRECT($D$7),0)),"")</f>
        <v/>
      </c>
      <c r="AF99" s="81" t="str">
        <f ca="1">IF(ISNUMBER($H99),INDEX(INDIRECT($D$4),MATCH('CF AUX'!AF$14,INDIRECT($D$5),0),MATCH('CF AUX'!$I99,INDIRECT($D$7),0)),"")</f>
        <v/>
      </c>
      <c r="AG99" s="81" t="str">
        <f ca="1">IF(ISNUMBER($H99),INDEX(INDIRECT($D$4),MATCH('CF AUX'!AG$14,INDIRECT($D$5),0),MATCH('CF AUX'!$I99,INDIRECT($D$7),0)),"")</f>
        <v/>
      </c>
      <c r="AH99" s="81" t="str">
        <f ca="1">IF(ISNUMBER($H99),INDEX(INDIRECT($D$4),MATCH('CF AUX'!AH$14,INDIRECT($D$5),0),MATCH('CF AUX'!$I99,INDIRECT($D$7),0)),"")</f>
        <v/>
      </c>
      <c r="AI99" s="81" t="str">
        <f ca="1">IF(ISNUMBER($H99),INDEX(INDIRECT($D$4),MATCH('CF AUX'!AI$14,INDIRECT($D$5),0),MATCH('CF AUX'!$I99,INDIRECT($D$7),0)),"")</f>
        <v/>
      </c>
      <c r="AJ99" s="81" t="str">
        <f ca="1">IF(ISNUMBER($H99),INDEX(INDIRECT($D$4),MATCH('CF AUX'!AJ$14,INDIRECT($D$5),0),MATCH('CF AUX'!$I99,INDIRECT($D$7),0)),"")</f>
        <v/>
      </c>
      <c r="AK99" s="81" t="str">
        <f ca="1">IF(ISNUMBER($H99),INDEX(INDIRECT($D$4),MATCH('CF AUX'!AK$14,INDIRECT($D$5),0),MATCH('CF AUX'!$I99,INDIRECT($D$7),0)),"")</f>
        <v/>
      </c>
      <c r="AL99" s="81" t="str">
        <f ca="1">IF(ISNUMBER($H99),INDEX(INDIRECT($D$4),MATCH('CF AUX'!AL$14,INDIRECT($D$5),0),MATCH('CF AUX'!$I99,INDIRECT($D$7),0)),"")</f>
        <v/>
      </c>
      <c r="AM99" s="81" t="str">
        <f ca="1">IF(ISNUMBER($H99),INDEX(INDIRECT($D$4),MATCH('CF AUX'!AM$14,INDIRECT($D$5),0),MATCH('CF AUX'!$I99,INDIRECT($D$7),0)),"")</f>
        <v/>
      </c>
      <c r="AN99" s="81" t="str">
        <f ca="1">IF(ISNUMBER($H99),INDEX(INDIRECT($D$4),MATCH('CF AUX'!AN$14,INDIRECT($D$5),0),MATCH('CF AUX'!$I99,INDIRECT($D$7),0)),"")</f>
        <v/>
      </c>
      <c r="AO99" s="81" t="str">
        <f ca="1">IF(ISNUMBER($H99),INDEX(INDIRECT($D$4),MATCH('CF AUX'!AO$14,INDIRECT($D$5),0),MATCH('CF AUX'!$I99,INDIRECT($D$7),0)),"")</f>
        <v/>
      </c>
      <c r="AP99" s="81" t="str">
        <f ca="1">IF(ISNUMBER($H99),INDEX(INDIRECT($D$4),MATCH('CF AUX'!AP$14,INDIRECT($D$5),0),MATCH('CF AUX'!$I99,INDIRECT($D$7),0)),"")</f>
        <v/>
      </c>
      <c r="AQ99" s="81" t="str">
        <f ca="1">IF(ISNUMBER($H99),INDEX(INDIRECT($D$4),MATCH('CF AUX'!AQ$14,INDIRECT($D$5),0),MATCH('CF AUX'!$I99,INDIRECT($D$7),0)),"")</f>
        <v/>
      </c>
      <c r="AR99" s="81" t="str">
        <f ca="1">IF(ISNUMBER($H99),INDEX(INDIRECT($D$4),MATCH('CF AUX'!AR$14,INDIRECT($D$5),0),MATCH('CF AUX'!$I99,INDIRECT($D$7),0)),"")</f>
        <v/>
      </c>
      <c r="AS99" s="81" t="str">
        <f ca="1">IF(ISNUMBER($H99),INDEX(INDIRECT($D$4),MATCH('CF AUX'!AS$14,INDIRECT($D$5),0),MATCH('CF AUX'!$I99,INDIRECT($D$7),0)),"")</f>
        <v/>
      </c>
      <c r="AT99" s="81" t="str">
        <f ca="1">IF(ISNUMBER($H99),INDEX(INDIRECT($D$4),MATCH('CF AUX'!AT$14,INDIRECT($D$5),0),MATCH('CF AUX'!$I99,INDIRECT($D$7),0)),"")</f>
        <v/>
      </c>
      <c r="AU99" s="81" t="str">
        <f ca="1">IF(ISNUMBER($H99),INDEX(INDIRECT($D$4),MATCH('CF AUX'!AU$14,INDIRECT($D$5),0),MATCH('CF AUX'!$I99,INDIRECT($D$7),0)),"")</f>
        <v/>
      </c>
      <c r="AV99" s="81" t="str">
        <f ca="1">IF(ISNUMBER($H99),INDEX(INDIRECT($D$4),MATCH('CF AUX'!AV$14,INDIRECT($D$5),0),MATCH('CF AUX'!$I99,INDIRECT($D$7),0)),"")</f>
        <v/>
      </c>
      <c r="AW99" s="81" t="str">
        <f ca="1">IF(ISNUMBER($H99),INDEX(INDIRECT($D$4),MATCH('CF AUX'!AW$14,INDIRECT($D$5),0),MATCH('CF AUX'!$I99,INDIRECT($D$7),0)),"")</f>
        <v/>
      </c>
      <c r="AX99" s="81" t="str">
        <f ca="1">IF(ISNUMBER($H99),INDEX(INDIRECT($D$4),MATCH('CF AUX'!AX$14,INDIRECT($D$5),0),MATCH('CF AUX'!$I99,INDIRECT($D$7),0)),"")</f>
        <v/>
      </c>
      <c r="AY99" s="81" t="str">
        <f ca="1">IF(ISNUMBER($H99),INDEX(INDIRECT($D$4),MATCH('CF AUX'!AY$14,INDIRECT($D$5),0),MATCH('CF AUX'!$I99,INDIRECT($D$7),0)),"")</f>
        <v/>
      </c>
      <c r="AZ99" s="81" t="str">
        <f ca="1">IF(ISNUMBER($H99),INDEX(INDIRECT($D$4),MATCH('CF AUX'!AZ$14,INDIRECT($D$5),0),MATCH('CF AUX'!$I99,INDIRECT($D$7),0)),"")</f>
        <v/>
      </c>
      <c r="BB99" s="96" t="str" cm="1">
        <f t="array" aca="1" ref="BB99" ca="1">IF(ISNUMBER($H99),MMULT(J99:AZ99,TRANSPOSE(INDIRECT($D$8&amp;$G$4&amp;B93&amp;":"&amp;$G$6&amp;B93))),"")</f>
        <v/>
      </c>
      <c r="BD99" s="59">
        <f t="shared" si="31"/>
        <v>89</v>
      </c>
      <c r="BE99" s="80" t="str" cm="1">
        <f t="array" aca="1" ref="BE99" ca="1">IFERROR(INDEX(INDIRECT($D$4),MATCH(INDIRECT(BE$5&amp;$BD99),INDIRECT($D$6),0),MATCH($I99,INDIRECT($D$7),0)),"")</f>
        <v/>
      </c>
      <c r="BF99" s="81" t="str" cm="1">
        <f t="array" aca="1" ref="BF99" ca="1">IFERROR(INDEX(INDIRECT($D$4),MATCH(INDIRECT(BF$5&amp;$BD99),INDIRECT($D$6),0),MATCH($I99,INDIRECT($D$7),0)),"")</f>
        <v/>
      </c>
      <c r="BG99" s="81" t="str" cm="1">
        <f t="array" aca="1" ref="BG99" ca="1">IFERROR(INDEX(INDIRECT($D$4),MATCH(INDIRECT(BG$5&amp;$BD99),INDIRECT($D$6),0),MATCH($I99,INDIRECT($D$7),0)),"")</f>
        <v/>
      </c>
      <c r="BH99" s="81" t="str" cm="1">
        <f t="array" aca="1" ref="BH99" ca="1">IFERROR(INDEX(INDIRECT($D$4),MATCH(INDIRECT(BH$5&amp;$BD99),INDIRECT($D$6),0),MATCH($I99,INDIRECT($D$7),0)),"")</f>
        <v/>
      </c>
      <c r="BI99" s="81" t="str" cm="1">
        <f t="array" aca="1" ref="BI99" ca="1">IFERROR(INDEX(INDIRECT($D$4),MATCH(INDIRECT(BI$5&amp;$BD99),INDIRECT($D$6),0),MATCH($I99,INDIRECT($D$7),0)),"")</f>
        <v/>
      </c>
      <c r="BJ99" s="81" t="str" cm="1">
        <f t="array" aca="1" ref="BJ99" ca="1">IFERROR(INDEX(INDIRECT($D$4),MATCH(INDIRECT(BJ$5&amp;$BD99),INDIRECT($D$6),0),MATCH($I99,INDIRECT($D$7),0)),"")</f>
        <v/>
      </c>
      <c r="BK99" s="81" t="str" cm="1">
        <f t="array" aca="1" ref="BK99" ca="1">IFERROR(INDEX(INDIRECT($D$4),MATCH(INDIRECT(BK$5&amp;$BD99),INDIRECT($D$6),0),MATCH($I99,INDIRECT($D$7),0)),"")</f>
        <v/>
      </c>
      <c r="BL99" s="81" t="str" cm="1">
        <f t="array" aca="1" ref="BL99" ca="1">IFERROR(INDEX(INDIRECT($D$4),MATCH(INDIRECT(BL$5&amp;$BD99),INDIRECT($D$6),0),MATCH($I99,INDIRECT($D$7),0)),"")</f>
        <v/>
      </c>
      <c r="BM99" s="81" t="str" cm="1">
        <f t="array" aca="1" ref="BM99" ca="1">IFERROR(INDEX(INDIRECT($D$4),MATCH(INDIRECT(BM$5&amp;$BD99),INDIRECT($D$6),0),MATCH($I99,INDIRECT($D$7),0)),"")</f>
        <v/>
      </c>
      <c r="BN99" s="81" t="str" cm="1">
        <f t="array" aca="1" ref="BN99" ca="1">IFERROR(INDEX(INDIRECT($D$4),MATCH(INDIRECT(BN$5&amp;$BD99),INDIRECT($D$6),0),MATCH($I99,INDIRECT($D$7),0)),"")</f>
        <v/>
      </c>
      <c r="BO99" s="81" t="str" cm="1">
        <f t="array" aca="1" ref="BO99" ca="1">IFERROR(INDEX(INDIRECT($D$4),MATCH(INDIRECT(BO$5&amp;$BD99),INDIRECT($D$6),0),MATCH($I99,INDIRECT($D$7),0)),"")</f>
        <v/>
      </c>
      <c r="BP99" s="81" t="str" cm="1">
        <f t="array" aca="1" ref="BP99" ca="1">IFERROR(INDEX(INDIRECT($D$4),MATCH(INDIRECT(BP$5&amp;$BD99),INDIRECT($D$6),0),MATCH($I99,INDIRECT($D$7),0)),"")</f>
        <v/>
      </c>
      <c r="BQ99" s="81" t="str" cm="1">
        <f t="array" aca="1" ref="BQ99" ca="1">IFERROR(INDEX(INDIRECT($D$4),MATCH(INDIRECT(BQ$5&amp;$BD99),INDIRECT($D$6),0),MATCH($I99,INDIRECT($D$7),0)),"")</f>
        <v/>
      </c>
      <c r="BR99" s="81" t="str" cm="1">
        <f t="array" aca="1" ref="BR99" ca="1">IFERROR(INDEX(INDIRECT($D$4),MATCH(INDIRECT(BR$5&amp;$BD99),INDIRECT($D$6),0),MATCH($I99,INDIRECT($D$7),0)),"")</f>
        <v/>
      </c>
      <c r="BS99" s="81" t="str" cm="1">
        <f t="array" aca="1" ref="BS99" ca="1">IFERROR(INDEX(INDIRECT($D$4),MATCH(INDIRECT(BS$5&amp;$BD99),INDIRECT($D$6),0),MATCH($I99,INDIRECT($D$7),0)),"")</f>
        <v/>
      </c>
      <c r="BT99" s="81" t="str" cm="1">
        <f t="array" aca="1" ref="BT99" ca="1">IFERROR(INDEX(INDIRECT($D$4),MATCH(INDIRECT(BT$5&amp;$BD99),INDIRECT($D$6),0),MATCH($I99,INDIRECT($D$7),0)),"")</f>
        <v/>
      </c>
      <c r="BU99" s="81" t="str" cm="1">
        <f t="array" aca="1" ref="BU99" ca="1">IFERROR(INDEX(INDIRECT($D$4),MATCH(INDIRECT(BU$5&amp;$BD99),INDIRECT($D$6),0),MATCH($I99,INDIRECT($D$7),0)),"")</f>
        <v/>
      </c>
      <c r="BV99" s="99" t="str" cm="1">
        <f t="array" aca="1" ref="BV99" ca="1">IFERROR(INDEX(INDIRECT($D$4),MATCH(INDIRECT(BV$5&amp;$BD99),INDIRECT($D$6),0),MATCH($I99,INDIRECT($D$7),0)),"")</f>
        <v/>
      </c>
      <c r="BX99" s="80"/>
      <c r="BY99" s="81"/>
      <c r="BZ99" s="81"/>
      <c r="CA99" s="81"/>
      <c r="CB99" s="81"/>
      <c r="CC99" s="81"/>
      <c r="CD99" s="81"/>
      <c r="CE99" s="81"/>
      <c r="CF99" s="81"/>
      <c r="CG99" s="81"/>
      <c r="CH99" s="81"/>
      <c r="CI99" s="81"/>
      <c r="CJ99" s="81"/>
      <c r="CK99" s="81"/>
      <c r="CL99" s="81"/>
      <c r="CM99" s="81"/>
      <c r="CN99" s="81"/>
      <c r="CO99" s="99"/>
      <c r="CQ99" s="113"/>
      <c r="CR99" s="59" t="str">
        <f t="shared" si="30"/>
        <v/>
      </c>
      <c r="CS99" s="60"/>
      <c r="CT99" s="123" t="str">
        <f t="shared" ca="1" si="27"/>
        <v/>
      </c>
      <c r="CU99" s="80" t="str">
        <f>IF(ISNUMBER($CS99),INDEX(IRF.New!$CS$7:$DJ$37,MATCH(B93+1,IRF.New!$B$7:$B$37,0),MATCH($CT99,IRF.New!$CS$5:$DJ$5,0)),"")</f>
        <v/>
      </c>
      <c r="CV99" s="81"/>
      <c r="CW99" s="81" t="str">
        <f t="shared" si="28"/>
        <v/>
      </c>
      <c r="CX99" s="81"/>
      <c r="CY99" s="81"/>
      <c r="CZ99" s="94"/>
      <c r="DA99" s="94" t="str">
        <f>IF(ISNUMBER(CS99),INDEX(IRF.New!$CS$2:$DJ$2,MATCH('CF AUX'!$CT99,IRF.New!$CS$5:$DJ$5,0)),"")</f>
        <v/>
      </c>
      <c r="DB99" s="72"/>
      <c r="DD99" s="132" t="str">
        <f>IF(ISNUMBER(CS99),INDEX(IRF.New!$D$7:$CO$37,MATCH('CF AUX'!C88,IRF.New!$C$7:$C$37,0),MATCH(CT99,IRF.New!$D$5:$CO$5,0)),"")</f>
        <v/>
      </c>
    </row>
    <row r="100" spans="1:108" x14ac:dyDescent="0.25">
      <c r="B100" s="69"/>
      <c r="C100" s="63" t="s">
        <v>233</v>
      </c>
      <c r="D100" s="85" t="s">
        <v>234</v>
      </c>
      <c r="F100" s="136" t="str">
        <f t="shared" si="29"/>
        <v/>
      </c>
      <c r="H100" s="65"/>
      <c r="I100" s="129" t="str">
        <f ca="1">IF(ISNUMBER(H100),INDEX(IRF.New!$CS$5:$DJ$5,MATCH('CF AUX'!H100,INDIRECT("IRF.New!$CS$"&amp;C90&amp;":$DJ$"&amp;C90),0)),"")</f>
        <v/>
      </c>
      <c r="J100" s="80" t="str">
        <f ca="1">IF(ISNUMBER($H100),INDEX(INDIRECT($D$4),MATCH('CF AUX'!J$14,INDIRECT($D$5),0),MATCH('CF AUX'!$I100,INDIRECT($D$7),0)),"")</f>
        <v/>
      </c>
      <c r="K100" s="81" t="str">
        <f ca="1">IF(ISNUMBER($H100),INDEX(INDIRECT($D$4),MATCH('CF AUX'!K$14,INDIRECT($D$5),0),MATCH('CF AUX'!$I100,INDIRECT($D$7),0)),"")</f>
        <v/>
      </c>
      <c r="L100" s="81" t="str">
        <f ca="1">IF(ISNUMBER($H100),INDEX(INDIRECT($D$4),MATCH('CF AUX'!L$14,INDIRECT($D$5),0),MATCH('CF AUX'!$I100,INDIRECT($D$7),0)),"")</f>
        <v/>
      </c>
      <c r="M100" s="81" t="str">
        <f ca="1">IF(ISNUMBER($H100),INDEX(INDIRECT($D$4),MATCH('CF AUX'!M$14,INDIRECT($D$5),0),MATCH('CF AUX'!$I100,INDIRECT($D$7),0)),"")</f>
        <v/>
      </c>
      <c r="N100" s="81" t="str">
        <f ca="1">IF(ISNUMBER($H100),INDEX(INDIRECT($D$4),MATCH('CF AUX'!N$14,INDIRECT($D$5),0),MATCH('CF AUX'!$I100,INDIRECT($D$7),0)),"")</f>
        <v/>
      </c>
      <c r="O100" s="81" t="str">
        <f ca="1">IF(ISNUMBER($H100),INDEX(INDIRECT($D$4),MATCH('CF AUX'!O$14,INDIRECT($D$5),0),MATCH('CF AUX'!$I100,INDIRECT($D$7),0)),"")</f>
        <v/>
      </c>
      <c r="P100" s="81" t="str">
        <f ca="1">IF(ISNUMBER($H100),INDEX(INDIRECT($D$4),MATCH('CF AUX'!P$14,INDIRECT($D$5),0),MATCH('CF AUX'!$I100,INDIRECT($D$7),0)),"")</f>
        <v/>
      </c>
      <c r="Q100" s="81" t="str">
        <f ca="1">IF(ISNUMBER($H100),INDEX(INDIRECT($D$4),MATCH('CF AUX'!Q$14,INDIRECT($D$5),0),MATCH('CF AUX'!$I100,INDIRECT($D$7),0)),"")</f>
        <v/>
      </c>
      <c r="R100" s="81" t="str">
        <f ca="1">IF(ISNUMBER($H100),INDEX(INDIRECT($D$4),MATCH('CF AUX'!R$14,INDIRECT($D$5),0),MATCH('CF AUX'!$I100,INDIRECT($D$7),0)),"")</f>
        <v/>
      </c>
      <c r="S100" s="81" t="str">
        <f ca="1">IF(ISNUMBER($H100),INDEX(INDIRECT($D$4),MATCH('CF AUX'!S$14,INDIRECT($D$5),0),MATCH('CF AUX'!$I100,INDIRECT($D$7),0)),"")</f>
        <v/>
      </c>
      <c r="T100" s="81" t="str">
        <f ca="1">IF(ISNUMBER($H100),INDEX(INDIRECT($D$4),MATCH('CF AUX'!T$14,INDIRECT($D$5),0),MATCH('CF AUX'!$I100,INDIRECT($D$7),0)),"")</f>
        <v/>
      </c>
      <c r="U100" s="81" t="str">
        <f ca="1">IF(ISNUMBER($H100),INDEX(INDIRECT($D$4),MATCH('CF AUX'!U$14,INDIRECT($D$5),0),MATCH('CF AUX'!$I100,INDIRECT($D$7),0)),"")</f>
        <v/>
      </c>
      <c r="V100" s="81" t="str">
        <f ca="1">IF(ISNUMBER($H100),INDEX(INDIRECT($D$4),MATCH('CF AUX'!V$14,INDIRECT($D$5),0),MATCH('CF AUX'!$I100,INDIRECT($D$7),0)),"")</f>
        <v/>
      </c>
      <c r="W100" s="81" t="str">
        <f ca="1">IF(ISNUMBER($H100),INDEX(INDIRECT($D$4),MATCH('CF AUX'!W$14,INDIRECT($D$5),0),MATCH('CF AUX'!$I100,INDIRECT($D$7),0)),"")</f>
        <v/>
      </c>
      <c r="X100" s="81" t="str">
        <f ca="1">IF(ISNUMBER($H100),INDEX(INDIRECT($D$4),MATCH('CF AUX'!X$14,INDIRECT($D$5),0),MATCH('CF AUX'!$I100,INDIRECT($D$7),0)),"")</f>
        <v/>
      </c>
      <c r="Y100" s="81" t="str">
        <f ca="1">IF(ISNUMBER($H100),INDEX(INDIRECT($D$4),MATCH('CF AUX'!Y$14,INDIRECT($D$5),0),MATCH('CF AUX'!$I100,INDIRECT($D$7),0)),"")</f>
        <v/>
      </c>
      <c r="Z100" s="81" t="str">
        <f ca="1">IF(ISNUMBER($H100),INDEX(INDIRECT($D$4),MATCH('CF AUX'!Z$14,INDIRECT($D$5),0),MATCH('CF AUX'!$I100,INDIRECT($D$7),0)),"")</f>
        <v/>
      </c>
      <c r="AA100" s="81" t="str">
        <f ca="1">IF(ISNUMBER($H100),INDEX(INDIRECT($D$4),MATCH('CF AUX'!AA$14,INDIRECT($D$5),0),MATCH('CF AUX'!$I100,INDIRECT($D$7),0)),"")</f>
        <v/>
      </c>
      <c r="AB100" s="81" t="str">
        <f ca="1">IF(ISNUMBER($H100),INDEX(INDIRECT($D$4),MATCH('CF AUX'!AB$14,INDIRECT($D$5),0),MATCH('CF AUX'!$I100,INDIRECT($D$7),0)),"")</f>
        <v/>
      </c>
      <c r="AC100" s="81" t="str">
        <f ca="1">IF(ISNUMBER($H100),INDEX(INDIRECT($D$4),MATCH('CF AUX'!AC$14,INDIRECT($D$5),0),MATCH('CF AUX'!$I100,INDIRECT($D$7),0)),"")</f>
        <v/>
      </c>
      <c r="AD100" s="81" t="str">
        <f ca="1">IF(ISNUMBER($H100),INDEX(INDIRECT($D$4),MATCH('CF AUX'!AD$14,INDIRECT($D$5),0),MATCH('CF AUX'!$I100,INDIRECT($D$7),0)),"")</f>
        <v/>
      </c>
      <c r="AE100" s="81" t="str">
        <f ca="1">IF(ISNUMBER($H100),INDEX(INDIRECT($D$4),MATCH('CF AUX'!AE$14,INDIRECT($D$5),0),MATCH('CF AUX'!$I100,INDIRECT($D$7),0)),"")</f>
        <v/>
      </c>
      <c r="AF100" s="81" t="str">
        <f ca="1">IF(ISNUMBER($H100),INDEX(INDIRECT($D$4),MATCH('CF AUX'!AF$14,INDIRECT($D$5),0),MATCH('CF AUX'!$I100,INDIRECT($D$7),0)),"")</f>
        <v/>
      </c>
      <c r="AG100" s="81" t="str">
        <f ca="1">IF(ISNUMBER($H100),INDEX(INDIRECT($D$4),MATCH('CF AUX'!AG$14,INDIRECT($D$5),0),MATCH('CF AUX'!$I100,INDIRECT($D$7),0)),"")</f>
        <v/>
      </c>
      <c r="AH100" s="81" t="str">
        <f ca="1">IF(ISNUMBER($H100),INDEX(INDIRECT($D$4),MATCH('CF AUX'!AH$14,INDIRECT($D$5),0),MATCH('CF AUX'!$I100,INDIRECT($D$7),0)),"")</f>
        <v/>
      </c>
      <c r="AI100" s="81" t="str">
        <f ca="1">IF(ISNUMBER($H100),INDEX(INDIRECT($D$4),MATCH('CF AUX'!AI$14,INDIRECT($D$5),0),MATCH('CF AUX'!$I100,INDIRECT($D$7),0)),"")</f>
        <v/>
      </c>
      <c r="AJ100" s="81" t="str">
        <f ca="1">IF(ISNUMBER($H100),INDEX(INDIRECT($D$4),MATCH('CF AUX'!AJ$14,INDIRECT($D$5),0),MATCH('CF AUX'!$I100,INDIRECT($D$7),0)),"")</f>
        <v/>
      </c>
      <c r="AK100" s="81" t="str">
        <f ca="1">IF(ISNUMBER($H100),INDEX(INDIRECT($D$4),MATCH('CF AUX'!AK$14,INDIRECT($D$5),0),MATCH('CF AUX'!$I100,INDIRECT($D$7),0)),"")</f>
        <v/>
      </c>
      <c r="AL100" s="81" t="str">
        <f ca="1">IF(ISNUMBER($H100),INDEX(INDIRECT($D$4),MATCH('CF AUX'!AL$14,INDIRECT($D$5),0),MATCH('CF AUX'!$I100,INDIRECT($D$7),0)),"")</f>
        <v/>
      </c>
      <c r="AM100" s="81" t="str">
        <f ca="1">IF(ISNUMBER($H100),INDEX(INDIRECT($D$4),MATCH('CF AUX'!AM$14,INDIRECT($D$5),0),MATCH('CF AUX'!$I100,INDIRECT($D$7),0)),"")</f>
        <v/>
      </c>
      <c r="AN100" s="81" t="str">
        <f ca="1">IF(ISNUMBER($H100),INDEX(INDIRECT($D$4),MATCH('CF AUX'!AN$14,INDIRECT($D$5),0),MATCH('CF AUX'!$I100,INDIRECT($D$7),0)),"")</f>
        <v/>
      </c>
      <c r="AO100" s="81" t="str">
        <f ca="1">IF(ISNUMBER($H100),INDEX(INDIRECT($D$4),MATCH('CF AUX'!AO$14,INDIRECT($D$5),0),MATCH('CF AUX'!$I100,INDIRECT($D$7),0)),"")</f>
        <v/>
      </c>
      <c r="AP100" s="81" t="str">
        <f ca="1">IF(ISNUMBER($H100),INDEX(INDIRECT($D$4),MATCH('CF AUX'!AP$14,INDIRECT($D$5),0),MATCH('CF AUX'!$I100,INDIRECT($D$7),0)),"")</f>
        <v/>
      </c>
      <c r="AQ100" s="81" t="str">
        <f ca="1">IF(ISNUMBER($H100),INDEX(INDIRECT($D$4),MATCH('CF AUX'!AQ$14,INDIRECT($D$5),0),MATCH('CF AUX'!$I100,INDIRECT($D$7),0)),"")</f>
        <v/>
      </c>
      <c r="AR100" s="81" t="str">
        <f ca="1">IF(ISNUMBER($H100),INDEX(INDIRECT($D$4),MATCH('CF AUX'!AR$14,INDIRECT($D$5),0),MATCH('CF AUX'!$I100,INDIRECT($D$7),0)),"")</f>
        <v/>
      </c>
      <c r="AS100" s="81" t="str">
        <f ca="1">IF(ISNUMBER($H100),INDEX(INDIRECT($D$4),MATCH('CF AUX'!AS$14,INDIRECT($D$5),0),MATCH('CF AUX'!$I100,INDIRECT($D$7),0)),"")</f>
        <v/>
      </c>
      <c r="AT100" s="81" t="str">
        <f ca="1">IF(ISNUMBER($H100),INDEX(INDIRECT($D$4),MATCH('CF AUX'!AT$14,INDIRECT($D$5),0),MATCH('CF AUX'!$I100,INDIRECT($D$7),0)),"")</f>
        <v/>
      </c>
      <c r="AU100" s="81" t="str">
        <f ca="1">IF(ISNUMBER($H100),INDEX(INDIRECT($D$4),MATCH('CF AUX'!AU$14,INDIRECT($D$5),0),MATCH('CF AUX'!$I100,INDIRECT($D$7),0)),"")</f>
        <v/>
      </c>
      <c r="AV100" s="81" t="str">
        <f ca="1">IF(ISNUMBER($H100),INDEX(INDIRECT($D$4),MATCH('CF AUX'!AV$14,INDIRECT($D$5),0),MATCH('CF AUX'!$I100,INDIRECT($D$7),0)),"")</f>
        <v/>
      </c>
      <c r="AW100" s="81" t="str">
        <f ca="1">IF(ISNUMBER($H100),INDEX(INDIRECT($D$4),MATCH('CF AUX'!AW$14,INDIRECT($D$5),0),MATCH('CF AUX'!$I100,INDIRECT($D$7),0)),"")</f>
        <v/>
      </c>
      <c r="AX100" s="81" t="str">
        <f ca="1">IF(ISNUMBER($H100),INDEX(INDIRECT($D$4),MATCH('CF AUX'!AX$14,INDIRECT($D$5),0),MATCH('CF AUX'!$I100,INDIRECT($D$7),0)),"")</f>
        <v/>
      </c>
      <c r="AY100" s="81" t="str">
        <f ca="1">IF(ISNUMBER($H100),INDEX(INDIRECT($D$4),MATCH('CF AUX'!AY$14,INDIRECT($D$5),0),MATCH('CF AUX'!$I100,INDIRECT($D$7),0)),"")</f>
        <v/>
      </c>
      <c r="AZ100" s="81" t="str">
        <f ca="1">IF(ISNUMBER($H100),INDEX(INDIRECT($D$4),MATCH('CF AUX'!AZ$14,INDIRECT($D$5),0),MATCH('CF AUX'!$I100,INDIRECT($D$7),0)),"")</f>
        <v/>
      </c>
      <c r="BB100" s="96" t="str" cm="1">
        <f t="array" aca="1" ref="BB100" ca="1">IF(ISNUMBER($H100),MMULT(J100:AZ100,TRANSPOSE(INDIRECT($D$8&amp;$G$4&amp;B93&amp;":"&amp;$G$6&amp;B93))),"")</f>
        <v/>
      </c>
      <c r="BD100" s="59">
        <f t="shared" si="31"/>
        <v>89</v>
      </c>
      <c r="BE100" s="80" t="str" cm="1">
        <f t="array" aca="1" ref="BE100" ca="1">IFERROR(INDEX(INDIRECT($D$4),MATCH(INDIRECT(BE$5&amp;$BD100),INDIRECT($D$6),0),MATCH($I100,INDIRECT($D$7),0)),"")</f>
        <v/>
      </c>
      <c r="BF100" s="81" t="str" cm="1">
        <f t="array" aca="1" ref="BF100" ca="1">IFERROR(INDEX(INDIRECT($D$4),MATCH(INDIRECT(BF$5&amp;$BD100),INDIRECT($D$6),0),MATCH($I100,INDIRECT($D$7),0)),"")</f>
        <v/>
      </c>
      <c r="BG100" s="81" t="str" cm="1">
        <f t="array" aca="1" ref="BG100" ca="1">IFERROR(INDEX(INDIRECT($D$4),MATCH(INDIRECT(BG$5&amp;$BD100),INDIRECT($D$6),0),MATCH($I100,INDIRECT($D$7),0)),"")</f>
        <v/>
      </c>
      <c r="BH100" s="81" t="str" cm="1">
        <f t="array" aca="1" ref="BH100" ca="1">IFERROR(INDEX(INDIRECT($D$4),MATCH(INDIRECT(BH$5&amp;$BD100),INDIRECT($D$6),0),MATCH($I100,INDIRECT($D$7),0)),"")</f>
        <v/>
      </c>
      <c r="BI100" s="81" t="str" cm="1">
        <f t="array" aca="1" ref="BI100" ca="1">IFERROR(INDEX(INDIRECT($D$4),MATCH(INDIRECT(BI$5&amp;$BD100),INDIRECT($D$6),0),MATCH($I100,INDIRECT($D$7),0)),"")</f>
        <v/>
      </c>
      <c r="BJ100" s="81" t="str" cm="1">
        <f t="array" aca="1" ref="BJ100" ca="1">IFERROR(INDEX(INDIRECT($D$4),MATCH(INDIRECT(BJ$5&amp;$BD100),INDIRECT($D$6),0),MATCH($I100,INDIRECT($D$7),0)),"")</f>
        <v/>
      </c>
      <c r="BK100" s="81" t="str" cm="1">
        <f t="array" aca="1" ref="BK100" ca="1">IFERROR(INDEX(INDIRECT($D$4),MATCH(INDIRECT(BK$5&amp;$BD100),INDIRECT($D$6),0),MATCH($I100,INDIRECT($D$7),0)),"")</f>
        <v/>
      </c>
      <c r="BL100" s="81" t="str" cm="1">
        <f t="array" aca="1" ref="BL100" ca="1">IFERROR(INDEX(INDIRECT($D$4),MATCH(INDIRECT(BL$5&amp;$BD100),INDIRECT($D$6),0),MATCH($I100,INDIRECT($D$7),0)),"")</f>
        <v/>
      </c>
      <c r="BM100" s="81" t="str" cm="1">
        <f t="array" aca="1" ref="BM100" ca="1">IFERROR(INDEX(INDIRECT($D$4),MATCH(INDIRECT(BM$5&amp;$BD100),INDIRECT($D$6),0),MATCH($I100,INDIRECT($D$7),0)),"")</f>
        <v/>
      </c>
      <c r="BN100" s="81" t="str" cm="1">
        <f t="array" aca="1" ref="BN100" ca="1">IFERROR(INDEX(INDIRECT($D$4),MATCH(INDIRECT(BN$5&amp;$BD100),INDIRECT($D$6),0),MATCH($I100,INDIRECT($D$7),0)),"")</f>
        <v/>
      </c>
      <c r="BO100" s="81" t="str" cm="1">
        <f t="array" aca="1" ref="BO100" ca="1">IFERROR(INDEX(INDIRECT($D$4),MATCH(INDIRECT(BO$5&amp;$BD100),INDIRECT($D$6),0),MATCH($I100,INDIRECT($D$7),0)),"")</f>
        <v/>
      </c>
      <c r="BP100" s="81" t="str" cm="1">
        <f t="array" aca="1" ref="BP100" ca="1">IFERROR(INDEX(INDIRECT($D$4),MATCH(INDIRECT(BP$5&amp;$BD100),INDIRECT($D$6),0),MATCH($I100,INDIRECT($D$7),0)),"")</f>
        <v/>
      </c>
      <c r="BQ100" s="81" t="str" cm="1">
        <f t="array" aca="1" ref="BQ100" ca="1">IFERROR(INDEX(INDIRECT($D$4),MATCH(INDIRECT(BQ$5&amp;$BD100),INDIRECT($D$6),0),MATCH($I100,INDIRECT($D$7),0)),"")</f>
        <v/>
      </c>
      <c r="BR100" s="81" t="str" cm="1">
        <f t="array" aca="1" ref="BR100" ca="1">IFERROR(INDEX(INDIRECT($D$4),MATCH(INDIRECT(BR$5&amp;$BD100),INDIRECT($D$6),0),MATCH($I100,INDIRECT($D$7),0)),"")</f>
        <v/>
      </c>
      <c r="BS100" s="81" t="str" cm="1">
        <f t="array" aca="1" ref="BS100" ca="1">IFERROR(INDEX(INDIRECT($D$4),MATCH(INDIRECT(BS$5&amp;$BD100),INDIRECT($D$6),0),MATCH($I100,INDIRECT($D$7),0)),"")</f>
        <v/>
      </c>
      <c r="BT100" s="81" t="str" cm="1">
        <f t="array" aca="1" ref="BT100" ca="1">IFERROR(INDEX(INDIRECT($D$4),MATCH(INDIRECT(BT$5&amp;$BD100),INDIRECT($D$6),0),MATCH($I100,INDIRECT($D$7),0)),"")</f>
        <v/>
      </c>
      <c r="BU100" s="81" t="str" cm="1">
        <f t="array" aca="1" ref="BU100" ca="1">IFERROR(INDEX(INDIRECT($D$4),MATCH(INDIRECT(BU$5&amp;$BD100),INDIRECT($D$6),0),MATCH($I100,INDIRECT($D$7),0)),"")</f>
        <v/>
      </c>
      <c r="BV100" s="99" t="str" cm="1">
        <f t="array" aca="1" ref="BV100" ca="1">IFERROR(INDEX(INDIRECT($D$4),MATCH(INDIRECT(BV$5&amp;$BD100),INDIRECT($D$6),0),MATCH($I100,INDIRECT($D$7),0)),"")</f>
        <v/>
      </c>
      <c r="BX100" s="80"/>
      <c r="BY100" s="81"/>
      <c r="BZ100" s="81"/>
      <c r="CA100" s="81"/>
      <c r="CB100" s="81"/>
      <c r="CC100" s="81"/>
      <c r="CD100" s="81"/>
      <c r="CE100" s="81"/>
      <c r="CF100" s="81"/>
      <c r="CG100" s="81"/>
      <c r="CH100" s="81"/>
      <c r="CI100" s="81"/>
      <c r="CJ100" s="81"/>
      <c r="CK100" s="81"/>
      <c r="CL100" s="81"/>
      <c r="CM100" s="81"/>
      <c r="CN100" s="81"/>
      <c r="CO100" s="99"/>
      <c r="CQ100" s="113"/>
      <c r="CR100" s="59" t="str">
        <f t="shared" si="30"/>
        <v/>
      </c>
      <c r="CS100" s="60"/>
      <c r="CT100" s="123" t="str">
        <f t="shared" ca="1" si="27"/>
        <v/>
      </c>
      <c r="CU100" s="80" t="str">
        <f>IF(ISNUMBER($CS100),INDEX(IRF.New!$CS$7:$DJ$37,MATCH(B93+1,IRF.New!$B$7:$B$37,0),MATCH($CT100,IRF.New!$CS$5:$DJ$5,0)),"")</f>
        <v/>
      </c>
      <c r="CV100" s="81"/>
      <c r="CW100" s="81" t="str">
        <f t="shared" si="28"/>
        <v/>
      </c>
      <c r="CX100" s="81"/>
      <c r="CY100" s="81"/>
      <c r="CZ100" s="94"/>
      <c r="DA100" s="94" t="str">
        <f>IF(ISNUMBER(CS100),INDEX(IRF.New!$CS$2:$DJ$2,MATCH('CF AUX'!$CT100,IRF.New!$CS$5:$DJ$5,0)),"")</f>
        <v/>
      </c>
      <c r="DB100" s="72"/>
      <c r="DD100" s="132" t="str">
        <f>IF(ISNUMBER(CS100),INDEX(IRF.New!$D$7:$CO$37,MATCH('CF AUX'!C88,IRF.New!$C$7:$C$37,0),MATCH(CT100,IRF.New!$D$5:$CO$5,0)),"")</f>
        <v/>
      </c>
    </row>
    <row r="101" spans="1:108" x14ac:dyDescent="0.25">
      <c r="B101" s="103" t="s">
        <v>235</v>
      </c>
      <c r="C101" s="101" t="str">
        <f>SUBSTITUTE(ADDRESS(1,COLUMN(BE90),4),"1","")</f>
        <v>BE</v>
      </c>
      <c r="D101" s="85">
        <f>ROW(BE90)</f>
        <v>90</v>
      </c>
      <c r="F101" s="136" t="str">
        <f t="shared" si="29"/>
        <v/>
      </c>
      <c r="H101" s="65"/>
      <c r="I101" s="129" t="str">
        <f ca="1">IF(ISNUMBER(H101),INDEX(IRF.New!$CS$5:$DJ$5,MATCH('CF AUX'!H101,INDIRECT("IRF.New!$CS$"&amp;C90&amp;":$DJ$"&amp;C90),0)),"")</f>
        <v/>
      </c>
      <c r="J101" s="80" t="str">
        <f ca="1">IF(ISNUMBER($H101),INDEX(INDIRECT($D$4),MATCH('CF AUX'!J$14,INDIRECT($D$5),0),MATCH('CF AUX'!$I101,INDIRECT($D$7),0)),"")</f>
        <v/>
      </c>
      <c r="K101" s="81" t="str">
        <f ca="1">IF(ISNUMBER($H101),INDEX(INDIRECT($D$4),MATCH('CF AUX'!K$14,INDIRECT($D$5),0),MATCH('CF AUX'!$I101,INDIRECT($D$7),0)),"")</f>
        <v/>
      </c>
      <c r="L101" s="81" t="str">
        <f ca="1">IF(ISNUMBER($H101),INDEX(INDIRECT($D$4),MATCH('CF AUX'!L$14,INDIRECT($D$5),0),MATCH('CF AUX'!$I101,INDIRECT($D$7),0)),"")</f>
        <v/>
      </c>
      <c r="M101" s="81" t="str">
        <f ca="1">IF(ISNUMBER($H101),INDEX(INDIRECT($D$4),MATCH('CF AUX'!M$14,INDIRECT($D$5),0),MATCH('CF AUX'!$I101,INDIRECT($D$7),0)),"")</f>
        <v/>
      </c>
      <c r="N101" s="81" t="str">
        <f ca="1">IF(ISNUMBER($H101),INDEX(INDIRECT($D$4),MATCH('CF AUX'!N$14,INDIRECT($D$5),0),MATCH('CF AUX'!$I101,INDIRECT($D$7),0)),"")</f>
        <v/>
      </c>
      <c r="O101" s="81" t="str">
        <f ca="1">IF(ISNUMBER($H101),INDEX(INDIRECT($D$4),MATCH('CF AUX'!O$14,INDIRECT($D$5),0),MATCH('CF AUX'!$I101,INDIRECT($D$7),0)),"")</f>
        <v/>
      </c>
      <c r="P101" s="81" t="str">
        <f ca="1">IF(ISNUMBER($H101),INDEX(INDIRECT($D$4),MATCH('CF AUX'!P$14,INDIRECT($D$5),0),MATCH('CF AUX'!$I101,INDIRECT($D$7),0)),"")</f>
        <v/>
      </c>
      <c r="Q101" s="81" t="str">
        <f ca="1">IF(ISNUMBER($H101),INDEX(INDIRECT($D$4),MATCH('CF AUX'!Q$14,INDIRECT($D$5),0),MATCH('CF AUX'!$I101,INDIRECT($D$7),0)),"")</f>
        <v/>
      </c>
      <c r="R101" s="81" t="str">
        <f ca="1">IF(ISNUMBER($H101),INDEX(INDIRECT($D$4),MATCH('CF AUX'!R$14,INDIRECT($D$5),0),MATCH('CF AUX'!$I101,INDIRECT($D$7),0)),"")</f>
        <v/>
      </c>
      <c r="S101" s="81" t="str">
        <f ca="1">IF(ISNUMBER($H101),INDEX(INDIRECT($D$4),MATCH('CF AUX'!S$14,INDIRECT($D$5),0),MATCH('CF AUX'!$I101,INDIRECT($D$7),0)),"")</f>
        <v/>
      </c>
      <c r="T101" s="81" t="str">
        <f ca="1">IF(ISNUMBER($H101),INDEX(INDIRECT($D$4),MATCH('CF AUX'!T$14,INDIRECT($D$5),0),MATCH('CF AUX'!$I101,INDIRECT($D$7),0)),"")</f>
        <v/>
      </c>
      <c r="U101" s="81" t="str">
        <f ca="1">IF(ISNUMBER($H101),INDEX(INDIRECT($D$4),MATCH('CF AUX'!U$14,INDIRECT($D$5),0),MATCH('CF AUX'!$I101,INDIRECT($D$7),0)),"")</f>
        <v/>
      </c>
      <c r="V101" s="81" t="str">
        <f ca="1">IF(ISNUMBER($H101),INDEX(INDIRECT($D$4),MATCH('CF AUX'!V$14,INDIRECT($D$5),0),MATCH('CF AUX'!$I101,INDIRECT($D$7),0)),"")</f>
        <v/>
      </c>
      <c r="W101" s="81" t="str">
        <f ca="1">IF(ISNUMBER($H101),INDEX(INDIRECT($D$4),MATCH('CF AUX'!W$14,INDIRECT($D$5),0),MATCH('CF AUX'!$I101,INDIRECT($D$7),0)),"")</f>
        <v/>
      </c>
      <c r="X101" s="81" t="str">
        <f ca="1">IF(ISNUMBER($H101),INDEX(INDIRECT($D$4),MATCH('CF AUX'!X$14,INDIRECT($D$5),0),MATCH('CF AUX'!$I101,INDIRECT($D$7),0)),"")</f>
        <v/>
      </c>
      <c r="Y101" s="81" t="str">
        <f ca="1">IF(ISNUMBER($H101),INDEX(INDIRECT($D$4),MATCH('CF AUX'!Y$14,INDIRECT($D$5),0),MATCH('CF AUX'!$I101,INDIRECT($D$7),0)),"")</f>
        <v/>
      </c>
      <c r="Z101" s="81" t="str">
        <f ca="1">IF(ISNUMBER($H101),INDEX(INDIRECT($D$4),MATCH('CF AUX'!Z$14,INDIRECT($D$5),0),MATCH('CF AUX'!$I101,INDIRECT($D$7),0)),"")</f>
        <v/>
      </c>
      <c r="AA101" s="81" t="str">
        <f ca="1">IF(ISNUMBER($H101),INDEX(INDIRECT($D$4),MATCH('CF AUX'!AA$14,INDIRECT($D$5),0),MATCH('CF AUX'!$I101,INDIRECT($D$7),0)),"")</f>
        <v/>
      </c>
      <c r="AB101" s="81" t="str">
        <f ca="1">IF(ISNUMBER($H101),INDEX(INDIRECT($D$4),MATCH('CF AUX'!AB$14,INDIRECT($D$5),0),MATCH('CF AUX'!$I101,INDIRECT($D$7),0)),"")</f>
        <v/>
      </c>
      <c r="AC101" s="81" t="str">
        <f ca="1">IF(ISNUMBER($H101),INDEX(INDIRECT($D$4),MATCH('CF AUX'!AC$14,INDIRECT($D$5),0),MATCH('CF AUX'!$I101,INDIRECT($D$7),0)),"")</f>
        <v/>
      </c>
      <c r="AD101" s="81" t="str">
        <f ca="1">IF(ISNUMBER($H101),INDEX(INDIRECT($D$4),MATCH('CF AUX'!AD$14,INDIRECT($D$5),0),MATCH('CF AUX'!$I101,INDIRECT($D$7),0)),"")</f>
        <v/>
      </c>
      <c r="AE101" s="81" t="str">
        <f ca="1">IF(ISNUMBER($H101),INDEX(INDIRECT($D$4),MATCH('CF AUX'!AE$14,INDIRECT($D$5),0),MATCH('CF AUX'!$I101,INDIRECT($D$7),0)),"")</f>
        <v/>
      </c>
      <c r="AF101" s="81" t="str">
        <f ca="1">IF(ISNUMBER($H101),INDEX(INDIRECT($D$4),MATCH('CF AUX'!AF$14,INDIRECT($D$5),0),MATCH('CF AUX'!$I101,INDIRECT($D$7),0)),"")</f>
        <v/>
      </c>
      <c r="AG101" s="81" t="str">
        <f ca="1">IF(ISNUMBER($H101),INDEX(INDIRECT($D$4),MATCH('CF AUX'!AG$14,INDIRECT($D$5),0),MATCH('CF AUX'!$I101,INDIRECT($D$7),0)),"")</f>
        <v/>
      </c>
      <c r="AH101" s="81" t="str">
        <f ca="1">IF(ISNUMBER($H101),INDEX(INDIRECT($D$4),MATCH('CF AUX'!AH$14,INDIRECT($D$5),0),MATCH('CF AUX'!$I101,INDIRECT($D$7),0)),"")</f>
        <v/>
      </c>
      <c r="AI101" s="81" t="str">
        <f ca="1">IF(ISNUMBER($H101),INDEX(INDIRECT($D$4),MATCH('CF AUX'!AI$14,INDIRECT($D$5),0),MATCH('CF AUX'!$I101,INDIRECT($D$7),0)),"")</f>
        <v/>
      </c>
      <c r="AJ101" s="81" t="str">
        <f ca="1">IF(ISNUMBER($H101),INDEX(INDIRECT($D$4),MATCH('CF AUX'!AJ$14,INDIRECT($D$5),0),MATCH('CF AUX'!$I101,INDIRECT($D$7),0)),"")</f>
        <v/>
      </c>
      <c r="AK101" s="81" t="str">
        <f ca="1">IF(ISNUMBER($H101),INDEX(INDIRECT($D$4),MATCH('CF AUX'!AK$14,INDIRECT($D$5),0),MATCH('CF AUX'!$I101,INDIRECT($D$7),0)),"")</f>
        <v/>
      </c>
      <c r="AL101" s="81" t="str">
        <f ca="1">IF(ISNUMBER($H101),INDEX(INDIRECT($D$4),MATCH('CF AUX'!AL$14,INDIRECT($D$5),0),MATCH('CF AUX'!$I101,INDIRECT($D$7),0)),"")</f>
        <v/>
      </c>
      <c r="AM101" s="81" t="str">
        <f ca="1">IF(ISNUMBER($H101),INDEX(INDIRECT($D$4),MATCH('CF AUX'!AM$14,INDIRECT($D$5),0),MATCH('CF AUX'!$I101,INDIRECT($D$7),0)),"")</f>
        <v/>
      </c>
      <c r="AN101" s="81" t="str">
        <f ca="1">IF(ISNUMBER($H101),INDEX(INDIRECT($D$4),MATCH('CF AUX'!AN$14,INDIRECT($D$5),0),MATCH('CF AUX'!$I101,INDIRECT($D$7),0)),"")</f>
        <v/>
      </c>
      <c r="AO101" s="81" t="str">
        <f ca="1">IF(ISNUMBER($H101),INDEX(INDIRECT($D$4),MATCH('CF AUX'!AO$14,INDIRECT($D$5),0),MATCH('CF AUX'!$I101,INDIRECT($D$7),0)),"")</f>
        <v/>
      </c>
      <c r="AP101" s="81" t="str">
        <f ca="1">IF(ISNUMBER($H101),INDEX(INDIRECT($D$4),MATCH('CF AUX'!AP$14,INDIRECT($D$5),0),MATCH('CF AUX'!$I101,INDIRECT($D$7),0)),"")</f>
        <v/>
      </c>
      <c r="AQ101" s="81" t="str">
        <f ca="1">IF(ISNUMBER($H101),INDEX(INDIRECT($D$4),MATCH('CF AUX'!AQ$14,INDIRECT($D$5),0),MATCH('CF AUX'!$I101,INDIRECT($D$7),0)),"")</f>
        <v/>
      </c>
      <c r="AR101" s="81" t="str">
        <f ca="1">IF(ISNUMBER($H101),INDEX(INDIRECT($D$4),MATCH('CF AUX'!AR$14,INDIRECT($D$5),0),MATCH('CF AUX'!$I101,INDIRECT($D$7),0)),"")</f>
        <v/>
      </c>
      <c r="AS101" s="81" t="str">
        <f ca="1">IF(ISNUMBER($H101),INDEX(INDIRECT($D$4),MATCH('CF AUX'!AS$14,INDIRECT($D$5),0),MATCH('CF AUX'!$I101,INDIRECT($D$7),0)),"")</f>
        <v/>
      </c>
      <c r="AT101" s="81" t="str">
        <f ca="1">IF(ISNUMBER($H101),INDEX(INDIRECT($D$4),MATCH('CF AUX'!AT$14,INDIRECT($D$5),0),MATCH('CF AUX'!$I101,INDIRECT($D$7),0)),"")</f>
        <v/>
      </c>
      <c r="AU101" s="81" t="str">
        <f ca="1">IF(ISNUMBER($H101),INDEX(INDIRECT($D$4),MATCH('CF AUX'!AU$14,INDIRECT($D$5),0),MATCH('CF AUX'!$I101,INDIRECT($D$7),0)),"")</f>
        <v/>
      </c>
      <c r="AV101" s="81" t="str">
        <f ca="1">IF(ISNUMBER($H101),INDEX(INDIRECT($D$4),MATCH('CF AUX'!AV$14,INDIRECT($D$5),0),MATCH('CF AUX'!$I101,INDIRECT($D$7),0)),"")</f>
        <v/>
      </c>
      <c r="AW101" s="81" t="str">
        <f ca="1">IF(ISNUMBER($H101),INDEX(INDIRECT($D$4),MATCH('CF AUX'!AW$14,INDIRECT($D$5),0),MATCH('CF AUX'!$I101,INDIRECT($D$7),0)),"")</f>
        <v/>
      </c>
      <c r="AX101" s="81" t="str">
        <f ca="1">IF(ISNUMBER($H101),INDEX(INDIRECT($D$4),MATCH('CF AUX'!AX$14,INDIRECT($D$5),0),MATCH('CF AUX'!$I101,INDIRECT($D$7),0)),"")</f>
        <v/>
      </c>
      <c r="AY101" s="81" t="str">
        <f ca="1">IF(ISNUMBER($H101),INDEX(INDIRECT($D$4),MATCH('CF AUX'!AY$14,INDIRECT($D$5),0),MATCH('CF AUX'!$I101,INDIRECT($D$7),0)),"")</f>
        <v/>
      </c>
      <c r="AZ101" s="81" t="str">
        <f ca="1">IF(ISNUMBER($H101),INDEX(INDIRECT($D$4),MATCH('CF AUX'!AZ$14,INDIRECT($D$5),0),MATCH('CF AUX'!$I101,INDIRECT($D$7),0)),"")</f>
        <v/>
      </c>
      <c r="BB101" s="96" t="str" cm="1">
        <f t="array" aca="1" ref="BB101" ca="1">IF(ISNUMBER($H101),MMULT(J101:AZ101,TRANSPOSE(INDIRECT($D$8&amp;$G$4&amp;B93&amp;":"&amp;$G$6&amp;B93))),"")</f>
        <v/>
      </c>
      <c r="BD101" s="59">
        <f t="shared" si="31"/>
        <v>89</v>
      </c>
      <c r="BE101" s="80" t="str" cm="1">
        <f t="array" aca="1" ref="BE101" ca="1">IFERROR(INDEX(INDIRECT($D$4),MATCH(INDIRECT(BE$5&amp;$BD101),INDIRECT($D$6),0),MATCH($I101,INDIRECT($D$7),0)),"")</f>
        <v/>
      </c>
      <c r="BF101" s="81" t="str" cm="1">
        <f t="array" aca="1" ref="BF101" ca="1">IFERROR(INDEX(INDIRECT($D$4),MATCH(INDIRECT(BF$5&amp;$BD101),INDIRECT($D$6),0),MATCH($I101,INDIRECT($D$7),0)),"")</f>
        <v/>
      </c>
      <c r="BG101" s="81" t="str" cm="1">
        <f t="array" aca="1" ref="BG101" ca="1">IFERROR(INDEX(INDIRECT($D$4),MATCH(INDIRECT(BG$5&amp;$BD101),INDIRECT($D$6),0),MATCH($I101,INDIRECT($D$7),0)),"")</f>
        <v/>
      </c>
      <c r="BH101" s="81" t="str" cm="1">
        <f t="array" aca="1" ref="BH101" ca="1">IFERROR(INDEX(INDIRECT($D$4),MATCH(INDIRECT(BH$5&amp;$BD101),INDIRECT($D$6),0),MATCH($I101,INDIRECT($D$7),0)),"")</f>
        <v/>
      </c>
      <c r="BI101" s="81" t="str" cm="1">
        <f t="array" aca="1" ref="BI101" ca="1">IFERROR(INDEX(INDIRECT($D$4),MATCH(INDIRECT(BI$5&amp;$BD101),INDIRECT($D$6),0),MATCH($I101,INDIRECT($D$7),0)),"")</f>
        <v/>
      </c>
      <c r="BJ101" s="81" t="str" cm="1">
        <f t="array" aca="1" ref="BJ101" ca="1">IFERROR(INDEX(INDIRECT($D$4),MATCH(INDIRECT(BJ$5&amp;$BD101),INDIRECT($D$6),0),MATCH($I101,INDIRECT($D$7),0)),"")</f>
        <v/>
      </c>
      <c r="BK101" s="81" t="str" cm="1">
        <f t="array" aca="1" ref="BK101" ca="1">IFERROR(INDEX(INDIRECT($D$4),MATCH(INDIRECT(BK$5&amp;$BD101),INDIRECT($D$6),0),MATCH($I101,INDIRECT($D$7),0)),"")</f>
        <v/>
      </c>
      <c r="BL101" s="81" t="str" cm="1">
        <f t="array" aca="1" ref="BL101" ca="1">IFERROR(INDEX(INDIRECT($D$4),MATCH(INDIRECT(BL$5&amp;$BD101),INDIRECT($D$6),0),MATCH($I101,INDIRECT($D$7),0)),"")</f>
        <v/>
      </c>
      <c r="BM101" s="81" t="str" cm="1">
        <f t="array" aca="1" ref="BM101" ca="1">IFERROR(INDEX(INDIRECT($D$4),MATCH(INDIRECT(BM$5&amp;$BD101),INDIRECT($D$6),0),MATCH($I101,INDIRECT($D$7),0)),"")</f>
        <v/>
      </c>
      <c r="BN101" s="81" t="str" cm="1">
        <f t="array" aca="1" ref="BN101" ca="1">IFERROR(INDEX(INDIRECT($D$4),MATCH(INDIRECT(BN$5&amp;$BD101),INDIRECT($D$6),0),MATCH($I101,INDIRECT($D$7),0)),"")</f>
        <v/>
      </c>
      <c r="BO101" s="81" t="str" cm="1">
        <f t="array" aca="1" ref="BO101" ca="1">IFERROR(INDEX(INDIRECT($D$4),MATCH(INDIRECT(BO$5&amp;$BD101),INDIRECT($D$6),0),MATCH($I101,INDIRECT($D$7),0)),"")</f>
        <v/>
      </c>
      <c r="BP101" s="81" t="str" cm="1">
        <f t="array" aca="1" ref="BP101" ca="1">IFERROR(INDEX(INDIRECT($D$4),MATCH(INDIRECT(BP$5&amp;$BD101),INDIRECT($D$6),0),MATCH($I101,INDIRECT($D$7),0)),"")</f>
        <v/>
      </c>
      <c r="BQ101" s="81" t="str" cm="1">
        <f t="array" aca="1" ref="BQ101" ca="1">IFERROR(INDEX(INDIRECT($D$4),MATCH(INDIRECT(BQ$5&amp;$BD101),INDIRECT($D$6),0),MATCH($I101,INDIRECT($D$7),0)),"")</f>
        <v/>
      </c>
      <c r="BR101" s="81" t="str" cm="1">
        <f t="array" aca="1" ref="BR101" ca="1">IFERROR(INDEX(INDIRECT($D$4),MATCH(INDIRECT(BR$5&amp;$BD101),INDIRECT($D$6),0),MATCH($I101,INDIRECT($D$7),0)),"")</f>
        <v/>
      </c>
      <c r="BS101" s="81" t="str" cm="1">
        <f t="array" aca="1" ref="BS101" ca="1">IFERROR(INDEX(INDIRECT($D$4),MATCH(INDIRECT(BS$5&amp;$BD101),INDIRECT($D$6),0),MATCH($I101,INDIRECT($D$7),0)),"")</f>
        <v/>
      </c>
      <c r="BT101" s="81" t="str" cm="1">
        <f t="array" aca="1" ref="BT101" ca="1">IFERROR(INDEX(INDIRECT($D$4),MATCH(INDIRECT(BT$5&amp;$BD101),INDIRECT($D$6),0),MATCH($I101,INDIRECT($D$7),0)),"")</f>
        <v/>
      </c>
      <c r="BU101" s="81" t="str" cm="1">
        <f t="array" aca="1" ref="BU101" ca="1">IFERROR(INDEX(INDIRECT($D$4),MATCH(INDIRECT(BU$5&amp;$BD101),INDIRECT($D$6),0),MATCH($I101,INDIRECT($D$7),0)),"")</f>
        <v/>
      </c>
      <c r="BV101" s="99" t="str" cm="1">
        <f t="array" aca="1" ref="BV101" ca="1">IFERROR(INDEX(INDIRECT($D$4),MATCH(INDIRECT(BV$5&amp;$BD101),INDIRECT($D$6),0),MATCH($I101,INDIRECT($D$7),0)),"")</f>
        <v/>
      </c>
      <c r="BX101" s="80"/>
      <c r="BY101" s="81"/>
      <c r="BZ101" s="81"/>
      <c r="CA101" s="81"/>
      <c r="CB101" s="81"/>
      <c r="CC101" s="81"/>
      <c r="CD101" s="81"/>
      <c r="CE101" s="81"/>
      <c r="CF101" s="81"/>
      <c r="CG101" s="81"/>
      <c r="CH101" s="81"/>
      <c r="CI101" s="81"/>
      <c r="CJ101" s="81"/>
      <c r="CK101" s="81"/>
      <c r="CL101" s="81"/>
      <c r="CM101" s="81"/>
      <c r="CN101" s="81"/>
      <c r="CO101" s="99"/>
      <c r="CQ101" s="113"/>
      <c r="CR101" s="59" t="str">
        <f t="shared" si="30"/>
        <v/>
      </c>
      <c r="CS101" s="60"/>
      <c r="CT101" s="123" t="str">
        <f t="shared" ca="1" si="27"/>
        <v/>
      </c>
      <c r="CU101" s="80" t="str">
        <f>IF(ISNUMBER($CS101),INDEX(IRF.New!$CS$7:$DJ$37,MATCH(B93+1,IRF.New!$B$7:$B$37,0),MATCH($CT101,IRF.New!$CS$5:$DJ$5,0)),"")</f>
        <v/>
      </c>
      <c r="CV101" s="81"/>
      <c r="CW101" s="81" t="str">
        <f t="shared" si="28"/>
        <v/>
      </c>
      <c r="CX101" s="81"/>
      <c r="CY101" s="81"/>
      <c r="CZ101" s="94"/>
      <c r="DA101" s="94" t="str">
        <f>IF(ISNUMBER(CS101),INDEX(IRF.New!$CS$2:$DJ$2,MATCH('CF AUX'!$CT101,IRF.New!$CS$5:$DJ$5,0)),"")</f>
        <v/>
      </c>
      <c r="DB101" s="72"/>
      <c r="DD101" s="132" t="str">
        <f>IF(ISNUMBER(CS101),INDEX(IRF.New!$D$7:$CO$37,MATCH('CF AUX'!C88,IRF.New!$C$7:$C$37,0),MATCH(CT101,IRF.New!$D$5:$CO$5,0)),"")</f>
        <v/>
      </c>
    </row>
    <row r="102" spans="1:108" x14ac:dyDescent="0.25">
      <c r="A102" s="59"/>
      <c r="B102" s="102" t="s">
        <v>236</v>
      </c>
      <c r="C102" s="102" t="str">
        <f ca="1">SUBSTITUTE(ADDRESS(1,COLUMN(BE90)+C97-1,4),"1","")</f>
        <v>BD</v>
      </c>
      <c r="D102" s="90">
        <f ca="1">D101+C97-1</f>
        <v>89</v>
      </c>
      <c r="F102" s="136" t="str">
        <f t="shared" si="29"/>
        <v/>
      </c>
      <c r="H102" s="65"/>
      <c r="I102" s="129" t="str">
        <f ca="1">IF(ISNUMBER(H102),INDEX(IRF.New!$CS$5:$DJ$5,MATCH('CF AUX'!H102,INDIRECT("IRF.New!$CS$"&amp;C90&amp;":$DJ$"&amp;C90),0)),"")</f>
        <v/>
      </c>
      <c r="J102" s="80" t="str">
        <f ca="1">IF(ISNUMBER($H102),INDEX(INDIRECT($D$4),MATCH('CF AUX'!J$14,INDIRECT($D$5),0),MATCH('CF AUX'!$I102,INDIRECT($D$7),0)),"")</f>
        <v/>
      </c>
      <c r="K102" s="81" t="str">
        <f ca="1">IF(ISNUMBER($H102),INDEX(INDIRECT($D$4),MATCH('CF AUX'!K$14,INDIRECT($D$5),0),MATCH('CF AUX'!$I102,INDIRECT($D$7),0)),"")</f>
        <v/>
      </c>
      <c r="L102" s="81" t="str">
        <f ca="1">IF(ISNUMBER($H102),INDEX(INDIRECT($D$4),MATCH('CF AUX'!L$14,INDIRECT($D$5),0),MATCH('CF AUX'!$I102,INDIRECT($D$7),0)),"")</f>
        <v/>
      </c>
      <c r="M102" s="81" t="str">
        <f ca="1">IF(ISNUMBER($H102),INDEX(INDIRECT($D$4),MATCH('CF AUX'!M$14,INDIRECT($D$5),0),MATCH('CF AUX'!$I102,INDIRECT($D$7),0)),"")</f>
        <v/>
      </c>
      <c r="N102" s="81" t="str">
        <f ca="1">IF(ISNUMBER($H102),INDEX(INDIRECT($D$4),MATCH('CF AUX'!N$14,INDIRECT($D$5),0),MATCH('CF AUX'!$I102,INDIRECT($D$7),0)),"")</f>
        <v/>
      </c>
      <c r="O102" s="81" t="str">
        <f ca="1">IF(ISNUMBER($H102),INDEX(INDIRECT($D$4),MATCH('CF AUX'!O$14,INDIRECT($D$5),0),MATCH('CF AUX'!$I102,INDIRECT($D$7),0)),"")</f>
        <v/>
      </c>
      <c r="P102" s="81" t="str">
        <f ca="1">IF(ISNUMBER($H102),INDEX(INDIRECT($D$4),MATCH('CF AUX'!P$14,INDIRECT($D$5),0),MATCH('CF AUX'!$I102,INDIRECT($D$7),0)),"")</f>
        <v/>
      </c>
      <c r="Q102" s="81" t="str">
        <f ca="1">IF(ISNUMBER($H102),INDEX(INDIRECT($D$4),MATCH('CF AUX'!Q$14,INDIRECT($D$5),0),MATCH('CF AUX'!$I102,INDIRECT($D$7),0)),"")</f>
        <v/>
      </c>
      <c r="R102" s="81" t="str">
        <f ca="1">IF(ISNUMBER($H102),INDEX(INDIRECT($D$4),MATCH('CF AUX'!R$14,INDIRECT($D$5),0),MATCH('CF AUX'!$I102,INDIRECT($D$7),0)),"")</f>
        <v/>
      </c>
      <c r="S102" s="81" t="str">
        <f ca="1">IF(ISNUMBER($H102),INDEX(INDIRECT($D$4),MATCH('CF AUX'!S$14,INDIRECT($D$5),0),MATCH('CF AUX'!$I102,INDIRECT($D$7),0)),"")</f>
        <v/>
      </c>
      <c r="T102" s="81" t="str">
        <f ca="1">IF(ISNUMBER($H102),INDEX(INDIRECT($D$4),MATCH('CF AUX'!T$14,INDIRECT($D$5),0),MATCH('CF AUX'!$I102,INDIRECT($D$7),0)),"")</f>
        <v/>
      </c>
      <c r="U102" s="81" t="str">
        <f ca="1">IF(ISNUMBER($H102),INDEX(INDIRECT($D$4),MATCH('CF AUX'!U$14,INDIRECT($D$5),0),MATCH('CF AUX'!$I102,INDIRECT($D$7),0)),"")</f>
        <v/>
      </c>
      <c r="V102" s="81" t="str">
        <f ca="1">IF(ISNUMBER($H102),INDEX(INDIRECT($D$4),MATCH('CF AUX'!V$14,INDIRECT($D$5),0),MATCH('CF AUX'!$I102,INDIRECT($D$7),0)),"")</f>
        <v/>
      </c>
      <c r="W102" s="81" t="str">
        <f ca="1">IF(ISNUMBER($H102),INDEX(INDIRECT($D$4),MATCH('CF AUX'!W$14,INDIRECT($D$5),0),MATCH('CF AUX'!$I102,INDIRECT($D$7),0)),"")</f>
        <v/>
      </c>
      <c r="X102" s="81" t="str">
        <f ca="1">IF(ISNUMBER($H102),INDEX(INDIRECT($D$4),MATCH('CF AUX'!X$14,INDIRECT($D$5),0),MATCH('CF AUX'!$I102,INDIRECT($D$7),0)),"")</f>
        <v/>
      </c>
      <c r="Y102" s="81" t="str">
        <f ca="1">IF(ISNUMBER($H102),INDEX(INDIRECT($D$4),MATCH('CF AUX'!Y$14,INDIRECT($D$5),0),MATCH('CF AUX'!$I102,INDIRECT($D$7),0)),"")</f>
        <v/>
      </c>
      <c r="Z102" s="81" t="str">
        <f ca="1">IF(ISNUMBER($H102),INDEX(INDIRECT($D$4),MATCH('CF AUX'!Z$14,INDIRECT($D$5),0),MATCH('CF AUX'!$I102,INDIRECT($D$7),0)),"")</f>
        <v/>
      </c>
      <c r="AA102" s="81" t="str">
        <f ca="1">IF(ISNUMBER($H102),INDEX(INDIRECT($D$4),MATCH('CF AUX'!AA$14,INDIRECT($D$5),0),MATCH('CF AUX'!$I102,INDIRECT($D$7),0)),"")</f>
        <v/>
      </c>
      <c r="AB102" s="81" t="str">
        <f ca="1">IF(ISNUMBER($H102),INDEX(INDIRECT($D$4),MATCH('CF AUX'!AB$14,INDIRECT($D$5),0),MATCH('CF AUX'!$I102,INDIRECT($D$7),0)),"")</f>
        <v/>
      </c>
      <c r="AC102" s="81" t="str">
        <f ca="1">IF(ISNUMBER($H102),INDEX(INDIRECT($D$4),MATCH('CF AUX'!AC$14,INDIRECT($D$5),0),MATCH('CF AUX'!$I102,INDIRECT($D$7),0)),"")</f>
        <v/>
      </c>
      <c r="AD102" s="81" t="str">
        <f ca="1">IF(ISNUMBER($H102),INDEX(INDIRECT($D$4),MATCH('CF AUX'!AD$14,INDIRECT($D$5),0),MATCH('CF AUX'!$I102,INDIRECT($D$7),0)),"")</f>
        <v/>
      </c>
      <c r="AE102" s="81" t="str">
        <f ca="1">IF(ISNUMBER($H102),INDEX(INDIRECT($D$4),MATCH('CF AUX'!AE$14,INDIRECT($D$5),0),MATCH('CF AUX'!$I102,INDIRECT($D$7),0)),"")</f>
        <v/>
      </c>
      <c r="AF102" s="81" t="str">
        <f ca="1">IF(ISNUMBER($H102),INDEX(INDIRECT($D$4),MATCH('CF AUX'!AF$14,INDIRECT($D$5),0),MATCH('CF AUX'!$I102,INDIRECT($D$7),0)),"")</f>
        <v/>
      </c>
      <c r="AG102" s="81" t="str">
        <f ca="1">IF(ISNUMBER($H102),INDEX(INDIRECT($D$4),MATCH('CF AUX'!AG$14,INDIRECT($D$5),0),MATCH('CF AUX'!$I102,INDIRECT($D$7),0)),"")</f>
        <v/>
      </c>
      <c r="AH102" s="81" t="str">
        <f ca="1">IF(ISNUMBER($H102),INDEX(INDIRECT($D$4),MATCH('CF AUX'!AH$14,INDIRECT($D$5),0),MATCH('CF AUX'!$I102,INDIRECT($D$7),0)),"")</f>
        <v/>
      </c>
      <c r="AI102" s="81" t="str">
        <f ca="1">IF(ISNUMBER($H102),INDEX(INDIRECT($D$4),MATCH('CF AUX'!AI$14,INDIRECT($D$5),0),MATCH('CF AUX'!$I102,INDIRECT($D$7),0)),"")</f>
        <v/>
      </c>
      <c r="AJ102" s="81" t="str">
        <f ca="1">IF(ISNUMBER($H102),INDEX(INDIRECT($D$4),MATCH('CF AUX'!AJ$14,INDIRECT($D$5),0),MATCH('CF AUX'!$I102,INDIRECT($D$7),0)),"")</f>
        <v/>
      </c>
      <c r="AK102" s="81" t="str">
        <f ca="1">IF(ISNUMBER($H102),INDEX(INDIRECT($D$4),MATCH('CF AUX'!AK$14,INDIRECT($D$5),0),MATCH('CF AUX'!$I102,INDIRECT($D$7),0)),"")</f>
        <v/>
      </c>
      <c r="AL102" s="81" t="str">
        <f ca="1">IF(ISNUMBER($H102),INDEX(INDIRECT($D$4),MATCH('CF AUX'!AL$14,INDIRECT($D$5),0),MATCH('CF AUX'!$I102,INDIRECT($D$7),0)),"")</f>
        <v/>
      </c>
      <c r="AM102" s="81" t="str">
        <f ca="1">IF(ISNUMBER($H102),INDEX(INDIRECT($D$4),MATCH('CF AUX'!AM$14,INDIRECT($D$5),0),MATCH('CF AUX'!$I102,INDIRECT($D$7),0)),"")</f>
        <v/>
      </c>
      <c r="AN102" s="81" t="str">
        <f ca="1">IF(ISNUMBER($H102),INDEX(INDIRECT($D$4),MATCH('CF AUX'!AN$14,INDIRECT($D$5),0),MATCH('CF AUX'!$I102,INDIRECT($D$7),0)),"")</f>
        <v/>
      </c>
      <c r="AO102" s="81" t="str">
        <f ca="1">IF(ISNUMBER($H102),INDEX(INDIRECT($D$4),MATCH('CF AUX'!AO$14,INDIRECT($D$5),0),MATCH('CF AUX'!$I102,INDIRECT($D$7),0)),"")</f>
        <v/>
      </c>
      <c r="AP102" s="81" t="str">
        <f ca="1">IF(ISNUMBER($H102),INDEX(INDIRECT($D$4),MATCH('CF AUX'!AP$14,INDIRECT($D$5),0),MATCH('CF AUX'!$I102,INDIRECT($D$7),0)),"")</f>
        <v/>
      </c>
      <c r="AQ102" s="81" t="str">
        <f ca="1">IF(ISNUMBER($H102),INDEX(INDIRECT($D$4),MATCH('CF AUX'!AQ$14,INDIRECT($D$5),0),MATCH('CF AUX'!$I102,INDIRECT($D$7),0)),"")</f>
        <v/>
      </c>
      <c r="AR102" s="81" t="str">
        <f ca="1">IF(ISNUMBER($H102),INDEX(INDIRECT($D$4),MATCH('CF AUX'!AR$14,INDIRECT($D$5),0),MATCH('CF AUX'!$I102,INDIRECT($D$7),0)),"")</f>
        <v/>
      </c>
      <c r="AS102" s="81" t="str">
        <f ca="1">IF(ISNUMBER($H102),INDEX(INDIRECT($D$4),MATCH('CF AUX'!AS$14,INDIRECT($D$5),0),MATCH('CF AUX'!$I102,INDIRECT($D$7),0)),"")</f>
        <v/>
      </c>
      <c r="AT102" s="81" t="str">
        <f ca="1">IF(ISNUMBER($H102),INDEX(INDIRECT($D$4),MATCH('CF AUX'!AT$14,INDIRECT($D$5),0),MATCH('CF AUX'!$I102,INDIRECT($D$7),0)),"")</f>
        <v/>
      </c>
      <c r="AU102" s="81" t="str">
        <f ca="1">IF(ISNUMBER($H102),INDEX(INDIRECT($D$4),MATCH('CF AUX'!AU$14,INDIRECT($D$5),0),MATCH('CF AUX'!$I102,INDIRECT($D$7),0)),"")</f>
        <v/>
      </c>
      <c r="AV102" s="81" t="str">
        <f ca="1">IF(ISNUMBER($H102),INDEX(INDIRECT($D$4),MATCH('CF AUX'!AV$14,INDIRECT($D$5),0),MATCH('CF AUX'!$I102,INDIRECT($D$7),0)),"")</f>
        <v/>
      </c>
      <c r="AW102" s="81" t="str">
        <f ca="1">IF(ISNUMBER($H102),INDEX(INDIRECT($D$4),MATCH('CF AUX'!AW$14,INDIRECT($D$5),0),MATCH('CF AUX'!$I102,INDIRECT($D$7),0)),"")</f>
        <v/>
      </c>
      <c r="AX102" s="81" t="str">
        <f ca="1">IF(ISNUMBER($H102),INDEX(INDIRECT($D$4),MATCH('CF AUX'!AX$14,INDIRECT($D$5),0),MATCH('CF AUX'!$I102,INDIRECT($D$7),0)),"")</f>
        <v/>
      </c>
      <c r="AY102" s="81" t="str">
        <f ca="1">IF(ISNUMBER($H102),INDEX(INDIRECT($D$4),MATCH('CF AUX'!AY$14,INDIRECT($D$5),0),MATCH('CF AUX'!$I102,INDIRECT($D$7),0)),"")</f>
        <v/>
      </c>
      <c r="AZ102" s="81" t="str">
        <f ca="1">IF(ISNUMBER($H102),INDEX(INDIRECT($D$4),MATCH('CF AUX'!AZ$14,INDIRECT($D$5),0),MATCH('CF AUX'!$I102,INDIRECT($D$7),0)),"")</f>
        <v/>
      </c>
      <c r="BB102" s="96" t="str" cm="1">
        <f t="array" aca="1" ref="BB102" ca="1">IF(ISNUMBER($H102),MMULT(J102:AZ102,TRANSPOSE(INDIRECT($D$8&amp;$G$4&amp;B93&amp;":"&amp;$G$6&amp;B93))),"")</f>
        <v/>
      </c>
      <c r="BD102" s="59">
        <f t="shared" si="31"/>
        <v>89</v>
      </c>
      <c r="BE102" s="80" t="str" cm="1">
        <f t="array" aca="1" ref="BE102" ca="1">IFERROR(INDEX(INDIRECT($D$4),MATCH(INDIRECT(BE$5&amp;$BD102),INDIRECT($D$6),0),MATCH($I102,INDIRECT($D$7),0)),"")</f>
        <v/>
      </c>
      <c r="BF102" s="81" t="str" cm="1">
        <f t="array" aca="1" ref="BF102" ca="1">IFERROR(INDEX(INDIRECT($D$4),MATCH(INDIRECT(BF$5&amp;$BD102),INDIRECT($D$6),0),MATCH($I102,INDIRECT($D$7),0)),"")</f>
        <v/>
      </c>
      <c r="BG102" s="81" t="str" cm="1">
        <f t="array" aca="1" ref="BG102" ca="1">IFERROR(INDEX(INDIRECT($D$4),MATCH(INDIRECT(BG$5&amp;$BD102),INDIRECT($D$6),0),MATCH($I102,INDIRECT($D$7),0)),"")</f>
        <v/>
      </c>
      <c r="BH102" s="81" t="str" cm="1">
        <f t="array" aca="1" ref="BH102" ca="1">IFERROR(INDEX(INDIRECT($D$4),MATCH(INDIRECT(BH$5&amp;$BD102),INDIRECT($D$6),0),MATCH($I102,INDIRECT($D$7),0)),"")</f>
        <v/>
      </c>
      <c r="BI102" s="81" t="str" cm="1">
        <f t="array" aca="1" ref="BI102" ca="1">IFERROR(INDEX(INDIRECT($D$4),MATCH(INDIRECT(BI$5&amp;$BD102),INDIRECT($D$6),0),MATCH($I102,INDIRECT($D$7),0)),"")</f>
        <v/>
      </c>
      <c r="BJ102" s="81" t="str" cm="1">
        <f t="array" aca="1" ref="BJ102" ca="1">IFERROR(INDEX(INDIRECT($D$4),MATCH(INDIRECT(BJ$5&amp;$BD102),INDIRECT($D$6),0),MATCH($I102,INDIRECT($D$7),0)),"")</f>
        <v/>
      </c>
      <c r="BK102" s="81" t="str" cm="1">
        <f t="array" aca="1" ref="BK102" ca="1">IFERROR(INDEX(INDIRECT($D$4),MATCH(INDIRECT(BK$5&amp;$BD102),INDIRECT($D$6),0),MATCH($I102,INDIRECT($D$7),0)),"")</f>
        <v/>
      </c>
      <c r="BL102" s="81" t="str" cm="1">
        <f t="array" aca="1" ref="BL102" ca="1">IFERROR(INDEX(INDIRECT($D$4),MATCH(INDIRECT(BL$5&amp;$BD102),INDIRECT($D$6),0),MATCH($I102,INDIRECT($D$7),0)),"")</f>
        <v/>
      </c>
      <c r="BM102" s="81" t="str" cm="1">
        <f t="array" aca="1" ref="BM102" ca="1">IFERROR(INDEX(INDIRECT($D$4),MATCH(INDIRECT(BM$5&amp;$BD102),INDIRECT($D$6),0),MATCH($I102,INDIRECT($D$7),0)),"")</f>
        <v/>
      </c>
      <c r="BN102" s="81" t="str" cm="1">
        <f t="array" aca="1" ref="BN102" ca="1">IFERROR(INDEX(INDIRECT($D$4),MATCH(INDIRECT(BN$5&amp;$BD102),INDIRECT($D$6),0),MATCH($I102,INDIRECT($D$7),0)),"")</f>
        <v/>
      </c>
      <c r="BO102" s="81" t="str" cm="1">
        <f t="array" aca="1" ref="BO102" ca="1">IFERROR(INDEX(INDIRECT($D$4),MATCH(INDIRECT(BO$5&amp;$BD102),INDIRECT($D$6),0),MATCH($I102,INDIRECT($D$7),0)),"")</f>
        <v/>
      </c>
      <c r="BP102" s="81" t="str" cm="1">
        <f t="array" aca="1" ref="BP102" ca="1">IFERROR(INDEX(INDIRECT($D$4),MATCH(INDIRECT(BP$5&amp;$BD102),INDIRECT($D$6),0),MATCH($I102,INDIRECT($D$7),0)),"")</f>
        <v/>
      </c>
      <c r="BQ102" s="81" t="str" cm="1">
        <f t="array" aca="1" ref="BQ102" ca="1">IFERROR(INDEX(INDIRECT($D$4),MATCH(INDIRECT(BQ$5&amp;$BD102),INDIRECT($D$6),0),MATCH($I102,INDIRECT($D$7),0)),"")</f>
        <v/>
      </c>
      <c r="BR102" s="81" t="str" cm="1">
        <f t="array" aca="1" ref="BR102" ca="1">IFERROR(INDEX(INDIRECT($D$4),MATCH(INDIRECT(BR$5&amp;$BD102),INDIRECT($D$6),0),MATCH($I102,INDIRECT($D$7),0)),"")</f>
        <v/>
      </c>
      <c r="BS102" s="81" t="str" cm="1">
        <f t="array" aca="1" ref="BS102" ca="1">IFERROR(INDEX(INDIRECT($D$4),MATCH(INDIRECT(BS$5&amp;$BD102),INDIRECT($D$6),0),MATCH($I102,INDIRECT($D$7),0)),"")</f>
        <v/>
      </c>
      <c r="BT102" s="81" t="str" cm="1">
        <f t="array" aca="1" ref="BT102" ca="1">IFERROR(INDEX(INDIRECT($D$4),MATCH(INDIRECT(BT$5&amp;$BD102),INDIRECT($D$6),0),MATCH($I102,INDIRECT($D$7),0)),"")</f>
        <v/>
      </c>
      <c r="BU102" s="81" t="str" cm="1">
        <f t="array" aca="1" ref="BU102" ca="1">IFERROR(INDEX(INDIRECT($D$4),MATCH(INDIRECT(BU$5&amp;$BD102),INDIRECT($D$6),0),MATCH($I102,INDIRECT($D$7),0)),"")</f>
        <v/>
      </c>
      <c r="BV102" s="99" t="str" cm="1">
        <f t="array" aca="1" ref="BV102" ca="1">IFERROR(INDEX(INDIRECT($D$4),MATCH(INDIRECT(BV$5&amp;$BD102),INDIRECT($D$6),0),MATCH($I102,INDIRECT($D$7),0)),"")</f>
        <v/>
      </c>
      <c r="BX102" s="80"/>
      <c r="BY102" s="81"/>
      <c r="BZ102" s="81"/>
      <c r="CA102" s="81"/>
      <c r="CB102" s="81"/>
      <c r="CC102" s="81"/>
      <c r="CD102" s="81"/>
      <c r="CE102" s="81"/>
      <c r="CF102" s="81"/>
      <c r="CG102" s="81"/>
      <c r="CH102" s="81"/>
      <c r="CI102" s="81"/>
      <c r="CJ102" s="81"/>
      <c r="CK102" s="81"/>
      <c r="CL102" s="81"/>
      <c r="CM102" s="81"/>
      <c r="CN102" s="81"/>
      <c r="CO102" s="99"/>
      <c r="CQ102" s="113"/>
      <c r="CR102" s="59" t="str">
        <f t="shared" si="30"/>
        <v/>
      </c>
      <c r="CS102" s="60"/>
      <c r="CT102" s="123" t="str">
        <f t="shared" ca="1" si="27"/>
        <v/>
      </c>
      <c r="CU102" s="80" t="str">
        <f>IF(ISNUMBER($CS102),INDEX(IRF.New!$CS$7:$DJ$37,MATCH(B93+1,IRF.New!$B$7:$B$37,0),MATCH($CT102,IRF.New!$CS$5:$DJ$5,0)),"")</f>
        <v/>
      </c>
      <c r="CV102" s="81"/>
      <c r="CW102" s="81" t="str">
        <f t="shared" si="28"/>
        <v/>
      </c>
      <c r="CX102" s="81"/>
      <c r="CY102" s="81"/>
      <c r="CZ102" s="94"/>
      <c r="DA102" s="94" t="str">
        <f>IF(ISNUMBER(CS102),INDEX(IRF.New!$CS$2:$DJ$2,MATCH('CF AUX'!$CT102,IRF.New!$CS$5:$DJ$5,0)),"")</f>
        <v/>
      </c>
      <c r="DB102" s="72"/>
      <c r="DD102" s="132" t="str">
        <f>IF(ISNUMBER(CS102),INDEX(IRF.New!$D$7:$CO$37,MATCH('CF AUX'!C88,IRF.New!$C$7:$C$37,0),MATCH(CT102,IRF.New!$D$5:$CO$5,0)),"")</f>
        <v/>
      </c>
    </row>
    <row r="103" spans="1:108" x14ac:dyDescent="0.25">
      <c r="F103" s="136" t="str">
        <f t="shared" si="29"/>
        <v/>
      </c>
      <c r="H103" s="65"/>
      <c r="I103" s="129" t="str">
        <f ca="1">IF(ISNUMBER(H103),INDEX(IRF.New!$CS$5:$DJ$5,MATCH('CF AUX'!H103,INDIRECT("IRF.New!$CS$"&amp;C90&amp;":$DJ$"&amp;C90),0)),"")</f>
        <v/>
      </c>
      <c r="J103" s="80" t="str">
        <f ca="1">IF(ISNUMBER($H103),INDEX(INDIRECT($D$4),MATCH('CF AUX'!J$14,INDIRECT($D$5),0),MATCH('CF AUX'!$I103,INDIRECT($D$7),0)),"")</f>
        <v/>
      </c>
      <c r="K103" s="81" t="str">
        <f ca="1">IF(ISNUMBER($H103),INDEX(INDIRECT($D$4),MATCH('CF AUX'!K$14,INDIRECT($D$5),0),MATCH('CF AUX'!$I103,INDIRECT($D$7),0)),"")</f>
        <v/>
      </c>
      <c r="L103" s="81" t="str">
        <f ca="1">IF(ISNUMBER($H103),INDEX(INDIRECT($D$4),MATCH('CF AUX'!L$14,INDIRECT($D$5),0),MATCH('CF AUX'!$I103,INDIRECT($D$7),0)),"")</f>
        <v/>
      </c>
      <c r="M103" s="81" t="str">
        <f ca="1">IF(ISNUMBER($H103),INDEX(INDIRECT($D$4),MATCH('CF AUX'!M$14,INDIRECT($D$5),0),MATCH('CF AUX'!$I103,INDIRECT($D$7),0)),"")</f>
        <v/>
      </c>
      <c r="N103" s="81" t="str">
        <f ca="1">IF(ISNUMBER($H103),INDEX(INDIRECT($D$4),MATCH('CF AUX'!N$14,INDIRECT($D$5),0),MATCH('CF AUX'!$I103,INDIRECT($D$7),0)),"")</f>
        <v/>
      </c>
      <c r="O103" s="81" t="str">
        <f ca="1">IF(ISNUMBER($H103),INDEX(INDIRECT($D$4),MATCH('CF AUX'!O$14,INDIRECT($D$5),0),MATCH('CF AUX'!$I103,INDIRECT($D$7),0)),"")</f>
        <v/>
      </c>
      <c r="P103" s="81" t="str">
        <f ca="1">IF(ISNUMBER($H103),INDEX(INDIRECT($D$4),MATCH('CF AUX'!P$14,INDIRECT($D$5),0),MATCH('CF AUX'!$I103,INDIRECT($D$7),0)),"")</f>
        <v/>
      </c>
      <c r="Q103" s="81" t="str">
        <f ca="1">IF(ISNUMBER($H103),INDEX(INDIRECT($D$4),MATCH('CF AUX'!Q$14,INDIRECT($D$5),0),MATCH('CF AUX'!$I103,INDIRECT($D$7),0)),"")</f>
        <v/>
      </c>
      <c r="R103" s="81" t="str">
        <f ca="1">IF(ISNUMBER($H103),INDEX(INDIRECT($D$4),MATCH('CF AUX'!R$14,INDIRECT($D$5),0),MATCH('CF AUX'!$I103,INDIRECT($D$7),0)),"")</f>
        <v/>
      </c>
      <c r="S103" s="81" t="str">
        <f ca="1">IF(ISNUMBER($H103),INDEX(INDIRECT($D$4),MATCH('CF AUX'!S$14,INDIRECT($D$5),0),MATCH('CF AUX'!$I103,INDIRECT($D$7),0)),"")</f>
        <v/>
      </c>
      <c r="T103" s="81" t="str">
        <f ca="1">IF(ISNUMBER($H103),INDEX(INDIRECT($D$4),MATCH('CF AUX'!T$14,INDIRECT($D$5),0),MATCH('CF AUX'!$I103,INDIRECT($D$7),0)),"")</f>
        <v/>
      </c>
      <c r="U103" s="81" t="str">
        <f ca="1">IF(ISNUMBER($H103),INDEX(INDIRECT($D$4),MATCH('CF AUX'!U$14,INDIRECT($D$5),0),MATCH('CF AUX'!$I103,INDIRECT($D$7),0)),"")</f>
        <v/>
      </c>
      <c r="V103" s="81" t="str">
        <f ca="1">IF(ISNUMBER($H103),INDEX(INDIRECT($D$4),MATCH('CF AUX'!V$14,INDIRECT($D$5),0),MATCH('CF AUX'!$I103,INDIRECT($D$7),0)),"")</f>
        <v/>
      </c>
      <c r="W103" s="81" t="str">
        <f ca="1">IF(ISNUMBER($H103),INDEX(INDIRECT($D$4),MATCH('CF AUX'!W$14,INDIRECT($D$5),0),MATCH('CF AUX'!$I103,INDIRECT($D$7),0)),"")</f>
        <v/>
      </c>
      <c r="X103" s="81" t="str">
        <f ca="1">IF(ISNUMBER($H103),INDEX(INDIRECT($D$4),MATCH('CF AUX'!X$14,INDIRECT($D$5),0),MATCH('CF AUX'!$I103,INDIRECT($D$7),0)),"")</f>
        <v/>
      </c>
      <c r="Y103" s="81" t="str">
        <f ca="1">IF(ISNUMBER($H103),INDEX(INDIRECT($D$4),MATCH('CF AUX'!Y$14,INDIRECT($D$5),0),MATCH('CF AUX'!$I103,INDIRECT($D$7),0)),"")</f>
        <v/>
      </c>
      <c r="Z103" s="81" t="str">
        <f ca="1">IF(ISNUMBER($H103),INDEX(INDIRECT($D$4),MATCH('CF AUX'!Z$14,INDIRECT($D$5),0),MATCH('CF AUX'!$I103,INDIRECT($D$7),0)),"")</f>
        <v/>
      </c>
      <c r="AA103" s="81" t="str">
        <f ca="1">IF(ISNUMBER($H103),INDEX(INDIRECT($D$4),MATCH('CF AUX'!AA$14,INDIRECT($D$5),0),MATCH('CF AUX'!$I103,INDIRECT($D$7),0)),"")</f>
        <v/>
      </c>
      <c r="AB103" s="81" t="str">
        <f ca="1">IF(ISNUMBER($H103),INDEX(INDIRECT($D$4),MATCH('CF AUX'!AB$14,INDIRECT($D$5),0),MATCH('CF AUX'!$I103,INDIRECT($D$7),0)),"")</f>
        <v/>
      </c>
      <c r="AC103" s="81" t="str">
        <f ca="1">IF(ISNUMBER($H103),INDEX(INDIRECT($D$4),MATCH('CF AUX'!AC$14,INDIRECT($D$5),0),MATCH('CF AUX'!$I103,INDIRECT($D$7),0)),"")</f>
        <v/>
      </c>
      <c r="AD103" s="81" t="str">
        <f ca="1">IF(ISNUMBER($H103),INDEX(INDIRECT($D$4),MATCH('CF AUX'!AD$14,INDIRECT($D$5),0),MATCH('CF AUX'!$I103,INDIRECT($D$7),0)),"")</f>
        <v/>
      </c>
      <c r="AE103" s="81" t="str">
        <f ca="1">IF(ISNUMBER($H103),INDEX(INDIRECT($D$4),MATCH('CF AUX'!AE$14,INDIRECT($D$5),0),MATCH('CF AUX'!$I103,INDIRECT($D$7),0)),"")</f>
        <v/>
      </c>
      <c r="AF103" s="81" t="str">
        <f ca="1">IF(ISNUMBER($H103),INDEX(INDIRECT($D$4),MATCH('CF AUX'!AF$14,INDIRECT($D$5),0),MATCH('CF AUX'!$I103,INDIRECT($D$7),0)),"")</f>
        <v/>
      </c>
      <c r="AG103" s="81" t="str">
        <f ca="1">IF(ISNUMBER($H103),INDEX(INDIRECT($D$4),MATCH('CF AUX'!AG$14,INDIRECT($D$5),0),MATCH('CF AUX'!$I103,INDIRECT($D$7),0)),"")</f>
        <v/>
      </c>
      <c r="AH103" s="81" t="str">
        <f ca="1">IF(ISNUMBER($H103),INDEX(INDIRECT($D$4),MATCH('CF AUX'!AH$14,INDIRECT($D$5),0),MATCH('CF AUX'!$I103,INDIRECT($D$7),0)),"")</f>
        <v/>
      </c>
      <c r="AI103" s="81" t="str">
        <f ca="1">IF(ISNUMBER($H103),INDEX(INDIRECT($D$4),MATCH('CF AUX'!AI$14,INDIRECT($D$5),0),MATCH('CF AUX'!$I103,INDIRECT($D$7),0)),"")</f>
        <v/>
      </c>
      <c r="AJ103" s="81" t="str">
        <f ca="1">IF(ISNUMBER($H103),INDEX(INDIRECT($D$4),MATCH('CF AUX'!AJ$14,INDIRECT($D$5),0),MATCH('CF AUX'!$I103,INDIRECT($D$7),0)),"")</f>
        <v/>
      </c>
      <c r="AK103" s="81" t="str">
        <f ca="1">IF(ISNUMBER($H103),INDEX(INDIRECT($D$4),MATCH('CF AUX'!AK$14,INDIRECT($D$5),0),MATCH('CF AUX'!$I103,INDIRECT($D$7),0)),"")</f>
        <v/>
      </c>
      <c r="AL103" s="81" t="str">
        <f ca="1">IF(ISNUMBER($H103),INDEX(INDIRECT($D$4),MATCH('CF AUX'!AL$14,INDIRECT($D$5),0),MATCH('CF AUX'!$I103,INDIRECT($D$7),0)),"")</f>
        <v/>
      </c>
      <c r="AM103" s="81" t="str">
        <f ca="1">IF(ISNUMBER($H103),INDEX(INDIRECT($D$4),MATCH('CF AUX'!AM$14,INDIRECT($D$5),0),MATCH('CF AUX'!$I103,INDIRECT($D$7),0)),"")</f>
        <v/>
      </c>
      <c r="AN103" s="81" t="str">
        <f ca="1">IF(ISNUMBER($H103),INDEX(INDIRECT($D$4),MATCH('CF AUX'!AN$14,INDIRECT($D$5),0),MATCH('CF AUX'!$I103,INDIRECT($D$7),0)),"")</f>
        <v/>
      </c>
      <c r="AO103" s="81" t="str">
        <f ca="1">IF(ISNUMBER($H103),INDEX(INDIRECT($D$4),MATCH('CF AUX'!AO$14,INDIRECT($D$5),0),MATCH('CF AUX'!$I103,INDIRECT($D$7),0)),"")</f>
        <v/>
      </c>
      <c r="AP103" s="81" t="str">
        <f ca="1">IF(ISNUMBER($H103),INDEX(INDIRECT($D$4),MATCH('CF AUX'!AP$14,INDIRECT($D$5),0),MATCH('CF AUX'!$I103,INDIRECT($D$7),0)),"")</f>
        <v/>
      </c>
      <c r="AQ103" s="81" t="str">
        <f ca="1">IF(ISNUMBER($H103),INDEX(INDIRECT($D$4),MATCH('CF AUX'!AQ$14,INDIRECT($D$5),0),MATCH('CF AUX'!$I103,INDIRECT($D$7),0)),"")</f>
        <v/>
      </c>
      <c r="AR103" s="81" t="str">
        <f ca="1">IF(ISNUMBER($H103),INDEX(INDIRECT($D$4),MATCH('CF AUX'!AR$14,INDIRECT($D$5),0),MATCH('CF AUX'!$I103,INDIRECT($D$7),0)),"")</f>
        <v/>
      </c>
      <c r="AS103" s="81" t="str">
        <f ca="1">IF(ISNUMBER($H103),INDEX(INDIRECT($D$4),MATCH('CF AUX'!AS$14,INDIRECT($D$5),0),MATCH('CF AUX'!$I103,INDIRECT($D$7),0)),"")</f>
        <v/>
      </c>
      <c r="AT103" s="81" t="str">
        <f ca="1">IF(ISNUMBER($H103),INDEX(INDIRECT($D$4),MATCH('CF AUX'!AT$14,INDIRECT($D$5),0),MATCH('CF AUX'!$I103,INDIRECT($D$7),0)),"")</f>
        <v/>
      </c>
      <c r="AU103" s="81" t="str">
        <f ca="1">IF(ISNUMBER($H103),INDEX(INDIRECT($D$4),MATCH('CF AUX'!AU$14,INDIRECT($D$5),0),MATCH('CF AUX'!$I103,INDIRECT($D$7),0)),"")</f>
        <v/>
      </c>
      <c r="AV103" s="81" t="str">
        <f ca="1">IF(ISNUMBER($H103),INDEX(INDIRECT($D$4),MATCH('CF AUX'!AV$14,INDIRECT($D$5),0),MATCH('CF AUX'!$I103,INDIRECT($D$7),0)),"")</f>
        <v/>
      </c>
      <c r="AW103" s="81" t="str">
        <f ca="1">IF(ISNUMBER($H103),INDEX(INDIRECT($D$4),MATCH('CF AUX'!AW$14,INDIRECT($D$5),0),MATCH('CF AUX'!$I103,INDIRECT($D$7),0)),"")</f>
        <v/>
      </c>
      <c r="AX103" s="81" t="str">
        <f ca="1">IF(ISNUMBER($H103),INDEX(INDIRECT($D$4),MATCH('CF AUX'!AX$14,INDIRECT($D$5),0),MATCH('CF AUX'!$I103,INDIRECT($D$7),0)),"")</f>
        <v/>
      </c>
      <c r="AY103" s="81" t="str">
        <f ca="1">IF(ISNUMBER($H103),INDEX(INDIRECT($D$4),MATCH('CF AUX'!AY$14,INDIRECT($D$5),0),MATCH('CF AUX'!$I103,INDIRECT($D$7),0)),"")</f>
        <v/>
      </c>
      <c r="AZ103" s="81" t="str">
        <f ca="1">IF(ISNUMBER($H103),INDEX(INDIRECT($D$4),MATCH('CF AUX'!AZ$14,INDIRECT($D$5),0),MATCH('CF AUX'!$I103,INDIRECT($D$7),0)),"")</f>
        <v/>
      </c>
      <c r="BB103" s="96" t="str" cm="1">
        <f t="array" aca="1" ref="BB103" ca="1">IF(ISNUMBER($H103),MMULT(J103:AZ103,TRANSPOSE(INDIRECT($D$8&amp;$G$4&amp;B93&amp;":"&amp;$G$6&amp;B93))),"")</f>
        <v/>
      </c>
      <c r="BD103" s="59">
        <f t="shared" si="31"/>
        <v>89</v>
      </c>
      <c r="BE103" s="80" t="str" cm="1">
        <f t="array" aca="1" ref="BE103" ca="1">IFERROR(INDEX(INDIRECT($D$4),MATCH(INDIRECT(BE$5&amp;$BD103),INDIRECT($D$6),0),MATCH($I103,INDIRECT($D$7),0)),"")</f>
        <v/>
      </c>
      <c r="BF103" s="81" t="str" cm="1">
        <f t="array" aca="1" ref="BF103" ca="1">IFERROR(INDEX(INDIRECT($D$4),MATCH(INDIRECT(BF$5&amp;$BD103),INDIRECT($D$6),0),MATCH($I103,INDIRECT($D$7),0)),"")</f>
        <v/>
      </c>
      <c r="BG103" s="81" t="str" cm="1">
        <f t="array" aca="1" ref="BG103" ca="1">IFERROR(INDEX(INDIRECT($D$4),MATCH(INDIRECT(BG$5&amp;$BD103),INDIRECT($D$6),0),MATCH($I103,INDIRECT($D$7),0)),"")</f>
        <v/>
      </c>
      <c r="BH103" s="81" t="str" cm="1">
        <f t="array" aca="1" ref="BH103" ca="1">IFERROR(INDEX(INDIRECT($D$4),MATCH(INDIRECT(BH$5&amp;$BD103),INDIRECT($D$6),0),MATCH($I103,INDIRECT($D$7),0)),"")</f>
        <v/>
      </c>
      <c r="BI103" s="81" t="str" cm="1">
        <f t="array" aca="1" ref="BI103" ca="1">IFERROR(INDEX(INDIRECT($D$4),MATCH(INDIRECT(BI$5&amp;$BD103),INDIRECT($D$6),0),MATCH($I103,INDIRECT($D$7),0)),"")</f>
        <v/>
      </c>
      <c r="BJ103" s="81" t="str" cm="1">
        <f t="array" aca="1" ref="BJ103" ca="1">IFERROR(INDEX(INDIRECT($D$4),MATCH(INDIRECT(BJ$5&amp;$BD103),INDIRECT($D$6),0),MATCH($I103,INDIRECT($D$7),0)),"")</f>
        <v/>
      </c>
      <c r="BK103" s="81" t="str" cm="1">
        <f t="array" aca="1" ref="BK103" ca="1">IFERROR(INDEX(INDIRECT($D$4),MATCH(INDIRECT(BK$5&amp;$BD103),INDIRECT($D$6),0),MATCH($I103,INDIRECT($D$7),0)),"")</f>
        <v/>
      </c>
      <c r="BL103" s="81" t="str" cm="1">
        <f t="array" aca="1" ref="BL103" ca="1">IFERROR(INDEX(INDIRECT($D$4),MATCH(INDIRECT(BL$5&amp;$BD103),INDIRECT($D$6),0),MATCH($I103,INDIRECT($D$7),0)),"")</f>
        <v/>
      </c>
      <c r="BM103" s="81" t="str" cm="1">
        <f t="array" aca="1" ref="BM103" ca="1">IFERROR(INDEX(INDIRECT($D$4),MATCH(INDIRECT(BM$5&amp;$BD103),INDIRECT($D$6),0),MATCH($I103,INDIRECT($D$7),0)),"")</f>
        <v/>
      </c>
      <c r="BN103" s="81" t="str" cm="1">
        <f t="array" aca="1" ref="BN103" ca="1">IFERROR(INDEX(INDIRECT($D$4),MATCH(INDIRECT(BN$5&amp;$BD103),INDIRECT($D$6),0),MATCH($I103,INDIRECT($D$7),0)),"")</f>
        <v/>
      </c>
      <c r="BO103" s="81" t="str" cm="1">
        <f t="array" aca="1" ref="BO103" ca="1">IFERROR(INDEX(INDIRECT($D$4),MATCH(INDIRECT(BO$5&amp;$BD103),INDIRECT($D$6),0),MATCH($I103,INDIRECT($D$7),0)),"")</f>
        <v/>
      </c>
      <c r="BP103" s="81" t="str" cm="1">
        <f t="array" aca="1" ref="BP103" ca="1">IFERROR(INDEX(INDIRECT($D$4),MATCH(INDIRECT(BP$5&amp;$BD103),INDIRECT($D$6),0),MATCH($I103,INDIRECT($D$7),0)),"")</f>
        <v/>
      </c>
      <c r="BQ103" s="81" t="str" cm="1">
        <f t="array" aca="1" ref="BQ103" ca="1">IFERROR(INDEX(INDIRECT($D$4),MATCH(INDIRECT(BQ$5&amp;$BD103),INDIRECT($D$6),0),MATCH($I103,INDIRECT($D$7),0)),"")</f>
        <v/>
      </c>
      <c r="BR103" s="81" t="str" cm="1">
        <f t="array" aca="1" ref="BR103" ca="1">IFERROR(INDEX(INDIRECT($D$4),MATCH(INDIRECT(BR$5&amp;$BD103),INDIRECT($D$6),0),MATCH($I103,INDIRECT($D$7),0)),"")</f>
        <v/>
      </c>
      <c r="BS103" s="81" t="str" cm="1">
        <f t="array" aca="1" ref="BS103" ca="1">IFERROR(INDEX(INDIRECT($D$4),MATCH(INDIRECT(BS$5&amp;$BD103),INDIRECT($D$6),0),MATCH($I103,INDIRECT($D$7),0)),"")</f>
        <v/>
      </c>
      <c r="BT103" s="81" t="str" cm="1">
        <f t="array" aca="1" ref="BT103" ca="1">IFERROR(INDEX(INDIRECT($D$4),MATCH(INDIRECT(BT$5&amp;$BD103),INDIRECT($D$6),0),MATCH($I103,INDIRECT($D$7),0)),"")</f>
        <v/>
      </c>
      <c r="BU103" s="81" t="str" cm="1">
        <f t="array" aca="1" ref="BU103" ca="1">IFERROR(INDEX(INDIRECT($D$4),MATCH(INDIRECT(BU$5&amp;$BD103),INDIRECT($D$6),0),MATCH($I103,INDIRECT($D$7),0)),"")</f>
        <v/>
      </c>
      <c r="BV103" s="99" t="str" cm="1">
        <f t="array" aca="1" ref="BV103" ca="1">IFERROR(INDEX(INDIRECT($D$4),MATCH(INDIRECT(BV$5&amp;$BD103),INDIRECT($D$6),0),MATCH($I103,INDIRECT($D$7),0)),"")</f>
        <v/>
      </c>
      <c r="BX103" s="80"/>
      <c r="BY103" s="81"/>
      <c r="BZ103" s="81"/>
      <c r="CA103" s="81"/>
      <c r="CB103" s="81"/>
      <c r="CC103" s="81"/>
      <c r="CD103" s="81"/>
      <c r="CE103" s="81"/>
      <c r="CF103" s="81"/>
      <c r="CG103" s="81"/>
      <c r="CH103" s="81"/>
      <c r="CI103" s="81"/>
      <c r="CJ103" s="81"/>
      <c r="CK103" s="81"/>
      <c r="CL103" s="81"/>
      <c r="CM103" s="81"/>
      <c r="CN103" s="81"/>
      <c r="CO103" s="99"/>
      <c r="CQ103" s="113"/>
      <c r="CR103" s="59" t="str">
        <f t="shared" si="30"/>
        <v/>
      </c>
      <c r="CS103" s="60"/>
      <c r="CT103" s="123" t="str">
        <f t="shared" ca="1" si="27"/>
        <v/>
      </c>
      <c r="CU103" s="80" t="str">
        <f>IF(ISNUMBER($CS103),INDEX(IRF.New!$CS$7:$DJ$37,MATCH(B93+1,IRF.New!$B$7:$B$37,0),MATCH($CT103,IRF.New!$CS$5:$DJ$5,0)),"")</f>
        <v/>
      </c>
      <c r="CV103" s="81"/>
      <c r="CW103" s="81" t="str">
        <f t="shared" si="28"/>
        <v/>
      </c>
      <c r="CX103" s="81"/>
      <c r="CY103" s="81"/>
      <c r="CZ103" s="94"/>
      <c r="DA103" s="94" t="str">
        <f>IF(ISNUMBER(CS103),INDEX(IRF.New!$CS$2:$DJ$2,MATCH('CF AUX'!$CT103,IRF.New!$CS$5:$DJ$5,0)),"")</f>
        <v/>
      </c>
      <c r="DB103" s="72"/>
      <c r="DD103" s="132" t="str">
        <f>IF(ISNUMBER(CS103),INDEX(IRF.New!$D$7:$CO$37,MATCH('CF AUX'!C88,IRF.New!$C$7:$C$37,0),MATCH(CT103,IRF.New!$D$5:$CO$5,0)),"")</f>
        <v/>
      </c>
    </row>
    <row r="104" spans="1:108" x14ac:dyDescent="0.25">
      <c r="A104" s="60"/>
      <c r="B104" s="59" t="s">
        <v>268</v>
      </c>
      <c r="E104" s="60"/>
      <c r="F104" s="136" t="str">
        <f t="shared" si="29"/>
        <v/>
      </c>
      <c r="H104" s="65"/>
      <c r="I104" s="129" t="str">
        <f ca="1">IF(ISNUMBER(H104),INDEX(IRF.New!$CS$5:$DJ$5,MATCH('CF AUX'!H104,INDIRECT("IRF.New!$CS$"&amp;C90&amp;":$DJ$"&amp;C90),0)),"")</f>
        <v/>
      </c>
      <c r="J104" s="80" t="str">
        <f ca="1">IF(ISNUMBER($H104),INDEX(INDIRECT($D$4),MATCH('CF AUX'!J$14,INDIRECT($D$5),0),MATCH('CF AUX'!$I104,INDIRECT($D$7),0)),"")</f>
        <v/>
      </c>
      <c r="K104" s="81" t="str">
        <f ca="1">IF(ISNUMBER($H104),INDEX(INDIRECT($D$4),MATCH('CF AUX'!K$14,INDIRECT($D$5),0),MATCH('CF AUX'!$I104,INDIRECT($D$7),0)),"")</f>
        <v/>
      </c>
      <c r="L104" s="81" t="str">
        <f ca="1">IF(ISNUMBER($H104),INDEX(INDIRECT($D$4),MATCH('CF AUX'!L$14,INDIRECT($D$5),0),MATCH('CF AUX'!$I104,INDIRECT($D$7),0)),"")</f>
        <v/>
      </c>
      <c r="M104" s="81" t="str">
        <f ca="1">IF(ISNUMBER($H104),INDEX(INDIRECT($D$4),MATCH('CF AUX'!M$14,INDIRECT($D$5),0),MATCH('CF AUX'!$I104,INDIRECT($D$7),0)),"")</f>
        <v/>
      </c>
      <c r="N104" s="81" t="str">
        <f ca="1">IF(ISNUMBER($H104),INDEX(INDIRECT($D$4),MATCH('CF AUX'!N$14,INDIRECT($D$5),0),MATCH('CF AUX'!$I104,INDIRECT($D$7),0)),"")</f>
        <v/>
      </c>
      <c r="O104" s="81" t="str">
        <f ca="1">IF(ISNUMBER($H104),INDEX(INDIRECT($D$4),MATCH('CF AUX'!O$14,INDIRECT($D$5),0),MATCH('CF AUX'!$I104,INDIRECT($D$7),0)),"")</f>
        <v/>
      </c>
      <c r="P104" s="81" t="str">
        <f ca="1">IF(ISNUMBER($H104),INDEX(INDIRECT($D$4),MATCH('CF AUX'!P$14,INDIRECT($D$5),0),MATCH('CF AUX'!$I104,INDIRECT($D$7),0)),"")</f>
        <v/>
      </c>
      <c r="Q104" s="81" t="str">
        <f ca="1">IF(ISNUMBER($H104),INDEX(INDIRECT($D$4),MATCH('CF AUX'!Q$14,INDIRECT($D$5),0),MATCH('CF AUX'!$I104,INDIRECT($D$7),0)),"")</f>
        <v/>
      </c>
      <c r="R104" s="81" t="str">
        <f ca="1">IF(ISNUMBER($H104),INDEX(INDIRECT($D$4),MATCH('CF AUX'!R$14,INDIRECT($D$5),0),MATCH('CF AUX'!$I104,INDIRECT($D$7),0)),"")</f>
        <v/>
      </c>
      <c r="S104" s="81" t="str">
        <f ca="1">IF(ISNUMBER($H104),INDEX(INDIRECT($D$4),MATCH('CF AUX'!S$14,INDIRECT($D$5),0),MATCH('CF AUX'!$I104,INDIRECT($D$7),0)),"")</f>
        <v/>
      </c>
      <c r="T104" s="81" t="str">
        <f ca="1">IF(ISNUMBER($H104),INDEX(INDIRECT($D$4),MATCH('CF AUX'!T$14,INDIRECT($D$5),0),MATCH('CF AUX'!$I104,INDIRECT($D$7),0)),"")</f>
        <v/>
      </c>
      <c r="U104" s="81" t="str">
        <f ca="1">IF(ISNUMBER($H104),INDEX(INDIRECT($D$4),MATCH('CF AUX'!U$14,INDIRECT($D$5),0),MATCH('CF AUX'!$I104,INDIRECT($D$7),0)),"")</f>
        <v/>
      </c>
      <c r="V104" s="81" t="str">
        <f ca="1">IF(ISNUMBER($H104),INDEX(INDIRECT($D$4),MATCH('CF AUX'!V$14,INDIRECT($D$5),0),MATCH('CF AUX'!$I104,INDIRECT($D$7),0)),"")</f>
        <v/>
      </c>
      <c r="W104" s="81" t="str">
        <f ca="1">IF(ISNUMBER($H104),INDEX(INDIRECT($D$4),MATCH('CF AUX'!W$14,INDIRECT($D$5),0),MATCH('CF AUX'!$I104,INDIRECT($D$7),0)),"")</f>
        <v/>
      </c>
      <c r="X104" s="81" t="str">
        <f ca="1">IF(ISNUMBER($H104),INDEX(INDIRECT($D$4),MATCH('CF AUX'!X$14,INDIRECT($D$5),0),MATCH('CF AUX'!$I104,INDIRECT($D$7),0)),"")</f>
        <v/>
      </c>
      <c r="Y104" s="81" t="str">
        <f ca="1">IF(ISNUMBER($H104),INDEX(INDIRECT($D$4),MATCH('CF AUX'!Y$14,INDIRECT($D$5),0),MATCH('CF AUX'!$I104,INDIRECT($D$7),0)),"")</f>
        <v/>
      </c>
      <c r="Z104" s="81" t="str">
        <f ca="1">IF(ISNUMBER($H104),INDEX(INDIRECT($D$4),MATCH('CF AUX'!Z$14,INDIRECT($D$5),0),MATCH('CF AUX'!$I104,INDIRECT($D$7),0)),"")</f>
        <v/>
      </c>
      <c r="AA104" s="81" t="str">
        <f ca="1">IF(ISNUMBER($H104),INDEX(INDIRECT($D$4),MATCH('CF AUX'!AA$14,INDIRECT($D$5),0),MATCH('CF AUX'!$I104,INDIRECT($D$7),0)),"")</f>
        <v/>
      </c>
      <c r="AB104" s="81" t="str">
        <f ca="1">IF(ISNUMBER($H104),INDEX(INDIRECT($D$4),MATCH('CF AUX'!AB$14,INDIRECT($D$5),0),MATCH('CF AUX'!$I104,INDIRECT($D$7),0)),"")</f>
        <v/>
      </c>
      <c r="AC104" s="81" t="str">
        <f ca="1">IF(ISNUMBER($H104),INDEX(INDIRECT($D$4),MATCH('CF AUX'!AC$14,INDIRECT($D$5),0),MATCH('CF AUX'!$I104,INDIRECT($D$7),0)),"")</f>
        <v/>
      </c>
      <c r="AD104" s="81" t="str">
        <f ca="1">IF(ISNUMBER($H104),INDEX(INDIRECT($D$4),MATCH('CF AUX'!AD$14,INDIRECT($D$5),0),MATCH('CF AUX'!$I104,INDIRECT($D$7),0)),"")</f>
        <v/>
      </c>
      <c r="AE104" s="81" t="str">
        <f ca="1">IF(ISNUMBER($H104),INDEX(INDIRECT($D$4),MATCH('CF AUX'!AE$14,INDIRECT($D$5),0),MATCH('CF AUX'!$I104,INDIRECT($D$7),0)),"")</f>
        <v/>
      </c>
      <c r="AF104" s="81" t="str">
        <f ca="1">IF(ISNUMBER($H104),INDEX(INDIRECT($D$4),MATCH('CF AUX'!AF$14,INDIRECT($D$5),0),MATCH('CF AUX'!$I104,INDIRECT($D$7),0)),"")</f>
        <v/>
      </c>
      <c r="AG104" s="81" t="str">
        <f ca="1">IF(ISNUMBER($H104),INDEX(INDIRECT($D$4),MATCH('CF AUX'!AG$14,INDIRECT($D$5),0),MATCH('CF AUX'!$I104,INDIRECT($D$7),0)),"")</f>
        <v/>
      </c>
      <c r="AH104" s="81" t="str">
        <f ca="1">IF(ISNUMBER($H104),INDEX(INDIRECT($D$4),MATCH('CF AUX'!AH$14,INDIRECT($D$5),0),MATCH('CF AUX'!$I104,INDIRECT($D$7),0)),"")</f>
        <v/>
      </c>
      <c r="AI104" s="81" t="str">
        <f ca="1">IF(ISNUMBER($H104),INDEX(INDIRECT($D$4),MATCH('CF AUX'!AI$14,INDIRECT($D$5),0),MATCH('CF AUX'!$I104,INDIRECT($D$7),0)),"")</f>
        <v/>
      </c>
      <c r="AJ104" s="81" t="str">
        <f ca="1">IF(ISNUMBER($H104),INDEX(INDIRECT($D$4),MATCH('CF AUX'!AJ$14,INDIRECT($D$5),0),MATCH('CF AUX'!$I104,INDIRECT($D$7),0)),"")</f>
        <v/>
      </c>
      <c r="AK104" s="81" t="str">
        <f ca="1">IF(ISNUMBER($H104),INDEX(INDIRECT($D$4),MATCH('CF AUX'!AK$14,INDIRECT($D$5),0),MATCH('CF AUX'!$I104,INDIRECT($D$7),0)),"")</f>
        <v/>
      </c>
      <c r="AL104" s="81" t="str">
        <f ca="1">IF(ISNUMBER($H104),INDEX(INDIRECT($D$4),MATCH('CF AUX'!AL$14,INDIRECT($D$5),0),MATCH('CF AUX'!$I104,INDIRECT($D$7),0)),"")</f>
        <v/>
      </c>
      <c r="AM104" s="81" t="str">
        <f ca="1">IF(ISNUMBER($H104),INDEX(INDIRECT($D$4),MATCH('CF AUX'!AM$14,INDIRECT($D$5),0),MATCH('CF AUX'!$I104,INDIRECT($D$7),0)),"")</f>
        <v/>
      </c>
      <c r="AN104" s="81" t="str">
        <f ca="1">IF(ISNUMBER($H104),INDEX(INDIRECT($D$4),MATCH('CF AUX'!AN$14,INDIRECT($D$5),0),MATCH('CF AUX'!$I104,INDIRECT($D$7),0)),"")</f>
        <v/>
      </c>
      <c r="AO104" s="81" t="str">
        <f ca="1">IF(ISNUMBER($H104),INDEX(INDIRECT($D$4),MATCH('CF AUX'!AO$14,INDIRECT($D$5),0),MATCH('CF AUX'!$I104,INDIRECT($D$7),0)),"")</f>
        <v/>
      </c>
      <c r="AP104" s="81" t="str">
        <f ca="1">IF(ISNUMBER($H104),INDEX(INDIRECT($D$4),MATCH('CF AUX'!AP$14,INDIRECT($D$5),0),MATCH('CF AUX'!$I104,INDIRECT($D$7),0)),"")</f>
        <v/>
      </c>
      <c r="AQ104" s="81" t="str">
        <f ca="1">IF(ISNUMBER($H104),INDEX(INDIRECT($D$4),MATCH('CF AUX'!AQ$14,INDIRECT($D$5),0),MATCH('CF AUX'!$I104,INDIRECT($D$7),0)),"")</f>
        <v/>
      </c>
      <c r="AR104" s="81" t="str">
        <f ca="1">IF(ISNUMBER($H104),INDEX(INDIRECT($D$4),MATCH('CF AUX'!AR$14,INDIRECT($D$5),0),MATCH('CF AUX'!$I104,INDIRECT($D$7),0)),"")</f>
        <v/>
      </c>
      <c r="AS104" s="81" t="str">
        <f ca="1">IF(ISNUMBER($H104),INDEX(INDIRECT($D$4),MATCH('CF AUX'!AS$14,INDIRECT($D$5),0),MATCH('CF AUX'!$I104,INDIRECT($D$7),0)),"")</f>
        <v/>
      </c>
      <c r="AT104" s="81" t="str">
        <f ca="1">IF(ISNUMBER($H104),INDEX(INDIRECT($D$4),MATCH('CF AUX'!AT$14,INDIRECT($D$5),0),MATCH('CF AUX'!$I104,INDIRECT($D$7),0)),"")</f>
        <v/>
      </c>
      <c r="AU104" s="81" t="str">
        <f ca="1">IF(ISNUMBER($H104),INDEX(INDIRECT($D$4),MATCH('CF AUX'!AU$14,INDIRECT($D$5),0),MATCH('CF AUX'!$I104,INDIRECT($D$7),0)),"")</f>
        <v/>
      </c>
      <c r="AV104" s="81" t="str">
        <f ca="1">IF(ISNUMBER($H104),INDEX(INDIRECT($D$4),MATCH('CF AUX'!AV$14,INDIRECT($D$5),0),MATCH('CF AUX'!$I104,INDIRECT($D$7),0)),"")</f>
        <v/>
      </c>
      <c r="AW104" s="81" t="str">
        <f ca="1">IF(ISNUMBER($H104),INDEX(INDIRECT($D$4),MATCH('CF AUX'!AW$14,INDIRECT($D$5),0),MATCH('CF AUX'!$I104,INDIRECT($D$7),0)),"")</f>
        <v/>
      </c>
      <c r="AX104" s="81" t="str">
        <f ca="1">IF(ISNUMBER($H104),INDEX(INDIRECT($D$4),MATCH('CF AUX'!AX$14,INDIRECT($D$5),0),MATCH('CF AUX'!$I104,INDIRECT($D$7),0)),"")</f>
        <v/>
      </c>
      <c r="AY104" s="81" t="str">
        <f ca="1">IF(ISNUMBER($H104),INDEX(INDIRECT($D$4),MATCH('CF AUX'!AY$14,INDIRECT($D$5),0),MATCH('CF AUX'!$I104,INDIRECT($D$7),0)),"")</f>
        <v/>
      </c>
      <c r="AZ104" s="81" t="str">
        <f ca="1">IF(ISNUMBER($H104),INDEX(INDIRECT($D$4),MATCH('CF AUX'!AZ$14,INDIRECT($D$5),0),MATCH('CF AUX'!$I104,INDIRECT($D$7),0)),"")</f>
        <v/>
      </c>
      <c r="BB104" s="96" t="str" cm="1">
        <f t="array" aca="1" ref="BB104" ca="1">IF(ISNUMBER($H104),MMULT(J104:AZ104,TRANSPOSE(INDIRECT($D$8&amp;$G$4&amp;B93&amp;":"&amp;$G$6&amp;B93))),"")</f>
        <v/>
      </c>
      <c r="BD104" s="59">
        <f t="shared" si="31"/>
        <v>89</v>
      </c>
      <c r="BE104" s="80" t="str" cm="1">
        <f t="array" aca="1" ref="BE104" ca="1">IFERROR(INDEX(INDIRECT($D$4),MATCH(INDIRECT(BE$5&amp;$BD104),INDIRECT($D$6),0),MATCH($I104,INDIRECT($D$7),0)),"")</f>
        <v/>
      </c>
      <c r="BF104" s="81" t="str" cm="1">
        <f t="array" aca="1" ref="BF104" ca="1">IFERROR(INDEX(INDIRECT($D$4),MATCH(INDIRECT(BF$5&amp;$BD104),INDIRECT($D$6),0),MATCH($I104,INDIRECT($D$7),0)),"")</f>
        <v/>
      </c>
      <c r="BG104" s="81" t="str" cm="1">
        <f t="array" aca="1" ref="BG104" ca="1">IFERROR(INDEX(INDIRECT($D$4),MATCH(INDIRECT(BG$5&amp;$BD104),INDIRECT($D$6),0),MATCH($I104,INDIRECT($D$7),0)),"")</f>
        <v/>
      </c>
      <c r="BH104" s="81" t="str" cm="1">
        <f t="array" aca="1" ref="BH104" ca="1">IFERROR(INDEX(INDIRECT($D$4),MATCH(INDIRECT(BH$5&amp;$BD104),INDIRECT($D$6),0),MATCH($I104,INDIRECT($D$7),0)),"")</f>
        <v/>
      </c>
      <c r="BI104" s="81" t="str" cm="1">
        <f t="array" aca="1" ref="BI104" ca="1">IFERROR(INDEX(INDIRECT($D$4),MATCH(INDIRECT(BI$5&amp;$BD104),INDIRECT($D$6),0),MATCH($I104,INDIRECT($D$7),0)),"")</f>
        <v/>
      </c>
      <c r="BJ104" s="81" t="str" cm="1">
        <f t="array" aca="1" ref="BJ104" ca="1">IFERROR(INDEX(INDIRECT($D$4),MATCH(INDIRECT(BJ$5&amp;$BD104),INDIRECT($D$6),0),MATCH($I104,INDIRECT($D$7),0)),"")</f>
        <v/>
      </c>
      <c r="BK104" s="81" t="str" cm="1">
        <f t="array" aca="1" ref="BK104" ca="1">IFERROR(INDEX(INDIRECT($D$4),MATCH(INDIRECT(BK$5&amp;$BD104),INDIRECT($D$6),0),MATCH($I104,INDIRECT($D$7),0)),"")</f>
        <v/>
      </c>
      <c r="BL104" s="81" t="str" cm="1">
        <f t="array" aca="1" ref="BL104" ca="1">IFERROR(INDEX(INDIRECT($D$4),MATCH(INDIRECT(BL$5&amp;$BD104),INDIRECT($D$6),0),MATCH($I104,INDIRECT($D$7),0)),"")</f>
        <v/>
      </c>
      <c r="BM104" s="81" t="str" cm="1">
        <f t="array" aca="1" ref="BM104" ca="1">IFERROR(INDEX(INDIRECT($D$4),MATCH(INDIRECT(BM$5&amp;$BD104),INDIRECT($D$6),0),MATCH($I104,INDIRECT($D$7),0)),"")</f>
        <v/>
      </c>
      <c r="BN104" s="81" t="str" cm="1">
        <f t="array" aca="1" ref="BN104" ca="1">IFERROR(INDEX(INDIRECT($D$4),MATCH(INDIRECT(BN$5&amp;$BD104),INDIRECT($D$6),0),MATCH($I104,INDIRECT($D$7),0)),"")</f>
        <v/>
      </c>
      <c r="BO104" s="81" t="str" cm="1">
        <f t="array" aca="1" ref="BO104" ca="1">IFERROR(INDEX(INDIRECT($D$4),MATCH(INDIRECT(BO$5&amp;$BD104),INDIRECT($D$6),0),MATCH($I104,INDIRECT($D$7),0)),"")</f>
        <v/>
      </c>
      <c r="BP104" s="81" t="str" cm="1">
        <f t="array" aca="1" ref="BP104" ca="1">IFERROR(INDEX(INDIRECT($D$4),MATCH(INDIRECT(BP$5&amp;$BD104),INDIRECT($D$6),0),MATCH($I104,INDIRECT($D$7),0)),"")</f>
        <v/>
      </c>
      <c r="BQ104" s="81" t="str" cm="1">
        <f t="array" aca="1" ref="BQ104" ca="1">IFERROR(INDEX(INDIRECT($D$4),MATCH(INDIRECT(BQ$5&amp;$BD104),INDIRECT($D$6),0),MATCH($I104,INDIRECT($D$7),0)),"")</f>
        <v/>
      </c>
      <c r="BR104" s="81" t="str" cm="1">
        <f t="array" aca="1" ref="BR104" ca="1">IFERROR(INDEX(INDIRECT($D$4),MATCH(INDIRECT(BR$5&amp;$BD104),INDIRECT($D$6),0),MATCH($I104,INDIRECT($D$7),0)),"")</f>
        <v/>
      </c>
      <c r="BS104" s="81" t="str" cm="1">
        <f t="array" aca="1" ref="BS104" ca="1">IFERROR(INDEX(INDIRECT($D$4),MATCH(INDIRECT(BS$5&amp;$BD104),INDIRECT($D$6),0),MATCH($I104,INDIRECT($D$7),0)),"")</f>
        <v/>
      </c>
      <c r="BT104" s="81" t="str" cm="1">
        <f t="array" aca="1" ref="BT104" ca="1">IFERROR(INDEX(INDIRECT($D$4),MATCH(INDIRECT(BT$5&amp;$BD104),INDIRECT($D$6),0),MATCH($I104,INDIRECT($D$7),0)),"")</f>
        <v/>
      </c>
      <c r="BU104" s="81" t="str" cm="1">
        <f t="array" aca="1" ref="BU104" ca="1">IFERROR(INDEX(INDIRECT($D$4),MATCH(INDIRECT(BU$5&amp;$BD104),INDIRECT($D$6),0),MATCH($I104,INDIRECT($D$7),0)),"")</f>
        <v/>
      </c>
      <c r="BV104" s="99" t="str" cm="1">
        <f t="array" aca="1" ref="BV104" ca="1">IFERROR(INDEX(INDIRECT($D$4),MATCH(INDIRECT(BV$5&amp;$BD104),INDIRECT($D$6),0),MATCH($I104,INDIRECT($D$7),0)),"")</f>
        <v/>
      </c>
      <c r="BX104" s="80"/>
      <c r="BY104" s="81"/>
      <c r="BZ104" s="81"/>
      <c r="CA104" s="81"/>
      <c r="CB104" s="81"/>
      <c r="CC104" s="81"/>
      <c r="CD104" s="81"/>
      <c r="CE104" s="81"/>
      <c r="CF104" s="81"/>
      <c r="CG104" s="81"/>
      <c r="CH104" s="81"/>
      <c r="CI104" s="81"/>
      <c r="CJ104" s="81"/>
      <c r="CK104" s="81"/>
      <c r="CL104" s="81"/>
      <c r="CM104" s="81"/>
      <c r="CN104" s="81"/>
      <c r="CO104" s="99"/>
      <c r="CQ104" s="113"/>
      <c r="CR104" s="59" t="str">
        <f t="shared" si="30"/>
        <v/>
      </c>
      <c r="CS104" s="60"/>
      <c r="CT104" s="123" t="str">
        <f t="shared" ca="1" si="27"/>
        <v/>
      </c>
      <c r="CU104" s="80" t="str">
        <f>IF(ISNUMBER($CS104),INDEX(IRF.New!$CS$7:$DJ$37,MATCH(B93+1,IRF.New!$B$7:$B$37,0),MATCH($CT104,IRF.New!$CS$5:$DJ$5,0)),"")</f>
        <v/>
      </c>
      <c r="CV104" s="81"/>
      <c r="CW104" s="81" t="str">
        <f t="shared" si="28"/>
        <v/>
      </c>
      <c r="CX104" s="81"/>
      <c r="CY104" s="81"/>
      <c r="CZ104" s="94"/>
      <c r="DA104" s="94" t="str">
        <f>IF(ISNUMBER(CS104),INDEX(IRF.New!$CS$2:$DJ$2,MATCH('CF AUX'!$CT104,IRF.New!$CS$5:$DJ$5,0)),"")</f>
        <v/>
      </c>
      <c r="DB104" s="72"/>
      <c r="DD104" s="132" t="str">
        <f>IF(ISNUMBER(CS104),INDEX(IRF.New!$D$7:$CO$37,MATCH('CF AUX'!C88,IRF.New!$C$7:$C$37,0),MATCH(CT104,IRF.New!$D$5:$CO$5,0)),"")</f>
        <v/>
      </c>
    </row>
    <row r="105" spans="1:108" x14ac:dyDescent="0.25">
      <c r="A105" s="60"/>
      <c r="B105" s="69"/>
      <c r="C105" s="63" t="s">
        <v>235</v>
      </c>
      <c r="D105" s="85" t="s">
        <v>236</v>
      </c>
      <c r="E105" s="60"/>
      <c r="F105" s="136" t="str">
        <f t="shared" si="29"/>
        <v/>
      </c>
      <c r="H105" s="65"/>
      <c r="I105" s="129" t="str">
        <f ca="1">IF(ISNUMBER(H105),INDEX(IRF.New!$CS$5:$DJ$5,MATCH('CF AUX'!H105,INDIRECT("IRF.New!$CS$"&amp;C90&amp;":$DJ$"&amp;C90),0)),"")</f>
        <v/>
      </c>
      <c r="J105" s="80" t="str">
        <f ca="1">IF(ISNUMBER($H105),INDEX(INDIRECT($D$4),MATCH('CF AUX'!J$14,INDIRECT($D$5),0),MATCH('CF AUX'!$I105,INDIRECT($D$7),0)),"")</f>
        <v/>
      </c>
      <c r="K105" s="81" t="str">
        <f ca="1">IF(ISNUMBER($H105),INDEX(INDIRECT($D$4),MATCH('CF AUX'!K$14,INDIRECT($D$5),0),MATCH('CF AUX'!$I105,INDIRECT($D$7),0)),"")</f>
        <v/>
      </c>
      <c r="L105" s="81" t="str">
        <f ca="1">IF(ISNUMBER($H105),INDEX(INDIRECT($D$4),MATCH('CF AUX'!L$14,INDIRECT($D$5),0),MATCH('CF AUX'!$I105,INDIRECT($D$7),0)),"")</f>
        <v/>
      </c>
      <c r="M105" s="81" t="str">
        <f ca="1">IF(ISNUMBER($H105),INDEX(INDIRECT($D$4),MATCH('CF AUX'!M$14,INDIRECT($D$5),0),MATCH('CF AUX'!$I105,INDIRECT($D$7),0)),"")</f>
        <v/>
      </c>
      <c r="N105" s="81" t="str">
        <f ca="1">IF(ISNUMBER($H105),INDEX(INDIRECT($D$4),MATCH('CF AUX'!N$14,INDIRECT($D$5),0),MATCH('CF AUX'!$I105,INDIRECT($D$7),0)),"")</f>
        <v/>
      </c>
      <c r="O105" s="81" t="str">
        <f ca="1">IF(ISNUMBER($H105),INDEX(INDIRECT($D$4),MATCH('CF AUX'!O$14,INDIRECT($D$5),0),MATCH('CF AUX'!$I105,INDIRECT($D$7),0)),"")</f>
        <v/>
      </c>
      <c r="P105" s="81" t="str">
        <f ca="1">IF(ISNUMBER($H105),INDEX(INDIRECT($D$4),MATCH('CF AUX'!P$14,INDIRECT($D$5),0),MATCH('CF AUX'!$I105,INDIRECT($D$7),0)),"")</f>
        <v/>
      </c>
      <c r="Q105" s="81" t="str">
        <f ca="1">IF(ISNUMBER($H105),INDEX(INDIRECT($D$4),MATCH('CF AUX'!Q$14,INDIRECT($D$5),0),MATCH('CF AUX'!$I105,INDIRECT($D$7),0)),"")</f>
        <v/>
      </c>
      <c r="R105" s="81" t="str">
        <f ca="1">IF(ISNUMBER($H105),INDEX(INDIRECT($D$4),MATCH('CF AUX'!R$14,INDIRECT($D$5),0),MATCH('CF AUX'!$I105,INDIRECT($D$7),0)),"")</f>
        <v/>
      </c>
      <c r="S105" s="81" t="str">
        <f ca="1">IF(ISNUMBER($H105),INDEX(INDIRECT($D$4),MATCH('CF AUX'!S$14,INDIRECT($D$5),0),MATCH('CF AUX'!$I105,INDIRECT($D$7),0)),"")</f>
        <v/>
      </c>
      <c r="T105" s="81" t="str">
        <f ca="1">IF(ISNUMBER($H105),INDEX(INDIRECT($D$4),MATCH('CF AUX'!T$14,INDIRECT($D$5),0),MATCH('CF AUX'!$I105,INDIRECT($D$7),0)),"")</f>
        <v/>
      </c>
      <c r="U105" s="81" t="str">
        <f ca="1">IF(ISNUMBER($H105),INDEX(INDIRECT($D$4),MATCH('CF AUX'!U$14,INDIRECT($D$5),0),MATCH('CF AUX'!$I105,INDIRECT($D$7),0)),"")</f>
        <v/>
      </c>
      <c r="V105" s="81" t="str">
        <f ca="1">IF(ISNUMBER($H105),INDEX(INDIRECT($D$4),MATCH('CF AUX'!V$14,INDIRECT($D$5),0),MATCH('CF AUX'!$I105,INDIRECT($D$7),0)),"")</f>
        <v/>
      </c>
      <c r="W105" s="81" t="str">
        <f ca="1">IF(ISNUMBER($H105),INDEX(INDIRECT($D$4),MATCH('CF AUX'!W$14,INDIRECT($D$5),0),MATCH('CF AUX'!$I105,INDIRECT($D$7),0)),"")</f>
        <v/>
      </c>
      <c r="X105" s="81" t="str">
        <f ca="1">IF(ISNUMBER($H105),INDEX(INDIRECT($D$4),MATCH('CF AUX'!X$14,INDIRECT($D$5),0),MATCH('CF AUX'!$I105,INDIRECT($D$7),0)),"")</f>
        <v/>
      </c>
      <c r="Y105" s="81" t="str">
        <f ca="1">IF(ISNUMBER($H105),INDEX(INDIRECT($D$4),MATCH('CF AUX'!Y$14,INDIRECT($D$5),0),MATCH('CF AUX'!$I105,INDIRECT($D$7),0)),"")</f>
        <v/>
      </c>
      <c r="Z105" s="81" t="str">
        <f ca="1">IF(ISNUMBER($H105),INDEX(INDIRECT($D$4),MATCH('CF AUX'!Z$14,INDIRECT($D$5),0),MATCH('CF AUX'!$I105,INDIRECT($D$7),0)),"")</f>
        <v/>
      </c>
      <c r="AA105" s="81" t="str">
        <f ca="1">IF(ISNUMBER($H105),INDEX(INDIRECT($D$4),MATCH('CF AUX'!AA$14,INDIRECT($D$5),0),MATCH('CF AUX'!$I105,INDIRECT($D$7),0)),"")</f>
        <v/>
      </c>
      <c r="AB105" s="81" t="str">
        <f ca="1">IF(ISNUMBER($H105),INDEX(INDIRECT($D$4),MATCH('CF AUX'!AB$14,INDIRECT($D$5),0),MATCH('CF AUX'!$I105,INDIRECT($D$7),0)),"")</f>
        <v/>
      </c>
      <c r="AC105" s="81" t="str">
        <f ca="1">IF(ISNUMBER($H105),INDEX(INDIRECT($D$4),MATCH('CF AUX'!AC$14,INDIRECT($D$5),0),MATCH('CF AUX'!$I105,INDIRECT($D$7),0)),"")</f>
        <v/>
      </c>
      <c r="AD105" s="81" t="str">
        <f ca="1">IF(ISNUMBER($H105),INDEX(INDIRECT($D$4),MATCH('CF AUX'!AD$14,INDIRECT($D$5),0),MATCH('CF AUX'!$I105,INDIRECT($D$7),0)),"")</f>
        <v/>
      </c>
      <c r="AE105" s="81" t="str">
        <f ca="1">IF(ISNUMBER($H105),INDEX(INDIRECT($D$4),MATCH('CF AUX'!AE$14,INDIRECT($D$5),0),MATCH('CF AUX'!$I105,INDIRECT($D$7),0)),"")</f>
        <v/>
      </c>
      <c r="AF105" s="81" t="str">
        <f ca="1">IF(ISNUMBER($H105),INDEX(INDIRECT($D$4),MATCH('CF AUX'!AF$14,INDIRECT($D$5),0),MATCH('CF AUX'!$I105,INDIRECT($D$7),0)),"")</f>
        <v/>
      </c>
      <c r="AG105" s="81" t="str">
        <f ca="1">IF(ISNUMBER($H105),INDEX(INDIRECT($D$4),MATCH('CF AUX'!AG$14,INDIRECT($D$5),0),MATCH('CF AUX'!$I105,INDIRECT($D$7),0)),"")</f>
        <v/>
      </c>
      <c r="AH105" s="81" t="str">
        <f ca="1">IF(ISNUMBER($H105),INDEX(INDIRECT($D$4),MATCH('CF AUX'!AH$14,INDIRECT($D$5),0),MATCH('CF AUX'!$I105,INDIRECT($D$7),0)),"")</f>
        <v/>
      </c>
      <c r="AI105" s="81" t="str">
        <f ca="1">IF(ISNUMBER($H105),INDEX(INDIRECT($D$4),MATCH('CF AUX'!AI$14,INDIRECT($D$5),0),MATCH('CF AUX'!$I105,INDIRECT($D$7),0)),"")</f>
        <v/>
      </c>
      <c r="AJ105" s="81" t="str">
        <f ca="1">IF(ISNUMBER($H105),INDEX(INDIRECT($D$4),MATCH('CF AUX'!AJ$14,INDIRECT($D$5),0),MATCH('CF AUX'!$I105,INDIRECT($D$7),0)),"")</f>
        <v/>
      </c>
      <c r="AK105" s="81" t="str">
        <f ca="1">IF(ISNUMBER($H105),INDEX(INDIRECT($D$4),MATCH('CF AUX'!AK$14,INDIRECT($D$5),0),MATCH('CF AUX'!$I105,INDIRECT($D$7),0)),"")</f>
        <v/>
      </c>
      <c r="AL105" s="81" t="str">
        <f ca="1">IF(ISNUMBER($H105),INDEX(INDIRECT($D$4),MATCH('CF AUX'!AL$14,INDIRECT($D$5),0),MATCH('CF AUX'!$I105,INDIRECT($D$7),0)),"")</f>
        <v/>
      </c>
      <c r="AM105" s="81" t="str">
        <f ca="1">IF(ISNUMBER($H105),INDEX(INDIRECT($D$4),MATCH('CF AUX'!AM$14,INDIRECT($D$5),0),MATCH('CF AUX'!$I105,INDIRECT($D$7),0)),"")</f>
        <v/>
      </c>
      <c r="AN105" s="81" t="str">
        <f ca="1">IF(ISNUMBER($H105),INDEX(INDIRECT($D$4),MATCH('CF AUX'!AN$14,INDIRECT($D$5),0),MATCH('CF AUX'!$I105,INDIRECT($D$7),0)),"")</f>
        <v/>
      </c>
      <c r="AO105" s="81" t="str">
        <f ca="1">IF(ISNUMBER($H105),INDEX(INDIRECT($D$4),MATCH('CF AUX'!AO$14,INDIRECT($D$5),0),MATCH('CF AUX'!$I105,INDIRECT($D$7),0)),"")</f>
        <v/>
      </c>
      <c r="AP105" s="81" t="str">
        <f ca="1">IF(ISNUMBER($H105),INDEX(INDIRECT($D$4),MATCH('CF AUX'!AP$14,INDIRECT($D$5),0),MATCH('CF AUX'!$I105,INDIRECT($D$7),0)),"")</f>
        <v/>
      </c>
      <c r="AQ105" s="81" t="str">
        <f ca="1">IF(ISNUMBER($H105),INDEX(INDIRECT($D$4),MATCH('CF AUX'!AQ$14,INDIRECT($D$5),0),MATCH('CF AUX'!$I105,INDIRECT($D$7),0)),"")</f>
        <v/>
      </c>
      <c r="AR105" s="81" t="str">
        <f ca="1">IF(ISNUMBER($H105),INDEX(INDIRECT($D$4),MATCH('CF AUX'!AR$14,INDIRECT($D$5),0),MATCH('CF AUX'!$I105,INDIRECT($D$7),0)),"")</f>
        <v/>
      </c>
      <c r="AS105" s="81" t="str">
        <f ca="1">IF(ISNUMBER($H105),INDEX(INDIRECT($D$4),MATCH('CF AUX'!AS$14,INDIRECT($D$5),0),MATCH('CF AUX'!$I105,INDIRECT($D$7),0)),"")</f>
        <v/>
      </c>
      <c r="AT105" s="81" t="str">
        <f ca="1">IF(ISNUMBER($H105),INDEX(INDIRECT($D$4),MATCH('CF AUX'!AT$14,INDIRECT($D$5),0),MATCH('CF AUX'!$I105,INDIRECT($D$7),0)),"")</f>
        <v/>
      </c>
      <c r="AU105" s="81" t="str">
        <f ca="1">IF(ISNUMBER($H105),INDEX(INDIRECT($D$4),MATCH('CF AUX'!AU$14,INDIRECT($D$5),0),MATCH('CF AUX'!$I105,INDIRECT($D$7),0)),"")</f>
        <v/>
      </c>
      <c r="AV105" s="81" t="str">
        <f ca="1">IF(ISNUMBER($H105),INDEX(INDIRECT($D$4),MATCH('CF AUX'!AV$14,INDIRECT($D$5),0),MATCH('CF AUX'!$I105,INDIRECT($D$7),0)),"")</f>
        <v/>
      </c>
      <c r="AW105" s="81" t="str">
        <f ca="1">IF(ISNUMBER($H105),INDEX(INDIRECT($D$4),MATCH('CF AUX'!AW$14,INDIRECT($D$5),0),MATCH('CF AUX'!$I105,INDIRECT($D$7),0)),"")</f>
        <v/>
      </c>
      <c r="AX105" s="81" t="str">
        <f ca="1">IF(ISNUMBER($H105),INDEX(INDIRECT($D$4),MATCH('CF AUX'!AX$14,INDIRECT($D$5),0),MATCH('CF AUX'!$I105,INDIRECT($D$7),0)),"")</f>
        <v/>
      </c>
      <c r="AY105" s="81" t="str">
        <f ca="1">IF(ISNUMBER($H105),INDEX(INDIRECT($D$4),MATCH('CF AUX'!AY$14,INDIRECT($D$5),0),MATCH('CF AUX'!$I105,INDIRECT($D$7),0)),"")</f>
        <v/>
      </c>
      <c r="AZ105" s="81" t="str">
        <f ca="1">IF(ISNUMBER($H105),INDEX(INDIRECT($D$4),MATCH('CF AUX'!AZ$14,INDIRECT($D$5),0),MATCH('CF AUX'!$I105,INDIRECT($D$7),0)),"")</f>
        <v/>
      </c>
      <c r="BB105" s="96" t="str" cm="1">
        <f t="array" aca="1" ref="BB105" ca="1">IF(ISNUMBER($H105),MMULT(J105:AZ105,TRANSPOSE(INDIRECT($D$8&amp;$G$4&amp;B93&amp;":"&amp;$G$6&amp;B93))),"")</f>
        <v/>
      </c>
      <c r="BD105" s="59">
        <f t="shared" si="31"/>
        <v>89</v>
      </c>
      <c r="BE105" s="80" t="str" cm="1">
        <f t="array" aca="1" ref="BE105" ca="1">IFERROR(INDEX(INDIRECT($D$4),MATCH(INDIRECT(BE$5&amp;$BD105),INDIRECT($D$6),0),MATCH($I105,INDIRECT($D$7),0)),"")</f>
        <v/>
      </c>
      <c r="BF105" s="81" t="str" cm="1">
        <f t="array" aca="1" ref="BF105" ca="1">IFERROR(INDEX(INDIRECT($D$4),MATCH(INDIRECT(BF$5&amp;$BD105),INDIRECT($D$6),0),MATCH($I105,INDIRECT($D$7),0)),"")</f>
        <v/>
      </c>
      <c r="BG105" s="81" t="str" cm="1">
        <f t="array" aca="1" ref="BG105" ca="1">IFERROR(INDEX(INDIRECT($D$4),MATCH(INDIRECT(BG$5&amp;$BD105),INDIRECT($D$6),0),MATCH($I105,INDIRECT($D$7),0)),"")</f>
        <v/>
      </c>
      <c r="BH105" s="81" t="str" cm="1">
        <f t="array" aca="1" ref="BH105" ca="1">IFERROR(INDEX(INDIRECT($D$4),MATCH(INDIRECT(BH$5&amp;$BD105),INDIRECT($D$6),0),MATCH($I105,INDIRECT($D$7),0)),"")</f>
        <v/>
      </c>
      <c r="BI105" s="81" t="str" cm="1">
        <f t="array" aca="1" ref="BI105" ca="1">IFERROR(INDEX(INDIRECT($D$4),MATCH(INDIRECT(BI$5&amp;$BD105),INDIRECT($D$6),0),MATCH($I105,INDIRECT($D$7),0)),"")</f>
        <v/>
      </c>
      <c r="BJ105" s="81" t="str" cm="1">
        <f t="array" aca="1" ref="BJ105" ca="1">IFERROR(INDEX(INDIRECT($D$4),MATCH(INDIRECT(BJ$5&amp;$BD105),INDIRECT($D$6),0),MATCH($I105,INDIRECT($D$7),0)),"")</f>
        <v/>
      </c>
      <c r="BK105" s="81" t="str" cm="1">
        <f t="array" aca="1" ref="BK105" ca="1">IFERROR(INDEX(INDIRECT($D$4),MATCH(INDIRECT(BK$5&amp;$BD105),INDIRECT($D$6),0),MATCH($I105,INDIRECT($D$7),0)),"")</f>
        <v/>
      </c>
      <c r="BL105" s="81" t="str" cm="1">
        <f t="array" aca="1" ref="BL105" ca="1">IFERROR(INDEX(INDIRECT($D$4),MATCH(INDIRECT(BL$5&amp;$BD105),INDIRECT($D$6),0),MATCH($I105,INDIRECT($D$7),0)),"")</f>
        <v/>
      </c>
      <c r="BM105" s="81" t="str" cm="1">
        <f t="array" aca="1" ref="BM105" ca="1">IFERROR(INDEX(INDIRECT($D$4),MATCH(INDIRECT(BM$5&amp;$BD105),INDIRECT($D$6),0),MATCH($I105,INDIRECT($D$7),0)),"")</f>
        <v/>
      </c>
      <c r="BN105" s="81" t="str" cm="1">
        <f t="array" aca="1" ref="BN105" ca="1">IFERROR(INDEX(INDIRECT($D$4),MATCH(INDIRECT(BN$5&amp;$BD105),INDIRECT($D$6),0),MATCH($I105,INDIRECT($D$7),0)),"")</f>
        <v/>
      </c>
      <c r="BO105" s="81" t="str" cm="1">
        <f t="array" aca="1" ref="BO105" ca="1">IFERROR(INDEX(INDIRECT($D$4),MATCH(INDIRECT(BO$5&amp;$BD105),INDIRECT($D$6),0),MATCH($I105,INDIRECT($D$7),0)),"")</f>
        <v/>
      </c>
      <c r="BP105" s="81" t="str" cm="1">
        <f t="array" aca="1" ref="BP105" ca="1">IFERROR(INDEX(INDIRECT($D$4),MATCH(INDIRECT(BP$5&amp;$BD105),INDIRECT($D$6),0),MATCH($I105,INDIRECT($D$7),0)),"")</f>
        <v/>
      </c>
      <c r="BQ105" s="81" t="str" cm="1">
        <f t="array" aca="1" ref="BQ105" ca="1">IFERROR(INDEX(INDIRECT($D$4),MATCH(INDIRECT(BQ$5&amp;$BD105),INDIRECT($D$6),0),MATCH($I105,INDIRECT($D$7),0)),"")</f>
        <v/>
      </c>
      <c r="BR105" s="81" t="str" cm="1">
        <f t="array" aca="1" ref="BR105" ca="1">IFERROR(INDEX(INDIRECT($D$4),MATCH(INDIRECT(BR$5&amp;$BD105),INDIRECT($D$6),0),MATCH($I105,INDIRECT($D$7),0)),"")</f>
        <v/>
      </c>
      <c r="BS105" s="81" t="str" cm="1">
        <f t="array" aca="1" ref="BS105" ca="1">IFERROR(INDEX(INDIRECT($D$4),MATCH(INDIRECT(BS$5&amp;$BD105),INDIRECT($D$6),0),MATCH($I105,INDIRECT($D$7),0)),"")</f>
        <v/>
      </c>
      <c r="BT105" s="81" t="str" cm="1">
        <f t="array" aca="1" ref="BT105" ca="1">IFERROR(INDEX(INDIRECT($D$4),MATCH(INDIRECT(BT$5&amp;$BD105),INDIRECT($D$6),0),MATCH($I105,INDIRECT($D$7),0)),"")</f>
        <v/>
      </c>
      <c r="BU105" s="81" t="str" cm="1">
        <f t="array" aca="1" ref="BU105" ca="1">IFERROR(INDEX(INDIRECT($D$4),MATCH(INDIRECT(BU$5&amp;$BD105),INDIRECT($D$6),0),MATCH($I105,INDIRECT($D$7),0)),"")</f>
        <v/>
      </c>
      <c r="BV105" s="99" t="str" cm="1">
        <f t="array" aca="1" ref="BV105" ca="1">IFERROR(INDEX(INDIRECT($D$4),MATCH(INDIRECT(BV$5&amp;$BD105),INDIRECT($D$6),0),MATCH($I105,INDIRECT($D$7),0)),"")</f>
        <v/>
      </c>
      <c r="BX105" s="80"/>
      <c r="BY105" s="81"/>
      <c r="BZ105" s="81"/>
      <c r="CA105" s="81"/>
      <c r="CB105" s="81"/>
      <c r="CC105" s="81"/>
      <c r="CD105" s="81"/>
      <c r="CE105" s="81"/>
      <c r="CF105" s="81"/>
      <c r="CG105" s="81"/>
      <c r="CH105" s="81"/>
      <c r="CI105" s="81"/>
      <c r="CJ105" s="81"/>
      <c r="CK105" s="81"/>
      <c r="CL105" s="81"/>
      <c r="CM105" s="81"/>
      <c r="CN105" s="81"/>
      <c r="CO105" s="99"/>
      <c r="CQ105" s="113"/>
      <c r="CR105" s="59" t="str">
        <f t="shared" si="30"/>
        <v/>
      </c>
      <c r="CS105" s="60"/>
      <c r="CT105" s="123" t="str">
        <f t="shared" ca="1" si="27"/>
        <v/>
      </c>
      <c r="CU105" s="80" t="str">
        <f>IF(ISNUMBER($CS105),INDEX(IRF.New!$CS$7:$DJ$37,MATCH(B93+1,IRF.New!$B$7:$B$37,0),MATCH($CT105,IRF.New!$CS$5:$DJ$5,0)),"")</f>
        <v/>
      </c>
      <c r="CV105" s="81"/>
      <c r="CW105" s="81" t="str">
        <f t="shared" si="28"/>
        <v/>
      </c>
      <c r="CX105" s="81"/>
      <c r="CY105" s="81"/>
      <c r="CZ105" s="94"/>
      <c r="DA105" s="94" t="str">
        <f>IF(ISNUMBER(CS105),INDEX(IRF.New!$CS$2:$DJ$2,MATCH('CF AUX'!$CT105,IRF.New!$CS$5:$DJ$5,0)),"")</f>
        <v/>
      </c>
      <c r="DB105" s="72"/>
      <c r="DD105" s="132" t="str">
        <f>IF(ISNUMBER(CS105),INDEX(IRF.New!$D$7:$CO$37,MATCH('CF AUX'!C88,IRF.New!$C$7:$C$37,0),MATCH(CT105,IRF.New!$D$5:$CO$5,0)),"")</f>
        <v/>
      </c>
    </row>
    <row r="106" spans="1:108" x14ac:dyDescent="0.25">
      <c r="A106" s="59"/>
      <c r="B106" s="73" t="s">
        <v>252</v>
      </c>
      <c r="C106" s="89">
        <f>ROW(CY90)</f>
        <v>90</v>
      </c>
      <c r="D106" s="90">
        <f>ROW(CY107)</f>
        <v>107</v>
      </c>
      <c r="F106" s="136" t="str">
        <f t="shared" si="29"/>
        <v/>
      </c>
      <c r="H106" s="65"/>
      <c r="I106" s="129" t="str">
        <f ca="1">IF(ISNUMBER(H106),INDEX(IRF.New!$CS$5:$DJ$5,MATCH('CF AUX'!H106,INDIRECT("IRF.New!$CS$"&amp;C90&amp;":$DJ$"&amp;C90),0)),"")</f>
        <v/>
      </c>
      <c r="J106" s="80" t="str">
        <f ca="1">IF(ISNUMBER($H106),INDEX(INDIRECT($D$4),MATCH('CF AUX'!J$14,INDIRECT($D$5),0),MATCH('CF AUX'!$I106,INDIRECT($D$7),0)),"")</f>
        <v/>
      </c>
      <c r="K106" s="81" t="str">
        <f ca="1">IF(ISNUMBER($H106),INDEX(INDIRECT($D$4),MATCH('CF AUX'!K$14,INDIRECT($D$5),0),MATCH('CF AUX'!$I106,INDIRECT($D$7),0)),"")</f>
        <v/>
      </c>
      <c r="L106" s="81" t="str">
        <f ca="1">IF(ISNUMBER($H106),INDEX(INDIRECT($D$4),MATCH('CF AUX'!L$14,INDIRECT($D$5),0),MATCH('CF AUX'!$I106,INDIRECT($D$7),0)),"")</f>
        <v/>
      </c>
      <c r="M106" s="81" t="str">
        <f ca="1">IF(ISNUMBER($H106),INDEX(INDIRECT($D$4),MATCH('CF AUX'!M$14,INDIRECT($D$5),0),MATCH('CF AUX'!$I106,INDIRECT($D$7),0)),"")</f>
        <v/>
      </c>
      <c r="N106" s="81" t="str">
        <f ca="1">IF(ISNUMBER($H106),INDEX(INDIRECT($D$4),MATCH('CF AUX'!N$14,INDIRECT($D$5),0),MATCH('CF AUX'!$I106,INDIRECT($D$7),0)),"")</f>
        <v/>
      </c>
      <c r="O106" s="81" t="str">
        <f ca="1">IF(ISNUMBER($H106),INDEX(INDIRECT($D$4),MATCH('CF AUX'!O$14,INDIRECT($D$5),0),MATCH('CF AUX'!$I106,INDIRECT($D$7),0)),"")</f>
        <v/>
      </c>
      <c r="P106" s="81" t="str">
        <f ca="1">IF(ISNUMBER($H106),INDEX(INDIRECT($D$4),MATCH('CF AUX'!P$14,INDIRECT($D$5),0),MATCH('CF AUX'!$I106,INDIRECT($D$7),0)),"")</f>
        <v/>
      </c>
      <c r="Q106" s="81" t="str">
        <f ca="1">IF(ISNUMBER($H106),INDEX(INDIRECT($D$4),MATCH('CF AUX'!Q$14,INDIRECT($D$5),0),MATCH('CF AUX'!$I106,INDIRECT($D$7),0)),"")</f>
        <v/>
      </c>
      <c r="R106" s="81" t="str">
        <f ca="1">IF(ISNUMBER($H106),INDEX(INDIRECT($D$4),MATCH('CF AUX'!R$14,INDIRECT($D$5),0),MATCH('CF AUX'!$I106,INDIRECT($D$7),0)),"")</f>
        <v/>
      </c>
      <c r="S106" s="81" t="str">
        <f ca="1">IF(ISNUMBER($H106),INDEX(INDIRECT($D$4),MATCH('CF AUX'!S$14,INDIRECT($D$5),0),MATCH('CF AUX'!$I106,INDIRECT($D$7),0)),"")</f>
        <v/>
      </c>
      <c r="T106" s="81" t="str">
        <f ca="1">IF(ISNUMBER($H106),INDEX(INDIRECT($D$4),MATCH('CF AUX'!T$14,INDIRECT($D$5),0),MATCH('CF AUX'!$I106,INDIRECT($D$7),0)),"")</f>
        <v/>
      </c>
      <c r="U106" s="81" t="str">
        <f ca="1">IF(ISNUMBER($H106),INDEX(INDIRECT($D$4),MATCH('CF AUX'!U$14,INDIRECT($D$5),0),MATCH('CF AUX'!$I106,INDIRECT($D$7),0)),"")</f>
        <v/>
      </c>
      <c r="V106" s="81" t="str">
        <f ca="1">IF(ISNUMBER($H106),INDEX(INDIRECT($D$4),MATCH('CF AUX'!V$14,INDIRECT($D$5),0),MATCH('CF AUX'!$I106,INDIRECT($D$7),0)),"")</f>
        <v/>
      </c>
      <c r="W106" s="81" t="str">
        <f ca="1">IF(ISNUMBER($H106),INDEX(INDIRECT($D$4),MATCH('CF AUX'!W$14,INDIRECT($D$5),0),MATCH('CF AUX'!$I106,INDIRECT($D$7),0)),"")</f>
        <v/>
      </c>
      <c r="X106" s="81" t="str">
        <f ca="1">IF(ISNUMBER($H106),INDEX(INDIRECT($D$4),MATCH('CF AUX'!X$14,INDIRECT($D$5),0),MATCH('CF AUX'!$I106,INDIRECT($D$7),0)),"")</f>
        <v/>
      </c>
      <c r="Y106" s="81" t="str">
        <f ca="1">IF(ISNUMBER($H106),INDEX(INDIRECT($D$4),MATCH('CF AUX'!Y$14,INDIRECT($D$5),0),MATCH('CF AUX'!$I106,INDIRECT($D$7),0)),"")</f>
        <v/>
      </c>
      <c r="Z106" s="81" t="str">
        <f ca="1">IF(ISNUMBER($H106),INDEX(INDIRECT($D$4),MATCH('CF AUX'!Z$14,INDIRECT($D$5),0),MATCH('CF AUX'!$I106,INDIRECT($D$7),0)),"")</f>
        <v/>
      </c>
      <c r="AA106" s="81" t="str">
        <f ca="1">IF(ISNUMBER($H106),INDEX(INDIRECT($D$4),MATCH('CF AUX'!AA$14,INDIRECT($D$5),0),MATCH('CF AUX'!$I106,INDIRECT($D$7),0)),"")</f>
        <v/>
      </c>
      <c r="AB106" s="81" t="str">
        <f ca="1">IF(ISNUMBER($H106),INDEX(INDIRECT($D$4),MATCH('CF AUX'!AB$14,INDIRECT($D$5),0),MATCH('CF AUX'!$I106,INDIRECT($D$7),0)),"")</f>
        <v/>
      </c>
      <c r="AC106" s="81" t="str">
        <f ca="1">IF(ISNUMBER($H106),INDEX(INDIRECT($D$4),MATCH('CF AUX'!AC$14,INDIRECT($D$5),0),MATCH('CF AUX'!$I106,INDIRECT($D$7),0)),"")</f>
        <v/>
      </c>
      <c r="AD106" s="81" t="str">
        <f ca="1">IF(ISNUMBER($H106),INDEX(INDIRECT($D$4),MATCH('CF AUX'!AD$14,INDIRECT($D$5),0),MATCH('CF AUX'!$I106,INDIRECT($D$7),0)),"")</f>
        <v/>
      </c>
      <c r="AE106" s="81" t="str">
        <f ca="1">IF(ISNUMBER($H106),INDEX(INDIRECT($D$4),MATCH('CF AUX'!AE$14,INDIRECT($D$5),0),MATCH('CF AUX'!$I106,INDIRECT($D$7),0)),"")</f>
        <v/>
      </c>
      <c r="AF106" s="81" t="str">
        <f ca="1">IF(ISNUMBER($H106),INDEX(INDIRECT($D$4),MATCH('CF AUX'!AF$14,INDIRECT($D$5),0),MATCH('CF AUX'!$I106,INDIRECT($D$7),0)),"")</f>
        <v/>
      </c>
      <c r="AG106" s="81" t="str">
        <f ca="1">IF(ISNUMBER($H106),INDEX(INDIRECT($D$4),MATCH('CF AUX'!AG$14,INDIRECT($D$5),0),MATCH('CF AUX'!$I106,INDIRECT($D$7),0)),"")</f>
        <v/>
      </c>
      <c r="AH106" s="81" t="str">
        <f ca="1">IF(ISNUMBER($H106),INDEX(INDIRECT($D$4),MATCH('CF AUX'!AH$14,INDIRECT($D$5),0),MATCH('CF AUX'!$I106,INDIRECT($D$7),0)),"")</f>
        <v/>
      </c>
      <c r="AI106" s="81" t="str">
        <f ca="1">IF(ISNUMBER($H106),INDEX(INDIRECT($D$4),MATCH('CF AUX'!AI$14,INDIRECT($D$5),0),MATCH('CF AUX'!$I106,INDIRECT($D$7),0)),"")</f>
        <v/>
      </c>
      <c r="AJ106" s="81" t="str">
        <f ca="1">IF(ISNUMBER($H106),INDEX(INDIRECT($D$4),MATCH('CF AUX'!AJ$14,INDIRECT($D$5),0),MATCH('CF AUX'!$I106,INDIRECT($D$7),0)),"")</f>
        <v/>
      </c>
      <c r="AK106" s="81" t="str">
        <f ca="1">IF(ISNUMBER($H106),INDEX(INDIRECT($D$4),MATCH('CF AUX'!AK$14,INDIRECT($D$5),0),MATCH('CF AUX'!$I106,INDIRECT($D$7),0)),"")</f>
        <v/>
      </c>
      <c r="AL106" s="81" t="str">
        <f ca="1">IF(ISNUMBER($H106),INDEX(INDIRECT($D$4),MATCH('CF AUX'!AL$14,INDIRECT($D$5),0),MATCH('CF AUX'!$I106,INDIRECT($D$7),0)),"")</f>
        <v/>
      </c>
      <c r="AM106" s="81" t="str">
        <f ca="1">IF(ISNUMBER($H106),INDEX(INDIRECT($D$4),MATCH('CF AUX'!AM$14,INDIRECT($D$5),0),MATCH('CF AUX'!$I106,INDIRECT($D$7),0)),"")</f>
        <v/>
      </c>
      <c r="AN106" s="81" t="str">
        <f ca="1">IF(ISNUMBER($H106),INDEX(INDIRECT($D$4),MATCH('CF AUX'!AN$14,INDIRECT($D$5),0),MATCH('CF AUX'!$I106,INDIRECT($D$7),0)),"")</f>
        <v/>
      </c>
      <c r="AO106" s="81" t="str">
        <f ca="1">IF(ISNUMBER($H106),INDEX(INDIRECT($D$4),MATCH('CF AUX'!AO$14,INDIRECT($D$5),0),MATCH('CF AUX'!$I106,INDIRECT($D$7),0)),"")</f>
        <v/>
      </c>
      <c r="AP106" s="81" t="str">
        <f ca="1">IF(ISNUMBER($H106),INDEX(INDIRECT($D$4),MATCH('CF AUX'!AP$14,INDIRECT($D$5),0),MATCH('CF AUX'!$I106,INDIRECT($D$7),0)),"")</f>
        <v/>
      </c>
      <c r="AQ106" s="81" t="str">
        <f ca="1">IF(ISNUMBER($H106),INDEX(INDIRECT($D$4),MATCH('CF AUX'!AQ$14,INDIRECT($D$5),0),MATCH('CF AUX'!$I106,INDIRECT($D$7),0)),"")</f>
        <v/>
      </c>
      <c r="AR106" s="81" t="str">
        <f ca="1">IF(ISNUMBER($H106),INDEX(INDIRECT($D$4),MATCH('CF AUX'!AR$14,INDIRECT($D$5),0),MATCH('CF AUX'!$I106,INDIRECT($D$7),0)),"")</f>
        <v/>
      </c>
      <c r="AS106" s="81" t="str">
        <f ca="1">IF(ISNUMBER($H106),INDEX(INDIRECT($D$4),MATCH('CF AUX'!AS$14,INDIRECT($D$5),0),MATCH('CF AUX'!$I106,INDIRECT($D$7),0)),"")</f>
        <v/>
      </c>
      <c r="AT106" s="81" t="str">
        <f ca="1">IF(ISNUMBER($H106),INDEX(INDIRECT($D$4),MATCH('CF AUX'!AT$14,INDIRECT($D$5),0),MATCH('CF AUX'!$I106,INDIRECT($D$7),0)),"")</f>
        <v/>
      </c>
      <c r="AU106" s="81" t="str">
        <f ca="1">IF(ISNUMBER($H106),INDEX(INDIRECT($D$4),MATCH('CF AUX'!AU$14,INDIRECT($D$5),0),MATCH('CF AUX'!$I106,INDIRECT($D$7),0)),"")</f>
        <v/>
      </c>
      <c r="AV106" s="81" t="str">
        <f ca="1">IF(ISNUMBER($H106),INDEX(INDIRECT($D$4),MATCH('CF AUX'!AV$14,INDIRECT($D$5),0),MATCH('CF AUX'!$I106,INDIRECT($D$7),0)),"")</f>
        <v/>
      </c>
      <c r="AW106" s="81" t="str">
        <f ca="1">IF(ISNUMBER($H106),INDEX(INDIRECT($D$4),MATCH('CF AUX'!AW$14,INDIRECT($D$5),0),MATCH('CF AUX'!$I106,INDIRECT($D$7),0)),"")</f>
        <v/>
      </c>
      <c r="AX106" s="81" t="str">
        <f ca="1">IF(ISNUMBER($H106),INDEX(INDIRECT($D$4),MATCH('CF AUX'!AX$14,INDIRECT($D$5),0),MATCH('CF AUX'!$I106,INDIRECT($D$7),0)),"")</f>
        <v/>
      </c>
      <c r="AY106" s="81" t="str">
        <f ca="1">IF(ISNUMBER($H106),INDEX(INDIRECT($D$4),MATCH('CF AUX'!AY$14,INDIRECT($D$5),0),MATCH('CF AUX'!$I106,INDIRECT($D$7),0)),"")</f>
        <v/>
      </c>
      <c r="AZ106" s="81" t="str">
        <f ca="1">IF(ISNUMBER($H106),INDEX(INDIRECT($D$4),MATCH('CF AUX'!AZ$14,INDIRECT($D$5),0),MATCH('CF AUX'!$I106,INDIRECT($D$7),0)),"")</f>
        <v/>
      </c>
      <c r="BB106" s="96" t="str" cm="1">
        <f t="array" aca="1" ref="BB106" ca="1">IF(ISNUMBER($H106),MMULT(J106:AZ106,TRANSPOSE(INDIRECT($D$8&amp;$G$4&amp;B93&amp;":"&amp;$G$6&amp;B93))),"")</f>
        <v/>
      </c>
      <c r="BD106" s="59">
        <f t="shared" si="31"/>
        <v>89</v>
      </c>
      <c r="BE106" s="80" t="str" cm="1">
        <f t="array" aca="1" ref="BE106" ca="1">IFERROR(INDEX(INDIRECT($D$4),MATCH(INDIRECT(BE$5&amp;$BD106),INDIRECT($D$6),0),MATCH($I106,INDIRECT($D$7),0)),"")</f>
        <v/>
      </c>
      <c r="BF106" s="81" t="str" cm="1">
        <f t="array" aca="1" ref="BF106" ca="1">IFERROR(INDEX(INDIRECT($D$4),MATCH(INDIRECT(BF$5&amp;$BD106),INDIRECT($D$6),0),MATCH($I106,INDIRECT($D$7),0)),"")</f>
        <v/>
      </c>
      <c r="BG106" s="81" t="str" cm="1">
        <f t="array" aca="1" ref="BG106" ca="1">IFERROR(INDEX(INDIRECT($D$4),MATCH(INDIRECT(BG$5&amp;$BD106),INDIRECT($D$6),0),MATCH($I106,INDIRECT($D$7),0)),"")</f>
        <v/>
      </c>
      <c r="BH106" s="81" t="str" cm="1">
        <f t="array" aca="1" ref="BH106" ca="1">IFERROR(INDEX(INDIRECT($D$4),MATCH(INDIRECT(BH$5&amp;$BD106),INDIRECT($D$6),0),MATCH($I106,INDIRECT($D$7),0)),"")</f>
        <v/>
      </c>
      <c r="BI106" s="81" t="str" cm="1">
        <f t="array" aca="1" ref="BI106" ca="1">IFERROR(INDEX(INDIRECT($D$4),MATCH(INDIRECT(BI$5&amp;$BD106),INDIRECT($D$6),0),MATCH($I106,INDIRECT($D$7),0)),"")</f>
        <v/>
      </c>
      <c r="BJ106" s="81" t="str" cm="1">
        <f t="array" aca="1" ref="BJ106" ca="1">IFERROR(INDEX(INDIRECT($D$4),MATCH(INDIRECT(BJ$5&amp;$BD106),INDIRECT($D$6),0),MATCH($I106,INDIRECT($D$7),0)),"")</f>
        <v/>
      </c>
      <c r="BK106" s="81" t="str" cm="1">
        <f t="array" aca="1" ref="BK106" ca="1">IFERROR(INDEX(INDIRECT($D$4),MATCH(INDIRECT(BK$5&amp;$BD106),INDIRECT($D$6),0),MATCH($I106,INDIRECT($D$7),0)),"")</f>
        <v/>
      </c>
      <c r="BL106" s="81" t="str" cm="1">
        <f t="array" aca="1" ref="BL106" ca="1">IFERROR(INDEX(INDIRECT($D$4),MATCH(INDIRECT(BL$5&amp;$BD106),INDIRECT($D$6),0),MATCH($I106,INDIRECT($D$7),0)),"")</f>
        <v/>
      </c>
      <c r="BM106" s="81" t="str" cm="1">
        <f t="array" aca="1" ref="BM106" ca="1">IFERROR(INDEX(INDIRECT($D$4),MATCH(INDIRECT(BM$5&amp;$BD106),INDIRECT($D$6),0),MATCH($I106,INDIRECT($D$7),0)),"")</f>
        <v/>
      </c>
      <c r="BN106" s="81" t="str" cm="1">
        <f t="array" aca="1" ref="BN106" ca="1">IFERROR(INDEX(INDIRECT($D$4),MATCH(INDIRECT(BN$5&amp;$BD106),INDIRECT($D$6),0),MATCH($I106,INDIRECT($D$7),0)),"")</f>
        <v/>
      </c>
      <c r="BO106" s="81" t="str" cm="1">
        <f t="array" aca="1" ref="BO106" ca="1">IFERROR(INDEX(INDIRECT($D$4),MATCH(INDIRECT(BO$5&amp;$BD106),INDIRECT($D$6),0),MATCH($I106,INDIRECT($D$7),0)),"")</f>
        <v/>
      </c>
      <c r="BP106" s="81" t="str" cm="1">
        <f t="array" aca="1" ref="BP106" ca="1">IFERROR(INDEX(INDIRECT($D$4),MATCH(INDIRECT(BP$5&amp;$BD106),INDIRECT($D$6),0),MATCH($I106,INDIRECT($D$7),0)),"")</f>
        <v/>
      </c>
      <c r="BQ106" s="81" t="str" cm="1">
        <f t="array" aca="1" ref="BQ106" ca="1">IFERROR(INDEX(INDIRECT($D$4),MATCH(INDIRECT(BQ$5&amp;$BD106),INDIRECT($D$6),0),MATCH($I106,INDIRECT($D$7),0)),"")</f>
        <v/>
      </c>
      <c r="BR106" s="81" t="str" cm="1">
        <f t="array" aca="1" ref="BR106" ca="1">IFERROR(INDEX(INDIRECT($D$4),MATCH(INDIRECT(BR$5&amp;$BD106),INDIRECT($D$6),0),MATCH($I106,INDIRECT($D$7),0)),"")</f>
        <v/>
      </c>
      <c r="BS106" s="81" t="str" cm="1">
        <f t="array" aca="1" ref="BS106" ca="1">IFERROR(INDEX(INDIRECT($D$4),MATCH(INDIRECT(BS$5&amp;$BD106),INDIRECT($D$6),0),MATCH($I106,INDIRECT($D$7),0)),"")</f>
        <v/>
      </c>
      <c r="BT106" s="81" t="str" cm="1">
        <f t="array" aca="1" ref="BT106" ca="1">IFERROR(INDEX(INDIRECT($D$4),MATCH(INDIRECT(BT$5&amp;$BD106),INDIRECT($D$6),0),MATCH($I106,INDIRECT($D$7),0)),"")</f>
        <v/>
      </c>
      <c r="BU106" s="81" t="str" cm="1">
        <f t="array" aca="1" ref="BU106" ca="1">IFERROR(INDEX(INDIRECT($D$4),MATCH(INDIRECT(BU$5&amp;$BD106),INDIRECT($D$6),0),MATCH($I106,INDIRECT($D$7),0)),"")</f>
        <v/>
      </c>
      <c r="BV106" s="99" t="str" cm="1">
        <f t="array" aca="1" ref="BV106" ca="1">IFERROR(INDEX(INDIRECT($D$4),MATCH(INDIRECT(BV$5&amp;$BD106),INDIRECT($D$6),0),MATCH($I106,INDIRECT($D$7),0)),"")</f>
        <v/>
      </c>
      <c r="BX106" s="80"/>
      <c r="BY106" s="81"/>
      <c r="BZ106" s="81"/>
      <c r="CA106" s="81"/>
      <c r="CB106" s="81"/>
      <c r="CC106" s="81"/>
      <c r="CD106" s="81"/>
      <c r="CE106" s="81"/>
      <c r="CF106" s="81"/>
      <c r="CG106" s="81"/>
      <c r="CH106" s="81"/>
      <c r="CI106" s="81"/>
      <c r="CJ106" s="81"/>
      <c r="CK106" s="81"/>
      <c r="CL106" s="81"/>
      <c r="CM106" s="81"/>
      <c r="CN106" s="81"/>
      <c r="CO106" s="99"/>
      <c r="CQ106" s="113"/>
      <c r="CR106" s="59" t="str">
        <f t="shared" si="30"/>
        <v/>
      </c>
      <c r="CS106" s="60"/>
      <c r="CT106" s="123" t="str">
        <f t="shared" ca="1" si="27"/>
        <v/>
      </c>
      <c r="CU106" s="80" t="str">
        <f>IF(ISNUMBER($CS106),INDEX(IRF.New!$CS$7:$DJ$37,MATCH(B93+1,IRF.New!$B$7:$B$37,0),MATCH($CT106,IRF.New!$CS$5:$DJ$5,0)),"")</f>
        <v/>
      </c>
      <c r="CV106" s="81"/>
      <c r="CW106" s="81" t="str">
        <f t="shared" si="28"/>
        <v/>
      </c>
      <c r="CX106" s="81"/>
      <c r="CY106" s="81"/>
      <c r="CZ106" s="94"/>
      <c r="DA106" s="94" t="str">
        <f>IF(ISNUMBER(CS106),INDEX(IRF.New!$CS$2:$DJ$2,MATCH('CF AUX'!$CT106,IRF.New!$CS$5:$DJ$5,0)),"")</f>
        <v/>
      </c>
      <c r="DB106" s="72"/>
      <c r="DD106" s="132" t="str">
        <f>IF(ISNUMBER(CS106),INDEX(IRF.New!$D$7:$CO$37,MATCH('CF AUX'!C88,IRF.New!$C$7:$C$37,0),MATCH(CT106,IRF.New!$D$5:$CO$5,0)),"")</f>
        <v/>
      </c>
    </row>
    <row r="107" spans="1:108" x14ac:dyDescent="0.25">
      <c r="F107" s="137" t="str">
        <f t="shared" si="29"/>
        <v/>
      </c>
      <c r="H107" s="68"/>
      <c r="I107" s="130" t="str">
        <f ca="1">IF(ISNUMBER(H107),INDEX(IRF.New!$CS$5:$DJ$5,MATCH('CF AUX'!H107,INDIRECT("IRF.New!$CS$"&amp;C90&amp;":$DJ$"&amp;C90),0)),"")</f>
        <v/>
      </c>
      <c r="J107" s="82" t="str">
        <f ca="1">IF(ISNUMBER($H107),INDEX(INDIRECT($D$4),MATCH('CF AUX'!J$14,INDIRECT($D$5),0),MATCH('CF AUX'!$I107,INDIRECT($D$7),0)),"")</f>
        <v/>
      </c>
      <c r="K107" s="83" t="str">
        <f ca="1">IF(ISNUMBER($H107),INDEX(INDIRECT($D$4),MATCH('CF AUX'!K$14,INDIRECT($D$5),0),MATCH('CF AUX'!$I107,INDIRECT($D$7),0)),"")</f>
        <v/>
      </c>
      <c r="L107" s="83" t="str">
        <f ca="1">IF(ISNUMBER($H107),INDEX(INDIRECT($D$4),MATCH('CF AUX'!L$14,INDIRECT($D$5),0),MATCH('CF AUX'!$I107,INDIRECT($D$7),0)),"")</f>
        <v/>
      </c>
      <c r="M107" s="83" t="str">
        <f ca="1">IF(ISNUMBER($H107),INDEX(INDIRECT($D$4),MATCH('CF AUX'!M$14,INDIRECT($D$5),0),MATCH('CF AUX'!$I107,INDIRECT($D$7),0)),"")</f>
        <v/>
      </c>
      <c r="N107" s="83" t="str">
        <f ca="1">IF(ISNUMBER($H107),INDEX(INDIRECT($D$4),MATCH('CF AUX'!N$14,INDIRECT($D$5),0),MATCH('CF AUX'!$I107,INDIRECT($D$7),0)),"")</f>
        <v/>
      </c>
      <c r="O107" s="83" t="str">
        <f ca="1">IF(ISNUMBER($H107),INDEX(INDIRECT($D$4),MATCH('CF AUX'!O$14,INDIRECT($D$5),0),MATCH('CF AUX'!$I107,INDIRECT($D$7),0)),"")</f>
        <v/>
      </c>
      <c r="P107" s="83" t="str">
        <f ca="1">IF(ISNUMBER($H107),INDEX(INDIRECT($D$4),MATCH('CF AUX'!P$14,INDIRECT($D$5),0),MATCH('CF AUX'!$I107,INDIRECT($D$7),0)),"")</f>
        <v/>
      </c>
      <c r="Q107" s="83" t="str">
        <f ca="1">IF(ISNUMBER($H107),INDEX(INDIRECT($D$4),MATCH('CF AUX'!Q$14,INDIRECT($D$5),0),MATCH('CF AUX'!$I107,INDIRECT($D$7),0)),"")</f>
        <v/>
      </c>
      <c r="R107" s="83" t="str">
        <f ca="1">IF(ISNUMBER($H107),INDEX(INDIRECT($D$4),MATCH('CF AUX'!R$14,INDIRECT($D$5),0),MATCH('CF AUX'!$I107,INDIRECT($D$7),0)),"")</f>
        <v/>
      </c>
      <c r="S107" s="83" t="str">
        <f ca="1">IF(ISNUMBER($H107),INDEX(INDIRECT($D$4),MATCH('CF AUX'!S$14,INDIRECT($D$5),0),MATCH('CF AUX'!$I107,INDIRECT($D$7),0)),"")</f>
        <v/>
      </c>
      <c r="T107" s="83" t="str">
        <f ca="1">IF(ISNUMBER($H107),INDEX(INDIRECT($D$4),MATCH('CF AUX'!T$14,INDIRECT($D$5),0),MATCH('CF AUX'!$I107,INDIRECT($D$7),0)),"")</f>
        <v/>
      </c>
      <c r="U107" s="83" t="str">
        <f ca="1">IF(ISNUMBER($H107),INDEX(INDIRECT($D$4),MATCH('CF AUX'!U$14,INDIRECT($D$5),0),MATCH('CF AUX'!$I107,INDIRECT($D$7),0)),"")</f>
        <v/>
      </c>
      <c r="V107" s="83" t="str">
        <f ca="1">IF(ISNUMBER($H107),INDEX(INDIRECT($D$4),MATCH('CF AUX'!V$14,INDIRECT($D$5),0),MATCH('CF AUX'!$I107,INDIRECT($D$7),0)),"")</f>
        <v/>
      </c>
      <c r="W107" s="83" t="str">
        <f ca="1">IF(ISNUMBER($H107),INDEX(INDIRECT($D$4),MATCH('CF AUX'!W$14,INDIRECT($D$5),0),MATCH('CF AUX'!$I107,INDIRECT($D$7),0)),"")</f>
        <v/>
      </c>
      <c r="X107" s="83" t="str">
        <f ca="1">IF(ISNUMBER($H107),INDEX(INDIRECT($D$4),MATCH('CF AUX'!X$14,INDIRECT($D$5),0),MATCH('CF AUX'!$I107,INDIRECT($D$7),0)),"")</f>
        <v/>
      </c>
      <c r="Y107" s="83" t="str">
        <f ca="1">IF(ISNUMBER($H107),INDEX(INDIRECT($D$4),MATCH('CF AUX'!Y$14,INDIRECT($D$5),0),MATCH('CF AUX'!$I107,INDIRECT($D$7),0)),"")</f>
        <v/>
      </c>
      <c r="Z107" s="83" t="str">
        <f ca="1">IF(ISNUMBER($H107),INDEX(INDIRECT($D$4),MATCH('CF AUX'!Z$14,INDIRECT($D$5),0),MATCH('CF AUX'!$I107,INDIRECT($D$7),0)),"")</f>
        <v/>
      </c>
      <c r="AA107" s="83" t="str">
        <f ca="1">IF(ISNUMBER($H107),INDEX(INDIRECT($D$4),MATCH('CF AUX'!AA$14,INDIRECT($D$5),0),MATCH('CF AUX'!$I107,INDIRECT($D$7),0)),"")</f>
        <v/>
      </c>
      <c r="AB107" s="83" t="str">
        <f ca="1">IF(ISNUMBER($H107),INDEX(INDIRECT($D$4),MATCH('CF AUX'!AB$14,INDIRECT($D$5),0),MATCH('CF AUX'!$I107,INDIRECT($D$7),0)),"")</f>
        <v/>
      </c>
      <c r="AC107" s="83" t="str">
        <f ca="1">IF(ISNUMBER($H107),INDEX(INDIRECT($D$4),MATCH('CF AUX'!AC$14,INDIRECT($D$5),0),MATCH('CF AUX'!$I107,INDIRECT($D$7),0)),"")</f>
        <v/>
      </c>
      <c r="AD107" s="83" t="str">
        <f ca="1">IF(ISNUMBER($H107),INDEX(INDIRECT($D$4),MATCH('CF AUX'!AD$14,INDIRECT($D$5),0),MATCH('CF AUX'!$I107,INDIRECT($D$7),0)),"")</f>
        <v/>
      </c>
      <c r="AE107" s="83" t="str">
        <f ca="1">IF(ISNUMBER($H107),INDEX(INDIRECT($D$4),MATCH('CF AUX'!AE$14,INDIRECT($D$5),0),MATCH('CF AUX'!$I107,INDIRECT($D$7),0)),"")</f>
        <v/>
      </c>
      <c r="AF107" s="83" t="str">
        <f ca="1">IF(ISNUMBER($H107),INDEX(INDIRECT($D$4),MATCH('CF AUX'!AF$14,INDIRECT($D$5),0),MATCH('CF AUX'!$I107,INDIRECT($D$7),0)),"")</f>
        <v/>
      </c>
      <c r="AG107" s="83" t="str">
        <f ca="1">IF(ISNUMBER($H107),INDEX(INDIRECT($D$4),MATCH('CF AUX'!AG$14,INDIRECT($D$5),0),MATCH('CF AUX'!$I107,INDIRECT($D$7),0)),"")</f>
        <v/>
      </c>
      <c r="AH107" s="83" t="str">
        <f ca="1">IF(ISNUMBER($H107),INDEX(INDIRECT($D$4),MATCH('CF AUX'!AH$14,INDIRECT($D$5),0),MATCH('CF AUX'!$I107,INDIRECT($D$7),0)),"")</f>
        <v/>
      </c>
      <c r="AI107" s="83" t="str">
        <f ca="1">IF(ISNUMBER($H107),INDEX(INDIRECT($D$4),MATCH('CF AUX'!AI$14,INDIRECT($D$5),0),MATCH('CF AUX'!$I107,INDIRECT($D$7),0)),"")</f>
        <v/>
      </c>
      <c r="AJ107" s="83" t="str">
        <f ca="1">IF(ISNUMBER($H107),INDEX(INDIRECT($D$4),MATCH('CF AUX'!AJ$14,INDIRECT($D$5),0),MATCH('CF AUX'!$I107,INDIRECT($D$7),0)),"")</f>
        <v/>
      </c>
      <c r="AK107" s="83" t="str">
        <f ca="1">IF(ISNUMBER($H107),INDEX(INDIRECT($D$4),MATCH('CF AUX'!AK$14,INDIRECT($D$5),0),MATCH('CF AUX'!$I107,INDIRECT($D$7),0)),"")</f>
        <v/>
      </c>
      <c r="AL107" s="83" t="str">
        <f ca="1">IF(ISNUMBER($H107),INDEX(INDIRECT($D$4),MATCH('CF AUX'!AL$14,INDIRECT($D$5),0),MATCH('CF AUX'!$I107,INDIRECT($D$7),0)),"")</f>
        <v/>
      </c>
      <c r="AM107" s="83" t="str">
        <f ca="1">IF(ISNUMBER($H107),INDEX(INDIRECT($D$4),MATCH('CF AUX'!AM$14,INDIRECT($D$5),0),MATCH('CF AUX'!$I107,INDIRECT($D$7),0)),"")</f>
        <v/>
      </c>
      <c r="AN107" s="83" t="str">
        <f ca="1">IF(ISNUMBER($H107),INDEX(INDIRECT($D$4),MATCH('CF AUX'!AN$14,INDIRECT($D$5),0),MATCH('CF AUX'!$I107,INDIRECT($D$7),0)),"")</f>
        <v/>
      </c>
      <c r="AO107" s="83" t="str">
        <f ca="1">IF(ISNUMBER($H107),INDEX(INDIRECT($D$4),MATCH('CF AUX'!AO$14,INDIRECT($D$5),0),MATCH('CF AUX'!$I107,INDIRECT($D$7),0)),"")</f>
        <v/>
      </c>
      <c r="AP107" s="83" t="str">
        <f ca="1">IF(ISNUMBER($H107),INDEX(INDIRECT($D$4),MATCH('CF AUX'!AP$14,INDIRECT($D$5),0),MATCH('CF AUX'!$I107,INDIRECT($D$7),0)),"")</f>
        <v/>
      </c>
      <c r="AQ107" s="83" t="str">
        <f ca="1">IF(ISNUMBER($H107),INDEX(INDIRECT($D$4),MATCH('CF AUX'!AQ$14,INDIRECT($D$5),0),MATCH('CF AUX'!$I107,INDIRECT($D$7),0)),"")</f>
        <v/>
      </c>
      <c r="AR107" s="83" t="str">
        <f ca="1">IF(ISNUMBER($H107),INDEX(INDIRECT($D$4),MATCH('CF AUX'!AR$14,INDIRECT($D$5),0),MATCH('CF AUX'!$I107,INDIRECT($D$7),0)),"")</f>
        <v/>
      </c>
      <c r="AS107" s="83" t="str">
        <f ca="1">IF(ISNUMBER($H107),INDEX(INDIRECT($D$4),MATCH('CF AUX'!AS$14,INDIRECT($D$5),0),MATCH('CF AUX'!$I107,INDIRECT($D$7),0)),"")</f>
        <v/>
      </c>
      <c r="AT107" s="83" t="str">
        <f ca="1">IF(ISNUMBER($H107),INDEX(INDIRECT($D$4),MATCH('CF AUX'!AT$14,INDIRECT($D$5),0),MATCH('CF AUX'!$I107,INDIRECT($D$7),0)),"")</f>
        <v/>
      </c>
      <c r="AU107" s="83" t="str">
        <f ca="1">IF(ISNUMBER($H107),INDEX(INDIRECT($D$4),MATCH('CF AUX'!AU$14,INDIRECT($D$5),0),MATCH('CF AUX'!$I107,INDIRECT($D$7),0)),"")</f>
        <v/>
      </c>
      <c r="AV107" s="83" t="str">
        <f ca="1">IF(ISNUMBER($H107),INDEX(INDIRECT($D$4),MATCH('CF AUX'!AV$14,INDIRECT($D$5),0),MATCH('CF AUX'!$I107,INDIRECT($D$7),0)),"")</f>
        <v/>
      </c>
      <c r="AW107" s="83" t="str">
        <f ca="1">IF(ISNUMBER($H107),INDEX(INDIRECT($D$4),MATCH('CF AUX'!AW$14,INDIRECT($D$5),0),MATCH('CF AUX'!$I107,INDIRECT($D$7),0)),"")</f>
        <v/>
      </c>
      <c r="AX107" s="83" t="str">
        <f ca="1">IF(ISNUMBER($H107),INDEX(INDIRECT($D$4),MATCH('CF AUX'!AX$14,INDIRECT($D$5),0),MATCH('CF AUX'!$I107,INDIRECT($D$7),0)),"")</f>
        <v/>
      </c>
      <c r="AY107" s="83" t="str">
        <f ca="1">IF(ISNUMBER($H107),INDEX(INDIRECT($D$4),MATCH('CF AUX'!AY$14,INDIRECT($D$5),0),MATCH('CF AUX'!$I107,INDIRECT($D$7),0)),"")</f>
        <v/>
      </c>
      <c r="AZ107" s="83" t="str">
        <f ca="1">IF(ISNUMBER($H107),INDEX(INDIRECT($D$4),MATCH('CF AUX'!AZ$14,INDIRECT($D$5),0),MATCH('CF AUX'!$I107,INDIRECT($D$7),0)),"")</f>
        <v/>
      </c>
      <c r="BB107" s="97" t="str" cm="1">
        <f t="array" aca="1" ref="BB107" ca="1">IF(ISNUMBER($H107),MMULT(J107:AZ107,TRANSPOSE(INDIRECT($D$8&amp;$G$4&amp;B93&amp;":"&amp;$G$6&amp;B93))),"")</f>
        <v/>
      </c>
      <c r="BD107" s="59">
        <f>BD106</f>
        <v>89</v>
      </c>
      <c r="BE107" s="82" t="str" cm="1">
        <f t="array" aca="1" ref="BE107" ca="1">IFERROR(INDEX(INDIRECT($D$4),MATCH(INDIRECT(BE$5&amp;$BD107),INDIRECT($D$6),0),MATCH($I107,INDIRECT($D$7),0)),"")</f>
        <v/>
      </c>
      <c r="BF107" s="83" t="str" cm="1">
        <f t="array" aca="1" ref="BF107" ca="1">IFERROR(INDEX(INDIRECT($D$4),MATCH(INDIRECT(BF$5&amp;$BD107),INDIRECT($D$6),0),MATCH($I107,INDIRECT($D$7),0)),"")</f>
        <v/>
      </c>
      <c r="BG107" s="83" t="str" cm="1">
        <f t="array" aca="1" ref="BG107" ca="1">IFERROR(INDEX(INDIRECT($D$4),MATCH(INDIRECT(BG$5&amp;$BD107),INDIRECT($D$6),0),MATCH($I107,INDIRECT($D$7),0)),"")</f>
        <v/>
      </c>
      <c r="BH107" s="83" t="str" cm="1">
        <f t="array" aca="1" ref="BH107" ca="1">IFERROR(INDEX(INDIRECT($D$4),MATCH(INDIRECT(BH$5&amp;$BD107),INDIRECT($D$6),0),MATCH($I107,INDIRECT($D$7),0)),"")</f>
        <v/>
      </c>
      <c r="BI107" s="83" t="str" cm="1">
        <f t="array" aca="1" ref="BI107" ca="1">IFERROR(INDEX(INDIRECT($D$4),MATCH(INDIRECT(BI$5&amp;$BD107),INDIRECT($D$6),0),MATCH($I107,INDIRECT($D$7),0)),"")</f>
        <v/>
      </c>
      <c r="BJ107" s="83" t="str" cm="1">
        <f t="array" aca="1" ref="BJ107" ca="1">IFERROR(INDEX(INDIRECT($D$4),MATCH(INDIRECT(BJ$5&amp;$BD107),INDIRECT($D$6),0),MATCH($I107,INDIRECT($D$7),0)),"")</f>
        <v/>
      </c>
      <c r="BK107" s="83" t="str" cm="1">
        <f t="array" aca="1" ref="BK107" ca="1">IFERROR(INDEX(INDIRECT($D$4),MATCH(INDIRECT(BK$5&amp;$BD107),INDIRECT($D$6),0),MATCH($I107,INDIRECT($D$7),0)),"")</f>
        <v/>
      </c>
      <c r="BL107" s="83" t="str" cm="1">
        <f t="array" aca="1" ref="BL107" ca="1">IFERROR(INDEX(INDIRECT($D$4),MATCH(INDIRECT(BL$5&amp;$BD107),INDIRECT($D$6),0),MATCH($I107,INDIRECT($D$7),0)),"")</f>
        <v/>
      </c>
      <c r="BM107" s="83" t="str" cm="1">
        <f t="array" aca="1" ref="BM107" ca="1">IFERROR(INDEX(INDIRECT($D$4),MATCH(INDIRECT(BM$5&amp;$BD107),INDIRECT($D$6),0),MATCH($I107,INDIRECT($D$7),0)),"")</f>
        <v/>
      </c>
      <c r="BN107" s="83" t="str" cm="1">
        <f t="array" aca="1" ref="BN107" ca="1">IFERROR(INDEX(INDIRECT($D$4),MATCH(INDIRECT(BN$5&amp;$BD107),INDIRECT($D$6),0),MATCH($I107,INDIRECT($D$7),0)),"")</f>
        <v/>
      </c>
      <c r="BO107" s="83" t="str" cm="1">
        <f t="array" aca="1" ref="BO107" ca="1">IFERROR(INDEX(INDIRECT($D$4),MATCH(INDIRECT(BO$5&amp;$BD107),INDIRECT($D$6),0),MATCH($I107,INDIRECT($D$7),0)),"")</f>
        <v/>
      </c>
      <c r="BP107" s="83" t="str" cm="1">
        <f t="array" aca="1" ref="BP107" ca="1">IFERROR(INDEX(INDIRECT($D$4),MATCH(INDIRECT(BP$5&amp;$BD107),INDIRECT($D$6),0),MATCH($I107,INDIRECT($D$7),0)),"")</f>
        <v/>
      </c>
      <c r="BQ107" s="83" t="str" cm="1">
        <f t="array" aca="1" ref="BQ107" ca="1">IFERROR(INDEX(INDIRECT($D$4),MATCH(INDIRECT(BQ$5&amp;$BD107),INDIRECT($D$6),0),MATCH($I107,INDIRECT($D$7),0)),"")</f>
        <v/>
      </c>
      <c r="BR107" s="83" t="str" cm="1">
        <f t="array" aca="1" ref="BR107" ca="1">IFERROR(INDEX(INDIRECT($D$4),MATCH(INDIRECT(BR$5&amp;$BD107),INDIRECT($D$6),0),MATCH($I107,INDIRECT($D$7),0)),"")</f>
        <v/>
      </c>
      <c r="BS107" s="83" t="str" cm="1">
        <f t="array" aca="1" ref="BS107" ca="1">IFERROR(INDEX(INDIRECT($D$4),MATCH(INDIRECT(BS$5&amp;$BD107),INDIRECT($D$6),0),MATCH($I107,INDIRECT($D$7),0)),"")</f>
        <v/>
      </c>
      <c r="BT107" s="83" t="str" cm="1">
        <f t="array" aca="1" ref="BT107" ca="1">IFERROR(INDEX(INDIRECT($D$4),MATCH(INDIRECT(BT$5&amp;$BD107),INDIRECT($D$6),0),MATCH($I107,INDIRECT($D$7),0)),"")</f>
        <v/>
      </c>
      <c r="BU107" s="83" t="str" cm="1">
        <f t="array" aca="1" ref="BU107" ca="1">IFERROR(INDEX(INDIRECT($D$4),MATCH(INDIRECT(BU$5&amp;$BD107),INDIRECT($D$6),0),MATCH($I107,INDIRECT($D$7),0)),"")</f>
        <v/>
      </c>
      <c r="BV107" s="100" t="str" cm="1">
        <f t="array" aca="1" ref="BV107" ca="1">IFERROR(INDEX(INDIRECT($D$4),MATCH(INDIRECT(BV$5&amp;$BD107),INDIRECT($D$6),0),MATCH($I107,INDIRECT($D$7),0)),"")</f>
        <v/>
      </c>
      <c r="BX107" s="82"/>
      <c r="BY107" s="83"/>
      <c r="BZ107" s="83"/>
      <c r="CA107" s="83"/>
      <c r="CB107" s="83"/>
      <c r="CC107" s="83"/>
      <c r="CD107" s="83"/>
      <c r="CE107" s="83"/>
      <c r="CF107" s="83"/>
      <c r="CG107" s="83"/>
      <c r="CH107" s="83"/>
      <c r="CI107" s="83"/>
      <c r="CJ107" s="83"/>
      <c r="CK107" s="83"/>
      <c r="CL107" s="83"/>
      <c r="CM107" s="83"/>
      <c r="CN107" s="83"/>
      <c r="CO107" s="100"/>
      <c r="CQ107" s="107"/>
      <c r="CR107" s="108" t="str">
        <f t="shared" si="30"/>
        <v/>
      </c>
      <c r="CS107" s="114"/>
      <c r="CT107" s="109" t="str">
        <f t="shared" ca="1" si="27"/>
        <v/>
      </c>
      <c r="CU107" s="82" t="str">
        <f>IF(ISNUMBER($CS107),INDEX(IRF.New!$CS$7:$DJ$37,MATCH(B93+1,IRF.New!$B$7:$B$37,0),MATCH($CT107,IRF.New!$CS$5:$DJ$5,0)),"")</f>
        <v/>
      </c>
      <c r="CV107" s="83"/>
      <c r="CW107" s="83" t="str">
        <f t="shared" si="28"/>
        <v/>
      </c>
      <c r="CX107" s="83"/>
      <c r="CY107" s="83"/>
      <c r="CZ107" s="112"/>
      <c r="DA107" s="112" t="str">
        <f>IF(ISNUMBER(CS107),INDEX(IRF.New!$CS$2:$DJ$2,MATCH('CF AUX'!$CT107,IRF.New!$CS$5:$DJ$5,0)),"")</f>
        <v/>
      </c>
      <c r="DB107" s="74"/>
      <c r="DD107" s="133" t="str">
        <f>IF(ISNUMBER(CS107),INDEX(IRF.New!$D$7:$CO$37,MATCH('CF AUX'!C88,IRF.New!$C$7:$C$37,0),MATCH(CT107,IRF.New!$D$5:$CO$5,0)),"")</f>
        <v/>
      </c>
    </row>
    <row r="110" spans="1:108" ht="16.5" thickBot="1" x14ac:dyDescent="0.3">
      <c r="B110" s="121" t="str">
        <f>"HORIZON "&amp;C113</f>
        <v>HORIZON 5</v>
      </c>
      <c r="C110" s="118"/>
      <c r="D110" s="119"/>
      <c r="E110" s="119"/>
      <c r="F110" s="120"/>
      <c r="G110" s="120"/>
      <c r="H110" s="120"/>
      <c r="I110" s="120"/>
      <c r="J110" s="120"/>
      <c r="K110" s="118"/>
      <c r="L110" s="119"/>
      <c r="M110" s="120"/>
      <c r="N110" s="120"/>
      <c r="O110" s="120"/>
      <c r="P110" s="120"/>
      <c r="Q110" s="120"/>
      <c r="R110" s="120"/>
      <c r="S110" s="120"/>
      <c r="T110" s="120"/>
      <c r="U110" s="120"/>
      <c r="V110" s="120"/>
      <c r="W110" s="120"/>
      <c r="X110" s="120"/>
      <c r="Y110" s="120"/>
      <c r="Z110" s="120"/>
      <c r="AA110" s="120"/>
      <c r="AB110" s="120"/>
      <c r="AC110" s="120"/>
      <c r="AD110" s="120"/>
      <c r="AE110" s="120"/>
      <c r="AF110" s="120"/>
      <c r="AG110" s="120"/>
      <c r="AH110" s="120"/>
      <c r="AI110" s="120"/>
      <c r="AJ110" s="120"/>
      <c r="AK110" s="120"/>
      <c r="AL110" s="120"/>
      <c r="AM110" s="120"/>
      <c r="AN110" s="120"/>
      <c r="AO110" s="120"/>
      <c r="AP110" s="120"/>
      <c r="AQ110" s="120"/>
      <c r="AR110" s="120"/>
      <c r="AS110" s="120"/>
      <c r="AT110" s="120"/>
      <c r="AU110" s="120"/>
      <c r="AV110" s="120"/>
      <c r="AW110" s="120"/>
      <c r="AX110" s="120"/>
      <c r="AY110" s="120"/>
      <c r="AZ110" s="120"/>
      <c r="BA110" s="120"/>
      <c r="BB110" s="120"/>
      <c r="BC110" s="120"/>
      <c r="BD110" s="120"/>
      <c r="BE110" s="120"/>
      <c r="BF110" s="120"/>
      <c r="BG110" s="120"/>
      <c r="BH110" s="120"/>
      <c r="BI110" s="120"/>
      <c r="BJ110" s="120"/>
      <c r="BK110" s="120"/>
      <c r="BL110" s="120"/>
      <c r="BM110" s="120"/>
      <c r="BN110" s="120"/>
      <c r="BO110" s="120"/>
      <c r="BP110" s="120"/>
      <c r="BQ110" s="120"/>
      <c r="BR110" s="120"/>
      <c r="BS110" s="120"/>
      <c r="BT110" s="120"/>
      <c r="BU110" s="120"/>
      <c r="BV110" s="120"/>
      <c r="BW110" s="120"/>
      <c r="BX110" s="120"/>
      <c r="BY110" s="120"/>
      <c r="BZ110" s="120"/>
      <c r="CA110" s="120"/>
      <c r="CB110" s="120"/>
      <c r="CC110" s="120"/>
      <c r="CD110" s="120"/>
      <c r="CE110" s="120"/>
      <c r="CF110" s="120"/>
      <c r="CG110" s="120"/>
      <c r="CH110" s="120"/>
      <c r="CI110" s="120"/>
      <c r="CJ110" s="120"/>
      <c r="CK110" s="120"/>
      <c r="CL110" s="120"/>
      <c r="CM110" s="120"/>
      <c r="CN110" s="120"/>
      <c r="CO110" s="120"/>
      <c r="CP110" s="120"/>
      <c r="CQ110" s="120"/>
      <c r="CR110" s="120"/>
      <c r="CS110" s="120"/>
      <c r="CT110" s="120"/>
      <c r="CU110" s="120"/>
      <c r="CV110" s="120"/>
      <c r="CW110" s="120"/>
      <c r="CX110" s="120"/>
      <c r="CY110" s="120"/>
      <c r="CZ110" s="120"/>
      <c r="DA110" s="120"/>
      <c r="DB110" s="120"/>
      <c r="DC110" s="120"/>
      <c r="DD110" s="120"/>
    </row>
    <row r="111" spans="1:108" ht="15.75" thickTop="1" x14ac:dyDescent="0.25">
      <c r="C111" s="61"/>
      <c r="D111" s="60"/>
      <c r="E111" s="60"/>
      <c r="K111" s="61"/>
      <c r="L111" s="60"/>
      <c r="BC111" s="61" t="s">
        <v>265</v>
      </c>
      <c r="BD111" s="59">
        <f>ROW(BE114)</f>
        <v>114</v>
      </c>
      <c r="BW111" s="61"/>
      <c r="BX111" s="61"/>
      <c r="BY111" s="61"/>
      <c r="BZ111" s="61"/>
      <c r="CA111" s="61"/>
      <c r="CB111" s="61"/>
      <c r="CC111" s="61"/>
      <c r="CD111" s="61"/>
      <c r="CE111" s="61"/>
      <c r="CF111" s="61"/>
      <c r="CG111" s="61"/>
      <c r="CH111" s="61"/>
      <c r="CI111" s="61"/>
      <c r="CJ111" s="61"/>
      <c r="CK111" s="61"/>
      <c r="CL111" s="61"/>
      <c r="CM111" s="61"/>
      <c r="CN111" s="61"/>
      <c r="CO111" s="61"/>
      <c r="CP111" s="61"/>
      <c r="CQ111" s="61"/>
      <c r="CR111" s="61"/>
      <c r="CS111" s="61"/>
      <c r="CT111" s="61"/>
      <c r="CU111" s="61"/>
      <c r="CV111" s="61"/>
      <c r="CW111" s="61"/>
      <c r="CX111" s="61"/>
      <c r="CY111" s="61"/>
      <c r="CZ111" s="61"/>
      <c r="DA111" s="61"/>
      <c r="DB111" s="61"/>
      <c r="DC111" s="61"/>
      <c r="DD111" s="61"/>
    </row>
    <row r="112" spans="1:108" x14ac:dyDescent="0.25">
      <c r="B112" s="59" t="s">
        <v>238</v>
      </c>
      <c r="I112" s="108" t="s">
        <v>251</v>
      </c>
      <c r="BE112" s="59" t="s">
        <v>247</v>
      </c>
    </row>
    <row r="113" spans="1:109" x14ac:dyDescent="0.25">
      <c r="B113" s="69" t="s">
        <v>226</v>
      </c>
      <c r="C113" s="70">
        <f>C88+1</f>
        <v>5</v>
      </c>
      <c r="I113" s="127" t="s">
        <v>249</v>
      </c>
      <c r="J113" s="76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  <c r="AD113" s="77"/>
      <c r="AE113" s="77"/>
      <c r="AF113" s="77"/>
      <c r="AG113" s="77"/>
      <c r="AH113" s="77"/>
      <c r="AI113" s="77"/>
      <c r="AJ113" s="77"/>
      <c r="AK113" s="77"/>
      <c r="AL113" s="77"/>
      <c r="AM113" s="77"/>
      <c r="AN113" s="77"/>
      <c r="AO113" s="77"/>
      <c r="AP113" s="77"/>
      <c r="AQ113" s="77"/>
      <c r="AR113" s="77"/>
      <c r="AS113" s="77"/>
      <c r="AT113" s="77"/>
      <c r="AU113" s="77"/>
      <c r="AV113" s="77"/>
      <c r="AW113" s="77"/>
      <c r="AX113" s="77"/>
      <c r="AY113" s="77"/>
      <c r="AZ113" s="77"/>
      <c r="BB113" s="64" t="s">
        <v>232</v>
      </c>
      <c r="BE113" s="104" t="str" cm="1">
        <f t="array" aca="1" ref="BE113:BV113" ca="1">TRANSPOSE(I115:I132)</f>
        <v/>
      </c>
      <c r="BF113" s="105" t="str">
        <f ca="1"/>
        <v/>
      </c>
      <c r="BG113" s="105" t="str">
        <f ca="1"/>
        <v/>
      </c>
      <c r="BH113" s="105" t="str">
        <f ca="1"/>
        <v/>
      </c>
      <c r="BI113" s="105" t="str">
        <f ca="1"/>
        <v/>
      </c>
      <c r="BJ113" s="105" t="str">
        <f ca="1"/>
        <v/>
      </c>
      <c r="BK113" s="105" t="str">
        <f ca="1"/>
        <v/>
      </c>
      <c r="BL113" s="105" t="str">
        <f ca="1"/>
        <v/>
      </c>
      <c r="BM113" s="105" t="str">
        <f ca="1"/>
        <v/>
      </c>
      <c r="BN113" s="105" t="str">
        <f ca="1"/>
        <v/>
      </c>
      <c r="BO113" s="105" t="str">
        <f ca="1"/>
        <v/>
      </c>
      <c r="BP113" s="105" t="str">
        <f ca="1"/>
        <v/>
      </c>
      <c r="BQ113" s="105" t="str">
        <f ca="1"/>
        <v/>
      </c>
      <c r="BR113" s="105" t="str">
        <f ca="1"/>
        <v/>
      </c>
      <c r="BS113" s="105" t="str">
        <f ca="1"/>
        <v/>
      </c>
      <c r="BT113" s="105" t="str">
        <f ca="1"/>
        <v/>
      </c>
      <c r="BU113" s="105" t="str">
        <f ca="1"/>
        <v/>
      </c>
      <c r="BV113" s="106" t="str">
        <f ca="1"/>
        <v/>
      </c>
      <c r="CU113" s="127" t="s">
        <v>249</v>
      </c>
      <c r="CW113" s="110" t="str">
        <f>SUBSTITUTE(ADDRESS(1,COLUMN(CW115),4),"1","")</f>
        <v>CW</v>
      </c>
      <c r="DD113" s="127" t="s">
        <v>249</v>
      </c>
    </row>
    <row r="114" spans="1:109" x14ac:dyDescent="0.25">
      <c r="B114" s="71" t="s">
        <v>225</v>
      </c>
      <c r="C114" s="72">
        <f>INDEX(IRF.New!$CR:$CR,MATCH('CF AUX'!C113,IRF.New!$C:$C,0))</f>
        <v>0</v>
      </c>
      <c r="F114" s="60" t="s">
        <v>263</v>
      </c>
      <c r="H114" s="65"/>
      <c r="I114" s="124" t="s">
        <v>264</v>
      </c>
      <c r="J114" s="60">
        <v>1</v>
      </c>
      <c r="K114" s="60">
        <f>J114+1</f>
        <v>2</v>
      </c>
      <c r="L114" s="60">
        <f t="shared" ref="L114:AZ114" si="32">K114+1</f>
        <v>3</v>
      </c>
      <c r="M114" s="60">
        <f t="shared" si="32"/>
        <v>4</v>
      </c>
      <c r="N114" s="60">
        <f t="shared" si="32"/>
        <v>5</v>
      </c>
      <c r="O114" s="60">
        <f t="shared" si="32"/>
        <v>6</v>
      </c>
      <c r="P114" s="60">
        <f t="shared" si="32"/>
        <v>7</v>
      </c>
      <c r="Q114" s="60">
        <f t="shared" si="32"/>
        <v>8</v>
      </c>
      <c r="R114" s="60">
        <f t="shared" si="32"/>
        <v>9</v>
      </c>
      <c r="S114" s="60">
        <f t="shared" si="32"/>
        <v>10</v>
      </c>
      <c r="T114" s="60">
        <f t="shared" si="32"/>
        <v>11</v>
      </c>
      <c r="U114" s="60">
        <f t="shared" si="32"/>
        <v>12</v>
      </c>
      <c r="V114" s="60">
        <f t="shared" si="32"/>
        <v>13</v>
      </c>
      <c r="W114" s="60">
        <f t="shared" si="32"/>
        <v>14</v>
      </c>
      <c r="X114" s="60">
        <f t="shared" si="32"/>
        <v>15</v>
      </c>
      <c r="Y114" s="60">
        <f t="shared" si="32"/>
        <v>16</v>
      </c>
      <c r="Z114" s="60">
        <f t="shared" si="32"/>
        <v>17</v>
      </c>
      <c r="AA114" s="60">
        <f t="shared" si="32"/>
        <v>18</v>
      </c>
      <c r="AB114" s="60">
        <f t="shared" si="32"/>
        <v>19</v>
      </c>
      <c r="AC114" s="60">
        <f t="shared" si="32"/>
        <v>20</v>
      </c>
      <c r="AD114" s="60">
        <f t="shared" si="32"/>
        <v>21</v>
      </c>
      <c r="AE114" s="60">
        <f t="shared" si="32"/>
        <v>22</v>
      </c>
      <c r="AF114" s="60">
        <f t="shared" si="32"/>
        <v>23</v>
      </c>
      <c r="AG114" s="60">
        <f t="shared" si="32"/>
        <v>24</v>
      </c>
      <c r="AH114" s="60">
        <f t="shared" si="32"/>
        <v>25</v>
      </c>
      <c r="AI114" s="60">
        <f t="shared" si="32"/>
        <v>26</v>
      </c>
      <c r="AJ114" s="60">
        <f t="shared" si="32"/>
        <v>27</v>
      </c>
      <c r="AK114" s="60">
        <f t="shared" si="32"/>
        <v>28</v>
      </c>
      <c r="AL114" s="60">
        <f t="shared" si="32"/>
        <v>29</v>
      </c>
      <c r="AM114" s="60">
        <f t="shared" si="32"/>
        <v>30</v>
      </c>
      <c r="AN114" s="60">
        <f t="shared" si="32"/>
        <v>31</v>
      </c>
      <c r="AO114" s="60">
        <f t="shared" si="32"/>
        <v>32</v>
      </c>
      <c r="AP114" s="60">
        <f t="shared" si="32"/>
        <v>33</v>
      </c>
      <c r="AQ114" s="60">
        <f t="shared" si="32"/>
        <v>34</v>
      </c>
      <c r="AR114" s="60">
        <f t="shared" si="32"/>
        <v>35</v>
      </c>
      <c r="AS114" s="60">
        <f t="shared" si="32"/>
        <v>36</v>
      </c>
      <c r="AT114" s="60">
        <f t="shared" si="32"/>
        <v>37</v>
      </c>
      <c r="AU114" s="60">
        <f t="shared" si="32"/>
        <v>38</v>
      </c>
      <c r="AV114" s="60">
        <f t="shared" si="32"/>
        <v>39</v>
      </c>
      <c r="AW114" s="60">
        <f t="shared" si="32"/>
        <v>40</v>
      </c>
      <c r="AX114" s="60">
        <f t="shared" si="32"/>
        <v>41</v>
      </c>
      <c r="AY114" s="60">
        <f t="shared" si="32"/>
        <v>42</v>
      </c>
      <c r="AZ114" s="60">
        <f t="shared" si="32"/>
        <v>43</v>
      </c>
      <c r="BB114" s="67" t="s">
        <v>239</v>
      </c>
      <c r="BE114" s="107" t="str">
        <f ca="1">IFERROR(INDEX(IRF.New!$CS$2:$DJ$2,MATCH(BE113,IRF.New!$CS$5:$DJ$5,0)),"")</f>
        <v/>
      </c>
      <c r="BF114" s="108" t="str">
        <f ca="1">IFERROR(INDEX(IRF.New!$CS$2:$DJ$2,MATCH(BF113,IRF.New!$CS$5:$DJ$5,0)),"")</f>
        <v/>
      </c>
      <c r="BG114" s="108" t="str">
        <f ca="1">IFERROR(INDEX(IRF.New!$CS$2:$DJ$2,MATCH(BG113,IRF.New!$CS$5:$DJ$5,0)),"")</f>
        <v/>
      </c>
      <c r="BH114" s="108" t="str">
        <f ca="1">IFERROR(INDEX(IRF.New!$CS$2:$DJ$2,MATCH(BH113,IRF.New!$CS$5:$DJ$5,0)),"")</f>
        <v/>
      </c>
      <c r="BI114" s="108" t="str">
        <f ca="1">IFERROR(INDEX(IRF.New!$CS$2:$DJ$2,MATCH(BI113,IRF.New!$CS$5:$DJ$5,0)),"")</f>
        <v/>
      </c>
      <c r="BJ114" s="108" t="str">
        <f ca="1">IFERROR(INDEX(IRF.New!$CS$2:$DJ$2,MATCH(BJ113,IRF.New!$CS$5:$DJ$5,0)),"")</f>
        <v/>
      </c>
      <c r="BK114" s="108" t="str">
        <f ca="1">IFERROR(INDEX(IRF.New!$CS$2:$DJ$2,MATCH(BK113,IRF.New!$CS$5:$DJ$5,0)),"")</f>
        <v/>
      </c>
      <c r="BL114" s="108" t="str">
        <f ca="1">IFERROR(INDEX(IRF.New!$CS$2:$DJ$2,MATCH(BL113,IRF.New!$CS$5:$DJ$5,0)),"")</f>
        <v/>
      </c>
      <c r="BM114" s="108" t="str">
        <f ca="1">IFERROR(INDEX(IRF.New!$CS$2:$DJ$2,MATCH(BM113,IRF.New!$CS$5:$DJ$5,0)),"")</f>
        <v/>
      </c>
      <c r="BN114" s="108" t="str">
        <f ca="1">IFERROR(INDEX(IRF.New!$CS$2:$DJ$2,MATCH(BN113,IRF.New!$CS$5:$DJ$5,0)),"")</f>
        <v/>
      </c>
      <c r="BO114" s="108" t="str">
        <f ca="1">IFERROR(INDEX(IRF.New!$CS$2:$DJ$2,MATCH(BO113,IRF.New!$CS$5:$DJ$5,0)),"")</f>
        <v/>
      </c>
      <c r="BP114" s="108" t="str">
        <f ca="1">IFERROR(INDEX(IRF.New!$CS$2:$DJ$2,MATCH(BP113,IRF.New!$CS$5:$DJ$5,0)),"")</f>
        <v/>
      </c>
      <c r="BQ114" s="108" t="str">
        <f ca="1">IFERROR(INDEX(IRF.New!$CS$2:$DJ$2,MATCH(BQ113,IRF.New!$CS$5:$DJ$5,0)),"")</f>
        <v/>
      </c>
      <c r="BR114" s="108" t="str">
        <f ca="1">IFERROR(INDEX(IRF.New!$CS$2:$DJ$2,MATCH(BR113,IRF.New!$CS$5:$DJ$5,0)),"")</f>
        <v/>
      </c>
      <c r="BS114" s="108" t="str">
        <f ca="1">IFERROR(INDEX(IRF.New!$CS$2:$DJ$2,MATCH(BS113,IRF.New!$CS$5:$DJ$5,0)),"")</f>
        <v/>
      </c>
      <c r="BT114" s="108" t="str">
        <f ca="1">IFERROR(INDEX(IRF.New!$CS$2:$DJ$2,MATCH(BT113,IRF.New!$CS$5:$DJ$5,0)),"")</f>
        <v/>
      </c>
      <c r="BU114" s="108" t="str">
        <f ca="1">IFERROR(INDEX(IRF.New!$CS$2:$DJ$2,MATCH(BU113,IRF.New!$CS$5:$DJ$5,0)),"")</f>
        <v/>
      </c>
      <c r="BV114" s="109" t="str">
        <f ca="1">IFERROR(INDEX(IRF.New!$CS$2:$DJ$2,MATCH(BV113,IRF.New!$CS$5:$DJ$5,0)),"")</f>
        <v/>
      </c>
      <c r="BX114" s="59" t="s">
        <v>242</v>
      </c>
      <c r="BY114" s="59"/>
      <c r="BZ114" s="59"/>
      <c r="CA114" s="59"/>
      <c r="CB114" s="59"/>
      <c r="CC114" s="59"/>
      <c r="CD114" s="59"/>
      <c r="CE114" s="59"/>
      <c r="CF114" s="59"/>
      <c r="CG114" s="59"/>
      <c r="CH114" s="59"/>
      <c r="CI114" s="59"/>
      <c r="CJ114" s="59"/>
      <c r="CK114" s="59"/>
      <c r="CL114" s="59"/>
      <c r="CM114" s="59"/>
      <c r="CN114" s="59"/>
      <c r="CO114" s="59"/>
      <c r="CQ114" s="59"/>
      <c r="CR114" s="59"/>
      <c r="CS114" s="59"/>
      <c r="CT114" s="59"/>
      <c r="CU114" s="60" t="s">
        <v>244</v>
      </c>
      <c r="CV114" s="59"/>
      <c r="CW114" s="60" t="s">
        <v>250</v>
      </c>
      <c r="CX114" s="60"/>
      <c r="CY114" s="60" t="s">
        <v>237</v>
      </c>
      <c r="CZ114" s="59" t="s">
        <v>231</v>
      </c>
      <c r="DA114" s="59" t="s">
        <v>243</v>
      </c>
      <c r="DB114" s="60" t="s">
        <v>272</v>
      </c>
      <c r="DD114" s="44" t="s">
        <v>246</v>
      </c>
    </row>
    <row r="115" spans="1:109" x14ac:dyDescent="0.25">
      <c r="B115" s="73" t="s">
        <v>228</v>
      </c>
      <c r="C115" s="74">
        <f>INDEX(IRF.New!$CR$41:$CR$64,MATCH('CF AUX'!C113,IRF.New!$CQ$41:$CQ$64,0))</f>
        <v>45</v>
      </c>
      <c r="F115" s="135" t="str">
        <f>IF(ISNUMBER(H115),IF(ABS((DD115-CU115))&lt;0.001,TRUE,FALSE),"")</f>
        <v/>
      </c>
      <c r="H115" s="143" t="e" cm="1" vm="1">
        <f t="array" ref="H115">_xlfn.SEQUENCE(C114)</f>
        <v>#VALUE!</v>
      </c>
      <c r="I115" s="128" t="str">
        <f ca="1">IF(ISNUMBER(H115),INDEX(IRF.New!$CS$5:$DJ$5,MATCH('CF AUX'!H115,INDIRECT("IRF.New!$CS$"&amp;C115&amp;":$DJ$"&amp;C115),0)),"")</f>
        <v/>
      </c>
      <c r="J115" s="78" t="str">
        <f ca="1">IF(ISNUMBER($H115),INDEX(INDIRECT($D$4),MATCH('CF AUX'!J$14,INDIRECT($D$5),0),MATCH('CF AUX'!$I115,INDIRECT($D$7),0)),"")</f>
        <v/>
      </c>
      <c r="K115" s="79" t="str">
        <f ca="1">IF(ISNUMBER($H115),INDEX(INDIRECT($D$4),MATCH('CF AUX'!K$14,INDIRECT($D$5),0),MATCH('CF AUX'!$I115,INDIRECT($D$7),0)),"")</f>
        <v/>
      </c>
      <c r="L115" s="79" t="str">
        <f ca="1">IF(ISNUMBER($H115),INDEX(INDIRECT($D$4),MATCH('CF AUX'!L$14,INDIRECT($D$5),0),MATCH('CF AUX'!$I115,INDIRECT($D$7),0)),"")</f>
        <v/>
      </c>
      <c r="M115" s="79" t="str">
        <f ca="1">IF(ISNUMBER($H115),INDEX(INDIRECT($D$4),MATCH('CF AUX'!M$14,INDIRECT($D$5),0),MATCH('CF AUX'!$I115,INDIRECT($D$7),0)),"")</f>
        <v/>
      </c>
      <c r="N115" s="79" t="str">
        <f ca="1">IF(ISNUMBER($H115),INDEX(INDIRECT($D$4),MATCH('CF AUX'!N$14,INDIRECT($D$5),0),MATCH('CF AUX'!$I115,INDIRECT($D$7),0)),"")</f>
        <v/>
      </c>
      <c r="O115" s="79" t="str">
        <f ca="1">IF(ISNUMBER($H115),INDEX(INDIRECT($D$4),MATCH('CF AUX'!O$14,INDIRECT($D$5),0),MATCH('CF AUX'!$I115,INDIRECT($D$7),0)),"")</f>
        <v/>
      </c>
      <c r="P115" s="79" t="str">
        <f ca="1">IF(ISNUMBER($H115),INDEX(INDIRECT($D$4),MATCH('CF AUX'!P$14,INDIRECT($D$5),0),MATCH('CF AUX'!$I115,INDIRECT($D$7),0)),"")</f>
        <v/>
      </c>
      <c r="Q115" s="79" t="str">
        <f ca="1">IF(ISNUMBER($H115),INDEX(INDIRECT($D$4),MATCH('CF AUX'!Q$14,INDIRECT($D$5),0),MATCH('CF AUX'!$I115,INDIRECT($D$7),0)),"")</f>
        <v/>
      </c>
      <c r="R115" s="79" t="str">
        <f ca="1">IF(ISNUMBER($H115),INDEX(INDIRECT($D$4),MATCH('CF AUX'!R$14,INDIRECT($D$5),0),MATCH('CF AUX'!$I115,INDIRECT($D$7),0)),"")</f>
        <v/>
      </c>
      <c r="S115" s="79" t="str">
        <f ca="1">IF(ISNUMBER($H115),INDEX(INDIRECT($D$4),MATCH('CF AUX'!S$14,INDIRECT($D$5),0),MATCH('CF AUX'!$I115,INDIRECT($D$7),0)),"")</f>
        <v/>
      </c>
      <c r="T115" s="79" t="str">
        <f ca="1">IF(ISNUMBER($H115),INDEX(INDIRECT($D$4),MATCH('CF AUX'!T$14,INDIRECT($D$5),0),MATCH('CF AUX'!$I115,INDIRECT($D$7),0)),"")</f>
        <v/>
      </c>
      <c r="U115" s="79" t="str">
        <f ca="1">IF(ISNUMBER($H115),INDEX(INDIRECT($D$4),MATCH('CF AUX'!U$14,INDIRECT($D$5),0),MATCH('CF AUX'!$I115,INDIRECT($D$7),0)),"")</f>
        <v/>
      </c>
      <c r="V115" s="79" t="str">
        <f ca="1">IF(ISNUMBER($H115),INDEX(INDIRECT($D$4),MATCH('CF AUX'!V$14,INDIRECT($D$5),0),MATCH('CF AUX'!$I115,INDIRECT($D$7),0)),"")</f>
        <v/>
      </c>
      <c r="W115" s="79" t="str">
        <f ca="1">IF(ISNUMBER($H115),INDEX(INDIRECT($D$4),MATCH('CF AUX'!W$14,INDIRECT($D$5),0),MATCH('CF AUX'!$I115,INDIRECT($D$7),0)),"")</f>
        <v/>
      </c>
      <c r="X115" s="79" t="str">
        <f ca="1">IF(ISNUMBER($H115),INDEX(INDIRECT($D$4),MATCH('CF AUX'!X$14,INDIRECT($D$5),0),MATCH('CF AUX'!$I115,INDIRECT($D$7),0)),"")</f>
        <v/>
      </c>
      <c r="Y115" s="79" t="str">
        <f ca="1">IF(ISNUMBER($H115),INDEX(INDIRECT($D$4),MATCH('CF AUX'!Y$14,INDIRECT($D$5),0),MATCH('CF AUX'!$I115,INDIRECT($D$7),0)),"")</f>
        <v/>
      </c>
      <c r="Z115" s="79" t="str">
        <f ca="1">IF(ISNUMBER($H115),INDEX(INDIRECT($D$4),MATCH('CF AUX'!Z$14,INDIRECT($D$5),0),MATCH('CF AUX'!$I115,INDIRECT($D$7),0)),"")</f>
        <v/>
      </c>
      <c r="AA115" s="79" t="str">
        <f ca="1">IF(ISNUMBER($H115),INDEX(INDIRECT($D$4),MATCH('CF AUX'!AA$14,INDIRECT($D$5),0),MATCH('CF AUX'!$I115,INDIRECT($D$7),0)),"")</f>
        <v/>
      </c>
      <c r="AB115" s="79" t="str">
        <f ca="1">IF(ISNUMBER($H115),INDEX(INDIRECT($D$4),MATCH('CF AUX'!AB$14,INDIRECT($D$5),0),MATCH('CF AUX'!$I115,INDIRECT($D$7),0)),"")</f>
        <v/>
      </c>
      <c r="AC115" s="79" t="str">
        <f ca="1">IF(ISNUMBER($H115),INDEX(INDIRECT($D$4),MATCH('CF AUX'!AC$14,INDIRECT($D$5),0),MATCH('CF AUX'!$I115,INDIRECT($D$7),0)),"")</f>
        <v/>
      </c>
      <c r="AD115" s="79" t="str">
        <f ca="1">IF(ISNUMBER($H115),INDEX(INDIRECT($D$4),MATCH('CF AUX'!AD$14,INDIRECT($D$5),0),MATCH('CF AUX'!$I115,INDIRECT($D$7),0)),"")</f>
        <v/>
      </c>
      <c r="AE115" s="79" t="str">
        <f ca="1">IF(ISNUMBER($H115),INDEX(INDIRECT($D$4),MATCH('CF AUX'!AE$14,INDIRECT($D$5),0),MATCH('CF AUX'!$I115,INDIRECT($D$7),0)),"")</f>
        <v/>
      </c>
      <c r="AF115" s="79" t="str">
        <f ca="1">IF(ISNUMBER($H115),INDEX(INDIRECT($D$4),MATCH('CF AUX'!AF$14,INDIRECT($D$5),0),MATCH('CF AUX'!$I115,INDIRECT($D$7),0)),"")</f>
        <v/>
      </c>
      <c r="AG115" s="79" t="str">
        <f ca="1">IF(ISNUMBER($H115),INDEX(INDIRECT($D$4),MATCH('CF AUX'!AG$14,INDIRECT($D$5),0),MATCH('CF AUX'!$I115,INDIRECT($D$7),0)),"")</f>
        <v/>
      </c>
      <c r="AH115" s="79" t="str">
        <f ca="1">IF(ISNUMBER($H115),INDEX(INDIRECT($D$4),MATCH('CF AUX'!AH$14,INDIRECT($D$5),0),MATCH('CF AUX'!$I115,INDIRECT($D$7),0)),"")</f>
        <v/>
      </c>
      <c r="AI115" s="79" t="str">
        <f ca="1">IF(ISNUMBER($H115),INDEX(INDIRECT($D$4),MATCH('CF AUX'!AI$14,INDIRECT($D$5),0),MATCH('CF AUX'!$I115,INDIRECT($D$7),0)),"")</f>
        <v/>
      </c>
      <c r="AJ115" s="79" t="str">
        <f ca="1">IF(ISNUMBER($H115),INDEX(INDIRECT($D$4),MATCH('CF AUX'!AJ$14,INDIRECT($D$5),0),MATCH('CF AUX'!$I115,INDIRECT($D$7),0)),"")</f>
        <v/>
      </c>
      <c r="AK115" s="79" t="str">
        <f ca="1">IF(ISNUMBER($H115),INDEX(INDIRECT($D$4),MATCH('CF AUX'!AK$14,INDIRECT($D$5),0),MATCH('CF AUX'!$I115,INDIRECT($D$7),0)),"")</f>
        <v/>
      </c>
      <c r="AL115" s="79" t="str">
        <f ca="1">IF(ISNUMBER($H115),INDEX(INDIRECT($D$4),MATCH('CF AUX'!AL$14,INDIRECT($D$5),0),MATCH('CF AUX'!$I115,INDIRECT($D$7),0)),"")</f>
        <v/>
      </c>
      <c r="AM115" s="79" t="str">
        <f ca="1">IF(ISNUMBER($H115),INDEX(INDIRECT($D$4),MATCH('CF AUX'!AM$14,INDIRECT($D$5),0),MATCH('CF AUX'!$I115,INDIRECT($D$7),0)),"")</f>
        <v/>
      </c>
      <c r="AN115" s="79" t="str">
        <f ca="1">IF(ISNUMBER($H115),INDEX(INDIRECT($D$4),MATCH('CF AUX'!AN$14,INDIRECT($D$5),0),MATCH('CF AUX'!$I115,INDIRECT($D$7),0)),"")</f>
        <v/>
      </c>
      <c r="AO115" s="79" t="str">
        <f ca="1">IF(ISNUMBER($H115),INDEX(INDIRECT($D$4),MATCH('CF AUX'!AO$14,INDIRECT($D$5),0),MATCH('CF AUX'!$I115,INDIRECT($D$7),0)),"")</f>
        <v/>
      </c>
      <c r="AP115" s="79" t="str">
        <f ca="1">IF(ISNUMBER($H115),INDEX(INDIRECT($D$4),MATCH('CF AUX'!AP$14,INDIRECT($D$5),0),MATCH('CF AUX'!$I115,INDIRECT($D$7),0)),"")</f>
        <v/>
      </c>
      <c r="AQ115" s="79" t="str">
        <f ca="1">IF(ISNUMBER($H115),INDEX(INDIRECT($D$4),MATCH('CF AUX'!AQ$14,INDIRECT($D$5),0),MATCH('CF AUX'!$I115,INDIRECT($D$7),0)),"")</f>
        <v/>
      </c>
      <c r="AR115" s="79" t="str">
        <f ca="1">IF(ISNUMBER($H115),INDEX(INDIRECT($D$4),MATCH('CF AUX'!AR$14,INDIRECT($D$5),0),MATCH('CF AUX'!$I115,INDIRECT($D$7),0)),"")</f>
        <v/>
      </c>
      <c r="AS115" s="79" t="str">
        <f ca="1">IF(ISNUMBER($H115),INDEX(INDIRECT($D$4),MATCH('CF AUX'!AS$14,INDIRECT($D$5),0),MATCH('CF AUX'!$I115,INDIRECT($D$7),0)),"")</f>
        <v/>
      </c>
      <c r="AT115" s="79" t="str">
        <f ca="1">IF(ISNUMBER($H115),INDEX(INDIRECT($D$4),MATCH('CF AUX'!AT$14,INDIRECT($D$5),0),MATCH('CF AUX'!$I115,INDIRECT($D$7),0)),"")</f>
        <v/>
      </c>
      <c r="AU115" s="79" t="str">
        <f ca="1">IF(ISNUMBER($H115),INDEX(INDIRECT($D$4),MATCH('CF AUX'!AU$14,INDIRECT($D$5),0),MATCH('CF AUX'!$I115,INDIRECT($D$7),0)),"")</f>
        <v/>
      </c>
      <c r="AV115" s="79" t="str">
        <f ca="1">IF(ISNUMBER($H115),INDEX(INDIRECT($D$4),MATCH('CF AUX'!AV$14,INDIRECT($D$5),0),MATCH('CF AUX'!$I115,INDIRECT($D$7),0)),"")</f>
        <v/>
      </c>
      <c r="AW115" s="79" t="str">
        <f ca="1">IF(ISNUMBER($H115),INDEX(INDIRECT($D$4),MATCH('CF AUX'!AW$14,INDIRECT($D$5),0),MATCH('CF AUX'!$I115,INDIRECT($D$7),0)),"")</f>
        <v/>
      </c>
      <c r="AX115" s="79" t="str">
        <f ca="1">IF(ISNUMBER($H115),INDEX(INDIRECT($D$4),MATCH('CF AUX'!AX$14,INDIRECT($D$5),0),MATCH('CF AUX'!$I115,INDIRECT($D$7),0)),"")</f>
        <v/>
      </c>
      <c r="AY115" s="79" t="str">
        <f ca="1">IF(ISNUMBER($H115),INDEX(INDIRECT($D$4),MATCH('CF AUX'!AY$14,INDIRECT($D$5),0),MATCH('CF AUX'!$I115,INDIRECT($D$7),0)),"")</f>
        <v/>
      </c>
      <c r="AZ115" s="79" t="str">
        <f ca="1">IF(ISNUMBER($H115),INDEX(INDIRECT($D$4),MATCH('CF AUX'!AZ$14,INDIRECT($D$5),0),MATCH('CF AUX'!$I115,INDIRECT($D$7),0)),"")</f>
        <v/>
      </c>
      <c r="BB115" s="95" t="str" cm="1">
        <f t="array" aca="1" ref="BB115" ca="1">IF(ISNUMBER($H115),MMULT(J115:AZ115,TRANSPOSE(INDIRECT($D$8&amp;$G$4&amp;B118&amp;":"&amp;$G$6&amp;B118))),"")</f>
        <v/>
      </c>
      <c r="BD115" s="59">
        <f>BD111</f>
        <v>114</v>
      </c>
      <c r="BE115" s="78" t="str" cm="1">
        <f t="array" aca="1" ref="BE115" ca="1">IFERROR(INDEX(INDIRECT($D$4),MATCH(INDIRECT(BE$5&amp;$BD115),INDIRECT($D$6),0),MATCH($I115,INDIRECT($D$7),0)),"")</f>
        <v/>
      </c>
      <c r="BF115" s="79" t="str" cm="1">
        <f t="array" aca="1" ref="BF115" ca="1">IFERROR(INDEX(INDIRECT($D$4),MATCH(INDIRECT(BF$5&amp;$BD115),INDIRECT($D$6),0),MATCH($I115,INDIRECT($D$7),0)),"")</f>
        <v/>
      </c>
      <c r="BG115" s="79" t="str" cm="1">
        <f t="array" aca="1" ref="BG115" ca="1">IFERROR(INDEX(INDIRECT($D$4),MATCH(INDIRECT(BG$5&amp;$BD115),INDIRECT($D$6),0),MATCH($I115,INDIRECT($D$7),0)),"")</f>
        <v/>
      </c>
      <c r="BH115" s="79" t="str" cm="1">
        <f t="array" aca="1" ref="BH115" ca="1">IFERROR(INDEX(INDIRECT($D$4),MATCH(INDIRECT(BH$5&amp;$BD115),INDIRECT($D$6),0),MATCH($I115,INDIRECT($D$7),0)),"")</f>
        <v/>
      </c>
      <c r="BI115" s="79" t="str" cm="1">
        <f t="array" aca="1" ref="BI115" ca="1">IFERROR(INDEX(INDIRECT($D$4),MATCH(INDIRECT(BI$5&amp;$BD115),INDIRECT($D$6),0),MATCH($I115,INDIRECT($D$7),0)),"")</f>
        <v/>
      </c>
      <c r="BJ115" s="79" t="str" cm="1">
        <f t="array" aca="1" ref="BJ115" ca="1">IFERROR(INDEX(INDIRECT($D$4),MATCH(INDIRECT(BJ$5&amp;$BD115),INDIRECT($D$6),0),MATCH($I115,INDIRECT($D$7),0)),"")</f>
        <v/>
      </c>
      <c r="BK115" s="79" t="str" cm="1">
        <f t="array" aca="1" ref="BK115" ca="1">IFERROR(INDEX(INDIRECT($D$4),MATCH(INDIRECT(BK$5&amp;$BD115),INDIRECT($D$6),0),MATCH($I115,INDIRECT($D$7),0)),"")</f>
        <v/>
      </c>
      <c r="BL115" s="79" t="str" cm="1">
        <f t="array" aca="1" ref="BL115" ca="1">IFERROR(INDEX(INDIRECT($D$4),MATCH(INDIRECT(BL$5&amp;$BD115),INDIRECT($D$6),0),MATCH($I115,INDIRECT($D$7),0)),"")</f>
        <v/>
      </c>
      <c r="BM115" s="79" t="str" cm="1">
        <f t="array" aca="1" ref="BM115" ca="1">IFERROR(INDEX(INDIRECT($D$4),MATCH(INDIRECT(BM$5&amp;$BD115),INDIRECT($D$6),0),MATCH($I115,INDIRECT($D$7),0)),"")</f>
        <v/>
      </c>
      <c r="BN115" s="79" t="str" cm="1">
        <f t="array" aca="1" ref="BN115" ca="1">IFERROR(INDEX(INDIRECT($D$4),MATCH(INDIRECT(BN$5&amp;$BD115),INDIRECT($D$6),0),MATCH($I115,INDIRECT($D$7),0)),"")</f>
        <v/>
      </c>
      <c r="BO115" s="79" t="str" cm="1">
        <f t="array" aca="1" ref="BO115" ca="1">IFERROR(INDEX(INDIRECT($D$4),MATCH(INDIRECT(BO$5&amp;$BD115),INDIRECT($D$6),0),MATCH($I115,INDIRECT($D$7),0)),"")</f>
        <v/>
      </c>
      <c r="BP115" s="79" t="str" cm="1">
        <f t="array" aca="1" ref="BP115" ca="1">IFERROR(INDEX(INDIRECT($D$4),MATCH(INDIRECT(BP$5&amp;$BD115),INDIRECT($D$6),0),MATCH($I115,INDIRECT($D$7),0)),"")</f>
        <v/>
      </c>
      <c r="BQ115" s="79" t="str" cm="1">
        <f t="array" aca="1" ref="BQ115" ca="1">IFERROR(INDEX(INDIRECT($D$4),MATCH(INDIRECT(BQ$5&amp;$BD115),INDIRECT($D$6),0),MATCH($I115,INDIRECT($D$7),0)),"")</f>
        <v/>
      </c>
      <c r="BR115" s="79" t="str" cm="1">
        <f t="array" aca="1" ref="BR115" ca="1">IFERROR(INDEX(INDIRECT($D$4),MATCH(INDIRECT(BR$5&amp;$BD115),INDIRECT($D$6),0),MATCH($I115,INDIRECT($D$7),0)),"")</f>
        <v/>
      </c>
      <c r="BS115" s="79" t="str" cm="1">
        <f t="array" aca="1" ref="BS115" ca="1">IFERROR(INDEX(INDIRECT($D$4),MATCH(INDIRECT(BS$5&amp;$BD115),INDIRECT($D$6),0),MATCH($I115,INDIRECT($D$7),0)),"")</f>
        <v/>
      </c>
      <c r="BT115" s="79" t="str" cm="1">
        <f t="array" aca="1" ref="BT115" ca="1">IFERROR(INDEX(INDIRECT($D$4),MATCH(INDIRECT(BT$5&amp;$BD115),INDIRECT($D$6),0),MATCH($I115,INDIRECT($D$7),0)),"")</f>
        <v/>
      </c>
      <c r="BU115" s="79" t="str" cm="1">
        <f t="array" aca="1" ref="BU115" ca="1">IFERROR(INDEX(INDIRECT($D$4),MATCH(INDIRECT(BU$5&amp;$BD115),INDIRECT($D$6),0),MATCH($I115,INDIRECT($D$7),0)),"")</f>
        <v/>
      </c>
      <c r="BV115" s="98" t="str" cm="1">
        <f t="array" aca="1" ref="BV115" ca="1">IFERROR(INDEX(INDIRECT($D$4),MATCH(INDIRECT(BV$5&amp;$BD115),INDIRECT($D$6),0),MATCH($I115,INDIRECT($D$7),0)),"")</f>
        <v/>
      </c>
      <c r="BX115" s="78" t="e" cm="1">
        <f t="array" aca="1" ref="BX115" ca="1">MINVERSE(INDIRECT(C126&amp;D126&amp;":"&amp;C127&amp;D127))</f>
        <v>#VALUE!</v>
      </c>
      <c r="BY115" s="79"/>
      <c r="BZ115" s="79"/>
      <c r="CA115" s="79"/>
      <c r="CB115" s="79"/>
      <c r="CC115" s="79"/>
      <c r="CD115" s="79"/>
      <c r="CE115" s="79"/>
      <c r="CF115" s="79"/>
      <c r="CG115" s="79"/>
      <c r="CH115" s="79"/>
      <c r="CI115" s="79"/>
      <c r="CJ115" s="79"/>
      <c r="CK115" s="79"/>
      <c r="CL115" s="79"/>
      <c r="CM115" s="79"/>
      <c r="CN115" s="79"/>
      <c r="CO115" s="98"/>
      <c r="CQ115" s="145" t="s">
        <v>206</v>
      </c>
      <c r="CR115" s="105" t="str">
        <f>IF(ISNUMBER(CS115),ROW(CS115),"")</f>
        <v/>
      </c>
      <c r="CS115" s="77" t="e" cm="1" vm="1">
        <f t="array" ref="CS115">_xlfn.SEQUENCE(C114)</f>
        <v>#VALUE!</v>
      </c>
      <c r="CT115" s="115" t="str">
        <f t="shared" ref="CT115:CT132" ca="1" si="33">I115</f>
        <v/>
      </c>
      <c r="CU115" s="78" t="str">
        <f>IF(ISNUMBER($CS115),INDEX(IRF.New!$CS$7:$DJ$37,MATCH(B118+1,IRF.New!$B$7:$B$37,0),MATCH($CT115,IRF.New!$CS$5:$DJ$5,0)),"")</f>
        <v/>
      </c>
      <c r="CV115" s="79"/>
      <c r="CW115" s="79" t="str">
        <f t="shared" ref="CW115:CW132" si="34">IF(ISNUMBER(CU115),CU115-BB115,"")</f>
        <v/>
      </c>
      <c r="CX115" s="79"/>
      <c r="CY115" s="79" t="e" cm="1">
        <f t="array" aca="1" ref="CY115" ca="1">MMULT(_xlfn.ANCHORARRAY(BX115),CW115:INDIRECT(CW113&amp;MAX(CR115:CR132)))</f>
        <v>#VALUE!</v>
      </c>
      <c r="CZ115" s="63">
        <f>ROW(CY115)</f>
        <v>115</v>
      </c>
      <c r="DA115" s="111" t="str">
        <f>IF(ISNUMBER(CS115),INDEX(IRF.New!$CS$2:$DJ$2,MATCH('CF AUX'!$CT115,IRF.New!$CS$5:$DJ$5,0)),"")</f>
        <v/>
      </c>
      <c r="DB115" s="85">
        <f>C113</f>
        <v>5</v>
      </c>
      <c r="DD115" s="131" t="str">
        <f>IF(ISNUMBER(CS115),INDEX(IRF.New!$D$7:$CO$37,MATCH('CF AUX'!C113,IRF.New!$C$7:$C$37,0),MATCH(CT115,IRF.New!$D$5:$CO$5,0)),"")</f>
        <v/>
      </c>
      <c r="DE115" s="1"/>
    </row>
    <row r="116" spans="1:109" x14ac:dyDescent="0.25">
      <c r="F116" s="136" t="str">
        <f t="shared" ref="F116:F132" si="35">IF(ISNUMBER(H116),IF(ABS((DD116-CU116))&lt;0.001,TRUE,FALSE),"")</f>
        <v/>
      </c>
      <c r="H116" s="143"/>
      <c r="I116" s="128" t="str">
        <f ca="1">IF(ISNUMBER(H116),INDEX(IRF.New!$CS$5:$DJ$5,MATCH('CF AUX'!H116,INDIRECT("IRF.New!$CS$"&amp;C115&amp;":$DJ$"&amp;C115),0)),"")</f>
        <v/>
      </c>
      <c r="J116" s="80" t="str">
        <f ca="1">IF(ISNUMBER($H116),INDEX(INDIRECT($D$4),MATCH('CF AUX'!J$14,INDIRECT($D$5),0),MATCH('CF AUX'!$I116,INDIRECT($D$7),0)),"")</f>
        <v/>
      </c>
      <c r="K116" s="81" t="str">
        <f ca="1">IF(ISNUMBER($H116),INDEX(INDIRECT($D$4),MATCH('CF AUX'!K$14,INDIRECT($D$5),0),MATCH('CF AUX'!$I116,INDIRECT($D$7),0)),"")</f>
        <v/>
      </c>
      <c r="L116" s="81" t="str">
        <f ca="1">IF(ISNUMBER($H116),INDEX(INDIRECT($D$4),MATCH('CF AUX'!L$14,INDIRECT($D$5),0),MATCH('CF AUX'!$I116,INDIRECT($D$7),0)),"")</f>
        <v/>
      </c>
      <c r="M116" s="81" t="str">
        <f ca="1">IF(ISNUMBER($H116),INDEX(INDIRECT($D$4),MATCH('CF AUX'!M$14,INDIRECT($D$5),0),MATCH('CF AUX'!$I116,INDIRECT($D$7),0)),"")</f>
        <v/>
      </c>
      <c r="N116" s="81" t="str">
        <f ca="1">IF(ISNUMBER($H116),INDEX(INDIRECT($D$4),MATCH('CF AUX'!N$14,INDIRECT($D$5),0),MATCH('CF AUX'!$I116,INDIRECT($D$7),0)),"")</f>
        <v/>
      </c>
      <c r="O116" s="81" t="str">
        <f ca="1">IF(ISNUMBER($H116),INDEX(INDIRECT($D$4),MATCH('CF AUX'!O$14,INDIRECT($D$5),0),MATCH('CF AUX'!$I116,INDIRECT($D$7),0)),"")</f>
        <v/>
      </c>
      <c r="P116" s="81" t="str">
        <f ca="1">IF(ISNUMBER($H116),INDEX(INDIRECT($D$4),MATCH('CF AUX'!P$14,INDIRECT($D$5),0),MATCH('CF AUX'!$I116,INDIRECT($D$7),0)),"")</f>
        <v/>
      </c>
      <c r="Q116" s="81" t="str">
        <f ca="1">IF(ISNUMBER($H116),INDEX(INDIRECT($D$4),MATCH('CF AUX'!Q$14,INDIRECT($D$5),0),MATCH('CF AUX'!$I116,INDIRECT($D$7),0)),"")</f>
        <v/>
      </c>
      <c r="R116" s="81" t="str">
        <f ca="1">IF(ISNUMBER($H116),INDEX(INDIRECT($D$4),MATCH('CF AUX'!R$14,INDIRECT($D$5),0),MATCH('CF AUX'!$I116,INDIRECT($D$7),0)),"")</f>
        <v/>
      </c>
      <c r="S116" s="81" t="str">
        <f ca="1">IF(ISNUMBER($H116),INDEX(INDIRECT($D$4),MATCH('CF AUX'!S$14,INDIRECT($D$5),0),MATCH('CF AUX'!$I116,INDIRECT($D$7),0)),"")</f>
        <v/>
      </c>
      <c r="T116" s="81" t="str">
        <f ca="1">IF(ISNUMBER($H116),INDEX(INDIRECT($D$4),MATCH('CF AUX'!T$14,INDIRECT($D$5),0),MATCH('CF AUX'!$I116,INDIRECT($D$7),0)),"")</f>
        <v/>
      </c>
      <c r="U116" s="81" t="str">
        <f ca="1">IF(ISNUMBER($H116),INDEX(INDIRECT($D$4),MATCH('CF AUX'!U$14,INDIRECT($D$5),0),MATCH('CF AUX'!$I116,INDIRECT($D$7),0)),"")</f>
        <v/>
      </c>
      <c r="V116" s="81" t="str">
        <f ca="1">IF(ISNUMBER($H116),INDEX(INDIRECT($D$4),MATCH('CF AUX'!V$14,INDIRECT($D$5),0),MATCH('CF AUX'!$I116,INDIRECT($D$7),0)),"")</f>
        <v/>
      </c>
      <c r="W116" s="81" t="str">
        <f ca="1">IF(ISNUMBER($H116),INDEX(INDIRECT($D$4),MATCH('CF AUX'!W$14,INDIRECT($D$5),0),MATCH('CF AUX'!$I116,INDIRECT($D$7),0)),"")</f>
        <v/>
      </c>
      <c r="X116" s="81" t="str">
        <f ca="1">IF(ISNUMBER($H116),INDEX(INDIRECT($D$4),MATCH('CF AUX'!X$14,INDIRECT($D$5),0),MATCH('CF AUX'!$I116,INDIRECT($D$7),0)),"")</f>
        <v/>
      </c>
      <c r="Y116" s="81" t="str">
        <f ca="1">IF(ISNUMBER($H116),INDEX(INDIRECT($D$4),MATCH('CF AUX'!Y$14,INDIRECT($D$5),0),MATCH('CF AUX'!$I116,INDIRECT($D$7),0)),"")</f>
        <v/>
      </c>
      <c r="Z116" s="81" t="str">
        <f ca="1">IF(ISNUMBER($H116),INDEX(INDIRECT($D$4),MATCH('CF AUX'!Z$14,INDIRECT($D$5),0),MATCH('CF AUX'!$I116,INDIRECT($D$7),0)),"")</f>
        <v/>
      </c>
      <c r="AA116" s="81" t="str">
        <f ca="1">IF(ISNUMBER($H116),INDEX(INDIRECT($D$4),MATCH('CF AUX'!AA$14,INDIRECT($D$5),0),MATCH('CF AUX'!$I116,INDIRECT($D$7),0)),"")</f>
        <v/>
      </c>
      <c r="AB116" s="81" t="str">
        <f ca="1">IF(ISNUMBER($H116),INDEX(INDIRECT($D$4),MATCH('CF AUX'!AB$14,INDIRECT($D$5),0),MATCH('CF AUX'!$I116,INDIRECT($D$7),0)),"")</f>
        <v/>
      </c>
      <c r="AC116" s="81" t="str">
        <f ca="1">IF(ISNUMBER($H116),INDEX(INDIRECT($D$4),MATCH('CF AUX'!AC$14,INDIRECT($D$5),0),MATCH('CF AUX'!$I116,INDIRECT($D$7),0)),"")</f>
        <v/>
      </c>
      <c r="AD116" s="81" t="str">
        <f ca="1">IF(ISNUMBER($H116),INDEX(INDIRECT($D$4),MATCH('CF AUX'!AD$14,INDIRECT($D$5),0),MATCH('CF AUX'!$I116,INDIRECT($D$7),0)),"")</f>
        <v/>
      </c>
      <c r="AE116" s="81" t="str">
        <f ca="1">IF(ISNUMBER($H116),INDEX(INDIRECT($D$4),MATCH('CF AUX'!AE$14,INDIRECT($D$5),0),MATCH('CF AUX'!$I116,INDIRECT($D$7),0)),"")</f>
        <v/>
      </c>
      <c r="AF116" s="81" t="str">
        <f ca="1">IF(ISNUMBER($H116),INDEX(INDIRECT($D$4),MATCH('CF AUX'!AF$14,INDIRECT($D$5),0),MATCH('CF AUX'!$I116,INDIRECT($D$7),0)),"")</f>
        <v/>
      </c>
      <c r="AG116" s="81" t="str">
        <f ca="1">IF(ISNUMBER($H116),INDEX(INDIRECT($D$4),MATCH('CF AUX'!AG$14,INDIRECT($D$5),0),MATCH('CF AUX'!$I116,INDIRECT($D$7),0)),"")</f>
        <v/>
      </c>
      <c r="AH116" s="81" t="str">
        <f ca="1">IF(ISNUMBER($H116),INDEX(INDIRECT($D$4),MATCH('CF AUX'!AH$14,INDIRECT($D$5),0),MATCH('CF AUX'!$I116,INDIRECT($D$7),0)),"")</f>
        <v/>
      </c>
      <c r="AI116" s="81" t="str">
        <f ca="1">IF(ISNUMBER($H116),INDEX(INDIRECT($D$4),MATCH('CF AUX'!AI$14,INDIRECT($D$5),0),MATCH('CF AUX'!$I116,INDIRECT($D$7),0)),"")</f>
        <v/>
      </c>
      <c r="AJ116" s="81" t="str">
        <f ca="1">IF(ISNUMBER($H116),INDEX(INDIRECT($D$4),MATCH('CF AUX'!AJ$14,INDIRECT($D$5),0),MATCH('CF AUX'!$I116,INDIRECT($D$7),0)),"")</f>
        <v/>
      </c>
      <c r="AK116" s="81" t="str">
        <f ca="1">IF(ISNUMBER($H116),INDEX(INDIRECT($D$4),MATCH('CF AUX'!AK$14,INDIRECT($D$5),0),MATCH('CF AUX'!$I116,INDIRECT($D$7),0)),"")</f>
        <v/>
      </c>
      <c r="AL116" s="81" t="str">
        <f ca="1">IF(ISNUMBER($H116),INDEX(INDIRECT($D$4),MATCH('CF AUX'!AL$14,INDIRECT($D$5),0),MATCH('CF AUX'!$I116,INDIRECT($D$7),0)),"")</f>
        <v/>
      </c>
      <c r="AM116" s="81" t="str">
        <f ca="1">IF(ISNUMBER($H116),INDEX(INDIRECT($D$4),MATCH('CF AUX'!AM$14,INDIRECT($D$5),0),MATCH('CF AUX'!$I116,INDIRECT($D$7),0)),"")</f>
        <v/>
      </c>
      <c r="AN116" s="81" t="str">
        <f ca="1">IF(ISNUMBER($H116),INDEX(INDIRECT($D$4),MATCH('CF AUX'!AN$14,INDIRECT($D$5),0),MATCH('CF AUX'!$I116,INDIRECT($D$7),0)),"")</f>
        <v/>
      </c>
      <c r="AO116" s="81" t="str">
        <f ca="1">IF(ISNUMBER($H116),INDEX(INDIRECT($D$4),MATCH('CF AUX'!AO$14,INDIRECT($D$5),0),MATCH('CF AUX'!$I116,INDIRECT($D$7),0)),"")</f>
        <v/>
      </c>
      <c r="AP116" s="81" t="str">
        <f ca="1">IF(ISNUMBER($H116),INDEX(INDIRECT($D$4),MATCH('CF AUX'!AP$14,INDIRECT($D$5),0),MATCH('CF AUX'!$I116,INDIRECT($D$7),0)),"")</f>
        <v/>
      </c>
      <c r="AQ116" s="81" t="str">
        <f ca="1">IF(ISNUMBER($H116),INDEX(INDIRECT($D$4),MATCH('CF AUX'!AQ$14,INDIRECT($D$5),0),MATCH('CF AUX'!$I116,INDIRECT($D$7),0)),"")</f>
        <v/>
      </c>
      <c r="AR116" s="81" t="str">
        <f ca="1">IF(ISNUMBER($H116),INDEX(INDIRECT($D$4),MATCH('CF AUX'!AR$14,INDIRECT($D$5),0),MATCH('CF AUX'!$I116,INDIRECT($D$7),0)),"")</f>
        <v/>
      </c>
      <c r="AS116" s="81" t="str">
        <f ca="1">IF(ISNUMBER($H116),INDEX(INDIRECT($D$4),MATCH('CF AUX'!AS$14,INDIRECT($D$5),0),MATCH('CF AUX'!$I116,INDIRECT($D$7),0)),"")</f>
        <v/>
      </c>
      <c r="AT116" s="81" t="str">
        <f ca="1">IF(ISNUMBER($H116),INDEX(INDIRECT($D$4),MATCH('CF AUX'!AT$14,INDIRECT($D$5),0),MATCH('CF AUX'!$I116,INDIRECT($D$7),0)),"")</f>
        <v/>
      </c>
      <c r="AU116" s="81" t="str">
        <f ca="1">IF(ISNUMBER($H116),INDEX(INDIRECT($D$4),MATCH('CF AUX'!AU$14,INDIRECT($D$5),0),MATCH('CF AUX'!$I116,INDIRECT($D$7),0)),"")</f>
        <v/>
      </c>
      <c r="AV116" s="81" t="str">
        <f ca="1">IF(ISNUMBER($H116),INDEX(INDIRECT($D$4),MATCH('CF AUX'!AV$14,INDIRECT($D$5),0),MATCH('CF AUX'!$I116,INDIRECT($D$7),0)),"")</f>
        <v/>
      </c>
      <c r="AW116" s="81" t="str">
        <f ca="1">IF(ISNUMBER($H116),INDEX(INDIRECT($D$4),MATCH('CF AUX'!AW$14,INDIRECT($D$5),0),MATCH('CF AUX'!$I116,INDIRECT($D$7),0)),"")</f>
        <v/>
      </c>
      <c r="AX116" s="81" t="str">
        <f ca="1">IF(ISNUMBER($H116),INDEX(INDIRECT($D$4),MATCH('CF AUX'!AX$14,INDIRECT($D$5),0),MATCH('CF AUX'!$I116,INDIRECT($D$7),0)),"")</f>
        <v/>
      </c>
      <c r="AY116" s="81" t="str">
        <f ca="1">IF(ISNUMBER($H116),INDEX(INDIRECT($D$4),MATCH('CF AUX'!AY$14,INDIRECT($D$5),0),MATCH('CF AUX'!$I116,INDIRECT($D$7),0)),"")</f>
        <v/>
      </c>
      <c r="AZ116" s="81" t="str">
        <f ca="1">IF(ISNUMBER($H116),INDEX(INDIRECT($D$4),MATCH('CF AUX'!AZ$14,INDIRECT($D$5),0),MATCH('CF AUX'!$I116,INDIRECT($D$7),0)),"")</f>
        <v/>
      </c>
      <c r="BB116" s="96" t="str" cm="1">
        <f t="array" aca="1" ref="BB116" ca="1">IF(ISNUMBER($H116),MMULT(J116:AZ116,TRANSPOSE(INDIRECT($D$8&amp;$G$4&amp;B118&amp;":"&amp;$G$6&amp;B118))),"")</f>
        <v/>
      </c>
      <c r="BD116" s="59">
        <f>BD115</f>
        <v>114</v>
      </c>
      <c r="BE116" s="80" t="str" cm="1">
        <f t="array" aca="1" ref="BE116" ca="1">IFERROR(INDEX(INDIRECT($D$4),MATCH(INDIRECT(BE$5&amp;$BD116),INDIRECT($D$6),0),MATCH($I116,INDIRECT($D$7),0)),"")</f>
        <v/>
      </c>
      <c r="BF116" s="81" t="str" cm="1">
        <f t="array" aca="1" ref="BF116" ca="1">IFERROR(INDEX(INDIRECT($D$4),MATCH(INDIRECT(BF$5&amp;$BD116),INDIRECT($D$6),0),MATCH($I116,INDIRECT($D$7),0)),"")</f>
        <v/>
      </c>
      <c r="BG116" s="81" t="str" cm="1">
        <f t="array" aca="1" ref="BG116" ca="1">IFERROR(INDEX(INDIRECT($D$4),MATCH(INDIRECT(BG$5&amp;$BD116),INDIRECT($D$6),0),MATCH($I116,INDIRECT($D$7),0)),"")</f>
        <v/>
      </c>
      <c r="BH116" s="81" t="str" cm="1">
        <f t="array" aca="1" ref="BH116" ca="1">IFERROR(INDEX(INDIRECT($D$4),MATCH(INDIRECT(BH$5&amp;$BD116),INDIRECT($D$6),0),MATCH($I116,INDIRECT($D$7),0)),"")</f>
        <v/>
      </c>
      <c r="BI116" s="81" t="str" cm="1">
        <f t="array" aca="1" ref="BI116" ca="1">IFERROR(INDEX(INDIRECT($D$4),MATCH(INDIRECT(BI$5&amp;$BD116),INDIRECT($D$6),0),MATCH($I116,INDIRECT($D$7),0)),"")</f>
        <v/>
      </c>
      <c r="BJ116" s="81" t="str" cm="1">
        <f t="array" aca="1" ref="BJ116" ca="1">IFERROR(INDEX(INDIRECT($D$4),MATCH(INDIRECT(BJ$5&amp;$BD116),INDIRECT($D$6),0),MATCH($I116,INDIRECT($D$7),0)),"")</f>
        <v/>
      </c>
      <c r="BK116" s="81" t="str" cm="1">
        <f t="array" aca="1" ref="BK116" ca="1">IFERROR(INDEX(INDIRECT($D$4),MATCH(INDIRECT(BK$5&amp;$BD116),INDIRECT($D$6),0),MATCH($I116,INDIRECT($D$7),0)),"")</f>
        <v/>
      </c>
      <c r="BL116" s="81" t="str" cm="1">
        <f t="array" aca="1" ref="BL116" ca="1">IFERROR(INDEX(INDIRECT($D$4),MATCH(INDIRECT(BL$5&amp;$BD116),INDIRECT($D$6),0),MATCH($I116,INDIRECT($D$7),0)),"")</f>
        <v/>
      </c>
      <c r="BM116" s="81" t="str" cm="1">
        <f t="array" aca="1" ref="BM116" ca="1">IFERROR(INDEX(INDIRECT($D$4),MATCH(INDIRECT(BM$5&amp;$BD116),INDIRECT($D$6),0),MATCH($I116,INDIRECT($D$7),0)),"")</f>
        <v/>
      </c>
      <c r="BN116" s="81" t="str" cm="1">
        <f t="array" aca="1" ref="BN116" ca="1">IFERROR(INDEX(INDIRECT($D$4),MATCH(INDIRECT(BN$5&amp;$BD116),INDIRECT($D$6),0),MATCH($I116,INDIRECT($D$7),0)),"")</f>
        <v/>
      </c>
      <c r="BO116" s="81" t="str" cm="1">
        <f t="array" aca="1" ref="BO116" ca="1">IFERROR(INDEX(INDIRECT($D$4),MATCH(INDIRECT(BO$5&amp;$BD116),INDIRECT($D$6),0),MATCH($I116,INDIRECT($D$7),0)),"")</f>
        <v/>
      </c>
      <c r="BP116" s="81" t="str" cm="1">
        <f t="array" aca="1" ref="BP116" ca="1">IFERROR(INDEX(INDIRECT($D$4),MATCH(INDIRECT(BP$5&amp;$BD116),INDIRECT($D$6),0),MATCH($I116,INDIRECT($D$7),0)),"")</f>
        <v/>
      </c>
      <c r="BQ116" s="81" t="str" cm="1">
        <f t="array" aca="1" ref="BQ116" ca="1">IFERROR(INDEX(INDIRECT($D$4),MATCH(INDIRECT(BQ$5&amp;$BD116),INDIRECT($D$6),0),MATCH($I116,INDIRECT($D$7),0)),"")</f>
        <v/>
      </c>
      <c r="BR116" s="81" t="str" cm="1">
        <f t="array" aca="1" ref="BR116" ca="1">IFERROR(INDEX(INDIRECT($D$4),MATCH(INDIRECT(BR$5&amp;$BD116),INDIRECT($D$6),0),MATCH($I116,INDIRECT($D$7),0)),"")</f>
        <v/>
      </c>
      <c r="BS116" s="81" t="str" cm="1">
        <f t="array" aca="1" ref="BS116" ca="1">IFERROR(INDEX(INDIRECT($D$4),MATCH(INDIRECT(BS$5&amp;$BD116),INDIRECT($D$6),0),MATCH($I116,INDIRECT($D$7),0)),"")</f>
        <v/>
      </c>
      <c r="BT116" s="81" t="str" cm="1">
        <f t="array" aca="1" ref="BT116" ca="1">IFERROR(INDEX(INDIRECT($D$4),MATCH(INDIRECT(BT$5&amp;$BD116),INDIRECT($D$6),0),MATCH($I116,INDIRECT($D$7),0)),"")</f>
        <v/>
      </c>
      <c r="BU116" s="81" t="str" cm="1">
        <f t="array" aca="1" ref="BU116" ca="1">IFERROR(INDEX(INDIRECT($D$4),MATCH(INDIRECT(BU$5&amp;$BD116),INDIRECT($D$6),0),MATCH($I116,INDIRECT($D$7),0)),"")</f>
        <v/>
      </c>
      <c r="BV116" s="99" t="str" cm="1">
        <f t="array" aca="1" ref="BV116" ca="1">IFERROR(INDEX(INDIRECT($D$4),MATCH(INDIRECT(BV$5&amp;$BD116),INDIRECT($D$6),0),MATCH($I116,INDIRECT($D$7),0)),"")</f>
        <v/>
      </c>
      <c r="BX116" s="80"/>
      <c r="BY116" s="81"/>
      <c r="BZ116" s="81"/>
      <c r="CA116" s="81"/>
      <c r="CB116" s="81"/>
      <c r="CC116" s="81"/>
      <c r="CD116" s="81"/>
      <c r="CE116" s="81"/>
      <c r="CF116" s="81"/>
      <c r="CG116" s="81"/>
      <c r="CH116" s="81"/>
      <c r="CI116" s="81"/>
      <c r="CJ116" s="81"/>
      <c r="CK116" s="81"/>
      <c r="CL116" s="81"/>
      <c r="CM116" s="81"/>
      <c r="CN116" s="81"/>
      <c r="CO116" s="99"/>
      <c r="CQ116" s="65" t="e" vm="2">
        <f>MAX(CS115:CS126)</f>
        <v>#VALUE!</v>
      </c>
      <c r="CR116" s="59" t="str">
        <f t="shared" ref="CR116:CR132" si="36">IF(ISNUMBER(CS116),ROW(CS116),"")</f>
        <v/>
      </c>
      <c r="CS116" s="60"/>
      <c r="CT116" s="116" t="str">
        <f t="shared" ca="1" si="33"/>
        <v/>
      </c>
      <c r="CU116" s="80" t="str">
        <f>IF(ISNUMBER($CS116),INDEX(IRF.New!$CS$7:$DJ$37,MATCH(B118+1,IRF.New!$B$7:$B$37,0),MATCH($CT116,IRF.New!$CS$5:$DJ$5,0)),"")</f>
        <v/>
      </c>
      <c r="CV116" s="81"/>
      <c r="CW116" s="81" t="str">
        <f t="shared" si="34"/>
        <v/>
      </c>
      <c r="CX116" s="81"/>
      <c r="CY116" s="81"/>
      <c r="CZ116" s="94"/>
      <c r="DA116" s="94" t="str">
        <f>IF(ISNUMBER(CS116),INDEX(IRF.New!$CS$2:$DJ$2,MATCH('CF AUX'!$CT116,IRF.New!$CS$5:$DJ$5,0)),"")</f>
        <v/>
      </c>
      <c r="DB116" s="72"/>
      <c r="DD116" s="132" t="str">
        <f>IF(ISNUMBER(CS116),INDEX(IRF.New!$D$7:$CO$37,MATCH('CF AUX'!C113,IRF.New!$C$7:$C$37,0),MATCH(CT116,IRF.New!$D$5:$CO$5,0)),"")</f>
        <v/>
      </c>
    </row>
    <row r="117" spans="1:109" x14ac:dyDescent="0.25">
      <c r="B117" s="59" t="s">
        <v>267</v>
      </c>
      <c r="F117" s="136" t="str">
        <f t="shared" si="35"/>
        <v/>
      </c>
      <c r="H117" s="143"/>
      <c r="I117" s="128" t="str">
        <f ca="1">IF(ISNUMBER(H117),INDEX(IRF.New!$CS$5:$DJ$5,MATCH('CF AUX'!H117,INDIRECT("IRF.New!$CS$"&amp;C115&amp;":$DJ$"&amp;C115),0)),"")</f>
        <v/>
      </c>
      <c r="J117" s="80" t="str">
        <f ca="1">IF(ISNUMBER($H117),INDEX(INDIRECT($D$4),MATCH('CF AUX'!J$14,INDIRECT($D$5),0),MATCH('CF AUX'!$I117,INDIRECT($D$7),0)),"")</f>
        <v/>
      </c>
      <c r="K117" s="81" t="str">
        <f ca="1">IF(ISNUMBER($H117),INDEX(INDIRECT($D$4),MATCH('CF AUX'!K$14,INDIRECT($D$5),0),MATCH('CF AUX'!$I117,INDIRECT($D$7),0)),"")</f>
        <v/>
      </c>
      <c r="L117" s="81" t="str">
        <f ca="1">IF(ISNUMBER($H117),INDEX(INDIRECT($D$4),MATCH('CF AUX'!L$14,INDIRECT($D$5),0),MATCH('CF AUX'!$I117,INDIRECT($D$7),0)),"")</f>
        <v/>
      </c>
      <c r="M117" s="81" t="str">
        <f ca="1">IF(ISNUMBER($H117),INDEX(INDIRECT($D$4),MATCH('CF AUX'!M$14,INDIRECT($D$5),0),MATCH('CF AUX'!$I117,INDIRECT($D$7),0)),"")</f>
        <v/>
      </c>
      <c r="N117" s="81" t="str">
        <f ca="1">IF(ISNUMBER($H117),INDEX(INDIRECT($D$4),MATCH('CF AUX'!N$14,INDIRECT($D$5),0),MATCH('CF AUX'!$I117,INDIRECT($D$7),0)),"")</f>
        <v/>
      </c>
      <c r="O117" s="81" t="str">
        <f ca="1">IF(ISNUMBER($H117),INDEX(INDIRECT($D$4),MATCH('CF AUX'!O$14,INDIRECT($D$5),0),MATCH('CF AUX'!$I117,INDIRECT($D$7),0)),"")</f>
        <v/>
      </c>
      <c r="P117" s="81" t="str">
        <f ca="1">IF(ISNUMBER($H117),INDEX(INDIRECT($D$4),MATCH('CF AUX'!P$14,INDIRECT($D$5),0),MATCH('CF AUX'!$I117,INDIRECT($D$7),0)),"")</f>
        <v/>
      </c>
      <c r="Q117" s="81" t="str">
        <f ca="1">IF(ISNUMBER($H117),INDEX(INDIRECT($D$4),MATCH('CF AUX'!Q$14,INDIRECT($D$5),0),MATCH('CF AUX'!$I117,INDIRECT($D$7),0)),"")</f>
        <v/>
      </c>
      <c r="R117" s="81" t="str">
        <f ca="1">IF(ISNUMBER($H117),INDEX(INDIRECT($D$4),MATCH('CF AUX'!R$14,INDIRECT($D$5),0),MATCH('CF AUX'!$I117,INDIRECT($D$7),0)),"")</f>
        <v/>
      </c>
      <c r="S117" s="81" t="str">
        <f ca="1">IF(ISNUMBER($H117),INDEX(INDIRECT($D$4),MATCH('CF AUX'!S$14,INDIRECT($D$5),0),MATCH('CF AUX'!$I117,INDIRECT($D$7),0)),"")</f>
        <v/>
      </c>
      <c r="T117" s="81" t="str">
        <f ca="1">IF(ISNUMBER($H117),INDEX(INDIRECT($D$4),MATCH('CF AUX'!T$14,INDIRECT($D$5),0),MATCH('CF AUX'!$I117,INDIRECT($D$7),0)),"")</f>
        <v/>
      </c>
      <c r="U117" s="81" t="str">
        <f ca="1">IF(ISNUMBER($H117),INDEX(INDIRECT($D$4),MATCH('CF AUX'!U$14,INDIRECT($D$5),0),MATCH('CF AUX'!$I117,INDIRECT($D$7),0)),"")</f>
        <v/>
      </c>
      <c r="V117" s="81" t="str">
        <f ca="1">IF(ISNUMBER($H117),INDEX(INDIRECT($D$4),MATCH('CF AUX'!V$14,INDIRECT($D$5),0),MATCH('CF AUX'!$I117,INDIRECT($D$7),0)),"")</f>
        <v/>
      </c>
      <c r="W117" s="81" t="str">
        <f ca="1">IF(ISNUMBER($H117),INDEX(INDIRECT($D$4),MATCH('CF AUX'!W$14,INDIRECT($D$5),0),MATCH('CF AUX'!$I117,INDIRECT($D$7),0)),"")</f>
        <v/>
      </c>
      <c r="X117" s="81" t="str">
        <f ca="1">IF(ISNUMBER($H117),INDEX(INDIRECT($D$4),MATCH('CF AUX'!X$14,INDIRECT($D$5),0),MATCH('CF AUX'!$I117,INDIRECT($D$7),0)),"")</f>
        <v/>
      </c>
      <c r="Y117" s="81" t="str">
        <f ca="1">IF(ISNUMBER($H117),INDEX(INDIRECT($D$4),MATCH('CF AUX'!Y$14,INDIRECT($D$5),0),MATCH('CF AUX'!$I117,INDIRECT($D$7),0)),"")</f>
        <v/>
      </c>
      <c r="Z117" s="81" t="str">
        <f ca="1">IF(ISNUMBER($H117),INDEX(INDIRECT($D$4),MATCH('CF AUX'!Z$14,INDIRECT($D$5),0),MATCH('CF AUX'!$I117,INDIRECT($D$7),0)),"")</f>
        <v/>
      </c>
      <c r="AA117" s="81" t="str">
        <f ca="1">IF(ISNUMBER($H117),INDEX(INDIRECT($D$4),MATCH('CF AUX'!AA$14,INDIRECT($D$5),0),MATCH('CF AUX'!$I117,INDIRECT($D$7),0)),"")</f>
        <v/>
      </c>
      <c r="AB117" s="81" t="str">
        <f ca="1">IF(ISNUMBER($H117),INDEX(INDIRECT($D$4),MATCH('CF AUX'!AB$14,INDIRECT($D$5),0),MATCH('CF AUX'!$I117,INDIRECT($D$7),0)),"")</f>
        <v/>
      </c>
      <c r="AC117" s="81" t="str">
        <f ca="1">IF(ISNUMBER($H117),INDEX(INDIRECT($D$4),MATCH('CF AUX'!AC$14,INDIRECT($D$5),0),MATCH('CF AUX'!$I117,INDIRECT($D$7),0)),"")</f>
        <v/>
      </c>
      <c r="AD117" s="81" t="str">
        <f ca="1">IF(ISNUMBER($H117),INDEX(INDIRECT($D$4),MATCH('CF AUX'!AD$14,INDIRECT($D$5),0),MATCH('CF AUX'!$I117,INDIRECT($D$7),0)),"")</f>
        <v/>
      </c>
      <c r="AE117" s="81" t="str">
        <f ca="1">IF(ISNUMBER($H117),INDEX(INDIRECT($D$4),MATCH('CF AUX'!AE$14,INDIRECT($D$5),0),MATCH('CF AUX'!$I117,INDIRECT($D$7),0)),"")</f>
        <v/>
      </c>
      <c r="AF117" s="81" t="str">
        <f ca="1">IF(ISNUMBER($H117),INDEX(INDIRECT($D$4),MATCH('CF AUX'!AF$14,INDIRECT($D$5),0),MATCH('CF AUX'!$I117,INDIRECT($D$7),0)),"")</f>
        <v/>
      </c>
      <c r="AG117" s="81" t="str">
        <f ca="1">IF(ISNUMBER($H117),INDEX(INDIRECT($D$4),MATCH('CF AUX'!AG$14,INDIRECT($D$5),0),MATCH('CF AUX'!$I117,INDIRECT($D$7),0)),"")</f>
        <v/>
      </c>
      <c r="AH117" s="81" t="str">
        <f ca="1">IF(ISNUMBER($H117),INDEX(INDIRECT($D$4),MATCH('CF AUX'!AH$14,INDIRECT($D$5),0),MATCH('CF AUX'!$I117,INDIRECT($D$7),0)),"")</f>
        <v/>
      </c>
      <c r="AI117" s="81" t="str">
        <f ca="1">IF(ISNUMBER($H117),INDEX(INDIRECT($D$4),MATCH('CF AUX'!AI$14,INDIRECT($D$5),0),MATCH('CF AUX'!$I117,INDIRECT($D$7),0)),"")</f>
        <v/>
      </c>
      <c r="AJ117" s="81" t="str">
        <f ca="1">IF(ISNUMBER($H117),INDEX(INDIRECT($D$4),MATCH('CF AUX'!AJ$14,INDIRECT($D$5),0),MATCH('CF AUX'!$I117,INDIRECT($D$7),0)),"")</f>
        <v/>
      </c>
      <c r="AK117" s="81" t="str">
        <f ca="1">IF(ISNUMBER($H117),INDEX(INDIRECT($D$4),MATCH('CF AUX'!AK$14,INDIRECT($D$5),0),MATCH('CF AUX'!$I117,INDIRECT($D$7),0)),"")</f>
        <v/>
      </c>
      <c r="AL117" s="81" t="str">
        <f ca="1">IF(ISNUMBER($H117),INDEX(INDIRECT($D$4),MATCH('CF AUX'!AL$14,INDIRECT($D$5),0),MATCH('CF AUX'!$I117,INDIRECT($D$7),0)),"")</f>
        <v/>
      </c>
      <c r="AM117" s="81" t="str">
        <f ca="1">IF(ISNUMBER($H117),INDEX(INDIRECT($D$4),MATCH('CF AUX'!AM$14,INDIRECT($D$5),0),MATCH('CF AUX'!$I117,INDIRECT($D$7),0)),"")</f>
        <v/>
      </c>
      <c r="AN117" s="81" t="str">
        <f ca="1">IF(ISNUMBER($H117),INDEX(INDIRECT($D$4),MATCH('CF AUX'!AN$14,INDIRECT($D$5),0),MATCH('CF AUX'!$I117,INDIRECT($D$7),0)),"")</f>
        <v/>
      </c>
      <c r="AO117" s="81" t="str">
        <f ca="1">IF(ISNUMBER($H117),INDEX(INDIRECT($D$4),MATCH('CF AUX'!AO$14,INDIRECT($D$5),0),MATCH('CF AUX'!$I117,INDIRECT($D$7),0)),"")</f>
        <v/>
      </c>
      <c r="AP117" s="81" t="str">
        <f ca="1">IF(ISNUMBER($H117),INDEX(INDIRECT($D$4),MATCH('CF AUX'!AP$14,INDIRECT($D$5),0),MATCH('CF AUX'!$I117,INDIRECT($D$7),0)),"")</f>
        <v/>
      </c>
      <c r="AQ117" s="81" t="str">
        <f ca="1">IF(ISNUMBER($H117),INDEX(INDIRECT($D$4),MATCH('CF AUX'!AQ$14,INDIRECT($D$5),0),MATCH('CF AUX'!$I117,INDIRECT($D$7),0)),"")</f>
        <v/>
      </c>
      <c r="AR117" s="81" t="str">
        <f ca="1">IF(ISNUMBER($H117),INDEX(INDIRECT($D$4),MATCH('CF AUX'!AR$14,INDIRECT($D$5),0),MATCH('CF AUX'!$I117,INDIRECT($D$7),0)),"")</f>
        <v/>
      </c>
      <c r="AS117" s="81" t="str">
        <f ca="1">IF(ISNUMBER($H117),INDEX(INDIRECT($D$4),MATCH('CF AUX'!AS$14,INDIRECT($D$5),0),MATCH('CF AUX'!$I117,INDIRECT($D$7),0)),"")</f>
        <v/>
      </c>
      <c r="AT117" s="81" t="str">
        <f ca="1">IF(ISNUMBER($H117),INDEX(INDIRECT($D$4),MATCH('CF AUX'!AT$14,INDIRECT($D$5),0),MATCH('CF AUX'!$I117,INDIRECT($D$7),0)),"")</f>
        <v/>
      </c>
      <c r="AU117" s="81" t="str">
        <f ca="1">IF(ISNUMBER($H117),INDEX(INDIRECT($D$4),MATCH('CF AUX'!AU$14,INDIRECT($D$5),0),MATCH('CF AUX'!$I117,INDIRECT($D$7),0)),"")</f>
        <v/>
      </c>
      <c r="AV117" s="81" t="str">
        <f ca="1">IF(ISNUMBER($H117),INDEX(INDIRECT($D$4),MATCH('CF AUX'!AV$14,INDIRECT($D$5),0),MATCH('CF AUX'!$I117,INDIRECT($D$7),0)),"")</f>
        <v/>
      </c>
      <c r="AW117" s="81" t="str">
        <f ca="1">IF(ISNUMBER($H117),INDEX(INDIRECT($D$4),MATCH('CF AUX'!AW$14,INDIRECT($D$5),0),MATCH('CF AUX'!$I117,INDIRECT($D$7),0)),"")</f>
        <v/>
      </c>
      <c r="AX117" s="81" t="str">
        <f ca="1">IF(ISNUMBER($H117),INDEX(INDIRECT($D$4),MATCH('CF AUX'!AX$14,INDIRECT($D$5),0),MATCH('CF AUX'!$I117,INDIRECT($D$7),0)),"")</f>
        <v/>
      </c>
      <c r="AY117" s="81" t="str">
        <f ca="1">IF(ISNUMBER($H117),INDEX(INDIRECT($D$4),MATCH('CF AUX'!AY$14,INDIRECT($D$5),0),MATCH('CF AUX'!$I117,INDIRECT($D$7),0)),"")</f>
        <v/>
      </c>
      <c r="AZ117" s="81" t="str">
        <f ca="1">IF(ISNUMBER($H117),INDEX(INDIRECT($D$4),MATCH('CF AUX'!AZ$14,INDIRECT($D$5),0),MATCH('CF AUX'!$I117,INDIRECT($D$7),0)),"")</f>
        <v/>
      </c>
      <c r="BB117" s="96" t="str" cm="1">
        <f t="array" aca="1" ref="BB117" ca="1">IF(ISNUMBER($H117),MMULT(J117:AZ117,TRANSPOSE(INDIRECT($D$8&amp;$G$4&amp;B118&amp;":"&amp;$G$6&amp;B118))),"")</f>
        <v/>
      </c>
      <c r="BD117" s="59">
        <f t="shared" ref="BD117:BD131" si="37">BD116</f>
        <v>114</v>
      </c>
      <c r="BE117" s="80" t="str" cm="1">
        <f t="array" aca="1" ref="BE117" ca="1">IFERROR(INDEX(INDIRECT($D$4),MATCH(INDIRECT(BE$5&amp;$BD117),INDIRECT($D$6),0),MATCH($I117,INDIRECT($D$7),0)),"")</f>
        <v/>
      </c>
      <c r="BF117" s="81" t="str" cm="1">
        <f t="array" aca="1" ref="BF117" ca="1">IFERROR(INDEX(INDIRECT($D$4),MATCH(INDIRECT(BF$5&amp;$BD117),INDIRECT($D$6),0),MATCH($I117,INDIRECT($D$7),0)),"")</f>
        <v/>
      </c>
      <c r="BG117" s="81" t="str" cm="1">
        <f t="array" aca="1" ref="BG117" ca="1">IFERROR(INDEX(INDIRECT($D$4),MATCH(INDIRECT(BG$5&amp;$BD117),INDIRECT($D$6),0),MATCH($I117,INDIRECT($D$7),0)),"")</f>
        <v/>
      </c>
      <c r="BH117" s="81" t="str" cm="1">
        <f t="array" aca="1" ref="BH117" ca="1">IFERROR(INDEX(INDIRECT($D$4),MATCH(INDIRECT(BH$5&amp;$BD117),INDIRECT($D$6),0),MATCH($I117,INDIRECT($D$7),0)),"")</f>
        <v/>
      </c>
      <c r="BI117" s="81" t="str" cm="1">
        <f t="array" aca="1" ref="BI117" ca="1">IFERROR(INDEX(INDIRECT($D$4),MATCH(INDIRECT(BI$5&amp;$BD117),INDIRECT($D$6),0),MATCH($I117,INDIRECT($D$7),0)),"")</f>
        <v/>
      </c>
      <c r="BJ117" s="81" t="str" cm="1">
        <f t="array" aca="1" ref="BJ117" ca="1">IFERROR(INDEX(INDIRECT($D$4),MATCH(INDIRECT(BJ$5&amp;$BD117),INDIRECT($D$6),0),MATCH($I117,INDIRECT($D$7),0)),"")</f>
        <v/>
      </c>
      <c r="BK117" s="81" t="str" cm="1">
        <f t="array" aca="1" ref="BK117" ca="1">IFERROR(INDEX(INDIRECT($D$4),MATCH(INDIRECT(BK$5&amp;$BD117),INDIRECT($D$6),0),MATCH($I117,INDIRECT($D$7),0)),"")</f>
        <v/>
      </c>
      <c r="BL117" s="81" t="str" cm="1">
        <f t="array" aca="1" ref="BL117" ca="1">IFERROR(INDEX(INDIRECT($D$4),MATCH(INDIRECT(BL$5&amp;$BD117),INDIRECT($D$6),0),MATCH($I117,INDIRECT($D$7),0)),"")</f>
        <v/>
      </c>
      <c r="BM117" s="81" t="str" cm="1">
        <f t="array" aca="1" ref="BM117" ca="1">IFERROR(INDEX(INDIRECT($D$4),MATCH(INDIRECT(BM$5&amp;$BD117),INDIRECT($D$6),0),MATCH($I117,INDIRECT($D$7),0)),"")</f>
        <v/>
      </c>
      <c r="BN117" s="81" t="str" cm="1">
        <f t="array" aca="1" ref="BN117" ca="1">IFERROR(INDEX(INDIRECT($D$4),MATCH(INDIRECT(BN$5&amp;$BD117),INDIRECT($D$6),0),MATCH($I117,INDIRECT($D$7),0)),"")</f>
        <v/>
      </c>
      <c r="BO117" s="81" t="str" cm="1">
        <f t="array" aca="1" ref="BO117" ca="1">IFERROR(INDEX(INDIRECT($D$4),MATCH(INDIRECT(BO$5&amp;$BD117),INDIRECT($D$6),0),MATCH($I117,INDIRECT($D$7),0)),"")</f>
        <v/>
      </c>
      <c r="BP117" s="81" t="str" cm="1">
        <f t="array" aca="1" ref="BP117" ca="1">IFERROR(INDEX(INDIRECT($D$4),MATCH(INDIRECT(BP$5&amp;$BD117),INDIRECT($D$6),0),MATCH($I117,INDIRECT($D$7),0)),"")</f>
        <v/>
      </c>
      <c r="BQ117" s="81" t="str" cm="1">
        <f t="array" aca="1" ref="BQ117" ca="1">IFERROR(INDEX(INDIRECT($D$4),MATCH(INDIRECT(BQ$5&amp;$BD117),INDIRECT($D$6),0),MATCH($I117,INDIRECT($D$7),0)),"")</f>
        <v/>
      </c>
      <c r="BR117" s="81" t="str" cm="1">
        <f t="array" aca="1" ref="BR117" ca="1">IFERROR(INDEX(INDIRECT($D$4),MATCH(INDIRECT(BR$5&amp;$BD117),INDIRECT($D$6),0),MATCH($I117,INDIRECT($D$7),0)),"")</f>
        <v/>
      </c>
      <c r="BS117" s="81" t="str" cm="1">
        <f t="array" aca="1" ref="BS117" ca="1">IFERROR(INDEX(INDIRECT($D$4),MATCH(INDIRECT(BS$5&amp;$BD117),INDIRECT($D$6),0),MATCH($I117,INDIRECT($D$7),0)),"")</f>
        <v/>
      </c>
      <c r="BT117" s="81" t="str" cm="1">
        <f t="array" aca="1" ref="BT117" ca="1">IFERROR(INDEX(INDIRECT($D$4),MATCH(INDIRECT(BT$5&amp;$BD117),INDIRECT($D$6),0),MATCH($I117,INDIRECT($D$7),0)),"")</f>
        <v/>
      </c>
      <c r="BU117" s="81" t="str" cm="1">
        <f t="array" aca="1" ref="BU117" ca="1">IFERROR(INDEX(INDIRECT($D$4),MATCH(INDIRECT(BU$5&amp;$BD117),INDIRECT($D$6),0),MATCH($I117,INDIRECT($D$7),0)),"")</f>
        <v/>
      </c>
      <c r="BV117" s="99" t="str" cm="1">
        <f t="array" aca="1" ref="BV117" ca="1">IFERROR(INDEX(INDIRECT($D$4),MATCH(INDIRECT(BV$5&amp;$BD117),INDIRECT($D$6),0),MATCH($I117,INDIRECT($D$7),0)),"")</f>
        <v/>
      </c>
      <c r="BX117" s="80"/>
      <c r="BY117" s="81"/>
      <c r="BZ117" s="81"/>
      <c r="CA117" s="81"/>
      <c r="CB117" s="81"/>
      <c r="CC117" s="81"/>
      <c r="CD117" s="81"/>
      <c r="CE117" s="81"/>
      <c r="CF117" s="81"/>
      <c r="CG117" s="81"/>
      <c r="CH117" s="81"/>
      <c r="CI117" s="81"/>
      <c r="CJ117" s="81"/>
      <c r="CK117" s="81"/>
      <c r="CL117" s="81"/>
      <c r="CM117" s="81"/>
      <c r="CN117" s="81"/>
      <c r="CO117" s="99"/>
      <c r="CQ117" s="113"/>
      <c r="CR117" s="59" t="str">
        <f t="shared" si="36"/>
        <v/>
      </c>
      <c r="CS117" s="60"/>
      <c r="CT117" s="116" t="str">
        <f t="shared" ca="1" si="33"/>
        <v/>
      </c>
      <c r="CU117" s="80" t="str">
        <f>IF(ISNUMBER($CS117),INDEX(IRF.New!$CS$7:$DJ$37,MATCH(B118+1,IRF.New!$B$7:$B$37,0),MATCH($CT117,IRF.New!$CS$5:$DJ$5,0)),"")</f>
        <v/>
      </c>
      <c r="CV117" s="81"/>
      <c r="CW117" s="81" t="str">
        <f t="shared" si="34"/>
        <v/>
      </c>
      <c r="CX117" s="81"/>
      <c r="CY117" s="81"/>
      <c r="CZ117" s="94"/>
      <c r="DA117" s="94" t="str">
        <f>IF(ISNUMBER(CS117),INDEX(IRF.New!$CS$2:$DJ$2,MATCH('CF AUX'!$CT117,IRF.New!$CS$5:$DJ$5,0)),"")</f>
        <v/>
      </c>
      <c r="DB117" s="72"/>
      <c r="DD117" s="132" t="str">
        <f>IF(ISNUMBER(CS117),INDEX(IRF.New!$D$7:$CO$37,MATCH('CF AUX'!C113,IRF.New!$C$7:$C$37,0),MATCH(CT117,IRF.New!$D$5:$CO$5,0)),"")</f>
        <v/>
      </c>
    </row>
    <row r="118" spans="1:109" x14ac:dyDescent="0.25">
      <c r="B118" s="75">
        <f>INDEX(IRF.New!$B:$B,MATCH('CF AUX'!C113,IRF.New!$C:$C,0))-1</f>
        <v>17</v>
      </c>
      <c r="F118" s="136" t="str">
        <f t="shared" si="35"/>
        <v/>
      </c>
      <c r="H118" s="65"/>
      <c r="I118" s="129" t="str">
        <f ca="1">IF(ISNUMBER(H118),INDEX(IRF.New!$CS$5:$DJ$5,MATCH('CF AUX'!H118,INDIRECT("IRF.New!$CS$"&amp;C115&amp;":$DJ$"&amp;C115),0)),"")</f>
        <v/>
      </c>
      <c r="J118" s="80" t="str">
        <f ca="1">IF(ISNUMBER($H118),INDEX(INDIRECT($D$4),MATCH('CF AUX'!J$14,INDIRECT($D$5),0),MATCH('CF AUX'!$I118,INDIRECT($D$7),0)),"")</f>
        <v/>
      </c>
      <c r="K118" s="81" t="str">
        <f ca="1">IF(ISNUMBER($H118),INDEX(INDIRECT($D$4),MATCH('CF AUX'!K$14,INDIRECT($D$5),0),MATCH('CF AUX'!$I118,INDIRECT($D$7),0)),"")</f>
        <v/>
      </c>
      <c r="L118" s="81" t="str">
        <f ca="1">IF(ISNUMBER($H118),INDEX(INDIRECT($D$4),MATCH('CF AUX'!L$14,INDIRECT($D$5),0),MATCH('CF AUX'!$I118,INDIRECT($D$7),0)),"")</f>
        <v/>
      </c>
      <c r="M118" s="81" t="str">
        <f ca="1">IF(ISNUMBER($H118),INDEX(INDIRECT($D$4),MATCH('CF AUX'!M$14,INDIRECT($D$5),0),MATCH('CF AUX'!$I118,INDIRECT($D$7),0)),"")</f>
        <v/>
      </c>
      <c r="N118" s="81" t="str">
        <f ca="1">IF(ISNUMBER($H118),INDEX(INDIRECT($D$4),MATCH('CF AUX'!N$14,INDIRECT($D$5),0),MATCH('CF AUX'!$I118,INDIRECT($D$7),0)),"")</f>
        <v/>
      </c>
      <c r="O118" s="81" t="str">
        <f ca="1">IF(ISNUMBER($H118),INDEX(INDIRECT($D$4),MATCH('CF AUX'!O$14,INDIRECT($D$5),0),MATCH('CF AUX'!$I118,INDIRECT($D$7),0)),"")</f>
        <v/>
      </c>
      <c r="P118" s="81" t="str">
        <f ca="1">IF(ISNUMBER($H118),INDEX(INDIRECT($D$4),MATCH('CF AUX'!P$14,INDIRECT($D$5),0),MATCH('CF AUX'!$I118,INDIRECT($D$7),0)),"")</f>
        <v/>
      </c>
      <c r="Q118" s="81" t="str">
        <f ca="1">IF(ISNUMBER($H118),INDEX(INDIRECT($D$4),MATCH('CF AUX'!Q$14,INDIRECT($D$5),0),MATCH('CF AUX'!$I118,INDIRECT($D$7),0)),"")</f>
        <v/>
      </c>
      <c r="R118" s="81" t="str">
        <f ca="1">IF(ISNUMBER($H118),INDEX(INDIRECT($D$4),MATCH('CF AUX'!R$14,INDIRECT($D$5),0),MATCH('CF AUX'!$I118,INDIRECT($D$7),0)),"")</f>
        <v/>
      </c>
      <c r="S118" s="81" t="str">
        <f ca="1">IF(ISNUMBER($H118),INDEX(INDIRECT($D$4),MATCH('CF AUX'!S$14,INDIRECT($D$5),0),MATCH('CF AUX'!$I118,INDIRECT($D$7),0)),"")</f>
        <v/>
      </c>
      <c r="T118" s="81" t="str">
        <f ca="1">IF(ISNUMBER($H118),INDEX(INDIRECT($D$4),MATCH('CF AUX'!T$14,INDIRECT($D$5),0),MATCH('CF AUX'!$I118,INDIRECT($D$7),0)),"")</f>
        <v/>
      </c>
      <c r="U118" s="81" t="str">
        <f ca="1">IF(ISNUMBER($H118),INDEX(INDIRECT($D$4),MATCH('CF AUX'!U$14,INDIRECT($D$5),0),MATCH('CF AUX'!$I118,INDIRECT($D$7),0)),"")</f>
        <v/>
      </c>
      <c r="V118" s="81" t="str">
        <f ca="1">IF(ISNUMBER($H118),INDEX(INDIRECT($D$4),MATCH('CF AUX'!V$14,INDIRECT($D$5),0),MATCH('CF AUX'!$I118,INDIRECT($D$7),0)),"")</f>
        <v/>
      </c>
      <c r="W118" s="81" t="str">
        <f ca="1">IF(ISNUMBER($H118),INDEX(INDIRECT($D$4),MATCH('CF AUX'!W$14,INDIRECT($D$5),0),MATCH('CF AUX'!$I118,INDIRECT($D$7),0)),"")</f>
        <v/>
      </c>
      <c r="X118" s="81" t="str">
        <f ca="1">IF(ISNUMBER($H118),INDEX(INDIRECT($D$4),MATCH('CF AUX'!X$14,INDIRECT($D$5),0),MATCH('CF AUX'!$I118,INDIRECT($D$7),0)),"")</f>
        <v/>
      </c>
      <c r="Y118" s="81" t="str">
        <f ca="1">IF(ISNUMBER($H118),INDEX(INDIRECT($D$4),MATCH('CF AUX'!Y$14,INDIRECT($D$5),0),MATCH('CF AUX'!$I118,INDIRECT($D$7),0)),"")</f>
        <v/>
      </c>
      <c r="Z118" s="81" t="str">
        <f ca="1">IF(ISNUMBER($H118),INDEX(INDIRECT($D$4),MATCH('CF AUX'!Z$14,INDIRECT($D$5),0),MATCH('CF AUX'!$I118,INDIRECT($D$7),0)),"")</f>
        <v/>
      </c>
      <c r="AA118" s="81" t="str">
        <f ca="1">IF(ISNUMBER($H118),INDEX(INDIRECT($D$4),MATCH('CF AUX'!AA$14,INDIRECT($D$5),0),MATCH('CF AUX'!$I118,INDIRECT($D$7),0)),"")</f>
        <v/>
      </c>
      <c r="AB118" s="81" t="str">
        <f ca="1">IF(ISNUMBER($H118),INDEX(INDIRECT($D$4),MATCH('CF AUX'!AB$14,INDIRECT($D$5),0),MATCH('CF AUX'!$I118,INDIRECT($D$7),0)),"")</f>
        <v/>
      </c>
      <c r="AC118" s="81" t="str">
        <f ca="1">IF(ISNUMBER($H118),INDEX(INDIRECT($D$4),MATCH('CF AUX'!AC$14,INDIRECT($D$5),0),MATCH('CF AUX'!$I118,INDIRECT($D$7),0)),"")</f>
        <v/>
      </c>
      <c r="AD118" s="81" t="str">
        <f ca="1">IF(ISNUMBER($H118),INDEX(INDIRECT($D$4),MATCH('CF AUX'!AD$14,INDIRECT($D$5),0),MATCH('CF AUX'!$I118,INDIRECT($D$7),0)),"")</f>
        <v/>
      </c>
      <c r="AE118" s="81" t="str">
        <f ca="1">IF(ISNUMBER($H118),INDEX(INDIRECT($D$4),MATCH('CF AUX'!AE$14,INDIRECT($D$5),0),MATCH('CF AUX'!$I118,INDIRECT($D$7),0)),"")</f>
        <v/>
      </c>
      <c r="AF118" s="81" t="str">
        <f ca="1">IF(ISNUMBER($H118),INDEX(INDIRECT($D$4),MATCH('CF AUX'!AF$14,INDIRECT($D$5),0),MATCH('CF AUX'!$I118,INDIRECT($D$7),0)),"")</f>
        <v/>
      </c>
      <c r="AG118" s="81" t="str">
        <f ca="1">IF(ISNUMBER($H118),INDEX(INDIRECT($D$4),MATCH('CF AUX'!AG$14,INDIRECT($D$5),0),MATCH('CF AUX'!$I118,INDIRECT($D$7),0)),"")</f>
        <v/>
      </c>
      <c r="AH118" s="81" t="str">
        <f ca="1">IF(ISNUMBER($H118),INDEX(INDIRECT($D$4),MATCH('CF AUX'!AH$14,INDIRECT($D$5),0),MATCH('CF AUX'!$I118,INDIRECT($D$7),0)),"")</f>
        <v/>
      </c>
      <c r="AI118" s="81" t="str">
        <f ca="1">IF(ISNUMBER($H118),INDEX(INDIRECT($D$4),MATCH('CF AUX'!AI$14,INDIRECT($D$5),0),MATCH('CF AUX'!$I118,INDIRECT($D$7),0)),"")</f>
        <v/>
      </c>
      <c r="AJ118" s="81" t="str">
        <f ca="1">IF(ISNUMBER($H118),INDEX(INDIRECT($D$4),MATCH('CF AUX'!AJ$14,INDIRECT($D$5),0),MATCH('CF AUX'!$I118,INDIRECT($D$7),0)),"")</f>
        <v/>
      </c>
      <c r="AK118" s="81" t="str">
        <f ca="1">IF(ISNUMBER($H118),INDEX(INDIRECT($D$4),MATCH('CF AUX'!AK$14,INDIRECT($D$5),0),MATCH('CF AUX'!$I118,INDIRECT($D$7),0)),"")</f>
        <v/>
      </c>
      <c r="AL118" s="81" t="str">
        <f ca="1">IF(ISNUMBER($H118),INDEX(INDIRECT($D$4),MATCH('CF AUX'!AL$14,INDIRECT($D$5),0),MATCH('CF AUX'!$I118,INDIRECT($D$7),0)),"")</f>
        <v/>
      </c>
      <c r="AM118" s="81" t="str">
        <f ca="1">IF(ISNUMBER($H118),INDEX(INDIRECT($D$4),MATCH('CF AUX'!AM$14,INDIRECT($D$5),0),MATCH('CF AUX'!$I118,INDIRECT($D$7),0)),"")</f>
        <v/>
      </c>
      <c r="AN118" s="81" t="str">
        <f ca="1">IF(ISNUMBER($H118),INDEX(INDIRECT($D$4),MATCH('CF AUX'!AN$14,INDIRECT($D$5),0),MATCH('CF AUX'!$I118,INDIRECT($D$7),0)),"")</f>
        <v/>
      </c>
      <c r="AO118" s="81" t="str">
        <f ca="1">IF(ISNUMBER($H118),INDEX(INDIRECT($D$4),MATCH('CF AUX'!AO$14,INDIRECT($D$5),0),MATCH('CF AUX'!$I118,INDIRECT($D$7),0)),"")</f>
        <v/>
      </c>
      <c r="AP118" s="81" t="str">
        <f ca="1">IF(ISNUMBER($H118),INDEX(INDIRECT($D$4),MATCH('CF AUX'!AP$14,INDIRECT($D$5),0),MATCH('CF AUX'!$I118,INDIRECT($D$7),0)),"")</f>
        <v/>
      </c>
      <c r="AQ118" s="81" t="str">
        <f ca="1">IF(ISNUMBER($H118),INDEX(INDIRECT($D$4),MATCH('CF AUX'!AQ$14,INDIRECT($D$5),0),MATCH('CF AUX'!$I118,INDIRECT($D$7),0)),"")</f>
        <v/>
      </c>
      <c r="AR118" s="81" t="str">
        <f ca="1">IF(ISNUMBER($H118),INDEX(INDIRECT($D$4),MATCH('CF AUX'!AR$14,INDIRECT($D$5),0),MATCH('CF AUX'!$I118,INDIRECT($D$7),0)),"")</f>
        <v/>
      </c>
      <c r="AS118" s="81" t="str">
        <f ca="1">IF(ISNUMBER($H118),INDEX(INDIRECT($D$4),MATCH('CF AUX'!AS$14,INDIRECT($D$5),0),MATCH('CF AUX'!$I118,INDIRECT($D$7),0)),"")</f>
        <v/>
      </c>
      <c r="AT118" s="81" t="str">
        <f ca="1">IF(ISNUMBER($H118),INDEX(INDIRECT($D$4),MATCH('CF AUX'!AT$14,INDIRECT($D$5),0),MATCH('CF AUX'!$I118,INDIRECT($D$7),0)),"")</f>
        <v/>
      </c>
      <c r="AU118" s="81" t="str">
        <f ca="1">IF(ISNUMBER($H118),INDEX(INDIRECT($D$4),MATCH('CF AUX'!AU$14,INDIRECT($D$5),0),MATCH('CF AUX'!$I118,INDIRECT($D$7),0)),"")</f>
        <v/>
      </c>
      <c r="AV118" s="81" t="str">
        <f ca="1">IF(ISNUMBER($H118),INDEX(INDIRECT($D$4),MATCH('CF AUX'!AV$14,INDIRECT($D$5),0),MATCH('CF AUX'!$I118,INDIRECT($D$7),0)),"")</f>
        <v/>
      </c>
      <c r="AW118" s="81" t="str">
        <f ca="1">IF(ISNUMBER($H118),INDEX(INDIRECT($D$4),MATCH('CF AUX'!AW$14,INDIRECT($D$5),0),MATCH('CF AUX'!$I118,INDIRECT($D$7),0)),"")</f>
        <v/>
      </c>
      <c r="AX118" s="81" t="str">
        <f ca="1">IF(ISNUMBER($H118),INDEX(INDIRECT($D$4),MATCH('CF AUX'!AX$14,INDIRECT($D$5),0),MATCH('CF AUX'!$I118,INDIRECT($D$7),0)),"")</f>
        <v/>
      </c>
      <c r="AY118" s="81" t="str">
        <f ca="1">IF(ISNUMBER($H118),INDEX(INDIRECT($D$4),MATCH('CF AUX'!AY$14,INDIRECT($D$5),0),MATCH('CF AUX'!$I118,INDIRECT($D$7),0)),"")</f>
        <v/>
      </c>
      <c r="AZ118" s="81" t="str">
        <f ca="1">IF(ISNUMBER($H118),INDEX(INDIRECT($D$4),MATCH('CF AUX'!AZ$14,INDIRECT($D$5),0),MATCH('CF AUX'!$I118,INDIRECT($D$7),0)),"")</f>
        <v/>
      </c>
      <c r="BB118" s="96" t="str" cm="1">
        <f t="array" aca="1" ref="BB118" ca="1">IF(ISNUMBER($H118),MMULT(J118:AZ118,TRANSPOSE(INDIRECT($D$8&amp;$G$4&amp;B118&amp;":"&amp;$G$6&amp;B118))),"")</f>
        <v/>
      </c>
      <c r="BD118" s="59">
        <f t="shared" si="37"/>
        <v>114</v>
      </c>
      <c r="BE118" s="80" t="str" cm="1">
        <f t="array" aca="1" ref="BE118" ca="1">IFERROR(INDEX(INDIRECT($D$4),MATCH(INDIRECT(BE$5&amp;$BD118),INDIRECT($D$6),0),MATCH($I118,INDIRECT($D$7),0)),"")</f>
        <v/>
      </c>
      <c r="BF118" s="81" t="str" cm="1">
        <f t="array" aca="1" ref="BF118" ca="1">IFERROR(INDEX(INDIRECT($D$4),MATCH(INDIRECT(BF$5&amp;$BD118),INDIRECT($D$6),0),MATCH($I118,INDIRECT($D$7),0)),"")</f>
        <v/>
      </c>
      <c r="BG118" s="81" t="str" cm="1">
        <f t="array" aca="1" ref="BG118" ca="1">IFERROR(INDEX(INDIRECT($D$4),MATCH(INDIRECT(BG$5&amp;$BD118),INDIRECT($D$6),0),MATCH($I118,INDIRECT($D$7),0)),"")</f>
        <v/>
      </c>
      <c r="BH118" s="81" t="str" cm="1">
        <f t="array" aca="1" ref="BH118" ca="1">IFERROR(INDEX(INDIRECT($D$4),MATCH(INDIRECT(BH$5&amp;$BD118),INDIRECT($D$6),0),MATCH($I118,INDIRECT($D$7),0)),"")</f>
        <v/>
      </c>
      <c r="BI118" s="81" t="str" cm="1">
        <f t="array" aca="1" ref="BI118" ca="1">IFERROR(INDEX(INDIRECT($D$4),MATCH(INDIRECT(BI$5&amp;$BD118),INDIRECT($D$6),0),MATCH($I118,INDIRECT($D$7),0)),"")</f>
        <v/>
      </c>
      <c r="BJ118" s="81" t="str" cm="1">
        <f t="array" aca="1" ref="BJ118" ca="1">IFERROR(INDEX(INDIRECT($D$4),MATCH(INDIRECT(BJ$5&amp;$BD118),INDIRECT($D$6),0),MATCH($I118,INDIRECT($D$7),0)),"")</f>
        <v/>
      </c>
      <c r="BK118" s="81" t="str" cm="1">
        <f t="array" aca="1" ref="BK118" ca="1">IFERROR(INDEX(INDIRECT($D$4),MATCH(INDIRECT(BK$5&amp;$BD118),INDIRECT($D$6),0),MATCH($I118,INDIRECT($D$7),0)),"")</f>
        <v/>
      </c>
      <c r="BL118" s="81" t="str" cm="1">
        <f t="array" aca="1" ref="BL118" ca="1">IFERROR(INDEX(INDIRECT($D$4),MATCH(INDIRECT(BL$5&amp;$BD118),INDIRECT($D$6),0),MATCH($I118,INDIRECT($D$7),0)),"")</f>
        <v/>
      </c>
      <c r="BM118" s="81" t="str" cm="1">
        <f t="array" aca="1" ref="BM118" ca="1">IFERROR(INDEX(INDIRECT($D$4),MATCH(INDIRECT(BM$5&amp;$BD118),INDIRECT($D$6),0),MATCH($I118,INDIRECT($D$7),0)),"")</f>
        <v/>
      </c>
      <c r="BN118" s="81" t="str" cm="1">
        <f t="array" aca="1" ref="BN118" ca="1">IFERROR(INDEX(INDIRECT($D$4),MATCH(INDIRECT(BN$5&amp;$BD118),INDIRECT($D$6),0),MATCH($I118,INDIRECT($D$7),0)),"")</f>
        <v/>
      </c>
      <c r="BO118" s="81" t="str" cm="1">
        <f t="array" aca="1" ref="BO118" ca="1">IFERROR(INDEX(INDIRECT($D$4),MATCH(INDIRECT(BO$5&amp;$BD118),INDIRECT($D$6),0),MATCH($I118,INDIRECT($D$7),0)),"")</f>
        <v/>
      </c>
      <c r="BP118" s="81" t="str" cm="1">
        <f t="array" aca="1" ref="BP118" ca="1">IFERROR(INDEX(INDIRECT($D$4),MATCH(INDIRECT(BP$5&amp;$BD118),INDIRECT($D$6),0),MATCH($I118,INDIRECT($D$7),0)),"")</f>
        <v/>
      </c>
      <c r="BQ118" s="81" t="str" cm="1">
        <f t="array" aca="1" ref="BQ118" ca="1">IFERROR(INDEX(INDIRECT($D$4),MATCH(INDIRECT(BQ$5&amp;$BD118),INDIRECT($D$6),0),MATCH($I118,INDIRECT($D$7),0)),"")</f>
        <v/>
      </c>
      <c r="BR118" s="81" t="str" cm="1">
        <f t="array" aca="1" ref="BR118" ca="1">IFERROR(INDEX(INDIRECT($D$4),MATCH(INDIRECT(BR$5&amp;$BD118),INDIRECT($D$6),0),MATCH($I118,INDIRECT($D$7),0)),"")</f>
        <v/>
      </c>
      <c r="BS118" s="81" t="str" cm="1">
        <f t="array" aca="1" ref="BS118" ca="1">IFERROR(INDEX(INDIRECT($D$4),MATCH(INDIRECT(BS$5&amp;$BD118),INDIRECT($D$6),0),MATCH($I118,INDIRECT($D$7),0)),"")</f>
        <v/>
      </c>
      <c r="BT118" s="81" t="str" cm="1">
        <f t="array" aca="1" ref="BT118" ca="1">IFERROR(INDEX(INDIRECT($D$4),MATCH(INDIRECT(BT$5&amp;$BD118),INDIRECT($D$6),0),MATCH($I118,INDIRECT($D$7),0)),"")</f>
        <v/>
      </c>
      <c r="BU118" s="81" t="str" cm="1">
        <f t="array" aca="1" ref="BU118" ca="1">IFERROR(INDEX(INDIRECT($D$4),MATCH(INDIRECT(BU$5&amp;$BD118),INDIRECT($D$6),0),MATCH($I118,INDIRECT($D$7),0)),"")</f>
        <v/>
      </c>
      <c r="BV118" s="99" t="str" cm="1">
        <f t="array" aca="1" ref="BV118" ca="1">IFERROR(INDEX(INDIRECT($D$4),MATCH(INDIRECT(BV$5&amp;$BD118),INDIRECT($D$6),0),MATCH($I118,INDIRECT($D$7),0)),"")</f>
        <v/>
      </c>
      <c r="BX118" s="80"/>
      <c r="BY118" s="81"/>
      <c r="BZ118" s="81"/>
      <c r="CA118" s="81"/>
      <c r="CB118" s="81"/>
      <c r="CC118" s="81"/>
      <c r="CD118" s="81"/>
      <c r="CE118" s="81"/>
      <c r="CF118" s="81"/>
      <c r="CG118" s="81"/>
      <c r="CH118" s="81"/>
      <c r="CI118" s="81"/>
      <c r="CJ118" s="81"/>
      <c r="CK118" s="81"/>
      <c r="CL118" s="81"/>
      <c r="CM118" s="81"/>
      <c r="CN118" s="81"/>
      <c r="CO118" s="99"/>
      <c r="CQ118" s="113"/>
      <c r="CR118" s="59" t="str">
        <f t="shared" si="36"/>
        <v/>
      </c>
      <c r="CS118" s="60"/>
      <c r="CT118" s="123" t="str">
        <f t="shared" ca="1" si="33"/>
        <v/>
      </c>
      <c r="CU118" s="80" t="str">
        <f>IF(ISNUMBER($CS118),INDEX(IRF.New!$CS$7:$DJ$37,MATCH(B118+1,IRF.New!$B$7:$B$37,0),MATCH($CT118,IRF.New!$CS$5:$DJ$5,0)),"")</f>
        <v/>
      </c>
      <c r="CV118" s="81"/>
      <c r="CW118" s="81" t="str">
        <f t="shared" si="34"/>
        <v/>
      </c>
      <c r="CX118" s="81"/>
      <c r="CY118" s="81"/>
      <c r="CZ118" s="94"/>
      <c r="DA118" s="94" t="str">
        <f>IF(ISNUMBER(CS118),INDEX(IRF.New!$CS$2:$DJ$2,MATCH('CF AUX'!$CT118,IRF.New!$CS$5:$DJ$5,0)),"")</f>
        <v/>
      </c>
      <c r="DB118" s="72"/>
      <c r="DD118" s="132" t="str">
        <f>IF(ISNUMBER(CS118),INDEX(IRF.New!$D$7:$CO$37,MATCH('CF AUX'!C113,IRF.New!$C$7:$C$37,0),MATCH(CT118,IRF.New!$D$5:$CO$5,0)),"")</f>
        <v/>
      </c>
    </row>
    <row r="119" spans="1:109" x14ac:dyDescent="0.25">
      <c r="F119" s="136" t="str">
        <f t="shared" si="35"/>
        <v/>
      </c>
      <c r="H119" s="65"/>
      <c r="I119" s="129" t="str">
        <f ca="1">IF(ISNUMBER(H119),INDEX(IRF.New!$CS$5:$DJ$5,MATCH('CF AUX'!H119,INDIRECT("IRF.New!$CS$"&amp;C115&amp;":$DJ$"&amp;C115),0)),"")</f>
        <v/>
      </c>
      <c r="J119" s="80" t="str">
        <f ca="1">IF(ISNUMBER($H119),INDEX(INDIRECT($D$4),MATCH('CF AUX'!J$14,INDIRECT($D$5),0),MATCH('CF AUX'!$I119,INDIRECT($D$7),0)),"")</f>
        <v/>
      </c>
      <c r="K119" s="81" t="str">
        <f ca="1">IF(ISNUMBER($H119),INDEX(INDIRECT($D$4),MATCH('CF AUX'!K$14,INDIRECT($D$5),0),MATCH('CF AUX'!$I119,INDIRECT($D$7),0)),"")</f>
        <v/>
      </c>
      <c r="L119" s="81" t="str">
        <f ca="1">IF(ISNUMBER($H119),INDEX(INDIRECT($D$4),MATCH('CF AUX'!L$14,INDIRECT($D$5),0),MATCH('CF AUX'!$I119,INDIRECT($D$7),0)),"")</f>
        <v/>
      </c>
      <c r="M119" s="81" t="str">
        <f ca="1">IF(ISNUMBER($H119),INDEX(INDIRECT($D$4),MATCH('CF AUX'!M$14,INDIRECT($D$5),0),MATCH('CF AUX'!$I119,INDIRECT($D$7),0)),"")</f>
        <v/>
      </c>
      <c r="N119" s="81" t="str">
        <f ca="1">IF(ISNUMBER($H119),INDEX(INDIRECT($D$4),MATCH('CF AUX'!N$14,INDIRECT($D$5),0),MATCH('CF AUX'!$I119,INDIRECT($D$7),0)),"")</f>
        <v/>
      </c>
      <c r="O119" s="81" t="str">
        <f ca="1">IF(ISNUMBER($H119),INDEX(INDIRECT($D$4),MATCH('CF AUX'!O$14,INDIRECT($D$5),0),MATCH('CF AUX'!$I119,INDIRECT($D$7),0)),"")</f>
        <v/>
      </c>
      <c r="P119" s="81" t="str">
        <f ca="1">IF(ISNUMBER($H119),INDEX(INDIRECT($D$4),MATCH('CF AUX'!P$14,INDIRECT($D$5),0),MATCH('CF AUX'!$I119,INDIRECT($D$7),0)),"")</f>
        <v/>
      </c>
      <c r="Q119" s="81" t="str">
        <f ca="1">IF(ISNUMBER($H119),INDEX(INDIRECT($D$4),MATCH('CF AUX'!Q$14,INDIRECT($D$5),0),MATCH('CF AUX'!$I119,INDIRECT($D$7),0)),"")</f>
        <v/>
      </c>
      <c r="R119" s="81" t="str">
        <f ca="1">IF(ISNUMBER($H119),INDEX(INDIRECT($D$4),MATCH('CF AUX'!R$14,INDIRECT($D$5),0),MATCH('CF AUX'!$I119,INDIRECT($D$7),0)),"")</f>
        <v/>
      </c>
      <c r="S119" s="81" t="str">
        <f ca="1">IF(ISNUMBER($H119),INDEX(INDIRECT($D$4),MATCH('CF AUX'!S$14,INDIRECT($D$5),0),MATCH('CF AUX'!$I119,INDIRECT($D$7),0)),"")</f>
        <v/>
      </c>
      <c r="T119" s="81" t="str">
        <f ca="1">IF(ISNUMBER($H119),INDEX(INDIRECT($D$4),MATCH('CF AUX'!T$14,INDIRECT($D$5),0),MATCH('CF AUX'!$I119,INDIRECT($D$7),0)),"")</f>
        <v/>
      </c>
      <c r="U119" s="81" t="str">
        <f ca="1">IF(ISNUMBER($H119),INDEX(INDIRECT($D$4),MATCH('CF AUX'!U$14,INDIRECT($D$5),0),MATCH('CF AUX'!$I119,INDIRECT($D$7),0)),"")</f>
        <v/>
      </c>
      <c r="V119" s="81" t="str">
        <f ca="1">IF(ISNUMBER($H119),INDEX(INDIRECT($D$4),MATCH('CF AUX'!V$14,INDIRECT($D$5),0),MATCH('CF AUX'!$I119,INDIRECT($D$7),0)),"")</f>
        <v/>
      </c>
      <c r="W119" s="81" t="str">
        <f ca="1">IF(ISNUMBER($H119),INDEX(INDIRECT($D$4),MATCH('CF AUX'!W$14,INDIRECT($D$5),0),MATCH('CF AUX'!$I119,INDIRECT($D$7),0)),"")</f>
        <v/>
      </c>
      <c r="X119" s="81" t="str">
        <f ca="1">IF(ISNUMBER($H119),INDEX(INDIRECT($D$4),MATCH('CF AUX'!X$14,INDIRECT($D$5),0),MATCH('CF AUX'!$I119,INDIRECT($D$7),0)),"")</f>
        <v/>
      </c>
      <c r="Y119" s="81" t="str">
        <f ca="1">IF(ISNUMBER($H119),INDEX(INDIRECT($D$4),MATCH('CF AUX'!Y$14,INDIRECT($D$5),0),MATCH('CF AUX'!$I119,INDIRECT($D$7),0)),"")</f>
        <v/>
      </c>
      <c r="Z119" s="81" t="str">
        <f ca="1">IF(ISNUMBER($H119),INDEX(INDIRECT($D$4),MATCH('CF AUX'!Z$14,INDIRECT($D$5),0),MATCH('CF AUX'!$I119,INDIRECT($D$7),0)),"")</f>
        <v/>
      </c>
      <c r="AA119" s="81" t="str">
        <f ca="1">IF(ISNUMBER($H119),INDEX(INDIRECT($D$4),MATCH('CF AUX'!AA$14,INDIRECT($D$5),0),MATCH('CF AUX'!$I119,INDIRECT($D$7),0)),"")</f>
        <v/>
      </c>
      <c r="AB119" s="81" t="str">
        <f ca="1">IF(ISNUMBER($H119),INDEX(INDIRECT($D$4),MATCH('CF AUX'!AB$14,INDIRECT($D$5),0),MATCH('CF AUX'!$I119,INDIRECT($D$7),0)),"")</f>
        <v/>
      </c>
      <c r="AC119" s="81" t="str">
        <f ca="1">IF(ISNUMBER($H119),INDEX(INDIRECT($D$4),MATCH('CF AUX'!AC$14,INDIRECT($D$5),0),MATCH('CF AUX'!$I119,INDIRECT($D$7),0)),"")</f>
        <v/>
      </c>
      <c r="AD119" s="81" t="str">
        <f ca="1">IF(ISNUMBER($H119),INDEX(INDIRECT($D$4),MATCH('CF AUX'!AD$14,INDIRECT($D$5),0),MATCH('CF AUX'!$I119,INDIRECT($D$7),0)),"")</f>
        <v/>
      </c>
      <c r="AE119" s="81" t="str">
        <f ca="1">IF(ISNUMBER($H119),INDEX(INDIRECT($D$4),MATCH('CF AUX'!AE$14,INDIRECT($D$5),0),MATCH('CF AUX'!$I119,INDIRECT($D$7),0)),"")</f>
        <v/>
      </c>
      <c r="AF119" s="81" t="str">
        <f ca="1">IF(ISNUMBER($H119),INDEX(INDIRECT($D$4),MATCH('CF AUX'!AF$14,INDIRECT($D$5),0),MATCH('CF AUX'!$I119,INDIRECT($D$7),0)),"")</f>
        <v/>
      </c>
      <c r="AG119" s="81" t="str">
        <f ca="1">IF(ISNUMBER($H119),INDEX(INDIRECT($D$4),MATCH('CF AUX'!AG$14,INDIRECT($D$5),0),MATCH('CF AUX'!$I119,INDIRECT($D$7),0)),"")</f>
        <v/>
      </c>
      <c r="AH119" s="81" t="str">
        <f ca="1">IF(ISNUMBER($H119),INDEX(INDIRECT($D$4),MATCH('CF AUX'!AH$14,INDIRECT($D$5),0),MATCH('CF AUX'!$I119,INDIRECT($D$7),0)),"")</f>
        <v/>
      </c>
      <c r="AI119" s="81" t="str">
        <f ca="1">IF(ISNUMBER($H119),INDEX(INDIRECT($D$4),MATCH('CF AUX'!AI$14,INDIRECT($D$5),0),MATCH('CF AUX'!$I119,INDIRECT($D$7),0)),"")</f>
        <v/>
      </c>
      <c r="AJ119" s="81" t="str">
        <f ca="1">IF(ISNUMBER($H119),INDEX(INDIRECT($D$4),MATCH('CF AUX'!AJ$14,INDIRECT($D$5),0),MATCH('CF AUX'!$I119,INDIRECT($D$7),0)),"")</f>
        <v/>
      </c>
      <c r="AK119" s="81" t="str">
        <f ca="1">IF(ISNUMBER($H119),INDEX(INDIRECT($D$4),MATCH('CF AUX'!AK$14,INDIRECT($D$5),0),MATCH('CF AUX'!$I119,INDIRECT($D$7),0)),"")</f>
        <v/>
      </c>
      <c r="AL119" s="81" t="str">
        <f ca="1">IF(ISNUMBER($H119),INDEX(INDIRECT($D$4),MATCH('CF AUX'!AL$14,INDIRECT($D$5),0),MATCH('CF AUX'!$I119,INDIRECT($D$7),0)),"")</f>
        <v/>
      </c>
      <c r="AM119" s="81" t="str">
        <f ca="1">IF(ISNUMBER($H119),INDEX(INDIRECT($D$4),MATCH('CF AUX'!AM$14,INDIRECT($D$5),0),MATCH('CF AUX'!$I119,INDIRECT($D$7),0)),"")</f>
        <v/>
      </c>
      <c r="AN119" s="81" t="str">
        <f ca="1">IF(ISNUMBER($H119),INDEX(INDIRECT($D$4),MATCH('CF AUX'!AN$14,INDIRECT($D$5),0),MATCH('CF AUX'!$I119,INDIRECT($D$7),0)),"")</f>
        <v/>
      </c>
      <c r="AO119" s="81" t="str">
        <f ca="1">IF(ISNUMBER($H119),INDEX(INDIRECT($D$4),MATCH('CF AUX'!AO$14,INDIRECT($D$5),0),MATCH('CF AUX'!$I119,INDIRECT($D$7),0)),"")</f>
        <v/>
      </c>
      <c r="AP119" s="81" t="str">
        <f ca="1">IF(ISNUMBER($H119),INDEX(INDIRECT($D$4),MATCH('CF AUX'!AP$14,INDIRECT($D$5),0),MATCH('CF AUX'!$I119,INDIRECT($D$7),0)),"")</f>
        <v/>
      </c>
      <c r="AQ119" s="81" t="str">
        <f ca="1">IF(ISNUMBER($H119),INDEX(INDIRECT($D$4),MATCH('CF AUX'!AQ$14,INDIRECT($D$5),0),MATCH('CF AUX'!$I119,INDIRECT($D$7),0)),"")</f>
        <v/>
      </c>
      <c r="AR119" s="81" t="str">
        <f ca="1">IF(ISNUMBER($H119),INDEX(INDIRECT($D$4),MATCH('CF AUX'!AR$14,INDIRECT($D$5),0),MATCH('CF AUX'!$I119,INDIRECT($D$7),0)),"")</f>
        <v/>
      </c>
      <c r="AS119" s="81" t="str">
        <f ca="1">IF(ISNUMBER($H119),INDEX(INDIRECT($D$4),MATCH('CF AUX'!AS$14,INDIRECT($D$5),0),MATCH('CF AUX'!$I119,INDIRECT($D$7),0)),"")</f>
        <v/>
      </c>
      <c r="AT119" s="81" t="str">
        <f ca="1">IF(ISNUMBER($H119),INDEX(INDIRECT($D$4),MATCH('CF AUX'!AT$14,INDIRECT($D$5),0),MATCH('CF AUX'!$I119,INDIRECT($D$7),0)),"")</f>
        <v/>
      </c>
      <c r="AU119" s="81" t="str">
        <f ca="1">IF(ISNUMBER($H119),INDEX(INDIRECT($D$4),MATCH('CF AUX'!AU$14,INDIRECT($D$5),0),MATCH('CF AUX'!$I119,INDIRECT($D$7),0)),"")</f>
        <v/>
      </c>
      <c r="AV119" s="81" t="str">
        <f ca="1">IF(ISNUMBER($H119),INDEX(INDIRECT($D$4),MATCH('CF AUX'!AV$14,INDIRECT($D$5),0),MATCH('CF AUX'!$I119,INDIRECT($D$7),0)),"")</f>
        <v/>
      </c>
      <c r="AW119" s="81" t="str">
        <f ca="1">IF(ISNUMBER($H119),INDEX(INDIRECT($D$4),MATCH('CF AUX'!AW$14,INDIRECT($D$5),0),MATCH('CF AUX'!$I119,INDIRECT($D$7),0)),"")</f>
        <v/>
      </c>
      <c r="AX119" s="81" t="str">
        <f ca="1">IF(ISNUMBER($H119),INDEX(INDIRECT($D$4),MATCH('CF AUX'!AX$14,INDIRECT($D$5),0),MATCH('CF AUX'!$I119,INDIRECT($D$7),0)),"")</f>
        <v/>
      </c>
      <c r="AY119" s="81" t="str">
        <f ca="1">IF(ISNUMBER($H119),INDEX(INDIRECT($D$4),MATCH('CF AUX'!AY$14,INDIRECT($D$5),0),MATCH('CF AUX'!$I119,INDIRECT($D$7),0)),"")</f>
        <v/>
      </c>
      <c r="AZ119" s="81" t="str">
        <f ca="1">IF(ISNUMBER($H119),INDEX(INDIRECT($D$4),MATCH('CF AUX'!AZ$14,INDIRECT($D$5),0),MATCH('CF AUX'!$I119,INDIRECT($D$7),0)),"")</f>
        <v/>
      </c>
      <c r="BB119" s="96" t="str" cm="1">
        <f t="array" aca="1" ref="BB119" ca="1">IF(ISNUMBER($H119),MMULT(J119:AZ119,TRANSPOSE(INDIRECT($D$8&amp;$G$4&amp;B118&amp;":"&amp;$G$6&amp;B118))),"")</f>
        <v/>
      </c>
      <c r="BD119" s="59">
        <f t="shared" si="37"/>
        <v>114</v>
      </c>
      <c r="BE119" s="80" t="str" cm="1">
        <f t="array" aca="1" ref="BE119" ca="1">IFERROR(INDEX(INDIRECT($D$4),MATCH(INDIRECT(BE$5&amp;$BD119),INDIRECT($D$6),0),MATCH($I119,INDIRECT($D$7),0)),"")</f>
        <v/>
      </c>
      <c r="BF119" s="81" t="str" cm="1">
        <f t="array" aca="1" ref="BF119" ca="1">IFERROR(INDEX(INDIRECT($D$4),MATCH(INDIRECT(BF$5&amp;$BD119),INDIRECT($D$6),0),MATCH($I119,INDIRECT($D$7),0)),"")</f>
        <v/>
      </c>
      <c r="BG119" s="81" t="str" cm="1">
        <f t="array" aca="1" ref="BG119" ca="1">IFERROR(INDEX(INDIRECT($D$4),MATCH(INDIRECT(BG$5&amp;$BD119),INDIRECT($D$6),0),MATCH($I119,INDIRECT($D$7),0)),"")</f>
        <v/>
      </c>
      <c r="BH119" s="81" t="str" cm="1">
        <f t="array" aca="1" ref="BH119" ca="1">IFERROR(INDEX(INDIRECT($D$4),MATCH(INDIRECT(BH$5&amp;$BD119),INDIRECT($D$6),0),MATCH($I119,INDIRECT($D$7),0)),"")</f>
        <v/>
      </c>
      <c r="BI119" s="81" t="str" cm="1">
        <f t="array" aca="1" ref="BI119" ca="1">IFERROR(INDEX(INDIRECT($D$4),MATCH(INDIRECT(BI$5&amp;$BD119),INDIRECT($D$6),0),MATCH($I119,INDIRECT($D$7),0)),"")</f>
        <v/>
      </c>
      <c r="BJ119" s="81" t="str" cm="1">
        <f t="array" aca="1" ref="BJ119" ca="1">IFERROR(INDEX(INDIRECT($D$4),MATCH(INDIRECT(BJ$5&amp;$BD119),INDIRECT($D$6),0),MATCH($I119,INDIRECT($D$7),0)),"")</f>
        <v/>
      </c>
      <c r="BK119" s="81" t="str" cm="1">
        <f t="array" aca="1" ref="BK119" ca="1">IFERROR(INDEX(INDIRECT($D$4),MATCH(INDIRECT(BK$5&amp;$BD119),INDIRECT($D$6),0),MATCH($I119,INDIRECT($D$7),0)),"")</f>
        <v/>
      </c>
      <c r="BL119" s="81" t="str" cm="1">
        <f t="array" aca="1" ref="BL119" ca="1">IFERROR(INDEX(INDIRECT($D$4),MATCH(INDIRECT(BL$5&amp;$BD119),INDIRECT($D$6),0),MATCH($I119,INDIRECT($D$7),0)),"")</f>
        <v/>
      </c>
      <c r="BM119" s="81" t="str" cm="1">
        <f t="array" aca="1" ref="BM119" ca="1">IFERROR(INDEX(INDIRECT($D$4),MATCH(INDIRECT(BM$5&amp;$BD119),INDIRECT($D$6),0),MATCH($I119,INDIRECT($D$7),0)),"")</f>
        <v/>
      </c>
      <c r="BN119" s="81" t="str" cm="1">
        <f t="array" aca="1" ref="BN119" ca="1">IFERROR(INDEX(INDIRECT($D$4),MATCH(INDIRECT(BN$5&amp;$BD119),INDIRECT($D$6),0),MATCH($I119,INDIRECT($D$7),0)),"")</f>
        <v/>
      </c>
      <c r="BO119" s="81" t="str" cm="1">
        <f t="array" aca="1" ref="BO119" ca="1">IFERROR(INDEX(INDIRECT($D$4),MATCH(INDIRECT(BO$5&amp;$BD119),INDIRECT($D$6),0),MATCH($I119,INDIRECT($D$7),0)),"")</f>
        <v/>
      </c>
      <c r="BP119" s="81" t="str" cm="1">
        <f t="array" aca="1" ref="BP119" ca="1">IFERROR(INDEX(INDIRECT($D$4),MATCH(INDIRECT(BP$5&amp;$BD119),INDIRECT($D$6),0),MATCH($I119,INDIRECT($D$7),0)),"")</f>
        <v/>
      </c>
      <c r="BQ119" s="81" t="str" cm="1">
        <f t="array" aca="1" ref="BQ119" ca="1">IFERROR(INDEX(INDIRECT($D$4),MATCH(INDIRECT(BQ$5&amp;$BD119),INDIRECT($D$6),0),MATCH($I119,INDIRECT($D$7),0)),"")</f>
        <v/>
      </c>
      <c r="BR119" s="81" t="str" cm="1">
        <f t="array" aca="1" ref="BR119" ca="1">IFERROR(INDEX(INDIRECT($D$4),MATCH(INDIRECT(BR$5&amp;$BD119),INDIRECT($D$6),0),MATCH($I119,INDIRECT($D$7),0)),"")</f>
        <v/>
      </c>
      <c r="BS119" s="81" t="str" cm="1">
        <f t="array" aca="1" ref="BS119" ca="1">IFERROR(INDEX(INDIRECT($D$4),MATCH(INDIRECT(BS$5&amp;$BD119),INDIRECT($D$6),0),MATCH($I119,INDIRECT($D$7),0)),"")</f>
        <v/>
      </c>
      <c r="BT119" s="81" t="str" cm="1">
        <f t="array" aca="1" ref="BT119" ca="1">IFERROR(INDEX(INDIRECT($D$4),MATCH(INDIRECT(BT$5&amp;$BD119),INDIRECT($D$6),0),MATCH($I119,INDIRECT($D$7),0)),"")</f>
        <v/>
      </c>
      <c r="BU119" s="81" t="str" cm="1">
        <f t="array" aca="1" ref="BU119" ca="1">IFERROR(INDEX(INDIRECT($D$4),MATCH(INDIRECT(BU$5&amp;$BD119),INDIRECT($D$6),0),MATCH($I119,INDIRECT($D$7),0)),"")</f>
        <v/>
      </c>
      <c r="BV119" s="99" t="str" cm="1">
        <f t="array" aca="1" ref="BV119" ca="1">IFERROR(INDEX(INDIRECT($D$4),MATCH(INDIRECT(BV$5&amp;$BD119),INDIRECT($D$6),0),MATCH($I119,INDIRECT($D$7),0)),"")</f>
        <v/>
      </c>
      <c r="BX119" s="80"/>
      <c r="BY119" s="81"/>
      <c r="BZ119" s="81"/>
      <c r="CA119" s="81"/>
      <c r="CB119" s="81"/>
      <c r="CC119" s="81"/>
      <c r="CD119" s="81"/>
      <c r="CE119" s="81"/>
      <c r="CF119" s="81"/>
      <c r="CG119" s="81"/>
      <c r="CH119" s="81"/>
      <c r="CI119" s="81"/>
      <c r="CJ119" s="81"/>
      <c r="CK119" s="81"/>
      <c r="CL119" s="81"/>
      <c r="CM119" s="81"/>
      <c r="CN119" s="81"/>
      <c r="CO119" s="99"/>
      <c r="CQ119" s="113"/>
      <c r="CR119" s="59" t="str">
        <f t="shared" si="36"/>
        <v/>
      </c>
      <c r="CS119" s="60"/>
      <c r="CT119" s="123" t="str">
        <f t="shared" ca="1" si="33"/>
        <v/>
      </c>
      <c r="CU119" s="80" t="str">
        <f>IF(ISNUMBER($CS119),INDEX(IRF.New!$CS$7:$DJ$37,MATCH(B118+1,IRF.New!$B$7:$B$37,0),MATCH($CT119,IRF.New!$CS$5:$DJ$5,0)),"")</f>
        <v/>
      </c>
      <c r="CV119" s="81"/>
      <c r="CW119" s="81" t="str">
        <f t="shared" si="34"/>
        <v/>
      </c>
      <c r="CX119" s="81"/>
      <c r="CY119" s="81"/>
      <c r="CZ119" s="94"/>
      <c r="DA119" s="94" t="str">
        <f>IF(ISNUMBER(CS119),INDEX(IRF.New!$CS$2:$DJ$2,MATCH('CF AUX'!$CT119,IRF.New!$CS$5:$DJ$5,0)),"")</f>
        <v/>
      </c>
      <c r="DB119" s="72"/>
      <c r="DD119" s="132" t="str">
        <f>IF(ISNUMBER(CS119),INDEX(IRF.New!$D$7:$CO$37,MATCH('CF AUX'!C113,IRF.New!$C$7:$C$37,0),MATCH(CT119,IRF.New!$D$5:$CO$5,0)),"")</f>
        <v/>
      </c>
    </row>
    <row r="120" spans="1:109" x14ac:dyDescent="0.25">
      <c r="B120" s="59" t="s">
        <v>280</v>
      </c>
      <c r="F120" s="136" t="str">
        <f t="shared" si="35"/>
        <v/>
      </c>
      <c r="H120" s="65"/>
      <c r="I120" s="129" t="str">
        <f ca="1">IF(ISNUMBER(H120),INDEX(IRF.New!$CS$5:$DJ$5,MATCH('CF AUX'!H120,INDIRECT("IRF.New!$CS$"&amp;C115&amp;":$DJ$"&amp;C115),0)),"")</f>
        <v/>
      </c>
      <c r="J120" s="80" t="str">
        <f ca="1">IF(ISNUMBER($H120),INDEX(INDIRECT($D$4),MATCH('CF AUX'!J$14,INDIRECT($D$5),0),MATCH('CF AUX'!$I120,INDIRECT($D$7),0)),"")</f>
        <v/>
      </c>
      <c r="K120" s="81" t="str">
        <f ca="1">IF(ISNUMBER($H120),INDEX(INDIRECT($D$4),MATCH('CF AUX'!K$14,INDIRECT($D$5),0),MATCH('CF AUX'!$I120,INDIRECT($D$7),0)),"")</f>
        <v/>
      </c>
      <c r="L120" s="81" t="str">
        <f ca="1">IF(ISNUMBER($H120),INDEX(INDIRECT($D$4),MATCH('CF AUX'!L$14,INDIRECT($D$5),0),MATCH('CF AUX'!$I120,INDIRECT($D$7),0)),"")</f>
        <v/>
      </c>
      <c r="M120" s="81" t="str">
        <f ca="1">IF(ISNUMBER($H120),INDEX(INDIRECT($D$4),MATCH('CF AUX'!M$14,INDIRECT($D$5),0),MATCH('CF AUX'!$I120,INDIRECT($D$7),0)),"")</f>
        <v/>
      </c>
      <c r="N120" s="81" t="str">
        <f ca="1">IF(ISNUMBER($H120),INDEX(INDIRECT($D$4),MATCH('CF AUX'!N$14,INDIRECT($D$5),0),MATCH('CF AUX'!$I120,INDIRECT($D$7),0)),"")</f>
        <v/>
      </c>
      <c r="O120" s="81" t="str">
        <f ca="1">IF(ISNUMBER($H120),INDEX(INDIRECT($D$4),MATCH('CF AUX'!O$14,INDIRECT($D$5),0),MATCH('CF AUX'!$I120,INDIRECT($D$7),0)),"")</f>
        <v/>
      </c>
      <c r="P120" s="81" t="str">
        <f ca="1">IF(ISNUMBER($H120),INDEX(INDIRECT($D$4),MATCH('CF AUX'!P$14,INDIRECT($D$5),0),MATCH('CF AUX'!$I120,INDIRECT($D$7),0)),"")</f>
        <v/>
      </c>
      <c r="Q120" s="81" t="str">
        <f ca="1">IF(ISNUMBER($H120),INDEX(INDIRECT($D$4),MATCH('CF AUX'!Q$14,INDIRECT($D$5),0),MATCH('CF AUX'!$I120,INDIRECT($D$7),0)),"")</f>
        <v/>
      </c>
      <c r="R120" s="81" t="str">
        <f ca="1">IF(ISNUMBER($H120),INDEX(INDIRECT($D$4),MATCH('CF AUX'!R$14,INDIRECT($D$5),0),MATCH('CF AUX'!$I120,INDIRECT($D$7),0)),"")</f>
        <v/>
      </c>
      <c r="S120" s="81" t="str">
        <f ca="1">IF(ISNUMBER($H120),INDEX(INDIRECT($D$4),MATCH('CF AUX'!S$14,INDIRECT($D$5),0),MATCH('CF AUX'!$I120,INDIRECT($D$7),0)),"")</f>
        <v/>
      </c>
      <c r="T120" s="81" t="str">
        <f ca="1">IF(ISNUMBER($H120),INDEX(INDIRECT($D$4),MATCH('CF AUX'!T$14,INDIRECT($D$5),0),MATCH('CF AUX'!$I120,INDIRECT($D$7),0)),"")</f>
        <v/>
      </c>
      <c r="U120" s="81" t="str">
        <f ca="1">IF(ISNUMBER($H120),INDEX(INDIRECT($D$4),MATCH('CF AUX'!U$14,INDIRECT($D$5),0),MATCH('CF AUX'!$I120,INDIRECT($D$7),0)),"")</f>
        <v/>
      </c>
      <c r="V120" s="81" t="str">
        <f ca="1">IF(ISNUMBER($H120),INDEX(INDIRECT($D$4),MATCH('CF AUX'!V$14,INDIRECT($D$5),0),MATCH('CF AUX'!$I120,INDIRECT($D$7),0)),"")</f>
        <v/>
      </c>
      <c r="W120" s="81" t="str">
        <f ca="1">IF(ISNUMBER($H120),INDEX(INDIRECT($D$4),MATCH('CF AUX'!W$14,INDIRECT($D$5),0),MATCH('CF AUX'!$I120,INDIRECT($D$7),0)),"")</f>
        <v/>
      </c>
      <c r="X120" s="81" t="str">
        <f ca="1">IF(ISNUMBER($H120),INDEX(INDIRECT($D$4),MATCH('CF AUX'!X$14,INDIRECT($D$5),0),MATCH('CF AUX'!$I120,INDIRECT($D$7),0)),"")</f>
        <v/>
      </c>
      <c r="Y120" s="81" t="str">
        <f ca="1">IF(ISNUMBER($H120),INDEX(INDIRECT($D$4),MATCH('CF AUX'!Y$14,INDIRECT($D$5),0),MATCH('CF AUX'!$I120,INDIRECT($D$7),0)),"")</f>
        <v/>
      </c>
      <c r="Z120" s="81" t="str">
        <f ca="1">IF(ISNUMBER($H120),INDEX(INDIRECT($D$4),MATCH('CF AUX'!Z$14,INDIRECT($D$5),0),MATCH('CF AUX'!$I120,INDIRECT($D$7),0)),"")</f>
        <v/>
      </c>
      <c r="AA120" s="81" t="str">
        <f ca="1">IF(ISNUMBER($H120),INDEX(INDIRECT($D$4),MATCH('CF AUX'!AA$14,INDIRECT($D$5),0),MATCH('CF AUX'!$I120,INDIRECT($D$7),0)),"")</f>
        <v/>
      </c>
      <c r="AB120" s="81" t="str">
        <f ca="1">IF(ISNUMBER($H120),INDEX(INDIRECT($D$4),MATCH('CF AUX'!AB$14,INDIRECT($D$5),0),MATCH('CF AUX'!$I120,INDIRECT($D$7),0)),"")</f>
        <v/>
      </c>
      <c r="AC120" s="81" t="str">
        <f ca="1">IF(ISNUMBER($H120),INDEX(INDIRECT($D$4),MATCH('CF AUX'!AC$14,INDIRECT($D$5),0),MATCH('CF AUX'!$I120,INDIRECT($D$7),0)),"")</f>
        <v/>
      </c>
      <c r="AD120" s="81" t="str">
        <f ca="1">IF(ISNUMBER($H120),INDEX(INDIRECT($D$4),MATCH('CF AUX'!AD$14,INDIRECT($D$5),0),MATCH('CF AUX'!$I120,INDIRECT($D$7),0)),"")</f>
        <v/>
      </c>
      <c r="AE120" s="81" t="str">
        <f ca="1">IF(ISNUMBER($H120),INDEX(INDIRECT($D$4),MATCH('CF AUX'!AE$14,INDIRECT($D$5),0),MATCH('CF AUX'!$I120,INDIRECT($D$7),0)),"")</f>
        <v/>
      </c>
      <c r="AF120" s="81" t="str">
        <f ca="1">IF(ISNUMBER($H120),INDEX(INDIRECT($D$4),MATCH('CF AUX'!AF$14,INDIRECT($D$5),0),MATCH('CF AUX'!$I120,INDIRECT($D$7),0)),"")</f>
        <v/>
      </c>
      <c r="AG120" s="81" t="str">
        <f ca="1">IF(ISNUMBER($H120),INDEX(INDIRECT($D$4),MATCH('CF AUX'!AG$14,INDIRECT($D$5),0),MATCH('CF AUX'!$I120,INDIRECT($D$7),0)),"")</f>
        <v/>
      </c>
      <c r="AH120" s="81" t="str">
        <f ca="1">IF(ISNUMBER($H120),INDEX(INDIRECT($D$4),MATCH('CF AUX'!AH$14,INDIRECT($D$5),0),MATCH('CF AUX'!$I120,INDIRECT($D$7),0)),"")</f>
        <v/>
      </c>
      <c r="AI120" s="81" t="str">
        <f ca="1">IF(ISNUMBER($H120),INDEX(INDIRECT($D$4),MATCH('CF AUX'!AI$14,INDIRECT($D$5),0),MATCH('CF AUX'!$I120,INDIRECT($D$7),0)),"")</f>
        <v/>
      </c>
      <c r="AJ120" s="81" t="str">
        <f ca="1">IF(ISNUMBER($H120),INDEX(INDIRECT($D$4),MATCH('CF AUX'!AJ$14,INDIRECT($D$5),0),MATCH('CF AUX'!$I120,INDIRECT($D$7),0)),"")</f>
        <v/>
      </c>
      <c r="AK120" s="81" t="str">
        <f ca="1">IF(ISNUMBER($H120),INDEX(INDIRECT($D$4),MATCH('CF AUX'!AK$14,INDIRECT($D$5),0),MATCH('CF AUX'!$I120,INDIRECT($D$7),0)),"")</f>
        <v/>
      </c>
      <c r="AL120" s="81" t="str">
        <f ca="1">IF(ISNUMBER($H120),INDEX(INDIRECT($D$4),MATCH('CF AUX'!AL$14,INDIRECT($D$5),0),MATCH('CF AUX'!$I120,INDIRECT($D$7),0)),"")</f>
        <v/>
      </c>
      <c r="AM120" s="81" t="str">
        <f ca="1">IF(ISNUMBER($H120),INDEX(INDIRECT($D$4),MATCH('CF AUX'!AM$14,INDIRECT($D$5),0),MATCH('CF AUX'!$I120,INDIRECT($D$7),0)),"")</f>
        <v/>
      </c>
      <c r="AN120" s="81" t="str">
        <f ca="1">IF(ISNUMBER($H120),INDEX(INDIRECT($D$4),MATCH('CF AUX'!AN$14,INDIRECT($D$5),0),MATCH('CF AUX'!$I120,INDIRECT($D$7),0)),"")</f>
        <v/>
      </c>
      <c r="AO120" s="81" t="str">
        <f ca="1">IF(ISNUMBER($H120),INDEX(INDIRECT($D$4),MATCH('CF AUX'!AO$14,INDIRECT($D$5),0),MATCH('CF AUX'!$I120,INDIRECT($D$7),0)),"")</f>
        <v/>
      </c>
      <c r="AP120" s="81" t="str">
        <f ca="1">IF(ISNUMBER($H120),INDEX(INDIRECT($D$4),MATCH('CF AUX'!AP$14,INDIRECT($D$5),0),MATCH('CF AUX'!$I120,INDIRECT($D$7),0)),"")</f>
        <v/>
      </c>
      <c r="AQ120" s="81" t="str">
        <f ca="1">IF(ISNUMBER($H120),INDEX(INDIRECT($D$4),MATCH('CF AUX'!AQ$14,INDIRECT($D$5),0),MATCH('CF AUX'!$I120,INDIRECT($D$7),0)),"")</f>
        <v/>
      </c>
      <c r="AR120" s="81" t="str">
        <f ca="1">IF(ISNUMBER($H120),INDEX(INDIRECT($D$4),MATCH('CF AUX'!AR$14,INDIRECT($D$5),0),MATCH('CF AUX'!$I120,INDIRECT($D$7),0)),"")</f>
        <v/>
      </c>
      <c r="AS120" s="81" t="str">
        <f ca="1">IF(ISNUMBER($H120),INDEX(INDIRECT($D$4),MATCH('CF AUX'!AS$14,INDIRECT($D$5),0),MATCH('CF AUX'!$I120,INDIRECT($D$7),0)),"")</f>
        <v/>
      </c>
      <c r="AT120" s="81" t="str">
        <f ca="1">IF(ISNUMBER($H120),INDEX(INDIRECT($D$4),MATCH('CF AUX'!AT$14,INDIRECT($D$5),0),MATCH('CF AUX'!$I120,INDIRECT($D$7),0)),"")</f>
        <v/>
      </c>
      <c r="AU120" s="81" t="str">
        <f ca="1">IF(ISNUMBER($H120),INDEX(INDIRECT($D$4),MATCH('CF AUX'!AU$14,INDIRECT($D$5),0),MATCH('CF AUX'!$I120,INDIRECT($D$7),0)),"")</f>
        <v/>
      </c>
      <c r="AV120" s="81" t="str">
        <f ca="1">IF(ISNUMBER($H120),INDEX(INDIRECT($D$4),MATCH('CF AUX'!AV$14,INDIRECT($D$5),0),MATCH('CF AUX'!$I120,INDIRECT($D$7),0)),"")</f>
        <v/>
      </c>
      <c r="AW120" s="81" t="str">
        <f ca="1">IF(ISNUMBER($H120),INDEX(INDIRECT($D$4),MATCH('CF AUX'!AW$14,INDIRECT($D$5),0),MATCH('CF AUX'!$I120,INDIRECT($D$7),0)),"")</f>
        <v/>
      </c>
      <c r="AX120" s="81" t="str">
        <f ca="1">IF(ISNUMBER($H120),INDEX(INDIRECT($D$4),MATCH('CF AUX'!AX$14,INDIRECT($D$5),0),MATCH('CF AUX'!$I120,INDIRECT($D$7),0)),"")</f>
        <v/>
      </c>
      <c r="AY120" s="81" t="str">
        <f ca="1">IF(ISNUMBER($H120),INDEX(INDIRECT($D$4),MATCH('CF AUX'!AY$14,INDIRECT($D$5),0),MATCH('CF AUX'!$I120,INDIRECT($D$7),0)),"")</f>
        <v/>
      </c>
      <c r="AZ120" s="81" t="str">
        <f ca="1">IF(ISNUMBER($H120),INDEX(INDIRECT($D$4),MATCH('CF AUX'!AZ$14,INDIRECT($D$5),0),MATCH('CF AUX'!$I120,INDIRECT($D$7),0)),"")</f>
        <v/>
      </c>
      <c r="BB120" s="96" t="str" cm="1">
        <f t="array" aca="1" ref="BB120" ca="1">IF(ISNUMBER($H120),MMULT(J120:AZ120,TRANSPOSE(INDIRECT($D$8&amp;$G$4&amp;B118&amp;":"&amp;$G$6&amp;B118))),"")</f>
        <v/>
      </c>
      <c r="BD120" s="59">
        <f t="shared" si="37"/>
        <v>114</v>
      </c>
      <c r="BE120" s="80" t="str" cm="1">
        <f t="array" aca="1" ref="BE120" ca="1">IFERROR(INDEX(INDIRECT($D$4),MATCH(INDIRECT(BE$5&amp;$BD120),INDIRECT($D$6),0),MATCH($I120,INDIRECT($D$7),0)),"")</f>
        <v/>
      </c>
      <c r="BF120" s="81" t="str" cm="1">
        <f t="array" aca="1" ref="BF120" ca="1">IFERROR(INDEX(INDIRECT($D$4),MATCH(INDIRECT(BF$5&amp;$BD120),INDIRECT($D$6),0),MATCH($I120,INDIRECT($D$7),0)),"")</f>
        <v/>
      </c>
      <c r="BG120" s="81" t="str" cm="1">
        <f t="array" aca="1" ref="BG120" ca="1">IFERROR(INDEX(INDIRECT($D$4),MATCH(INDIRECT(BG$5&amp;$BD120),INDIRECT($D$6),0),MATCH($I120,INDIRECT($D$7),0)),"")</f>
        <v/>
      </c>
      <c r="BH120" s="81" t="str" cm="1">
        <f t="array" aca="1" ref="BH120" ca="1">IFERROR(INDEX(INDIRECT($D$4),MATCH(INDIRECT(BH$5&amp;$BD120),INDIRECT($D$6),0),MATCH($I120,INDIRECT($D$7),0)),"")</f>
        <v/>
      </c>
      <c r="BI120" s="81" t="str" cm="1">
        <f t="array" aca="1" ref="BI120" ca="1">IFERROR(INDEX(INDIRECT($D$4),MATCH(INDIRECT(BI$5&amp;$BD120),INDIRECT($D$6),0),MATCH($I120,INDIRECT($D$7),0)),"")</f>
        <v/>
      </c>
      <c r="BJ120" s="81" t="str" cm="1">
        <f t="array" aca="1" ref="BJ120" ca="1">IFERROR(INDEX(INDIRECT($D$4),MATCH(INDIRECT(BJ$5&amp;$BD120),INDIRECT($D$6),0),MATCH($I120,INDIRECT($D$7),0)),"")</f>
        <v/>
      </c>
      <c r="BK120" s="81" t="str" cm="1">
        <f t="array" aca="1" ref="BK120" ca="1">IFERROR(INDEX(INDIRECT($D$4),MATCH(INDIRECT(BK$5&amp;$BD120),INDIRECT($D$6),0),MATCH($I120,INDIRECT($D$7),0)),"")</f>
        <v/>
      </c>
      <c r="BL120" s="81" t="str" cm="1">
        <f t="array" aca="1" ref="BL120" ca="1">IFERROR(INDEX(INDIRECT($D$4),MATCH(INDIRECT(BL$5&amp;$BD120),INDIRECT($D$6),0),MATCH($I120,INDIRECT($D$7),0)),"")</f>
        <v/>
      </c>
      <c r="BM120" s="81" t="str" cm="1">
        <f t="array" aca="1" ref="BM120" ca="1">IFERROR(INDEX(INDIRECT($D$4),MATCH(INDIRECT(BM$5&amp;$BD120),INDIRECT($D$6),0),MATCH($I120,INDIRECT($D$7),0)),"")</f>
        <v/>
      </c>
      <c r="BN120" s="81" t="str" cm="1">
        <f t="array" aca="1" ref="BN120" ca="1">IFERROR(INDEX(INDIRECT($D$4),MATCH(INDIRECT(BN$5&amp;$BD120),INDIRECT($D$6),0),MATCH($I120,INDIRECT($D$7),0)),"")</f>
        <v/>
      </c>
      <c r="BO120" s="81" t="str" cm="1">
        <f t="array" aca="1" ref="BO120" ca="1">IFERROR(INDEX(INDIRECT($D$4),MATCH(INDIRECT(BO$5&amp;$BD120),INDIRECT($D$6),0),MATCH($I120,INDIRECT($D$7),0)),"")</f>
        <v/>
      </c>
      <c r="BP120" s="81" t="str" cm="1">
        <f t="array" aca="1" ref="BP120" ca="1">IFERROR(INDEX(INDIRECT($D$4),MATCH(INDIRECT(BP$5&amp;$BD120),INDIRECT($D$6),0),MATCH($I120,INDIRECT($D$7),0)),"")</f>
        <v/>
      </c>
      <c r="BQ120" s="81" t="str" cm="1">
        <f t="array" aca="1" ref="BQ120" ca="1">IFERROR(INDEX(INDIRECT($D$4),MATCH(INDIRECT(BQ$5&amp;$BD120),INDIRECT($D$6),0),MATCH($I120,INDIRECT($D$7),0)),"")</f>
        <v/>
      </c>
      <c r="BR120" s="81" t="str" cm="1">
        <f t="array" aca="1" ref="BR120" ca="1">IFERROR(INDEX(INDIRECT($D$4),MATCH(INDIRECT(BR$5&amp;$BD120),INDIRECT($D$6),0),MATCH($I120,INDIRECT($D$7),0)),"")</f>
        <v/>
      </c>
      <c r="BS120" s="81" t="str" cm="1">
        <f t="array" aca="1" ref="BS120" ca="1">IFERROR(INDEX(INDIRECT($D$4),MATCH(INDIRECT(BS$5&amp;$BD120),INDIRECT($D$6),0),MATCH($I120,INDIRECT($D$7),0)),"")</f>
        <v/>
      </c>
      <c r="BT120" s="81" t="str" cm="1">
        <f t="array" aca="1" ref="BT120" ca="1">IFERROR(INDEX(INDIRECT($D$4),MATCH(INDIRECT(BT$5&amp;$BD120),INDIRECT($D$6),0),MATCH($I120,INDIRECT($D$7),0)),"")</f>
        <v/>
      </c>
      <c r="BU120" s="81" t="str" cm="1">
        <f t="array" aca="1" ref="BU120" ca="1">IFERROR(INDEX(INDIRECT($D$4),MATCH(INDIRECT(BU$5&amp;$BD120),INDIRECT($D$6),0),MATCH($I120,INDIRECT($D$7),0)),"")</f>
        <v/>
      </c>
      <c r="BV120" s="99" t="str" cm="1">
        <f t="array" aca="1" ref="BV120" ca="1">IFERROR(INDEX(INDIRECT($D$4),MATCH(INDIRECT(BV$5&amp;$BD120),INDIRECT($D$6),0),MATCH($I120,INDIRECT($D$7),0)),"")</f>
        <v/>
      </c>
      <c r="BX120" s="80"/>
      <c r="BY120" s="81"/>
      <c r="BZ120" s="81"/>
      <c r="CA120" s="81"/>
      <c r="CB120" s="81"/>
      <c r="CC120" s="81"/>
      <c r="CD120" s="81"/>
      <c r="CE120" s="81"/>
      <c r="CF120" s="81"/>
      <c r="CG120" s="81"/>
      <c r="CH120" s="81"/>
      <c r="CI120" s="81"/>
      <c r="CJ120" s="81"/>
      <c r="CK120" s="81"/>
      <c r="CL120" s="81"/>
      <c r="CM120" s="81"/>
      <c r="CN120" s="81"/>
      <c r="CO120" s="99"/>
      <c r="CQ120" s="113"/>
      <c r="CR120" s="59" t="str">
        <f t="shared" si="36"/>
        <v/>
      </c>
      <c r="CS120" s="60"/>
      <c r="CT120" s="123" t="str">
        <f t="shared" ca="1" si="33"/>
        <v/>
      </c>
      <c r="CU120" s="80" t="str">
        <f>IF(ISNUMBER($CS120),INDEX(IRF.New!$CS$7:$DJ$37,MATCH(B118+1,IRF.New!$B$7:$B$37,0),MATCH($CT120,IRF.New!$CS$5:$DJ$5,0)),"")</f>
        <v/>
      </c>
      <c r="CV120" s="81"/>
      <c r="CW120" s="81" t="str">
        <f t="shared" si="34"/>
        <v/>
      </c>
      <c r="CX120" s="81"/>
      <c r="CY120" s="81"/>
      <c r="CZ120" s="94"/>
      <c r="DA120" s="94" t="str">
        <f>IF(ISNUMBER(CS120),INDEX(IRF.New!$CS$2:$DJ$2,MATCH('CF AUX'!$CT120,IRF.New!$CS$5:$DJ$5,0)),"")</f>
        <v/>
      </c>
      <c r="DB120" s="72"/>
      <c r="DD120" s="132" t="str">
        <f>IF(ISNUMBER(CS120),INDEX(IRF.New!$D$7:$CO$37,MATCH('CF AUX'!C113,IRF.New!$C$7:$C$37,0),MATCH(CT120,IRF.New!$D$5:$CO$5,0)),"")</f>
        <v/>
      </c>
    </row>
    <row r="121" spans="1:109" x14ac:dyDescent="0.25">
      <c r="B121" s="69" t="s">
        <v>240</v>
      </c>
      <c r="C121" s="85">
        <f ca="1">COUNT(BE115:BV132)</f>
        <v>0</v>
      </c>
      <c r="F121" s="136" t="str">
        <f t="shared" si="35"/>
        <v/>
      </c>
      <c r="H121" s="65"/>
      <c r="I121" s="129" t="str">
        <f ca="1">IF(ISNUMBER(H121),INDEX(IRF.New!$CS$5:$DJ$5,MATCH('CF AUX'!H121,INDIRECT("IRF.New!$CS$"&amp;C115&amp;":$DJ$"&amp;C115),0)),"")</f>
        <v/>
      </c>
      <c r="J121" s="80" t="str">
        <f ca="1">IF(ISNUMBER($H121),INDEX(INDIRECT($D$4),MATCH('CF AUX'!J$14,INDIRECT($D$5),0),MATCH('CF AUX'!$I121,INDIRECT($D$7),0)),"")</f>
        <v/>
      </c>
      <c r="K121" s="81" t="str">
        <f ca="1">IF(ISNUMBER($H121),INDEX(INDIRECT($D$4),MATCH('CF AUX'!K$14,INDIRECT($D$5),0),MATCH('CF AUX'!$I121,INDIRECT($D$7),0)),"")</f>
        <v/>
      </c>
      <c r="L121" s="81" t="str">
        <f ca="1">IF(ISNUMBER($H121),INDEX(INDIRECT($D$4),MATCH('CF AUX'!L$14,INDIRECT($D$5),0),MATCH('CF AUX'!$I121,INDIRECT($D$7),0)),"")</f>
        <v/>
      </c>
      <c r="M121" s="81" t="str">
        <f ca="1">IF(ISNUMBER($H121),INDEX(INDIRECT($D$4),MATCH('CF AUX'!M$14,INDIRECT($D$5),0),MATCH('CF AUX'!$I121,INDIRECT($D$7),0)),"")</f>
        <v/>
      </c>
      <c r="N121" s="81" t="str">
        <f ca="1">IF(ISNUMBER($H121),INDEX(INDIRECT($D$4),MATCH('CF AUX'!N$14,INDIRECT($D$5),0),MATCH('CF AUX'!$I121,INDIRECT($D$7),0)),"")</f>
        <v/>
      </c>
      <c r="O121" s="81" t="str">
        <f ca="1">IF(ISNUMBER($H121),INDEX(INDIRECT($D$4),MATCH('CF AUX'!O$14,INDIRECT($D$5),0),MATCH('CF AUX'!$I121,INDIRECT($D$7),0)),"")</f>
        <v/>
      </c>
      <c r="P121" s="81" t="str">
        <f ca="1">IF(ISNUMBER($H121),INDEX(INDIRECT($D$4),MATCH('CF AUX'!P$14,INDIRECT($D$5),0),MATCH('CF AUX'!$I121,INDIRECT($D$7),0)),"")</f>
        <v/>
      </c>
      <c r="Q121" s="81" t="str">
        <f ca="1">IF(ISNUMBER($H121),INDEX(INDIRECT($D$4),MATCH('CF AUX'!Q$14,INDIRECT($D$5),0),MATCH('CF AUX'!$I121,INDIRECT($D$7),0)),"")</f>
        <v/>
      </c>
      <c r="R121" s="81" t="str">
        <f ca="1">IF(ISNUMBER($H121),INDEX(INDIRECT($D$4),MATCH('CF AUX'!R$14,INDIRECT($D$5),0),MATCH('CF AUX'!$I121,INDIRECT($D$7),0)),"")</f>
        <v/>
      </c>
      <c r="S121" s="81" t="str">
        <f ca="1">IF(ISNUMBER($H121),INDEX(INDIRECT($D$4),MATCH('CF AUX'!S$14,INDIRECT($D$5),0),MATCH('CF AUX'!$I121,INDIRECT($D$7),0)),"")</f>
        <v/>
      </c>
      <c r="T121" s="81" t="str">
        <f ca="1">IF(ISNUMBER($H121),INDEX(INDIRECT($D$4),MATCH('CF AUX'!T$14,INDIRECT($D$5),0),MATCH('CF AUX'!$I121,INDIRECT($D$7),0)),"")</f>
        <v/>
      </c>
      <c r="U121" s="81" t="str">
        <f ca="1">IF(ISNUMBER($H121),INDEX(INDIRECT($D$4),MATCH('CF AUX'!U$14,INDIRECT($D$5),0),MATCH('CF AUX'!$I121,INDIRECT($D$7),0)),"")</f>
        <v/>
      </c>
      <c r="V121" s="81" t="str">
        <f ca="1">IF(ISNUMBER($H121),INDEX(INDIRECT($D$4),MATCH('CF AUX'!V$14,INDIRECT($D$5),0),MATCH('CF AUX'!$I121,INDIRECT($D$7),0)),"")</f>
        <v/>
      </c>
      <c r="W121" s="81" t="str">
        <f ca="1">IF(ISNUMBER($H121),INDEX(INDIRECT($D$4),MATCH('CF AUX'!W$14,INDIRECT($D$5),0),MATCH('CF AUX'!$I121,INDIRECT($D$7),0)),"")</f>
        <v/>
      </c>
      <c r="X121" s="81" t="str">
        <f ca="1">IF(ISNUMBER($H121),INDEX(INDIRECT($D$4),MATCH('CF AUX'!X$14,INDIRECT($D$5),0),MATCH('CF AUX'!$I121,INDIRECT($D$7),0)),"")</f>
        <v/>
      </c>
      <c r="Y121" s="81" t="str">
        <f ca="1">IF(ISNUMBER($H121),INDEX(INDIRECT($D$4),MATCH('CF AUX'!Y$14,INDIRECT($D$5),0),MATCH('CF AUX'!$I121,INDIRECT($D$7),0)),"")</f>
        <v/>
      </c>
      <c r="Z121" s="81" t="str">
        <f ca="1">IF(ISNUMBER($H121),INDEX(INDIRECT($D$4),MATCH('CF AUX'!Z$14,INDIRECT($D$5),0),MATCH('CF AUX'!$I121,INDIRECT($D$7),0)),"")</f>
        <v/>
      </c>
      <c r="AA121" s="81" t="str">
        <f ca="1">IF(ISNUMBER($H121),INDEX(INDIRECT($D$4),MATCH('CF AUX'!AA$14,INDIRECT($D$5),0),MATCH('CF AUX'!$I121,INDIRECT($D$7),0)),"")</f>
        <v/>
      </c>
      <c r="AB121" s="81" t="str">
        <f ca="1">IF(ISNUMBER($H121),INDEX(INDIRECT($D$4),MATCH('CF AUX'!AB$14,INDIRECT($D$5),0),MATCH('CF AUX'!$I121,INDIRECT($D$7),0)),"")</f>
        <v/>
      </c>
      <c r="AC121" s="81" t="str">
        <f ca="1">IF(ISNUMBER($H121),INDEX(INDIRECT($D$4),MATCH('CF AUX'!AC$14,INDIRECT($D$5),0),MATCH('CF AUX'!$I121,INDIRECT($D$7),0)),"")</f>
        <v/>
      </c>
      <c r="AD121" s="81" t="str">
        <f ca="1">IF(ISNUMBER($H121),INDEX(INDIRECT($D$4),MATCH('CF AUX'!AD$14,INDIRECT($D$5),0),MATCH('CF AUX'!$I121,INDIRECT($D$7),0)),"")</f>
        <v/>
      </c>
      <c r="AE121" s="81" t="str">
        <f ca="1">IF(ISNUMBER($H121),INDEX(INDIRECT($D$4),MATCH('CF AUX'!AE$14,INDIRECT($D$5),0),MATCH('CF AUX'!$I121,INDIRECT($D$7),0)),"")</f>
        <v/>
      </c>
      <c r="AF121" s="81" t="str">
        <f ca="1">IF(ISNUMBER($H121),INDEX(INDIRECT($D$4),MATCH('CF AUX'!AF$14,INDIRECT($D$5),0),MATCH('CF AUX'!$I121,INDIRECT($D$7),0)),"")</f>
        <v/>
      </c>
      <c r="AG121" s="81" t="str">
        <f ca="1">IF(ISNUMBER($H121),INDEX(INDIRECT($D$4),MATCH('CF AUX'!AG$14,INDIRECT($D$5),0),MATCH('CF AUX'!$I121,INDIRECT($D$7),0)),"")</f>
        <v/>
      </c>
      <c r="AH121" s="81" t="str">
        <f ca="1">IF(ISNUMBER($H121),INDEX(INDIRECT($D$4),MATCH('CF AUX'!AH$14,INDIRECT($D$5),0),MATCH('CF AUX'!$I121,INDIRECT($D$7),0)),"")</f>
        <v/>
      </c>
      <c r="AI121" s="81" t="str">
        <f ca="1">IF(ISNUMBER($H121),INDEX(INDIRECT($D$4),MATCH('CF AUX'!AI$14,INDIRECT($D$5),0),MATCH('CF AUX'!$I121,INDIRECT($D$7),0)),"")</f>
        <v/>
      </c>
      <c r="AJ121" s="81" t="str">
        <f ca="1">IF(ISNUMBER($H121),INDEX(INDIRECT($D$4),MATCH('CF AUX'!AJ$14,INDIRECT($D$5),0),MATCH('CF AUX'!$I121,INDIRECT($D$7),0)),"")</f>
        <v/>
      </c>
      <c r="AK121" s="81" t="str">
        <f ca="1">IF(ISNUMBER($H121),INDEX(INDIRECT($D$4),MATCH('CF AUX'!AK$14,INDIRECT($D$5),0),MATCH('CF AUX'!$I121,INDIRECT($D$7),0)),"")</f>
        <v/>
      </c>
      <c r="AL121" s="81" t="str">
        <f ca="1">IF(ISNUMBER($H121),INDEX(INDIRECT($D$4),MATCH('CF AUX'!AL$14,INDIRECT($D$5),0),MATCH('CF AUX'!$I121,INDIRECT($D$7),0)),"")</f>
        <v/>
      </c>
      <c r="AM121" s="81" t="str">
        <f ca="1">IF(ISNUMBER($H121),INDEX(INDIRECT($D$4),MATCH('CF AUX'!AM$14,INDIRECT($D$5),0),MATCH('CF AUX'!$I121,INDIRECT($D$7),0)),"")</f>
        <v/>
      </c>
      <c r="AN121" s="81" t="str">
        <f ca="1">IF(ISNUMBER($H121),INDEX(INDIRECT($D$4),MATCH('CF AUX'!AN$14,INDIRECT($D$5),0),MATCH('CF AUX'!$I121,INDIRECT($D$7),0)),"")</f>
        <v/>
      </c>
      <c r="AO121" s="81" t="str">
        <f ca="1">IF(ISNUMBER($H121),INDEX(INDIRECT($D$4),MATCH('CF AUX'!AO$14,INDIRECT($D$5),0),MATCH('CF AUX'!$I121,INDIRECT($D$7),0)),"")</f>
        <v/>
      </c>
      <c r="AP121" s="81" t="str">
        <f ca="1">IF(ISNUMBER($H121),INDEX(INDIRECT($D$4),MATCH('CF AUX'!AP$14,INDIRECT($D$5),0),MATCH('CF AUX'!$I121,INDIRECT($D$7),0)),"")</f>
        <v/>
      </c>
      <c r="AQ121" s="81" t="str">
        <f ca="1">IF(ISNUMBER($H121),INDEX(INDIRECT($D$4),MATCH('CF AUX'!AQ$14,INDIRECT($D$5),0),MATCH('CF AUX'!$I121,INDIRECT($D$7),0)),"")</f>
        <v/>
      </c>
      <c r="AR121" s="81" t="str">
        <f ca="1">IF(ISNUMBER($H121),INDEX(INDIRECT($D$4),MATCH('CF AUX'!AR$14,INDIRECT($D$5),0),MATCH('CF AUX'!$I121,INDIRECT($D$7),0)),"")</f>
        <v/>
      </c>
      <c r="AS121" s="81" t="str">
        <f ca="1">IF(ISNUMBER($H121),INDEX(INDIRECT($D$4),MATCH('CF AUX'!AS$14,INDIRECT($D$5),0),MATCH('CF AUX'!$I121,INDIRECT($D$7),0)),"")</f>
        <v/>
      </c>
      <c r="AT121" s="81" t="str">
        <f ca="1">IF(ISNUMBER($H121),INDEX(INDIRECT($D$4),MATCH('CF AUX'!AT$14,INDIRECT($D$5),0),MATCH('CF AUX'!$I121,INDIRECT($D$7),0)),"")</f>
        <v/>
      </c>
      <c r="AU121" s="81" t="str">
        <f ca="1">IF(ISNUMBER($H121),INDEX(INDIRECT($D$4),MATCH('CF AUX'!AU$14,INDIRECT($D$5),0),MATCH('CF AUX'!$I121,INDIRECT($D$7),0)),"")</f>
        <v/>
      </c>
      <c r="AV121" s="81" t="str">
        <f ca="1">IF(ISNUMBER($H121),INDEX(INDIRECT($D$4),MATCH('CF AUX'!AV$14,INDIRECT($D$5),0),MATCH('CF AUX'!$I121,INDIRECT($D$7),0)),"")</f>
        <v/>
      </c>
      <c r="AW121" s="81" t="str">
        <f ca="1">IF(ISNUMBER($H121),INDEX(INDIRECT($D$4),MATCH('CF AUX'!AW$14,INDIRECT($D$5),0),MATCH('CF AUX'!$I121,INDIRECT($D$7),0)),"")</f>
        <v/>
      </c>
      <c r="AX121" s="81" t="str">
        <f ca="1">IF(ISNUMBER($H121),INDEX(INDIRECT($D$4),MATCH('CF AUX'!AX$14,INDIRECT($D$5),0),MATCH('CF AUX'!$I121,INDIRECT($D$7),0)),"")</f>
        <v/>
      </c>
      <c r="AY121" s="81" t="str">
        <f ca="1">IF(ISNUMBER($H121),INDEX(INDIRECT($D$4),MATCH('CF AUX'!AY$14,INDIRECT($D$5),0),MATCH('CF AUX'!$I121,INDIRECT($D$7),0)),"")</f>
        <v/>
      </c>
      <c r="AZ121" s="81" t="str">
        <f ca="1">IF(ISNUMBER($H121),INDEX(INDIRECT($D$4),MATCH('CF AUX'!AZ$14,INDIRECT($D$5),0),MATCH('CF AUX'!$I121,INDIRECT($D$7),0)),"")</f>
        <v/>
      </c>
      <c r="BB121" s="96" t="str" cm="1">
        <f t="array" aca="1" ref="BB121" ca="1">IF(ISNUMBER($H121),MMULT(J121:AZ121,TRANSPOSE(INDIRECT($D$8&amp;$G$4&amp;B118&amp;":"&amp;$G$6&amp;B118))),"")</f>
        <v/>
      </c>
      <c r="BD121" s="59">
        <f t="shared" si="37"/>
        <v>114</v>
      </c>
      <c r="BE121" s="80" t="str" cm="1">
        <f t="array" aca="1" ref="BE121" ca="1">IFERROR(INDEX(INDIRECT($D$4),MATCH(INDIRECT(BE$5&amp;$BD121),INDIRECT($D$6),0),MATCH($I121,INDIRECT($D$7),0)),"")</f>
        <v/>
      </c>
      <c r="BF121" s="81" t="str" cm="1">
        <f t="array" aca="1" ref="BF121" ca="1">IFERROR(INDEX(INDIRECT($D$4),MATCH(INDIRECT(BF$5&amp;$BD121),INDIRECT($D$6),0),MATCH($I121,INDIRECT($D$7),0)),"")</f>
        <v/>
      </c>
      <c r="BG121" s="81" t="str" cm="1">
        <f t="array" aca="1" ref="BG121" ca="1">IFERROR(INDEX(INDIRECT($D$4),MATCH(INDIRECT(BG$5&amp;$BD121),INDIRECT($D$6),0),MATCH($I121,INDIRECT($D$7),0)),"")</f>
        <v/>
      </c>
      <c r="BH121" s="81" t="str" cm="1">
        <f t="array" aca="1" ref="BH121" ca="1">IFERROR(INDEX(INDIRECT($D$4),MATCH(INDIRECT(BH$5&amp;$BD121),INDIRECT($D$6),0),MATCH($I121,INDIRECT($D$7),0)),"")</f>
        <v/>
      </c>
      <c r="BI121" s="81" t="str" cm="1">
        <f t="array" aca="1" ref="BI121" ca="1">IFERROR(INDEX(INDIRECT($D$4),MATCH(INDIRECT(BI$5&amp;$BD121),INDIRECT($D$6),0),MATCH($I121,INDIRECT($D$7),0)),"")</f>
        <v/>
      </c>
      <c r="BJ121" s="81" t="str" cm="1">
        <f t="array" aca="1" ref="BJ121" ca="1">IFERROR(INDEX(INDIRECT($D$4),MATCH(INDIRECT(BJ$5&amp;$BD121),INDIRECT($D$6),0),MATCH($I121,INDIRECT($D$7),0)),"")</f>
        <v/>
      </c>
      <c r="BK121" s="81" t="str" cm="1">
        <f t="array" aca="1" ref="BK121" ca="1">IFERROR(INDEX(INDIRECT($D$4),MATCH(INDIRECT(BK$5&amp;$BD121),INDIRECT($D$6),0),MATCH($I121,INDIRECT($D$7),0)),"")</f>
        <v/>
      </c>
      <c r="BL121" s="81" t="str" cm="1">
        <f t="array" aca="1" ref="BL121" ca="1">IFERROR(INDEX(INDIRECT($D$4),MATCH(INDIRECT(BL$5&amp;$BD121),INDIRECT($D$6),0),MATCH($I121,INDIRECT($D$7),0)),"")</f>
        <v/>
      </c>
      <c r="BM121" s="81" t="str" cm="1">
        <f t="array" aca="1" ref="BM121" ca="1">IFERROR(INDEX(INDIRECT($D$4),MATCH(INDIRECT(BM$5&amp;$BD121),INDIRECT($D$6),0),MATCH($I121,INDIRECT($D$7),0)),"")</f>
        <v/>
      </c>
      <c r="BN121" s="81" t="str" cm="1">
        <f t="array" aca="1" ref="BN121" ca="1">IFERROR(INDEX(INDIRECT($D$4),MATCH(INDIRECT(BN$5&amp;$BD121),INDIRECT($D$6),0),MATCH($I121,INDIRECT($D$7),0)),"")</f>
        <v/>
      </c>
      <c r="BO121" s="81" t="str" cm="1">
        <f t="array" aca="1" ref="BO121" ca="1">IFERROR(INDEX(INDIRECT($D$4),MATCH(INDIRECT(BO$5&amp;$BD121),INDIRECT($D$6),0),MATCH($I121,INDIRECT($D$7),0)),"")</f>
        <v/>
      </c>
      <c r="BP121" s="81" t="str" cm="1">
        <f t="array" aca="1" ref="BP121" ca="1">IFERROR(INDEX(INDIRECT($D$4),MATCH(INDIRECT(BP$5&amp;$BD121),INDIRECT($D$6),0),MATCH($I121,INDIRECT($D$7),0)),"")</f>
        <v/>
      </c>
      <c r="BQ121" s="81" t="str" cm="1">
        <f t="array" aca="1" ref="BQ121" ca="1">IFERROR(INDEX(INDIRECT($D$4),MATCH(INDIRECT(BQ$5&amp;$BD121),INDIRECT($D$6),0),MATCH($I121,INDIRECT($D$7),0)),"")</f>
        <v/>
      </c>
      <c r="BR121" s="81" t="str" cm="1">
        <f t="array" aca="1" ref="BR121" ca="1">IFERROR(INDEX(INDIRECT($D$4),MATCH(INDIRECT(BR$5&amp;$BD121),INDIRECT($D$6),0),MATCH($I121,INDIRECT($D$7),0)),"")</f>
        <v/>
      </c>
      <c r="BS121" s="81" t="str" cm="1">
        <f t="array" aca="1" ref="BS121" ca="1">IFERROR(INDEX(INDIRECT($D$4),MATCH(INDIRECT(BS$5&amp;$BD121),INDIRECT($D$6),0),MATCH($I121,INDIRECT($D$7),0)),"")</f>
        <v/>
      </c>
      <c r="BT121" s="81" t="str" cm="1">
        <f t="array" aca="1" ref="BT121" ca="1">IFERROR(INDEX(INDIRECT($D$4),MATCH(INDIRECT(BT$5&amp;$BD121),INDIRECT($D$6),0),MATCH($I121,INDIRECT($D$7),0)),"")</f>
        <v/>
      </c>
      <c r="BU121" s="81" t="str" cm="1">
        <f t="array" aca="1" ref="BU121" ca="1">IFERROR(INDEX(INDIRECT($D$4),MATCH(INDIRECT(BU$5&amp;$BD121),INDIRECT($D$6),0),MATCH($I121,INDIRECT($D$7),0)),"")</f>
        <v/>
      </c>
      <c r="BV121" s="99" t="str" cm="1">
        <f t="array" aca="1" ref="BV121" ca="1">IFERROR(INDEX(INDIRECT($D$4),MATCH(INDIRECT(BV$5&amp;$BD121),INDIRECT($D$6),0),MATCH($I121,INDIRECT($D$7),0)),"")</f>
        <v/>
      </c>
      <c r="BX121" s="80"/>
      <c r="BY121" s="81"/>
      <c r="BZ121" s="81"/>
      <c r="CA121" s="81"/>
      <c r="CB121" s="81"/>
      <c r="CC121" s="81"/>
      <c r="CD121" s="81"/>
      <c r="CE121" s="81"/>
      <c r="CF121" s="81"/>
      <c r="CG121" s="81"/>
      <c r="CH121" s="81"/>
      <c r="CI121" s="81"/>
      <c r="CJ121" s="81"/>
      <c r="CK121" s="81"/>
      <c r="CL121" s="81"/>
      <c r="CM121" s="81"/>
      <c r="CN121" s="81"/>
      <c r="CO121" s="99"/>
      <c r="CQ121" s="113"/>
      <c r="CR121" s="59" t="str">
        <f t="shared" si="36"/>
        <v/>
      </c>
      <c r="CS121" s="60"/>
      <c r="CT121" s="123" t="str">
        <f t="shared" ca="1" si="33"/>
        <v/>
      </c>
      <c r="CU121" s="80" t="str">
        <f>IF(ISNUMBER($CS121),INDEX(IRF.New!$CS$7:$DJ$37,MATCH(B118+1,IRF.New!$B$7:$B$37,0),MATCH($CT121,IRF.New!$CS$5:$DJ$5,0)),"")</f>
        <v/>
      </c>
      <c r="CV121" s="81"/>
      <c r="CW121" s="81" t="str">
        <f t="shared" si="34"/>
        <v/>
      </c>
      <c r="CX121" s="81"/>
      <c r="CY121" s="81"/>
      <c r="CZ121" s="94"/>
      <c r="DA121" s="94" t="str">
        <f>IF(ISNUMBER(CS121),INDEX(IRF.New!$CS$2:$DJ$2,MATCH('CF AUX'!$CT121,IRF.New!$CS$5:$DJ$5,0)),"")</f>
        <v/>
      </c>
      <c r="DB121" s="72"/>
      <c r="DD121" s="132" t="str">
        <f>IF(ISNUMBER(CS121),INDEX(IRF.New!$D$7:$CO$37,MATCH('CF AUX'!C113,IRF.New!$C$7:$C$37,0),MATCH(CT121,IRF.New!$D$5:$CO$5,0)),"")</f>
        <v/>
      </c>
    </row>
    <row r="122" spans="1:109" x14ac:dyDescent="0.25">
      <c r="B122" s="73" t="s">
        <v>241</v>
      </c>
      <c r="C122" s="90">
        <f ca="1">SQRT(C121)</f>
        <v>0</v>
      </c>
      <c r="F122" s="136" t="str">
        <f t="shared" si="35"/>
        <v/>
      </c>
      <c r="H122" s="65"/>
      <c r="I122" s="129" t="str">
        <f ca="1">IF(ISNUMBER(H122),INDEX(IRF.New!$CS$5:$DJ$5,MATCH('CF AUX'!H122,INDIRECT("IRF.New!$CS$"&amp;C115&amp;":$DJ$"&amp;C115),0)),"")</f>
        <v/>
      </c>
      <c r="J122" s="80" t="str">
        <f ca="1">IF(ISNUMBER($H122),INDEX(INDIRECT($D$4),MATCH('CF AUX'!J$14,INDIRECT($D$5),0),MATCH('CF AUX'!$I122,INDIRECT($D$7),0)),"")</f>
        <v/>
      </c>
      <c r="K122" s="81" t="str">
        <f ca="1">IF(ISNUMBER($H122),INDEX(INDIRECT($D$4),MATCH('CF AUX'!K$14,INDIRECT($D$5),0),MATCH('CF AUX'!$I122,INDIRECT($D$7),0)),"")</f>
        <v/>
      </c>
      <c r="L122" s="81" t="str">
        <f ca="1">IF(ISNUMBER($H122),INDEX(INDIRECT($D$4),MATCH('CF AUX'!L$14,INDIRECT($D$5),0),MATCH('CF AUX'!$I122,INDIRECT($D$7),0)),"")</f>
        <v/>
      </c>
      <c r="M122" s="81" t="str">
        <f ca="1">IF(ISNUMBER($H122),INDEX(INDIRECT($D$4),MATCH('CF AUX'!M$14,INDIRECT($D$5),0),MATCH('CF AUX'!$I122,INDIRECT($D$7),0)),"")</f>
        <v/>
      </c>
      <c r="N122" s="81" t="str">
        <f ca="1">IF(ISNUMBER($H122),INDEX(INDIRECT($D$4),MATCH('CF AUX'!N$14,INDIRECT($D$5),0),MATCH('CF AUX'!$I122,INDIRECT($D$7),0)),"")</f>
        <v/>
      </c>
      <c r="O122" s="81" t="str">
        <f ca="1">IF(ISNUMBER($H122),INDEX(INDIRECT($D$4),MATCH('CF AUX'!O$14,INDIRECT($D$5),0),MATCH('CF AUX'!$I122,INDIRECT($D$7),0)),"")</f>
        <v/>
      </c>
      <c r="P122" s="81" t="str">
        <f ca="1">IF(ISNUMBER($H122),INDEX(INDIRECT($D$4),MATCH('CF AUX'!P$14,INDIRECT($D$5),0),MATCH('CF AUX'!$I122,INDIRECT($D$7),0)),"")</f>
        <v/>
      </c>
      <c r="Q122" s="81" t="str">
        <f ca="1">IF(ISNUMBER($H122),INDEX(INDIRECT($D$4),MATCH('CF AUX'!Q$14,INDIRECT($D$5),0),MATCH('CF AUX'!$I122,INDIRECT($D$7),0)),"")</f>
        <v/>
      </c>
      <c r="R122" s="81" t="str">
        <f ca="1">IF(ISNUMBER($H122),INDEX(INDIRECT($D$4),MATCH('CF AUX'!R$14,INDIRECT($D$5),0),MATCH('CF AUX'!$I122,INDIRECT($D$7),0)),"")</f>
        <v/>
      </c>
      <c r="S122" s="81" t="str">
        <f ca="1">IF(ISNUMBER($H122),INDEX(INDIRECT($D$4),MATCH('CF AUX'!S$14,INDIRECT($D$5),0),MATCH('CF AUX'!$I122,INDIRECT($D$7),0)),"")</f>
        <v/>
      </c>
      <c r="T122" s="81" t="str">
        <f ca="1">IF(ISNUMBER($H122),INDEX(INDIRECT($D$4),MATCH('CF AUX'!T$14,INDIRECT($D$5),0),MATCH('CF AUX'!$I122,INDIRECT($D$7),0)),"")</f>
        <v/>
      </c>
      <c r="U122" s="81" t="str">
        <f ca="1">IF(ISNUMBER($H122),INDEX(INDIRECT($D$4),MATCH('CF AUX'!U$14,INDIRECT($D$5),0),MATCH('CF AUX'!$I122,INDIRECT($D$7),0)),"")</f>
        <v/>
      </c>
      <c r="V122" s="81" t="str">
        <f ca="1">IF(ISNUMBER($H122),INDEX(INDIRECT($D$4),MATCH('CF AUX'!V$14,INDIRECT($D$5),0),MATCH('CF AUX'!$I122,INDIRECT($D$7),0)),"")</f>
        <v/>
      </c>
      <c r="W122" s="81" t="str">
        <f ca="1">IF(ISNUMBER($H122),INDEX(INDIRECT($D$4),MATCH('CF AUX'!W$14,INDIRECT($D$5),0),MATCH('CF AUX'!$I122,INDIRECT($D$7),0)),"")</f>
        <v/>
      </c>
      <c r="X122" s="81" t="str">
        <f ca="1">IF(ISNUMBER($H122),INDEX(INDIRECT($D$4),MATCH('CF AUX'!X$14,INDIRECT($D$5),0),MATCH('CF AUX'!$I122,INDIRECT($D$7),0)),"")</f>
        <v/>
      </c>
      <c r="Y122" s="81" t="str">
        <f ca="1">IF(ISNUMBER($H122),INDEX(INDIRECT($D$4),MATCH('CF AUX'!Y$14,INDIRECT($D$5),0),MATCH('CF AUX'!$I122,INDIRECT($D$7),0)),"")</f>
        <v/>
      </c>
      <c r="Z122" s="81" t="str">
        <f ca="1">IF(ISNUMBER($H122),INDEX(INDIRECT($D$4),MATCH('CF AUX'!Z$14,INDIRECT($D$5),0),MATCH('CF AUX'!$I122,INDIRECT($D$7),0)),"")</f>
        <v/>
      </c>
      <c r="AA122" s="81" t="str">
        <f ca="1">IF(ISNUMBER($H122),INDEX(INDIRECT($D$4),MATCH('CF AUX'!AA$14,INDIRECT($D$5),0),MATCH('CF AUX'!$I122,INDIRECT($D$7),0)),"")</f>
        <v/>
      </c>
      <c r="AB122" s="81" t="str">
        <f ca="1">IF(ISNUMBER($H122),INDEX(INDIRECT($D$4),MATCH('CF AUX'!AB$14,INDIRECT($D$5),0),MATCH('CF AUX'!$I122,INDIRECT($D$7),0)),"")</f>
        <v/>
      </c>
      <c r="AC122" s="81" t="str">
        <f ca="1">IF(ISNUMBER($H122),INDEX(INDIRECT($D$4),MATCH('CF AUX'!AC$14,INDIRECT($D$5),0),MATCH('CF AUX'!$I122,INDIRECT($D$7),0)),"")</f>
        <v/>
      </c>
      <c r="AD122" s="81" t="str">
        <f ca="1">IF(ISNUMBER($H122),INDEX(INDIRECT($D$4),MATCH('CF AUX'!AD$14,INDIRECT($D$5),0),MATCH('CF AUX'!$I122,INDIRECT($D$7),0)),"")</f>
        <v/>
      </c>
      <c r="AE122" s="81" t="str">
        <f ca="1">IF(ISNUMBER($H122),INDEX(INDIRECT($D$4),MATCH('CF AUX'!AE$14,INDIRECT($D$5),0),MATCH('CF AUX'!$I122,INDIRECT($D$7),0)),"")</f>
        <v/>
      </c>
      <c r="AF122" s="81" t="str">
        <f ca="1">IF(ISNUMBER($H122),INDEX(INDIRECT($D$4),MATCH('CF AUX'!AF$14,INDIRECT($D$5),0),MATCH('CF AUX'!$I122,INDIRECT($D$7),0)),"")</f>
        <v/>
      </c>
      <c r="AG122" s="81" t="str">
        <f ca="1">IF(ISNUMBER($H122),INDEX(INDIRECT($D$4),MATCH('CF AUX'!AG$14,INDIRECT($D$5),0),MATCH('CF AUX'!$I122,INDIRECT($D$7),0)),"")</f>
        <v/>
      </c>
      <c r="AH122" s="81" t="str">
        <f ca="1">IF(ISNUMBER($H122),INDEX(INDIRECT($D$4),MATCH('CF AUX'!AH$14,INDIRECT($D$5),0),MATCH('CF AUX'!$I122,INDIRECT($D$7),0)),"")</f>
        <v/>
      </c>
      <c r="AI122" s="81" t="str">
        <f ca="1">IF(ISNUMBER($H122),INDEX(INDIRECT($D$4),MATCH('CF AUX'!AI$14,INDIRECT($D$5),0),MATCH('CF AUX'!$I122,INDIRECT($D$7),0)),"")</f>
        <v/>
      </c>
      <c r="AJ122" s="81" t="str">
        <f ca="1">IF(ISNUMBER($H122),INDEX(INDIRECT($D$4),MATCH('CF AUX'!AJ$14,INDIRECT($D$5),0),MATCH('CF AUX'!$I122,INDIRECT($D$7),0)),"")</f>
        <v/>
      </c>
      <c r="AK122" s="81" t="str">
        <f ca="1">IF(ISNUMBER($H122),INDEX(INDIRECT($D$4),MATCH('CF AUX'!AK$14,INDIRECT($D$5),0),MATCH('CF AUX'!$I122,INDIRECT($D$7),0)),"")</f>
        <v/>
      </c>
      <c r="AL122" s="81" t="str">
        <f ca="1">IF(ISNUMBER($H122),INDEX(INDIRECT($D$4),MATCH('CF AUX'!AL$14,INDIRECT($D$5),0),MATCH('CF AUX'!$I122,INDIRECT($D$7),0)),"")</f>
        <v/>
      </c>
      <c r="AM122" s="81" t="str">
        <f ca="1">IF(ISNUMBER($H122),INDEX(INDIRECT($D$4),MATCH('CF AUX'!AM$14,INDIRECT($D$5),0),MATCH('CF AUX'!$I122,INDIRECT($D$7),0)),"")</f>
        <v/>
      </c>
      <c r="AN122" s="81" t="str">
        <f ca="1">IF(ISNUMBER($H122),INDEX(INDIRECT($D$4),MATCH('CF AUX'!AN$14,INDIRECT($D$5),0),MATCH('CF AUX'!$I122,INDIRECT($D$7),0)),"")</f>
        <v/>
      </c>
      <c r="AO122" s="81" t="str">
        <f ca="1">IF(ISNUMBER($H122),INDEX(INDIRECT($D$4),MATCH('CF AUX'!AO$14,INDIRECT($D$5),0),MATCH('CF AUX'!$I122,INDIRECT($D$7),0)),"")</f>
        <v/>
      </c>
      <c r="AP122" s="81" t="str">
        <f ca="1">IF(ISNUMBER($H122),INDEX(INDIRECT($D$4),MATCH('CF AUX'!AP$14,INDIRECT($D$5),0),MATCH('CF AUX'!$I122,INDIRECT($D$7),0)),"")</f>
        <v/>
      </c>
      <c r="AQ122" s="81" t="str">
        <f ca="1">IF(ISNUMBER($H122),INDEX(INDIRECT($D$4),MATCH('CF AUX'!AQ$14,INDIRECT($D$5),0),MATCH('CF AUX'!$I122,INDIRECT($D$7),0)),"")</f>
        <v/>
      </c>
      <c r="AR122" s="81" t="str">
        <f ca="1">IF(ISNUMBER($H122),INDEX(INDIRECT($D$4),MATCH('CF AUX'!AR$14,INDIRECT($D$5),0),MATCH('CF AUX'!$I122,INDIRECT($D$7),0)),"")</f>
        <v/>
      </c>
      <c r="AS122" s="81" t="str">
        <f ca="1">IF(ISNUMBER($H122),INDEX(INDIRECT($D$4),MATCH('CF AUX'!AS$14,INDIRECT($D$5),0),MATCH('CF AUX'!$I122,INDIRECT($D$7),0)),"")</f>
        <v/>
      </c>
      <c r="AT122" s="81" t="str">
        <f ca="1">IF(ISNUMBER($H122),INDEX(INDIRECT($D$4),MATCH('CF AUX'!AT$14,INDIRECT($D$5),0),MATCH('CF AUX'!$I122,INDIRECT($D$7),0)),"")</f>
        <v/>
      </c>
      <c r="AU122" s="81" t="str">
        <f ca="1">IF(ISNUMBER($H122),INDEX(INDIRECT($D$4),MATCH('CF AUX'!AU$14,INDIRECT($D$5),0),MATCH('CF AUX'!$I122,INDIRECT($D$7),0)),"")</f>
        <v/>
      </c>
      <c r="AV122" s="81" t="str">
        <f ca="1">IF(ISNUMBER($H122),INDEX(INDIRECT($D$4),MATCH('CF AUX'!AV$14,INDIRECT($D$5),0),MATCH('CF AUX'!$I122,INDIRECT($D$7),0)),"")</f>
        <v/>
      </c>
      <c r="AW122" s="81" t="str">
        <f ca="1">IF(ISNUMBER($H122),INDEX(INDIRECT($D$4),MATCH('CF AUX'!AW$14,INDIRECT($D$5),0),MATCH('CF AUX'!$I122,INDIRECT($D$7),0)),"")</f>
        <v/>
      </c>
      <c r="AX122" s="81" t="str">
        <f ca="1">IF(ISNUMBER($H122),INDEX(INDIRECT($D$4),MATCH('CF AUX'!AX$14,INDIRECT($D$5),0),MATCH('CF AUX'!$I122,INDIRECT($D$7),0)),"")</f>
        <v/>
      </c>
      <c r="AY122" s="81" t="str">
        <f ca="1">IF(ISNUMBER($H122),INDEX(INDIRECT($D$4),MATCH('CF AUX'!AY$14,INDIRECT($D$5),0),MATCH('CF AUX'!$I122,INDIRECT($D$7),0)),"")</f>
        <v/>
      </c>
      <c r="AZ122" s="81" t="str">
        <f ca="1">IF(ISNUMBER($H122),INDEX(INDIRECT($D$4),MATCH('CF AUX'!AZ$14,INDIRECT($D$5),0),MATCH('CF AUX'!$I122,INDIRECT($D$7),0)),"")</f>
        <v/>
      </c>
      <c r="BB122" s="96" t="str" cm="1">
        <f t="array" aca="1" ref="BB122" ca="1">IF(ISNUMBER($H122),MMULT(J122:AZ122,TRANSPOSE(INDIRECT($D$8&amp;$G$4&amp;B118&amp;":"&amp;$G$6&amp;B118))),"")</f>
        <v/>
      </c>
      <c r="BD122" s="59">
        <f t="shared" si="37"/>
        <v>114</v>
      </c>
      <c r="BE122" s="80" t="str" cm="1">
        <f t="array" aca="1" ref="BE122" ca="1">IFERROR(INDEX(INDIRECT($D$4),MATCH(INDIRECT(BE$5&amp;$BD122),INDIRECT($D$6),0),MATCH($I122,INDIRECT($D$7),0)),"")</f>
        <v/>
      </c>
      <c r="BF122" s="81" t="str" cm="1">
        <f t="array" aca="1" ref="BF122" ca="1">IFERROR(INDEX(INDIRECT($D$4),MATCH(INDIRECT(BF$5&amp;$BD122),INDIRECT($D$6),0),MATCH($I122,INDIRECT($D$7),0)),"")</f>
        <v/>
      </c>
      <c r="BG122" s="81" t="str" cm="1">
        <f t="array" aca="1" ref="BG122" ca="1">IFERROR(INDEX(INDIRECT($D$4),MATCH(INDIRECT(BG$5&amp;$BD122),INDIRECT($D$6),0),MATCH($I122,INDIRECT($D$7),0)),"")</f>
        <v/>
      </c>
      <c r="BH122" s="81" t="str" cm="1">
        <f t="array" aca="1" ref="BH122" ca="1">IFERROR(INDEX(INDIRECT($D$4),MATCH(INDIRECT(BH$5&amp;$BD122),INDIRECT($D$6),0),MATCH($I122,INDIRECT($D$7),0)),"")</f>
        <v/>
      </c>
      <c r="BI122" s="81" t="str" cm="1">
        <f t="array" aca="1" ref="BI122" ca="1">IFERROR(INDEX(INDIRECT($D$4),MATCH(INDIRECT(BI$5&amp;$BD122),INDIRECT($D$6),0),MATCH($I122,INDIRECT($D$7),0)),"")</f>
        <v/>
      </c>
      <c r="BJ122" s="81" t="str" cm="1">
        <f t="array" aca="1" ref="BJ122" ca="1">IFERROR(INDEX(INDIRECT($D$4),MATCH(INDIRECT(BJ$5&amp;$BD122),INDIRECT($D$6),0),MATCH($I122,INDIRECT($D$7),0)),"")</f>
        <v/>
      </c>
      <c r="BK122" s="81" t="str" cm="1">
        <f t="array" aca="1" ref="BK122" ca="1">IFERROR(INDEX(INDIRECT($D$4),MATCH(INDIRECT(BK$5&amp;$BD122),INDIRECT($D$6),0),MATCH($I122,INDIRECT($D$7),0)),"")</f>
        <v/>
      </c>
      <c r="BL122" s="81" t="str" cm="1">
        <f t="array" aca="1" ref="BL122" ca="1">IFERROR(INDEX(INDIRECT($D$4),MATCH(INDIRECT(BL$5&amp;$BD122),INDIRECT($D$6),0),MATCH($I122,INDIRECT($D$7),0)),"")</f>
        <v/>
      </c>
      <c r="BM122" s="81" t="str" cm="1">
        <f t="array" aca="1" ref="BM122" ca="1">IFERROR(INDEX(INDIRECT($D$4),MATCH(INDIRECT(BM$5&amp;$BD122),INDIRECT($D$6),0),MATCH($I122,INDIRECT($D$7),0)),"")</f>
        <v/>
      </c>
      <c r="BN122" s="81" t="str" cm="1">
        <f t="array" aca="1" ref="BN122" ca="1">IFERROR(INDEX(INDIRECT($D$4),MATCH(INDIRECT(BN$5&amp;$BD122),INDIRECT($D$6),0),MATCH($I122,INDIRECT($D$7),0)),"")</f>
        <v/>
      </c>
      <c r="BO122" s="81" t="str" cm="1">
        <f t="array" aca="1" ref="BO122" ca="1">IFERROR(INDEX(INDIRECT($D$4),MATCH(INDIRECT(BO$5&amp;$BD122),INDIRECT($D$6),0),MATCH($I122,INDIRECT($D$7),0)),"")</f>
        <v/>
      </c>
      <c r="BP122" s="81" t="str" cm="1">
        <f t="array" aca="1" ref="BP122" ca="1">IFERROR(INDEX(INDIRECT($D$4),MATCH(INDIRECT(BP$5&amp;$BD122),INDIRECT($D$6),0),MATCH($I122,INDIRECT($D$7),0)),"")</f>
        <v/>
      </c>
      <c r="BQ122" s="81" t="str" cm="1">
        <f t="array" aca="1" ref="BQ122" ca="1">IFERROR(INDEX(INDIRECT($D$4),MATCH(INDIRECT(BQ$5&amp;$BD122),INDIRECT($D$6),0),MATCH($I122,INDIRECT($D$7),0)),"")</f>
        <v/>
      </c>
      <c r="BR122" s="81" t="str" cm="1">
        <f t="array" aca="1" ref="BR122" ca="1">IFERROR(INDEX(INDIRECT($D$4),MATCH(INDIRECT(BR$5&amp;$BD122),INDIRECT($D$6),0),MATCH($I122,INDIRECT($D$7),0)),"")</f>
        <v/>
      </c>
      <c r="BS122" s="81" t="str" cm="1">
        <f t="array" aca="1" ref="BS122" ca="1">IFERROR(INDEX(INDIRECT($D$4),MATCH(INDIRECT(BS$5&amp;$BD122),INDIRECT($D$6),0),MATCH($I122,INDIRECT($D$7),0)),"")</f>
        <v/>
      </c>
      <c r="BT122" s="81" t="str" cm="1">
        <f t="array" aca="1" ref="BT122" ca="1">IFERROR(INDEX(INDIRECT($D$4),MATCH(INDIRECT(BT$5&amp;$BD122),INDIRECT($D$6),0),MATCH($I122,INDIRECT($D$7),0)),"")</f>
        <v/>
      </c>
      <c r="BU122" s="81" t="str" cm="1">
        <f t="array" aca="1" ref="BU122" ca="1">IFERROR(INDEX(INDIRECT($D$4),MATCH(INDIRECT(BU$5&amp;$BD122),INDIRECT($D$6),0),MATCH($I122,INDIRECT($D$7),0)),"")</f>
        <v/>
      </c>
      <c r="BV122" s="99" t="str" cm="1">
        <f t="array" aca="1" ref="BV122" ca="1">IFERROR(INDEX(INDIRECT($D$4),MATCH(INDIRECT(BV$5&amp;$BD122),INDIRECT($D$6),0),MATCH($I122,INDIRECT($D$7),0)),"")</f>
        <v/>
      </c>
      <c r="BX122" s="80"/>
      <c r="BY122" s="81"/>
      <c r="BZ122" s="81"/>
      <c r="CA122" s="81"/>
      <c r="CB122" s="81"/>
      <c r="CC122" s="81"/>
      <c r="CD122" s="81"/>
      <c r="CE122" s="81"/>
      <c r="CF122" s="81"/>
      <c r="CG122" s="81"/>
      <c r="CH122" s="81"/>
      <c r="CI122" s="81"/>
      <c r="CJ122" s="81"/>
      <c r="CK122" s="81"/>
      <c r="CL122" s="81"/>
      <c r="CM122" s="81"/>
      <c r="CN122" s="81"/>
      <c r="CO122" s="99"/>
      <c r="CQ122" s="113"/>
      <c r="CR122" s="59" t="str">
        <f t="shared" si="36"/>
        <v/>
      </c>
      <c r="CS122" s="60"/>
      <c r="CT122" s="123" t="str">
        <f t="shared" ca="1" si="33"/>
        <v/>
      </c>
      <c r="CU122" s="80" t="str">
        <f>IF(ISNUMBER($CS122),INDEX(IRF.New!$CS$7:$DJ$37,MATCH(B118+1,IRF.New!$B$7:$B$37,0),MATCH($CT122,IRF.New!$CS$5:$DJ$5,0)),"")</f>
        <v/>
      </c>
      <c r="CV122" s="81"/>
      <c r="CW122" s="81" t="str">
        <f t="shared" si="34"/>
        <v/>
      </c>
      <c r="CX122" s="81"/>
      <c r="CY122" s="81"/>
      <c r="CZ122" s="94"/>
      <c r="DA122" s="94" t="str">
        <f>IF(ISNUMBER(CS122),INDEX(IRF.New!$CS$2:$DJ$2,MATCH('CF AUX'!$CT122,IRF.New!$CS$5:$DJ$5,0)),"")</f>
        <v/>
      </c>
      <c r="DB122" s="72"/>
      <c r="DD122" s="132" t="str">
        <f>IF(ISNUMBER(CS122),INDEX(IRF.New!$D$7:$CO$37,MATCH('CF AUX'!C113,IRF.New!$C$7:$C$37,0),MATCH(CT122,IRF.New!$D$5:$CO$5,0)),"")</f>
        <v/>
      </c>
    </row>
    <row r="123" spans="1:109" x14ac:dyDescent="0.25">
      <c r="F123" s="136" t="str">
        <f t="shared" si="35"/>
        <v/>
      </c>
      <c r="H123" s="65"/>
      <c r="I123" s="129" t="str">
        <f ca="1">IF(ISNUMBER(H123),INDEX(IRF.New!$CS$5:$DJ$5,MATCH('CF AUX'!H123,INDIRECT("IRF.New!$CS$"&amp;C115&amp;":$DJ$"&amp;C115),0)),"")</f>
        <v/>
      </c>
      <c r="J123" s="80" t="str">
        <f ca="1">IF(ISNUMBER($H123),INDEX(INDIRECT($D$4),MATCH('CF AUX'!J$14,INDIRECT($D$5),0),MATCH('CF AUX'!$I123,INDIRECT($D$7),0)),"")</f>
        <v/>
      </c>
      <c r="K123" s="81" t="str">
        <f ca="1">IF(ISNUMBER($H123),INDEX(INDIRECT($D$4),MATCH('CF AUX'!K$14,INDIRECT($D$5),0),MATCH('CF AUX'!$I123,INDIRECT($D$7),0)),"")</f>
        <v/>
      </c>
      <c r="L123" s="81" t="str">
        <f ca="1">IF(ISNUMBER($H123),INDEX(INDIRECT($D$4),MATCH('CF AUX'!L$14,INDIRECT($D$5),0),MATCH('CF AUX'!$I123,INDIRECT($D$7),0)),"")</f>
        <v/>
      </c>
      <c r="M123" s="81" t="str">
        <f ca="1">IF(ISNUMBER($H123),INDEX(INDIRECT($D$4),MATCH('CF AUX'!M$14,INDIRECT($D$5),0),MATCH('CF AUX'!$I123,INDIRECT($D$7),0)),"")</f>
        <v/>
      </c>
      <c r="N123" s="81" t="str">
        <f ca="1">IF(ISNUMBER($H123),INDEX(INDIRECT($D$4),MATCH('CF AUX'!N$14,INDIRECT($D$5),0),MATCH('CF AUX'!$I123,INDIRECT($D$7),0)),"")</f>
        <v/>
      </c>
      <c r="O123" s="81" t="str">
        <f ca="1">IF(ISNUMBER($H123),INDEX(INDIRECT($D$4),MATCH('CF AUX'!O$14,INDIRECT($D$5),0),MATCH('CF AUX'!$I123,INDIRECT($D$7),0)),"")</f>
        <v/>
      </c>
      <c r="P123" s="81" t="str">
        <f ca="1">IF(ISNUMBER($H123),INDEX(INDIRECT($D$4),MATCH('CF AUX'!P$14,INDIRECT($D$5),0),MATCH('CF AUX'!$I123,INDIRECT($D$7),0)),"")</f>
        <v/>
      </c>
      <c r="Q123" s="81" t="str">
        <f ca="1">IF(ISNUMBER($H123),INDEX(INDIRECT($D$4),MATCH('CF AUX'!Q$14,INDIRECT($D$5),0),MATCH('CF AUX'!$I123,INDIRECT($D$7),0)),"")</f>
        <v/>
      </c>
      <c r="R123" s="81" t="str">
        <f ca="1">IF(ISNUMBER($H123),INDEX(INDIRECT($D$4),MATCH('CF AUX'!R$14,INDIRECT($D$5),0),MATCH('CF AUX'!$I123,INDIRECT($D$7),0)),"")</f>
        <v/>
      </c>
      <c r="S123" s="81" t="str">
        <f ca="1">IF(ISNUMBER($H123),INDEX(INDIRECT($D$4),MATCH('CF AUX'!S$14,INDIRECT($D$5),0),MATCH('CF AUX'!$I123,INDIRECT($D$7),0)),"")</f>
        <v/>
      </c>
      <c r="T123" s="81" t="str">
        <f ca="1">IF(ISNUMBER($H123),INDEX(INDIRECT($D$4),MATCH('CF AUX'!T$14,INDIRECT($D$5),0),MATCH('CF AUX'!$I123,INDIRECT($D$7),0)),"")</f>
        <v/>
      </c>
      <c r="U123" s="81" t="str">
        <f ca="1">IF(ISNUMBER($H123),INDEX(INDIRECT($D$4),MATCH('CF AUX'!U$14,INDIRECT($D$5),0),MATCH('CF AUX'!$I123,INDIRECT($D$7),0)),"")</f>
        <v/>
      </c>
      <c r="V123" s="81" t="str">
        <f ca="1">IF(ISNUMBER($H123),INDEX(INDIRECT($D$4),MATCH('CF AUX'!V$14,INDIRECT($D$5),0),MATCH('CF AUX'!$I123,INDIRECT($D$7),0)),"")</f>
        <v/>
      </c>
      <c r="W123" s="81" t="str">
        <f ca="1">IF(ISNUMBER($H123),INDEX(INDIRECT($D$4),MATCH('CF AUX'!W$14,INDIRECT($D$5),0),MATCH('CF AUX'!$I123,INDIRECT($D$7),0)),"")</f>
        <v/>
      </c>
      <c r="X123" s="81" t="str">
        <f ca="1">IF(ISNUMBER($H123),INDEX(INDIRECT($D$4),MATCH('CF AUX'!X$14,INDIRECT($D$5),0),MATCH('CF AUX'!$I123,INDIRECT($D$7),0)),"")</f>
        <v/>
      </c>
      <c r="Y123" s="81" t="str">
        <f ca="1">IF(ISNUMBER($H123),INDEX(INDIRECT($D$4),MATCH('CF AUX'!Y$14,INDIRECT($D$5),0),MATCH('CF AUX'!$I123,INDIRECT($D$7),0)),"")</f>
        <v/>
      </c>
      <c r="Z123" s="81" t="str">
        <f ca="1">IF(ISNUMBER($H123),INDEX(INDIRECT($D$4),MATCH('CF AUX'!Z$14,INDIRECT($D$5),0),MATCH('CF AUX'!$I123,INDIRECT($D$7),0)),"")</f>
        <v/>
      </c>
      <c r="AA123" s="81" t="str">
        <f ca="1">IF(ISNUMBER($H123),INDEX(INDIRECT($D$4),MATCH('CF AUX'!AA$14,INDIRECT($D$5),0),MATCH('CF AUX'!$I123,INDIRECT($D$7),0)),"")</f>
        <v/>
      </c>
      <c r="AB123" s="81" t="str">
        <f ca="1">IF(ISNUMBER($H123),INDEX(INDIRECT($D$4),MATCH('CF AUX'!AB$14,INDIRECT($D$5),0),MATCH('CF AUX'!$I123,INDIRECT($D$7),0)),"")</f>
        <v/>
      </c>
      <c r="AC123" s="81" t="str">
        <f ca="1">IF(ISNUMBER($H123),INDEX(INDIRECT($D$4),MATCH('CF AUX'!AC$14,INDIRECT($D$5),0),MATCH('CF AUX'!$I123,INDIRECT($D$7),0)),"")</f>
        <v/>
      </c>
      <c r="AD123" s="81" t="str">
        <f ca="1">IF(ISNUMBER($H123),INDEX(INDIRECT($D$4),MATCH('CF AUX'!AD$14,INDIRECT($D$5),0),MATCH('CF AUX'!$I123,INDIRECT($D$7),0)),"")</f>
        <v/>
      </c>
      <c r="AE123" s="81" t="str">
        <f ca="1">IF(ISNUMBER($H123),INDEX(INDIRECT($D$4),MATCH('CF AUX'!AE$14,INDIRECT($D$5),0),MATCH('CF AUX'!$I123,INDIRECT($D$7),0)),"")</f>
        <v/>
      </c>
      <c r="AF123" s="81" t="str">
        <f ca="1">IF(ISNUMBER($H123),INDEX(INDIRECT($D$4),MATCH('CF AUX'!AF$14,INDIRECT($D$5),0),MATCH('CF AUX'!$I123,INDIRECT($D$7),0)),"")</f>
        <v/>
      </c>
      <c r="AG123" s="81" t="str">
        <f ca="1">IF(ISNUMBER($H123),INDEX(INDIRECT($D$4),MATCH('CF AUX'!AG$14,INDIRECT($D$5),0),MATCH('CF AUX'!$I123,INDIRECT($D$7),0)),"")</f>
        <v/>
      </c>
      <c r="AH123" s="81" t="str">
        <f ca="1">IF(ISNUMBER($H123),INDEX(INDIRECT($D$4),MATCH('CF AUX'!AH$14,INDIRECT($D$5),0),MATCH('CF AUX'!$I123,INDIRECT($D$7),0)),"")</f>
        <v/>
      </c>
      <c r="AI123" s="81" t="str">
        <f ca="1">IF(ISNUMBER($H123),INDEX(INDIRECT($D$4),MATCH('CF AUX'!AI$14,INDIRECT($D$5),0),MATCH('CF AUX'!$I123,INDIRECT($D$7),0)),"")</f>
        <v/>
      </c>
      <c r="AJ123" s="81" t="str">
        <f ca="1">IF(ISNUMBER($H123),INDEX(INDIRECT($D$4),MATCH('CF AUX'!AJ$14,INDIRECT($D$5),0),MATCH('CF AUX'!$I123,INDIRECT($D$7),0)),"")</f>
        <v/>
      </c>
      <c r="AK123" s="81" t="str">
        <f ca="1">IF(ISNUMBER($H123),INDEX(INDIRECT($D$4),MATCH('CF AUX'!AK$14,INDIRECT($D$5),0),MATCH('CF AUX'!$I123,INDIRECT($D$7),0)),"")</f>
        <v/>
      </c>
      <c r="AL123" s="81" t="str">
        <f ca="1">IF(ISNUMBER($H123),INDEX(INDIRECT($D$4),MATCH('CF AUX'!AL$14,INDIRECT($D$5),0),MATCH('CF AUX'!$I123,INDIRECT($D$7),0)),"")</f>
        <v/>
      </c>
      <c r="AM123" s="81" t="str">
        <f ca="1">IF(ISNUMBER($H123),INDEX(INDIRECT($D$4),MATCH('CF AUX'!AM$14,INDIRECT($D$5),0),MATCH('CF AUX'!$I123,INDIRECT($D$7),0)),"")</f>
        <v/>
      </c>
      <c r="AN123" s="81" t="str">
        <f ca="1">IF(ISNUMBER($H123),INDEX(INDIRECT($D$4),MATCH('CF AUX'!AN$14,INDIRECT($D$5),0),MATCH('CF AUX'!$I123,INDIRECT($D$7),0)),"")</f>
        <v/>
      </c>
      <c r="AO123" s="81" t="str">
        <f ca="1">IF(ISNUMBER($H123),INDEX(INDIRECT($D$4),MATCH('CF AUX'!AO$14,INDIRECT($D$5),0),MATCH('CF AUX'!$I123,INDIRECT($D$7),0)),"")</f>
        <v/>
      </c>
      <c r="AP123" s="81" t="str">
        <f ca="1">IF(ISNUMBER($H123),INDEX(INDIRECT($D$4),MATCH('CF AUX'!AP$14,INDIRECT($D$5),0),MATCH('CF AUX'!$I123,INDIRECT($D$7),0)),"")</f>
        <v/>
      </c>
      <c r="AQ123" s="81" t="str">
        <f ca="1">IF(ISNUMBER($H123),INDEX(INDIRECT($D$4),MATCH('CF AUX'!AQ$14,INDIRECT($D$5),0),MATCH('CF AUX'!$I123,INDIRECT($D$7),0)),"")</f>
        <v/>
      </c>
      <c r="AR123" s="81" t="str">
        <f ca="1">IF(ISNUMBER($H123),INDEX(INDIRECT($D$4),MATCH('CF AUX'!AR$14,INDIRECT($D$5),0),MATCH('CF AUX'!$I123,INDIRECT($D$7),0)),"")</f>
        <v/>
      </c>
      <c r="AS123" s="81" t="str">
        <f ca="1">IF(ISNUMBER($H123),INDEX(INDIRECT($D$4),MATCH('CF AUX'!AS$14,INDIRECT($D$5),0),MATCH('CF AUX'!$I123,INDIRECT($D$7),0)),"")</f>
        <v/>
      </c>
      <c r="AT123" s="81" t="str">
        <f ca="1">IF(ISNUMBER($H123),INDEX(INDIRECT($D$4),MATCH('CF AUX'!AT$14,INDIRECT($D$5),0),MATCH('CF AUX'!$I123,INDIRECT($D$7),0)),"")</f>
        <v/>
      </c>
      <c r="AU123" s="81" t="str">
        <f ca="1">IF(ISNUMBER($H123),INDEX(INDIRECT($D$4),MATCH('CF AUX'!AU$14,INDIRECT($D$5),0),MATCH('CF AUX'!$I123,INDIRECT($D$7),0)),"")</f>
        <v/>
      </c>
      <c r="AV123" s="81" t="str">
        <f ca="1">IF(ISNUMBER($H123),INDEX(INDIRECT($D$4),MATCH('CF AUX'!AV$14,INDIRECT($D$5),0),MATCH('CF AUX'!$I123,INDIRECT($D$7),0)),"")</f>
        <v/>
      </c>
      <c r="AW123" s="81" t="str">
        <f ca="1">IF(ISNUMBER($H123),INDEX(INDIRECT($D$4),MATCH('CF AUX'!AW$14,INDIRECT($D$5),0),MATCH('CF AUX'!$I123,INDIRECT($D$7),0)),"")</f>
        <v/>
      </c>
      <c r="AX123" s="81" t="str">
        <f ca="1">IF(ISNUMBER($H123),INDEX(INDIRECT($D$4),MATCH('CF AUX'!AX$14,INDIRECT($D$5),0),MATCH('CF AUX'!$I123,INDIRECT($D$7),0)),"")</f>
        <v/>
      </c>
      <c r="AY123" s="81" t="str">
        <f ca="1">IF(ISNUMBER($H123),INDEX(INDIRECT($D$4),MATCH('CF AUX'!AY$14,INDIRECT($D$5),0),MATCH('CF AUX'!$I123,INDIRECT($D$7),0)),"")</f>
        <v/>
      </c>
      <c r="AZ123" s="81" t="str">
        <f ca="1">IF(ISNUMBER($H123),INDEX(INDIRECT($D$4),MATCH('CF AUX'!AZ$14,INDIRECT($D$5),0),MATCH('CF AUX'!$I123,INDIRECT($D$7),0)),"")</f>
        <v/>
      </c>
      <c r="BB123" s="96" t="str" cm="1">
        <f t="array" aca="1" ref="BB123" ca="1">IF(ISNUMBER($H123),MMULT(J123:AZ123,TRANSPOSE(INDIRECT($D$8&amp;$G$4&amp;B118&amp;":"&amp;$G$6&amp;B118))),"")</f>
        <v/>
      </c>
      <c r="BD123" s="59">
        <f t="shared" si="37"/>
        <v>114</v>
      </c>
      <c r="BE123" s="80" t="str" cm="1">
        <f t="array" aca="1" ref="BE123" ca="1">IFERROR(INDEX(INDIRECT($D$4),MATCH(INDIRECT(BE$5&amp;$BD123),INDIRECT($D$6),0),MATCH($I123,INDIRECT($D$7),0)),"")</f>
        <v/>
      </c>
      <c r="BF123" s="81" t="str" cm="1">
        <f t="array" aca="1" ref="BF123" ca="1">IFERROR(INDEX(INDIRECT($D$4),MATCH(INDIRECT(BF$5&amp;$BD123),INDIRECT($D$6),0),MATCH($I123,INDIRECT($D$7),0)),"")</f>
        <v/>
      </c>
      <c r="BG123" s="81" t="str" cm="1">
        <f t="array" aca="1" ref="BG123" ca="1">IFERROR(INDEX(INDIRECT($D$4),MATCH(INDIRECT(BG$5&amp;$BD123),INDIRECT($D$6),0),MATCH($I123,INDIRECT($D$7),0)),"")</f>
        <v/>
      </c>
      <c r="BH123" s="81" t="str" cm="1">
        <f t="array" aca="1" ref="BH123" ca="1">IFERROR(INDEX(INDIRECT($D$4),MATCH(INDIRECT(BH$5&amp;$BD123),INDIRECT($D$6),0),MATCH($I123,INDIRECT($D$7),0)),"")</f>
        <v/>
      </c>
      <c r="BI123" s="81" t="str" cm="1">
        <f t="array" aca="1" ref="BI123" ca="1">IFERROR(INDEX(INDIRECT($D$4),MATCH(INDIRECT(BI$5&amp;$BD123),INDIRECT($D$6),0),MATCH($I123,INDIRECT($D$7),0)),"")</f>
        <v/>
      </c>
      <c r="BJ123" s="81" t="str" cm="1">
        <f t="array" aca="1" ref="BJ123" ca="1">IFERROR(INDEX(INDIRECT($D$4),MATCH(INDIRECT(BJ$5&amp;$BD123),INDIRECT($D$6),0),MATCH($I123,INDIRECT($D$7),0)),"")</f>
        <v/>
      </c>
      <c r="BK123" s="81" t="str" cm="1">
        <f t="array" aca="1" ref="BK123" ca="1">IFERROR(INDEX(INDIRECT($D$4),MATCH(INDIRECT(BK$5&amp;$BD123),INDIRECT($D$6),0),MATCH($I123,INDIRECT($D$7),0)),"")</f>
        <v/>
      </c>
      <c r="BL123" s="81" t="str" cm="1">
        <f t="array" aca="1" ref="BL123" ca="1">IFERROR(INDEX(INDIRECT($D$4),MATCH(INDIRECT(BL$5&amp;$BD123),INDIRECT($D$6),0),MATCH($I123,INDIRECT($D$7),0)),"")</f>
        <v/>
      </c>
      <c r="BM123" s="81" t="str" cm="1">
        <f t="array" aca="1" ref="BM123" ca="1">IFERROR(INDEX(INDIRECT($D$4),MATCH(INDIRECT(BM$5&amp;$BD123),INDIRECT($D$6),0),MATCH($I123,INDIRECT($D$7),0)),"")</f>
        <v/>
      </c>
      <c r="BN123" s="81" t="str" cm="1">
        <f t="array" aca="1" ref="BN123" ca="1">IFERROR(INDEX(INDIRECT($D$4),MATCH(INDIRECT(BN$5&amp;$BD123),INDIRECT($D$6),0),MATCH($I123,INDIRECT($D$7),0)),"")</f>
        <v/>
      </c>
      <c r="BO123" s="81" t="str" cm="1">
        <f t="array" aca="1" ref="BO123" ca="1">IFERROR(INDEX(INDIRECT($D$4),MATCH(INDIRECT(BO$5&amp;$BD123),INDIRECT($D$6),0),MATCH($I123,INDIRECT($D$7),0)),"")</f>
        <v/>
      </c>
      <c r="BP123" s="81" t="str" cm="1">
        <f t="array" aca="1" ref="BP123" ca="1">IFERROR(INDEX(INDIRECT($D$4),MATCH(INDIRECT(BP$5&amp;$BD123),INDIRECT($D$6),0),MATCH($I123,INDIRECT($D$7),0)),"")</f>
        <v/>
      </c>
      <c r="BQ123" s="81" t="str" cm="1">
        <f t="array" aca="1" ref="BQ123" ca="1">IFERROR(INDEX(INDIRECT($D$4),MATCH(INDIRECT(BQ$5&amp;$BD123),INDIRECT($D$6),0),MATCH($I123,INDIRECT($D$7),0)),"")</f>
        <v/>
      </c>
      <c r="BR123" s="81" t="str" cm="1">
        <f t="array" aca="1" ref="BR123" ca="1">IFERROR(INDEX(INDIRECT($D$4),MATCH(INDIRECT(BR$5&amp;$BD123),INDIRECT($D$6),0),MATCH($I123,INDIRECT($D$7),0)),"")</f>
        <v/>
      </c>
      <c r="BS123" s="81" t="str" cm="1">
        <f t="array" aca="1" ref="BS123" ca="1">IFERROR(INDEX(INDIRECT($D$4),MATCH(INDIRECT(BS$5&amp;$BD123),INDIRECT($D$6),0),MATCH($I123,INDIRECT($D$7),0)),"")</f>
        <v/>
      </c>
      <c r="BT123" s="81" t="str" cm="1">
        <f t="array" aca="1" ref="BT123" ca="1">IFERROR(INDEX(INDIRECT($D$4),MATCH(INDIRECT(BT$5&amp;$BD123),INDIRECT($D$6),0),MATCH($I123,INDIRECT($D$7),0)),"")</f>
        <v/>
      </c>
      <c r="BU123" s="81" t="str" cm="1">
        <f t="array" aca="1" ref="BU123" ca="1">IFERROR(INDEX(INDIRECT($D$4),MATCH(INDIRECT(BU$5&amp;$BD123),INDIRECT($D$6),0),MATCH($I123,INDIRECT($D$7),0)),"")</f>
        <v/>
      </c>
      <c r="BV123" s="99" t="str" cm="1">
        <f t="array" aca="1" ref="BV123" ca="1">IFERROR(INDEX(INDIRECT($D$4),MATCH(INDIRECT(BV$5&amp;$BD123),INDIRECT($D$6),0),MATCH($I123,INDIRECT($D$7),0)),"")</f>
        <v/>
      </c>
      <c r="BX123" s="80"/>
      <c r="BY123" s="81"/>
      <c r="BZ123" s="81"/>
      <c r="CA123" s="81"/>
      <c r="CB123" s="81"/>
      <c r="CC123" s="81"/>
      <c r="CD123" s="81"/>
      <c r="CE123" s="81"/>
      <c r="CF123" s="81"/>
      <c r="CG123" s="81"/>
      <c r="CH123" s="81"/>
      <c r="CI123" s="81"/>
      <c r="CJ123" s="81"/>
      <c r="CK123" s="81"/>
      <c r="CL123" s="81"/>
      <c r="CM123" s="81"/>
      <c r="CN123" s="81"/>
      <c r="CO123" s="99"/>
      <c r="CQ123" s="113"/>
      <c r="CR123" s="59" t="str">
        <f t="shared" si="36"/>
        <v/>
      </c>
      <c r="CS123" s="60"/>
      <c r="CT123" s="123" t="str">
        <f t="shared" ca="1" si="33"/>
        <v/>
      </c>
      <c r="CU123" s="80" t="str">
        <f>IF(ISNUMBER($CS123),INDEX(IRF.New!$CS$7:$DJ$37,MATCH(B118+1,IRF.New!$B$7:$B$37,0),MATCH($CT123,IRF.New!$CS$5:$DJ$5,0)),"")</f>
        <v/>
      </c>
      <c r="CV123" s="81"/>
      <c r="CW123" s="81" t="str">
        <f t="shared" si="34"/>
        <v/>
      </c>
      <c r="CX123" s="81"/>
      <c r="CY123" s="81"/>
      <c r="CZ123" s="94"/>
      <c r="DA123" s="94" t="str">
        <f>IF(ISNUMBER(CS123),INDEX(IRF.New!$CS$2:$DJ$2,MATCH('CF AUX'!$CT123,IRF.New!$CS$5:$DJ$5,0)),"")</f>
        <v/>
      </c>
      <c r="DB123" s="72"/>
      <c r="DD123" s="132" t="str">
        <f>IF(ISNUMBER(CS123),INDEX(IRF.New!$D$7:$CO$37,MATCH('CF AUX'!C113,IRF.New!$C$7:$C$37,0),MATCH(CT123,IRF.New!$D$5:$CO$5,0)),"")</f>
        <v/>
      </c>
    </row>
    <row r="124" spans="1:109" x14ac:dyDescent="0.25">
      <c r="B124" s="59" t="s">
        <v>266</v>
      </c>
      <c r="F124" s="136" t="str">
        <f t="shared" si="35"/>
        <v/>
      </c>
      <c r="H124" s="65"/>
      <c r="I124" s="129" t="str">
        <f ca="1">IF(ISNUMBER(H124),INDEX(IRF.New!$CS$5:$DJ$5,MATCH('CF AUX'!H124,INDIRECT("IRF.New!$CS$"&amp;C115&amp;":$DJ$"&amp;C115),0)),"")</f>
        <v/>
      </c>
      <c r="J124" s="80" t="str">
        <f ca="1">IF(ISNUMBER($H124),INDEX(INDIRECT($D$4),MATCH('CF AUX'!J$14,INDIRECT($D$5),0),MATCH('CF AUX'!$I124,INDIRECT($D$7),0)),"")</f>
        <v/>
      </c>
      <c r="K124" s="81" t="str">
        <f ca="1">IF(ISNUMBER($H124),INDEX(INDIRECT($D$4),MATCH('CF AUX'!K$14,INDIRECT($D$5),0),MATCH('CF AUX'!$I124,INDIRECT($D$7),0)),"")</f>
        <v/>
      </c>
      <c r="L124" s="81" t="str">
        <f ca="1">IF(ISNUMBER($H124),INDEX(INDIRECT($D$4),MATCH('CF AUX'!L$14,INDIRECT($D$5),0),MATCH('CF AUX'!$I124,INDIRECT($D$7),0)),"")</f>
        <v/>
      </c>
      <c r="M124" s="81" t="str">
        <f ca="1">IF(ISNUMBER($H124),INDEX(INDIRECT($D$4),MATCH('CF AUX'!M$14,INDIRECT($D$5),0),MATCH('CF AUX'!$I124,INDIRECT($D$7),0)),"")</f>
        <v/>
      </c>
      <c r="N124" s="81" t="str">
        <f ca="1">IF(ISNUMBER($H124),INDEX(INDIRECT($D$4),MATCH('CF AUX'!N$14,INDIRECT($D$5),0),MATCH('CF AUX'!$I124,INDIRECT($D$7),0)),"")</f>
        <v/>
      </c>
      <c r="O124" s="81" t="str">
        <f ca="1">IF(ISNUMBER($H124),INDEX(INDIRECT($D$4),MATCH('CF AUX'!O$14,INDIRECT($D$5),0),MATCH('CF AUX'!$I124,INDIRECT($D$7),0)),"")</f>
        <v/>
      </c>
      <c r="P124" s="81" t="str">
        <f ca="1">IF(ISNUMBER($H124),INDEX(INDIRECT($D$4),MATCH('CF AUX'!P$14,INDIRECT($D$5),0),MATCH('CF AUX'!$I124,INDIRECT($D$7),0)),"")</f>
        <v/>
      </c>
      <c r="Q124" s="81" t="str">
        <f ca="1">IF(ISNUMBER($H124),INDEX(INDIRECT($D$4),MATCH('CF AUX'!Q$14,INDIRECT($D$5),0),MATCH('CF AUX'!$I124,INDIRECT($D$7),0)),"")</f>
        <v/>
      </c>
      <c r="R124" s="81" t="str">
        <f ca="1">IF(ISNUMBER($H124),INDEX(INDIRECT($D$4),MATCH('CF AUX'!R$14,INDIRECT($D$5),0),MATCH('CF AUX'!$I124,INDIRECT($D$7),0)),"")</f>
        <v/>
      </c>
      <c r="S124" s="81" t="str">
        <f ca="1">IF(ISNUMBER($H124),INDEX(INDIRECT($D$4),MATCH('CF AUX'!S$14,INDIRECT($D$5),0),MATCH('CF AUX'!$I124,INDIRECT($D$7),0)),"")</f>
        <v/>
      </c>
      <c r="T124" s="81" t="str">
        <f ca="1">IF(ISNUMBER($H124),INDEX(INDIRECT($D$4),MATCH('CF AUX'!T$14,INDIRECT($D$5),0),MATCH('CF AUX'!$I124,INDIRECT($D$7),0)),"")</f>
        <v/>
      </c>
      <c r="U124" s="81" t="str">
        <f ca="1">IF(ISNUMBER($H124),INDEX(INDIRECT($D$4),MATCH('CF AUX'!U$14,INDIRECT($D$5),0),MATCH('CF AUX'!$I124,INDIRECT($D$7),0)),"")</f>
        <v/>
      </c>
      <c r="V124" s="81" t="str">
        <f ca="1">IF(ISNUMBER($H124),INDEX(INDIRECT($D$4),MATCH('CF AUX'!V$14,INDIRECT($D$5),0),MATCH('CF AUX'!$I124,INDIRECT($D$7),0)),"")</f>
        <v/>
      </c>
      <c r="W124" s="81" t="str">
        <f ca="1">IF(ISNUMBER($H124),INDEX(INDIRECT($D$4),MATCH('CF AUX'!W$14,INDIRECT($D$5),0),MATCH('CF AUX'!$I124,INDIRECT($D$7),0)),"")</f>
        <v/>
      </c>
      <c r="X124" s="81" t="str">
        <f ca="1">IF(ISNUMBER($H124),INDEX(INDIRECT($D$4),MATCH('CF AUX'!X$14,INDIRECT($D$5),0),MATCH('CF AUX'!$I124,INDIRECT($D$7),0)),"")</f>
        <v/>
      </c>
      <c r="Y124" s="81" t="str">
        <f ca="1">IF(ISNUMBER($H124),INDEX(INDIRECT($D$4),MATCH('CF AUX'!Y$14,INDIRECT($D$5),0),MATCH('CF AUX'!$I124,INDIRECT($D$7),0)),"")</f>
        <v/>
      </c>
      <c r="Z124" s="81" t="str">
        <f ca="1">IF(ISNUMBER($H124),INDEX(INDIRECT($D$4),MATCH('CF AUX'!Z$14,INDIRECT($D$5),0),MATCH('CF AUX'!$I124,INDIRECT($D$7),0)),"")</f>
        <v/>
      </c>
      <c r="AA124" s="81" t="str">
        <f ca="1">IF(ISNUMBER($H124),INDEX(INDIRECT($D$4),MATCH('CF AUX'!AA$14,INDIRECT($D$5),0),MATCH('CF AUX'!$I124,INDIRECT($D$7),0)),"")</f>
        <v/>
      </c>
      <c r="AB124" s="81" t="str">
        <f ca="1">IF(ISNUMBER($H124),INDEX(INDIRECT($D$4),MATCH('CF AUX'!AB$14,INDIRECT($D$5),0),MATCH('CF AUX'!$I124,INDIRECT($D$7),0)),"")</f>
        <v/>
      </c>
      <c r="AC124" s="81" t="str">
        <f ca="1">IF(ISNUMBER($H124),INDEX(INDIRECT($D$4),MATCH('CF AUX'!AC$14,INDIRECT($D$5),0),MATCH('CF AUX'!$I124,INDIRECT($D$7),0)),"")</f>
        <v/>
      </c>
      <c r="AD124" s="81" t="str">
        <f ca="1">IF(ISNUMBER($H124),INDEX(INDIRECT($D$4),MATCH('CF AUX'!AD$14,INDIRECT($D$5),0),MATCH('CF AUX'!$I124,INDIRECT($D$7),0)),"")</f>
        <v/>
      </c>
      <c r="AE124" s="81" t="str">
        <f ca="1">IF(ISNUMBER($H124),INDEX(INDIRECT($D$4),MATCH('CF AUX'!AE$14,INDIRECT($D$5),0),MATCH('CF AUX'!$I124,INDIRECT($D$7),0)),"")</f>
        <v/>
      </c>
      <c r="AF124" s="81" t="str">
        <f ca="1">IF(ISNUMBER($H124),INDEX(INDIRECT($D$4),MATCH('CF AUX'!AF$14,INDIRECT($D$5),0),MATCH('CF AUX'!$I124,INDIRECT($D$7),0)),"")</f>
        <v/>
      </c>
      <c r="AG124" s="81" t="str">
        <f ca="1">IF(ISNUMBER($H124),INDEX(INDIRECT($D$4),MATCH('CF AUX'!AG$14,INDIRECT($D$5),0),MATCH('CF AUX'!$I124,INDIRECT($D$7),0)),"")</f>
        <v/>
      </c>
      <c r="AH124" s="81" t="str">
        <f ca="1">IF(ISNUMBER($H124),INDEX(INDIRECT($D$4),MATCH('CF AUX'!AH$14,INDIRECT($D$5),0),MATCH('CF AUX'!$I124,INDIRECT($D$7),0)),"")</f>
        <v/>
      </c>
      <c r="AI124" s="81" t="str">
        <f ca="1">IF(ISNUMBER($H124),INDEX(INDIRECT($D$4),MATCH('CF AUX'!AI$14,INDIRECT($D$5),0),MATCH('CF AUX'!$I124,INDIRECT($D$7),0)),"")</f>
        <v/>
      </c>
      <c r="AJ124" s="81" t="str">
        <f ca="1">IF(ISNUMBER($H124),INDEX(INDIRECT($D$4),MATCH('CF AUX'!AJ$14,INDIRECT($D$5),0),MATCH('CF AUX'!$I124,INDIRECT($D$7),0)),"")</f>
        <v/>
      </c>
      <c r="AK124" s="81" t="str">
        <f ca="1">IF(ISNUMBER($H124),INDEX(INDIRECT($D$4),MATCH('CF AUX'!AK$14,INDIRECT($D$5),0),MATCH('CF AUX'!$I124,INDIRECT($D$7),0)),"")</f>
        <v/>
      </c>
      <c r="AL124" s="81" t="str">
        <f ca="1">IF(ISNUMBER($H124),INDEX(INDIRECT($D$4),MATCH('CF AUX'!AL$14,INDIRECT($D$5),0),MATCH('CF AUX'!$I124,INDIRECT($D$7),0)),"")</f>
        <v/>
      </c>
      <c r="AM124" s="81" t="str">
        <f ca="1">IF(ISNUMBER($H124),INDEX(INDIRECT($D$4),MATCH('CF AUX'!AM$14,INDIRECT($D$5),0),MATCH('CF AUX'!$I124,INDIRECT($D$7),0)),"")</f>
        <v/>
      </c>
      <c r="AN124" s="81" t="str">
        <f ca="1">IF(ISNUMBER($H124),INDEX(INDIRECT($D$4),MATCH('CF AUX'!AN$14,INDIRECT($D$5),0),MATCH('CF AUX'!$I124,INDIRECT($D$7),0)),"")</f>
        <v/>
      </c>
      <c r="AO124" s="81" t="str">
        <f ca="1">IF(ISNUMBER($H124),INDEX(INDIRECT($D$4),MATCH('CF AUX'!AO$14,INDIRECT($D$5),0),MATCH('CF AUX'!$I124,INDIRECT($D$7),0)),"")</f>
        <v/>
      </c>
      <c r="AP124" s="81" t="str">
        <f ca="1">IF(ISNUMBER($H124),INDEX(INDIRECT($D$4),MATCH('CF AUX'!AP$14,INDIRECT($D$5),0),MATCH('CF AUX'!$I124,INDIRECT($D$7),0)),"")</f>
        <v/>
      </c>
      <c r="AQ124" s="81" t="str">
        <f ca="1">IF(ISNUMBER($H124),INDEX(INDIRECT($D$4),MATCH('CF AUX'!AQ$14,INDIRECT($D$5),0),MATCH('CF AUX'!$I124,INDIRECT($D$7),0)),"")</f>
        <v/>
      </c>
      <c r="AR124" s="81" t="str">
        <f ca="1">IF(ISNUMBER($H124),INDEX(INDIRECT($D$4),MATCH('CF AUX'!AR$14,INDIRECT($D$5),0),MATCH('CF AUX'!$I124,INDIRECT($D$7),0)),"")</f>
        <v/>
      </c>
      <c r="AS124" s="81" t="str">
        <f ca="1">IF(ISNUMBER($H124),INDEX(INDIRECT($D$4),MATCH('CF AUX'!AS$14,INDIRECT($D$5),0),MATCH('CF AUX'!$I124,INDIRECT($D$7),0)),"")</f>
        <v/>
      </c>
      <c r="AT124" s="81" t="str">
        <f ca="1">IF(ISNUMBER($H124),INDEX(INDIRECT($D$4),MATCH('CF AUX'!AT$14,INDIRECT($D$5),0),MATCH('CF AUX'!$I124,INDIRECT($D$7),0)),"")</f>
        <v/>
      </c>
      <c r="AU124" s="81" t="str">
        <f ca="1">IF(ISNUMBER($H124),INDEX(INDIRECT($D$4),MATCH('CF AUX'!AU$14,INDIRECT($D$5),0),MATCH('CF AUX'!$I124,INDIRECT($D$7),0)),"")</f>
        <v/>
      </c>
      <c r="AV124" s="81" t="str">
        <f ca="1">IF(ISNUMBER($H124),INDEX(INDIRECT($D$4),MATCH('CF AUX'!AV$14,INDIRECT($D$5),0),MATCH('CF AUX'!$I124,INDIRECT($D$7),0)),"")</f>
        <v/>
      </c>
      <c r="AW124" s="81" t="str">
        <f ca="1">IF(ISNUMBER($H124),INDEX(INDIRECT($D$4),MATCH('CF AUX'!AW$14,INDIRECT($D$5),0),MATCH('CF AUX'!$I124,INDIRECT($D$7),0)),"")</f>
        <v/>
      </c>
      <c r="AX124" s="81" t="str">
        <f ca="1">IF(ISNUMBER($H124),INDEX(INDIRECT($D$4),MATCH('CF AUX'!AX$14,INDIRECT($D$5),0),MATCH('CF AUX'!$I124,INDIRECT($D$7),0)),"")</f>
        <v/>
      </c>
      <c r="AY124" s="81" t="str">
        <f ca="1">IF(ISNUMBER($H124),INDEX(INDIRECT($D$4),MATCH('CF AUX'!AY$14,INDIRECT($D$5),0),MATCH('CF AUX'!$I124,INDIRECT($D$7),0)),"")</f>
        <v/>
      </c>
      <c r="AZ124" s="81" t="str">
        <f ca="1">IF(ISNUMBER($H124),INDEX(INDIRECT($D$4),MATCH('CF AUX'!AZ$14,INDIRECT($D$5),0),MATCH('CF AUX'!$I124,INDIRECT($D$7),0)),"")</f>
        <v/>
      </c>
      <c r="BB124" s="96" t="str" cm="1">
        <f t="array" aca="1" ref="BB124" ca="1">IF(ISNUMBER($H124),MMULT(J124:AZ124,TRANSPOSE(INDIRECT($D$8&amp;$G$4&amp;B118&amp;":"&amp;$G$6&amp;B118))),"")</f>
        <v/>
      </c>
      <c r="BD124" s="59">
        <f t="shared" si="37"/>
        <v>114</v>
      </c>
      <c r="BE124" s="80" t="str" cm="1">
        <f t="array" aca="1" ref="BE124" ca="1">IFERROR(INDEX(INDIRECT($D$4),MATCH(INDIRECT(BE$5&amp;$BD124),INDIRECT($D$6),0),MATCH($I124,INDIRECT($D$7),0)),"")</f>
        <v/>
      </c>
      <c r="BF124" s="81" t="str" cm="1">
        <f t="array" aca="1" ref="BF124" ca="1">IFERROR(INDEX(INDIRECT($D$4),MATCH(INDIRECT(BF$5&amp;$BD124),INDIRECT($D$6),0),MATCH($I124,INDIRECT($D$7),0)),"")</f>
        <v/>
      </c>
      <c r="BG124" s="81" t="str" cm="1">
        <f t="array" aca="1" ref="BG124" ca="1">IFERROR(INDEX(INDIRECT($D$4),MATCH(INDIRECT(BG$5&amp;$BD124),INDIRECT($D$6),0),MATCH($I124,INDIRECT($D$7),0)),"")</f>
        <v/>
      </c>
      <c r="BH124" s="81" t="str" cm="1">
        <f t="array" aca="1" ref="BH124" ca="1">IFERROR(INDEX(INDIRECT($D$4),MATCH(INDIRECT(BH$5&amp;$BD124),INDIRECT($D$6),0),MATCH($I124,INDIRECT($D$7),0)),"")</f>
        <v/>
      </c>
      <c r="BI124" s="81" t="str" cm="1">
        <f t="array" aca="1" ref="BI124" ca="1">IFERROR(INDEX(INDIRECT($D$4),MATCH(INDIRECT(BI$5&amp;$BD124),INDIRECT($D$6),0),MATCH($I124,INDIRECT($D$7),0)),"")</f>
        <v/>
      </c>
      <c r="BJ124" s="81" t="str" cm="1">
        <f t="array" aca="1" ref="BJ124" ca="1">IFERROR(INDEX(INDIRECT($D$4),MATCH(INDIRECT(BJ$5&amp;$BD124),INDIRECT($D$6),0),MATCH($I124,INDIRECT($D$7),0)),"")</f>
        <v/>
      </c>
      <c r="BK124" s="81" t="str" cm="1">
        <f t="array" aca="1" ref="BK124" ca="1">IFERROR(INDEX(INDIRECT($D$4),MATCH(INDIRECT(BK$5&amp;$BD124),INDIRECT($D$6),0),MATCH($I124,INDIRECT($D$7),0)),"")</f>
        <v/>
      </c>
      <c r="BL124" s="81" t="str" cm="1">
        <f t="array" aca="1" ref="BL124" ca="1">IFERROR(INDEX(INDIRECT($D$4),MATCH(INDIRECT(BL$5&amp;$BD124),INDIRECT($D$6),0),MATCH($I124,INDIRECT($D$7),0)),"")</f>
        <v/>
      </c>
      <c r="BM124" s="81" t="str" cm="1">
        <f t="array" aca="1" ref="BM124" ca="1">IFERROR(INDEX(INDIRECT($D$4),MATCH(INDIRECT(BM$5&amp;$BD124),INDIRECT($D$6),0),MATCH($I124,INDIRECT($D$7),0)),"")</f>
        <v/>
      </c>
      <c r="BN124" s="81" t="str" cm="1">
        <f t="array" aca="1" ref="BN124" ca="1">IFERROR(INDEX(INDIRECT($D$4),MATCH(INDIRECT(BN$5&amp;$BD124),INDIRECT($D$6),0),MATCH($I124,INDIRECT($D$7),0)),"")</f>
        <v/>
      </c>
      <c r="BO124" s="81" t="str" cm="1">
        <f t="array" aca="1" ref="BO124" ca="1">IFERROR(INDEX(INDIRECT($D$4),MATCH(INDIRECT(BO$5&amp;$BD124),INDIRECT($D$6),0),MATCH($I124,INDIRECT($D$7),0)),"")</f>
        <v/>
      </c>
      <c r="BP124" s="81" t="str" cm="1">
        <f t="array" aca="1" ref="BP124" ca="1">IFERROR(INDEX(INDIRECT($D$4),MATCH(INDIRECT(BP$5&amp;$BD124),INDIRECT($D$6),0),MATCH($I124,INDIRECT($D$7),0)),"")</f>
        <v/>
      </c>
      <c r="BQ124" s="81" t="str" cm="1">
        <f t="array" aca="1" ref="BQ124" ca="1">IFERROR(INDEX(INDIRECT($D$4),MATCH(INDIRECT(BQ$5&amp;$BD124),INDIRECT($D$6),0),MATCH($I124,INDIRECT($D$7),0)),"")</f>
        <v/>
      </c>
      <c r="BR124" s="81" t="str" cm="1">
        <f t="array" aca="1" ref="BR124" ca="1">IFERROR(INDEX(INDIRECT($D$4),MATCH(INDIRECT(BR$5&amp;$BD124),INDIRECT($D$6),0),MATCH($I124,INDIRECT($D$7),0)),"")</f>
        <v/>
      </c>
      <c r="BS124" s="81" t="str" cm="1">
        <f t="array" aca="1" ref="BS124" ca="1">IFERROR(INDEX(INDIRECT($D$4),MATCH(INDIRECT(BS$5&amp;$BD124),INDIRECT($D$6),0),MATCH($I124,INDIRECT($D$7),0)),"")</f>
        <v/>
      </c>
      <c r="BT124" s="81" t="str" cm="1">
        <f t="array" aca="1" ref="BT124" ca="1">IFERROR(INDEX(INDIRECT($D$4),MATCH(INDIRECT(BT$5&amp;$BD124),INDIRECT($D$6),0),MATCH($I124,INDIRECT($D$7),0)),"")</f>
        <v/>
      </c>
      <c r="BU124" s="81" t="str" cm="1">
        <f t="array" aca="1" ref="BU124" ca="1">IFERROR(INDEX(INDIRECT($D$4),MATCH(INDIRECT(BU$5&amp;$BD124),INDIRECT($D$6),0),MATCH($I124,INDIRECT($D$7),0)),"")</f>
        <v/>
      </c>
      <c r="BV124" s="99" t="str" cm="1">
        <f t="array" aca="1" ref="BV124" ca="1">IFERROR(INDEX(INDIRECT($D$4),MATCH(INDIRECT(BV$5&amp;$BD124),INDIRECT($D$6),0),MATCH($I124,INDIRECT($D$7),0)),"")</f>
        <v/>
      </c>
      <c r="BX124" s="80"/>
      <c r="BY124" s="81"/>
      <c r="BZ124" s="81"/>
      <c r="CA124" s="81"/>
      <c r="CB124" s="81"/>
      <c r="CC124" s="81"/>
      <c r="CD124" s="81"/>
      <c r="CE124" s="81"/>
      <c r="CF124" s="81"/>
      <c r="CG124" s="81"/>
      <c r="CH124" s="81"/>
      <c r="CI124" s="81"/>
      <c r="CJ124" s="81"/>
      <c r="CK124" s="81"/>
      <c r="CL124" s="81"/>
      <c r="CM124" s="81"/>
      <c r="CN124" s="81"/>
      <c r="CO124" s="99"/>
      <c r="CQ124" s="113"/>
      <c r="CR124" s="59" t="str">
        <f t="shared" si="36"/>
        <v/>
      </c>
      <c r="CS124" s="60"/>
      <c r="CT124" s="123" t="str">
        <f t="shared" ca="1" si="33"/>
        <v/>
      </c>
      <c r="CU124" s="80" t="str">
        <f>IF(ISNUMBER($CS124),INDEX(IRF.New!$CS$7:$DJ$37,MATCH(B118+1,IRF.New!$B$7:$B$37,0),MATCH($CT124,IRF.New!$CS$5:$DJ$5,0)),"")</f>
        <v/>
      </c>
      <c r="CV124" s="81"/>
      <c r="CW124" s="81" t="str">
        <f t="shared" si="34"/>
        <v/>
      </c>
      <c r="CX124" s="81"/>
      <c r="CY124" s="81"/>
      <c r="CZ124" s="94"/>
      <c r="DA124" s="94" t="str">
        <f>IF(ISNUMBER(CS124),INDEX(IRF.New!$CS$2:$DJ$2,MATCH('CF AUX'!$CT124,IRF.New!$CS$5:$DJ$5,0)),"")</f>
        <v/>
      </c>
      <c r="DB124" s="72"/>
      <c r="DD124" s="132" t="str">
        <f>IF(ISNUMBER(CS124),INDEX(IRF.New!$D$7:$CO$37,MATCH('CF AUX'!C113,IRF.New!$C$7:$C$37,0),MATCH(CT124,IRF.New!$D$5:$CO$5,0)),"")</f>
        <v/>
      </c>
    </row>
    <row r="125" spans="1:109" x14ac:dyDescent="0.25">
      <c r="B125" s="69"/>
      <c r="C125" s="63" t="s">
        <v>233</v>
      </c>
      <c r="D125" s="85" t="s">
        <v>234</v>
      </c>
      <c r="F125" s="136" t="str">
        <f t="shared" si="35"/>
        <v/>
      </c>
      <c r="H125" s="65"/>
      <c r="I125" s="129" t="str">
        <f ca="1">IF(ISNUMBER(H125),INDEX(IRF.New!$CS$5:$DJ$5,MATCH('CF AUX'!H125,INDIRECT("IRF.New!$CS$"&amp;C115&amp;":$DJ$"&amp;C115),0)),"")</f>
        <v/>
      </c>
      <c r="J125" s="80" t="str">
        <f ca="1">IF(ISNUMBER($H125),INDEX(INDIRECT($D$4),MATCH('CF AUX'!J$14,INDIRECT($D$5),0),MATCH('CF AUX'!$I125,INDIRECT($D$7),0)),"")</f>
        <v/>
      </c>
      <c r="K125" s="81" t="str">
        <f ca="1">IF(ISNUMBER($H125),INDEX(INDIRECT($D$4),MATCH('CF AUX'!K$14,INDIRECT($D$5),0),MATCH('CF AUX'!$I125,INDIRECT($D$7),0)),"")</f>
        <v/>
      </c>
      <c r="L125" s="81" t="str">
        <f ca="1">IF(ISNUMBER($H125),INDEX(INDIRECT($D$4),MATCH('CF AUX'!L$14,INDIRECT($D$5),0),MATCH('CF AUX'!$I125,INDIRECT($D$7),0)),"")</f>
        <v/>
      </c>
      <c r="M125" s="81" t="str">
        <f ca="1">IF(ISNUMBER($H125),INDEX(INDIRECT($D$4),MATCH('CF AUX'!M$14,INDIRECT($D$5),0),MATCH('CF AUX'!$I125,INDIRECT($D$7),0)),"")</f>
        <v/>
      </c>
      <c r="N125" s="81" t="str">
        <f ca="1">IF(ISNUMBER($H125),INDEX(INDIRECT($D$4),MATCH('CF AUX'!N$14,INDIRECT($D$5),0),MATCH('CF AUX'!$I125,INDIRECT($D$7),0)),"")</f>
        <v/>
      </c>
      <c r="O125" s="81" t="str">
        <f ca="1">IF(ISNUMBER($H125),INDEX(INDIRECT($D$4),MATCH('CF AUX'!O$14,INDIRECT($D$5),0),MATCH('CF AUX'!$I125,INDIRECT($D$7),0)),"")</f>
        <v/>
      </c>
      <c r="P125" s="81" t="str">
        <f ca="1">IF(ISNUMBER($H125),INDEX(INDIRECT($D$4),MATCH('CF AUX'!P$14,INDIRECT($D$5),0),MATCH('CF AUX'!$I125,INDIRECT($D$7),0)),"")</f>
        <v/>
      </c>
      <c r="Q125" s="81" t="str">
        <f ca="1">IF(ISNUMBER($H125),INDEX(INDIRECT($D$4),MATCH('CF AUX'!Q$14,INDIRECT($D$5),0),MATCH('CF AUX'!$I125,INDIRECT($D$7),0)),"")</f>
        <v/>
      </c>
      <c r="R125" s="81" t="str">
        <f ca="1">IF(ISNUMBER($H125),INDEX(INDIRECT($D$4),MATCH('CF AUX'!R$14,INDIRECT($D$5),0),MATCH('CF AUX'!$I125,INDIRECT($D$7),0)),"")</f>
        <v/>
      </c>
      <c r="S125" s="81" t="str">
        <f ca="1">IF(ISNUMBER($H125),INDEX(INDIRECT($D$4),MATCH('CF AUX'!S$14,INDIRECT($D$5),0),MATCH('CF AUX'!$I125,INDIRECT($D$7),0)),"")</f>
        <v/>
      </c>
      <c r="T125" s="81" t="str">
        <f ca="1">IF(ISNUMBER($H125),INDEX(INDIRECT($D$4),MATCH('CF AUX'!T$14,INDIRECT($D$5),0),MATCH('CF AUX'!$I125,INDIRECT($D$7),0)),"")</f>
        <v/>
      </c>
      <c r="U125" s="81" t="str">
        <f ca="1">IF(ISNUMBER($H125),INDEX(INDIRECT($D$4),MATCH('CF AUX'!U$14,INDIRECT($D$5),0),MATCH('CF AUX'!$I125,INDIRECT($D$7),0)),"")</f>
        <v/>
      </c>
      <c r="V125" s="81" t="str">
        <f ca="1">IF(ISNUMBER($H125),INDEX(INDIRECT($D$4),MATCH('CF AUX'!V$14,INDIRECT($D$5),0),MATCH('CF AUX'!$I125,INDIRECT($D$7),0)),"")</f>
        <v/>
      </c>
      <c r="W125" s="81" t="str">
        <f ca="1">IF(ISNUMBER($H125),INDEX(INDIRECT($D$4),MATCH('CF AUX'!W$14,INDIRECT($D$5),0),MATCH('CF AUX'!$I125,INDIRECT($D$7),0)),"")</f>
        <v/>
      </c>
      <c r="X125" s="81" t="str">
        <f ca="1">IF(ISNUMBER($H125),INDEX(INDIRECT($D$4),MATCH('CF AUX'!X$14,INDIRECT($D$5),0),MATCH('CF AUX'!$I125,INDIRECT($D$7),0)),"")</f>
        <v/>
      </c>
      <c r="Y125" s="81" t="str">
        <f ca="1">IF(ISNUMBER($H125),INDEX(INDIRECT($D$4),MATCH('CF AUX'!Y$14,INDIRECT($D$5),0),MATCH('CF AUX'!$I125,INDIRECT($D$7),0)),"")</f>
        <v/>
      </c>
      <c r="Z125" s="81" t="str">
        <f ca="1">IF(ISNUMBER($H125),INDEX(INDIRECT($D$4),MATCH('CF AUX'!Z$14,INDIRECT($D$5),0),MATCH('CF AUX'!$I125,INDIRECT($D$7),0)),"")</f>
        <v/>
      </c>
      <c r="AA125" s="81" t="str">
        <f ca="1">IF(ISNUMBER($H125),INDEX(INDIRECT($D$4),MATCH('CF AUX'!AA$14,INDIRECT($D$5),0),MATCH('CF AUX'!$I125,INDIRECT($D$7),0)),"")</f>
        <v/>
      </c>
      <c r="AB125" s="81" t="str">
        <f ca="1">IF(ISNUMBER($H125),INDEX(INDIRECT($D$4),MATCH('CF AUX'!AB$14,INDIRECT($D$5),0),MATCH('CF AUX'!$I125,INDIRECT($D$7),0)),"")</f>
        <v/>
      </c>
      <c r="AC125" s="81" t="str">
        <f ca="1">IF(ISNUMBER($H125),INDEX(INDIRECT($D$4),MATCH('CF AUX'!AC$14,INDIRECT($D$5),0),MATCH('CF AUX'!$I125,INDIRECT($D$7),0)),"")</f>
        <v/>
      </c>
      <c r="AD125" s="81" t="str">
        <f ca="1">IF(ISNUMBER($H125),INDEX(INDIRECT($D$4),MATCH('CF AUX'!AD$14,INDIRECT($D$5),0),MATCH('CF AUX'!$I125,INDIRECT($D$7),0)),"")</f>
        <v/>
      </c>
      <c r="AE125" s="81" t="str">
        <f ca="1">IF(ISNUMBER($H125),INDEX(INDIRECT($D$4),MATCH('CF AUX'!AE$14,INDIRECT($D$5),0),MATCH('CF AUX'!$I125,INDIRECT($D$7),0)),"")</f>
        <v/>
      </c>
      <c r="AF125" s="81" t="str">
        <f ca="1">IF(ISNUMBER($H125),INDEX(INDIRECT($D$4),MATCH('CF AUX'!AF$14,INDIRECT($D$5),0),MATCH('CF AUX'!$I125,INDIRECT($D$7),0)),"")</f>
        <v/>
      </c>
      <c r="AG125" s="81" t="str">
        <f ca="1">IF(ISNUMBER($H125),INDEX(INDIRECT($D$4),MATCH('CF AUX'!AG$14,INDIRECT($D$5),0),MATCH('CF AUX'!$I125,INDIRECT($D$7),0)),"")</f>
        <v/>
      </c>
      <c r="AH125" s="81" t="str">
        <f ca="1">IF(ISNUMBER($H125),INDEX(INDIRECT($D$4),MATCH('CF AUX'!AH$14,INDIRECT($D$5),0),MATCH('CF AUX'!$I125,INDIRECT($D$7),0)),"")</f>
        <v/>
      </c>
      <c r="AI125" s="81" t="str">
        <f ca="1">IF(ISNUMBER($H125),INDEX(INDIRECT($D$4),MATCH('CF AUX'!AI$14,INDIRECT($D$5),0),MATCH('CF AUX'!$I125,INDIRECT($D$7),0)),"")</f>
        <v/>
      </c>
      <c r="AJ125" s="81" t="str">
        <f ca="1">IF(ISNUMBER($H125),INDEX(INDIRECT($D$4),MATCH('CF AUX'!AJ$14,INDIRECT($D$5),0),MATCH('CF AUX'!$I125,INDIRECT($D$7),0)),"")</f>
        <v/>
      </c>
      <c r="AK125" s="81" t="str">
        <f ca="1">IF(ISNUMBER($H125),INDEX(INDIRECT($D$4),MATCH('CF AUX'!AK$14,INDIRECT($D$5),0),MATCH('CF AUX'!$I125,INDIRECT($D$7),0)),"")</f>
        <v/>
      </c>
      <c r="AL125" s="81" t="str">
        <f ca="1">IF(ISNUMBER($H125),INDEX(INDIRECT($D$4),MATCH('CF AUX'!AL$14,INDIRECT($D$5),0),MATCH('CF AUX'!$I125,INDIRECT($D$7),0)),"")</f>
        <v/>
      </c>
      <c r="AM125" s="81" t="str">
        <f ca="1">IF(ISNUMBER($H125),INDEX(INDIRECT($D$4),MATCH('CF AUX'!AM$14,INDIRECT($D$5),0),MATCH('CF AUX'!$I125,INDIRECT($D$7),0)),"")</f>
        <v/>
      </c>
      <c r="AN125" s="81" t="str">
        <f ca="1">IF(ISNUMBER($H125),INDEX(INDIRECT($D$4),MATCH('CF AUX'!AN$14,INDIRECT($D$5),0),MATCH('CF AUX'!$I125,INDIRECT($D$7),0)),"")</f>
        <v/>
      </c>
      <c r="AO125" s="81" t="str">
        <f ca="1">IF(ISNUMBER($H125),INDEX(INDIRECT($D$4),MATCH('CF AUX'!AO$14,INDIRECT($D$5),0),MATCH('CF AUX'!$I125,INDIRECT($D$7),0)),"")</f>
        <v/>
      </c>
      <c r="AP125" s="81" t="str">
        <f ca="1">IF(ISNUMBER($H125),INDEX(INDIRECT($D$4),MATCH('CF AUX'!AP$14,INDIRECT($D$5),0),MATCH('CF AUX'!$I125,INDIRECT($D$7),0)),"")</f>
        <v/>
      </c>
      <c r="AQ125" s="81" t="str">
        <f ca="1">IF(ISNUMBER($H125),INDEX(INDIRECT($D$4),MATCH('CF AUX'!AQ$14,INDIRECT($D$5),0),MATCH('CF AUX'!$I125,INDIRECT($D$7),0)),"")</f>
        <v/>
      </c>
      <c r="AR125" s="81" t="str">
        <f ca="1">IF(ISNUMBER($H125),INDEX(INDIRECT($D$4),MATCH('CF AUX'!AR$14,INDIRECT($D$5),0),MATCH('CF AUX'!$I125,INDIRECT($D$7),0)),"")</f>
        <v/>
      </c>
      <c r="AS125" s="81" t="str">
        <f ca="1">IF(ISNUMBER($H125),INDEX(INDIRECT($D$4),MATCH('CF AUX'!AS$14,INDIRECT($D$5),0),MATCH('CF AUX'!$I125,INDIRECT($D$7),0)),"")</f>
        <v/>
      </c>
      <c r="AT125" s="81" t="str">
        <f ca="1">IF(ISNUMBER($H125),INDEX(INDIRECT($D$4),MATCH('CF AUX'!AT$14,INDIRECT($D$5),0),MATCH('CF AUX'!$I125,INDIRECT($D$7),0)),"")</f>
        <v/>
      </c>
      <c r="AU125" s="81" t="str">
        <f ca="1">IF(ISNUMBER($H125),INDEX(INDIRECT($D$4),MATCH('CF AUX'!AU$14,INDIRECT($D$5),0),MATCH('CF AUX'!$I125,INDIRECT($D$7),0)),"")</f>
        <v/>
      </c>
      <c r="AV125" s="81" t="str">
        <f ca="1">IF(ISNUMBER($H125),INDEX(INDIRECT($D$4),MATCH('CF AUX'!AV$14,INDIRECT($D$5),0),MATCH('CF AUX'!$I125,INDIRECT($D$7),0)),"")</f>
        <v/>
      </c>
      <c r="AW125" s="81" t="str">
        <f ca="1">IF(ISNUMBER($H125),INDEX(INDIRECT($D$4),MATCH('CF AUX'!AW$14,INDIRECT($D$5),0),MATCH('CF AUX'!$I125,INDIRECT($D$7),0)),"")</f>
        <v/>
      </c>
      <c r="AX125" s="81" t="str">
        <f ca="1">IF(ISNUMBER($H125),INDEX(INDIRECT($D$4),MATCH('CF AUX'!AX$14,INDIRECT($D$5),0),MATCH('CF AUX'!$I125,INDIRECT($D$7),0)),"")</f>
        <v/>
      </c>
      <c r="AY125" s="81" t="str">
        <f ca="1">IF(ISNUMBER($H125),INDEX(INDIRECT($D$4),MATCH('CF AUX'!AY$14,INDIRECT($D$5),0),MATCH('CF AUX'!$I125,INDIRECT($D$7),0)),"")</f>
        <v/>
      </c>
      <c r="AZ125" s="81" t="str">
        <f ca="1">IF(ISNUMBER($H125),INDEX(INDIRECT($D$4),MATCH('CF AUX'!AZ$14,INDIRECT($D$5),0),MATCH('CF AUX'!$I125,INDIRECT($D$7),0)),"")</f>
        <v/>
      </c>
      <c r="BB125" s="96" t="str" cm="1">
        <f t="array" aca="1" ref="BB125" ca="1">IF(ISNUMBER($H125),MMULT(J125:AZ125,TRANSPOSE(INDIRECT($D$8&amp;$G$4&amp;B118&amp;":"&amp;$G$6&amp;B118))),"")</f>
        <v/>
      </c>
      <c r="BD125" s="59">
        <f t="shared" si="37"/>
        <v>114</v>
      </c>
      <c r="BE125" s="80" t="str" cm="1">
        <f t="array" aca="1" ref="BE125" ca="1">IFERROR(INDEX(INDIRECT($D$4),MATCH(INDIRECT(BE$5&amp;$BD125),INDIRECT($D$6),0),MATCH($I125,INDIRECT($D$7),0)),"")</f>
        <v/>
      </c>
      <c r="BF125" s="81" t="str" cm="1">
        <f t="array" aca="1" ref="BF125" ca="1">IFERROR(INDEX(INDIRECT($D$4),MATCH(INDIRECT(BF$5&amp;$BD125),INDIRECT($D$6),0),MATCH($I125,INDIRECT($D$7),0)),"")</f>
        <v/>
      </c>
      <c r="BG125" s="81" t="str" cm="1">
        <f t="array" aca="1" ref="BG125" ca="1">IFERROR(INDEX(INDIRECT($D$4),MATCH(INDIRECT(BG$5&amp;$BD125),INDIRECT($D$6),0),MATCH($I125,INDIRECT($D$7),0)),"")</f>
        <v/>
      </c>
      <c r="BH125" s="81" t="str" cm="1">
        <f t="array" aca="1" ref="BH125" ca="1">IFERROR(INDEX(INDIRECT($D$4),MATCH(INDIRECT(BH$5&amp;$BD125),INDIRECT($D$6),0),MATCH($I125,INDIRECT($D$7),0)),"")</f>
        <v/>
      </c>
      <c r="BI125" s="81" t="str" cm="1">
        <f t="array" aca="1" ref="BI125" ca="1">IFERROR(INDEX(INDIRECT($D$4),MATCH(INDIRECT(BI$5&amp;$BD125),INDIRECT($D$6),0),MATCH($I125,INDIRECT($D$7),0)),"")</f>
        <v/>
      </c>
      <c r="BJ125" s="81" t="str" cm="1">
        <f t="array" aca="1" ref="BJ125" ca="1">IFERROR(INDEX(INDIRECT($D$4),MATCH(INDIRECT(BJ$5&amp;$BD125),INDIRECT($D$6),0),MATCH($I125,INDIRECT($D$7),0)),"")</f>
        <v/>
      </c>
      <c r="BK125" s="81" t="str" cm="1">
        <f t="array" aca="1" ref="BK125" ca="1">IFERROR(INDEX(INDIRECT($D$4),MATCH(INDIRECT(BK$5&amp;$BD125),INDIRECT($D$6),0),MATCH($I125,INDIRECT($D$7),0)),"")</f>
        <v/>
      </c>
      <c r="BL125" s="81" t="str" cm="1">
        <f t="array" aca="1" ref="BL125" ca="1">IFERROR(INDEX(INDIRECT($D$4),MATCH(INDIRECT(BL$5&amp;$BD125),INDIRECT($D$6),0),MATCH($I125,INDIRECT($D$7),0)),"")</f>
        <v/>
      </c>
      <c r="BM125" s="81" t="str" cm="1">
        <f t="array" aca="1" ref="BM125" ca="1">IFERROR(INDEX(INDIRECT($D$4),MATCH(INDIRECT(BM$5&amp;$BD125),INDIRECT($D$6),0),MATCH($I125,INDIRECT($D$7),0)),"")</f>
        <v/>
      </c>
      <c r="BN125" s="81" t="str" cm="1">
        <f t="array" aca="1" ref="BN125" ca="1">IFERROR(INDEX(INDIRECT($D$4),MATCH(INDIRECT(BN$5&amp;$BD125),INDIRECT($D$6),0),MATCH($I125,INDIRECT($D$7),0)),"")</f>
        <v/>
      </c>
      <c r="BO125" s="81" t="str" cm="1">
        <f t="array" aca="1" ref="BO125" ca="1">IFERROR(INDEX(INDIRECT($D$4),MATCH(INDIRECT(BO$5&amp;$BD125),INDIRECT($D$6),0),MATCH($I125,INDIRECT($D$7),0)),"")</f>
        <v/>
      </c>
      <c r="BP125" s="81" t="str" cm="1">
        <f t="array" aca="1" ref="BP125" ca="1">IFERROR(INDEX(INDIRECT($D$4),MATCH(INDIRECT(BP$5&amp;$BD125),INDIRECT($D$6),0),MATCH($I125,INDIRECT($D$7),0)),"")</f>
        <v/>
      </c>
      <c r="BQ125" s="81" t="str" cm="1">
        <f t="array" aca="1" ref="BQ125" ca="1">IFERROR(INDEX(INDIRECT($D$4),MATCH(INDIRECT(BQ$5&amp;$BD125),INDIRECT($D$6),0),MATCH($I125,INDIRECT($D$7),0)),"")</f>
        <v/>
      </c>
      <c r="BR125" s="81" t="str" cm="1">
        <f t="array" aca="1" ref="BR125" ca="1">IFERROR(INDEX(INDIRECT($D$4),MATCH(INDIRECT(BR$5&amp;$BD125),INDIRECT($D$6),0),MATCH($I125,INDIRECT($D$7),0)),"")</f>
        <v/>
      </c>
      <c r="BS125" s="81" t="str" cm="1">
        <f t="array" aca="1" ref="BS125" ca="1">IFERROR(INDEX(INDIRECT($D$4),MATCH(INDIRECT(BS$5&amp;$BD125),INDIRECT($D$6),0),MATCH($I125,INDIRECT($D$7),0)),"")</f>
        <v/>
      </c>
      <c r="BT125" s="81" t="str" cm="1">
        <f t="array" aca="1" ref="BT125" ca="1">IFERROR(INDEX(INDIRECT($D$4),MATCH(INDIRECT(BT$5&amp;$BD125),INDIRECT($D$6),0),MATCH($I125,INDIRECT($D$7),0)),"")</f>
        <v/>
      </c>
      <c r="BU125" s="81" t="str" cm="1">
        <f t="array" aca="1" ref="BU125" ca="1">IFERROR(INDEX(INDIRECT($D$4),MATCH(INDIRECT(BU$5&amp;$BD125),INDIRECT($D$6),0),MATCH($I125,INDIRECT($D$7),0)),"")</f>
        <v/>
      </c>
      <c r="BV125" s="99" t="str" cm="1">
        <f t="array" aca="1" ref="BV125" ca="1">IFERROR(INDEX(INDIRECT($D$4),MATCH(INDIRECT(BV$5&amp;$BD125),INDIRECT($D$6),0),MATCH($I125,INDIRECT($D$7),0)),"")</f>
        <v/>
      </c>
      <c r="BX125" s="80"/>
      <c r="BY125" s="81"/>
      <c r="BZ125" s="81"/>
      <c r="CA125" s="81"/>
      <c r="CB125" s="81"/>
      <c r="CC125" s="81"/>
      <c r="CD125" s="81"/>
      <c r="CE125" s="81"/>
      <c r="CF125" s="81"/>
      <c r="CG125" s="81"/>
      <c r="CH125" s="81"/>
      <c r="CI125" s="81"/>
      <c r="CJ125" s="81"/>
      <c r="CK125" s="81"/>
      <c r="CL125" s="81"/>
      <c r="CM125" s="81"/>
      <c r="CN125" s="81"/>
      <c r="CO125" s="99"/>
      <c r="CQ125" s="113"/>
      <c r="CR125" s="59" t="str">
        <f t="shared" si="36"/>
        <v/>
      </c>
      <c r="CS125" s="60"/>
      <c r="CT125" s="123" t="str">
        <f t="shared" ca="1" si="33"/>
        <v/>
      </c>
      <c r="CU125" s="80" t="str">
        <f>IF(ISNUMBER($CS125),INDEX(IRF.New!$CS$7:$DJ$37,MATCH(B118+1,IRF.New!$B$7:$B$37,0),MATCH($CT125,IRF.New!$CS$5:$DJ$5,0)),"")</f>
        <v/>
      </c>
      <c r="CV125" s="81"/>
      <c r="CW125" s="81" t="str">
        <f t="shared" si="34"/>
        <v/>
      </c>
      <c r="CX125" s="81"/>
      <c r="CY125" s="81"/>
      <c r="CZ125" s="94"/>
      <c r="DA125" s="94" t="str">
        <f>IF(ISNUMBER(CS125),INDEX(IRF.New!$CS$2:$DJ$2,MATCH('CF AUX'!$CT125,IRF.New!$CS$5:$DJ$5,0)),"")</f>
        <v/>
      </c>
      <c r="DB125" s="72"/>
      <c r="DD125" s="132" t="str">
        <f>IF(ISNUMBER(CS125),INDEX(IRF.New!$D$7:$CO$37,MATCH('CF AUX'!C113,IRF.New!$C$7:$C$37,0),MATCH(CT125,IRF.New!$D$5:$CO$5,0)),"")</f>
        <v/>
      </c>
    </row>
    <row r="126" spans="1:109" x14ac:dyDescent="0.25">
      <c r="B126" s="103" t="s">
        <v>235</v>
      </c>
      <c r="C126" s="101" t="str">
        <f>SUBSTITUTE(ADDRESS(1,COLUMN(BE115),4),"1","")</f>
        <v>BE</v>
      </c>
      <c r="D126" s="85">
        <f>ROW(BE115)</f>
        <v>115</v>
      </c>
      <c r="F126" s="136" t="str">
        <f t="shared" si="35"/>
        <v/>
      </c>
      <c r="H126" s="65"/>
      <c r="I126" s="129" t="str">
        <f ca="1">IF(ISNUMBER(H126),INDEX(IRF.New!$CS$5:$DJ$5,MATCH('CF AUX'!H126,INDIRECT("IRF.New!$CS$"&amp;C115&amp;":$DJ$"&amp;C115),0)),"")</f>
        <v/>
      </c>
      <c r="J126" s="80" t="str">
        <f ca="1">IF(ISNUMBER($H126),INDEX(INDIRECT($D$4),MATCH('CF AUX'!J$14,INDIRECT($D$5),0),MATCH('CF AUX'!$I126,INDIRECT($D$7),0)),"")</f>
        <v/>
      </c>
      <c r="K126" s="81" t="str">
        <f ca="1">IF(ISNUMBER($H126),INDEX(INDIRECT($D$4),MATCH('CF AUX'!K$14,INDIRECT($D$5),0),MATCH('CF AUX'!$I126,INDIRECT($D$7),0)),"")</f>
        <v/>
      </c>
      <c r="L126" s="81" t="str">
        <f ca="1">IF(ISNUMBER($H126),INDEX(INDIRECT($D$4),MATCH('CF AUX'!L$14,INDIRECT($D$5),0),MATCH('CF AUX'!$I126,INDIRECT($D$7),0)),"")</f>
        <v/>
      </c>
      <c r="M126" s="81" t="str">
        <f ca="1">IF(ISNUMBER($H126),INDEX(INDIRECT($D$4),MATCH('CF AUX'!M$14,INDIRECT($D$5),0),MATCH('CF AUX'!$I126,INDIRECT($D$7),0)),"")</f>
        <v/>
      </c>
      <c r="N126" s="81" t="str">
        <f ca="1">IF(ISNUMBER($H126),INDEX(INDIRECT($D$4),MATCH('CF AUX'!N$14,INDIRECT($D$5),0),MATCH('CF AUX'!$I126,INDIRECT($D$7),0)),"")</f>
        <v/>
      </c>
      <c r="O126" s="81" t="str">
        <f ca="1">IF(ISNUMBER($H126),INDEX(INDIRECT($D$4),MATCH('CF AUX'!O$14,INDIRECT($D$5),0),MATCH('CF AUX'!$I126,INDIRECT($D$7),0)),"")</f>
        <v/>
      </c>
      <c r="P126" s="81" t="str">
        <f ca="1">IF(ISNUMBER($H126),INDEX(INDIRECT($D$4),MATCH('CF AUX'!P$14,INDIRECT($D$5),0),MATCH('CF AUX'!$I126,INDIRECT($D$7),0)),"")</f>
        <v/>
      </c>
      <c r="Q126" s="81" t="str">
        <f ca="1">IF(ISNUMBER($H126),INDEX(INDIRECT($D$4),MATCH('CF AUX'!Q$14,INDIRECT($D$5),0),MATCH('CF AUX'!$I126,INDIRECT($D$7),0)),"")</f>
        <v/>
      </c>
      <c r="R126" s="81" t="str">
        <f ca="1">IF(ISNUMBER($H126),INDEX(INDIRECT($D$4),MATCH('CF AUX'!R$14,INDIRECT($D$5),0),MATCH('CF AUX'!$I126,INDIRECT($D$7),0)),"")</f>
        <v/>
      </c>
      <c r="S126" s="81" t="str">
        <f ca="1">IF(ISNUMBER($H126),INDEX(INDIRECT($D$4),MATCH('CF AUX'!S$14,INDIRECT($D$5),0),MATCH('CF AUX'!$I126,INDIRECT($D$7),0)),"")</f>
        <v/>
      </c>
      <c r="T126" s="81" t="str">
        <f ca="1">IF(ISNUMBER($H126),INDEX(INDIRECT($D$4),MATCH('CF AUX'!T$14,INDIRECT($D$5),0),MATCH('CF AUX'!$I126,INDIRECT($D$7),0)),"")</f>
        <v/>
      </c>
      <c r="U126" s="81" t="str">
        <f ca="1">IF(ISNUMBER($H126),INDEX(INDIRECT($D$4),MATCH('CF AUX'!U$14,INDIRECT($D$5),0),MATCH('CF AUX'!$I126,INDIRECT($D$7),0)),"")</f>
        <v/>
      </c>
      <c r="V126" s="81" t="str">
        <f ca="1">IF(ISNUMBER($H126),INDEX(INDIRECT($D$4),MATCH('CF AUX'!V$14,INDIRECT($D$5),0),MATCH('CF AUX'!$I126,INDIRECT($D$7),0)),"")</f>
        <v/>
      </c>
      <c r="W126" s="81" t="str">
        <f ca="1">IF(ISNUMBER($H126),INDEX(INDIRECT($D$4),MATCH('CF AUX'!W$14,INDIRECT($D$5),0),MATCH('CF AUX'!$I126,INDIRECT($D$7),0)),"")</f>
        <v/>
      </c>
      <c r="X126" s="81" t="str">
        <f ca="1">IF(ISNUMBER($H126),INDEX(INDIRECT($D$4),MATCH('CF AUX'!X$14,INDIRECT($D$5),0),MATCH('CF AUX'!$I126,INDIRECT($D$7),0)),"")</f>
        <v/>
      </c>
      <c r="Y126" s="81" t="str">
        <f ca="1">IF(ISNUMBER($H126),INDEX(INDIRECT($D$4),MATCH('CF AUX'!Y$14,INDIRECT($D$5),0),MATCH('CF AUX'!$I126,INDIRECT($D$7),0)),"")</f>
        <v/>
      </c>
      <c r="Z126" s="81" t="str">
        <f ca="1">IF(ISNUMBER($H126),INDEX(INDIRECT($D$4),MATCH('CF AUX'!Z$14,INDIRECT($D$5),0),MATCH('CF AUX'!$I126,INDIRECT($D$7),0)),"")</f>
        <v/>
      </c>
      <c r="AA126" s="81" t="str">
        <f ca="1">IF(ISNUMBER($H126),INDEX(INDIRECT($D$4),MATCH('CF AUX'!AA$14,INDIRECT($D$5),0),MATCH('CF AUX'!$I126,INDIRECT($D$7),0)),"")</f>
        <v/>
      </c>
      <c r="AB126" s="81" t="str">
        <f ca="1">IF(ISNUMBER($H126),INDEX(INDIRECT($D$4),MATCH('CF AUX'!AB$14,INDIRECT($D$5),0),MATCH('CF AUX'!$I126,INDIRECT($D$7),0)),"")</f>
        <v/>
      </c>
      <c r="AC126" s="81" t="str">
        <f ca="1">IF(ISNUMBER($H126),INDEX(INDIRECT($D$4),MATCH('CF AUX'!AC$14,INDIRECT($D$5),0),MATCH('CF AUX'!$I126,INDIRECT($D$7),0)),"")</f>
        <v/>
      </c>
      <c r="AD126" s="81" t="str">
        <f ca="1">IF(ISNUMBER($H126),INDEX(INDIRECT($D$4),MATCH('CF AUX'!AD$14,INDIRECT($D$5),0),MATCH('CF AUX'!$I126,INDIRECT($D$7),0)),"")</f>
        <v/>
      </c>
      <c r="AE126" s="81" t="str">
        <f ca="1">IF(ISNUMBER($H126),INDEX(INDIRECT($D$4),MATCH('CF AUX'!AE$14,INDIRECT($D$5),0),MATCH('CF AUX'!$I126,INDIRECT($D$7),0)),"")</f>
        <v/>
      </c>
      <c r="AF126" s="81" t="str">
        <f ca="1">IF(ISNUMBER($H126),INDEX(INDIRECT($D$4),MATCH('CF AUX'!AF$14,INDIRECT($D$5),0),MATCH('CF AUX'!$I126,INDIRECT($D$7),0)),"")</f>
        <v/>
      </c>
      <c r="AG126" s="81" t="str">
        <f ca="1">IF(ISNUMBER($H126),INDEX(INDIRECT($D$4),MATCH('CF AUX'!AG$14,INDIRECT($D$5),0),MATCH('CF AUX'!$I126,INDIRECT($D$7),0)),"")</f>
        <v/>
      </c>
      <c r="AH126" s="81" t="str">
        <f ca="1">IF(ISNUMBER($H126),INDEX(INDIRECT($D$4),MATCH('CF AUX'!AH$14,INDIRECT($D$5),0),MATCH('CF AUX'!$I126,INDIRECT($D$7),0)),"")</f>
        <v/>
      </c>
      <c r="AI126" s="81" t="str">
        <f ca="1">IF(ISNUMBER($H126),INDEX(INDIRECT($D$4),MATCH('CF AUX'!AI$14,INDIRECT($D$5),0),MATCH('CF AUX'!$I126,INDIRECT($D$7),0)),"")</f>
        <v/>
      </c>
      <c r="AJ126" s="81" t="str">
        <f ca="1">IF(ISNUMBER($H126),INDEX(INDIRECT($D$4),MATCH('CF AUX'!AJ$14,INDIRECT($D$5),0),MATCH('CF AUX'!$I126,INDIRECT($D$7),0)),"")</f>
        <v/>
      </c>
      <c r="AK126" s="81" t="str">
        <f ca="1">IF(ISNUMBER($H126),INDEX(INDIRECT($D$4),MATCH('CF AUX'!AK$14,INDIRECT($D$5),0),MATCH('CF AUX'!$I126,INDIRECT($D$7),0)),"")</f>
        <v/>
      </c>
      <c r="AL126" s="81" t="str">
        <f ca="1">IF(ISNUMBER($H126),INDEX(INDIRECT($D$4),MATCH('CF AUX'!AL$14,INDIRECT($D$5),0),MATCH('CF AUX'!$I126,INDIRECT($D$7),0)),"")</f>
        <v/>
      </c>
      <c r="AM126" s="81" t="str">
        <f ca="1">IF(ISNUMBER($H126),INDEX(INDIRECT($D$4),MATCH('CF AUX'!AM$14,INDIRECT($D$5),0),MATCH('CF AUX'!$I126,INDIRECT($D$7),0)),"")</f>
        <v/>
      </c>
      <c r="AN126" s="81" t="str">
        <f ca="1">IF(ISNUMBER($H126),INDEX(INDIRECT($D$4),MATCH('CF AUX'!AN$14,INDIRECT($D$5),0),MATCH('CF AUX'!$I126,INDIRECT($D$7),0)),"")</f>
        <v/>
      </c>
      <c r="AO126" s="81" t="str">
        <f ca="1">IF(ISNUMBER($H126),INDEX(INDIRECT($D$4),MATCH('CF AUX'!AO$14,INDIRECT($D$5),0),MATCH('CF AUX'!$I126,INDIRECT($D$7),0)),"")</f>
        <v/>
      </c>
      <c r="AP126" s="81" t="str">
        <f ca="1">IF(ISNUMBER($H126),INDEX(INDIRECT($D$4),MATCH('CF AUX'!AP$14,INDIRECT($D$5),0),MATCH('CF AUX'!$I126,INDIRECT($D$7),0)),"")</f>
        <v/>
      </c>
      <c r="AQ126" s="81" t="str">
        <f ca="1">IF(ISNUMBER($H126),INDEX(INDIRECT($D$4),MATCH('CF AUX'!AQ$14,INDIRECT($D$5),0),MATCH('CF AUX'!$I126,INDIRECT($D$7),0)),"")</f>
        <v/>
      </c>
      <c r="AR126" s="81" t="str">
        <f ca="1">IF(ISNUMBER($H126),INDEX(INDIRECT($D$4),MATCH('CF AUX'!AR$14,INDIRECT($D$5),0),MATCH('CF AUX'!$I126,INDIRECT($D$7),0)),"")</f>
        <v/>
      </c>
      <c r="AS126" s="81" t="str">
        <f ca="1">IF(ISNUMBER($H126),INDEX(INDIRECT($D$4),MATCH('CF AUX'!AS$14,INDIRECT($D$5),0),MATCH('CF AUX'!$I126,INDIRECT($D$7),0)),"")</f>
        <v/>
      </c>
      <c r="AT126" s="81" t="str">
        <f ca="1">IF(ISNUMBER($H126),INDEX(INDIRECT($D$4),MATCH('CF AUX'!AT$14,INDIRECT($D$5),0),MATCH('CF AUX'!$I126,INDIRECT($D$7),0)),"")</f>
        <v/>
      </c>
      <c r="AU126" s="81" t="str">
        <f ca="1">IF(ISNUMBER($H126),INDEX(INDIRECT($D$4),MATCH('CF AUX'!AU$14,INDIRECT($D$5),0),MATCH('CF AUX'!$I126,INDIRECT($D$7),0)),"")</f>
        <v/>
      </c>
      <c r="AV126" s="81" t="str">
        <f ca="1">IF(ISNUMBER($H126),INDEX(INDIRECT($D$4),MATCH('CF AUX'!AV$14,INDIRECT($D$5),0),MATCH('CF AUX'!$I126,INDIRECT($D$7),0)),"")</f>
        <v/>
      </c>
      <c r="AW126" s="81" t="str">
        <f ca="1">IF(ISNUMBER($H126),INDEX(INDIRECT($D$4),MATCH('CF AUX'!AW$14,INDIRECT($D$5),0),MATCH('CF AUX'!$I126,INDIRECT($D$7),0)),"")</f>
        <v/>
      </c>
      <c r="AX126" s="81" t="str">
        <f ca="1">IF(ISNUMBER($H126),INDEX(INDIRECT($D$4),MATCH('CF AUX'!AX$14,INDIRECT($D$5),0),MATCH('CF AUX'!$I126,INDIRECT($D$7),0)),"")</f>
        <v/>
      </c>
      <c r="AY126" s="81" t="str">
        <f ca="1">IF(ISNUMBER($H126),INDEX(INDIRECT($D$4),MATCH('CF AUX'!AY$14,INDIRECT($D$5),0),MATCH('CF AUX'!$I126,INDIRECT($D$7),0)),"")</f>
        <v/>
      </c>
      <c r="AZ126" s="81" t="str">
        <f ca="1">IF(ISNUMBER($H126),INDEX(INDIRECT($D$4),MATCH('CF AUX'!AZ$14,INDIRECT($D$5),0),MATCH('CF AUX'!$I126,INDIRECT($D$7),0)),"")</f>
        <v/>
      </c>
      <c r="BB126" s="96" t="str" cm="1">
        <f t="array" aca="1" ref="BB126" ca="1">IF(ISNUMBER($H126),MMULT(J126:AZ126,TRANSPOSE(INDIRECT($D$8&amp;$G$4&amp;B118&amp;":"&amp;$G$6&amp;B118))),"")</f>
        <v/>
      </c>
      <c r="BD126" s="59">
        <f t="shared" si="37"/>
        <v>114</v>
      </c>
      <c r="BE126" s="80" t="str" cm="1">
        <f t="array" aca="1" ref="BE126" ca="1">IFERROR(INDEX(INDIRECT($D$4),MATCH(INDIRECT(BE$5&amp;$BD126),INDIRECT($D$6),0),MATCH($I126,INDIRECT($D$7),0)),"")</f>
        <v/>
      </c>
      <c r="BF126" s="81" t="str" cm="1">
        <f t="array" aca="1" ref="BF126" ca="1">IFERROR(INDEX(INDIRECT($D$4),MATCH(INDIRECT(BF$5&amp;$BD126),INDIRECT($D$6),0),MATCH($I126,INDIRECT($D$7),0)),"")</f>
        <v/>
      </c>
      <c r="BG126" s="81" t="str" cm="1">
        <f t="array" aca="1" ref="BG126" ca="1">IFERROR(INDEX(INDIRECT($D$4),MATCH(INDIRECT(BG$5&amp;$BD126),INDIRECT($D$6),0),MATCH($I126,INDIRECT($D$7),0)),"")</f>
        <v/>
      </c>
      <c r="BH126" s="81" t="str" cm="1">
        <f t="array" aca="1" ref="BH126" ca="1">IFERROR(INDEX(INDIRECT($D$4),MATCH(INDIRECT(BH$5&amp;$BD126),INDIRECT($D$6),0),MATCH($I126,INDIRECT($D$7),0)),"")</f>
        <v/>
      </c>
      <c r="BI126" s="81" t="str" cm="1">
        <f t="array" aca="1" ref="BI126" ca="1">IFERROR(INDEX(INDIRECT($D$4),MATCH(INDIRECT(BI$5&amp;$BD126),INDIRECT($D$6),0),MATCH($I126,INDIRECT($D$7),0)),"")</f>
        <v/>
      </c>
      <c r="BJ126" s="81" t="str" cm="1">
        <f t="array" aca="1" ref="BJ126" ca="1">IFERROR(INDEX(INDIRECT($D$4),MATCH(INDIRECT(BJ$5&amp;$BD126),INDIRECT($D$6),0),MATCH($I126,INDIRECT($D$7),0)),"")</f>
        <v/>
      </c>
      <c r="BK126" s="81" t="str" cm="1">
        <f t="array" aca="1" ref="BK126" ca="1">IFERROR(INDEX(INDIRECT($D$4),MATCH(INDIRECT(BK$5&amp;$BD126),INDIRECT($D$6),0),MATCH($I126,INDIRECT($D$7),0)),"")</f>
        <v/>
      </c>
      <c r="BL126" s="81" t="str" cm="1">
        <f t="array" aca="1" ref="BL126" ca="1">IFERROR(INDEX(INDIRECT($D$4),MATCH(INDIRECT(BL$5&amp;$BD126),INDIRECT($D$6),0),MATCH($I126,INDIRECT($D$7),0)),"")</f>
        <v/>
      </c>
      <c r="BM126" s="81" t="str" cm="1">
        <f t="array" aca="1" ref="BM126" ca="1">IFERROR(INDEX(INDIRECT($D$4),MATCH(INDIRECT(BM$5&amp;$BD126),INDIRECT($D$6),0),MATCH($I126,INDIRECT($D$7),0)),"")</f>
        <v/>
      </c>
      <c r="BN126" s="81" t="str" cm="1">
        <f t="array" aca="1" ref="BN126" ca="1">IFERROR(INDEX(INDIRECT($D$4),MATCH(INDIRECT(BN$5&amp;$BD126),INDIRECT($D$6),0),MATCH($I126,INDIRECT($D$7),0)),"")</f>
        <v/>
      </c>
      <c r="BO126" s="81" t="str" cm="1">
        <f t="array" aca="1" ref="BO126" ca="1">IFERROR(INDEX(INDIRECT($D$4),MATCH(INDIRECT(BO$5&amp;$BD126),INDIRECT($D$6),0),MATCH($I126,INDIRECT($D$7),0)),"")</f>
        <v/>
      </c>
      <c r="BP126" s="81" t="str" cm="1">
        <f t="array" aca="1" ref="BP126" ca="1">IFERROR(INDEX(INDIRECT($D$4),MATCH(INDIRECT(BP$5&amp;$BD126),INDIRECT($D$6),0),MATCH($I126,INDIRECT($D$7),0)),"")</f>
        <v/>
      </c>
      <c r="BQ126" s="81" t="str" cm="1">
        <f t="array" aca="1" ref="BQ126" ca="1">IFERROR(INDEX(INDIRECT($D$4),MATCH(INDIRECT(BQ$5&amp;$BD126),INDIRECT($D$6),0),MATCH($I126,INDIRECT($D$7),0)),"")</f>
        <v/>
      </c>
      <c r="BR126" s="81" t="str" cm="1">
        <f t="array" aca="1" ref="BR126" ca="1">IFERROR(INDEX(INDIRECT($D$4),MATCH(INDIRECT(BR$5&amp;$BD126),INDIRECT($D$6),0),MATCH($I126,INDIRECT($D$7),0)),"")</f>
        <v/>
      </c>
      <c r="BS126" s="81" t="str" cm="1">
        <f t="array" aca="1" ref="BS126" ca="1">IFERROR(INDEX(INDIRECT($D$4),MATCH(INDIRECT(BS$5&amp;$BD126),INDIRECT($D$6),0),MATCH($I126,INDIRECT($D$7),0)),"")</f>
        <v/>
      </c>
      <c r="BT126" s="81" t="str" cm="1">
        <f t="array" aca="1" ref="BT126" ca="1">IFERROR(INDEX(INDIRECT($D$4),MATCH(INDIRECT(BT$5&amp;$BD126),INDIRECT($D$6),0),MATCH($I126,INDIRECT($D$7),0)),"")</f>
        <v/>
      </c>
      <c r="BU126" s="81" t="str" cm="1">
        <f t="array" aca="1" ref="BU126" ca="1">IFERROR(INDEX(INDIRECT($D$4),MATCH(INDIRECT(BU$5&amp;$BD126),INDIRECT($D$6),0),MATCH($I126,INDIRECT($D$7),0)),"")</f>
        <v/>
      </c>
      <c r="BV126" s="99" t="str" cm="1">
        <f t="array" aca="1" ref="BV126" ca="1">IFERROR(INDEX(INDIRECT($D$4),MATCH(INDIRECT(BV$5&amp;$BD126),INDIRECT($D$6),0),MATCH($I126,INDIRECT($D$7),0)),"")</f>
        <v/>
      </c>
      <c r="BX126" s="80"/>
      <c r="BY126" s="81"/>
      <c r="BZ126" s="81"/>
      <c r="CA126" s="81"/>
      <c r="CB126" s="81"/>
      <c r="CC126" s="81"/>
      <c r="CD126" s="81"/>
      <c r="CE126" s="81"/>
      <c r="CF126" s="81"/>
      <c r="CG126" s="81"/>
      <c r="CH126" s="81"/>
      <c r="CI126" s="81"/>
      <c r="CJ126" s="81"/>
      <c r="CK126" s="81"/>
      <c r="CL126" s="81"/>
      <c r="CM126" s="81"/>
      <c r="CN126" s="81"/>
      <c r="CO126" s="99"/>
      <c r="CQ126" s="113"/>
      <c r="CR126" s="59" t="str">
        <f t="shared" si="36"/>
        <v/>
      </c>
      <c r="CS126" s="60"/>
      <c r="CT126" s="123" t="str">
        <f t="shared" ca="1" si="33"/>
        <v/>
      </c>
      <c r="CU126" s="80" t="str">
        <f>IF(ISNUMBER($CS126),INDEX(IRF.New!$CS$7:$DJ$37,MATCH(B118+1,IRF.New!$B$7:$B$37,0),MATCH($CT126,IRF.New!$CS$5:$DJ$5,0)),"")</f>
        <v/>
      </c>
      <c r="CV126" s="81"/>
      <c r="CW126" s="81" t="str">
        <f t="shared" si="34"/>
        <v/>
      </c>
      <c r="CX126" s="81"/>
      <c r="CY126" s="81"/>
      <c r="CZ126" s="94"/>
      <c r="DA126" s="94" t="str">
        <f>IF(ISNUMBER(CS126),INDEX(IRF.New!$CS$2:$DJ$2,MATCH('CF AUX'!$CT126,IRF.New!$CS$5:$DJ$5,0)),"")</f>
        <v/>
      </c>
      <c r="DB126" s="72"/>
      <c r="DD126" s="132" t="str">
        <f>IF(ISNUMBER(CS126),INDEX(IRF.New!$D$7:$CO$37,MATCH('CF AUX'!C113,IRF.New!$C$7:$C$37,0),MATCH(CT126,IRF.New!$D$5:$CO$5,0)),"")</f>
        <v/>
      </c>
    </row>
    <row r="127" spans="1:109" x14ac:dyDescent="0.25">
      <c r="A127" s="59"/>
      <c r="B127" s="102" t="s">
        <v>236</v>
      </c>
      <c r="C127" s="102" t="str">
        <f ca="1">SUBSTITUTE(ADDRESS(1,COLUMN(BE115)+C122-1,4),"1","")</f>
        <v>BD</v>
      </c>
      <c r="D127" s="90">
        <f ca="1">D126+C122-1</f>
        <v>114</v>
      </c>
      <c r="F127" s="136" t="str">
        <f t="shared" si="35"/>
        <v/>
      </c>
      <c r="H127" s="65"/>
      <c r="I127" s="129" t="str">
        <f ca="1">IF(ISNUMBER(H127),INDEX(IRF.New!$CS$5:$DJ$5,MATCH('CF AUX'!H127,INDIRECT("IRF.New!$CS$"&amp;C115&amp;":$DJ$"&amp;C115),0)),"")</f>
        <v/>
      </c>
      <c r="J127" s="80" t="str">
        <f ca="1">IF(ISNUMBER($H127),INDEX(INDIRECT($D$4),MATCH('CF AUX'!J$14,INDIRECT($D$5),0),MATCH('CF AUX'!$I127,INDIRECT($D$7),0)),"")</f>
        <v/>
      </c>
      <c r="K127" s="81" t="str">
        <f ca="1">IF(ISNUMBER($H127),INDEX(INDIRECT($D$4),MATCH('CF AUX'!K$14,INDIRECT($D$5),0),MATCH('CF AUX'!$I127,INDIRECT($D$7),0)),"")</f>
        <v/>
      </c>
      <c r="L127" s="81" t="str">
        <f ca="1">IF(ISNUMBER($H127),INDEX(INDIRECT($D$4),MATCH('CF AUX'!L$14,INDIRECT($D$5),0),MATCH('CF AUX'!$I127,INDIRECT($D$7),0)),"")</f>
        <v/>
      </c>
      <c r="M127" s="81" t="str">
        <f ca="1">IF(ISNUMBER($H127),INDEX(INDIRECT($D$4),MATCH('CF AUX'!M$14,INDIRECT($D$5),0),MATCH('CF AUX'!$I127,INDIRECT($D$7),0)),"")</f>
        <v/>
      </c>
      <c r="N127" s="81" t="str">
        <f ca="1">IF(ISNUMBER($H127),INDEX(INDIRECT($D$4),MATCH('CF AUX'!N$14,INDIRECT($D$5),0),MATCH('CF AUX'!$I127,INDIRECT($D$7),0)),"")</f>
        <v/>
      </c>
      <c r="O127" s="81" t="str">
        <f ca="1">IF(ISNUMBER($H127),INDEX(INDIRECT($D$4),MATCH('CF AUX'!O$14,INDIRECT($D$5),0),MATCH('CF AUX'!$I127,INDIRECT($D$7),0)),"")</f>
        <v/>
      </c>
      <c r="P127" s="81" t="str">
        <f ca="1">IF(ISNUMBER($H127),INDEX(INDIRECT($D$4),MATCH('CF AUX'!P$14,INDIRECT($D$5),0),MATCH('CF AUX'!$I127,INDIRECT($D$7),0)),"")</f>
        <v/>
      </c>
      <c r="Q127" s="81" t="str">
        <f ca="1">IF(ISNUMBER($H127),INDEX(INDIRECT($D$4),MATCH('CF AUX'!Q$14,INDIRECT($D$5),0),MATCH('CF AUX'!$I127,INDIRECT($D$7),0)),"")</f>
        <v/>
      </c>
      <c r="R127" s="81" t="str">
        <f ca="1">IF(ISNUMBER($H127),INDEX(INDIRECT($D$4),MATCH('CF AUX'!R$14,INDIRECT($D$5),0),MATCH('CF AUX'!$I127,INDIRECT($D$7),0)),"")</f>
        <v/>
      </c>
      <c r="S127" s="81" t="str">
        <f ca="1">IF(ISNUMBER($H127),INDEX(INDIRECT($D$4),MATCH('CF AUX'!S$14,INDIRECT($D$5),0),MATCH('CF AUX'!$I127,INDIRECT($D$7),0)),"")</f>
        <v/>
      </c>
      <c r="T127" s="81" t="str">
        <f ca="1">IF(ISNUMBER($H127),INDEX(INDIRECT($D$4),MATCH('CF AUX'!T$14,INDIRECT($D$5),0),MATCH('CF AUX'!$I127,INDIRECT($D$7),0)),"")</f>
        <v/>
      </c>
      <c r="U127" s="81" t="str">
        <f ca="1">IF(ISNUMBER($H127),INDEX(INDIRECT($D$4),MATCH('CF AUX'!U$14,INDIRECT($D$5),0),MATCH('CF AUX'!$I127,INDIRECT($D$7),0)),"")</f>
        <v/>
      </c>
      <c r="V127" s="81" t="str">
        <f ca="1">IF(ISNUMBER($H127),INDEX(INDIRECT($D$4),MATCH('CF AUX'!V$14,INDIRECT($D$5),0),MATCH('CF AUX'!$I127,INDIRECT($D$7),0)),"")</f>
        <v/>
      </c>
      <c r="W127" s="81" t="str">
        <f ca="1">IF(ISNUMBER($H127),INDEX(INDIRECT($D$4),MATCH('CF AUX'!W$14,INDIRECT($D$5),0),MATCH('CF AUX'!$I127,INDIRECT($D$7),0)),"")</f>
        <v/>
      </c>
      <c r="X127" s="81" t="str">
        <f ca="1">IF(ISNUMBER($H127),INDEX(INDIRECT($D$4),MATCH('CF AUX'!X$14,INDIRECT($D$5),0),MATCH('CF AUX'!$I127,INDIRECT($D$7),0)),"")</f>
        <v/>
      </c>
      <c r="Y127" s="81" t="str">
        <f ca="1">IF(ISNUMBER($H127),INDEX(INDIRECT($D$4),MATCH('CF AUX'!Y$14,INDIRECT($D$5),0),MATCH('CF AUX'!$I127,INDIRECT($D$7),0)),"")</f>
        <v/>
      </c>
      <c r="Z127" s="81" t="str">
        <f ca="1">IF(ISNUMBER($H127),INDEX(INDIRECT($D$4),MATCH('CF AUX'!Z$14,INDIRECT($D$5),0),MATCH('CF AUX'!$I127,INDIRECT($D$7),0)),"")</f>
        <v/>
      </c>
      <c r="AA127" s="81" t="str">
        <f ca="1">IF(ISNUMBER($H127),INDEX(INDIRECT($D$4),MATCH('CF AUX'!AA$14,INDIRECT($D$5),0),MATCH('CF AUX'!$I127,INDIRECT($D$7),0)),"")</f>
        <v/>
      </c>
      <c r="AB127" s="81" t="str">
        <f ca="1">IF(ISNUMBER($H127),INDEX(INDIRECT($D$4),MATCH('CF AUX'!AB$14,INDIRECT($D$5),0),MATCH('CF AUX'!$I127,INDIRECT($D$7),0)),"")</f>
        <v/>
      </c>
      <c r="AC127" s="81" t="str">
        <f ca="1">IF(ISNUMBER($H127),INDEX(INDIRECT($D$4),MATCH('CF AUX'!AC$14,INDIRECT($D$5),0),MATCH('CF AUX'!$I127,INDIRECT($D$7),0)),"")</f>
        <v/>
      </c>
      <c r="AD127" s="81" t="str">
        <f ca="1">IF(ISNUMBER($H127),INDEX(INDIRECT($D$4),MATCH('CF AUX'!AD$14,INDIRECT($D$5),0),MATCH('CF AUX'!$I127,INDIRECT($D$7),0)),"")</f>
        <v/>
      </c>
      <c r="AE127" s="81" t="str">
        <f ca="1">IF(ISNUMBER($H127),INDEX(INDIRECT($D$4),MATCH('CF AUX'!AE$14,INDIRECT($D$5),0),MATCH('CF AUX'!$I127,INDIRECT($D$7),0)),"")</f>
        <v/>
      </c>
      <c r="AF127" s="81" t="str">
        <f ca="1">IF(ISNUMBER($H127),INDEX(INDIRECT($D$4),MATCH('CF AUX'!AF$14,INDIRECT($D$5),0),MATCH('CF AUX'!$I127,INDIRECT($D$7),0)),"")</f>
        <v/>
      </c>
      <c r="AG127" s="81" t="str">
        <f ca="1">IF(ISNUMBER($H127),INDEX(INDIRECT($D$4),MATCH('CF AUX'!AG$14,INDIRECT($D$5),0),MATCH('CF AUX'!$I127,INDIRECT($D$7),0)),"")</f>
        <v/>
      </c>
      <c r="AH127" s="81" t="str">
        <f ca="1">IF(ISNUMBER($H127),INDEX(INDIRECT($D$4),MATCH('CF AUX'!AH$14,INDIRECT($D$5),0),MATCH('CF AUX'!$I127,INDIRECT($D$7),0)),"")</f>
        <v/>
      </c>
      <c r="AI127" s="81" t="str">
        <f ca="1">IF(ISNUMBER($H127),INDEX(INDIRECT($D$4),MATCH('CF AUX'!AI$14,INDIRECT($D$5),0),MATCH('CF AUX'!$I127,INDIRECT($D$7),0)),"")</f>
        <v/>
      </c>
      <c r="AJ127" s="81" t="str">
        <f ca="1">IF(ISNUMBER($H127),INDEX(INDIRECT($D$4),MATCH('CF AUX'!AJ$14,INDIRECT($D$5),0),MATCH('CF AUX'!$I127,INDIRECT($D$7),0)),"")</f>
        <v/>
      </c>
      <c r="AK127" s="81" t="str">
        <f ca="1">IF(ISNUMBER($H127),INDEX(INDIRECT($D$4),MATCH('CF AUX'!AK$14,INDIRECT($D$5),0),MATCH('CF AUX'!$I127,INDIRECT($D$7),0)),"")</f>
        <v/>
      </c>
      <c r="AL127" s="81" t="str">
        <f ca="1">IF(ISNUMBER($H127),INDEX(INDIRECT($D$4),MATCH('CF AUX'!AL$14,INDIRECT($D$5),0),MATCH('CF AUX'!$I127,INDIRECT($D$7),0)),"")</f>
        <v/>
      </c>
      <c r="AM127" s="81" t="str">
        <f ca="1">IF(ISNUMBER($H127),INDEX(INDIRECT($D$4),MATCH('CF AUX'!AM$14,INDIRECT($D$5),0),MATCH('CF AUX'!$I127,INDIRECT($D$7),0)),"")</f>
        <v/>
      </c>
      <c r="AN127" s="81" t="str">
        <f ca="1">IF(ISNUMBER($H127),INDEX(INDIRECT($D$4),MATCH('CF AUX'!AN$14,INDIRECT($D$5),0),MATCH('CF AUX'!$I127,INDIRECT($D$7),0)),"")</f>
        <v/>
      </c>
      <c r="AO127" s="81" t="str">
        <f ca="1">IF(ISNUMBER($H127),INDEX(INDIRECT($D$4),MATCH('CF AUX'!AO$14,INDIRECT($D$5),0),MATCH('CF AUX'!$I127,INDIRECT($D$7),0)),"")</f>
        <v/>
      </c>
      <c r="AP127" s="81" t="str">
        <f ca="1">IF(ISNUMBER($H127),INDEX(INDIRECT($D$4),MATCH('CF AUX'!AP$14,INDIRECT($D$5),0),MATCH('CF AUX'!$I127,INDIRECT($D$7),0)),"")</f>
        <v/>
      </c>
      <c r="AQ127" s="81" t="str">
        <f ca="1">IF(ISNUMBER($H127),INDEX(INDIRECT($D$4),MATCH('CF AUX'!AQ$14,INDIRECT($D$5),0),MATCH('CF AUX'!$I127,INDIRECT($D$7),0)),"")</f>
        <v/>
      </c>
      <c r="AR127" s="81" t="str">
        <f ca="1">IF(ISNUMBER($H127),INDEX(INDIRECT($D$4),MATCH('CF AUX'!AR$14,INDIRECT($D$5),0),MATCH('CF AUX'!$I127,INDIRECT($D$7),0)),"")</f>
        <v/>
      </c>
      <c r="AS127" s="81" t="str">
        <f ca="1">IF(ISNUMBER($H127),INDEX(INDIRECT($D$4),MATCH('CF AUX'!AS$14,INDIRECT($D$5),0),MATCH('CF AUX'!$I127,INDIRECT($D$7),0)),"")</f>
        <v/>
      </c>
      <c r="AT127" s="81" t="str">
        <f ca="1">IF(ISNUMBER($H127),INDEX(INDIRECT($D$4),MATCH('CF AUX'!AT$14,INDIRECT($D$5),0),MATCH('CF AUX'!$I127,INDIRECT($D$7),0)),"")</f>
        <v/>
      </c>
      <c r="AU127" s="81" t="str">
        <f ca="1">IF(ISNUMBER($H127),INDEX(INDIRECT($D$4),MATCH('CF AUX'!AU$14,INDIRECT($D$5),0),MATCH('CF AUX'!$I127,INDIRECT($D$7),0)),"")</f>
        <v/>
      </c>
      <c r="AV127" s="81" t="str">
        <f ca="1">IF(ISNUMBER($H127),INDEX(INDIRECT($D$4),MATCH('CF AUX'!AV$14,INDIRECT($D$5),0),MATCH('CF AUX'!$I127,INDIRECT($D$7),0)),"")</f>
        <v/>
      </c>
      <c r="AW127" s="81" t="str">
        <f ca="1">IF(ISNUMBER($H127),INDEX(INDIRECT($D$4),MATCH('CF AUX'!AW$14,INDIRECT($D$5),0),MATCH('CF AUX'!$I127,INDIRECT($D$7),0)),"")</f>
        <v/>
      </c>
      <c r="AX127" s="81" t="str">
        <f ca="1">IF(ISNUMBER($H127),INDEX(INDIRECT($D$4),MATCH('CF AUX'!AX$14,INDIRECT($D$5),0),MATCH('CF AUX'!$I127,INDIRECT($D$7),0)),"")</f>
        <v/>
      </c>
      <c r="AY127" s="81" t="str">
        <f ca="1">IF(ISNUMBER($H127),INDEX(INDIRECT($D$4),MATCH('CF AUX'!AY$14,INDIRECT($D$5),0),MATCH('CF AUX'!$I127,INDIRECT($D$7),0)),"")</f>
        <v/>
      </c>
      <c r="AZ127" s="81" t="str">
        <f ca="1">IF(ISNUMBER($H127),INDEX(INDIRECT($D$4),MATCH('CF AUX'!AZ$14,INDIRECT($D$5),0),MATCH('CF AUX'!$I127,INDIRECT($D$7),0)),"")</f>
        <v/>
      </c>
      <c r="BB127" s="96" t="str" cm="1">
        <f t="array" aca="1" ref="BB127" ca="1">IF(ISNUMBER($H127),MMULT(J127:AZ127,TRANSPOSE(INDIRECT($D$8&amp;$G$4&amp;B118&amp;":"&amp;$G$6&amp;B118))),"")</f>
        <v/>
      </c>
      <c r="BD127" s="59">
        <f t="shared" si="37"/>
        <v>114</v>
      </c>
      <c r="BE127" s="80" t="str" cm="1">
        <f t="array" aca="1" ref="BE127" ca="1">IFERROR(INDEX(INDIRECT($D$4),MATCH(INDIRECT(BE$5&amp;$BD127),INDIRECT($D$6),0),MATCH($I127,INDIRECT($D$7),0)),"")</f>
        <v/>
      </c>
      <c r="BF127" s="81" t="str" cm="1">
        <f t="array" aca="1" ref="BF127" ca="1">IFERROR(INDEX(INDIRECT($D$4),MATCH(INDIRECT(BF$5&amp;$BD127),INDIRECT($D$6),0),MATCH($I127,INDIRECT($D$7),0)),"")</f>
        <v/>
      </c>
      <c r="BG127" s="81" t="str" cm="1">
        <f t="array" aca="1" ref="BG127" ca="1">IFERROR(INDEX(INDIRECT($D$4),MATCH(INDIRECT(BG$5&amp;$BD127),INDIRECT($D$6),0),MATCH($I127,INDIRECT($D$7),0)),"")</f>
        <v/>
      </c>
      <c r="BH127" s="81" t="str" cm="1">
        <f t="array" aca="1" ref="BH127" ca="1">IFERROR(INDEX(INDIRECT($D$4),MATCH(INDIRECT(BH$5&amp;$BD127),INDIRECT($D$6),0),MATCH($I127,INDIRECT($D$7),0)),"")</f>
        <v/>
      </c>
      <c r="BI127" s="81" t="str" cm="1">
        <f t="array" aca="1" ref="BI127" ca="1">IFERROR(INDEX(INDIRECT($D$4),MATCH(INDIRECT(BI$5&amp;$BD127),INDIRECT($D$6),0),MATCH($I127,INDIRECT($D$7),0)),"")</f>
        <v/>
      </c>
      <c r="BJ127" s="81" t="str" cm="1">
        <f t="array" aca="1" ref="BJ127" ca="1">IFERROR(INDEX(INDIRECT($D$4),MATCH(INDIRECT(BJ$5&amp;$BD127),INDIRECT($D$6),0),MATCH($I127,INDIRECT($D$7),0)),"")</f>
        <v/>
      </c>
      <c r="BK127" s="81" t="str" cm="1">
        <f t="array" aca="1" ref="BK127" ca="1">IFERROR(INDEX(INDIRECT($D$4),MATCH(INDIRECT(BK$5&amp;$BD127),INDIRECT($D$6),0),MATCH($I127,INDIRECT($D$7),0)),"")</f>
        <v/>
      </c>
      <c r="BL127" s="81" t="str" cm="1">
        <f t="array" aca="1" ref="BL127" ca="1">IFERROR(INDEX(INDIRECT($D$4),MATCH(INDIRECT(BL$5&amp;$BD127),INDIRECT($D$6),0),MATCH($I127,INDIRECT($D$7),0)),"")</f>
        <v/>
      </c>
      <c r="BM127" s="81" t="str" cm="1">
        <f t="array" aca="1" ref="BM127" ca="1">IFERROR(INDEX(INDIRECT($D$4),MATCH(INDIRECT(BM$5&amp;$BD127),INDIRECT($D$6),0),MATCH($I127,INDIRECT($D$7),0)),"")</f>
        <v/>
      </c>
      <c r="BN127" s="81" t="str" cm="1">
        <f t="array" aca="1" ref="BN127" ca="1">IFERROR(INDEX(INDIRECT($D$4),MATCH(INDIRECT(BN$5&amp;$BD127),INDIRECT($D$6),0),MATCH($I127,INDIRECT($D$7),0)),"")</f>
        <v/>
      </c>
      <c r="BO127" s="81" t="str" cm="1">
        <f t="array" aca="1" ref="BO127" ca="1">IFERROR(INDEX(INDIRECT($D$4),MATCH(INDIRECT(BO$5&amp;$BD127),INDIRECT($D$6),0),MATCH($I127,INDIRECT($D$7),0)),"")</f>
        <v/>
      </c>
      <c r="BP127" s="81" t="str" cm="1">
        <f t="array" aca="1" ref="BP127" ca="1">IFERROR(INDEX(INDIRECT($D$4),MATCH(INDIRECT(BP$5&amp;$BD127),INDIRECT($D$6),0),MATCH($I127,INDIRECT($D$7),0)),"")</f>
        <v/>
      </c>
      <c r="BQ127" s="81" t="str" cm="1">
        <f t="array" aca="1" ref="BQ127" ca="1">IFERROR(INDEX(INDIRECT($D$4),MATCH(INDIRECT(BQ$5&amp;$BD127),INDIRECT($D$6),0),MATCH($I127,INDIRECT($D$7),0)),"")</f>
        <v/>
      </c>
      <c r="BR127" s="81" t="str" cm="1">
        <f t="array" aca="1" ref="BR127" ca="1">IFERROR(INDEX(INDIRECT($D$4),MATCH(INDIRECT(BR$5&amp;$BD127),INDIRECT($D$6),0),MATCH($I127,INDIRECT($D$7),0)),"")</f>
        <v/>
      </c>
      <c r="BS127" s="81" t="str" cm="1">
        <f t="array" aca="1" ref="BS127" ca="1">IFERROR(INDEX(INDIRECT($D$4),MATCH(INDIRECT(BS$5&amp;$BD127),INDIRECT($D$6),0),MATCH($I127,INDIRECT($D$7),0)),"")</f>
        <v/>
      </c>
      <c r="BT127" s="81" t="str" cm="1">
        <f t="array" aca="1" ref="BT127" ca="1">IFERROR(INDEX(INDIRECT($D$4),MATCH(INDIRECT(BT$5&amp;$BD127),INDIRECT($D$6),0),MATCH($I127,INDIRECT($D$7),0)),"")</f>
        <v/>
      </c>
      <c r="BU127" s="81" t="str" cm="1">
        <f t="array" aca="1" ref="BU127" ca="1">IFERROR(INDEX(INDIRECT($D$4),MATCH(INDIRECT(BU$5&amp;$BD127),INDIRECT($D$6),0),MATCH($I127,INDIRECT($D$7),0)),"")</f>
        <v/>
      </c>
      <c r="BV127" s="99" t="str" cm="1">
        <f t="array" aca="1" ref="BV127" ca="1">IFERROR(INDEX(INDIRECT($D$4),MATCH(INDIRECT(BV$5&amp;$BD127),INDIRECT($D$6),0),MATCH($I127,INDIRECT($D$7),0)),"")</f>
        <v/>
      </c>
      <c r="BX127" s="80"/>
      <c r="BY127" s="81"/>
      <c r="BZ127" s="81"/>
      <c r="CA127" s="81"/>
      <c r="CB127" s="81"/>
      <c r="CC127" s="81"/>
      <c r="CD127" s="81"/>
      <c r="CE127" s="81"/>
      <c r="CF127" s="81"/>
      <c r="CG127" s="81"/>
      <c r="CH127" s="81"/>
      <c r="CI127" s="81"/>
      <c r="CJ127" s="81"/>
      <c r="CK127" s="81"/>
      <c r="CL127" s="81"/>
      <c r="CM127" s="81"/>
      <c r="CN127" s="81"/>
      <c r="CO127" s="99"/>
      <c r="CQ127" s="113"/>
      <c r="CR127" s="59" t="str">
        <f t="shared" si="36"/>
        <v/>
      </c>
      <c r="CS127" s="60"/>
      <c r="CT127" s="123" t="str">
        <f t="shared" ca="1" si="33"/>
        <v/>
      </c>
      <c r="CU127" s="80" t="str">
        <f>IF(ISNUMBER($CS127),INDEX(IRF.New!$CS$7:$DJ$37,MATCH(B118+1,IRF.New!$B$7:$B$37,0),MATCH($CT127,IRF.New!$CS$5:$DJ$5,0)),"")</f>
        <v/>
      </c>
      <c r="CV127" s="81"/>
      <c r="CW127" s="81" t="str">
        <f t="shared" si="34"/>
        <v/>
      </c>
      <c r="CX127" s="81"/>
      <c r="CY127" s="81"/>
      <c r="CZ127" s="94"/>
      <c r="DA127" s="94" t="str">
        <f>IF(ISNUMBER(CS127),INDEX(IRF.New!$CS$2:$DJ$2,MATCH('CF AUX'!$CT127,IRF.New!$CS$5:$DJ$5,0)),"")</f>
        <v/>
      </c>
      <c r="DB127" s="72"/>
      <c r="DD127" s="132" t="str">
        <f>IF(ISNUMBER(CS127),INDEX(IRF.New!$D$7:$CO$37,MATCH('CF AUX'!C113,IRF.New!$C$7:$C$37,0),MATCH(CT127,IRF.New!$D$5:$CO$5,0)),"")</f>
        <v/>
      </c>
    </row>
    <row r="128" spans="1:109" x14ac:dyDescent="0.25">
      <c r="F128" s="136" t="str">
        <f t="shared" si="35"/>
        <v/>
      </c>
      <c r="H128" s="65"/>
      <c r="I128" s="129" t="str">
        <f ca="1">IF(ISNUMBER(H128),INDEX(IRF.New!$CS$5:$DJ$5,MATCH('CF AUX'!H128,INDIRECT("IRF.New!$CS$"&amp;C115&amp;":$DJ$"&amp;C115),0)),"")</f>
        <v/>
      </c>
      <c r="J128" s="80" t="str">
        <f ca="1">IF(ISNUMBER($H128),INDEX(INDIRECT($D$4),MATCH('CF AUX'!J$14,INDIRECT($D$5),0),MATCH('CF AUX'!$I128,INDIRECT($D$7),0)),"")</f>
        <v/>
      </c>
      <c r="K128" s="81" t="str">
        <f ca="1">IF(ISNUMBER($H128),INDEX(INDIRECT($D$4),MATCH('CF AUX'!K$14,INDIRECT($D$5),0),MATCH('CF AUX'!$I128,INDIRECT($D$7),0)),"")</f>
        <v/>
      </c>
      <c r="L128" s="81" t="str">
        <f ca="1">IF(ISNUMBER($H128),INDEX(INDIRECT($D$4),MATCH('CF AUX'!L$14,INDIRECT($D$5),0),MATCH('CF AUX'!$I128,INDIRECT($D$7),0)),"")</f>
        <v/>
      </c>
      <c r="M128" s="81" t="str">
        <f ca="1">IF(ISNUMBER($H128),INDEX(INDIRECT($D$4),MATCH('CF AUX'!M$14,INDIRECT($D$5),0),MATCH('CF AUX'!$I128,INDIRECT($D$7),0)),"")</f>
        <v/>
      </c>
      <c r="N128" s="81" t="str">
        <f ca="1">IF(ISNUMBER($H128),INDEX(INDIRECT($D$4),MATCH('CF AUX'!N$14,INDIRECT($D$5),0),MATCH('CF AUX'!$I128,INDIRECT($D$7),0)),"")</f>
        <v/>
      </c>
      <c r="O128" s="81" t="str">
        <f ca="1">IF(ISNUMBER($H128),INDEX(INDIRECT($D$4),MATCH('CF AUX'!O$14,INDIRECT($D$5),0),MATCH('CF AUX'!$I128,INDIRECT($D$7),0)),"")</f>
        <v/>
      </c>
      <c r="P128" s="81" t="str">
        <f ca="1">IF(ISNUMBER($H128),INDEX(INDIRECT($D$4),MATCH('CF AUX'!P$14,INDIRECT($D$5),0),MATCH('CF AUX'!$I128,INDIRECT($D$7),0)),"")</f>
        <v/>
      </c>
      <c r="Q128" s="81" t="str">
        <f ca="1">IF(ISNUMBER($H128),INDEX(INDIRECT($D$4),MATCH('CF AUX'!Q$14,INDIRECT($D$5),0),MATCH('CF AUX'!$I128,INDIRECT($D$7),0)),"")</f>
        <v/>
      </c>
      <c r="R128" s="81" t="str">
        <f ca="1">IF(ISNUMBER($H128),INDEX(INDIRECT($D$4),MATCH('CF AUX'!R$14,INDIRECT($D$5),0),MATCH('CF AUX'!$I128,INDIRECT($D$7),0)),"")</f>
        <v/>
      </c>
      <c r="S128" s="81" t="str">
        <f ca="1">IF(ISNUMBER($H128),INDEX(INDIRECT($D$4),MATCH('CF AUX'!S$14,INDIRECT($D$5),0),MATCH('CF AUX'!$I128,INDIRECT($D$7),0)),"")</f>
        <v/>
      </c>
      <c r="T128" s="81" t="str">
        <f ca="1">IF(ISNUMBER($H128),INDEX(INDIRECT($D$4),MATCH('CF AUX'!T$14,INDIRECT($D$5),0),MATCH('CF AUX'!$I128,INDIRECT($D$7),0)),"")</f>
        <v/>
      </c>
      <c r="U128" s="81" t="str">
        <f ca="1">IF(ISNUMBER($H128),INDEX(INDIRECT($D$4),MATCH('CF AUX'!U$14,INDIRECT($D$5),0),MATCH('CF AUX'!$I128,INDIRECT($D$7),0)),"")</f>
        <v/>
      </c>
      <c r="V128" s="81" t="str">
        <f ca="1">IF(ISNUMBER($H128),INDEX(INDIRECT($D$4),MATCH('CF AUX'!V$14,INDIRECT($D$5),0),MATCH('CF AUX'!$I128,INDIRECT($D$7),0)),"")</f>
        <v/>
      </c>
      <c r="W128" s="81" t="str">
        <f ca="1">IF(ISNUMBER($H128),INDEX(INDIRECT($D$4),MATCH('CF AUX'!W$14,INDIRECT($D$5),0),MATCH('CF AUX'!$I128,INDIRECT($D$7),0)),"")</f>
        <v/>
      </c>
      <c r="X128" s="81" t="str">
        <f ca="1">IF(ISNUMBER($H128),INDEX(INDIRECT($D$4),MATCH('CF AUX'!X$14,INDIRECT($D$5),0),MATCH('CF AUX'!$I128,INDIRECT($D$7),0)),"")</f>
        <v/>
      </c>
      <c r="Y128" s="81" t="str">
        <f ca="1">IF(ISNUMBER($H128),INDEX(INDIRECT($D$4),MATCH('CF AUX'!Y$14,INDIRECT($D$5),0),MATCH('CF AUX'!$I128,INDIRECT($D$7),0)),"")</f>
        <v/>
      </c>
      <c r="Z128" s="81" t="str">
        <f ca="1">IF(ISNUMBER($H128),INDEX(INDIRECT($D$4),MATCH('CF AUX'!Z$14,INDIRECT($D$5),0),MATCH('CF AUX'!$I128,INDIRECT($D$7),0)),"")</f>
        <v/>
      </c>
      <c r="AA128" s="81" t="str">
        <f ca="1">IF(ISNUMBER($H128),INDEX(INDIRECT($D$4),MATCH('CF AUX'!AA$14,INDIRECT($D$5),0),MATCH('CF AUX'!$I128,INDIRECT($D$7),0)),"")</f>
        <v/>
      </c>
      <c r="AB128" s="81" t="str">
        <f ca="1">IF(ISNUMBER($H128),INDEX(INDIRECT($D$4),MATCH('CF AUX'!AB$14,INDIRECT($D$5),0),MATCH('CF AUX'!$I128,INDIRECT($D$7),0)),"")</f>
        <v/>
      </c>
      <c r="AC128" s="81" t="str">
        <f ca="1">IF(ISNUMBER($H128),INDEX(INDIRECT($D$4),MATCH('CF AUX'!AC$14,INDIRECT($D$5),0),MATCH('CF AUX'!$I128,INDIRECT($D$7),0)),"")</f>
        <v/>
      </c>
      <c r="AD128" s="81" t="str">
        <f ca="1">IF(ISNUMBER($H128),INDEX(INDIRECT($D$4),MATCH('CF AUX'!AD$14,INDIRECT($D$5),0),MATCH('CF AUX'!$I128,INDIRECT($D$7),0)),"")</f>
        <v/>
      </c>
      <c r="AE128" s="81" t="str">
        <f ca="1">IF(ISNUMBER($H128),INDEX(INDIRECT($D$4),MATCH('CF AUX'!AE$14,INDIRECT($D$5),0),MATCH('CF AUX'!$I128,INDIRECT($D$7),0)),"")</f>
        <v/>
      </c>
      <c r="AF128" s="81" t="str">
        <f ca="1">IF(ISNUMBER($H128),INDEX(INDIRECT($D$4),MATCH('CF AUX'!AF$14,INDIRECT($D$5),0),MATCH('CF AUX'!$I128,INDIRECT($D$7),0)),"")</f>
        <v/>
      </c>
      <c r="AG128" s="81" t="str">
        <f ca="1">IF(ISNUMBER($H128),INDEX(INDIRECT($D$4),MATCH('CF AUX'!AG$14,INDIRECT($D$5),0),MATCH('CF AUX'!$I128,INDIRECT($D$7),0)),"")</f>
        <v/>
      </c>
      <c r="AH128" s="81" t="str">
        <f ca="1">IF(ISNUMBER($H128),INDEX(INDIRECT($D$4),MATCH('CF AUX'!AH$14,INDIRECT($D$5),0),MATCH('CF AUX'!$I128,INDIRECT($D$7),0)),"")</f>
        <v/>
      </c>
      <c r="AI128" s="81" t="str">
        <f ca="1">IF(ISNUMBER($H128),INDEX(INDIRECT($D$4),MATCH('CF AUX'!AI$14,INDIRECT($D$5),0),MATCH('CF AUX'!$I128,INDIRECT($D$7),0)),"")</f>
        <v/>
      </c>
      <c r="AJ128" s="81" t="str">
        <f ca="1">IF(ISNUMBER($H128),INDEX(INDIRECT($D$4),MATCH('CF AUX'!AJ$14,INDIRECT($D$5),0),MATCH('CF AUX'!$I128,INDIRECT($D$7),0)),"")</f>
        <v/>
      </c>
      <c r="AK128" s="81" t="str">
        <f ca="1">IF(ISNUMBER($H128),INDEX(INDIRECT($D$4),MATCH('CF AUX'!AK$14,INDIRECT($D$5),0),MATCH('CF AUX'!$I128,INDIRECT($D$7),0)),"")</f>
        <v/>
      </c>
      <c r="AL128" s="81" t="str">
        <f ca="1">IF(ISNUMBER($H128),INDEX(INDIRECT($D$4),MATCH('CF AUX'!AL$14,INDIRECT($D$5),0),MATCH('CF AUX'!$I128,INDIRECT($D$7),0)),"")</f>
        <v/>
      </c>
      <c r="AM128" s="81" t="str">
        <f ca="1">IF(ISNUMBER($H128),INDEX(INDIRECT($D$4),MATCH('CF AUX'!AM$14,INDIRECT($D$5),0),MATCH('CF AUX'!$I128,INDIRECT($D$7),0)),"")</f>
        <v/>
      </c>
      <c r="AN128" s="81" t="str">
        <f ca="1">IF(ISNUMBER($H128),INDEX(INDIRECT($D$4),MATCH('CF AUX'!AN$14,INDIRECT($D$5),0),MATCH('CF AUX'!$I128,INDIRECT($D$7),0)),"")</f>
        <v/>
      </c>
      <c r="AO128" s="81" t="str">
        <f ca="1">IF(ISNUMBER($H128),INDEX(INDIRECT($D$4),MATCH('CF AUX'!AO$14,INDIRECT($D$5),0),MATCH('CF AUX'!$I128,INDIRECT($D$7),0)),"")</f>
        <v/>
      </c>
      <c r="AP128" s="81" t="str">
        <f ca="1">IF(ISNUMBER($H128),INDEX(INDIRECT($D$4),MATCH('CF AUX'!AP$14,INDIRECT($D$5),0),MATCH('CF AUX'!$I128,INDIRECT($D$7),0)),"")</f>
        <v/>
      </c>
      <c r="AQ128" s="81" t="str">
        <f ca="1">IF(ISNUMBER($H128),INDEX(INDIRECT($D$4),MATCH('CF AUX'!AQ$14,INDIRECT($D$5),0),MATCH('CF AUX'!$I128,INDIRECT($D$7),0)),"")</f>
        <v/>
      </c>
      <c r="AR128" s="81" t="str">
        <f ca="1">IF(ISNUMBER($H128),INDEX(INDIRECT($D$4),MATCH('CF AUX'!AR$14,INDIRECT($D$5),0),MATCH('CF AUX'!$I128,INDIRECT($D$7),0)),"")</f>
        <v/>
      </c>
      <c r="AS128" s="81" t="str">
        <f ca="1">IF(ISNUMBER($H128),INDEX(INDIRECT($D$4),MATCH('CF AUX'!AS$14,INDIRECT($D$5),0),MATCH('CF AUX'!$I128,INDIRECT($D$7),0)),"")</f>
        <v/>
      </c>
      <c r="AT128" s="81" t="str">
        <f ca="1">IF(ISNUMBER($H128),INDEX(INDIRECT($D$4),MATCH('CF AUX'!AT$14,INDIRECT($D$5),0),MATCH('CF AUX'!$I128,INDIRECT($D$7),0)),"")</f>
        <v/>
      </c>
      <c r="AU128" s="81" t="str">
        <f ca="1">IF(ISNUMBER($H128),INDEX(INDIRECT($D$4),MATCH('CF AUX'!AU$14,INDIRECT($D$5),0),MATCH('CF AUX'!$I128,INDIRECT($D$7),0)),"")</f>
        <v/>
      </c>
      <c r="AV128" s="81" t="str">
        <f ca="1">IF(ISNUMBER($H128),INDEX(INDIRECT($D$4),MATCH('CF AUX'!AV$14,INDIRECT($D$5),0),MATCH('CF AUX'!$I128,INDIRECT($D$7),0)),"")</f>
        <v/>
      </c>
      <c r="AW128" s="81" t="str">
        <f ca="1">IF(ISNUMBER($H128),INDEX(INDIRECT($D$4),MATCH('CF AUX'!AW$14,INDIRECT($D$5),0),MATCH('CF AUX'!$I128,INDIRECT($D$7),0)),"")</f>
        <v/>
      </c>
      <c r="AX128" s="81" t="str">
        <f ca="1">IF(ISNUMBER($H128),INDEX(INDIRECT($D$4),MATCH('CF AUX'!AX$14,INDIRECT($D$5),0),MATCH('CF AUX'!$I128,INDIRECT($D$7),0)),"")</f>
        <v/>
      </c>
      <c r="AY128" s="81" t="str">
        <f ca="1">IF(ISNUMBER($H128),INDEX(INDIRECT($D$4),MATCH('CF AUX'!AY$14,INDIRECT($D$5),0),MATCH('CF AUX'!$I128,INDIRECT($D$7),0)),"")</f>
        <v/>
      </c>
      <c r="AZ128" s="81" t="str">
        <f ca="1">IF(ISNUMBER($H128),INDEX(INDIRECT($D$4),MATCH('CF AUX'!AZ$14,INDIRECT($D$5),0),MATCH('CF AUX'!$I128,INDIRECT($D$7),0)),"")</f>
        <v/>
      </c>
      <c r="BB128" s="96" t="str" cm="1">
        <f t="array" aca="1" ref="BB128" ca="1">IF(ISNUMBER($H128),MMULT(J128:AZ128,TRANSPOSE(INDIRECT($D$8&amp;$G$4&amp;B118&amp;":"&amp;$G$6&amp;B118))),"")</f>
        <v/>
      </c>
      <c r="BD128" s="59">
        <f t="shared" si="37"/>
        <v>114</v>
      </c>
      <c r="BE128" s="80" t="str" cm="1">
        <f t="array" aca="1" ref="BE128" ca="1">IFERROR(INDEX(INDIRECT($D$4),MATCH(INDIRECT(BE$5&amp;$BD128),INDIRECT($D$6),0),MATCH($I128,INDIRECT($D$7),0)),"")</f>
        <v/>
      </c>
      <c r="BF128" s="81" t="str" cm="1">
        <f t="array" aca="1" ref="BF128" ca="1">IFERROR(INDEX(INDIRECT($D$4),MATCH(INDIRECT(BF$5&amp;$BD128),INDIRECT($D$6),0),MATCH($I128,INDIRECT($D$7),0)),"")</f>
        <v/>
      </c>
      <c r="BG128" s="81" t="str" cm="1">
        <f t="array" aca="1" ref="BG128" ca="1">IFERROR(INDEX(INDIRECT($D$4),MATCH(INDIRECT(BG$5&amp;$BD128),INDIRECT($D$6),0),MATCH($I128,INDIRECT($D$7),0)),"")</f>
        <v/>
      </c>
      <c r="BH128" s="81" t="str" cm="1">
        <f t="array" aca="1" ref="BH128" ca="1">IFERROR(INDEX(INDIRECT($D$4),MATCH(INDIRECT(BH$5&amp;$BD128),INDIRECT($D$6),0),MATCH($I128,INDIRECT($D$7),0)),"")</f>
        <v/>
      </c>
      <c r="BI128" s="81" t="str" cm="1">
        <f t="array" aca="1" ref="BI128" ca="1">IFERROR(INDEX(INDIRECT($D$4),MATCH(INDIRECT(BI$5&amp;$BD128),INDIRECT($D$6),0),MATCH($I128,INDIRECT($D$7),0)),"")</f>
        <v/>
      </c>
      <c r="BJ128" s="81" t="str" cm="1">
        <f t="array" aca="1" ref="BJ128" ca="1">IFERROR(INDEX(INDIRECT($D$4),MATCH(INDIRECT(BJ$5&amp;$BD128),INDIRECT($D$6),0),MATCH($I128,INDIRECT($D$7),0)),"")</f>
        <v/>
      </c>
      <c r="BK128" s="81" t="str" cm="1">
        <f t="array" aca="1" ref="BK128" ca="1">IFERROR(INDEX(INDIRECT($D$4),MATCH(INDIRECT(BK$5&amp;$BD128),INDIRECT($D$6),0),MATCH($I128,INDIRECT($D$7),0)),"")</f>
        <v/>
      </c>
      <c r="BL128" s="81" t="str" cm="1">
        <f t="array" aca="1" ref="BL128" ca="1">IFERROR(INDEX(INDIRECT($D$4),MATCH(INDIRECT(BL$5&amp;$BD128),INDIRECT($D$6),0),MATCH($I128,INDIRECT($D$7),0)),"")</f>
        <v/>
      </c>
      <c r="BM128" s="81" t="str" cm="1">
        <f t="array" aca="1" ref="BM128" ca="1">IFERROR(INDEX(INDIRECT($D$4),MATCH(INDIRECT(BM$5&amp;$BD128),INDIRECT($D$6),0),MATCH($I128,INDIRECT($D$7),0)),"")</f>
        <v/>
      </c>
      <c r="BN128" s="81" t="str" cm="1">
        <f t="array" aca="1" ref="BN128" ca="1">IFERROR(INDEX(INDIRECT($D$4),MATCH(INDIRECT(BN$5&amp;$BD128),INDIRECT($D$6),0),MATCH($I128,INDIRECT($D$7),0)),"")</f>
        <v/>
      </c>
      <c r="BO128" s="81" t="str" cm="1">
        <f t="array" aca="1" ref="BO128" ca="1">IFERROR(INDEX(INDIRECT($D$4),MATCH(INDIRECT(BO$5&amp;$BD128),INDIRECT($D$6),0),MATCH($I128,INDIRECT($D$7),0)),"")</f>
        <v/>
      </c>
      <c r="BP128" s="81" t="str" cm="1">
        <f t="array" aca="1" ref="BP128" ca="1">IFERROR(INDEX(INDIRECT($D$4),MATCH(INDIRECT(BP$5&amp;$BD128),INDIRECT($D$6),0),MATCH($I128,INDIRECT($D$7),0)),"")</f>
        <v/>
      </c>
      <c r="BQ128" s="81" t="str" cm="1">
        <f t="array" aca="1" ref="BQ128" ca="1">IFERROR(INDEX(INDIRECT($D$4),MATCH(INDIRECT(BQ$5&amp;$BD128),INDIRECT($D$6),0),MATCH($I128,INDIRECT($D$7),0)),"")</f>
        <v/>
      </c>
      <c r="BR128" s="81" t="str" cm="1">
        <f t="array" aca="1" ref="BR128" ca="1">IFERROR(INDEX(INDIRECT($D$4),MATCH(INDIRECT(BR$5&amp;$BD128),INDIRECT($D$6),0),MATCH($I128,INDIRECT($D$7),0)),"")</f>
        <v/>
      </c>
      <c r="BS128" s="81" t="str" cm="1">
        <f t="array" aca="1" ref="BS128" ca="1">IFERROR(INDEX(INDIRECT($D$4),MATCH(INDIRECT(BS$5&amp;$BD128),INDIRECT($D$6),0),MATCH($I128,INDIRECT($D$7),0)),"")</f>
        <v/>
      </c>
      <c r="BT128" s="81" t="str" cm="1">
        <f t="array" aca="1" ref="BT128" ca="1">IFERROR(INDEX(INDIRECT($D$4),MATCH(INDIRECT(BT$5&amp;$BD128),INDIRECT($D$6),0),MATCH($I128,INDIRECT($D$7),0)),"")</f>
        <v/>
      </c>
      <c r="BU128" s="81" t="str" cm="1">
        <f t="array" aca="1" ref="BU128" ca="1">IFERROR(INDEX(INDIRECT($D$4),MATCH(INDIRECT(BU$5&amp;$BD128),INDIRECT($D$6),0),MATCH($I128,INDIRECT($D$7),0)),"")</f>
        <v/>
      </c>
      <c r="BV128" s="99" t="str" cm="1">
        <f t="array" aca="1" ref="BV128" ca="1">IFERROR(INDEX(INDIRECT($D$4),MATCH(INDIRECT(BV$5&amp;$BD128),INDIRECT($D$6),0),MATCH($I128,INDIRECT($D$7),0)),"")</f>
        <v/>
      </c>
      <c r="BX128" s="80"/>
      <c r="BY128" s="81"/>
      <c r="BZ128" s="81"/>
      <c r="CA128" s="81"/>
      <c r="CB128" s="81"/>
      <c r="CC128" s="81"/>
      <c r="CD128" s="81"/>
      <c r="CE128" s="81"/>
      <c r="CF128" s="81"/>
      <c r="CG128" s="81"/>
      <c r="CH128" s="81"/>
      <c r="CI128" s="81"/>
      <c r="CJ128" s="81"/>
      <c r="CK128" s="81"/>
      <c r="CL128" s="81"/>
      <c r="CM128" s="81"/>
      <c r="CN128" s="81"/>
      <c r="CO128" s="99"/>
      <c r="CQ128" s="113"/>
      <c r="CR128" s="59" t="str">
        <f t="shared" si="36"/>
        <v/>
      </c>
      <c r="CS128" s="60"/>
      <c r="CT128" s="123" t="str">
        <f t="shared" ca="1" si="33"/>
        <v/>
      </c>
      <c r="CU128" s="80" t="str">
        <f>IF(ISNUMBER($CS128),INDEX(IRF.New!$CS$7:$DJ$37,MATCH(B118+1,IRF.New!$B$7:$B$37,0),MATCH($CT128,IRF.New!$CS$5:$DJ$5,0)),"")</f>
        <v/>
      </c>
      <c r="CV128" s="81"/>
      <c r="CW128" s="81" t="str">
        <f t="shared" si="34"/>
        <v/>
      </c>
      <c r="CX128" s="81"/>
      <c r="CY128" s="81"/>
      <c r="CZ128" s="94"/>
      <c r="DA128" s="94" t="str">
        <f>IF(ISNUMBER(CS128),INDEX(IRF.New!$CS$2:$DJ$2,MATCH('CF AUX'!$CT128,IRF.New!$CS$5:$DJ$5,0)),"")</f>
        <v/>
      </c>
      <c r="DB128" s="72"/>
      <c r="DD128" s="132" t="str">
        <f>IF(ISNUMBER(CS128),INDEX(IRF.New!$D$7:$CO$37,MATCH('CF AUX'!C113,IRF.New!$C$7:$C$37,0),MATCH(CT128,IRF.New!$D$5:$CO$5,0)),"")</f>
        <v/>
      </c>
    </row>
    <row r="129" spans="1:109" x14ac:dyDescent="0.25">
      <c r="A129" s="60"/>
      <c r="B129" s="59" t="s">
        <v>268</v>
      </c>
      <c r="E129" s="60"/>
      <c r="F129" s="136" t="str">
        <f t="shared" si="35"/>
        <v/>
      </c>
      <c r="H129" s="65"/>
      <c r="I129" s="129" t="str">
        <f ca="1">IF(ISNUMBER(H129),INDEX(IRF.New!$CS$5:$DJ$5,MATCH('CF AUX'!H129,INDIRECT("IRF.New!$CS$"&amp;C115&amp;":$DJ$"&amp;C115),0)),"")</f>
        <v/>
      </c>
      <c r="J129" s="80" t="str">
        <f ca="1">IF(ISNUMBER($H129),INDEX(INDIRECT($D$4),MATCH('CF AUX'!J$14,INDIRECT($D$5),0),MATCH('CF AUX'!$I129,INDIRECT($D$7),0)),"")</f>
        <v/>
      </c>
      <c r="K129" s="81" t="str">
        <f ca="1">IF(ISNUMBER($H129),INDEX(INDIRECT($D$4),MATCH('CF AUX'!K$14,INDIRECT($D$5),0),MATCH('CF AUX'!$I129,INDIRECT($D$7),0)),"")</f>
        <v/>
      </c>
      <c r="L129" s="81" t="str">
        <f ca="1">IF(ISNUMBER($H129),INDEX(INDIRECT($D$4),MATCH('CF AUX'!L$14,INDIRECT($D$5),0),MATCH('CF AUX'!$I129,INDIRECT($D$7),0)),"")</f>
        <v/>
      </c>
      <c r="M129" s="81" t="str">
        <f ca="1">IF(ISNUMBER($H129),INDEX(INDIRECT($D$4),MATCH('CF AUX'!M$14,INDIRECT($D$5),0),MATCH('CF AUX'!$I129,INDIRECT($D$7),0)),"")</f>
        <v/>
      </c>
      <c r="N129" s="81" t="str">
        <f ca="1">IF(ISNUMBER($H129),INDEX(INDIRECT($D$4),MATCH('CF AUX'!N$14,INDIRECT($D$5),0),MATCH('CF AUX'!$I129,INDIRECT($D$7),0)),"")</f>
        <v/>
      </c>
      <c r="O129" s="81" t="str">
        <f ca="1">IF(ISNUMBER($H129),INDEX(INDIRECT($D$4),MATCH('CF AUX'!O$14,INDIRECT($D$5),0),MATCH('CF AUX'!$I129,INDIRECT($D$7),0)),"")</f>
        <v/>
      </c>
      <c r="P129" s="81" t="str">
        <f ca="1">IF(ISNUMBER($H129),INDEX(INDIRECT($D$4),MATCH('CF AUX'!P$14,INDIRECT($D$5),0),MATCH('CF AUX'!$I129,INDIRECT($D$7),0)),"")</f>
        <v/>
      </c>
      <c r="Q129" s="81" t="str">
        <f ca="1">IF(ISNUMBER($H129),INDEX(INDIRECT($D$4),MATCH('CF AUX'!Q$14,INDIRECT($D$5),0),MATCH('CF AUX'!$I129,INDIRECT($D$7),0)),"")</f>
        <v/>
      </c>
      <c r="R129" s="81" t="str">
        <f ca="1">IF(ISNUMBER($H129),INDEX(INDIRECT($D$4),MATCH('CF AUX'!R$14,INDIRECT($D$5),0),MATCH('CF AUX'!$I129,INDIRECT($D$7),0)),"")</f>
        <v/>
      </c>
      <c r="S129" s="81" t="str">
        <f ca="1">IF(ISNUMBER($H129),INDEX(INDIRECT($D$4),MATCH('CF AUX'!S$14,INDIRECT($D$5),0),MATCH('CF AUX'!$I129,INDIRECT($D$7),0)),"")</f>
        <v/>
      </c>
      <c r="T129" s="81" t="str">
        <f ca="1">IF(ISNUMBER($H129),INDEX(INDIRECT($D$4),MATCH('CF AUX'!T$14,INDIRECT($D$5),0),MATCH('CF AUX'!$I129,INDIRECT($D$7),0)),"")</f>
        <v/>
      </c>
      <c r="U129" s="81" t="str">
        <f ca="1">IF(ISNUMBER($H129),INDEX(INDIRECT($D$4),MATCH('CF AUX'!U$14,INDIRECT($D$5),0),MATCH('CF AUX'!$I129,INDIRECT($D$7),0)),"")</f>
        <v/>
      </c>
      <c r="V129" s="81" t="str">
        <f ca="1">IF(ISNUMBER($H129),INDEX(INDIRECT($D$4),MATCH('CF AUX'!V$14,INDIRECT($D$5),0),MATCH('CF AUX'!$I129,INDIRECT($D$7),0)),"")</f>
        <v/>
      </c>
      <c r="W129" s="81" t="str">
        <f ca="1">IF(ISNUMBER($H129),INDEX(INDIRECT($D$4),MATCH('CF AUX'!W$14,INDIRECT($D$5),0),MATCH('CF AUX'!$I129,INDIRECT($D$7),0)),"")</f>
        <v/>
      </c>
      <c r="X129" s="81" t="str">
        <f ca="1">IF(ISNUMBER($H129),INDEX(INDIRECT($D$4),MATCH('CF AUX'!X$14,INDIRECT($D$5),0),MATCH('CF AUX'!$I129,INDIRECT($D$7),0)),"")</f>
        <v/>
      </c>
      <c r="Y129" s="81" t="str">
        <f ca="1">IF(ISNUMBER($H129),INDEX(INDIRECT($D$4),MATCH('CF AUX'!Y$14,INDIRECT($D$5),0),MATCH('CF AUX'!$I129,INDIRECT($D$7),0)),"")</f>
        <v/>
      </c>
      <c r="Z129" s="81" t="str">
        <f ca="1">IF(ISNUMBER($H129),INDEX(INDIRECT($D$4),MATCH('CF AUX'!Z$14,INDIRECT($D$5),0),MATCH('CF AUX'!$I129,INDIRECT($D$7),0)),"")</f>
        <v/>
      </c>
      <c r="AA129" s="81" t="str">
        <f ca="1">IF(ISNUMBER($H129),INDEX(INDIRECT($D$4),MATCH('CF AUX'!AA$14,INDIRECT($D$5),0),MATCH('CF AUX'!$I129,INDIRECT($D$7),0)),"")</f>
        <v/>
      </c>
      <c r="AB129" s="81" t="str">
        <f ca="1">IF(ISNUMBER($H129),INDEX(INDIRECT($D$4),MATCH('CF AUX'!AB$14,INDIRECT($D$5),0),MATCH('CF AUX'!$I129,INDIRECT($D$7),0)),"")</f>
        <v/>
      </c>
      <c r="AC129" s="81" t="str">
        <f ca="1">IF(ISNUMBER($H129),INDEX(INDIRECT($D$4),MATCH('CF AUX'!AC$14,INDIRECT($D$5),0),MATCH('CF AUX'!$I129,INDIRECT($D$7),0)),"")</f>
        <v/>
      </c>
      <c r="AD129" s="81" t="str">
        <f ca="1">IF(ISNUMBER($H129),INDEX(INDIRECT($D$4),MATCH('CF AUX'!AD$14,INDIRECT($D$5),0),MATCH('CF AUX'!$I129,INDIRECT($D$7),0)),"")</f>
        <v/>
      </c>
      <c r="AE129" s="81" t="str">
        <f ca="1">IF(ISNUMBER($H129),INDEX(INDIRECT($D$4),MATCH('CF AUX'!AE$14,INDIRECT($D$5),0),MATCH('CF AUX'!$I129,INDIRECT($D$7),0)),"")</f>
        <v/>
      </c>
      <c r="AF129" s="81" t="str">
        <f ca="1">IF(ISNUMBER($H129),INDEX(INDIRECT($D$4),MATCH('CF AUX'!AF$14,INDIRECT($D$5),0),MATCH('CF AUX'!$I129,INDIRECT($D$7),0)),"")</f>
        <v/>
      </c>
      <c r="AG129" s="81" t="str">
        <f ca="1">IF(ISNUMBER($H129),INDEX(INDIRECT($D$4),MATCH('CF AUX'!AG$14,INDIRECT($D$5),0),MATCH('CF AUX'!$I129,INDIRECT($D$7),0)),"")</f>
        <v/>
      </c>
      <c r="AH129" s="81" t="str">
        <f ca="1">IF(ISNUMBER($H129),INDEX(INDIRECT($D$4),MATCH('CF AUX'!AH$14,INDIRECT($D$5),0),MATCH('CF AUX'!$I129,INDIRECT($D$7),0)),"")</f>
        <v/>
      </c>
      <c r="AI129" s="81" t="str">
        <f ca="1">IF(ISNUMBER($H129),INDEX(INDIRECT($D$4),MATCH('CF AUX'!AI$14,INDIRECT($D$5),0),MATCH('CF AUX'!$I129,INDIRECT($D$7),0)),"")</f>
        <v/>
      </c>
      <c r="AJ129" s="81" t="str">
        <f ca="1">IF(ISNUMBER($H129),INDEX(INDIRECT($D$4),MATCH('CF AUX'!AJ$14,INDIRECT($D$5),0),MATCH('CF AUX'!$I129,INDIRECT($D$7),0)),"")</f>
        <v/>
      </c>
      <c r="AK129" s="81" t="str">
        <f ca="1">IF(ISNUMBER($H129),INDEX(INDIRECT($D$4),MATCH('CF AUX'!AK$14,INDIRECT($D$5),0),MATCH('CF AUX'!$I129,INDIRECT($D$7),0)),"")</f>
        <v/>
      </c>
      <c r="AL129" s="81" t="str">
        <f ca="1">IF(ISNUMBER($H129),INDEX(INDIRECT($D$4),MATCH('CF AUX'!AL$14,INDIRECT($D$5),0),MATCH('CF AUX'!$I129,INDIRECT($D$7),0)),"")</f>
        <v/>
      </c>
      <c r="AM129" s="81" t="str">
        <f ca="1">IF(ISNUMBER($H129),INDEX(INDIRECT($D$4),MATCH('CF AUX'!AM$14,INDIRECT($D$5),0),MATCH('CF AUX'!$I129,INDIRECT($D$7),0)),"")</f>
        <v/>
      </c>
      <c r="AN129" s="81" t="str">
        <f ca="1">IF(ISNUMBER($H129),INDEX(INDIRECT($D$4),MATCH('CF AUX'!AN$14,INDIRECT($D$5),0),MATCH('CF AUX'!$I129,INDIRECT($D$7),0)),"")</f>
        <v/>
      </c>
      <c r="AO129" s="81" t="str">
        <f ca="1">IF(ISNUMBER($H129),INDEX(INDIRECT($D$4),MATCH('CF AUX'!AO$14,INDIRECT($D$5),0),MATCH('CF AUX'!$I129,INDIRECT($D$7),0)),"")</f>
        <v/>
      </c>
      <c r="AP129" s="81" t="str">
        <f ca="1">IF(ISNUMBER($H129),INDEX(INDIRECT($D$4),MATCH('CF AUX'!AP$14,INDIRECT($D$5),0),MATCH('CF AUX'!$I129,INDIRECT($D$7),0)),"")</f>
        <v/>
      </c>
      <c r="AQ129" s="81" t="str">
        <f ca="1">IF(ISNUMBER($H129),INDEX(INDIRECT($D$4),MATCH('CF AUX'!AQ$14,INDIRECT($D$5),0),MATCH('CF AUX'!$I129,INDIRECT($D$7),0)),"")</f>
        <v/>
      </c>
      <c r="AR129" s="81" t="str">
        <f ca="1">IF(ISNUMBER($H129),INDEX(INDIRECT($D$4),MATCH('CF AUX'!AR$14,INDIRECT($D$5),0),MATCH('CF AUX'!$I129,INDIRECT($D$7),0)),"")</f>
        <v/>
      </c>
      <c r="AS129" s="81" t="str">
        <f ca="1">IF(ISNUMBER($H129),INDEX(INDIRECT($D$4),MATCH('CF AUX'!AS$14,INDIRECT($D$5),0),MATCH('CF AUX'!$I129,INDIRECT($D$7),0)),"")</f>
        <v/>
      </c>
      <c r="AT129" s="81" t="str">
        <f ca="1">IF(ISNUMBER($H129),INDEX(INDIRECT($D$4),MATCH('CF AUX'!AT$14,INDIRECT($D$5),0),MATCH('CF AUX'!$I129,INDIRECT($D$7),0)),"")</f>
        <v/>
      </c>
      <c r="AU129" s="81" t="str">
        <f ca="1">IF(ISNUMBER($H129),INDEX(INDIRECT($D$4),MATCH('CF AUX'!AU$14,INDIRECT($D$5),0),MATCH('CF AUX'!$I129,INDIRECT($D$7),0)),"")</f>
        <v/>
      </c>
      <c r="AV129" s="81" t="str">
        <f ca="1">IF(ISNUMBER($H129),INDEX(INDIRECT($D$4),MATCH('CF AUX'!AV$14,INDIRECT($D$5),0),MATCH('CF AUX'!$I129,INDIRECT($D$7),0)),"")</f>
        <v/>
      </c>
      <c r="AW129" s="81" t="str">
        <f ca="1">IF(ISNUMBER($H129),INDEX(INDIRECT($D$4),MATCH('CF AUX'!AW$14,INDIRECT($D$5),0),MATCH('CF AUX'!$I129,INDIRECT($D$7),0)),"")</f>
        <v/>
      </c>
      <c r="AX129" s="81" t="str">
        <f ca="1">IF(ISNUMBER($H129),INDEX(INDIRECT($D$4),MATCH('CF AUX'!AX$14,INDIRECT($D$5),0),MATCH('CF AUX'!$I129,INDIRECT($D$7),0)),"")</f>
        <v/>
      </c>
      <c r="AY129" s="81" t="str">
        <f ca="1">IF(ISNUMBER($H129),INDEX(INDIRECT($D$4),MATCH('CF AUX'!AY$14,INDIRECT($D$5),0),MATCH('CF AUX'!$I129,INDIRECT($D$7),0)),"")</f>
        <v/>
      </c>
      <c r="AZ129" s="81" t="str">
        <f ca="1">IF(ISNUMBER($H129),INDEX(INDIRECT($D$4),MATCH('CF AUX'!AZ$14,INDIRECT($D$5),0),MATCH('CF AUX'!$I129,INDIRECT($D$7),0)),"")</f>
        <v/>
      </c>
      <c r="BB129" s="96" t="str" cm="1">
        <f t="array" aca="1" ref="BB129" ca="1">IF(ISNUMBER($H129),MMULT(J129:AZ129,TRANSPOSE(INDIRECT($D$8&amp;$G$4&amp;B118&amp;":"&amp;$G$6&amp;B118))),"")</f>
        <v/>
      </c>
      <c r="BD129" s="59">
        <f t="shared" si="37"/>
        <v>114</v>
      </c>
      <c r="BE129" s="80" t="str" cm="1">
        <f t="array" aca="1" ref="BE129" ca="1">IFERROR(INDEX(INDIRECT($D$4),MATCH(INDIRECT(BE$5&amp;$BD129),INDIRECT($D$6),0),MATCH($I129,INDIRECT($D$7),0)),"")</f>
        <v/>
      </c>
      <c r="BF129" s="81" t="str" cm="1">
        <f t="array" aca="1" ref="BF129" ca="1">IFERROR(INDEX(INDIRECT($D$4),MATCH(INDIRECT(BF$5&amp;$BD129),INDIRECT($D$6),0),MATCH($I129,INDIRECT($D$7),0)),"")</f>
        <v/>
      </c>
      <c r="BG129" s="81" t="str" cm="1">
        <f t="array" aca="1" ref="BG129" ca="1">IFERROR(INDEX(INDIRECT($D$4),MATCH(INDIRECT(BG$5&amp;$BD129),INDIRECT($D$6),0),MATCH($I129,INDIRECT($D$7),0)),"")</f>
        <v/>
      </c>
      <c r="BH129" s="81" t="str" cm="1">
        <f t="array" aca="1" ref="BH129" ca="1">IFERROR(INDEX(INDIRECT($D$4),MATCH(INDIRECT(BH$5&amp;$BD129),INDIRECT($D$6),0),MATCH($I129,INDIRECT($D$7),0)),"")</f>
        <v/>
      </c>
      <c r="BI129" s="81" t="str" cm="1">
        <f t="array" aca="1" ref="BI129" ca="1">IFERROR(INDEX(INDIRECT($D$4),MATCH(INDIRECT(BI$5&amp;$BD129),INDIRECT($D$6),0),MATCH($I129,INDIRECT($D$7),0)),"")</f>
        <v/>
      </c>
      <c r="BJ129" s="81" t="str" cm="1">
        <f t="array" aca="1" ref="BJ129" ca="1">IFERROR(INDEX(INDIRECT($D$4),MATCH(INDIRECT(BJ$5&amp;$BD129),INDIRECT($D$6),0),MATCH($I129,INDIRECT($D$7),0)),"")</f>
        <v/>
      </c>
      <c r="BK129" s="81" t="str" cm="1">
        <f t="array" aca="1" ref="BK129" ca="1">IFERROR(INDEX(INDIRECT($D$4),MATCH(INDIRECT(BK$5&amp;$BD129),INDIRECT($D$6),0),MATCH($I129,INDIRECT($D$7),0)),"")</f>
        <v/>
      </c>
      <c r="BL129" s="81" t="str" cm="1">
        <f t="array" aca="1" ref="BL129" ca="1">IFERROR(INDEX(INDIRECT($D$4),MATCH(INDIRECT(BL$5&amp;$BD129),INDIRECT($D$6),0),MATCH($I129,INDIRECT($D$7),0)),"")</f>
        <v/>
      </c>
      <c r="BM129" s="81" t="str" cm="1">
        <f t="array" aca="1" ref="BM129" ca="1">IFERROR(INDEX(INDIRECT($D$4),MATCH(INDIRECT(BM$5&amp;$BD129),INDIRECT($D$6),0),MATCH($I129,INDIRECT($D$7),0)),"")</f>
        <v/>
      </c>
      <c r="BN129" s="81" t="str" cm="1">
        <f t="array" aca="1" ref="BN129" ca="1">IFERROR(INDEX(INDIRECT($D$4),MATCH(INDIRECT(BN$5&amp;$BD129),INDIRECT($D$6),0),MATCH($I129,INDIRECT($D$7),0)),"")</f>
        <v/>
      </c>
      <c r="BO129" s="81" t="str" cm="1">
        <f t="array" aca="1" ref="BO129" ca="1">IFERROR(INDEX(INDIRECT($D$4),MATCH(INDIRECT(BO$5&amp;$BD129),INDIRECT($D$6),0),MATCH($I129,INDIRECT($D$7),0)),"")</f>
        <v/>
      </c>
      <c r="BP129" s="81" t="str" cm="1">
        <f t="array" aca="1" ref="BP129" ca="1">IFERROR(INDEX(INDIRECT($D$4),MATCH(INDIRECT(BP$5&amp;$BD129),INDIRECT($D$6),0),MATCH($I129,INDIRECT($D$7),0)),"")</f>
        <v/>
      </c>
      <c r="BQ129" s="81" t="str" cm="1">
        <f t="array" aca="1" ref="BQ129" ca="1">IFERROR(INDEX(INDIRECT($D$4),MATCH(INDIRECT(BQ$5&amp;$BD129),INDIRECT($D$6),0),MATCH($I129,INDIRECT($D$7),0)),"")</f>
        <v/>
      </c>
      <c r="BR129" s="81" t="str" cm="1">
        <f t="array" aca="1" ref="BR129" ca="1">IFERROR(INDEX(INDIRECT($D$4),MATCH(INDIRECT(BR$5&amp;$BD129),INDIRECT($D$6),0),MATCH($I129,INDIRECT($D$7),0)),"")</f>
        <v/>
      </c>
      <c r="BS129" s="81" t="str" cm="1">
        <f t="array" aca="1" ref="BS129" ca="1">IFERROR(INDEX(INDIRECT($D$4),MATCH(INDIRECT(BS$5&amp;$BD129),INDIRECT($D$6),0),MATCH($I129,INDIRECT($D$7),0)),"")</f>
        <v/>
      </c>
      <c r="BT129" s="81" t="str" cm="1">
        <f t="array" aca="1" ref="BT129" ca="1">IFERROR(INDEX(INDIRECT($D$4),MATCH(INDIRECT(BT$5&amp;$BD129),INDIRECT($D$6),0),MATCH($I129,INDIRECT($D$7),0)),"")</f>
        <v/>
      </c>
      <c r="BU129" s="81" t="str" cm="1">
        <f t="array" aca="1" ref="BU129" ca="1">IFERROR(INDEX(INDIRECT($D$4),MATCH(INDIRECT(BU$5&amp;$BD129),INDIRECT($D$6),0),MATCH($I129,INDIRECT($D$7),0)),"")</f>
        <v/>
      </c>
      <c r="BV129" s="99" t="str" cm="1">
        <f t="array" aca="1" ref="BV129" ca="1">IFERROR(INDEX(INDIRECT($D$4),MATCH(INDIRECT(BV$5&amp;$BD129),INDIRECT($D$6),0),MATCH($I129,INDIRECT($D$7),0)),"")</f>
        <v/>
      </c>
      <c r="BX129" s="80"/>
      <c r="BY129" s="81"/>
      <c r="BZ129" s="81"/>
      <c r="CA129" s="81"/>
      <c r="CB129" s="81"/>
      <c r="CC129" s="81"/>
      <c r="CD129" s="81"/>
      <c r="CE129" s="81"/>
      <c r="CF129" s="81"/>
      <c r="CG129" s="81"/>
      <c r="CH129" s="81"/>
      <c r="CI129" s="81"/>
      <c r="CJ129" s="81"/>
      <c r="CK129" s="81"/>
      <c r="CL129" s="81"/>
      <c r="CM129" s="81"/>
      <c r="CN129" s="81"/>
      <c r="CO129" s="99"/>
      <c r="CQ129" s="113"/>
      <c r="CR129" s="59" t="str">
        <f t="shared" si="36"/>
        <v/>
      </c>
      <c r="CS129" s="60"/>
      <c r="CT129" s="123" t="str">
        <f t="shared" ca="1" si="33"/>
        <v/>
      </c>
      <c r="CU129" s="80" t="str">
        <f>IF(ISNUMBER($CS129),INDEX(IRF.New!$CS$7:$DJ$37,MATCH(B118+1,IRF.New!$B$7:$B$37,0),MATCH($CT129,IRF.New!$CS$5:$DJ$5,0)),"")</f>
        <v/>
      </c>
      <c r="CV129" s="81"/>
      <c r="CW129" s="81" t="str">
        <f t="shared" si="34"/>
        <v/>
      </c>
      <c r="CX129" s="81"/>
      <c r="CY129" s="81"/>
      <c r="CZ129" s="94"/>
      <c r="DA129" s="94" t="str">
        <f>IF(ISNUMBER(CS129),INDEX(IRF.New!$CS$2:$DJ$2,MATCH('CF AUX'!$CT129,IRF.New!$CS$5:$DJ$5,0)),"")</f>
        <v/>
      </c>
      <c r="DB129" s="72"/>
      <c r="DD129" s="132" t="str">
        <f>IF(ISNUMBER(CS129),INDEX(IRF.New!$D$7:$CO$37,MATCH('CF AUX'!C113,IRF.New!$C$7:$C$37,0),MATCH(CT129,IRF.New!$D$5:$CO$5,0)),"")</f>
        <v/>
      </c>
    </row>
    <row r="130" spans="1:109" x14ac:dyDescent="0.25">
      <c r="A130" s="60"/>
      <c r="B130" s="69"/>
      <c r="C130" s="63" t="s">
        <v>235</v>
      </c>
      <c r="D130" s="85" t="s">
        <v>236</v>
      </c>
      <c r="E130" s="60"/>
      <c r="F130" s="136" t="str">
        <f t="shared" si="35"/>
        <v/>
      </c>
      <c r="H130" s="65"/>
      <c r="I130" s="129" t="str">
        <f ca="1">IF(ISNUMBER(H130),INDEX(IRF.New!$CS$5:$DJ$5,MATCH('CF AUX'!H130,INDIRECT("IRF.New!$CS$"&amp;C115&amp;":$DJ$"&amp;C115),0)),"")</f>
        <v/>
      </c>
      <c r="J130" s="80" t="str">
        <f ca="1">IF(ISNUMBER($H130),INDEX(INDIRECT($D$4),MATCH('CF AUX'!J$14,INDIRECT($D$5),0),MATCH('CF AUX'!$I130,INDIRECT($D$7),0)),"")</f>
        <v/>
      </c>
      <c r="K130" s="81" t="str">
        <f ca="1">IF(ISNUMBER($H130),INDEX(INDIRECT($D$4),MATCH('CF AUX'!K$14,INDIRECT($D$5),0),MATCH('CF AUX'!$I130,INDIRECT($D$7),0)),"")</f>
        <v/>
      </c>
      <c r="L130" s="81" t="str">
        <f ca="1">IF(ISNUMBER($H130),INDEX(INDIRECT($D$4),MATCH('CF AUX'!L$14,INDIRECT($D$5),0),MATCH('CF AUX'!$I130,INDIRECT($D$7),0)),"")</f>
        <v/>
      </c>
      <c r="M130" s="81" t="str">
        <f ca="1">IF(ISNUMBER($H130),INDEX(INDIRECT($D$4),MATCH('CF AUX'!M$14,INDIRECT($D$5),0),MATCH('CF AUX'!$I130,INDIRECT($D$7),0)),"")</f>
        <v/>
      </c>
      <c r="N130" s="81" t="str">
        <f ca="1">IF(ISNUMBER($H130),INDEX(INDIRECT($D$4),MATCH('CF AUX'!N$14,INDIRECT($D$5),0),MATCH('CF AUX'!$I130,INDIRECT($D$7),0)),"")</f>
        <v/>
      </c>
      <c r="O130" s="81" t="str">
        <f ca="1">IF(ISNUMBER($H130),INDEX(INDIRECT($D$4),MATCH('CF AUX'!O$14,INDIRECT($D$5),0),MATCH('CF AUX'!$I130,INDIRECT($D$7),0)),"")</f>
        <v/>
      </c>
      <c r="P130" s="81" t="str">
        <f ca="1">IF(ISNUMBER($H130),INDEX(INDIRECT($D$4),MATCH('CF AUX'!P$14,INDIRECT($D$5),0),MATCH('CF AUX'!$I130,INDIRECT($D$7),0)),"")</f>
        <v/>
      </c>
      <c r="Q130" s="81" t="str">
        <f ca="1">IF(ISNUMBER($H130),INDEX(INDIRECT($D$4),MATCH('CF AUX'!Q$14,INDIRECT($D$5),0),MATCH('CF AUX'!$I130,INDIRECT($D$7),0)),"")</f>
        <v/>
      </c>
      <c r="R130" s="81" t="str">
        <f ca="1">IF(ISNUMBER($H130),INDEX(INDIRECT($D$4),MATCH('CF AUX'!R$14,INDIRECT($D$5),0),MATCH('CF AUX'!$I130,INDIRECT($D$7),0)),"")</f>
        <v/>
      </c>
      <c r="S130" s="81" t="str">
        <f ca="1">IF(ISNUMBER($H130),INDEX(INDIRECT($D$4),MATCH('CF AUX'!S$14,INDIRECT($D$5),0),MATCH('CF AUX'!$I130,INDIRECT($D$7),0)),"")</f>
        <v/>
      </c>
      <c r="T130" s="81" t="str">
        <f ca="1">IF(ISNUMBER($H130),INDEX(INDIRECT($D$4),MATCH('CF AUX'!T$14,INDIRECT($D$5),0),MATCH('CF AUX'!$I130,INDIRECT($D$7),0)),"")</f>
        <v/>
      </c>
      <c r="U130" s="81" t="str">
        <f ca="1">IF(ISNUMBER($H130),INDEX(INDIRECT($D$4),MATCH('CF AUX'!U$14,INDIRECT($D$5),0),MATCH('CF AUX'!$I130,INDIRECT($D$7),0)),"")</f>
        <v/>
      </c>
      <c r="V130" s="81" t="str">
        <f ca="1">IF(ISNUMBER($H130),INDEX(INDIRECT($D$4),MATCH('CF AUX'!V$14,INDIRECT($D$5),0),MATCH('CF AUX'!$I130,INDIRECT($D$7),0)),"")</f>
        <v/>
      </c>
      <c r="W130" s="81" t="str">
        <f ca="1">IF(ISNUMBER($H130),INDEX(INDIRECT($D$4),MATCH('CF AUX'!W$14,INDIRECT($D$5),0),MATCH('CF AUX'!$I130,INDIRECT($D$7),0)),"")</f>
        <v/>
      </c>
      <c r="X130" s="81" t="str">
        <f ca="1">IF(ISNUMBER($H130),INDEX(INDIRECT($D$4),MATCH('CF AUX'!X$14,INDIRECT($D$5),0),MATCH('CF AUX'!$I130,INDIRECT($D$7),0)),"")</f>
        <v/>
      </c>
      <c r="Y130" s="81" t="str">
        <f ca="1">IF(ISNUMBER($H130),INDEX(INDIRECT($D$4),MATCH('CF AUX'!Y$14,INDIRECT($D$5),0),MATCH('CF AUX'!$I130,INDIRECT($D$7),0)),"")</f>
        <v/>
      </c>
      <c r="Z130" s="81" t="str">
        <f ca="1">IF(ISNUMBER($H130),INDEX(INDIRECT($D$4),MATCH('CF AUX'!Z$14,INDIRECT($D$5),0),MATCH('CF AUX'!$I130,INDIRECT($D$7),0)),"")</f>
        <v/>
      </c>
      <c r="AA130" s="81" t="str">
        <f ca="1">IF(ISNUMBER($H130),INDEX(INDIRECT($D$4),MATCH('CF AUX'!AA$14,INDIRECT($D$5),0),MATCH('CF AUX'!$I130,INDIRECT($D$7),0)),"")</f>
        <v/>
      </c>
      <c r="AB130" s="81" t="str">
        <f ca="1">IF(ISNUMBER($H130),INDEX(INDIRECT($D$4),MATCH('CF AUX'!AB$14,INDIRECT($D$5),0),MATCH('CF AUX'!$I130,INDIRECT($D$7),0)),"")</f>
        <v/>
      </c>
      <c r="AC130" s="81" t="str">
        <f ca="1">IF(ISNUMBER($H130),INDEX(INDIRECT($D$4),MATCH('CF AUX'!AC$14,INDIRECT($D$5),0),MATCH('CF AUX'!$I130,INDIRECT($D$7),0)),"")</f>
        <v/>
      </c>
      <c r="AD130" s="81" t="str">
        <f ca="1">IF(ISNUMBER($H130),INDEX(INDIRECT($D$4),MATCH('CF AUX'!AD$14,INDIRECT($D$5),0),MATCH('CF AUX'!$I130,INDIRECT($D$7),0)),"")</f>
        <v/>
      </c>
      <c r="AE130" s="81" t="str">
        <f ca="1">IF(ISNUMBER($H130),INDEX(INDIRECT($D$4),MATCH('CF AUX'!AE$14,INDIRECT($D$5),0),MATCH('CF AUX'!$I130,INDIRECT($D$7),0)),"")</f>
        <v/>
      </c>
      <c r="AF130" s="81" t="str">
        <f ca="1">IF(ISNUMBER($H130),INDEX(INDIRECT($D$4),MATCH('CF AUX'!AF$14,INDIRECT($D$5),0),MATCH('CF AUX'!$I130,INDIRECT($D$7),0)),"")</f>
        <v/>
      </c>
      <c r="AG130" s="81" t="str">
        <f ca="1">IF(ISNUMBER($H130),INDEX(INDIRECT($D$4),MATCH('CF AUX'!AG$14,INDIRECT($D$5),0),MATCH('CF AUX'!$I130,INDIRECT($D$7),0)),"")</f>
        <v/>
      </c>
      <c r="AH130" s="81" t="str">
        <f ca="1">IF(ISNUMBER($H130),INDEX(INDIRECT($D$4),MATCH('CF AUX'!AH$14,INDIRECT($D$5),0),MATCH('CF AUX'!$I130,INDIRECT($D$7),0)),"")</f>
        <v/>
      </c>
      <c r="AI130" s="81" t="str">
        <f ca="1">IF(ISNUMBER($H130),INDEX(INDIRECT($D$4),MATCH('CF AUX'!AI$14,INDIRECT($D$5),0),MATCH('CF AUX'!$I130,INDIRECT($D$7),0)),"")</f>
        <v/>
      </c>
      <c r="AJ130" s="81" t="str">
        <f ca="1">IF(ISNUMBER($H130),INDEX(INDIRECT($D$4),MATCH('CF AUX'!AJ$14,INDIRECT($D$5),0),MATCH('CF AUX'!$I130,INDIRECT($D$7),0)),"")</f>
        <v/>
      </c>
      <c r="AK130" s="81" t="str">
        <f ca="1">IF(ISNUMBER($H130),INDEX(INDIRECT($D$4),MATCH('CF AUX'!AK$14,INDIRECT($D$5),0),MATCH('CF AUX'!$I130,INDIRECT($D$7),0)),"")</f>
        <v/>
      </c>
      <c r="AL130" s="81" t="str">
        <f ca="1">IF(ISNUMBER($H130),INDEX(INDIRECT($D$4),MATCH('CF AUX'!AL$14,INDIRECT($D$5),0),MATCH('CF AUX'!$I130,INDIRECT($D$7),0)),"")</f>
        <v/>
      </c>
      <c r="AM130" s="81" t="str">
        <f ca="1">IF(ISNUMBER($H130),INDEX(INDIRECT($D$4),MATCH('CF AUX'!AM$14,INDIRECT($D$5),0),MATCH('CF AUX'!$I130,INDIRECT($D$7),0)),"")</f>
        <v/>
      </c>
      <c r="AN130" s="81" t="str">
        <f ca="1">IF(ISNUMBER($H130),INDEX(INDIRECT($D$4),MATCH('CF AUX'!AN$14,INDIRECT($D$5),0),MATCH('CF AUX'!$I130,INDIRECT($D$7),0)),"")</f>
        <v/>
      </c>
      <c r="AO130" s="81" t="str">
        <f ca="1">IF(ISNUMBER($H130),INDEX(INDIRECT($D$4),MATCH('CF AUX'!AO$14,INDIRECT($D$5),0),MATCH('CF AUX'!$I130,INDIRECT($D$7),0)),"")</f>
        <v/>
      </c>
      <c r="AP130" s="81" t="str">
        <f ca="1">IF(ISNUMBER($H130),INDEX(INDIRECT($D$4),MATCH('CF AUX'!AP$14,INDIRECT($D$5),0),MATCH('CF AUX'!$I130,INDIRECT($D$7),0)),"")</f>
        <v/>
      </c>
      <c r="AQ130" s="81" t="str">
        <f ca="1">IF(ISNUMBER($H130),INDEX(INDIRECT($D$4),MATCH('CF AUX'!AQ$14,INDIRECT($D$5),0),MATCH('CF AUX'!$I130,INDIRECT($D$7),0)),"")</f>
        <v/>
      </c>
      <c r="AR130" s="81" t="str">
        <f ca="1">IF(ISNUMBER($H130),INDEX(INDIRECT($D$4),MATCH('CF AUX'!AR$14,INDIRECT($D$5),0),MATCH('CF AUX'!$I130,INDIRECT($D$7),0)),"")</f>
        <v/>
      </c>
      <c r="AS130" s="81" t="str">
        <f ca="1">IF(ISNUMBER($H130),INDEX(INDIRECT($D$4),MATCH('CF AUX'!AS$14,INDIRECT($D$5),0),MATCH('CF AUX'!$I130,INDIRECT($D$7),0)),"")</f>
        <v/>
      </c>
      <c r="AT130" s="81" t="str">
        <f ca="1">IF(ISNUMBER($H130),INDEX(INDIRECT($D$4),MATCH('CF AUX'!AT$14,INDIRECT($D$5),0),MATCH('CF AUX'!$I130,INDIRECT($D$7),0)),"")</f>
        <v/>
      </c>
      <c r="AU130" s="81" t="str">
        <f ca="1">IF(ISNUMBER($H130),INDEX(INDIRECT($D$4),MATCH('CF AUX'!AU$14,INDIRECT($D$5),0),MATCH('CF AUX'!$I130,INDIRECT($D$7),0)),"")</f>
        <v/>
      </c>
      <c r="AV130" s="81" t="str">
        <f ca="1">IF(ISNUMBER($H130),INDEX(INDIRECT($D$4),MATCH('CF AUX'!AV$14,INDIRECT($D$5),0),MATCH('CF AUX'!$I130,INDIRECT($D$7),0)),"")</f>
        <v/>
      </c>
      <c r="AW130" s="81" t="str">
        <f ca="1">IF(ISNUMBER($H130),INDEX(INDIRECT($D$4),MATCH('CF AUX'!AW$14,INDIRECT($D$5),0),MATCH('CF AUX'!$I130,INDIRECT($D$7),0)),"")</f>
        <v/>
      </c>
      <c r="AX130" s="81" t="str">
        <f ca="1">IF(ISNUMBER($H130),INDEX(INDIRECT($D$4),MATCH('CF AUX'!AX$14,INDIRECT($D$5),0),MATCH('CF AUX'!$I130,INDIRECT($D$7),0)),"")</f>
        <v/>
      </c>
      <c r="AY130" s="81" t="str">
        <f ca="1">IF(ISNUMBER($H130),INDEX(INDIRECT($D$4),MATCH('CF AUX'!AY$14,INDIRECT($D$5),0),MATCH('CF AUX'!$I130,INDIRECT($D$7),0)),"")</f>
        <v/>
      </c>
      <c r="AZ130" s="81" t="str">
        <f ca="1">IF(ISNUMBER($H130),INDEX(INDIRECT($D$4),MATCH('CF AUX'!AZ$14,INDIRECT($D$5),0),MATCH('CF AUX'!$I130,INDIRECT($D$7),0)),"")</f>
        <v/>
      </c>
      <c r="BB130" s="96" t="str" cm="1">
        <f t="array" aca="1" ref="BB130" ca="1">IF(ISNUMBER($H130),MMULT(J130:AZ130,TRANSPOSE(INDIRECT($D$8&amp;$G$4&amp;B118&amp;":"&amp;$G$6&amp;B118))),"")</f>
        <v/>
      </c>
      <c r="BD130" s="59">
        <f t="shared" si="37"/>
        <v>114</v>
      </c>
      <c r="BE130" s="80" t="str" cm="1">
        <f t="array" aca="1" ref="BE130" ca="1">IFERROR(INDEX(INDIRECT($D$4),MATCH(INDIRECT(BE$5&amp;$BD130),INDIRECT($D$6),0),MATCH($I130,INDIRECT($D$7),0)),"")</f>
        <v/>
      </c>
      <c r="BF130" s="81" t="str" cm="1">
        <f t="array" aca="1" ref="BF130" ca="1">IFERROR(INDEX(INDIRECT($D$4),MATCH(INDIRECT(BF$5&amp;$BD130),INDIRECT($D$6),0),MATCH($I130,INDIRECT($D$7),0)),"")</f>
        <v/>
      </c>
      <c r="BG130" s="81" t="str" cm="1">
        <f t="array" aca="1" ref="BG130" ca="1">IFERROR(INDEX(INDIRECT($D$4),MATCH(INDIRECT(BG$5&amp;$BD130),INDIRECT($D$6),0),MATCH($I130,INDIRECT($D$7),0)),"")</f>
        <v/>
      </c>
      <c r="BH130" s="81" t="str" cm="1">
        <f t="array" aca="1" ref="BH130" ca="1">IFERROR(INDEX(INDIRECT($D$4),MATCH(INDIRECT(BH$5&amp;$BD130),INDIRECT($D$6),0),MATCH($I130,INDIRECT($D$7),0)),"")</f>
        <v/>
      </c>
      <c r="BI130" s="81" t="str" cm="1">
        <f t="array" aca="1" ref="BI130" ca="1">IFERROR(INDEX(INDIRECT($D$4),MATCH(INDIRECT(BI$5&amp;$BD130),INDIRECT($D$6),0),MATCH($I130,INDIRECT($D$7),0)),"")</f>
        <v/>
      </c>
      <c r="BJ130" s="81" t="str" cm="1">
        <f t="array" aca="1" ref="BJ130" ca="1">IFERROR(INDEX(INDIRECT($D$4),MATCH(INDIRECT(BJ$5&amp;$BD130),INDIRECT($D$6),0),MATCH($I130,INDIRECT($D$7),0)),"")</f>
        <v/>
      </c>
      <c r="BK130" s="81" t="str" cm="1">
        <f t="array" aca="1" ref="BK130" ca="1">IFERROR(INDEX(INDIRECT($D$4),MATCH(INDIRECT(BK$5&amp;$BD130),INDIRECT($D$6),0),MATCH($I130,INDIRECT($D$7),0)),"")</f>
        <v/>
      </c>
      <c r="BL130" s="81" t="str" cm="1">
        <f t="array" aca="1" ref="BL130" ca="1">IFERROR(INDEX(INDIRECT($D$4),MATCH(INDIRECT(BL$5&amp;$BD130),INDIRECT($D$6),0),MATCH($I130,INDIRECT($D$7),0)),"")</f>
        <v/>
      </c>
      <c r="BM130" s="81" t="str" cm="1">
        <f t="array" aca="1" ref="BM130" ca="1">IFERROR(INDEX(INDIRECT($D$4),MATCH(INDIRECT(BM$5&amp;$BD130),INDIRECT($D$6),0),MATCH($I130,INDIRECT($D$7),0)),"")</f>
        <v/>
      </c>
      <c r="BN130" s="81" t="str" cm="1">
        <f t="array" aca="1" ref="BN130" ca="1">IFERROR(INDEX(INDIRECT($D$4),MATCH(INDIRECT(BN$5&amp;$BD130),INDIRECT($D$6),0),MATCH($I130,INDIRECT($D$7),0)),"")</f>
        <v/>
      </c>
      <c r="BO130" s="81" t="str" cm="1">
        <f t="array" aca="1" ref="BO130" ca="1">IFERROR(INDEX(INDIRECT($D$4),MATCH(INDIRECT(BO$5&amp;$BD130),INDIRECT($D$6),0),MATCH($I130,INDIRECT($D$7),0)),"")</f>
        <v/>
      </c>
      <c r="BP130" s="81" t="str" cm="1">
        <f t="array" aca="1" ref="BP130" ca="1">IFERROR(INDEX(INDIRECT($D$4),MATCH(INDIRECT(BP$5&amp;$BD130),INDIRECT($D$6),0),MATCH($I130,INDIRECT($D$7),0)),"")</f>
        <v/>
      </c>
      <c r="BQ130" s="81" t="str" cm="1">
        <f t="array" aca="1" ref="BQ130" ca="1">IFERROR(INDEX(INDIRECT($D$4),MATCH(INDIRECT(BQ$5&amp;$BD130),INDIRECT($D$6),0),MATCH($I130,INDIRECT($D$7),0)),"")</f>
        <v/>
      </c>
      <c r="BR130" s="81" t="str" cm="1">
        <f t="array" aca="1" ref="BR130" ca="1">IFERROR(INDEX(INDIRECT($D$4),MATCH(INDIRECT(BR$5&amp;$BD130),INDIRECT($D$6),0),MATCH($I130,INDIRECT($D$7),0)),"")</f>
        <v/>
      </c>
      <c r="BS130" s="81" t="str" cm="1">
        <f t="array" aca="1" ref="BS130" ca="1">IFERROR(INDEX(INDIRECT($D$4),MATCH(INDIRECT(BS$5&amp;$BD130),INDIRECT($D$6),0),MATCH($I130,INDIRECT($D$7),0)),"")</f>
        <v/>
      </c>
      <c r="BT130" s="81" t="str" cm="1">
        <f t="array" aca="1" ref="BT130" ca="1">IFERROR(INDEX(INDIRECT($D$4),MATCH(INDIRECT(BT$5&amp;$BD130),INDIRECT($D$6),0),MATCH($I130,INDIRECT($D$7),0)),"")</f>
        <v/>
      </c>
      <c r="BU130" s="81" t="str" cm="1">
        <f t="array" aca="1" ref="BU130" ca="1">IFERROR(INDEX(INDIRECT($D$4),MATCH(INDIRECT(BU$5&amp;$BD130),INDIRECT($D$6),0),MATCH($I130,INDIRECT($D$7),0)),"")</f>
        <v/>
      </c>
      <c r="BV130" s="99" t="str" cm="1">
        <f t="array" aca="1" ref="BV130" ca="1">IFERROR(INDEX(INDIRECT($D$4),MATCH(INDIRECT(BV$5&amp;$BD130),INDIRECT($D$6),0),MATCH($I130,INDIRECT($D$7),0)),"")</f>
        <v/>
      </c>
      <c r="BX130" s="80"/>
      <c r="BY130" s="81"/>
      <c r="BZ130" s="81"/>
      <c r="CA130" s="81"/>
      <c r="CB130" s="81"/>
      <c r="CC130" s="81"/>
      <c r="CD130" s="81"/>
      <c r="CE130" s="81"/>
      <c r="CF130" s="81"/>
      <c r="CG130" s="81"/>
      <c r="CH130" s="81"/>
      <c r="CI130" s="81"/>
      <c r="CJ130" s="81"/>
      <c r="CK130" s="81"/>
      <c r="CL130" s="81"/>
      <c r="CM130" s="81"/>
      <c r="CN130" s="81"/>
      <c r="CO130" s="99"/>
      <c r="CQ130" s="113"/>
      <c r="CR130" s="59" t="str">
        <f t="shared" si="36"/>
        <v/>
      </c>
      <c r="CS130" s="60"/>
      <c r="CT130" s="123" t="str">
        <f t="shared" ca="1" si="33"/>
        <v/>
      </c>
      <c r="CU130" s="80" t="str">
        <f>IF(ISNUMBER($CS130),INDEX(IRF.New!$CS$7:$DJ$37,MATCH(B118+1,IRF.New!$B$7:$B$37,0),MATCH($CT130,IRF.New!$CS$5:$DJ$5,0)),"")</f>
        <v/>
      </c>
      <c r="CV130" s="81"/>
      <c r="CW130" s="81" t="str">
        <f t="shared" si="34"/>
        <v/>
      </c>
      <c r="CX130" s="81"/>
      <c r="CY130" s="81"/>
      <c r="CZ130" s="94"/>
      <c r="DA130" s="94" t="str">
        <f>IF(ISNUMBER(CS130),INDEX(IRF.New!$CS$2:$DJ$2,MATCH('CF AUX'!$CT130,IRF.New!$CS$5:$DJ$5,0)),"")</f>
        <v/>
      </c>
      <c r="DB130" s="72"/>
      <c r="DD130" s="132" t="str">
        <f>IF(ISNUMBER(CS130),INDEX(IRF.New!$D$7:$CO$37,MATCH('CF AUX'!C113,IRF.New!$C$7:$C$37,0),MATCH(CT130,IRF.New!$D$5:$CO$5,0)),"")</f>
        <v/>
      </c>
    </row>
    <row r="131" spans="1:109" x14ac:dyDescent="0.25">
      <c r="A131" s="59"/>
      <c r="B131" s="73" t="s">
        <v>252</v>
      </c>
      <c r="C131" s="89">
        <f>ROW(CY115)</f>
        <v>115</v>
      </c>
      <c r="D131" s="90">
        <f>ROW(CY132)</f>
        <v>132</v>
      </c>
      <c r="F131" s="136" t="str">
        <f t="shared" si="35"/>
        <v/>
      </c>
      <c r="H131" s="65"/>
      <c r="I131" s="129" t="str">
        <f ca="1">IF(ISNUMBER(H131),INDEX(IRF.New!$CS$5:$DJ$5,MATCH('CF AUX'!H131,INDIRECT("IRF.New!$CS$"&amp;C115&amp;":$DJ$"&amp;C115),0)),"")</f>
        <v/>
      </c>
      <c r="J131" s="80" t="str">
        <f ca="1">IF(ISNUMBER($H131),INDEX(INDIRECT($D$4),MATCH('CF AUX'!J$14,INDIRECT($D$5),0),MATCH('CF AUX'!$I131,INDIRECT($D$7),0)),"")</f>
        <v/>
      </c>
      <c r="K131" s="81" t="str">
        <f ca="1">IF(ISNUMBER($H131),INDEX(INDIRECT($D$4),MATCH('CF AUX'!K$14,INDIRECT($D$5),0),MATCH('CF AUX'!$I131,INDIRECT($D$7),0)),"")</f>
        <v/>
      </c>
      <c r="L131" s="81" t="str">
        <f ca="1">IF(ISNUMBER($H131),INDEX(INDIRECT($D$4),MATCH('CF AUX'!L$14,INDIRECT($D$5),0),MATCH('CF AUX'!$I131,INDIRECT($D$7),0)),"")</f>
        <v/>
      </c>
      <c r="M131" s="81" t="str">
        <f ca="1">IF(ISNUMBER($H131),INDEX(INDIRECT($D$4),MATCH('CF AUX'!M$14,INDIRECT($D$5),0),MATCH('CF AUX'!$I131,INDIRECT($D$7),0)),"")</f>
        <v/>
      </c>
      <c r="N131" s="81" t="str">
        <f ca="1">IF(ISNUMBER($H131),INDEX(INDIRECT($D$4),MATCH('CF AUX'!N$14,INDIRECT($D$5),0),MATCH('CF AUX'!$I131,INDIRECT($D$7),0)),"")</f>
        <v/>
      </c>
      <c r="O131" s="81" t="str">
        <f ca="1">IF(ISNUMBER($H131),INDEX(INDIRECT($D$4),MATCH('CF AUX'!O$14,INDIRECT($D$5),0),MATCH('CF AUX'!$I131,INDIRECT($D$7),0)),"")</f>
        <v/>
      </c>
      <c r="P131" s="81" t="str">
        <f ca="1">IF(ISNUMBER($H131),INDEX(INDIRECT($D$4),MATCH('CF AUX'!P$14,INDIRECT($D$5),0),MATCH('CF AUX'!$I131,INDIRECT($D$7),0)),"")</f>
        <v/>
      </c>
      <c r="Q131" s="81" t="str">
        <f ca="1">IF(ISNUMBER($H131),INDEX(INDIRECT($D$4),MATCH('CF AUX'!Q$14,INDIRECT($D$5),0),MATCH('CF AUX'!$I131,INDIRECT($D$7),0)),"")</f>
        <v/>
      </c>
      <c r="R131" s="81" t="str">
        <f ca="1">IF(ISNUMBER($H131),INDEX(INDIRECT($D$4),MATCH('CF AUX'!R$14,INDIRECT($D$5),0),MATCH('CF AUX'!$I131,INDIRECT($D$7),0)),"")</f>
        <v/>
      </c>
      <c r="S131" s="81" t="str">
        <f ca="1">IF(ISNUMBER($H131),INDEX(INDIRECT($D$4),MATCH('CF AUX'!S$14,INDIRECT($D$5),0),MATCH('CF AUX'!$I131,INDIRECT($D$7),0)),"")</f>
        <v/>
      </c>
      <c r="T131" s="81" t="str">
        <f ca="1">IF(ISNUMBER($H131),INDEX(INDIRECT($D$4),MATCH('CF AUX'!T$14,INDIRECT($D$5),0),MATCH('CF AUX'!$I131,INDIRECT($D$7),0)),"")</f>
        <v/>
      </c>
      <c r="U131" s="81" t="str">
        <f ca="1">IF(ISNUMBER($H131),INDEX(INDIRECT($D$4),MATCH('CF AUX'!U$14,INDIRECT($D$5),0),MATCH('CF AUX'!$I131,INDIRECT($D$7),0)),"")</f>
        <v/>
      </c>
      <c r="V131" s="81" t="str">
        <f ca="1">IF(ISNUMBER($H131),INDEX(INDIRECT($D$4),MATCH('CF AUX'!V$14,INDIRECT($D$5),0),MATCH('CF AUX'!$I131,INDIRECT($D$7),0)),"")</f>
        <v/>
      </c>
      <c r="W131" s="81" t="str">
        <f ca="1">IF(ISNUMBER($H131),INDEX(INDIRECT($D$4),MATCH('CF AUX'!W$14,INDIRECT($D$5),0),MATCH('CF AUX'!$I131,INDIRECT($D$7),0)),"")</f>
        <v/>
      </c>
      <c r="X131" s="81" t="str">
        <f ca="1">IF(ISNUMBER($H131),INDEX(INDIRECT($D$4),MATCH('CF AUX'!X$14,INDIRECT($D$5),0),MATCH('CF AUX'!$I131,INDIRECT($D$7),0)),"")</f>
        <v/>
      </c>
      <c r="Y131" s="81" t="str">
        <f ca="1">IF(ISNUMBER($H131),INDEX(INDIRECT($D$4),MATCH('CF AUX'!Y$14,INDIRECT($D$5),0),MATCH('CF AUX'!$I131,INDIRECT($D$7),0)),"")</f>
        <v/>
      </c>
      <c r="Z131" s="81" t="str">
        <f ca="1">IF(ISNUMBER($H131),INDEX(INDIRECT($D$4),MATCH('CF AUX'!Z$14,INDIRECT($D$5),0),MATCH('CF AUX'!$I131,INDIRECT($D$7),0)),"")</f>
        <v/>
      </c>
      <c r="AA131" s="81" t="str">
        <f ca="1">IF(ISNUMBER($H131),INDEX(INDIRECT($D$4),MATCH('CF AUX'!AA$14,INDIRECT($D$5),0),MATCH('CF AUX'!$I131,INDIRECT($D$7),0)),"")</f>
        <v/>
      </c>
      <c r="AB131" s="81" t="str">
        <f ca="1">IF(ISNUMBER($H131),INDEX(INDIRECT($D$4),MATCH('CF AUX'!AB$14,INDIRECT($D$5),0),MATCH('CF AUX'!$I131,INDIRECT($D$7),0)),"")</f>
        <v/>
      </c>
      <c r="AC131" s="81" t="str">
        <f ca="1">IF(ISNUMBER($H131),INDEX(INDIRECT($D$4),MATCH('CF AUX'!AC$14,INDIRECT($D$5),0),MATCH('CF AUX'!$I131,INDIRECT($D$7),0)),"")</f>
        <v/>
      </c>
      <c r="AD131" s="81" t="str">
        <f ca="1">IF(ISNUMBER($H131),INDEX(INDIRECT($D$4),MATCH('CF AUX'!AD$14,INDIRECT($D$5),0),MATCH('CF AUX'!$I131,INDIRECT($D$7),0)),"")</f>
        <v/>
      </c>
      <c r="AE131" s="81" t="str">
        <f ca="1">IF(ISNUMBER($H131),INDEX(INDIRECT($D$4),MATCH('CF AUX'!AE$14,INDIRECT($D$5),0),MATCH('CF AUX'!$I131,INDIRECT($D$7),0)),"")</f>
        <v/>
      </c>
      <c r="AF131" s="81" t="str">
        <f ca="1">IF(ISNUMBER($H131),INDEX(INDIRECT($D$4),MATCH('CF AUX'!AF$14,INDIRECT($D$5),0),MATCH('CF AUX'!$I131,INDIRECT($D$7),0)),"")</f>
        <v/>
      </c>
      <c r="AG131" s="81" t="str">
        <f ca="1">IF(ISNUMBER($H131),INDEX(INDIRECT($D$4),MATCH('CF AUX'!AG$14,INDIRECT($D$5),0),MATCH('CF AUX'!$I131,INDIRECT($D$7),0)),"")</f>
        <v/>
      </c>
      <c r="AH131" s="81" t="str">
        <f ca="1">IF(ISNUMBER($H131),INDEX(INDIRECT($D$4),MATCH('CF AUX'!AH$14,INDIRECT($D$5),0),MATCH('CF AUX'!$I131,INDIRECT($D$7),0)),"")</f>
        <v/>
      </c>
      <c r="AI131" s="81" t="str">
        <f ca="1">IF(ISNUMBER($H131),INDEX(INDIRECT($D$4),MATCH('CF AUX'!AI$14,INDIRECT($D$5),0),MATCH('CF AUX'!$I131,INDIRECT($D$7),0)),"")</f>
        <v/>
      </c>
      <c r="AJ131" s="81" t="str">
        <f ca="1">IF(ISNUMBER($H131),INDEX(INDIRECT($D$4),MATCH('CF AUX'!AJ$14,INDIRECT($D$5),0),MATCH('CF AUX'!$I131,INDIRECT($D$7),0)),"")</f>
        <v/>
      </c>
      <c r="AK131" s="81" t="str">
        <f ca="1">IF(ISNUMBER($H131),INDEX(INDIRECT($D$4),MATCH('CF AUX'!AK$14,INDIRECT($D$5),0),MATCH('CF AUX'!$I131,INDIRECT($D$7),0)),"")</f>
        <v/>
      </c>
      <c r="AL131" s="81" t="str">
        <f ca="1">IF(ISNUMBER($H131),INDEX(INDIRECT($D$4),MATCH('CF AUX'!AL$14,INDIRECT($D$5),0),MATCH('CF AUX'!$I131,INDIRECT($D$7),0)),"")</f>
        <v/>
      </c>
      <c r="AM131" s="81" t="str">
        <f ca="1">IF(ISNUMBER($H131),INDEX(INDIRECT($D$4),MATCH('CF AUX'!AM$14,INDIRECT($D$5),0),MATCH('CF AUX'!$I131,INDIRECT($D$7),0)),"")</f>
        <v/>
      </c>
      <c r="AN131" s="81" t="str">
        <f ca="1">IF(ISNUMBER($H131),INDEX(INDIRECT($D$4),MATCH('CF AUX'!AN$14,INDIRECT($D$5),0),MATCH('CF AUX'!$I131,INDIRECT($D$7),0)),"")</f>
        <v/>
      </c>
      <c r="AO131" s="81" t="str">
        <f ca="1">IF(ISNUMBER($H131),INDEX(INDIRECT($D$4),MATCH('CF AUX'!AO$14,INDIRECT($D$5),0),MATCH('CF AUX'!$I131,INDIRECT($D$7),0)),"")</f>
        <v/>
      </c>
      <c r="AP131" s="81" t="str">
        <f ca="1">IF(ISNUMBER($H131),INDEX(INDIRECT($D$4),MATCH('CF AUX'!AP$14,INDIRECT($D$5),0),MATCH('CF AUX'!$I131,INDIRECT($D$7),0)),"")</f>
        <v/>
      </c>
      <c r="AQ131" s="81" t="str">
        <f ca="1">IF(ISNUMBER($H131),INDEX(INDIRECT($D$4),MATCH('CF AUX'!AQ$14,INDIRECT($D$5),0),MATCH('CF AUX'!$I131,INDIRECT($D$7),0)),"")</f>
        <v/>
      </c>
      <c r="AR131" s="81" t="str">
        <f ca="1">IF(ISNUMBER($H131),INDEX(INDIRECT($D$4),MATCH('CF AUX'!AR$14,INDIRECT($D$5),0),MATCH('CF AUX'!$I131,INDIRECT($D$7),0)),"")</f>
        <v/>
      </c>
      <c r="AS131" s="81" t="str">
        <f ca="1">IF(ISNUMBER($H131),INDEX(INDIRECT($D$4),MATCH('CF AUX'!AS$14,INDIRECT($D$5),0),MATCH('CF AUX'!$I131,INDIRECT($D$7),0)),"")</f>
        <v/>
      </c>
      <c r="AT131" s="81" t="str">
        <f ca="1">IF(ISNUMBER($H131),INDEX(INDIRECT($D$4),MATCH('CF AUX'!AT$14,INDIRECT($D$5),0),MATCH('CF AUX'!$I131,INDIRECT($D$7),0)),"")</f>
        <v/>
      </c>
      <c r="AU131" s="81" t="str">
        <f ca="1">IF(ISNUMBER($H131),INDEX(INDIRECT($D$4),MATCH('CF AUX'!AU$14,INDIRECT($D$5),0),MATCH('CF AUX'!$I131,INDIRECT($D$7),0)),"")</f>
        <v/>
      </c>
      <c r="AV131" s="81" t="str">
        <f ca="1">IF(ISNUMBER($H131),INDEX(INDIRECT($D$4),MATCH('CF AUX'!AV$14,INDIRECT($D$5),0),MATCH('CF AUX'!$I131,INDIRECT($D$7),0)),"")</f>
        <v/>
      </c>
      <c r="AW131" s="81" t="str">
        <f ca="1">IF(ISNUMBER($H131),INDEX(INDIRECT($D$4),MATCH('CF AUX'!AW$14,INDIRECT($D$5),0),MATCH('CF AUX'!$I131,INDIRECT($D$7),0)),"")</f>
        <v/>
      </c>
      <c r="AX131" s="81" t="str">
        <f ca="1">IF(ISNUMBER($H131),INDEX(INDIRECT($D$4),MATCH('CF AUX'!AX$14,INDIRECT($D$5),0),MATCH('CF AUX'!$I131,INDIRECT($D$7),0)),"")</f>
        <v/>
      </c>
      <c r="AY131" s="81" t="str">
        <f ca="1">IF(ISNUMBER($H131),INDEX(INDIRECT($D$4),MATCH('CF AUX'!AY$14,INDIRECT($D$5),0),MATCH('CF AUX'!$I131,INDIRECT($D$7),0)),"")</f>
        <v/>
      </c>
      <c r="AZ131" s="81" t="str">
        <f ca="1">IF(ISNUMBER($H131),INDEX(INDIRECT($D$4),MATCH('CF AUX'!AZ$14,INDIRECT($D$5),0),MATCH('CF AUX'!$I131,INDIRECT($D$7),0)),"")</f>
        <v/>
      </c>
      <c r="BB131" s="96" t="str" cm="1">
        <f t="array" aca="1" ref="BB131" ca="1">IF(ISNUMBER($H131),MMULT(J131:AZ131,TRANSPOSE(INDIRECT($D$8&amp;$G$4&amp;B118&amp;":"&amp;$G$6&amp;B118))),"")</f>
        <v/>
      </c>
      <c r="BD131" s="59">
        <f t="shared" si="37"/>
        <v>114</v>
      </c>
      <c r="BE131" s="80" t="str" cm="1">
        <f t="array" aca="1" ref="BE131" ca="1">IFERROR(INDEX(INDIRECT($D$4),MATCH(INDIRECT(BE$5&amp;$BD131),INDIRECT($D$6),0),MATCH($I131,INDIRECT($D$7),0)),"")</f>
        <v/>
      </c>
      <c r="BF131" s="81" t="str" cm="1">
        <f t="array" aca="1" ref="BF131" ca="1">IFERROR(INDEX(INDIRECT($D$4),MATCH(INDIRECT(BF$5&amp;$BD131),INDIRECT($D$6),0),MATCH($I131,INDIRECT($D$7),0)),"")</f>
        <v/>
      </c>
      <c r="BG131" s="81" t="str" cm="1">
        <f t="array" aca="1" ref="BG131" ca="1">IFERROR(INDEX(INDIRECT($D$4),MATCH(INDIRECT(BG$5&amp;$BD131),INDIRECT($D$6),0),MATCH($I131,INDIRECT($D$7),0)),"")</f>
        <v/>
      </c>
      <c r="BH131" s="81" t="str" cm="1">
        <f t="array" aca="1" ref="BH131" ca="1">IFERROR(INDEX(INDIRECT($D$4),MATCH(INDIRECT(BH$5&amp;$BD131),INDIRECT($D$6),0),MATCH($I131,INDIRECT($D$7),0)),"")</f>
        <v/>
      </c>
      <c r="BI131" s="81" t="str" cm="1">
        <f t="array" aca="1" ref="BI131" ca="1">IFERROR(INDEX(INDIRECT($D$4),MATCH(INDIRECT(BI$5&amp;$BD131),INDIRECT($D$6),0),MATCH($I131,INDIRECT($D$7),0)),"")</f>
        <v/>
      </c>
      <c r="BJ131" s="81" t="str" cm="1">
        <f t="array" aca="1" ref="BJ131" ca="1">IFERROR(INDEX(INDIRECT($D$4),MATCH(INDIRECT(BJ$5&amp;$BD131),INDIRECT($D$6),0),MATCH($I131,INDIRECT($D$7),0)),"")</f>
        <v/>
      </c>
      <c r="BK131" s="81" t="str" cm="1">
        <f t="array" aca="1" ref="BK131" ca="1">IFERROR(INDEX(INDIRECT($D$4),MATCH(INDIRECT(BK$5&amp;$BD131),INDIRECT($D$6),0),MATCH($I131,INDIRECT($D$7),0)),"")</f>
        <v/>
      </c>
      <c r="BL131" s="81" t="str" cm="1">
        <f t="array" aca="1" ref="BL131" ca="1">IFERROR(INDEX(INDIRECT($D$4),MATCH(INDIRECT(BL$5&amp;$BD131),INDIRECT($D$6),0),MATCH($I131,INDIRECT($D$7),0)),"")</f>
        <v/>
      </c>
      <c r="BM131" s="81" t="str" cm="1">
        <f t="array" aca="1" ref="BM131" ca="1">IFERROR(INDEX(INDIRECT($D$4),MATCH(INDIRECT(BM$5&amp;$BD131),INDIRECT($D$6),0),MATCH($I131,INDIRECT($D$7),0)),"")</f>
        <v/>
      </c>
      <c r="BN131" s="81" t="str" cm="1">
        <f t="array" aca="1" ref="BN131" ca="1">IFERROR(INDEX(INDIRECT($D$4),MATCH(INDIRECT(BN$5&amp;$BD131),INDIRECT($D$6),0),MATCH($I131,INDIRECT($D$7),0)),"")</f>
        <v/>
      </c>
      <c r="BO131" s="81" t="str" cm="1">
        <f t="array" aca="1" ref="BO131" ca="1">IFERROR(INDEX(INDIRECT($D$4),MATCH(INDIRECT(BO$5&amp;$BD131),INDIRECT($D$6),0),MATCH($I131,INDIRECT($D$7),0)),"")</f>
        <v/>
      </c>
      <c r="BP131" s="81" t="str" cm="1">
        <f t="array" aca="1" ref="BP131" ca="1">IFERROR(INDEX(INDIRECT($D$4),MATCH(INDIRECT(BP$5&amp;$BD131),INDIRECT($D$6),0),MATCH($I131,INDIRECT($D$7),0)),"")</f>
        <v/>
      </c>
      <c r="BQ131" s="81" t="str" cm="1">
        <f t="array" aca="1" ref="BQ131" ca="1">IFERROR(INDEX(INDIRECT($D$4),MATCH(INDIRECT(BQ$5&amp;$BD131),INDIRECT($D$6),0),MATCH($I131,INDIRECT($D$7),0)),"")</f>
        <v/>
      </c>
      <c r="BR131" s="81" t="str" cm="1">
        <f t="array" aca="1" ref="BR131" ca="1">IFERROR(INDEX(INDIRECT($D$4),MATCH(INDIRECT(BR$5&amp;$BD131),INDIRECT($D$6),0),MATCH($I131,INDIRECT($D$7),0)),"")</f>
        <v/>
      </c>
      <c r="BS131" s="81" t="str" cm="1">
        <f t="array" aca="1" ref="BS131" ca="1">IFERROR(INDEX(INDIRECT($D$4),MATCH(INDIRECT(BS$5&amp;$BD131),INDIRECT($D$6),0),MATCH($I131,INDIRECT($D$7),0)),"")</f>
        <v/>
      </c>
      <c r="BT131" s="81" t="str" cm="1">
        <f t="array" aca="1" ref="BT131" ca="1">IFERROR(INDEX(INDIRECT($D$4),MATCH(INDIRECT(BT$5&amp;$BD131),INDIRECT($D$6),0),MATCH($I131,INDIRECT($D$7),0)),"")</f>
        <v/>
      </c>
      <c r="BU131" s="81" t="str" cm="1">
        <f t="array" aca="1" ref="BU131" ca="1">IFERROR(INDEX(INDIRECT($D$4),MATCH(INDIRECT(BU$5&amp;$BD131),INDIRECT($D$6),0),MATCH($I131,INDIRECT($D$7),0)),"")</f>
        <v/>
      </c>
      <c r="BV131" s="99" t="str" cm="1">
        <f t="array" aca="1" ref="BV131" ca="1">IFERROR(INDEX(INDIRECT($D$4),MATCH(INDIRECT(BV$5&amp;$BD131),INDIRECT($D$6),0),MATCH($I131,INDIRECT($D$7),0)),"")</f>
        <v/>
      </c>
      <c r="BX131" s="80"/>
      <c r="BY131" s="81"/>
      <c r="BZ131" s="81"/>
      <c r="CA131" s="81"/>
      <c r="CB131" s="81"/>
      <c r="CC131" s="81"/>
      <c r="CD131" s="81"/>
      <c r="CE131" s="81"/>
      <c r="CF131" s="81"/>
      <c r="CG131" s="81"/>
      <c r="CH131" s="81"/>
      <c r="CI131" s="81"/>
      <c r="CJ131" s="81"/>
      <c r="CK131" s="81"/>
      <c r="CL131" s="81"/>
      <c r="CM131" s="81"/>
      <c r="CN131" s="81"/>
      <c r="CO131" s="99"/>
      <c r="CQ131" s="113"/>
      <c r="CR131" s="59" t="str">
        <f t="shared" si="36"/>
        <v/>
      </c>
      <c r="CS131" s="60"/>
      <c r="CT131" s="123" t="str">
        <f t="shared" ca="1" si="33"/>
        <v/>
      </c>
      <c r="CU131" s="80" t="str">
        <f>IF(ISNUMBER($CS131),INDEX(IRF.New!$CS$7:$DJ$37,MATCH(B118+1,IRF.New!$B$7:$B$37,0),MATCH($CT131,IRF.New!$CS$5:$DJ$5,0)),"")</f>
        <v/>
      </c>
      <c r="CV131" s="81"/>
      <c r="CW131" s="81" t="str">
        <f t="shared" si="34"/>
        <v/>
      </c>
      <c r="CX131" s="81"/>
      <c r="CY131" s="81"/>
      <c r="CZ131" s="94"/>
      <c r="DA131" s="94" t="str">
        <f>IF(ISNUMBER(CS131),INDEX(IRF.New!$CS$2:$DJ$2,MATCH('CF AUX'!$CT131,IRF.New!$CS$5:$DJ$5,0)),"")</f>
        <v/>
      </c>
      <c r="DB131" s="72"/>
      <c r="DD131" s="132" t="str">
        <f>IF(ISNUMBER(CS131),INDEX(IRF.New!$D$7:$CO$37,MATCH('CF AUX'!C113,IRF.New!$C$7:$C$37,0),MATCH(CT131,IRF.New!$D$5:$CO$5,0)),"")</f>
        <v/>
      </c>
    </row>
    <row r="132" spans="1:109" x14ac:dyDescent="0.25">
      <c r="F132" s="137" t="str">
        <f t="shared" si="35"/>
        <v/>
      </c>
      <c r="H132" s="68"/>
      <c r="I132" s="130" t="str">
        <f ca="1">IF(ISNUMBER(H132),INDEX(IRF.New!$CS$5:$DJ$5,MATCH('CF AUX'!H132,INDIRECT("IRF.New!$CS$"&amp;C115&amp;":$DJ$"&amp;C115),0)),"")</f>
        <v/>
      </c>
      <c r="J132" s="82" t="str">
        <f ca="1">IF(ISNUMBER($H132),INDEX(INDIRECT($D$4),MATCH('CF AUX'!J$14,INDIRECT($D$5),0),MATCH('CF AUX'!$I132,INDIRECT($D$7),0)),"")</f>
        <v/>
      </c>
      <c r="K132" s="83" t="str">
        <f ca="1">IF(ISNUMBER($H132),INDEX(INDIRECT($D$4),MATCH('CF AUX'!K$14,INDIRECT($D$5),0),MATCH('CF AUX'!$I132,INDIRECT($D$7),0)),"")</f>
        <v/>
      </c>
      <c r="L132" s="83" t="str">
        <f ca="1">IF(ISNUMBER($H132),INDEX(INDIRECT($D$4),MATCH('CF AUX'!L$14,INDIRECT($D$5),0),MATCH('CF AUX'!$I132,INDIRECT($D$7),0)),"")</f>
        <v/>
      </c>
      <c r="M132" s="83" t="str">
        <f ca="1">IF(ISNUMBER($H132),INDEX(INDIRECT($D$4),MATCH('CF AUX'!M$14,INDIRECT($D$5),0),MATCH('CF AUX'!$I132,INDIRECT($D$7),0)),"")</f>
        <v/>
      </c>
      <c r="N132" s="83" t="str">
        <f ca="1">IF(ISNUMBER($H132),INDEX(INDIRECT($D$4),MATCH('CF AUX'!N$14,INDIRECT($D$5),0),MATCH('CF AUX'!$I132,INDIRECT($D$7),0)),"")</f>
        <v/>
      </c>
      <c r="O132" s="83" t="str">
        <f ca="1">IF(ISNUMBER($H132),INDEX(INDIRECT($D$4),MATCH('CF AUX'!O$14,INDIRECT($D$5),0),MATCH('CF AUX'!$I132,INDIRECT($D$7),0)),"")</f>
        <v/>
      </c>
      <c r="P132" s="83" t="str">
        <f ca="1">IF(ISNUMBER($H132),INDEX(INDIRECT($D$4),MATCH('CF AUX'!P$14,INDIRECT($D$5),0),MATCH('CF AUX'!$I132,INDIRECT($D$7),0)),"")</f>
        <v/>
      </c>
      <c r="Q132" s="83" t="str">
        <f ca="1">IF(ISNUMBER($H132),INDEX(INDIRECT($D$4),MATCH('CF AUX'!Q$14,INDIRECT($D$5),0),MATCH('CF AUX'!$I132,INDIRECT($D$7),0)),"")</f>
        <v/>
      </c>
      <c r="R132" s="83" t="str">
        <f ca="1">IF(ISNUMBER($H132),INDEX(INDIRECT($D$4),MATCH('CF AUX'!R$14,INDIRECT($D$5),0),MATCH('CF AUX'!$I132,INDIRECT($D$7),0)),"")</f>
        <v/>
      </c>
      <c r="S132" s="83" t="str">
        <f ca="1">IF(ISNUMBER($H132),INDEX(INDIRECT($D$4),MATCH('CF AUX'!S$14,INDIRECT($D$5),0),MATCH('CF AUX'!$I132,INDIRECT($D$7),0)),"")</f>
        <v/>
      </c>
      <c r="T132" s="83" t="str">
        <f ca="1">IF(ISNUMBER($H132),INDEX(INDIRECT($D$4),MATCH('CF AUX'!T$14,INDIRECT($D$5),0),MATCH('CF AUX'!$I132,INDIRECT($D$7),0)),"")</f>
        <v/>
      </c>
      <c r="U132" s="83" t="str">
        <f ca="1">IF(ISNUMBER($H132),INDEX(INDIRECT($D$4),MATCH('CF AUX'!U$14,INDIRECT($D$5),0),MATCH('CF AUX'!$I132,INDIRECT($D$7),0)),"")</f>
        <v/>
      </c>
      <c r="V132" s="83" t="str">
        <f ca="1">IF(ISNUMBER($H132),INDEX(INDIRECT($D$4),MATCH('CF AUX'!V$14,INDIRECT($D$5),0),MATCH('CF AUX'!$I132,INDIRECT($D$7),0)),"")</f>
        <v/>
      </c>
      <c r="W132" s="83" t="str">
        <f ca="1">IF(ISNUMBER($H132),INDEX(INDIRECT($D$4),MATCH('CF AUX'!W$14,INDIRECT($D$5),0),MATCH('CF AUX'!$I132,INDIRECT($D$7),0)),"")</f>
        <v/>
      </c>
      <c r="X132" s="83" t="str">
        <f ca="1">IF(ISNUMBER($H132),INDEX(INDIRECT($D$4),MATCH('CF AUX'!X$14,INDIRECT($D$5),0),MATCH('CF AUX'!$I132,INDIRECT($D$7),0)),"")</f>
        <v/>
      </c>
      <c r="Y132" s="83" t="str">
        <f ca="1">IF(ISNUMBER($H132),INDEX(INDIRECT($D$4),MATCH('CF AUX'!Y$14,INDIRECT($D$5),0),MATCH('CF AUX'!$I132,INDIRECT($D$7),0)),"")</f>
        <v/>
      </c>
      <c r="Z132" s="83" t="str">
        <f ca="1">IF(ISNUMBER($H132),INDEX(INDIRECT($D$4),MATCH('CF AUX'!Z$14,INDIRECT($D$5),0),MATCH('CF AUX'!$I132,INDIRECT($D$7),0)),"")</f>
        <v/>
      </c>
      <c r="AA132" s="83" t="str">
        <f ca="1">IF(ISNUMBER($H132),INDEX(INDIRECT($D$4),MATCH('CF AUX'!AA$14,INDIRECT($D$5),0),MATCH('CF AUX'!$I132,INDIRECT($D$7),0)),"")</f>
        <v/>
      </c>
      <c r="AB132" s="83" t="str">
        <f ca="1">IF(ISNUMBER($H132),INDEX(INDIRECT($D$4),MATCH('CF AUX'!AB$14,INDIRECT($D$5),0),MATCH('CF AUX'!$I132,INDIRECT($D$7),0)),"")</f>
        <v/>
      </c>
      <c r="AC132" s="83" t="str">
        <f ca="1">IF(ISNUMBER($H132),INDEX(INDIRECT($D$4),MATCH('CF AUX'!AC$14,INDIRECT($D$5),0),MATCH('CF AUX'!$I132,INDIRECT($D$7),0)),"")</f>
        <v/>
      </c>
      <c r="AD132" s="83" t="str">
        <f ca="1">IF(ISNUMBER($H132),INDEX(INDIRECT($D$4),MATCH('CF AUX'!AD$14,INDIRECT($D$5),0),MATCH('CF AUX'!$I132,INDIRECT($D$7),0)),"")</f>
        <v/>
      </c>
      <c r="AE132" s="83" t="str">
        <f ca="1">IF(ISNUMBER($H132),INDEX(INDIRECT($D$4),MATCH('CF AUX'!AE$14,INDIRECT($D$5),0),MATCH('CF AUX'!$I132,INDIRECT($D$7),0)),"")</f>
        <v/>
      </c>
      <c r="AF132" s="83" t="str">
        <f ca="1">IF(ISNUMBER($H132),INDEX(INDIRECT($D$4),MATCH('CF AUX'!AF$14,INDIRECT($D$5),0),MATCH('CF AUX'!$I132,INDIRECT($D$7),0)),"")</f>
        <v/>
      </c>
      <c r="AG132" s="83" t="str">
        <f ca="1">IF(ISNUMBER($H132),INDEX(INDIRECT($D$4),MATCH('CF AUX'!AG$14,INDIRECT($D$5),0),MATCH('CF AUX'!$I132,INDIRECT($D$7),0)),"")</f>
        <v/>
      </c>
      <c r="AH132" s="83" t="str">
        <f ca="1">IF(ISNUMBER($H132),INDEX(INDIRECT($D$4),MATCH('CF AUX'!AH$14,INDIRECT($D$5),0),MATCH('CF AUX'!$I132,INDIRECT($D$7),0)),"")</f>
        <v/>
      </c>
      <c r="AI132" s="83" t="str">
        <f ca="1">IF(ISNUMBER($H132),INDEX(INDIRECT($D$4),MATCH('CF AUX'!AI$14,INDIRECT($D$5),0),MATCH('CF AUX'!$I132,INDIRECT($D$7),0)),"")</f>
        <v/>
      </c>
      <c r="AJ132" s="83" t="str">
        <f ca="1">IF(ISNUMBER($H132),INDEX(INDIRECT($D$4),MATCH('CF AUX'!AJ$14,INDIRECT($D$5),0),MATCH('CF AUX'!$I132,INDIRECT($D$7),0)),"")</f>
        <v/>
      </c>
      <c r="AK132" s="83" t="str">
        <f ca="1">IF(ISNUMBER($H132),INDEX(INDIRECT($D$4),MATCH('CF AUX'!AK$14,INDIRECT($D$5),0),MATCH('CF AUX'!$I132,INDIRECT($D$7),0)),"")</f>
        <v/>
      </c>
      <c r="AL132" s="83" t="str">
        <f ca="1">IF(ISNUMBER($H132),INDEX(INDIRECT($D$4),MATCH('CF AUX'!AL$14,INDIRECT($D$5),0),MATCH('CF AUX'!$I132,INDIRECT($D$7),0)),"")</f>
        <v/>
      </c>
      <c r="AM132" s="83" t="str">
        <f ca="1">IF(ISNUMBER($H132),INDEX(INDIRECT($D$4),MATCH('CF AUX'!AM$14,INDIRECT($D$5),0),MATCH('CF AUX'!$I132,INDIRECT($D$7),0)),"")</f>
        <v/>
      </c>
      <c r="AN132" s="83" t="str">
        <f ca="1">IF(ISNUMBER($H132),INDEX(INDIRECT($D$4),MATCH('CF AUX'!AN$14,INDIRECT($D$5),0),MATCH('CF AUX'!$I132,INDIRECT($D$7),0)),"")</f>
        <v/>
      </c>
      <c r="AO132" s="83" t="str">
        <f ca="1">IF(ISNUMBER($H132),INDEX(INDIRECT($D$4),MATCH('CF AUX'!AO$14,INDIRECT($D$5),0),MATCH('CF AUX'!$I132,INDIRECT($D$7),0)),"")</f>
        <v/>
      </c>
      <c r="AP132" s="83" t="str">
        <f ca="1">IF(ISNUMBER($H132),INDEX(INDIRECT($D$4),MATCH('CF AUX'!AP$14,INDIRECT($D$5),0),MATCH('CF AUX'!$I132,INDIRECT($D$7),0)),"")</f>
        <v/>
      </c>
      <c r="AQ132" s="83" t="str">
        <f ca="1">IF(ISNUMBER($H132),INDEX(INDIRECT($D$4),MATCH('CF AUX'!AQ$14,INDIRECT($D$5),0),MATCH('CF AUX'!$I132,INDIRECT($D$7),0)),"")</f>
        <v/>
      </c>
      <c r="AR132" s="83" t="str">
        <f ca="1">IF(ISNUMBER($H132),INDEX(INDIRECT($D$4),MATCH('CF AUX'!AR$14,INDIRECT($D$5),0),MATCH('CF AUX'!$I132,INDIRECT($D$7),0)),"")</f>
        <v/>
      </c>
      <c r="AS132" s="83" t="str">
        <f ca="1">IF(ISNUMBER($H132),INDEX(INDIRECT($D$4),MATCH('CF AUX'!AS$14,INDIRECT($D$5),0),MATCH('CF AUX'!$I132,INDIRECT($D$7),0)),"")</f>
        <v/>
      </c>
      <c r="AT132" s="83" t="str">
        <f ca="1">IF(ISNUMBER($H132),INDEX(INDIRECT($D$4),MATCH('CF AUX'!AT$14,INDIRECT($D$5),0),MATCH('CF AUX'!$I132,INDIRECT($D$7),0)),"")</f>
        <v/>
      </c>
      <c r="AU132" s="83" t="str">
        <f ca="1">IF(ISNUMBER($H132),INDEX(INDIRECT($D$4),MATCH('CF AUX'!AU$14,INDIRECT($D$5),0),MATCH('CF AUX'!$I132,INDIRECT($D$7),0)),"")</f>
        <v/>
      </c>
      <c r="AV132" s="83" t="str">
        <f ca="1">IF(ISNUMBER($H132),INDEX(INDIRECT($D$4),MATCH('CF AUX'!AV$14,INDIRECT($D$5),0),MATCH('CF AUX'!$I132,INDIRECT($D$7),0)),"")</f>
        <v/>
      </c>
      <c r="AW132" s="83" t="str">
        <f ca="1">IF(ISNUMBER($H132),INDEX(INDIRECT($D$4),MATCH('CF AUX'!AW$14,INDIRECT($D$5),0),MATCH('CF AUX'!$I132,INDIRECT($D$7),0)),"")</f>
        <v/>
      </c>
      <c r="AX132" s="83" t="str">
        <f ca="1">IF(ISNUMBER($H132),INDEX(INDIRECT($D$4),MATCH('CF AUX'!AX$14,INDIRECT($D$5),0),MATCH('CF AUX'!$I132,INDIRECT($D$7),0)),"")</f>
        <v/>
      </c>
      <c r="AY132" s="83" t="str">
        <f ca="1">IF(ISNUMBER($H132),INDEX(INDIRECT($D$4),MATCH('CF AUX'!AY$14,INDIRECT($D$5),0),MATCH('CF AUX'!$I132,INDIRECT($D$7),0)),"")</f>
        <v/>
      </c>
      <c r="AZ132" s="83" t="str">
        <f ca="1">IF(ISNUMBER($H132),INDEX(INDIRECT($D$4),MATCH('CF AUX'!AZ$14,INDIRECT($D$5),0),MATCH('CF AUX'!$I132,INDIRECT($D$7),0)),"")</f>
        <v/>
      </c>
      <c r="BB132" s="97" t="str" cm="1">
        <f t="array" aca="1" ref="BB132" ca="1">IF(ISNUMBER($H132),MMULT(J132:AZ132,TRANSPOSE(INDIRECT($D$8&amp;$G$4&amp;B118&amp;":"&amp;$G$6&amp;B118))),"")</f>
        <v/>
      </c>
      <c r="BD132" s="59">
        <f>BD131</f>
        <v>114</v>
      </c>
      <c r="BE132" s="82" t="str" cm="1">
        <f t="array" aca="1" ref="BE132" ca="1">IFERROR(INDEX(INDIRECT($D$4),MATCH(INDIRECT(BE$5&amp;$BD132),INDIRECT($D$6),0),MATCH($I132,INDIRECT($D$7),0)),"")</f>
        <v/>
      </c>
      <c r="BF132" s="83" t="str" cm="1">
        <f t="array" aca="1" ref="BF132" ca="1">IFERROR(INDEX(INDIRECT($D$4),MATCH(INDIRECT(BF$5&amp;$BD132),INDIRECT($D$6),0),MATCH($I132,INDIRECT($D$7),0)),"")</f>
        <v/>
      </c>
      <c r="BG132" s="83" t="str" cm="1">
        <f t="array" aca="1" ref="BG132" ca="1">IFERROR(INDEX(INDIRECT($D$4),MATCH(INDIRECT(BG$5&amp;$BD132),INDIRECT($D$6),0),MATCH($I132,INDIRECT($D$7),0)),"")</f>
        <v/>
      </c>
      <c r="BH132" s="83" t="str" cm="1">
        <f t="array" aca="1" ref="BH132" ca="1">IFERROR(INDEX(INDIRECT($D$4),MATCH(INDIRECT(BH$5&amp;$BD132),INDIRECT($D$6),0),MATCH($I132,INDIRECT($D$7),0)),"")</f>
        <v/>
      </c>
      <c r="BI132" s="83" t="str" cm="1">
        <f t="array" aca="1" ref="BI132" ca="1">IFERROR(INDEX(INDIRECT($D$4),MATCH(INDIRECT(BI$5&amp;$BD132),INDIRECT($D$6),0),MATCH($I132,INDIRECT($D$7),0)),"")</f>
        <v/>
      </c>
      <c r="BJ132" s="83" t="str" cm="1">
        <f t="array" aca="1" ref="BJ132" ca="1">IFERROR(INDEX(INDIRECT($D$4),MATCH(INDIRECT(BJ$5&amp;$BD132),INDIRECT($D$6),0),MATCH($I132,INDIRECT($D$7),0)),"")</f>
        <v/>
      </c>
      <c r="BK132" s="83" t="str" cm="1">
        <f t="array" aca="1" ref="BK132" ca="1">IFERROR(INDEX(INDIRECT($D$4),MATCH(INDIRECT(BK$5&amp;$BD132),INDIRECT($D$6),0),MATCH($I132,INDIRECT($D$7),0)),"")</f>
        <v/>
      </c>
      <c r="BL132" s="83" t="str" cm="1">
        <f t="array" aca="1" ref="BL132" ca="1">IFERROR(INDEX(INDIRECT($D$4),MATCH(INDIRECT(BL$5&amp;$BD132),INDIRECT($D$6),0),MATCH($I132,INDIRECT($D$7),0)),"")</f>
        <v/>
      </c>
      <c r="BM132" s="83" t="str" cm="1">
        <f t="array" aca="1" ref="BM132" ca="1">IFERROR(INDEX(INDIRECT($D$4),MATCH(INDIRECT(BM$5&amp;$BD132),INDIRECT($D$6),0),MATCH($I132,INDIRECT($D$7),0)),"")</f>
        <v/>
      </c>
      <c r="BN132" s="83" t="str" cm="1">
        <f t="array" aca="1" ref="BN132" ca="1">IFERROR(INDEX(INDIRECT($D$4),MATCH(INDIRECT(BN$5&amp;$BD132),INDIRECT($D$6),0),MATCH($I132,INDIRECT($D$7),0)),"")</f>
        <v/>
      </c>
      <c r="BO132" s="83" t="str" cm="1">
        <f t="array" aca="1" ref="BO132" ca="1">IFERROR(INDEX(INDIRECT($D$4),MATCH(INDIRECT(BO$5&amp;$BD132),INDIRECT($D$6),0),MATCH($I132,INDIRECT($D$7),0)),"")</f>
        <v/>
      </c>
      <c r="BP132" s="83" t="str" cm="1">
        <f t="array" aca="1" ref="BP132" ca="1">IFERROR(INDEX(INDIRECT($D$4),MATCH(INDIRECT(BP$5&amp;$BD132),INDIRECT($D$6),0),MATCH($I132,INDIRECT($D$7),0)),"")</f>
        <v/>
      </c>
      <c r="BQ132" s="83" t="str" cm="1">
        <f t="array" aca="1" ref="BQ132" ca="1">IFERROR(INDEX(INDIRECT($D$4),MATCH(INDIRECT(BQ$5&amp;$BD132),INDIRECT($D$6),0),MATCH($I132,INDIRECT($D$7),0)),"")</f>
        <v/>
      </c>
      <c r="BR132" s="83" t="str" cm="1">
        <f t="array" aca="1" ref="BR132" ca="1">IFERROR(INDEX(INDIRECT($D$4),MATCH(INDIRECT(BR$5&amp;$BD132),INDIRECT($D$6),0),MATCH($I132,INDIRECT($D$7),0)),"")</f>
        <v/>
      </c>
      <c r="BS132" s="83" t="str" cm="1">
        <f t="array" aca="1" ref="BS132" ca="1">IFERROR(INDEX(INDIRECT($D$4),MATCH(INDIRECT(BS$5&amp;$BD132),INDIRECT($D$6),0),MATCH($I132,INDIRECT($D$7),0)),"")</f>
        <v/>
      </c>
      <c r="BT132" s="83" t="str" cm="1">
        <f t="array" aca="1" ref="BT132" ca="1">IFERROR(INDEX(INDIRECT($D$4),MATCH(INDIRECT(BT$5&amp;$BD132),INDIRECT($D$6),0),MATCH($I132,INDIRECT($D$7),0)),"")</f>
        <v/>
      </c>
      <c r="BU132" s="83" t="str" cm="1">
        <f t="array" aca="1" ref="BU132" ca="1">IFERROR(INDEX(INDIRECT($D$4),MATCH(INDIRECT(BU$5&amp;$BD132),INDIRECT($D$6),0),MATCH($I132,INDIRECT($D$7),0)),"")</f>
        <v/>
      </c>
      <c r="BV132" s="100" t="str" cm="1">
        <f t="array" aca="1" ref="BV132" ca="1">IFERROR(INDEX(INDIRECT($D$4),MATCH(INDIRECT(BV$5&amp;$BD132),INDIRECT($D$6),0),MATCH($I132,INDIRECT($D$7),0)),"")</f>
        <v/>
      </c>
      <c r="BX132" s="82"/>
      <c r="BY132" s="83"/>
      <c r="BZ132" s="83"/>
      <c r="CA132" s="83"/>
      <c r="CB132" s="83"/>
      <c r="CC132" s="83"/>
      <c r="CD132" s="83"/>
      <c r="CE132" s="83"/>
      <c r="CF132" s="83"/>
      <c r="CG132" s="83"/>
      <c r="CH132" s="83"/>
      <c r="CI132" s="83"/>
      <c r="CJ132" s="83"/>
      <c r="CK132" s="83"/>
      <c r="CL132" s="83"/>
      <c r="CM132" s="83"/>
      <c r="CN132" s="83"/>
      <c r="CO132" s="100"/>
      <c r="CQ132" s="107"/>
      <c r="CR132" s="108" t="str">
        <f t="shared" si="36"/>
        <v/>
      </c>
      <c r="CS132" s="114"/>
      <c r="CT132" s="109" t="str">
        <f t="shared" ca="1" si="33"/>
        <v/>
      </c>
      <c r="CU132" s="82" t="str">
        <f>IF(ISNUMBER($CS132),INDEX(IRF.New!$CS$7:$DJ$37,MATCH(B118+1,IRF.New!$B$7:$B$37,0),MATCH($CT132,IRF.New!$CS$5:$DJ$5,0)),"")</f>
        <v/>
      </c>
      <c r="CV132" s="83"/>
      <c r="CW132" s="83" t="str">
        <f t="shared" si="34"/>
        <v/>
      </c>
      <c r="CX132" s="83"/>
      <c r="CY132" s="83"/>
      <c r="CZ132" s="112"/>
      <c r="DA132" s="112" t="str">
        <f>IF(ISNUMBER(CS132),INDEX(IRF.New!$CS$2:$DJ$2,MATCH('CF AUX'!$CT132,IRF.New!$CS$5:$DJ$5,0)),"")</f>
        <v/>
      </c>
      <c r="DB132" s="74"/>
      <c r="DD132" s="133" t="str">
        <f>IF(ISNUMBER(CS132),INDEX(IRF.New!$D$7:$CO$37,MATCH('CF AUX'!C113,IRF.New!$C$7:$C$37,0),MATCH(CT132,IRF.New!$D$5:$CO$5,0)),"")</f>
        <v/>
      </c>
    </row>
    <row r="135" spans="1:109" ht="16.5" thickBot="1" x14ac:dyDescent="0.3">
      <c r="B135" s="121" t="str">
        <f>"HORIZON "&amp;C138</f>
        <v>HORIZON 6</v>
      </c>
      <c r="C135" s="118"/>
      <c r="D135" s="119"/>
      <c r="E135" s="119"/>
      <c r="F135" s="120"/>
      <c r="G135" s="120"/>
      <c r="H135" s="120"/>
      <c r="I135" s="120"/>
      <c r="J135" s="120"/>
      <c r="K135" s="118"/>
      <c r="L135" s="119"/>
      <c r="M135" s="120"/>
      <c r="N135" s="120"/>
      <c r="O135" s="120"/>
      <c r="P135" s="120"/>
      <c r="Q135" s="120"/>
      <c r="R135" s="120"/>
      <c r="S135" s="120"/>
      <c r="T135" s="120"/>
      <c r="U135" s="120"/>
      <c r="V135" s="120"/>
      <c r="W135" s="120"/>
      <c r="X135" s="120"/>
      <c r="Y135" s="120"/>
      <c r="Z135" s="120"/>
      <c r="AA135" s="120"/>
      <c r="AB135" s="120"/>
      <c r="AC135" s="120"/>
      <c r="AD135" s="120"/>
      <c r="AE135" s="120"/>
      <c r="AF135" s="120"/>
      <c r="AG135" s="120"/>
      <c r="AH135" s="120"/>
      <c r="AI135" s="120"/>
      <c r="AJ135" s="120"/>
      <c r="AK135" s="120"/>
      <c r="AL135" s="120"/>
      <c r="AM135" s="120"/>
      <c r="AN135" s="120"/>
      <c r="AO135" s="120"/>
      <c r="AP135" s="120"/>
      <c r="AQ135" s="120"/>
      <c r="AR135" s="120"/>
      <c r="AS135" s="120"/>
      <c r="AT135" s="120"/>
      <c r="AU135" s="120"/>
      <c r="AV135" s="120"/>
      <c r="AW135" s="120"/>
      <c r="AX135" s="120"/>
      <c r="AY135" s="120"/>
      <c r="AZ135" s="120"/>
      <c r="BA135" s="120"/>
      <c r="BB135" s="120"/>
      <c r="BC135" s="120"/>
      <c r="BD135" s="120"/>
      <c r="BE135" s="120"/>
      <c r="BF135" s="120"/>
      <c r="BG135" s="120"/>
      <c r="BH135" s="120"/>
      <c r="BI135" s="120"/>
      <c r="BJ135" s="120"/>
      <c r="BK135" s="120"/>
      <c r="BL135" s="120"/>
      <c r="BM135" s="120"/>
      <c r="BN135" s="120"/>
      <c r="BO135" s="120"/>
      <c r="BP135" s="120"/>
      <c r="BQ135" s="120"/>
      <c r="BR135" s="120"/>
      <c r="BS135" s="120"/>
      <c r="BT135" s="120"/>
      <c r="BU135" s="120"/>
      <c r="BV135" s="120"/>
      <c r="BW135" s="120"/>
      <c r="BX135" s="120"/>
      <c r="BY135" s="120"/>
      <c r="BZ135" s="120"/>
      <c r="CA135" s="120"/>
      <c r="CB135" s="120"/>
      <c r="CC135" s="120"/>
      <c r="CD135" s="120"/>
      <c r="CE135" s="120"/>
      <c r="CF135" s="120"/>
      <c r="CG135" s="120"/>
      <c r="CH135" s="120"/>
      <c r="CI135" s="120"/>
      <c r="CJ135" s="120"/>
      <c r="CK135" s="120"/>
      <c r="CL135" s="120"/>
      <c r="CM135" s="120"/>
      <c r="CN135" s="120"/>
      <c r="CO135" s="120"/>
      <c r="CP135" s="120"/>
      <c r="CQ135" s="120"/>
      <c r="CR135" s="120"/>
      <c r="CS135" s="120"/>
      <c r="CT135" s="120"/>
      <c r="CU135" s="120"/>
      <c r="CV135" s="120"/>
      <c r="CW135" s="120"/>
      <c r="CX135" s="120"/>
      <c r="CY135" s="120"/>
      <c r="CZ135" s="120"/>
      <c r="DA135" s="120"/>
      <c r="DB135" s="120"/>
      <c r="DC135" s="120"/>
      <c r="DD135" s="120"/>
    </row>
    <row r="136" spans="1:109" ht="15.75" thickTop="1" x14ac:dyDescent="0.25">
      <c r="C136" s="61"/>
      <c r="D136" s="60"/>
      <c r="E136" s="60"/>
      <c r="K136" s="61"/>
      <c r="L136" s="60"/>
      <c r="BC136" s="61" t="s">
        <v>265</v>
      </c>
      <c r="BD136" s="59">
        <f>ROW(BE139)</f>
        <v>139</v>
      </c>
      <c r="BW136" s="61"/>
      <c r="BX136" s="61"/>
      <c r="BY136" s="61"/>
      <c r="BZ136" s="61"/>
      <c r="CA136" s="61"/>
      <c r="CB136" s="61"/>
      <c r="CC136" s="61"/>
      <c r="CD136" s="61"/>
      <c r="CE136" s="61"/>
      <c r="CF136" s="61"/>
      <c r="CG136" s="61"/>
      <c r="CH136" s="61"/>
      <c r="CI136" s="61"/>
      <c r="CJ136" s="61"/>
      <c r="CK136" s="61"/>
      <c r="CL136" s="61"/>
      <c r="CM136" s="61"/>
      <c r="CN136" s="61"/>
      <c r="CO136" s="61"/>
      <c r="CP136" s="61"/>
      <c r="CQ136" s="61"/>
      <c r="CR136" s="61"/>
      <c r="CS136" s="61"/>
      <c r="CT136" s="61"/>
      <c r="CU136" s="61"/>
      <c r="CV136" s="61"/>
      <c r="CW136" s="61"/>
      <c r="CX136" s="61"/>
      <c r="CY136" s="61"/>
      <c r="CZ136" s="61"/>
      <c r="DA136" s="61"/>
      <c r="DB136" s="61"/>
      <c r="DC136" s="61"/>
      <c r="DD136" s="61"/>
    </row>
    <row r="137" spans="1:109" x14ac:dyDescent="0.25">
      <c r="B137" s="59" t="s">
        <v>238</v>
      </c>
      <c r="I137" s="108" t="s">
        <v>251</v>
      </c>
      <c r="BE137" s="59" t="s">
        <v>247</v>
      </c>
    </row>
    <row r="138" spans="1:109" x14ac:dyDescent="0.25">
      <c r="B138" s="69" t="s">
        <v>226</v>
      </c>
      <c r="C138" s="70">
        <f>C113+1</f>
        <v>6</v>
      </c>
      <c r="I138" s="127" t="s">
        <v>249</v>
      </c>
      <c r="J138" s="76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  <c r="AD138" s="77"/>
      <c r="AE138" s="77"/>
      <c r="AF138" s="77"/>
      <c r="AG138" s="77"/>
      <c r="AH138" s="77"/>
      <c r="AI138" s="77"/>
      <c r="AJ138" s="77"/>
      <c r="AK138" s="77"/>
      <c r="AL138" s="77"/>
      <c r="AM138" s="77"/>
      <c r="AN138" s="77"/>
      <c r="AO138" s="77"/>
      <c r="AP138" s="77"/>
      <c r="AQ138" s="77"/>
      <c r="AR138" s="77"/>
      <c r="AS138" s="77"/>
      <c r="AT138" s="77"/>
      <c r="AU138" s="77"/>
      <c r="AV138" s="77"/>
      <c r="AW138" s="77"/>
      <c r="AX138" s="77"/>
      <c r="AY138" s="77"/>
      <c r="AZ138" s="77"/>
      <c r="BB138" s="64" t="s">
        <v>232</v>
      </c>
      <c r="BE138" s="104" t="str" cm="1">
        <f t="array" aca="1" ref="BE138:BV138" ca="1">TRANSPOSE(I140:I157)</f>
        <v/>
      </c>
      <c r="BF138" s="105" t="str">
        <f ca="1"/>
        <v/>
      </c>
      <c r="BG138" s="105" t="str">
        <f ca="1"/>
        <v/>
      </c>
      <c r="BH138" s="105" t="str">
        <f ca="1"/>
        <v/>
      </c>
      <c r="BI138" s="105" t="str">
        <f ca="1"/>
        <v/>
      </c>
      <c r="BJ138" s="105" t="str">
        <f ca="1"/>
        <v/>
      </c>
      <c r="BK138" s="105" t="str">
        <f ca="1"/>
        <v/>
      </c>
      <c r="BL138" s="105" t="str">
        <f ca="1"/>
        <v/>
      </c>
      <c r="BM138" s="105" t="str">
        <f ca="1"/>
        <v/>
      </c>
      <c r="BN138" s="105" t="str">
        <f ca="1"/>
        <v/>
      </c>
      <c r="BO138" s="105" t="str">
        <f ca="1"/>
        <v/>
      </c>
      <c r="BP138" s="105" t="str">
        <f ca="1"/>
        <v/>
      </c>
      <c r="BQ138" s="105" t="str">
        <f ca="1"/>
        <v/>
      </c>
      <c r="BR138" s="105" t="str">
        <f ca="1"/>
        <v/>
      </c>
      <c r="BS138" s="105" t="str">
        <f ca="1"/>
        <v/>
      </c>
      <c r="BT138" s="105" t="str">
        <f ca="1"/>
        <v/>
      </c>
      <c r="BU138" s="105" t="str">
        <f ca="1"/>
        <v/>
      </c>
      <c r="BV138" s="106" t="str">
        <f ca="1"/>
        <v/>
      </c>
      <c r="CU138" s="127" t="s">
        <v>249</v>
      </c>
      <c r="CW138" s="110" t="str">
        <f>SUBSTITUTE(ADDRESS(1,COLUMN(CW140),4),"1","")</f>
        <v>CW</v>
      </c>
      <c r="DD138" s="127" t="s">
        <v>249</v>
      </c>
    </row>
    <row r="139" spans="1:109" x14ac:dyDescent="0.25">
      <c r="B139" s="71" t="s">
        <v>225</v>
      </c>
      <c r="C139" s="72">
        <f>INDEX(IRF.New!$CR:$CR,MATCH('CF AUX'!C138,IRF.New!$C:$C,0))</f>
        <v>0</v>
      </c>
      <c r="F139" s="60" t="s">
        <v>263</v>
      </c>
      <c r="H139" s="65"/>
      <c r="I139" s="124" t="s">
        <v>264</v>
      </c>
      <c r="J139" s="60">
        <v>1</v>
      </c>
      <c r="K139" s="60">
        <f>J139+1</f>
        <v>2</v>
      </c>
      <c r="L139" s="60">
        <f t="shared" ref="L139:AZ139" si="38">K139+1</f>
        <v>3</v>
      </c>
      <c r="M139" s="60">
        <f t="shared" si="38"/>
        <v>4</v>
      </c>
      <c r="N139" s="60">
        <f t="shared" si="38"/>
        <v>5</v>
      </c>
      <c r="O139" s="60">
        <f t="shared" si="38"/>
        <v>6</v>
      </c>
      <c r="P139" s="60">
        <f t="shared" si="38"/>
        <v>7</v>
      </c>
      <c r="Q139" s="60">
        <f t="shared" si="38"/>
        <v>8</v>
      </c>
      <c r="R139" s="60">
        <f t="shared" si="38"/>
        <v>9</v>
      </c>
      <c r="S139" s="60">
        <f t="shared" si="38"/>
        <v>10</v>
      </c>
      <c r="T139" s="60">
        <f t="shared" si="38"/>
        <v>11</v>
      </c>
      <c r="U139" s="60">
        <f t="shared" si="38"/>
        <v>12</v>
      </c>
      <c r="V139" s="60">
        <f t="shared" si="38"/>
        <v>13</v>
      </c>
      <c r="W139" s="60">
        <f t="shared" si="38"/>
        <v>14</v>
      </c>
      <c r="X139" s="60">
        <f t="shared" si="38"/>
        <v>15</v>
      </c>
      <c r="Y139" s="60">
        <f t="shared" si="38"/>
        <v>16</v>
      </c>
      <c r="Z139" s="60">
        <f t="shared" si="38"/>
        <v>17</v>
      </c>
      <c r="AA139" s="60">
        <f t="shared" si="38"/>
        <v>18</v>
      </c>
      <c r="AB139" s="60">
        <f t="shared" si="38"/>
        <v>19</v>
      </c>
      <c r="AC139" s="60">
        <f t="shared" si="38"/>
        <v>20</v>
      </c>
      <c r="AD139" s="60">
        <f t="shared" si="38"/>
        <v>21</v>
      </c>
      <c r="AE139" s="60">
        <f t="shared" si="38"/>
        <v>22</v>
      </c>
      <c r="AF139" s="60">
        <f t="shared" si="38"/>
        <v>23</v>
      </c>
      <c r="AG139" s="60">
        <f t="shared" si="38"/>
        <v>24</v>
      </c>
      <c r="AH139" s="60">
        <f t="shared" si="38"/>
        <v>25</v>
      </c>
      <c r="AI139" s="60">
        <f t="shared" si="38"/>
        <v>26</v>
      </c>
      <c r="AJ139" s="60">
        <f t="shared" si="38"/>
        <v>27</v>
      </c>
      <c r="AK139" s="60">
        <f t="shared" si="38"/>
        <v>28</v>
      </c>
      <c r="AL139" s="60">
        <f t="shared" si="38"/>
        <v>29</v>
      </c>
      <c r="AM139" s="60">
        <f t="shared" si="38"/>
        <v>30</v>
      </c>
      <c r="AN139" s="60">
        <f t="shared" si="38"/>
        <v>31</v>
      </c>
      <c r="AO139" s="60">
        <f t="shared" si="38"/>
        <v>32</v>
      </c>
      <c r="AP139" s="60">
        <f t="shared" si="38"/>
        <v>33</v>
      </c>
      <c r="AQ139" s="60">
        <f t="shared" si="38"/>
        <v>34</v>
      </c>
      <c r="AR139" s="60">
        <f t="shared" si="38"/>
        <v>35</v>
      </c>
      <c r="AS139" s="60">
        <f t="shared" si="38"/>
        <v>36</v>
      </c>
      <c r="AT139" s="60">
        <f t="shared" si="38"/>
        <v>37</v>
      </c>
      <c r="AU139" s="60">
        <f t="shared" si="38"/>
        <v>38</v>
      </c>
      <c r="AV139" s="60">
        <f t="shared" si="38"/>
        <v>39</v>
      </c>
      <c r="AW139" s="60">
        <f t="shared" si="38"/>
        <v>40</v>
      </c>
      <c r="AX139" s="60">
        <f t="shared" si="38"/>
        <v>41</v>
      </c>
      <c r="AY139" s="60">
        <f t="shared" si="38"/>
        <v>42</v>
      </c>
      <c r="AZ139" s="60">
        <f t="shared" si="38"/>
        <v>43</v>
      </c>
      <c r="BB139" s="67" t="s">
        <v>239</v>
      </c>
      <c r="BE139" s="107" t="str">
        <f ca="1">IFERROR(INDEX(IRF.New!$CS$2:$DJ$2,MATCH(BE138,IRF.New!$CS$5:$DJ$5,0)),"")</f>
        <v/>
      </c>
      <c r="BF139" s="108" t="str">
        <f ca="1">IFERROR(INDEX(IRF.New!$CS$2:$DJ$2,MATCH(BF138,IRF.New!$CS$5:$DJ$5,0)),"")</f>
        <v/>
      </c>
      <c r="BG139" s="108" t="str">
        <f ca="1">IFERROR(INDEX(IRF.New!$CS$2:$DJ$2,MATCH(BG138,IRF.New!$CS$5:$DJ$5,0)),"")</f>
        <v/>
      </c>
      <c r="BH139" s="108" t="str">
        <f ca="1">IFERROR(INDEX(IRF.New!$CS$2:$DJ$2,MATCH(BH138,IRF.New!$CS$5:$DJ$5,0)),"")</f>
        <v/>
      </c>
      <c r="BI139" s="108" t="str">
        <f ca="1">IFERROR(INDEX(IRF.New!$CS$2:$DJ$2,MATCH(BI138,IRF.New!$CS$5:$DJ$5,0)),"")</f>
        <v/>
      </c>
      <c r="BJ139" s="108" t="str">
        <f ca="1">IFERROR(INDEX(IRF.New!$CS$2:$DJ$2,MATCH(BJ138,IRF.New!$CS$5:$DJ$5,0)),"")</f>
        <v/>
      </c>
      <c r="BK139" s="108" t="str">
        <f ca="1">IFERROR(INDEX(IRF.New!$CS$2:$DJ$2,MATCH(BK138,IRF.New!$CS$5:$DJ$5,0)),"")</f>
        <v/>
      </c>
      <c r="BL139" s="108" t="str">
        <f ca="1">IFERROR(INDEX(IRF.New!$CS$2:$DJ$2,MATCH(BL138,IRF.New!$CS$5:$DJ$5,0)),"")</f>
        <v/>
      </c>
      <c r="BM139" s="108" t="str">
        <f ca="1">IFERROR(INDEX(IRF.New!$CS$2:$DJ$2,MATCH(BM138,IRF.New!$CS$5:$DJ$5,0)),"")</f>
        <v/>
      </c>
      <c r="BN139" s="108" t="str">
        <f ca="1">IFERROR(INDEX(IRF.New!$CS$2:$DJ$2,MATCH(BN138,IRF.New!$CS$5:$DJ$5,0)),"")</f>
        <v/>
      </c>
      <c r="BO139" s="108" t="str">
        <f ca="1">IFERROR(INDEX(IRF.New!$CS$2:$DJ$2,MATCH(BO138,IRF.New!$CS$5:$DJ$5,0)),"")</f>
        <v/>
      </c>
      <c r="BP139" s="108" t="str">
        <f ca="1">IFERROR(INDEX(IRF.New!$CS$2:$DJ$2,MATCH(BP138,IRF.New!$CS$5:$DJ$5,0)),"")</f>
        <v/>
      </c>
      <c r="BQ139" s="108" t="str">
        <f ca="1">IFERROR(INDEX(IRF.New!$CS$2:$DJ$2,MATCH(BQ138,IRF.New!$CS$5:$DJ$5,0)),"")</f>
        <v/>
      </c>
      <c r="BR139" s="108" t="str">
        <f ca="1">IFERROR(INDEX(IRF.New!$CS$2:$DJ$2,MATCH(BR138,IRF.New!$CS$5:$DJ$5,0)),"")</f>
        <v/>
      </c>
      <c r="BS139" s="108" t="str">
        <f ca="1">IFERROR(INDEX(IRF.New!$CS$2:$DJ$2,MATCH(BS138,IRF.New!$CS$5:$DJ$5,0)),"")</f>
        <v/>
      </c>
      <c r="BT139" s="108" t="str">
        <f ca="1">IFERROR(INDEX(IRF.New!$CS$2:$DJ$2,MATCH(BT138,IRF.New!$CS$5:$DJ$5,0)),"")</f>
        <v/>
      </c>
      <c r="BU139" s="108" t="str">
        <f ca="1">IFERROR(INDEX(IRF.New!$CS$2:$DJ$2,MATCH(BU138,IRF.New!$CS$5:$DJ$5,0)),"")</f>
        <v/>
      </c>
      <c r="BV139" s="109" t="str">
        <f ca="1">IFERROR(INDEX(IRF.New!$CS$2:$DJ$2,MATCH(BV138,IRF.New!$CS$5:$DJ$5,0)),"")</f>
        <v/>
      </c>
      <c r="BX139" s="59" t="s">
        <v>242</v>
      </c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  <c r="CJ139" s="59"/>
      <c r="CK139" s="59"/>
      <c r="CL139" s="59"/>
      <c r="CM139" s="59"/>
      <c r="CN139" s="59"/>
      <c r="CO139" s="59"/>
      <c r="CQ139" s="59"/>
      <c r="CR139" s="59"/>
      <c r="CS139" s="59"/>
      <c r="CT139" s="59"/>
      <c r="CU139" s="60" t="s">
        <v>244</v>
      </c>
      <c r="CV139" s="59"/>
      <c r="CW139" s="60" t="s">
        <v>250</v>
      </c>
      <c r="CX139" s="60"/>
      <c r="CY139" s="60" t="s">
        <v>237</v>
      </c>
      <c r="CZ139" s="59" t="s">
        <v>231</v>
      </c>
      <c r="DA139" s="59" t="s">
        <v>243</v>
      </c>
      <c r="DB139" s="60" t="s">
        <v>272</v>
      </c>
      <c r="DD139" s="44" t="s">
        <v>246</v>
      </c>
    </row>
    <row r="140" spans="1:109" x14ac:dyDescent="0.25">
      <c r="B140" s="73" t="s">
        <v>228</v>
      </c>
      <c r="C140" s="74">
        <f>INDEX(IRF.New!$CR$41:$CR$64,MATCH('CF AUX'!C138,IRF.New!$CQ$41:$CQ$64,0))</f>
        <v>46</v>
      </c>
      <c r="F140" s="135" t="str">
        <f>IF(ISNUMBER(H140),IF(ABS((DD140-CU140))&lt;0.001,TRUE,FALSE),"")</f>
        <v/>
      </c>
      <c r="H140" s="143" t="e" cm="1" vm="1">
        <f t="array" ref="H140">_xlfn.SEQUENCE(C139)</f>
        <v>#VALUE!</v>
      </c>
      <c r="I140" s="128" t="str">
        <f ca="1">IF(ISNUMBER(H140),INDEX(IRF.New!$CS$5:$DJ$5,MATCH('CF AUX'!H140,INDIRECT("IRF.New!$CS$"&amp;C140&amp;":$DJ$"&amp;C140),0)),"")</f>
        <v/>
      </c>
      <c r="J140" s="78" t="str">
        <f ca="1">IF(ISNUMBER($H140),INDEX(INDIRECT($D$4),MATCH('CF AUX'!J$14,INDIRECT($D$5),0),MATCH('CF AUX'!$I140,INDIRECT($D$7),0)),"")</f>
        <v/>
      </c>
      <c r="K140" s="79" t="str">
        <f ca="1">IF(ISNUMBER($H140),INDEX(INDIRECT($D$4),MATCH('CF AUX'!K$14,INDIRECT($D$5),0),MATCH('CF AUX'!$I140,INDIRECT($D$7),0)),"")</f>
        <v/>
      </c>
      <c r="L140" s="79" t="str">
        <f ca="1">IF(ISNUMBER($H140),INDEX(INDIRECT($D$4),MATCH('CF AUX'!L$14,INDIRECT($D$5),0),MATCH('CF AUX'!$I140,INDIRECT($D$7),0)),"")</f>
        <v/>
      </c>
      <c r="M140" s="79" t="str">
        <f ca="1">IF(ISNUMBER($H140),INDEX(INDIRECT($D$4),MATCH('CF AUX'!M$14,INDIRECT($D$5),0),MATCH('CF AUX'!$I140,INDIRECT($D$7),0)),"")</f>
        <v/>
      </c>
      <c r="N140" s="79" t="str">
        <f ca="1">IF(ISNUMBER($H140),INDEX(INDIRECT($D$4),MATCH('CF AUX'!N$14,INDIRECT($D$5),0),MATCH('CF AUX'!$I140,INDIRECT($D$7),0)),"")</f>
        <v/>
      </c>
      <c r="O140" s="79" t="str">
        <f ca="1">IF(ISNUMBER($H140),INDEX(INDIRECT($D$4),MATCH('CF AUX'!O$14,INDIRECT($D$5),0),MATCH('CF AUX'!$I140,INDIRECT($D$7),0)),"")</f>
        <v/>
      </c>
      <c r="P140" s="79" t="str">
        <f ca="1">IF(ISNUMBER($H140),INDEX(INDIRECT($D$4),MATCH('CF AUX'!P$14,INDIRECT($D$5),0),MATCH('CF AUX'!$I140,INDIRECT($D$7),0)),"")</f>
        <v/>
      </c>
      <c r="Q140" s="79" t="str">
        <f ca="1">IF(ISNUMBER($H140),INDEX(INDIRECT($D$4),MATCH('CF AUX'!Q$14,INDIRECT($D$5),0),MATCH('CF AUX'!$I140,INDIRECT($D$7),0)),"")</f>
        <v/>
      </c>
      <c r="R140" s="79" t="str">
        <f ca="1">IF(ISNUMBER($H140),INDEX(INDIRECT($D$4),MATCH('CF AUX'!R$14,INDIRECT($D$5),0),MATCH('CF AUX'!$I140,INDIRECT($D$7),0)),"")</f>
        <v/>
      </c>
      <c r="S140" s="79" t="str">
        <f ca="1">IF(ISNUMBER($H140),INDEX(INDIRECT($D$4),MATCH('CF AUX'!S$14,INDIRECT($D$5),0),MATCH('CF AUX'!$I140,INDIRECT($D$7),0)),"")</f>
        <v/>
      </c>
      <c r="T140" s="79" t="str">
        <f ca="1">IF(ISNUMBER($H140),INDEX(INDIRECT($D$4),MATCH('CF AUX'!T$14,INDIRECT($D$5),0),MATCH('CF AUX'!$I140,INDIRECT($D$7),0)),"")</f>
        <v/>
      </c>
      <c r="U140" s="79" t="str">
        <f ca="1">IF(ISNUMBER($H140),INDEX(INDIRECT($D$4),MATCH('CF AUX'!U$14,INDIRECT($D$5),0),MATCH('CF AUX'!$I140,INDIRECT($D$7),0)),"")</f>
        <v/>
      </c>
      <c r="V140" s="79" t="str">
        <f ca="1">IF(ISNUMBER($H140),INDEX(INDIRECT($D$4),MATCH('CF AUX'!V$14,INDIRECT($D$5),0),MATCH('CF AUX'!$I140,INDIRECT($D$7),0)),"")</f>
        <v/>
      </c>
      <c r="W140" s="79" t="str">
        <f ca="1">IF(ISNUMBER($H140),INDEX(INDIRECT($D$4),MATCH('CF AUX'!W$14,INDIRECT($D$5),0),MATCH('CF AUX'!$I140,INDIRECT($D$7),0)),"")</f>
        <v/>
      </c>
      <c r="X140" s="79" t="str">
        <f ca="1">IF(ISNUMBER($H140),INDEX(INDIRECT($D$4),MATCH('CF AUX'!X$14,INDIRECT($D$5),0),MATCH('CF AUX'!$I140,INDIRECT($D$7),0)),"")</f>
        <v/>
      </c>
      <c r="Y140" s="79" t="str">
        <f ca="1">IF(ISNUMBER($H140),INDEX(INDIRECT($D$4),MATCH('CF AUX'!Y$14,INDIRECT($D$5),0),MATCH('CF AUX'!$I140,INDIRECT($D$7),0)),"")</f>
        <v/>
      </c>
      <c r="Z140" s="79" t="str">
        <f ca="1">IF(ISNUMBER($H140),INDEX(INDIRECT($D$4),MATCH('CF AUX'!Z$14,INDIRECT($D$5),0),MATCH('CF AUX'!$I140,INDIRECT($D$7),0)),"")</f>
        <v/>
      </c>
      <c r="AA140" s="79" t="str">
        <f ca="1">IF(ISNUMBER($H140),INDEX(INDIRECT($D$4),MATCH('CF AUX'!AA$14,INDIRECT($D$5),0),MATCH('CF AUX'!$I140,INDIRECT($D$7),0)),"")</f>
        <v/>
      </c>
      <c r="AB140" s="79" t="str">
        <f ca="1">IF(ISNUMBER($H140),INDEX(INDIRECT($D$4),MATCH('CF AUX'!AB$14,INDIRECT($D$5),0),MATCH('CF AUX'!$I140,INDIRECT($D$7),0)),"")</f>
        <v/>
      </c>
      <c r="AC140" s="79" t="str">
        <f ca="1">IF(ISNUMBER($H140),INDEX(INDIRECT($D$4),MATCH('CF AUX'!AC$14,INDIRECT($D$5),0),MATCH('CF AUX'!$I140,INDIRECT($D$7),0)),"")</f>
        <v/>
      </c>
      <c r="AD140" s="79" t="str">
        <f ca="1">IF(ISNUMBER($H140),INDEX(INDIRECT($D$4),MATCH('CF AUX'!AD$14,INDIRECT($D$5),0),MATCH('CF AUX'!$I140,INDIRECT($D$7),0)),"")</f>
        <v/>
      </c>
      <c r="AE140" s="79" t="str">
        <f ca="1">IF(ISNUMBER($H140),INDEX(INDIRECT($D$4),MATCH('CF AUX'!AE$14,INDIRECT($D$5),0),MATCH('CF AUX'!$I140,INDIRECT($D$7),0)),"")</f>
        <v/>
      </c>
      <c r="AF140" s="79" t="str">
        <f ca="1">IF(ISNUMBER($H140),INDEX(INDIRECT($D$4),MATCH('CF AUX'!AF$14,INDIRECT($D$5),0),MATCH('CF AUX'!$I140,INDIRECT($D$7),0)),"")</f>
        <v/>
      </c>
      <c r="AG140" s="79" t="str">
        <f ca="1">IF(ISNUMBER($H140),INDEX(INDIRECT($D$4),MATCH('CF AUX'!AG$14,INDIRECT($D$5),0),MATCH('CF AUX'!$I140,INDIRECT($D$7),0)),"")</f>
        <v/>
      </c>
      <c r="AH140" s="79" t="str">
        <f ca="1">IF(ISNUMBER($H140),INDEX(INDIRECT($D$4),MATCH('CF AUX'!AH$14,INDIRECT($D$5),0),MATCH('CF AUX'!$I140,INDIRECT($D$7),0)),"")</f>
        <v/>
      </c>
      <c r="AI140" s="79" t="str">
        <f ca="1">IF(ISNUMBER($H140),INDEX(INDIRECT($D$4),MATCH('CF AUX'!AI$14,INDIRECT($D$5),0),MATCH('CF AUX'!$I140,INDIRECT($D$7),0)),"")</f>
        <v/>
      </c>
      <c r="AJ140" s="79" t="str">
        <f ca="1">IF(ISNUMBER($H140),INDEX(INDIRECT($D$4),MATCH('CF AUX'!AJ$14,INDIRECT($D$5),0),MATCH('CF AUX'!$I140,INDIRECT($D$7),0)),"")</f>
        <v/>
      </c>
      <c r="AK140" s="79" t="str">
        <f ca="1">IF(ISNUMBER($H140),INDEX(INDIRECT($D$4),MATCH('CF AUX'!AK$14,INDIRECT($D$5),0),MATCH('CF AUX'!$I140,INDIRECT($D$7),0)),"")</f>
        <v/>
      </c>
      <c r="AL140" s="79" t="str">
        <f ca="1">IF(ISNUMBER($H140),INDEX(INDIRECT($D$4),MATCH('CF AUX'!AL$14,INDIRECT($D$5),0),MATCH('CF AUX'!$I140,INDIRECT($D$7),0)),"")</f>
        <v/>
      </c>
      <c r="AM140" s="79" t="str">
        <f ca="1">IF(ISNUMBER($H140),INDEX(INDIRECT($D$4),MATCH('CF AUX'!AM$14,INDIRECT($D$5),0),MATCH('CF AUX'!$I140,INDIRECT($D$7),0)),"")</f>
        <v/>
      </c>
      <c r="AN140" s="79" t="str">
        <f ca="1">IF(ISNUMBER($H140),INDEX(INDIRECT($D$4),MATCH('CF AUX'!AN$14,INDIRECT($D$5),0),MATCH('CF AUX'!$I140,INDIRECT($D$7),0)),"")</f>
        <v/>
      </c>
      <c r="AO140" s="79" t="str">
        <f ca="1">IF(ISNUMBER($H140),INDEX(INDIRECT($D$4),MATCH('CF AUX'!AO$14,INDIRECT($D$5),0),MATCH('CF AUX'!$I140,INDIRECT($D$7),0)),"")</f>
        <v/>
      </c>
      <c r="AP140" s="79" t="str">
        <f ca="1">IF(ISNUMBER($H140),INDEX(INDIRECT($D$4),MATCH('CF AUX'!AP$14,INDIRECT($D$5),0),MATCH('CF AUX'!$I140,INDIRECT($D$7),0)),"")</f>
        <v/>
      </c>
      <c r="AQ140" s="79" t="str">
        <f ca="1">IF(ISNUMBER($H140),INDEX(INDIRECT($D$4),MATCH('CF AUX'!AQ$14,INDIRECT($D$5),0),MATCH('CF AUX'!$I140,INDIRECT($D$7),0)),"")</f>
        <v/>
      </c>
      <c r="AR140" s="79" t="str">
        <f ca="1">IF(ISNUMBER($H140),INDEX(INDIRECT($D$4),MATCH('CF AUX'!AR$14,INDIRECT($D$5),0),MATCH('CF AUX'!$I140,INDIRECT($D$7),0)),"")</f>
        <v/>
      </c>
      <c r="AS140" s="79" t="str">
        <f ca="1">IF(ISNUMBER($H140),INDEX(INDIRECT($D$4),MATCH('CF AUX'!AS$14,INDIRECT($D$5),0),MATCH('CF AUX'!$I140,INDIRECT($D$7),0)),"")</f>
        <v/>
      </c>
      <c r="AT140" s="79" t="str">
        <f ca="1">IF(ISNUMBER($H140),INDEX(INDIRECT($D$4),MATCH('CF AUX'!AT$14,INDIRECT($D$5),0),MATCH('CF AUX'!$I140,INDIRECT($D$7),0)),"")</f>
        <v/>
      </c>
      <c r="AU140" s="79" t="str">
        <f ca="1">IF(ISNUMBER($H140),INDEX(INDIRECT($D$4),MATCH('CF AUX'!AU$14,INDIRECT($D$5),0),MATCH('CF AUX'!$I140,INDIRECT($D$7),0)),"")</f>
        <v/>
      </c>
      <c r="AV140" s="79" t="str">
        <f ca="1">IF(ISNUMBER($H140),INDEX(INDIRECT($D$4),MATCH('CF AUX'!AV$14,INDIRECT($D$5),0),MATCH('CF AUX'!$I140,INDIRECT($D$7),0)),"")</f>
        <v/>
      </c>
      <c r="AW140" s="79" t="str">
        <f ca="1">IF(ISNUMBER($H140),INDEX(INDIRECT($D$4),MATCH('CF AUX'!AW$14,INDIRECT($D$5),0),MATCH('CF AUX'!$I140,INDIRECT($D$7),0)),"")</f>
        <v/>
      </c>
      <c r="AX140" s="79" t="str">
        <f ca="1">IF(ISNUMBER($H140),INDEX(INDIRECT($D$4),MATCH('CF AUX'!AX$14,INDIRECT($D$5),0),MATCH('CF AUX'!$I140,INDIRECT($D$7),0)),"")</f>
        <v/>
      </c>
      <c r="AY140" s="79" t="str">
        <f ca="1">IF(ISNUMBER($H140),INDEX(INDIRECT($D$4),MATCH('CF AUX'!AY$14,INDIRECT($D$5),0),MATCH('CF AUX'!$I140,INDIRECT($D$7),0)),"")</f>
        <v/>
      </c>
      <c r="AZ140" s="79" t="str">
        <f ca="1">IF(ISNUMBER($H140),INDEX(INDIRECT($D$4),MATCH('CF AUX'!AZ$14,INDIRECT($D$5),0),MATCH('CF AUX'!$I140,INDIRECT($D$7),0)),"")</f>
        <v/>
      </c>
      <c r="BB140" s="95" t="str" cm="1">
        <f t="array" aca="1" ref="BB140" ca="1">IF(ISNUMBER($H140),MMULT(J140:AZ140,TRANSPOSE(INDIRECT($D$8&amp;$G$4&amp;B143&amp;":"&amp;$G$6&amp;B143))),"")</f>
        <v/>
      </c>
      <c r="BD140" s="59">
        <f>BD136</f>
        <v>139</v>
      </c>
      <c r="BE140" s="78" t="str" cm="1">
        <f t="array" aca="1" ref="BE140" ca="1">IFERROR(INDEX(INDIRECT($D$4),MATCH(INDIRECT(BE$5&amp;$BD140),INDIRECT($D$6),0),MATCH($I140,INDIRECT($D$7),0)),"")</f>
        <v/>
      </c>
      <c r="BF140" s="79" t="str" cm="1">
        <f t="array" aca="1" ref="BF140" ca="1">IFERROR(INDEX(INDIRECT($D$4),MATCH(INDIRECT(BF$5&amp;$BD140),INDIRECT($D$6),0),MATCH($I140,INDIRECT($D$7),0)),"")</f>
        <v/>
      </c>
      <c r="BG140" s="79" t="str" cm="1">
        <f t="array" aca="1" ref="BG140" ca="1">IFERROR(INDEX(INDIRECT($D$4),MATCH(INDIRECT(BG$5&amp;$BD140),INDIRECT($D$6),0),MATCH($I140,INDIRECT($D$7),0)),"")</f>
        <v/>
      </c>
      <c r="BH140" s="79" t="str" cm="1">
        <f t="array" aca="1" ref="BH140" ca="1">IFERROR(INDEX(INDIRECT($D$4),MATCH(INDIRECT(BH$5&amp;$BD140),INDIRECT($D$6),0),MATCH($I140,INDIRECT($D$7),0)),"")</f>
        <v/>
      </c>
      <c r="BI140" s="79" t="str" cm="1">
        <f t="array" aca="1" ref="BI140" ca="1">IFERROR(INDEX(INDIRECT($D$4),MATCH(INDIRECT(BI$5&amp;$BD140),INDIRECT($D$6),0),MATCH($I140,INDIRECT($D$7),0)),"")</f>
        <v/>
      </c>
      <c r="BJ140" s="79" t="str" cm="1">
        <f t="array" aca="1" ref="BJ140" ca="1">IFERROR(INDEX(INDIRECT($D$4),MATCH(INDIRECT(BJ$5&amp;$BD140),INDIRECT($D$6),0),MATCH($I140,INDIRECT($D$7),0)),"")</f>
        <v/>
      </c>
      <c r="BK140" s="79" t="str" cm="1">
        <f t="array" aca="1" ref="BK140" ca="1">IFERROR(INDEX(INDIRECT($D$4),MATCH(INDIRECT(BK$5&amp;$BD140),INDIRECT($D$6),0),MATCH($I140,INDIRECT($D$7),0)),"")</f>
        <v/>
      </c>
      <c r="BL140" s="79" t="str" cm="1">
        <f t="array" aca="1" ref="BL140" ca="1">IFERROR(INDEX(INDIRECT($D$4),MATCH(INDIRECT(BL$5&amp;$BD140),INDIRECT($D$6),0),MATCH($I140,INDIRECT($D$7),0)),"")</f>
        <v/>
      </c>
      <c r="BM140" s="79" t="str" cm="1">
        <f t="array" aca="1" ref="BM140" ca="1">IFERROR(INDEX(INDIRECT($D$4),MATCH(INDIRECT(BM$5&amp;$BD140),INDIRECT($D$6),0),MATCH($I140,INDIRECT($D$7),0)),"")</f>
        <v/>
      </c>
      <c r="BN140" s="79" t="str" cm="1">
        <f t="array" aca="1" ref="BN140" ca="1">IFERROR(INDEX(INDIRECT($D$4),MATCH(INDIRECT(BN$5&amp;$BD140),INDIRECT($D$6),0),MATCH($I140,INDIRECT($D$7),0)),"")</f>
        <v/>
      </c>
      <c r="BO140" s="79" t="str" cm="1">
        <f t="array" aca="1" ref="BO140" ca="1">IFERROR(INDEX(INDIRECT($D$4),MATCH(INDIRECT(BO$5&amp;$BD140),INDIRECT($D$6),0),MATCH($I140,INDIRECT($D$7),0)),"")</f>
        <v/>
      </c>
      <c r="BP140" s="79" t="str" cm="1">
        <f t="array" aca="1" ref="BP140" ca="1">IFERROR(INDEX(INDIRECT($D$4),MATCH(INDIRECT(BP$5&amp;$BD140),INDIRECT($D$6),0),MATCH($I140,INDIRECT($D$7),0)),"")</f>
        <v/>
      </c>
      <c r="BQ140" s="79" t="str" cm="1">
        <f t="array" aca="1" ref="BQ140" ca="1">IFERROR(INDEX(INDIRECT($D$4),MATCH(INDIRECT(BQ$5&amp;$BD140),INDIRECT($D$6),0),MATCH($I140,INDIRECT($D$7),0)),"")</f>
        <v/>
      </c>
      <c r="BR140" s="79" t="str" cm="1">
        <f t="array" aca="1" ref="BR140" ca="1">IFERROR(INDEX(INDIRECT($D$4),MATCH(INDIRECT(BR$5&amp;$BD140),INDIRECT($D$6),0),MATCH($I140,INDIRECT($D$7),0)),"")</f>
        <v/>
      </c>
      <c r="BS140" s="79" t="str" cm="1">
        <f t="array" aca="1" ref="BS140" ca="1">IFERROR(INDEX(INDIRECT($D$4),MATCH(INDIRECT(BS$5&amp;$BD140),INDIRECT($D$6),0),MATCH($I140,INDIRECT($D$7),0)),"")</f>
        <v/>
      </c>
      <c r="BT140" s="79" t="str" cm="1">
        <f t="array" aca="1" ref="BT140" ca="1">IFERROR(INDEX(INDIRECT($D$4),MATCH(INDIRECT(BT$5&amp;$BD140),INDIRECT($D$6),0),MATCH($I140,INDIRECT($D$7),0)),"")</f>
        <v/>
      </c>
      <c r="BU140" s="79" t="str" cm="1">
        <f t="array" aca="1" ref="BU140" ca="1">IFERROR(INDEX(INDIRECT($D$4),MATCH(INDIRECT(BU$5&amp;$BD140),INDIRECT($D$6),0),MATCH($I140,INDIRECT($D$7),0)),"")</f>
        <v/>
      </c>
      <c r="BV140" s="98" t="str" cm="1">
        <f t="array" aca="1" ref="BV140" ca="1">IFERROR(INDEX(INDIRECT($D$4),MATCH(INDIRECT(BV$5&amp;$BD140),INDIRECT($D$6),0),MATCH($I140,INDIRECT($D$7),0)),"")</f>
        <v/>
      </c>
      <c r="BX140" s="78" t="e" cm="1">
        <f t="array" aca="1" ref="BX140" ca="1">MINVERSE(INDIRECT(C151&amp;D151&amp;":"&amp;C152&amp;D152))</f>
        <v>#VALUE!</v>
      </c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79"/>
      <c r="CJ140" s="79"/>
      <c r="CK140" s="79"/>
      <c r="CL140" s="79"/>
      <c r="CM140" s="79"/>
      <c r="CN140" s="79"/>
      <c r="CO140" s="98"/>
      <c r="CQ140" s="145" t="s">
        <v>206</v>
      </c>
      <c r="CR140" s="105" t="str">
        <f>IF(ISNUMBER(CS140),ROW(CS140),"")</f>
        <v/>
      </c>
      <c r="CS140" s="77" t="e" cm="1" vm="1">
        <f t="array" ref="CS140">_xlfn.SEQUENCE(C139)</f>
        <v>#VALUE!</v>
      </c>
      <c r="CT140" s="115" t="str">
        <f t="shared" ref="CT140:CT157" ca="1" si="39">I140</f>
        <v/>
      </c>
      <c r="CU140" s="78" t="str">
        <f>IF(ISNUMBER($CS140),INDEX(IRF.New!$CS$7:$DJ$37,MATCH(B143+1,IRF.New!$B$7:$B$37,0),MATCH($CT140,IRF.New!$CS$5:$DJ$5,0)),"")</f>
        <v/>
      </c>
      <c r="CV140" s="79"/>
      <c r="CW140" s="79" t="str">
        <f t="shared" ref="CW140:CW157" si="40">IF(ISNUMBER(CU140),CU140-BB140,"")</f>
        <v/>
      </c>
      <c r="CX140" s="79"/>
      <c r="CY140" s="79" t="e" cm="1">
        <f t="array" aca="1" ref="CY140" ca="1">MMULT(_xlfn.ANCHORARRAY(BX140),CW140:INDIRECT(CW138&amp;MAX(CR140:CR157)))</f>
        <v>#VALUE!</v>
      </c>
      <c r="CZ140" s="63">
        <f>ROW(CY140)</f>
        <v>140</v>
      </c>
      <c r="DA140" s="111" t="str">
        <f>IF(ISNUMBER(CS140),INDEX(IRF.New!$CS$2:$DJ$2,MATCH('CF AUX'!$CT140,IRF.New!$CS$5:$DJ$5,0)),"")</f>
        <v/>
      </c>
      <c r="DB140" s="85">
        <f>C138</f>
        <v>6</v>
      </c>
      <c r="DD140" s="131" t="str">
        <f>IF(ISNUMBER(CS140),INDEX(IRF.New!$D$7:$CO$37,MATCH('CF AUX'!C138,IRF.New!$C$7:$C$37,0),MATCH(CT140,IRF.New!$D$5:$CO$5,0)),"")</f>
        <v/>
      </c>
      <c r="DE140" s="1"/>
    </row>
    <row r="141" spans="1:109" x14ac:dyDescent="0.25">
      <c r="F141" s="136" t="str">
        <f t="shared" ref="F141:F157" si="41">IF(ISNUMBER(H141),IF(ABS((DD141-CU141))&lt;0.001,TRUE,FALSE),"")</f>
        <v/>
      </c>
      <c r="H141" s="143"/>
      <c r="I141" s="128" t="str">
        <f ca="1">IF(ISNUMBER(H141),INDEX(IRF.New!$CS$5:$DJ$5,MATCH('CF AUX'!H141,INDIRECT("IRF.New!$CS$"&amp;C140&amp;":$DJ$"&amp;C140),0)),"")</f>
        <v/>
      </c>
      <c r="J141" s="80" t="str">
        <f ca="1">IF(ISNUMBER($H141),INDEX(INDIRECT($D$4),MATCH('CF AUX'!J$14,INDIRECT($D$5),0),MATCH('CF AUX'!$I141,INDIRECT($D$7),0)),"")</f>
        <v/>
      </c>
      <c r="K141" s="81" t="str">
        <f ca="1">IF(ISNUMBER($H141),INDEX(INDIRECT($D$4),MATCH('CF AUX'!K$14,INDIRECT($D$5),0),MATCH('CF AUX'!$I141,INDIRECT($D$7),0)),"")</f>
        <v/>
      </c>
      <c r="L141" s="81" t="str">
        <f ca="1">IF(ISNUMBER($H141),INDEX(INDIRECT($D$4),MATCH('CF AUX'!L$14,INDIRECT($D$5),0),MATCH('CF AUX'!$I141,INDIRECT($D$7),0)),"")</f>
        <v/>
      </c>
      <c r="M141" s="81" t="str">
        <f ca="1">IF(ISNUMBER($H141),INDEX(INDIRECT($D$4),MATCH('CF AUX'!M$14,INDIRECT($D$5),0),MATCH('CF AUX'!$I141,INDIRECT($D$7),0)),"")</f>
        <v/>
      </c>
      <c r="N141" s="81" t="str">
        <f ca="1">IF(ISNUMBER($H141),INDEX(INDIRECT($D$4),MATCH('CF AUX'!N$14,INDIRECT($D$5),0),MATCH('CF AUX'!$I141,INDIRECT($D$7),0)),"")</f>
        <v/>
      </c>
      <c r="O141" s="81" t="str">
        <f ca="1">IF(ISNUMBER($H141),INDEX(INDIRECT($D$4),MATCH('CF AUX'!O$14,INDIRECT($D$5),0),MATCH('CF AUX'!$I141,INDIRECT($D$7),0)),"")</f>
        <v/>
      </c>
      <c r="P141" s="81" t="str">
        <f ca="1">IF(ISNUMBER($H141),INDEX(INDIRECT($D$4),MATCH('CF AUX'!P$14,INDIRECT($D$5),0),MATCH('CF AUX'!$I141,INDIRECT($D$7),0)),"")</f>
        <v/>
      </c>
      <c r="Q141" s="81" t="str">
        <f ca="1">IF(ISNUMBER($H141),INDEX(INDIRECT($D$4),MATCH('CF AUX'!Q$14,INDIRECT($D$5),0),MATCH('CF AUX'!$I141,INDIRECT($D$7),0)),"")</f>
        <v/>
      </c>
      <c r="R141" s="81" t="str">
        <f ca="1">IF(ISNUMBER($H141),INDEX(INDIRECT($D$4),MATCH('CF AUX'!R$14,INDIRECT($D$5),0),MATCH('CF AUX'!$I141,INDIRECT($D$7),0)),"")</f>
        <v/>
      </c>
      <c r="S141" s="81" t="str">
        <f ca="1">IF(ISNUMBER($H141),INDEX(INDIRECT($D$4),MATCH('CF AUX'!S$14,INDIRECT($D$5),0),MATCH('CF AUX'!$I141,INDIRECT($D$7),0)),"")</f>
        <v/>
      </c>
      <c r="T141" s="81" t="str">
        <f ca="1">IF(ISNUMBER($H141),INDEX(INDIRECT($D$4),MATCH('CF AUX'!T$14,INDIRECT($D$5),0),MATCH('CF AUX'!$I141,INDIRECT($D$7),0)),"")</f>
        <v/>
      </c>
      <c r="U141" s="81" t="str">
        <f ca="1">IF(ISNUMBER($H141),INDEX(INDIRECT($D$4),MATCH('CF AUX'!U$14,INDIRECT($D$5),0),MATCH('CF AUX'!$I141,INDIRECT($D$7),0)),"")</f>
        <v/>
      </c>
      <c r="V141" s="81" t="str">
        <f ca="1">IF(ISNUMBER($H141),INDEX(INDIRECT($D$4),MATCH('CF AUX'!V$14,INDIRECT($D$5),0),MATCH('CF AUX'!$I141,INDIRECT($D$7),0)),"")</f>
        <v/>
      </c>
      <c r="W141" s="81" t="str">
        <f ca="1">IF(ISNUMBER($H141),INDEX(INDIRECT($D$4),MATCH('CF AUX'!W$14,INDIRECT($D$5),0),MATCH('CF AUX'!$I141,INDIRECT($D$7),0)),"")</f>
        <v/>
      </c>
      <c r="X141" s="81" t="str">
        <f ca="1">IF(ISNUMBER($H141),INDEX(INDIRECT($D$4),MATCH('CF AUX'!X$14,INDIRECT($D$5),0),MATCH('CF AUX'!$I141,INDIRECT($D$7),0)),"")</f>
        <v/>
      </c>
      <c r="Y141" s="81" t="str">
        <f ca="1">IF(ISNUMBER($H141),INDEX(INDIRECT($D$4),MATCH('CF AUX'!Y$14,INDIRECT($D$5),0),MATCH('CF AUX'!$I141,INDIRECT($D$7),0)),"")</f>
        <v/>
      </c>
      <c r="Z141" s="81" t="str">
        <f ca="1">IF(ISNUMBER($H141),INDEX(INDIRECT($D$4),MATCH('CF AUX'!Z$14,INDIRECT($D$5),0),MATCH('CF AUX'!$I141,INDIRECT($D$7),0)),"")</f>
        <v/>
      </c>
      <c r="AA141" s="81" t="str">
        <f ca="1">IF(ISNUMBER($H141),INDEX(INDIRECT($D$4),MATCH('CF AUX'!AA$14,INDIRECT($D$5),0),MATCH('CF AUX'!$I141,INDIRECT($D$7),0)),"")</f>
        <v/>
      </c>
      <c r="AB141" s="81" t="str">
        <f ca="1">IF(ISNUMBER($H141),INDEX(INDIRECT($D$4),MATCH('CF AUX'!AB$14,INDIRECT($D$5),0),MATCH('CF AUX'!$I141,INDIRECT($D$7),0)),"")</f>
        <v/>
      </c>
      <c r="AC141" s="81" t="str">
        <f ca="1">IF(ISNUMBER($H141),INDEX(INDIRECT($D$4),MATCH('CF AUX'!AC$14,INDIRECT($D$5),0),MATCH('CF AUX'!$I141,INDIRECT($D$7),0)),"")</f>
        <v/>
      </c>
      <c r="AD141" s="81" t="str">
        <f ca="1">IF(ISNUMBER($H141),INDEX(INDIRECT($D$4),MATCH('CF AUX'!AD$14,INDIRECT($D$5),0),MATCH('CF AUX'!$I141,INDIRECT($D$7),0)),"")</f>
        <v/>
      </c>
      <c r="AE141" s="81" t="str">
        <f ca="1">IF(ISNUMBER($H141),INDEX(INDIRECT($D$4),MATCH('CF AUX'!AE$14,INDIRECT($D$5),0),MATCH('CF AUX'!$I141,INDIRECT($D$7),0)),"")</f>
        <v/>
      </c>
      <c r="AF141" s="81" t="str">
        <f ca="1">IF(ISNUMBER($H141),INDEX(INDIRECT($D$4),MATCH('CF AUX'!AF$14,INDIRECT($D$5),0),MATCH('CF AUX'!$I141,INDIRECT($D$7),0)),"")</f>
        <v/>
      </c>
      <c r="AG141" s="81" t="str">
        <f ca="1">IF(ISNUMBER($H141),INDEX(INDIRECT($D$4),MATCH('CF AUX'!AG$14,INDIRECT($D$5),0),MATCH('CF AUX'!$I141,INDIRECT($D$7),0)),"")</f>
        <v/>
      </c>
      <c r="AH141" s="81" t="str">
        <f ca="1">IF(ISNUMBER($H141),INDEX(INDIRECT($D$4),MATCH('CF AUX'!AH$14,INDIRECT($D$5),0),MATCH('CF AUX'!$I141,INDIRECT($D$7),0)),"")</f>
        <v/>
      </c>
      <c r="AI141" s="81" t="str">
        <f ca="1">IF(ISNUMBER($H141),INDEX(INDIRECT($D$4),MATCH('CF AUX'!AI$14,INDIRECT($D$5),0),MATCH('CF AUX'!$I141,INDIRECT($D$7),0)),"")</f>
        <v/>
      </c>
      <c r="AJ141" s="81" t="str">
        <f ca="1">IF(ISNUMBER($H141),INDEX(INDIRECT($D$4),MATCH('CF AUX'!AJ$14,INDIRECT($D$5),0),MATCH('CF AUX'!$I141,INDIRECT($D$7),0)),"")</f>
        <v/>
      </c>
      <c r="AK141" s="81" t="str">
        <f ca="1">IF(ISNUMBER($H141),INDEX(INDIRECT($D$4),MATCH('CF AUX'!AK$14,INDIRECT($D$5),0),MATCH('CF AUX'!$I141,INDIRECT($D$7),0)),"")</f>
        <v/>
      </c>
      <c r="AL141" s="81" t="str">
        <f ca="1">IF(ISNUMBER($H141),INDEX(INDIRECT($D$4),MATCH('CF AUX'!AL$14,INDIRECT($D$5),0),MATCH('CF AUX'!$I141,INDIRECT($D$7),0)),"")</f>
        <v/>
      </c>
      <c r="AM141" s="81" t="str">
        <f ca="1">IF(ISNUMBER($H141),INDEX(INDIRECT($D$4),MATCH('CF AUX'!AM$14,INDIRECT($D$5),0),MATCH('CF AUX'!$I141,INDIRECT($D$7),0)),"")</f>
        <v/>
      </c>
      <c r="AN141" s="81" t="str">
        <f ca="1">IF(ISNUMBER($H141),INDEX(INDIRECT($D$4),MATCH('CF AUX'!AN$14,INDIRECT($D$5),0),MATCH('CF AUX'!$I141,INDIRECT($D$7),0)),"")</f>
        <v/>
      </c>
      <c r="AO141" s="81" t="str">
        <f ca="1">IF(ISNUMBER($H141),INDEX(INDIRECT($D$4),MATCH('CF AUX'!AO$14,INDIRECT($D$5),0),MATCH('CF AUX'!$I141,INDIRECT($D$7),0)),"")</f>
        <v/>
      </c>
      <c r="AP141" s="81" t="str">
        <f ca="1">IF(ISNUMBER($H141),INDEX(INDIRECT($D$4),MATCH('CF AUX'!AP$14,INDIRECT($D$5),0),MATCH('CF AUX'!$I141,INDIRECT($D$7),0)),"")</f>
        <v/>
      </c>
      <c r="AQ141" s="81" t="str">
        <f ca="1">IF(ISNUMBER($H141),INDEX(INDIRECT($D$4),MATCH('CF AUX'!AQ$14,INDIRECT($D$5),0),MATCH('CF AUX'!$I141,INDIRECT($D$7),0)),"")</f>
        <v/>
      </c>
      <c r="AR141" s="81" t="str">
        <f ca="1">IF(ISNUMBER($H141),INDEX(INDIRECT($D$4),MATCH('CF AUX'!AR$14,INDIRECT($D$5),0),MATCH('CF AUX'!$I141,INDIRECT($D$7),0)),"")</f>
        <v/>
      </c>
      <c r="AS141" s="81" t="str">
        <f ca="1">IF(ISNUMBER($H141),INDEX(INDIRECT($D$4),MATCH('CF AUX'!AS$14,INDIRECT($D$5),0),MATCH('CF AUX'!$I141,INDIRECT($D$7),0)),"")</f>
        <v/>
      </c>
      <c r="AT141" s="81" t="str">
        <f ca="1">IF(ISNUMBER($H141),INDEX(INDIRECT($D$4),MATCH('CF AUX'!AT$14,INDIRECT($D$5),0),MATCH('CF AUX'!$I141,INDIRECT($D$7),0)),"")</f>
        <v/>
      </c>
      <c r="AU141" s="81" t="str">
        <f ca="1">IF(ISNUMBER($H141),INDEX(INDIRECT($D$4),MATCH('CF AUX'!AU$14,INDIRECT($D$5),0),MATCH('CF AUX'!$I141,INDIRECT($D$7),0)),"")</f>
        <v/>
      </c>
      <c r="AV141" s="81" t="str">
        <f ca="1">IF(ISNUMBER($H141),INDEX(INDIRECT($D$4),MATCH('CF AUX'!AV$14,INDIRECT($D$5),0),MATCH('CF AUX'!$I141,INDIRECT($D$7),0)),"")</f>
        <v/>
      </c>
      <c r="AW141" s="81" t="str">
        <f ca="1">IF(ISNUMBER($H141),INDEX(INDIRECT($D$4),MATCH('CF AUX'!AW$14,INDIRECT($D$5),0),MATCH('CF AUX'!$I141,INDIRECT($D$7),0)),"")</f>
        <v/>
      </c>
      <c r="AX141" s="81" t="str">
        <f ca="1">IF(ISNUMBER($H141),INDEX(INDIRECT($D$4),MATCH('CF AUX'!AX$14,INDIRECT($D$5),0),MATCH('CF AUX'!$I141,INDIRECT($D$7),0)),"")</f>
        <v/>
      </c>
      <c r="AY141" s="81" t="str">
        <f ca="1">IF(ISNUMBER($H141),INDEX(INDIRECT($D$4),MATCH('CF AUX'!AY$14,INDIRECT($D$5),0),MATCH('CF AUX'!$I141,INDIRECT($D$7),0)),"")</f>
        <v/>
      </c>
      <c r="AZ141" s="81" t="str">
        <f ca="1">IF(ISNUMBER($H141),INDEX(INDIRECT($D$4),MATCH('CF AUX'!AZ$14,INDIRECT($D$5),0),MATCH('CF AUX'!$I141,INDIRECT($D$7),0)),"")</f>
        <v/>
      </c>
      <c r="BB141" s="96" t="str" cm="1">
        <f t="array" aca="1" ref="BB141" ca="1">IF(ISNUMBER($H141),MMULT(J141:AZ141,TRANSPOSE(INDIRECT($D$8&amp;$G$4&amp;B143&amp;":"&amp;$G$6&amp;B143))),"")</f>
        <v/>
      </c>
      <c r="BD141" s="59">
        <f>BD140</f>
        <v>139</v>
      </c>
      <c r="BE141" s="80" t="str" cm="1">
        <f t="array" aca="1" ref="BE141" ca="1">IFERROR(INDEX(INDIRECT($D$4),MATCH(INDIRECT(BE$5&amp;$BD141),INDIRECT($D$6),0),MATCH($I141,INDIRECT($D$7),0)),"")</f>
        <v/>
      </c>
      <c r="BF141" s="81" t="str" cm="1">
        <f t="array" aca="1" ref="BF141" ca="1">IFERROR(INDEX(INDIRECT($D$4),MATCH(INDIRECT(BF$5&amp;$BD141),INDIRECT($D$6),0),MATCH($I141,INDIRECT($D$7),0)),"")</f>
        <v/>
      </c>
      <c r="BG141" s="81" t="str" cm="1">
        <f t="array" aca="1" ref="BG141" ca="1">IFERROR(INDEX(INDIRECT($D$4),MATCH(INDIRECT(BG$5&amp;$BD141),INDIRECT($D$6),0),MATCH($I141,INDIRECT($D$7),0)),"")</f>
        <v/>
      </c>
      <c r="BH141" s="81" t="str" cm="1">
        <f t="array" aca="1" ref="BH141" ca="1">IFERROR(INDEX(INDIRECT($D$4),MATCH(INDIRECT(BH$5&amp;$BD141),INDIRECT($D$6),0),MATCH($I141,INDIRECT($D$7),0)),"")</f>
        <v/>
      </c>
      <c r="BI141" s="81" t="str" cm="1">
        <f t="array" aca="1" ref="BI141" ca="1">IFERROR(INDEX(INDIRECT($D$4),MATCH(INDIRECT(BI$5&amp;$BD141),INDIRECT($D$6),0),MATCH($I141,INDIRECT($D$7),0)),"")</f>
        <v/>
      </c>
      <c r="BJ141" s="81" t="str" cm="1">
        <f t="array" aca="1" ref="BJ141" ca="1">IFERROR(INDEX(INDIRECT($D$4),MATCH(INDIRECT(BJ$5&amp;$BD141),INDIRECT($D$6),0),MATCH($I141,INDIRECT($D$7),0)),"")</f>
        <v/>
      </c>
      <c r="BK141" s="81" t="str" cm="1">
        <f t="array" aca="1" ref="BK141" ca="1">IFERROR(INDEX(INDIRECT($D$4),MATCH(INDIRECT(BK$5&amp;$BD141),INDIRECT($D$6),0),MATCH($I141,INDIRECT($D$7),0)),"")</f>
        <v/>
      </c>
      <c r="BL141" s="81" t="str" cm="1">
        <f t="array" aca="1" ref="BL141" ca="1">IFERROR(INDEX(INDIRECT($D$4),MATCH(INDIRECT(BL$5&amp;$BD141),INDIRECT($D$6),0),MATCH($I141,INDIRECT($D$7),0)),"")</f>
        <v/>
      </c>
      <c r="BM141" s="81" t="str" cm="1">
        <f t="array" aca="1" ref="BM141" ca="1">IFERROR(INDEX(INDIRECT($D$4),MATCH(INDIRECT(BM$5&amp;$BD141),INDIRECT($D$6),0),MATCH($I141,INDIRECT($D$7),0)),"")</f>
        <v/>
      </c>
      <c r="BN141" s="81" t="str" cm="1">
        <f t="array" aca="1" ref="BN141" ca="1">IFERROR(INDEX(INDIRECT($D$4),MATCH(INDIRECT(BN$5&amp;$BD141),INDIRECT($D$6),0),MATCH($I141,INDIRECT($D$7),0)),"")</f>
        <v/>
      </c>
      <c r="BO141" s="81" t="str" cm="1">
        <f t="array" aca="1" ref="BO141" ca="1">IFERROR(INDEX(INDIRECT($D$4),MATCH(INDIRECT(BO$5&amp;$BD141),INDIRECT($D$6),0),MATCH($I141,INDIRECT($D$7),0)),"")</f>
        <v/>
      </c>
      <c r="BP141" s="81" t="str" cm="1">
        <f t="array" aca="1" ref="BP141" ca="1">IFERROR(INDEX(INDIRECT($D$4),MATCH(INDIRECT(BP$5&amp;$BD141),INDIRECT($D$6),0),MATCH($I141,INDIRECT($D$7),0)),"")</f>
        <v/>
      </c>
      <c r="BQ141" s="81" t="str" cm="1">
        <f t="array" aca="1" ref="BQ141" ca="1">IFERROR(INDEX(INDIRECT($D$4),MATCH(INDIRECT(BQ$5&amp;$BD141),INDIRECT($D$6),0),MATCH($I141,INDIRECT($D$7),0)),"")</f>
        <v/>
      </c>
      <c r="BR141" s="81" t="str" cm="1">
        <f t="array" aca="1" ref="BR141" ca="1">IFERROR(INDEX(INDIRECT($D$4),MATCH(INDIRECT(BR$5&amp;$BD141),INDIRECT($D$6),0),MATCH($I141,INDIRECT($D$7),0)),"")</f>
        <v/>
      </c>
      <c r="BS141" s="81" t="str" cm="1">
        <f t="array" aca="1" ref="BS141" ca="1">IFERROR(INDEX(INDIRECT($D$4),MATCH(INDIRECT(BS$5&amp;$BD141),INDIRECT($D$6),0),MATCH($I141,INDIRECT($D$7),0)),"")</f>
        <v/>
      </c>
      <c r="BT141" s="81" t="str" cm="1">
        <f t="array" aca="1" ref="BT141" ca="1">IFERROR(INDEX(INDIRECT($D$4),MATCH(INDIRECT(BT$5&amp;$BD141),INDIRECT($D$6),0),MATCH($I141,INDIRECT($D$7),0)),"")</f>
        <v/>
      </c>
      <c r="BU141" s="81" t="str" cm="1">
        <f t="array" aca="1" ref="BU141" ca="1">IFERROR(INDEX(INDIRECT($D$4),MATCH(INDIRECT(BU$5&amp;$BD141),INDIRECT($D$6),0),MATCH($I141,INDIRECT($D$7),0)),"")</f>
        <v/>
      </c>
      <c r="BV141" s="99" t="str" cm="1">
        <f t="array" aca="1" ref="BV141" ca="1">IFERROR(INDEX(INDIRECT($D$4),MATCH(INDIRECT(BV$5&amp;$BD141),INDIRECT($D$6),0),MATCH($I141,INDIRECT($D$7),0)),"")</f>
        <v/>
      </c>
      <c r="BX141" s="80"/>
      <c r="BY141" s="81"/>
      <c r="BZ141" s="81"/>
      <c r="CA141" s="81"/>
      <c r="CB141" s="81"/>
      <c r="CC141" s="81"/>
      <c r="CD141" s="81"/>
      <c r="CE141" s="81"/>
      <c r="CF141" s="81"/>
      <c r="CG141" s="81"/>
      <c r="CH141" s="81"/>
      <c r="CI141" s="81"/>
      <c r="CJ141" s="81"/>
      <c r="CK141" s="81"/>
      <c r="CL141" s="81"/>
      <c r="CM141" s="81"/>
      <c r="CN141" s="81"/>
      <c r="CO141" s="99"/>
      <c r="CQ141" s="65" t="e" vm="2">
        <f>MAX(CS140:CS151)</f>
        <v>#VALUE!</v>
      </c>
      <c r="CR141" s="59" t="str">
        <f t="shared" ref="CR141:CR157" si="42">IF(ISNUMBER(CS141),ROW(CS141),"")</f>
        <v/>
      </c>
      <c r="CS141" s="60"/>
      <c r="CT141" s="116" t="str">
        <f t="shared" ca="1" si="39"/>
        <v/>
      </c>
      <c r="CU141" s="80" t="str">
        <f>IF(ISNUMBER($CS141),INDEX(IRF.New!$CS$7:$DJ$37,MATCH(B143+1,IRF.New!$B$7:$B$37,0),MATCH($CT141,IRF.New!$CS$5:$DJ$5,0)),"")</f>
        <v/>
      </c>
      <c r="CV141" s="81"/>
      <c r="CW141" s="81" t="str">
        <f t="shared" si="40"/>
        <v/>
      </c>
      <c r="CX141" s="81"/>
      <c r="CY141" s="81"/>
      <c r="CZ141" s="94"/>
      <c r="DA141" s="94" t="str">
        <f>IF(ISNUMBER(CS141),INDEX(IRF.New!$CS$2:$DJ$2,MATCH('CF AUX'!$CT141,IRF.New!$CS$5:$DJ$5,0)),"")</f>
        <v/>
      </c>
      <c r="DB141" s="72"/>
      <c r="DD141" s="132" t="str">
        <f>IF(ISNUMBER(CS141),INDEX(IRF.New!$D$7:$CO$37,MATCH('CF AUX'!C138,IRF.New!$C$7:$C$37,0),MATCH(CT141,IRF.New!$D$5:$CO$5,0)),"")</f>
        <v/>
      </c>
    </row>
    <row r="142" spans="1:109" x14ac:dyDescent="0.25">
      <c r="B142" s="59" t="s">
        <v>267</v>
      </c>
      <c r="F142" s="136" t="str">
        <f t="shared" si="41"/>
        <v/>
      </c>
      <c r="H142" s="143"/>
      <c r="I142" s="128" t="str">
        <f ca="1">IF(ISNUMBER(H142),INDEX(IRF.New!$CS$5:$DJ$5,MATCH('CF AUX'!H142,INDIRECT("IRF.New!$CS$"&amp;C140&amp;":$DJ$"&amp;C140),0)),"")</f>
        <v/>
      </c>
      <c r="J142" s="80" t="str">
        <f ca="1">IF(ISNUMBER($H142),INDEX(INDIRECT($D$4),MATCH('CF AUX'!J$14,INDIRECT($D$5),0),MATCH('CF AUX'!$I142,INDIRECT($D$7),0)),"")</f>
        <v/>
      </c>
      <c r="K142" s="81" t="str">
        <f ca="1">IF(ISNUMBER($H142),INDEX(INDIRECT($D$4),MATCH('CF AUX'!K$14,INDIRECT($D$5),0),MATCH('CF AUX'!$I142,INDIRECT($D$7),0)),"")</f>
        <v/>
      </c>
      <c r="L142" s="81" t="str">
        <f ca="1">IF(ISNUMBER($H142),INDEX(INDIRECT($D$4),MATCH('CF AUX'!L$14,INDIRECT($D$5),0),MATCH('CF AUX'!$I142,INDIRECT($D$7),0)),"")</f>
        <v/>
      </c>
      <c r="M142" s="81" t="str">
        <f ca="1">IF(ISNUMBER($H142),INDEX(INDIRECT($D$4),MATCH('CF AUX'!M$14,INDIRECT($D$5),0),MATCH('CF AUX'!$I142,INDIRECT($D$7),0)),"")</f>
        <v/>
      </c>
      <c r="N142" s="81" t="str">
        <f ca="1">IF(ISNUMBER($H142),INDEX(INDIRECT($D$4),MATCH('CF AUX'!N$14,INDIRECT($D$5),0),MATCH('CF AUX'!$I142,INDIRECT($D$7),0)),"")</f>
        <v/>
      </c>
      <c r="O142" s="81" t="str">
        <f ca="1">IF(ISNUMBER($H142),INDEX(INDIRECT($D$4),MATCH('CF AUX'!O$14,INDIRECT($D$5),0),MATCH('CF AUX'!$I142,INDIRECT($D$7),0)),"")</f>
        <v/>
      </c>
      <c r="P142" s="81" t="str">
        <f ca="1">IF(ISNUMBER($H142),INDEX(INDIRECT($D$4),MATCH('CF AUX'!P$14,INDIRECT($D$5),0),MATCH('CF AUX'!$I142,INDIRECT($D$7),0)),"")</f>
        <v/>
      </c>
      <c r="Q142" s="81" t="str">
        <f ca="1">IF(ISNUMBER($H142),INDEX(INDIRECT($D$4),MATCH('CF AUX'!Q$14,INDIRECT($D$5),0),MATCH('CF AUX'!$I142,INDIRECT($D$7),0)),"")</f>
        <v/>
      </c>
      <c r="R142" s="81" t="str">
        <f ca="1">IF(ISNUMBER($H142),INDEX(INDIRECT($D$4),MATCH('CF AUX'!R$14,INDIRECT($D$5),0),MATCH('CF AUX'!$I142,INDIRECT($D$7),0)),"")</f>
        <v/>
      </c>
      <c r="S142" s="81" t="str">
        <f ca="1">IF(ISNUMBER($H142),INDEX(INDIRECT($D$4),MATCH('CF AUX'!S$14,INDIRECT($D$5),0),MATCH('CF AUX'!$I142,INDIRECT($D$7),0)),"")</f>
        <v/>
      </c>
      <c r="T142" s="81" t="str">
        <f ca="1">IF(ISNUMBER($H142),INDEX(INDIRECT($D$4),MATCH('CF AUX'!T$14,INDIRECT($D$5),0),MATCH('CF AUX'!$I142,INDIRECT($D$7),0)),"")</f>
        <v/>
      </c>
      <c r="U142" s="81" t="str">
        <f ca="1">IF(ISNUMBER($H142),INDEX(INDIRECT($D$4),MATCH('CF AUX'!U$14,INDIRECT($D$5),0),MATCH('CF AUX'!$I142,INDIRECT($D$7),0)),"")</f>
        <v/>
      </c>
      <c r="V142" s="81" t="str">
        <f ca="1">IF(ISNUMBER($H142),INDEX(INDIRECT($D$4),MATCH('CF AUX'!V$14,INDIRECT($D$5),0),MATCH('CF AUX'!$I142,INDIRECT($D$7),0)),"")</f>
        <v/>
      </c>
      <c r="W142" s="81" t="str">
        <f ca="1">IF(ISNUMBER($H142),INDEX(INDIRECT($D$4),MATCH('CF AUX'!W$14,INDIRECT($D$5),0),MATCH('CF AUX'!$I142,INDIRECT($D$7),0)),"")</f>
        <v/>
      </c>
      <c r="X142" s="81" t="str">
        <f ca="1">IF(ISNUMBER($H142),INDEX(INDIRECT($D$4),MATCH('CF AUX'!X$14,INDIRECT($D$5),0),MATCH('CF AUX'!$I142,INDIRECT($D$7),0)),"")</f>
        <v/>
      </c>
      <c r="Y142" s="81" t="str">
        <f ca="1">IF(ISNUMBER($H142),INDEX(INDIRECT($D$4),MATCH('CF AUX'!Y$14,INDIRECT($D$5),0),MATCH('CF AUX'!$I142,INDIRECT($D$7),0)),"")</f>
        <v/>
      </c>
      <c r="Z142" s="81" t="str">
        <f ca="1">IF(ISNUMBER($H142),INDEX(INDIRECT($D$4),MATCH('CF AUX'!Z$14,INDIRECT($D$5),0),MATCH('CF AUX'!$I142,INDIRECT($D$7),0)),"")</f>
        <v/>
      </c>
      <c r="AA142" s="81" t="str">
        <f ca="1">IF(ISNUMBER($H142),INDEX(INDIRECT($D$4),MATCH('CF AUX'!AA$14,INDIRECT($D$5),0),MATCH('CF AUX'!$I142,INDIRECT($D$7),0)),"")</f>
        <v/>
      </c>
      <c r="AB142" s="81" t="str">
        <f ca="1">IF(ISNUMBER($H142),INDEX(INDIRECT($D$4),MATCH('CF AUX'!AB$14,INDIRECT($D$5),0),MATCH('CF AUX'!$I142,INDIRECT($D$7),0)),"")</f>
        <v/>
      </c>
      <c r="AC142" s="81" t="str">
        <f ca="1">IF(ISNUMBER($H142),INDEX(INDIRECT($D$4),MATCH('CF AUX'!AC$14,INDIRECT($D$5),0),MATCH('CF AUX'!$I142,INDIRECT($D$7),0)),"")</f>
        <v/>
      </c>
      <c r="AD142" s="81" t="str">
        <f ca="1">IF(ISNUMBER($H142),INDEX(INDIRECT($D$4),MATCH('CF AUX'!AD$14,INDIRECT($D$5),0),MATCH('CF AUX'!$I142,INDIRECT($D$7),0)),"")</f>
        <v/>
      </c>
      <c r="AE142" s="81" t="str">
        <f ca="1">IF(ISNUMBER($H142),INDEX(INDIRECT($D$4),MATCH('CF AUX'!AE$14,INDIRECT($D$5),0),MATCH('CF AUX'!$I142,INDIRECT($D$7),0)),"")</f>
        <v/>
      </c>
      <c r="AF142" s="81" t="str">
        <f ca="1">IF(ISNUMBER($H142),INDEX(INDIRECT($D$4),MATCH('CF AUX'!AF$14,INDIRECT($D$5),0),MATCH('CF AUX'!$I142,INDIRECT($D$7),0)),"")</f>
        <v/>
      </c>
      <c r="AG142" s="81" t="str">
        <f ca="1">IF(ISNUMBER($H142),INDEX(INDIRECT($D$4),MATCH('CF AUX'!AG$14,INDIRECT($D$5),0),MATCH('CF AUX'!$I142,INDIRECT($D$7),0)),"")</f>
        <v/>
      </c>
      <c r="AH142" s="81" t="str">
        <f ca="1">IF(ISNUMBER($H142),INDEX(INDIRECT($D$4),MATCH('CF AUX'!AH$14,INDIRECT($D$5),0),MATCH('CF AUX'!$I142,INDIRECT($D$7),0)),"")</f>
        <v/>
      </c>
      <c r="AI142" s="81" t="str">
        <f ca="1">IF(ISNUMBER($H142),INDEX(INDIRECT($D$4),MATCH('CF AUX'!AI$14,INDIRECT($D$5),0),MATCH('CF AUX'!$I142,INDIRECT($D$7),0)),"")</f>
        <v/>
      </c>
      <c r="AJ142" s="81" t="str">
        <f ca="1">IF(ISNUMBER($H142),INDEX(INDIRECT($D$4),MATCH('CF AUX'!AJ$14,INDIRECT($D$5),0),MATCH('CF AUX'!$I142,INDIRECT($D$7),0)),"")</f>
        <v/>
      </c>
      <c r="AK142" s="81" t="str">
        <f ca="1">IF(ISNUMBER($H142),INDEX(INDIRECT($D$4),MATCH('CF AUX'!AK$14,INDIRECT($D$5),0),MATCH('CF AUX'!$I142,INDIRECT($D$7),0)),"")</f>
        <v/>
      </c>
      <c r="AL142" s="81" t="str">
        <f ca="1">IF(ISNUMBER($H142),INDEX(INDIRECT($D$4),MATCH('CF AUX'!AL$14,INDIRECT($D$5),0),MATCH('CF AUX'!$I142,INDIRECT($D$7),0)),"")</f>
        <v/>
      </c>
      <c r="AM142" s="81" t="str">
        <f ca="1">IF(ISNUMBER($H142),INDEX(INDIRECT($D$4),MATCH('CF AUX'!AM$14,INDIRECT($D$5),0),MATCH('CF AUX'!$I142,INDIRECT($D$7),0)),"")</f>
        <v/>
      </c>
      <c r="AN142" s="81" t="str">
        <f ca="1">IF(ISNUMBER($H142),INDEX(INDIRECT($D$4),MATCH('CF AUX'!AN$14,INDIRECT($D$5),0),MATCH('CF AUX'!$I142,INDIRECT($D$7),0)),"")</f>
        <v/>
      </c>
      <c r="AO142" s="81" t="str">
        <f ca="1">IF(ISNUMBER($H142),INDEX(INDIRECT($D$4),MATCH('CF AUX'!AO$14,INDIRECT($D$5),0),MATCH('CF AUX'!$I142,INDIRECT($D$7),0)),"")</f>
        <v/>
      </c>
      <c r="AP142" s="81" t="str">
        <f ca="1">IF(ISNUMBER($H142),INDEX(INDIRECT($D$4),MATCH('CF AUX'!AP$14,INDIRECT($D$5),0),MATCH('CF AUX'!$I142,INDIRECT($D$7),0)),"")</f>
        <v/>
      </c>
      <c r="AQ142" s="81" t="str">
        <f ca="1">IF(ISNUMBER($H142),INDEX(INDIRECT($D$4),MATCH('CF AUX'!AQ$14,INDIRECT($D$5),0),MATCH('CF AUX'!$I142,INDIRECT($D$7),0)),"")</f>
        <v/>
      </c>
      <c r="AR142" s="81" t="str">
        <f ca="1">IF(ISNUMBER($H142),INDEX(INDIRECT($D$4),MATCH('CF AUX'!AR$14,INDIRECT($D$5),0),MATCH('CF AUX'!$I142,INDIRECT($D$7),0)),"")</f>
        <v/>
      </c>
      <c r="AS142" s="81" t="str">
        <f ca="1">IF(ISNUMBER($H142),INDEX(INDIRECT($D$4),MATCH('CF AUX'!AS$14,INDIRECT($D$5),0),MATCH('CF AUX'!$I142,INDIRECT($D$7),0)),"")</f>
        <v/>
      </c>
      <c r="AT142" s="81" t="str">
        <f ca="1">IF(ISNUMBER($H142),INDEX(INDIRECT($D$4),MATCH('CF AUX'!AT$14,INDIRECT($D$5),0),MATCH('CF AUX'!$I142,INDIRECT($D$7),0)),"")</f>
        <v/>
      </c>
      <c r="AU142" s="81" t="str">
        <f ca="1">IF(ISNUMBER($H142),INDEX(INDIRECT($D$4),MATCH('CF AUX'!AU$14,INDIRECT($D$5),0),MATCH('CF AUX'!$I142,INDIRECT($D$7),0)),"")</f>
        <v/>
      </c>
      <c r="AV142" s="81" t="str">
        <f ca="1">IF(ISNUMBER($H142),INDEX(INDIRECT($D$4),MATCH('CF AUX'!AV$14,INDIRECT($D$5),0),MATCH('CF AUX'!$I142,INDIRECT($D$7),0)),"")</f>
        <v/>
      </c>
      <c r="AW142" s="81" t="str">
        <f ca="1">IF(ISNUMBER($H142),INDEX(INDIRECT($D$4),MATCH('CF AUX'!AW$14,INDIRECT($D$5),0),MATCH('CF AUX'!$I142,INDIRECT($D$7),0)),"")</f>
        <v/>
      </c>
      <c r="AX142" s="81" t="str">
        <f ca="1">IF(ISNUMBER($H142),INDEX(INDIRECT($D$4),MATCH('CF AUX'!AX$14,INDIRECT($D$5),0),MATCH('CF AUX'!$I142,INDIRECT($D$7),0)),"")</f>
        <v/>
      </c>
      <c r="AY142" s="81" t="str">
        <f ca="1">IF(ISNUMBER($H142),INDEX(INDIRECT($D$4),MATCH('CF AUX'!AY$14,INDIRECT($D$5),0),MATCH('CF AUX'!$I142,INDIRECT($D$7),0)),"")</f>
        <v/>
      </c>
      <c r="AZ142" s="81" t="str">
        <f ca="1">IF(ISNUMBER($H142),INDEX(INDIRECT($D$4),MATCH('CF AUX'!AZ$14,INDIRECT($D$5),0),MATCH('CF AUX'!$I142,INDIRECT($D$7),0)),"")</f>
        <v/>
      </c>
      <c r="BB142" s="96" t="str" cm="1">
        <f t="array" aca="1" ref="BB142" ca="1">IF(ISNUMBER($H142),MMULT(J142:AZ142,TRANSPOSE(INDIRECT($D$8&amp;$G$4&amp;B143&amp;":"&amp;$G$6&amp;B143))),"")</f>
        <v/>
      </c>
      <c r="BD142" s="59">
        <f t="shared" ref="BD142:BD156" si="43">BD141</f>
        <v>139</v>
      </c>
      <c r="BE142" s="80" t="str" cm="1">
        <f t="array" aca="1" ref="BE142" ca="1">IFERROR(INDEX(INDIRECT($D$4),MATCH(INDIRECT(BE$5&amp;$BD142),INDIRECT($D$6),0),MATCH($I142,INDIRECT($D$7),0)),"")</f>
        <v/>
      </c>
      <c r="BF142" s="81" t="str" cm="1">
        <f t="array" aca="1" ref="BF142" ca="1">IFERROR(INDEX(INDIRECT($D$4),MATCH(INDIRECT(BF$5&amp;$BD142),INDIRECT($D$6),0),MATCH($I142,INDIRECT($D$7),0)),"")</f>
        <v/>
      </c>
      <c r="BG142" s="81" t="str" cm="1">
        <f t="array" aca="1" ref="BG142" ca="1">IFERROR(INDEX(INDIRECT($D$4),MATCH(INDIRECT(BG$5&amp;$BD142),INDIRECT($D$6),0),MATCH($I142,INDIRECT($D$7),0)),"")</f>
        <v/>
      </c>
      <c r="BH142" s="81" t="str" cm="1">
        <f t="array" aca="1" ref="BH142" ca="1">IFERROR(INDEX(INDIRECT($D$4),MATCH(INDIRECT(BH$5&amp;$BD142),INDIRECT($D$6),0),MATCH($I142,INDIRECT($D$7),0)),"")</f>
        <v/>
      </c>
      <c r="BI142" s="81" t="str" cm="1">
        <f t="array" aca="1" ref="BI142" ca="1">IFERROR(INDEX(INDIRECT($D$4),MATCH(INDIRECT(BI$5&amp;$BD142),INDIRECT($D$6),0),MATCH($I142,INDIRECT($D$7),0)),"")</f>
        <v/>
      </c>
      <c r="BJ142" s="81" t="str" cm="1">
        <f t="array" aca="1" ref="BJ142" ca="1">IFERROR(INDEX(INDIRECT($D$4),MATCH(INDIRECT(BJ$5&amp;$BD142),INDIRECT($D$6),0),MATCH($I142,INDIRECT($D$7),0)),"")</f>
        <v/>
      </c>
      <c r="BK142" s="81" t="str" cm="1">
        <f t="array" aca="1" ref="BK142" ca="1">IFERROR(INDEX(INDIRECT($D$4),MATCH(INDIRECT(BK$5&amp;$BD142),INDIRECT($D$6),0),MATCH($I142,INDIRECT($D$7),0)),"")</f>
        <v/>
      </c>
      <c r="BL142" s="81" t="str" cm="1">
        <f t="array" aca="1" ref="BL142" ca="1">IFERROR(INDEX(INDIRECT($D$4),MATCH(INDIRECT(BL$5&amp;$BD142),INDIRECT($D$6),0),MATCH($I142,INDIRECT($D$7),0)),"")</f>
        <v/>
      </c>
      <c r="BM142" s="81" t="str" cm="1">
        <f t="array" aca="1" ref="BM142" ca="1">IFERROR(INDEX(INDIRECT($D$4),MATCH(INDIRECT(BM$5&amp;$BD142),INDIRECT($D$6),0),MATCH($I142,INDIRECT($D$7),0)),"")</f>
        <v/>
      </c>
      <c r="BN142" s="81" t="str" cm="1">
        <f t="array" aca="1" ref="BN142" ca="1">IFERROR(INDEX(INDIRECT($D$4),MATCH(INDIRECT(BN$5&amp;$BD142),INDIRECT($D$6),0),MATCH($I142,INDIRECT($D$7),0)),"")</f>
        <v/>
      </c>
      <c r="BO142" s="81" t="str" cm="1">
        <f t="array" aca="1" ref="BO142" ca="1">IFERROR(INDEX(INDIRECT($D$4),MATCH(INDIRECT(BO$5&amp;$BD142),INDIRECT($D$6),0),MATCH($I142,INDIRECT($D$7),0)),"")</f>
        <v/>
      </c>
      <c r="BP142" s="81" t="str" cm="1">
        <f t="array" aca="1" ref="BP142" ca="1">IFERROR(INDEX(INDIRECT($D$4),MATCH(INDIRECT(BP$5&amp;$BD142),INDIRECT($D$6),0),MATCH($I142,INDIRECT($D$7),0)),"")</f>
        <v/>
      </c>
      <c r="BQ142" s="81" t="str" cm="1">
        <f t="array" aca="1" ref="BQ142" ca="1">IFERROR(INDEX(INDIRECT($D$4),MATCH(INDIRECT(BQ$5&amp;$BD142),INDIRECT($D$6),0),MATCH($I142,INDIRECT($D$7),0)),"")</f>
        <v/>
      </c>
      <c r="BR142" s="81" t="str" cm="1">
        <f t="array" aca="1" ref="BR142" ca="1">IFERROR(INDEX(INDIRECT($D$4),MATCH(INDIRECT(BR$5&amp;$BD142),INDIRECT($D$6),0),MATCH($I142,INDIRECT($D$7),0)),"")</f>
        <v/>
      </c>
      <c r="BS142" s="81" t="str" cm="1">
        <f t="array" aca="1" ref="BS142" ca="1">IFERROR(INDEX(INDIRECT($D$4),MATCH(INDIRECT(BS$5&amp;$BD142),INDIRECT($D$6),0),MATCH($I142,INDIRECT($D$7),0)),"")</f>
        <v/>
      </c>
      <c r="BT142" s="81" t="str" cm="1">
        <f t="array" aca="1" ref="BT142" ca="1">IFERROR(INDEX(INDIRECT($D$4),MATCH(INDIRECT(BT$5&amp;$BD142),INDIRECT($D$6),0),MATCH($I142,INDIRECT($D$7),0)),"")</f>
        <v/>
      </c>
      <c r="BU142" s="81" t="str" cm="1">
        <f t="array" aca="1" ref="BU142" ca="1">IFERROR(INDEX(INDIRECT($D$4),MATCH(INDIRECT(BU$5&amp;$BD142),INDIRECT($D$6),0),MATCH($I142,INDIRECT($D$7),0)),"")</f>
        <v/>
      </c>
      <c r="BV142" s="99" t="str" cm="1">
        <f t="array" aca="1" ref="BV142" ca="1">IFERROR(INDEX(INDIRECT($D$4),MATCH(INDIRECT(BV$5&amp;$BD142),INDIRECT($D$6),0),MATCH($I142,INDIRECT($D$7),0)),"")</f>
        <v/>
      </c>
      <c r="BX142" s="80"/>
      <c r="BY142" s="81"/>
      <c r="BZ142" s="81"/>
      <c r="CA142" s="81"/>
      <c r="CB142" s="81"/>
      <c r="CC142" s="81"/>
      <c r="CD142" s="81"/>
      <c r="CE142" s="81"/>
      <c r="CF142" s="81"/>
      <c r="CG142" s="81"/>
      <c r="CH142" s="81"/>
      <c r="CI142" s="81"/>
      <c r="CJ142" s="81"/>
      <c r="CK142" s="81"/>
      <c r="CL142" s="81"/>
      <c r="CM142" s="81"/>
      <c r="CN142" s="81"/>
      <c r="CO142" s="99"/>
      <c r="CQ142" s="113"/>
      <c r="CR142" s="59" t="str">
        <f t="shared" si="42"/>
        <v/>
      </c>
      <c r="CS142" s="60"/>
      <c r="CT142" s="116" t="str">
        <f t="shared" ca="1" si="39"/>
        <v/>
      </c>
      <c r="CU142" s="80" t="str">
        <f>IF(ISNUMBER($CS142),INDEX(IRF.New!$CS$7:$DJ$37,MATCH(B143+1,IRF.New!$B$7:$B$37,0),MATCH($CT142,IRF.New!$CS$5:$DJ$5,0)),"")</f>
        <v/>
      </c>
      <c r="CV142" s="81"/>
      <c r="CW142" s="81" t="str">
        <f t="shared" si="40"/>
        <v/>
      </c>
      <c r="CX142" s="81"/>
      <c r="CY142" s="81"/>
      <c r="CZ142" s="94"/>
      <c r="DA142" s="94" t="str">
        <f>IF(ISNUMBER(CS142),INDEX(IRF.New!$CS$2:$DJ$2,MATCH('CF AUX'!$CT142,IRF.New!$CS$5:$DJ$5,0)),"")</f>
        <v/>
      </c>
      <c r="DB142" s="72"/>
      <c r="DD142" s="132" t="str">
        <f>IF(ISNUMBER(CS142),INDEX(IRF.New!$D$7:$CO$37,MATCH('CF AUX'!C138,IRF.New!$C$7:$C$37,0),MATCH(CT142,IRF.New!$D$5:$CO$5,0)),"")</f>
        <v/>
      </c>
    </row>
    <row r="143" spans="1:109" x14ac:dyDescent="0.25">
      <c r="B143" s="75">
        <f>INDEX(IRF.New!$B:$B,MATCH('CF AUX'!C138,IRF.New!$C:$C,0))-1</f>
        <v>18</v>
      </c>
      <c r="F143" s="136" t="str">
        <f t="shared" si="41"/>
        <v/>
      </c>
      <c r="H143" s="65"/>
      <c r="I143" s="129" t="str">
        <f ca="1">IF(ISNUMBER(H143),INDEX(IRF.New!$CS$5:$DJ$5,MATCH('CF AUX'!H143,INDIRECT("IRF.New!$CS$"&amp;C140&amp;":$DJ$"&amp;C140),0)),"")</f>
        <v/>
      </c>
      <c r="J143" s="80" t="str">
        <f ca="1">IF(ISNUMBER($H143),INDEX(INDIRECT($D$4),MATCH('CF AUX'!J$14,INDIRECT($D$5),0),MATCH('CF AUX'!$I143,INDIRECT($D$7),0)),"")</f>
        <v/>
      </c>
      <c r="K143" s="81" t="str">
        <f ca="1">IF(ISNUMBER($H143),INDEX(INDIRECT($D$4),MATCH('CF AUX'!K$14,INDIRECT($D$5),0),MATCH('CF AUX'!$I143,INDIRECT($D$7),0)),"")</f>
        <v/>
      </c>
      <c r="L143" s="81" t="str">
        <f ca="1">IF(ISNUMBER($H143),INDEX(INDIRECT($D$4),MATCH('CF AUX'!L$14,INDIRECT($D$5),0),MATCH('CF AUX'!$I143,INDIRECT($D$7),0)),"")</f>
        <v/>
      </c>
      <c r="M143" s="81" t="str">
        <f ca="1">IF(ISNUMBER($H143),INDEX(INDIRECT($D$4),MATCH('CF AUX'!M$14,INDIRECT($D$5),0),MATCH('CF AUX'!$I143,INDIRECT($D$7),0)),"")</f>
        <v/>
      </c>
      <c r="N143" s="81" t="str">
        <f ca="1">IF(ISNUMBER($H143),INDEX(INDIRECT($D$4),MATCH('CF AUX'!N$14,INDIRECT($D$5),0),MATCH('CF AUX'!$I143,INDIRECT($D$7),0)),"")</f>
        <v/>
      </c>
      <c r="O143" s="81" t="str">
        <f ca="1">IF(ISNUMBER($H143),INDEX(INDIRECT($D$4),MATCH('CF AUX'!O$14,INDIRECT($D$5),0),MATCH('CF AUX'!$I143,INDIRECT($D$7),0)),"")</f>
        <v/>
      </c>
      <c r="P143" s="81" t="str">
        <f ca="1">IF(ISNUMBER($H143),INDEX(INDIRECT($D$4),MATCH('CF AUX'!P$14,INDIRECT($D$5),0),MATCH('CF AUX'!$I143,INDIRECT($D$7),0)),"")</f>
        <v/>
      </c>
      <c r="Q143" s="81" t="str">
        <f ca="1">IF(ISNUMBER($H143),INDEX(INDIRECT($D$4),MATCH('CF AUX'!Q$14,INDIRECT($D$5),0),MATCH('CF AUX'!$I143,INDIRECT($D$7),0)),"")</f>
        <v/>
      </c>
      <c r="R143" s="81" t="str">
        <f ca="1">IF(ISNUMBER($H143),INDEX(INDIRECT($D$4),MATCH('CF AUX'!R$14,INDIRECT($D$5),0),MATCH('CF AUX'!$I143,INDIRECT($D$7),0)),"")</f>
        <v/>
      </c>
      <c r="S143" s="81" t="str">
        <f ca="1">IF(ISNUMBER($H143),INDEX(INDIRECT($D$4),MATCH('CF AUX'!S$14,INDIRECT($D$5),0),MATCH('CF AUX'!$I143,INDIRECT($D$7),0)),"")</f>
        <v/>
      </c>
      <c r="T143" s="81" t="str">
        <f ca="1">IF(ISNUMBER($H143),INDEX(INDIRECT($D$4),MATCH('CF AUX'!T$14,INDIRECT($D$5),0),MATCH('CF AUX'!$I143,INDIRECT($D$7),0)),"")</f>
        <v/>
      </c>
      <c r="U143" s="81" t="str">
        <f ca="1">IF(ISNUMBER($H143),INDEX(INDIRECT($D$4),MATCH('CF AUX'!U$14,INDIRECT($D$5),0),MATCH('CF AUX'!$I143,INDIRECT($D$7),0)),"")</f>
        <v/>
      </c>
      <c r="V143" s="81" t="str">
        <f ca="1">IF(ISNUMBER($H143),INDEX(INDIRECT($D$4),MATCH('CF AUX'!V$14,INDIRECT($D$5),0),MATCH('CF AUX'!$I143,INDIRECT($D$7),0)),"")</f>
        <v/>
      </c>
      <c r="W143" s="81" t="str">
        <f ca="1">IF(ISNUMBER($H143),INDEX(INDIRECT($D$4),MATCH('CF AUX'!W$14,INDIRECT($D$5),0),MATCH('CF AUX'!$I143,INDIRECT($D$7),0)),"")</f>
        <v/>
      </c>
      <c r="X143" s="81" t="str">
        <f ca="1">IF(ISNUMBER($H143),INDEX(INDIRECT($D$4),MATCH('CF AUX'!X$14,INDIRECT($D$5),0),MATCH('CF AUX'!$I143,INDIRECT($D$7),0)),"")</f>
        <v/>
      </c>
      <c r="Y143" s="81" t="str">
        <f ca="1">IF(ISNUMBER($H143),INDEX(INDIRECT($D$4),MATCH('CF AUX'!Y$14,INDIRECT($D$5),0),MATCH('CF AUX'!$I143,INDIRECT($D$7),0)),"")</f>
        <v/>
      </c>
      <c r="Z143" s="81" t="str">
        <f ca="1">IF(ISNUMBER($H143),INDEX(INDIRECT($D$4),MATCH('CF AUX'!Z$14,INDIRECT($D$5),0),MATCH('CF AUX'!$I143,INDIRECT($D$7),0)),"")</f>
        <v/>
      </c>
      <c r="AA143" s="81" t="str">
        <f ca="1">IF(ISNUMBER($H143),INDEX(INDIRECT($D$4),MATCH('CF AUX'!AA$14,INDIRECT($D$5),0),MATCH('CF AUX'!$I143,INDIRECT($D$7),0)),"")</f>
        <v/>
      </c>
      <c r="AB143" s="81" t="str">
        <f ca="1">IF(ISNUMBER($H143),INDEX(INDIRECT($D$4),MATCH('CF AUX'!AB$14,INDIRECT($D$5),0),MATCH('CF AUX'!$I143,INDIRECT($D$7),0)),"")</f>
        <v/>
      </c>
      <c r="AC143" s="81" t="str">
        <f ca="1">IF(ISNUMBER($H143),INDEX(INDIRECT($D$4),MATCH('CF AUX'!AC$14,INDIRECT($D$5),0),MATCH('CF AUX'!$I143,INDIRECT($D$7),0)),"")</f>
        <v/>
      </c>
      <c r="AD143" s="81" t="str">
        <f ca="1">IF(ISNUMBER($H143),INDEX(INDIRECT($D$4),MATCH('CF AUX'!AD$14,INDIRECT($D$5),0),MATCH('CF AUX'!$I143,INDIRECT($D$7),0)),"")</f>
        <v/>
      </c>
      <c r="AE143" s="81" t="str">
        <f ca="1">IF(ISNUMBER($H143),INDEX(INDIRECT($D$4),MATCH('CF AUX'!AE$14,INDIRECT($D$5),0),MATCH('CF AUX'!$I143,INDIRECT($D$7),0)),"")</f>
        <v/>
      </c>
      <c r="AF143" s="81" t="str">
        <f ca="1">IF(ISNUMBER($H143),INDEX(INDIRECT($D$4),MATCH('CF AUX'!AF$14,INDIRECT($D$5),0),MATCH('CF AUX'!$I143,INDIRECT($D$7),0)),"")</f>
        <v/>
      </c>
      <c r="AG143" s="81" t="str">
        <f ca="1">IF(ISNUMBER($H143),INDEX(INDIRECT($D$4),MATCH('CF AUX'!AG$14,INDIRECT($D$5),0),MATCH('CF AUX'!$I143,INDIRECT($D$7),0)),"")</f>
        <v/>
      </c>
      <c r="AH143" s="81" t="str">
        <f ca="1">IF(ISNUMBER($H143),INDEX(INDIRECT($D$4),MATCH('CF AUX'!AH$14,INDIRECT($D$5),0),MATCH('CF AUX'!$I143,INDIRECT($D$7),0)),"")</f>
        <v/>
      </c>
      <c r="AI143" s="81" t="str">
        <f ca="1">IF(ISNUMBER($H143),INDEX(INDIRECT($D$4),MATCH('CF AUX'!AI$14,INDIRECT($D$5),0),MATCH('CF AUX'!$I143,INDIRECT($D$7),0)),"")</f>
        <v/>
      </c>
      <c r="AJ143" s="81" t="str">
        <f ca="1">IF(ISNUMBER($H143),INDEX(INDIRECT($D$4),MATCH('CF AUX'!AJ$14,INDIRECT($D$5),0),MATCH('CF AUX'!$I143,INDIRECT($D$7),0)),"")</f>
        <v/>
      </c>
      <c r="AK143" s="81" t="str">
        <f ca="1">IF(ISNUMBER($H143),INDEX(INDIRECT($D$4),MATCH('CF AUX'!AK$14,INDIRECT($D$5),0),MATCH('CF AUX'!$I143,INDIRECT($D$7),0)),"")</f>
        <v/>
      </c>
      <c r="AL143" s="81" t="str">
        <f ca="1">IF(ISNUMBER($H143),INDEX(INDIRECT($D$4),MATCH('CF AUX'!AL$14,INDIRECT($D$5),0),MATCH('CF AUX'!$I143,INDIRECT($D$7),0)),"")</f>
        <v/>
      </c>
      <c r="AM143" s="81" t="str">
        <f ca="1">IF(ISNUMBER($H143),INDEX(INDIRECT($D$4),MATCH('CF AUX'!AM$14,INDIRECT($D$5),0),MATCH('CF AUX'!$I143,INDIRECT($D$7),0)),"")</f>
        <v/>
      </c>
      <c r="AN143" s="81" t="str">
        <f ca="1">IF(ISNUMBER($H143),INDEX(INDIRECT($D$4),MATCH('CF AUX'!AN$14,INDIRECT($D$5),0),MATCH('CF AUX'!$I143,INDIRECT($D$7),0)),"")</f>
        <v/>
      </c>
      <c r="AO143" s="81" t="str">
        <f ca="1">IF(ISNUMBER($H143),INDEX(INDIRECT($D$4),MATCH('CF AUX'!AO$14,INDIRECT($D$5),0),MATCH('CF AUX'!$I143,INDIRECT($D$7),0)),"")</f>
        <v/>
      </c>
      <c r="AP143" s="81" t="str">
        <f ca="1">IF(ISNUMBER($H143),INDEX(INDIRECT($D$4),MATCH('CF AUX'!AP$14,INDIRECT($D$5),0),MATCH('CF AUX'!$I143,INDIRECT($D$7),0)),"")</f>
        <v/>
      </c>
      <c r="AQ143" s="81" t="str">
        <f ca="1">IF(ISNUMBER($H143),INDEX(INDIRECT($D$4),MATCH('CF AUX'!AQ$14,INDIRECT($D$5),0),MATCH('CF AUX'!$I143,INDIRECT($D$7),0)),"")</f>
        <v/>
      </c>
      <c r="AR143" s="81" t="str">
        <f ca="1">IF(ISNUMBER($H143),INDEX(INDIRECT($D$4),MATCH('CF AUX'!AR$14,INDIRECT($D$5),0),MATCH('CF AUX'!$I143,INDIRECT($D$7),0)),"")</f>
        <v/>
      </c>
      <c r="AS143" s="81" t="str">
        <f ca="1">IF(ISNUMBER($H143),INDEX(INDIRECT($D$4),MATCH('CF AUX'!AS$14,INDIRECT($D$5),0),MATCH('CF AUX'!$I143,INDIRECT($D$7),0)),"")</f>
        <v/>
      </c>
      <c r="AT143" s="81" t="str">
        <f ca="1">IF(ISNUMBER($H143),INDEX(INDIRECT($D$4),MATCH('CF AUX'!AT$14,INDIRECT($D$5),0),MATCH('CF AUX'!$I143,INDIRECT($D$7),0)),"")</f>
        <v/>
      </c>
      <c r="AU143" s="81" t="str">
        <f ca="1">IF(ISNUMBER($H143),INDEX(INDIRECT($D$4),MATCH('CF AUX'!AU$14,INDIRECT($D$5),0),MATCH('CF AUX'!$I143,INDIRECT($D$7),0)),"")</f>
        <v/>
      </c>
      <c r="AV143" s="81" t="str">
        <f ca="1">IF(ISNUMBER($H143),INDEX(INDIRECT($D$4),MATCH('CF AUX'!AV$14,INDIRECT($D$5),0),MATCH('CF AUX'!$I143,INDIRECT($D$7),0)),"")</f>
        <v/>
      </c>
      <c r="AW143" s="81" t="str">
        <f ca="1">IF(ISNUMBER($H143),INDEX(INDIRECT($D$4),MATCH('CF AUX'!AW$14,INDIRECT($D$5),0),MATCH('CF AUX'!$I143,INDIRECT($D$7),0)),"")</f>
        <v/>
      </c>
      <c r="AX143" s="81" t="str">
        <f ca="1">IF(ISNUMBER($H143),INDEX(INDIRECT($D$4),MATCH('CF AUX'!AX$14,INDIRECT($D$5),0),MATCH('CF AUX'!$I143,INDIRECT($D$7),0)),"")</f>
        <v/>
      </c>
      <c r="AY143" s="81" t="str">
        <f ca="1">IF(ISNUMBER($H143),INDEX(INDIRECT($D$4),MATCH('CF AUX'!AY$14,INDIRECT($D$5),0),MATCH('CF AUX'!$I143,INDIRECT($D$7),0)),"")</f>
        <v/>
      </c>
      <c r="AZ143" s="81" t="str">
        <f ca="1">IF(ISNUMBER($H143),INDEX(INDIRECT($D$4),MATCH('CF AUX'!AZ$14,INDIRECT($D$5),0),MATCH('CF AUX'!$I143,INDIRECT($D$7),0)),"")</f>
        <v/>
      </c>
      <c r="BB143" s="96" t="str" cm="1">
        <f t="array" aca="1" ref="BB143" ca="1">IF(ISNUMBER($H143),MMULT(J143:AZ143,TRANSPOSE(INDIRECT($D$8&amp;$G$4&amp;B143&amp;":"&amp;$G$6&amp;B143))),"")</f>
        <v/>
      </c>
      <c r="BD143" s="59">
        <f t="shared" si="43"/>
        <v>139</v>
      </c>
      <c r="BE143" s="80" t="str" cm="1">
        <f t="array" aca="1" ref="BE143" ca="1">IFERROR(INDEX(INDIRECT($D$4),MATCH(INDIRECT(BE$5&amp;$BD143),INDIRECT($D$6),0),MATCH($I143,INDIRECT($D$7),0)),"")</f>
        <v/>
      </c>
      <c r="BF143" s="81" t="str" cm="1">
        <f t="array" aca="1" ref="BF143" ca="1">IFERROR(INDEX(INDIRECT($D$4),MATCH(INDIRECT(BF$5&amp;$BD143),INDIRECT($D$6),0),MATCH($I143,INDIRECT($D$7),0)),"")</f>
        <v/>
      </c>
      <c r="BG143" s="81" t="str" cm="1">
        <f t="array" aca="1" ref="BG143" ca="1">IFERROR(INDEX(INDIRECT($D$4),MATCH(INDIRECT(BG$5&amp;$BD143),INDIRECT($D$6),0),MATCH($I143,INDIRECT($D$7),0)),"")</f>
        <v/>
      </c>
      <c r="BH143" s="81" t="str" cm="1">
        <f t="array" aca="1" ref="BH143" ca="1">IFERROR(INDEX(INDIRECT($D$4),MATCH(INDIRECT(BH$5&amp;$BD143),INDIRECT($D$6),0),MATCH($I143,INDIRECT($D$7),0)),"")</f>
        <v/>
      </c>
      <c r="BI143" s="81" t="str" cm="1">
        <f t="array" aca="1" ref="BI143" ca="1">IFERROR(INDEX(INDIRECT($D$4),MATCH(INDIRECT(BI$5&amp;$BD143),INDIRECT($D$6),0),MATCH($I143,INDIRECT($D$7),0)),"")</f>
        <v/>
      </c>
      <c r="BJ143" s="81" t="str" cm="1">
        <f t="array" aca="1" ref="BJ143" ca="1">IFERROR(INDEX(INDIRECT($D$4),MATCH(INDIRECT(BJ$5&amp;$BD143),INDIRECT($D$6),0),MATCH($I143,INDIRECT($D$7),0)),"")</f>
        <v/>
      </c>
      <c r="BK143" s="81" t="str" cm="1">
        <f t="array" aca="1" ref="BK143" ca="1">IFERROR(INDEX(INDIRECT($D$4),MATCH(INDIRECT(BK$5&amp;$BD143),INDIRECT($D$6),0),MATCH($I143,INDIRECT($D$7),0)),"")</f>
        <v/>
      </c>
      <c r="BL143" s="81" t="str" cm="1">
        <f t="array" aca="1" ref="BL143" ca="1">IFERROR(INDEX(INDIRECT($D$4),MATCH(INDIRECT(BL$5&amp;$BD143),INDIRECT($D$6),0),MATCH($I143,INDIRECT($D$7),0)),"")</f>
        <v/>
      </c>
      <c r="BM143" s="81" t="str" cm="1">
        <f t="array" aca="1" ref="BM143" ca="1">IFERROR(INDEX(INDIRECT($D$4),MATCH(INDIRECT(BM$5&amp;$BD143),INDIRECT($D$6),0),MATCH($I143,INDIRECT($D$7),0)),"")</f>
        <v/>
      </c>
      <c r="BN143" s="81" t="str" cm="1">
        <f t="array" aca="1" ref="BN143" ca="1">IFERROR(INDEX(INDIRECT($D$4),MATCH(INDIRECT(BN$5&amp;$BD143),INDIRECT($D$6),0),MATCH($I143,INDIRECT($D$7),0)),"")</f>
        <v/>
      </c>
      <c r="BO143" s="81" t="str" cm="1">
        <f t="array" aca="1" ref="BO143" ca="1">IFERROR(INDEX(INDIRECT($D$4),MATCH(INDIRECT(BO$5&amp;$BD143),INDIRECT($D$6),0),MATCH($I143,INDIRECT($D$7),0)),"")</f>
        <v/>
      </c>
      <c r="BP143" s="81" t="str" cm="1">
        <f t="array" aca="1" ref="BP143" ca="1">IFERROR(INDEX(INDIRECT($D$4),MATCH(INDIRECT(BP$5&amp;$BD143),INDIRECT($D$6),0),MATCH($I143,INDIRECT($D$7),0)),"")</f>
        <v/>
      </c>
      <c r="BQ143" s="81" t="str" cm="1">
        <f t="array" aca="1" ref="BQ143" ca="1">IFERROR(INDEX(INDIRECT($D$4),MATCH(INDIRECT(BQ$5&amp;$BD143),INDIRECT($D$6),0),MATCH($I143,INDIRECT($D$7),0)),"")</f>
        <v/>
      </c>
      <c r="BR143" s="81" t="str" cm="1">
        <f t="array" aca="1" ref="BR143" ca="1">IFERROR(INDEX(INDIRECT($D$4),MATCH(INDIRECT(BR$5&amp;$BD143),INDIRECT($D$6),0),MATCH($I143,INDIRECT($D$7),0)),"")</f>
        <v/>
      </c>
      <c r="BS143" s="81" t="str" cm="1">
        <f t="array" aca="1" ref="BS143" ca="1">IFERROR(INDEX(INDIRECT($D$4),MATCH(INDIRECT(BS$5&amp;$BD143),INDIRECT($D$6),0),MATCH($I143,INDIRECT($D$7),0)),"")</f>
        <v/>
      </c>
      <c r="BT143" s="81" t="str" cm="1">
        <f t="array" aca="1" ref="BT143" ca="1">IFERROR(INDEX(INDIRECT($D$4),MATCH(INDIRECT(BT$5&amp;$BD143),INDIRECT($D$6),0),MATCH($I143,INDIRECT($D$7),0)),"")</f>
        <v/>
      </c>
      <c r="BU143" s="81" t="str" cm="1">
        <f t="array" aca="1" ref="BU143" ca="1">IFERROR(INDEX(INDIRECT($D$4),MATCH(INDIRECT(BU$5&amp;$BD143),INDIRECT($D$6),0),MATCH($I143,INDIRECT($D$7),0)),"")</f>
        <v/>
      </c>
      <c r="BV143" s="99" t="str" cm="1">
        <f t="array" aca="1" ref="BV143" ca="1">IFERROR(INDEX(INDIRECT($D$4),MATCH(INDIRECT(BV$5&amp;$BD143),INDIRECT($D$6),0),MATCH($I143,INDIRECT($D$7),0)),"")</f>
        <v/>
      </c>
      <c r="BX143" s="80"/>
      <c r="BY143" s="81"/>
      <c r="BZ143" s="81"/>
      <c r="CA143" s="81"/>
      <c r="CB143" s="81"/>
      <c r="CC143" s="81"/>
      <c r="CD143" s="81"/>
      <c r="CE143" s="81"/>
      <c r="CF143" s="81"/>
      <c r="CG143" s="81"/>
      <c r="CH143" s="81"/>
      <c r="CI143" s="81"/>
      <c r="CJ143" s="81"/>
      <c r="CK143" s="81"/>
      <c r="CL143" s="81"/>
      <c r="CM143" s="81"/>
      <c r="CN143" s="81"/>
      <c r="CO143" s="99"/>
      <c r="CQ143" s="113"/>
      <c r="CR143" s="59" t="str">
        <f t="shared" si="42"/>
        <v/>
      </c>
      <c r="CS143" s="60"/>
      <c r="CT143" s="123" t="str">
        <f t="shared" ca="1" si="39"/>
        <v/>
      </c>
      <c r="CU143" s="80" t="str">
        <f>IF(ISNUMBER($CS143),INDEX(IRF.New!$CS$7:$DJ$37,MATCH(B143+1,IRF.New!$B$7:$B$37,0),MATCH($CT143,IRF.New!$CS$5:$DJ$5,0)),"")</f>
        <v/>
      </c>
      <c r="CV143" s="81"/>
      <c r="CW143" s="81" t="str">
        <f t="shared" si="40"/>
        <v/>
      </c>
      <c r="CX143" s="81"/>
      <c r="CY143" s="81"/>
      <c r="CZ143" s="94"/>
      <c r="DA143" s="94" t="str">
        <f>IF(ISNUMBER(CS143),INDEX(IRF.New!$CS$2:$DJ$2,MATCH('CF AUX'!$CT143,IRF.New!$CS$5:$DJ$5,0)),"")</f>
        <v/>
      </c>
      <c r="DB143" s="72"/>
      <c r="DD143" s="132" t="str">
        <f>IF(ISNUMBER(CS143),INDEX(IRF.New!$D$7:$CO$37,MATCH('CF AUX'!C138,IRF.New!$C$7:$C$37,0),MATCH(CT143,IRF.New!$D$5:$CO$5,0)),"")</f>
        <v/>
      </c>
    </row>
    <row r="144" spans="1:109" x14ac:dyDescent="0.25">
      <c r="F144" s="136" t="str">
        <f t="shared" si="41"/>
        <v/>
      </c>
      <c r="H144" s="65"/>
      <c r="I144" s="129" t="str">
        <f ca="1">IF(ISNUMBER(H144),INDEX(IRF.New!$CS$5:$DJ$5,MATCH('CF AUX'!H144,INDIRECT("IRF.New!$CS$"&amp;C140&amp;":$DJ$"&amp;C140),0)),"")</f>
        <v/>
      </c>
      <c r="J144" s="80" t="str">
        <f ca="1">IF(ISNUMBER($H144),INDEX(INDIRECT($D$4),MATCH('CF AUX'!J$14,INDIRECT($D$5),0),MATCH('CF AUX'!$I144,INDIRECT($D$7),0)),"")</f>
        <v/>
      </c>
      <c r="K144" s="81" t="str">
        <f ca="1">IF(ISNUMBER($H144),INDEX(INDIRECT($D$4),MATCH('CF AUX'!K$14,INDIRECT($D$5),0),MATCH('CF AUX'!$I144,INDIRECT($D$7),0)),"")</f>
        <v/>
      </c>
      <c r="L144" s="81" t="str">
        <f ca="1">IF(ISNUMBER($H144),INDEX(INDIRECT($D$4),MATCH('CF AUX'!L$14,INDIRECT($D$5),0),MATCH('CF AUX'!$I144,INDIRECT($D$7),0)),"")</f>
        <v/>
      </c>
      <c r="M144" s="81" t="str">
        <f ca="1">IF(ISNUMBER($H144),INDEX(INDIRECT($D$4),MATCH('CF AUX'!M$14,INDIRECT($D$5),0),MATCH('CF AUX'!$I144,INDIRECT($D$7),0)),"")</f>
        <v/>
      </c>
      <c r="N144" s="81" t="str">
        <f ca="1">IF(ISNUMBER($H144),INDEX(INDIRECT($D$4),MATCH('CF AUX'!N$14,INDIRECT($D$5),0),MATCH('CF AUX'!$I144,INDIRECT($D$7),0)),"")</f>
        <v/>
      </c>
      <c r="O144" s="81" t="str">
        <f ca="1">IF(ISNUMBER($H144),INDEX(INDIRECT($D$4),MATCH('CF AUX'!O$14,INDIRECT($D$5),0),MATCH('CF AUX'!$I144,INDIRECT($D$7),0)),"")</f>
        <v/>
      </c>
      <c r="P144" s="81" t="str">
        <f ca="1">IF(ISNUMBER($H144),INDEX(INDIRECT($D$4),MATCH('CF AUX'!P$14,INDIRECT($D$5),0),MATCH('CF AUX'!$I144,INDIRECT($D$7),0)),"")</f>
        <v/>
      </c>
      <c r="Q144" s="81" t="str">
        <f ca="1">IF(ISNUMBER($H144),INDEX(INDIRECT($D$4),MATCH('CF AUX'!Q$14,INDIRECT($D$5),0),MATCH('CF AUX'!$I144,INDIRECT($D$7),0)),"")</f>
        <v/>
      </c>
      <c r="R144" s="81" t="str">
        <f ca="1">IF(ISNUMBER($H144),INDEX(INDIRECT($D$4),MATCH('CF AUX'!R$14,INDIRECT($D$5),0),MATCH('CF AUX'!$I144,INDIRECT($D$7),0)),"")</f>
        <v/>
      </c>
      <c r="S144" s="81" t="str">
        <f ca="1">IF(ISNUMBER($H144),INDEX(INDIRECT($D$4),MATCH('CF AUX'!S$14,INDIRECT($D$5),0),MATCH('CF AUX'!$I144,INDIRECT($D$7),0)),"")</f>
        <v/>
      </c>
      <c r="T144" s="81" t="str">
        <f ca="1">IF(ISNUMBER($H144),INDEX(INDIRECT($D$4),MATCH('CF AUX'!T$14,INDIRECT($D$5),0),MATCH('CF AUX'!$I144,INDIRECT($D$7),0)),"")</f>
        <v/>
      </c>
      <c r="U144" s="81" t="str">
        <f ca="1">IF(ISNUMBER($H144),INDEX(INDIRECT($D$4),MATCH('CF AUX'!U$14,INDIRECT($D$5),0),MATCH('CF AUX'!$I144,INDIRECT($D$7),0)),"")</f>
        <v/>
      </c>
      <c r="V144" s="81" t="str">
        <f ca="1">IF(ISNUMBER($H144),INDEX(INDIRECT($D$4),MATCH('CF AUX'!V$14,INDIRECT($D$5),0),MATCH('CF AUX'!$I144,INDIRECT($D$7),0)),"")</f>
        <v/>
      </c>
      <c r="W144" s="81" t="str">
        <f ca="1">IF(ISNUMBER($H144),INDEX(INDIRECT($D$4),MATCH('CF AUX'!W$14,INDIRECT($D$5),0),MATCH('CF AUX'!$I144,INDIRECT($D$7),0)),"")</f>
        <v/>
      </c>
      <c r="X144" s="81" t="str">
        <f ca="1">IF(ISNUMBER($H144),INDEX(INDIRECT($D$4),MATCH('CF AUX'!X$14,INDIRECT($D$5),0),MATCH('CF AUX'!$I144,INDIRECT($D$7),0)),"")</f>
        <v/>
      </c>
      <c r="Y144" s="81" t="str">
        <f ca="1">IF(ISNUMBER($H144),INDEX(INDIRECT($D$4),MATCH('CF AUX'!Y$14,INDIRECT($D$5),0),MATCH('CF AUX'!$I144,INDIRECT($D$7),0)),"")</f>
        <v/>
      </c>
      <c r="Z144" s="81" t="str">
        <f ca="1">IF(ISNUMBER($H144),INDEX(INDIRECT($D$4),MATCH('CF AUX'!Z$14,INDIRECT($D$5),0),MATCH('CF AUX'!$I144,INDIRECT($D$7),0)),"")</f>
        <v/>
      </c>
      <c r="AA144" s="81" t="str">
        <f ca="1">IF(ISNUMBER($H144),INDEX(INDIRECT($D$4),MATCH('CF AUX'!AA$14,INDIRECT($D$5),0),MATCH('CF AUX'!$I144,INDIRECT($D$7),0)),"")</f>
        <v/>
      </c>
      <c r="AB144" s="81" t="str">
        <f ca="1">IF(ISNUMBER($H144),INDEX(INDIRECT($D$4),MATCH('CF AUX'!AB$14,INDIRECT($D$5),0),MATCH('CF AUX'!$I144,INDIRECT($D$7),0)),"")</f>
        <v/>
      </c>
      <c r="AC144" s="81" t="str">
        <f ca="1">IF(ISNUMBER($H144),INDEX(INDIRECT($D$4),MATCH('CF AUX'!AC$14,INDIRECT($D$5),0),MATCH('CF AUX'!$I144,INDIRECT($D$7),0)),"")</f>
        <v/>
      </c>
      <c r="AD144" s="81" t="str">
        <f ca="1">IF(ISNUMBER($H144),INDEX(INDIRECT($D$4),MATCH('CF AUX'!AD$14,INDIRECT($D$5),0),MATCH('CF AUX'!$I144,INDIRECT($D$7),0)),"")</f>
        <v/>
      </c>
      <c r="AE144" s="81" t="str">
        <f ca="1">IF(ISNUMBER($H144),INDEX(INDIRECT($D$4),MATCH('CF AUX'!AE$14,INDIRECT($D$5),0),MATCH('CF AUX'!$I144,INDIRECT($D$7),0)),"")</f>
        <v/>
      </c>
      <c r="AF144" s="81" t="str">
        <f ca="1">IF(ISNUMBER($H144),INDEX(INDIRECT($D$4),MATCH('CF AUX'!AF$14,INDIRECT($D$5),0),MATCH('CF AUX'!$I144,INDIRECT($D$7),0)),"")</f>
        <v/>
      </c>
      <c r="AG144" s="81" t="str">
        <f ca="1">IF(ISNUMBER($H144),INDEX(INDIRECT($D$4),MATCH('CF AUX'!AG$14,INDIRECT($D$5),0),MATCH('CF AUX'!$I144,INDIRECT($D$7),0)),"")</f>
        <v/>
      </c>
      <c r="AH144" s="81" t="str">
        <f ca="1">IF(ISNUMBER($H144),INDEX(INDIRECT($D$4),MATCH('CF AUX'!AH$14,INDIRECT($D$5),0),MATCH('CF AUX'!$I144,INDIRECT($D$7),0)),"")</f>
        <v/>
      </c>
      <c r="AI144" s="81" t="str">
        <f ca="1">IF(ISNUMBER($H144),INDEX(INDIRECT($D$4),MATCH('CF AUX'!AI$14,INDIRECT($D$5),0),MATCH('CF AUX'!$I144,INDIRECT($D$7),0)),"")</f>
        <v/>
      </c>
      <c r="AJ144" s="81" t="str">
        <f ca="1">IF(ISNUMBER($H144),INDEX(INDIRECT($D$4),MATCH('CF AUX'!AJ$14,INDIRECT($D$5),0),MATCH('CF AUX'!$I144,INDIRECT($D$7),0)),"")</f>
        <v/>
      </c>
      <c r="AK144" s="81" t="str">
        <f ca="1">IF(ISNUMBER($H144),INDEX(INDIRECT($D$4),MATCH('CF AUX'!AK$14,INDIRECT($D$5),0),MATCH('CF AUX'!$I144,INDIRECT($D$7),0)),"")</f>
        <v/>
      </c>
      <c r="AL144" s="81" t="str">
        <f ca="1">IF(ISNUMBER($H144),INDEX(INDIRECT($D$4),MATCH('CF AUX'!AL$14,INDIRECT($D$5),0),MATCH('CF AUX'!$I144,INDIRECT($D$7),0)),"")</f>
        <v/>
      </c>
      <c r="AM144" s="81" t="str">
        <f ca="1">IF(ISNUMBER($H144),INDEX(INDIRECT($D$4),MATCH('CF AUX'!AM$14,INDIRECT($D$5),0),MATCH('CF AUX'!$I144,INDIRECT($D$7),0)),"")</f>
        <v/>
      </c>
      <c r="AN144" s="81" t="str">
        <f ca="1">IF(ISNUMBER($H144),INDEX(INDIRECT($D$4),MATCH('CF AUX'!AN$14,INDIRECT($D$5),0),MATCH('CF AUX'!$I144,INDIRECT($D$7),0)),"")</f>
        <v/>
      </c>
      <c r="AO144" s="81" t="str">
        <f ca="1">IF(ISNUMBER($H144),INDEX(INDIRECT($D$4),MATCH('CF AUX'!AO$14,INDIRECT($D$5),0),MATCH('CF AUX'!$I144,INDIRECT($D$7),0)),"")</f>
        <v/>
      </c>
      <c r="AP144" s="81" t="str">
        <f ca="1">IF(ISNUMBER($H144),INDEX(INDIRECT($D$4),MATCH('CF AUX'!AP$14,INDIRECT($D$5),0),MATCH('CF AUX'!$I144,INDIRECT($D$7),0)),"")</f>
        <v/>
      </c>
      <c r="AQ144" s="81" t="str">
        <f ca="1">IF(ISNUMBER($H144),INDEX(INDIRECT($D$4),MATCH('CF AUX'!AQ$14,INDIRECT($D$5),0),MATCH('CF AUX'!$I144,INDIRECT($D$7),0)),"")</f>
        <v/>
      </c>
      <c r="AR144" s="81" t="str">
        <f ca="1">IF(ISNUMBER($H144),INDEX(INDIRECT($D$4),MATCH('CF AUX'!AR$14,INDIRECT($D$5),0),MATCH('CF AUX'!$I144,INDIRECT($D$7),0)),"")</f>
        <v/>
      </c>
      <c r="AS144" s="81" t="str">
        <f ca="1">IF(ISNUMBER($H144),INDEX(INDIRECT($D$4),MATCH('CF AUX'!AS$14,INDIRECT($D$5),0),MATCH('CF AUX'!$I144,INDIRECT($D$7),0)),"")</f>
        <v/>
      </c>
      <c r="AT144" s="81" t="str">
        <f ca="1">IF(ISNUMBER($H144),INDEX(INDIRECT($D$4),MATCH('CF AUX'!AT$14,INDIRECT($D$5),0),MATCH('CF AUX'!$I144,INDIRECT($D$7),0)),"")</f>
        <v/>
      </c>
      <c r="AU144" s="81" t="str">
        <f ca="1">IF(ISNUMBER($H144),INDEX(INDIRECT($D$4),MATCH('CF AUX'!AU$14,INDIRECT($D$5),0),MATCH('CF AUX'!$I144,INDIRECT($D$7),0)),"")</f>
        <v/>
      </c>
      <c r="AV144" s="81" t="str">
        <f ca="1">IF(ISNUMBER($H144),INDEX(INDIRECT($D$4),MATCH('CF AUX'!AV$14,INDIRECT($D$5),0),MATCH('CF AUX'!$I144,INDIRECT($D$7),0)),"")</f>
        <v/>
      </c>
      <c r="AW144" s="81" t="str">
        <f ca="1">IF(ISNUMBER($H144),INDEX(INDIRECT($D$4),MATCH('CF AUX'!AW$14,INDIRECT($D$5),0),MATCH('CF AUX'!$I144,INDIRECT($D$7),0)),"")</f>
        <v/>
      </c>
      <c r="AX144" s="81" t="str">
        <f ca="1">IF(ISNUMBER($H144),INDEX(INDIRECT($D$4),MATCH('CF AUX'!AX$14,INDIRECT($D$5),0),MATCH('CF AUX'!$I144,INDIRECT($D$7),0)),"")</f>
        <v/>
      </c>
      <c r="AY144" s="81" t="str">
        <f ca="1">IF(ISNUMBER($H144),INDEX(INDIRECT($D$4),MATCH('CF AUX'!AY$14,INDIRECT($D$5),0),MATCH('CF AUX'!$I144,INDIRECT($D$7),0)),"")</f>
        <v/>
      </c>
      <c r="AZ144" s="81" t="str">
        <f ca="1">IF(ISNUMBER($H144),INDEX(INDIRECT($D$4),MATCH('CF AUX'!AZ$14,INDIRECT($D$5),0),MATCH('CF AUX'!$I144,INDIRECT($D$7),0)),"")</f>
        <v/>
      </c>
      <c r="BB144" s="96" t="str" cm="1">
        <f t="array" aca="1" ref="BB144" ca="1">IF(ISNUMBER($H144),MMULT(J144:AZ144,TRANSPOSE(INDIRECT($D$8&amp;$G$4&amp;B143&amp;":"&amp;$G$6&amp;B143))),"")</f>
        <v/>
      </c>
      <c r="BD144" s="59">
        <f t="shared" si="43"/>
        <v>139</v>
      </c>
      <c r="BE144" s="80" t="str" cm="1">
        <f t="array" aca="1" ref="BE144" ca="1">IFERROR(INDEX(INDIRECT($D$4),MATCH(INDIRECT(BE$5&amp;$BD144),INDIRECT($D$6),0),MATCH($I144,INDIRECT($D$7),0)),"")</f>
        <v/>
      </c>
      <c r="BF144" s="81" t="str" cm="1">
        <f t="array" aca="1" ref="BF144" ca="1">IFERROR(INDEX(INDIRECT($D$4),MATCH(INDIRECT(BF$5&amp;$BD144),INDIRECT($D$6),0),MATCH($I144,INDIRECT($D$7),0)),"")</f>
        <v/>
      </c>
      <c r="BG144" s="81" t="str" cm="1">
        <f t="array" aca="1" ref="BG144" ca="1">IFERROR(INDEX(INDIRECT($D$4),MATCH(INDIRECT(BG$5&amp;$BD144),INDIRECT($D$6),0),MATCH($I144,INDIRECT($D$7),0)),"")</f>
        <v/>
      </c>
      <c r="BH144" s="81" t="str" cm="1">
        <f t="array" aca="1" ref="BH144" ca="1">IFERROR(INDEX(INDIRECT($D$4),MATCH(INDIRECT(BH$5&amp;$BD144),INDIRECT($D$6),0),MATCH($I144,INDIRECT($D$7),0)),"")</f>
        <v/>
      </c>
      <c r="BI144" s="81" t="str" cm="1">
        <f t="array" aca="1" ref="BI144" ca="1">IFERROR(INDEX(INDIRECT($D$4),MATCH(INDIRECT(BI$5&amp;$BD144),INDIRECT($D$6),0),MATCH($I144,INDIRECT($D$7),0)),"")</f>
        <v/>
      </c>
      <c r="BJ144" s="81" t="str" cm="1">
        <f t="array" aca="1" ref="BJ144" ca="1">IFERROR(INDEX(INDIRECT($D$4),MATCH(INDIRECT(BJ$5&amp;$BD144),INDIRECT($D$6),0),MATCH($I144,INDIRECT($D$7),0)),"")</f>
        <v/>
      </c>
      <c r="BK144" s="81" t="str" cm="1">
        <f t="array" aca="1" ref="BK144" ca="1">IFERROR(INDEX(INDIRECT($D$4),MATCH(INDIRECT(BK$5&amp;$BD144),INDIRECT($D$6),0),MATCH($I144,INDIRECT($D$7),0)),"")</f>
        <v/>
      </c>
      <c r="BL144" s="81" t="str" cm="1">
        <f t="array" aca="1" ref="BL144" ca="1">IFERROR(INDEX(INDIRECT($D$4),MATCH(INDIRECT(BL$5&amp;$BD144),INDIRECT($D$6),0),MATCH($I144,INDIRECT($D$7),0)),"")</f>
        <v/>
      </c>
      <c r="BM144" s="81" t="str" cm="1">
        <f t="array" aca="1" ref="BM144" ca="1">IFERROR(INDEX(INDIRECT($D$4),MATCH(INDIRECT(BM$5&amp;$BD144),INDIRECT($D$6),0),MATCH($I144,INDIRECT($D$7),0)),"")</f>
        <v/>
      </c>
      <c r="BN144" s="81" t="str" cm="1">
        <f t="array" aca="1" ref="BN144" ca="1">IFERROR(INDEX(INDIRECT($D$4),MATCH(INDIRECT(BN$5&amp;$BD144),INDIRECT($D$6),0),MATCH($I144,INDIRECT($D$7),0)),"")</f>
        <v/>
      </c>
      <c r="BO144" s="81" t="str" cm="1">
        <f t="array" aca="1" ref="BO144" ca="1">IFERROR(INDEX(INDIRECT($D$4),MATCH(INDIRECT(BO$5&amp;$BD144),INDIRECT($D$6),0),MATCH($I144,INDIRECT($D$7),0)),"")</f>
        <v/>
      </c>
      <c r="BP144" s="81" t="str" cm="1">
        <f t="array" aca="1" ref="BP144" ca="1">IFERROR(INDEX(INDIRECT($D$4),MATCH(INDIRECT(BP$5&amp;$BD144),INDIRECT($D$6),0),MATCH($I144,INDIRECT($D$7),0)),"")</f>
        <v/>
      </c>
      <c r="BQ144" s="81" t="str" cm="1">
        <f t="array" aca="1" ref="BQ144" ca="1">IFERROR(INDEX(INDIRECT($D$4),MATCH(INDIRECT(BQ$5&amp;$BD144),INDIRECT($D$6),0),MATCH($I144,INDIRECT($D$7),0)),"")</f>
        <v/>
      </c>
      <c r="BR144" s="81" t="str" cm="1">
        <f t="array" aca="1" ref="BR144" ca="1">IFERROR(INDEX(INDIRECT($D$4),MATCH(INDIRECT(BR$5&amp;$BD144),INDIRECT($D$6),0),MATCH($I144,INDIRECT($D$7),0)),"")</f>
        <v/>
      </c>
      <c r="BS144" s="81" t="str" cm="1">
        <f t="array" aca="1" ref="BS144" ca="1">IFERROR(INDEX(INDIRECT($D$4),MATCH(INDIRECT(BS$5&amp;$BD144),INDIRECT($D$6),0),MATCH($I144,INDIRECT($D$7),0)),"")</f>
        <v/>
      </c>
      <c r="BT144" s="81" t="str" cm="1">
        <f t="array" aca="1" ref="BT144" ca="1">IFERROR(INDEX(INDIRECT($D$4),MATCH(INDIRECT(BT$5&amp;$BD144),INDIRECT($D$6),0),MATCH($I144,INDIRECT($D$7),0)),"")</f>
        <v/>
      </c>
      <c r="BU144" s="81" t="str" cm="1">
        <f t="array" aca="1" ref="BU144" ca="1">IFERROR(INDEX(INDIRECT($D$4),MATCH(INDIRECT(BU$5&amp;$BD144),INDIRECT($D$6),0),MATCH($I144,INDIRECT($D$7),0)),"")</f>
        <v/>
      </c>
      <c r="BV144" s="99" t="str" cm="1">
        <f t="array" aca="1" ref="BV144" ca="1">IFERROR(INDEX(INDIRECT($D$4),MATCH(INDIRECT(BV$5&amp;$BD144),INDIRECT($D$6),0),MATCH($I144,INDIRECT($D$7),0)),"")</f>
        <v/>
      </c>
      <c r="BX144" s="80"/>
      <c r="BY144" s="81"/>
      <c r="BZ144" s="81"/>
      <c r="CA144" s="81"/>
      <c r="CB144" s="81"/>
      <c r="CC144" s="81"/>
      <c r="CD144" s="81"/>
      <c r="CE144" s="81"/>
      <c r="CF144" s="81"/>
      <c r="CG144" s="81"/>
      <c r="CH144" s="81"/>
      <c r="CI144" s="81"/>
      <c r="CJ144" s="81"/>
      <c r="CK144" s="81"/>
      <c r="CL144" s="81"/>
      <c r="CM144" s="81"/>
      <c r="CN144" s="81"/>
      <c r="CO144" s="99"/>
      <c r="CQ144" s="113"/>
      <c r="CR144" s="59" t="str">
        <f t="shared" si="42"/>
        <v/>
      </c>
      <c r="CS144" s="60"/>
      <c r="CT144" s="123" t="str">
        <f t="shared" ca="1" si="39"/>
        <v/>
      </c>
      <c r="CU144" s="80" t="str">
        <f>IF(ISNUMBER($CS144),INDEX(IRF.New!$CS$7:$DJ$37,MATCH(B143+1,IRF.New!$B$7:$B$37,0),MATCH($CT144,IRF.New!$CS$5:$DJ$5,0)),"")</f>
        <v/>
      </c>
      <c r="CV144" s="81"/>
      <c r="CW144" s="81" t="str">
        <f t="shared" si="40"/>
        <v/>
      </c>
      <c r="CX144" s="81"/>
      <c r="CY144" s="81"/>
      <c r="CZ144" s="94"/>
      <c r="DA144" s="94" t="str">
        <f>IF(ISNUMBER(CS144),INDEX(IRF.New!$CS$2:$DJ$2,MATCH('CF AUX'!$CT144,IRF.New!$CS$5:$DJ$5,0)),"")</f>
        <v/>
      </c>
      <c r="DB144" s="72"/>
      <c r="DD144" s="132" t="str">
        <f>IF(ISNUMBER(CS144),INDEX(IRF.New!$D$7:$CO$37,MATCH('CF AUX'!C138,IRF.New!$C$7:$C$37,0),MATCH(CT144,IRF.New!$D$5:$CO$5,0)),"")</f>
        <v/>
      </c>
    </row>
    <row r="145" spans="1:108" x14ac:dyDescent="0.25">
      <c r="B145" s="59" t="s">
        <v>280</v>
      </c>
      <c r="F145" s="136" t="str">
        <f t="shared" si="41"/>
        <v/>
      </c>
      <c r="H145" s="65"/>
      <c r="I145" s="129" t="str">
        <f ca="1">IF(ISNUMBER(H145),INDEX(IRF.New!$CS$5:$DJ$5,MATCH('CF AUX'!H145,INDIRECT("IRF.New!$CS$"&amp;C140&amp;":$DJ$"&amp;C140),0)),"")</f>
        <v/>
      </c>
      <c r="J145" s="80" t="str">
        <f ca="1">IF(ISNUMBER($H145),INDEX(INDIRECT($D$4),MATCH('CF AUX'!J$14,INDIRECT($D$5),0),MATCH('CF AUX'!$I145,INDIRECT($D$7),0)),"")</f>
        <v/>
      </c>
      <c r="K145" s="81" t="str">
        <f ca="1">IF(ISNUMBER($H145),INDEX(INDIRECT($D$4),MATCH('CF AUX'!K$14,INDIRECT($D$5),0),MATCH('CF AUX'!$I145,INDIRECT($D$7),0)),"")</f>
        <v/>
      </c>
      <c r="L145" s="81" t="str">
        <f ca="1">IF(ISNUMBER($H145),INDEX(INDIRECT($D$4),MATCH('CF AUX'!L$14,INDIRECT($D$5),0),MATCH('CF AUX'!$I145,INDIRECT($D$7),0)),"")</f>
        <v/>
      </c>
      <c r="M145" s="81" t="str">
        <f ca="1">IF(ISNUMBER($H145),INDEX(INDIRECT($D$4),MATCH('CF AUX'!M$14,INDIRECT($D$5),0),MATCH('CF AUX'!$I145,INDIRECT($D$7),0)),"")</f>
        <v/>
      </c>
      <c r="N145" s="81" t="str">
        <f ca="1">IF(ISNUMBER($H145),INDEX(INDIRECT($D$4),MATCH('CF AUX'!N$14,INDIRECT($D$5),0),MATCH('CF AUX'!$I145,INDIRECT($D$7),0)),"")</f>
        <v/>
      </c>
      <c r="O145" s="81" t="str">
        <f ca="1">IF(ISNUMBER($H145),INDEX(INDIRECT($D$4),MATCH('CF AUX'!O$14,INDIRECT($D$5),0),MATCH('CF AUX'!$I145,INDIRECT($D$7),0)),"")</f>
        <v/>
      </c>
      <c r="P145" s="81" t="str">
        <f ca="1">IF(ISNUMBER($H145),INDEX(INDIRECT($D$4),MATCH('CF AUX'!P$14,INDIRECT($D$5),0),MATCH('CF AUX'!$I145,INDIRECT($D$7),0)),"")</f>
        <v/>
      </c>
      <c r="Q145" s="81" t="str">
        <f ca="1">IF(ISNUMBER($H145),INDEX(INDIRECT($D$4),MATCH('CF AUX'!Q$14,INDIRECT($D$5),0),MATCH('CF AUX'!$I145,INDIRECT($D$7),0)),"")</f>
        <v/>
      </c>
      <c r="R145" s="81" t="str">
        <f ca="1">IF(ISNUMBER($H145),INDEX(INDIRECT($D$4),MATCH('CF AUX'!R$14,INDIRECT($D$5),0),MATCH('CF AUX'!$I145,INDIRECT($D$7),0)),"")</f>
        <v/>
      </c>
      <c r="S145" s="81" t="str">
        <f ca="1">IF(ISNUMBER($H145),INDEX(INDIRECT($D$4),MATCH('CF AUX'!S$14,INDIRECT($D$5),0),MATCH('CF AUX'!$I145,INDIRECT($D$7),0)),"")</f>
        <v/>
      </c>
      <c r="T145" s="81" t="str">
        <f ca="1">IF(ISNUMBER($H145),INDEX(INDIRECT($D$4),MATCH('CF AUX'!T$14,INDIRECT($D$5),0),MATCH('CF AUX'!$I145,INDIRECT($D$7),0)),"")</f>
        <v/>
      </c>
      <c r="U145" s="81" t="str">
        <f ca="1">IF(ISNUMBER($H145),INDEX(INDIRECT($D$4),MATCH('CF AUX'!U$14,INDIRECT($D$5),0),MATCH('CF AUX'!$I145,INDIRECT($D$7),0)),"")</f>
        <v/>
      </c>
      <c r="V145" s="81" t="str">
        <f ca="1">IF(ISNUMBER($H145),INDEX(INDIRECT($D$4),MATCH('CF AUX'!V$14,INDIRECT($D$5),0),MATCH('CF AUX'!$I145,INDIRECT($D$7),0)),"")</f>
        <v/>
      </c>
      <c r="W145" s="81" t="str">
        <f ca="1">IF(ISNUMBER($H145),INDEX(INDIRECT($D$4),MATCH('CF AUX'!W$14,INDIRECT($D$5),0),MATCH('CF AUX'!$I145,INDIRECT($D$7),0)),"")</f>
        <v/>
      </c>
      <c r="X145" s="81" t="str">
        <f ca="1">IF(ISNUMBER($H145),INDEX(INDIRECT($D$4),MATCH('CF AUX'!X$14,INDIRECT($D$5),0),MATCH('CF AUX'!$I145,INDIRECT($D$7),0)),"")</f>
        <v/>
      </c>
      <c r="Y145" s="81" t="str">
        <f ca="1">IF(ISNUMBER($H145),INDEX(INDIRECT($D$4),MATCH('CF AUX'!Y$14,INDIRECT($D$5),0),MATCH('CF AUX'!$I145,INDIRECT($D$7),0)),"")</f>
        <v/>
      </c>
      <c r="Z145" s="81" t="str">
        <f ca="1">IF(ISNUMBER($H145),INDEX(INDIRECT($D$4),MATCH('CF AUX'!Z$14,INDIRECT($D$5),0),MATCH('CF AUX'!$I145,INDIRECT($D$7),0)),"")</f>
        <v/>
      </c>
      <c r="AA145" s="81" t="str">
        <f ca="1">IF(ISNUMBER($H145),INDEX(INDIRECT($D$4),MATCH('CF AUX'!AA$14,INDIRECT($D$5),0),MATCH('CF AUX'!$I145,INDIRECT($D$7),0)),"")</f>
        <v/>
      </c>
      <c r="AB145" s="81" t="str">
        <f ca="1">IF(ISNUMBER($H145),INDEX(INDIRECT($D$4),MATCH('CF AUX'!AB$14,INDIRECT($D$5),0),MATCH('CF AUX'!$I145,INDIRECT($D$7),0)),"")</f>
        <v/>
      </c>
      <c r="AC145" s="81" t="str">
        <f ca="1">IF(ISNUMBER($H145),INDEX(INDIRECT($D$4),MATCH('CF AUX'!AC$14,INDIRECT($D$5),0),MATCH('CF AUX'!$I145,INDIRECT($D$7),0)),"")</f>
        <v/>
      </c>
      <c r="AD145" s="81" t="str">
        <f ca="1">IF(ISNUMBER($H145),INDEX(INDIRECT($D$4),MATCH('CF AUX'!AD$14,INDIRECT($D$5),0),MATCH('CF AUX'!$I145,INDIRECT($D$7),0)),"")</f>
        <v/>
      </c>
      <c r="AE145" s="81" t="str">
        <f ca="1">IF(ISNUMBER($H145),INDEX(INDIRECT($D$4),MATCH('CF AUX'!AE$14,INDIRECT($D$5),0),MATCH('CF AUX'!$I145,INDIRECT($D$7),0)),"")</f>
        <v/>
      </c>
      <c r="AF145" s="81" t="str">
        <f ca="1">IF(ISNUMBER($H145),INDEX(INDIRECT($D$4),MATCH('CF AUX'!AF$14,INDIRECT($D$5),0),MATCH('CF AUX'!$I145,INDIRECT($D$7),0)),"")</f>
        <v/>
      </c>
      <c r="AG145" s="81" t="str">
        <f ca="1">IF(ISNUMBER($H145),INDEX(INDIRECT($D$4),MATCH('CF AUX'!AG$14,INDIRECT($D$5),0),MATCH('CF AUX'!$I145,INDIRECT($D$7),0)),"")</f>
        <v/>
      </c>
      <c r="AH145" s="81" t="str">
        <f ca="1">IF(ISNUMBER($H145),INDEX(INDIRECT($D$4),MATCH('CF AUX'!AH$14,INDIRECT($D$5),0),MATCH('CF AUX'!$I145,INDIRECT($D$7),0)),"")</f>
        <v/>
      </c>
      <c r="AI145" s="81" t="str">
        <f ca="1">IF(ISNUMBER($H145),INDEX(INDIRECT($D$4),MATCH('CF AUX'!AI$14,INDIRECT($D$5),0),MATCH('CF AUX'!$I145,INDIRECT($D$7),0)),"")</f>
        <v/>
      </c>
      <c r="AJ145" s="81" t="str">
        <f ca="1">IF(ISNUMBER($H145),INDEX(INDIRECT($D$4),MATCH('CF AUX'!AJ$14,INDIRECT($D$5),0),MATCH('CF AUX'!$I145,INDIRECT($D$7),0)),"")</f>
        <v/>
      </c>
      <c r="AK145" s="81" t="str">
        <f ca="1">IF(ISNUMBER($H145),INDEX(INDIRECT($D$4),MATCH('CF AUX'!AK$14,INDIRECT($D$5),0),MATCH('CF AUX'!$I145,INDIRECT($D$7),0)),"")</f>
        <v/>
      </c>
      <c r="AL145" s="81" t="str">
        <f ca="1">IF(ISNUMBER($H145),INDEX(INDIRECT($D$4),MATCH('CF AUX'!AL$14,INDIRECT($D$5),0),MATCH('CF AUX'!$I145,INDIRECT($D$7),0)),"")</f>
        <v/>
      </c>
      <c r="AM145" s="81" t="str">
        <f ca="1">IF(ISNUMBER($H145),INDEX(INDIRECT($D$4),MATCH('CF AUX'!AM$14,INDIRECT($D$5),0),MATCH('CF AUX'!$I145,INDIRECT($D$7),0)),"")</f>
        <v/>
      </c>
      <c r="AN145" s="81" t="str">
        <f ca="1">IF(ISNUMBER($H145),INDEX(INDIRECT($D$4),MATCH('CF AUX'!AN$14,INDIRECT($D$5),0),MATCH('CF AUX'!$I145,INDIRECT($D$7),0)),"")</f>
        <v/>
      </c>
      <c r="AO145" s="81" t="str">
        <f ca="1">IF(ISNUMBER($H145),INDEX(INDIRECT($D$4),MATCH('CF AUX'!AO$14,INDIRECT($D$5),0),MATCH('CF AUX'!$I145,INDIRECT($D$7),0)),"")</f>
        <v/>
      </c>
      <c r="AP145" s="81" t="str">
        <f ca="1">IF(ISNUMBER($H145),INDEX(INDIRECT($D$4),MATCH('CF AUX'!AP$14,INDIRECT($D$5),0),MATCH('CF AUX'!$I145,INDIRECT($D$7),0)),"")</f>
        <v/>
      </c>
      <c r="AQ145" s="81" t="str">
        <f ca="1">IF(ISNUMBER($H145),INDEX(INDIRECT($D$4),MATCH('CF AUX'!AQ$14,INDIRECT($D$5),0),MATCH('CF AUX'!$I145,INDIRECT($D$7),0)),"")</f>
        <v/>
      </c>
      <c r="AR145" s="81" t="str">
        <f ca="1">IF(ISNUMBER($H145),INDEX(INDIRECT($D$4),MATCH('CF AUX'!AR$14,INDIRECT($D$5),0),MATCH('CF AUX'!$I145,INDIRECT($D$7),0)),"")</f>
        <v/>
      </c>
      <c r="AS145" s="81" t="str">
        <f ca="1">IF(ISNUMBER($H145),INDEX(INDIRECT($D$4),MATCH('CF AUX'!AS$14,INDIRECT($D$5),0),MATCH('CF AUX'!$I145,INDIRECT($D$7),0)),"")</f>
        <v/>
      </c>
      <c r="AT145" s="81" t="str">
        <f ca="1">IF(ISNUMBER($H145),INDEX(INDIRECT($D$4),MATCH('CF AUX'!AT$14,INDIRECT($D$5),0),MATCH('CF AUX'!$I145,INDIRECT($D$7),0)),"")</f>
        <v/>
      </c>
      <c r="AU145" s="81" t="str">
        <f ca="1">IF(ISNUMBER($H145),INDEX(INDIRECT($D$4),MATCH('CF AUX'!AU$14,INDIRECT($D$5),0),MATCH('CF AUX'!$I145,INDIRECT($D$7),0)),"")</f>
        <v/>
      </c>
      <c r="AV145" s="81" t="str">
        <f ca="1">IF(ISNUMBER($H145),INDEX(INDIRECT($D$4),MATCH('CF AUX'!AV$14,INDIRECT($D$5),0),MATCH('CF AUX'!$I145,INDIRECT($D$7),0)),"")</f>
        <v/>
      </c>
      <c r="AW145" s="81" t="str">
        <f ca="1">IF(ISNUMBER($H145),INDEX(INDIRECT($D$4),MATCH('CF AUX'!AW$14,INDIRECT($D$5),0),MATCH('CF AUX'!$I145,INDIRECT($D$7),0)),"")</f>
        <v/>
      </c>
      <c r="AX145" s="81" t="str">
        <f ca="1">IF(ISNUMBER($H145),INDEX(INDIRECT($D$4),MATCH('CF AUX'!AX$14,INDIRECT($D$5),0),MATCH('CF AUX'!$I145,INDIRECT($D$7),0)),"")</f>
        <v/>
      </c>
      <c r="AY145" s="81" t="str">
        <f ca="1">IF(ISNUMBER($H145),INDEX(INDIRECT($D$4),MATCH('CF AUX'!AY$14,INDIRECT($D$5),0),MATCH('CF AUX'!$I145,INDIRECT($D$7),0)),"")</f>
        <v/>
      </c>
      <c r="AZ145" s="81" t="str">
        <f ca="1">IF(ISNUMBER($H145),INDEX(INDIRECT($D$4),MATCH('CF AUX'!AZ$14,INDIRECT($D$5),0),MATCH('CF AUX'!$I145,INDIRECT($D$7),0)),"")</f>
        <v/>
      </c>
      <c r="BB145" s="96" t="str" cm="1">
        <f t="array" aca="1" ref="BB145" ca="1">IF(ISNUMBER($H145),MMULT(J145:AZ145,TRANSPOSE(INDIRECT($D$8&amp;$G$4&amp;B143&amp;":"&amp;$G$6&amp;B143))),"")</f>
        <v/>
      </c>
      <c r="BD145" s="59">
        <f t="shared" si="43"/>
        <v>139</v>
      </c>
      <c r="BE145" s="80" t="str" cm="1">
        <f t="array" aca="1" ref="BE145" ca="1">IFERROR(INDEX(INDIRECT($D$4),MATCH(INDIRECT(BE$5&amp;$BD145),INDIRECT($D$6),0),MATCH($I145,INDIRECT($D$7),0)),"")</f>
        <v/>
      </c>
      <c r="BF145" s="81" t="str" cm="1">
        <f t="array" aca="1" ref="BF145" ca="1">IFERROR(INDEX(INDIRECT($D$4),MATCH(INDIRECT(BF$5&amp;$BD145),INDIRECT($D$6),0),MATCH($I145,INDIRECT($D$7),0)),"")</f>
        <v/>
      </c>
      <c r="BG145" s="81" t="str" cm="1">
        <f t="array" aca="1" ref="BG145" ca="1">IFERROR(INDEX(INDIRECT($D$4),MATCH(INDIRECT(BG$5&amp;$BD145),INDIRECT($D$6),0),MATCH($I145,INDIRECT($D$7),0)),"")</f>
        <v/>
      </c>
      <c r="BH145" s="81" t="str" cm="1">
        <f t="array" aca="1" ref="BH145" ca="1">IFERROR(INDEX(INDIRECT($D$4),MATCH(INDIRECT(BH$5&amp;$BD145),INDIRECT($D$6),0),MATCH($I145,INDIRECT($D$7),0)),"")</f>
        <v/>
      </c>
      <c r="BI145" s="81" t="str" cm="1">
        <f t="array" aca="1" ref="BI145" ca="1">IFERROR(INDEX(INDIRECT($D$4),MATCH(INDIRECT(BI$5&amp;$BD145),INDIRECT($D$6),0),MATCH($I145,INDIRECT($D$7),0)),"")</f>
        <v/>
      </c>
      <c r="BJ145" s="81" t="str" cm="1">
        <f t="array" aca="1" ref="BJ145" ca="1">IFERROR(INDEX(INDIRECT($D$4),MATCH(INDIRECT(BJ$5&amp;$BD145),INDIRECT($D$6),0),MATCH($I145,INDIRECT($D$7),0)),"")</f>
        <v/>
      </c>
      <c r="BK145" s="81" t="str" cm="1">
        <f t="array" aca="1" ref="BK145" ca="1">IFERROR(INDEX(INDIRECT($D$4),MATCH(INDIRECT(BK$5&amp;$BD145),INDIRECT($D$6),0),MATCH($I145,INDIRECT($D$7),0)),"")</f>
        <v/>
      </c>
      <c r="BL145" s="81" t="str" cm="1">
        <f t="array" aca="1" ref="BL145" ca="1">IFERROR(INDEX(INDIRECT($D$4),MATCH(INDIRECT(BL$5&amp;$BD145),INDIRECT($D$6),0),MATCH($I145,INDIRECT($D$7),0)),"")</f>
        <v/>
      </c>
      <c r="BM145" s="81" t="str" cm="1">
        <f t="array" aca="1" ref="BM145" ca="1">IFERROR(INDEX(INDIRECT($D$4),MATCH(INDIRECT(BM$5&amp;$BD145),INDIRECT($D$6),0),MATCH($I145,INDIRECT($D$7),0)),"")</f>
        <v/>
      </c>
      <c r="BN145" s="81" t="str" cm="1">
        <f t="array" aca="1" ref="BN145" ca="1">IFERROR(INDEX(INDIRECT($D$4),MATCH(INDIRECT(BN$5&amp;$BD145),INDIRECT($D$6),0),MATCH($I145,INDIRECT($D$7),0)),"")</f>
        <v/>
      </c>
      <c r="BO145" s="81" t="str" cm="1">
        <f t="array" aca="1" ref="BO145" ca="1">IFERROR(INDEX(INDIRECT($D$4),MATCH(INDIRECT(BO$5&amp;$BD145),INDIRECT($D$6),0),MATCH($I145,INDIRECT($D$7),0)),"")</f>
        <v/>
      </c>
      <c r="BP145" s="81" t="str" cm="1">
        <f t="array" aca="1" ref="BP145" ca="1">IFERROR(INDEX(INDIRECT($D$4),MATCH(INDIRECT(BP$5&amp;$BD145),INDIRECT($D$6),0),MATCH($I145,INDIRECT($D$7),0)),"")</f>
        <v/>
      </c>
      <c r="BQ145" s="81" t="str" cm="1">
        <f t="array" aca="1" ref="BQ145" ca="1">IFERROR(INDEX(INDIRECT($D$4),MATCH(INDIRECT(BQ$5&amp;$BD145),INDIRECT($D$6),0),MATCH($I145,INDIRECT($D$7),0)),"")</f>
        <v/>
      </c>
      <c r="BR145" s="81" t="str" cm="1">
        <f t="array" aca="1" ref="BR145" ca="1">IFERROR(INDEX(INDIRECT($D$4),MATCH(INDIRECT(BR$5&amp;$BD145),INDIRECT($D$6),0),MATCH($I145,INDIRECT($D$7),0)),"")</f>
        <v/>
      </c>
      <c r="BS145" s="81" t="str" cm="1">
        <f t="array" aca="1" ref="BS145" ca="1">IFERROR(INDEX(INDIRECT($D$4),MATCH(INDIRECT(BS$5&amp;$BD145),INDIRECT($D$6),0),MATCH($I145,INDIRECT($D$7),0)),"")</f>
        <v/>
      </c>
      <c r="BT145" s="81" t="str" cm="1">
        <f t="array" aca="1" ref="BT145" ca="1">IFERROR(INDEX(INDIRECT($D$4),MATCH(INDIRECT(BT$5&amp;$BD145),INDIRECT($D$6),0),MATCH($I145,INDIRECT($D$7),0)),"")</f>
        <v/>
      </c>
      <c r="BU145" s="81" t="str" cm="1">
        <f t="array" aca="1" ref="BU145" ca="1">IFERROR(INDEX(INDIRECT($D$4),MATCH(INDIRECT(BU$5&amp;$BD145),INDIRECT($D$6),0),MATCH($I145,INDIRECT($D$7),0)),"")</f>
        <v/>
      </c>
      <c r="BV145" s="99" t="str" cm="1">
        <f t="array" aca="1" ref="BV145" ca="1">IFERROR(INDEX(INDIRECT($D$4),MATCH(INDIRECT(BV$5&amp;$BD145),INDIRECT($D$6),0),MATCH($I145,INDIRECT($D$7),0)),"")</f>
        <v/>
      </c>
      <c r="BX145" s="80"/>
      <c r="BY145" s="81"/>
      <c r="BZ145" s="81"/>
      <c r="CA145" s="81"/>
      <c r="CB145" s="81"/>
      <c r="CC145" s="81"/>
      <c r="CD145" s="81"/>
      <c r="CE145" s="81"/>
      <c r="CF145" s="81"/>
      <c r="CG145" s="81"/>
      <c r="CH145" s="81"/>
      <c r="CI145" s="81"/>
      <c r="CJ145" s="81"/>
      <c r="CK145" s="81"/>
      <c r="CL145" s="81"/>
      <c r="CM145" s="81"/>
      <c r="CN145" s="81"/>
      <c r="CO145" s="99"/>
      <c r="CQ145" s="113"/>
      <c r="CR145" s="59" t="str">
        <f t="shared" si="42"/>
        <v/>
      </c>
      <c r="CS145" s="60"/>
      <c r="CT145" s="123" t="str">
        <f t="shared" ca="1" si="39"/>
        <v/>
      </c>
      <c r="CU145" s="80" t="str">
        <f>IF(ISNUMBER($CS145),INDEX(IRF.New!$CS$7:$DJ$37,MATCH(B143+1,IRF.New!$B$7:$B$37,0),MATCH($CT145,IRF.New!$CS$5:$DJ$5,0)),"")</f>
        <v/>
      </c>
      <c r="CV145" s="81"/>
      <c r="CW145" s="81" t="str">
        <f t="shared" si="40"/>
        <v/>
      </c>
      <c r="CX145" s="81"/>
      <c r="CY145" s="81"/>
      <c r="CZ145" s="94"/>
      <c r="DA145" s="94" t="str">
        <f>IF(ISNUMBER(CS145),INDEX(IRF.New!$CS$2:$DJ$2,MATCH('CF AUX'!$CT145,IRF.New!$CS$5:$DJ$5,0)),"")</f>
        <v/>
      </c>
      <c r="DB145" s="72"/>
      <c r="DD145" s="132" t="str">
        <f>IF(ISNUMBER(CS145),INDEX(IRF.New!$D$7:$CO$37,MATCH('CF AUX'!C138,IRF.New!$C$7:$C$37,0),MATCH(CT145,IRF.New!$D$5:$CO$5,0)),"")</f>
        <v/>
      </c>
    </row>
    <row r="146" spans="1:108" x14ac:dyDescent="0.25">
      <c r="B146" s="69" t="s">
        <v>240</v>
      </c>
      <c r="C146" s="85">
        <f ca="1">COUNT(BE140:BV157)</f>
        <v>0</v>
      </c>
      <c r="F146" s="136" t="str">
        <f t="shared" si="41"/>
        <v/>
      </c>
      <c r="H146" s="65"/>
      <c r="I146" s="129" t="str">
        <f ca="1">IF(ISNUMBER(H146),INDEX(IRF.New!$CS$5:$DJ$5,MATCH('CF AUX'!H146,INDIRECT("IRF.New!$CS$"&amp;C140&amp;":$DJ$"&amp;C140),0)),"")</f>
        <v/>
      </c>
      <c r="J146" s="80" t="str">
        <f ca="1">IF(ISNUMBER($H146),INDEX(INDIRECT($D$4),MATCH('CF AUX'!J$14,INDIRECT($D$5),0),MATCH('CF AUX'!$I146,INDIRECT($D$7),0)),"")</f>
        <v/>
      </c>
      <c r="K146" s="81" t="str">
        <f ca="1">IF(ISNUMBER($H146),INDEX(INDIRECT($D$4),MATCH('CF AUX'!K$14,INDIRECT($D$5),0),MATCH('CF AUX'!$I146,INDIRECT($D$7),0)),"")</f>
        <v/>
      </c>
      <c r="L146" s="81" t="str">
        <f ca="1">IF(ISNUMBER($H146),INDEX(INDIRECT($D$4),MATCH('CF AUX'!L$14,INDIRECT($D$5),0),MATCH('CF AUX'!$I146,INDIRECT($D$7),0)),"")</f>
        <v/>
      </c>
      <c r="M146" s="81" t="str">
        <f ca="1">IF(ISNUMBER($H146),INDEX(INDIRECT($D$4),MATCH('CF AUX'!M$14,INDIRECT($D$5),0),MATCH('CF AUX'!$I146,INDIRECT($D$7),0)),"")</f>
        <v/>
      </c>
      <c r="N146" s="81" t="str">
        <f ca="1">IF(ISNUMBER($H146),INDEX(INDIRECT($D$4),MATCH('CF AUX'!N$14,INDIRECT($D$5),0),MATCH('CF AUX'!$I146,INDIRECT($D$7),0)),"")</f>
        <v/>
      </c>
      <c r="O146" s="81" t="str">
        <f ca="1">IF(ISNUMBER($H146),INDEX(INDIRECT($D$4),MATCH('CF AUX'!O$14,INDIRECT($D$5),0),MATCH('CF AUX'!$I146,INDIRECT($D$7),0)),"")</f>
        <v/>
      </c>
      <c r="P146" s="81" t="str">
        <f ca="1">IF(ISNUMBER($H146),INDEX(INDIRECT($D$4),MATCH('CF AUX'!P$14,INDIRECT($D$5),0),MATCH('CF AUX'!$I146,INDIRECT($D$7),0)),"")</f>
        <v/>
      </c>
      <c r="Q146" s="81" t="str">
        <f ca="1">IF(ISNUMBER($H146),INDEX(INDIRECT($D$4),MATCH('CF AUX'!Q$14,INDIRECT($D$5),0),MATCH('CF AUX'!$I146,INDIRECT($D$7),0)),"")</f>
        <v/>
      </c>
      <c r="R146" s="81" t="str">
        <f ca="1">IF(ISNUMBER($H146),INDEX(INDIRECT($D$4),MATCH('CF AUX'!R$14,INDIRECT($D$5),0),MATCH('CF AUX'!$I146,INDIRECT($D$7),0)),"")</f>
        <v/>
      </c>
      <c r="S146" s="81" t="str">
        <f ca="1">IF(ISNUMBER($H146),INDEX(INDIRECT($D$4),MATCH('CF AUX'!S$14,INDIRECT($D$5),0),MATCH('CF AUX'!$I146,INDIRECT($D$7),0)),"")</f>
        <v/>
      </c>
      <c r="T146" s="81" t="str">
        <f ca="1">IF(ISNUMBER($H146),INDEX(INDIRECT($D$4),MATCH('CF AUX'!T$14,INDIRECT($D$5),0),MATCH('CF AUX'!$I146,INDIRECT($D$7),0)),"")</f>
        <v/>
      </c>
      <c r="U146" s="81" t="str">
        <f ca="1">IF(ISNUMBER($H146),INDEX(INDIRECT($D$4),MATCH('CF AUX'!U$14,INDIRECT($D$5),0),MATCH('CF AUX'!$I146,INDIRECT($D$7),0)),"")</f>
        <v/>
      </c>
      <c r="V146" s="81" t="str">
        <f ca="1">IF(ISNUMBER($H146),INDEX(INDIRECT($D$4),MATCH('CF AUX'!V$14,INDIRECT($D$5),0),MATCH('CF AUX'!$I146,INDIRECT($D$7),0)),"")</f>
        <v/>
      </c>
      <c r="W146" s="81" t="str">
        <f ca="1">IF(ISNUMBER($H146),INDEX(INDIRECT($D$4),MATCH('CF AUX'!W$14,INDIRECT($D$5),0),MATCH('CF AUX'!$I146,INDIRECT($D$7),0)),"")</f>
        <v/>
      </c>
      <c r="X146" s="81" t="str">
        <f ca="1">IF(ISNUMBER($H146),INDEX(INDIRECT($D$4),MATCH('CF AUX'!X$14,INDIRECT($D$5),0),MATCH('CF AUX'!$I146,INDIRECT($D$7),0)),"")</f>
        <v/>
      </c>
      <c r="Y146" s="81" t="str">
        <f ca="1">IF(ISNUMBER($H146),INDEX(INDIRECT($D$4),MATCH('CF AUX'!Y$14,INDIRECT($D$5),0),MATCH('CF AUX'!$I146,INDIRECT($D$7),0)),"")</f>
        <v/>
      </c>
      <c r="Z146" s="81" t="str">
        <f ca="1">IF(ISNUMBER($H146),INDEX(INDIRECT($D$4),MATCH('CF AUX'!Z$14,INDIRECT($D$5),0),MATCH('CF AUX'!$I146,INDIRECT($D$7),0)),"")</f>
        <v/>
      </c>
      <c r="AA146" s="81" t="str">
        <f ca="1">IF(ISNUMBER($H146),INDEX(INDIRECT($D$4),MATCH('CF AUX'!AA$14,INDIRECT($D$5),0),MATCH('CF AUX'!$I146,INDIRECT($D$7),0)),"")</f>
        <v/>
      </c>
      <c r="AB146" s="81" t="str">
        <f ca="1">IF(ISNUMBER($H146),INDEX(INDIRECT($D$4),MATCH('CF AUX'!AB$14,INDIRECT($D$5),0),MATCH('CF AUX'!$I146,INDIRECT($D$7),0)),"")</f>
        <v/>
      </c>
      <c r="AC146" s="81" t="str">
        <f ca="1">IF(ISNUMBER($H146),INDEX(INDIRECT($D$4),MATCH('CF AUX'!AC$14,INDIRECT($D$5),0),MATCH('CF AUX'!$I146,INDIRECT($D$7),0)),"")</f>
        <v/>
      </c>
      <c r="AD146" s="81" t="str">
        <f ca="1">IF(ISNUMBER($H146),INDEX(INDIRECT($D$4),MATCH('CF AUX'!AD$14,INDIRECT($D$5),0),MATCH('CF AUX'!$I146,INDIRECT($D$7),0)),"")</f>
        <v/>
      </c>
      <c r="AE146" s="81" t="str">
        <f ca="1">IF(ISNUMBER($H146),INDEX(INDIRECT($D$4),MATCH('CF AUX'!AE$14,INDIRECT($D$5),0),MATCH('CF AUX'!$I146,INDIRECT($D$7),0)),"")</f>
        <v/>
      </c>
      <c r="AF146" s="81" t="str">
        <f ca="1">IF(ISNUMBER($H146),INDEX(INDIRECT($D$4),MATCH('CF AUX'!AF$14,INDIRECT($D$5),0),MATCH('CF AUX'!$I146,INDIRECT($D$7),0)),"")</f>
        <v/>
      </c>
      <c r="AG146" s="81" t="str">
        <f ca="1">IF(ISNUMBER($H146),INDEX(INDIRECT($D$4),MATCH('CF AUX'!AG$14,INDIRECT($D$5),0),MATCH('CF AUX'!$I146,INDIRECT($D$7),0)),"")</f>
        <v/>
      </c>
      <c r="AH146" s="81" t="str">
        <f ca="1">IF(ISNUMBER($H146),INDEX(INDIRECT($D$4),MATCH('CF AUX'!AH$14,INDIRECT($D$5),0),MATCH('CF AUX'!$I146,INDIRECT($D$7),0)),"")</f>
        <v/>
      </c>
      <c r="AI146" s="81" t="str">
        <f ca="1">IF(ISNUMBER($H146),INDEX(INDIRECT($D$4),MATCH('CF AUX'!AI$14,INDIRECT($D$5),0),MATCH('CF AUX'!$I146,INDIRECT($D$7),0)),"")</f>
        <v/>
      </c>
      <c r="AJ146" s="81" t="str">
        <f ca="1">IF(ISNUMBER($H146),INDEX(INDIRECT($D$4),MATCH('CF AUX'!AJ$14,INDIRECT($D$5),0),MATCH('CF AUX'!$I146,INDIRECT($D$7),0)),"")</f>
        <v/>
      </c>
      <c r="AK146" s="81" t="str">
        <f ca="1">IF(ISNUMBER($H146),INDEX(INDIRECT($D$4),MATCH('CF AUX'!AK$14,INDIRECT($D$5),0),MATCH('CF AUX'!$I146,INDIRECT($D$7),0)),"")</f>
        <v/>
      </c>
      <c r="AL146" s="81" t="str">
        <f ca="1">IF(ISNUMBER($H146),INDEX(INDIRECT($D$4),MATCH('CF AUX'!AL$14,INDIRECT($D$5),0),MATCH('CF AUX'!$I146,INDIRECT($D$7),0)),"")</f>
        <v/>
      </c>
      <c r="AM146" s="81" t="str">
        <f ca="1">IF(ISNUMBER($H146),INDEX(INDIRECT($D$4),MATCH('CF AUX'!AM$14,INDIRECT($D$5),0),MATCH('CF AUX'!$I146,INDIRECT($D$7),0)),"")</f>
        <v/>
      </c>
      <c r="AN146" s="81" t="str">
        <f ca="1">IF(ISNUMBER($H146),INDEX(INDIRECT($D$4),MATCH('CF AUX'!AN$14,INDIRECT($D$5),0),MATCH('CF AUX'!$I146,INDIRECT($D$7),0)),"")</f>
        <v/>
      </c>
      <c r="AO146" s="81" t="str">
        <f ca="1">IF(ISNUMBER($H146),INDEX(INDIRECT($D$4),MATCH('CF AUX'!AO$14,INDIRECT($D$5),0),MATCH('CF AUX'!$I146,INDIRECT($D$7),0)),"")</f>
        <v/>
      </c>
      <c r="AP146" s="81" t="str">
        <f ca="1">IF(ISNUMBER($H146),INDEX(INDIRECT($D$4),MATCH('CF AUX'!AP$14,INDIRECT($D$5),0),MATCH('CF AUX'!$I146,INDIRECT($D$7),0)),"")</f>
        <v/>
      </c>
      <c r="AQ146" s="81" t="str">
        <f ca="1">IF(ISNUMBER($H146),INDEX(INDIRECT($D$4),MATCH('CF AUX'!AQ$14,INDIRECT($D$5),0),MATCH('CF AUX'!$I146,INDIRECT($D$7),0)),"")</f>
        <v/>
      </c>
      <c r="AR146" s="81" t="str">
        <f ca="1">IF(ISNUMBER($H146),INDEX(INDIRECT($D$4),MATCH('CF AUX'!AR$14,INDIRECT($D$5),0),MATCH('CF AUX'!$I146,INDIRECT($D$7),0)),"")</f>
        <v/>
      </c>
      <c r="AS146" s="81" t="str">
        <f ca="1">IF(ISNUMBER($H146),INDEX(INDIRECT($D$4),MATCH('CF AUX'!AS$14,INDIRECT($D$5),0),MATCH('CF AUX'!$I146,INDIRECT($D$7),0)),"")</f>
        <v/>
      </c>
      <c r="AT146" s="81" t="str">
        <f ca="1">IF(ISNUMBER($H146),INDEX(INDIRECT($D$4),MATCH('CF AUX'!AT$14,INDIRECT($D$5),0),MATCH('CF AUX'!$I146,INDIRECT($D$7),0)),"")</f>
        <v/>
      </c>
      <c r="AU146" s="81" t="str">
        <f ca="1">IF(ISNUMBER($H146),INDEX(INDIRECT($D$4),MATCH('CF AUX'!AU$14,INDIRECT($D$5),0),MATCH('CF AUX'!$I146,INDIRECT($D$7),0)),"")</f>
        <v/>
      </c>
      <c r="AV146" s="81" t="str">
        <f ca="1">IF(ISNUMBER($H146),INDEX(INDIRECT($D$4),MATCH('CF AUX'!AV$14,INDIRECT($D$5),0),MATCH('CF AUX'!$I146,INDIRECT($D$7),0)),"")</f>
        <v/>
      </c>
      <c r="AW146" s="81" t="str">
        <f ca="1">IF(ISNUMBER($H146),INDEX(INDIRECT($D$4),MATCH('CF AUX'!AW$14,INDIRECT($D$5),0),MATCH('CF AUX'!$I146,INDIRECT($D$7),0)),"")</f>
        <v/>
      </c>
      <c r="AX146" s="81" t="str">
        <f ca="1">IF(ISNUMBER($H146),INDEX(INDIRECT($D$4),MATCH('CF AUX'!AX$14,INDIRECT($D$5),0),MATCH('CF AUX'!$I146,INDIRECT($D$7),0)),"")</f>
        <v/>
      </c>
      <c r="AY146" s="81" t="str">
        <f ca="1">IF(ISNUMBER($H146),INDEX(INDIRECT($D$4),MATCH('CF AUX'!AY$14,INDIRECT($D$5),0),MATCH('CF AUX'!$I146,INDIRECT($D$7),0)),"")</f>
        <v/>
      </c>
      <c r="AZ146" s="81" t="str">
        <f ca="1">IF(ISNUMBER($H146),INDEX(INDIRECT($D$4),MATCH('CF AUX'!AZ$14,INDIRECT($D$5),0),MATCH('CF AUX'!$I146,INDIRECT($D$7),0)),"")</f>
        <v/>
      </c>
      <c r="BB146" s="96" t="str" cm="1">
        <f t="array" aca="1" ref="BB146" ca="1">IF(ISNUMBER($H146),MMULT(J146:AZ146,TRANSPOSE(INDIRECT($D$8&amp;$G$4&amp;B143&amp;":"&amp;$G$6&amp;B143))),"")</f>
        <v/>
      </c>
      <c r="BD146" s="59">
        <f t="shared" si="43"/>
        <v>139</v>
      </c>
      <c r="BE146" s="80" t="str" cm="1">
        <f t="array" aca="1" ref="BE146" ca="1">IFERROR(INDEX(INDIRECT($D$4),MATCH(INDIRECT(BE$5&amp;$BD146),INDIRECT($D$6),0),MATCH($I146,INDIRECT($D$7),0)),"")</f>
        <v/>
      </c>
      <c r="BF146" s="81" t="str" cm="1">
        <f t="array" aca="1" ref="BF146" ca="1">IFERROR(INDEX(INDIRECT($D$4),MATCH(INDIRECT(BF$5&amp;$BD146),INDIRECT($D$6),0),MATCH($I146,INDIRECT($D$7),0)),"")</f>
        <v/>
      </c>
      <c r="BG146" s="81" t="str" cm="1">
        <f t="array" aca="1" ref="BG146" ca="1">IFERROR(INDEX(INDIRECT($D$4),MATCH(INDIRECT(BG$5&amp;$BD146),INDIRECT($D$6),0),MATCH($I146,INDIRECT($D$7),0)),"")</f>
        <v/>
      </c>
      <c r="BH146" s="81" t="str" cm="1">
        <f t="array" aca="1" ref="BH146" ca="1">IFERROR(INDEX(INDIRECT($D$4),MATCH(INDIRECT(BH$5&amp;$BD146),INDIRECT($D$6),0),MATCH($I146,INDIRECT($D$7),0)),"")</f>
        <v/>
      </c>
      <c r="BI146" s="81" t="str" cm="1">
        <f t="array" aca="1" ref="BI146" ca="1">IFERROR(INDEX(INDIRECT($D$4),MATCH(INDIRECT(BI$5&amp;$BD146),INDIRECT($D$6),0),MATCH($I146,INDIRECT($D$7),0)),"")</f>
        <v/>
      </c>
      <c r="BJ146" s="81" t="str" cm="1">
        <f t="array" aca="1" ref="BJ146" ca="1">IFERROR(INDEX(INDIRECT($D$4),MATCH(INDIRECT(BJ$5&amp;$BD146),INDIRECT($D$6),0),MATCH($I146,INDIRECT($D$7),0)),"")</f>
        <v/>
      </c>
      <c r="BK146" s="81" t="str" cm="1">
        <f t="array" aca="1" ref="BK146" ca="1">IFERROR(INDEX(INDIRECT($D$4),MATCH(INDIRECT(BK$5&amp;$BD146),INDIRECT($D$6),0),MATCH($I146,INDIRECT($D$7),0)),"")</f>
        <v/>
      </c>
      <c r="BL146" s="81" t="str" cm="1">
        <f t="array" aca="1" ref="BL146" ca="1">IFERROR(INDEX(INDIRECT($D$4),MATCH(INDIRECT(BL$5&amp;$BD146),INDIRECT($D$6),0),MATCH($I146,INDIRECT($D$7),0)),"")</f>
        <v/>
      </c>
      <c r="BM146" s="81" t="str" cm="1">
        <f t="array" aca="1" ref="BM146" ca="1">IFERROR(INDEX(INDIRECT($D$4),MATCH(INDIRECT(BM$5&amp;$BD146),INDIRECT($D$6),0),MATCH($I146,INDIRECT($D$7),0)),"")</f>
        <v/>
      </c>
      <c r="BN146" s="81" t="str" cm="1">
        <f t="array" aca="1" ref="BN146" ca="1">IFERROR(INDEX(INDIRECT($D$4),MATCH(INDIRECT(BN$5&amp;$BD146),INDIRECT($D$6),0),MATCH($I146,INDIRECT($D$7),0)),"")</f>
        <v/>
      </c>
      <c r="BO146" s="81" t="str" cm="1">
        <f t="array" aca="1" ref="BO146" ca="1">IFERROR(INDEX(INDIRECT($D$4),MATCH(INDIRECT(BO$5&amp;$BD146),INDIRECT($D$6),0),MATCH($I146,INDIRECT($D$7),0)),"")</f>
        <v/>
      </c>
      <c r="BP146" s="81" t="str" cm="1">
        <f t="array" aca="1" ref="BP146" ca="1">IFERROR(INDEX(INDIRECT($D$4),MATCH(INDIRECT(BP$5&amp;$BD146),INDIRECT($D$6),0),MATCH($I146,INDIRECT($D$7),0)),"")</f>
        <v/>
      </c>
      <c r="BQ146" s="81" t="str" cm="1">
        <f t="array" aca="1" ref="BQ146" ca="1">IFERROR(INDEX(INDIRECT($D$4),MATCH(INDIRECT(BQ$5&amp;$BD146),INDIRECT($D$6),0),MATCH($I146,INDIRECT($D$7),0)),"")</f>
        <v/>
      </c>
      <c r="BR146" s="81" t="str" cm="1">
        <f t="array" aca="1" ref="BR146" ca="1">IFERROR(INDEX(INDIRECT($D$4),MATCH(INDIRECT(BR$5&amp;$BD146),INDIRECT($D$6),0),MATCH($I146,INDIRECT($D$7),0)),"")</f>
        <v/>
      </c>
      <c r="BS146" s="81" t="str" cm="1">
        <f t="array" aca="1" ref="BS146" ca="1">IFERROR(INDEX(INDIRECT($D$4),MATCH(INDIRECT(BS$5&amp;$BD146),INDIRECT($D$6),0),MATCH($I146,INDIRECT($D$7),0)),"")</f>
        <v/>
      </c>
      <c r="BT146" s="81" t="str" cm="1">
        <f t="array" aca="1" ref="BT146" ca="1">IFERROR(INDEX(INDIRECT($D$4),MATCH(INDIRECT(BT$5&amp;$BD146),INDIRECT($D$6),0),MATCH($I146,INDIRECT($D$7),0)),"")</f>
        <v/>
      </c>
      <c r="BU146" s="81" t="str" cm="1">
        <f t="array" aca="1" ref="BU146" ca="1">IFERROR(INDEX(INDIRECT($D$4),MATCH(INDIRECT(BU$5&amp;$BD146),INDIRECT($D$6),0),MATCH($I146,INDIRECT($D$7),0)),"")</f>
        <v/>
      </c>
      <c r="BV146" s="99" t="str" cm="1">
        <f t="array" aca="1" ref="BV146" ca="1">IFERROR(INDEX(INDIRECT($D$4),MATCH(INDIRECT(BV$5&amp;$BD146),INDIRECT($D$6),0),MATCH($I146,INDIRECT($D$7),0)),"")</f>
        <v/>
      </c>
      <c r="BX146" s="80"/>
      <c r="BY146" s="81"/>
      <c r="BZ146" s="81"/>
      <c r="CA146" s="81"/>
      <c r="CB146" s="81"/>
      <c r="CC146" s="81"/>
      <c r="CD146" s="81"/>
      <c r="CE146" s="81"/>
      <c r="CF146" s="81"/>
      <c r="CG146" s="81"/>
      <c r="CH146" s="81"/>
      <c r="CI146" s="81"/>
      <c r="CJ146" s="81"/>
      <c r="CK146" s="81"/>
      <c r="CL146" s="81"/>
      <c r="CM146" s="81"/>
      <c r="CN146" s="81"/>
      <c r="CO146" s="99"/>
      <c r="CQ146" s="113"/>
      <c r="CR146" s="59" t="str">
        <f t="shared" si="42"/>
        <v/>
      </c>
      <c r="CS146" s="60"/>
      <c r="CT146" s="123" t="str">
        <f t="shared" ca="1" si="39"/>
        <v/>
      </c>
      <c r="CU146" s="80" t="str">
        <f>IF(ISNUMBER($CS146),INDEX(IRF.New!$CS$7:$DJ$37,MATCH(B143+1,IRF.New!$B$7:$B$37,0),MATCH($CT146,IRF.New!$CS$5:$DJ$5,0)),"")</f>
        <v/>
      </c>
      <c r="CV146" s="81"/>
      <c r="CW146" s="81" t="str">
        <f t="shared" si="40"/>
        <v/>
      </c>
      <c r="CX146" s="81"/>
      <c r="CY146" s="81"/>
      <c r="CZ146" s="94"/>
      <c r="DA146" s="94" t="str">
        <f>IF(ISNUMBER(CS146),INDEX(IRF.New!$CS$2:$DJ$2,MATCH('CF AUX'!$CT146,IRF.New!$CS$5:$DJ$5,0)),"")</f>
        <v/>
      </c>
      <c r="DB146" s="72"/>
      <c r="DD146" s="132" t="str">
        <f>IF(ISNUMBER(CS146),INDEX(IRF.New!$D$7:$CO$37,MATCH('CF AUX'!C138,IRF.New!$C$7:$C$37,0),MATCH(CT146,IRF.New!$D$5:$CO$5,0)),"")</f>
        <v/>
      </c>
    </row>
    <row r="147" spans="1:108" x14ac:dyDescent="0.25">
      <c r="B147" s="73" t="s">
        <v>241</v>
      </c>
      <c r="C147" s="90">
        <f ca="1">SQRT(C146)</f>
        <v>0</v>
      </c>
      <c r="F147" s="136" t="str">
        <f t="shared" si="41"/>
        <v/>
      </c>
      <c r="H147" s="65"/>
      <c r="I147" s="129" t="str">
        <f ca="1">IF(ISNUMBER(H147),INDEX(IRF.New!$CS$5:$DJ$5,MATCH('CF AUX'!H147,INDIRECT("IRF.New!$CS$"&amp;C140&amp;":$DJ$"&amp;C140),0)),"")</f>
        <v/>
      </c>
      <c r="J147" s="80" t="str">
        <f ca="1">IF(ISNUMBER($H147),INDEX(INDIRECT($D$4),MATCH('CF AUX'!J$14,INDIRECT($D$5),0),MATCH('CF AUX'!$I147,INDIRECT($D$7),0)),"")</f>
        <v/>
      </c>
      <c r="K147" s="81" t="str">
        <f ca="1">IF(ISNUMBER($H147),INDEX(INDIRECT($D$4),MATCH('CF AUX'!K$14,INDIRECT($D$5),0),MATCH('CF AUX'!$I147,INDIRECT($D$7),0)),"")</f>
        <v/>
      </c>
      <c r="L147" s="81" t="str">
        <f ca="1">IF(ISNUMBER($H147),INDEX(INDIRECT($D$4),MATCH('CF AUX'!L$14,INDIRECT($D$5),0),MATCH('CF AUX'!$I147,INDIRECT($D$7),0)),"")</f>
        <v/>
      </c>
      <c r="M147" s="81" t="str">
        <f ca="1">IF(ISNUMBER($H147),INDEX(INDIRECT($D$4),MATCH('CF AUX'!M$14,INDIRECT($D$5),0),MATCH('CF AUX'!$I147,INDIRECT($D$7),0)),"")</f>
        <v/>
      </c>
      <c r="N147" s="81" t="str">
        <f ca="1">IF(ISNUMBER($H147),INDEX(INDIRECT($D$4),MATCH('CF AUX'!N$14,INDIRECT($D$5),0),MATCH('CF AUX'!$I147,INDIRECT($D$7),0)),"")</f>
        <v/>
      </c>
      <c r="O147" s="81" t="str">
        <f ca="1">IF(ISNUMBER($H147),INDEX(INDIRECT($D$4),MATCH('CF AUX'!O$14,INDIRECT($D$5),0),MATCH('CF AUX'!$I147,INDIRECT($D$7),0)),"")</f>
        <v/>
      </c>
      <c r="P147" s="81" t="str">
        <f ca="1">IF(ISNUMBER($H147),INDEX(INDIRECT($D$4),MATCH('CF AUX'!P$14,INDIRECT($D$5),0),MATCH('CF AUX'!$I147,INDIRECT($D$7),0)),"")</f>
        <v/>
      </c>
      <c r="Q147" s="81" t="str">
        <f ca="1">IF(ISNUMBER($H147),INDEX(INDIRECT($D$4),MATCH('CF AUX'!Q$14,INDIRECT($D$5),0),MATCH('CF AUX'!$I147,INDIRECT($D$7),0)),"")</f>
        <v/>
      </c>
      <c r="R147" s="81" t="str">
        <f ca="1">IF(ISNUMBER($H147),INDEX(INDIRECT($D$4),MATCH('CF AUX'!R$14,INDIRECT($D$5),0),MATCH('CF AUX'!$I147,INDIRECT($D$7),0)),"")</f>
        <v/>
      </c>
      <c r="S147" s="81" t="str">
        <f ca="1">IF(ISNUMBER($H147),INDEX(INDIRECT($D$4),MATCH('CF AUX'!S$14,INDIRECT($D$5),0),MATCH('CF AUX'!$I147,INDIRECT($D$7),0)),"")</f>
        <v/>
      </c>
      <c r="T147" s="81" t="str">
        <f ca="1">IF(ISNUMBER($H147),INDEX(INDIRECT($D$4),MATCH('CF AUX'!T$14,INDIRECT($D$5),0),MATCH('CF AUX'!$I147,INDIRECT($D$7),0)),"")</f>
        <v/>
      </c>
      <c r="U147" s="81" t="str">
        <f ca="1">IF(ISNUMBER($H147),INDEX(INDIRECT($D$4),MATCH('CF AUX'!U$14,INDIRECT($D$5),0),MATCH('CF AUX'!$I147,INDIRECT($D$7),0)),"")</f>
        <v/>
      </c>
      <c r="V147" s="81" t="str">
        <f ca="1">IF(ISNUMBER($H147),INDEX(INDIRECT($D$4),MATCH('CF AUX'!V$14,INDIRECT($D$5),0),MATCH('CF AUX'!$I147,INDIRECT($D$7),0)),"")</f>
        <v/>
      </c>
      <c r="W147" s="81" t="str">
        <f ca="1">IF(ISNUMBER($H147),INDEX(INDIRECT($D$4),MATCH('CF AUX'!W$14,INDIRECT($D$5),0),MATCH('CF AUX'!$I147,INDIRECT($D$7),0)),"")</f>
        <v/>
      </c>
      <c r="X147" s="81" t="str">
        <f ca="1">IF(ISNUMBER($H147),INDEX(INDIRECT($D$4),MATCH('CF AUX'!X$14,INDIRECT($D$5),0),MATCH('CF AUX'!$I147,INDIRECT($D$7),0)),"")</f>
        <v/>
      </c>
      <c r="Y147" s="81" t="str">
        <f ca="1">IF(ISNUMBER($H147),INDEX(INDIRECT($D$4),MATCH('CF AUX'!Y$14,INDIRECT($D$5),0),MATCH('CF AUX'!$I147,INDIRECT($D$7),0)),"")</f>
        <v/>
      </c>
      <c r="Z147" s="81" t="str">
        <f ca="1">IF(ISNUMBER($H147),INDEX(INDIRECT($D$4),MATCH('CF AUX'!Z$14,INDIRECT($D$5),0),MATCH('CF AUX'!$I147,INDIRECT($D$7),0)),"")</f>
        <v/>
      </c>
      <c r="AA147" s="81" t="str">
        <f ca="1">IF(ISNUMBER($H147),INDEX(INDIRECT($D$4),MATCH('CF AUX'!AA$14,INDIRECT($D$5),0),MATCH('CF AUX'!$I147,INDIRECT($D$7),0)),"")</f>
        <v/>
      </c>
      <c r="AB147" s="81" t="str">
        <f ca="1">IF(ISNUMBER($H147),INDEX(INDIRECT($D$4),MATCH('CF AUX'!AB$14,INDIRECT($D$5),0),MATCH('CF AUX'!$I147,INDIRECT($D$7),0)),"")</f>
        <v/>
      </c>
      <c r="AC147" s="81" t="str">
        <f ca="1">IF(ISNUMBER($H147),INDEX(INDIRECT($D$4),MATCH('CF AUX'!AC$14,INDIRECT($D$5),0),MATCH('CF AUX'!$I147,INDIRECT($D$7),0)),"")</f>
        <v/>
      </c>
      <c r="AD147" s="81" t="str">
        <f ca="1">IF(ISNUMBER($H147),INDEX(INDIRECT($D$4),MATCH('CF AUX'!AD$14,INDIRECT($D$5),0),MATCH('CF AUX'!$I147,INDIRECT($D$7),0)),"")</f>
        <v/>
      </c>
      <c r="AE147" s="81" t="str">
        <f ca="1">IF(ISNUMBER($H147),INDEX(INDIRECT($D$4),MATCH('CF AUX'!AE$14,INDIRECT($D$5),0),MATCH('CF AUX'!$I147,INDIRECT($D$7),0)),"")</f>
        <v/>
      </c>
      <c r="AF147" s="81" t="str">
        <f ca="1">IF(ISNUMBER($H147),INDEX(INDIRECT($D$4),MATCH('CF AUX'!AF$14,INDIRECT($D$5),0),MATCH('CF AUX'!$I147,INDIRECT($D$7),0)),"")</f>
        <v/>
      </c>
      <c r="AG147" s="81" t="str">
        <f ca="1">IF(ISNUMBER($H147),INDEX(INDIRECT($D$4),MATCH('CF AUX'!AG$14,INDIRECT($D$5),0),MATCH('CF AUX'!$I147,INDIRECT($D$7),0)),"")</f>
        <v/>
      </c>
      <c r="AH147" s="81" t="str">
        <f ca="1">IF(ISNUMBER($H147),INDEX(INDIRECT($D$4),MATCH('CF AUX'!AH$14,INDIRECT($D$5),0),MATCH('CF AUX'!$I147,INDIRECT($D$7),0)),"")</f>
        <v/>
      </c>
      <c r="AI147" s="81" t="str">
        <f ca="1">IF(ISNUMBER($H147),INDEX(INDIRECT($D$4),MATCH('CF AUX'!AI$14,INDIRECT($D$5),0),MATCH('CF AUX'!$I147,INDIRECT($D$7),0)),"")</f>
        <v/>
      </c>
      <c r="AJ147" s="81" t="str">
        <f ca="1">IF(ISNUMBER($H147),INDEX(INDIRECT($D$4),MATCH('CF AUX'!AJ$14,INDIRECT($D$5),0),MATCH('CF AUX'!$I147,INDIRECT($D$7),0)),"")</f>
        <v/>
      </c>
      <c r="AK147" s="81" t="str">
        <f ca="1">IF(ISNUMBER($H147),INDEX(INDIRECT($D$4),MATCH('CF AUX'!AK$14,INDIRECT($D$5),0),MATCH('CF AUX'!$I147,INDIRECT($D$7),0)),"")</f>
        <v/>
      </c>
      <c r="AL147" s="81" t="str">
        <f ca="1">IF(ISNUMBER($H147),INDEX(INDIRECT($D$4),MATCH('CF AUX'!AL$14,INDIRECT($D$5),0),MATCH('CF AUX'!$I147,INDIRECT($D$7),0)),"")</f>
        <v/>
      </c>
      <c r="AM147" s="81" t="str">
        <f ca="1">IF(ISNUMBER($H147),INDEX(INDIRECT($D$4),MATCH('CF AUX'!AM$14,INDIRECT($D$5),0),MATCH('CF AUX'!$I147,INDIRECT($D$7),0)),"")</f>
        <v/>
      </c>
      <c r="AN147" s="81" t="str">
        <f ca="1">IF(ISNUMBER($H147),INDEX(INDIRECT($D$4),MATCH('CF AUX'!AN$14,INDIRECT($D$5),0),MATCH('CF AUX'!$I147,INDIRECT($D$7),0)),"")</f>
        <v/>
      </c>
      <c r="AO147" s="81" t="str">
        <f ca="1">IF(ISNUMBER($H147),INDEX(INDIRECT($D$4),MATCH('CF AUX'!AO$14,INDIRECT($D$5),0),MATCH('CF AUX'!$I147,INDIRECT($D$7),0)),"")</f>
        <v/>
      </c>
      <c r="AP147" s="81" t="str">
        <f ca="1">IF(ISNUMBER($H147),INDEX(INDIRECT($D$4),MATCH('CF AUX'!AP$14,INDIRECT($D$5),0),MATCH('CF AUX'!$I147,INDIRECT($D$7),0)),"")</f>
        <v/>
      </c>
      <c r="AQ147" s="81" t="str">
        <f ca="1">IF(ISNUMBER($H147),INDEX(INDIRECT($D$4),MATCH('CF AUX'!AQ$14,INDIRECT($D$5),0),MATCH('CF AUX'!$I147,INDIRECT($D$7),0)),"")</f>
        <v/>
      </c>
      <c r="AR147" s="81" t="str">
        <f ca="1">IF(ISNUMBER($H147),INDEX(INDIRECT($D$4),MATCH('CF AUX'!AR$14,INDIRECT($D$5),0),MATCH('CF AUX'!$I147,INDIRECT($D$7),0)),"")</f>
        <v/>
      </c>
      <c r="AS147" s="81" t="str">
        <f ca="1">IF(ISNUMBER($H147),INDEX(INDIRECT($D$4),MATCH('CF AUX'!AS$14,INDIRECT($D$5),0),MATCH('CF AUX'!$I147,INDIRECT($D$7),0)),"")</f>
        <v/>
      </c>
      <c r="AT147" s="81" t="str">
        <f ca="1">IF(ISNUMBER($H147),INDEX(INDIRECT($D$4),MATCH('CF AUX'!AT$14,INDIRECT($D$5),0),MATCH('CF AUX'!$I147,INDIRECT($D$7),0)),"")</f>
        <v/>
      </c>
      <c r="AU147" s="81" t="str">
        <f ca="1">IF(ISNUMBER($H147),INDEX(INDIRECT($D$4),MATCH('CF AUX'!AU$14,INDIRECT($D$5),0),MATCH('CF AUX'!$I147,INDIRECT($D$7),0)),"")</f>
        <v/>
      </c>
      <c r="AV147" s="81" t="str">
        <f ca="1">IF(ISNUMBER($H147),INDEX(INDIRECT($D$4),MATCH('CF AUX'!AV$14,INDIRECT($D$5),0),MATCH('CF AUX'!$I147,INDIRECT($D$7),0)),"")</f>
        <v/>
      </c>
      <c r="AW147" s="81" t="str">
        <f ca="1">IF(ISNUMBER($H147),INDEX(INDIRECT($D$4),MATCH('CF AUX'!AW$14,INDIRECT($D$5),0),MATCH('CF AUX'!$I147,INDIRECT($D$7),0)),"")</f>
        <v/>
      </c>
      <c r="AX147" s="81" t="str">
        <f ca="1">IF(ISNUMBER($H147),INDEX(INDIRECT($D$4),MATCH('CF AUX'!AX$14,INDIRECT($D$5),0),MATCH('CF AUX'!$I147,INDIRECT($D$7),0)),"")</f>
        <v/>
      </c>
      <c r="AY147" s="81" t="str">
        <f ca="1">IF(ISNUMBER($H147),INDEX(INDIRECT($D$4),MATCH('CF AUX'!AY$14,INDIRECT($D$5),0),MATCH('CF AUX'!$I147,INDIRECT($D$7),0)),"")</f>
        <v/>
      </c>
      <c r="AZ147" s="81" t="str">
        <f ca="1">IF(ISNUMBER($H147),INDEX(INDIRECT($D$4),MATCH('CF AUX'!AZ$14,INDIRECT($D$5),0),MATCH('CF AUX'!$I147,INDIRECT($D$7),0)),"")</f>
        <v/>
      </c>
      <c r="BB147" s="96" t="str" cm="1">
        <f t="array" aca="1" ref="BB147" ca="1">IF(ISNUMBER($H147),MMULT(J147:AZ147,TRANSPOSE(INDIRECT($D$8&amp;$G$4&amp;B143&amp;":"&amp;$G$6&amp;B143))),"")</f>
        <v/>
      </c>
      <c r="BD147" s="59">
        <f t="shared" si="43"/>
        <v>139</v>
      </c>
      <c r="BE147" s="80" t="str" cm="1">
        <f t="array" aca="1" ref="BE147" ca="1">IFERROR(INDEX(INDIRECT($D$4),MATCH(INDIRECT(BE$5&amp;$BD147),INDIRECT($D$6),0),MATCH($I147,INDIRECT($D$7),0)),"")</f>
        <v/>
      </c>
      <c r="BF147" s="81" t="str" cm="1">
        <f t="array" aca="1" ref="BF147" ca="1">IFERROR(INDEX(INDIRECT($D$4),MATCH(INDIRECT(BF$5&amp;$BD147),INDIRECT($D$6),0),MATCH($I147,INDIRECT($D$7),0)),"")</f>
        <v/>
      </c>
      <c r="BG147" s="81" t="str" cm="1">
        <f t="array" aca="1" ref="BG147" ca="1">IFERROR(INDEX(INDIRECT($D$4),MATCH(INDIRECT(BG$5&amp;$BD147),INDIRECT($D$6),0),MATCH($I147,INDIRECT($D$7),0)),"")</f>
        <v/>
      </c>
      <c r="BH147" s="81" t="str" cm="1">
        <f t="array" aca="1" ref="BH147" ca="1">IFERROR(INDEX(INDIRECT($D$4),MATCH(INDIRECT(BH$5&amp;$BD147),INDIRECT($D$6),0),MATCH($I147,INDIRECT($D$7),0)),"")</f>
        <v/>
      </c>
      <c r="BI147" s="81" t="str" cm="1">
        <f t="array" aca="1" ref="BI147" ca="1">IFERROR(INDEX(INDIRECT($D$4),MATCH(INDIRECT(BI$5&amp;$BD147),INDIRECT($D$6),0),MATCH($I147,INDIRECT($D$7),0)),"")</f>
        <v/>
      </c>
      <c r="BJ147" s="81" t="str" cm="1">
        <f t="array" aca="1" ref="BJ147" ca="1">IFERROR(INDEX(INDIRECT($D$4),MATCH(INDIRECT(BJ$5&amp;$BD147),INDIRECT($D$6),0),MATCH($I147,INDIRECT($D$7),0)),"")</f>
        <v/>
      </c>
      <c r="BK147" s="81" t="str" cm="1">
        <f t="array" aca="1" ref="BK147" ca="1">IFERROR(INDEX(INDIRECT($D$4),MATCH(INDIRECT(BK$5&amp;$BD147),INDIRECT($D$6),0),MATCH($I147,INDIRECT($D$7),0)),"")</f>
        <v/>
      </c>
      <c r="BL147" s="81" t="str" cm="1">
        <f t="array" aca="1" ref="BL147" ca="1">IFERROR(INDEX(INDIRECT($D$4),MATCH(INDIRECT(BL$5&amp;$BD147),INDIRECT($D$6),0),MATCH($I147,INDIRECT($D$7),0)),"")</f>
        <v/>
      </c>
      <c r="BM147" s="81" t="str" cm="1">
        <f t="array" aca="1" ref="BM147" ca="1">IFERROR(INDEX(INDIRECT($D$4),MATCH(INDIRECT(BM$5&amp;$BD147),INDIRECT($D$6),0),MATCH($I147,INDIRECT($D$7),0)),"")</f>
        <v/>
      </c>
      <c r="BN147" s="81" t="str" cm="1">
        <f t="array" aca="1" ref="BN147" ca="1">IFERROR(INDEX(INDIRECT($D$4),MATCH(INDIRECT(BN$5&amp;$BD147),INDIRECT($D$6),0),MATCH($I147,INDIRECT($D$7),0)),"")</f>
        <v/>
      </c>
      <c r="BO147" s="81" t="str" cm="1">
        <f t="array" aca="1" ref="BO147" ca="1">IFERROR(INDEX(INDIRECT($D$4),MATCH(INDIRECT(BO$5&amp;$BD147),INDIRECT($D$6),0),MATCH($I147,INDIRECT($D$7),0)),"")</f>
        <v/>
      </c>
      <c r="BP147" s="81" t="str" cm="1">
        <f t="array" aca="1" ref="BP147" ca="1">IFERROR(INDEX(INDIRECT($D$4),MATCH(INDIRECT(BP$5&amp;$BD147),INDIRECT($D$6),0),MATCH($I147,INDIRECT($D$7),0)),"")</f>
        <v/>
      </c>
      <c r="BQ147" s="81" t="str" cm="1">
        <f t="array" aca="1" ref="BQ147" ca="1">IFERROR(INDEX(INDIRECT($D$4),MATCH(INDIRECT(BQ$5&amp;$BD147),INDIRECT($D$6),0),MATCH($I147,INDIRECT($D$7),0)),"")</f>
        <v/>
      </c>
      <c r="BR147" s="81" t="str" cm="1">
        <f t="array" aca="1" ref="BR147" ca="1">IFERROR(INDEX(INDIRECT($D$4),MATCH(INDIRECT(BR$5&amp;$BD147),INDIRECT($D$6),0),MATCH($I147,INDIRECT($D$7),0)),"")</f>
        <v/>
      </c>
      <c r="BS147" s="81" t="str" cm="1">
        <f t="array" aca="1" ref="BS147" ca="1">IFERROR(INDEX(INDIRECT($D$4),MATCH(INDIRECT(BS$5&amp;$BD147),INDIRECT($D$6),0),MATCH($I147,INDIRECT($D$7),0)),"")</f>
        <v/>
      </c>
      <c r="BT147" s="81" t="str" cm="1">
        <f t="array" aca="1" ref="BT147" ca="1">IFERROR(INDEX(INDIRECT($D$4),MATCH(INDIRECT(BT$5&amp;$BD147),INDIRECT($D$6),0),MATCH($I147,INDIRECT($D$7),0)),"")</f>
        <v/>
      </c>
      <c r="BU147" s="81" t="str" cm="1">
        <f t="array" aca="1" ref="BU147" ca="1">IFERROR(INDEX(INDIRECT($D$4),MATCH(INDIRECT(BU$5&amp;$BD147),INDIRECT($D$6),0),MATCH($I147,INDIRECT($D$7),0)),"")</f>
        <v/>
      </c>
      <c r="BV147" s="99" t="str" cm="1">
        <f t="array" aca="1" ref="BV147" ca="1">IFERROR(INDEX(INDIRECT($D$4),MATCH(INDIRECT(BV$5&amp;$BD147),INDIRECT($D$6),0),MATCH($I147,INDIRECT($D$7),0)),"")</f>
        <v/>
      </c>
      <c r="BX147" s="80"/>
      <c r="BY147" s="81"/>
      <c r="BZ147" s="81"/>
      <c r="CA147" s="81"/>
      <c r="CB147" s="81"/>
      <c r="CC147" s="81"/>
      <c r="CD147" s="81"/>
      <c r="CE147" s="81"/>
      <c r="CF147" s="81"/>
      <c r="CG147" s="81"/>
      <c r="CH147" s="81"/>
      <c r="CI147" s="81"/>
      <c r="CJ147" s="81"/>
      <c r="CK147" s="81"/>
      <c r="CL147" s="81"/>
      <c r="CM147" s="81"/>
      <c r="CN147" s="81"/>
      <c r="CO147" s="99"/>
      <c r="CQ147" s="113"/>
      <c r="CR147" s="59" t="str">
        <f t="shared" si="42"/>
        <v/>
      </c>
      <c r="CS147" s="60"/>
      <c r="CT147" s="123" t="str">
        <f t="shared" ca="1" si="39"/>
        <v/>
      </c>
      <c r="CU147" s="80" t="str">
        <f>IF(ISNUMBER($CS147),INDEX(IRF.New!$CS$7:$DJ$37,MATCH(B143+1,IRF.New!$B$7:$B$37,0),MATCH($CT147,IRF.New!$CS$5:$DJ$5,0)),"")</f>
        <v/>
      </c>
      <c r="CV147" s="81"/>
      <c r="CW147" s="81" t="str">
        <f t="shared" si="40"/>
        <v/>
      </c>
      <c r="CX147" s="81"/>
      <c r="CY147" s="81"/>
      <c r="CZ147" s="94"/>
      <c r="DA147" s="94" t="str">
        <f>IF(ISNUMBER(CS147),INDEX(IRF.New!$CS$2:$DJ$2,MATCH('CF AUX'!$CT147,IRF.New!$CS$5:$DJ$5,0)),"")</f>
        <v/>
      </c>
      <c r="DB147" s="72"/>
      <c r="DD147" s="132" t="str">
        <f>IF(ISNUMBER(CS147),INDEX(IRF.New!$D$7:$CO$37,MATCH('CF AUX'!C138,IRF.New!$C$7:$C$37,0),MATCH(CT147,IRF.New!$D$5:$CO$5,0)),"")</f>
        <v/>
      </c>
    </row>
    <row r="148" spans="1:108" x14ac:dyDescent="0.25">
      <c r="F148" s="136" t="str">
        <f t="shared" si="41"/>
        <v/>
      </c>
      <c r="H148" s="65"/>
      <c r="I148" s="129" t="str">
        <f ca="1">IF(ISNUMBER(H148),INDEX(IRF.New!$CS$5:$DJ$5,MATCH('CF AUX'!H148,INDIRECT("IRF.New!$CS$"&amp;C140&amp;":$DJ$"&amp;C140),0)),"")</f>
        <v/>
      </c>
      <c r="J148" s="80" t="str">
        <f ca="1">IF(ISNUMBER($H148),INDEX(INDIRECT($D$4),MATCH('CF AUX'!J$14,INDIRECT($D$5),0),MATCH('CF AUX'!$I148,INDIRECT($D$7),0)),"")</f>
        <v/>
      </c>
      <c r="K148" s="81" t="str">
        <f ca="1">IF(ISNUMBER($H148),INDEX(INDIRECT($D$4),MATCH('CF AUX'!K$14,INDIRECT($D$5),0),MATCH('CF AUX'!$I148,INDIRECT($D$7),0)),"")</f>
        <v/>
      </c>
      <c r="L148" s="81" t="str">
        <f ca="1">IF(ISNUMBER($H148),INDEX(INDIRECT($D$4),MATCH('CF AUX'!L$14,INDIRECT($D$5),0),MATCH('CF AUX'!$I148,INDIRECT($D$7),0)),"")</f>
        <v/>
      </c>
      <c r="M148" s="81" t="str">
        <f ca="1">IF(ISNUMBER($H148),INDEX(INDIRECT($D$4),MATCH('CF AUX'!M$14,INDIRECT($D$5),0),MATCH('CF AUX'!$I148,INDIRECT($D$7),0)),"")</f>
        <v/>
      </c>
      <c r="N148" s="81" t="str">
        <f ca="1">IF(ISNUMBER($H148),INDEX(INDIRECT($D$4),MATCH('CF AUX'!N$14,INDIRECT($D$5),0),MATCH('CF AUX'!$I148,INDIRECT($D$7),0)),"")</f>
        <v/>
      </c>
      <c r="O148" s="81" t="str">
        <f ca="1">IF(ISNUMBER($H148),INDEX(INDIRECT($D$4),MATCH('CF AUX'!O$14,INDIRECT($D$5),0),MATCH('CF AUX'!$I148,INDIRECT($D$7),0)),"")</f>
        <v/>
      </c>
      <c r="P148" s="81" t="str">
        <f ca="1">IF(ISNUMBER($H148),INDEX(INDIRECT($D$4),MATCH('CF AUX'!P$14,INDIRECT($D$5),0),MATCH('CF AUX'!$I148,INDIRECT($D$7),0)),"")</f>
        <v/>
      </c>
      <c r="Q148" s="81" t="str">
        <f ca="1">IF(ISNUMBER($H148),INDEX(INDIRECT($D$4),MATCH('CF AUX'!Q$14,INDIRECT($D$5),0),MATCH('CF AUX'!$I148,INDIRECT($D$7),0)),"")</f>
        <v/>
      </c>
      <c r="R148" s="81" t="str">
        <f ca="1">IF(ISNUMBER($H148),INDEX(INDIRECT($D$4),MATCH('CF AUX'!R$14,INDIRECT($D$5),0),MATCH('CF AUX'!$I148,INDIRECT($D$7),0)),"")</f>
        <v/>
      </c>
      <c r="S148" s="81" t="str">
        <f ca="1">IF(ISNUMBER($H148),INDEX(INDIRECT($D$4),MATCH('CF AUX'!S$14,INDIRECT($D$5),0),MATCH('CF AUX'!$I148,INDIRECT($D$7),0)),"")</f>
        <v/>
      </c>
      <c r="T148" s="81" t="str">
        <f ca="1">IF(ISNUMBER($H148),INDEX(INDIRECT($D$4),MATCH('CF AUX'!T$14,INDIRECT($D$5),0),MATCH('CF AUX'!$I148,INDIRECT($D$7),0)),"")</f>
        <v/>
      </c>
      <c r="U148" s="81" t="str">
        <f ca="1">IF(ISNUMBER($H148),INDEX(INDIRECT($D$4),MATCH('CF AUX'!U$14,INDIRECT($D$5),0),MATCH('CF AUX'!$I148,INDIRECT($D$7),0)),"")</f>
        <v/>
      </c>
      <c r="V148" s="81" t="str">
        <f ca="1">IF(ISNUMBER($H148),INDEX(INDIRECT($D$4),MATCH('CF AUX'!V$14,INDIRECT($D$5),0),MATCH('CF AUX'!$I148,INDIRECT($D$7),0)),"")</f>
        <v/>
      </c>
      <c r="W148" s="81" t="str">
        <f ca="1">IF(ISNUMBER($H148),INDEX(INDIRECT($D$4),MATCH('CF AUX'!W$14,INDIRECT($D$5),0),MATCH('CF AUX'!$I148,INDIRECT($D$7),0)),"")</f>
        <v/>
      </c>
      <c r="X148" s="81" t="str">
        <f ca="1">IF(ISNUMBER($H148),INDEX(INDIRECT($D$4),MATCH('CF AUX'!X$14,INDIRECT($D$5),0),MATCH('CF AUX'!$I148,INDIRECT($D$7),0)),"")</f>
        <v/>
      </c>
      <c r="Y148" s="81" t="str">
        <f ca="1">IF(ISNUMBER($H148),INDEX(INDIRECT($D$4),MATCH('CF AUX'!Y$14,INDIRECT($D$5),0),MATCH('CF AUX'!$I148,INDIRECT($D$7),0)),"")</f>
        <v/>
      </c>
      <c r="Z148" s="81" t="str">
        <f ca="1">IF(ISNUMBER($H148),INDEX(INDIRECT($D$4),MATCH('CF AUX'!Z$14,INDIRECT($D$5),0),MATCH('CF AUX'!$I148,INDIRECT($D$7),0)),"")</f>
        <v/>
      </c>
      <c r="AA148" s="81" t="str">
        <f ca="1">IF(ISNUMBER($H148),INDEX(INDIRECT($D$4),MATCH('CF AUX'!AA$14,INDIRECT($D$5),0),MATCH('CF AUX'!$I148,INDIRECT($D$7),0)),"")</f>
        <v/>
      </c>
      <c r="AB148" s="81" t="str">
        <f ca="1">IF(ISNUMBER($H148),INDEX(INDIRECT($D$4),MATCH('CF AUX'!AB$14,INDIRECT($D$5),0),MATCH('CF AUX'!$I148,INDIRECT($D$7),0)),"")</f>
        <v/>
      </c>
      <c r="AC148" s="81" t="str">
        <f ca="1">IF(ISNUMBER($H148),INDEX(INDIRECT($D$4),MATCH('CF AUX'!AC$14,INDIRECT($D$5),0),MATCH('CF AUX'!$I148,INDIRECT($D$7),0)),"")</f>
        <v/>
      </c>
      <c r="AD148" s="81" t="str">
        <f ca="1">IF(ISNUMBER($H148),INDEX(INDIRECT($D$4),MATCH('CF AUX'!AD$14,INDIRECT($D$5),0),MATCH('CF AUX'!$I148,INDIRECT($D$7),0)),"")</f>
        <v/>
      </c>
      <c r="AE148" s="81" t="str">
        <f ca="1">IF(ISNUMBER($H148),INDEX(INDIRECT($D$4),MATCH('CF AUX'!AE$14,INDIRECT($D$5),0),MATCH('CF AUX'!$I148,INDIRECT($D$7),0)),"")</f>
        <v/>
      </c>
      <c r="AF148" s="81" t="str">
        <f ca="1">IF(ISNUMBER($H148),INDEX(INDIRECT($D$4),MATCH('CF AUX'!AF$14,INDIRECT($D$5),0),MATCH('CF AUX'!$I148,INDIRECT($D$7),0)),"")</f>
        <v/>
      </c>
      <c r="AG148" s="81" t="str">
        <f ca="1">IF(ISNUMBER($H148),INDEX(INDIRECT($D$4),MATCH('CF AUX'!AG$14,INDIRECT($D$5),0),MATCH('CF AUX'!$I148,INDIRECT($D$7),0)),"")</f>
        <v/>
      </c>
      <c r="AH148" s="81" t="str">
        <f ca="1">IF(ISNUMBER($H148),INDEX(INDIRECT($D$4),MATCH('CF AUX'!AH$14,INDIRECT($D$5),0),MATCH('CF AUX'!$I148,INDIRECT($D$7),0)),"")</f>
        <v/>
      </c>
      <c r="AI148" s="81" t="str">
        <f ca="1">IF(ISNUMBER($H148),INDEX(INDIRECT($D$4),MATCH('CF AUX'!AI$14,INDIRECT($D$5),0),MATCH('CF AUX'!$I148,INDIRECT($D$7),0)),"")</f>
        <v/>
      </c>
      <c r="AJ148" s="81" t="str">
        <f ca="1">IF(ISNUMBER($H148),INDEX(INDIRECT($D$4),MATCH('CF AUX'!AJ$14,INDIRECT($D$5),0),MATCH('CF AUX'!$I148,INDIRECT($D$7),0)),"")</f>
        <v/>
      </c>
      <c r="AK148" s="81" t="str">
        <f ca="1">IF(ISNUMBER($H148),INDEX(INDIRECT($D$4),MATCH('CF AUX'!AK$14,INDIRECT($D$5),0),MATCH('CF AUX'!$I148,INDIRECT($D$7),0)),"")</f>
        <v/>
      </c>
      <c r="AL148" s="81" t="str">
        <f ca="1">IF(ISNUMBER($H148),INDEX(INDIRECT($D$4),MATCH('CF AUX'!AL$14,INDIRECT($D$5),0),MATCH('CF AUX'!$I148,INDIRECT($D$7),0)),"")</f>
        <v/>
      </c>
      <c r="AM148" s="81" t="str">
        <f ca="1">IF(ISNUMBER($H148),INDEX(INDIRECT($D$4),MATCH('CF AUX'!AM$14,INDIRECT($D$5),0),MATCH('CF AUX'!$I148,INDIRECT($D$7),0)),"")</f>
        <v/>
      </c>
      <c r="AN148" s="81" t="str">
        <f ca="1">IF(ISNUMBER($H148),INDEX(INDIRECT($D$4),MATCH('CF AUX'!AN$14,INDIRECT($D$5),0),MATCH('CF AUX'!$I148,INDIRECT($D$7),0)),"")</f>
        <v/>
      </c>
      <c r="AO148" s="81" t="str">
        <f ca="1">IF(ISNUMBER($H148),INDEX(INDIRECT($D$4),MATCH('CF AUX'!AO$14,INDIRECT($D$5),0),MATCH('CF AUX'!$I148,INDIRECT($D$7),0)),"")</f>
        <v/>
      </c>
      <c r="AP148" s="81" t="str">
        <f ca="1">IF(ISNUMBER($H148),INDEX(INDIRECT($D$4),MATCH('CF AUX'!AP$14,INDIRECT($D$5),0),MATCH('CF AUX'!$I148,INDIRECT($D$7),0)),"")</f>
        <v/>
      </c>
      <c r="AQ148" s="81" t="str">
        <f ca="1">IF(ISNUMBER($H148),INDEX(INDIRECT($D$4),MATCH('CF AUX'!AQ$14,INDIRECT($D$5),0),MATCH('CF AUX'!$I148,INDIRECT($D$7),0)),"")</f>
        <v/>
      </c>
      <c r="AR148" s="81" t="str">
        <f ca="1">IF(ISNUMBER($H148),INDEX(INDIRECT($D$4),MATCH('CF AUX'!AR$14,INDIRECT($D$5),0),MATCH('CF AUX'!$I148,INDIRECT($D$7),0)),"")</f>
        <v/>
      </c>
      <c r="AS148" s="81" t="str">
        <f ca="1">IF(ISNUMBER($H148),INDEX(INDIRECT($D$4),MATCH('CF AUX'!AS$14,INDIRECT($D$5),0),MATCH('CF AUX'!$I148,INDIRECT($D$7),0)),"")</f>
        <v/>
      </c>
      <c r="AT148" s="81" t="str">
        <f ca="1">IF(ISNUMBER($H148),INDEX(INDIRECT($D$4),MATCH('CF AUX'!AT$14,INDIRECT($D$5),0),MATCH('CF AUX'!$I148,INDIRECT($D$7),0)),"")</f>
        <v/>
      </c>
      <c r="AU148" s="81" t="str">
        <f ca="1">IF(ISNUMBER($H148),INDEX(INDIRECT($D$4),MATCH('CF AUX'!AU$14,INDIRECT($D$5),0),MATCH('CF AUX'!$I148,INDIRECT($D$7),0)),"")</f>
        <v/>
      </c>
      <c r="AV148" s="81" t="str">
        <f ca="1">IF(ISNUMBER($H148),INDEX(INDIRECT($D$4),MATCH('CF AUX'!AV$14,INDIRECT($D$5),0),MATCH('CF AUX'!$I148,INDIRECT($D$7),0)),"")</f>
        <v/>
      </c>
      <c r="AW148" s="81" t="str">
        <f ca="1">IF(ISNUMBER($H148),INDEX(INDIRECT($D$4),MATCH('CF AUX'!AW$14,INDIRECT($D$5),0),MATCH('CF AUX'!$I148,INDIRECT($D$7),0)),"")</f>
        <v/>
      </c>
      <c r="AX148" s="81" t="str">
        <f ca="1">IF(ISNUMBER($H148),INDEX(INDIRECT($D$4),MATCH('CF AUX'!AX$14,INDIRECT($D$5),0),MATCH('CF AUX'!$I148,INDIRECT($D$7),0)),"")</f>
        <v/>
      </c>
      <c r="AY148" s="81" t="str">
        <f ca="1">IF(ISNUMBER($H148),INDEX(INDIRECT($D$4),MATCH('CF AUX'!AY$14,INDIRECT($D$5),0),MATCH('CF AUX'!$I148,INDIRECT($D$7),0)),"")</f>
        <v/>
      </c>
      <c r="AZ148" s="81" t="str">
        <f ca="1">IF(ISNUMBER($H148),INDEX(INDIRECT($D$4),MATCH('CF AUX'!AZ$14,INDIRECT($D$5),0),MATCH('CF AUX'!$I148,INDIRECT($D$7),0)),"")</f>
        <v/>
      </c>
      <c r="BB148" s="96" t="str" cm="1">
        <f t="array" aca="1" ref="BB148" ca="1">IF(ISNUMBER($H148),MMULT(J148:AZ148,TRANSPOSE(INDIRECT($D$8&amp;$G$4&amp;B143&amp;":"&amp;$G$6&amp;B143))),"")</f>
        <v/>
      </c>
      <c r="BD148" s="59">
        <f t="shared" si="43"/>
        <v>139</v>
      </c>
      <c r="BE148" s="80" t="str" cm="1">
        <f t="array" aca="1" ref="BE148" ca="1">IFERROR(INDEX(INDIRECT($D$4),MATCH(INDIRECT(BE$5&amp;$BD148),INDIRECT($D$6),0),MATCH($I148,INDIRECT($D$7),0)),"")</f>
        <v/>
      </c>
      <c r="BF148" s="81" t="str" cm="1">
        <f t="array" aca="1" ref="BF148" ca="1">IFERROR(INDEX(INDIRECT($D$4),MATCH(INDIRECT(BF$5&amp;$BD148),INDIRECT($D$6),0),MATCH($I148,INDIRECT($D$7),0)),"")</f>
        <v/>
      </c>
      <c r="BG148" s="81" t="str" cm="1">
        <f t="array" aca="1" ref="BG148" ca="1">IFERROR(INDEX(INDIRECT($D$4),MATCH(INDIRECT(BG$5&amp;$BD148),INDIRECT($D$6),0),MATCH($I148,INDIRECT($D$7),0)),"")</f>
        <v/>
      </c>
      <c r="BH148" s="81" t="str" cm="1">
        <f t="array" aca="1" ref="BH148" ca="1">IFERROR(INDEX(INDIRECT($D$4),MATCH(INDIRECT(BH$5&amp;$BD148),INDIRECT($D$6),0),MATCH($I148,INDIRECT($D$7),0)),"")</f>
        <v/>
      </c>
      <c r="BI148" s="81" t="str" cm="1">
        <f t="array" aca="1" ref="BI148" ca="1">IFERROR(INDEX(INDIRECT($D$4),MATCH(INDIRECT(BI$5&amp;$BD148),INDIRECT($D$6),0),MATCH($I148,INDIRECT($D$7),0)),"")</f>
        <v/>
      </c>
      <c r="BJ148" s="81" t="str" cm="1">
        <f t="array" aca="1" ref="BJ148" ca="1">IFERROR(INDEX(INDIRECT($D$4),MATCH(INDIRECT(BJ$5&amp;$BD148),INDIRECT($D$6),0),MATCH($I148,INDIRECT($D$7),0)),"")</f>
        <v/>
      </c>
      <c r="BK148" s="81" t="str" cm="1">
        <f t="array" aca="1" ref="BK148" ca="1">IFERROR(INDEX(INDIRECT($D$4),MATCH(INDIRECT(BK$5&amp;$BD148),INDIRECT($D$6),0),MATCH($I148,INDIRECT($D$7),0)),"")</f>
        <v/>
      </c>
      <c r="BL148" s="81" t="str" cm="1">
        <f t="array" aca="1" ref="BL148" ca="1">IFERROR(INDEX(INDIRECT($D$4),MATCH(INDIRECT(BL$5&amp;$BD148),INDIRECT($D$6),0),MATCH($I148,INDIRECT($D$7),0)),"")</f>
        <v/>
      </c>
      <c r="BM148" s="81" t="str" cm="1">
        <f t="array" aca="1" ref="BM148" ca="1">IFERROR(INDEX(INDIRECT($D$4),MATCH(INDIRECT(BM$5&amp;$BD148),INDIRECT($D$6),0),MATCH($I148,INDIRECT($D$7),0)),"")</f>
        <v/>
      </c>
      <c r="BN148" s="81" t="str" cm="1">
        <f t="array" aca="1" ref="BN148" ca="1">IFERROR(INDEX(INDIRECT($D$4),MATCH(INDIRECT(BN$5&amp;$BD148),INDIRECT($D$6),0),MATCH($I148,INDIRECT($D$7),0)),"")</f>
        <v/>
      </c>
      <c r="BO148" s="81" t="str" cm="1">
        <f t="array" aca="1" ref="BO148" ca="1">IFERROR(INDEX(INDIRECT($D$4),MATCH(INDIRECT(BO$5&amp;$BD148),INDIRECT($D$6),0),MATCH($I148,INDIRECT($D$7),0)),"")</f>
        <v/>
      </c>
      <c r="BP148" s="81" t="str" cm="1">
        <f t="array" aca="1" ref="BP148" ca="1">IFERROR(INDEX(INDIRECT($D$4),MATCH(INDIRECT(BP$5&amp;$BD148),INDIRECT($D$6),0),MATCH($I148,INDIRECT($D$7),0)),"")</f>
        <v/>
      </c>
      <c r="BQ148" s="81" t="str" cm="1">
        <f t="array" aca="1" ref="BQ148" ca="1">IFERROR(INDEX(INDIRECT($D$4),MATCH(INDIRECT(BQ$5&amp;$BD148),INDIRECT($D$6),0),MATCH($I148,INDIRECT($D$7),0)),"")</f>
        <v/>
      </c>
      <c r="BR148" s="81" t="str" cm="1">
        <f t="array" aca="1" ref="BR148" ca="1">IFERROR(INDEX(INDIRECT($D$4),MATCH(INDIRECT(BR$5&amp;$BD148),INDIRECT($D$6),0),MATCH($I148,INDIRECT($D$7),0)),"")</f>
        <v/>
      </c>
      <c r="BS148" s="81" t="str" cm="1">
        <f t="array" aca="1" ref="BS148" ca="1">IFERROR(INDEX(INDIRECT($D$4),MATCH(INDIRECT(BS$5&amp;$BD148),INDIRECT($D$6),0),MATCH($I148,INDIRECT($D$7),0)),"")</f>
        <v/>
      </c>
      <c r="BT148" s="81" t="str" cm="1">
        <f t="array" aca="1" ref="BT148" ca="1">IFERROR(INDEX(INDIRECT($D$4),MATCH(INDIRECT(BT$5&amp;$BD148),INDIRECT($D$6),0),MATCH($I148,INDIRECT($D$7),0)),"")</f>
        <v/>
      </c>
      <c r="BU148" s="81" t="str" cm="1">
        <f t="array" aca="1" ref="BU148" ca="1">IFERROR(INDEX(INDIRECT($D$4),MATCH(INDIRECT(BU$5&amp;$BD148),INDIRECT($D$6),0),MATCH($I148,INDIRECT($D$7),0)),"")</f>
        <v/>
      </c>
      <c r="BV148" s="99" t="str" cm="1">
        <f t="array" aca="1" ref="BV148" ca="1">IFERROR(INDEX(INDIRECT($D$4),MATCH(INDIRECT(BV$5&amp;$BD148),INDIRECT($D$6),0),MATCH($I148,INDIRECT($D$7),0)),"")</f>
        <v/>
      </c>
      <c r="BX148" s="80"/>
      <c r="BY148" s="81"/>
      <c r="BZ148" s="81"/>
      <c r="CA148" s="81"/>
      <c r="CB148" s="81"/>
      <c r="CC148" s="81"/>
      <c r="CD148" s="81"/>
      <c r="CE148" s="81"/>
      <c r="CF148" s="81"/>
      <c r="CG148" s="81"/>
      <c r="CH148" s="81"/>
      <c r="CI148" s="81"/>
      <c r="CJ148" s="81"/>
      <c r="CK148" s="81"/>
      <c r="CL148" s="81"/>
      <c r="CM148" s="81"/>
      <c r="CN148" s="81"/>
      <c r="CO148" s="99"/>
      <c r="CQ148" s="113"/>
      <c r="CR148" s="59" t="str">
        <f t="shared" si="42"/>
        <v/>
      </c>
      <c r="CS148" s="60"/>
      <c r="CT148" s="123" t="str">
        <f t="shared" ca="1" si="39"/>
        <v/>
      </c>
      <c r="CU148" s="80" t="str">
        <f>IF(ISNUMBER($CS148),INDEX(IRF.New!$CS$7:$DJ$37,MATCH(B143+1,IRF.New!$B$7:$B$37,0),MATCH($CT148,IRF.New!$CS$5:$DJ$5,0)),"")</f>
        <v/>
      </c>
      <c r="CV148" s="81"/>
      <c r="CW148" s="81" t="str">
        <f t="shared" si="40"/>
        <v/>
      </c>
      <c r="CX148" s="81"/>
      <c r="CY148" s="81"/>
      <c r="CZ148" s="94"/>
      <c r="DA148" s="94" t="str">
        <f>IF(ISNUMBER(CS148),INDEX(IRF.New!$CS$2:$DJ$2,MATCH('CF AUX'!$CT148,IRF.New!$CS$5:$DJ$5,0)),"")</f>
        <v/>
      </c>
      <c r="DB148" s="72"/>
      <c r="DD148" s="132" t="str">
        <f>IF(ISNUMBER(CS148),INDEX(IRF.New!$D$7:$CO$37,MATCH('CF AUX'!C138,IRF.New!$C$7:$C$37,0),MATCH(CT148,IRF.New!$D$5:$CO$5,0)),"")</f>
        <v/>
      </c>
    </row>
    <row r="149" spans="1:108" x14ac:dyDescent="0.25">
      <c r="B149" s="59" t="s">
        <v>266</v>
      </c>
      <c r="F149" s="136" t="str">
        <f t="shared" si="41"/>
        <v/>
      </c>
      <c r="H149" s="65"/>
      <c r="I149" s="129" t="str">
        <f ca="1">IF(ISNUMBER(H149),INDEX(IRF.New!$CS$5:$DJ$5,MATCH('CF AUX'!H149,INDIRECT("IRF.New!$CS$"&amp;C140&amp;":$DJ$"&amp;C140),0)),"")</f>
        <v/>
      </c>
      <c r="J149" s="80" t="str">
        <f ca="1">IF(ISNUMBER($H149),INDEX(INDIRECT($D$4),MATCH('CF AUX'!J$14,INDIRECT($D$5),0),MATCH('CF AUX'!$I149,INDIRECT($D$7),0)),"")</f>
        <v/>
      </c>
      <c r="K149" s="81" t="str">
        <f ca="1">IF(ISNUMBER($H149),INDEX(INDIRECT($D$4),MATCH('CF AUX'!K$14,INDIRECT($D$5),0),MATCH('CF AUX'!$I149,INDIRECT($D$7),0)),"")</f>
        <v/>
      </c>
      <c r="L149" s="81" t="str">
        <f ca="1">IF(ISNUMBER($H149),INDEX(INDIRECT($D$4),MATCH('CF AUX'!L$14,INDIRECT($D$5),0),MATCH('CF AUX'!$I149,INDIRECT($D$7),0)),"")</f>
        <v/>
      </c>
      <c r="M149" s="81" t="str">
        <f ca="1">IF(ISNUMBER($H149),INDEX(INDIRECT($D$4),MATCH('CF AUX'!M$14,INDIRECT($D$5),0),MATCH('CF AUX'!$I149,INDIRECT($D$7),0)),"")</f>
        <v/>
      </c>
      <c r="N149" s="81" t="str">
        <f ca="1">IF(ISNUMBER($H149),INDEX(INDIRECT($D$4),MATCH('CF AUX'!N$14,INDIRECT($D$5),0),MATCH('CF AUX'!$I149,INDIRECT($D$7),0)),"")</f>
        <v/>
      </c>
      <c r="O149" s="81" t="str">
        <f ca="1">IF(ISNUMBER($H149),INDEX(INDIRECT($D$4),MATCH('CF AUX'!O$14,INDIRECT($D$5),0),MATCH('CF AUX'!$I149,INDIRECT($D$7),0)),"")</f>
        <v/>
      </c>
      <c r="P149" s="81" t="str">
        <f ca="1">IF(ISNUMBER($H149),INDEX(INDIRECT($D$4),MATCH('CF AUX'!P$14,INDIRECT($D$5),0),MATCH('CF AUX'!$I149,INDIRECT($D$7),0)),"")</f>
        <v/>
      </c>
      <c r="Q149" s="81" t="str">
        <f ca="1">IF(ISNUMBER($H149),INDEX(INDIRECT($D$4),MATCH('CF AUX'!Q$14,INDIRECT($D$5),0),MATCH('CF AUX'!$I149,INDIRECT($D$7),0)),"")</f>
        <v/>
      </c>
      <c r="R149" s="81" t="str">
        <f ca="1">IF(ISNUMBER($H149),INDEX(INDIRECT($D$4),MATCH('CF AUX'!R$14,INDIRECT($D$5),0),MATCH('CF AUX'!$I149,INDIRECT($D$7),0)),"")</f>
        <v/>
      </c>
      <c r="S149" s="81" t="str">
        <f ca="1">IF(ISNUMBER($H149),INDEX(INDIRECT($D$4),MATCH('CF AUX'!S$14,INDIRECT($D$5),0),MATCH('CF AUX'!$I149,INDIRECT($D$7),0)),"")</f>
        <v/>
      </c>
      <c r="T149" s="81" t="str">
        <f ca="1">IF(ISNUMBER($H149),INDEX(INDIRECT($D$4),MATCH('CF AUX'!T$14,INDIRECT($D$5),0),MATCH('CF AUX'!$I149,INDIRECT($D$7),0)),"")</f>
        <v/>
      </c>
      <c r="U149" s="81" t="str">
        <f ca="1">IF(ISNUMBER($H149),INDEX(INDIRECT($D$4),MATCH('CF AUX'!U$14,INDIRECT($D$5),0),MATCH('CF AUX'!$I149,INDIRECT($D$7),0)),"")</f>
        <v/>
      </c>
      <c r="V149" s="81" t="str">
        <f ca="1">IF(ISNUMBER($H149),INDEX(INDIRECT($D$4),MATCH('CF AUX'!V$14,INDIRECT($D$5),0),MATCH('CF AUX'!$I149,INDIRECT($D$7),0)),"")</f>
        <v/>
      </c>
      <c r="W149" s="81" t="str">
        <f ca="1">IF(ISNUMBER($H149),INDEX(INDIRECT($D$4),MATCH('CF AUX'!W$14,INDIRECT($D$5),0),MATCH('CF AUX'!$I149,INDIRECT($D$7),0)),"")</f>
        <v/>
      </c>
      <c r="X149" s="81" t="str">
        <f ca="1">IF(ISNUMBER($H149),INDEX(INDIRECT($D$4),MATCH('CF AUX'!X$14,INDIRECT($D$5),0),MATCH('CF AUX'!$I149,INDIRECT($D$7),0)),"")</f>
        <v/>
      </c>
      <c r="Y149" s="81" t="str">
        <f ca="1">IF(ISNUMBER($H149),INDEX(INDIRECT($D$4),MATCH('CF AUX'!Y$14,INDIRECT($D$5),0),MATCH('CF AUX'!$I149,INDIRECT($D$7),0)),"")</f>
        <v/>
      </c>
      <c r="Z149" s="81" t="str">
        <f ca="1">IF(ISNUMBER($H149),INDEX(INDIRECT($D$4),MATCH('CF AUX'!Z$14,INDIRECT($D$5),0),MATCH('CF AUX'!$I149,INDIRECT($D$7),0)),"")</f>
        <v/>
      </c>
      <c r="AA149" s="81" t="str">
        <f ca="1">IF(ISNUMBER($H149),INDEX(INDIRECT($D$4),MATCH('CF AUX'!AA$14,INDIRECT($D$5),0),MATCH('CF AUX'!$I149,INDIRECT($D$7),0)),"")</f>
        <v/>
      </c>
      <c r="AB149" s="81" t="str">
        <f ca="1">IF(ISNUMBER($H149),INDEX(INDIRECT($D$4),MATCH('CF AUX'!AB$14,INDIRECT($D$5),0),MATCH('CF AUX'!$I149,INDIRECT($D$7),0)),"")</f>
        <v/>
      </c>
      <c r="AC149" s="81" t="str">
        <f ca="1">IF(ISNUMBER($H149),INDEX(INDIRECT($D$4),MATCH('CF AUX'!AC$14,INDIRECT($D$5),0),MATCH('CF AUX'!$I149,INDIRECT($D$7),0)),"")</f>
        <v/>
      </c>
      <c r="AD149" s="81" t="str">
        <f ca="1">IF(ISNUMBER($H149),INDEX(INDIRECT($D$4),MATCH('CF AUX'!AD$14,INDIRECT($D$5),0),MATCH('CF AUX'!$I149,INDIRECT($D$7),0)),"")</f>
        <v/>
      </c>
      <c r="AE149" s="81" t="str">
        <f ca="1">IF(ISNUMBER($H149),INDEX(INDIRECT($D$4),MATCH('CF AUX'!AE$14,INDIRECT($D$5),0),MATCH('CF AUX'!$I149,INDIRECT($D$7),0)),"")</f>
        <v/>
      </c>
      <c r="AF149" s="81" t="str">
        <f ca="1">IF(ISNUMBER($H149),INDEX(INDIRECT($D$4),MATCH('CF AUX'!AF$14,INDIRECT($D$5),0),MATCH('CF AUX'!$I149,INDIRECT($D$7),0)),"")</f>
        <v/>
      </c>
      <c r="AG149" s="81" t="str">
        <f ca="1">IF(ISNUMBER($H149),INDEX(INDIRECT($D$4),MATCH('CF AUX'!AG$14,INDIRECT($D$5),0),MATCH('CF AUX'!$I149,INDIRECT($D$7),0)),"")</f>
        <v/>
      </c>
      <c r="AH149" s="81" t="str">
        <f ca="1">IF(ISNUMBER($H149),INDEX(INDIRECT($D$4),MATCH('CF AUX'!AH$14,INDIRECT($D$5),0),MATCH('CF AUX'!$I149,INDIRECT($D$7),0)),"")</f>
        <v/>
      </c>
      <c r="AI149" s="81" t="str">
        <f ca="1">IF(ISNUMBER($H149),INDEX(INDIRECT($D$4),MATCH('CF AUX'!AI$14,INDIRECT($D$5),0),MATCH('CF AUX'!$I149,INDIRECT($D$7),0)),"")</f>
        <v/>
      </c>
      <c r="AJ149" s="81" t="str">
        <f ca="1">IF(ISNUMBER($H149),INDEX(INDIRECT($D$4),MATCH('CF AUX'!AJ$14,INDIRECT($D$5),0),MATCH('CF AUX'!$I149,INDIRECT($D$7),0)),"")</f>
        <v/>
      </c>
      <c r="AK149" s="81" t="str">
        <f ca="1">IF(ISNUMBER($H149),INDEX(INDIRECT($D$4),MATCH('CF AUX'!AK$14,INDIRECT($D$5),0),MATCH('CF AUX'!$I149,INDIRECT($D$7),0)),"")</f>
        <v/>
      </c>
      <c r="AL149" s="81" t="str">
        <f ca="1">IF(ISNUMBER($H149),INDEX(INDIRECT($D$4),MATCH('CF AUX'!AL$14,INDIRECT($D$5),0),MATCH('CF AUX'!$I149,INDIRECT($D$7),0)),"")</f>
        <v/>
      </c>
      <c r="AM149" s="81" t="str">
        <f ca="1">IF(ISNUMBER($H149),INDEX(INDIRECT($D$4),MATCH('CF AUX'!AM$14,INDIRECT($D$5),0),MATCH('CF AUX'!$I149,INDIRECT($D$7),0)),"")</f>
        <v/>
      </c>
      <c r="AN149" s="81" t="str">
        <f ca="1">IF(ISNUMBER($H149),INDEX(INDIRECT($D$4),MATCH('CF AUX'!AN$14,INDIRECT($D$5),0),MATCH('CF AUX'!$I149,INDIRECT($D$7),0)),"")</f>
        <v/>
      </c>
      <c r="AO149" s="81" t="str">
        <f ca="1">IF(ISNUMBER($H149),INDEX(INDIRECT($D$4),MATCH('CF AUX'!AO$14,INDIRECT($D$5),0),MATCH('CF AUX'!$I149,INDIRECT($D$7),0)),"")</f>
        <v/>
      </c>
      <c r="AP149" s="81" t="str">
        <f ca="1">IF(ISNUMBER($H149),INDEX(INDIRECT($D$4),MATCH('CF AUX'!AP$14,INDIRECT($D$5),0),MATCH('CF AUX'!$I149,INDIRECT($D$7),0)),"")</f>
        <v/>
      </c>
      <c r="AQ149" s="81" t="str">
        <f ca="1">IF(ISNUMBER($H149),INDEX(INDIRECT($D$4),MATCH('CF AUX'!AQ$14,INDIRECT($D$5),0),MATCH('CF AUX'!$I149,INDIRECT($D$7),0)),"")</f>
        <v/>
      </c>
      <c r="AR149" s="81" t="str">
        <f ca="1">IF(ISNUMBER($H149),INDEX(INDIRECT($D$4),MATCH('CF AUX'!AR$14,INDIRECT($D$5),0),MATCH('CF AUX'!$I149,INDIRECT($D$7),0)),"")</f>
        <v/>
      </c>
      <c r="AS149" s="81" t="str">
        <f ca="1">IF(ISNUMBER($H149),INDEX(INDIRECT($D$4),MATCH('CF AUX'!AS$14,INDIRECT($D$5),0),MATCH('CF AUX'!$I149,INDIRECT($D$7),0)),"")</f>
        <v/>
      </c>
      <c r="AT149" s="81" t="str">
        <f ca="1">IF(ISNUMBER($H149),INDEX(INDIRECT($D$4),MATCH('CF AUX'!AT$14,INDIRECT($D$5),0),MATCH('CF AUX'!$I149,INDIRECT($D$7),0)),"")</f>
        <v/>
      </c>
      <c r="AU149" s="81" t="str">
        <f ca="1">IF(ISNUMBER($H149),INDEX(INDIRECT($D$4),MATCH('CF AUX'!AU$14,INDIRECT($D$5),0),MATCH('CF AUX'!$I149,INDIRECT($D$7),0)),"")</f>
        <v/>
      </c>
      <c r="AV149" s="81" t="str">
        <f ca="1">IF(ISNUMBER($H149),INDEX(INDIRECT($D$4),MATCH('CF AUX'!AV$14,INDIRECT($D$5),0),MATCH('CF AUX'!$I149,INDIRECT($D$7),0)),"")</f>
        <v/>
      </c>
      <c r="AW149" s="81" t="str">
        <f ca="1">IF(ISNUMBER($H149),INDEX(INDIRECT($D$4),MATCH('CF AUX'!AW$14,INDIRECT($D$5),0),MATCH('CF AUX'!$I149,INDIRECT($D$7),0)),"")</f>
        <v/>
      </c>
      <c r="AX149" s="81" t="str">
        <f ca="1">IF(ISNUMBER($H149),INDEX(INDIRECT($D$4),MATCH('CF AUX'!AX$14,INDIRECT($D$5),0),MATCH('CF AUX'!$I149,INDIRECT($D$7),0)),"")</f>
        <v/>
      </c>
      <c r="AY149" s="81" t="str">
        <f ca="1">IF(ISNUMBER($H149),INDEX(INDIRECT($D$4),MATCH('CF AUX'!AY$14,INDIRECT($D$5),0),MATCH('CF AUX'!$I149,INDIRECT($D$7),0)),"")</f>
        <v/>
      </c>
      <c r="AZ149" s="81" t="str">
        <f ca="1">IF(ISNUMBER($H149),INDEX(INDIRECT($D$4),MATCH('CF AUX'!AZ$14,INDIRECT($D$5),0),MATCH('CF AUX'!$I149,INDIRECT($D$7),0)),"")</f>
        <v/>
      </c>
      <c r="BB149" s="96" t="str" cm="1">
        <f t="array" aca="1" ref="BB149" ca="1">IF(ISNUMBER($H149),MMULT(J149:AZ149,TRANSPOSE(INDIRECT($D$8&amp;$G$4&amp;B143&amp;":"&amp;$G$6&amp;B143))),"")</f>
        <v/>
      </c>
      <c r="BD149" s="59">
        <f t="shared" si="43"/>
        <v>139</v>
      </c>
      <c r="BE149" s="80" t="str" cm="1">
        <f t="array" aca="1" ref="BE149" ca="1">IFERROR(INDEX(INDIRECT($D$4),MATCH(INDIRECT(BE$5&amp;$BD149),INDIRECT($D$6),0),MATCH($I149,INDIRECT($D$7),0)),"")</f>
        <v/>
      </c>
      <c r="BF149" s="81" t="str" cm="1">
        <f t="array" aca="1" ref="BF149" ca="1">IFERROR(INDEX(INDIRECT($D$4),MATCH(INDIRECT(BF$5&amp;$BD149),INDIRECT($D$6),0),MATCH($I149,INDIRECT($D$7),0)),"")</f>
        <v/>
      </c>
      <c r="BG149" s="81" t="str" cm="1">
        <f t="array" aca="1" ref="BG149" ca="1">IFERROR(INDEX(INDIRECT($D$4),MATCH(INDIRECT(BG$5&amp;$BD149),INDIRECT($D$6),0),MATCH($I149,INDIRECT($D$7),0)),"")</f>
        <v/>
      </c>
      <c r="BH149" s="81" t="str" cm="1">
        <f t="array" aca="1" ref="BH149" ca="1">IFERROR(INDEX(INDIRECT($D$4),MATCH(INDIRECT(BH$5&amp;$BD149),INDIRECT($D$6),0),MATCH($I149,INDIRECT($D$7),0)),"")</f>
        <v/>
      </c>
      <c r="BI149" s="81" t="str" cm="1">
        <f t="array" aca="1" ref="BI149" ca="1">IFERROR(INDEX(INDIRECT($D$4),MATCH(INDIRECT(BI$5&amp;$BD149),INDIRECT($D$6),0),MATCH($I149,INDIRECT($D$7),0)),"")</f>
        <v/>
      </c>
      <c r="BJ149" s="81" t="str" cm="1">
        <f t="array" aca="1" ref="BJ149" ca="1">IFERROR(INDEX(INDIRECT($D$4),MATCH(INDIRECT(BJ$5&amp;$BD149),INDIRECT($D$6),0),MATCH($I149,INDIRECT($D$7),0)),"")</f>
        <v/>
      </c>
      <c r="BK149" s="81" t="str" cm="1">
        <f t="array" aca="1" ref="BK149" ca="1">IFERROR(INDEX(INDIRECT($D$4),MATCH(INDIRECT(BK$5&amp;$BD149),INDIRECT($D$6),0),MATCH($I149,INDIRECT($D$7),0)),"")</f>
        <v/>
      </c>
      <c r="BL149" s="81" t="str" cm="1">
        <f t="array" aca="1" ref="BL149" ca="1">IFERROR(INDEX(INDIRECT($D$4),MATCH(INDIRECT(BL$5&amp;$BD149),INDIRECT($D$6),0),MATCH($I149,INDIRECT($D$7),0)),"")</f>
        <v/>
      </c>
      <c r="BM149" s="81" t="str" cm="1">
        <f t="array" aca="1" ref="BM149" ca="1">IFERROR(INDEX(INDIRECT($D$4),MATCH(INDIRECT(BM$5&amp;$BD149),INDIRECT($D$6),0),MATCH($I149,INDIRECT($D$7),0)),"")</f>
        <v/>
      </c>
      <c r="BN149" s="81" t="str" cm="1">
        <f t="array" aca="1" ref="BN149" ca="1">IFERROR(INDEX(INDIRECT($D$4),MATCH(INDIRECT(BN$5&amp;$BD149),INDIRECT($D$6),0),MATCH($I149,INDIRECT($D$7),0)),"")</f>
        <v/>
      </c>
      <c r="BO149" s="81" t="str" cm="1">
        <f t="array" aca="1" ref="BO149" ca="1">IFERROR(INDEX(INDIRECT($D$4),MATCH(INDIRECT(BO$5&amp;$BD149),INDIRECT($D$6),0),MATCH($I149,INDIRECT($D$7),0)),"")</f>
        <v/>
      </c>
      <c r="BP149" s="81" t="str" cm="1">
        <f t="array" aca="1" ref="BP149" ca="1">IFERROR(INDEX(INDIRECT($D$4),MATCH(INDIRECT(BP$5&amp;$BD149),INDIRECT($D$6),0),MATCH($I149,INDIRECT($D$7),0)),"")</f>
        <v/>
      </c>
      <c r="BQ149" s="81" t="str" cm="1">
        <f t="array" aca="1" ref="BQ149" ca="1">IFERROR(INDEX(INDIRECT($D$4),MATCH(INDIRECT(BQ$5&amp;$BD149),INDIRECT($D$6),0),MATCH($I149,INDIRECT($D$7),0)),"")</f>
        <v/>
      </c>
      <c r="BR149" s="81" t="str" cm="1">
        <f t="array" aca="1" ref="BR149" ca="1">IFERROR(INDEX(INDIRECT($D$4),MATCH(INDIRECT(BR$5&amp;$BD149),INDIRECT($D$6),0),MATCH($I149,INDIRECT($D$7),0)),"")</f>
        <v/>
      </c>
      <c r="BS149" s="81" t="str" cm="1">
        <f t="array" aca="1" ref="BS149" ca="1">IFERROR(INDEX(INDIRECT($D$4),MATCH(INDIRECT(BS$5&amp;$BD149),INDIRECT($D$6),0),MATCH($I149,INDIRECT($D$7),0)),"")</f>
        <v/>
      </c>
      <c r="BT149" s="81" t="str" cm="1">
        <f t="array" aca="1" ref="BT149" ca="1">IFERROR(INDEX(INDIRECT($D$4),MATCH(INDIRECT(BT$5&amp;$BD149),INDIRECT($D$6),0),MATCH($I149,INDIRECT($D$7),0)),"")</f>
        <v/>
      </c>
      <c r="BU149" s="81" t="str" cm="1">
        <f t="array" aca="1" ref="BU149" ca="1">IFERROR(INDEX(INDIRECT($D$4),MATCH(INDIRECT(BU$5&amp;$BD149),INDIRECT($D$6),0),MATCH($I149,INDIRECT($D$7),0)),"")</f>
        <v/>
      </c>
      <c r="BV149" s="99" t="str" cm="1">
        <f t="array" aca="1" ref="BV149" ca="1">IFERROR(INDEX(INDIRECT($D$4),MATCH(INDIRECT(BV$5&amp;$BD149),INDIRECT($D$6),0),MATCH($I149,INDIRECT($D$7),0)),"")</f>
        <v/>
      </c>
      <c r="BX149" s="80"/>
      <c r="BY149" s="81"/>
      <c r="BZ149" s="81"/>
      <c r="CA149" s="81"/>
      <c r="CB149" s="81"/>
      <c r="CC149" s="81"/>
      <c r="CD149" s="81"/>
      <c r="CE149" s="81"/>
      <c r="CF149" s="81"/>
      <c r="CG149" s="81"/>
      <c r="CH149" s="81"/>
      <c r="CI149" s="81"/>
      <c r="CJ149" s="81"/>
      <c r="CK149" s="81"/>
      <c r="CL149" s="81"/>
      <c r="CM149" s="81"/>
      <c r="CN149" s="81"/>
      <c r="CO149" s="99"/>
      <c r="CQ149" s="113"/>
      <c r="CR149" s="59" t="str">
        <f t="shared" si="42"/>
        <v/>
      </c>
      <c r="CS149" s="60"/>
      <c r="CT149" s="123" t="str">
        <f t="shared" ca="1" si="39"/>
        <v/>
      </c>
      <c r="CU149" s="80" t="str">
        <f>IF(ISNUMBER($CS149),INDEX(IRF.New!$CS$7:$DJ$37,MATCH(B143+1,IRF.New!$B$7:$B$37,0),MATCH($CT149,IRF.New!$CS$5:$DJ$5,0)),"")</f>
        <v/>
      </c>
      <c r="CV149" s="81"/>
      <c r="CW149" s="81" t="str">
        <f t="shared" si="40"/>
        <v/>
      </c>
      <c r="CX149" s="81"/>
      <c r="CY149" s="81"/>
      <c r="CZ149" s="94"/>
      <c r="DA149" s="94" t="str">
        <f>IF(ISNUMBER(CS149),INDEX(IRF.New!$CS$2:$DJ$2,MATCH('CF AUX'!$CT149,IRF.New!$CS$5:$DJ$5,0)),"")</f>
        <v/>
      </c>
      <c r="DB149" s="72"/>
      <c r="DD149" s="132" t="str">
        <f>IF(ISNUMBER(CS149),INDEX(IRF.New!$D$7:$CO$37,MATCH('CF AUX'!C138,IRF.New!$C$7:$C$37,0),MATCH(CT149,IRF.New!$D$5:$CO$5,0)),"")</f>
        <v/>
      </c>
    </row>
    <row r="150" spans="1:108" x14ac:dyDescent="0.25">
      <c r="B150" s="69"/>
      <c r="C150" s="63" t="s">
        <v>233</v>
      </c>
      <c r="D150" s="85" t="s">
        <v>234</v>
      </c>
      <c r="F150" s="136" t="str">
        <f t="shared" si="41"/>
        <v/>
      </c>
      <c r="H150" s="65"/>
      <c r="I150" s="129" t="str">
        <f ca="1">IF(ISNUMBER(H150),INDEX(IRF.New!$CS$5:$DJ$5,MATCH('CF AUX'!H150,INDIRECT("IRF.New!$CS$"&amp;C140&amp;":$DJ$"&amp;C140),0)),"")</f>
        <v/>
      </c>
      <c r="J150" s="80" t="str">
        <f ca="1">IF(ISNUMBER($H150),INDEX(INDIRECT($D$4),MATCH('CF AUX'!J$14,INDIRECT($D$5),0),MATCH('CF AUX'!$I150,INDIRECT($D$7),0)),"")</f>
        <v/>
      </c>
      <c r="K150" s="81" t="str">
        <f ca="1">IF(ISNUMBER($H150),INDEX(INDIRECT($D$4),MATCH('CF AUX'!K$14,INDIRECT($D$5),0),MATCH('CF AUX'!$I150,INDIRECT($D$7),0)),"")</f>
        <v/>
      </c>
      <c r="L150" s="81" t="str">
        <f ca="1">IF(ISNUMBER($H150),INDEX(INDIRECT($D$4),MATCH('CF AUX'!L$14,INDIRECT($D$5),0),MATCH('CF AUX'!$I150,INDIRECT($D$7),0)),"")</f>
        <v/>
      </c>
      <c r="M150" s="81" t="str">
        <f ca="1">IF(ISNUMBER($H150),INDEX(INDIRECT($D$4),MATCH('CF AUX'!M$14,INDIRECT($D$5),0),MATCH('CF AUX'!$I150,INDIRECT($D$7),0)),"")</f>
        <v/>
      </c>
      <c r="N150" s="81" t="str">
        <f ca="1">IF(ISNUMBER($H150),INDEX(INDIRECT($D$4),MATCH('CF AUX'!N$14,INDIRECT($D$5),0),MATCH('CF AUX'!$I150,INDIRECT($D$7),0)),"")</f>
        <v/>
      </c>
      <c r="O150" s="81" t="str">
        <f ca="1">IF(ISNUMBER($H150),INDEX(INDIRECT($D$4),MATCH('CF AUX'!O$14,INDIRECT($D$5),0),MATCH('CF AUX'!$I150,INDIRECT($D$7),0)),"")</f>
        <v/>
      </c>
      <c r="P150" s="81" t="str">
        <f ca="1">IF(ISNUMBER($H150),INDEX(INDIRECT($D$4),MATCH('CF AUX'!P$14,INDIRECT($D$5),0),MATCH('CF AUX'!$I150,INDIRECT($D$7),0)),"")</f>
        <v/>
      </c>
      <c r="Q150" s="81" t="str">
        <f ca="1">IF(ISNUMBER($H150),INDEX(INDIRECT($D$4),MATCH('CF AUX'!Q$14,INDIRECT($D$5),0),MATCH('CF AUX'!$I150,INDIRECT($D$7),0)),"")</f>
        <v/>
      </c>
      <c r="R150" s="81" t="str">
        <f ca="1">IF(ISNUMBER($H150),INDEX(INDIRECT($D$4),MATCH('CF AUX'!R$14,INDIRECT($D$5),0),MATCH('CF AUX'!$I150,INDIRECT($D$7),0)),"")</f>
        <v/>
      </c>
      <c r="S150" s="81" t="str">
        <f ca="1">IF(ISNUMBER($H150),INDEX(INDIRECT($D$4),MATCH('CF AUX'!S$14,INDIRECT($D$5),0),MATCH('CF AUX'!$I150,INDIRECT($D$7),0)),"")</f>
        <v/>
      </c>
      <c r="T150" s="81" t="str">
        <f ca="1">IF(ISNUMBER($H150),INDEX(INDIRECT($D$4),MATCH('CF AUX'!T$14,INDIRECT($D$5),0),MATCH('CF AUX'!$I150,INDIRECT($D$7),0)),"")</f>
        <v/>
      </c>
      <c r="U150" s="81" t="str">
        <f ca="1">IF(ISNUMBER($H150),INDEX(INDIRECT($D$4),MATCH('CF AUX'!U$14,INDIRECT($D$5),0),MATCH('CF AUX'!$I150,INDIRECT($D$7),0)),"")</f>
        <v/>
      </c>
      <c r="V150" s="81" t="str">
        <f ca="1">IF(ISNUMBER($H150),INDEX(INDIRECT($D$4),MATCH('CF AUX'!V$14,INDIRECT($D$5),0),MATCH('CF AUX'!$I150,INDIRECT($D$7),0)),"")</f>
        <v/>
      </c>
      <c r="W150" s="81" t="str">
        <f ca="1">IF(ISNUMBER($H150),INDEX(INDIRECT($D$4),MATCH('CF AUX'!W$14,INDIRECT($D$5),0),MATCH('CF AUX'!$I150,INDIRECT($D$7),0)),"")</f>
        <v/>
      </c>
      <c r="X150" s="81" t="str">
        <f ca="1">IF(ISNUMBER($H150),INDEX(INDIRECT($D$4),MATCH('CF AUX'!X$14,INDIRECT($D$5),0),MATCH('CF AUX'!$I150,INDIRECT($D$7),0)),"")</f>
        <v/>
      </c>
      <c r="Y150" s="81" t="str">
        <f ca="1">IF(ISNUMBER($H150),INDEX(INDIRECT($D$4),MATCH('CF AUX'!Y$14,INDIRECT($D$5),0),MATCH('CF AUX'!$I150,INDIRECT($D$7),0)),"")</f>
        <v/>
      </c>
      <c r="Z150" s="81" t="str">
        <f ca="1">IF(ISNUMBER($H150),INDEX(INDIRECT($D$4),MATCH('CF AUX'!Z$14,INDIRECT($D$5),0),MATCH('CF AUX'!$I150,INDIRECT($D$7),0)),"")</f>
        <v/>
      </c>
      <c r="AA150" s="81" t="str">
        <f ca="1">IF(ISNUMBER($H150),INDEX(INDIRECT($D$4),MATCH('CF AUX'!AA$14,INDIRECT($D$5),0),MATCH('CF AUX'!$I150,INDIRECT($D$7),0)),"")</f>
        <v/>
      </c>
      <c r="AB150" s="81" t="str">
        <f ca="1">IF(ISNUMBER($H150),INDEX(INDIRECT($D$4),MATCH('CF AUX'!AB$14,INDIRECT($D$5),0),MATCH('CF AUX'!$I150,INDIRECT($D$7),0)),"")</f>
        <v/>
      </c>
      <c r="AC150" s="81" t="str">
        <f ca="1">IF(ISNUMBER($H150),INDEX(INDIRECT($D$4),MATCH('CF AUX'!AC$14,INDIRECT($D$5),0),MATCH('CF AUX'!$I150,INDIRECT($D$7),0)),"")</f>
        <v/>
      </c>
      <c r="AD150" s="81" t="str">
        <f ca="1">IF(ISNUMBER($H150),INDEX(INDIRECT($D$4),MATCH('CF AUX'!AD$14,INDIRECT($D$5),0),MATCH('CF AUX'!$I150,INDIRECT($D$7),0)),"")</f>
        <v/>
      </c>
      <c r="AE150" s="81" t="str">
        <f ca="1">IF(ISNUMBER($H150),INDEX(INDIRECT($D$4),MATCH('CF AUX'!AE$14,INDIRECT($D$5),0),MATCH('CF AUX'!$I150,INDIRECT($D$7),0)),"")</f>
        <v/>
      </c>
      <c r="AF150" s="81" t="str">
        <f ca="1">IF(ISNUMBER($H150),INDEX(INDIRECT($D$4),MATCH('CF AUX'!AF$14,INDIRECT($D$5),0),MATCH('CF AUX'!$I150,INDIRECT($D$7),0)),"")</f>
        <v/>
      </c>
      <c r="AG150" s="81" t="str">
        <f ca="1">IF(ISNUMBER($H150),INDEX(INDIRECT($D$4),MATCH('CF AUX'!AG$14,INDIRECT($D$5),0),MATCH('CF AUX'!$I150,INDIRECT($D$7),0)),"")</f>
        <v/>
      </c>
      <c r="AH150" s="81" t="str">
        <f ca="1">IF(ISNUMBER($H150),INDEX(INDIRECT($D$4),MATCH('CF AUX'!AH$14,INDIRECT($D$5),0),MATCH('CF AUX'!$I150,INDIRECT($D$7),0)),"")</f>
        <v/>
      </c>
      <c r="AI150" s="81" t="str">
        <f ca="1">IF(ISNUMBER($H150),INDEX(INDIRECT($D$4),MATCH('CF AUX'!AI$14,INDIRECT($D$5),0),MATCH('CF AUX'!$I150,INDIRECT($D$7),0)),"")</f>
        <v/>
      </c>
      <c r="AJ150" s="81" t="str">
        <f ca="1">IF(ISNUMBER($H150),INDEX(INDIRECT($D$4),MATCH('CF AUX'!AJ$14,INDIRECT($D$5),0),MATCH('CF AUX'!$I150,INDIRECT($D$7),0)),"")</f>
        <v/>
      </c>
      <c r="AK150" s="81" t="str">
        <f ca="1">IF(ISNUMBER($H150),INDEX(INDIRECT($D$4),MATCH('CF AUX'!AK$14,INDIRECT($D$5),0),MATCH('CF AUX'!$I150,INDIRECT($D$7),0)),"")</f>
        <v/>
      </c>
      <c r="AL150" s="81" t="str">
        <f ca="1">IF(ISNUMBER($H150),INDEX(INDIRECT($D$4),MATCH('CF AUX'!AL$14,INDIRECT($D$5),0),MATCH('CF AUX'!$I150,INDIRECT($D$7),0)),"")</f>
        <v/>
      </c>
      <c r="AM150" s="81" t="str">
        <f ca="1">IF(ISNUMBER($H150),INDEX(INDIRECT($D$4),MATCH('CF AUX'!AM$14,INDIRECT($D$5),0),MATCH('CF AUX'!$I150,INDIRECT($D$7),0)),"")</f>
        <v/>
      </c>
      <c r="AN150" s="81" t="str">
        <f ca="1">IF(ISNUMBER($H150),INDEX(INDIRECT($D$4),MATCH('CF AUX'!AN$14,INDIRECT($D$5),0),MATCH('CF AUX'!$I150,INDIRECT($D$7),0)),"")</f>
        <v/>
      </c>
      <c r="AO150" s="81" t="str">
        <f ca="1">IF(ISNUMBER($H150),INDEX(INDIRECT($D$4),MATCH('CF AUX'!AO$14,INDIRECT($D$5),0),MATCH('CF AUX'!$I150,INDIRECT($D$7),0)),"")</f>
        <v/>
      </c>
      <c r="AP150" s="81" t="str">
        <f ca="1">IF(ISNUMBER($H150),INDEX(INDIRECT($D$4),MATCH('CF AUX'!AP$14,INDIRECT($D$5),0),MATCH('CF AUX'!$I150,INDIRECT($D$7),0)),"")</f>
        <v/>
      </c>
      <c r="AQ150" s="81" t="str">
        <f ca="1">IF(ISNUMBER($H150),INDEX(INDIRECT($D$4),MATCH('CF AUX'!AQ$14,INDIRECT($D$5),0),MATCH('CF AUX'!$I150,INDIRECT($D$7),0)),"")</f>
        <v/>
      </c>
      <c r="AR150" s="81" t="str">
        <f ca="1">IF(ISNUMBER($H150),INDEX(INDIRECT($D$4),MATCH('CF AUX'!AR$14,INDIRECT($D$5),0),MATCH('CF AUX'!$I150,INDIRECT($D$7),0)),"")</f>
        <v/>
      </c>
      <c r="AS150" s="81" t="str">
        <f ca="1">IF(ISNUMBER($H150),INDEX(INDIRECT($D$4),MATCH('CF AUX'!AS$14,INDIRECT($D$5),0),MATCH('CF AUX'!$I150,INDIRECT($D$7),0)),"")</f>
        <v/>
      </c>
      <c r="AT150" s="81" t="str">
        <f ca="1">IF(ISNUMBER($H150),INDEX(INDIRECT($D$4),MATCH('CF AUX'!AT$14,INDIRECT($D$5),0),MATCH('CF AUX'!$I150,INDIRECT($D$7),0)),"")</f>
        <v/>
      </c>
      <c r="AU150" s="81" t="str">
        <f ca="1">IF(ISNUMBER($H150),INDEX(INDIRECT($D$4),MATCH('CF AUX'!AU$14,INDIRECT($D$5),0),MATCH('CF AUX'!$I150,INDIRECT($D$7),0)),"")</f>
        <v/>
      </c>
      <c r="AV150" s="81" t="str">
        <f ca="1">IF(ISNUMBER($H150),INDEX(INDIRECT($D$4),MATCH('CF AUX'!AV$14,INDIRECT($D$5),0),MATCH('CF AUX'!$I150,INDIRECT($D$7),0)),"")</f>
        <v/>
      </c>
      <c r="AW150" s="81" t="str">
        <f ca="1">IF(ISNUMBER($H150),INDEX(INDIRECT($D$4),MATCH('CF AUX'!AW$14,INDIRECT($D$5),0),MATCH('CF AUX'!$I150,INDIRECT($D$7),0)),"")</f>
        <v/>
      </c>
      <c r="AX150" s="81" t="str">
        <f ca="1">IF(ISNUMBER($H150),INDEX(INDIRECT($D$4),MATCH('CF AUX'!AX$14,INDIRECT($D$5),0),MATCH('CF AUX'!$I150,INDIRECT($D$7),0)),"")</f>
        <v/>
      </c>
      <c r="AY150" s="81" t="str">
        <f ca="1">IF(ISNUMBER($H150),INDEX(INDIRECT($D$4),MATCH('CF AUX'!AY$14,INDIRECT($D$5),0),MATCH('CF AUX'!$I150,INDIRECT($D$7),0)),"")</f>
        <v/>
      </c>
      <c r="AZ150" s="81" t="str">
        <f ca="1">IF(ISNUMBER($H150),INDEX(INDIRECT($D$4),MATCH('CF AUX'!AZ$14,INDIRECT($D$5),0),MATCH('CF AUX'!$I150,INDIRECT($D$7),0)),"")</f>
        <v/>
      </c>
      <c r="BB150" s="96" t="str" cm="1">
        <f t="array" aca="1" ref="BB150" ca="1">IF(ISNUMBER($H150),MMULT(J150:AZ150,TRANSPOSE(INDIRECT($D$8&amp;$G$4&amp;B143&amp;":"&amp;$G$6&amp;B143))),"")</f>
        <v/>
      </c>
      <c r="BD150" s="59">
        <f t="shared" si="43"/>
        <v>139</v>
      </c>
      <c r="BE150" s="80" t="str" cm="1">
        <f t="array" aca="1" ref="BE150" ca="1">IFERROR(INDEX(INDIRECT($D$4),MATCH(INDIRECT(BE$5&amp;$BD150),INDIRECT($D$6),0),MATCH($I150,INDIRECT($D$7),0)),"")</f>
        <v/>
      </c>
      <c r="BF150" s="81" t="str" cm="1">
        <f t="array" aca="1" ref="BF150" ca="1">IFERROR(INDEX(INDIRECT($D$4),MATCH(INDIRECT(BF$5&amp;$BD150),INDIRECT($D$6),0),MATCH($I150,INDIRECT($D$7),0)),"")</f>
        <v/>
      </c>
      <c r="BG150" s="81" t="str" cm="1">
        <f t="array" aca="1" ref="BG150" ca="1">IFERROR(INDEX(INDIRECT($D$4),MATCH(INDIRECT(BG$5&amp;$BD150),INDIRECT($D$6),0),MATCH($I150,INDIRECT($D$7),0)),"")</f>
        <v/>
      </c>
      <c r="BH150" s="81" t="str" cm="1">
        <f t="array" aca="1" ref="BH150" ca="1">IFERROR(INDEX(INDIRECT($D$4),MATCH(INDIRECT(BH$5&amp;$BD150),INDIRECT($D$6),0),MATCH($I150,INDIRECT($D$7),0)),"")</f>
        <v/>
      </c>
      <c r="BI150" s="81" t="str" cm="1">
        <f t="array" aca="1" ref="BI150" ca="1">IFERROR(INDEX(INDIRECT($D$4),MATCH(INDIRECT(BI$5&amp;$BD150),INDIRECT($D$6),0),MATCH($I150,INDIRECT($D$7),0)),"")</f>
        <v/>
      </c>
      <c r="BJ150" s="81" t="str" cm="1">
        <f t="array" aca="1" ref="BJ150" ca="1">IFERROR(INDEX(INDIRECT($D$4),MATCH(INDIRECT(BJ$5&amp;$BD150),INDIRECT($D$6),0),MATCH($I150,INDIRECT($D$7),0)),"")</f>
        <v/>
      </c>
      <c r="BK150" s="81" t="str" cm="1">
        <f t="array" aca="1" ref="BK150" ca="1">IFERROR(INDEX(INDIRECT($D$4),MATCH(INDIRECT(BK$5&amp;$BD150),INDIRECT($D$6),0),MATCH($I150,INDIRECT($D$7),0)),"")</f>
        <v/>
      </c>
      <c r="BL150" s="81" t="str" cm="1">
        <f t="array" aca="1" ref="BL150" ca="1">IFERROR(INDEX(INDIRECT($D$4),MATCH(INDIRECT(BL$5&amp;$BD150),INDIRECT($D$6),0),MATCH($I150,INDIRECT($D$7),0)),"")</f>
        <v/>
      </c>
      <c r="BM150" s="81" t="str" cm="1">
        <f t="array" aca="1" ref="BM150" ca="1">IFERROR(INDEX(INDIRECT($D$4),MATCH(INDIRECT(BM$5&amp;$BD150),INDIRECT($D$6),0),MATCH($I150,INDIRECT($D$7),0)),"")</f>
        <v/>
      </c>
      <c r="BN150" s="81" t="str" cm="1">
        <f t="array" aca="1" ref="BN150" ca="1">IFERROR(INDEX(INDIRECT($D$4),MATCH(INDIRECT(BN$5&amp;$BD150),INDIRECT($D$6),0),MATCH($I150,INDIRECT($D$7),0)),"")</f>
        <v/>
      </c>
      <c r="BO150" s="81" t="str" cm="1">
        <f t="array" aca="1" ref="BO150" ca="1">IFERROR(INDEX(INDIRECT($D$4),MATCH(INDIRECT(BO$5&amp;$BD150),INDIRECT($D$6),0),MATCH($I150,INDIRECT($D$7),0)),"")</f>
        <v/>
      </c>
      <c r="BP150" s="81" t="str" cm="1">
        <f t="array" aca="1" ref="BP150" ca="1">IFERROR(INDEX(INDIRECT($D$4),MATCH(INDIRECT(BP$5&amp;$BD150),INDIRECT($D$6),0),MATCH($I150,INDIRECT($D$7),0)),"")</f>
        <v/>
      </c>
      <c r="BQ150" s="81" t="str" cm="1">
        <f t="array" aca="1" ref="BQ150" ca="1">IFERROR(INDEX(INDIRECT($D$4),MATCH(INDIRECT(BQ$5&amp;$BD150),INDIRECT($D$6),0),MATCH($I150,INDIRECT($D$7),0)),"")</f>
        <v/>
      </c>
      <c r="BR150" s="81" t="str" cm="1">
        <f t="array" aca="1" ref="BR150" ca="1">IFERROR(INDEX(INDIRECT($D$4),MATCH(INDIRECT(BR$5&amp;$BD150),INDIRECT($D$6),0),MATCH($I150,INDIRECT($D$7),0)),"")</f>
        <v/>
      </c>
      <c r="BS150" s="81" t="str" cm="1">
        <f t="array" aca="1" ref="BS150" ca="1">IFERROR(INDEX(INDIRECT($D$4),MATCH(INDIRECT(BS$5&amp;$BD150),INDIRECT($D$6),0),MATCH($I150,INDIRECT($D$7),0)),"")</f>
        <v/>
      </c>
      <c r="BT150" s="81" t="str" cm="1">
        <f t="array" aca="1" ref="BT150" ca="1">IFERROR(INDEX(INDIRECT($D$4),MATCH(INDIRECT(BT$5&amp;$BD150),INDIRECT($D$6),0),MATCH($I150,INDIRECT($D$7),0)),"")</f>
        <v/>
      </c>
      <c r="BU150" s="81" t="str" cm="1">
        <f t="array" aca="1" ref="BU150" ca="1">IFERROR(INDEX(INDIRECT($D$4),MATCH(INDIRECT(BU$5&amp;$BD150),INDIRECT($D$6),0),MATCH($I150,INDIRECT($D$7),0)),"")</f>
        <v/>
      </c>
      <c r="BV150" s="99" t="str" cm="1">
        <f t="array" aca="1" ref="BV150" ca="1">IFERROR(INDEX(INDIRECT($D$4),MATCH(INDIRECT(BV$5&amp;$BD150),INDIRECT($D$6),0),MATCH($I150,INDIRECT($D$7),0)),"")</f>
        <v/>
      </c>
      <c r="BX150" s="80"/>
      <c r="BY150" s="81"/>
      <c r="BZ150" s="81"/>
      <c r="CA150" s="81"/>
      <c r="CB150" s="81"/>
      <c r="CC150" s="81"/>
      <c r="CD150" s="81"/>
      <c r="CE150" s="81"/>
      <c r="CF150" s="81"/>
      <c r="CG150" s="81"/>
      <c r="CH150" s="81"/>
      <c r="CI150" s="81"/>
      <c r="CJ150" s="81"/>
      <c r="CK150" s="81"/>
      <c r="CL150" s="81"/>
      <c r="CM150" s="81"/>
      <c r="CN150" s="81"/>
      <c r="CO150" s="99"/>
      <c r="CQ150" s="113"/>
      <c r="CR150" s="59" t="str">
        <f t="shared" si="42"/>
        <v/>
      </c>
      <c r="CS150" s="60"/>
      <c r="CT150" s="123" t="str">
        <f t="shared" ca="1" si="39"/>
        <v/>
      </c>
      <c r="CU150" s="80" t="str">
        <f>IF(ISNUMBER($CS150),INDEX(IRF.New!$CS$7:$DJ$37,MATCH(B143+1,IRF.New!$B$7:$B$37,0),MATCH($CT150,IRF.New!$CS$5:$DJ$5,0)),"")</f>
        <v/>
      </c>
      <c r="CV150" s="81"/>
      <c r="CW150" s="81" t="str">
        <f t="shared" si="40"/>
        <v/>
      </c>
      <c r="CX150" s="81"/>
      <c r="CY150" s="81"/>
      <c r="CZ150" s="94"/>
      <c r="DA150" s="94" t="str">
        <f>IF(ISNUMBER(CS150),INDEX(IRF.New!$CS$2:$DJ$2,MATCH('CF AUX'!$CT150,IRF.New!$CS$5:$DJ$5,0)),"")</f>
        <v/>
      </c>
      <c r="DB150" s="72"/>
      <c r="DD150" s="132" t="str">
        <f>IF(ISNUMBER(CS150),INDEX(IRF.New!$D$7:$CO$37,MATCH('CF AUX'!C138,IRF.New!$C$7:$C$37,0),MATCH(CT150,IRF.New!$D$5:$CO$5,0)),"")</f>
        <v/>
      </c>
    </row>
    <row r="151" spans="1:108" x14ac:dyDescent="0.25">
      <c r="B151" s="103" t="s">
        <v>235</v>
      </c>
      <c r="C151" s="101" t="str">
        <f>SUBSTITUTE(ADDRESS(1,COLUMN(BE140),4),"1","")</f>
        <v>BE</v>
      </c>
      <c r="D151" s="85">
        <f>ROW(BE140)</f>
        <v>140</v>
      </c>
      <c r="F151" s="136" t="str">
        <f t="shared" si="41"/>
        <v/>
      </c>
      <c r="H151" s="65"/>
      <c r="I151" s="129" t="str">
        <f ca="1">IF(ISNUMBER(H151),INDEX(IRF.New!$CS$5:$DJ$5,MATCH('CF AUX'!H151,INDIRECT("IRF.New!$CS$"&amp;C140&amp;":$DJ$"&amp;C140),0)),"")</f>
        <v/>
      </c>
      <c r="J151" s="80" t="str">
        <f ca="1">IF(ISNUMBER($H151),INDEX(INDIRECT($D$4),MATCH('CF AUX'!J$14,INDIRECT($D$5),0),MATCH('CF AUX'!$I151,INDIRECT($D$7),0)),"")</f>
        <v/>
      </c>
      <c r="K151" s="81" t="str">
        <f ca="1">IF(ISNUMBER($H151),INDEX(INDIRECT($D$4),MATCH('CF AUX'!K$14,INDIRECT($D$5),0),MATCH('CF AUX'!$I151,INDIRECT($D$7),0)),"")</f>
        <v/>
      </c>
      <c r="L151" s="81" t="str">
        <f ca="1">IF(ISNUMBER($H151),INDEX(INDIRECT($D$4),MATCH('CF AUX'!L$14,INDIRECT($D$5),0),MATCH('CF AUX'!$I151,INDIRECT($D$7),0)),"")</f>
        <v/>
      </c>
      <c r="M151" s="81" t="str">
        <f ca="1">IF(ISNUMBER($H151),INDEX(INDIRECT($D$4),MATCH('CF AUX'!M$14,INDIRECT($D$5),0),MATCH('CF AUX'!$I151,INDIRECT($D$7),0)),"")</f>
        <v/>
      </c>
      <c r="N151" s="81" t="str">
        <f ca="1">IF(ISNUMBER($H151),INDEX(INDIRECT($D$4),MATCH('CF AUX'!N$14,INDIRECT($D$5),0),MATCH('CF AUX'!$I151,INDIRECT($D$7),0)),"")</f>
        <v/>
      </c>
      <c r="O151" s="81" t="str">
        <f ca="1">IF(ISNUMBER($H151),INDEX(INDIRECT($D$4),MATCH('CF AUX'!O$14,INDIRECT($D$5),0),MATCH('CF AUX'!$I151,INDIRECT($D$7),0)),"")</f>
        <v/>
      </c>
      <c r="P151" s="81" t="str">
        <f ca="1">IF(ISNUMBER($H151),INDEX(INDIRECT($D$4),MATCH('CF AUX'!P$14,INDIRECT($D$5),0),MATCH('CF AUX'!$I151,INDIRECT($D$7),0)),"")</f>
        <v/>
      </c>
      <c r="Q151" s="81" t="str">
        <f ca="1">IF(ISNUMBER($H151),INDEX(INDIRECT($D$4),MATCH('CF AUX'!Q$14,INDIRECT($D$5),0),MATCH('CF AUX'!$I151,INDIRECT($D$7),0)),"")</f>
        <v/>
      </c>
      <c r="R151" s="81" t="str">
        <f ca="1">IF(ISNUMBER($H151),INDEX(INDIRECT($D$4),MATCH('CF AUX'!R$14,INDIRECT($D$5),0),MATCH('CF AUX'!$I151,INDIRECT($D$7),0)),"")</f>
        <v/>
      </c>
      <c r="S151" s="81" t="str">
        <f ca="1">IF(ISNUMBER($H151),INDEX(INDIRECT($D$4),MATCH('CF AUX'!S$14,INDIRECT($D$5),0),MATCH('CF AUX'!$I151,INDIRECT($D$7),0)),"")</f>
        <v/>
      </c>
      <c r="T151" s="81" t="str">
        <f ca="1">IF(ISNUMBER($H151),INDEX(INDIRECT($D$4),MATCH('CF AUX'!T$14,INDIRECT($D$5),0),MATCH('CF AUX'!$I151,INDIRECT($D$7),0)),"")</f>
        <v/>
      </c>
      <c r="U151" s="81" t="str">
        <f ca="1">IF(ISNUMBER($H151),INDEX(INDIRECT($D$4),MATCH('CF AUX'!U$14,INDIRECT($D$5),0),MATCH('CF AUX'!$I151,INDIRECT($D$7),0)),"")</f>
        <v/>
      </c>
      <c r="V151" s="81" t="str">
        <f ca="1">IF(ISNUMBER($H151),INDEX(INDIRECT($D$4),MATCH('CF AUX'!V$14,INDIRECT($D$5),0),MATCH('CF AUX'!$I151,INDIRECT($D$7),0)),"")</f>
        <v/>
      </c>
      <c r="W151" s="81" t="str">
        <f ca="1">IF(ISNUMBER($H151),INDEX(INDIRECT($D$4),MATCH('CF AUX'!W$14,INDIRECT($D$5),0),MATCH('CF AUX'!$I151,INDIRECT($D$7),0)),"")</f>
        <v/>
      </c>
      <c r="X151" s="81" t="str">
        <f ca="1">IF(ISNUMBER($H151),INDEX(INDIRECT($D$4),MATCH('CF AUX'!X$14,INDIRECT($D$5),0),MATCH('CF AUX'!$I151,INDIRECT($D$7),0)),"")</f>
        <v/>
      </c>
      <c r="Y151" s="81" t="str">
        <f ca="1">IF(ISNUMBER($H151),INDEX(INDIRECT($D$4),MATCH('CF AUX'!Y$14,INDIRECT($D$5),0),MATCH('CF AUX'!$I151,INDIRECT($D$7),0)),"")</f>
        <v/>
      </c>
      <c r="Z151" s="81" t="str">
        <f ca="1">IF(ISNUMBER($H151),INDEX(INDIRECT($D$4),MATCH('CF AUX'!Z$14,INDIRECT($D$5),0),MATCH('CF AUX'!$I151,INDIRECT($D$7),0)),"")</f>
        <v/>
      </c>
      <c r="AA151" s="81" t="str">
        <f ca="1">IF(ISNUMBER($H151),INDEX(INDIRECT($D$4),MATCH('CF AUX'!AA$14,INDIRECT($D$5),0),MATCH('CF AUX'!$I151,INDIRECT($D$7),0)),"")</f>
        <v/>
      </c>
      <c r="AB151" s="81" t="str">
        <f ca="1">IF(ISNUMBER($H151),INDEX(INDIRECT($D$4),MATCH('CF AUX'!AB$14,INDIRECT($D$5),0),MATCH('CF AUX'!$I151,INDIRECT($D$7),0)),"")</f>
        <v/>
      </c>
      <c r="AC151" s="81" t="str">
        <f ca="1">IF(ISNUMBER($H151),INDEX(INDIRECT($D$4),MATCH('CF AUX'!AC$14,INDIRECT($D$5),0),MATCH('CF AUX'!$I151,INDIRECT($D$7),0)),"")</f>
        <v/>
      </c>
      <c r="AD151" s="81" t="str">
        <f ca="1">IF(ISNUMBER($H151),INDEX(INDIRECT($D$4),MATCH('CF AUX'!AD$14,INDIRECT($D$5),0),MATCH('CF AUX'!$I151,INDIRECT($D$7),0)),"")</f>
        <v/>
      </c>
      <c r="AE151" s="81" t="str">
        <f ca="1">IF(ISNUMBER($H151),INDEX(INDIRECT($D$4),MATCH('CF AUX'!AE$14,INDIRECT($D$5),0),MATCH('CF AUX'!$I151,INDIRECT($D$7),0)),"")</f>
        <v/>
      </c>
      <c r="AF151" s="81" t="str">
        <f ca="1">IF(ISNUMBER($H151),INDEX(INDIRECT($D$4),MATCH('CF AUX'!AF$14,INDIRECT($D$5),0),MATCH('CF AUX'!$I151,INDIRECT($D$7),0)),"")</f>
        <v/>
      </c>
      <c r="AG151" s="81" t="str">
        <f ca="1">IF(ISNUMBER($H151),INDEX(INDIRECT($D$4),MATCH('CF AUX'!AG$14,INDIRECT($D$5),0),MATCH('CF AUX'!$I151,INDIRECT($D$7),0)),"")</f>
        <v/>
      </c>
      <c r="AH151" s="81" t="str">
        <f ca="1">IF(ISNUMBER($H151),INDEX(INDIRECT($D$4),MATCH('CF AUX'!AH$14,INDIRECT($D$5),0),MATCH('CF AUX'!$I151,INDIRECT($D$7),0)),"")</f>
        <v/>
      </c>
      <c r="AI151" s="81" t="str">
        <f ca="1">IF(ISNUMBER($H151),INDEX(INDIRECT($D$4),MATCH('CF AUX'!AI$14,INDIRECT($D$5),0),MATCH('CF AUX'!$I151,INDIRECT($D$7),0)),"")</f>
        <v/>
      </c>
      <c r="AJ151" s="81" t="str">
        <f ca="1">IF(ISNUMBER($H151),INDEX(INDIRECT($D$4),MATCH('CF AUX'!AJ$14,INDIRECT($D$5),0),MATCH('CF AUX'!$I151,INDIRECT($D$7),0)),"")</f>
        <v/>
      </c>
      <c r="AK151" s="81" t="str">
        <f ca="1">IF(ISNUMBER($H151),INDEX(INDIRECT($D$4),MATCH('CF AUX'!AK$14,INDIRECT($D$5),0),MATCH('CF AUX'!$I151,INDIRECT($D$7),0)),"")</f>
        <v/>
      </c>
      <c r="AL151" s="81" t="str">
        <f ca="1">IF(ISNUMBER($H151),INDEX(INDIRECT($D$4),MATCH('CF AUX'!AL$14,INDIRECT($D$5),0),MATCH('CF AUX'!$I151,INDIRECT($D$7),0)),"")</f>
        <v/>
      </c>
      <c r="AM151" s="81" t="str">
        <f ca="1">IF(ISNUMBER($H151),INDEX(INDIRECT($D$4),MATCH('CF AUX'!AM$14,INDIRECT($D$5),0),MATCH('CF AUX'!$I151,INDIRECT($D$7),0)),"")</f>
        <v/>
      </c>
      <c r="AN151" s="81" t="str">
        <f ca="1">IF(ISNUMBER($H151),INDEX(INDIRECT($D$4),MATCH('CF AUX'!AN$14,INDIRECT($D$5),0),MATCH('CF AUX'!$I151,INDIRECT($D$7),0)),"")</f>
        <v/>
      </c>
      <c r="AO151" s="81" t="str">
        <f ca="1">IF(ISNUMBER($H151),INDEX(INDIRECT($D$4),MATCH('CF AUX'!AO$14,INDIRECT($D$5),0),MATCH('CF AUX'!$I151,INDIRECT($D$7),0)),"")</f>
        <v/>
      </c>
      <c r="AP151" s="81" t="str">
        <f ca="1">IF(ISNUMBER($H151),INDEX(INDIRECT($D$4),MATCH('CF AUX'!AP$14,INDIRECT($D$5),0),MATCH('CF AUX'!$I151,INDIRECT($D$7),0)),"")</f>
        <v/>
      </c>
      <c r="AQ151" s="81" t="str">
        <f ca="1">IF(ISNUMBER($H151),INDEX(INDIRECT($D$4),MATCH('CF AUX'!AQ$14,INDIRECT($D$5),0),MATCH('CF AUX'!$I151,INDIRECT($D$7),0)),"")</f>
        <v/>
      </c>
      <c r="AR151" s="81" t="str">
        <f ca="1">IF(ISNUMBER($H151),INDEX(INDIRECT($D$4),MATCH('CF AUX'!AR$14,INDIRECT($D$5),0),MATCH('CF AUX'!$I151,INDIRECT($D$7),0)),"")</f>
        <v/>
      </c>
      <c r="AS151" s="81" t="str">
        <f ca="1">IF(ISNUMBER($H151),INDEX(INDIRECT($D$4),MATCH('CF AUX'!AS$14,INDIRECT($D$5),0),MATCH('CF AUX'!$I151,INDIRECT($D$7),0)),"")</f>
        <v/>
      </c>
      <c r="AT151" s="81" t="str">
        <f ca="1">IF(ISNUMBER($H151),INDEX(INDIRECT($D$4),MATCH('CF AUX'!AT$14,INDIRECT($D$5),0),MATCH('CF AUX'!$I151,INDIRECT($D$7),0)),"")</f>
        <v/>
      </c>
      <c r="AU151" s="81" t="str">
        <f ca="1">IF(ISNUMBER($H151),INDEX(INDIRECT($D$4),MATCH('CF AUX'!AU$14,INDIRECT($D$5),0),MATCH('CF AUX'!$I151,INDIRECT($D$7),0)),"")</f>
        <v/>
      </c>
      <c r="AV151" s="81" t="str">
        <f ca="1">IF(ISNUMBER($H151),INDEX(INDIRECT($D$4),MATCH('CF AUX'!AV$14,INDIRECT($D$5),0),MATCH('CF AUX'!$I151,INDIRECT($D$7),0)),"")</f>
        <v/>
      </c>
      <c r="AW151" s="81" t="str">
        <f ca="1">IF(ISNUMBER($H151),INDEX(INDIRECT($D$4),MATCH('CF AUX'!AW$14,INDIRECT($D$5),0),MATCH('CF AUX'!$I151,INDIRECT($D$7),0)),"")</f>
        <v/>
      </c>
      <c r="AX151" s="81" t="str">
        <f ca="1">IF(ISNUMBER($H151),INDEX(INDIRECT($D$4),MATCH('CF AUX'!AX$14,INDIRECT($D$5),0),MATCH('CF AUX'!$I151,INDIRECT($D$7),0)),"")</f>
        <v/>
      </c>
      <c r="AY151" s="81" t="str">
        <f ca="1">IF(ISNUMBER($H151),INDEX(INDIRECT($D$4),MATCH('CF AUX'!AY$14,INDIRECT($D$5),0),MATCH('CF AUX'!$I151,INDIRECT($D$7),0)),"")</f>
        <v/>
      </c>
      <c r="AZ151" s="81" t="str">
        <f ca="1">IF(ISNUMBER($H151),INDEX(INDIRECT($D$4),MATCH('CF AUX'!AZ$14,INDIRECT($D$5),0),MATCH('CF AUX'!$I151,INDIRECT($D$7),0)),"")</f>
        <v/>
      </c>
      <c r="BB151" s="96" t="str" cm="1">
        <f t="array" aca="1" ref="BB151" ca="1">IF(ISNUMBER($H151),MMULT(J151:AZ151,TRANSPOSE(INDIRECT($D$8&amp;$G$4&amp;B143&amp;":"&amp;$G$6&amp;B143))),"")</f>
        <v/>
      </c>
      <c r="BD151" s="59">
        <f t="shared" si="43"/>
        <v>139</v>
      </c>
      <c r="BE151" s="80" t="str" cm="1">
        <f t="array" aca="1" ref="BE151" ca="1">IFERROR(INDEX(INDIRECT($D$4),MATCH(INDIRECT(BE$5&amp;$BD151),INDIRECT($D$6),0),MATCH($I151,INDIRECT($D$7),0)),"")</f>
        <v/>
      </c>
      <c r="BF151" s="81" t="str" cm="1">
        <f t="array" aca="1" ref="BF151" ca="1">IFERROR(INDEX(INDIRECT($D$4),MATCH(INDIRECT(BF$5&amp;$BD151),INDIRECT($D$6),0),MATCH($I151,INDIRECT($D$7),0)),"")</f>
        <v/>
      </c>
      <c r="BG151" s="81" t="str" cm="1">
        <f t="array" aca="1" ref="BG151" ca="1">IFERROR(INDEX(INDIRECT($D$4),MATCH(INDIRECT(BG$5&amp;$BD151),INDIRECT($D$6),0),MATCH($I151,INDIRECT($D$7),0)),"")</f>
        <v/>
      </c>
      <c r="BH151" s="81" t="str" cm="1">
        <f t="array" aca="1" ref="BH151" ca="1">IFERROR(INDEX(INDIRECT($D$4),MATCH(INDIRECT(BH$5&amp;$BD151),INDIRECT($D$6),0),MATCH($I151,INDIRECT($D$7),0)),"")</f>
        <v/>
      </c>
      <c r="BI151" s="81" t="str" cm="1">
        <f t="array" aca="1" ref="BI151" ca="1">IFERROR(INDEX(INDIRECT($D$4),MATCH(INDIRECT(BI$5&amp;$BD151),INDIRECT($D$6),0),MATCH($I151,INDIRECT($D$7),0)),"")</f>
        <v/>
      </c>
      <c r="BJ151" s="81" t="str" cm="1">
        <f t="array" aca="1" ref="BJ151" ca="1">IFERROR(INDEX(INDIRECT($D$4),MATCH(INDIRECT(BJ$5&amp;$BD151),INDIRECT($D$6),0),MATCH($I151,INDIRECT($D$7),0)),"")</f>
        <v/>
      </c>
      <c r="BK151" s="81" t="str" cm="1">
        <f t="array" aca="1" ref="BK151" ca="1">IFERROR(INDEX(INDIRECT($D$4),MATCH(INDIRECT(BK$5&amp;$BD151),INDIRECT($D$6),0),MATCH($I151,INDIRECT($D$7),0)),"")</f>
        <v/>
      </c>
      <c r="BL151" s="81" t="str" cm="1">
        <f t="array" aca="1" ref="BL151" ca="1">IFERROR(INDEX(INDIRECT($D$4),MATCH(INDIRECT(BL$5&amp;$BD151),INDIRECT($D$6),0),MATCH($I151,INDIRECT($D$7),0)),"")</f>
        <v/>
      </c>
      <c r="BM151" s="81" t="str" cm="1">
        <f t="array" aca="1" ref="BM151" ca="1">IFERROR(INDEX(INDIRECT($D$4),MATCH(INDIRECT(BM$5&amp;$BD151),INDIRECT($D$6),0),MATCH($I151,INDIRECT($D$7),0)),"")</f>
        <v/>
      </c>
      <c r="BN151" s="81" t="str" cm="1">
        <f t="array" aca="1" ref="BN151" ca="1">IFERROR(INDEX(INDIRECT($D$4),MATCH(INDIRECT(BN$5&amp;$BD151),INDIRECT($D$6),0),MATCH($I151,INDIRECT($D$7),0)),"")</f>
        <v/>
      </c>
      <c r="BO151" s="81" t="str" cm="1">
        <f t="array" aca="1" ref="BO151" ca="1">IFERROR(INDEX(INDIRECT($D$4),MATCH(INDIRECT(BO$5&amp;$BD151),INDIRECT($D$6),0),MATCH($I151,INDIRECT($D$7),0)),"")</f>
        <v/>
      </c>
      <c r="BP151" s="81" t="str" cm="1">
        <f t="array" aca="1" ref="BP151" ca="1">IFERROR(INDEX(INDIRECT($D$4),MATCH(INDIRECT(BP$5&amp;$BD151),INDIRECT($D$6),0),MATCH($I151,INDIRECT($D$7),0)),"")</f>
        <v/>
      </c>
      <c r="BQ151" s="81" t="str" cm="1">
        <f t="array" aca="1" ref="BQ151" ca="1">IFERROR(INDEX(INDIRECT($D$4),MATCH(INDIRECT(BQ$5&amp;$BD151),INDIRECT($D$6),0),MATCH($I151,INDIRECT($D$7),0)),"")</f>
        <v/>
      </c>
      <c r="BR151" s="81" t="str" cm="1">
        <f t="array" aca="1" ref="BR151" ca="1">IFERROR(INDEX(INDIRECT($D$4),MATCH(INDIRECT(BR$5&amp;$BD151),INDIRECT($D$6),0),MATCH($I151,INDIRECT($D$7),0)),"")</f>
        <v/>
      </c>
      <c r="BS151" s="81" t="str" cm="1">
        <f t="array" aca="1" ref="BS151" ca="1">IFERROR(INDEX(INDIRECT($D$4),MATCH(INDIRECT(BS$5&amp;$BD151),INDIRECT($D$6),0),MATCH($I151,INDIRECT($D$7),0)),"")</f>
        <v/>
      </c>
      <c r="BT151" s="81" t="str" cm="1">
        <f t="array" aca="1" ref="BT151" ca="1">IFERROR(INDEX(INDIRECT($D$4),MATCH(INDIRECT(BT$5&amp;$BD151),INDIRECT($D$6),0),MATCH($I151,INDIRECT($D$7),0)),"")</f>
        <v/>
      </c>
      <c r="BU151" s="81" t="str" cm="1">
        <f t="array" aca="1" ref="BU151" ca="1">IFERROR(INDEX(INDIRECT($D$4),MATCH(INDIRECT(BU$5&amp;$BD151),INDIRECT($D$6),0),MATCH($I151,INDIRECT($D$7),0)),"")</f>
        <v/>
      </c>
      <c r="BV151" s="99" t="str" cm="1">
        <f t="array" aca="1" ref="BV151" ca="1">IFERROR(INDEX(INDIRECT($D$4),MATCH(INDIRECT(BV$5&amp;$BD151),INDIRECT($D$6),0),MATCH($I151,INDIRECT($D$7),0)),"")</f>
        <v/>
      </c>
      <c r="BX151" s="80"/>
      <c r="BY151" s="81"/>
      <c r="BZ151" s="81"/>
      <c r="CA151" s="81"/>
      <c r="CB151" s="81"/>
      <c r="CC151" s="81"/>
      <c r="CD151" s="81"/>
      <c r="CE151" s="81"/>
      <c r="CF151" s="81"/>
      <c r="CG151" s="81"/>
      <c r="CH151" s="81"/>
      <c r="CI151" s="81"/>
      <c r="CJ151" s="81"/>
      <c r="CK151" s="81"/>
      <c r="CL151" s="81"/>
      <c r="CM151" s="81"/>
      <c r="CN151" s="81"/>
      <c r="CO151" s="99"/>
      <c r="CQ151" s="113"/>
      <c r="CR151" s="59" t="str">
        <f t="shared" si="42"/>
        <v/>
      </c>
      <c r="CS151" s="60"/>
      <c r="CT151" s="123" t="str">
        <f t="shared" ca="1" si="39"/>
        <v/>
      </c>
      <c r="CU151" s="80" t="str">
        <f>IF(ISNUMBER($CS151),INDEX(IRF.New!$CS$7:$DJ$37,MATCH(B143+1,IRF.New!$B$7:$B$37,0),MATCH($CT151,IRF.New!$CS$5:$DJ$5,0)),"")</f>
        <v/>
      </c>
      <c r="CV151" s="81"/>
      <c r="CW151" s="81" t="str">
        <f t="shared" si="40"/>
        <v/>
      </c>
      <c r="CX151" s="81"/>
      <c r="CY151" s="81"/>
      <c r="CZ151" s="94"/>
      <c r="DA151" s="94" t="str">
        <f>IF(ISNUMBER(CS151),INDEX(IRF.New!$CS$2:$DJ$2,MATCH('CF AUX'!$CT151,IRF.New!$CS$5:$DJ$5,0)),"")</f>
        <v/>
      </c>
      <c r="DB151" s="72"/>
      <c r="DD151" s="132" t="str">
        <f>IF(ISNUMBER(CS151),INDEX(IRF.New!$D$7:$CO$37,MATCH('CF AUX'!C138,IRF.New!$C$7:$C$37,0),MATCH(CT151,IRF.New!$D$5:$CO$5,0)),"")</f>
        <v/>
      </c>
    </row>
    <row r="152" spans="1:108" x14ac:dyDescent="0.25">
      <c r="A152" s="59"/>
      <c r="B152" s="102" t="s">
        <v>236</v>
      </c>
      <c r="C152" s="102" t="str">
        <f ca="1">SUBSTITUTE(ADDRESS(1,COLUMN(BE140)+C147-1,4),"1","")</f>
        <v>BD</v>
      </c>
      <c r="D152" s="90">
        <f ca="1">D151+C147-1</f>
        <v>139</v>
      </c>
      <c r="F152" s="136" t="str">
        <f t="shared" si="41"/>
        <v/>
      </c>
      <c r="H152" s="65"/>
      <c r="I152" s="129" t="str">
        <f ca="1">IF(ISNUMBER(H152),INDEX(IRF.New!$CS$5:$DJ$5,MATCH('CF AUX'!H152,INDIRECT("IRF.New!$CS$"&amp;C140&amp;":$DJ$"&amp;C140),0)),"")</f>
        <v/>
      </c>
      <c r="J152" s="80" t="str">
        <f ca="1">IF(ISNUMBER($H152),INDEX(INDIRECT($D$4),MATCH('CF AUX'!J$14,INDIRECT($D$5),0),MATCH('CF AUX'!$I152,INDIRECT($D$7),0)),"")</f>
        <v/>
      </c>
      <c r="K152" s="81" t="str">
        <f ca="1">IF(ISNUMBER($H152),INDEX(INDIRECT($D$4),MATCH('CF AUX'!K$14,INDIRECT($D$5),0),MATCH('CF AUX'!$I152,INDIRECT($D$7),0)),"")</f>
        <v/>
      </c>
      <c r="L152" s="81" t="str">
        <f ca="1">IF(ISNUMBER($H152),INDEX(INDIRECT($D$4),MATCH('CF AUX'!L$14,INDIRECT($D$5),0),MATCH('CF AUX'!$I152,INDIRECT($D$7),0)),"")</f>
        <v/>
      </c>
      <c r="M152" s="81" t="str">
        <f ca="1">IF(ISNUMBER($H152),INDEX(INDIRECT($D$4),MATCH('CF AUX'!M$14,INDIRECT($D$5),0),MATCH('CF AUX'!$I152,INDIRECT($D$7),0)),"")</f>
        <v/>
      </c>
      <c r="N152" s="81" t="str">
        <f ca="1">IF(ISNUMBER($H152),INDEX(INDIRECT($D$4),MATCH('CF AUX'!N$14,INDIRECT($D$5),0),MATCH('CF AUX'!$I152,INDIRECT($D$7),0)),"")</f>
        <v/>
      </c>
      <c r="O152" s="81" t="str">
        <f ca="1">IF(ISNUMBER($H152),INDEX(INDIRECT($D$4),MATCH('CF AUX'!O$14,INDIRECT($D$5),0),MATCH('CF AUX'!$I152,INDIRECT($D$7),0)),"")</f>
        <v/>
      </c>
      <c r="P152" s="81" t="str">
        <f ca="1">IF(ISNUMBER($H152),INDEX(INDIRECT($D$4),MATCH('CF AUX'!P$14,INDIRECT($D$5),0),MATCH('CF AUX'!$I152,INDIRECT($D$7),0)),"")</f>
        <v/>
      </c>
      <c r="Q152" s="81" t="str">
        <f ca="1">IF(ISNUMBER($H152),INDEX(INDIRECT($D$4),MATCH('CF AUX'!Q$14,INDIRECT($D$5),0),MATCH('CF AUX'!$I152,INDIRECT($D$7),0)),"")</f>
        <v/>
      </c>
      <c r="R152" s="81" t="str">
        <f ca="1">IF(ISNUMBER($H152),INDEX(INDIRECT($D$4),MATCH('CF AUX'!R$14,INDIRECT($D$5),0),MATCH('CF AUX'!$I152,INDIRECT($D$7),0)),"")</f>
        <v/>
      </c>
      <c r="S152" s="81" t="str">
        <f ca="1">IF(ISNUMBER($H152),INDEX(INDIRECT($D$4),MATCH('CF AUX'!S$14,INDIRECT($D$5),0),MATCH('CF AUX'!$I152,INDIRECT($D$7),0)),"")</f>
        <v/>
      </c>
      <c r="T152" s="81" t="str">
        <f ca="1">IF(ISNUMBER($H152),INDEX(INDIRECT($D$4),MATCH('CF AUX'!T$14,INDIRECT($D$5),0),MATCH('CF AUX'!$I152,INDIRECT($D$7),0)),"")</f>
        <v/>
      </c>
      <c r="U152" s="81" t="str">
        <f ca="1">IF(ISNUMBER($H152),INDEX(INDIRECT($D$4),MATCH('CF AUX'!U$14,INDIRECT($D$5),0),MATCH('CF AUX'!$I152,INDIRECT($D$7),0)),"")</f>
        <v/>
      </c>
      <c r="V152" s="81" t="str">
        <f ca="1">IF(ISNUMBER($H152),INDEX(INDIRECT($D$4),MATCH('CF AUX'!V$14,INDIRECT($D$5),0),MATCH('CF AUX'!$I152,INDIRECT($D$7),0)),"")</f>
        <v/>
      </c>
      <c r="W152" s="81" t="str">
        <f ca="1">IF(ISNUMBER($H152),INDEX(INDIRECT($D$4),MATCH('CF AUX'!W$14,INDIRECT($D$5),0),MATCH('CF AUX'!$I152,INDIRECT($D$7),0)),"")</f>
        <v/>
      </c>
      <c r="X152" s="81" t="str">
        <f ca="1">IF(ISNUMBER($H152),INDEX(INDIRECT($D$4),MATCH('CF AUX'!X$14,INDIRECT($D$5),0),MATCH('CF AUX'!$I152,INDIRECT($D$7),0)),"")</f>
        <v/>
      </c>
      <c r="Y152" s="81" t="str">
        <f ca="1">IF(ISNUMBER($H152),INDEX(INDIRECT($D$4),MATCH('CF AUX'!Y$14,INDIRECT($D$5),0),MATCH('CF AUX'!$I152,INDIRECT($D$7),0)),"")</f>
        <v/>
      </c>
      <c r="Z152" s="81" t="str">
        <f ca="1">IF(ISNUMBER($H152),INDEX(INDIRECT($D$4),MATCH('CF AUX'!Z$14,INDIRECT($D$5),0),MATCH('CF AUX'!$I152,INDIRECT($D$7),0)),"")</f>
        <v/>
      </c>
      <c r="AA152" s="81" t="str">
        <f ca="1">IF(ISNUMBER($H152),INDEX(INDIRECT($D$4),MATCH('CF AUX'!AA$14,INDIRECT($D$5),0),MATCH('CF AUX'!$I152,INDIRECT($D$7),0)),"")</f>
        <v/>
      </c>
      <c r="AB152" s="81" t="str">
        <f ca="1">IF(ISNUMBER($H152),INDEX(INDIRECT($D$4),MATCH('CF AUX'!AB$14,INDIRECT($D$5),0),MATCH('CF AUX'!$I152,INDIRECT($D$7),0)),"")</f>
        <v/>
      </c>
      <c r="AC152" s="81" t="str">
        <f ca="1">IF(ISNUMBER($H152),INDEX(INDIRECT($D$4),MATCH('CF AUX'!AC$14,INDIRECT($D$5),0),MATCH('CF AUX'!$I152,INDIRECT($D$7),0)),"")</f>
        <v/>
      </c>
      <c r="AD152" s="81" t="str">
        <f ca="1">IF(ISNUMBER($H152),INDEX(INDIRECT($D$4),MATCH('CF AUX'!AD$14,INDIRECT($D$5),0),MATCH('CF AUX'!$I152,INDIRECT($D$7),0)),"")</f>
        <v/>
      </c>
      <c r="AE152" s="81" t="str">
        <f ca="1">IF(ISNUMBER($H152),INDEX(INDIRECT($D$4),MATCH('CF AUX'!AE$14,INDIRECT($D$5),0),MATCH('CF AUX'!$I152,INDIRECT($D$7),0)),"")</f>
        <v/>
      </c>
      <c r="AF152" s="81" t="str">
        <f ca="1">IF(ISNUMBER($H152),INDEX(INDIRECT($D$4),MATCH('CF AUX'!AF$14,INDIRECT($D$5),0),MATCH('CF AUX'!$I152,INDIRECT($D$7),0)),"")</f>
        <v/>
      </c>
      <c r="AG152" s="81" t="str">
        <f ca="1">IF(ISNUMBER($H152),INDEX(INDIRECT($D$4),MATCH('CF AUX'!AG$14,INDIRECT($D$5),0),MATCH('CF AUX'!$I152,INDIRECT($D$7),0)),"")</f>
        <v/>
      </c>
      <c r="AH152" s="81" t="str">
        <f ca="1">IF(ISNUMBER($H152),INDEX(INDIRECT($D$4),MATCH('CF AUX'!AH$14,INDIRECT($D$5),0),MATCH('CF AUX'!$I152,INDIRECT($D$7),0)),"")</f>
        <v/>
      </c>
      <c r="AI152" s="81" t="str">
        <f ca="1">IF(ISNUMBER($H152),INDEX(INDIRECT($D$4),MATCH('CF AUX'!AI$14,INDIRECT($D$5),0),MATCH('CF AUX'!$I152,INDIRECT($D$7),0)),"")</f>
        <v/>
      </c>
      <c r="AJ152" s="81" t="str">
        <f ca="1">IF(ISNUMBER($H152),INDEX(INDIRECT($D$4),MATCH('CF AUX'!AJ$14,INDIRECT($D$5),0),MATCH('CF AUX'!$I152,INDIRECT($D$7),0)),"")</f>
        <v/>
      </c>
      <c r="AK152" s="81" t="str">
        <f ca="1">IF(ISNUMBER($H152),INDEX(INDIRECT($D$4),MATCH('CF AUX'!AK$14,INDIRECT($D$5),0),MATCH('CF AUX'!$I152,INDIRECT($D$7),0)),"")</f>
        <v/>
      </c>
      <c r="AL152" s="81" t="str">
        <f ca="1">IF(ISNUMBER($H152),INDEX(INDIRECT($D$4),MATCH('CF AUX'!AL$14,INDIRECT($D$5),0),MATCH('CF AUX'!$I152,INDIRECT($D$7),0)),"")</f>
        <v/>
      </c>
      <c r="AM152" s="81" t="str">
        <f ca="1">IF(ISNUMBER($H152),INDEX(INDIRECT($D$4),MATCH('CF AUX'!AM$14,INDIRECT($D$5),0),MATCH('CF AUX'!$I152,INDIRECT($D$7),0)),"")</f>
        <v/>
      </c>
      <c r="AN152" s="81" t="str">
        <f ca="1">IF(ISNUMBER($H152),INDEX(INDIRECT($D$4),MATCH('CF AUX'!AN$14,INDIRECT($D$5),0),MATCH('CF AUX'!$I152,INDIRECT($D$7),0)),"")</f>
        <v/>
      </c>
      <c r="AO152" s="81" t="str">
        <f ca="1">IF(ISNUMBER($H152),INDEX(INDIRECT($D$4),MATCH('CF AUX'!AO$14,INDIRECT($D$5),0),MATCH('CF AUX'!$I152,INDIRECT($D$7),0)),"")</f>
        <v/>
      </c>
      <c r="AP152" s="81" t="str">
        <f ca="1">IF(ISNUMBER($H152),INDEX(INDIRECT($D$4),MATCH('CF AUX'!AP$14,INDIRECT($D$5),0),MATCH('CF AUX'!$I152,INDIRECT($D$7),0)),"")</f>
        <v/>
      </c>
      <c r="AQ152" s="81" t="str">
        <f ca="1">IF(ISNUMBER($H152),INDEX(INDIRECT($D$4),MATCH('CF AUX'!AQ$14,INDIRECT($D$5),0),MATCH('CF AUX'!$I152,INDIRECT($D$7),0)),"")</f>
        <v/>
      </c>
      <c r="AR152" s="81" t="str">
        <f ca="1">IF(ISNUMBER($H152),INDEX(INDIRECT($D$4),MATCH('CF AUX'!AR$14,INDIRECT($D$5),0),MATCH('CF AUX'!$I152,INDIRECT($D$7),0)),"")</f>
        <v/>
      </c>
      <c r="AS152" s="81" t="str">
        <f ca="1">IF(ISNUMBER($H152),INDEX(INDIRECT($D$4),MATCH('CF AUX'!AS$14,INDIRECT($D$5),0),MATCH('CF AUX'!$I152,INDIRECT($D$7),0)),"")</f>
        <v/>
      </c>
      <c r="AT152" s="81" t="str">
        <f ca="1">IF(ISNUMBER($H152),INDEX(INDIRECT($D$4),MATCH('CF AUX'!AT$14,INDIRECT($D$5),0),MATCH('CF AUX'!$I152,INDIRECT($D$7),0)),"")</f>
        <v/>
      </c>
      <c r="AU152" s="81" t="str">
        <f ca="1">IF(ISNUMBER($H152),INDEX(INDIRECT($D$4),MATCH('CF AUX'!AU$14,INDIRECT($D$5),0),MATCH('CF AUX'!$I152,INDIRECT($D$7),0)),"")</f>
        <v/>
      </c>
      <c r="AV152" s="81" t="str">
        <f ca="1">IF(ISNUMBER($H152),INDEX(INDIRECT($D$4),MATCH('CF AUX'!AV$14,INDIRECT($D$5),0),MATCH('CF AUX'!$I152,INDIRECT($D$7),0)),"")</f>
        <v/>
      </c>
      <c r="AW152" s="81" t="str">
        <f ca="1">IF(ISNUMBER($H152),INDEX(INDIRECT($D$4),MATCH('CF AUX'!AW$14,INDIRECT($D$5),0),MATCH('CF AUX'!$I152,INDIRECT($D$7),0)),"")</f>
        <v/>
      </c>
      <c r="AX152" s="81" t="str">
        <f ca="1">IF(ISNUMBER($H152),INDEX(INDIRECT($D$4),MATCH('CF AUX'!AX$14,INDIRECT($D$5),0),MATCH('CF AUX'!$I152,INDIRECT($D$7),0)),"")</f>
        <v/>
      </c>
      <c r="AY152" s="81" t="str">
        <f ca="1">IF(ISNUMBER($H152),INDEX(INDIRECT($D$4),MATCH('CF AUX'!AY$14,INDIRECT($D$5),0),MATCH('CF AUX'!$I152,INDIRECT($D$7),0)),"")</f>
        <v/>
      </c>
      <c r="AZ152" s="81" t="str">
        <f ca="1">IF(ISNUMBER($H152),INDEX(INDIRECT($D$4),MATCH('CF AUX'!AZ$14,INDIRECT($D$5),0),MATCH('CF AUX'!$I152,INDIRECT($D$7),0)),"")</f>
        <v/>
      </c>
      <c r="BB152" s="96" t="str" cm="1">
        <f t="array" aca="1" ref="BB152" ca="1">IF(ISNUMBER($H152),MMULT(J152:AZ152,TRANSPOSE(INDIRECT($D$8&amp;$G$4&amp;B143&amp;":"&amp;$G$6&amp;B143))),"")</f>
        <v/>
      </c>
      <c r="BD152" s="59">
        <f t="shared" si="43"/>
        <v>139</v>
      </c>
      <c r="BE152" s="80" t="str" cm="1">
        <f t="array" aca="1" ref="BE152" ca="1">IFERROR(INDEX(INDIRECT($D$4),MATCH(INDIRECT(BE$5&amp;$BD152),INDIRECT($D$6),0),MATCH($I152,INDIRECT($D$7),0)),"")</f>
        <v/>
      </c>
      <c r="BF152" s="81" t="str" cm="1">
        <f t="array" aca="1" ref="BF152" ca="1">IFERROR(INDEX(INDIRECT($D$4),MATCH(INDIRECT(BF$5&amp;$BD152),INDIRECT($D$6),0),MATCH($I152,INDIRECT($D$7),0)),"")</f>
        <v/>
      </c>
      <c r="BG152" s="81" t="str" cm="1">
        <f t="array" aca="1" ref="BG152" ca="1">IFERROR(INDEX(INDIRECT($D$4),MATCH(INDIRECT(BG$5&amp;$BD152),INDIRECT($D$6),0),MATCH($I152,INDIRECT($D$7),0)),"")</f>
        <v/>
      </c>
      <c r="BH152" s="81" t="str" cm="1">
        <f t="array" aca="1" ref="BH152" ca="1">IFERROR(INDEX(INDIRECT($D$4),MATCH(INDIRECT(BH$5&amp;$BD152),INDIRECT($D$6),0),MATCH($I152,INDIRECT($D$7),0)),"")</f>
        <v/>
      </c>
      <c r="BI152" s="81" t="str" cm="1">
        <f t="array" aca="1" ref="BI152" ca="1">IFERROR(INDEX(INDIRECT($D$4),MATCH(INDIRECT(BI$5&amp;$BD152),INDIRECT($D$6),0),MATCH($I152,INDIRECT($D$7),0)),"")</f>
        <v/>
      </c>
      <c r="BJ152" s="81" t="str" cm="1">
        <f t="array" aca="1" ref="BJ152" ca="1">IFERROR(INDEX(INDIRECT($D$4),MATCH(INDIRECT(BJ$5&amp;$BD152),INDIRECT($D$6),0),MATCH($I152,INDIRECT($D$7),0)),"")</f>
        <v/>
      </c>
      <c r="BK152" s="81" t="str" cm="1">
        <f t="array" aca="1" ref="BK152" ca="1">IFERROR(INDEX(INDIRECT($D$4),MATCH(INDIRECT(BK$5&amp;$BD152),INDIRECT($D$6),0),MATCH($I152,INDIRECT($D$7),0)),"")</f>
        <v/>
      </c>
      <c r="BL152" s="81" t="str" cm="1">
        <f t="array" aca="1" ref="BL152" ca="1">IFERROR(INDEX(INDIRECT($D$4),MATCH(INDIRECT(BL$5&amp;$BD152),INDIRECT($D$6),0),MATCH($I152,INDIRECT($D$7),0)),"")</f>
        <v/>
      </c>
      <c r="BM152" s="81" t="str" cm="1">
        <f t="array" aca="1" ref="BM152" ca="1">IFERROR(INDEX(INDIRECT($D$4),MATCH(INDIRECT(BM$5&amp;$BD152),INDIRECT($D$6),0),MATCH($I152,INDIRECT($D$7),0)),"")</f>
        <v/>
      </c>
      <c r="BN152" s="81" t="str" cm="1">
        <f t="array" aca="1" ref="BN152" ca="1">IFERROR(INDEX(INDIRECT($D$4),MATCH(INDIRECT(BN$5&amp;$BD152),INDIRECT($D$6),0),MATCH($I152,INDIRECT($D$7),0)),"")</f>
        <v/>
      </c>
      <c r="BO152" s="81" t="str" cm="1">
        <f t="array" aca="1" ref="BO152" ca="1">IFERROR(INDEX(INDIRECT($D$4),MATCH(INDIRECT(BO$5&amp;$BD152),INDIRECT($D$6),0),MATCH($I152,INDIRECT($D$7),0)),"")</f>
        <v/>
      </c>
      <c r="BP152" s="81" t="str" cm="1">
        <f t="array" aca="1" ref="BP152" ca="1">IFERROR(INDEX(INDIRECT($D$4),MATCH(INDIRECT(BP$5&amp;$BD152),INDIRECT($D$6),0),MATCH($I152,INDIRECT($D$7),0)),"")</f>
        <v/>
      </c>
      <c r="BQ152" s="81" t="str" cm="1">
        <f t="array" aca="1" ref="BQ152" ca="1">IFERROR(INDEX(INDIRECT($D$4),MATCH(INDIRECT(BQ$5&amp;$BD152),INDIRECT($D$6),0),MATCH($I152,INDIRECT($D$7),0)),"")</f>
        <v/>
      </c>
      <c r="BR152" s="81" t="str" cm="1">
        <f t="array" aca="1" ref="BR152" ca="1">IFERROR(INDEX(INDIRECT($D$4),MATCH(INDIRECT(BR$5&amp;$BD152),INDIRECT($D$6),0),MATCH($I152,INDIRECT($D$7),0)),"")</f>
        <v/>
      </c>
      <c r="BS152" s="81" t="str" cm="1">
        <f t="array" aca="1" ref="BS152" ca="1">IFERROR(INDEX(INDIRECT($D$4),MATCH(INDIRECT(BS$5&amp;$BD152),INDIRECT($D$6),0),MATCH($I152,INDIRECT($D$7),0)),"")</f>
        <v/>
      </c>
      <c r="BT152" s="81" t="str" cm="1">
        <f t="array" aca="1" ref="BT152" ca="1">IFERROR(INDEX(INDIRECT($D$4),MATCH(INDIRECT(BT$5&amp;$BD152),INDIRECT($D$6),0),MATCH($I152,INDIRECT($D$7),0)),"")</f>
        <v/>
      </c>
      <c r="BU152" s="81" t="str" cm="1">
        <f t="array" aca="1" ref="BU152" ca="1">IFERROR(INDEX(INDIRECT($D$4),MATCH(INDIRECT(BU$5&amp;$BD152),INDIRECT($D$6),0),MATCH($I152,INDIRECT($D$7),0)),"")</f>
        <v/>
      </c>
      <c r="BV152" s="99" t="str" cm="1">
        <f t="array" aca="1" ref="BV152" ca="1">IFERROR(INDEX(INDIRECT($D$4),MATCH(INDIRECT(BV$5&amp;$BD152),INDIRECT($D$6),0),MATCH($I152,INDIRECT($D$7),0)),"")</f>
        <v/>
      </c>
      <c r="BX152" s="80"/>
      <c r="BY152" s="81"/>
      <c r="BZ152" s="81"/>
      <c r="CA152" s="81"/>
      <c r="CB152" s="81"/>
      <c r="CC152" s="81"/>
      <c r="CD152" s="81"/>
      <c r="CE152" s="81"/>
      <c r="CF152" s="81"/>
      <c r="CG152" s="81"/>
      <c r="CH152" s="81"/>
      <c r="CI152" s="81"/>
      <c r="CJ152" s="81"/>
      <c r="CK152" s="81"/>
      <c r="CL152" s="81"/>
      <c r="CM152" s="81"/>
      <c r="CN152" s="81"/>
      <c r="CO152" s="99"/>
      <c r="CQ152" s="113"/>
      <c r="CR152" s="59" t="str">
        <f t="shared" si="42"/>
        <v/>
      </c>
      <c r="CS152" s="60"/>
      <c r="CT152" s="123" t="str">
        <f t="shared" ca="1" si="39"/>
        <v/>
      </c>
      <c r="CU152" s="80" t="str">
        <f>IF(ISNUMBER($CS152),INDEX(IRF.New!$CS$7:$DJ$37,MATCH(B143+1,IRF.New!$B$7:$B$37,0),MATCH($CT152,IRF.New!$CS$5:$DJ$5,0)),"")</f>
        <v/>
      </c>
      <c r="CV152" s="81"/>
      <c r="CW152" s="81" t="str">
        <f t="shared" si="40"/>
        <v/>
      </c>
      <c r="CX152" s="81"/>
      <c r="CY152" s="81"/>
      <c r="CZ152" s="94"/>
      <c r="DA152" s="94" t="str">
        <f>IF(ISNUMBER(CS152),INDEX(IRF.New!$CS$2:$DJ$2,MATCH('CF AUX'!$CT152,IRF.New!$CS$5:$DJ$5,0)),"")</f>
        <v/>
      </c>
      <c r="DB152" s="72"/>
      <c r="DD152" s="132" t="str">
        <f>IF(ISNUMBER(CS152),INDEX(IRF.New!$D$7:$CO$37,MATCH('CF AUX'!C138,IRF.New!$C$7:$C$37,0),MATCH(CT152,IRF.New!$D$5:$CO$5,0)),"")</f>
        <v/>
      </c>
    </row>
    <row r="153" spans="1:108" x14ac:dyDescent="0.25">
      <c r="F153" s="136" t="str">
        <f t="shared" si="41"/>
        <v/>
      </c>
      <c r="H153" s="65"/>
      <c r="I153" s="129" t="str">
        <f ca="1">IF(ISNUMBER(H153),INDEX(IRF.New!$CS$5:$DJ$5,MATCH('CF AUX'!H153,INDIRECT("IRF.New!$CS$"&amp;C140&amp;":$DJ$"&amp;C140),0)),"")</f>
        <v/>
      </c>
      <c r="J153" s="80" t="str">
        <f ca="1">IF(ISNUMBER($H153),INDEX(INDIRECT($D$4),MATCH('CF AUX'!J$14,INDIRECT($D$5),0),MATCH('CF AUX'!$I153,INDIRECT($D$7),0)),"")</f>
        <v/>
      </c>
      <c r="K153" s="81" t="str">
        <f ca="1">IF(ISNUMBER($H153),INDEX(INDIRECT($D$4),MATCH('CF AUX'!K$14,INDIRECT($D$5),0),MATCH('CF AUX'!$I153,INDIRECT($D$7),0)),"")</f>
        <v/>
      </c>
      <c r="L153" s="81" t="str">
        <f ca="1">IF(ISNUMBER($H153),INDEX(INDIRECT($D$4),MATCH('CF AUX'!L$14,INDIRECT($D$5),0),MATCH('CF AUX'!$I153,INDIRECT($D$7),0)),"")</f>
        <v/>
      </c>
      <c r="M153" s="81" t="str">
        <f ca="1">IF(ISNUMBER($H153),INDEX(INDIRECT($D$4),MATCH('CF AUX'!M$14,INDIRECT($D$5),0),MATCH('CF AUX'!$I153,INDIRECT($D$7),0)),"")</f>
        <v/>
      </c>
      <c r="N153" s="81" t="str">
        <f ca="1">IF(ISNUMBER($H153),INDEX(INDIRECT($D$4),MATCH('CF AUX'!N$14,INDIRECT($D$5),0),MATCH('CF AUX'!$I153,INDIRECT($D$7),0)),"")</f>
        <v/>
      </c>
      <c r="O153" s="81" t="str">
        <f ca="1">IF(ISNUMBER($H153),INDEX(INDIRECT($D$4),MATCH('CF AUX'!O$14,INDIRECT($D$5),0),MATCH('CF AUX'!$I153,INDIRECT($D$7),0)),"")</f>
        <v/>
      </c>
      <c r="P153" s="81" t="str">
        <f ca="1">IF(ISNUMBER($H153),INDEX(INDIRECT($D$4),MATCH('CF AUX'!P$14,INDIRECT($D$5),0),MATCH('CF AUX'!$I153,INDIRECT($D$7),0)),"")</f>
        <v/>
      </c>
      <c r="Q153" s="81" t="str">
        <f ca="1">IF(ISNUMBER($H153),INDEX(INDIRECT($D$4),MATCH('CF AUX'!Q$14,INDIRECT($D$5),0),MATCH('CF AUX'!$I153,INDIRECT($D$7),0)),"")</f>
        <v/>
      </c>
      <c r="R153" s="81" t="str">
        <f ca="1">IF(ISNUMBER($H153),INDEX(INDIRECT($D$4),MATCH('CF AUX'!R$14,INDIRECT($D$5),0),MATCH('CF AUX'!$I153,INDIRECT($D$7),0)),"")</f>
        <v/>
      </c>
      <c r="S153" s="81" t="str">
        <f ca="1">IF(ISNUMBER($H153),INDEX(INDIRECT($D$4),MATCH('CF AUX'!S$14,INDIRECT($D$5),0),MATCH('CF AUX'!$I153,INDIRECT($D$7),0)),"")</f>
        <v/>
      </c>
      <c r="T153" s="81" t="str">
        <f ca="1">IF(ISNUMBER($H153),INDEX(INDIRECT($D$4),MATCH('CF AUX'!T$14,INDIRECT($D$5),0),MATCH('CF AUX'!$I153,INDIRECT($D$7),0)),"")</f>
        <v/>
      </c>
      <c r="U153" s="81" t="str">
        <f ca="1">IF(ISNUMBER($H153),INDEX(INDIRECT($D$4),MATCH('CF AUX'!U$14,INDIRECT($D$5),0),MATCH('CF AUX'!$I153,INDIRECT($D$7),0)),"")</f>
        <v/>
      </c>
      <c r="V153" s="81" t="str">
        <f ca="1">IF(ISNUMBER($H153),INDEX(INDIRECT($D$4),MATCH('CF AUX'!V$14,INDIRECT($D$5),0),MATCH('CF AUX'!$I153,INDIRECT($D$7),0)),"")</f>
        <v/>
      </c>
      <c r="W153" s="81" t="str">
        <f ca="1">IF(ISNUMBER($H153),INDEX(INDIRECT($D$4),MATCH('CF AUX'!W$14,INDIRECT($D$5),0),MATCH('CF AUX'!$I153,INDIRECT($D$7),0)),"")</f>
        <v/>
      </c>
      <c r="X153" s="81" t="str">
        <f ca="1">IF(ISNUMBER($H153),INDEX(INDIRECT($D$4),MATCH('CF AUX'!X$14,INDIRECT($D$5),0),MATCH('CF AUX'!$I153,INDIRECT($D$7),0)),"")</f>
        <v/>
      </c>
      <c r="Y153" s="81" t="str">
        <f ca="1">IF(ISNUMBER($H153),INDEX(INDIRECT($D$4),MATCH('CF AUX'!Y$14,INDIRECT($D$5),0),MATCH('CF AUX'!$I153,INDIRECT($D$7),0)),"")</f>
        <v/>
      </c>
      <c r="Z153" s="81" t="str">
        <f ca="1">IF(ISNUMBER($H153),INDEX(INDIRECT($D$4),MATCH('CF AUX'!Z$14,INDIRECT($D$5),0),MATCH('CF AUX'!$I153,INDIRECT($D$7),0)),"")</f>
        <v/>
      </c>
      <c r="AA153" s="81" t="str">
        <f ca="1">IF(ISNUMBER($H153),INDEX(INDIRECT($D$4),MATCH('CF AUX'!AA$14,INDIRECT($D$5),0),MATCH('CF AUX'!$I153,INDIRECT($D$7),0)),"")</f>
        <v/>
      </c>
      <c r="AB153" s="81" t="str">
        <f ca="1">IF(ISNUMBER($H153),INDEX(INDIRECT($D$4),MATCH('CF AUX'!AB$14,INDIRECT($D$5),0),MATCH('CF AUX'!$I153,INDIRECT($D$7),0)),"")</f>
        <v/>
      </c>
      <c r="AC153" s="81" t="str">
        <f ca="1">IF(ISNUMBER($H153),INDEX(INDIRECT($D$4),MATCH('CF AUX'!AC$14,INDIRECT($D$5),0),MATCH('CF AUX'!$I153,INDIRECT($D$7),0)),"")</f>
        <v/>
      </c>
      <c r="AD153" s="81" t="str">
        <f ca="1">IF(ISNUMBER($H153),INDEX(INDIRECT($D$4),MATCH('CF AUX'!AD$14,INDIRECT($D$5),0),MATCH('CF AUX'!$I153,INDIRECT($D$7),0)),"")</f>
        <v/>
      </c>
      <c r="AE153" s="81" t="str">
        <f ca="1">IF(ISNUMBER($H153),INDEX(INDIRECT($D$4),MATCH('CF AUX'!AE$14,INDIRECT($D$5),0),MATCH('CF AUX'!$I153,INDIRECT($D$7),0)),"")</f>
        <v/>
      </c>
      <c r="AF153" s="81" t="str">
        <f ca="1">IF(ISNUMBER($H153),INDEX(INDIRECT($D$4),MATCH('CF AUX'!AF$14,INDIRECT($D$5),0),MATCH('CF AUX'!$I153,INDIRECT($D$7),0)),"")</f>
        <v/>
      </c>
      <c r="AG153" s="81" t="str">
        <f ca="1">IF(ISNUMBER($H153),INDEX(INDIRECT($D$4),MATCH('CF AUX'!AG$14,INDIRECT($D$5),0),MATCH('CF AUX'!$I153,INDIRECT($D$7),0)),"")</f>
        <v/>
      </c>
      <c r="AH153" s="81" t="str">
        <f ca="1">IF(ISNUMBER($H153),INDEX(INDIRECT($D$4),MATCH('CF AUX'!AH$14,INDIRECT($D$5),0),MATCH('CF AUX'!$I153,INDIRECT($D$7),0)),"")</f>
        <v/>
      </c>
      <c r="AI153" s="81" t="str">
        <f ca="1">IF(ISNUMBER($H153),INDEX(INDIRECT($D$4),MATCH('CF AUX'!AI$14,INDIRECT($D$5),0),MATCH('CF AUX'!$I153,INDIRECT($D$7),0)),"")</f>
        <v/>
      </c>
      <c r="AJ153" s="81" t="str">
        <f ca="1">IF(ISNUMBER($H153),INDEX(INDIRECT($D$4),MATCH('CF AUX'!AJ$14,INDIRECT($D$5),0),MATCH('CF AUX'!$I153,INDIRECT($D$7),0)),"")</f>
        <v/>
      </c>
      <c r="AK153" s="81" t="str">
        <f ca="1">IF(ISNUMBER($H153),INDEX(INDIRECT($D$4),MATCH('CF AUX'!AK$14,INDIRECT($D$5),0),MATCH('CF AUX'!$I153,INDIRECT($D$7),0)),"")</f>
        <v/>
      </c>
      <c r="AL153" s="81" t="str">
        <f ca="1">IF(ISNUMBER($H153),INDEX(INDIRECT($D$4),MATCH('CF AUX'!AL$14,INDIRECT($D$5),0),MATCH('CF AUX'!$I153,INDIRECT($D$7),0)),"")</f>
        <v/>
      </c>
      <c r="AM153" s="81" t="str">
        <f ca="1">IF(ISNUMBER($H153),INDEX(INDIRECT($D$4),MATCH('CF AUX'!AM$14,INDIRECT($D$5),0),MATCH('CF AUX'!$I153,INDIRECT($D$7),0)),"")</f>
        <v/>
      </c>
      <c r="AN153" s="81" t="str">
        <f ca="1">IF(ISNUMBER($H153),INDEX(INDIRECT($D$4),MATCH('CF AUX'!AN$14,INDIRECT($D$5),0),MATCH('CF AUX'!$I153,INDIRECT($D$7),0)),"")</f>
        <v/>
      </c>
      <c r="AO153" s="81" t="str">
        <f ca="1">IF(ISNUMBER($H153),INDEX(INDIRECT($D$4),MATCH('CF AUX'!AO$14,INDIRECT($D$5),0),MATCH('CF AUX'!$I153,INDIRECT($D$7),0)),"")</f>
        <v/>
      </c>
      <c r="AP153" s="81" t="str">
        <f ca="1">IF(ISNUMBER($H153),INDEX(INDIRECT($D$4),MATCH('CF AUX'!AP$14,INDIRECT($D$5),0),MATCH('CF AUX'!$I153,INDIRECT($D$7),0)),"")</f>
        <v/>
      </c>
      <c r="AQ153" s="81" t="str">
        <f ca="1">IF(ISNUMBER($H153),INDEX(INDIRECT($D$4),MATCH('CF AUX'!AQ$14,INDIRECT($D$5),0),MATCH('CF AUX'!$I153,INDIRECT($D$7),0)),"")</f>
        <v/>
      </c>
      <c r="AR153" s="81" t="str">
        <f ca="1">IF(ISNUMBER($H153),INDEX(INDIRECT($D$4),MATCH('CF AUX'!AR$14,INDIRECT($D$5),0),MATCH('CF AUX'!$I153,INDIRECT($D$7),0)),"")</f>
        <v/>
      </c>
      <c r="AS153" s="81" t="str">
        <f ca="1">IF(ISNUMBER($H153),INDEX(INDIRECT($D$4),MATCH('CF AUX'!AS$14,INDIRECT($D$5),0),MATCH('CF AUX'!$I153,INDIRECT($D$7),0)),"")</f>
        <v/>
      </c>
      <c r="AT153" s="81" t="str">
        <f ca="1">IF(ISNUMBER($H153),INDEX(INDIRECT($D$4),MATCH('CF AUX'!AT$14,INDIRECT($D$5),0),MATCH('CF AUX'!$I153,INDIRECT($D$7),0)),"")</f>
        <v/>
      </c>
      <c r="AU153" s="81" t="str">
        <f ca="1">IF(ISNUMBER($H153),INDEX(INDIRECT($D$4),MATCH('CF AUX'!AU$14,INDIRECT($D$5),0),MATCH('CF AUX'!$I153,INDIRECT($D$7),0)),"")</f>
        <v/>
      </c>
      <c r="AV153" s="81" t="str">
        <f ca="1">IF(ISNUMBER($H153),INDEX(INDIRECT($D$4),MATCH('CF AUX'!AV$14,INDIRECT($D$5),0),MATCH('CF AUX'!$I153,INDIRECT($D$7),0)),"")</f>
        <v/>
      </c>
      <c r="AW153" s="81" t="str">
        <f ca="1">IF(ISNUMBER($H153),INDEX(INDIRECT($D$4),MATCH('CF AUX'!AW$14,INDIRECT($D$5),0),MATCH('CF AUX'!$I153,INDIRECT($D$7),0)),"")</f>
        <v/>
      </c>
      <c r="AX153" s="81" t="str">
        <f ca="1">IF(ISNUMBER($H153),INDEX(INDIRECT($D$4),MATCH('CF AUX'!AX$14,INDIRECT($D$5),0),MATCH('CF AUX'!$I153,INDIRECT($D$7),0)),"")</f>
        <v/>
      </c>
      <c r="AY153" s="81" t="str">
        <f ca="1">IF(ISNUMBER($H153),INDEX(INDIRECT($D$4),MATCH('CF AUX'!AY$14,INDIRECT($D$5),0),MATCH('CF AUX'!$I153,INDIRECT($D$7),0)),"")</f>
        <v/>
      </c>
      <c r="AZ153" s="81" t="str">
        <f ca="1">IF(ISNUMBER($H153),INDEX(INDIRECT($D$4),MATCH('CF AUX'!AZ$14,INDIRECT($D$5),0),MATCH('CF AUX'!$I153,INDIRECT($D$7),0)),"")</f>
        <v/>
      </c>
      <c r="BB153" s="96" t="str" cm="1">
        <f t="array" aca="1" ref="BB153" ca="1">IF(ISNUMBER($H153),MMULT(J153:AZ153,TRANSPOSE(INDIRECT($D$8&amp;$G$4&amp;B143&amp;":"&amp;$G$6&amp;B143))),"")</f>
        <v/>
      </c>
      <c r="BD153" s="59">
        <f t="shared" si="43"/>
        <v>139</v>
      </c>
      <c r="BE153" s="80" t="str" cm="1">
        <f t="array" aca="1" ref="BE153" ca="1">IFERROR(INDEX(INDIRECT($D$4),MATCH(INDIRECT(BE$5&amp;$BD153),INDIRECT($D$6),0),MATCH($I153,INDIRECT($D$7),0)),"")</f>
        <v/>
      </c>
      <c r="BF153" s="81" t="str" cm="1">
        <f t="array" aca="1" ref="BF153" ca="1">IFERROR(INDEX(INDIRECT($D$4),MATCH(INDIRECT(BF$5&amp;$BD153),INDIRECT($D$6),0),MATCH($I153,INDIRECT($D$7),0)),"")</f>
        <v/>
      </c>
      <c r="BG153" s="81" t="str" cm="1">
        <f t="array" aca="1" ref="BG153" ca="1">IFERROR(INDEX(INDIRECT($D$4),MATCH(INDIRECT(BG$5&amp;$BD153),INDIRECT($D$6),0),MATCH($I153,INDIRECT($D$7),0)),"")</f>
        <v/>
      </c>
      <c r="BH153" s="81" t="str" cm="1">
        <f t="array" aca="1" ref="BH153" ca="1">IFERROR(INDEX(INDIRECT($D$4),MATCH(INDIRECT(BH$5&amp;$BD153),INDIRECT($D$6),0),MATCH($I153,INDIRECT($D$7),0)),"")</f>
        <v/>
      </c>
      <c r="BI153" s="81" t="str" cm="1">
        <f t="array" aca="1" ref="BI153" ca="1">IFERROR(INDEX(INDIRECT($D$4),MATCH(INDIRECT(BI$5&amp;$BD153),INDIRECT($D$6),0),MATCH($I153,INDIRECT($D$7),0)),"")</f>
        <v/>
      </c>
      <c r="BJ153" s="81" t="str" cm="1">
        <f t="array" aca="1" ref="BJ153" ca="1">IFERROR(INDEX(INDIRECT($D$4),MATCH(INDIRECT(BJ$5&amp;$BD153),INDIRECT($D$6),0),MATCH($I153,INDIRECT($D$7),0)),"")</f>
        <v/>
      </c>
      <c r="BK153" s="81" t="str" cm="1">
        <f t="array" aca="1" ref="BK153" ca="1">IFERROR(INDEX(INDIRECT($D$4),MATCH(INDIRECT(BK$5&amp;$BD153),INDIRECT($D$6),0),MATCH($I153,INDIRECT($D$7),0)),"")</f>
        <v/>
      </c>
      <c r="BL153" s="81" t="str" cm="1">
        <f t="array" aca="1" ref="BL153" ca="1">IFERROR(INDEX(INDIRECT($D$4),MATCH(INDIRECT(BL$5&amp;$BD153),INDIRECT($D$6),0),MATCH($I153,INDIRECT($D$7),0)),"")</f>
        <v/>
      </c>
      <c r="BM153" s="81" t="str" cm="1">
        <f t="array" aca="1" ref="BM153" ca="1">IFERROR(INDEX(INDIRECT($D$4),MATCH(INDIRECT(BM$5&amp;$BD153),INDIRECT($D$6),0),MATCH($I153,INDIRECT($D$7),0)),"")</f>
        <v/>
      </c>
      <c r="BN153" s="81" t="str" cm="1">
        <f t="array" aca="1" ref="BN153" ca="1">IFERROR(INDEX(INDIRECT($D$4),MATCH(INDIRECT(BN$5&amp;$BD153),INDIRECT($D$6),0),MATCH($I153,INDIRECT($D$7),0)),"")</f>
        <v/>
      </c>
      <c r="BO153" s="81" t="str" cm="1">
        <f t="array" aca="1" ref="BO153" ca="1">IFERROR(INDEX(INDIRECT($D$4),MATCH(INDIRECT(BO$5&amp;$BD153),INDIRECT($D$6),0),MATCH($I153,INDIRECT($D$7),0)),"")</f>
        <v/>
      </c>
      <c r="BP153" s="81" t="str" cm="1">
        <f t="array" aca="1" ref="BP153" ca="1">IFERROR(INDEX(INDIRECT($D$4),MATCH(INDIRECT(BP$5&amp;$BD153),INDIRECT($D$6),0),MATCH($I153,INDIRECT($D$7),0)),"")</f>
        <v/>
      </c>
      <c r="BQ153" s="81" t="str" cm="1">
        <f t="array" aca="1" ref="BQ153" ca="1">IFERROR(INDEX(INDIRECT($D$4),MATCH(INDIRECT(BQ$5&amp;$BD153),INDIRECT($D$6),0),MATCH($I153,INDIRECT($D$7),0)),"")</f>
        <v/>
      </c>
      <c r="BR153" s="81" t="str" cm="1">
        <f t="array" aca="1" ref="BR153" ca="1">IFERROR(INDEX(INDIRECT($D$4),MATCH(INDIRECT(BR$5&amp;$BD153),INDIRECT($D$6),0),MATCH($I153,INDIRECT($D$7),0)),"")</f>
        <v/>
      </c>
      <c r="BS153" s="81" t="str" cm="1">
        <f t="array" aca="1" ref="BS153" ca="1">IFERROR(INDEX(INDIRECT($D$4),MATCH(INDIRECT(BS$5&amp;$BD153),INDIRECT($D$6),0),MATCH($I153,INDIRECT($D$7),0)),"")</f>
        <v/>
      </c>
      <c r="BT153" s="81" t="str" cm="1">
        <f t="array" aca="1" ref="BT153" ca="1">IFERROR(INDEX(INDIRECT($D$4),MATCH(INDIRECT(BT$5&amp;$BD153),INDIRECT($D$6),0),MATCH($I153,INDIRECT($D$7),0)),"")</f>
        <v/>
      </c>
      <c r="BU153" s="81" t="str" cm="1">
        <f t="array" aca="1" ref="BU153" ca="1">IFERROR(INDEX(INDIRECT($D$4),MATCH(INDIRECT(BU$5&amp;$BD153),INDIRECT($D$6),0),MATCH($I153,INDIRECT($D$7),0)),"")</f>
        <v/>
      </c>
      <c r="BV153" s="99" t="str" cm="1">
        <f t="array" aca="1" ref="BV153" ca="1">IFERROR(INDEX(INDIRECT($D$4),MATCH(INDIRECT(BV$5&amp;$BD153),INDIRECT($D$6),0),MATCH($I153,INDIRECT($D$7),0)),"")</f>
        <v/>
      </c>
      <c r="BX153" s="80"/>
      <c r="BY153" s="81"/>
      <c r="BZ153" s="81"/>
      <c r="CA153" s="81"/>
      <c r="CB153" s="81"/>
      <c r="CC153" s="81"/>
      <c r="CD153" s="81"/>
      <c r="CE153" s="81"/>
      <c r="CF153" s="81"/>
      <c r="CG153" s="81"/>
      <c r="CH153" s="81"/>
      <c r="CI153" s="81"/>
      <c r="CJ153" s="81"/>
      <c r="CK153" s="81"/>
      <c r="CL153" s="81"/>
      <c r="CM153" s="81"/>
      <c r="CN153" s="81"/>
      <c r="CO153" s="99"/>
      <c r="CQ153" s="113"/>
      <c r="CR153" s="59" t="str">
        <f t="shared" si="42"/>
        <v/>
      </c>
      <c r="CS153" s="60"/>
      <c r="CT153" s="123" t="str">
        <f t="shared" ca="1" si="39"/>
        <v/>
      </c>
      <c r="CU153" s="80" t="str">
        <f>IF(ISNUMBER($CS153),INDEX(IRF.New!$CS$7:$DJ$37,MATCH(B143+1,IRF.New!$B$7:$B$37,0),MATCH($CT153,IRF.New!$CS$5:$DJ$5,0)),"")</f>
        <v/>
      </c>
      <c r="CV153" s="81"/>
      <c r="CW153" s="81" t="str">
        <f t="shared" si="40"/>
        <v/>
      </c>
      <c r="CX153" s="81"/>
      <c r="CY153" s="81"/>
      <c r="CZ153" s="94"/>
      <c r="DA153" s="94" t="str">
        <f>IF(ISNUMBER(CS153),INDEX(IRF.New!$CS$2:$DJ$2,MATCH('CF AUX'!$CT153,IRF.New!$CS$5:$DJ$5,0)),"")</f>
        <v/>
      </c>
      <c r="DB153" s="72"/>
      <c r="DD153" s="132" t="str">
        <f>IF(ISNUMBER(CS153),INDEX(IRF.New!$D$7:$CO$37,MATCH('CF AUX'!C138,IRF.New!$C$7:$C$37,0),MATCH(CT153,IRF.New!$D$5:$CO$5,0)),"")</f>
        <v/>
      </c>
    </row>
    <row r="154" spans="1:108" x14ac:dyDescent="0.25">
      <c r="A154" s="60"/>
      <c r="B154" s="59" t="s">
        <v>268</v>
      </c>
      <c r="E154" s="60"/>
      <c r="F154" s="136" t="str">
        <f t="shared" si="41"/>
        <v/>
      </c>
      <c r="H154" s="65"/>
      <c r="I154" s="129" t="str">
        <f ca="1">IF(ISNUMBER(H154),INDEX(IRF.New!$CS$5:$DJ$5,MATCH('CF AUX'!H154,INDIRECT("IRF.New!$CS$"&amp;C140&amp;":$DJ$"&amp;C140),0)),"")</f>
        <v/>
      </c>
      <c r="J154" s="80" t="str">
        <f ca="1">IF(ISNUMBER($H154),INDEX(INDIRECT($D$4),MATCH('CF AUX'!J$14,INDIRECT($D$5),0),MATCH('CF AUX'!$I154,INDIRECT($D$7),0)),"")</f>
        <v/>
      </c>
      <c r="K154" s="81" t="str">
        <f ca="1">IF(ISNUMBER($H154),INDEX(INDIRECT($D$4),MATCH('CF AUX'!K$14,INDIRECT($D$5),0),MATCH('CF AUX'!$I154,INDIRECT($D$7),0)),"")</f>
        <v/>
      </c>
      <c r="L154" s="81" t="str">
        <f ca="1">IF(ISNUMBER($H154),INDEX(INDIRECT($D$4),MATCH('CF AUX'!L$14,INDIRECT($D$5),0),MATCH('CF AUX'!$I154,INDIRECT($D$7),0)),"")</f>
        <v/>
      </c>
      <c r="M154" s="81" t="str">
        <f ca="1">IF(ISNUMBER($H154),INDEX(INDIRECT($D$4),MATCH('CF AUX'!M$14,INDIRECT($D$5),0),MATCH('CF AUX'!$I154,INDIRECT($D$7),0)),"")</f>
        <v/>
      </c>
      <c r="N154" s="81" t="str">
        <f ca="1">IF(ISNUMBER($H154),INDEX(INDIRECT($D$4),MATCH('CF AUX'!N$14,INDIRECT($D$5),0),MATCH('CF AUX'!$I154,INDIRECT($D$7),0)),"")</f>
        <v/>
      </c>
      <c r="O154" s="81" t="str">
        <f ca="1">IF(ISNUMBER($H154),INDEX(INDIRECT($D$4),MATCH('CF AUX'!O$14,INDIRECT($D$5),0),MATCH('CF AUX'!$I154,INDIRECT($D$7),0)),"")</f>
        <v/>
      </c>
      <c r="P154" s="81" t="str">
        <f ca="1">IF(ISNUMBER($H154),INDEX(INDIRECT($D$4),MATCH('CF AUX'!P$14,INDIRECT($D$5),0),MATCH('CF AUX'!$I154,INDIRECT($D$7),0)),"")</f>
        <v/>
      </c>
      <c r="Q154" s="81" t="str">
        <f ca="1">IF(ISNUMBER($H154),INDEX(INDIRECT($D$4),MATCH('CF AUX'!Q$14,INDIRECT($D$5),0),MATCH('CF AUX'!$I154,INDIRECT($D$7),0)),"")</f>
        <v/>
      </c>
      <c r="R154" s="81" t="str">
        <f ca="1">IF(ISNUMBER($H154),INDEX(INDIRECT($D$4),MATCH('CF AUX'!R$14,INDIRECT($D$5),0),MATCH('CF AUX'!$I154,INDIRECT($D$7),0)),"")</f>
        <v/>
      </c>
      <c r="S154" s="81" t="str">
        <f ca="1">IF(ISNUMBER($H154),INDEX(INDIRECT($D$4),MATCH('CF AUX'!S$14,INDIRECT($D$5),0),MATCH('CF AUX'!$I154,INDIRECT($D$7),0)),"")</f>
        <v/>
      </c>
      <c r="T154" s="81" t="str">
        <f ca="1">IF(ISNUMBER($H154),INDEX(INDIRECT($D$4),MATCH('CF AUX'!T$14,INDIRECT($D$5),0),MATCH('CF AUX'!$I154,INDIRECT($D$7),0)),"")</f>
        <v/>
      </c>
      <c r="U154" s="81" t="str">
        <f ca="1">IF(ISNUMBER($H154),INDEX(INDIRECT($D$4),MATCH('CF AUX'!U$14,INDIRECT($D$5),0),MATCH('CF AUX'!$I154,INDIRECT($D$7),0)),"")</f>
        <v/>
      </c>
      <c r="V154" s="81" t="str">
        <f ca="1">IF(ISNUMBER($H154),INDEX(INDIRECT($D$4),MATCH('CF AUX'!V$14,INDIRECT($D$5),0),MATCH('CF AUX'!$I154,INDIRECT($D$7),0)),"")</f>
        <v/>
      </c>
      <c r="W154" s="81" t="str">
        <f ca="1">IF(ISNUMBER($H154),INDEX(INDIRECT($D$4),MATCH('CF AUX'!W$14,INDIRECT($D$5),0),MATCH('CF AUX'!$I154,INDIRECT($D$7),0)),"")</f>
        <v/>
      </c>
      <c r="X154" s="81" t="str">
        <f ca="1">IF(ISNUMBER($H154),INDEX(INDIRECT($D$4),MATCH('CF AUX'!X$14,INDIRECT($D$5),0),MATCH('CF AUX'!$I154,INDIRECT($D$7),0)),"")</f>
        <v/>
      </c>
      <c r="Y154" s="81" t="str">
        <f ca="1">IF(ISNUMBER($H154),INDEX(INDIRECT($D$4),MATCH('CF AUX'!Y$14,INDIRECT($D$5),0),MATCH('CF AUX'!$I154,INDIRECT($D$7),0)),"")</f>
        <v/>
      </c>
      <c r="Z154" s="81" t="str">
        <f ca="1">IF(ISNUMBER($H154),INDEX(INDIRECT($D$4),MATCH('CF AUX'!Z$14,INDIRECT($D$5),0),MATCH('CF AUX'!$I154,INDIRECT($D$7),0)),"")</f>
        <v/>
      </c>
      <c r="AA154" s="81" t="str">
        <f ca="1">IF(ISNUMBER($H154),INDEX(INDIRECT($D$4),MATCH('CF AUX'!AA$14,INDIRECT($D$5),0),MATCH('CF AUX'!$I154,INDIRECT($D$7),0)),"")</f>
        <v/>
      </c>
      <c r="AB154" s="81" t="str">
        <f ca="1">IF(ISNUMBER($H154),INDEX(INDIRECT($D$4),MATCH('CF AUX'!AB$14,INDIRECT($D$5),0),MATCH('CF AUX'!$I154,INDIRECT($D$7),0)),"")</f>
        <v/>
      </c>
      <c r="AC154" s="81" t="str">
        <f ca="1">IF(ISNUMBER($H154),INDEX(INDIRECT($D$4),MATCH('CF AUX'!AC$14,INDIRECT($D$5),0),MATCH('CF AUX'!$I154,INDIRECT($D$7),0)),"")</f>
        <v/>
      </c>
      <c r="AD154" s="81" t="str">
        <f ca="1">IF(ISNUMBER($H154),INDEX(INDIRECT($D$4),MATCH('CF AUX'!AD$14,INDIRECT($D$5),0),MATCH('CF AUX'!$I154,INDIRECT($D$7),0)),"")</f>
        <v/>
      </c>
      <c r="AE154" s="81" t="str">
        <f ca="1">IF(ISNUMBER($H154),INDEX(INDIRECT($D$4),MATCH('CF AUX'!AE$14,INDIRECT($D$5),0),MATCH('CF AUX'!$I154,INDIRECT($D$7),0)),"")</f>
        <v/>
      </c>
      <c r="AF154" s="81" t="str">
        <f ca="1">IF(ISNUMBER($H154),INDEX(INDIRECT($D$4),MATCH('CF AUX'!AF$14,INDIRECT($D$5),0),MATCH('CF AUX'!$I154,INDIRECT($D$7),0)),"")</f>
        <v/>
      </c>
      <c r="AG154" s="81" t="str">
        <f ca="1">IF(ISNUMBER($H154),INDEX(INDIRECT($D$4),MATCH('CF AUX'!AG$14,INDIRECT($D$5),0),MATCH('CF AUX'!$I154,INDIRECT($D$7),0)),"")</f>
        <v/>
      </c>
      <c r="AH154" s="81" t="str">
        <f ca="1">IF(ISNUMBER($H154),INDEX(INDIRECT($D$4),MATCH('CF AUX'!AH$14,INDIRECT($D$5),0),MATCH('CF AUX'!$I154,INDIRECT($D$7),0)),"")</f>
        <v/>
      </c>
      <c r="AI154" s="81" t="str">
        <f ca="1">IF(ISNUMBER($H154),INDEX(INDIRECT($D$4),MATCH('CF AUX'!AI$14,INDIRECT($D$5),0),MATCH('CF AUX'!$I154,INDIRECT($D$7),0)),"")</f>
        <v/>
      </c>
      <c r="AJ154" s="81" t="str">
        <f ca="1">IF(ISNUMBER($H154),INDEX(INDIRECT($D$4),MATCH('CF AUX'!AJ$14,INDIRECT($D$5),0),MATCH('CF AUX'!$I154,INDIRECT($D$7),0)),"")</f>
        <v/>
      </c>
      <c r="AK154" s="81" t="str">
        <f ca="1">IF(ISNUMBER($H154),INDEX(INDIRECT($D$4),MATCH('CF AUX'!AK$14,INDIRECT($D$5),0),MATCH('CF AUX'!$I154,INDIRECT($D$7),0)),"")</f>
        <v/>
      </c>
      <c r="AL154" s="81" t="str">
        <f ca="1">IF(ISNUMBER($H154),INDEX(INDIRECT($D$4),MATCH('CF AUX'!AL$14,INDIRECT($D$5),0),MATCH('CF AUX'!$I154,INDIRECT($D$7),0)),"")</f>
        <v/>
      </c>
      <c r="AM154" s="81" t="str">
        <f ca="1">IF(ISNUMBER($H154),INDEX(INDIRECT($D$4),MATCH('CF AUX'!AM$14,INDIRECT($D$5),0),MATCH('CF AUX'!$I154,INDIRECT($D$7),0)),"")</f>
        <v/>
      </c>
      <c r="AN154" s="81" t="str">
        <f ca="1">IF(ISNUMBER($H154),INDEX(INDIRECT($D$4),MATCH('CF AUX'!AN$14,INDIRECT($D$5),0),MATCH('CF AUX'!$I154,INDIRECT($D$7),0)),"")</f>
        <v/>
      </c>
      <c r="AO154" s="81" t="str">
        <f ca="1">IF(ISNUMBER($H154),INDEX(INDIRECT($D$4),MATCH('CF AUX'!AO$14,INDIRECT($D$5),0),MATCH('CF AUX'!$I154,INDIRECT($D$7),0)),"")</f>
        <v/>
      </c>
      <c r="AP154" s="81" t="str">
        <f ca="1">IF(ISNUMBER($H154),INDEX(INDIRECT($D$4),MATCH('CF AUX'!AP$14,INDIRECT($D$5),0),MATCH('CF AUX'!$I154,INDIRECT($D$7),0)),"")</f>
        <v/>
      </c>
      <c r="AQ154" s="81" t="str">
        <f ca="1">IF(ISNUMBER($H154),INDEX(INDIRECT($D$4),MATCH('CF AUX'!AQ$14,INDIRECT($D$5),0),MATCH('CF AUX'!$I154,INDIRECT($D$7),0)),"")</f>
        <v/>
      </c>
      <c r="AR154" s="81" t="str">
        <f ca="1">IF(ISNUMBER($H154),INDEX(INDIRECT($D$4),MATCH('CF AUX'!AR$14,INDIRECT($D$5),0),MATCH('CF AUX'!$I154,INDIRECT($D$7),0)),"")</f>
        <v/>
      </c>
      <c r="AS154" s="81" t="str">
        <f ca="1">IF(ISNUMBER($H154),INDEX(INDIRECT($D$4),MATCH('CF AUX'!AS$14,INDIRECT($D$5),0),MATCH('CF AUX'!$I154,INDIRECT($D$7),0)),"")</f>
        <v/>
      </c>
      <c r="AT154" s="81" t="str">
        <f ca="1">IF(ISNUMBER($H154),INDEX(INDIRECT($D$4),MATCH('CF AUX'!AT$14,INDIRECT($D$5),0),MATCH('CF AUX'!$I154,INDIRECT($D$7),0)),"")</f>
        <v/>
      </c>
      <c r="AU154" s="81" t="str">
        <f ca="1">IF(ISNUMBER($H154),INDEX(INDIRECT($D$4),MATCH('CF AUX'!AU$14,INDIRECT($D$5),0),MATCH('CF AUX'!$I154,INDIRECT($D$7),0)),"")</f>
        <v/>
      </c>
      <c r="AV154" s="81" t="str">
        <f ca="1">IF(ISNUMBER($H154),INDEX(INDIRECT($D$4),MATCH('CF AUX'!AV$14,INDIRECT($D$5),0),MATCH('CF AUX'!$I154,INDIRECT($D$7),0)),"")</f>
        <v/>
      </c>
      <c r="AW154" s="81" t="str">
        <f ca="1">IF(ISNUMBER($H154),INDEX(INDIRECT($D$4),MATCH('CF AUX'!AW$14,INDIRECT($D$5),0),MATCH('CF AUX'!$I154,INDIRECT($D$7),0)),"")</f>
        <v/>
      </c>
      <c r="AX154" s="81" t="str">
        <f ca="1">IF(ISNUMBER($H154),INDEX(INDIRECT($D$4),MATCH('CF AUX'!AX$14,INDIRECT($D$5),0),MATCH('CF AUX'!$I154,INDIRECT($D$7),0)),"")</f>
        <v/>
      </c>
      <c r="AY154" s="81" t="str">
        <f ca="1">IF(ISNUMBER($H154),INDEX(INDIRECT($D$4),MATCH('CF AUX'!AY$14,INDIRECT($D$5),0),MATCH('CF AUX'!$I154,INDIRECT($D$7),0)),"")</f>
        <v/>
      </c>
      <c r="AZ154" s="81" t="str">
        <f ca="1">IF(ISNUMBER($H154),INDEX(INDIRECT($D$4),MATCH('CF AUX'!AZ$14,INDIRECT($D$5),0),MATCH('CF AUX'!$I154,INDIRECT($D$7),0)),"")</f>
        <v/>
      </c>
      <c r="BB154" s="96" t="str" cm="1">
        <f t="array" aca="1" ref="BB154" ca="1">IF(ISNUMBER($H154),MMULT(J154:AZ154,TRANSPOSE(INDIRECT($D$8&amp;$G$4&amp;B143&amp;":"&amp;$G$6&amp;B143))),"")</f>
        <v/>
      </c>
      <c r="BD154" s="59">
        <f t="shared" si="43"/>
        <v>139</v>
      </c>
      <c r="BE154" s="80" t="str" cm="1">
        <f t="array" aca="1" ref="BE154" ca="1">IFERROR(INDEX(INDIRECT($D$4),MATCH(INDIRECT(BE$5&amp;$BD154),INDIRECT($D$6),0),MATCH($I154,INDIRECT($D$7),0)),"")</f>
        <v/>
      </c>
      <c r="BF154" s="81" t="str" cm="1">
        <f t="array" aca="1" ref="BF154" ca="1">IFERROR(INDEX(INDIRECT($D$4),MATCH(INDIRECT(BF$5&amp;$BD154),INDIRECT($D$6),0),MATCH($I154,INDIRECT($D$7),0)),"")</f>
        <v/>
      </c>
      <c r="BG154" s="81" t="str" cm="1">
        <f t="array" aca="1" ref="BG154" ca="1">IFERROR(INDEX(INDIRECT($D$4),MATCH(INDIRECT(BG$5&amp;$BD154),INDIRECT($D$6),0),MATCH($I154,INDIRECT($D$7),0)),"")</f>
        <v/>
      </c>
      <c r="BH154" s="81" t="str" cm="1">
        <f t="array" aca="1" ref="BH154" ca="1">IFERROR(INDEX(INDIRECT($D$4),MATCH(INDIRECT(BH$5&amp;$BD154),INDIRECT($D$6),0),MATCH($I154,INDIRECT($D$7),0)),"")</f>
        <v/>
      </c>
      <c r="BI154" s="81" t="str" cm="1">
        <f t="array" aca="1" ref="BI154" ca="1">IFERROR(INDEX(INDIRECT($D$4),MATCH(INDIRECT(BI$5&amp;$BD154),INDIRECT($D$6),0),MATCH($I154,INDIRECT($D$7),0)),"")</f>
        <v/>
      </c>
      <c r="BJ154" s="81" t="str" cm="1">
        <f t="array" aca="1" ref="BJ154" ca="1">IFERROR(INDEX(INDIRECT($D$4),MATCH(INDIRECT(BJ$5&amp;$BD154),INDIRECT($D$6),0),MATCH($I154,INDIRECT($D$7),0)),"")</f>
        <v/>
      </c>
      <c r="BK154" s="81" t="str" cm="1">
        <f t="array" aca="1" ref="BK154" ca="1">IFERROR(INDEX(INDIRECT($D$4),MATCH(INDIRECT(BK$5&amp;$BD154),INDIRECT($D$6),0),MATCH($I154,INDIRECT($D$7),0)),"")</f>
        <v/>
      </c>
      <c r="BL154" s="81" t="str" cm="1">
        <f t="array" aca="1" ref="BL154" ca="1">IFERROR(INDEX(INDIRECT($D$4),MATCH(INDIRECT(BL$5&amp;$BD154),INDIRECT($D$6),0),MATCH($I154,INDIRECT($D$7),0)),"")</f>
        <v/>
      </c>
      <c r="BM154" s="81" t="str" cm="1">
        <f t="array" aca="1" ref="BM154" ca="1">IFERROR(INDEX(INDIRECT($D$4),MATCH(INDIRECT(BM$5&amp;$BD154),INDIRECT($D$6),0),MATCH($I154,INDIRECT($D$7),0)),"")</f>
        <v/>
      </c>
      <c r="BN154" s="81" t="str" cm="1">
        <f t="array" aca="1" ref="BN154" ca="1">IFERROR(INDEX(INDIRECT($D$4),MATCH(INDIRECT(BN$5&amp;$BD154),INDIRECT($D$6),0),MATCH($I154,INDIRECT($D$7),0)),"")</f>
        <v/>
      </c>
      <c r="BO154" s="81" t="str" cm="1">
        <f t="array" aca="1" ref="BO154" ca="1">IFERROR(INDEX(INDIRECT($D$4),MATCH(INDIRECT(BO$5&amp;$BD154),INDIRECT($D$6),0),MATCH($I154,INDIRECT($D$7),0)),"")</f>
        <v/>
      </c>
      <c r="BP154" s="81" t="str" cm="1">
        <f t="array" aca="1" ref="BP154" ca="1">IFERROR(INDEX(INDIRECT($D$4),MATCH(INDIRECT(BP$5&amp;$BD154),INDIRECT($D$6),0),MATCH($I154,INDIRECT($D$7),0)),"")</f>
        <v/>
      </c>
      <c r="BQ154" s="81" t="str" cm="1">
        <f t="array" aca="1" ref="BQ154" ca="1">IFERROR(INDEX(INDIRECT($D$4),MATCH(INDIRECT(BQ$5&amp;$BD154),INDIRECT($D$6),0),MATCH($I154,INDIRECT($D$7),0)),"")</f>
        <v/>
      </c>
      <c r="BR154" s="81" t="str" cm="1">
        <f t="array" aca="1" ref="BR154" ca="1">IFERROR(INDEX(INDIRECT($D$4),MATCH(INDIRECT(BR$5&amp;$BD154),INDIRECT($D$6),0),MATCH($I154,INDIRECT($D$7),0)),"")</f>
        <v/>
      </c>
      <c r="BS154" s="81" t="str" cm="1">
        <f t="array" aca="1" ref="BS154" ca="1">IFERROR(INDEX(INDIRECT($D$4),MATCH(INDIRECT(BS$5&amp;$BD154),INDIRECT($D$6),0),MATCH($I154,INDIRECT($D$7),0)),"")</f>
        <v/>
      </c>
      <c r="BT154" s="81" t="str" cm="1">
        <f t="array" aca="1" ref="BT154" ca="1">IFERROR(INDEX(INDIRECT($D$4),MATCH(INDIRECT(BT$5&amp;$BD154),INDIRECT($D$6),0),MATCH($I154,INDIRECT($D$7),0)),"")</f>
        <v/>
      </c>
      <c r="BU154" s="81" t="str" cm="1">
        <f t="array" aca="1" ref="BU154" ca="1">IFERROR(INDEX(INDIRECT($D$4),MATCH(INDIRECT(BU$5&amp;$BD154),INDIRECT($D$6),0),MATCH($I154,INDIRECT($D$7),0)),"")</f>
        <v/>
      </c>
      <c r="BV154" s="99" t="str" cm="1">
        <f t="array" aca="1" ref="BV154" ca="1">IFERROR(INDEX(INDIRECT($D$4),MATCH(INDIRECT(BV$5&amp;$BD154),INDIRECT($D$6),0),MATCH($I154,INDIRECT($D$7),0)),"")</f>
        <v/>
      </c>
      <c r="BX154" s="80"/>
      <c r="BY154" s="81"/>
      <c r="BZ154" s="81"/>
      <c r="CA154" s="81"/>
      <c r="CB154" s="81"/>
      <c r="CC154" s="81"/>
      <c r="CD154" s="81"/>
      <c r="CE154" s="81"/>
      <c r="CF154" s="81"/>
      <c r="CG154" s="81"/>
      <c r="CH154" s="81"/>
      <c r="CI154" s="81"/>
      <c r="CJ154" s="81"/>
      <c r="CK154" s="81"/>
      <c r="CL154" s="81"/>
      <c r="CM154" s="81"/>
      <c r="CN154" s="81"/>
      <c r="CO154" s="99"/>
      <c r="CQ154" s="113"/>
      <c r="CR154" s="59" t="str">
        <f t="shared" si="42"/>
        <v/>
      </c>
      <c r="CS154" s="60"/>
      <c r="CT154" s="123" t="str">
        <f t="shared" ca="1" si="39"/>
        <v/>
      </c>
      <c r="CU154" s="80" t="str">
        <f>IF(ISNUMBER($CS154),INDEX(IRF.New!$CS$7:$DJ$37,MATCH(B143+1,IRF.New!$B$7:$B$37,0),MATCH($CT154,IRF.New!$CS$5:$DJ$5,0)),"")</f>
        <v/>
      </c>
      <c r="CV154" s="81"/>
      <c r="CW154" s="81" t="str">
        <f t="shared" si="40"/>
        <v/>
      </c>
      <c r="CX154" s="81"/>
      <c r="CY154" s="81"/>
      <c r="CZ154" s="94"/>
      <c r="DA154" s="94" t="str">
        <f>IF(ISNUMBER(CS154),INDEX(IRF.New!$CS$2:$DJ$2,MATCH('CF AUX'!$CT154,IRF.New!$CS$5:$DJ$5,0)),"")</f>
        <v/>
      </c>
      <c r="DB154" s="72"/>
      <c r="DD154" s="132" t="str">
        <f>IF(ISNUMBER(CS154),INDEX(IRF.New!$D$7:$CO$37,MATCH('CF AUX'!C138,IRF.New!$C$7:$C$37,0),MATCH(CT154,IRF.New!$D$5:$CO$5,0)),"")</f>
        <v/>
      </c>
    </row>
    <row r="155" spans="1:108" x14ac:dyDescent="0.25">
      <c r="A155" s="60"/>
      <c r="B155" s="69"/>
      <c r="C155" s="63" t="s">
        <v>235</v>
      </c>
      <c r="D155" s="85" t="s">
        <v>236</v>
      </c>
      <c r="E155" s="60"/>
      <c r="F155" s="136" t="str">
        <f t="shared" si="41"/>
        <v/>
      </c>
      <c r="H155" s="65"/>
      <c r="I155" s="129" t="str">
        <f ca="1">IF(ISNUMBER(H155),INDEX(IRF.New!$CS$5:$DJ$5,MATCH('CF AUX'!H155,INDIRECT("IRF.New!$CS$"&amp;C140&amp;":$DJ$"&amp;C140),0)),"")</f>
        <v/>
      </c>
      <c r="J155" s="80" t="str">
        <f ca="1">IF(ISNUMBER($H155),INDEX(INDIRECT($D$4),MATCH('CF AUX'!J$14,INDIRECT($D$5),0),MATCH('CF AUX'!$I155,INDIRECT($D$7),0)),"")</f>
        <v/>
      </c>
      <c r="K155" s="81" t="str">
        <f ca="1">IF(ISNUMBER($H155),INDEX(INDIRECT($D$4),MATCH('CF AUX'!K$14,INDIRECT($D$5),0),MATCH('CF AUX'!$I155,INDIRECT($D$7),0)),"")</f>
        <v/>
      </c>
      <c r="L155" s="81" t="str">
        <f ca="1">IF(ISNUMBER($H155),INDEX(INDIRECT($D$4),MATCH('CF AUX'!L$14,INDIRECT($D$5),0),MATCH('CF AUX'!$I155,INDIRECT($D$7),0)),"")</f>
        <v/>
      </c>
      <c r="M155" s="81" t="str">
        <f ca="1">IF(ISNUMBER($H155),INDEX(INDIRECT($D$4),MATCH('CF AUX'!M$14,INDIRECT($D$5),0),MATCH('CF AUX'!$I155,INDIRECT($D$7),0)),"")</f>
        <v/>
      </c>
      <c r="N155" s="81" t="str">
        <f ca="1">IF(ISNUMBER($H155),INDEX(INDIRECT($D$4),MATCH('CF AUX'!N$14,INDIRECT($D$5),0),MATCH('CF AUX'!$I155,INDIRECT($D$7),0)),"")</f>
        <v/>
      </c>
      <c r="O155" s="81" t="str">
        <f ca="1">IF(ISNUMBER($H155),INDEX(INDIRECT($D$4),MATCH('CF AUX'!O$14,INDIRECT($D$5),0),MATCH('CF AUX'!$I155,INDIRECT($D$7),0)),"")</f>
        <v/>
      </c>
      <c r="P155" s="81" t="str">
        <f ca="1">IF(ISNUMBER($H155),INDEX(INDIRECT($D$4),MATCH('CF AUX'!P$14,INDIRECT($D$5),0),MATCH('CF AUX'!$I155,INDIRECT($D$7),0)),"")</f>
        <v/>
      </c>
      <c r="Q155" s="81" t="str">
        <f ca="1">IF(ISNUMBER($H155),INDEX(INDIRECT($D$4),MATCH('CF AUX'!Q$14,INDIRECT($D$5),0),MATCH('CF AUX'!$I155,INDIRECT($D$7),0)),"")</f>
        <v/>
      </c>
      <c r="R155" s="81" t="str">
        <f ca="1">IF(ISNUMBER($H155),INDEX(INDIRECT($D$4),MATCH('CF AUX'!R$14,INDIRECT($D$5),0),MATCH('CF AUX'!$I155,INDIRECT($D$7),0)),"")</f>
        <v/>
      </c>
      <c r="S155" s="81" t="str">
        <f ca="1">IF(ISNUMBER($H155),INDEX(INDIRECT($D$4),MATCH('CF AUX'!S$14,INDIRECT($D$5),0),MATCH('CF AUX'!$I155,INDIRECT($D$7),0)),"")</f>
        <v/>
      </c>
      <c r="T155" s="81" t="str">
        <f ca="1">IF(ISNUMBER($H155),INDEX(INDIRECT($D$4),MATCH('CF AUX'!T$14,INDIRECT($D$5),0),MATCH('CF AUX'!$I155,INDIRECT($D$7),0)),"")</f>
        <v/>
      </c>
      <c r="U155" s="81" t="str">
        <f ca="1">IF(ISNUMBER($H155),INDEX(INDIRECT($D$4),MATCH('CF AUX'!U$14,INDIRECT($D$5),0),MATCH('CF AUX'!$I155,INDIRECT($D$7),0)),"")</f>
        <v/>
      </c>
      <c r="V155" s="81" t="str">
        <f ca="1">IF(ISNUMBER($H155),INDEX(INDIRECT($D$4),MATCH('CF AUX'!V$14,INDIRECT($D$5),0),MATCH('CF AUX'!$I155,INDIRECT($D$7),0)),"")</f>
        <v/>
      </c>
      <c r="W155" s="81" t="str">
        <f ca="1">IF(ISNUMBER($H155),INDEX(INDIRECT($D$4),MATCH('CF AUX'!W$14,INDIRECT($D$5),0),MATCH('CF AUX'!$I155,INDIRECT($D$7),0)),"")</f>
        <v/>
      </c>
      <c r="X155" s="81" t="str">
        <f ca="1">IF(ISNUMBER($H155),INDEX(INDIRECT($D$4),MATCH('CF AUX'!X$14,INDIRECT($D$5),0),MATCH('CF AUX'!$I155,INDIRECT($D$7),0)),"")</f>
        <v/>
      </c>
      <c r="Y155" s="81" t="str">
        <f ca="1">IF(ISNUMBER($H155),INDEX(INDIRECT($D$4),MATCH('CF AUX'!Y$14,INDIRECT($D$5),0),MATCH('CF AUX'!$I155,INDIRECT($D$7),0)),"")</f>
        <v/>
      </c>
      <c r="Z155" s="81" t="str">
        <f ca="1">IF(ISNUMBER($H155),INDEX(INDIRECT($D$4),MATCH('CF AUX'!Z$14,INDIRECT($D$5),0),MATCH('CF AUX'!$I155,INDIRECT($D$7),0)),"")</f>
        <v/>
      </c>
      <c r="AA155" s="81" t="str">
        <f ca="1">IF(ISNUMBER($H155),INDEX(INDIRECT($D$4),MATCH('CF AUX'!AA$14,INDIRECT($D$5),0),MATCH('CF AUX'!$I155,INDIRECT($D$7),0)),"")</f>
        <v/>
      </c>
      <c r="AB155" s="81" t="str">
        <f ca="1">IF(ISNUMBER($H155),INDEX(INDIRECT($D$4),MATCH('CF AUX'!AB$14,INDIRECT($D$5),0),MATCH('CF AUX'!$I155,INDIRECT($D$7),0)),"")</f>
        <v/>
      </c>
      <c r="AC155" s="81" t="str">
        <f ca="1">IF(ISNUMBER($H155),INDEX(INDIRECT($D$4),MATCH('CF AUX'!AC$14,INDIRECT($D$5),0),MATCH('CF AUX'!$I155,INDIRECT($D$7),0)),"")</f>
        <v/>
      </c>
      <c r="AD155" s="81" t="str">
        <f ca="1">IF(ISNUMBER($H155),INDEX(INDIRECT($D$4),MATCH('CF AUX'!AD$14,INDIRECT($D$5),0),MATCH('CF AUX'!$I155,INDIRECT($D$7),0)),"")</f>
        <v/>
      </c>
      <c r="AE155" s="81" t="str">
        <f ca="1">IF(ISNUMBER($H155),INDEX(INDIRECT($D$4),MATCH('CF AUX'!AE$14,INDIRECT($D$5),0),MATCH('CF AUX'!$I155,INDIRECT($D$7),0)),"")</f>
        <v/>
      </c>
      <c r="AF155" s="81" t="str">
        <f ca="1">IF(ISNUMBER($H155),INDEX(INDIRECT($D$4),MATCH('CF AUX'!AF$14,INDIRECT($D$5),0),MATCH('CF AUX'!$I155,INDIRECT($D$7),0)),"")</f>
        <v/>
      </c>
      <c r="AG155" s="81" t="str">
        <f ca="1">IF(ISNUMBER($H155),INDEX(INDIRECT($D$4),MATCH('CF AUX'!AG$14,INDIRECT($D$5),0),MATCH('CF AUX'!$I155,INDIRECT($D$7),0)),"")</f>
        <v/>
      </c>
      <c r="AH155" s="81" t="str">
        <f ca="1">IF(ISNUMBER($H155),INDEX(INDIRECT($D$4),MATCH('CF AUX'!AH$14,INDIRECT($D$5),0),MATCH('CF AUX'!$I155,INDIRECT($D$7),0)),"")</f>
        <v/>
      </c>
      <c r="AI155" s="81" t="str">
        <f ca="1">IF(ISNUMBER($H155),INDEX(INDIRECT($D$4),MATCH('CF AUX'!AI$14,INDIRECT($D$5),0),MATCH('CF AUX'!$I155,INDIRECT($D$7),0)),"")</f>
        <v/>
      </c>
      <c r="AJ155" s="81" t="str">
        <f ca="1">IF(ISNUMBER($H155),INDEX(INDIRECT($D$4),MATCH('CF AUX'!AJ$14,INDIRECT($D$5),0),MATCH('CF AUX'!$I155,INDIRECT($D$7),0)),"")</f>
        <v/>
      </c>
      <c r="AK155" s="81" t="str">
        <f ca="1">IF(ISNUMBER($H155),INDEX(INDIRECT($D$4),MATCH('CF AUX'!AK$14,INDIRECT($D$5),0),MATCH('CF AUX'!$I155,INDIRECT($D$7),0)),"")</f>
        <v/>
      </c>
      <c r="AL155" s="81" t="str">
        <f ca="1">IF(ISNUMBER($H155),INDEX(INDIRECT($D$4),MATCH('CF AUX'!AL$14,INDIRECT($D$5),0),MATCH('CF AUX'!$I155,INDIRECT($D$7),0)),"")</f>
        <v/>
      </c>
      <c r="AM155" s="81" t="str">
        <f ca="1">IF(ISNUMBER($H155),INDEX(INDIRECT($D$4),MATCH('CF AUX'!AM$14,INDIRECT($D$5),0),MATCH('CF AUX'!$I155,INDIRECT($D$7),0)),"")</f>
        <v/>
      </c>
      <c r="AN155" s="81" t="str">
        <f ca="1">IF(ISNUMBER($H155),INDEX(INDIRECT($D$4),MATCH('CF AUX'!AN$14,INDIRECT($D$5),0),MATCH('CF AUX'!$I155,INDIRECT($D$7),0)),"")</f>
        <v/>
      </c>
      <c r="AO155" s="81" t="str">
        <f ca="1">IF(ISNUMBER($H155),INDEX(INDIRECT($D$4),MATCH('CF AUX'!AO$14,INDIRECT($D$5),0),MATCH('CF AUX'!$I155,INDIRECT($D$7),0)),"")</f>
        <v/>
      </c>
      <c r="AP155" s="81" t="str">
        <f ca="1">IF(ISNUMBER($H155),INDEX(INDIRECT($D$4),MATCH('CF AUX'!AP$14,INDIRECT($D$5),0),MATCH('CF AUX'!$I155,INDIRECT($D$7),0)),"")</f>
        <v/>
      </c>
      <c r="AQ155" s="81" t="str">
        <f ca="1">IF(ISNUMBER($H155),INDEX(INDIRECT($D$4),MATCH('CF AUX'!AQ$14,INDIRECT($D$5),0),MATCH('CF AUX'!$I155,INDIRECT($D$7),0)),"")</f>
        <v/>
      </c>
      <c r="AR155" s="81" t="str">
        <f ca="1">IF(ISNUMBER($H155),INDEX(INDIRECT($D$4),MATCH('CF AUX'!AR$14,INDIRECT($D$5),0),MATCH('CF AUX'!$I155,INDIRECT($D$7),0)),"")</f>
        <v/>
      </c>
      <c r="AS155" s="81" t="str">
        <f ca="1">IF(ISNUMBER($H155),INDEX(INDIRECT($D$4),MATCH('CF AUX'!AS$14,INDIRECT($D$5),0),MATCH('CF AUX'!$I155,INDIRECT($D$7),0)),"")</f>
        <v/>
      </c>
      <c r="AT155" s="81" t="str">
        <f ca="1">IF(ISNUMBER($H155),INDEX(INDIRECT($D$4),MATCH('CF AUX'!AT$14,INDIRECT($D$5),0),MATCH('CF AUX'!$I155,INDIRECT($D$7),0)),"")</f>
        <v/>
      </c>
      <c r="AU155" s="81" t="str">
        <f ca="1">IF(ISNUMBER($H155),INDEX(INDIRECT($D$4),MATCH('CF AUX'!AU$14,INDIRECT($D$5),0),MATCH('CF AUX'!$I155,INDIRECT($D$7),0)),"")</f>
        <v/>
      </c>
      <c r="AV155" s="81" t="str">
        <f ca="1">IF(ISNUMBER($H155),INDEX(INDIRECT($D$4),MATCH('CF AUX'!AV$14,INDIRECT($D$5),0),MATCH('CF AUX'!$I155,INDIRECT($D$7),0)),"")</f>
        <v/>
      </c>
      <c r="AW155" s="81" t="str">
        <f ca="1">IF(ISNUMBER($H155),INDEX(INDIRECT($D$4),MATCH('CF AUX'!AW$14,INDIRECT($D$5),0),MATCH('CF AUX'!$I155,INDIRECT($D$7),0)),"")</f>
        <v/>
      </c>
      <c r="AX155" s="81" t="str">
        <f ca="1">IF(ISNUMBER($H155),INDEX(INDIRECT($D$4),MATCH('CF AUX'!AX$14,INDIRECT($D$5),0),MATCH('CF AUX'!$I155,INDIRECT($D$7),0)),"")</f>
        <v/>
      </c>
      <c r="AY155" s="81" t="str">
        <f ca="1">IF(ISNUMBER($H155),INDEX(INDIRECT($D$4),MATCH('CF AUX'!AY$14,INDIRECT($D$5),0),MATCH('CF AUX'!$I155,INDIRECT($D$7),0)),"")</f>
        <v/>
      </c>
      <c r="AZ155" s="81" t="str">
        <f ca="1">IF(ISNUMBER($H155),INDEX(INDIRECT($D$4),MATCH('CF AUX'!AZ$14,INDIRECT($D$5),0),MATCH('CF AUX'!$I155,INDIRECT($D$7),0)),"")</f>
        <v/>
      </c>
      <c r="BB155" s="96" t="str" cm="1">
        <f t="array" aca="1" ref="BB155" ca="1">IF(ISNUMBER($H155),MMULT(J155:AZ155,TRANSPOSE(INDIRECT($D$8&amp;$G$4&amp;B143&amp;":"&amp;$G$6&amp;B143))),"")</f>
        <v/>
      </c>
      <c r="BD155" s="59">
        <f t="shared" si="43"/>
        <v>139</v>
      </c>
      <c r="BE155" s="80" t="str" cm="1">
        <f t="array" aca="1" ref="BE155" ca="1">IFERROR(INDEX(INDIRECT($D$4),MATCH(INDIRECT(BE$5&amp;$BD155),INDIRECT($D$6),0),MATCH($I155,INDIRECT($D$7),0)),"")</f>
        <v/>
      </c>
      <c r="BF155" s="81" t="str" cm="1">
        <f t="array" aca="1" ref="BF155" ca="1">IFERROR(INDEX(INDIRECT($D$4),MATCH(INDIRECT(BF$5&amp;$BD155),INDIRECT($D$6),0),MATCH($I155,INDIRECT($D$7),0)),"")</f>
        <v/>
      </c>
      <c r="BG155" s="81" t="str" cm="1">
        <f t="array" aca="1" ref="BG155" ca="1">IFERROR(INDEX(INDIRECT($D$4),MATCH(INDIRECT(BG$5&amp;$BD155),INDIRECT($D$6),0),MATCH($I155,INDIRECT($D$7),0)),"")</f>
        <v/>
      </c>
      <c r="BH155" s="81" t="str" cm="1">
        <f t="array" aca="1" ref="BH155" ca="1">IFERROR(INDEX(INDIRECT($D$4),MATCH(INDIRECT(BH$5&amp;$BD155),INDIRECT($D$6),0),MATCH($I155,INDIRECT($D$7),0)),"")</f>
        <v/>
      </c>
      <c r="BI155" s="81" t="str" cm="1">
        <f t="array" aca="1" ref="BI155" ca="1">IFERROR(INDEX(INDIRECT($D$4),MATCH(INDIRECT(BI$5&amp;$BD155),INDIRECT($D$6),0),MATCH($I155,INDIRECT($D$7),0)),"")</f>
        <v/>
      </c>
      <c r="BJ155" s="81" t="str" cm="1">
        <f t="array" aca="1" ref="BJ155" ca="1">IFERROR(INDEX(INDIRECT($D$4),MATCH(INDIRECT(BJ$5&amp;$BD155),INDIRECT($D$6),0),MATCH($I155,INDIRECT($D$7),0)),"")</f>
        <v/>
      </c>
      <c r="BK155" s="81" t="str" cm="1">
        <f t="array" aca="1" ref="BK155" ca="1">IFERROR(INDEX(INDIRECT($D$4),MATCH(INDIRECT(BK$5&amp;$BD155),INDIRECT($D$6),0),MATCH($I155,INDIRECT($D$7),0)),"")</f>
        <v/>
      </c>
      <c r="BL155" s="81" t="str" cm="1">
        <f t="array" aca="1" ref="BL155" ca="1">IFERROR(INDEX(INDIRECT($D$4),MATCH(INDIRECT(BL$5&amp;$BD155),INDIRECT($D$6),0),MATCH($I155,INDIRECT($D$7),0)),"")</f>
        <v/>
      </c>
      <c r="BM155" s="81" t="str" cm="1">
        <f t="array" aca="1" ref="BM155" ca="1">IFERROR(INDEX(INDIRECT($D$4),MATCH(INDIRECT(BM$5&amp;$BD155),INDIRECT($D$6),0),MATCH($I155,INDIRECT($D$7),0)),"")</f>
        <v/>
      </c>
      <c r="BN155" s="81" t="str" cm="1">
        <f t="array" aca="1" ref="BN155" ca="1">IFERROR(INDEX(INDIRECT($D$4),MATCH(INDIRECT(BN$5&amp;$BD155),INDIRECT($D$6),0),MATCH($I155,INDIRECT($D$7),0)),"")</f>
        <v/>
      </c>
      <c r="BO155" s="81" t="str" cm="1">
        <f t="array" aca="1" ref="BO155" ca="1">IFERROR(INDEX(INDIRECT($D$4),MATCH(INDIRECT(BO$5&amp;$BD155),INDIRECT($D$6),0),MATCH($I155,INDIRECT($D$7),0)),"")</f>
        <v/>
      </c>
      <c r="BP155" s="81" t="str" cm="1">
        <f t="array" aca="1" ref="BP155" ca="1">IFERROR(INDEX(INDIRECT($D$4),MATCH(INDIRECT(BP$5&amp;$BD155),INDIRECT($D$6),0),MATCH($I155,INDIRECT($D$7),0)),"")</f>
        <v/>
      </c>
      <c r="BQ155" s="81" t="str" cm="1">
        <f t="array" aca="1" ref="BQ155" ca="1">IFERROR(INDEX(INDIRECT($D$4),MATCH(INDIRECT(BQ$5&amp;$BD155),INDIRECT($D$6),0),MATCH($I155,INDIRECT($D$7),0)),"")</f>
        <v/>
      </c>
      <c r="BR155" s="81" t="str" cm="1">
        <f t="array" aca="1" ref="BR155" ca="1">IFERROR(INDEX(INDIRECT($D$4),MATCH(INDIRECT(BR$5&amp;$BD155),INDIRECT($D$6),0),MATCH($I155,INDIRECT($D$7),0)),"")</f>
        <v/>
      </c>
      <c r="BS155" s="81" t="str" cm="1">
        <f t="array" aca="1" ref="BS155" ca="1">IFERROR(INDEX(INDIRECT($D$4),MATCH(INDIRECT(BS$5&amp;$BD155),INDIRECT($D$6),0),MATCH($I155,INDIRECT($D$7),0)),"")</f>
        <v/>
      </c>
      <c r="BT155" s="81" t="str" cm="1">
        <f t="array" aca="1" ref="BT155" ca="1">IFERROR(INDEX(INDIRECT($D$4),MATCH(INDIRECT(BT$5&amp;$BD155),INDIRECT($D$6),0),MATCH($I155,INDIRECT($D$7),0)),"")</f>
        <v/>
      </c>
      <c r="BU155" s="81" t="str" cm="1">
        <f t="array" aca="1" ref="BU155" ca="1">IFERROR(INDEX(INDIRECT($D$4),MATCH(INDIRECT(BU$5&amp;$BD155),INDIRECT($D$6),0),MATCH($I155,INDIRECT($D$7),0)),"")</f>
        <v/>
      </c>
      <c r="BV155" s="99" t="str" cm="1">
        <f t="array" aca="1" ref="BV155" ca="1">IFERROR(INDEX(INDIRECT($D$4),MATCH(INDIRECT(BV$5&amp;$BD155),INDIRECT($D$6),0),MATCH($I155,INDIRECT($D$7),0)),"")</f>
        <v/>
      </c>
      <c r="BX155" s="80"/>
      <c r="BY155" s="81"/>
      <c r="BZ155" s="81"/>
      <c r="CA155" s="81"/>
      <c r="CB155" s="81"/>
      <c r="CC155" s="81"/>
      <c r="CD155" s="81"/>
      <c r="CE155" s="81"/>
      <c r="CF155" s="81"/>
      <c r="CG155" s="81"/>
      <c r="CH155" s="81"/>
      <c r="CI155" s="81"/>
      <c r="CJ155" s="81"/>
      <c r="CK155" s="81"/>
      <c r="CL155" s="81"/>
      <c r="CM155" s="81"/>
      <c r="CN155" s="81"/>
      <c r="CO155" s="99"/>
      <c r="CQ155" s="113"/>
      <c r="CR155" s="59" t="str">
        <f t="shared" si="42"/>
        <v/>
      </c>
      <c r="CS155" s="60"/>
      <c r="CT155" s="123" t="str">
        <f t="shared" ca="1" si="39"/>
        <v/>
      </c>
      <c r="CU155" s="80" t="str">
        <f>IF(ISNUMBER($CS155),INDEX(IRF.New!$CS$7:$DJ$37,MATCH(B143+1,IRF.New!$B$7:$B$37,0),MATCH($CT155,IRF.New!$CS$5:$DJ$5,0)),"")</f>
        <v/>
      </c>
      <c r="CV155" s="81"/>
      <c r="CW155" s="81" t="str">
        <f t="shared" si="40"/>
        <v/>
      </c>
      <c r="CX155" s="81"/>
      <c r="CY155" s="81"/>
      <c r="CZ155" s="94"/>
      <c r="DA155" s="94" t="str">
        <f>IF(ISNUMBER(CS155),INDEX(IRF.New!$CS$2:$DJ$2,MATCH('CF AUX'!$CT155,IRF.New!$CS$5:$DJ$5,0)),"")</f>
        <v/>
      </c>
      <c r="DB155" s="72"/>
      <c r="DD155" s="132" t="str">
        <f>IF(ISNUMBER(CS155),INDEX(IRF.New!$D$7:$CO$37,MATCH('CF AUX'!C138,IRF.New!$C$7:$C$37,0),MATCH(CT155,IRF.New!$D$5:$CO$5,0)),"")</f>
        <v/>
      </c>
    </row>
    <row r="156" spans="1:108" x14ac:dyDescent="0.25">
      <c r="A156" s="59"/>
      <c r="B156" s="73" t="s">
        <v>252</v>
      </c>
      <c r="C156" s="89">
        <f>ROW(CY140)</f>
        <v>140</v>
      </c>
      <c r="D156" s="90">
        <f>ROW(CY157)</f>
        <v>157</v>
      </c>
      <c r="F156" s="136" t="str">
        <f t="shared" si="41"/>
        <v/>
      </c>
      <c r="H156" s="65"/>
      <c r="I156" s="129" t="str">
        <f ca="1">IF(ISNUMBER(H156),INDEX(IRF.New!$CS$5:$DJ$5,MATCH('CF AUX'!H156,INDIRECT("IRF.New!$CS$"&amp;C140&amp;":$DJ$"&amp;C140),0)),"")</f>
        <v/>
      </c>
      <c r="J156" s="80" t="str">
        <f ca="1">IF(ISNUMBER($H156),INDEX(INDIRECT($D$4),MATCH('CF AUX'!J$14,INDIRECT($D$5),0),MATCH('CF AUX'!$I156,INDIRECT($D$7),0)),"")</f>
        <v/>
      </c>
      <c r="K156" s="81" t="str">
        <f ca="1">IF(ISNUMBER($H156),INDEX(INDIRECT($D$4),MATCH('CF AUX'!K$14,INDIRECT($D$5),0),MATCH('CF AUX'!$I156,INDIRECT($D$7),0)),"")</f>
        <v/>
      </c>
      <c r="L156" s="81" t="str">
        <f ca="1">IF(ISNUMBER($H156),INDEX(INDIRECT($D$4),MATCH('CF AUX'!L$14,INDIRECT($D$5),0),MATCH('CF AUX'!$I156,INDIRECT($D$7),0)),"")</f>
        <v/>
      </c>
      <c r="M156" s="81" t="str">
        <f ca="1">IF(ISNUMBER($H156),INDEX(INDIRECT($D$4),MATCH('CF AUX'!M$14,INDIRECT($D$5),0),MATCH('CF AUX'!$I156,INDIRECT($D$7),0)),"")</f>
        <v/>
      </c>
      <c r="N156" s="81" t="str">
        <f ca="1">IF(ISNUMBER($H156),INDEX(INDIRECT($D$4),MATCH('CF AUX'!N$14,INDIRECT($D$5),0),MATCH('CF AUX'!$I156,INDIRECT($D$7),0)),"")</f>
        <v/>
      </c>
      <c r="O156" s="81" t="str">
        <f ca="1">IF(ISNUMBER($H156),INDEX(INDIRECT($D$4),MATCH('CF AUX'!O$14,INDIRECT($D$5),0),MATCH('CF AUX'!$I156,INDIRECT($D$7),0)),"")</f>
        <v/>
      </c>
      <c r="P156" s="81" t="str">
        <f ca="1">IF(ISNUMBER($H156),INDEX(INDIRECT($D$4),MATCH('CF AUX'!P$14,INDIRECT($D$5),0),MATCH('CF AUX'!$I156,INDIRECT($D$7),0)),"")</f>
        <v/>
      </c>
      <c r="Q156" s="81" t="str">
        <f ca="1">IF(ISNUMBER($H156),INDEX(INDIRECT($D$4),MATCH('CF AUX'!Q$14,INDIRECT($D$5),0),MATCH('CF AUX'!$I156,INDIRECT($D$7),0)),"")</f>
        <v/>
      </c>
      <c r="R156" s="81" t="str">
        <f ca="1">IF(ISNUMBER($H156),INDEX(INDIRECT($D$4),MATCH('CF AUX'!R$14,INDIRECT($D$5),0),MATCH('CF AUX'!$I156,INDIRECT($D$7),0)),"")</f>
        <v/>
      </c>
      <c r="S156" s="81" t="str">
        <f ca="1">IF(ISNUMBER($H156),INDEX(INDIRECT($D$4),MATCH('CF AUX'!S$14,INDIRECT($D$5),0),MATCH('CF AUX'!$I156,INDIRECT($D$7),0)),"")</f>
        <v/>
      </c>
      <c r="T156" s="81" t="str">
        <f ca="1">IF(ISNUMBER($H156),INDEX(INDIRECT($D$4),MATCH('CF AUX'!T$14,INDIRECT($D$5),0),MATCH('CF AUX'!$I156,INDIRECT($D$7),0)),"")</f>
        <v/>
      </c>
      <c r="U156" s="81" t="str">
        <f ca="1">IF(ISNUMBER($H156),INDEX(INDIRECT($D$4),MATCH('CF AUX'!U$14,INDIRECT($D$5),0),MATCH('CF AUX'!$I156,INDIRECT($D$7),0)),"")</f>
        <v/>
      </c>
      <c r="V156" s="81" t="str">
        <f ca="1">IF(ISNUMBER($H156),INDEX(INDIRECT($D$4),MATCH('CF AUX'!V$14,INDIRECT($D$5),0),MATCH('CF AUX'!$I156,INDIRECT($D$7),0)),"")</f>
        <v/>
      </c>
      <c r="W156" s="81" t="str">
        <f ca="1">IF(ISNUMBER($H156),INDEX(INDIRECT($D$4),MATCH('CF AUX'!W$14,INDIRECT($D$5),0),MATCH('CF AUX'!$I156,INDIRECT($D$7),0)),"")</f>
        <v/>
      </c>
      <c r="X156" s="81" t="str">
        <f ca="1">IF(ISNUMBER($H156),INDEX(INDIRECT($D$4),MATCH('CF AUX'!X$14,INDIRECT($D$5),0),MATCH('CF AUX'!$I156,INDIRECT($D$7),0)),"")</f>
        <v/>
      </c>
      <c r="Y156" s="81" t="str">
        <f ca="1">IF(ISNUMBER($H156),INDEX(INDIRECT($D$4),MATCH('CF AUX'!Y$14,INDIRECT($D$5),0),MATCH('CF AUX'!$I156,INDIRECT($D$7),0)),"")</f>
        <v/>
      </c>
      <c r="Z156" s="81" t="str">
        <f ca="1">IF(ISNUMBER($H156),INDEX(INDIRECT($D$4),MATCH('CF AUX'!Z$14,INDIRECT($D$5),0),MATCH('CF AUX'!$I156,INDIRECT($D$7),0)),"")</f>
        <v/>
      </c>
      <c r="AA156" s="81" t="str">
        <f ca="1">IF(ISNUMBER($H156),INDEX(INDIRECT($D$4),MATCH('CF AUX'!AA$14,INDIRECT($D$5),0),MATCH('CF AUX'!$I156,INDIRECT($D$7),0)),"")</f>
        <v/>
      </c>
      <c r="AB156" s="81" t="str">
        <f ca="1">IF(ISNUMBER($H156),INDEX(INDIRECT($D$4),MATCH('CF AUX'!AB$14,INDIRECT($D$5),0),MATCH('CF AUX'!$I156,INDIRECT($D$7),0)),"")</f>
        <v/>
      </c>
      <c r="AC156" s="81" t="str">
        <f ca="1">IF(ISNUMBER($H156),INDEX(INDIRECT($D$4),MATCH('CF AUX'!AC$14,INDIRECT($D$5),0),MATCH('CF AUX'!$I156,INDIRECT($D$7),0)),"")</f>
        <v/>
      </c>
      <c r="AD156" s="81" t="str">
        <f ca="1">IF(ISNUMBER($H156),INDEX(INDIRECT($D$4),MATCH('CF AUX'!AD$14,INDIRECT($D$5),0),MATCH('CF AUX'!$I156,INDIRECT($D$7),0)),"")</f>
        <v/>
      </c>
      <c r="AE156" s="81" t="str">
        <f ca="1">IF(ISNUMBER($H156),INDEX(INDIRECT($D$4),MATCH('CF AUX'!AE$14,INDIRECT($D$5),0),MATCH('CF AUX'!$I156,INDIRECT($D$7),0)),"")</f>
        <v/>
      </c>
      <c r="AF156" s="81" t="str">
        <f ca="1">IF(ISNUMBER($H156),INDEX(INDIRECT($D$4),MATCH('CF AUX'!AF$14,INDIRECT($D$5),0),MATCH('CF AUX'!$I156,INDIRECT($D$7),0)),"")</f>
        <v/>
      </c>
      <c r="AG156" s="81" t="str">
        <f ca="1">IF(ISNUMBER($H156),INDEX(INDIRECT($D$4),MATCH('CF AUX'!AG$14,INDIRECT($D$5),0),MATCH('CF AUX'!$I156,INDIRECT($D$7),0)),"")</f>
        <v/>
      </c>
      <c r="AH156" s="81" t="str">
        <f ca="1">IF(ISNUMBER($H156),INDEX(INDIRECT($D$4),MATCH('CF AUX'!AH$14,INDIRECT($D$5),0),MATCH('CF AUX'!$I156,INDIRECT($D$7),0)),"")</f>
        <v/>
      </c>
      <c r="AI156" s="81" t="str">
        <f ca="1">IF(ISNUMBER($H156),INDEX(INDIRECT($D$4),MATCH('CF AUX'!AI$14,INDIRECT($D$5),0),MATCH('CF AUX'!$I156,INDIRECT($D$7),0)),"")</f>
        <v/>
      </c>
      <c r="AJ156" s="81" t="str">
        <f ca="1">IF(ISNUMBER($H156),INDEX(INDIRECT($D$4),MATCH('CF AUX'!AJ$14,INDIRECT($D$5),0),MATCH('CF AUX'!$I156,INDIRECT($D$7),0)),"")</f>
        <v/>
      </c>
      <c r="AK156" s="81" t="str">
        <f ca="1">IF(ISNUMBER($H156),INDEX(INDIRECT($D$4),MATCH('CF AUX'!AK$14,INDIRECT($D$5),0),MATCH('CF AUX'!$I156,INDIRECT($D$7),0)),"")</f>
        <v/>
      </c>
      <c r="AL156" s="81" t="str">
        <f ca="1">IF(ISNUMBER($H156),INDEX(INDIRECT($D$4),MATCH('CF AUX'!AL$14,INDIRECT($D$5),0),MATCH('CF AUX'!$I156,INDIRECT($D$7),0)),"")</f>
        <v/>
      </c>
      <c r="AM156" s="81" t="str">
        <f ca="1">IF(ISNUMBER($H156),INDEX(INDIRECT($D$4),MATCH('CF AUX'!AM$14,INDIRECT($D$5),0),MATCH('CF AUX'!$I156,INDIRECT($D$7),0)),"")</f>
        <v/>
      </c>
      <c r="AN156" s="81" t="str">
        <f ca="1">IF(ISNUMBER($H156),INDEX(INDIRECT($D$4),MATCH('CF AUX'!AN$14,INDIRECT($D$5),0),MATCH('CF AUX'!$I156,INDIRECT($D$7),0)),"")</f>
        <v/>
      </c>
      <c r="AO156" s="81" t="str">
        <f ca="1">IF(ISNUMBER($H156),INDEX(INDIRECT($D$4),MATCH('CF AUX'!AO$14,INDIRECT($D$5),0),MATCH('CF AUX'!$I156,INDIRECT($D$7),0)),"")</f>
        <v/>
      </c>
      <c r="AP156" s="81" t="str">
        <f ca="1">IF(ISNUMBER($H156),INDEX(INDIRECT($D$4),MATCH('CF AUX'!AP$14,INDIRECT($D$5),0),MATCH('CF AUX'!$I156,INDIRECT($D$7),0)),"")</f>
        <v/>
      </c>
      <c r="AQ156" s="81" t="str">
        <f ca="1">IF(ISNUMBER($H156),INDEX(INDIRECT($D$4),MATCH('CF AUX'!AQ$14,INDIRECT($D$5),0),MATCH('CF AUX'!$I156,INDIRECT($D$7),0)),"")</f>
        <v/>
      </c>
      <c r="AR156" s="81" t="str">
        <f ca="1">IF(ISNUMBER($H156),INDEX(INDIRECT($D$4),MATCH('CF AUX'!AR$14,INDIRECT($D$5),0),MATCH('CF AUX'!$I156,INDIRECT($D$7),0)),"")</f>
        <v/>
      </c>
      <c r="AS156" s="81" t="str">
        <f ca="1">IF(ISNUMBER($H156),INDEX(INDIRECT($D$4),MATCH('CF AUX'!AS$14,INDIRECT($D$5),0),MATCH('CF AUX'!$I156,INDIRECT($D$7),0)),"")</f>
        <v/>
      </c>
      <c r="AT156" s="81" t="str">
        <f ca="1">IF(ISNUMBER($H156),INDEX(INDIRECT($D$4),MATCH('CF AUX'!AT$14,INDIRECT($D$5),0),MATCH('CF AUX'!$I156,INDIRECT($D$7),0)),"")</f>
        <v/>
      </c>
      <c r="AU156" s="81" t="str">
        <f ca="1">IF(ISNUMBER($H156),INDEX(INDIRECT($D$4),MATCH('CF AUX'!AU$14,INDIRECT($D$5),0),MATCH('CF AUX'!$I156,INDIRECT($D$7),0)),"")</f>
        <v/>
      </c>
      <c r="AV156" s="81" t="str">
        <f ca="1">IF(ISNUMBER($H156),INDEX(INDIRECT($D$4),MATCH('CF AUX'!AV$14,INDIRECT($D$5),0),MATCH('CF AUX'!$I156,INDIRECT($D$7),0)),"")</f>
        <v/>
      </c>
      <c r="AW156" s="81" t="str">
        <f ca="1">IF(ISNUMBER($H156),INDEX(INDIRECT($D$4),MATCH('CF AUX'!AW$14,INDIRECT($D$5),0),MATCH('CF AUX'!$I156,INDIRECT($D$7),0)),"")</f>
        <v/>
      </c>
      <c r="AX156" s="81" t="str">
        <f ca="1">IF(ISNUMBER($H156),INDEX(INDIRECT($D$4),MATCH('CF AUX'!AX$14,INDIRECT($D$5),0),MATCH('CF AUX'!$I156,INDIRECT($D$7),0)),"")</f>
        <v/>
      </c>
      <c r="AY156" s="81" t="str">
        <f ca="1">IF(ISNUMBER($H156),INDEX(INDIRECT($D$4),MATCH('CF AUX'!AY$14,INDIRECT($D$5),0),MATCH('CF AUX'!$I156,INDIRECT($D$7),0)),"")</f>
        <v/>
      </c>
      <c r="AZ156" s="81" t="str">
        <f ca="1">IF(ISNUMBER($H156),INDEX(INDIRECT($D$4),MATCH('CF AUX'!AZ$14,INDIRECT($D$5),0),MATCH('CF AUX'!$I156,INDIRECT($D$7),0)),"")</f>
        <v/>
      </c>
      <c r="BB156" s="96" t="str" cm="1">
        <f t="array" aca="1" ref="BB156" ca="1">IF(ISNUMBER($H156),MMULT(J156:AZ156,TRANSPOSE(INDIRECT($D$8&amp;$G$4&amp;B143&amp;":"&amp;$G$6&amp;B143))),"")</f>
        <v/>
      </c>
      <c r="BD156" s="59">
        <f t="shared" si="43"/>
        <v>139</v>
      </c>
      <c r="BE156" s="80" t="str" cm="1">
        <f t="array" aca="1" ref="BE156" ca="1">IFERROR(INDEX(INDIRECT($D$4),MATCH(INDIRECT(BE$5&amp;$BD156),INDIRECT($D$6),0),MATCH($I156,INDIRECT($D$7),0)),"")</f>
        <v/>
      </c>
      <c r="BF156" s="81" t="str" cm="1">
        <f t="array" aca="1" ref="BF156" ca="1">IFERROR(INDEX(INDIRECT($D$4),MATCH(INDIRECT(BF$5&amp;$BD156),INDIRECT($D$6),0),MATCH($I156,INDIRECT($D$7),0)),"")</f>
        <v/>
      </c>
      <c r="BG156" s="81" t="str" cm="1">
        <f t="array" aca="1" ref="BG156" ca="1">IFERROR(INDEX(INDIRECT($D$4),MATCH(INDIRECT(BG$5&amp;$BD156),INDIRECT($D$6),0),MATCH($I156,INDIRECT($D$7),0)),"")</f>
        <v/>
      </c>
      <c r="BH156" s="81" t="str" cm="1">
        <f t="array" aca="1" ref="BH156" ca="1">IFERROR(INDEX(INDIRECT($D$4),MATCH(INDIRECT(BH$5&amp;$BD156),INDIRECT($D$6),0),MATCH($I156,INDIRECT($D$7),0)),"")</f>
        <v/>
      </c>
      <c r="BI156" s="81" t="str" cm="1">
        <f t="array" aca="1" ref="BI156" ca="1">IFERROR(INDEX(INDIRECT($D$4),MATCH(INDIRECT(BI$5&amp;$BD156),INDIRECT($D$6),0),MATCH($I156,INDIRECT($D$7),0)),"")</f>
        <v/>
      </c>
      <c r="BJ156" s="81" t="str" cm="1">
        <f t="array" aca="1" ref="BJ156" ca="1">IFERROR(INDEX(INDIRECT($D$4),MATCH(INDIRECT(BJ$5&amp;$BD156),INDIRECT($D$6),0),MATCH($I156,INDIRECT($D$7),0)),"")</f>
        <v/>
      </c>
      <c r="BK156" s="81" t="str" cm="1">
        <f t="array" aca="1" ref="BK156" ca="1">IFERROR(INDEX(INDIRECT($D$4),MATCH(INDIRECT(BK$5&amp;$BD156),INDIRECT($D$6),0),MATCH($I156,INDIRECT($D$7),0)),"")</f>
        <v/>
      </c>
      <c r="BL156" s="81" t="str" cm="1">
        <f t="array" aca="1" ref="BL156" ca="1">IFERROR(INDEX(INDIRECT($D$4),MATCH(INDIRECT(BL$5&amp;$BD156),INDIRECT($D$6),0),MATCH($I156,INDIRECT($D$7),0)),"")</f>
        <v/>
      </c>
      <c r="BM156" s="81" t="str" cm="1">
        <f t="array" aca="1" ref="BM156" ca="1">IFERROR(INDEX(INDIRECT($D$4),MATCH(INDIRECT(BM$5&amp;$BD156),INDIRECT($D$6),0),MATCH($I156,INDIRECT($D$7),0)),"")</f>
        <v/>
      </c>
      <c r="BN156" s="81" t="str" cm="1">
        <f t="array" aca="1" ref="BN156" ca="1">IFERROR(INDEX(INDIRECT($D$4),MATCH(INDIRECT(BN$5&amp;$BD156),INDIRECT($D$6),0),MATCH($I156,INDIRECT($D$7),0)),"")</f>
        <v/>
      </c>
      <c r="BO156" s="81" t="str" cm="1">
        <f t="array" aca="1" ref="BO156" ca="1">IFERROR(INDEX(INDIRECT($D$4),MATCH(INDIRECT(BO$5&amp;$BD156),INDIRECT($D$6),0),MATCH($I156,INDIRECT($D$7),0)),"")</f>
        <v/>
      </c>
      <c r="BP156" s="81" t="str" cm="1">
        <f t="array" aca="1" ref="BP156" ca="1">IFERROR(INDEX(INDIRECT($D$4),MATCH(INDIRECT(BP$5&amp;$BD156),INDIRECT($D$6),0),MATCH($I156,INDIRECT($D$7),0)),"")</f>
        <v/>
      </c>
      <c r="BQ156" s="81" t="str" cm="1">
        <f t="array" aca="1" ref="BQ156" ca="1">IFERROR(INDEX(INDIRECT($D$4),MATCH(INDIRECT(BQ$5&amp;$BD156),INDIRECT($D$6),0),MATCH($I156,INDIRECT($D$7),0)),"")</f>
        <v/>
      </c>
      <c r="BR156" s="81" t="str" cm="1">
        <f t="array" aca="1" ref="BR156" ca="1">IFERROR(INDEX(INDIRECT($D$4),MATCH(INDIRECT(BR$5&amp;$BD156),INDIRECT($D$6),0),MATCH($I156,INDIRECT($D$7),0)),"")</f>
        <v/>
      </c>
      <c r="BS156" s="81" t="str" cm="1">
        <f t="array" aca="1" ref="BS156" ca="1">IFERROR(INDEX(INDIRECT($D$4),MATCH(INDIRECT(BS$5&amp;$BD156),INDIRECT($D$6),0),MATCH($I156,INDIRECT($D$7),0)),"")</f>
        <v/>
      </c>
      <c r="BT156" s="81" t="str" cm="1">
        <f t="array" aca="1" ref="BT156" ca="1">IFERROR(INDEX(INDIRECT($D$4),MATCH(INDIRECT(BT$5&amp;$BD156),INDIRECT($D$6),0),MATCH($I156,INDIRECT($D$7),0)),"")</f>
        <v/>
      </c>
      <c r="BU156" s="81" t="str" cm="1">
        <f t="array" aca="1" ref="BU156" ca="1">IFERROR(INDEX(INDIRECT($D$4),MATCH(INDIRECT(BU$5&amp;$BD156),INDIRECT($D$6),0),MATCH($I156,INDIRECT($D$7),0)),"")</f>
        <v/>
      </c>
      <c r="BV156" s="99" t="str" cm="1">
        <f t="array" aca="1" ref="BV156" ca="1">IFERROR(INDEX(INDIRECT($D$4),MATCH(INDIRECT(BV$5&amp;$BD156),INDIRECT($D$6),0),MATCH($I156,INDIRECT($D$7),0)),"")</f>
        <v/>
      </c>
      <c r="BX156" s="80"/>
      <c r="BY156" s="81"/>
      <c r="BZ156" s="81"/>
      <c r="CA156" s="81"/>
      <c r="CB156" s="81"/>
      <c r="CC156" s="81"/>
      <c r="CD156" s="81"/>
      <c r="CE156" s="81"/>
      <c r="CF156" s="81"/>
      <c r="CG156" s="81"/>
      <c r="CH156" s="81"/>
      <c r="CI156" s="81"/>
      <c r="CJ156" s="81"/>
      <c r="CK156" s="81"/>
      <c r="CL156" s="81"/>
      <c r="CM156" s="81"/>
      <c r="CN156" s="81"/>
      <c r="CO156" s="99"/>
      <c r="CQ156" s="113"/>
      <c r="CR156" s="59" t="str">
        <f t="shared" si="42"/>
        <v/>
      </c>
      <c r="CS156" s="60"/>
      <c r="CT156" s="123" t="str">
        <f t="shared" ca="1" si="39"/>
        <v/>
      </c>
      <c r="CU156" s="80" t="str">
        <f>IF(ISNUMBER($CS156),INDEX(IRF.New!$CS$7:$DJ$37,MATCH(B143+1,IRF.New!$B$7:$B$37,0),MATCH($CT156,IRF.New!$CS$5:$DJ$5,0)),"")</f>
        <v/>
      </c>
      <c r="CV156" s="81"/>
      <c r="CW156" s="81" t="str">
        <f t="shared" si="40"/>
        <v/>
      </c>
      <c r="CX156" s="81"/>
      <c r="CY156" s="81"/>
      <c r="CZ156" s="94"/>
      <c r="DA156" s="94" t="str">
        <f>IF(ISNUMBER(CS156),INDEX(IRF.New!$CS$2:$DJ$2,MATCH('CF AUX'!$CT156,IRF.New!$CS$5:$DJ$5,0)),"")</f>
        <v/>
      </c>
      <c r="DB156" s="72"/>
      <c r="DD156" s="132" t="str">
        <f>IF(ISNUMBER(CS156),INDEX(IRF.New!$D$7:$CO$37,MATCH('CF AUX'!C138,IRF.New!$C$7:$C$37,0),MATCH(CT156,IRF.New!$D$5:$CO$5,0)),"")</f>
        <v/>
      </c>
    </row>
    <row r="157" spans="1:108" x14ac:dyDescent="0.25">
      <c r="F157" s="137" t="str">
        <f t="shared" si="41"/>
        <v/>
      </c>
      <c r="H157" s="68"/>
      <c r="I157" s="130" t="str">
        <f ca="1">IF(ISNUMBER(H157),INDEX(IRF.New!$CS$5:$DJ$5,MATCH('CF AUX'!H157,INDIRECT("IRF.New!$CS$"&amp;C140&amp;":$DJ$"&amp;C140),0)),"")</f>
        <v/>
      </c>
      <c r="J157" s="82" t="str">
        <f ca="1">IF(ISNUMBER($H157),INDEX(INDIRECT($D$4),MATCH('CF AUX'!J$14,INDIRECT($D$5),0),MATCH('CF AUX'!$I157,INDIRECT($D$7),0)),"")</f>
        <v/>
      </c>
      <c r="K157" s="83" t="str">
        <f ca="1">IF(ISNUMBER($H157),INDEX(INDIRECT($D$4),MATCH('CF AUX'!K$14,INDIRECT($D$5),0),MATCH('CF AUX'!$I157,INDIRECT($D$7),0)),"")</f>
        <v/>
      </c>
      <c r="L157" s="83" t="str">
        <f ca="1">IF(ISNUMBER($H157),INDEX(INDIRECT($D$4),MATCH('CF AUX'!L$14,INDIRECT($D$5),0),MATCH('CF AUX'!$I157,INDIRECT($D$7),0)),"")</f>
        <v/>
      </c>
      <c r="M157" s="83" t="str">
        <f ca="1">IF(ISNUMBER($H157),INDEX(INDIRECT($D$4),MATCH('CF AUX'!M$14,INDIRECT($D$5),0),MATCH('CF AUX'!$I157,INDIRECT($D$7),0)),"")</f>
        <v/>
      </c>
      <c r="N157" s="83" t="str">
        <f ca="1">IF(ISNUMBER($H157),INDEX(INDIRECT($D$4),MATCH('CF AUX'!N$14,INDIRECT($D$5),0),MATCH('CF AUX'!$I157,INDIRECT($D$7),0)),"")</f>
        <v/>
      </c>
      <c r="O157" s="83" t="str">
        <f ca="1">IF(ISNUMBER($H157),INDEX(INDIRECT($D$4),MATCH('CF AUX'!O$14,INDIRECT($D$5),0),MATCH('CF AUX'!$I157,INDIRECT($D$7),0)),"")</f>
        <v/>
      </c>
      <c r="P157" s="83" t="str">
        <f ca="1">IF(ISNUMBER($H157),INDEX(INDIRECT($D$4),MATCH('CF AUX'!P$14,INDIRECT($D$5),0),MATCH('CF AUX'!$I157,INDIRECT($D$7),0)),"")</f>
        <v/>
      </c>
      <c r="Q157" s="83" t="str">
        <f ca="1">IF(ISNUMBER($H157),INDEX(INDIRECT($D$4),MATCH('CF AUX'!Q$14,INDIRECT($D$5),0),MATCH('CF AUX'!$I157,INDIRECT($D$7),0)),"")</f>
        <v/>
      </c>
      <c r="R157" s="83" t="str">
        <f ca="1">IF(ISNUMBER($H157),INDEX(INDIRECT($D$4),MATCH('CF AUX'!R$14,INDIRECT($D$5),0),MATCH('CF AUX'!$I157,INDIRECT($D$7),0)),"")</f>
        <v/>
      </c>
      <c r="S157" s="83" t="str">
        <f ca="1">IF(ISNUMBER($H157),INDEX(INDIRECT($D$4),MATCH('CF AUX'!S$14,INDIRECT($D$5),0),MATCH('CF AUX'!$I157,INDIRECT($D$7),0)),"")</f>
        <v/>
      </c>
      <c r="T157" s="83" t="str">
        <f ca="1">IF(ISNUMBER($H157),INDEX(INDIRECT($D$4),MATCH('CF AUX'!T$14,INDIRECT($D$5),0),MATCH('CF AUX'!$I157,INDIRECT($D$7),0)),"")</f>
        <v/>
      </c>
      <c r="U157" s="83" t="str">
        <f ca="1">IF(ISNUMBER($H157),INDEX(INDIRECT($D$4),MATCH('CF AUX'!U$14,INDIRECT($D$5),0),MATCH('CF AUX'!$I157,INDIRECT($D$7),0)),"")</f>
        <v/>
      </c>
      <c r="V157" s="83" t="str">
        <f ca="1">IF(ISNUMBER($H157),INDEX(INDIRECT($D$4),MATCH('CF AUX'!V$14,INDIRECT($D$5),0),MATCH('CF AUX'!$I157,INDIRECT($D$7),0)),"")</f>
        <v/>
      </c>
      <c r="W157" s="83" t="str">
        <f ca="1">IF(ISNUMBER($H157),INDEX(INDIRECT($D$4),MATCH('CF AUX'!W$14,INDIRECT($D$5),0),MATCH('CF AUX'!$I157,INDIRECT($D$7),0)),"")</f>
        <v/>
      </c>
      <c r="X157" s="83" t="str">
        <f ca="1">IF(ISNUMBER($H157),INDEX(INDIRECT($D$4),MATCH('CF AUX'!X$14,INDIRECT($D$5),0),MATCH('CF AUX'!$I157,INDIRECT($D$7),0)),"")</f>
        <v/>
      </c>
      <c r="Y157" s="83" t="str">
        <f ca="1">IF(ISNUMBER($H157),INDEX(INDIRECT($D$4),MATCH('CF AUX'!Y$14,INDIRECT($D$5),0),MATCH('CF AUX'!$I157,INDIRECT($D$7),0)),"")</f>
        <v/>
      </c>
      <c r="Z157" s="83" t="str">
        <f ca="1">IF(ISNUMBER($H157),INDEX(INDIRECT($D$4),MATCH('CF AUX'!Z$14,INDIRECT($D$5),0),MATCH('CF AUX'!$I157,INDIRECT($D$7),0)),"")</f>
        <v/>
      </c>
      <c r="AA157" s="83" t="str">
        <f ca="1">IF(ISNUMBER($H157),INDEX(INDIRECT($D$4),MATCH('CF AUX'!AA$14,INDIRECT($D$5),0),MATCH('CF AUX'!$I157,INDIRECT($D$7),0)),"")</f>
        <v/>
      </c>
      <c r="AB157" s="83" t="str">
        <f ca="1">IF(ISNUMBER($H157),INDEX(INDIRECT($D$4),MATCH('CF AUX'!AB$14,INDIRECT($D$5),0),MATCH('CF AUX'!$I157,INDIRECT($D$7),0)),"")</f>
        <v/>
      </c>
      <c r="AC157" s="83" t="str">
        <f ca="1">IF(ISNUMBER($H157),INDEX(INDIRECT($D$4),MATCH('CF AUX'!AC$14,INDIRECT($D$5),0),MATCH('CF AUX'!$I157,INDIRECT($D$7),0)),"")</f>
        <v/>
      </c>
      <c r="AD157" s="83" t="str">
        <f ca="1">IF(ISNUMBER($H157),INDEX(INDIRECT($D$4),MATCH('CF AUX'!AD$14,INDIRECT($D$5),0),MATCH('CF AUX'!$I157,INDIRECT($D$7),0)),"")</f>
        <v/>
      </c>
      <c r="AE157" s="83" t="str">
        <f ca="1">IF(ISNUMBER($H157),INDEX(INDIRECT($D$4),MATCH('CF AUX'!AE$14,INDIRECT($D$5),0),MATCH('CF AUX'!$I157,INDIRECT($D$7),0)),"")</f>
        <v/>
      </c>
      <c r="AF157" s="83" t="str">
        <f ca="1">IF(ISNUMBER($H157),INDEX(INDIRECT($D$4),MATCH('CF AUX'!AF$14,INDIRECT($D$5),0),MATCH('CF AUX'!$I157,INDIRECT($D$7),0)),"")</f>
        <v/>
      </c>
      <c r="AG157" s="83" t="str">
        <f ca="1">IF(ISNUMBER($H157),INDEX(INDIRECT($D$4),MATCH('CF AUX'!AG$14,INDIRECT($D$5),0),MATCH('CF AUX'!$I157,INDIRECT($D$7),0)),"")</f>
        <v/>
      </c>
      <c r="AH157" s="83" t="str">
        <f ca="1">IF(ISNUMBER($H157),INDEX(INDIRECT($D$4),MATCH('CF AUX'!AH$14,INDIRECT($D$5),0),MATCH('CF AUX'!$I157,INDIRECT($D$7),0)),"")</f>
        <v/>
      </c>
      <c r="AI157" s="83" t="str">
        <f ca="1">IF(ISNUMBER($H157),INDEX(INDIRECT($D$4),MATCH('CF AUX'!AI$14,INDIRECT($D$5),0),MATCH('CF AUX'!$I157,INDIRECT($D$7),0)),"")</f>
        <v/>
      </c>
      <c r="AJ157" s="83" t="str">
        <f ca="1">IF(ISNUMBER($H157),INDEX(INDIRECT($D$4),MATCH('CF AUX'!AJ$14,INDIRECT($D$5),0),MATCH('CF AUX'!$I157,INDIRECT($D$7),0)),"")</f>
        <v/>
      </c>
      <c r="AK157" s="83" t="str">
        <f ca="1">IF(ISNUMBER($H157),INDEX(INDIRECT($D$4),MATCH('CF AUX'!AK$14,INDIRECT($D$5),0),MATCH('CF AUX'!$I157,INDIRECT($D$7),0)),"")</f>
        <v/>
      </c>
      <c r="AL157" s="83" t="str">
        <f ca="1">IF(ISNUMBER($H157),INDEX(INDIRECT($D$4),MATCH('CF AUX'!AL$14,INDIRECT($D$5),0),MATCH('CF AUX'!$I157,INDIRECT($D$7),0)),"")</f>
        <v/>
      </c>
      <c r="AM157" s="83" t="str">
        <f ca="1">IF(ISNUMBER($H157),INDEX(INDIRECT($D$4),MATCH('CF AUX'!AM$14,INDIRECT($D$5),0),MATCH('CF AUX'!$I157,INDIRECT($D$7),0)),"")</f>
        <v/>
      </c>
      <c r="AN157" s="83" t="str">
        <f ca="1">IF(ISNUMBER($H157),INDEX(INDIRECT($D$4),MATCH('CF AUX'!AN$14,INDIRECT($D$5),0),MATCH('CF AUX'!$I157,INDIRECT($D$7),0)),"")</f>
        <v/>
      </c>
      <c r="AO157" s="83" t="str">
        <f ca="1">IF(ISNUMBER($H157),INDEX(INDIRECT($D$4),MATCH('CF AUX'!AO$14,INDIRECT($D$5),0),MATCH('CF AUX'!$I157,INDIRECT($D$7),0)),"")</f>
        <v/>
      </c>
      <c r="AP157" s="83" t="str">
        <f ca="1">IF(ISNUMBER($H157),INDEX(INDIRECT($D$4),MATCH('CF AUX'!AP$14,INDIRECT($D$5),0),MATCH('CF AUX'!$I157,INDIRECT($D$7),0)),"")</f>
        <v/>
      </c>
      <c r="AQ157" s="83" t="str">
        <f ca="1">IF(ISNUMBER($H157),INDEX(INDIRECT($D$4),MATCH('CF AUX'!AQ$14,INDIRECT($D$5),0),MATCH('CF AUX'!$I157,INDIRECT($D$7),0)),"")</f>
        <v/>
      </c>
      <c r="AR157" s="83" t="str">
        <f ca="1">IF(ISNUMBER($H157),INDEX(INDIRECT($D$4),MATCH('CF AUX'!AR$14,INDIRECT($D$5),0),MATCH('CF AUX'!$I157,INDIRECT($D$7),0)),"")</f>
        <v/>
      </c>
      <c r="AS157" s="83" t="str">
        <f ca="1">IF(ISNUMBER($H157),INDEX(INDIRECT($D$4),MATCH('CF AUX'!AS$14,INDIRECT($D$5),0),MATCH('CF AUX'!$I157,INDIRECT($D$7),0)),"")</f>
        <v/>
      </c>
      <c r="AT157" s="83" t="str">
        <f ca="1">IF(ISNUMBER($H157),INDEX(INDIRECT($D$4),MATCH('CF AUX'!AT$14,INDIRECT($D$5),0),MATCH('CF AUX'!$I157,INDIRECT($D$7),0)),"")</f>
        <v/>
      </c>
      <c r="AU157" s="83" t="str">
        <f ca="1">IF(ISNUMBER($H157),INDEX(INDIRECT($D$4),MATCH('CF AUX'!AU$14,INDIRECT($D$5),0),MATCH('CF AUX'!$I157,INDIRECT($D$7),0)),"")</f>
        <v/>
      </c>
      <c r="AV157" s="83" t="str">
        <f ca="1">IF(ISNUMBER($H157),INDEX(INDIRECT($D$4),MATCH('CF AUX'!AV$14,INDIRECT($D$5),0),MATCH('CF AUX'!$I157,INDIRECT($D$7),0)),"")</f>
        <v/>
      </c>
      <c r="AW157" s="83" t="str">
        <f ca="1">IF(ISNUMBER($H157),INDEX(INDIRECT($D$4),MATCH('CF AUX'!AW$14,INDIRECT($D$5),0),MATCH('CF AUX'!$I157,INDIRECT($D$7),0)),"")</f>
        <v/>
      </c>
      <c r="AX157" s="83" t="str">
        <f ca="1">IF(ISNUMBER($H157),INDEX(INDIRECT($D$4),MATCH('CF AUX'!AX$14,INDIRECT($D$5),0),MATCH('CF AUX'!$I157,INDIRECT($D$7),0)),"")</f>
        <v/>
      </c>
      <c r="AY157" s="83" t="str">
        <f ca="1">IF(ISNUMBER($H157),INDEX(INDIRECT($D$4),MATCH('CF AUX'!AY$14,INDIRECT($D$5),0),MATCH('CF AUX'!$I157,INDIRECT($D$7),0)),"")</f>
        <v/>
      </c>
      <c r="AZ157" s="83" t="str">
        <f ca="1">IF(ISNUMBER($H157),INDEX(INDIRECT($D$4),MATCH('CF AUX'!AZ$14,INDIRECT($D$5),0),MATCH('CF AUX'!$I157,INDIRECT($D$7),0)),"")</f>
        <v/>
      </c>
      <c r="BB157" s="97" t="str" cm="1">
        <f t="array" aca="1" ref="BB157" ca="1">IF(ISNUMBER($H157),MMULT(J157:AZ157,TRANSPOSE(INDIRECT($D$8&amp;$G$4&amp;B143&amp;":"&amp;$G$6&amp;B143))),"")</f>
        <v/>
      </c>
      <c r="BD157" s="59">
        <f>BD156</f>
        <v>139</v>
      </c>
      <c r="BE157" s="82" t="str" cm="1">
        <f t="array" aca="1" ref="BE157" ca="1">IFERROR(INDEX(INDIRECT($D$4),MATCH(INDIRECT(BE$5&amp;$BD157),INDIRECT($D$6),0),MATCH($I157,INDIRECT($D$7),0)),"")</f>
        <v/>
      </c>
      <c r="BF157" s="83" t="str" cm="1">
        <f t="array" aca="1" ref="BF157" ca="1">IFERROR(INDEX(INDIRECT($D$4),MATCH(INDIRECT(BF$5&amp;$BD157),INDIRECT($D$6),0),MATCH($I157,INDIRECT($D$7),0)),"")</f>
        <v/>
      </c>
      <c r="BG157" s="83" t="str" cm="1">
        <f t="array" aca="1" ref="BG157" ca="1">IFERROR(INDEX(INDIRECT($D$4),MATCH(INDIRECT(BG$5&amp;$BD157),INDIRECT($D$6),0),MATCH($I157,INDIRECT($D$7),0)),"")</f>
        <v/>
      </c>
      <c r="BH157" s="83" t="str" cm="1">
        <f t="array" aca="1" ref="BH157" ca="1">IFERROR(INDEX(INDIRECT($D$4),MATCH(INDIRECT(BH$5&amp;$BD157),INDIRECT($D$6),0),MATCH($I157,INDIRECT($D$7),0)),"")</f>
        <v/>
      </c>
      <c r="BI157" s="83" t="str" cm="1">
        <f t="array" aca="1" ref="BI157" ca="1">IFERROR(INDEX(INDIRECT($D$4),MATCH(INDIRECT(BI$5&amp;$BD157),INDIRECT($D$6),0),MATCH($I157,INDIRECT($D$7),0)),"")</f>
        <v/>
      </c>
      <c r="BJ157" s="83" t="str" cm="1">
        <f t="array" aca="1" ref="BJ157" ca="1">IFERROR(INDEX(INDIRECT($D$4),MATCH(INDIRECT(BJ$5&amp;$BD157),INDIRECT($D$6),0),MATCH($I157,INDIRECT($D$7),0)),"")</f>
        <v/>
      </c>
      <c r="BK157" s="83" t="str" cm="1">
        <f t="array" aca="1" ref="BK157" ca="1">IFERROR(INDEX(INDIRECT($D$4),MATCH(INDIRECT(BK$5&amp;$BD157),INDIRECT($D$6),0),MATCH($I157,INDIRECT($D$7),0)),"")</f>
        <v/>
      </c>
      <c r="BL157" s="83" t="str" cm="1">
        <f t="array" aca="1" ref="BL157" ca="1">IFERROR(INDEX(INDIRECT($D$4),MATCH(INDIRECT(BL$5&amp;$BD157),INDIRECT($D$6),0),MATCH($I157,INDIRECT($D$7),0)),"")</f>
        <v/>
      </c>
      <c r="BM157" s="83" t="str" cm="1">
        <f t="array" aca="1" ref="BM157" ca="1">IFERROR(INDEX(INDIRECT($D$4),MATCH(INDIRECT(BM$5&amp;$BD157),INDIRECT($D$6),0),MATCH($I157,INDIRECT($D$7),0)),"")</f>
        <v/>
      </c>
      <c r="BN157" s="83" t="str" cm="1">
        <f t="array" aca="1" ref="BN157" ca="1">IFERROR(INDEX(INDIRECT($D$4),MATCH(INDIRECT(BN$5&amp;$BD157),INDIRECT($D$6),0),MATCH($I157,INDIRECT($D$7),0)),"")</f>
        <v/>
      </c>
      <c r="BO157" s="83" t="str" cm="1">
        <f t="array" aca="1" ref="BO157" ca="1">IFERROR(INDEX(INDIRECT($D$4),MATCH(INDIRECT(BO$5&amp;$BD157),INDIRECT($D$6),0),MATCH($I157,INDIRECT($D$7),0)),"")</f>
        <v/>
      </c>
      <c r="BP157" s="83" t="str" cm="1">
        <f t="array" aca="1" ref="BP157" ca="1">IFERROR(INDEX(INDIRECT($D$4),MATCH(INDIRECT(BP$5&amp;$BD157),INDIRECT($D$6),0),MATCH($I157,INDIRECT($D$7),0)),"")</f>
        <v/>
      </c>
      <c r="BQ157" s="83" t="str" cm="1">
        <f t="array" aca="1" ref="BQ157" ca="1">IFERROR(INDEX(INDIRECT($D$4),MATCH(INDIRECT(BQ$5&amp;$BD157),INDIRECT($D$6),0),MATCH($I157,INDIRECT($D$7),0)),"")</f>
        <v/>
      </c>
      <c r="BR157" s="83" t="str" cm="1">
        <f t="array" aca="1" ref="BR157" ca="1">IFERROR(INDEX(INDIRECT($D$4),MATCH(INDIRECT(BR$5&amp;$BD157),INDIRECT($D$6),0),MATCH($I157,INDIRECT($D$7),0)),"")</f>
        <v/>
      </c>
      <c r="BS157" s="83" t="str" cm="1">
        <f t="array" aca="1" ref="BS157" ca="1">IFERROR(INDEX(INDIRECT($D$4),MATCH(INDIRECT(BS$5&amp;$BD157),INDIRECT($D$6),0),MATCH($I157,INDIRECT($D$7),0)),"")</f>
        <v/>
      </c>
      <c r="BT157" s="83" t="str" cm="1">
        <f t="array" aca="1" ref="BT157" ca="1">IFERROR(INDEX(INDIRECT($D$4),MATCH(INDIRECT(BT$5&amp;$BD157),INDIRECT($D$6),0),MATCH($I157,INDIRECT($D$7),0)),"")</f>
        <v/>
      </c>
      <c r="BU157" s="83" t="str" cm="1">
        <f t="array" aca="1" ref="BU157" ca="1">IFERROR(INDEX(INDIRECT($D$4),MATCH(INDIRECT(BU$5&amp;$BD157),INDIRECT($D$6),0),MATCH($I157,INDIRECT($D$7),0)),"")</f>
        <v/>
      </c>
      <c r="BV157" s="100" t="str" cm="1">
        <f t="array" aca="1" ref="BV157" ca="1">IFERROR(INDEX(INDIRECT($D$4),MATCH(INDIRECT(BV$5&amp;$BD157),INDIRECT($D$6),0),MATCH($I157,INDIRECT($D$7),0)),"")</f>
        <v/>
      </c>
      <c r="BX157" s="82"/>
      <c r="BY157" s="83"/>
      <c r="BZ157" s="83"/>
      <c r="CA157" s="83"/>
      <c r="CB157" s="83"/>
      <c r="CC157" s="83"/>
      <c r="CD157" s="83"/>
      <c r="CE157" s="83"/>
      <c r="CF157" s="83"/>
      <c r="CG157" s="83"/>
      <c r="CH157" s="83"/>
      <c r="CI157" s="83"/>
      <c r="CJ157" s="83"/>
      <c r="CK157" s="83"/>
      <c r="CL157" s="83"/>
      <c r="CM157" s="83"/>
      <c r="CN157" s="83"/>
      <c r="CO157" s="100"/>
      <c r="CQ157" s="107"/>
      <c r="CR157" s="108" t="str">
        <f t="shared" si="42"/>
        <v/>
      </c>
      <c r="CS157" s="114"/>
      <c r="CT157" s="109" t="str">
        <f t="shared" ca="1" si="39"/>
        <v/>
      </c>
      <c r="CU157" s="82" t="str">
        <f>IF(ISNUMBER($CS157),INDEX(IRF.New!$CS$7:$DJ$37,MATCH(B143+1,IRF.New!$B$7:$B$37,0),MATCH($CT157,IRF.New!$CS$5:$DJ$5,0)),"")</f>
        <v/>
      </c>
      <c r="CV157" s="83"/>
      <c r="CW157" s="83" t="str">
        <f t="shared" si="40"/>
        <v/>
      </c>
      <c r="CX157" s="83"/>
      <c r="CY157" s="83"/>
      <c r="CZ157" s="112"/>
      <c r="DA157" s="112" t="str">
        <f>IF(ISNUMBER(CS157),INDEX(IRF.New!$CS$2:$DJ$2,MATCH('CF AUX'!$CT157,IRF.New!$CS$5:$DJ$5,0)),"")</f>
        <v/>
      </c>
      <c r="DB157" s="74"/>
      <c r="DD157" s="133" t="str">
        <f>IF(ISNUMBER(CS157),INDEX(IRF.New!$D$7:$CO$37,MATCH('CF AUX'!C138,IRF.New!$C$7:$C$37,0),MATCH(CT157,IRF.New!$D$5:$CO$5,0)),"")</f>
        <v/>
      </c>
    </row>
    <row r="160" spans="1:108" ht="16.5" thickBot="1" x14ac:dyDescent="0.3">
      <c r="B160" s="121" t="str">
        <f>"HORIZON "&amp;C163</f>
        <v>HORIZON 7</v>
      </c>
      <c r="C160" s="118"/>
      <c r="D160" s="119"/>
      <c r="E160" s="119"/>
      <c r="F160" s="120"/>
      <c r="G160" s="120"/>
      <c r="H160" s="120"/>
      <c r="I160" s="120"/>
      <c r="J160" s="120"/>
      <c r="K160" s="118"/>
      <c r="L160" s="119"/>
      <c r="M160" s="120"/>
      <c r="N160" s="120"/>
      <c r="O160" s="120"/>
      <c r="P160" s="120"/>
      <c r="Q160" s="120"/>
      <c r="R160" s="120"/>
      <c r="S160" s="120"/>
      <c r="T160" s="120"/>
      <c r="U160" s="120"/>
      <c r="V160" s="120"/>
      <c r="W160" s="120"/>
      <c r="X160" s="120"/>
      <c r="Y160" s="120"/>
      <c r="Z160" s="120"/>
      <c r="AA160" s="120"/>
      <c r="AB160" s="120"/>
      <c r="AC160" s="120"/>
      <c r="AD160" s="120"/>
      <c r="AE160" s="120"/>
      <c r="AF160" s="120"/>
      <c r="AG160" s="120"/>
      <c r="AH160" s="120"/>
      <c r="AI160" s="120"/>
      <c r="AJ160" s="120"/>
      <c r="AK160" s="120"/>
      <c r="AL160" s="120"/>
      <c r="AM160" s="120"/>
      <c r="AN160" s="120"/>
      <c r="AO160" s="120"/>
      <c r="AP160" s="120"/>
      <c r="AQ160" s="120"/>
      <c r="AR160" s="120"/>
      <c r="AS160" s="120"/>
      <c r="AT160" s="120"/>
      <c r="AU160" s="120"/>
      <c r="AV160" s="120"/>
      <c r="AW160" s="120"/>
      <c r="AX160" s="120"/>
      <c r="AY160" s="120"/>
      <c r="AZ160" s="120"/>
      <c r="BA160" s="120"/>
      <c r="BB160" s="120"/>
      <c r="BC160" s="120"/>
      <c r="BD160" s="120"/>
      <c r="BE160" s="120"/>
      <c r="BF160" s="120"/>
      <c r="BG160" s="120"/>
      <c r="BH160" s="120"/>
      <c r="BI160" s="120"/>
      <c r="BJ160" s="120"/>
      <c r="BK160" s="120"/>
      <c r="BL160" s="120"/>
      <c r="BM160" s="120"/>
      <c r="BN160" s="120"/>
      <c r="BO160" s="120"/>
      <c r="BP160" s="120"/>
      <c r="BQ160" s="120"/>
      <c r="BR160" s="120"/>
      <c r="BS160" s="120"/>
      <c r="BT160" s="120"/>
      <c r="BU160" s="120"/>
      <c r="BV160" s="120"/>
      <c r="BW160" s="120"/>
      <c r="BX160" s="120"/>
      <c r="BY160" s="120"/>
      <c r="BZ160" s="120"/>
      <c r="CA160" s="120"/>
      <c r="CB160" s="120"/>
      <c r="CC160" s="120"/>
      <c r="CD160" s="120"/>
      <c r="CE160" s="120"/>
      <c r="CF160" s="120"/>
      <c r="CG160" s="120"/>
      <c r="CH160" s="120"/>
      <c r="CI160" s="120"/>
      <c r="CJ160" s="120"/>
      <c r="CK160" s="120"/>
      <c r="CL160" s="120"/>
      <c r="CM160" s="120"/>
      <c r="CN160" s="120"/>
      <c r="CO160" s="120"/>
      <c r="CP160" s="120"/>
      <c r="CQ160" s="120"/>
      <c r="CR160" s="120"/>
      <c r="CS160" s="120"/>
      <c r="CT160" s="120"/>
      <c r="CU160" s="120"/>
      <c r="CV160" s="120"/>
      <c r="CW160" s="120"/>
      <c r="CX160" s="120"/>
      <c r="CY160" s="120"/>
      <c r="CZ160" s="120"/>
      <c r="DA160" s="120"/>
      <c r="DB160" s="120"/>
      <c r="DC160" s="120"/>
      <c r="DD160" s="120"/>
    </row>
    <row r="161" spans="2:109" ht="15.75" thickTop="1" x14ac:dyDescent="0.25">
      <c r="C161" s="61"/>
      <c r="D161" s="60"/>
      <c r="E161" s="60"/>
      <c r="K161" s="61"/>
      <c r="L161" s="60"/>
      <c r="BC161" s="61" t="s">
        <v>265</v>
      </c>
      <c r="BD161" s="59">
        <f>ROW(BE164)</f>
        <v>164</v>
      </c>
      <c r="BW161" s="61"/>
      <c r="BX161" s="61"/>
      <c r="BY161" s="61"/>
      <c r="BZ161" s="61"/>
      <c r="CA161" s="61"/>
      <c r="CB161" s="61"/>
      <c r="CC161" s="61"/>
      <c r="CD161" s="61"/>
      <c r="CE161" s="61"/>
      <c r="CF161" s="61"/>
      <c r="CG161" s="61"/>
      <c r="CH161" s="61"/>
      <c r="CI161" s="61"/>
      <c r="CJ161" s="61"/>
      <c r="CK161" s="61"/>
      <c r="CL161" s="61"/>
      <c r="CM161" s="61"/>
      <c r="CN161" s="61"/>
      <c r="CO161" s="61"/>
      <c r="CP161" s="61"/>
      <c r="CQ161" s="61"/>
      <c r="CR161" s="61"/>
      <c r="CS161" s="61"/>
      <c r="CT161" s="61"/>
      <c r="CU161" s="61"/>
      <c r="CV161" s="61"/>
      <c r="CW161" s="61"/>
      <c r="CX161" s="61"/>
      <c r="CY161" s="61"/>
      <c r="CZ161" s="61"/>
      <c r="DA161" s="61"/>
      <c r="DB161" s="61"/>
      <c r="DC161" s="61"/>
      <c r="DD161" s="61"/>
    </row>
    <row r="162" spans="2:109" x14ac:dyDescent="0.25">
      <c r="B162" s="59" t="s">
        <v>238</v>
      </c>
      <c r="I162" s="108" t="s">
        <v>251</v>
      </c>
      <c r="BE162" s="59" t="s">
        <v>247</v>
      </c>
    </row>
    <row r="163" spans="2:109" x14ac:dyDescent="0.25">
      <c r="B163" s="69" t="s">
        <v>226</v>
      </c>
      <c r="C163" s="70">
        <f>C138+1</f>
        <v>7</v>
      </c>
      <c r="I163" s="127" t="s">
        <v>249</v>
      </c>
      <c r="J163" s="76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  <c r="AD163" s="77"/>
      <c r="AE163" s="77"/>
      <c r="AF163" s="77"/>
      <c r="AG163" s="77"/>
      <c r="AH163" s="77"/>
      <c r="AI163" s="77"/>
      <c r="AJ163" s="77"/>
      <c r="AK163" s="77"/>
      <c r="AL163" s="77"/>
      <c r="AM163" s="77"/>
      <c r="AN163" s="77"/>
      <c r="AO163" s="77"/>
      <c r="AP163" s="77"/>
      <c r="AQ163" s="77"/>
      <c r="AR163" s="77"/>
      <c r="AS163" s="77"/>
      <c r="AT163" s="77"/>
      <c r="AU163" s="77"/>
      <c r="AV163" s="77"/>
      <c r="AW163" s="77"/>
      <c r="AX163" s="77"/>
      <c r="AY163" s="77"/>
      <c r="AZ163" s="77"/>
      <c r="BB163" s="64" t="s">
        <v>232</v>
      </c>
      <c r="BE163" s="104" t="str" cm="1">
        <f t="array" aca="1" ref="BE163:BV163" ca="1">TRANSPOSE(I165:I182)</f>
        <v/>
      </c>
      <c r="BF163" s="105" t="str">
        <f ca="1"/>
        <v/>
      </c>
      <c r="BG163" s="105" t="str">
        <f ca="1"/>
        <v/>
      </c>
      <c r="BH163" s="105" t="str">
        <f ca="1"/>
        <v/>
      </c>
      <c r="BI163" s="105" t="str">
        <f ca="1"/>
        <v/>
      </c>
      <c r="BJ163" s="105" t="str">
        <f ca="1"/>
        <v/>
      </c>
      <c r="BK163" s="105" t="str">
        <f ca="1"/>
        <v/>
      </c>
      <c r="BL163" s="105" t="str">
        <f ca="1"/>
        <v/>
      </c>
      <c r="BM163" s="105" t="str">
        <f ca="1"/>
        <v/>
      </c>
      <c r="BN163" s="105" t="str">
        <f ca="1"/>
        <v/>
      </c>
      <c r="BO163" s="105" t="str">
        <f ca="1"/>
        <v/>
      </c>
      <c r="BP163" s="105" t="str">
        <f ca="1"/>
        <v/>
      </c>
      <c r="BQ163" s="105" t="str">
        <f ca="1"/>
        <v/>
      </c>
      <c r="BR163" s="105" t="str">
        <f ca="1"/>
        <v/>
      </c>
      <c r="BS163" s="105" t="str">
        <f ca="1"/>
        <v/>
      </c>
      <c r="BT163" s="105" t="str">
        <f ca="1"/>
        <v/>
      </c>
      <c r="BU163" s="105" t="str">
        <f ca="1"/>
        <v/>
      </c>
      <c r="BV163" s="106" t="str">
        <f ca="1"/>
        <v/>
      </c>
      <c r="CU163" s="127" t="s">
        <v>249</v>
      </c>
      <c r="CW163" s="110" t="str">
        <f>SUBSTITUTE(ADDRESS(1,COLUMN(CW165),4),"1","")</f>
        <v>CW</v>
      </c>
      <c r="DD163" s="127" t="s">
        <v>249</v>
      </c>
    </row>
    <row r="164" spans="2:109" x14ac:dyDescent="0.25">
      <c r="B164" s="71" t="s">
        <v>225</v>
      </c>
      <c r="C164" s="72">
        <f>INDEX(IRF.New!$CR:$CR,MATCH('CF AUX'!C163,IRF.New!$C:$C,0))</f>
        <v>0</v>
      </c>
      <c r="F164" s="60" t="s">
        <v>263</v>
      </c>
      <c r="H164" s="65"/>
      <c r="I164" s="124" t="s">
        <v>264</v>
      </c>
      <c r="J164" s="60">
        <v>1</v>
      </c>
      <c r="K164" s="60">
        <f>J164+1</f>
        <v>2</v>
      </c>
      <c r="L164" s="60">
        <f t="shared" ref="L164:AZ164" si="44">K164+1</f>
        <v>3</v>
      </c>
      <c r="M164" s="60">
        <f t="shared" si="44"/>
        <v>4</v>
      </c>
      <c r="N164" s="60">
        <f t="shared" si="44"/>
        <v>5</v>
      </c>
      <c r="O164" s="60">
        <f t="shared" si="44"/>
        <v>6</v>
      </c>
      <c r="P164" s="60">
        <f t="shared" si="44"/>
        <v>7</v>
      </c>
      <c r="Q164" s="60">
        <f t="shared" si="44"/>
        <v>8</v>
      </c>
      <c r="R164" s="60">
        <f t="shared" si="44"/>
        <v>9</v>
      </c>
      <c r="S164" s="60">
        <f t="shared" si="44"/>
        <v>10</v>
      </c>
      <c r="T164" s="60">
        <f t="shared" si="44"/>
        <v>11</v>
      </c>
      <c r="U164" s="60">
        <f t="shared" si="44"/>
        <v>12</v>
      </c>
      <c r="V164" s="60">
        <f t="shared" si="44"/>
        <v>13</v>
      </c>
      <c r="W164" s="60">
        <f t="shared" si="44"/>
        <v>14</v>
      </c>
      <c r="X164" s="60">
        <f t="shared" si="44"/>
        <v>15</v>
      </c>
      <c r="Y164" s="60">
        <f t="shared" si="44"/>
        <v>16</v>
      </c>
      <c r="Z164" s="60">
        <f t="shared" si="44"/>
        <v>17</v>
      </c>
      <c r="AA164" s="60">
        <f t="shared" si="44"/>
        <v>18</v>
      </c>
      <c r="AB164" s="60">
        <f t="shared" si="44"/>
        <v>19</v>
      </c>
      <c r="AC164" s="60">
        <f t="shared" si="44"/>
        <v>20</v>
      </c>
      <c r="AD164" s="60">
        <f t="shared" si="44"/>
        <v>21</v>
      </c>
      <c r="AE164" s="60">
        <f t="shared" si="44"/>
        <v>22</v>
      </c>
      <c r="AF164" s="60">
        <f t="shared" si="44"/>
        <v>23</v>
      </c>
      <c r="AG164" s="60">
        <f t="shared" si="44"/>
        <v>24</v>
      </c>
      <c r="AH164" s="60">
        <f t="shared" si="44"/>
        <v>25</v>
      </c>
      <c r="AI164" s="60">
        <f t="shared" si="44"/>
        <v>26</v>
      </c>
      <c r="AJ164" s="60">
        <f t="shared" si="44"/>
        <v>27</v>
      </c>
      <c r="AK164" s="60">
        <f t="shared" si="44"/>
        <v>28</v>
      </c>
      <c r="AL164" s="60">
        <f t="shared" si="44"/>
        <v>29</v>
      </c>
      <c r="AM164" s="60">
        <f t="shared" si="44"/>
        <v>30</v>
      </c>
      <c r="AN164" s="60">
        <f t="shared" si="44"/>
        <v>31</v>
      </c>
      <c r="AO164" s="60">
        <f t="shared" si="44"/>
        <v>32</v>
      </c>
      <c r="AP164" s="60">
        <f t="shared" si="44"/>
        <v>33</v>
      </c>
      <c r="AQ164" s="60">
        <f t="shared" si="44"/>
        <v>34</v>
      </c>
      <c r="AR164" s="60">
        <f t="shared" si="44"/>
        <v>35</v>
      </c>
      <c r="AS164" s="60">
        <f t="shared" si="44"/>
        <v>36</v>
      </c>
      <c r="AT164" s="60">
        <f t="shared" si="44"/>
        <v>37</v>
      </c>
      <c r="AU164" s="60">
        <f t="shared" si="44"/>
        <v>38</v>
      </c>
      <c r="AV164" s="60">
        <f t="shared" si="44"/>
        <v>39</v>
      </c>
      <c r="AW164" s="60">
        <f t="shared" si="44"/>
        <v>40</v>
      </c>
      <c r="AX164" s="60">
        <f t="shared" si="44"/>
        <v>41</v>
      </c>
      <c r="AY164" s="60">
        <f t="shared" si="44"/>
        <v>42</v>
      </c>
      <c r="AZ164" s="60">
        <f t="shared" si="44"/>
        <v>43</v>
      </c>
      <c r="BB164" s="67" t="s">
        <v>239</v>
      </c>
      <c r="BE164" s="107" t="str">
        <f ca="1">IFERROR(INDEX(IRF.New!$CS$2:$DJ$2,MATCH(BE163,IRF.New!$CS$5:$DJ$5,0)),"")</f>
        <v/>
      </c>
      <c r="BF164" s="108" t="str">
        <f ca="1">IFERROR(INDEX(IRF.New!$CS$2:$DJ$2,MATCH(BF163,IRF.New!$CS$5:$DJ$5,0)),"")</f>
        <v/>
      </c>
      <c r="BG164" s="108" t="str">
        <f ca="1">IFERROR(INDEX(IRF.New!$CS$2:$DJ$2,MATCH(BG163,IRF.New!$CS$5:$DJ$5,0)),"")</f>
        <v/>
      </c>
      <c r="BH164" s="108" t="str">
        <f ca="1">IFERROR(INDEX(IRF.New!$CS$2:$DJ$2,MATCH(BH163,IRF.New!$CS$5:$DJ$5,0)),"")</f>
        <v/>
      </c>
      <c r="BI164" s="108" t="str">
        <f ca="1">IFERROR(INDEX(IRF.New!$CS$2:$DJ$2,MATCH(BI163,IRF.New!$CS$5:$DJ$5,0)),"")</f>
        <v/>
      </c>
      <c r="BJ164" s="108" t="str">
        <f ca="1">IFERROR(INDEX(IRF.New!$CS$2:$DJ$2,MATCH(BJ163,IRF.New!$CS$5:$DJ$5,0)),"")</f>
        <v/>
      </c>
      <c r="BK164" s="108" t="str">
        <f ca="1">IFERROR(INDEX(IRF.New!$CS$2:$DJ$2,MATCH(BK163,IRF.New!$CS$5:$DJ$5,0)),"")</f>
        <v/>
      </c>
      <c r="BL164" s="108" t="str">
        <f ca="1">IFERROR(INDEX(IRF.New!$CS$2:$DJ$2,MATCH(BL163,IRF.New!$CS$5:$DJ$5,0)),"")</f>
        <v/>
      </c>
      <c r="BM164" s="108" t="str">
        <f ca="1">IFERROR(INDEX(IRF.New!$CS$2:$DJ$2,MATCH(BM163,IRF.New!$CS$5:$DJ$5,0)),"")</f>
        <v/>
      </c>
      <c r="BN164" s="108" t="str">
        <f ca="1">IFERROR(INDEX(IRF.New!$CS$2:$DJ$2,MATCH(BN163,IRF.New!$CS$5:$DJ$5,0)),"")</f>
        <v/>
      </c>
      <c r="BO164" s="108" t="str">
        <f ca="1">IFERROR(INDEX(IRF.New!$CS$2:$DJ$2,MATCH(BO163,IRF.New!$CS$5:$DJ$5,0)),"")</f>
        <v/>
      </c>
      <c r="BP164" s="108" t="str">
        <f ca="1">IFERROR(INDEX(IRF.New!$CS$2:$DJ$2,MATCH(BP163,IRF.New!$CS$5:$DJ$5,0)),"")</f>
        <v/>
      </c>
      <c r="BQ164" s="108" t="str">
        <f ca="1">IFERROR(INDEX(IRF.New!$CS$2:$DJ$2,MATCH(BQ163,IRF.New!$CS$5:$DJ$5,0)),"")</f>
        <v/>
      </c>
      <c r="BR164" s="108" t="str">
        <f ca="1">IFERROR(INDEX(IRF.New!$CS$2:$DJ$2,MATCH(BR163,IRF.New!$CS$5:$DJ$5,0)),"")</f>
        <v/>
      </c>
      <c r="BS164" s="108" t="str">
        <f ca="1">IFERROR(INDEX(IRF.New!$CS$2:$DJ$2,MATCH(BS163,IRF.New!$CS$5:$DJ$5,0)),"")</f>
        <v/>
      </c>
      <c r="BT164" s="108" t="str">
        <f ca="1">IFERROR(INDEX(IRF.New!$CS$2:$DJ$2,MATCH(BT163,IRF.New!$CS$5:$DJ$5,0)),"")</f>
        <v/>
      </c>
      <c r="BU164" s="108" t="str">
        <f ca="1">IFERROR(INDEX(IRF.New!$CS$2:$DJ$2,MATCH(BU163,IRF.New!$CS$5:$DJ$5,0)),"")</f>
        <v/>
      </c>
      <c r="BV164" s="109" t="str">
        <f ca="1">IFERROR(INDEX(IRF.New!$CS$2:$DJ$2,MATCH(BV163,IRF.New!$CS$5:$DJ$5,0)),"")</f>
        <v/>
      </c>
      <c r="BX164" s="59" t="s">
        <v>242</v>
      </c>
      <c r="BY164" s="59"/>
      <c r="BZ164" s="59"/>
      <c r="CA164" s="59"/>
      <c r="CB164" s="59"/>
      <c r="CC164" s="59"/>
      <c r="CD164" s="59"/>
      <c r="CE164" s="59"/>
      <c r="CF164" s="59"/>
      <c r="CG164" s="59"/>
      <c r="CH164" s="59"/>
      <c r="CI164" s="59"/>
      <c r="CJ164" s="59"/>
      <c r="CK164" s="59"/>
      <c r="CL164" s="59"/>
      <c r="CM164" s="59"/>
      <c r="CN164" s="59"/>
      <c r="CO164" s="59"/>
      <c r="CQ164" s="59"/>
      <c r="CR164" s="59"/>
      <c r="CS164" s="59"/>
      <c r="CT164" s="59"/>
      <c r="CU164" s="60" t="s">
        <v>244</v>
      </c>
      <c r="CV164" s="59"/>
      <c r="CW164" s="60" t="s">
        <v>250</v>
      </c>
      <c r="CX164" s="60"/>
      <c r="CY164" s="60" t="s">
        <v>237</v>
      </c>
      <c r="CZ164" s="59" t="s">
        <v>231</v>
      </c>
      <c r="DA164" s="59" t="s">
        <v>243</v>
      </c>
      <c r="DB164" s="60" t="s">
        <v>272</v>
      </c>
      <c r="DD164" s="44" t="s">
        <v>246</v>
      </c>
    </row>
    <row r="165" spans="2:109" x14ac:dyDescent="0.25">
      <c r="B165" s="73" t="s">
        <v>228</v>
      </c>
      <c r="C165" s="74">
        <f>INDEX(IRF.New!$CR$41:$CR$64,MATCH('CF AUX'!C163,IRF.New!$CQ$41:$CQ$64,0))</f>
        <v>47</v>
      </c>
      <c r="F165" s="135" t="str">
        <f>IF(ISNUMBER(H165),IF(ABS((DD165-CU165))&lt;0.001,TRUE,FALSE),"")</f>
        <v/>
      </c>
      <c r="H165" s="143" t="e" cm="1" vm="1">
        <f t="array" ref="H165">_xlfn.SEQUENCE(C164)</f>
        <v>#VALUE!</v>
      </c>
      <c r="I165" s="128" t="str">
        <f ca="1">IF(ISNUMBER(H165),INDEX(IRF.New!$CS$5:$DJ$5,MATCH('CF AUX'!H165,INDIRECT("IRF.New!$CS$"&amp;C165&amp;":$DJ$"&amp;C165),0)),"")</f>
        <v/>
      </c>
      <c r="J165" s="78" t="str">
        <f ca="1">IF(ISNUMBER($H165),INDEX(INDIRECT($D$4),MATCH('CF AUX'!J$14,INDIRECT($D$5),0),MATCH('CF AUX'!$I165,INDIRECT($D$7),0)),"")</f>
        <v/>
      </c>
      <c r="K165" s="79" t="str">
        <f ca="1">IF(ISNUMBER($H165),INDEX(INDIRECT($D$4),MATCH('CF AUX'!K$14,INDIRECT($D$5),0),MATCH('CF AUX'!$I165,INDIRECT($D$7),0)),"")</f>
        <v/>
      </c>
      <c r="L165" s="79" t="str">
        <f ca="1">IF(ISNUMBER($H165),INDEX(INDIRECT($D$4),MATCH('CF AUX'!L$14,INDIRECT($D$5),0),MATCH('CF AUX'!$I165,INDIRECT($D$7),0)),"")</f>
        <v/>
      </c>
      <c r="M165" s="79" t="str">
        <f ca="1">IF(ISNUMBER($H165),INDEX(INDIRECT($D$4),MATCH('CF AUX'!M$14,INDIRECT($D$5),0),MATCH('CF AUX'!$I165,INDIRECT($D$7),0)),"")</f>
        <v/>
      </c>
      <c r="N165" s="79" t="str">
        <f ca="1">IF(ISNUMBER($H165),INDEX(INDIRECT($D$4),MATCH('CF AUX'!N$14,INDIRECT($D$5),0),MATCH('CF AUX'!$I165,INDIRECT($D$7),0)),"")</f>
        <v/>
      </c>
      <c r="O165" s="79" t="str">
        <f ca="1">IF(ISNUMBER($H165),INDEX(INDIRECT($D$4),MATCH('CF AUX'!O$14,INDIRECT($D$5),0),MATCH('CF AUX'!$I165,INDIRECT($D$7),0)),"")</f>
        <v/>
      </c>
      <c r="P165" s="79" t="str">
        <f ca="1">IF(ISNUMBER($H165),INDEX(INDIRECT($D$4),MATCH('CF AUX'!P$14,INDIRECT($D$5),0),MATCH('CF AUX'!$I165,INDIRECT($D$7),0)),"")</f>
        <v/>
      </c>
      <c r="Q165" s="79" t="str">
        <f ca="1">IF(ISNUMBER($H165),INDEX(INDIRECT($D$4),MATCH('CF AUX'!Q$14,INDIRECT($D$5),0),MATCH('CF AUX'!$I165,INDIRECT($D$7),0)),"")</f>
        <v/>
      </c>
      <c r="R165" s="79" t="str">
        <f ca="1">IF(ISNUMBER($H165),INDEX(INDIRECT($D$4),MATCH('CF AUX'!R$14,INDIRECT($D$5),0),MATCH('CF AUX'!$I165,INDIRECT($D$7),0)),"")</f>
        <v/>
      </c>
      <c r="S165" s="79" t="str">
        <f ca="1">IF(ISNUMBER($H165),INDEX(INDIRECT($D$4),MATCH('CF AUX'!S$14,INDIRECT($D$5),0),MATCH('CF AUX'!$I165,INDIRECT($D$7),0)),"")</f>
        <v/>
      </c>
      <c r="T165" s="79" t="str">
        <f ca="1">IF(ISNUMBER($H165),INDEX(INDIRECT($D$4),MATCH('CF AUX'!T$14,INDIRECT($D$5),0),MATCH('CF AUX'!$I165,INDIRECT($D$7),0)),"")</f>
        <v/>
      </c>
      <c r="U165" s="79" t="str">
        <f ca="1">IF(ISNUMBER($H165),INDEX(INDIRECT($D$4),MATCH('CF AUX'!U$14,INDIRECT($D$5),0),MATCH('CF AUX'!$I165,INDIRECT($D$7),0)),"")</f>
        <v/>
      </c>
      <c r="V165" s="79" t="str">
        <f ca="1">IF(ISNUMBER($H165),INDEX(INDIRECT($D$4),MATCH('CF AUX'!V$14,INDIRECT($D$5),0),MATCH('CF AUX'!$I165,INDIRECT($D$7),0)),"")</f>
        <v/>
      </c>
      <c r="W165" s="79" t="str">
        <f ca="1">IF(ISNUMBER($H165),INDEX(INDIRECT($D$4),MATCH('CF AUX'!W$14,INDIRECT($D$5),0),MATCH('CF AUX'!$I165,INDIRECT($D$7),0)),"")</f>
        <v/>
      </c>
      <c r="X165" s="79" t="str">
        <f ca="1">IF(ISNUMBER($H165),INDEX(INDIRECT($D$4),MATCH('CF AUX'!X$14,INDIRECT($D$5),0),MATCH('CF AUX'!$I165,INDIRECT($D$7),0)),"")</f>
        <v/>
      </c>
      <c r="Y165" s="79" t="str">
        <f ca="1">IF(ISNUMBER($H165),INDEX(INDIRECT($D$4),MATCH('CF AUX'!Y$14,INDIRECT($D$5),0),MATCH('CF AUX'!$I165,INDIRECT($D$7),0)),"")</f>
        <v/>
      </c>
      <c r="Z165" s="79" t="str">
        <f ca="1">IF(ISNUMBER($H165),INDEX(INDIRECT($D$4),MATCH('CF AUX'!Z$14,INDIRECT($D$5),0),MATCH('CF AUX'!$I165,INDIRECT($D$7),0)),"")</f>
        <v/>
      </c>
      <c r="AA165" s="79" t="str">
        <f ca="1">IF(ISNUMBER($H165),INDEX(INDIRECT($D$4),MATCH('CF AUX'!AA$14,INDIRECT($D$5),0),MATCH('CF AUX'!$I165,INDIRECT($D$7),0)),"")</f>
        <v/>
      </c>
      <c r="AB165" s="79" t="str">
        <f ca="1">IF(ISNUMBER($H165),INDEX(INDIRECT($D$4),MATCH('CF AUX'!AB$14,INDIRECT($D$5),0),MATCH('CF AUX'!$I165,INDIRECT($D$7),0)),"")</f>
        <v/>
      </c>
      <c r="AC165" s="79" t="str">
        <f ca="1">IF(ISNUMBER($H165),INDEX(INDIRECT($D$4),MATCH('CF AUX'!AC$14,INDIRECT($D$5),0),MATCH('CF AUX'!$I165,INDIRECT($D$7),0)),"")</f>
        <v/>
      </c>
      <c r="AD165" s="79" t="str">
        <f ca="1">IF(ISNUMBER($H165),INDEX(INDIRECT($D$4),MATCH('CF AUX'!AD$14,INDIRECT($D$5),0),MATCH('CF AUX'!$I165,INDIRECT($D$7),0)),"")</f>
        <v/>
      </c>
      <c r="AE165" s="79" t="str">
        <f ca="1">IF(ISNUMBER($H165),INDEX(INDIRECT($D$4),MATCH('CF AUX'!AE$14,INDIRECT($D$5),0),MATCH('CF AUX'!$I165,INDIRECT($D$7),0)),"")</f>
        <v/>
      </c>
      <c r="AF165" s="79" t="str">
        <f ca="1">IF(ISNUMBER($H165),INDEX(INDIRECT($D$4),MATCH('CF AUX'!AF$14,INDIRECT($D$5),0),MATCH('CF AUX'!$I165,INDIRECT($D$7),0)),"")</f>
        <v/>
      </c>
      <c r="AG165" s="79" t="str">
        <f ca="1">IF(ISNUMBER($H165),INDEX(INDIRECT($D$4),MATCH('CF AUX'!AG$14,INDIRECT($D$5),0),MATCH('CF AUX'!$I165,INDIRECT($D$7),0)),"")</f>
        <v/>
      </c>
      <c r="AH165" s="79" t="str">
        <f ca="1">IF(ISNUMBER($H165),INDEX(INDIRECT($D$4),MATCH('CF AUX'!AH$14,INDIRECT($D$5),0),MATCH('CF AUX'!$I165,INDIRECT($D$7),0)),"")</f>
        <v/>
      </c>
      <c r="AI165" s="79" t="str">
        <f ca="1">IF(ISNUMBER($H165),INDEX(INDIRECT($D$4),MATCH('CF AUX'!AI$14,INDIRECT($D$5),0),MATCH('CF AUX'!$I165,INDIRECT($D$7),0)),"")</f>
        <v/>
      </c>
      <c r="AJ165" s="79" t="str">
        <f ca="1">IF(ISNUMBER($H165),INDEX(INDIRECT($D$4),MATCH('CF AUX'!AJ$14,INDIRECT($D$5),0),MATCH('CF AUX'!$I165,INDIRECT($D$7),0)),"")</f>
        <v/>
      </c>
      <c r="AK165" s="79" t="str">
        <f ca="1">IF(ISNUMBER($H165),INDEX(INDIRECT($D$4),MATCH('CF AUX'!AK$14,INDIRECT($D$5),0),MATCH('CF AUX'!$I165,INDIRECT($D$7),0)),"")</f>
        <v/>
      </c>
      <c r="AL165" s="79" t="str">
        <f ca="1">IF(ISNUMBER($H165),INDEX(INDIRECT($D$4),MATCH('CF AUX'!AL$14,INDIRECT($D$5),0),MATCH('CF AUX'!$I165,INDIRECT($D$7),0)),"")</f>
        <v/>
      </c>
      <c r="AM165" s="79" t="str">
        <f ca="1">IF(ISNUMBER($H165),INDEX(INDIRECT($D$4),MATCH('CF AUX'!AM$14,INDIRECT($D$5),0),MATCH('CF AUX'!$I165,INDIRECT($D$7),0)),"")</f>
        <v/>
      </c>
      <c r="AN165" s="79" t="str">
        <f ca="1">IF(ISNUMBER($H165),INDEX(INDIRECT($D$4),MATCH('CF AUX'!AN$14,INDIRECT($D$5),0),MATCH('CF AUX'!$I165,INDIRECT($D$7),0)),"")</f>
        <v/>
      </c>
      <c r="AO165" s="79" t="str">
        <f ca="1">IF(ISNUMBER($H165),INDEX(INDIRECT($D$4),MATCH('CF AUX'!AO$14,INDIRECT($D$5),0),MATCH('CF AUX'!$I165,INDIRECT($D$7),0)),"")</f>
        <v/>
      </c>
      <c r="AP165" s="79" t="str">
        <f ca="1">IF(ISNUMBER($H165),INDEX(INDIRECT($D$4),MATCH('CF AUX'!AP$14,INDIRECT($D$5),0),MATCH('CF AUX'!$I165,INDIRECT($D$7),0)),"")</f>
        <v/>
      </c>
      <c r="AQ165" s="79" t="str">
        <f ca="1">IF(ISNUMBER($H165),INDEX(INDIRECT($D$4),MATCH('CF AUX'!AQ$14,INDIRECT($D$5),0),MATCH('CF AUX'!$I165,INDIRECT($D$7),0)),"")</f>
        <v/>
      </c>
      <c r="AR165" s="79" t="str">
        <f ca="1">IF(ISNUMBER($H165),INDEX(INDIRECT($D$4),MATCH('CF AUX'!AR$14,INDIRECT($D$5),0),MATCH('CF AUX'!$I165,INDIRECT($D$7),0)),"")</f>
        <v/>
      </c>
      <c r="AS165" s="79" t="str">
        <f ca="1">IF(ISNUMBER($H165),INDEX(INDIRECT($D$4),MATCH('CF AUX'!AS$14,INDIRECT($D$5),0),MATCH('CF AUX'!$I165,INDIRECT($D$7),0)),"")</f>
        <v/>
      </c>
      <c r="AT165" s="79" t="str">
        <f ca="1">IF(ISNUMBER($H165),INDEX(INDIRECT($D$4),MATCH('CF AUX'!AT$14,INDIRECT($D$5),0),MATCH('CF AUX'!$I165,INDIRECT($D$7),0)),"")</f>
        <v/>
      </c>
      <c r="AU165" s="79" t="str">
        <f ca="1">IF(ISNUMBER($H165),INDEX(INDIRECT($D$4),MATCH('CF AUX'!AU$14,INDIRECT($D$5),0),MATCH('CF AUX'!$I165,INDIRECT($D$7),0)),"")</f>
        <v/>
      </c>
      <c r="AV165" s="79" t="str">
        <f ca="1">IF(ISNUMBER($H165),INDEX(INDIRECT($D$4),MATCH('CF AUX'!AV$14,INDIRECT($D$5),0),MATCH('CF AUX'!$I165,INDIRECT($D$7),0)),"")</f>
        <v/>
      </c>
      <c r="AW165" s="79" t="str">
        <f ca="1">IF(ISNUMBER($H165),INDEX(INDIRECT($D$4),MATCH('CF AUX'!AW$14,INDIRECT($D$5),0),MATCH('CF AUX'!$I165,INDIRECT($D$7),0)),"")</f>
        <v/>
      </c>
      <c r="AX165" s="79" t="str">
        <f ca="1">IF(ISNUMBER($H165),INDEX(INDIRECT($D$4),MATCH('CF AUX'!AX$14,INDIRECT($D$5),0),MATCH('CF AUX'!$I165,INDIRECT($D$7),0)),"")</f>
        <v/>
      </c>
      <c r="AY165" s="79" t="str">
        <f ca="1">IF(ISNUMBER($H165),INDEX(INDIRECT($D$4),MATCH('CF AUX'!AY$14,INDIRECT($D$5),0),MATCH('CF AUX'!$I165,INDIRECT($D$7),0)),"")</f>
        <v/>
      </c>
      <c r="AZ165" s="79" t="str">
        <f ca="1">IF(ISNUMBER($H165),INDEX(INDIRECT($D$4),MATCH('CF AUX'!AZ$14,INDIRECT($D$5),0),MATCH('CF AUX'!$I165,INDIRECT($D$7),0)),"")</f>
        <v/>
      </c>
      <c r="BB165" s="95" t="str" cm="1">
        <f t="array" aca="1" ref="BB165" ca="1">IF(ISNUMBER($H165),MMULT(J165:AZ165,TRANSPOSE(INDIRECT($D$8&amp;$G$4&amp;B168&amp;":"&amp;$G$6&amp;B168))),"")</f>
        <v/>
      </c>
      <c r="BD165" s="59">
        <f>BD161</f>
        <v>164</v>
      </c>
      <c r="BE165" s="78" t="str" cm="1">
        <f t="array" aca="1" ref="BE165" ca="1">IFERROR(INDEX(INDIRECT($D$4),MATCH(INDIRECT(BE$5&amp;$BD165),INDIRECT($D$6),0),MATCH($I165,INDIRECT($D$7),0)),"")</f>
        <v/>
      </c>
      <c r="BF165" s="79" t="str" cm="1">
        <f t="array" aca="1" ref="BF165" ca="1">IFERROR(INDEX(INDIRECT($D$4),MATCH(INDIRECT(BF$5&amp;$BD165),INDIRECT($D$6),0),MATCH($I165,INDIRECT($D$7),0)),"")</f>
        <v/>
      </c>
      <c r="BG165" s="79" t="str" cm="1">
        <f t="array" aca="1" ref="BG165" ca="1">IFERROR(INDEX(INDIRECT($D$4),MATCH(INDIRECT(BG$5&amp;$BD165),INDIRECT($D$6),0),MATCH($I165,INDIRECT($D$7),0)),"")</f>
        <v/>
      </c>
      <c r="BH165" s="79" t="str" cm="1">
        <f t="array" aca="1" ref="BH165" ca="1">IFERROR(INDEX(INDIRECT($D$4),MATCH(INDIRECT(BH$5&amp;$BD165),INDIRECT($D$6),0),MATCH($I165,INDIRECT($D$7),0)),"")</f>
        <v/>
      </c>
      <c r="BI165" s="79" t="str" cm="1">
        <f t="array" aca="1" ref="BI165" ca="1">IFERROR(INDEX(INDIRECT($D$4),MATCH(INDIRECT(BI$5&amp;$BD165),INDIRECT($D$6),0),MATCH($I165,INDIRECT($D$7),0)),"")</f>
        <v/>
      </c>
      <c r="BJ165" s="79" t="str" cm="1">
        <f t="array" aca="1" ref="BJ165" ca="1">IFERROR(INDEX(INDIRECT($D$4),MATCH(INDIRECT(BJ$5&amp;$BD165),INDIRECT($D$6),0),MATCH($I165,INDIRECT($D$7),0)),"")</f>
        <v/>
      </c>
      <c r="BK165" s="79" t="str" cm="1">
        <f t="array" aca="1" ref="BK165" ca="1">IFERROR(INDEX(INDIRECT($D$4),MATCH(INDIRECT(BK$5&amp;$BD165),INDIRECT($D$6),0),MATCH($I165,INDIRECT($D$7),0)),"")</f>
        <v/>
      </c>
      <c r="BL165" s="79" t="str" cm="1">
        <f t="array" aca="1" ref="BL165" ca="1">IFERROR(INDEX(INDIRECT($D$4),MATCH(INDIRECT(BL$5&amp;$BD165),INDIRECT($D$6),0),MATCH($I165,INDIRECT($D$7),0)),"")</f>
        <v/>
      </c>
      <c r="BM165" s="79" t="str" cm="1">
        <f t="array" aca="1" ref="BM165" ca="1">IFERROR(INDEX(INDIRECT($D$4),MATCH(INDIRECT(BM$5&amp;$BD165),INDIRECT($D$6),0),MATCH($I165,INDIRECT($D$7),0)),"")</f>
        <v/>
      </c>
      <c r="BN165" s="79" t="str" cm="1">
        <f t="array" aca="1" ref="BN165" ca="1">IFERROR(INDEX(INDIRECT($D$4),MATCH(INDIRECT(BN$5&amp;$BD165),INDIRECT($D$6),0),MATCH($I165,INDIRECT($D$7),0)),"")</f>
        <v/>
      </c>
      <c r="BO165" s="79" t="str" cm="1">
        <f t="array" aca="1" ref="BO165" ca="1">IFERROR(INDEX(INDIRECT($D$4),MATCH(INDIRECT(BO$5&amp;$BD165),INDIRECT($D$6),0),MATCH($I165,INDIRECT($D$7),0)),"")</f>
        <v/>
      </c>
      <c r="BP165" s="79" t="str" cm="1">
        <f t="array" aca="1" ref="BP165" ca="1">IFERROR(INDEX(INDIRECT($D$4),MATCH(INDIRECT(BP$5&amp;$BD165),INDIRECT($D$6),0),MATCH($I165,INDIRECT($D$7),0)),"")</f>
        <v/>
      </c>
      <c r="BQ165" s="79" t="str" cm="1">
        <f t="array" aca="1" ref="BQ165" ca="1">IFERROR(INDEX(INDIRECT($D$4),MATCH(INDIRECT(BQ$5&amp;$BD165),INDIRECT($D$6),0),MATCH($I165,INDIRECT($D$7),0)),"")</f>
        <v/>
      </c>
      <c r="BR165" s="79" t="str" cm="1">
        <f t="array" aca="1" ref="BR165" ca="1">IFERROR(INDEX(INDIRECT($D$4),MATCH(INDIRECT(BR$5&amp;$BD165),INDIRECT($D$6),0),MATCH($I165,INDIRECT($D$7),0)),"")</f>
        <v/>
      </c>
      <c r="BS165" s="79" t="str" cm="1">
        <f t="array" aca="1" ref="BS165" ca="1">IFERROR(INDEX(INDIRECT($D$4),MATCH(INDIRECT(BS$5&amp;$BD165),INDIRECT($D$6),0),MATCH($I165,INDIRECT($D$7),0)),"")</f>
        <v/>
      </c>
      <c r="BT165" s="79" t="str" cm="1">
        <f t="array" aca="1" ref="BT165" ca="1">IFERROR(INDEX(INDIRECT($D$4),MATCH(INDIRECT(BT$5&amp;$BD165),INDIRECT($D$6),0),MATCH($I165,INDIRECT($D$7),0)),"")</f>
        <v/>
      </c>
      <c r="BU165" s="79" t="str" cm="1">
        <f t="array" aca="1" ref="BU165" ca="1">IFERROR(INDEX(INDIRECT($D$4),MATCH(INDIRECT(BU$5&amp;$BD165),INDIRECT($D$6),0),MATCH($I165,INDIRECT($D$7),0)),"")</f>
        <v/>
      </c>
      <c r="BV165" s="98" t="str" cm="1">
        <f t="array" aca="1" ref="BV165" ca="1">IFERROR(INDEX(INDIRECT($D$4),MATCH(INDIRECT(BV$5&amp;$BD165),INDIRECT($D$6),0),MATCH($I165,INDIRECT($D$7),0)),"")</f>
        <v/>
      </c>
      <c r="BX165" s="78" t="e" cm="1">
        <f t="array" aca="1" ref="BX165" ca="1">MINVERSE(INDIRECT(C176&amp;D176&amp;":"&amp;C177&amp;D177))</f>
        <v>#VALUE!</v>
      </c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79"/>
      <c r="CJ165" s="79"/>
      <c r="CK165" s="79"/>
      <c r="CL165" s="79"/>
      <c r="CM165" s="79"/>
      <c r="CN165" s="79"/>
      <c r="CO165" s="98"/>
      <c r="CQ165" s="145" t="s">
        <v>206</v>
      </c>
      <c r="CR165" s="105" t="str">
        <f>IF(ISNUMBER(CS165),ROW(CS165),"")</f>
        <v/>
      </c>
      <c r="CS165" s="77" t="e" cm="1" vm="1">
        <f t="array" ref="CS165">_xlfn.SEQUENCE(C164)</f>
        <v>#VALUE!</v>
      </c>
      <c r="CT165" s="115" t="str">
        <f t="shared" ref="CT165:CT182" ca="1" si="45">I165</f>
        <v/>
      </c>
      <c r="CU165" s="78" t="str">
        <f>IF(ISNUMBER($CS165),INDEX(IRF.New!$CS$7:$DJ$37,MATCH(B168+1,IRF.New!$B$7:$B$37,0),MATCH($CT165,IRF.New!$CS$5:$DJ$5,0)),"")</f>
        <v/>
      </c>
      <c r="CV165" s="79"/>
      <c r="CW165" s="79" t="str">
        <f t="shared" ref="CW165:CW182" si="46">IF(ISNUMBER(CU165),CU165-BB165,"")</f>
        <v/>
      </c>
      <c r="CX165" s="79"/>
      <c r="CY165" s="79" t="e" cm="1">
        <f t="array" aca="1" ref="CY165" ca="1">MMULT(_xlfn.ANCHORARRAY(BX165),CW165:INDIRECT(CW163&amp;MAX(CR165:CR182)))</f>
        <v>#VALUE!</v>
      </c>
      <c r="CZ165" s="63">
        <f>ROW(CY165)</f>
        <v>165</v>
      </c>
      <c r="DA165" s="111" t="str">
        <f>IF(ISNUMBER(CS165),INDEX(IRF.New!$CS$2:$DJ$2,MATCH('CF AUX'!$CT165,IRF.New!$CS$5:$DJ$5,0)),"")</f>
        <v/>
      </c>
      <c r="DB165" s="85">
        <f>C163</f>
        <v>7</v>
      </c>
      <c r="DD165" s="131" t="str">
        <f>IF(ISNUMBER(CS165),INDEX(IRF.New!$D$7:$CO$37,MATCH('CF AUX'!C163,IRF.New!$C$7:$C$37,0),MATCH(CT165,IRF.New!$D$5:$CO$5,0)),"")</f>
        <v/>
      </c>
      <c r="DE165" s="1"/>
    </row>
    <row r="166" spans="2:109" x14ac:dyDescent="0.25">
      <c r="F166" s="136" t="str">
        <f t="shared" ref="F166:F182" si="47">IF(ISNUMBER(H166),IF(ABS((DD166-CU166))&lt;0.001,TRUE,FALSE),"")</f>
        <v/>
      </c>
      <c r="H166" s="143"/>
      <c r="I166" s="128" t="str">
        <f ca="1">IF(ISNUMBER(H166),INDEX(IRF.New!$CS$5:$DJ$5,MATCH('CF AUX'!H166,INDIRECT("IRF.New!$CS$"&amp;C165&amp;":$DJ$"&amp;C165),0)),"")</f>
        <v/>
      </c>
      <c r="J166" s="80" t="str">
        <f ca="1">IF(ISNUMBER($H166),INDEX(INDIRECT($D$4),MATCH('CF AUX'!J$14,INDIRECT($D$5),0),MATCH('CF AUX'!$I166,INDIRECT($D$7),0)),"")</f>
        <v/>
      </c>
      <c r="K166" s="81" t="str">
        <f ca="1">IF(ISNUMBER($H166),INDEX(INDIRECT($D$4),MATCH('CF AUX'!K$14,INDIRECT($D$5),0),MATCH('CF AUX'!$I166,INDIRECT($D$7),0)),"")</f>
        <v/>
      </c>
      <c r="L166" s="81" t="str">
        <f ca="1">IF(ISNUMBER($H166),INDEX(INDIRECT($D$4),MATCH('CF AUX'!L$14,INDIRECT($D$5),0),MATCH('CF AUX'!$I166,INDIRECT($D$7),0)),"")</f>
        <v/>
      </c>
      <c r="M166" s="81" t="str">
        <f ca="1">IF(ISNUMBER($H166),INDEX(INDIRECT($D$4),MATCH('CF AUX'!M$14,INDIRECT($D$5),0),MATCH('CF AUX'!$I166,INDIRECT($D$7),0)),"")</f>
        <v/>
      </c>
      <c r="N166" s="81" t="str">
        <f ca="1">IF(ISNUMBER($H166),INDEX(INDIRECT($D$4),MATCH('CF AUX'!N$14,INDIRECT($D$5),0),MATCH('CF AUX'!$I166,INDIRECT($D$7),0)),"")</f>
        <v/>
      </c>
      <c r="O166" s="81" t="str">
        <f ca="1">IF(ISNUMBER($H166),INDEX(INDIRECT($D$4),MATCH('CF AUX'!O$14,INDIRECT($D$5),0),MATCH('CF AUX'!$I166,INDIRECT($D$7),0)),"")</f>
        <v/>
      </c>
      <c r="P166" s="81" t="str">
        <f ca="1">IF(ISNUMBER($H166),INDEX(INDIRECT($D$4),MATCH('CF AUX'!P$14,INDIRECT($D$5),0),MATCH('CF AUX'!$I166,INDIRECT($D$7),0)),"")</f>
        <v/>
      </c>
      <c r="Q166" s="81" t="str">
        <f ca="1">IF(ISNUMBER($H166),INDEX(INDIRECT($D$4),MATCH('CF AUX'!Q$14,INDIRECT($D$5),0),MATCH('CF AUX'!$I166,INDIRECT($D$7),0)),"")</f>
        <v/>
      </c>
      <c r="R166" s="81" t="str">
        <f ca="1">IF(ISNUMBER($H166),INDEX(INDIRECT($D$4),MATCH('CF AUX'!R$14,INDIRECT($D$5),0),MATCH('CF AUX'!$I166,INDIRECT($D$7),0)),"")</f>
        <v/>
      </c>
      <c r="S166" s="81" t="str">
        <f ca="1">IF(ISNUMBER($H166),INDEX(INDIRECT($D$4),MATCH('CF AUX'!S$14,INDIRECT($D$5),0),MATCH('CF AUX'!$I166,INDIRECT($D$7),0)),"")</f>
        <v/>
      </c>
      <c r="T166" s="81" t="str">
        <f ca="1">IF(ISNUMBER($H166),INDEX(INDIRECT($D$4),MATCH('CF AUX'!T$14,INDIRECT($D$5),0),MATCH('CF AUX'!$I166,INDIRECT($D$7),0)),"")</f>
        <v/>
      </c>
      <c r="U166" s="81" t="str">
        <f ca="1">IF(ISNUMBER($H166),INDEX(INDIRECT($D$4),MATCH('CF AUX'!U$14,INDIRECT($D$5),0),MATCH('CF AUX'!$I166,INDIRECT($D$7),0)),"")</f>
        <v/>
      </c>
      <c r="V166" s="81" t="str">
        <f ca="1">IF(ISNUMBER($H166),INDEX(INDIRECT($D$4),MATCH('CF AUX'!V$14,INDIRECT($D$5),0),MATCH('CF AUX'!$I166,INDIRECT($D$7),0)),"")</f>
        <v/>
      </c>
      <c r="W166" s="81" t="str">
        <f ca="1">IF(ISNUMBER($H166),INDEX(INDIRECT($D$4),MATCH('CF AUX'!W$14,INDIRECT($D$5),0),MATCH('CF AUX'!$I166,INDIRECT($D$7),0)),"")</f>
        <v/>
      </c>
      <c r="X166" s="81" t="str">
        <f ca="1">IF(ISNUMBER($H166),INDEX(INDIRECT($D$4),MATCH('CF AUX'!X$14,INDIRECT($D$5),0),MATCH('CF AUX'!$I166,INDIRECT($D$7),0)),"")</f>
        <v/>
      </c>
      <c r="Y166" s="81" t="str">
        <f ca="1">IF(ISNUMBER($H166),INDEX(INDIRECT($D$4),MATCH('CF AUX'!Y$14,INDIRECT($D$5),0),MATCH('CF AUX'!$I166,INDIRECT($D$7),0)),"")</f>
        <v/>
      </c>
      <c r="Z166" s="81" t="str">
        <f ca="1">IF(ISNUMBER($H166),INDEX(INDIRECT($D$4),MATCH('CF AUX'!Z$14,INDIRECT($D$5),0),MATCH('CF AUX'!$I166,INDIRECT($D$7),0)),"")</f>
        <v/>
      </c>
      <c r="AA166" s="81" t="str">
        <f ca="1">IF(ISNUMBER($H166),INDEX(INDIRECT($D$4),MATCH('CF AUX'!AA$14,INDIRECT($D$5),0),MATCH('CF AUX'!$I166,INDIRECT($D$7),0)),"")</f>
        <v/>
      </c>
      <c r="AB166" s="81" t="str">
        <f ca="1">IF(ISNUMBER($H166),INDEX(INDIRECT($D$4),MATCH('CF AUX'!AB$14,INDIRECT($D$5),0),MATCH('CF AUX'!$I166,INDIRECT($D$7),0)),"")</f>
        <v/>
      </c>
      <c r="AC166" s="81" t="str">
        <f ca="1">IF(ISNUMBER($H166),INDEX(INDIRECT($D$4),MATCH('CF AUX'!AC$14,INDIRECT($D$5),0),MATCH('CF AUX'!$I166,INDIRECT($D$7),0)),"")</f>
        <v/>
      </c>
      <c r="AD166" s="81" t="str">
        <f ca="1">IF(ISNUMBER($H166),INDEX(INDIRECT($D$4),MATCH('CF AUX'!AD$14,INDIRECT($D$5),0),MATCH('CF AUX'!$I166,INDIRECT($D$7),0)),"")</f>
        <v/>
      </c>
      <c r="AE166" s="81" t="str">
        <f ca="1">IF(ISNUMBER($H166),INDEX(INDIRECT($D$4),MATCH('CF AUX'!AE$14,INDIRECT($D$5),0),MATCH('CF AUX'!$I166,INDIRECT($D$7),0)),"")</f>
        <v/>
      </c>
      <c r="AF166" s="81" t="str">
        <f ca="1">IF(ISNUMBER($H166),INDEX(INDIRECT($D$4),MATCH('CF AUX'!AF$14,INDIRECT($D$5),0),MATCH('CF AUX'!$I166,INDIRECT($D$7),0)),"")</f>
        <v/>
      </c>
      <c r="AG166" s="81" t="str">
        <f ca="1">IF(ISNUMBER($H166),INDEX(INDIRECT($D$4),MATCH('CF AUX'!AG$14,INDIRECT($D$5),0),MATCH('CF AUX'!$I166,INDIRECT($D$7),0)),"")</f>
        <v/>
      </c>
      <c r="AH166" s="81" t="str">
        <f ca="1">IF(ISNUMBER($H166),INDEX(INDIRECT($D$4),MATCH('CF AUX'!AH$14,INDIRECT($D$5),0),MATCH('CF AUX'!$I166,INDIRECT($D$7),0)),"")</f>
        <v/>
      </c>
      <c r="AI166" s="81" t="str">
        <f ca="1">IF(ISNUMBER($H166),INDEX(INDIRECT($D$4),MATCH('CF AUX'!AI$14,INDIRECT($D$5),0),MATCH('CF AUX'!$I166,INDIRECT($D$7),0)),"")</f>
        <v/>
      </c>
      <c r="AJ166" s="81" t="str">
        <f ca="1">IF(ISNUMBER($H166),INDEX(INDIRECT($D$4),MATCH('CF AUX'!AJ$14,INDIRECT($D$5),0),MATCH('CF AUX'!$I166,INDIRECT($D$7),0)),"")</f>
        <v/>
      </c>
      <c r="AK166" s="81" t="str">
        <f ca="1">IF(ISNUMBER($H166),INDEX(INDIRECT($D$4),MATCH('CF AUX'!AK$14,INDIRECT($D$5),0),MATCH('CF AUX'!$I166,INDIRECT($D$7),0)),"")</f>
        <v/>
      </c>
      <c r="AL166" s="81" t="str">
        <f ca="1">IF(ISNUMBER($H166),INDEX(INDIRECT($D$4),MATCH('CF AUX'!AL$14,INDIRECT($D$5),0),MATCH('CF AUX'!$I166,INDIRECT($D$7),0)),"")</f>
        <v/>
      </c>
      <c r="AM166" s="81" t="str">
        <f ca="1">IF(ISNUMBER($H166),INDEX(INDIRECT($D$4),MATCH('CF AUX'!AM$14,INDIRECT($D$5),0),MATCH('CF AUX'!$I166,INDIRECT($D$7),0)),"")</f>
        <v/>
      </c>
      <c r="AN166" s="81" t="str">
        <f ca="1">IF(ISNUMBER($H166),INDEX(INDIRECT($D$4),MATCH('CF AUX'!AN$14,INDIRECT($D$5),0),MATCH('CF AUX'!$I166,INDIRECT($D$7),0)),"")</f>
        <v/>
      </c>
      <c r="AO166" s="81" t="str">
        <f ca="1">IF(ISNUMBER($H166),INDEX(INDIRECT($D$4),MATCH('CF AUX'!AO$14,INDIRECT($D$5),0),MATCH('CF AUX'!$I166,INDIRECT($D$7),0)),"")</f>
        <v/>
      </c>
      <c r="AP166" s="81" t="str">
        <f ca="1">IF(ISNUMBER($H166),INDEX(INDIRECT($D$4),MATCH('CF AUX'!AP$14,INDIRECT($D$5),0),MATCH('CF AUX'!$I166,INDIRECT($D$7),0)),"")</f>
        <v/>
      </c>
      <c r="AQ166" s="81" t="str">
        <f ca="1">IF(ISNUMBER($H166),INDEX(INDIRECT($D$4),MATCH('CF AUX'!AQ$14,INDIRECT($D$5),0),MATCH('CF AUX'!$I166,INDIRECT($D$7),0)),"")</f>
        <v/>
      </c>
      <c r="AR166" s="81" t="str">
        <f ca="1">IF(ISNUMBER($H166),INDEX(INDIRECT($D$4),MATCH('CF AUX'!AR$14,INDIRECT($D$5),0),MATCH('CF AUX'!$I166,INDIRECT($D$7),0)),"")</f>
        <v/>
      </c>
      <c r="AS166" s="81" t="str">
        <f ca="1">IF(ISNUMBER($H166),INDEX(INDIRECT($D$4),MATCH('CF AUX'!AS$14,INDIRECT($D$5),0),MATCH('CF AUX'!$I166,INDIRECT($D$7),0)),"")</f>
        <v/>
      </c>
      <c r="AT166" s="81" t="str">
        <f ca="1">IF(ISNUMBER($H166),INDEX(INDIRECT($D$4),MATCH('CF AUX'!AT$14,INDIRECT($D$5),0),MATCH('CF AUX'!$I166,INDIRECT($D$7),0)),"")</f>
        <v/>
      </c>
      <c r="AU166" s="81" t="str">
        <f ca="1">IF(ISNUMBER($H166),INDEX(INDIRECT($D$4),MATCH('CF AUX'!AU$14,INDIRECT($D$5),0),MATCH('CF AUX'!$I166,INDIRECT($D$7),0)),"")</f>
        <v/>
      </c>
      <c r="AV166" s="81" t="str">
        <f ca="1">IF(ISNUMBER($H166),INDEX(INDIRECT($D$4),MATCH('CF AUX'!AV$14,INDIRECT($D$5),0),MATCH('CF AUX'!$I166,INDIRECT($D$7),0)),"")</f>
        <v/>
      </c>
      <c r="AW166" s="81" t="str">
        <f ca="1">IF(ISNUMBER($H166),INDEX(INDIRECT($D$4),MATCH('CF AUX'!AW$14,INDIRECT($D$5),0),MATCH('CF AUX'!$I166,INDIRECT($D$7),0)),"")</f>
        <v/>
      </c>
      <c r="AX166" s="81" t="str">
        <f ca="1">IF(ISNUMBER($H166),INDEX(INDIRECT($D$4),MATCH('CF AUX'!AX$14,INDIRECT($D$5),0),MATCH('CF AUX'!$I166,INDIRECT($D$7),0)),"")</f>
        <v/>
      </c>
      <c r="AY166" s="81" t="str">
        <f ca="1">IF(ISNUMBER($H166),INDEX(INDIRECT($D$4),MATCH('CF AUX'!AY$14,INDIRECT($D$5),0),MATCH('CF AUX'!$I166,INDIRECT($D$7),0)),"")</f>
        <v/>
      </c>
      <c r="AZ166" s="81" t="str">
        <f ca="1">IF(ISNUMBER($H166),INDEX(INDIRECT($D$4),MATCH('CF AUX'!AZ$14,INDIRECT($D$5),0),MATCH('CF AUX'!$I166,INDIRECT($D$7),0)),"")</f>
        <v/>
      </c>
      <c r="BB166" s="96" t="str" cm="1">
        <f t="array" aca="1" ref="BB166" ca="1">IF(ISNUMBER($H166),MMULT(J166:AZ166,TRANSPOSE(INDIRECT($D$8&amp;$G$4&amp;B168&amp;":"&amp;$G$6&amp;B168))),"")</f>
        <v/>
      </c>
      <c r="BD166" s="59">
        <f>BD165</f>
        <v>164</v>
      </c>
      <c r="BE166" s="80" t="str" cm="1">
        <f t="array" aca="1" ref="BE166" ca="1">IFERROR(INDEX(INDIRECT($D$4),MATCH(INDIRECT(BE$5&amp;$BD166),INDIRECT($D$6),0),MATCH($I166,INDIRECT($D$7),0)),"")</f>
        <v/>
      </c>
      <c r="BF166" s="81" t="str" cm="1">
        <f t="array" aca="1" ref="BF166" ca="1">IFERROR(INDEX(INDIRECT($D$4),MATCH(INDIRECT(BF$5&amp;$BD166),INDIRECT($D$6),0),MATCH($I166,INDIRECT($D$7),0)),"")</f>
        <v/>
      </c>
      <c r="BG166" s="81" t="str" cm="1">
        <f t="array" aca="1" ref="BG166" ca="1">IFERROR(INDEX(INDIRECT($D$4),MATCH(INDIRECT(BG$5&amp;$BD166),INDIRECT($D$6),0),MATCH($I166,INDIRECT($D$7),0)),"")</f>
        <v/>
      </c>
      <c r="BH166" s="81" t="str" cm="1">
        <f t="array" aca="1" ref="BH166" ca="1">IFERROR(INDEX(INDIRECT($D$4),MATCH(INDIRECT(BH$5&amp;$BD166),INDIRECT($D$6),0),MATCH($I166,INDIRECT($D$7),0)),"")</f>
        <v/>
      </c>
      <c r="BI166" s="81" t="str" cm="1">
        <f t="array" aca="1" ref="BI166" ca="1">IFERROR(INDEX(INDIRECT($D$4),MATCH(INDIRECT(BI$5&amp;$BD166),INDIRECT($D$6),0),MATCH($I166,INDIRECT($D$7),0)),"")</f>
        <v/>
      </c>
      <c r="BJ166" s="81" t="str" cm="1">
        <f t="array" aca="1" ref="BJ166" ca="1">IFERROR(INDEX(INDIRECT($D$4),MATCH(INDIRECT(BJ$5&amp;$BD166),INDIRECT($D$6),0),MATCH($I166,INDIRECT($D$7),0)),"")</f>
        <v/>
      </c>
      <c r="BK166" s="81" t="str" cm="1">
        <f t="array" aca="1" ref="BK166" ca="1">IFERROR(INDEX(INDIRECT($D$4),MATCH(INDIRECT(BK$5&amp;$BD166),INDIRECT($D$6),0),MATCH($I166,INDIRECT($D$7),0)),"")</f>
        <v/>
      </c>
      <c r="BL166" s="81" t="str" cm="1">
        <f t="array" aca="1" ref="BL166" ca="1">IFERROR(INDEX(INDIRECT($D$4),MATCH(INDIRECT(BL$5&amp;$BD166),INDIRECT($D$6),0),MATCH($I166,INDIRECT($D$7),0)),"")</f>
        <v/>
      </c>
      <c r="BM166" s="81" t="str" cm="1">
        <f t="array" aca="1" ref="BM166" ca="1">IFERROR(INDEX(INDIRECT($D$4),MATCH(INDIRECT(BM$5&amp;$BD166),INDIRECT($D$6),0),MATCH($I166,INDIRECT($D$7),0)),"")</f>
        <v/>
      </c>
      <c r="BN166" s="81" t="str" cm="1">
        <f t="array" aca="1" ref="BN166" ca="1">IFERROR(INDEX(INDIRECT($D$4),MATCH(INDIRECT(BN$5&amp;$BD166),INDIRECT($D$6),0),MATCH($I166,INDIRECT($D$7),0)),"")</f>
        <v/>
      </c>
      <c r="BO166" s="81" t="str" cm="1">
        <f t="array" aca="1" ref="BO166" ca="1">IFERROR(INDEX(INDIRECT($D$4),MATCH(INDIRECT(BO$5&amp;$BD166),INDIRECT($D$6),0),MATCH($I166,INDIRECT($D$7),0)),"")</f>
        <v/>
      </c>
      <c r="BP166" s="81" t="str" cm="1">
        <f t="array" aca="1" ref="BP166" ca="1">IFERROR(INDEX(INDIRECT($D$4),MATCH(INDIRECT(BP$5&amp;$BD166),INDIRECT($D$6),0),MATCH($I166,INDIRECT($D$7),0)),"")</f>
        <v/>
      </c>
      <c r="BQ166" s="81" t="str" cm="1">
        <f t="array" aca="1" ref="BQ166" ca="1">IFERROR(INDEX(INDIRECT($D$4),MATCH(INDIRECT(BQ$5&amp;$BD166),INDIRECT($D$6),0),MATCH($I166,INDIRECT($D$7),0)),"")</f>
        <v/>
      </c>
      <c r="BR166" s="81" t="str" cm="1">
        <f t="array" aca="1" ref="BR166" ca="1">IFERROR(INDEX(INDIRECT($D$4),MATCH(INDIRECT(BR$5&amp;$BD166),INDIRECT($D$6),0),MATCH($I166,INDIRECT($D$7),0)),"")</f>
        <v/>
      </c>
      <c r="BS166" s="81" t="str" cm="1">
        <f t="array" aca="1" ref="BS166" ca="1">IFERROR(INDEX(INDIRECT($D$4),MATCH(INDIRECT(BS$5&amp;$BD166),INDIRECT($D$6),0),MATCH($I166,INDIRECT($D$7),0)),"")</f>
        <v/>
      </c>
      <c r="BT166" s="81" t="str" cm="1">
        <f t="array" aca="1" ref="BT166" ca="1">IFERROR(INDEX(INDIRECT($D$4),MATCH(INDIRECT(BT$5&amp;$BD166),INDIRECT($D$6),0),MATCH($I166,INDIRECT($D$7),0)),"")</f>
        <v/>
      </c>
      <c r="BU166" s="81" t="str" cm="1">
        <f t="array" aca="1" ref="BU166" ca="1">IFERROR(INDEX(INDIRECT($D$4),MATCH(INDIRECT(BU$5&amp;$BD166),INDIRECT($D$6),0),MATCH($I166,INDIRECT($D$7),0)),"")</f>
        <v/>
      </c>
      <c r="BV166" s="99" t="str" cm="1">
        <f t="array" aca="1" ref="BV166" ca="1">IFERROR(INDEX(INDIRECT($D$4),MATCH(INDIRECT(BV$5&amp;$BD166),INDIRECT($D$6),0),MATCH($I166,INDIRECT($D$7),0)),"")</f>
        <v/>
      </c>
      <c r="BX166" s="80"/>
      <c r="BY166" s="81"/>
      <c r="BZ166" s="81"/>
      <c r="CA166" s="81"/>
      <c r="CB166" s="81"/>
      <c r="CC166" s="81"/>
      <c r="CD166" s="81"/>
      <c r="CE166" s="81"/>
      <c r="CF166" s="81"/>
      <c r="CG166" s="81"/>
      <c r="CH166" s="81"/>
      <c r="CI166" s="81"/>
      <c r="CJ166" s="81"/>
      <c r="CK166" s="81"/>
      <c r="CL166" s="81"/>
      <c r="CM166" s="81"/>
      <c r="CN166" s="81"/>
      <c r="CO166" s="99"/>
      <c r="CQ166" s="65" t="e" vm="2">
        <f>MAX(CS165:CS176)</f>
        <v>#VALUE!</v>
      </c>
      <c r="CR166" s="59" t="str">
        <f t="shared" ref="CR166:CR182" si="48">IF(ISNUMBER(CS166),ROW(CS166),"")</f>
        <v/>
      </c>
      <c r="CS166" s="60"/>
      <c r="CT166" s="116" t="str">
        <f t="shared" ca="1" si="45"/>
        <v/>
      </c>
      <c r="CU166" s="80" t="str">
        <f>IF(ISNUMBER($CS166),INDEX(IRF.New!$CS$7:$DJ$37,MATCH(B168+1,IRF.New!$B$7:$B$37,0),MATCH($CT166,IRF.New!$CS$5:$DJ$5,0)),"")</f>
        <v/>
      </c>
      <c r="CV166" s="81"/>
      <c r="CW166" s="81" t="str">
        <f t="shared" si="46"/>
        <v/>
      </c>
      <c r="CX166" s="81"/>
      <c r="CY166" s="81"/>
      <c r="CZ166" s="94"/>
      <c r="DA166" s="94" t="str">
        <f>IF(ISNUMBER(CS166),INDEX(IRF.New!$CS$2:$DJ$2,MATCH('CF AUX'!$CT166,IRF.New!$CS$5:$DJ$5,0)),"")</f>
        <v/>
      </c>
      <c r="DB166" s="72"/>
      <c r="DD166" s="132" t="str">
        <f>IF(ISNUMBER(CS166),INDEX(IRF.New!$D$7:$CO$37,MATCH('CF AUX'!C163,IRF.New!$C$7:$C$37,0),MATCH(CT166,IRF.New!$D$5:$CO$5,0)),"")</f>
        <v/>
      </c>
    </row>
    <row r="167" spans="2:109" x14ac:dyDescent="0.25">
      <c r="B167" s="59" t="s">
        <v>267</v>
      </c>
      <c r="F167" s="136" t="str">
        <f t="shared" si="47"/>
        <v/>
      </c>
      <c r="H167" s="143"/>
      <c r="I167" s="128" t="str">
        <f ca="1">IF(ISNUMBER(H167),INDEX(IRF.New!$CS$5:$DJ$5,MATCH('CF AUX'!H167,INDIRECT("IRF.New!$CS$"&amp;C165&amp;":$DJ$"&amp;C165),0)),"")</f>
        <v/>
      </c>
      <c r="J167" s="80" t="str">
        <f ca="1">IF(ISNUMBER($H167),INDEX(INDIRECT($D$4),MATCH('CF AUX'!J$14,INDIRECT($D$5),0),MATCH('CF AUX'!$I167,INDIRECT($D$7),0)),"")</f>
        <v/>
      </c>
      <c r="K167" s="81" t="str">
        <f ca="1">IF(ISNUMBER($H167),INDEX(INDIRECT($D$4),MATCH('CF AUX'!K$14,INDIRECT($D$5),0),MATCH('CF AUX'!$I167,INDIRECT($D$7),0)),"")</f>
        <v/>
      </c>
      <c r="L167" s="81" t="str">
        <f ca="1">IF(ISNUMBER($H167),INDEX(INDIRECT($D$4),MATCH('CF AUX'!L$14,INDIRECT($D$5),0),MATCH('CF AUX'!$I167,INDIRECT($D$7),0)),"")</f>
        <v/>
      </c>
      <c r="M167" s="81" t="str">
        <f ca="1">IF(ISNUMBER($H167),INDEX(INDIRECT($D$4),MATCH('CF AUX'!M$14,INDIRECT($D$5),0),MATCH('CF AUX'!$I167,INDIRECT($D$7),0)),"")</f>
        <v/>
      </c>
      <c r="N167" s="81" t="str">
        <f ca="1">IF(ISNUMBER($H167),INDEX(INDIRECT($D$4),MATCH('CF AUX'!N$14,INDIRECT($D$5),0),MATCH('CF AUX'!$I167,INDIRECT($D$7),0)),"")</f>
        <v/>
      </c>
      <c r="O167" s="81" t="str">
        <f ca="1">IF(ISNUMBER($H167),INDEX(INDIRECT($D$4),MATCH('CF AUX'!O$14,INDIRECT($D$5),0),MATCH('CF AUX'!$I167,INDIRECT($D$7),0)),"")</f>
        <v/>
      </c>
      <c r="P167" s="81" t="str">
        <f ca="1">IF(ISNUMBER($H167),INDEX(INDIRECT($D$4),MATCH('CF AUX'!P$14,INDIRECT($D$5),0),MATCH('CF AUX'!$I167,INDIRECT($D$7),0)),"")</f>
        <v/>
      </c>
      <c r="Q167" s="81" t="str">
        <f ca="1">IF(ISNUMBER($H167),INDEX(INDIRECT($D$4),MATCH('CF AUX'!Q$14,INDIRECT($D$5),0),MATCH('CF AUX'!$I167,INDIRECT($D$7),0)),"")</f>
        <v/>
      </c>
      <c r="R167" s="81" t="str">
        <f ca="1">IF(ISNUMBER($H167),INDEX(INDIRECT($D$4),MATCH('CF AUX'!R$14,INDIRECT($D$5),0),MATCH('CF AUX'!$I167,INDIRECT($D$7),0)),"")</f>
        <v/>
      </c>
      <c r="S167" s="81" t="str">
        <f ca="1">IF(ISNUMBER($H167),INDEX(INDIRECT($D$4),MATCH('CF AUX'!S$14,INDIRECT($D$5),0),MATCH('CF AUX'!$I167,INDIRECT($D$7),0)),"")</f>
        <v/>
      </c>
      <c r="T167" s="81" t="str">
        <f ca="1">IF(ISNUMBER($H167),INDEX(INDIRECT($D$4),MATCH('CF AUX'!T$14,INDIRECT($D$5),0),MATCH('CF AUX'!$I167,INDIRECT($D$7),0)),"")</f>
        <v/>
      </c>
      <c r="U167" s="81" t="str">
        <f ca="1">IF(ISNUMBER($H167),INDEX(INDIRECT($D$4),MATCH('CF AUX'!U$14,INDIRECT($D$5),0),MATCH('CF AUX'!$I167,INDIRECT($D$7),0)),"")</f>
        <v/>
      </c>
      <c r="V167" s="81" t="str">
        <f ca="1">IF(ISNUMBER($H167),INDEX(INDIRECT($D$4),MATCH('CF AUX'!V$14,INDIRECT($D$5),0),MATCH('CF AUX'!$I167,INDIRECT($D$7),0)),"")</f>
        <v/>
      </c>
      <c r="W167" s="81" t="str">
        <f ca="1">IF(ISNUMBER($H167),INDEX(INDIRECT($D$4),MATCH('CF AUX'!W$14,INDIRECT($D$5),0),MATCH('CF AUX'!$I167,INDIRECT($D$7),0)),"")</f>
        <v/>
      </c>
      <c r="X167" s="81" t="str">
        <f ca="1">IF(ISNUMBER($H167),INDEX(INDIRECT($D$4),MATCH('CF AUX'!X$14,INDIRECT($D$5),0),MATCH('CF AUX'!$I167,INDIRECT($D$7),0)),"")</f>
        <v/>
      </c>
      <c r="Y167" s="81" t="str">
        <f ca="1">IF(ISNUMBER($H167),INDEX(INDIRECT($D$4),MATCH('CF AUX'!Y$14,INDIRECT($D$5),0),MATCH('CF AUX'!$I167,INDIRECT($D$7),0)),"")</f>
        <v/>
      </c>
      <c r="Z167" s="81" t="str">
        <f ca="1">IF(ISNUMBER($H167),INDEX(INDIRECT($D$4),MATCH('CF AUX'!Z$14,INDIRECT($D$5),0),MATCH('CF AUX'!$I167,INDIRECT($D$7),0)),"")</f>
        <v/>
      </c>
      <c r="AA167" s="81" t="str">
        <f ca="1">IF(ISNUMBER($H167),INDEX(INDIRECT($D$4),MATCH('CF AUX'!AA$14,INDIRECT($D$5),0),MATCH('CF AUX'!$I167,INDIRECT($D$7),0)),"")</f>
        <v/>
      </c>
      <c r="AB167" s="81" t="str">
        <f ca="1">IF(ISNUMBER($H167),INDEX(INDIRECT($D$4),MATCH('CF AUX'!AB$14,INDIRECT($D$5),0),MATCH('CF AUX'!$I167,INDIRECT($D$7),0)),"")</f>
        <v/>
      </c>
      <c r="AC167" s="81" t="str">
        <f ca="1">IF(ISNUMBER($H167),INDEX(INDIRECT($D$4),MATCH('CF AUX'!AC$14,INDIRECT($D$5),0),MATCH('CF AUX'!$I167,INDIRECT($D$7),0)),"")</f>
        <v/>
      </c>
      <c r="AD167" s="81" t="str">
        <f ca="1">IF(ISNUMBER($H167),INDEX(INDIRECT($D$4),MATCH('CF AUX'!AD$14,INDIRECT($D$5),0),MATCH('CF AUX'!$I167,INDIRECT($D$7),0)),"")</f>
        <v/>
      </c>
      <c r="AE167" s="81" t="str">
        <f ca="1">IF(ISNUMBER($H167),INDEX(INDIRECT($D$4),MATCH('CF AUX'!AE$14,INDIRECT($D$5),0),MATCH('CF AUX'!$I167,INDIRECT($D$7),0)),"")</f>
        <v/>
      </c>
      <c r="AF167" s="81" t="str">
        <f ca="1">IF(ISNUMBER($H167),INDEX(INDIRECT($D$4),MATCH('CF AUX'!AF$14,INDIRECT($D$5),0),MATCH('CF AUX'!$I167,INDIRECT($D$7),0)),"")</f>
        <v/>
      </c>
      <c r="AG167" s="81" t="str">
        <f ca="1">IF(ISNUMBER($H167),INDEX(INDIRECT($D$4),MATCH('CF AUX'!AG$14,INDIRECT($D$5),0),MATCH('CF AUX'!$I167,INDIRECT($D$7),0)),"")</f>
        <v/>
      </c>
      <c r="AH167" s="81" t="str">
        <f ca="1">IF(ISNUMBER($H167),INDEX(INDIRECT($D$4),MATCH('CF AUX'!AH$14,INDIRECT($D$5),0),MATCH('CF AUX'!$I167,INDIRECT($D$7),0)),"")</f>
        <v/>
      </c>
      <c r="AI167" s="81" t="str">
        <f ca="1">IF(ISNUMBER($H167),INDEX(INDIRECT($D$4),MATCH('CF AUX'!AI$14,INDIRECT($D$5),0),MATCH('CF AUX'!$I167,INDIRECT($D$7),0)),"")</f>
        <v/>
      </c>
      <c r="AJ167" s="81" t="str">
        <f ca="1">IF(ISNUMBER($H167),INDEX(INDIRECT($D$4),MATCH('CF AUX'!AJ$14,INDIRECT($D$5),0),MATCH('CF AUX'!$I167,INDIRECT($D$7),0)),"")</f>
        <v/>
      </c>
      <c r="AK167" s="81" t="str">
        <f ca="1">IF(ISNUMBER($H167),INDEX(INDIRECT($D$4),MATCH('CF AUX'!AK$14,INDIRECT($D$5),0),MATCH('CF AUX'!$I167,INDIRECT($D$7),0)),"")</f>
        <v/>
      </c>
      <c r="AL167" s="81" t="str">
        <f ca="1">IF(ISNUMBER($H167),INDEX(INDIRECT($D$4),MATCH('CF AUX'!AL$14,INDIRECT($D$5),0),MATCH('CF AUX'!$I167,INDIRECT($D$7),0)),"")</f>
        <v/>
      </c>
      <c r="AM167" s="81" t="str">
        <f ca="1">IF(ISNUMBER($H167),INDEX(INDIRECT($D$4),MATCH('CF AUX'!AM$14,INDIRECT($D$5),0),MATCH('CF AUX'!$I167,INDIRECT($D$7),0)),"")</f>
        <v/>
      </c>
      <c r="AN167" s="81" t="str">
        <f ca="1">IF(ISNUMBER($H167),INDEX(INDIRECT($D$4),MATCH('CF AUX'!AN$14,INDIRECT($D$5),0),MATCH('CF AUX'!$I167,INDIRECT($D$7),0)),"")</f>
        <v/>
      </c>
      <c r="AO167" s="81" t="str">
        <f ca="1">IF(ISNUMBER($H167),INDEX(INDIRECT($D$4),MATCH('CF AUX'!AO$14,INDIRECT($D$5),0),MATCH('CF AUX'!$I167,INDIRECT($D$7),0)),"")</f>
        <v/>
      </c>
      <c r="AP167" s="81" t="str">
        <f ca="1">IF(ISNUMBER($H167),INDEX(INDIRECT($D$4),MATCH('CF AUX'!AP$14,INDIRECT($D$5),0),MATCH('CF AUX'!$I167,INDIRECT($D$7),0)),"")</f>
        <v/>
      </c>
      <c r="AQ167" s="81" t="str">
        <f ca="1">IF(ISNUMBER($H167),INDEX(INDIRECT($D$4),MATCH('CF AUX'!AQ$14,INDIRECT($D$5),0),MATCH('CF AUX'!$I167,INDIRECT($D$7),0)),"")</f>
        <v/>
      </c>
      <c r="AR167" s="81" t="str">
        <f ca="1">IF(ISNUMBER($H167),INDEX(INDIRECT($D$4),MATCH('CF AUX'!AR$14,INDIRECT($D$5),0),MATCH('CF AUX'!$I167,INDIRECT($D$7),0)),"")</f>
        <v/>
      </c>
      <c r="AS167" s="81" t="str">
        <f ca="1">IF(ISNUMBER($H167),INDEX(INDIRECT($D$4),MATCH('CF AUX'!AS$14,INDIRECT($D$5),0),MATCH('CF AUX'!$I167,INDIRECT($D$7),0)),"")</f>
        <v/>
      </c>
      <c r="AT167" s="81" t="str">
        <f ca="1">IF(ISNUMBER($H167),INDEX(INDIRECT($D$4),MATCH('CF AUX'!AT$14,INDIRECT($D$5),0),MATCH('CF AUX'!$I167,INDIRECT($D$7),0)),"")</f>
        <v/>
      </c>
      <c r="AU167" s="81" t="str">
        <f ca="1">IF(ISNUMBER($H167),INDEX(INDIRECT($D$4),MATCH('CF AUX'!AU$14,INDIRECT($D$5),0),MATCH('CF AUX'!$I167,INDIRECT($D$7),0)),"")</f>
        <v/>
      </c>
      <c r="AV167" s="81" t="str">
        <f ca="1">IF(ISNUMBER($H167),INDEX(INDIRECT($D$4),MATCH('CF AUX'!AV$14,INDIRECT($D$5),0),MATCH('CF AUX'!$I167,INDIRECT($D$7),0)),"")</f>
        <v/>
      </c>
      <c r="AW167" s="81" t="str">
        <f ca="1">IF(ISNUMBER($H167),INDEX(INDIRECT($D$4),MATCH('CF AUX'!AW$14,INDIRECT($D$5),0),MATCH('CF AUX'!$I167,INDIRECT($D$7),0)),"")</f>
        <v/>
      </c>
      <c r="AX167" s="81" t="str">
        <f ca="1">IF(ISNUMBER($H167),INDEX(INDIRECT($D$4),MATCH('CF AUX'!AX$14,INDIRECT($D$5),0),MATCH('CF AUX'!$I167,INDIRECT($D$7),0)),"")</f>
        <v/>
      </c>
      <c r="AY167" s="81" t="str">
        <f ca="1">IF(ISNUMBER($H167),INDEX(INDIRECT($D$4),MATCH('CF AUX'!AY$14,INDIRECT($D$5),0),MATCH('CF AUX'!$I167,INDIRECT($D$7),0)),"")</f>
        <v/>
      </c>
      <c r="AZ167" s="81" t="str">
        <f ca="1">IF(ISNUMBER($H167),INDEX(INDIRECT($D$4),MATCH('CF AUX'!AZ$14,INDIRECT($D$5),0),MATCH('CF AUX'!$I167,INDIRECT($D$7),0)),"")</f>
        <v/>
      </c>
      <c r="BB167" s="96" t="str" cm="1">
        <f t="array" aca="1" ref="BB167" ca="1">IF(ISNUMBER($H167),MMULT(J167:AZ167,TRANSPOSE(INDIRECT($D$8&amp;$G$4&amp;B168&amp;":"&amp;$G$6&amp;B168))),"")</f>
        <v/>
      </c>
      <c r="BD167" s="59">
        <f t="shared" ref="BD167:BD181" si="49">BD166</f>
        <v>164</v>
      </c>
      <c r="BE167" s="80" t="str" cm="1">
        <f t="array" aca="1" ref="BE167" ca="1">IFERROR(INDEX(INDIRECT($D$4),MATCH(INDIRECT(BE$5&amp;$BD167),INDIRECT($D$6),0),MATCH($I167,INDIRECT($D$7),0)),"")</f>
        <v/>
      </c>
      <c r="BF167" s="81" t="str" cm="1">
        <f t="array" aca="1" ref="BF167" ca="1">IFERROR(INDEX(INDIRECT($D$4),MATCH(INDIRECT(BF$5&amp;$BD167),INDIRECT($D$6),0),MATCH($I167,INDIRECT($D$7),0)),"")</f>
        <v/>
      </c>
      <c r="BG167" s="81" t="str" cm="1">
        <f t="array" aca="1" ref="BG167" ca="1">IFERROR(INDEX(INDIRECT($D$4),MATCH(INDIRECT(BG$5&amp;$BD167),INDIRECT($D$6),0),MATCH($I167,INDIRECT($D$7),0)),"")</f>
        <v/>
      </c>
      <c r="BH167" s="81" t="str" cm="1">
        <f t="array" aca="1" ref="BH167" ca="1">IFERROR(INDEX(INDIRECT($D$4),MATCH(INDIRECT(BH$5&amp;$BD167),INDIRECT($D$6),0),MATCH($I167,INDIRECT($D$7),0)),"")</f>
        <v/>
      </c>
      <c r="BI167" s="81" t="str" cm="1">
        <f t="array" aca="1" ref="BI167" ca="1">IFERROR(INDEX(INDIRECT($D$4),MATCH(INDIRECT(BI$5&amp;$BD167),INDIRECT($D$6),0),MATCH($I167,INDIRECT($D$7),0)),"")</f>
        <v/>
      </c>
      <c r="BJ167" s="81" t="str" cm="1">
        <f t="array" aca="1" ref="BJ167" ca="1">IFERROR(INDEX(INDIRECT($D$4),MATCH(INDIRECT(BJ$5&amp;$BD167),INDIRECT($D$6),0),MATCH($I167,INDIRECT($D$7),0)),"")</f>
        <v/>
      </c>
      <c r="BK167" s="81" t="str" cm="1">
        <f t="array" aca="1" ref="BK167" ca="1">IFERROR(INDEX(INDIRECT($D$4),MATCH(INDIRECT(BK$5&amp;$BD167),INDIRECT($D$6),0),MATCH($I167,INDIRECT($D$7),0)),"")</f>
        <v/>
      </c>
      <c r="BL167" s="81" t="str" cm="1">
        <f t="array" aca="1" ref="BL167" ca="1">IFERROR(INDEX(INDIRECT($D$4),MATCH(INDIRECT(BL$5&amp;$BD167),INDIRECT($D$6),0),MATCH($I167,INDIRECT($D$7),0)),"")</f>
        <v/>
      </c>
      <c r="BM167" s="81" t="str" cm="1">
        <f t="array" aca="1" ref="BM167" ca="1">IFERROR(INDEX(INDIRECT($D$4),MATCH(INDIRECT(BM$5&amp;$BD167),INDIRECT($D$6),0),MATCH($I167,INDIRECT($D$7),0)),"")</f>
        <v/>
      </c>
      <c r="BN167" s="81" t="str" cm="1">
        <f t="array" aca="1" ref="BN167" ca="1">IFERROR(INDEX(INDIRECT($D$4),MATCH(INDIRECT(BN$5&amp;$BD167),INDIRECT($D$6),0),MATCH($I167,INDIRECT($D$7),0)),"")</f>
        <v/>
      </c>
      <c r="BO167" s="81" t="str" cm="1">
        <f t="array" aca="1" ref="BO167" ca="1">IFERROR(INDEX(INDIRECT($D$4),MATCH(INDIRECT(BO$5&amp;$BD167),INDIRECT($D$6),0),MATCH($I167,INDIRECT($D$7),0)),"")</f>
        <v/>
      </c>
      <c r="BP167" s="81" t="str" cm="1">
        <f t="array" aca="1" ref="BP167" ca="1">IFERROR(INDEX(INDIRECT($D$4),MATCH(INDIRECT(BP$5&amp;$BD167),INDIRECT($D$6),0),MATCH($I167,INDIRECT($D$7),0)),"")</f>
        <v/>
      </c>
      <c r="BQ167" s="81" t="str" cm="1">
        <f t="array" aca="1" ref="BQ167" ca="1">IFERROR(INDEX(INDIRECT($D$4),MATCH(INDIRECT(BQ$5&amp;$BD167),INDIRECT($D$6),0),MATCH($I167,INDIRECT($D$7),0)),"")</f>
        <v/>
      </c>
      <c r="BR167" s="81" t="str" cm="1">
        <f t="array" aca="1" ref="BR167" ca="1">IFERROR(INDEX(INDIRECT($D$4),MATCH(INDIRECT(BR$5&amp;$BD167),INDIRECT($D$6),0),MATCH($I167,INDIRECT($D$7),0)),"")</f>
        <v/>
      </c>
      <c r="BS167" s="81" t="str" cm="1">
        <f t="array" aca="1" ref="BS167" ca="1">IFERROR(INDEX(INDIRECT($D$4),MATCH(INDIRECT(BS$5&amp;$BD167),INDIRECT($D$6),0),MATCH($I167,INDIRECT($D$7),0)),"")</f>
        <v/>
      </c>
      <c r="BT167" s="81" t="str" cm="1">
        <f t="array" aca="1" ref="BT167" ca="1">IFERROR(INDEX(INDIRECT($D$4),MATCH(INDIRECT(BT$5&amp;$BD167),INDIRECT($D$6),0),MATCH($I167,INDIRECT($D$7),0)),"")</f>
        <v/>
      </c>
      <c r="BU167" s="81" t="str" cm="1">
        <f t="array" aca="1" ref="BU167" ca="1">IFERROR(INDEX(INDIRECT($D$4),MATCH(INDIRECT(BU$5&amp;$BD167),INDIRECT($D$6),0),MATCH($I167,INDIRECT($D$7),0)),"")</f>
        <v/>
      </c>
      <c r="BV167" s="99" t="str" cm="1">
        <f t="array" aca="1" ref="BV167" ca="1">IFERROR(INDEX(INDIRECT($D$4),MATCH(INDIRECT(BV$5&amp;$BD167),INDIRECT($D$6),0),MATCH($I167,INDIRECT($D$7),0)),"")</f>
        <v/>
      </c>
      <c r="BX167" s="80"/>
      <c r="BY167" s="81"/>
      <c r="BZ167" s="81"/>
      <c r="CA167" s="81"/>
      <c r="CB167" s="81"/>
      <c r="CC167" s="81"/>
      <c r="CD167" s="81"/>
      <c r="CE167" s="81"/>
      <c r="CF167" s="81"/>
      <c r="CG167" s="81"/>
      <c r="CH167" s="81"/>
      <c r="CI167" s="81"/>
      <c r="CJ167" s="81"/>
      <c r="CK167" s="81"/>
      <c r="CL167" s="81"/>
      <c r="CM167" s="81"/>
      <c r="CN167" s="81"/>
      <c r="CO167" s="99"/>
      <c r="CQ167" s="113"/>
      <c r="CR167" s="59" t="str">
        <f t="shared" si="48"/>
        <v/>
      </c>
      <c r="CS167" s="60"/>
      <c r="CT167" s="116" t="str">
        <f t="shared" ca="1" si="45"/>
        <v/>
      </c>
      <c r="CU167" s="80" t="str">
        <f>IF(ISNUMBER($CS167),INDEX(IRF.New!$CS$7:$DJ$37,MATCH(B168+1,IRF.New!$B$7:$B$37,0),MATCH($CT167,IRF.New!$CS$5:$DJ$5,0)),"")</f>
        <v/>
      </c>
      <c r="CV167" s="81"/>
      <c r="CW167" s="81" t="str">
        <f t="shared" si="46"/>
        <v/>
      </c>
      <c r="CX167" s="81"/>
      <c r="CY167" s="81"/>
      <c r="CZ167" s="94"/>
      <c r="DA167" s="94" t="str">
        <f>IF(ISNUMBER(CS167),INDEX(IRF.New!$CS$2:$DJ$2,MATCH('CF AUX'!$CT167,IRF.New!$CS$5:$DJ$5,0)),"")</f>
        <v/>
      </c>
      <c r="DB167" s="72"/>
      <c r="DD167" s="132" t="str">
        <f>IF(ISNUMBER(CS167),INDEX(IRF.New!$D$7:$CO$37,MATCH('CF AUX'!C163,IRF.New!$C$7:$C$37,0),MATCH(CT167,IRF.New!$D$5:$CO$5,0)),"")</f>
        <v/>
      </c>
    </row>
    <row r="168" spans="2:109" x14ac:dyDescent="0.25">
      <c r="B168" s="75">
        <f>INDEX(IRF.New!$B:$B,MATCH('CF AUX'!C163,IRF.New!$C:$C,0))-1</f>
        <v>19</v>
      </c>
      <c r="F168" s="136" t="str">
        <f t="shared" si="47"/>
        <v/>
      </c>
      <c r="H168" s="65"/>
      <c r="I168" s="129" t="str">
        <f ca="1">IF(ISNUMBER(H168),INDEX(IRF.New!$CS$5:$DJ$5,MATCH('CF AUX'!H168,INDIRECT("IRF.New!$CS$"&amp;C165&amp;":$DJ$"&amp;C165),0)),"")</f>
        <v/>
      </c>
      <c r="J168" s="80" t="str">
        <f ca="1">IF(ISNUMBER($H168),INDEX(INDIRECT($D$4),MATCH('CF AUX'!J$14,INDIRECT($D$5),0),MATCH('CF AUX'!$I168,INDIRECT($D$7),0)),"")</f>
        <v/>
      </c>
      <c r="K168" s="81" t="str">
        <f ca="1">IF(ISNUMBER($H168),INDEX(INDIRECT($D$4),MATCH('CF AUX'!K$14,INDIRECT($D$5),0),MATCH('CF AUX'!$I168,INDIRECT($D$7),0)),"")</f>
        <v/>
      </c>
      <c r="L168" s="81" t="str">
        <f ca="1">IF(ISNUMBER($H168),INDEX(INDIRECT($D$4),MATCH('CF AUX'!L$14,INDIRECT($D$5),0),MATCH('CF AUX'!$I168,INDIRECT($D$7),0)),"")</f>
        <v/>
      </c>
      <c r="M168" s="81" t="str">
        <f ca="1">IF(ISNUMBER($H168),INDEX(INDIRECT($D$4),MATCH('CF AUX'!M$14,INDIRECT($D$5),0),MATCH('CF AUX'!$I168,INDIRECT($D$7),0)),"")</f>
        <v/>
      </c>
      <c r="N168" s="81" t="str">
        <f ca="1">IF(ISNUMBER($H168),INDEX(INDIRECT($D$4),MATCH('CF AUX'!N$14,INDIRECT($D$5),0),MATCH('CF AUX'!$I168,INDIRECT($D$7),0)),"")</f>
        <v/>
      </c>
      <c r="O168" s="81" t="str">
        <f ca="1">IF(ISNUMBER($H168),INDEX(INDIRECT($D$4),MATCH('CF AUX'!O$14,INDIRECT($D$5),0),MATCH('CF AUX'!$I168,INDIRECT($D$7),0)),"")</f>
        <v/>
      </c>
      <c r="P168" s="81" t="str">
        <f ca="1">IF(ISNUMBER($H168),INDEX(INDIRECT($D$4),MATCH('CF AUX'!P$14,INDIRECT($D$5),0),MATCH('CF AUX'!$I168,INDIRECT($D$7),0)),"")</f>
        <v/>
      </c>
      <c r="Q168" s="81" t="str">
        <f ca="1">IF(ISNUMBER($H168),INDEX(INDIRECT($D$4),MATCH('CF AUX'!Q$14,INDIRECT($D$5),0),MATCH('CF AUX'!$I168,INDIRECT($D$7),0)),"")</f>
        <v/>
      </c>
      <c r="R168" s="81" t="str">
        <f ca="1">IF(ISNUMBER($H168),INDEX(INDIRECT($D$4),MATCH('CF AUX'!R$14,INDIRECT($D$5),0),MATCH('CF AUX'!$I168,INDIRECT($D$7),0)),"")</f>
        <v/>
      </c>
      <c r="S168" s="81" t="str">
        <f ca="1">IF(ISNUMBER($H168),INDEX(INDIRECT($D$4),MATCH('CF AUX'!S$14,INDIRECT($D$5),0),MATCH('CF AUX'!$I168,INDIRECT($D$7),0)),"")</f>
        <v/>
      </c>
      <c r="T168" s="81" t="str">
        <f ca="1">IF(ISNUMBER($H168),INDEX(INDIRECT($D$4),MATCH('CF AUX'!T$14,INDIRECT($D$5),0),MATCH('CF AUX'!$I168,INDIRECT($D$7),0)),"")</f>
        <v/>
      </c>
      <c r="U168" s="81" t="str">
        <f ca="1">IF(ISNUMBER($H168),INDEX(INDIRECT($D$4),MATCH('CF AUX'!U$14,INDIRECT($D$5),0),MATCH('CF AUX'!$I168,INDIRECT($D$7),0)),"")</f>
        <v/>
      </c>
      <c r="V168" s="81" t="str">
        <f ca="1">IF(ISNUMBER($H168),INDEX(INDIRECT($D$4),MATCH('CF AUX'!V$14,INDIRECT($D$5),0),MATCH('CF AUX'!$I168,INDIRECT($D$7),0)),"")</f>
        <v/>
      </c>
      <c r="W168" s="81" t="str">
        <f ca="1">IF(ISNUMBER($H168),INDEX(INDIRECT($D$4),MATCH('CF AUX'!W$14,INDIRECT($D$5),0),MATCH('CF AUX'!$I168,INDIRECT($D$7),0)),"")</f>
        <v/>
      </c>
      <c r="X168" s="81" t="str">
        <f ca="1">IF(ISNUMBER($H168),INDEX(INDIRECT($D$4),MATCH('CF AUX'!X$14,INDIRECT($D$5),0),MATCH('CF AUX'!$I168,INDIRECT($D$7),0)),"")</f>
        <v/>
      </c>
      <c r="Y168" s="81" t="str">
        <f ca="1">IF(ISNUMBER($H168),INDEX(INDIRECT($D$4),MATCH('CF AUX'!Y$14,INDIRECT($D$5),0),MATCH('CF AUX'!$I168,INDIRECT($D$7),0)),"")</f>
        <v/>
      </c>
      <c r="Z168" s="81" t="str">
        <f ca="1">IF(ISNUMBER($H168),INDEX(INDIRECT($D$4),MATCH('CF AUX'!Z$14,INDIRECT($D$5),0),MATCH('CF AUX'!$I168,INDIRECT($D$7),0)),"")</f>
        <v/>
      </c>
      <c r="AA168" s="81" t="str">
        <f ca="1">IF(ISNUMBER($H168),INDEX(INDIRECT($D$4),MATCH('CF AUX'!AA$14,INDIRECT($D$5),0),MATCH('CF AUX'!$I168,INDIRECT($D$7),0)),"")</f>
        <v/>
      </c>
      <c r="AB168" s="81" t="str">
        <f ca="1">IF(ISNUMBER($H168),INDEX(INDIRECT($D$4),MATCH('CF AUX'!AB$14,INDIRECT($D$5),0),MATCH('CF AUX'!$I168,INDIRECT($D$7),0)),"")</f>
        <v/>
      </c>
      <c r="AC168" s="81" t="str">
        <f ca="1">IF(ISNUMBER($H168),INDEX(INDIRECT($D$4),MATCH('CF AUX'!AC$14,INDIRECT($D$5),0),MATCH('CF AUX'!$I168,INDIRECT($D$7),0)),"")</f>
        <v/>
      </c>
      <c r="AD168" s="81" t="str">
        <f ca="1">IF(ISNUMBER($H168),INDEX(INDIRECT($D$4),MATCH('CF AUX'!AD$14,INDIRECT($D$5),0),MATCH('CF AUX'!$I168,INDIRECT($D$7),0)),"")</f>
        <v/>
      </c>
      <c r="AE168" s="81" t="str">
        <f ca="1">IF(ISNUMBER($H168),INDEX(INDIRECT($D$4),MATCH('CF AUX'!AE$14,INDIRECT($D$5),0),MATCH('CF AUX'!$I168,INDIRECT($D$7),0)),"")</f>
        <v/>
      </c>
      <c r="AF168" s="81" t="str">
        <f ca="1">IF(ISNUMBER($H168),INDEX(INDIRECT($D$4),MATCH('CF AUX'!AF$14,INDIRECT($D$5),0),MATCH('CF AUX'!$I168,INDIRECT($D$7),0)),"")</f>
        <v/>
      </c>
      <c r="AG168" s="81" t="str">
        <f ca="1">IF(ISNUMBER($H168),INDEX(INDIRECT($D$4),MATCH('CF AUX'!AG$14,INDIRECT($D$5),0),MATCH('CF AUX'!$I168,INDIRECT($D$7),0)),"")</f>
        <v/>
      </c>
      <c r="AH168" s="81" t="str">
        <f ca="1">IF(ISNUMBER($H168),INDEX(INDIRECT($D$4),MATCH('CF AUX'!AH$14,INDIRECT($D$5),0),MATCH('CF AUX'!$I168,INDIRECT($D$7),0)),"")</f>
        <v/>
      </c>
      <c r="AI168" s="81" t="str">
        <f ca="1">IF(ISNUMBER($H168),INDEX(INDIRECT($D$4),MATCH('CF AUX'!AI$14,INDIRECT($D$5),0),MATCH('CF AUX'!$I168,INDIRECT($D$7),0)),"")</f>
        <v/>
      </c>
      <c r="AJ168" s="81" t="str">
        <f ca="1">IF(ISNUMBER($H168),INDEX(INDIRECT($D$4),MATCH('CF AUX'!AJ$14,INDIRECT($D$5),0),MATCH('CF AUX'!$I168,INDIRECT($D$7),0)),"")</f>
        <v/>
      </c>
      <c r="AK168" s="81" t="str">
        <f ca="1">IF(ISNUMBER($H168),INDEX(INDIRECT($D$4),MATCH('CF AUX'!AK$14,INDIRECT($D$5),0),MATCH('CF AUX'!$I168,INDIRECT($D$7),0)),"")</f>
        <v/>
      </c>
      <c r="AL168" s="81" t="str">
        <f ca="1">IF(ISNUMBER($H168),INDEX(INDIRECT($D$4),MATCH('CF AUX'!AL$14,INDIRECT($D$5),0),MATCH('CF AUX'!$I168,INDIRECT($D$7),0)),"")</f>
        <v/>
      </c>
      <c r="AM168" s="81" t="str">
        <f ca="1">IF(ISNUMBER($H168),INDEX(INDIRECT($D$4),MATCH('CF AUX'!AM$14,INDIRECT($D$5),0),MATCH('CF AUX'!$I168,INDIRECT($D$7),0)),"")</f>
        <v/>
      </c>
      <c r="AN168" s="81" t="str">
        <f ca="1">IF(ISNUMBER($H168),INDEX(INDIRECT($D$4),MATCH('CF AUX'!AN$14,INDIRECT($D$5),0),MATCH('CF AUX'!$I168,INDIRECT($D$7),0)),"")</f>
        <v/>
      </c>
      <c r="AO168" s="81" t="str">
        <f ca="1">IF(ISNUMBER($H168),INDEX(INDIRECT($D$4),MATCH('CF AUX'!AO$14,INDIRECT($D$5),0),MATCH('CF AUX'!$I168,INDIRECT($D$7),0)),"")</f>
        <v/>
      </c>
      <c r="AP168" s="81" t="str">
        <f ca="1">IF(ISNUMBER($H168),INDEX(INDIRECT($D$4),MATCH('CF AUX'!AP$14,INDIRECT($D$5),0),MATCH('CF AUX'!$I168,INDIRECT($D$7),0)),"")</f>
        <v/>
      </c>
      <c r="AQ168" s="81" t="str">
        <f ca="1">IF(ISNUMBER($H168),INDEX(INDIRECT($D$4),MATCH('CF AUX'!AQ$14,INDIRECT($D$5),0),MATCH('CF AUX'!$I168,INDIRECT($D$7),0)),"")</f>
        <v/>
      </c>
      <c r="AR168" s="81" t="str">
        <f ca="1">IF(ISNUMBER($H168),INDEX(INDIRECT($D$4),MATCH('CF AUX'!AR$14,INDIRECT($D$5),0),MATCH('CF AUX'!$I168,INDIRECT($D$7),0)),"")</f>
        <v/>
      </c>
      <c r="AS168" s="81" t="str">
        <f ca="1">IF(ISNUMBER($H168),INDEX(INDIRECT($D$4),MATCH('CF AUX'!AS$14,INDIRECT($D$5),0),MATCH('CF AUX'!$I168,INDIRECT($D$7),0)),"")</f>
        <v/>
      </c>
      <c r="AT168" s="81" t="str">
        <f ca="1">IF(ISNUMBER($H168),INDEX(INDIRECT($D$4),MATCH('CF AUX'!AT$14,INDIRECT($D$5),0),MATCH('CF AUX'!$I168,INDIRECT($D$7),0)),"")</f>
        <v/>
      </c>
      <c r="AU168" s="81" t="str">
        <f ca="1">IF(ISNUMBER($H168),INDEX(INDIRECT($D$4),MATCH('CF AUX'!AU$14,INDIRECT($D$5),0),MATCH('CF AUX'!$I168,INDIRECT($D$7),0)),"")</f>
        <v/>
      </c>
      <c r="AV168" s="81" t="str">
        <f ca="1">IF(ISNUMBER($H168),INDEX(INDIRECT($D$4),MATCH('CF AUX'!AV$14,INDIRECT($D$5),0),MATCH('CF AUX'!$I168,INDIRECT($D$7),0)),"")</f>
        <v/>
      </c>
      <c r="AW168" s="81" t="str">
        <f ca="1">IF(ISNUMBER($H168),INDEX(INDIRECT($D$4),MATCH('CF AUX'!AW$14,INDIRECT($D$5),0),MATCH('CF AUX'!$I168,INDIRECT($D$7),0)),"")</f>
        <v/>
      </c>
      <c r="AX168" s="81" t="str">
        <f ca="1">IF(ISNUMBER($H168),INDEX(INDIRECT($D$4),MATCH('CF AUX'!AX$14,INDIRECT($D$5),0),MATCH('CF AUX'!$I168,INDIRECT($D$7),0)),"")</f>
        <v/>
      </c>
      <c r="AY168" s="81" t="str">
        <f ca="1">IF(ISNUMBER($H168),INDEX(INDIRECT($D$4),MATCH('CF AUX'!AY$14,INDIRECT($D$5),0),MATCH('CF AUX'!$I168,INDIRECT($D$7),0)),"")</f>
        <v/>
      </c>
      <c r="AZ168" s="81" t="str">
        <f ca="1">IF(ISNUMBER($H168),INDEX(INDIRECT($D$4),MATCH('CF AUX'!AZ$14,INDIRECT($D$5),0),MATCH('CF AUX'!$I168,INDIRECT($D$7),0)),"")</f>
        <v/>
      </c>
      <c r="BB168" s="96" t="str" cm="1">
        <f t="array" aca="1" ref="BB168" ca="1">IF(ISNUMBER($H168),MMULT(J168:AZ168,TRANSPOSE(INDIRECT($D$8&amp;$G$4&amp;B168&amp;":"&amp;$G$6&amp;B168))),"")</f>
        <v/>
      </c>
      <c r="BD168" s="59">
        <f t="shared" si="49"/>
        <v>164</v>
      </c>
      <c r="BE168" s="80" t="str" cm="1">
        <f t="array" aca="1" ref="BE168" ca="1">IFERROR(INDEX(INDIRECT($D$4),MATCH(INDIRECT(BE$5&amp;$BD168),INDIRECT($D$6),0),MATCH($I168,INDIRECT($D$7),0)),"")</f>
        <v/>
      </c>
      <c r="BF168" s="81" t="str" cm="1">
        <f t="array" aca="1" ref="BF168" ca="1">IFERROR(INDEX(INDIRECT($D$4),MATCH(INDIRECT(BF$5&amp;$BD168),INDIRECT($D$6),0),MATCH($I168,INDIRECT($D$7),0)),"")</f>
        <v/>
      </c>
      <c r="BG168" s="81" t="str" cm="1">
        <f t="array" aca="1" ref="BG168" ca="1">IFERROR(INDEX(INDIRECT($D$4),MATCH(INDIRECT(BG$5&amp;$BD168),INDIRECT($D$6),0),MATCH($I168,INDIRECT($D$7),0)),"")</f>
        <v/>
      </c>
      <c r="BH168" s="81" t="str" cm="1">
        <f t="array" aca="1" ref="BH168" ca="1">IFERROR(INDEX(INDIRECT($D$4),MATCH(INDIRECT(BH$5&amp;$BD168),INDIRECT($D$6),0),MATCH($I168,INDIRECT($D$7),0)),"")</f>
        <v/>
      </c>
      <c r="BI168" s="81" t="str" cm="1">
        <f t="array" aca="1" ref="BI168" ca="1">IFERROR(INDEX(INDIRECT($D$4),MATCH(INDIRECT(BI$5&amp;$BD168),INDIRECT($D$6),0),MATCH($I168,INDIRECT($D$7),0)),"")</f>
        <v/>
      </c>
      <c r="BJ168" s="81" t="str" cm="1">
        <f t="array" aca="1" ref="BJ168" ca="1">IFERROR(INDEX(INDIRECT($D$4),MATCH(INDIRECT(BJ$5&amp;$BD168),INDIRECT($D$6),0),MATCH($I168,INDIRECT($D$7),0)),"")</f>
        <v/>
      </c>
      <c r="BK168" s="81" t="str" cm="1">
        <f t="array" aca="1" ref="BK168" ca="1">IFERROR(INDEX(INDIRECT($D$4),MATCH(INDIRECT(BK$5&amp;$BD168),INDIRECT($D$6),0),MATCH($I168,INDIRECT($D$7),0)),"")</f>
        <v/>
      </c>
      <c r="BL168" s="81" t="str" cm="1">
        <f t="array" aca="1" ref="BL168" ca="1">IFERROR(INDEX(INDIRECT($D$4),MATCH(INDIRECT(BL$5&amp;$BD168),INDIRECT($D$6),0),MATCH($I168,INDIRECT($D$7),0)),"")</f>
        <v/>
      </c>
      <c r="BM168" s="81" t="str" cm="1">
        <f t="array" aca="1" ref="BM168" ca="1">IFERROR(INDEX(INDIRECT($D$4),MATCH(INDIRECT(BM$5&amp;$BD168),INDIRECT($D$6),0),MATCH($I168,INDIRECT($D$7),0)),"")</f>
        <v/>
      </c>
      <c r="BN168" s="81" t="str" cm="1">
        <f t="array" aca="1" ref="BN168" ca="1">IFERROR(INDEX(INDIRECT($D$4),MATCH(INDIRECT(BN$5&amp;$BD168),INDIRECT($D$6),0),MATCH($I168,INDIRECT($D$7),0)),"")</f>
        <v/>
      </c>
      <c r="BO168" s="81" t="str" cm="1">
        <f t="array" aca="1" ref="BO168" ca="1">IFERROR(INDEX(INDIRECT($D$4),MATCH(INDIRECT(BO$5&amp;$BD168),INDIRECT($D$6),0),MATCH($I168,INDIRECT($D$7),0)),"")</f>
        <v/>
      </c>
      <c r="BP168" s="81" t="str" cm="1">
        <f t="array" aca="1" ref="BP168" ca="1">IFERROR(INDEX(INDIRECT($D$4),MATCH(INDIRECT(BP$5&amp;$BD168),INDIRECT($D$6),0),MATCH($I168,INDIRECT($D$7),0)),"")</f>
        <v/>
      </c>
      <c r="BQ168" s="81" t="str" cm="1">
        <f t="array" aca="1" ref="BQ168" ca="1">IFERROR(INDEX(INDIRECT($D$4),MATCH(INDIRECT(BQ$5&amp;$BD168),INDIRECT($D$6),0),MATCH($I168,INDIRECT($D$7),0)),"")</f>
        <v/>
      </c>
      <c r="BR168" s="81" t="str" cm="1">
        <f t="array" aca="1" ref="BR168" ca="1">IFERROR(INDEX(INDIRECT($D$4),MATCH(INDIRECT(BR$5&amp;$BD168),INDIRECT($D$6),0),MATCH($I168,INDIRECT($D$7),0)),"")</f>
        <v/>
      </c>
      <c r="BS168" s="81" t="str" cm="1">
        <f t="array" aca="1" ref="BS168" ca="1">IFERROR(INDEX(INDIRECT($D$4),MATCH(INDIRECT(BS$5&amp;$BD168),INDIRECT($D$6),0),MATCH($I168,INDIRECT($D$7),0)),"")</f>
        <v/>
      </c>
      <c r="BT168" s="81" t="str" cm="1">
        <f t="array" aca="1" ref="BT168" ca="1">IFERROR(INDEX(INDIRECT($D$4),MATCH(INDIRECT(BT$5&amp;$BD168),INDIRECT($D$6),0),MATCH($I168,INDIRECT($D$7),0)),"")</f>
        <v/>
      </c>
      <c r="BU168" s="81" t="str" cm="1">
        <f t="array" aca="1" ref="BU168" ca="1">IFERROR(INDEX(INDIRECT($D$4),MATCH(INDIRECT(BU$5&amp;$BD168),INDIRECT($D$6),0),MATCH($I168,INDIRECT($D$7),0)),"")</f>
        <v/>
      </c>
      <c r="BV168" s="99" t="str" cm="1">
        <f t="array" aca="1" ref="BV168" ca="1">IFERROR(INDEX(INDIRECT($D$4),MATCH(INDIRECT(BV$5&amp;$BD168),INDIRECT($D$6),0),MATCH($I168,INDIRECT($D$7),0)),"")</f>
        <v/>
      </c>
      <c r="BX168" s="80"/>
      <c r="BY168" s="81"/>
      <c r="BZ168" s="81"/>
      <c r="CA168" s="81"/>
      <c r="CB168" s="81"/>
      <c r="CC168" s="81"/>
      <c r="CD168" s="81"/>
      <c r="CE168" s="81"/>
      <c r="CF168" s="81"/>
      <c r="CG168" s="81"/>
      <c r="CH168" s="81"/>
      <c r="CI168" s="81"/>
      <c r="CJ168" s="81"/>
      <c r="CK168" s="81"/>
      <c r="CL168" s="81"/>
      <c r="CM168" s="81"/>
      <c r="CN168" s="81"/>
      <c r="CO168" s="99"/>
      <c r="CQ168" s="113"/>
      <c r="CR168" s="59" t="str">
        <f t="shared" si="48"/>
        <v/>
      </c>
      <c r="CS168" s="60"/>
      <c r="CT168" s="123" t="str">
        <f t="shared" ca="1" si="45"/>
        <v/>
      </c>
      <c r="CU168" s="80" t="str">
        <f>IF(ISNUMBER($CS168),INDEX(IRF.New!$CS$7:$DJ$37,MATCH(B168+1,IRF.New!$B$7:$B$37,0),MATCH($CT168,IRF.New!$CS$5:$DJ$5,0)),"")</f>
        <v/>
      </c>
      <c r="CV168" s="81"/>
      <c r="CW168" s="81" t="str">
        <f t="shared" si="46"/>
        <v/>
      </c>
      <c r="CX168" s="81"/>
      <c r="CY168" s="81"/>
      <c r="CZ168" s="94"/>
      <c r="DA168" s="94" t="str">
        <f>IF(ISNUMBER(CS168),INDEX(IRF.New!$CS$2:$DJ$2,MATCH('CF AUX'!$CT168,IRF.New!$CS$5:$DJ$5,0)),"")</f>
        <v/>
      </c>
      <c r="DB168" s="72"/>
      <c r="DD168" s="132" t="str">
        <f>IF(ISNUMBER(CS168),INDEX(IRF.New!$D$7:$CO$37,MATCH('CF AUX'!C163,IRF.New!$C$7:$C$37,0),MATCH(CT168,IRF.New!$D$5:$CO$5,0)),"")</f>
        <v/>
      </c>
    </row>
    <row r="169" spans="2:109" x14ac:dyDescent="0.25">
      <c r="F169" s="136" t="str">
        <f t="shared" si="47"/>
        <v/>
      </c>
      <c r="H169" s="65"/>
      <c r="I169" s="129" t="str">
        <f ca="1">IF(ISNUMBER(H169),INDEX(IRF.New!$CS$5:$DJ$5,MATCH('CF AUX'!H169,INDIRECT("IRF.New!$CS$"&amp;C165&amp;":$DJ$"&amp;C165),0)),"")</f>
        <v/>
      </c>
      <c r="J169" s="80" t="str">
        <f ca="1">IF(ISNUMBER($H169),INDEX(INDIRECT($D$4),MATCH('CF AUX'!J$14,INDIRECT($D$5),0),MATCH('CF AUX'!$I169,INDIRECT($D$7),0)),"")</f>
        <v/>
      </c>
      <c r="K169" s="81" t="str">
        <f ca="1">IF(ISNUMBER($H169),INDEX(INDIRECT($D$4),MATCH('CF AUX'!K$14,INDIRECT($D$5),0),MATCH('CF AUX'!$I169,INDIRECT($D$7),0)),"")</f>
        <v/>
      </c>
      <c r="L169" s="81" t="str">
        <f ca="1">IF(ISNUMBER($H169),INDEX(INDIRECT($D$4),MATCH('CF AUX'!L$14,INDIRECT($D$5),0),MATCH('CF AUX'!$I169,INDIRECT($D$7),0)),"")</f>
        <v/>
      </c>
      <c r="M169" s="81" t="str">
        <f ca="1">IF(ISNUMBER($H169),INDEX(INDIRECT($D$4),MATCH('CF AUX'!M$14,INDIRECT($D$5),0),MATCH('CF AUX'!$I169,INDIRECT($D$7),0)),"")</f>
        <v/>
      </c>
      <c r="N169" s="81" t="str">
        <f ca="1">IF(ISNUMBER($H169),INDEX(INDIRECT($D$4),MATCH('CF AUX'!N$14,INDIRECT($D$5),0),MATCH('CF AUX'!$I169,INDIRECT($D$7),0)),"")</f>
        <v/>
      </c>
      <c r="O169" s="81" t="str">
        <f ca="1">IF(ISNUMBER($H169),INDEX(INDIRECT($D$4),MATCH('CF AUX'!O$14,INDIRECT($D$5),0),MATCH('CF AUX'!$I169,INDIRECT($D$7),0)),"")</f>
        <v/>
      </c>
      <c r="P169" s="81" t="str">
        <f ca="1">IF(ISNUMBER($H169),INDEX(INDIRECT($D$4),MATCH('CF AUX'!P$14,INDIRECT($D$5),0),MATCH('CF AUX'!$I169,INDIRECT($D$7),0)),"")</f>
        <v/>
      </c>
      <c r="Q169" s="81" t="str">
        <f ca="1">IF(ISNUMBER($H169),INDEX(INDIRECT($D$4),MATCH('CF AUX'!Q$14,INDIRECT($D$5),0),MATCH('CF AUX'!$I169,INDIRECT($D$7),0)),"")</f>
        <v/>
      </c>
      <c r="R169" s="81" t="str">
        <f ca="1">IF(ISNUMBER($H169),INDEX(INDIRECT($D$4),MATCH('CF AUX'!R$14,INDIRECT($D$5),0),MATCH('CF AUX'!$I169,INDIRECT($D$7),0)),"")</f>
        <v/>
      </c>
      <c r="S169" s="81" t="str">
        <f ca="1">IF(ISNUMBER($H169),INDEX(INDIRECT($D$4),MATCH('CF AUX'!S$14,INDIRECT($D$5),0),MATCH('CF AUX'!$I169,INDIRECT($D$7),0)),"")</f>
        <v/>
      </c>
      <c r="T169" s="81" t="str">
        <f ca="1">IF(ISNUMBER($H169),INDEX(INDIRECT($D$4),MATCH('CF AUX'!T$14,INDIRECT($D$5),0),MATCH('CF AUX'!$I169,INDIRECT($D$7),0)),"")</f>
        <v/>
      </c>
      <c r="U169" s="81" t="str">
        <f ca="1">IF(ISNUMBER($H169),INDEX(INDIRECT($D$4),MATCH('CF AUX'!U$14,INDIRECT($D$5),0),MATCH('CF AUX'!$I169,INDIRECT($D$7),0)),"")</f>
        <v/>
      </c>
      <c r="V169" s="81" t="str">
        <f ca="1">IF(ISNUMBER($H169),INDEX(INDIRECT($D$4),MATCH('CF AUX'!V$14,INDIRECT($D$5),0),MATCH('CF AUX'!$I169,INDIRECT($D$7),0)),"")</f>
        <v/>
      </c>
      <c r="W169" s="81" t="str">
        <f ca="1">IF(ISNUMBER($H169),INDEX(INDIRECT($D$4),MATCH('CF AUX'!W$14,INDIRECT($D$5),0),MATCH('CF AUX'!$I169,INDIRECT($D$7),0)),"")</f>
        <v/>
      </c>
      <c r="X169" s="81" t="str">
        <f ca="1">IF(ISNUMBER($H169),INDEX(INDIRECT($D$4),MATCH('CF AUX'!X$14,INDIRECT($D$5),0),MATCH('CF AUX'!$I169,INDIRECT($D$7),0)),"")</f>
        <v/>
      </c>
      <c r="Y169" s="81" t="str">
        <f ca="1">IF(ISNUMBER($H169),INDEX(INDIRECT($D$4),MATCH('CF AUX'!Y$14,INDIRECT($D$5),0),MATCH('CF AUX'!$I169,INDIRECT($D$7),0)),"")</f>
        <v/>
      </c>
      <c r="Z169" s="81" t="str">
        <f ca="1">IF(ISNUMBER($H169),INDEX(INDIRECT($D$4),MATCH('CF AUX'!Z$14,INDIRECT($D$5),0),MATCH('CF AUX'!$I169,INDIRECT($D$7),0)),"")</f>
        <v/>
      </c>
      <c r="AA169" s="81" t="str">
        <f ca="1">IF(ISNUMBER($H169),INDEX(INDIRECT($D$4),MATCH('CF AUX'!AA$14,INDIRECT($D$5),0),MATCH('CF AUX'!$I169,INDIRECT($D$7),0)),"")</f>
        <v/>
      </c>
      <c r="AB169" s="81" t="str">
        <f ca="1">IF(ISNUMBER($H169),INDEX(INDIRECT($D$4),MATCH('CF AUX'!AB$14,INDIRECT($D$5),0),MATCH('CF AUX'!$I169,INDIRECT($D$7),0)),"")</f>
        <v/>
      </c>
      <c r="AC169" s="81" t="str">
        <f ca="1">IF(ISNUMBER($H169),INDEX(INDIRECT($D$4),MATCH('CF AUX'!AC$14,INDIRECT($D$5),0),MATCH('CF AUX'!$I169,INDIRECT($D$7),0)),"")</f>
        <v/>
      </c>
      <c r="AD169" s="81" t="str">
        <f ca="1">IF(ISNUMBER($H169),INDEX(INDIRECT($D$4),MATCH('CF AUX'!AD$14,INDIRECT($D$5),0),MATCH('CF AUX'!$I169,INDIRECT($D$7),0)),"")</f>
        <v/>
      </c>
      <c r="AE169" s="81" t="str">
        <f ca="1">IF(ISNUMBER($H169),INDEX(INDIRECT($D$4),MATCH('CF AUX'!AE$14,INDIRECT($D$5),0),MATCH('CF AUX'!$I169,INDIRECT($D$7),0)),"")</f>
        <v/>
      </c>
      <c r="AF169" s="81" t="str">
        <f ca="1">IF(ISNUMBER($H169),INDEX(INDIRECT($D$4),MATCH('CF AUX'!AF$14,INDIRECT($D$5),0),MATCH('CF AUX'!$I169,INDIRECT($D$7),0)),"")</f>
        <v/>
      </c>
      <c r="AG169" s="81" t="str">
        <f ca="1">IF(ISNUMBER($H169),INDEX(INDIRECT($D$4),MATCH('CF AUX'!AG$14,INDIRECT($D$5),0),MATCH('CF AUX'!$I169,INDIRECT($D$7),0)),"")</f>
        <v/>
      </c>
      <c r="AH169" s="81" t="str">
        <f ca="1">IF(ISNUMBER($H169),INDEX(INDIRECT($D$4),MATCH('CF AUX'!AH$14,INDIRECT($D$5),0),MATCH('CF AUX'!$I169,INDIRECT($D$7),0)),"")</f>
        <v/>
      </c>
      <c r="AI169" s="81" t="str">
        <f ca="1">IF(ISNUMBER($H169),INDEX(INDIRECT($D$4),MATCH('CF AUX'!AI$14,INDIRECT($D$5),0),MATCH('CF AUX'!$I169,INDIRECT($D$7),0)),"")</f>
        <v/>
      </c>
      <c r="AJ169" s="81" t="str">
        <f ca="1">IF(ISNUMBER($H169),INDEX(INDIRECT($D$4),MATCH('CF AUX'!AJ$14,INDIRECT($D$5),0),MATCH('CF AUX'!$I169,INDIRECT($D$7),0)),"")</f>
        <v/>
      </c>
      <c r="AK169" s="81" t="str">
        <f ca="1">IF(ISNUMBER($H169),INDEX(INDIRECT($D$4),MATCH('CF AUX'!AK$14,INDIRECT($D$5),0),MATCH('CF AUX'!$I169,INDIRECT($D$7),0)),"")</f>
        <v/>
      </c>
      <c r="AL169" s="81" t="str">
        <f ca="1">IF(ISNUMBER($H169),INDEX(INDIRECT($D$4),MATCH('CF AUX'!AL$14,INDIRECT($D$5),0),MATCH('CF AUX'!$I169,INDIRECT($D$7),0)),"")</f>
        <v/>
      </c>
      <c r="AM169" s="81" t="str">
        <f ca="1">IF(ISNUMBER($H169),INDEX(INDIRECT($D$4),MATCH('CF AUX'!AM$14,INDIRECT($D$5),0),MATCH('CF AUX'!$I169,INDIRECT($D$7),0)),"")</f>
        <v/>
      </c>
      <c r="AN169" s="81" t="str">
        <f ca="1">IF(ISNUMBER($H169),INDEX(INDIRECT($D$4),MATCH('CF AUX'!AN$14,INDIRECT($D$5),0),MATCH('CF AUX'!$I169,INDIRECT($D$7),0)),"")</f>
        <v/>
      </c>
      <c r="AO169" s="81" t="str">
        <f ca="1">IF(ISNUMBER($H169),INDEX(INDIRECT($D$4),MATCH('CF AUX'!AO$14,INDIRECT($D$5),0),MATCH('CF AUX'!$I169,INDIRECT($D$7),0)),"")</f>
        <v/>
      </c>
      <c r="AP169" s="81" t="str">
        <f ca="1">IF(ISNUMBER($H169),INDEX(INDIRECT($D$4),MATCH('CF AUX'!AP$14,INDIRECT($D$5),0),MATCH('CF AUX'!$I169,INDIRECT($D$7),0)),"")</f>
        <v/>
      </c>
      <c r="AQ169" s="81" t="str">
        <f ca="1">IF(ISNUMBER($H169),INDEX(INDIRECT($D$4),MATCH('CF AUX'!AQ$14,INDIRECT($D$5),0),MATCH('CF AUX'!$I169,INDIRECT($D$7),0)),"")</f>
        <v/>
      </c>
      <c r="AR169" s="81" t="str">
        <f ca="1">IF(ISNUMBER($H169),INDEX(INDIRECT($D$4),MATCH('CF AUX'!AR$14,INDIRECT($D$5),0),MATCH('CF AUX'!$I169,INDIRECT($D$7),0)),"")</f>
        <v/>
      </c>
      <c r="AS169" s="81" t="str">
        <f ca="1">IF(ISNUMBER($H169),INDEX(INDIRECT($D$4),MATCH('CF AUX'!AS$14,INDIRECT($D$5),0),MATCH('CF AUX'!$I169,INDIRECT($D$7),0)),"")</f>
        <v/>
      </c>
      <c r="AT169" s="81" t="str">
        <f ca="1">IF(ISNUMBER($H169),INDEX(INDIRECT($D$4),MATCH('CF AUX'!AT$14,INDIRECT($D$5),0),MATCH('CF AUX'!$I169,INDIRECT($D$7),0)),"")</f>
        <v/>
      </c>
      <c r="AU169" s="81" t="str">
        <f ca="1">IF(ISNUMBER($H169),INDEX(INDIRECT($D$4),MATCH('CF AUX'!AU$14,INDIRECT($D$5),0),MATCH('CF AUX'!$I169,INDIRECT($D$7),0)),"")</f>
        <v/>
      </c>
      <c r="AV169" s="81" t="str">
        <f ca="1">IF(ISNUMBER($H169),INDEX(INDIRECT($D$4),MATCH('CF AUX'!AV$14,INDIRECT($D$5),0),MATCH('CF AUX'!$I169,INDIRECT($D$7),0)),"")</f>
        <v/>
      </c>
      <c r="AW169" s="81" t="str">
        <f ca="1">IF(ISNUMBER($H169),INDEX(INDIRECT($D$4),MATCH('CF AUX'!AW$14,INDIRECT($D$5),0),MATCH('CF AUX'!$I169,INDIRECT($D$7),0)),"")</f>
        <v/>
      </c>
      <c r="AX169" s="81" t="str">
        <f ca="1">IF(ISNUMBER($H169),INDEX(INDIRECT($D$4),MATCH('CF AUX'!AX$14,INDIRECT($D$5),0),MATCH('CF AUX'!$I169,INDIRECT($D$7),0)),"")</f>
        <v/>
      </c>
      <c r="AY169" s="81" t="str">
        <f ca="1">IF(ISNUMBER($H169),INDEX(INDIRECT($D$4),MATCH('CF AUX'!AY$14,INDIRECT($D$5),0),MATCH('CF AUX'!$I169,INDIRECT($D$7),0)),"")</f>
        <v/>
      </c>
      <c r="AZ169" s="81" t="str">
        <f ca="1">IF(ISNUMBER($H169),INDEX(INDIRECT($D$4),MATCH('CF AUX'!AZ$14,INDIRECT($D$5),0),MATCH('CF AUX'!$I169,INDIRECT($D$7),0)),"")</f>
        <v/>
      </c>
      <c r="BB169" s="96" t="str" cm="1">
        <f t="array" aca="1" ref="BB169" ca="1">IF(ISNUMBER($H169),MMULT(J169:AZ169,TRANSPOSE(INDIRECT($D$8&amp;$G$4&amp;B168&amp;":"&amp;$G$6&amp;B168))),"")</f>
        <v/>
      </c>
      <c r="BD169" s="59">
        <f t="shared" si="49"/>
        <v>164</v>
      </c>
      <c r="BE169" s="80" t="str" cm="1">
        <f t="array" aca="1" ref="BE169" ca="1">IFERROR(INDEX(INDIRECT($D$4),MATCH(INDIRECT(BE$5&amp;$BD169),INDIRECT($D$6),0),MATCH($I169,INDIRECT($D$7),0)),"")</f>
        <v/>
      </c>
      <c r="BF169" s="81" t="str" cm="1">
        <f t="array" aca="1" ref="BF169" ca="1">IFERROR(INDEX(INDIRECT($D$4),MATCH(INDIRECT(BF$5&amp;$BD169),INDIRECT($D$6),0),MATCH($I169,INDIRECT($D$7),0)),"")</f>
        <v/>
      </c>
      <c r="BG169" s="81" t="str" cm="1">
        <f t="array" aca="1" ref="BG169" ca="1">IFERROR(INDEX(INDIRECT($D$4),MATCH(INDIRECT(BG$5&amp;$BD169),INDIRECT($D$6),0),MATCH($I169,INDIRECT($D$7),0)),"")</f>
        <v/>
      </c>
      <c r="BH169" s="81" t="str" cm="1">
        <f t="array" aca="1" ref="BH169" ca="1">IFERROR(INDEX(INDIRECT($D$4),MATCH(INDIRECT(BH$5&amp;$BD169),INDIRECT($D$6),0),MATCH($I169,INDIRECT($D$7),0)),"")</f>
        <v/>
      </c>
      <c r="BI169" s="81" t="str" cm="1">
        <f t="array" aca="1" ref="BI169" ca="1">IFERROR(INDEX(INDIRECT($D$4),MATCH(INDIRECT(BI$5&amp;$BD169),INDIRECT($D$6),0),MATCH($I169,INDIRECT($D$7),0)),"")</f>
        <v/>
      </c>
      <c r="BJ169" s="81" t="str" cm="1">
        <f t="array" aca="1" ref="BJ169" ca="1">IFERROR(INDEX(INDIRECT($D$4),MATCH(INDIRECT(BJ$5&amp;$BD169),INDIRECT($D$6),0),MATCH($I169,INDIRECT($D$7),0)),"")</f>
        <v/>
      </c>
      <c r="BK169" s="81" t="str" cm="1">
        <f t="array" aca="1" ref="BK169" ca="1">IFERROR(INDEX(INDIRECT($D$4),MATCH(INDIRECT(BK$5&amp;$BD169),INDIRECT($D$6),0),MATCH($I169,INDIRECT($D$7),0)),"")</f>
        <v/>
      </c>
      <c r="BL169" s="81" t="str" cm="1">
        <f t="array" aca="1" ref="BL169" ca="1">IFERROR(INDEX(INDIRECT($D$4),MATCH(INDIRECT(BL$5&amp;$BD169),INDIRECT($D$6),0),MATCH($I169,INDIRECT($D$7),0)),"")</f>
        <v/>
      </c>
      <c r="BM169" s="81" t="str" cm="1">
        <f t="array" aca="1" ref="BM169" ca="1">IFERROR(INDEX(INDIRECT($D$4),MATCH(INDIRECT(BM$5&amp;$BD169),INDIRECT($D$6),0),MATCH($I169,INDIRECT($D$7),0)),"")</f>
        <v/>
      </c>
      <c r="BN169" s="81" t="str" cm="1">
        <f t="array" aca="1" ref="BN169" ca="1">IFERROR(INDEX(INDIRECT($D$4),MATCH(INDIRECT(BN$5&amp;$BD169),INDIRECT($D$6),0),MATCH($I169,INDIRECT($D$7),0)),"")</f>
        <v/>
      </c>
      <c r="BO169" s="81" t="str" cm="1">
        <f t="array" aca="1" ref="BO169" ca="1">IFERROR(INDEX(INDIRECT($D$4),MATCH(INDIRECT(BO$5&amp;$BD169),INDIRECT($D$6),0),MATCH($I169,INDIRECT($D$7),0)),"")</f>
        <v/>
      </c>
      <c r="BP169" s="81" t="str" cm="1">
        <f t="array" aca="1" ref="BP169" ca="1">IFERROR(INDEX(INDIRECT($D$4),MATCH(INDIRECT(BP$5&amp;$BD169),INDIRECT($D$6),0),MATCH($I169,INDIRECT($D$7),0)),"")</f>
        <v/>
      </c>
      <c r="BQ169" s="81" t="str" cm="1">
        <f t="array" aca="1" ref="BQ169" ca="1">IFERROR(INDEX(INDIRECT($D$4),MATCH(INDIRECT(BQ$5&amp;$BD169),INDIRECT($D$6),0),MATCH($I169,INDIRECT($D$7),0)),"")</f>
        <v/>
      </c>
      <c r="BR169" s="81" t="str" cm="1">
        <f t="array" aca="1" ref="BR169" ca="1">IFERROR(INDEX(INDIRECT($D$4),MATCH(INDIRECT(BR$5&amp;$BD169),INDIRECT($D$6),0),MATCH($I169,INDIRECT($D$7),0)),"")</f>
        <v/>
      </c>
      <c r="BS169" s="81" t="str" cm="1">
        <f t="array" aca="1" ref="BS169" ca="1">IFERROR(INDEX(INDIRECT($D$4),MATCH(INDIRECT(BS$5&amp;$BD169),INDIRECT($D$6),0),MATCH($I169,INDIRECT($D$7),0)),"")</f>
        <v/>
      </c>
      <c r="BT169" s="81" t="str" cm="1">
        <f t="array" aca="1" ref="BT169" ca="1">IFERROR(INDEX(INDIRECT($D$4),MATCH(INDIRECT(BT$5&amp;$BD169),INDIRECT($D$6),0),MATCH($I169,INDIRECT($D$7),0)),"")</f>
        <v/>
      </c>
      <c r="BU169" s="81" t="str" cm="1">
        <f t="array" aca="1" ref="BU169" ca="1">IFERROR(INDEX(INDIRECT($D$4),MATCH(INDIRECT(BU$5&amp;$BD169),INDIRECT($D$6),0),MATCH($I169,INDIRECT($D$7),0)),"")</f>
        <v/>
      </c>
      <c r="BV169" s="99" t="str" cm="1">
        <f t="array" aca="1" ref="BV169" ca="1">IFERROR(INDEX(INDIRECT($D$4),MATCH(INDIRECT(BV$5&amp;$BD169),INDIRECT($D$6),0),MATCH($I169,INDIRECT($D$7),0)),"")</f>
        <v/>
      </c>
      <c r="BX169" s="80"/>
      <c r="BY169" s="81"/>
      <c r="BZ169" s="81"/>
      <c r="CA169" s="81"/>
      <c r="CB169" s="81"/>
      <c r="CC169" s="81"/>
      <c r="CD169" s="81"/>
      <c r="CE169" s="81"/>
      <c r="CF169" s="81"/>
      <c r="CG169" s="81"/>
      <c r="CH169" s="81"/>
      <c r="CI169" s="81"/>
      <c r="CJ169" s="81"/>
      <c r="CK169" s="81"/>
      <c r="CL169" s="81"/>
      <c r="CM169" s="81"/>
      <c r="CN169" s="81"/>
      <c r="CO169" s="99"/>
      <c r="CQ169" s="113"/>
      <c r="CR169" s="59" t="str">
        <f t="shared" si="48"/>
        <v/>
      </c>
      <c r="CS169" s="60"/>
      <c r="CT169" s="123" t="str">
        <f t="shared" ca="1" si="45"/>
        <v/>
      </c>
      <c r="CU169" s="80" t="str">
        <f>IF(ISNUMBER($CS169),INDEX(IRF.New!$CS$7:$DJ$37,MATCH(B168+1,IRF.New!$B$7:$B$37,0),MATCH($CT169,IRF.New!$CS$5:$DJ$5,0)),"")</f>
        <v/>
      </c>
      <c r="CV169" s="81"/>
      <c r="CW169" s="81" t="str">
        <f t="shared" si="46"/>
        <v/>
      </c>
      <c r="CX169" s="81"/>
      <c r="CY169" s="81"/>
      <c r="CZ169" s="94"/>
      <c r="DA169" s="94" t="str">
        <f>IF(ISNUMBER(CS169),INDEX(IRF.New!$CS$2:$DJ$2,MATCH('CF AUX'!$CT169,IRF.New!$CS$5:$DJ$5,0)),"")</f>
        <v/>
      </c>
      <c r="DB169" s="72"/>
      <c r="DD169" s="132" t="str">
        <f>IF(ISNUMBER(CS169),INDEX(IRF.New!$D$7:$CO$37,MATCH('CF AUX'!C163,IRF.New!$C$7:$C$37,0),MATCH(CT169,IRF.New!$D$5:$CO$5,0)),"")</f>
        <v/>
      </c>
    </row>
    <row r="170" spans="2:109" x14ac:dyDescent="0.25">
      <c r="B170" s="59" t="s">
        <v>280</v>
      </c>
      <c r="F170" s="136" t="str">
        <f t="shared" si="47"/>
        <v/>
      </c>
      <c r="H170" s="65"/>
      <c r="I170" s="129" t="str">
        <f ca="1">IF(ISNUMBER(H170),INDEX(IRF.New!$CS$5:$DJ$5,MATCH('CF AUX'!H170,INDIRECT("IRF.New!$CS$"&amp;C165&amp;":$DJ$"&amp;C165),0)),"")</f>
        <v/>
      </c>
      <c r="J170" s="80" t="str">
        <f ca="1">IF(ISNUMBER($H170),INDEX(INDIRECT($D$4),MATCH('CF AUX'!J$14,INDIRECT($D$5),0),MATCH('CF AUX'!$I170,INDIRECT($D$7),0)),"")</f>
        <v/>
      </c>
      <c r="K170" s="81" t="str">
        <f ca="1">IF(ISNUMBER($H170),INDEX(INDIRECT($D$4),MATCH('CF AUX'!K$14,INDIRECT($D$5),0),MATCH('CF AUX'!$I170,INDIRECT($D$7),0)),"")</f>
        <v/>
      </c>
      <c r="L170" s="81" t="str">
        <f ca="1">IF(ISNUMBER($H170),INDEX(INDIRECT($D$4),MATCH('CF AUX'!L$14,INDIRECT($D$5),0),MATCH('CF AUX'!$I170,INDIRECT($D$7),0)),"")</f>
        <v/>
      </c>
      <c r="M170" s="81" t="str">
        <f ca="1">IF(ISNUMBER($H170),INDEX(INDIRECT($D$4),MATCH('CF AUX'!M$14,INDIRECT($D$5),0),MATCH('CF AUX'!$I170,INDIRECT($D$7),0)),"")</f>
        <v/>
      </c>
      <c r="N170" s="81" t="str">
        <f ca="1">IF(ISNUMBER($H170),INDEX(INDIRECT($D$4),MATCH('CF AUX'!N$14,INDIRECT($D$5),0),MATCH('CF AUX'!$I170,INDIRECT($D$7),0)),"")</f>
        <v/>
      </c>
      <c r="O170" s="81" t="str">
        <f ca="1">IF(ISNUMBER($H170),INDEX(INDIRECT($D$4),MATCH('CF AUX'!O$14,INDIRECT($D$5),0),MATCH('CF AUX'!$I170,INDIRECT($D$7),0)),"")</f>
        <v/>
      </c>
      <c r="P170" s="81" t="str">
        <f ca="1">IF(ISNUMBER($H170),INDEX(INDIRECT($D$4),MATCH('CF AUX'!P$14,INDIRECT($D$5),0),MATCH('CF AUX'!$I170,INDIRECT($D$7),0)),"")</f>
        <v/>
      </c>
      <c r="Q170" s="81" t="str">
        <f ca="1">IF(ISNUMBER($H170),INDEX(INDIRECT($D$4),MATCH('CF AUX'!Q$14,INDIRECT($D$5),0),MATCH('CF AUX'!$I170,INDIRECT($D$7),0)),"")</f>
        <v/>
      </c>
      <c r="R170" s="81" t="str">
        <f ca="1">IF(ISNUMBER($H170),INDEX(INDIRECT($D$4),MATCH('CF AUX'!R$14,INDIRECT($D$5),0),MATCH('CF AUX'!$I170,INDIRECT($D$7),0)),"")</f>
        <v/>
      </c>
      <c r="S170" s="81" t="str">
        <f ca="1">IF(ISNUMBER($H170),INDEX(INDIRECT($D$4),MATCH('CF AUX'!S$14,INDIRECT($D$5),0),MATCH('CF AUX'!$I170,INDIRECT($D$7),0)),"")</f>
        <v/>
      </c>
      <c r="T170" s="81" t="str">
        <f ca="1">IF(ISNUMBER($H170),INDEX(INDIRECT($D$4),MATCH('CF AUX'!T$14,INDIRECT($D$5),0),MATCH('CF AUX'!$I170,INDIRECT($D$7),0)),"")</f>
        <v/>
      </c>
      <c r="U170" s="81" t="str">
        <f ca="1">IF(ISNUMBER($H170),INDEX(INDIRECT($D$4),MATCH('CF AUX'!U$14,INDIRECT($D$5),0),MATCH('CF AUX'!$I170,INDIRECT($D$7),0)),"")</f>
        <v/>
      </c>
      <c r="V170" s="81" t="str">
        <f ca="1">IF(ISNUMBER($H170),INDEX(INDIRECT($D$4),MATCH('CF AUX'!V$14,INDIRECT($D$5),0),MATCH('CF AUX'!$I170,INDIRECT($D$7),0)),"")</f>
        <v/>
      </c>
      <c r="W170" s="81" t="str">
        <f ca="1">IF(ISNUMBER($H170),INDEX(INDIRECT($D$4),MATCH('CF AUX'!W$14,INDIRECT($D$5),0),MATCH('CF AUX'!$I170,INDIRECT($D$7),0)),"")</f>
        <v/>
      </c>
      <c r="X170" s="81" t="str">
        <f ca="1">IF(ISNUMBER($H170),INDEX(INDIRECT($D$4),MATCH('CF AUX'!X$14,INDIRECT($D$5),0),MATCH('CF AUX'!$I170,INDIRECT($D$7),0)),"")</f>
        <v/>
      </c>
      <c r="Y170" s="81" t="str">
        <f ca="1">IF(ISNUMBER($H170),INDEX(INDIRECT($D$4),MATCH('CF AUX'!Y$14,INDIRECT($D$5),0),MATCH('CF AUX'!$I170,INDIRECT($D$7),0)),"")</f>
        <v/>
      </c>
      <c r="Z170" s="81" t="str">
        <f ca="1">IF(ISNUMBER($H170),INDEX(INDIRECT($D$4),MATCH('CF AUX'!Z$14,INDIRECT($D$5),0),MATCH('CF AUX'!$I170,INDIRECT($D$7),0)),"")</f>
        <v/>
      </c>
      <c r="AA170" s="81" t="str">
        <f ca="1">IF(ISNUMBER($H170),INDEX(INDIRECT($D$4),MATCH('CF AUX'!AA$14,INDIRECT($D$5),0),MATCH('CF AUX'!$I170,INDIRECT($D$7),0)),"")</f>
        <v/>
      </c>
      <c r="AB170" s="81" t="str">
        <f ca="1">IF(ISNUMBER($H170),INDEX(INDIRECT($D$4),MATCH('CF AUX'!AB$14,INDIRECT($D$5),0),MATCH('CF AUX'!$I170,INDIRECT($D$7),0)),"")</f>
        <v/>
      </c>
      <c r="AC170" s="81" t="str">
        <f ca="1">IF(ISNUMBER($H170),INDEX(INDIRECT($D$4),MATCH('CF AUX'!AC$14,INDIRECT($D$5),0),MATCH('CF AUX'!$I170,INDIRECT($D$7),0)),"")</f>
        <v/>
      </c>
      <c r="AD170" s="81" t="str">
        <f ca="1">IF(ISNUMBER($H170),INDEX(INDIRECT($D$4),MATCH('CF AUX'!AD$14,INDIRECT($D$5),0),MATCH('CF AUX'!$I170,INDIRECT($D$7),0)),"")</f>
        <v/>
      </c>
      <c r="AE170" s="81" t="str">
        <f ca="1">IF(ISNUMBER($H170),INDEX(INDIRECT($D$4),MATCH('CF AUX'!AE$14,INDIRECT($D$5),0),MATCH('CF AUX'!$I170,INDIRECT($D$7),0)),"")</f>
        <v/>
      </c>
      <c r="AF170" s="81" t="str">
        <f ca="1">IF(ISNUMBER($H170),INDEX(INDIRECT($D$4),MATCH('CF AUX'!AF$14,INDIRECT($D$5),0),MATCH('CF AUX'!$I170,INDIRECT($D$7),0)),"")</f>
        <v/>
      </c>
      <c r="AG170" s="81" t="str">
        <f ca="1">IF(ISNUMBER($H170),INDEX(INDIRECT($D$4),MATCH('CF AUX'!AG$14,INDIRECT($D$5),0),MATCH('CF AUX'!$I170,INDIRECT($D$7),0)),"")</f>
        <v/>
      </c>
      <c r="AH170" s="81" t="str">
        <f ca="1">IF(ISNUMBER($H170),INDEX(INDIRECT($D$4),MATCH('CF AUX'!AH$14,INDIRECT($D$5),0),MATCH('CF AUX'!$I170,INDIRECT($D$7),0)),"")</f>
        <v/>
      </c>
      <c r="AI170" s="81" t="str">
        <f ca="1">IF(ISNUMBER($H170),INDEX(INDIRECT($D$4),MATCH('CF AUX'!AI$14,INDIRECT($D$5),0),MATCH('CF AUX'!$I170,INDIRECT($D$7),0)),"")</f>
        <v/>
      </c>
      <c r="AJ170" s="81" t="str">
        <f ca="1">IF(ISNUMBER($H170),INDEX(INDIRECT($D$4),MATCH('CF AUX'!AJ$14,INDIRECT($D$5),0),MATCH('CF AUX'!$I170,INDIRECT($D$7),0)),"")</f>
        <v/>
      </c>
      <c r="AK170" s="81" t="str">
        <f ca="1">IF(ISNUMBER($H170),INDEX(INDIRECT($D$4),MATCH('CF AUX'!AK$14,INDIRECT($D$5),0),MATCH('CF AUX'!$I170,INDIRECT($D$7),0)),"")</f>
        <v/>
      </c>
      <c r="AL170" s="81" t="str">
        <f ca="1">IF(ISNUMBER($H170),INDEX(INDIRECT($D$4),MATCH('CF AUX'!AL$14,INDIRECT($D$5),0),MATCH('CF AUX'!$I170,INDIRECT($D$7),0)),"")</f>
        <v/>
      </c>
      <c r="AM170" s="81" t="str">
        <f ca="1">IF(ISNUMBER($H170),INDEX(INDIRECT($D$4),MATCH('CF AUX'!AM$14,INDIRECT($D$5),0),MATCH('CF AUX'!$I170,INDIRECT($D$7),0)),"")</f>
        <v/>
      </c>
      <c r="AN170" s="81" t="str">
        <f ca="1">IF(ISNUMBER($H170),INDEX(INDIRECT($D$4),MATCH('CF AUX'!AN$14,INDIRECT($D$5),0),MATCH('CF AUX'!$I170,INDIRECT($D$7),0)),"")</f>
        <v/>
      </c>
      <c r="AO170" s="81" t="str">
        <f ca="1">IF(ISNUMBER($H170),INDEX(INDIRECT($D$4),MATCH('CF AUX'!AO$14,INDIRECT($D$5),0),MATCH('CF AUX'!$I170,INDIRECT($D$7),0)),"")</f>
        <v/>
      </c>
      <c r="AP170" s="81" t="str">
        <f ca="1">IF(ISNUMBER($H170),INDEX(INDIRECT($D$4),MATCH('CF AUX'!AP$14,INDIRECT($D$5),0),MATCH('CF AUX'!$I170,INDIRECT($D$7),0)),"")</f>
        <v/>
      </c>
      <c r="AQ170" s="81" t="str">
        <f ca="1">IF(ISNUMBER($H170),INDEX(INDIRECT($D$4),MATCH('CF AUX'!AQ$14,INDIRECT($D$5),0),MATCH('CF AUX'!$I170,INDIRECT($D$7),0)),"")</f>
        <v/>
      </c>
      <c r="AR170" s="81" t="str">
        <f ca="1">IF(ISNUMBER($H170),INDEX(INDIRECT($D$4),MATCH('CF AUX'!AR$14,INDIRECT($D$5),0),MATCH('CF AUX'!$I170,INDIRECT($D$7),0)),"")</f>
        <v/>
      </c>
      <c r="AS170" s="81" t="str">
        <f ca="1">IF(ISNUMBER($H170),INDEX(INDIRECT($D$4),MATCH('CF AUX'!AS$14,INDIRECT($D$5),0),MATCH('CF AUX'!$I170,INDIRECT($D$7),0)),"")</f>
        <v/>
      </c>
      <c r="AT170" s="81" t="str">
        <f ca="1">IF(ISNUMBER($H170),INDEX(INDIRECT($D$4),MATCH('CF AUX'!AT$14,INDIRECT($D$5),0),MATCH('CF AUX'!$I170,INDIRECT($D$7),0)),"")</f>
        <v/>
      </c>
      <c r="AU170" s="81" t="str">
        <f ca="1">IF(ISNUMBER($H170),INDEX(INDIRECT($D$4),MATCH('CF AUX'!AU$14,INDIRECT($D$5),0),MATCH('CF AUX'!$I170,INDIRECT($D$7),0)),"")</f>
        <v/>
      </c>
      <c r="AV170" s="81" t="str">
        <f ca="1">IF(ISNUMBER($H170),INDEX(INDIRECT($D$4),MATCH('CF AUX'!AV$14,INDIRECT($D$5),0),MATCH('CF AUX'!$I170,INDIRECT($D$7),0)),"")</f>
        <v/>
      </c>
      <c r="AW170" s="81" t="str">
        <f ca="1">IF(ISNUMBER($H170),INDEX(INDIRECT($D$4),MATCH('CF AUX'!AW$14,INDIRECT($D$5),0),MATCH('CF AUX'!$I170,INDIRECT($D$7),0)),"")</f>
        <v/>
      </c>
      <c r="AX170" s="81" t="str">
        <f ca="1">IF(ISNUMBER($H170),INDEX(INDIRECT($D$4),MATCH('CF AUX'!AX$14,INDIRECT($D$5),0),MATCH('CF AUX'!$I170,INDIRECT($D$7),0)),"")</f>
        <v/>
      </c>
      <c r="AY170" s="81" t="str">
        <f ca="1">IF(ISNUMBER($H170),INDEX(INDIRECT($D$4),MATCH('CF AUX'!AY$14,INDIRECT($D$5),0),MATCH('CF AUX'!$I170,INDIRECT($D$7),0)),"")</f>
        <v/>
      </c>
      <c r="AZ170" s="81" t="str">
        <f ca="1">IF(ISNUMBER($H170),INDEX(INDIRECT($D$4),MATCH('CF AUX'!AZ$14,INDIRECT($D$5),0),MATCH('CF AUX'!$I170,INDIRECT($D$7),0)),"")</f>
        <v/>
      </c>
      <c r="BB170" s="96" t="str" cm="1">
        <f t="array" aca="1" ref="BB170" ca="1">IF(ISNUMBER($H170),MMULT(J170:AZ170,TRANSPOSE(INDIRECT($D$8&amp;$G$4&amp;B168&amp;":"&amp;$G$6&amp;B168))),"")</f>
        <v/>
      </c>
      <c r="BD170" s="59">
        <f t="shared" si="49"/>
        <v>164</v>
      </c>
      <c r="BE170" s="80" t="str" cm="1">
        <f t="array" aca="1" ref="BE170" ca="1">IFERROR(INDEX(INDIRECT($D$4),MATCH(INDIRECT(BE$5&amp;$BD170),INDIRECT($D$6),0),MATCH($I170,INDIRECT($D$7),0)),"")</f>
        <v/>
      </c>
      <c r="BF170" s="81" t="str" cm="1">
        <f t="array" aca="1" ref="BF170" ca="1">IFERROR(INDEX(INDIRECT($D$4),MATCH(INDIRECT(BF$5&amp;$BD170),INDIRECT($D$6),0),MATCH($I170,INDIRECT($D$7),0)),"")</f>
        <v/>
      </c>
      <c r="BG170" s="81" t="str" cm="1">
        <f t="array" aca="1" ref="BG170" ca="1">IFERROR(INDEX(INDIRECT($D$4),MATCH(INDIRECT(BG$5&amp;$BD170),INDIRECT($D$6),0),MATCH($I170,INDIRECT($D$7),0)),"")</f>
        <v/>
      </c>
      <c r="BH170" s="81" t="str" cm="1">
        <f t="array" aca="1" ref="BH170" ca="1">IFERROR(INDEX(INDIRECT($D$4),MATCH(INDIRECT(BH$5&amp;$BD170),INDIRECT($D$6),0),MATCH($I170,INDIRECT($D$7),0)),"")</f>
        <v/>
      </c>
      <c r="BI170" s="81" t="str" cm="1">
        <f t="array" aca="1" ref="BI170" ca="1">IFERROR(INDEX(INDIRECT($D$4),MATCH(INDIRECT(BI$5&amp;$BD170),INDIRECT($D$6),0),MATCH($I170,INDIRECT($D$7),0)),"")</f>
        <v/>
      </c>
      <c r="BJ170" s="81" t="str" cm="1">
        <f t="array" aca="1" ref="BJ170" ca="1">IFERROR(INDEX(INDIRECT($D$4),MATCH(INDIRECT(BJ$5&amp;$BD170),INDIRECT($D$6),0),MATCH($I170,INDIRECT($D$7),0)),"")</f>
        <v/>
      </c>
      <c r="BK170" s="81" t="str" cm="1">
        <f t="array" aca="1" ref="BK170" ca="1">IFERROR(INDEX(INDIRECT($D$4),MATCH(INDIRECT(BK$5&amp;$BD170),INDIRECT($D$6),0),MATCH($I170,INDIRECT($D$7),0)),"")</f>
        <v/>
      </c>
      <c r="BL170" s="81" t="str" cm="1">
        <f t="array" aca="1" ref="BL170" ca="1">IFERROR(INDEX(INDIRECT($D$4),MATCH(INDIRECT(BL$5&amp;$BD170),INDIRECT($D$6),0),MATCH($I170,INDIRECT($D$7),0)),"")</f>
        <v/>
      </c>
      <c r="BM170" s="81" t="str" cm="1">
        <f t="array" aca="1" ref="BM170" ca="1">IFERROR(INDEX(INDIRECT($D$4),MATCH(INDIRECT(BM$5&amp;$BD170),INDIRECT($D$6),0),MATCH($I170,INDIRECT($D$7),0)),"")</f>
        <v/>
      </c>
      <c r="BN170" s="81" t="str" cm="1">
        <f t="array" aca="1" ref="BN170" ca="1">IFERROR(INDEX(INDIRECT($D$4),MATCH(INDIRECT(BN$5&amp;$BD170),INDIRECT($D$6),0),MATCH($I170,INDIRECT($D$7),0)),"")</f>
        <v/>
      </c>
      <c r="BO170" s="81" t="str" cm="1">
        <f t="array" aca="1" ref="BO170" ca="1">IFERROR(INDEX(INDIRECT($D$4),MATCH(INDIRECT(BO$5&amp;$BD170),INDIRECT($D$6),0),MATCH($I170,INDIRECT($D$7),0)),"")</f>
        <v/>
      </c>
      <c r="BP170" s="81" t="str" cm="1">
        <f t="array" aca="1" ref="BP170" ca="1">IFERROR(INDEX(INDIRECT($D$4),MATCH(INDIRECT(BP$5&amp;$BD170),INDIRECT($D$6),0),MATCH($I170,INDIRECT($D$7),0)),"")</f>
        <v/>
      </c>
      <c r="BQ170" s="81" t="str" cm="1">
        <f t="array" aca="1" ref="BQ170" ca="1">IFERROR(INDEX(INDIRECT($D$4),MATCH(INDIRECT(BQ$5&amp;$BD170),INDIRECT($D$6),0),MATCH($I170,INDIRECT($D$7),0)),"")</f>
        <v/>
      </c>
      <c r="BR170" s="81" t="str" cm="1">
        <f t="array" aca="1" ref="BR170" ca="1">IFERROR(INDEX(INDIRECT($D$4),MATCH(INDIRECT(BR$5&amp;$BD170),INDIRECT($D$6),0),MATCH($I170,INDIRECT($D$7),0)),"")</f>
        <v/>
      </c>
      <c r="BS170" s="81" t="str" cm="1">
        <f t="array" aca="1" ref="BS170" ca="1">IFERROR(INDEX(INDIRECT($D$4),MATCH(INDIRECT(BS$5&amp;$BD170),INDIRECT($D$6),0),MATCH($I170,INDIRECT($D$7),0)),"")</f>
        <v/>
      </c>
      <c r="BT170" s="81" t="str" cm="1">
        <f t="array" aca="1" ref="BT170" ca="1">IFERROR(INDEX(INDIRECT($D$4),MATCH(INDIRECT(BT$5&amp;$BD170),INDIRECT($D$6),0),MATCH($I170,INDIRECT($D$7),0)),"")</f>
        <v/>
      </c>
      <c r="BU170" s="81" t="str" cm="1">
        <f t="array" aca="1" ref="BU170" ca="1">IFERROR(INDEX(INDIRECT($D$4),MATCH(INDIRECT(BU$5&amp;$BD170),INDIRECT($D$6),0),MATCH($I170,INDIRECT($D$7),0)),"")</f>
        <v/>
      </c>
      <c r="BV170" s="99" t="str" cm="1">
        <f t="array" aca="1" ref="BV170" ca="1">IFERROR(INDEX(INDIRECT($D$4),MATCH(INDIRECT(BV$5&amp;$BD170),INDIRECT($D$6),0),MATCH($I170,INDIRECT($D$7),0)),"")</f>
        <v/>
      </c>
      <c r="BX170" s="80"/>
      <c r="BY170" s="81"/>
      <c r="BZ170" s="81"/>
      <c r="CA170" s="81"/>
      <c r="CB170" s="81"/>
      <c r="CC170" s="81"/>
      <c r="CD170" s="81"/>
      <c r="CE170" s="81"/>
      <c r="CF170" s="81"/>
      <c r="CG170" s="81"/>
      <c r="CH170" s="81"/>
      <c r="CI170" s="81"/>
      <c r="CJ170" s="81"/>
      <c r="CK170" s="81"/>
      <c r="CL170" s="81"/>
      <c r="CM170" s="81"/>
      <c r="CN170" s="81"/>
      <c r="CO170" s="99"/>
      <c r="CQ170" s="113"/>
      <c r="CR170" s="59" t="str">
        <f t="shared" si="48"/>
        <v/>
      </c>
      <c r="CS170" s="60"/>
      <c r="CT170" s="123" t="str">
        <f t="shared" ca="1" si="45"/>
        <v/>
      </c>
      <c r="CU170" s="80" t="str">
        <f>IF(ISNUMBER($CS170),INDEX(IRF.New!$CS$7:$DJ$37,MATCH(B168+1,IRF.New!$B$7:$B$37,0),MATCH($CT170,IRF.New!$CS$5:$DJ$5,0)),"")</f>
        <v/>
      </c>
      <c r="CV170" s="81"/>
      <c r="CW170" s="81" t="str">
        <f t="shared" si="46"/>
        <v/>
      </c>
      <c r="CX170" s="81"/>
      <c r="CY170" s="81"/>
      <c r="CZ170" s="94"/>
      <c r="DA170" s="94" t="str">
        <f>IF(ISNUMBER(CS170),INDEX(IRF.New!$CS$2:$DJ$2,MATCH('CF AUX'!$CT170,IRF.New!$CS$5:$DJ$5,0)),"")</f>
        <v/>
      </c>
      <c r="DB170" s="72"/>
      <c r="DD170" s="132" t="str">
        <f>IF(ISNUMBER(CS170),INDEX(IRF.New!$D$7:$CO$37,MATCH('CF AUX'!C163,IRF.New!$C$7:$C$37,0),MATCH(CT170,IRF.New!$D$5:$CO$5,0)),"")</f>
        <v/>
      </c>
    </row>
    <row r="171" spans="2:109" x14ac:dyDescent="0.25">
      <c r="B171" s="69" t="s">
        <v>240</v>
      </c>
      <c r="C171" s="85">
        <f ca="1">COUNT(BE165:BV182)</f>
        <v>0</v>
      </c>
      <c r="F171" s="136" t="str">
        <f t="shared" si="47"/>
        <v/>
      </c>
      <c r="H171" s="65"/>
      <c r="I171" s="129" t="str">
        <f ca="1">IF(ISNUMBER(H171),INDEX(IRF.New!$CS$5:$DJ$5,MATCH('CF AUX'!H171,INDIRECT("IRF.New!$CS$"&amp;C165&amp;":$DJ$"&amp;C165),0)),"")</f>
        <v/>
      </c>
      <c r="J171" s="80" t="str">
        <f ca="1">IF(ISNUMBER($H171),INDEX(INDIRECT($D$4),MATCH('CF AUX'!J$14,INDIRECT($D$5),0),MATCH('CF AUX'!$I171,INDIRECT($D$7),0)),"")</f>
        <v/>
      </c>
      <c r="K171" s="81" t="str">
        <f ca="1">IF(ISNUMBER($H171),INDEX(INDIRECT($D$4),MATCH('CF AUX'!K$14,INDIRECT($D$5),0),MATCH('CF AUX'!$I171,INDIRECT($D$7),0)),"")</f>
        <v/>
      </c>
      <c r="L171" s="81" t="str">
        <f ca="1">IF(ISNUMBER($H171),INDEX(INDIRECT($D$4),MATCH('CF AUX'!L$14,INDIRECT($D$5),0),MATCH('CF AUX'!$I171,INDIRECT($D$7),0)),"")</f>
        <v/>
      </c>
      <c r="M171" s="81" t="str">
        <f ca="1">IF(ISNUMBER($H171),INDEX(INDIRECT($D$4),MATCH('CF AUX'!M$14,INDIRECT($D$5),0),MATCH('CF AUX'!$I171,INDIRECT($D$7),0)),"")</f>
        <v/>
      </c>
      <c r="N171" s="81" t="str">
        <f ca="1">IF(ISNUMBER($H171),INDEX(INDIRECT($D$4),MATCH('CF AUX'!N$14,INDIRECT($D$5),0),MATCH('CF AUX'!$I171,INDIRECT($D$7),0)),"")</f>
        <v/>
      </c>
      <c r="O171" s="81" t="str">
        <f ca="1">IF(ISNUMBER($H171),INDEX(INDIRECT($D$4),MATCH('CF AUX'!O$14,INDIRECT($D$5),0),MATCH('CF AUX'!$I171,INDIRECT($D$7),0)),"")</f>
        <v/>
      </c>
      <c r="P171" s="81" t="str">
        <f ca="1">IF(ISNUMBER($H171),INDEX(INDIRECT($D$4),MATCH('CF AUX'!P$14,INDIRECT($D$5),0),MATCH('CF AUX'!$I171,INDIRECT($D$7),0)),"")</f>
        <v/>
      </c>
      <c r="Q171" s="81" t="str">
        <f ca="1">IF(ISNUMBER($H171),INDEX(INDIRECT($D$4),MATCH('CF AUX'!Q$14,INDIRECT($D$5),0),MATCH('CF AUX'!$I171,INDIRECT($D$7),0)),"")</f>
        <v/>
      </c>
      <c r="R171" s="81" t="str">
        <f ca="1">IF(ISNUMBER($H171),INDEX(INDIRECT($D$4),MATCH('CF AUX'!R$14,INDIRECT($D$5),0),MATCH('CF AUX'!$I171,INDIRECT($D$7),0)),"")</f>
        <v/>
      </c>
      <c r="S171" s="81" t="str">
        <f ca="1">IF(ISNUMBER($H171),INDEX(INDIRECT($D$4),MATCH('CF AUX'!S$14,INDIRECT($D$5),0),MATCH('CF AUX'!$I171,INDIRECT($D$7),0)),"")</f>
        <v/>
      </c>
      <c r="T171" s="81" t="str">
        <f ca="1">IF(ISNUMBER($H171),INDEX(INDIRECT($D$4),MATCH('CF AUX'!T$14,INDIRECT($D$5),0),MATCH('CF AUX'!$I171,INDIRECT($D$7),0)),"")</f>
        <v/>
      </c>
      <c r="U171" s="81" t="str">
        <f ca="1">IF(ISNUMBER($H171),INDEX(INDIRECT($D$4),MATCH('CF AUX'!U$14,INDIRECT($D$5),0),MATCH('CF AUX'!$I171,INDIRECT($D$7),0)),"")</f>
        <v/>
      </c>
      <c r="V171" s="81" t="str">
        <f ca="1">IF(ISNUMBER($H171),INDEX(INDIRECT($D$4),MATCH('CF AUX'!V$14,INDIRECT($D$5),0),MATCH('CF AUX'!$I171,INDIRECT($D$7),0)),"")</f>
        <v/>
      </c>
      <c r="W171" s="81" t="str">
        <f ca="1">IF(ISNUMBER($H171),INDEX(INDIRECT($D$4),MATCH('CF AUX'!W$14,INDIRECT($D$5),0),MATCH('CF AUX'!$I171,INDIRECT($D$7),0)),"")</f>
        <v/>
      </c>
      <c r="X171" s="81" t="str">
        <f ca="1">IF(ISNUMBER($H171),INDEX(INDIRECT($D$4),MATCH('CF AUX'!X$14,INDIRECT($D$5),0),MATCH('CF AUX'!$I171,INDIRECT($D$7),0)),"")</f>
        <v/>
      </c>
      <c r="Y171" s="81" t="str">
        <f ca="1">IF(ISNUMBER($H171),INDEX(INDIRECT($D$4),MATCH('CF AUX'!Y$14,INDIRECT($D$5),0),MATCH('CF AUX'!$I171,INDIRECT($D$7),0)),"")</f>
        <v/>
      </c>
      <c r="Z171" s="81" t="str">
        <f ca="1">IF(ISNUMBER($H171),INDEX(INDIRECT($D$4),MATCH('CF AUX'!Z$14,INDIRECT($D$5),0),MATCH('CF AUX'!$I171,INDIRECT($D$7),0)),"")</f>
        <v/>
      </c>
      <c r="AA171" s="81" t="str">
        <f ca="1">IF(ISNUMBER($H171),INDEX(INDIRECT($D$4),MATCH('CF AUX'!AA$14,INDIRECT($D$5),0),MATCH('CF AUX'!$I171,INDIRECT($D$7),0)),"")</f>
        <v/>
      </c>
      <c r="AB171" s="81" t="str">
        <f ca="1">IF(ISNUMBER($H171),INDEX(INDIRECT($D$4),MATCH('CF AUX'!AB$14,INDIRECT($D$5),0),MATCH('CF AUX'!$I171,INDIRECT($D$7),0)),"")</f>
        <v/>
      </c>
      <c r="AC171" s="81" t="str">
        <f ca="1">IF(ISNUMBER($H171),INDEX(INDIRECT($D$4),MATCH('CF AUX'!AC$14,INDIRECT($D$5),0),MATCH('CF AUX'!$I171,INDIRECT($D$7),0)),"")</f>
        <v/>
      </c>
      <c r="AD171" s="81" t="str">
        <f ca="1">IF(ISNUMBER($H171),INDEX(INDIRECT($D$4),MATCH('CF AUX'!AD$14,INDIRECT($D$5),0),MATCH('CF AUX'!$I171,INDIRECT($D$7),0)),"")</f>
        <v/>
      </c>
      <c r="AE171" s="81" t="str">
        <f ca="1">IF(ISNUMBER($H171),INDEX(INDIRECT($D$4),MATCH('CF AUX'!AE$14,INDIRECT($D$5),0),MATCH('CF AUX'!$I171,INDIRECT($D$7),0)),"")</f>
        <v/>
      </c>
      <c r="AF171" s="81" t="str">
        <f ca="1">IF(ISNUMBER($H171),INDEX(INDIRECT($D$4),MATCH('CF AUX'!AF$14,INDIRECT($D$5),0),MATCH('CF AUX'!$I171,INDIRECT($D$7),0)),"")</f>
        <v/>
      </c>
      <c r="AG171" s="81" t="str">
        <f ca="1">IF(ISNUMBER($H171),INDEX(INDIRECT($D$4),MATCH('CF AUX'!AG$14,INDIRECT($D$5),0),MATCH('CF AUX'!$I171,INDIRECT($D$7),0)),"")</f>
        <v/>
      </c>
      <c r="AH171" s="81" t="str">
        <f ca="1">IF(ISNUMBER($H171),INDEX(INDIRECT($D$4),MATCH('CF AUX'!AH$14,INDIRECT($D$5),0),MATCH('CF AUX'!$I171,INDIRECT($D$7),0)),"")</f>
        <v/>
      </c>
      <c r="AI171" s="81" t="str">
        <f ca="1">IF(ISNUMBER($H171),INDEX(INDIRECT($D$4),MATCH('CF AUX'!AI$14,INDIRECT($D$5),0),MATCH('CF AUX'!$I171,INDIRECT($D$7),0)),"")</f>
        <v/>
      </c>
      <c r="AJ171" s="81" t="str">
        <f ca="1">IF(ISNUMBER($H171),INDEX(INDIRECT($D$4),MATCH('CF AUX'!AJ$14,INDIRECT($D$5),0),MATCH('CF AUX'!$I171,INDIRECT($D$7),0)),"")</f>
        <v/>
      </c>
      <c r="AK171" s="81" t="str">
        <f ca="1">IF(ISNUMBER($H171),INDEX(INDIRECT($D$4),MATCH('CF AUX'!AK$14,INDIRECT($D$5),0),MATCH('CF AUX'!$I171,INDIRECT($D$7),0)),"")</f>
        <v/>
      </c>
      <c r="AL171" s="81" t="str">
        <f ca="1">IF(ISNUMBER($H171),INDEX(INDIRECT($D$4),MATCH('CF AUX'!AL$14,INDIRECT($D$5),0),MATCH('CF AUX'!$I171,INDIRECT($D$7),0)),"")</f>
        <v/>
      </c>
      <c r="AM171" s="81" t="str">
        <f ca="1">IF(ISNUMBER($H171),INDEX(INDIRECT($D$4),MATCH('CF AUX'!AM$14,INDIRECT($D$5),0),MATCH('CF AUX'!$I171,INDIRECT($D$7),0)),"")</f>
        <v/>
      </c>
      <c r="AN171" s="81" t="str">
        <f ca="1">IF(ISNUMBER($H171),INDEX(INDIRECT($D$4),MATCH('CF AUX'!AN$14,INDIRECT($D$5),0),MATCH('CF AUX'!$I171,INDIRECT($D$7),0)),"")</f>
        <v/>
      </c>
      <c r="AO171" s="81" t="str">
        <f ca="1">IF(ISNUMBER($H171),INDEX(INDIRECT($D$4),MATCH('CF AUX'!AO$14,INDIRECT($D$5),0),MATCH('CF AUX'!$I171,INDIRECT($D$7),0)),"")</f>
        <v/>
      </c>
      <c r="AP171" s="81" t="str">
        <f ca="1">IF(ISNUMBER($H171),INDEX(INDIRECT($D$4),MATCH('CF AUX'!AP$14,INDIRECT($D$5),0),MATCH('CF AUX'!$I171,INDIRECT($D$7),0)),"")</f>
        <v/>
      </c>
      <c r="AQ171" s="81" t="str">
        <f ca="1">IF(ISNUMBER($H171),INDEX(INDIRECT($D$4),MATCH('CF AUX'!AQ$14,INDIRECT($D$5),0),MATCH('CF AUX'!$I171,INDIRECT($D$7),0)),"")</f>
        <v/>
      </c>
      <c r="AR171" s="81" t="str">
        <f ca="1">IF(ISNUMBER($H171),INDEX(INDIRECT($D$4),MATCH('CF AUX'!AR$14,INDIRECT($D$5),0),MATCH('CF AUX'!$I171,INDIRECT($D$7),0)),"")</f>
        <v/>
      </c>
      <c r="AS171" s="81" t="str">
        <f ca="1">IF(ISNUMBER($H171),INDEX(INDIRECT($D$4),MATCH('CF AUX'!AS$14,INDIRECT($D$5),0),MATCH('CF AUX'!$I171,INDIRECT($D$7),0)),"")</f>
        <v/>
      </c>
      <c r="AT171" s="81" t="str">
        <f ca="1">IF(ISNUMBER($H171),INDEX(INDIRECT($D$4),MATCH('CF AUX'!AT$14,INDIRECT($D$5),0),MATCH('CF AUX'!$I171,INDIRECT($D$7),0)),"")</f>
        <v/>
      </c>
      <c r="AU171" s="81" t="str">
        <f ca="1">IF(ISNUMBER($H171),INDEX(INDIRECT($D$4),MATCH('CF AUX'!AU$14,INDIRECT($D$5),0),MATCH('CF AUX'!$I171,INDIRECT($D$7),0)),"")</f>
        <v/>
      </c>
      <c r="AV171" s="81" t="str">
        <f ca="1">IF(ISNUMBER($H171),INDEX(INDIRECT($D$4),MATCH('CF AUX'!AV$14,INDIRECT($D$5),0),MATCH('CF AUX'!$I171,INDIRECT($D$7),0)),"")</f>
        <v/>
      </c>
      <c r="AW171" s="81" t="str">
        <f ca="1">IF(ISNUMBER($H171),INDEX(INDIRECT($D$4),MATCH('CF AUX'!AW$14,INDIRECT($D$5),0),MATCH('CF AUX'!$I171,INDIRECT($D$7),0)),"")</f>
        <v/>
      </c>
      <c r="AX171" s="81" t="str">
        <f ca="1">IF(ISNUMBER($H171),INDEX(INDIRECT($D$4),MATCH('CF AUX'!AX$14,INDIRECT($D$5),0),MATCH('CF AUX'!$I171,INDIRECT($D$7),0)),"")</f>
        <v/>
      </c>
      <c r="AY171" s="81" t="str">
        <f ca="1">IF(ISNUMBER($H171),INDEX(INDIRECT($D$4),MATCH('CF AUX'!AY$14,INDIRECT($D$5),0),MATCH('CF AUX'!$I171,INDIRECT($D$7),0)),"")</f>
        <v/>
      </c>
      <c r="AZ171" s="81" t="str">
        <f ca="1">IF(ISNUMBER($H171),INDEX(INDIRECT($D$4),MATCH('CF AUX'!AZ$14,INDIRECT($D$5),0),MATCH('CF AUX'!$I171,INDIRECT($D$7),0)),"")</f>
        <v/>
      </c>
      <c r="BB171" s="96" t="str" cm="1">
        <f t="array" aca="1" ref="BB171" ca="1">IF(ISNUMBER($H171),MMULT(J171:AZ171,TRANSPOSE(INDIRECT($D$8&amp;$G$4&amp;B168&amp;":"&amp;$G$6&amp;B168))),"")</f>
        <v/>
      </c>
      <c r="BD171" s="59">
        <f t="shared" si="49"/>
        <v>164</v>
      </c>
      <c r="BE171" s="80" t="str" cm="1">
        <f t="array" aca="1" ref="BE171" ca="1">IFERROR(INDEX(INDIRECT($D$4),MATCH(INDIRECT(BE$5&amp;$BD171),INDIRECT($D$6),0),MATCH($I171,INDIRECT($D$7),0)),"")</f>
        <v/>
      </c>
      <c r="BF171" s="81" t="str" cm="1">
        <f t="array" aca="1" ref="BF171" ca="1">IFERROR(INDEX(INDIRECT($D$4),MATCH(INDIRECT(BF$5&amp;$BD171),INDIRECT($D$6),0),MATCH($I171,INDIRECT($D$7),0)),"")</f>
        <v/>
      </c>
      <c r="BG171" s="81" t="str" cm="1">
        <f t="array" aca="1" ref="BG171" ca="1">IFERROR(INDEX(INDIRECT($D$4),MATCH(INDIRECT(BG$5&amp;$BD171),INDIRECT($D$6),0),MATCH($I171,INDIRECT($D$7),0)),"")</f>
        <v/>
      </c>
      <c r="BH171" s="81" t="str" cm="1">
        <f t="array" aca="1" ref="BH171" ca="1">IFERROR(INDEX(INDIRECT($D$4),MATCH(INDIRECT(BH$5&amp;$BD171),INDIRECT($D$6),0),MATCH($I171,INDIRECT($D$7),0)),"")</f>
        <v/>
      </c>
      <c r="BI171" s="81" t="str" cm="1">
        <f t="array" aca="1" ref="BI171" ca="1">IFERROR(INDEX(INDIRECT($D$4),MATCH(INDIRECT(BI$5&amp;$BD171),INDIRECT($D$6),0),MATCH($I171,INDIRECT($D$7),0)),"")</f>
        <v/>
      </c>
      <c r="BJ171" s="81" t="str" cm="1">
        <f t="array" aca="1" ref="BJ171" ca="1">IFERROR(INDEX(INDIRECT($D$4),MATCH(INDIRECT(BJ$5&amp;$BD171),INDIRECT($D$6),0),MATCH($I171,INDIRECT($D$7),0)),"")</f>
        <v/>
      </c>
      <c r="BK171" s="81" t="str" cm="1">
        <f t="array" aca="1" ref="BK171" ca="1">IFERROR(INDEX(INDIRECT($D$4),MATCH(INDIRECT(BK$5&amp;$BD171),INDIRECT($D$6),0),MATCH($I171,INDIRECT($D$7),0)),"")</f>
        <v/>
      </c>
      <c r="BL171" s="81" t="str" cm="1">
        <f t="array" aca="1" ref="BL171" ca="1">IFERROR(INDEX(INDIRECT($D$4),MATCH(INDIRECT(BL$5&amp;$BD171),INDIRECT($D$6),0),MATCH($I171,INDIRECT($D$7),0)),"")</f>
        <v/>
      </c>
      <c r="BM171" s="81" t="str" cm="1">
        <f t="array" aca="1" ref="BM171" ca="1">IFERROR(INDEX(INDIRECT($D$4),MATCH(INDIRECT(BM$5&amp;$BD171),INDIRECT($D$6),0),MATCH($I171,INDIRECT($D$7),0)),"")</f>
        <v/>
      </c>
      <c r="BN171" s="81" t="str" cm="1">
        <f t="array" aca="1" ref="BN171" ca="1">IFERROR(INDEX(INDIRECT($D$4),MATCH(INDIRECT(BN$5&amp;$BD171),INDIRECT($D$6),0),MATCH($I171,INDIRECT($D$7),0)),"")</f>
        <v/>
      </c>
      <c r="BO171" s="81" t="str" cm="1">
        <f t="array" aca="1" ref="BO171" ca="1">IFERROR(INDEX(INDIRECT($D$4),MATCH(INDIRECT(BO$5&amp;$BD171),INDIRECT($D$6),0),MATCH($I171,INDIRECT($D$7),0)),"")</f>
        <v/>
      </c>
      <c r="BP171" s="81" t="str" cm="1">
        <f t="array" aca="1" ref="BP171" ca="1">IFERROR(INDEX(INDIRECT($D$4),MATCH(INDIRECT(BP$5&amp;$BD171),INDIRECT($D$6),0),MATCH($I171,INDIRECT($D$7),0)),"")</f>
        <v/>
      </c>
      <c r="BQ171" s="81" t="str" cm="1">
        <f t="array" aca="1" ref="BQ171" ca="1">IFERROR(INDEX(INDIRECT($D$4),MATCH(INDIRECT(BQ$5&amp;$BD171),INDIRECT($D$6),0),MATCH($I171,INDIRECT($D$7),0)),"")</f>
        <v/>
      </c>
      <c r="BR171" s="81" t="str" cm="1">
        <f t="array" aca="1" ref="BR171" ca="1">IFERROR(INDEX(INDIRECT($D$4),MATCH(INDIRECT(BR$5&amp;$BD171),INDIRECT($D$6),0),MATCH($I171,INDIRECT($D$7),0)),"")</f>
        <v/>
      </c>
      <c r="BS171" s="81" t="str" cm="1">
        <f t="array" aca="1" ref="BS171" ca="1">IFERROR(INDEX(INDIRECT($D$4),MATCH(INDIRECT(BS$5&amp;$BD171),INDIRECT($D$6),0),MATCH($I171,INDIRECT($D$7),0)),"")</f>
        <v/>
      </c>
      <c r="BT171" s="81" t="str" cm="1">
        <f t="array" aca="1" ref="BT171" ca="1">IFERROR(INDEX(INDIRECT($D$4),MATCH(INDIRECT(BT$5&amp;$BD171),INDIRECT($D$6),0),MATCH($I171,INDIRECT($D$7),0)),"")</f>
        <v/>
      </c>
      <c r="BU171" s="81" t="str" cm="1">
        <f t="array" aca="1" ref="BU171" ca="1">IFERROR(INDEX(INDIRECT($D$4),MATCH(INDIRECT(BU$5&amp;$BD171),INDIRECT($D$6),0),MATCH($I171,INDIRECT($D$7),0)),"")</f>
        <v/>
      </c>
      <c r="BV171" s="99" t="str" cm="1">
        <f t="array" aca="1" ref="BV171" ca="1">IFERROR(INDEX(INDIRECT($D$4),MATCH(INDIRECT(BV$5&amp;$BD171),INDIRECT($D$6),0),MATCH($I171,INDIRECT($D$7),0)),"")</f>
        <v/>
      </c>
      <c r="BX171" s="80"/>
      <c r="BY171" s="81"/>
      <c r="BZ171" s="81"/>
      <c r="CA171" s="81"/>
      <c r="CB171" s="81"/>
      <c r="CC171" s="81"/>
      <c r="CD171" s="81"/>
      <c r="CE171" s="81"/>
      <c r="CF171" s="81"/>
      <c r="CG171" s="81"/>
      <c r="CH171" s="81"/>
      <c r="CI171" s="81"/>
      <c r="CJ171" s="81"/>
      <c r="CK171" s="81"/>
      <c r="CL171" s="81"/>
      <c r="CM171" s="81"/>
      <c r="CN171" s="81"/>
      <c r="CO171" s="99"/>
      <c r="CQ171" s="113"/>
      <c r="CR171" s="59" t="str">
        <f t="shared" si="48"/>
        <v/>
      </c>
      <c r="CS171" s="60"/>
      <c r="CT171" s="123" t="str">
        <f t="shared" ca="1" si="45"/>
        <v/>
      </c>
      <c r="CU171" s="80" t="str">
        <f>IF(ISNUMBER($CS171),INDEX(IRF.New!$CS$7:$DJ$37,MATCH(B168+1,IRF.New!$B$7:$B$37,0),MATCH($CT171,IRF.New!$CS$5:$DJ$5,0)),"")</f>
        <v/>
      </c>
      <c r="CV171" s="81"/>
      <c r="CW171" s="81" t="str">
        <f t="shared" si="46"/>
        <v/>
      </c>
      <c r="CX171" s="81"/>
      <c r="CY171" s="81"/>
      <c r="CZ171" s="94"/>
      <c r="DA171" s="94" t="str">
        <f>IF(ISNUMBER(CS171),INDEX(IRF.New!$CS$2:$DJ$2,MATCH('CF AUX'!$CT171,IRF.New!$CS$5:$DJ$5,0)),"")</f>
        <v/>
      </c>
      <c r="DB171" s="72"/>
      <c r="DD171" s="132" t="str">
        <f>IF(ISNUMBER(CS171),INDEX(IRF.New!$D$7:$CO$37,MATCH('CF AUX'!C163,IRF.New!$C$7:$C$37,0),MATCH(CT171,IRF.New!$D$5:$CO$5,0)),"")</f>
        <v/>
      </c>
    </row>
    <row r="172" spans="2:109" x14ac:dyDescent="0.25">
      <c r="B172" s="73" t="s">
        <v>241</v>
      </c>
      <c r="C172" s="90">
        <f ca="1">SQRT(C171)</f>
        <v>0</v>
      </c>
      <c r="F172" s="136" t="str">
        <f t="shared" si="47"/>
        <v/>
      </c>
      <c r="H172" s="65"/>
      <c r="I172" s="129" t="str">
        <f ca="1">IF(ISNUMBER(H172),INDEX(IRF.New!$CS$5:$DJ$5,MATCH('CF AUX'!H172,INDIRECT("IRF.New!$CS$"&amp;C165&amp;":$DJ$"&amp;C165),0)),"")</f>
        <v/>
      </c>
      <c r="J172" s="80" t="str">
        <f ca="1">IF(ISNUMBER($H172),INDEX(INDIRECT($D$4),MATCH('CF AUX'!J$14,INDIRECT($D$5),0),MATCH('CF AUX'!$I172,INDIRECT($D$7),0)),"")</f>
        <v/>
      </c>
      <c r="K172" s="81" t="str">
        <f ca="1">IF(ISNUMBER($H172),INDEX(INDIRECT($D$4),MATCH('CF AUX'!K$14,INDIRECT($D$5),0),MATCH('CF AUX'!$I172,INDIRECT($D$7),0)),"")</f>
        <v/>
      </c>
      <c r="L172" s="81" t="str">
        <f ca="1">IF(ISNUMBER($H172),INDEX(INDIRECT($D$4),MATCH('CF AUX'!L$14,INDIRECT($D$5),0),MATCH('CF AUX'!$I172,INDIRECT($D$7),0)),"")</f>
        <v/>
      </c>
      <c r="M172" s="81" t="str">
        <f ca="1">IF(ISNUMBER($H172),INDEX(INDIRECT($D$4),MATCH('CF AUX'!M$14,INDIRECT($D$5),0),MATCH('CF AUX'!$I172,INDIRECT($D$7),0)),"")</f>
        <v/>
      </c>
      <c r="N172" s="81" t="str">
        <f ca="1">IF(ISNUMBER($H172),INDEX(INDIRECT($D$4),MATCH('CF AUX'!N$14,INDIRECT($D$5),0),MATCH('CF AUX'!$I172,INDIRECT($D$7),0)),"")</f>
        <v/>
      </c>
      <c r="O172" s="81" t="str">
        <f ca="1">IF(ISNUMBER($H172),INDEX(INDIRECT($D$4),MATCH('CF AUX'!O$14,INDIRECT($D$5),0),MATCH('CF AUX'!$I172,INDIRECT($D$7),0)),"")</f>
        <v/>
      </c>
      <c r="P172" s="81" t="str">
        <f ca="1">IF(ISNUMBER($H172),INDEX(INDIRECT($D$4),MATCH('CF AUX'!P$14,INDIRECT($D$5),0),MATCH('CF AUX'!$I172,INDIRECT($D$7),0)),"")</f>
        <v/>
      </c>
      <c r="Q172" s="81" t="str">
        <f ca="1">IF(ISNUMBER($H172),INDEX(INDIRECT($D$4),MATCH('CF AUX'!Q$14,INDIRECT($D$5),0),MATCH('CF AUX'!$I172,INDIRECT($D$7),0)),"")</f>
        <v/>
      </c>
      <c r="R172" s="81" t="str">
        <f ca="1">IF(ISNUMBER($H172),INDEX(INDIRECT($D$4),MATCH('CF AUX'!R$14,INDIRECT($D$5),0),MATCH('CF AUX'!$I172,INDIRECT($D$7),0)),"")</f>
        <v/>
      </c>
      <c r="S172" s="81" t="str">
        <f ca="1">IF(ISNUMBER($H172),INDEX(INDIRECT($D$4),MATCH('CF AUX'!S$14,INDIRECT($D$5),0),MATCH('CF AUX'!$I172,INDIRECT($D$7),0)),"")</f>
        <v/>
      </c>
      <c r="T172" s="81" t="str">
        <f ca="1">IF(ISNUMBER($H172),INDEX(INDIRECT($D$4),MATCH('CF AUX'!T$14,INDIRECT($D$5),0),MATCH('CF AUX'!$I172,INDIRECT($D$7),0)),"")</f>
        <v/>
      </c>
      <c r="U172" s="81" t="str">
        <f ca="1">IF(ISNUMBER($H172),INDEX(INDIRECT($D$4),MATCH('CF AUX'!U$14,INDIRECT($D$5),0),MATCH('CF AUX'!$I172,INDIRECT($D$7),0)),"")</f>
        <v/>
      </c>
      <c r="V172" s="81" t="str">
        <f ca="1">IF(ISNUMBER($H172),INDEX(INDIRECT($D$4),MATCH('CF AUX'!V$14,INDIRECT($D$5),0),MATCH('CF AUX'!$I172,INDIRECT($D$7),0)),"")</f>
        <v/>
      </c>
      <c r="W172" s="81" t="str">
        <f ca="1">IF(ISNUMBER($H172),INDEX(INDIRECT($D$4),MATCH('CF AUX'!W$14,INDIRECT($D$5),0),MATCH('CF AUX'!$I172,INDIRECT($D$7),0)),"")</f>
        <v/>
      </c>
      <c r="X172" s="81" t="str">
        <f ca="1">IF(ISNUMBER($H172),INDEX(INDIRECT($D$4),MATCH('CF AUX'!X$14,INDIRECT($D$5),0),MATCH('CF AUX'!$I172,INDIRECT($D$7),0)),"")</f>
        <v/>
      </c>
      <c r="Y172" s="81" t="str">
        <f ca="1">IF(ISNUMBER($H172),INDEX(INDIRECT($D$4),MATCH('CF AUX'!Y$14,INDIRECT($D$5),0),MATCH('CF AUX'!$I172,INDIRECT($D$7),0)),"")</f>
        <v/>
      </c>
      <c r="Z172" s="81" t="str">
        <f ca="1">IF(ISNUMBER($H172),INDEX(INDIRECT($D$4),MATCH('CF AUX'!Z$14,INDIRECT($D$5),0),MATCH('CF AUX'!$I172,INDIRECT($D$7),0)),"")</f>
        <v/>
      </c>
      <c r="AA172" s="81" t="str">
        <f ca="1">IF(ISNUMBER($H172),INDEX(INDIRECT($D$4),MATCH('CF AUX'!AA$14,INDIRECT($D$5),0),MATCH('CF AUX'!$I172,INDIRECT($D$7),0)),"")</f>
        <v/>
      </c>
      <c r="AB172" s="81" t="str">
        <f ca="1">IF(ISNUMBER($H172),INDEX(INDIRECT($D$4),MATCH('CF AUX'!AB$14,INDIRECT($D$5),0),MATCH('CF AUX'!$I172,INDIRECT($D$7),0)),"")</f>
        <v/>
      </c>
      <c r="AC172" s="81" t="str">
        <f ca="1">IF(ISNUMBER($H172),INDEX(INDIRECT($D$4),MATCH('CF AUX'!AC$14,INDIRECT($D$5),0),MATCH('CF AUX'!$I172,INDIRECT($D$7),0)),"")</f>
        <v/>
      </c>
      <c r="AD172" s="81" t="str">
        <f ca="1">IF(ISNUMBER($H172),INDEX(INDIRECT($D$4),MATCH('CF AUX'!AD$14,INDIRECT($D$5),0),MATCH('CF AUX'!$I172,INDIRECT($D$7),0)),"")</f>
        <v/>
      </c>
      <c r="AE172" s="81" t="str">
        <f ca="1">IF(ISNUMBER($H172),INDEX(INDIRECT($D$4),MATCH('CF AUX'!AE$14,INDIRECT($D$5),0),MATCH('CF AUX'!$I172,INDIRECT($D$7),0)),"")</f>
        <v/>
      </c>
      <c r="AF172" s="81" t="str">
        <f ca="1">IF(ISNUMBER($H172),INDEX(INDIRECT($D$4),MATCH('CF AUX'!AF$14,INDIRECT($D$5),0),MATCH('CF AUX'!$I172,INDIRECT($D$7),0)),"")</f>
        <v/>
      </c>
      <c r="AG172" s="81" t="str">
        <f ca="1">IF(ISNUMBER($H172),INDEX(INDIRECT($D$4),MATCH('CF AUX'!AG$14,INDIRECT($D$5),0),MATCH('CF AUX'!$I172,INDIRECT($D$7),0)),"")</f>
        <v/>
      </c>
      <c r="AH172" s="81" t="str">
        <f ca="1">IF(ISNUMBER($H172),INDEX(INDIRECT($D$4),MATCH('CF AUX'!AH$14,INDIRECT($D$5),0),MATCH('CF AUX'!$I172,INDIRECT($D$7),0)),"")</f>
        <v/>
      </c>
      <c r="AI172" s="81" t="str">
        <f ca="1">IF(ISNUMBER($H172),INDEX(INDIRECT($D$4),MATCH('CF AUX'!AI$14,INDIRECT($D$5),0),MATCH('CF AUX'!$I172,INDIRECT($D$7),0)),"")</f>
        <v/>
      </c>
      <c r="AJ172" s="81" t="str">
        <f ca="1">IF(ISNUMBER($H172),INDEX(INDIRECT($D$4),MATCH('CF AUX'!AJ$14,INDIRECT($D$5),0),MATCH('CF AUX'!$I172,INDIRECT($D$7),0)),"")</f>
        <v/>
      </c>
      <c r="AK172" s="81" t="str">
        <f ca="1">IF(ISNUMBER($H172),INDEX(INDIRECT($D$4),MATCH('CF AUX'!AK$14,INDIRECT($D$5),0),MATCH('CF AUX'!$I172,INDIRECT($D$7),0)),"")</f>
        <v/>
      </c>
      <c r="AL172" s="81" t="str">
        <f ca="1">IF(ISNUMBER($H172),INDEX(INDIRECT($D$4),MATCH('CF AUX'!AL$14,INDIRECT($D$5),0),MATCH('CF AUX'!$I172,INDIRECT($D$7),0)),"")</f>
        <v/>
      </c>
      <c r="AM172" s="81" t="str">
        <f ca="1">IF(ISNUMBER($H172),INDEX(INDIRECT($D$4),MATCH('CF AUX'!AM$14,INDIRECT($D$5),0),MATCH('CF AUX'!$I172,INDIRECT($D$7),0)),"")</f>
        <v/>
      </c>
      <c r="AN172" s="81" t="str">
        <f ca="1">IF(ISNUMBER($H172),INDEX(INDIRECT($D$4),MATCH('CF AUX'!AN$14,INDIRECT($D$5),0),MATCH('CF AUX'!$I172,INDIRECT($D$7),0)),"")</f>
        <v/>
      </c>
      <c r="AO172" s="81" t="str">
        <f ca="1">IF(ISNUMBER($H172),INDEX(INDIRECT($D$4),MATCH('CF AUX'!AO$14,INDIRECT($D$5),0),MATCH('CF AUX'!$I172,INDIRECT($D$7),0)),"")</f>
        <v/>
      </c>
      <c r="AP172" s="81" t="str">
        <f ca="1">IF(ISNUMBER($H172),INDEX(INDIRECT($D$4),MATCH('CF AUX'!AP$14,INDIRECT($D$5),0),MATCH('CF AUX'!$I172,INDIRECT($D$7),0)),"")</f>
        <v/>
      </c>
      <c r="AQ172" s="81" t="str">
        <f ca="1">IF(ISNUMBER($H172),INDEX(INDIRECT($D$4),MATCH('CF AUX'!AQ$14,INDIRECT($D$5),0),MATCH('CF AUX'!$I172,INDIRECT($D$7),0)),"")</f>
        <v/>
      </c>
      <c r="AR172" s="81" t="str">
        <f ca="1">IF(ISNUMBER($H172),INDEX(INDIRECT($D$4),MATCH('CF AUX'!AR$14,INDIRECT($D$5),0),MATCH('CF AUX'!$I172,INDIRECT($D$7),0)),"")</f>
        <v/>
      </c>
      <c r="AS172" s="81" t="str">
        <f ca="1">IF(ISNUMBER($H172),INDEX(INDIRECT($D$4),MATCH('CF AUX'!AS$14,INDIRECT($D$5),0),MATCH('CF AUX'!$I172,INDIRECT($D$7),0)),"")</f>
        <v/>
      </c>
      <c r="AT172" s="81" t="str">
        <f ca="1">IF(ISNUMBER($H172),INDEX(INDIRECT($D$4),MATCH('CF AUX'!AT$14,INDIRECT($D$5),0),MATCH('CF AUX'!$I172,INDIRECT($D$7),0)),"")</f>
        <v/>
      </c>
      <c r="AU172" s="81" t="str">
        <f ca="1">IF(ISNUMBER($H172),INDEX(INDIRECT($D$4),MATCH('CF AUX'!AU$14,INDIRECT($D$5),0),MATCH('CF AUX'!$I172,INDIRECT($D$7),0)),"")</f>
        <v/>
      </c>
      <c r="AV172" s="81" t="str">
        <f ca="1">IF(ISNUMBER($H172),INDEX(INDIRECT($D$4),MATCH('CF AUX'!AV$14,INDIRECT($D$5),0),MATCH('CF AUX'!$I172,INDIRECT($D$7),0)),"")</f>
        <v/>
      </c>
      <c r="AW172" s="81" t="str">
        <f ca="1">IF(ISNUMBER($H172),INDEX(INDIRECT($D$4),MATCH('CF AUX'!AW$14,INDIRECT($D$5),0),MATCH('CF AUX'!$I172,INDIRECT($D$7),0)),"")</f>
        <v/>
      </c>
      <c r="AX172" s="81" t="str">
        <f ca="1">IF(ISNUMBER($H172),INDEX(INDIRECT($D$4),MATCH('CF AUX'!AX$14,INDIRECT($D$5),0),MATCH('CF AUX'!$I172,INDIRECT($D$7),0)),"")</f>
        <v/>
      </c>
      <c r="AY172" s="81" t="str">
        <f ca="1">IF(ISNUMBER($H172),INDEX(INDIRECT($D$4),MATCH('CF AUX'!AY$14,INDIRECT($D$5),0),MATCH('CF AUX'!$I172,INDIRECT($D$7),0)),"")</f>
        <v/>
      </c>
      <c r="AZ172" s="81" t="str">
        <f ca="1">IF(ISNUMBER($H172),INDEX(INDIRECT($D$4),MATCH('CF AUX'!AZ$14,INDIRECT($D$5),0),MATCH('CF AUX'!$I172,INDIRECT($D$7),0)),"")</f>
        <v/>
      </c>
      <c r="BB172" s="96" t="str" cm="1">
        <f t="array" aca="1" ref="BB172" ca="1">IF(ISNUMBER($H172),MMULT(J172:AZ172,TRANSPOSE(INDIRECT($D$8&amp;$G$4&amp;B168&amp;":"&amp;$G$6&amp;B168))),"")</f>
        <v/>
      </c>
      <c r="BD172" s="59">
        <f t="shared" si="49"/>
        <v>164</v>
      </c>
      <c r="BE172" s="80" t="str" cm="1">
        <f t="array" aca="1" ref="BE172" ca="1">IFERROR(INDEX(INDIRECT($D$4),MATCH(INDIRECT(BE$5&amp;$BD172),INDIRECT($D$6),0),MATCH($I172,INDIRECT($D$7),0)),"")</f>
        <v/>
      </c>
      <c r="BF172" s="81" t="str" cm="1">
        <f t="array" aca="1" ref="BF172" ca="1">IFERROR(INDEX(INDIRECT($D$4),MATCH(INDIRECT(BF$5&amp;$BD172),INDIRECT($D$6),0),MATCH($I172,INDIRECT($D$7),0)),"")</f>
        <v/>
      </c>
      <c r="BG172" s="81" t="str" cm="1">
        <f t="array" aca="1" ref="BG172" ca="1">IFERROR(INDEX(INDIRECT($D$4),MATCH(INDIRECT(BG$5&amp;$BD172),INDIRECT($D$6),0),MATCH($I172,INDIRECT($D$7),0)),"")</f>
        <v/>
      </c>
      <c r="BH172" s="81" t="str" cm="1">
        <f t="array" aca="1" ref="BH172" ca="1">IFERROR(INDEX(INDIRECT($D$4),MATCH(INDIRECT(BH$5&amp;$BD172),INDIRECT($D$6),0),MATCH($I172,INDIRECT($D$7),0)),"")</f>
        <v/>
      </c>
      <c r="BI172" s="81" t="str" cm="1">
        <f t="array" aca="1" ref="BI172" ca="1">IFERROR(INDEX(INDIRECT($D$4),MATCH(INDIRECT(BI$5&amp;$BD172),INDIRECT($D$6),0),MATCH($I172,INDIRECT($D$7),0)),"")</f>
        <v/>
      </c>
      <c r="BJ172" s="81" t="str" cm="1">
        <f t="array" aca="1" ref="BJ172" ca="1">IFERROR(INDEX(INDIRECT($D$4),MATCH(INDIRECT(BJ$5&amp;$BD172),INDIRECT($D$6),0),MATCH($I172,INDIRECT($D$7),0)),"")</f>
        <v/>
      </c>
      <c r="BK172" s="81" t="str" cm="1">
        <f t="array" aca="1" ref="BK172" ca="1">IFERROR(INDEX(INDIRECT($D$4),MATCH(INDIRECT(BK$5&amp;$BD172),INDIRECT($D$6),0),MATCH($I172,INDIRECT($D$7),0)),"")</f>
        <v/>
      </c>
      <c r="BL172" s="81" t="str" cm="1">
        <f t="array" aca="1" ref="BL172" ca="1">IFERROR(INDEX(INDIRECT($D$4),MATCH(INDIRECT(BL$5&amp;$BD172),INDIRECT($D$6),0),MATCH($I172,INDIRECT($D$7),0)),"")</f>
        <v/>
      </c>
      <c r="BM172" s="81" t="str" cm="1">
        <f t="array" aca="1" ref="BM172" ca="1">IFERROR(INDEX(INDIRECT($D$4),MATCH(INDIRECT(BM$5&amp;$BD172),INDIRECT($D$6),0),MATCH($I172,INDIRECT($D$7),0)),"")</f>
        <v/>
      </c>
      <c r="BN172" s="81" t="str" cm="1">
        <f t="array" aca="1" ref="BN172" ca="1">IFERROR(INDEX(INDIRECT($D$4),MATCH(INDIRECT(BN$5&amp;$BD172),INDIRECT($D$6),0),MATCH($I172,INDIRECT($D$7),0)),"")</f>
        <v/>
      </c>
      <c r="BO172" s="81" t="str" cm="1">
        <f t="array" aca="1" ref="BO172" ca="1">IFERROR(INDEX(INDIRECT($D$4),MATCH(INDIRECT(BO$5&amp;$BD172),INDIRECT($D$6),0),MATCH($I172,INDIRECT($D$7),0)),"")</f>
        <v/>
      </c>
      <c r="BP172" s="81" t="str" cm="1">
        <f t="array" aca="1" ref="BP172" ca="1">IFERROR(INDEX(INDIRECT($D$4),MATCH(INDIRECT(BP$5&amp;$BD172),INDIRECT($D$6),0),MATCH($I172,INDIRECT($D$7),0)),"")</f>
        <v/>
      </c>
      <c r="BQ172" s="81" t="str" cm="1">
        <f t="array" aca="1" ref="BQ172" ca="1">IFERROR(INDEX(INDIRECT($D$4),MATCH(INDIRECT(BQ$5&amp;$BD172),INDIRECT($D$6),0),MATCH($I172,INDIRECT($D$7),0)),"")</f>
        <v/>
      </c>
      <c r="BR172" s="81" t="str" cm="1">
        <f t="array" aca="1" ref="BR172" ca="1">IFERROR(INDEX(INDIRECT($D$4),MATCH(INDIRECT(BR$5&amp;$BD172),INDIRECT($D$6),0),MATCH($I172,INDIRECT($D$7),0)),"")</f>
        <v/>
      </c>
      <c r="BS172" s="81" t="str" cm="1">
        <f t="array" aca="1" ref="BS172" ca="1">IFERROR(INDEX(INDIRECT($D$4),MATCH(INDIRECT(BS$5&amp;$BD172),INDIRECT($D$6),0),MATCH($I172,INDIRECT($D$7),0)),"")</f>
        <v/>
      </c>
      <c r="BT172" s="81" t="str" cm="1">
        <f t="array" aca="1" ref="BT172" ca="1">IFERROR(INDEX(INDIRECT($D$4),MATCH(INDIRECT(BT$5&amp;$BD172),INDIRECT($D$6),0),MATCH($I172,INDIRECT($D$7),0)),"")</f>
        <v/>
      </c>
      <c r="BU172" s="81" t="str" cm="1">
        <f t="array" aca="1" ref="BU172" ca="1">IFERROR(INDEX(INDIRECT($D$4),MATCH(INDIRECT(BU$5&amp;$BD172),INDIRECT($D$6),0),MATCH($I172,INDIRECT($D$7),0)),"")</f>
        <v/>
      </c>
      <c r="BV172" s="99" t="str" cm="1">
        <f t="array" aca="1" ref="BV172" ca="1">IFERROR(INDEX(INDIRECT($D$4),MATCH(INDIRECT(BV$5&amp;$BD172),INDIRECT($D$6),0),MATCH($I172,INDIRECT($D$7),0)),"")</f>
        <v/>
      </c>
      <c r="BX172" s="80"/>
      <c r="BY172" s="81"/>
      <c r="BZ172" s="81"/>
      <c r="CA172" s="81"/>
      <c r="CB172" s="81"/>
      <c r="CC172" s="81"/>
      <c r="CD172" s="81"/>
      <c r="CE172" s="81"/>
      <c r="CF172" s="81"/>
      <c r="CG172" s="81"/>
      <c r="CH172" s="81"/>
      <c r="CI172" s="81"/>
      <c r="CJ172" s="81"/>
      <c r="CK172" s="81"/>
      <c r="CL172" s="81"/>
      <c r="CM172" s="81"/>
      <c r="CN172" s="81"/>
      <c r="CO172" s="99"/>
      <c r="CQ172" s="113"/>
      <c r="CR172" s="59" t="str">
        <f t="shared" si="48"/>
        <v/>
      </c>
      <c r="CS172" s="60"/>
      <c r="CT172" s="123" t="str">
        <f t="shared" ca="1" si="45"/>
        <v/>
      </c>
      <c r="CU172" s="80" t="str">
        <f>IF(ISNUMBER($CS172),INDEX(IRF.New!$CS$7:$DJ$37,MATCH(B168+1,IRF.New!$B$7:$B$37,0),MATCH($CT172,IRF.New!$CS$5:$DJ$5,0)),"")</f>
        <v/>
      </c>
      <c r="CV172" s="81"/>
      <c r="CW172" s="81" t="str">
        <f t="shared" si="46"/>
        <v/>
      </c>
      <c r="CX172" s="81"/>
      <c r="CY172" s="81"/>
      <c r="CZ172" s="94"/>
      <c r="DA172" s="94" t="str">
        <f>IF(ISNUMBER(CS172),INDEX(IRF.New!$CS$2:$DJ$2,MATCH('CF AUX'!$CT172,IRF.New!$CS$5:$DJ$5,0)),"")</f>
        <v/>
      </c>
      <c r="DB172" s="72"/>
      <c r="DD172" s="132" t="str">
        <f>IF(ISNUMBER(CS172),INDEX(IRF.New!$D$7:$CO$37,MATCH('CF AUX'!C163,IRF.New!$C$7:$C$37,0),MATCH(CT172,IRF.New!$D$5:$CO$5,0)),"")</f>
        <v/>
      </c>
    </row>
    <row r="173" spans="2:109" x14ac:dyDescent="0.25">
      <c r="F173" s="136" t="str">
        <f t="shared" si="47"/>
        <v/>
      </c>
      <c r="H173" s="65"/>
      <c r="I173" s="129" t="str">
        <f ca="1">IF(ISNUMBER(H173),INDEX(IRF.New!$CS$5:$DJ$5,MATCH('CF AUX'!H173,INDIRECT("IRF.New!$CS$"&amp;C165&amp;":$DJ$"&amp;C165),0)),"")</f>
        <v/>
      </c>
      <c r="J173" s="80" t="str">
        <f ca="1">IF(ISNUMBER($H173),INDEX(INDIRECT($D$4),MATCH('CF AUX'!J$14,INDIRECT($D$5),0),MATCH('CF AUX'!$I173,INDIRECT($D$7),0)),"")</f>
        <v/>
      </c>
      <c r="K173" s="81" t="str">
        <f ca="1">IF(ISNUMBER($H173),INDEX(INDIRECT($D$4),MATCH('CF AUX'!K$14,INDIRECT($D$5),0),MATCH('CF AUX'!$I173,INDIRECT($D$7),0)),"")</f>
        <v/>
      </c>
      <c r="L173" s="81" t="str">
        <f ca="1">IF(ISNUMBER($H173),INDEX(INDIRECT($D$4),MATCH('CF AUX'!L$14,INDIRECT($D$5),0),MATCH('CF AUX'!$I173,INDIRECT($D$7),0)),"")</f>
        <v/>
      </c>
      <c r="M173" s="81" t="str">
        <f ca="1">IF(ISNUMBER($H173),INDEX(INDIRECT($D$4),MATCH('CF AUX'!M$14,INDIRECT($D$5),0),MATCH('CF AUX'!$I173,INDIRECT($D$7),0)),"")</f>
        <v/>
      </c>
      <c r="N173" s="81" t="str">
        <f ca="1">IF(ISNUMBER($H173),INDEX(INDIRECT($D$4),MATCH('CF AUX'!N$14,INDIRECT($D$5),0),MATCH('CF AUX'!$I173,INDIRECT($D$7),0)),"")</f>
        <v/>
      </c>
      <c r="O173" s="81" t="str">
        <f ca="1">IF(ISNUMBER($H173),INDEX(INDIRECT($D$4),MATCH('CF AUX'!O$14,INDIRECT($D$5),0),MATCH('CF AUX'!$I173,INDIRECT($D$7),0)),"")</f>
        <v/>
      </c>
      <c r="P173" s="81" t="str">
        <f ca="1">IF(ISNUMBER($H173),INDEX(INDIRECT($D$4),MATCH('CF AUX'!P$14,INDIRECT($D$5),0),MATCH('CF AUX'!$I173,INDIRECT($D$7),0)),"")</f>
        <v/>
      </c>
      <c r="Q173" s="81" t="str">
        <f ca="1">IF(ISNUMBER($H173),INDEX(INDIRECT($D$4),MATCH('CF AUX'!Q$14,INDIRECT($D$5),0),MATCH('CF AUX'!$I173,INDIRECT($D$7),0)),"")</f>
        <v/>
      </c>
      <c r="R173" s="81" t="str">
        <f ca="1">IF(ISNUMBER($H173),INDEX(INDIRECT($D$4),MATCH('CF AUX'!R$14,INDIRECT($D$5),0),MATCH('CF AUX'!$I173,INDIRECT($D$7),0)),"")</f>
        <v/>
      </c>
      <c r="S173" s="81" t="str">
        <f ca="1">IF(ISNUMBER($H173),INDEX(INDIRECT($D$4),MATCH('CF AUX'!S$14,INDIRECT($D$5),0),MATCH('CF AUX'!$I173,INDIRECT($D$7),0)),"")</f>
        <v/>
      </c>
      <c r="T173" s="81" t="str">
        <f ca="1">IF(ISNUMBER($H173),INDEX(INDIRECT($D$4),MATCH('CF AUX'!T$14,INDIRECT($D$5),0),MATCH('CF AUX'!$I173,INDIRECT($D$7),0)),"")</f>
        <v/>
      </c>
      <c r="U173" s="81" t="str">
        <f ca="1">IF(ISNUMBER($H173),INDEX(INDIRECT($D$4),MATCH('CF AUX'!U$14,INDIRECT($D$5),0),MATCH('CF AUX'!$I173,INDIRECT($D$7),0)),"")</f>
        <v/>
      </c>
      <c r="V173" s="81" t="str">
        <f ca="1">IF(ISNUMBER($H173),INDEX(INDIRECT($D$4),MATCH('CF AUX'!V$14,INDIRECT($D$5),0),MATCH('CF AUX'!$I173,INDIRECT($D$7),0)),"")</f>
        <v/>
      </c>
      <c r="W173" s="81" t="str">
        <f ca="1">IF(ISNUMBER($H173),INDEX(INDIRECT($D$4),MATCH('CF AUX'!W$14,INDIRECT($D$5),0),MATCH('CF AUX'!$I173,INDIRECT($D$7),0)),"")</f>
        <v/>
      </c>
      <c r="X173" s="81" t="str">
        <f ca="1">IF(ISNUMBER($H173),INDEX(INDIRECT($D$4),MATCH('CF AUX'!X$14,INDIRECT($D$5),0),MATCH('CF AUX'!$I173,INDIRECT($D$7),0)),"")</f>
        <v/>
      </c>
      <c r="Y173" s="81" t="str">
        <f ca="1">IF(ISNUMBER($H173),INDEX(INDIRECT($D$4),MATCH('CF AUX'!Y$14,INDIRECT($D$5),0),MATCH('CF AUX'!$I173,INDIRECT($D$7),0)),"")</f>
        <v/>
      </c>
      <c r="Z173" s="81" t="str">
        <f ca="1">IF(ISNUMBER($H173),INDEX(INDIRECT($D$4),MATCH('CF AUX'!Z$14,INDIRECT($D$5),0),MATCH('CF AUX'!$I173,INDIRECT($D$7),0)),"")</f>
        <v/>
      </c>
      <c r="AA173" s="81" t="str">
        <f ca="1">IF(ISNUMBER($H173),INDEX(INDIRECT($D$4),MATCH('CF AUX'!AA$14,INDIRECT($D$5),0),MATCH('CF AUX'!$I173,INDIRECT($D$7),0)),"")</f>
        <v/>
      </c>
      <c r="AB173" s="81" t="str">
        <f ca="1">IF(ISNUMBER($H173),INDEX(INDIRECT($D$4),MATCH('CF AUX'!AB$14,INDIRECT($D$5),0),MATCH('CF AUX'!$I173,INDIRECT($D$7),0)),"")</f>
        <v/>
      </c>
      <c r="AC173" s="81" t="str">
        <f ca="1">IF(ISNUMBER($H173),INDEX(INDIRECT($D$4),MATCH('CF AUX'!AC$14,INDIRECT($D$5),0),MATCH('CF AUX'!$I173,INDIRECT($D$7),0)),"")</f>
        <v/>
      </c>
      <c r="AD173" s="81" t="str">
        <f ca="1">IF(ISNUMBER($H173),INDEX(INDIRECT($D$4),MATCH('CF AUX'!AD$14,INDIRECT($D$5),0),MATCH('CF AUX'!$I173,INDIRECT($D$7),0)),"")</f>
        <v/>
      </c>
      <c r="AE173" s="81" t="str">
        <f ca="1">IF(ISNUMBER($H173),INDEX(INDIRECT($D$4),MATCH('CF AUX'!AE$14,INDIRECT($D$5),0),MATCH('CF AUX'!$I173,INDIRECT($D$7),0)),"")</f>
        <v/>
      </c>
      <c r="AF173" s="81" t="str">
        <f ca="1">IF(ISNUMBER($H173),INDEX(INDIRECT($D$4),MATCH('CF AUX'!AF$14,INDIRECT($D$5),0),MATCH('CF AUX'!$I173,INDIRECT($D$7),0)),"")</f>
        <v/>
      </c>
      <c r="AG173" s="81" t="str">
        <f ca="1">IF(ISNUMBER($H173),INDEX(INDIRECT($D$4),MATCH('CF AUX'!AG$14,INDIRECT($D$5),0),MATCH('CF AUX'!$I173,INDIRECT($D$7),0)),"")</f>
        <v/>
      </c>
      <c r="AH173" s="81" t="str">
        <f ca="1">IF(ISNUMBER($H173),INDEX(INDIRECT($D$4),MATCH('CF AUX'!AH$14,INDIRECT($D$5),0),MATCH('CF AUX'!$I173,INDIRECT($D$7),0)),"")</f>
        <v/>
      </c>
      <c r="AI173" s="81" t="str">
        <f ca="1">IF(ISNUMBER($H173),INDEX(INDIRECT($D$4),MATCH('CF AUX'!AI$14,INDIRECT($D$5),0),MATCH('CF AUX'!$I173,INDIRECT($D$7),0)),"")</f>
        <v/>
      </c>
      <c r="AJ173" s="81" t="str">
        <f ca="1">IF(ISNUMBER($H173),INDEX(INDIRECT($D$4),MATCH('CF AUX'!AJ$14,INDIRECT($D$5),0),MATCH('CF AUX'!$I173,INDIRECT($D$7),0)),"")</f>
        <v/>
      </c>
      <c r="AK173" s="81" t="str">
        <f ca="1">IF(ISNUMBER($H173),INDEX(INDIRECT($D$4),MATCH('CF AUX'!AK$14,INDIRECT($D$5),0),MATCH('CF AUX'!$I173,INDIRECT($D$7),0)),"")</f>
        <v/>
      </c>
      <c r="AL173" s="81" t="str">
        <f ca="1">IF(ISNUMBER($H173),INDEX(INDIRECT($D$4),MATCH('CF AUX'!AL$14,INDIRECT($D$5),0),MATCH('CF AUX'!$I173,INDIRECT($D$7),0)),"")</f>
        <v/>
      </c>
      <c r="AM173" s="81" t="str">
        <f ca="1">IF(ISNUMBER($H173),INDEX(INDIRECT($D$4),MATCH('CF AUX'!AM$14,INDIRECT($D$5),0),MATCH('CF AUX'!$I173,INDIRECT($D$7),0)),"")</f>
        <v/>
      </c>
      <c r="AN173" s="81" t="str">
        <f ca="1">IF(ISNUMBER($H173),INDEX(INDIRECT($D$4),MATCH('CF AUX'!AN$14,INDIRECT($D$5),0),MATCH('CF AUX'!$I173,INDIRECT($D$7),0)),"")</f>
        <v/>
      </c>
      <c r="AO173" s="81" t="str">
        <f ca="1">IF(ISNUMBER($H173),INDEX(INDIRECT($D$4),MATCH('CF AUX'!AO$14,INDIRECT($D$5),0),MATCH('CF AUX'!$I173,INDIRECT($D$7),0)),"")</f>
        <v/>
      </c>
      <c r="AP173" s="81" t="str">
        <f ca="1">IF(ISNUMBER($H173),INDEX(INDIRECT($D$4),MATCH('CF AUX'!AP$14,INDIRECT($D$5),0),MATCH('CF AUX'!$I173,INDIRECT($D$7),0)),"")</f>
        <v/>
      </c>
      <c r="AQ173" s="81" t="str">
        <f ca="1">IF(ISNUMBER($H173),INDEX(INDIRECT($D$4),MATCH('CF AUX'!AQ$14,INDIRECT($D$5),0),MATCH('CF AUX'!$I173,INDIRECT($D$7),0)),"")</f>
        <v/>
      </c>
      <c r="AR173" s="81" t="str">
        <f ca="1">IF(ISNUMBER($H173),INDEX(INDIRECT($D$4),MATCH('CF AUX'!AR$14,INDIRECT($D$5),0),MATCH('CF AUX'!$I173,INDIRECT($D$7),0)),"")</f>
        <v/>
      </c>
      <c r="AS173" s="81" t="str">
        <f ca="1">IF(ISNUMBER($H173),INDEX(INDIRECT($D$4),MATCH('CF AUX'!AS$14,INDIRECT($D$5),0),MATCH('CF AUX'!$I173,INDIRECT($D$7),0)),"")</f>
        <v/>
      </c>
      <c r="AT173" s="81" t="str">
        <f ca="1">IF(ISNUMBER($H173),INDEX(INDIRECT($D$4),MATCH('CF AUX'!AT$14,INDIRECT($D$5),0),MATCH('CF AUX'!$I173,INDIRECT($D$7),0)),"")</f>
        <v/>
      </c>
      <c r="AU173" s="81" t="str">
        <f ca="1">IF(ISNUMBER($H173),INDEX(INDIRECT($D$4),MATCH('CF AUX'!AU$14,INDIRECT($D$5),0),MATCH('CF AUX'!$I173,INDIRECT($D$7),0)),"")</f>
        <v/>
      </c>
      <c r="AV173" s="81" t="str">
        <f ca="1">IF(ISNUMBER($H173),INDEX(INDIRECT($D$4),MATCH('CF AUX'!AV$14,INDIRECT($D$5),0),MATCH('CF AUX'!$I173,INDIRECT($D$7),0)),"")</f>
        <v/>
      </c>
      <c r="AW173" s="81" t="str">
        <f ca="1">IF(ISNUMBER($H173),INDEX(INDIRECT($D$4),MATCH('CF AUX'!AW$14,INDIRECT($D$5),0),MATCH('CF AUX'!$I173,INDIRECT($D$7),0)),"")</f>
        <v/>
      </c>
      <c r="AX173" s="81" t="str">
        <f ca="1">IF(ISNUMBER($H173),INDEX(INDIRECT($D$4),MATCH('CF AUX'!AX$14,INDIRECT($D$5),0),MATCH('CF AUX'!$I173,INDIRECT($D$7),0)),"")</f>
        <v/>
      </c>
      <c r="AY173" s="81" t="str">
        <f ca="1">IF(ISNUMBER($H173),INDEX(INDIRECT($D$4),MATCH('CF AUX'!AY$14,INDIRECT($D$5),0),MATCH('CF AUX'!$I173,INDIRECT($D$7),0)),"")</f>
        <v/>
      </c>
      <c r="AZ173" s="81" t="str">
        <f ca="1">IF(ISNUMBER($H173),INDEX(INDIRECT($D$4),MATCH('CF AUX'!AZ$14,INDIRECT($D$5),0),MATCH('CF AUX'!$I173,INDIRECT($D$7),0)),"")</f>
        <v/>
      </c>
      <c r="BB173" s="96" t="str" cm="1">
        <f t="array" aca="1" ref="BB173" ca="1">IF(ISNUMBER($H173),MMULT(J173:AZ173,TRANSPOSE(INDIRECT($D$8&amp;$G$4&amp;B168&amp;":"&amp;$G$6&amp;B168))),"")</f>
        <v/>
      </c>
      <c r="BD173" s="59">
        <f t="shared" si="49"/>
        <v>164</v>
      </c>
      <c r="BE173" s="80" t="str" cm="1">
        <f t="array" aca="1" ref="BE173" ca="1">IFERROR(INDEX(INDIRECT($D$4),MATCH(INDIRECT(BE$5&amp;$BD173),INDIRECT($D$6),0),MATCH($I173,INDIRECT($D$7),0)),"")</f>
        <v/>
      </c>
      <c r="BF173" s="81" t="str" cm="1">
        <f t="array" aca="1" ref="BF173" ca="1">IFERROR(INDEX(INDIRECT($D$4),MATCH(INDIRECT(BF$5&amp;$BD173),INDIRECT($D$6),0),MATCH($I173,INDIRECT($D$7),0)),"")</f>
        <v/>
      </c>
      <c r="BG173" s="81" t="str" cm="1">
        <f t="array" aca="1" ref="BG173" ca="1">IFERROR(INDEX(INDIRECT($D$4),MATCH(INDIRECT(BG$5&amp;$BD173),INDIRECT($D$6),0),MATCH($I173,INDIRECT($D$7),0)),"")</f>
        <v/>
      </c>
      <c r="BH173" s="81" t="str" cm="1">
        <f t="array" aca="1" ref="BH173" ca="1">IFERROR(INDEX(INDIRECT($D$4),MATCH(INDIRECT(BH$5&amp;$BD173),INDIRECT($D$6),0),MATCH($I173,INDIRECT($D$7),0)),"")</f>
        <v/>
      </c>
      <c r="BI173" s="81" t="str" cm="1">
        <f t="array" aca="1" ref="BI173" ca="1">IFERROR(INDEX(INDIRECT($D$4),MATCH(INDIRECT(BI$5&amp;$BD173),INDIRECT($D$6),0),MATCH($I173,INDIRECT($D$7),0)),"")</f>
        <v/>
      </c>
      <c r="BJ173" s="81" t="str" cm="1">
        <f t="array" aca="1" ref="BJ173" ca="1">IFERROR(INDEX(INDIRECT($D$4),MATCH(INDIRECT(BJ$5&amp;$BD173),INDIRECT($D$6),0),MATCH($I173,INDIRECT($D$7),0)),"")</f>
        <v/>
      </c>
      <c r="BK173" s="81" t="str" cm="1">
        <f t="array" aca="1" ref="BK173" ca="1">IFERROR(INDEX(INDIRECT($D$4),MATCH(INDIRECT(BK$5&amp;$BD173),INDIRECT($D$6),0),MATCH($I173,INDIRECT($D$7),0)),"")</f>
        <v/>
      </c>
      <c r="BL173" s="81" t="str" cm="1">
        <f t="array" aca="1" ref="BL173" ca="1">IFERROR(INDEX(INDIRECT($D$4),MATCH(INDIRECT(BL$5&amp;$BD173),INDIRECT($D$6),0),MATCH($I173,INDIRECT($D$7),0)),"")</f>
        <v/>
      </c>
      <c r="BM173" s="81" t="str" cm="1">
        <f t="array" aca="1" ref="BM173" ca="1">IFERROR(INDEX(INDIRECT($D$4),MATCH(INDIRECT(BM$5&amp;$BD173),INDIRECT($D$6),0),MATCH($I173,INDIRECT($D$7),0)),"")</f>
        <v/>
      </c>
      <c r="BN173" s="81" t="str" cm="1">
        <f t="array" aca="1" ref="BN173" ca="1">IFERROR(INDEX(INDIRECT($D$4),MATCH(INDIRECT(BN$5&amp;$BD173),INDIRECT($D$6),0),MATCH($I173,INDIRECT($D$7),0)),"")</f>
        <v/>
      </c>
      <c r="BO173" s="81" t="str" cm="1">
        <f t="array" aca="1" ref="BO173" ca="1">IFERROR(INDEX(INDIRECT($D$4),MATCH(INDIRECT(BO$5&amp;$BD173),INDIRECT($D$6),0),MATCH($I173,INDIRECT($D$7),0)),"")</f>
        <v/>
      </c>
      <c r="BP173" s="81" t="str" cm="1">
        <f t="array" aca="1" ref="BP173" ca="1">IFERROR(INDEX(INDIRECT($D$4),MATCH(INDIRECT(BP$5&amp;$BD173),INDIRECT($D$6),0),MATCH($I173,INDIRECT($D$7),0)),"")</f>
        <v/>
      </c>
      <c r="BQ173" s="81" t="str" cm="1">
        <f t="array" aca="1" ref="BQ173" ca="1">IFERROR(INDEX(INDIRECT($D$4),MATCH(INDIRECT(BQ$5&amp;$BD173),INDIRECT($D$6),0),MATCH($I173,INDIRECT($D$7),0)),"")</f>
        <v/>
      </c>
      <c r="BR173" s="81" t="str" cm="1">
        <f t="array" aca="1" ref="BR173" ca="1">IFERROR(INDEX(INDIRECT($D$4),MATCH(INDIRECT(BR$5&amp;$BD173),INDIRECT($D$6),0),MATCH($I173,INDIRECT($D$7),0)),"")</f>
        <v/>
      </c>
      <c r="BS173" s="81" t="str" cm="1">
        <f t="array" aca="1" ref="BS173" ca="1">IFERROR(INDEX(INDIRECT($D$4),MATCH(INDIRECT(BS$5&amp;$BD173),INDIRECT($D$6),0),MATCH($I173,INDIRECT($D$7),0)),"")</f>
        <v/>
      </c>
      <c r="BT173" s="81" t="str" cm="1">
        <f t="array" aca="1" ref="BT173" ca="1">IFERROR(INDEX(INDIRECT($D$4),MATCH(INDIRECT(BT$5&amp;$BD173),INDIRECT($D$6),0),MATCH($I173,INDIRECT($D$7),0)),"")</f>
        <v/>
      </c>
      <c r="BU173" s="81" t="str" cm="1">
        <f t="array" aca="1" ref="BU173" ca="1">IFERROR(INDEX(INDIRECT($D$4),MATCH(INDIRECT(BU$5&amp;$BD173),INDIRECT($D$6),0),MATCH($I173,INDIRECT($D$7),0)),"")</f>
        <v/>
      </c>
      <c r="BV173" s="99" t="str" cm="1">
        <f t="array" aca="1" ref="BV173" ca="1">IFERROR(INDEX(INDIRECT($D$4),MATCH(INDIRECT(BV$5&amp;$BD173),INDIRECT($D$6),0),MATCH($I173,INDIRECT($D$7),0)),"")</f>
        <v/>
      </c>
      <c r="BX173" s="80"/>
      <c r="BY173" s="81"/>
      <c r="BZ173" s="81"/>
      <c r="CA173" s="81"/>
      <c r="CB173" s="81"/>
      <c r="CC173" s="81"/>
      <c r="CD173" s="81"/>
      <c r="CE173" s="81"/>
      <c r="CF173" s="81"/>
      <c r="CG173" s="81"/>
      <c r="CH173" s="81"/>
      <c r="CI173" s="81"/>
      <c r="CJ173" s="81"/>
      <c r="CK173" s="81"/>
      <c r="CL173" s="81"/>
      <c r="CM173" s="81"/>
      <c r="CN173" s="81"/>
      <c r="CO173" s="99"/>
      <c r="CQ173" s="113"/>
      <c r="CR173" s="59" t="str">
        <f t="shared" si="48"/>
        <v/>
      </c>
      <c r="CS173" s="60"/>
      <c r="CT173" s="123" t="str">
        <f t="shared" ca="1" si="45"/>
        <v/>
      </c>
      <c r="CU173" s="80" t="str">
        <f>IF(ISNUMBER($CS173),INDEX(IRF.New!$CS$7:$DJ$37,MATCH(B168+1,IRF.New!$B$7:$B$37,0),MATCH($CT173,IRF.New!$CS$5:$DJ$5,0)),"")</f>
        <v/>
      </c>
      <c r="CV173" s="81"/>
      <c r="CW173" s="81" t="str">
        <f t="shared" si="46"/>
        <v/>
      </c>
      <c r="CX173" s="81"/>
      <c r="CY173" s="81"/>
      <c r="CZ173" s="94"/>
      <c r="DA173" s="94" t="str">
        <f>IF(ISNUMBER(CS173),INDEX(IRF.New!$CS$2:$DJ$2,MATCH('CF AUX'!$CT173,IRF.New!$CS$5:$DJ$5,0)),"")</f>
        <v/>
      </c>
      <c r="DB173" s="72"/>
      <c r="DD173" s="132" t="str">
        <f>IF(ISNUMBER(CS173),INDEX(IRF.New!$D$7:$CO$37,MATCH('CF AUX'!C163,IRF.New!$C$7:$C$37,0),MATCH(CT173,IRF.New!$D$5:$CO$5,0)),"")</f>
        <v/>
      </c>
    </row>
    <row r="174" spans="2:109" x14ac:dyDescent="0.25">
      <c r="B174" s="59" t="s">
        <v>266</v>
      </c>
      <c r="F174" s="136" t="str">
        <f t="shared" si="47"/>
        <v/>
      </c>
      <c r="H174" s="65"/>
      <c r="I174" s="129" t="str">
        <f ca="1">IF(ISNUMBER(H174),INDEX(IRF.New!$CS$5:$DJ$5,MATCH('CF AUX'!H174,INDIRECT("IRF.New!$CS$"&amp;C165&amp;":$DJ$"&amp;C165),0)),"")</f>
        <v/>
      </c>
      <c r="J174" s="80" t="str">
        <f ca="1">IF(ISNUMBER($H174),INDEX(INDIRECT($D$4),MATCH('CF AUX'!J$14,INDIRECT($D$5),0),MATCH('CF AUX'!$I174,INDIRECT($D$7),0)),"")</f>
        <v/>
      </c>
      <c r="K174" s="81" t="str">
        <f ca="1">IF(ISNUMBER($H174),INDEX(INDIRECT($D$4),MATCH('CF AUX'!K$14,INDIRECT($D$5),0),MATCH('CF AUX'!$I174,INDIRECT($D$7),0)),"")</f>
        <v/>
      </c>
      <c r="L174" s="81" t="str">
        <f ca="1">IF(ISNUMBER($H174),INDEX(INDIRECT($D$4),MATCH('CF AUX'!L$14,INDIRECT($D$5),0),MATCH('CF AUX'!$I174,INDIRECT($D$7),0)),"")</f>
        <v/>
      </c>
      <c r="M174" s="81" t="str">
        <f ca="1">IF(ISNUMBER($H174),INDEX(INDIRECT($D$4),MATCH('CF AUX'!M$14,INDIRECT($D$5),0),MATCH('CF AUX'!$I174,INDIRECT($D$7),0)),"")</f>
        <v/>
      </c>
      <c r="N174" s="81" t="str">
        <f ca="1">IF(ISNUMBER($H174),INDEX(INDIRECT($D$4),MATCH('CF AUX'!N$14,INDIRECT($D$5),0),MATCH('CF AUX'!$I174,INDIRECT($D$7),0)),"")</f>
        <v/>
      </c>
      <c r="O174" s="81" t="str">
        <f ca="1">IF(ISNUMBER($H174),INDEX(INDIRECT($D$4),MATCH('CF AUX'!O$14,INDIRECT($D$5),0),MATCH('CF AUX'!$I174,INDIRECT($D$7),0)),"")</f>
        <v/>
      </c>
      <c r="P174" s="81" t="str">
        <f ca="1">IF(ISNUMBER($H174),INDEX(INDIRECT($D$4),MATCH('CF AUX'!P$14,INDIRECT($D$5),0),MATCH('CF AUX'!$I174,INDIRECT($D$7),0)),"")</f>
        <v/>
      </c>
      <c r="Q174" s="81" t="str">
        <f ca="1">IF(ISNUMBER($H174),INDEX(INDIRECT($D$4),MATCH('CF AUX'!Q$14,INDIRECT($D$5),0),MATCH('CF AUX'!$I174,INDIRECT($D$7),0)),"")</f>
        <v/>
      </c>
      <c r="R174" s="81" t="str">
        <f ca="1">IF(ISNUMBER($H174),INDEX(INDIRECT($D$4),MATCH('CF AUX'!R$14,INDIRECT($D$5),0),MATCH('CF AUX'!$I174,INDIRECT($D$7),0)),"")</f>
        <v/>
      </c>
      <c r="S174" s="81" t="str">
        <f ca="1">IF(ISNUMBER($H174),INDEX(INDIRECT($D$4),MATCH('CF AUX'!S$14,INDIRECT($D$5),0),MATCH('CF AUX'!$I174,INDIRECT($D$7),0)),"")</f>
        <v/>
      </c>
      <c r="T174" s="81" t="str">
        <f ca="1">IF(ISNUMBER($H174),INDEX(INDIRECT($D$4),MATCH('CF AUX'!T$14,INDIRECT($D$5),0),MATCH('CF AUX'!$I174,INDIRECT($D$7),0)),"")</f>
        <v/>
      </c>
      <c r="U174" s="81" t="str">
        <f ca="1">IF(ISNUMBER($H174),INDEX(INDIRECT($D$4),MATCH('CF AUX'!U$14,INDIRECT($D$5),0),MATCH('CF AUX'!$I174,INDIRECT($D$7),0)),"")</f>
        <v/>
      </c>
      <c r="V174" s="81" t="str">
        <f ca="1">IF(ISNUMBER($H174),INDEX(INDIRECT($D$4),MATCH('CF AUX'!V$14,INDIRECT($D$5),0),MATCH('CF AUX'!$I174,INDIRECT($D$7),0)),"")</f>
        <v/>
      </c>
      <c r="W174" s="81" t="str">
        <f ca="1">IF(ISNUMBER($H174),INDEX(INDIRECT($D$4),MATCH('CF AUX'!W$14,INDIRECT($D$5),0),MATCH('CF AUX'!$I174,INDIRECT($D$7),0)),"")</f>
        <v/>
      </c>
      <c r="X174" s="81" t="str">
        <f ca="1">IF(ISNUMBER($H174),INDEX(INDIRECT($D$4),MATCH('CF AUX'!X$14,INDIRECT($D$5),0),MATCH('CF AUX'!$I174,INDIRECT($D$7),0)),"")</f>
        <v/>
      </c>
      <c r="Y174" s="81" t="str">
        <f ca="1">IF(ISNUMBER($H174),INDEX(INDIRECT($D$4),MATCH('CF AUX'!Y$14,INDIRECT($D$5),0),MATCH('CF AUX'!$I174,INDIRECT($D$7),0)),"")</f>
        <v/>
      </c>
      <c r="Z174" s="81" t="str">
        <f ca="1">IF(ISNUMBER($H174),INDEX(INDIRECT($D$4),MATCH('CF AUX'!Z$14,INDIRECT($D$5),0),MATCH('CF AUX'!$I174,INDIRECT($D$7),0)),"")</f>
        <v/>
      </c>
      <c r="AA174" s="81" t="str">
        <f ca="1">IF(ISNUMBER($H174),INDEX(INDIRECT($D$4),MATCH('CF AUX'!AA$14,INDIRECT($D$5),0),MATCH('CF AUX'!$I174,INDIRECT($D$7),0)),"")</f>
        <v/>
      </c>
      <c r="AB174" s="81" t="str">
        <f ca="1">IF(ISNUMBER($H174),INDEX(INDIRECT($D$4),MATCH('CF AUX'!AB$14,INDIRECT($D$5),0),MATCH('CF AUX'!$I174,INDIRECT($D$7),0)),"")</f>
        <v/>
      </c>
      <c r="AC174" s="81" t="str">
        <f ca="1">IF(ISNUMBER($H174),INDEX(INDIRECT($D$4),MATCH('CF AUX'!AC$14,INDIRECT($D$5),0),MATCH('CF AUX'!$I174,INDIRECT($D$7),0)),"")</f>
        <v/>
      </c>
      <c r="AD174" s="81" t="str">
        <f ca="1">IF(ISNUMBER($H174),INDEX(INDIRECT($D$4),MATCH('CF AUX'!AD$14,INDIRECT($D$5),0),MATCH('CF AUX'!$I174,INDIRECT($D$7),0)),"")</f>
        <v/>
      </c>
      <c r="AE174" s="81" t="str">
        <f ca="1">IF(ISNUMBER($H174),INDEX(INDIRECT($D$4),MATCH('CF AUX'!AE$14,INDIRECT($D$5),0),MATCH('CF AUX'!$I174,INDIRECT($D$7),0)),"")</f>
        <v/>
      </c>
      <c r="AF174" s="81" t="str">
        <f ca="1">IF(ISNUMBER($H174),INDEX(INDIRECT($D$4),MATCH('CF AUX'!AF$14,INDIRECT($D$5),0),MATCH('CF AUX'!$I174,INDIRECT($D$7),0)),"")</f>
        <v/>
      </c>
      <c r="AG174" s="81" t="str">
        <f ca="1">IF(ISNUMBER($H174),INDEX(INDIRECT($D$4),MATCH('CF AUX'!AG$14,INDIRECT($D$5),0),MATCH('CF AUX'!$I174,INDIRECT($D$7),0)),"")</f>
        <v/>
      </c>
      <c r="AH174" s="81" t="str">
        <f ca="1">IF(ISNUMBER($H174),INDEX(INDIRECT($D$4),MATCH('CF AUX'!AH$14,INDIRECT($D$5),0),MATCH('CF AUX'!$I174,INDIRECT($D$7),0)),"")</f>
        <v/>
      </c>
      <c r="AI174" s="81" t="str">
        <f ca="1">IF(ISNUMBER($H174),INDEX(INDIRECT($D$4),MATCH('CF AUX'!AI$14,INDIRECT($D$5),0),MATCH('CF AUX'!$I174,INDIRECT($D$7),0)),"")</f>
        <v/>
      </c>
      <c r="AJ174" s="81" t="str">
        <f ca="1">IF(ISNUMBER($H174),INDEX(INDIRECT($D$4),MATCH('CF AUX'!AJ$14,INDIRECT($D$5),0),MATCH('CF AUX'!$I174,INDIRECT($D$7),0)),"")</f>
        <v/>
      </c>
      <c r="AK174" s="81" t="str">
        <f ca="1">IF(ISNUMBER($H174),INDEX(INDIRECT($D$4),MATCH('CF AUX'!AK$14,INDIRECT($D$5),0),MATCH('CF AUX'!$I174,INDIRECT($D$7),0)),"")</f>
        <v/>
      </c>
      <c r="AL174" s="81" t="str">
        <f ca="1">IF(ISNUMBER($H174),INDEX(INDIRECT($D$4),MATCH('CF AUX'!AL$14,INDIRECT($D$5),0),MATCH('CF AUX'!$I174,INDIRECT($D$7),0)),"")</f>
        <v/>
      </c>
      <c r="AM174" s="81" t="str">
        <f ca="1">IF(ISNUMBER($H174),INDEX(INDIRECT($D$4),MATCH('CF AUX'!AM$14,INDIRECT($D$5),0),MATCH('CF AUX'!$I174,INDIRECT($D$7),0)),"")</f>
        <v/>
      </c>
      <c r="AN174" s="81" t="str">
        <f ca="1">IF(ISNUMBER($H174),INDEX(INDIRECT($D$4),MATCH('CF AUX'!AN$14,INDIRECT($D$5),0),MATCH('CF AUX'!$I174,INDIRECT($D$7),0)),"")</f>
        <v/>
      </c>
      <c r="AO174" s="81" t="str">
        <f ca="1">IF(ISNUMBER($H174),INDEX(INDIRECT($D$4),MATCH('CF AUX'!AO$14,INDIRECT($D$5),0),MATCH('CF AUX'!$I174,INDIRECT($D$7),0)),"")</f>
        <v/>
      </c>
      <c r="AP174" s="81" t="str">
        <f ca="1">IF(ISNUMBER($H174),INDEX(INDIRECT($D$4),MATCH('CF AUX'!AP$14,INDIRECT($D$5),0),MATCH('CF AUX'!$I174,INDIRECT($D$7),0)),"")</f>
        <v/>
      </c>
      <c r="AQ174" s="81" t="str">
        <f ca="1">IF(ISNUMBER($H174),INDEX(INDIRECT($D$4),MATCH('CF AUX'!AQ$14,INDIRECT($D$5),0),MATCH('CF AUX'!$I174,INDIRECT($D$7),0)),"")</f>
        <v/>
      </c>
      <c r="AR174" s="81" t="str">
        <f ca="1">IF(ISNUMBER($H174),INDEX(INDIRECT($D$4),MATCH('CF AUX'!AR$14,INDIRECT($D$5),0),MATCH('CF AUX'!$I174,INDIRECT($D$7),0)),"")</f>
        <v/>
      </c>
      <c r="AS174" s="81" t="str">
        <f ca="1">IF(ISNUMBER($H174),INDEX(INDIRECT($D$4),MATCH('CF AUX'!AS$14,INDIRECT($D$5),0),MATCH('CF AUX'!$I174,INDIRECT($D$7),0)),"")</f>
        <v/>
      </c>
      <c r="AT174" s="81" t="str">
        <f ca="1">IF(ISNUMBER($H174),INDEX(INDIRECT($D$4),MATCH('CF AUX'!AT$14,INDIRECT($D$5),0),MATCH('CF AUX'!$I174,INDIRECT($D$7),0)),"")</f>
        <v/>
      </c>
      <c r="AU174" s="81" t="str">
        <f ca="1">IF(ISNUMBER($H174),INDEX(INDIRECT($D$4),MATCH('CF AUX'!AU$14,INDIRECT($D$5),0),MATCH('CF AUX'!$I174,INDIRECT($D$7),0)),"")</f>
        <v/>
      </c>
      <c r="AV174" s="81" t="str">
        <f ca="1">IF(ISNUMBER($H174),INDEX(INDIRECT($D$4),MATCH('CF AUX'!AV$14,INDIRECT($D$5),0),MATCH('CF AUX'!$I174,INDIRECT($D$7),0)),"")</f>
        <v/>
      </c>
      <c r="AW174" s="81" t="str">
        <f ca="1">IF(ISNUMBER($H174),INDEX(INDIRECT($D$4),MATCH('CF AUX'!AW$14,INDIRECT($D$5),0),MATCH('CF AUX'!$I174,INDIRECT($D$7),0)),"")</f>
        <v/>
      </c>
      <c r="AX174" s="81" t="str">
        <f ca="1">IF(ISNUMBER($H174),INDEX(INDIRECT($D$4),MATCH('CF AUX'!AX$14,INDIRECT($D$5),0),MATCH('CF AUX'!$I174,INDIRECT($D$7),0)),"")</f>
        <v/>
      </c>
      <c r="AY174" s="81" t="str">
        <f ca="1">IF(ISNUMBER($H174),INDEX(INDIRECT($D$4),MATCH('CF AUX'!AY$14,INDIRECT($D$5),0),MATCH('CF AUX'!$I174,INDIRECT($D$7),0)),"")</f>
        <v/>
      </c>
      <c r="AZ174" s="81" t="str">
        <f ca="1">IF(ISNUMBER($H174),INDEX(INDIRECT($D$4),MATCH('CF AUX'!AZ$14,INDIRECT($D$5),0),MATCH('CF AUX'!$I174,INDIRECT($D$7),0)),"")</f>
        <v/>
      </c>
      <c r="BB174" s="96" t="str" cm="1">
        <f t="array" aca="1" ref="BB174" ca="1">IF(ISNUMBER($H174),MMULT(J174:AZ174,TRANSPOSE(INDIRECT($D$8&amp;$G$4&amp;B168&amp;":"&amp;$G$6&amp;B168))),"")</f>
        <v/>
      </c>
      <c r="BD174" s="59">
        <f t="shared" si="49"/>
        <v>164</v>
      </c>
      <c r="BE174" s="80" t="str" cm="1">
        <f t="array" aca="1" ref="BE174" ca="1">IFERROR(INDEX(INDIRECT($D$4),MATCH(INDIRECT(BE$5&amp;$BD174),INDIRECT($D$6),0),MATCH($I174,INDIRECT($D$7),0)),"")</f>
        <v/>
      </c>
      <c r="BF174" s="81" t="str" cm="1">
        <f t="array" aca="1" ref="BF174" ca="1">IFERROR(INDEX(INDIRECT($D$4),MATCH(INDIRECT(BF$5&amp;$BD174),INDIRECT($D$6),0),MATCH($I174,INDIRECT($D$7),0)),"")</f>
        <v/>
      </c>
      <c r="BG174" s="81" t="str" cm="1">
        <f t="array" aca="1" ref="BG174" ca="1">IFERROR(INDEX(INDIRECT($D$4),MATCH(INDIRECT(BG$5&amp;$BD174),INDIRECT($D$6),0),MATCH($I174,INDIRECT($D$7),0)),"")</f>
        <v/>
      </c>
      <c r="BH174" s="81" t="str" cm="1">
        <f t="array" aca="1" ref="BH174" ca="1">IFERROR(INDEX(INDIRECT($D$4),MATCH(INDIRECT(BH$5&amp;$BD174),INDIRECT($D$6),0),MATCH($I174,INDIRECT($D$7),0)),"")</f>
        <v/>
      </c>
      <c r="BI174" s="81" t="str" cm="1">
        <f t="array" aca="1" ref="BI174" ca="1">IFERROR(INDEX(INDIRECT($D$4),MATCH(INDIRECT(BI$5&amp;$BD174),INDIRECT($D$6),0),MATCH($I174,INDIRECT($D$7),0)),"")</f>
        <v/>
      </c>
      <c r="BJ174" s="81" t="str" cm="1">
        <f t="array" aca="1" ref="BJ174" ca="1">IFERROR(INDEX(INDIRECT($D$4),MATCH(INDIRECT(BJ$5&amp;$BD174),INDIRECT($D$6),0),MATCH($I174,INDIRECT($D$7),0)),"")</f>
        <v/>
      </c>
      <c r="BK174" s="81" t="str" cm="1">
        <f t="array" aca="1" ref="BK174" ca="1">IFERROR(INDEX(INDIRECT($D$4),MATCH(INDIRECT(BK$5&amp;$BD174),INDIRECT($D$6),0),MATCH($I174,INDIRECT($D$7),0)),"")</f>
        <v/>
      </c>
      <c r="BL174" s="81" t="str" cm="1">
        <f t="array" aca="1" ref="BL174" ca="1">IFERROR(INDEX(INDIRECT($D$4),MATCH(INDIRECT(BL$5&amp;$BD174),INDIRECT($D$6),0),MATCH($I174,INDIRECT($D$7),0)),"")</f>
        <v/>
      </c>
      <c r="BM174" s="81" t="str" cm="1">
        <f t="array" aca="1" ref="BM174" ca="1">IFERROR(INDEX(INDIRECT($D$4),MATCH(INDIRECT(BM$5&amp;$BD174),INDIRECT($D$6),0),MATCH($I174,INDIRECT($D$7),0)),"")</f>
        <v/>
      </c>
      <c r="BN174" s="81" t="str" cm="1">
        <f t="array" aca="1" ref="BN174" ca="1">IFERROR(INDEX(INDIRECT($D$4),MATCH(INDIRECT(BN$5&amp;$BD174),INDIRECT($D$6),0),MATCH($I174,INDIRECT($D$7),0)),"")</f>
        <v/>
      </c>
      <c r="BO174" s="81" t="str" cm="1">
        <f t="array" aca="1" ref="BO174" ca="1">IFERROR(INDEX(INDIRECT($D$4),MATCH(INDIRECT(BO$5&amp;$BD174),INDIRECT($D$6),0),MATCH($I174,INDIRECT($D$7),0)),"")</f>
        <v/>
      </c>
      <c r="BP174" s="81" t="str" cm="1">
        <f t="array" aca="1" ref="BP174" ca="1">IFERROR(INDEX(INDIRECT($D$4),MATCH(INDIRECT(BP$5&amp;$BD174),INDIRECT($D$6),0),MATCH($I174,INDIRECT($D$7),0)),"")</f>
        <v/>
      </c>
      <c r="BQ174" s="81" t="str" cm="1">
        <f t="array" aca="1" ref="BQ174" ca="1">IFERROR(INDEX(INDIRECT($D$4),MATCH(INDIRECT(BQ$5&amp;$BD174),INDIRECT($D$6),0),MATCH($I174,INDIRECT($D$7),0)),"")</f>
        <v/>
      </c>
      <c r="BR174" s="81" t="str" cm="1">
        <f t="array" aca="1" ref="BR174" ca="1">IFERROR(INDEX(INDIRECT($D$4),MATCH(INDIRECT(BR$5&amp;$BD174),INDIRECT($D$6),0),MATCH($I174,INDIRECT($D$7),0)),"")</f>
        <v/>
      </c>
      <c r="BS174" s="81" t="str" cm="1">
        <f t="array" aca="1" ref="BS174" ca="1">IFERROR(INDEX(INDIRECT($D$4),MATCH(INDIRECT(BS$5&amp;$BD174),INDIRECT($D$6),0),MATCH($I174,INDIRECT($D$7),0)),"")</f>
        <v/>
      </c>
      <c r="BT174" s="81" t="str" cm="1">
        <f t="array" aca="1" ref="BT174" ca="1">IFERROR(INDEX(INDIRECT($D$4),MATCH(INDIRECT(BT$5&amp;$BD174),INDIRECT($D$6),0),MATCH($I174,INDIRECT($D$7),0)),"")</f>
        <v/>
      </c>
      <c r="BU174" s="81" t="str" cm="1">
        <f t="array" aca="1" ref="BU174" ca="1">IFERROR(INDEX(INDIRECT($D$4),MATCH(INDIRECT(BU$5&amp;$BD174),INDIRECT($D$6),0),MATCH($I174,INDIRECT($D$7),0)),"")</f>
        <v/>
      </c>
      <c r="BV174" s="99" t="str" cm="1">
        <f t="array" aca="1" ref="BV174" ca="1">IFERROR(INDEX(INDIRECT($D$4),MATCH(INDIRECT(BV$5&amp;$BD174),INDIRECT($D$6),0),MATCH($I174,INDIRECT($D$7),0)),"")</f>
        <v/>
      </c>
      <c r="BX174" s="80"/>
      <c r="BY174" s="81"/>
      <c r="BZ174" s="81"/>
      <c r="CA174" s="81"/>
      <c r="CB174" s="81"/>
      <c r="CC174" s="81"/>
      <c r="CD174" s="81"/>
      <c r="CE174" s="81"/>
      <c r="CF174" s="81"/>
      <c r="CG174" s="81"/>
      <c r="CH174" s="81"/>
      <c r="CI174" s="81"/>
      <c r="CJ174" s="81"/>
      <c r="CK174" s="81"/>
      <c r="CL174" s="81"/>
      <c r="CM174" s="81"/>
      <c r="CN174" s="81"/>
      <c r="CO174" s="99"/>
      <c r="CQ174" s="113"/>
      <c r="CR174" s="59" t="str">
        <f t="shared" si="48"/>
        <v/>
      </c>
      <c r="CS174" s="60"/>
      <c r="CT174" s="123" t="str">
        <f t="shared" ca="1" si="45"/>
        <v/>
      </c>
      <c r="CU174" s="80" t="str">
        <f>IF(ISNUMBER($CS174),INDEX(IRF.New!$CS$7:$DJ$37,MATCH(B168+1,IRF.New!$B$7:$B$37,0),MATCH($CT174,IRF.New!$CS$5:$DJ$5,0)),"")</f>
        <v/>
      </c>
      <c r="CV174" s="81"/>
      <c r="CW174" s="81" t="str">
        <f t="shared" si="46"/>
        <v/>
      </c>
      <c r="CX174" s="81"/>
      <c r="CY174" s="81"/>
      <c r="CZ174" s="94"/>
      <c r="DA174" s="94" t="str">
        <f>IF(ISNUMBER(CS174),INDEX(IRF.New!$CS$2:$DJ$2,MATCH('CF AUX'!$CT174,IRF.New!$CS$5:$DJ$5,0)),"")</f>
        <v/>
      </c>
      <c r="DB174" s="72"/>
      <c r="DD174" s="132" t="str">
        <f>IF(ISNUMBER(CS174),INDEX(IRF.New!$D$7:$CO$37,MATCH('CF AUX'!C163,IRF.New!$C$7:$C$37,0),MATCH(CT174,IRF.New!$D$5:$CO$5,0)),"")</f>
        <v/>
      </c>
    </row>
    <row r="175" spans="2:109" x14ac:dyDescent="0.25">
      <c r="B175" s="69"/>
      <c r="C175" s="63" t="s">
        <v>233</v>
      </c>
      <c r="D175" s="85" t="s">
        <v>234</v>
      </c>
      <c r="F175" s="136" t="str">
        <f t="shared" si="47"/>
        <v/>
      </c>
      <c r="H175" s="65"/>
      <c r="I175" s="129" t="str">
        <f ca="1">IF(ISNUMBER(H175),INDEX(IRF.New!$CS$5:$DJ$5,MATCH('CF AUX'!H175,INDIRECT("IRF.New!$CS$"&amp;C165&amp;":$DJ$"&amp;C165),0)),"")</f>
        <v/>
      </c>
      <c r="J175" s="80" t="str">
        <f ca="1">IF(ISNUMBER($H175),INDEX(INDIRECT($D$4),MATCH('CF AUX'!J$14,INDIRECT($D$5),0),MATCH('CF AUX'!$I175,INDIRECT($D$7),0)),"")</f>
        <v/>
      </c>
      <c r="K175" s="81" t="str">
        <f ca="1">IF(ISNUMBER($H175),INDEX(INDIRECT($D$4),MATCH('CF AUX'!K$14,INDIRECT($D$5),0),MATCH('CF AUX'!$I175,INDIRECT($D$7),0)),"")</f>
        <v/>
      </c>
      <c r="L175" s="81" t="str">
        <f ca="1">IF(ISNUMBER($H175),INDEX(INDIRECT($D$4),MATCH('CF AUX'!L$14,INDIRECT($D$5),0),MATCH('CF AUX'!$I175,INDIRECT($D$7),0)),"")</f>
        <v/>
      </c>
      <c r="M175" s="81" t="str">
        <f ca="1">IF(ISNUMBER($H175),INDEX(INDIRECT($D$4),MATCH('CF AUX'!M$14,INDIRECT($D$5),0),MATCH('CF AUX'!$I175,INDIRECT($D$7),0)),"")</f>
        <v/>
      </c>
      <c r="N175" s="81" t="str">
        <f ca="1">IF(ISNUMBER($H175),INDEX(INDIRECT($D$4),MATCH('CF AUX'!N$14,INDIRECT($D$5),0),MATCH('CF AUX'!$I175,INDIRECT($D$7),0)),"")</f>
        <v/>
      </c>
      <c r="O175" s="81" t="str">
        <f ca="1">IF(ISNUMBER($H175),INDEX(INDIRECT($D$4),MATCH('CF AUX'!O$14,INDIRECT($D$5),0),MATCH('CF AUX'!$I175,INDIRECT($D$7),0)),"")</f>
        <v/>
      </c>
      <c r="P175" s="81" t="str">
        <f ca="1">IF(ISNUMBER($H175),INDEX(INDIRECT($D$4),MATCH('CF AUX'!P$14,INDIRECT($D$5),0),MATCH('CF AUX'!$I175,INDIRECT($D$7),0)),"")</f>
        <v/>
      </c>
      <c r="Q175" s="81" t="str">
        <f ca="1">IF(ISNUMBER($H175),INDEX(INDIRECT($D$4),MATCH('CF AUX'!Q$14,INDIRECT($D$5),0),MATCH('CF AUX'!$I175,INDIRECT($D$7),0)),"")</f>
        <v/>
      </c>
      <c r="R175" s="81" t="str">
        <f ca="1">IF(ISNUMBER($H175),INDEX(INDIRECT($D$4),MATCH('CF AUX'!R$14,INDIRECT($D$5),0),MATCH('CF AUX'!$I175,INDIRECT($D$7),0)),"")</f>
        <v/>
      </c>
      <c r="S175" s="81" t="str">
        <f ca="1">IF(ISNUMBER($H175),INDEX(INDIRECT($D$4),MATCH('CF AUX'!S$14,INDIRECT($D$5),0),MATCH('CF AUX'!$I175,INDIRECT($D$7),0)),"")</f>
        <v/>
      </c>
      <c r="T175" s="81" t="str">
        <f ca="1">IF(ISNUMBER($H175),INDEX(INDIRECT($D$4),MATCH('CF AUX'!T$14,INDIRECT($D$5),0),MATCH('CF AUX'!$I175,INDIRECT($D$7),0)),"")</f>
        <v/>
      </c>
      <c r="U175" s="81" t="str">
        <f ca="1">IF(ISNUMBER($H175),INDEX(INDIRECT($D$4),MATCH('CF AUX'!U$14,INDIRECT($D$5),0),MATCH('CF AUX'!$I175,INDIRECT($D$7),0)),"")</f>
        <v/>
      </c>
      <c r="V175" s="81" t="str">
        <f ca="1">IF(ISNUMBER($H175),INDEX(INDIRECT($D$4),MATCH('CF AUX'!V$14,INDIRECT($D$5),0),MATCH('CF AUX'!$I175,INDIRECT($D$7),0)),"")</f>
        <v/>
      </c>
      <c r="W175" s="81" t="str">
        <f ca="1">IF(ISNUMBER($H175),INDEX(INDIRECT($D$4),MATCH('CF AUX'!W$14,INDIRECT($D$5),0),MATCH('CF AUX'!$I175,INDIRECT($D$7),0)),"")</f>
        <v/>
      </c>
      <c r="X175" s="81" t="str">
        <f ca="1">IF(ISNUMBER($H175),INDEX(INDIRECT($D$4),MATCH('CF AUX'!X$14,INDIRECT($D$5),0),MATCH('CF AUX'!$I175,INDIRECT($D$7),0)),"")</f>
        <v/>
      </c>
      <c r="Y175" s="81" t="str">
        <f ca="1">IF(ISNUMBER($H175),INDEX(INDIRECT($D$4),MATCH('CF AUX'!Y$14,INDIRECT($D$5),0),MATCH('CF AUX'!$I175,INDIRECT($D$7),0)),"")</f>
        <v/>
      </c>
      <c r="Z175" s="81" t="str">
        <f ca="1">IF(ISNUMBER($H175),INDEX(INDIRECT($D$4),MATCH('CF AUX'!Z$14,INDIRECT($D$5),0),MATCH('CF AUX'!$I175,INDIRECT($D$7),0)),"")</f>
        <v/>
      </c>
      <c r="AA175" s="81" t="str">
        <f ca="1">IF(ISNUMBER($H175),INDEX(INDIRECT($D$4),MATCH('CF AUX'!AA$14,INDIRECT($D$5),0),MATCH('CF AUX'!$I175,INDIRECT($D$7),0)),"")</f>
        <v/>
      </c>
      <c r="AB175" s="81" t="str">
        <f ca="1">IF(ISNUMBER($H175),INDEX(INDIRECT($D$4),MATCH('CF AUX'!AB$14,INDIRECT($D$5),0),MATCH('CF AUX'!$I175,INDIRECT($D$7),0)),"")</f>
        <v/>
      </c>
      <c r="AC175" s="81" t="str">
        <f ca="1">IF(ISNUMBER($H175),INDEX(INDIRECT($D$4),MATCH('CF AUX'!AC$14,INDIRECT($D$5),0),MATCH('CF AUX'!$I175,INDIRECT($D$7),0)),"")</f>
        <v/>
      </c>
      <c r="AD175" s="81" t="str">
        <f ca="1">IF(ISNUMBER($H175),INDEX(INDIRECT($D$4),MATCH('CF AUX'!AD$14,INDIRECT($D$5),0),MATCH('CF AUX'!$I175,INDIRECT($D$7),0)),"")</f>
        <v/>
      </c>
      <c r="AE175" s="81" t="str">
        <f ca="1">IF(ISNUMBER($H175),INDEX(INDIRECT($D$4),MATCH('CF AUX'!AE$14,INDIRECT($D$5),0),MATCH('CF AUX'!$I175,INDIRECT($D$7),0)),"")</f>
        <v/>
      </c>
      <c r="AF175" s="81" t="str">
        <f ca="1">IF(ISNUMBER($H175),INDEX(INDIRECT($D$4),MATCH('CF AUX'!AF$14,INDIRECT($D$5),0),MATCH('CF AUX'!$I175,INDIRECT($D$7),0)),"")</f>
        <v/>
      </c>
      <c r="AG175" s="81" t="str">
        <f ca="1">IF(ISNUMBER($H175),INDEX(INDIRECT($D$4),MATCH('CF AUX'!AG$14,INDIRECT($D$5),0),MATCH('CF AUX'!$I175,INDIRECT($D$7),0)),"")</f>
        <v/>
      </c>
      <c r="AH175" s="81" t="str">
        <f ca="1">IF(ISNUMBER($H175),INDEX(INDIRECT($D$4),MATCH('CF AUX'!AH$14,INDIRECT($D$5),0),MATCH('CF AUX'!$I175,INDIRECT($D$7),0)),"")</f>
        <v/>
      </c>
      <c r="AI175" s="81" t="str">
        <f ca="1">IF(ISNUMBER($H175),INDEX(INDIRECT($D$4),MATCH('CF AUX'!AI$14,INDIRECT($D$5),0),MATCH('CF AUX'!$I175,INDIRECT($D$7),0)),"")</f>
        <v/>
      </c>
      <c r="AJ175" s="81" t="str">
        <f ca="1">IF(ISNUMBER($H175),INDEX(INDIRECT($D$4),MATCH('CF AUX'!AJ$14,INDIRECT($D$5),0),MATCH('CF AUX'!$I175,INDIRECT($D$7),0)),"")</f>
        <v/>
      </c>
      <c r="AK175" s="81" t="str">
        <f ca="1">IF(ISNUMBER($H175),INDEX(INDIRECT($D$4),MATCH('CF AUX'!AK$14,INDIRECT($D$5),0),MATCH('CF AUX'!$I175,INDIRECT($D$7),0)),"")</f>
        <v/>
      </c>
      <c r="AL175" s="81" t="str">
        <f ca="1">IF(ISNUMBER($H175),INDEX(INDIRECT($D$4),MATCH('CF AUX'!AL$14,INDIRECT($D$5),0),MATCH('CF AUX'!$I175,INDIRECT($D$7),0)),"")</f>
        <v/>
      </c>
      <c r="AM175" s="81" t="str">
        <f ca="1">IF(ISNUMBER($H175),INDEX(INDIRECT($D$4),MATCH('CF AUX'!AM$14,INDIRECT($D$5),0),MATCH('CF AUX'!$I175,INDIRECT($D$7),0)),"")</f>
        <v/>
      </c>
      <c r="AN175" s="81" t="str">
        <f ca="1">IF(ISNUMBER($H175),INDEX(INDIRECT($D$4),MATCH('CF AUX'!AN$14,INDIRECT($D$5),0),MATCH('CF AUX'!$I175,INDIRECT($D$7),0)),"")</f>
        <v/>
      </c>
      <c r="AO175" s="81" t="str">
        <f ca="1">IF(ISNUMBER($H175),INDEX(INDIRECT($D$4),MATCH('CF AUX'!AO$14,INDIRECT($D$5),0),MATCH('CF AUX'!$I175,INDIRECT($D$7),0)),"")</f>
        <v/>
      </c>
      <c r="AP175" s="81" t="str">
        <f ca="1">IF(ISNUMBER($H175),INDEX(INDIRECT($D$4),MATCH('CF AUX'!AP$14,INDIRECT($D$5),0),MATCH('CF AUX'!$I175,INDIRECT($D$7),0)),"")</f>
        <v/>
      </c>
      <c r="AQ175" s="81" t="str">
        <f ca="1">IF(ISNUMBER($H175),INDEX(INDIRECT($D$4),MATCH('CF AUX'!AQ$14,INDIRECT($D$5),0),MATCH('CF AUX'!$I175,INDIRECT($D$7),0)),"")</f>
        <v/>
      </c>
      <c r="AR175" s="81" t="str">
        <f ca="1">IF(ISNUMBER($H175),INDEX(INDIRECT($D$4),MATCH('CF AUX'!AR$14,INDIRECT($D$5),0),MATCH('CF AUX'!$I175,INDIRECT($D$7),0)),"")</f>
        <v/>
      </c>
      <c r="AS175" s="81" t="str">
        <f ca="1">IF(ISNUMBER($H175),INDEX(INDIRECT($D$4),MATCH('CF AUX'!AS$14,INDIRECT($D$5),0),MATCH('CF AUX'!$I175,INDIRECT($D$7),0)),"")</f>
        <v/>
      </c>
      <c r="AT175" s="81" t="str">
        <f ca="1">IF(ISNUMBER($H175),INDEX(INDIRECT($D$4),MATCH('CF AUX'!AT$14,INDIRECT($D$5),0),MATCH('CF AUX'!$I175,INDIRECT($D$7),0)),"")</f>
        <v/>
      </c>
      <c r="AU175" s="81" t="str">
        <f ca="1">IF(ISNUMBER($H175),INDEX(INDIRECT($D$4),MATCH('CF AUX'!AU$14,INDIRECT($D$5),0),MATCH('CF AUX'!$I175,INDIRECT($D$7),0)),"")</f>
        <v/>
      </c>
      <c r="AV175" s="81" t="str">
        <f ca="1">IF(ISNUMBER($H175),INDEX(INDIRECT($D$4),MATCH('CF AUX'!AV$14,INDIRECT($D$5),0),MATCH('CF AUX'!$I175,INDIRECT($D$7),0)),"")</f>
        <v/>
      </c>
      <c r="AW175" s="81" t="str">
        <f ca="1">IF(ISNUMBER($H175),INDEX(INDIRECT($D$4),MATCH('CF AUX'!AW$14,INDIRECT($D$5),0),MATCH('CF AUX'!$I175,INDIRECT($D$7),0)),"")</f>
        <v/>
      </c>
      <c r="AX175" s="81" t="str">
        <f ca="1">IF(ISNUMBER($H175),INDEX(INDIRECT($D$4),MATCH('CF AUX'!AX$14,INDIRECT($D$5),0),MATCH('CF AUX'!$I175,INDIRECT($D$7),0)),"")</f>
        <v/>
      </c>
      <c r="AY175" s="81" t="str">
        <f ca="1">IF(ISNUMBER($H175),INDEX(INDIRECT($D$4),MATCH('CF AUX'!AY$14,INDIRECT($D$5),0),MATCH('CF AUX'!$I175,INDIRECT($D$7),0)),"")</f>
        <v/>
      </c>
      <c r="AZ175" s="81" t="str">
        <f ca="1">IF(ISNUMBER($H175),INDEX(INDIRECT($D$4),MATCH('CF AUX'!AZ$14,INDIRECT($D$5),0),MATCH('CF AUX'!$I175,INDIRECT($D$7),0)),"")</f>
        <v/>
      </c>
      <c r="BB175" s="96" t="str" cm="1">
        <f t="array" aca="1" ref="BB175" ca="1">IF(ISNUMBER($H175),MMULT(J175:AZ175,TRANSPOSE(INDIRECT($D$8&amp;$G$4&amp;B168&amp;":"&amp;$G$6&amp;B168))),"")</f>
        <v/>
      </c>
      <c r="BD175" s="59">
        <f t="shared" si="49"/>
        <v>164</v>
      </c>
      <c r="BE175" s="80" t="str" cm="1">
        <f t="array" aca="1" ref="BE175" ca="1">IFERROR(INDEX(INDIRECT($D$4),MATCH(INDIRECT(BE$5&amp;$BD175),INDIRECT($D$6),0),MATCH($I175,INDIRECT($D$7),0)),"")</f>
        <v/>
      </c>
      <c r="BF175" s="81" t="str" cm="1">
        <f t="array" aca="1" ref="BF175" ca="1">IFERROR(INDEX(INDIRECT($D$4),MATCH(INDIRECT(BF$5&amp;$BD175),INDIRECT($D$6),0),MATCH($I175,INDIRECT($D$7),0)),"")</f>
        <v/>
      </c>
      <c r="BG175" s="81" t="str" cm="1">
        <f t="array" aca="1" ref="BG175" ca="1">IFERROR(INDEX(INDIRECT($D$4),MATCH(INDIRECT(BG$5&amp;$BD175),INDIRECT($D$6),0),MATCH($I175,INDIRECT($D$7),0)),"")</f>
        <v/>
      </c>
      <c r="BH175" s="81" t="str" cm="1">
        <f t="array" aca="1" ref="BH175" ca="1">IFERROR(INDEX(INDIRECT($D$4),MATCH(INDIRECT(BH$5&amp;$BD175),INDIRECT($D$6),0),MATCH($I175,INDIRECT($D$7),0)),"")</f>
        <v/>
      </c>
      <c r="BI175" s="81" t="str" cm="1">
        <f t="array" aca="1" ref="BI175" ca="1">IFERROR(INDEX(INDIRECT($D$4),MATCH(INDIRECT(BI$5&amp;$BD175),INDIRECT($D$6),0),MATCH($I175,INDIRECT($D$7),0)),"")</f>
        <v/>
      </c>
      <c r="BJ175" s="81" t="str" cm="1">
        <f t="array" aca="1" ref="BJ175" ca="1">IFERROR(INDEX(INDIRECT($D$4),MATCH(INDIRECT(BJ$5&amp;$BD175),INDIRECT($D$6),0),MATCH($I175,INDIRECT($D$7),0)),"")</f>
        <v/>
      </c>
      <c r="BK175" s="81" t="str" cm="1">
        <f t="array" aca="1" ref="BK175" ca="1">IFERROR(INDEX(INDIRECT($D$4),MATCH(INDIRECT(BK$5&amp;$BD175),INDIRECT($D$6),0),MATCH($I175,INDIRECT($D$7),0)),"")</f>
        <v/>
      </c>
      <c r="BL175" s="81" t="str" cm="1">
        <f t="array" aca="1" ref="BL175" ca="1">IFERROR(INDEX(INDIRECT($D$4),MATCH(INDIRECT(BL$5&amp;$BD175),INDIRECT($D$6),0),MATCH($I175,INDIRECT($D$7),0)),"")</f>
        <v/>
      </c>
      <c r="BM175" s="81" t="str" cm="1">
        <f t="array" aca="1" ref="BM175" ca="1">IFERROR(INDEX(INDIRECT($D$4),MATCH(INDIRECT(BM$5&amp;$BD175),INDIRECT($D$6),0),MATCH($I175,INDIRECT($D$7),0)),"")</f>
        <v/>
      </c>
      <c r="BN175" s="81" t="str" cm="1">
        <f t="array" aca="1" ref="BN175" ca="1">IFERROR(INDEX(INDIRECT($D$4),MATCH(INDIRECT(BN$5&amp;$BD175),INDIRECT($D$6),0),MATCH($I175,INDIRECT($D$7),0)),"")</f>
        <v/>
      </c>
      <c r="BO175" s="81" t="str" cm="1">
        <f t="array" aca="1" ref="BO175" ca="1">IFERROR(INDEX(INDIRECT($D$4),MATCH(INDIRECT(BO$5&amp;$BD175),INDIRECT($D$6),0),MATCH($I175,INDIRECT($D$7),0)),"")</f>
        <v/>
      </c>
      <c r="BP175" s="81" t="str" cm="1">
        <f t="array" aca="1" ref="BP175" ca="1">IFERROR(INDEX(INDIRECT($D$4),MATCH(INDIRECT(BP$5&amp;$BD175),INDIRECT($D$6),0),MATCH($I175,INDIRECT($D$7),0)),"")</f>
        <v/>
      </c>
      <c r="BQ175" s="81" t="str" cm="1">
        <f t="array" aca="1" ref="BQ175" ca="1">IFERROR(INDEX(INDIRECT($D$4),MATCH(INDIRECT(BQ$5&amp;$BD175),INDIRECT($D$6),0),MATCH($I175,INDIRECT($D$7),0)),"")</f>
        <v/>
      </c>
      <c r="BR175" s="81" t="str" cm="1">
        <f t="array" aca="1" ref="BR175" ca="1">IFERROR(INDEX(INDIRECT($D$4),MATCH(INDIRECT(BR$5&amp;$BD175),INDIRECT($D$6),0),MATCH($I175,INDIRECT($D$7),0)),"")</f>
        <v/>
      </c>
      <c r="BS175" s="81" t="str" cm="1">
        <f t="array" aca="1" ref="BS175" ca="1">IFERROR(INDEX(INDIRECT($D$4),MATCH(INDIRECT(BS$5&amp;$BD175),INDIRECT($D$6),0),MATCH($I175,INDIRECT($D$7),0)),"")</f>
        <v/>
      </c>
      <c r="BT175" s="81" t="str" cm="1">
        <f t="array" aca="1" ref="BT175" ca="1">IFERROR(INDEX(INDIRECT($D$4),MATCH(INDIRECT(BT$5&amp;$BD175),INDIRECT($D$6),0),MATCH($I175,INDIRECT($D$7),0)),"")</f>
        <v/>
      </c>
      <c r="BU175" s="81" t="str" cm="1">
        <f t="array" aca="1" ref="BU175" ca="1">IFERROR(INDEX(INDIRECT($D$4),MATCH(INDIRECT(BU$5&amp;$BD175),INDIRECT($D$6),0),MATCH($I175,INDIRECT($D$7),0)),"")</f>
        <v/>
      </c>
      <c r="BV175" s="99" t="str" cm="1">
        <f t="array" aca="1" ref="BV175" ca="1">IFERROR(INDEX(INDIRECT($D$4),MATCH(INDIRECT(BV$5&amp;$BD175),INDIRECT($D$6),0),MATCH($I175,INDIRECT($D$7),0)),"")</f>
        <v/>
      </c>
      <c r="BX175" s="80"/>
      <c r="BY175" s="81"/>
      <c r="BZ175" s="81"/>
      <c r="CA175" s="81"/>
      <c r="CB175" s="81"/>
      <c r="CC175" s="81"/>
      <c r="CD175" s="81"/>
      <c r="CE175" s="81"/>
      <c r="CF175" s="81"/>
      <c r="CG175" s="81"/>
      <c r="CH175" s="81"/>
      <c r="CI175" s="81"/>
      <c r="CJ175" s="81"/>
      <c r="CK175" s="81"/>
      <c r="CL175" s="81"/>
      <c r="CM175" s="81"/>
      <c r="CN175" s="81"/>
      <c r="CO175" s="99"/>
      <c r="CQ175" s="113"/>
      <c r="CR175" s="59" t="str">
        <f t="shared" si="48"/>
        <v/>
      </c>
      <c r="CS175" s="60"/>
      <c r="CT175" s="123" t="str">
        <f t="shared" ca="1" si="45"/>
        <v/>
      </c>
      <c r="CU175" s="80" t="str">
        <f>IF(ISNUMBER($CS175),INDEX(IRF.New!$CS$7:$DJ$37,MATCH(B168+1,IRF.New!$B$7:$B$37,0),MATCH($CT175,IRF.New!$CS$5:$DJ$5,0)),"")</f>
        <v/>
      </c>
      <c r="CV175" s="81"/>
      <c r="CW175" s="81" t="str">
        <f t="shared" si="46"/>
        <v/>
      </c>
      <c r="CX175" s="81"/>
      <c r="CY175" s="81"/>
      <c r="CZ175" s="94"/>
      <c r="DA175" s="94" t="str">
        <f>IF(ISNUMBER(CS175),INDEX(IRF.New!$CS$2:$DJ$2,MATCH('CF AUX'!$CT175,IRF.New!$CS$5:$DJ$5,0)),"")</f>
        <v/>
      </c>
      <c r="DB175" s="72"/>
      <c r="DD175" s="132" t="str">
        <f>IF(ISNUMBER(CS175),INDEX(IRF.New!$D$7:$CO$37,MATCH('CF AUX'!C163,IRF.New!$C$7:$C$37,0),MATCH(CT175,IRF.New!$D$5:$CO$5,0)),"")</f>
        <v/>
      </c>
    </row>
    <row r="176" spans="2:109" x14ac:dyDescent="0.25">
      <c r="B176" s="103" t="s">
        <v>235</v>
      </c>
      <c r="C176" s="101" t="str">
        <f>SUBSTITUTE(ADDRESS(1,COLUMN(BE165),4),"1","")</f>
        <v>BE</v>
      </c>
      <c r="D176" s="85">
        <f>ROW(BE165)</f>
        <v>165</v>
      </c>
      <c r="F176" s="136" t="str">
        <f t="shared" si="47"/>
        <v/>
      </c>
      <c r="H176" s="65"/>
      <c r="I176" s="129" t="str">
        <f ca="1">IF(ISNUMBER(H176),INDEX(IRF.New!$CS$5:$DJ$5,MATCH('CF AUX'!H176,INDIRECT("IRF.New!$CS$"&amp;C165&amp;":$DJ$"&amp;C165),0)),"")</f>
        <v/>
      </c>
      <c r="J176" s="80" t="str">
        <f ca="1">IF(ISNUMBER($H176),INDEX(INDIRECT($D$4),MATCH('CF AUX'!J$14,INDIRECT($D$5),0),MATCH('CF AUX'!$I176,INDIRECT($D$7),0)),"")</f>
        <v/>
      </c>
      <c r="K176" s="81" t="str">
        <f ca="1">IF(ISNUMBER($H176),INDEX(INDIRECT($D$4),MATCH('CF AUX'!K$14,INDIRECT($D$5),0),MATCH('CF AUX'!$I176,INDIRECT($D$7),0)),"")</f>
        <v/>
      </c>
      <c r="L176" s="81" t="str">
        <f ca="1">IF(ISNUMBER($H176),INDEX(INDIRECT($D$4),MATCH('CF AUX'!L$14,INDIRECT($D$5),0),MATCH('CF AUX'!$I176,INDIRECT($D$7),0)),"")</f>
        <v/>
      </c>
      <c r="M176" s="81" t="str">
        <f ca="1">IF(ISNUMBER($H176),INDEX(INDIRECT($D$4),MATCH('CF AUX'!M$14,INDIRECT($D$5),0),MATCH('CF AUX'!$I176,INDIRECT($D$7),0)),"")</f>
        <v/>
      </c>
      <c r="N176" s="81" t="str">
        <f ca="1">IF(ISNUMBER($H176),INDEX(INDIRECT($D$4),MATCH('CF AUX'!N$14,INDIRECT($D$5),0),MATCH('CF AUX'!$I176,INDIRECT($D$7),0)),"")</f>
        <v/>
      </c>
      <c r="O176" s="81" t="str">
        <f ca="1">IF(ISNUMBER($H176),INDEX(INDIRECT($D$4),MATCH('CF AUX'!O$14,INDIRECT($D$5),0),MATCH('CF AUX'!$I176,INDIRECT($D$7),0)),"")</f>
        <v/>
      </c>
      <c r="P176" s="81" t="str">
        <f ca="1">IF(ISNUMBER($H176),INDEX(INDIRECT($D$4),MATCH('CF AUX'!P$14,INDIRECT($D$5),0),MATCH('CF AUX'!$I176,INDIRECT($D$7),0)),"")</f>
        <v/>
      </c>
      <c r="Q176" s="81" t="str">
        <f ca="1">IF(ISNUMBER($H176),INDEX(INDIRECT($D$4),MATCH('CF AUX'!Q$14,INDIRECT($D$5),0),MATCH('CF AUX'!$I176,INDIRECT($D$7),0)),"")</f>
        <v/>
      </c>
      <c r="R176" s="81" t="str">
        <f ca="1">IF(ISNUMBER($H176),INDEX(INDIRECT($D$4),MATCH('CF AUX'!R$14,INDIRECT($D$5),0),MATCH('CF AUX'!$I176,INDIRECT($D$7),0)),"")</f>
        <v/>
      </c>
      <c r="S176" s="81" t="str">
        <f ca="1">IF(ISNUMBER($H176),INDEX(INDIRECT($D$4),MATCH('CF AUX'!S$14,INDIRECT($D$5),0),MATCH('CF AUX'!$I176,INDIRECT($D$7),0)),"")</f>
        <v/>
      </c>
      <c r="T176" s="81" t="str">
        <f ca="1">IF(ISNUMBER($H176),INDEX(INDIRECT($D$4),MATCH('CF AUX'!T$14,INDIRECT($D$5),0),MATCH('CF AUX'!$I176,INDIRECT($D$7),0)),"")</f>
        <v/>
      </c>
      <c r="U176" s="81" t="str">
        <f ca="1">IF(ISNUMBER($H176),INDEX(INDIRECT($D$4),MATCH('CF AUX'!U$14,INDIRECT($D$5),0),MATCH('CF AUX'!$I176,INDIRECT($D$7),0)),"")</f>
        <v/>
      </c>
      <c r="V176" s="81" t="str">
        <f ca="1">IF(ISNUMBER($H176),INDEX(INDIRECT($D$4),MATCH('CF AUX'!V$14,INDIRECT($D$5),0),MATCH('CF AUX'!$I176,INDIRECT($D$7),0)),"")</f>
        <v/>
      </c>
      <c r="W176" s="81" t="str">
        <f ca="1">IF(ISNUMBER($H176),INDEX(INDIRECT($D$4),MATCH('CF AUX'!W$14,INDIRECT($D$5),0),MATCH('CF AUX'!$I176,INDIRECT($D$7),0)),"")</f>
        <v/>
      </c>
      <c r="X176" s="81" t="str">
        <f ca="1">IF(ISNUMBER($H176),INDEX(INDIRECT($D$4),MATCH('CF AUX'!X$14,INDIRECT($D$5),0),MATCH('CF AUX'!$I176,INDIRECT($D$7),0)),"")</f>
        <v/>
      </c>
      <c r="Y176" s="81" t="str">
        <f ca="1">IF(ISNUMBER($H176),INDEX(INDIRECT($D$4),MATCH('CF AUX'!Y$14,INDIRECT($D$5),0),MATCH('CF AUX'!$I176,INDIRECT($D$7),0)),"")</f>
        <v/>
      </c>
      <c r="Z176" s="81" t="str">
        <f ca="1">IF(ISNUMBER($H176),INDEX(INDIRECT($D$4),MATCH('CF AUX'!Z$14,INDIRECT($D$5),0),MATCH('CF AUX'!$I176,INDIRECT($D$7),0)),"")</f>
        <v/>
      </c>
      <c r="AA176" s="81" t="str">
        <f ca="1">IF(ISNUMBER($H176),INDEX(INDIRECT($D$4),MATCH('CF AUX'!AA$14,INDIRECT($D$5),0),MATCH('CF AUX'!$I176,INDIRECT($D$7),0)),"")</f>
        <v/>
      </c>
      <c r="AB176" s="81" t="str">
        <f ca="1">IF(ISNUMBER($H176),INDEX(INDIRECT($D$4),MATCH('CF AUX'!AB$14,INDIRECT($D$5),0),MATCH('CF AUX'!$I176,INDIRECT($D$7),0)),"")</f>
        <v/>
      </c>
      <c r="AC176" s="81" t="str">
        <f ca="1">IF(ISNUMBER($H176),INDEX(INDIRECT($D$4),MATCH('CF AUX'!AC$14,INDIRECT($D$5),0),MATCH('CF AUX'!$I176,INDIRECT($D$7),0)),"")</f>
        <v/>
      </c>
      <c r="AD176" s="81" t="str">
        <f ca="1">IF(ISNUMBER($H176),INDEX(INDIRECT($D$4),MATCH('CF AUX'!AD$14,INDIRECT($D$5),0),MATCH('CF AUX'!$I176,INDIRECT($D$7),0)),"")</f>
        <v/>
      </c>
      <c r="AE176" s="81" t="str">
        <f ca="1">IF(ISNUMBER($H176),INDEX(INDIRECT($D$4),MATCH('CF AUX'!AE$14,INDIRECT($D$5),0),MATCH('CF AUX'!$I176,INDIRECT($D$7),0)),"")</f>
        <v/>
      </c>
      <c r="AF176" s="81" t="str">
        <f ca="1">IF(ISNUMBER($H176),INDEX(INDIRECT($D$4),MATCH('CF AUX'!AF$14,INDIRECT($D$5),0),MATCH('CF AUX'!$I176,INDIRECT($D$7),0)),"")</f>
        <v/>
      </c>
      <c r="AG176" s="81" t="str">
        <f ca="1">IF(ISNUMBER($H176),INDEX(INDIRECT($D$4),MATCH('CF AUX'!AG$14,INDIRECT($D$5),0),MATCH('CF AUX'!$I176,INDIRECT($D$7),0)),"")</f>
        <v/>
      </c>
      <c r="AH176" s="81" t="str">
        <f ca="1">IF(ISNUMBER($H176),INDEX(INDIRECT($D$4),MATCH('CF AUX'!AH$14,INDIRECT($D$5),0),MATCH('CF AUX'!$I176,INDIRECT($D$7),0)),"")</f>
        <v/>
      </c>
      <c r="AI176" s="81" t="str">
        <f ca="1">IF(ISNUMBER($H176),INDEX(INDIRECT($D$4),MATCH('CF AUX'!AI$14,INDIRECT($D$5),0),MATCH('CF AUX'!$I176,INDIRECT($D$7),0)),"")</f>
        <v/>
      </c>
      <c r="AJ176" s="81" t="str">
        <f ca="1">IF(ISNUMBER($H176),INDEX(INDIRECT($D$4),MATCH('CF AUX'!AJ$14,INDIRECT($D$5),0),MATCH('CF AUX'!$I176,INDIRECT($D$7),0)),"")</f>
        <v/>
      </c>
      <c r="AK176" s="81" t="str">
        <f ca="1">IF(ISNUMBER($H176),INDEX(INDIRECT($D$4),MATCH('CF AUX'!AK$14,INDIRECT($D$5),0),MATCH('CF AUX'!$I176,INDIRECT($D$7),0)),"")</f>
        <v/>
      </c>
      <c r="AL176" s="81" t="str">
        <f ca="1">IF(ISNUMBER($H176),INDEX(INDIRECT($D$4),MATCH('CF AUX'!AL$14,INDIRECT($D$5),0),MATCH('CF AUX'!$I176,INDIRECT($D$7),0)),"")</f>
        <v/>
      </c>
      <c r="AM176" s="81" t="str">
        <f ca="1">IF(ISNUMBER($H176),INDEX(INDIRECT($D$4),MATCH('CF AUX'!AM$14,INDIRECT($D$5),0),MATCH('CF AUX'!$I176,INDIRECT($D$7),0)),"")</f>
        <v/>
      </c>
      <c r="AN176" s="81" t="str">
        <f ca="1">IF(ISNUMBER($H176),INDEX(INDIRECT($D$4),MATCH('CF AUX'!AN$14,INDIRECT($D$5),0),MATCH('CF AUX'!$I176,INDIRECT($D$7),0)),"")</f>
        <v/>
      </c>
      <c r="AO176" s="81" t="str">
        <f ca="1">IF(ISNUMBER($H176),INDEX(INDIRECT($D$4),MATCH('CF AUX'!AO$14,INDIRECT($D$5),0),MATCH('CF AUX'!$I176,INDIRECT($D$7),0)),"")</f>
        <v/>
      </c>
      <c r="AP176" s="81" t="str">
        <f ca="1">IF(ISNUMBER($H176),INDEX(INDIRECT($D$4),MATCH('CF AUX'!AP$14,INDIRECT($D$5),0),MATCH('CF AUX'!$I176,INDIRECT($D$7),0)),"")</f>
        <v/>
      </c>
      <c r="AQ176" s="81" t="str">
        <f ca="1">IF(ISNUMBER($H176),INDEX(INDIRECT($D$4),MATCH('CF AUX'!AQ$14,INDIRECT($D$5),0),MATCH('CF AUX'!$I176,INDIRECT($D$7),0)),"")</f>
        <v/>
      </c>
      <c r="AR176" s="81" t="str">
        <f ca="1">IF(ISNUMBER($H176),INDEX(INDIRECT($D$4),MATCH('CF AUX'!AR$14,INDIRECT($D$5),0),MATCH('CF AUX'!$I176,INDIRECT($D$7),0)),"")</f>
        <v/>
      </c>
      <c r="AS176" s="81" t="str">
        <f ca="1">IF(ISNUMBER($H176),INDEX(INDIRECT($D$4),MATCH('CF AUX'!AS$14,INDIRECT($D$5),0),MATCH('CF AUX'!$I176,INDIRECT($D$7),0)),"")</f>
        <v/>
      </c>
      <c r="AT176" s="81" t="str">
        <f ca="1">IF(ISNUMBER($H176),INDEX(INDIRECT($D$4),MATCH('CF AUX'!AT$14,INDIRECT($D$5),0),MATCH('CF AUX'!$I176,INDIRECT($D$7),0)),"")</f>
        <v/>
      </c>
      <c r="AU176" s="81" t="str">
        <f ca="1">IF(ISNUMBER($H176),INDEX(INDIRECT($D$4),MATCH('CF AUX'!AU$14,INDIRECT($D$5),0),MATCH('CF AUX'!$I176,INDIRECT($D$7),0)),"")</f>
        <v/>
      </c>
      <c r="AV176" s="81" t="str">
        <f ca="1">IF(ISNUMBER($H176),INDEX(INDIRECT($D$4),MATCH('CF AUX'!AV$14,INDIRECT($D$5),0),MATCH('CF AUX'!$I176,INDIRECT($D$7),0)),"")</f>
        <v/>
      </c>
      <c r="AW176" s="81" t="str">
        <f ca="1">IF(ISNUMBER($H176),INDEX(INDIRECT($D$4),MATCH('CF AUX'!AW$14,INDIRECT($D$5),0),MATCH('CF AUX'!$I176,INDIRECT($D$7),0)),"")</f>
        <v/>
      </c>
      <c r="AX176" s="81" t="str">
        <f ca="1">IF(ISNUMBER($H176),INDEX(INDIRECT($D$4),MATCH('CF AUX'!AX$14,INDIRECT($D$5),0),MATCH('CF AUX'!$I176,INDIRECT($D$7),0)),"")</f>
        <v/>
      </c>
      <c r="AY176" s="81" t="str">
        <f ca="1">IF(ISNUMBER($H176),INDEX(INDIRECT($D$4),MATCH('CF AUX'!AY$14,INDIRECT($D$5),0),MATCH('CF AUX'!$I176,INDIRECT($D$7),0)),"")</f>
        <v/>
      </c>
      <c r="AZ176" s="81" t="str">
        <f ca="1">IF(ISNUMBER($H176),INDEX(INDIRECT($D$4),MATCH('CF AUX'!AZ$14,INDIRECT($D$5),0),MATCH('CF AUX'!$I176,INDIRECT($D$7),0)),"")</f>
        <v/>
      </c>
      <c r="BB176" s="96" t="str" cm="1">
        <f t="array" aca="1" ref="BB176" ca="1">IF(ISNUMBER($H176),MMULT(J176:AZ176,TRANSPOSE(INDIRECT($D$8&amp;$G$4&amp;B168&amp;":"&amp;$G$6&amp;B168))),"")</f>
        <v/>
      </c>
      <c r="BD176" s="59">
        <f t="shared" si="49"/>
        <v>164</v>
      </c>
      <c r="BE176" s="80" t="str" cm="1">
        <f t="array" aca="1" ref="BE176" ca="1">IFERROR(INDEX(INDIRECT($D$4),MATCH(INDIRECT(BE$5&amp;$BD176),INDIRECT($D$6),0),MATCH($I176,INDIRECT($D$7),0)),"")</f>
        <v/>
      </c>
      <c r="BF176" s="81" t="str" cm="1">
        <f t="array" aca="1" ref="BF176" ca="1">IFERROR(INDEX(INDIRECT($D$4),MATCH(INDIRECT(BF$5&amp;$BD176),INDIRECT($D$6),0),MATCH($I176,INDIRECT($D$7),0)),"")</f>
        <v/>
      </c>
      <c r="BG176" s="81" t="str" cm="1">
        <f t="array" aca="1" ref="BG176" ca="1">IFERROR(INDEX(INDIRECT($D$4),MATCH(INDIRECT(BG$5&amp;$BD176),INDIRECT($D$6),0),MATCH($I176,INDIRECT($D$7),0)),"")</f>
        <v/>
      </c>
      <c r="BH176" s="81" t="str" cm="1">
        <f t="array" aca="1" ref="BH176" ca="1">IFERROR(INDEX(INDIRECT($D$4),MATCH(INDIRECT(BH$5&amp;$BD176),INDIRECT($D$6),0),MATCH($I176,INDIRECT($D$7),0)),"")</f>
        <v/>
      </c>
      <c r="BI176" s="81" t="str" cm="1">
        <f t="array" aca="1" ref="BI176" ca="1">IFERROR(INDEX(INDIRECT($D$4),MATCH(INDIRECT(BI$5&amp;$BD176),INDIRECT($D$6),0),MATCH($I176,INDIRECT($D$7),0)),"")</f>
        <v/>
      </c>
      <c r="BJ176" s="81" t="str" cm="1">
        <f t="array" aca="1" ref="BJ176" ca="1">IFERROR(INDEX(INDIRECT($D$4),MATCH(INDIRECT(BJ$5&amp;$BD176),INDIRECT($D$6),0),MATCH($I176,INDIRECT($D$7),0)),"")</f>
        <v/>
      </c>
      <c r="BK176" s="81" t="str" cm="1">
        <f t="array" aca="1" ref="BK176" ca="1">IFERROR(INDEX(INDIRECT($D$4),MATCH(INDIRECT(BK$5&amp;$BD176),INDIRECT($D$6),0),MATCH($I176,INDIRECT($D$7),0)),"")</f>
        <v/>
      </c>
      <c r="BL176" s="81" t="str" cm="1">
        <f t="array" aca="1" ref="BL176" ca="1">IFERROR(INDEX(INDIRECT($D$4),MATCH(INDIRECT(BL$5&amp;$BD176),INDIRECT($D$6),0),MATCH($I176,INDIRECT($D$7),0)),"")</f>
        <v/>
      </c>
      <c r="BM176" s="81" t="str" cm="1">
        <f t="array" aca="1" ref="BM176" ca="1">IFERROR(INDEX(INDIRECT($D$4),MATCH(INDIRECT(BM$5&amp;$BD176),INDIRECT($D$6),0),MATCH($I176,INDIRECT($D$7),0)),"")</f>
        <v/>
      </c>
      <c r="BN176" s="81" t="str" cm="1">
        <f t="array" aca="1" ref="BN176" ca="1">IFERROR(INDEX(INDIRECT($D$4),MATCH(INDIRECT(BN$5&amp;$BD176),INDIRECT($D$6),0),MATCH($I176,INDIRECT($D$7),0)),"")</f>
        <v/>
      </c>
      <c r="BO176" s="81" t="str" cm="1">
        <f t="array" aca="1" ref="BO176" ca="1">IFERROR(INDEX(INDIRECT($D$4),MATCH(INDIRECT(BO$5&amp;$BD176),INDIRECT($D$6),0),MATCH($I176,INDIRECT($D$7),0)),"")</f>
        <v/>
      </c>
      <c r="BP176" s="81" t="str" cm="1">
        <f t="array" aca="1" ref="BP176" ca="1">IFERROR(INDEX(INDIRECT($D$4),MATCH(INDIRECT(BP$5&amp;$BD176),INDIRECT($D$6),0),MATCH($I176,INDIRECT($D$7),0)),"")</f>
        <v/>
      </c>
      <c r="BQ176" s="81" t="str" cm="1">
        <f t="array" aca="1" ref="BQ176" ca="1">IFERROR(INDEX(INDIRECT($D$4),MATCH(INDIRECT(BQ$5&amp;$BD176),INDIRECT($D$6),0),MATCH($I176,INDIRECT($D$7),0)),"")</f>
        <v/>
      </c>
      <c r="BR176" s="81" t="str" cm="1">
        <f t="array" aca="1" ref="BR176" ca="1">IFERROR(INDEX(INDIRECT($D$4),MATCH(INDIRECT(BR$5&amp;$BD176),INDIRECT($D$6),0),MATCH($I176,INDIRECT($D$7),0)),"")</f>
        <v/>
      </c>
      <c r="BS176" s="81" t="str" cm="1">
        <f t="array" aca="1" ref="BS176" ca="1">IFERROR(INDEX(INDIRECT($D$4),MATCH(INDIRECT(BS$5&amp;$BD176),INDIRECT($D$6),0),MATCH($I176,INDIRECT($D$7),0)),"")</f>
        <v/>
      </c>
      <c r="BT176" s="81" t="str" cm="1">
        <f t="array" aca="1" ref="BT176" ca="1">IFERROR(INDEX(INDIRECT($D$4),MATCH(INDIRECT(BT$5&amp;$BD176),INDIRECT($D$6),0),MATCH($I176,INDIRECT($D$7),0)),"")</f>
        <v/>
      </c>
      <c r="BU176" s="81" t="str" cm="1">
        <f t="array" aca="1" ref="BU176" ca="1">IFERROR(INDEX(INDIRECT($D$4),MATCH(INDIRECT(BU$5&amp;$BD176),INDIRECT($D$6),0),MATCH($I176,INDIRECT($D$7),0)),"")</f>
        <v/>
      </c>
      <c r="BV176" s="99" t="str" cm="1">
        <f t="array" aca="1" ref="BV176" ca="1">IFERROR(INDEX(INDIRECT($D$4),MATCH(INDIRECT(BV$5&amp;$BD176),INDIRECT($D$6),0),MATCH($I176,INDIRECT($D$7),0)),"")</f>
        <v/>
      </c>
      <c r="BX176" s="80"/>
      <c r="BY176" s="81"/>
      <c r="BZ176" s="81"/>
      <c r="CA176" s="81"/>
      <c r="CB176" s="81"/>
      <c r="CC176" s="81"/>
      <c r="CD176" s="81"/>
      <c r="CE176" s="81"/>
      <c r="CF176" s="81"/>
      <c r="CG176" s="81"/>
      <c r="CH176" s="81"/>
      <c r="CI176" s="81"/>
      <c r="CJ176" s="81"/>
      <c r="CK176" s="81"/>
      <c r="CL176" s="81"/>
      <c r="CM176" s="81"/>
      <c r="CN176" s="81"/>
      <c r="CO176" s="99"/>
      <c r="CQ176" s="113"/>
      <c r="CR176" s="59" t="str">
        <f t="shared" si="48"/>
        <v/>
      </c>
      <c r="CS176" s="60"/>
      <c r="CT176" s="123" t="str">
        <f t="shared" ca="1" si="45"/>
        <v/>
      </c>
      <c r="CU176" s="80" t="str">
        <f>IF(ISNUMBER($CS176),INDEX(IRF.New!$CS$7:$DJ$37,MATCH(B168+1,IRF.New!$B$7:$B$37,0),MATCH($CT176,IRF.New!$CS$5:$DJ$5,0)),"")</f>
        <v/>
      </c>
      <c r="CV176" s="81"/>
      <c r="CW176" s="81" t="str">
        <f t="shared" si="46"/>
        <v/>
      </c>
      <c r="CX176" s="81"/>
      <c r="CY176" s="81"/>
      <c r="CZ176" s="94"/>
      <c r="DA176" s="94" t="str">
        <f>IF(ISNUMBER(CS176),INDEX(IRF.New!$CS$2:$DJ$2,MATCH('CF AUX'!$CT176,IRF.New!$CS$5:$DJ$5,0)),"")</f>
        <v/>
      </c>
      <c r="DB176" s="72"/>
      <c r="DD176" s="132" t="str">
        <f>IF(ISNUMBER(CS176),INDEX(IRF.New!$D$7:$CO$37,MATCH('CF AUX'!C163,IRF.New!$C$7:$C$37,0),MATCH(CT176,IRF.New!$D$5:$CO$5,0)),"")</f>
        <v/>
      </c>
    </row>
    <row r="177" spans="1:109" x14ac:dyDescent="0.25">
      <c r="A177" s="59"/>
      <c r="B177" s="102" t="s">
        <v>236</v>
      </c>
      <c r="C177" s="102" t="str">
        <f ca="1">SUBSTITUTE(ADDRESS(1,COLUMN(BE165)+C172-1,4),"1","")</f>
        <v>BD</v>
      </c>
      <c r="D177" s="90">
        <f ca="1">D176+C172-1</f>
        <v>164</v>
      </c>
      <c r="F177" s="136" t="str">
        <f t="shared" si="47"/>
        <v/>
      </c>
      <c r="H177" s="65"/>
      <c r="I177" s="129" t="str">
        <f ca="1">IF(ISNUMBER(H177),INDEX(IRF.New!$CS$5:$DJ$5,MATCH('CF AUX'!H177,INDIRECT("IRF.New!$CS$"&amp;C165&amp;":$DJ$"&amp;C165),0)),"")</f>
        <v/>
      </c>
      <c r="J177" s="80" t="str">
        <f ca="1">IF(ISNUMBER($H177),INDEX(INDIRECT($D$4),MATCH('CF AUX'!J$14,INDIRECT($D$5),0),MATCH('CF AUX'!$I177,INDIRECT($D$7),0)),"")</f>
        <v/>
      </c>
      <c r="K177" s="81" t="str">
        <f ca="1">IF(ISNUMBER($H177),INDEX(INDIRECT($D$4),MATCH('CF AUX'!K$14,INDIRECT($D$5),0),MATCH('CF AUX'!$I177,INDIRECT($D$7),0)),"")</f>
        <v/>
      </c>
      <c r="L177" s="81" t="str">
        <f ca="1">IF(ISNUMBER($H177),INDEX(INDIRECT($D$4),MATCH('CF AUX'!L$14,INDIRECT($D$5),0),MATCH('CF AUX'!$I177,INDIRECT($D$7),0)),"")</f>
        <v/>
      </c>
      <c r="M177" s="81" t="str">
        <f ca="1">IF(ISNUMBER($H177),INDEX(INDIRECT($D$4),MATCH('CF AUX'!M$14,INDIRECT($D$5),0),MATCH('CF AUX'!$I177,INDIRECT($D$7),0)),"")</f>
        <v/>
      </c>
      <c r="N177" s="81" t="str">
        <f ca="1">IF(ISNUMBER($H177),INDEX(INDIRECT($D$4),MATCH('CF AUX'!N$14,INDIRECT($D$5),0),MATCH('CF AUX'!$I177,INDIRECT($D$7),0)),"")</f>
        <v/>
      </c>
      <c r="O177" s="81" t="str">
        <f ca="1">IF(ISNUMBER($H177),INDEX(INDIRECT($D$4),MATCH('CF AUX'!O$14,INDIRECT($D$5),0),MATCH('CF AUX'!$I177,INDIRECT($D$7),0)),"")</f>
        <v/>
      </c>
      <c r="P177" s="81" t="str">
        <f ca="1">IF(ISNUMBER($H177),INDEX(INDIRECT($D$4),MATCH('CF AUX'!P$14,INDIRECT($D$5),0),MATCH('CF AUX'!$I177,INDIRECT($D$7),0)),"")</f>
        <v/>
      </c>
      <c r="Q177" s="81" t="str">
        <f ca="1">IF(ISNUMBER($H177),INDEX(INDIRECT($D$4),MATCH('CF AUX'!Q$14,INDIRECT($D$5),0),MATCH('CF AUX'!$I177,INDIRECT($D$7),0)),"")</f>
        <v/>
      </c>
      <c r="R177" s="81" t="str">
        <f ca="1">IF(ISNUMBER($H177),INDEX(INDIRECT($D$4),MATCH('CF AUX'!R$14,INDIRECT($D$5),0),MATCH('CF AUX'!$I177,INDIRECT($D$7),0)),"")</f>
        <v/>
      </c>
      <c r="S177" s="81" t="str">
        <f ca="1">IF(ISNUMBER($H177),INDEX(INDIRECT($D$4),MATCH('CF AUX'!S$14,INDIRECT($D$5),0),MATCH('CF AUX'!$I177,INDIRECT($D$7),0)),"")</f>
        <v/>
      </c>
      <c r="T177" s="81" t="str">
        <f ca="1">IF(ISNUMBER($H177),INDEX(INDIRECT($D$4),MATCH('CF AUX'!T$14,INDIRECT($D$5),0),MATCH('CF AUX'!$I177,INDIRECT($D$7),0)),"")</f>
        <v/>
      </c>
      <c r="U177" s="81" t="str">
        <f ca="1">IF(ISNUMBER($H177),INDEX(INDIRECT($D$4),MATCH('CF AUX'!U$14,INDIRECT($D$5),0),MATCH('CF AUX'!$I177,INDIRECT($D$7),0)),"")</f>
        <v/>
      </c>
      <c r="V177" s="81" t="str">
        <f ca="1">IF(ISNUMBER($H177),INDEX(INDIRECT($D$4),MATCH('CF AUX'!V$14,INDIRECT($D$5),0),MATCH('CF AUX'!$I177,INDIRECT($D$7),0)),"")</f>
        <v/>
      </c>
      <c r="W177" s="81" t="str">
        <f ca="1">IF(ISNUMBER($H177),INDEX(INDIRECT($D$4),MATCH('CF AUX'!W$14,INDIRECT($D$5),0),MATCH('CF AUX'!$I177,INDIRECT($D$7),0)),"")</f>
        <v/>
      </c>
      <c r="X177" s="81" t="str">
        <f ca="1">IF(ISNUMBER($H177),INDEX(INDIRECT($D$4),MATCH('CF AUX'!X$14,INDIRECT($D$5),0),MATCH('CF AUX'!$I177,INDIRECT($D$7),0)),"")</f>
        <v/>
      </c>
      <c r="Y177" s="81" t="str">
        <f ca="1">IF(ISNUMBER($H177),INDEX(INDIRECT($D$4),MATCH('CF AUX'!Y$14,INDIRECT($D$5),0),MATCH('CF AUX'!$I177,INDIRECT($D$7),0)),"")</f>
        <v/>
      </c>
      <c r="Z177" s="81" t="str">
        <f ca="1">IF(ISNUMBER($H177),INDEX(INDIRECT($D$4),MATCH('CF AUX'!Z$14,INDIRECT($D$5),0),MATCH('CF AUX'!$I177,INDIRECT($D$7),0)),"")</f>
        <v/>
      </c>
      <c r="AA177" s="81" t="str">
        <f ca="1">IF(ISNUMBER($H177),INDEX(INDIRECT($D$4),MATCH('CF AUX'!AA$14,INDIRECT($D$5),0),MATCH('CF AUX'!$I177,INDIRECT($D$7),0)),"")</f>
        <v/>
      </c>
      <c r="AB177" s="81" t="str">
        <f ca="1">IF(ISNUMBER($H177),INDEX(INDIRECT($D$4),MATCH('CF AUX'!AB$14,INDIRECT($D$5),0),MATCH('CF AUX'!$I177,INDIRECT($D$7),0)),"")</f>
        <v/>
      </c>
      <c r="AC177" s="81" t="str">
        <f ca="1">IF(ISNUMBER($H177),INDEX(INDIRECT($D$4),MATCH('CF AUX'!AC$14,INDIRECT($D$5),0),MATCH('CF AUX'!$I177,INDIRECT($D$7),0)),"")</f>
        <v/>
      </c>
      <c r="AD177" s="81" t="str">
        <f ca="1">IF(ISNUMBER($H177),INDEX(INDIRECT($D$4),MATCH('CF AUX'!AD$14,INDIRECT($D$5),0),MATCH('CF AUX'!$I177,INDIRECT($D$7),0)),"")</f>
        <v/>
      </c>
      <c r="AE177" s="81" t="str">
        <f ca="1">IF(ISNUMBER($H177),INDEX(INDIRECT($D$4),MATCH('CF AUX'!AE$14,INDIRECT($D$5),0),MATCH('CF AUX'!$I177,INDIRECT($D$7),0)),"")</f>
        <v/>
      </c>
      <c r="AF177" s="81" t="str">
        <f ca="1">IF(ISNUMBER($H177),INDEX(INDIRECT($D$4),MATCH('CF AUX'!AF$14,INDIRECT($D$5),0),MATCH('CF AUX'!$I177,INDIRECT($D$7),0)),"")</f>
        <v/>
      </c>
      <c r="AG177" s="81" t="str">
        <f ca="1">IF(ISNUMBER($H177),INDEX(INDIRECT($D$4),MATCH('CF AUX'!AG$14,INDIRECT($D$5),0),MATCH('CF AUX'!$I177,INDIRECT($D$7),0)),"")</f>
        <v/>
      </c>
      <c r="AH177" s="81" t="str">
        <f ca="1">IF(ISNUMBER($H177),INDEX(INDIRECT($D$4),MATCH('CF AUX'!AH$14,INDIRECT($D$5),0),MATCH('CF AUX'!$I177,INDIRECT($D$7),0)),"")</f>
        <v/>
      </c>
      <c r="AI177" s="81" t="str">
        <f ca="1">IF(ISNUMBER($H177),INDEX(INDIRECT($D$4),MATCH('CF AUX'!AI$14,INDIRECT($D$5),0),MATCH('CF AUX'!$I177,INDIRECT($D$7),0)),"")</f>
        <v/>
      </c>
      <c r="AJ177" s="81" t="str">
        <f ca="1">IF(ISNUMBER($H177),INDEX(INDIRECT($D$4),MATCH('CF AUX'!AJ$14,INDIRECT($D$5),0),MATCH('CF AUX'!$I177,INDIRECT($D$7),0)),"")</f>
        <v/>
      </c>
      <c r="AK177" s="81" t="str">
        <f ca="1">IF(ISNUMBER($H177),INDEX(INDIRECT($D$4),MATCH('CF AUX'!AK$14,INDIRECT($D$5),0),MATCH('CF AUX'!$I177,INDIRECT($D$7),0)),"")</f>
        <v/>
      </c>
      <c r="AL177" s="81" t="str">
        <f ca="1">IF(ISNUMBER($H177),INDEX(INDIRECT($D$4),MATCH('CF AUX'!AL$14,INDIRECT($D$5),0),MATCH('CF AUX'!$I177,INDIRECT($D$7),0)),"")</f>
        <v/>
      </c>
      <c r="AM177" s="81" t="str">
        <f ca="1">IF(ISNUMBER($H177),INDEX(INDIRECT($D$4),MATCH('CF AUX'!AM$14,INDIRECT($D$5),0),MATCH('CF AUX'!$I177,INDIRECT($D$7),0)),"")</f>
        <v/>
      </c>
      <c r="AN177" s="81" t="str">
        <f ca="1">IF(ISNUMBER($H177),INDEX(INDIRECT($D$4),MATCH('CF AUX'!AN$14,INDIRECT($D$5),0),MATCH('CF AUX'!$I177,INDIRECT($D$7),0)),"")</f>
        <v/>
      </c>
      <c r="AO177" s="81" t="str">
        <f ca="1">IF(ISNUMBER($H177),INDEX(INDIRECT($D$4),MATCH('CF AUX'!AO$14,INDIRECT($D$5),0),MATCH('CF AUX'!$I177,INDIRECT($D$7),0)),"")</f>
        <v/>
      </c>
      <c r="AP177" s="81" t="str">
        <f ca="1">IF(ISNUMBER($H177),INDEX(INDIRECT($D$4),MATCH('CF AUX'!AP$14,INDIRECT($D$5),0),MATCH('CF AUX'!$I177,INDIRECT($D$7),0)),"")</f>
        <v/>
      </c>
      <c r="AQ177" s="81" t="str">
        <f ca="1">IF(ISNUMBER($H177),INDEX(INDIRECT($D$4),MATCH('CF AUX'!AQ$14,INDIRECT($D$5),0),MATCH('CF AUX'!$I177,INDIRECT($D$7),0)),"")</f>
        <v/>
      </c>
      <c r="AR177" s="81" t="str">
        <f ca="1">IF(ISNUMBER($H177),INDEX(INDIRECT($D$4),MATCH('CF AUX'!AR$14,INDIRECT($D$5),0),MATCH('CF AUX'!$I177,INDIRECT($D$7),0)),"")</f>
        <v/>
      </c>
      <c r="AS177" s="81" t="str">
        <f ca="1">IF(ISNUMBER($H177),INDEX(INDIRECT($D$4),MATCH('CF AUX'!AS$14,INDIRECT($D$5),0),MATCH('CF AUX'!$I177,INDIRECT($D$7),0)),"")</f>
        <v/>
      </c>
      <c r="AT177" s="81" t="str">
        <f ca="1">IF(ISNUMBER($H177),INDEX(INDIRECT($D$4),MATCH('CF AUX'!AT$14,INDIRECT($D$5),0),MATCH('CF AUX'!$I177,INDIRECT($D$7),0)),"")</f>
        <v/>
      </c>
      <c r="AU177" s="81" t="str">
        <f ca="1">IF(ISNUMBER($H177),INDEX(INDIRECT($D$4),MATCH('CF AUX'!AU$14,INDIRECT($D$5),0),MATCH('CF AUX'!$I177,INDIRECT($D$7),0)),"")</f>
        <v/>
      </c>
      <c r="AV177" s="81" t="str">
        <f ca="1">IF(ISNUMBER($H177),INDEX(INDIRECT($D$4),MATCH('CF AUX'!AV$14,INDIRECT($D$5),0),MATCH('CF AUX'!$I177,INDIRECT($D$7),0)),"")</f>
        <v/>
      </c>
      <c r="AW177" s="81" t="str">
        <f ca="1">IF(ISNUMBER($H177),INDEX(INDIRECT($D$4),MATCH('CF AUX'!AW$14,INDIRECT($D$5),0),MATCH('CF AUX'!$I177,INDIRECT($D$7),0)),"")</f>
        <v/>
      </c>
      <c r="AX177" s="81" t="str">
        <f ca="1">IF(ISNUMBER($H177),INDEX(INDIRECT($D$4),MATCH('CF AUX'!AX$14,INDIRECT($D$5),0),MATCH('CF AUX'!$I177,INDIRECT($D$7),0)),"")</f>
        <v/>
      </c>
      <c r="AY177" s="81" t="str">
        <f ca="1">IF(ISNUMBER($H177),INDEX(INDIRECT($D$4),MATCH('CF AUX'!AY$14,INDIRECT($D$5),0),MATCH('CF AUX'!$I177,INDIRECT($D$7),0)),"")</f>
        <v/>
      </c>
      <c r="AZ177" s="81" t="str">
        <f ca="1">IF(ISNUMBER($H177),INDEX(INDIRECT($D$4),MATCH('CF AUX'!AZ$14,INDIRECT($D$5),0),MATCH('CF AUX'!$I177,INDIRECT($D$7),0)),"")</f>
        <v/>
      </c>
      <c r="BB177" s="96" t="str" cm="1">
        <f t="array" aca="1" ref="BB177" ca="1">IF(ISNUMBER($H177),MMULT(J177:AZ177,TRANSPOSE(INDIRECT($D$8&amp;$G$4&amp;B168&amp;":"&amp;$G$6&amp;B168))),"")</f>
        <v/>
      </c>
      <c r="BD177" s="59">
        <f t="shared" si="49"/>
        <v>164</v>
      </c>
      <c r="BE177" s="80" t="str" cm="1">
        <f t="array" aca="1" ref="BE177" ca="1">IFERROR(INDEX(INDIRECT($D$4),MATCH(INDIRECT(BE$5&amp;$BD177),INDIRECT($D$6),0),MATCH($I177,INDIRECT($D$7),0)),"")</f>
        <v/>
      </c>
      <c r="BF177" s="81" t="str" cm="1">
        <f t="array" aca="1" ref="BF177" ca="1">IFERROR(INDEX(INDIRECT($D$4),MATCH(INDIRECT(BF$5&amp;$BD177),INDIRECT($D$6),0),MATCH($I177,INDIRECT($D$7),0)),"")</f>
        <v/>
      </c>
      <c r="BG177" s="81" t="str" cm="1">
        <f t="array" aca="1" ref="BG177" ca="1">IFERROR(INDEX(INDIRECT($D$4),MATCH(INDIRECT(BG$5&amp;$BD177),INDIRECT($D$6),0),MATCH($I177,INDIRECT($D$7),0)),"")</f>
        <v/>
      </c>
      <c r="BH177" s="81" t="str" cm="1">
        <f t="array" aca="1" ref="BH177" ca="1">IFERROR(INDEX(INDIRECT($D$4),MATCH(INDIRECT(BH$5&amp;$BD177),INDIRECT($D$6),0),MATCH($I177,INDIRECT($D$7),0)),"")</f>
        <v/>
      </c>
      <c r="BI177" s="81" t="str" cm="1">
        <f t="array" aca="1" ref="BI177" ca="1">IFERROR(INDEX(INDIRECT($D$4),MATCH(INDIRECT(BI$5&amp;$BD177),INDIRECT($D$6),0),MATCH($I177,INDIRECT($D$7),0)),"")</f>
        <v/>
      </c>
      <c r="BJ177" s="81" t="str" cm="1">
        <f t="array" aca="1" ref="BJ177" ca="1">IFERROR(INDEX(INDIRECT($D$4),MATCH(INDIRECT(BJ$5&amp;$BD177),INDIRECT($D$6),0),MATCH($I177,INDIRECT($D$7),0)),"")</f>
        <v/>
      </c>
      <c r="BK177" s="81" t="str" cm="1">
        <f t="array" aca="1" ref="BK177" ca="1">IFERROR(INDEX(INDIRECT($D$4),MATCH(INDIRECT(BK$5&amp;$BD177),INDIRECT($D$6),0),MATCH($I177,INDIRECT($D$7),0)),"")</f>
        <v/>
      </c>
      <c r="BL177" s="81" t="str" cm="1">
        <f t="array" aca="1" ref="BL177" ca="1">IFERROR(INDEX(INDIRECT($D$4),MATCH(INDIRECT(BL$5&amp;$BD177),INDIRECT($D$6),0),MATCH($I177,INDIRECT($D$7),0)),"")</f>
        <v/>
      </c>
      <c r="BM177" s="81" t="str" cm="1">
        <f t="array" aca="1" ref="BM177" ca="1">IFERROR(INDEX(INDIRECT($D$4),MATCH(INDIRECT(BM$5&amp;$BD177),INDIRECT($D$6),0),MATCH($I177,INDIRECT($D$7),0)),"")</f>
        <v/>
      </c>
      <c r="BN177" s="81" t="str" cm="1">
        <f t="array" aca="1" ref="BN177" ca="1">IFERROR(INDEX(INDIRECT($D$4),MATCH(INDIRECT(BN$5&amp;$BD177),INDIRECT($D$6),0),MATCH($I177,INDIRECT($D$7),0)),"")</f>
        <v/>
      </c>
      <c r="BO177" s="81" t="str" cm="1">
        <f t="array" aca="1" ref="BO177" ca="1">IFERROR(INDEX(INDIRECT($D$4),MATCH(INDIRECT(BO$5&amp;$BD177),INDIRECT($D$6),0),MATCH($I177,INDIRECT($D$7),0)),"")</f>
        <v/>
      </c>
      <c r="BP177" s="81" t="str" cm="1">
        <f t="array" aca="1" ref="BP177" ca="1">IFERROR(INDEX(INDIRECT($D$4),MATCH(INDIRECT(BP$5&amp;$BD177),INDIRECT($D$6),0),MATCH($I177,INDIRECT($D$7),0)),"")</f>
        <v/>
      </c>
      <c r="BQ177" s="81" t="str" cm="1">
        <f t="array" aca="1" ref="BQ177" ca="1">IFERROR(INDEX(INDIRECT($D$4),MATCH(INDIRECT(BQ$5&amp;$BD177),INDIRECT($D$6),0),MATCH($I177,INDIRECT($D$7),0)),"")</f>
        <v/>
      </c>
      <c r="BR177" s="81" t="str" cm="1">
        <f t="array" aca="1" ref="BR177" ca="1">IFERROR(INDEX(INDIRECT($D$4),MATCH(INDIRECT(BR$5&amp;$BD177),INDIRECT($D$6),0),MATCH($I177,INDIRECT($D$7),0)),"")</f>
        <v/>
      </c>
      <c r="BS177" s="81" t="str" cm="1">
        <f t="array" aca="1" ref="BS177" ca="1">IFERROR(INDEX(INDIRECT($D$4),MATCH(INDIRECT(BS$5&amp;$BD177),INDIRECT($D$6),0),MATCH($I177,INDIRECT($D$7),0)),"")</f>
        <v/>
      </c>
      <c r="BT177" s="81" t="str" cm="1">
        <f t="array" aca="1" ref="BT177" ca="1">IFERROR(INDEX(INDIRECT($D$4),MATCH(INDIRECT(BT$5&amp;$BD177),INDIRECT($D$6),0),MATCH($I177,INDIRECT($D$7),0)),"")</f>
        <v/>
      </c>
      <c r="BU177" s="81" t="str" cm="1">
        <f t="array" aca="1" ref="BU177" ca="1">IFERROR(INDEX(INDIRECT($D$4),MATCH(INDIRECT(BU$5&amp;$BD177),INDIRECT($D$6),0),MATCH($I177,INDIRECT($D$7),0)),"")</f>
        <v/>
      </c>
      <c r="BV177" s="99" t="str" cm="1">
        <f t="array" aca="1" ref="BV177" ca="1">IFERROR(INDEX(INDIRECT($D$4),MATCH(INDIRECT(BV$5&amp;$BD177),INDIRECT($D$6),0),MATCH($I177,INDIRECT($D$7),0)),"")</f>
        <v/>
      </c>
      <c r="BX177" s="80"/>
      <c r="BY177" s="81"/>
      <c r="BZ177" s="81"/>
      <c r="CA177" s="81"/>
      <c r="CB177" s="81"/>
      <c r="CC177" s="81"/>
      <c r="CD177" s="81"/>
      <c r="CE177" s="81"/>
      <c r="CF177" s="81"/>
      <c r="CG177" s="81"/>
      <c r="CH177" s="81"/>
      <c r="CI177" s="81"/>
      <c r="CJ177" s="81"/>
      <c r="CK177" s="81"/>
      <c r="CL177" s="81"/>
      <c r="CM177" s="81"/>
      <c r="CN177" s="81"/>
      <c r="CO177" s="99"/>
      <c r="CQ177" s="113"/>
      <c r="CR177" s="59" t="str">
        <f t="shared" si="48"/>
        <v/>
      </c>
      <c r="CS177" s="60"/>
      <c r="CT177" s="123" t="str">
        <f t="shared" ca="1" si="45"/>
        <v/>
      </c>
      <c r="CU177" s="80" t="str">
        <f>IF(ISNUMBER($CS177),INDEX(IRF.New!$CS$7:$DJ$37,MATCH(B168+1,IRF.New!$B$7:$B$37,0),MATCH($CT177,IRF.New!$CS$5:$DJ$5,0)),"")</f>
        <v/>
      </c>
      <c r="CV177" s="81"/>
      <c r="CW177" s="81" t="str">
        <f t="shared" si="46"/>
        <v/>
      </c>
      <c r="CX177" s="81"/>
      <c r="CY177" s="81"/>
      <c r="CZ177" s="94"/>
      <c r="DA177" s="94" t="str">
        <f>IF(ISNUMBER(CS177),INDEX(IRF.New!$CS$2:$DJ$2,MATCH('CF AUX'!$CT177,IRF.New!$CS$5:$DJ$5,0)),"")</f>
        <v/>
      </c>
      <c r="DB177" s="72"/>
      <c r="DD177" s="132" t="str">
        <f>IF(ISNUMBER(CS177),INDEX(IRF.New!$D$7:$CO$37,MATCH('CF AUX'!C163,IRF.New!$C$7:$C$37,0),MATCH(CT177,IRF.New!$D$5:$CO$5,0)),"")</f>
        <v/>
      </c>
    </row>
    <row r="178" spans="1:109" x14ac:dyDescent="0.25">
      <c r="F178" s="136" t="str">
        <f t="shared" si="47"/>
        <v/>
      </c>
      <c r="H178" s="65"/>
      <c r="I178" s="129" t="str">
        <f ca="1">IF(ISNUMBER(H178),INDEX(IRF.New!$CS$5:$DJ$5,MATCH('CF AUX'!H178,INDIRECT("IRF.New!$CS$"&amp;C165&amp;":$DJ$"&amp;C165),0)),"")</f>
        <v/>
      </c>
      <c r="J178" s="80" t="str">
        <f ca="1">IF(ISNUMBER($H178),INDEX(INDIRECT($D$4),MATCH('CF AUX'!J$14,INDIRECT($D$5),0),MATCH('CF AUX'!$I178,INDIRECT($D$7),0)),"")</f>
        <v/>
      </c>
      <c r="K178" s="81" t="str">
        <f ca="1">IF(ISNUMBER($H178),INDEX(INDIRECT($D$4),MATCH('CF AUX'!K$14,INDIRECT($D$5),0),MATCH('CF AUX'!$I178,INDIRECT($D$7),0)),"")</f>
        <v/>
      </c>
      <c r="L178" s="81" t="str">
        <f ca="1">IF(ISNUMBER($H178),INDEX(INDIRECT($D$4),MATCH('CF AUX'!L$14,INDIRECT($D$5),0),MATCH('CF AUX'!$I178,INDIRECT($D$7),0)),"")</f>
        <v/>
      </c>
      <c r="M178" s="81" t="str">
        <f ca="1">IF(ISNUMBER($H178),INDEX(INDIRECT($D$4),MATCH('CF AUX'!M$14,INDIRECT($D$5),0),MATCH('CF AUX'!$I178,INDIRECT($D$7),0)),"")</f>
        <v/>
      </c>
      <c r="N178" s="81" t="str">
        <f ca="1">IF(ISNUMBER($H178),INDEX(INDIRECT($D$4),MATCH('CF AUX'!N$14,INDIRECT($D$5),0),MATCH('CF AUX'!$I178,INDIRECT($D$7),0)),"")</f>
        <v/>
      </c>
      <c r="O178" s="81" t="str">
        <f ca="1">IF(ISNUMBER($H178),INDEX(INDIRECT($D$4),MATCH('CF AUX'!O$14,INDIRECT($D$5),0),MATCH('CF AUX'!$I178,INDIRECT($D$7),0)),"")</f>
        <v/>
      </c>
      <c r="P178" s="81" t="str">
        <f ca="1">IF(ISNUMBER($H178),INDEX(INDIRECT($D$4),MATCH('CF AUX'!P$14,INDIRECT($D$5),0),MATCH('CF AUX'!$I178,INDIRECT($D$7),0)),"")</f>
        <v/>
      </c>
      <c r="Q178" s="81" t="str">
        <f ca="1">IF(ISNUMBER($H178),INDEX(INDIRECT($D$4),MATCH('CF AUX'!Q$14,INDIRECT($D$5),0),MATCH('CF AUX'!$I178,INDIRECT($D$7),0)),"")</f>
        <v/>
      </c>
      <c r="R178" s="81" t="str">
        <f ca="1">IF(ISNUMBER($H178),INDEX(INDIRECT($D$4),MATCH('CF AUX'!R$14,INDIRECT($D$5),0),MATCH('CF AUX'!$I178,INDIRECT($D$7),0)),"")</f>
        <v/>
      </c>
      <c r="S178" s="81" t="str">
        <f ca="1">IF(ISNUMBER($H178),INDEX(INDIRECT($D$4),MATCH('CF AUX'!S$14,INDIRECT($D$5),0),MATCH('CF AUX'!$I178,INDIRECT($D$7),0)),"")</f>
        <v/>
      </c>
      <c r="T178" s="81" t="str">
        <f ca="1">IF(ISNUMBER($H178),INDEX(INDIRECT($D$4),MATCH('CF AUX'!T$14,INDIRECT($D$5),0),MATCH('CF AUX'!$I178,INDIRECT($D$7),0)),"")</f>
        <v/>
      </c>
      <c r="U178" s="81" t="str">
        <f ca="1">IF(ISNUMBER($H178),INDEX(INDIRECT($D$4),MATCH('CF AUX'!U$14,INDIRECT($D$5),0),MATCH('CF AUX'!$I178,INDIRECT($D$7),0)),"")</f>
        <v/>
      </c>
      <c r="V178" s="81" t="str">
        <f ca="1">IF(ISNUMBER($H178),INDEX(INDIRECT($D$4),MATCH('CF AUX'!V$14,INDIRECT($D$5),0),MATCH('CF AUX'!$I178,INDIRECT($D$7),0)),"")</f>
        <v/>
      </c>
      <c r="W178" s="81" t="str">
        <f ca="1">IF(ISNUMBER($H178),INDEX(INDIRECT($D$4),MATCH('CF AUX'!W$14,INDIRECT($D$5),0),MATCH('CF AUX'!$I178,INDIRECT($D$7),0)),"")</f>
        <v/>
      </c>
      <c r="X178" s="81" t="str">
        <f ca="1">IF(ISNUMBER($H178),INDEX(INDIRECT($D$4),MATCH('CF AUX'!X$14,INDIRECT($D$5),0),MATCH('CF AUX'!$I178,INDIRECT($D$7),0)),"")</f>
        <v/>
      </c>
      <c r="Y178" s="81" t="str">
        <f ca="1">IF(ISNUMBER($H178),INDEX(INDIRECT($D$4),MATCH('CF AUX'!Y$14,INDIRECT($D$5),0),MATCH('CF AUX'!$I178,INDIRECT($D$7),0)),"")</f>
        <v/>
      </c>
      <c r="Z178" s="81" t="str">
        <f ca="1">IF(ISNUMBER($H178),INDEX(INDIRECT($D$4),MATCH('CF AUX'!Z$14,INDIRECT($D$5),0),MATCH('CF AUX'!$I178,INDIRECT($D$7),0)),"")</f>
        <v/>
      </c>
      <c r="AA178" s="81" t="str">
        <f ca="1">IF(ISNUMBER($H178),INDEX(INDIRECT($D$4),MATCH('CF AUX'!AA$14,INDIRECT($D$5),0),MATCH('CF AUX'!$I178,INDIRECT($D$7),0)),"")</f>
        <v/>
      </c>
      <c r="AB178" s="81" t="str">
        <f ca="1">IF(ISNUMBER($H178),INDEX(INDIRECT($D$4),MATCH('CF AUX'!AB$14,INDIRECT($D$5),0),MATCH('CF AUX'!$I178,INDIRECT($D$7),0)),"")</f>
        <v/>
      </c>
      <c r="AC178" s="81" t="str">
        <f ca="1">IF(ISNUMBER($H178),INDEX(INDIRECT($D$4),MATCH('CF AUX'!AC$14,INDIRECT($D$5),0),MATCH('CF AUX'!$I178,INDIRECT($D$7),0)),"")</f>
        <v/>
      </c>
      <c r="AD178" s="81" t="str">
        <f ca="1">IF(ISNUMBER($H178),INDEX(INDIRECT($D$4),MATCH('CF AUX'!AD$14,INDIRECT($D$5),0),MATCH('CF AUX'!$I178,INDIRECT($D$7),0)),"")</f>
        <v/>
      </c>
      <c r="AE178" s="81" t="str">
        <f ca="1">IF(ISNUMBER($H178),INDEX(INDIRECT($D$4),MATCH('CF AUX'!AE$14,INDIRECT($D$5),0),MATCH('CF AUX'!$I178,INDIRECT($D$7),0)),"")</f>
        <v/>
      </c>
      <c r="AF178" s="81" t="str">
        <f ca="1">IF(ISNUMBER($H178),INDEX(INDIRECT($D$4),MATCH('CF AUX'!AF$14,INDIRECT($D$5),0),MATCH('CF AUX'!$I178,INDIRECT($D$7),0)),"")</f>
        <v/>
      </c>
      <c r="AG178" s="81" t="str">
        <f ca="1">IF(ISNUMBER($H178),INDEX(INDIRECT($D$4),MATCH('CF AUX'!AG$14,INDIRECT($D$5),0),MATCH('CF AUX'!$I178,INDIRECT($D$7),0)),"")</f>
        <v/>
      </c>
      <c r="AH178" s="81" t="str">
        <f ca="1">IF(ISNUMBER($H178),INDEX(INDIRECT($D$4),MATCH('CF AUX'!AH$14,INDIRECT($D$5),0),MATCH('CF AUX'!$I178,INDIRECT($D$7),0)),"")</f>
        <v/>
      </c>
      <c r="AI178" s="81" t="str">
        <f ca="1">IF(ISNUMBER($H178),INDEX(INDIRECT($D$4),MATCH('CF AUX'!AI$14,INDIRECT($D$5),0),MATCH('CF AUX'!$I178,INDIRECT($D$7),0)),"")</f>
        <v/>
      </c>
      <c r="AJ178" s="81" t="str">
        <f ca="1">IF(ISNUMBER($H178),INDEX(INDIRECT($D$4),MATCH('CF AUX'!AJ$14,INDIRECT($D$5),0),MATCH('CF AUX'!$I178,INDIRECT($D$7),0)),"")</f>
        <v/>
      </c>
      <c r="AK178" s="81" t="str">
        <f ca="1">IF(ISNUMBER($H178),INDEX(INDIRECT($D$4),MATCH('CF AUX'!AK$14,INDIRECT($D$5),0),MATCH('CF AUX'!$I178,INDIRECT($D$7),0)),"")</f>
        <v/>
      </c>
      <c r="AL178" s="81" t="str">
        <f ca="1">IF(ISNUMBER($H178),INDEX(INDIRECT($D$4),MATCH('CF AUX'!AL$14,INDIRECT($D$5),0),MATCH('CF AUX'!$I178,INDIRECT($D$7),0)),"")</f>
        <v/>
      </c>
      <c r="AM178" s="81" t="str">
        <f ca="1">IF(ISNUMBER($H178),INDEX(INDIRECT($D$4),MATCH('CF AUX'!AM$14,INDIRECT($D$5),0),MATCH('CF AUX'!$I178,INDIRECT($D$7),0)),"")</f>
        <v/>
      </c>
      <c r="AN178" s="81" t="str">
        <f ca="1">IF(ISNUMBER($H178),INDEX(INDIRECT($D$4),MATCH('CF AUX'!AN$14,INDIRECT($D$5),0),MATCH('CF AUX'!$I178,INDIRECT($D$7),0)),"")</f>
        <v/>
      </c>
      <c r="AO178" s="81" t="str">
        <f ca="1">IF(ISNUMBER($H178),INDEX(INDIRECT($D$4),MATCH('CF AUX'!AO$14,INDIRECT($D$5),0),MATCH('CF AUX'!$I178,INDIRECT($D$7),0)),"")</f>
        <v/>
      </c>
      <c r="AP178" s="81" t="str">
        <f ca="1">IF(ISNUMBER($H178),INDEX(INDIRECT($D$4),MATCH('CF AUX'!AP$14,INDIRECT($D$5),0),MATCH('CF AUX'!$I178,INDIRECT($D$7),0)),"")</f>
        <v/>
      </c>
      <c r="AQ178" s="81" t="str">
        <f ca="1">IF(ISNUMBER($H178),INDEX(INDIRECT($D$4),MATCH('CF AUX'!AQ$14,INDIRECT($D$5),0),MATCH('CF AUX'!$I178,INDIRECT($D$7),0)),"")</f>
        <v/>
      </c>
      <c r="AR178" s="81" t="str">
        <f ca="1">IF(ISNUMBER($H178),INDEX(INDIRECT($D$4),MATCH('CF AUX'!AR$14,INDIRECT($D$5),0),MATCH('CF AUX'!$I178,INDIRECT($D$7),0)),"")</f>
        <v/>
      </c>
      <c r="AS178" s="81" t="str">
        <f ca="1">IF(ISNUMBER($H178),INDEX(INDIRECT($D$4),MATCH('CF AUX'!AS$14,INDIRECT($D$5),0),MATCH('CF AUX'!$I178,INDIRECT($D$7),0)),"")</f>
        <v/>
      </c>
      <c r="AT178" s="81" t="str">
        <f ca="1">IF(ISNUMBER($H178),INDEX(INDIRECT($D$4),MATCH('CF AUX'!AT$14,INDIRECT($D$5),0),MATCH('CF AUX'!$I178,INDIRECT($D$7),0)),"")</f>
        <v/>
      </c>
      <c r="AU178" s="81" t="str">
        <f ca="1">IF(ISNUMBER($H178),INDEX(INDIRECT($D$4),MATCH('CF AUX'!AU$14,INDIRECT($D$5),0),MATCH('CF AUX'!$I178,INDIRECT($D$7),0)),"")</f>
        <v/>
      </c>
      <c r="AV178" s="81" t="str">
        <f ca="1">IF(ISNUMBER($H178),INDEX(INDIRECT($D$4),MATCH('CF AUX'!AV$14,INDIRECT($D$5),0),MATCH('CF AUX'!$I178,INDIRECT($D$7),0)),"")</f>
        <v/>
      </c>
      <c r="AW178" s="81" t="str">
        <f ca="1">IF(ISNUMBER($H178),INDEX(INDIRECT($D$4),MATCH('CF AUX'!AW$14,INDIRECT($D$5),0),MATCH('CF AUX'!$I178,INDIRECT($D$7),0)),"")</f>
        <v/>
      </c>
      <c r="AX178" s="81" t="str">
        <f ca="1">IF(ISNUMBER($H178),INDEX(INDIRECT($D$4),MATCH('CF AUX'!AX$14,INDIRECT($D$5),0),MATCH('CF AUX'!$I178,INDIRECT($D$7),0)),"")</f>
        <v/>
      </c>
      <c r="AY178" s="81" t="str">
        <f ca="1">IF(ISNUMBER($H178),INDEX(INDIRECT($D$4),MATCH('CF AUX'!AY$14,INDIRECT($D$5),0),MATCH('CF AUX'!$I178,INDIRECT($D$7),0)),"")</f>
        <v/>
      </c>
      <c r="AZ178" s="81" t="str">
        <f ca="1">IF(ISNUMBER($H178),INDEX(INDIRECT($D$4),MATCH('CF AUX'!AZ$14,INDIRECT($D$5),0),MATCH('CF AUX'!$I178,INDIRECT($D$7),0)),"")</f>
        <v/>
      </c>
      <c r="BB178" s="96" t="str" cm="1">
        <f t="array" aca="1" ref="BB178" ca="1">IF(ISNUMBER($H178),MMULT(J178:AZ178,TRANSPOSE(INDIRECT($D$8&amp;$G$4&amp;B168&amp;":"&amp;$G$6&amp;B168))),"")</f>
        <v/>
      </c>
      <c r="BD178" s="59">
        <f t="shared" si="49"/>
        <v>164</v>
      </c>
      <c r="BE178" s="80" t="str" cm="1">
        <f t="array" aca="1" ref="BE178" ca="1">IFERROR(INDEX(INDIRECT($D$4),MATCH(INDIRECT(BE$5&amp;$BD178),INDIRECT($D$6),0),MATCH($I178,INDIRECT($D$7),0)),"")</f>
        <v/>
      </c>
      <c r="BF178" s="81" t="str" cm="1">
        <f t="array" aca="1" ref="BF178" ca="1">IFERROR(INDEX(INDIRECT($D$4),MATCH(INDIRECT(BF$5&amp;$BD178),INDIRECT($D$6),0),MATCH($I178,INDIRECT($D$7),0)),"")</f>
        <v/>
      </c>
      <c r="BG178" s="81" t="str" cm="1">
        <f t="array" aca="1" ref="BG178" ca="1">IFERROR(INDEX(INDIRECT($D$4),MATCH(INDIRECT(BG$5&amp;$BD178),INDIRECT($D$6),0),MATCH($I178,INDIRECT($D$7),0)),"")</f>
        <v/>
      </c>
      <c r="BH178" s="81" t="str" cm="1">
        <f t="array" aca="1" ref="BH178" ca="1">IFERROR(INDEX(INDIRECT($D$4),MATCH(INDIRECT(BH$5&amp;$BD178),INDIRECT($D$6),0),MATCH($I178,INDIRECT($D$7),0)),"")</f>
        <v/>
      </c>
      <c r="BI178" s="81" t="str" cm="1">
        <f t="array" aca="1" ref="BI178" ca="1">IFERROR(INDEX(INDIRECT($D$4),MATCH(INDIRECT(BI$5&amp;$BD178),INDIRECT($D$6),0),MATCH($I178,INDIRECT($D$7),0)),"")</f>
        <v/>
      </c>
      <c r="BJ178" s="81" t="str" cm="1">
        <f t="array" aca="1" ref="BJ178" ca="1">IFERROR(INDEX(INDIRECT($D$4),MATCH(INDIRECT(BJ$5&amp;$BD178),INDIRECT($D$6),0),MATCH($I178,INDIRECT($D$7),0)),"")</f>
        <v/>
      </c>
      <c r="BK178" s="81" t="str" cm="1">
        <f t="array" aca="1" ref="BK178" ca="1">IFERROR(INDEX(INDIRECT($D$4),MATCH(INDIRECT(BK$5&amp;$BD178),INDIRECT($D$6),0),MATCH($I178,INDIRECT($D$7),0)),"")</f>
        <v/>
      </c>
      <c r="BL178" s="81" t="str" cm="1">
        <f t="array" aca="1" ref="BL178" ca="1">IFERROR(INDEX(INDIRECT($D$4),MATCH(INDIRECT(BL$5&amp;$BD178),INDIRECT($D$6),0),MATCH($I178,INDIRECT($D$7),0)),"")</f>
        <v/>
      </c>
      <c r="BM178" s="81" t="str" cm="1">
        <f t="array" aca="1" ref="BM178" ca="1">IFERROR(INDEX(INDIRECT($D$4),MATCH(INDIRECT(BM$5&amp;$BD178),INDIRECT($D$6),0),MATCH($I178,INDIRECT($D$7),0)),"")</f>
        <v/>
      </c>
      <c r="BN178" s="81" t="str" cm="1">
        <f t="array" aca="1" ref="BN178" ca="1">IFERROR(INDEX(INDIRECT($D$4),MATCH(INDIRECT(BN$5&amp;$BD178),INDIRECT($D$6),0),MATCH($I178,INDIRECT($D$7),0)),"")</f>
        <v/>
      </c>
      <c r="BO178" s="81" t="str" cm="1">
        <f t="array" aca="1" ref="BO178" ca="1">IFERROR(INDEX(INDIRECT($D$4),MATCH(INDIRECT(BO$5&amp;$BD178),INDIRECT($D$6),0),MATCH($I178,INDIRECT($D$7),0)),"")</f>
        <v/>
      </c>
      <c r="BP178" s="81" t="str" cm="1">
        <f t="array" aca="1" ref="BP178" ca="1">IFERROR(INDEX(INDIRECT($D$4),MATCH(INDIRECT(BP$5&amp;$BD178),INDIRECT($D$6),0),MATCH($I178,INDIRECT($D$7),0)),"")</f>
        <v/>
      </c>
      <c r="BQ178" s="81" t="str" cm="1">
        <f t="array" aca="1" ref="BQ178" ca="1">IFERROR(INDEX(INDIRECT($D$4),MATCH(INDIRECT(BQ$5&amp;$BD178),INDIRECT($D$6),0),MATCH($I178,INDIRECT($D$7),0)),"")</f>
        <v/>
      </c>
      <c r="BR178" s="81" t="str" cm="1">
        <f t="array" aca="1" ref="BR178" ca="1">IFERROR(INDEX(INDIRECT($D$4),MATCH(INDIRECT(BR$5&amp;$BD178),INDIRECT($D$6),0),MATCH($I178,INDIRECT($D$7),0)),"")</f>
        <v/>
      </c>
      <c r="BS178" s="81" t="str" cm="1">
        <f t="array" aca="1" ref="BS178" ca="1">IFERROR(INDEX(INDIRECT($D$4),MATCH(INDIRECT(BS$5&amp;$BD178),INDIRECT($D$6),0),MATCH($I178,INDIRECT($D$7),0)),"")</f>
        <v/>
      </c>
      <c r="BT178" s="81" t="str" cm="1">
        <f t="array" aca="1" ref="BT178" ca="1">IFERROR(INDEX(INDIRECT($D$4),MATCH(INDIRECT(BT$5&amp;$BD178),INDIRECT($D$6),0),MATCH($I178,INDIRECT($D$7),0)),"")</f>
        <v/>
      </c>
      <c r="BU178" s="81" t="str" cm="1">
        <f t="array" aca="1" ref="BU178" ca="1">IFERROR(INDEX(INDIRECT($D$4),MATCH(INDIRECT(BU$5&amp;$BD178),INDIRECT($D$6),0),MATCH($I178,INDIRECT($D$7),0)),"")</f>
        <v/>
      </c>
      <c r="BV178" s="99" t="str" cm="1">
        <f t="array" aca="1" ref="BV178" ca="1">IFERROR(INDEX(INDIRECT($D$4),MATCH(INDIRECT(BV$5&amp;$BD178),INDIRECT($D$6),0),MATCH($I178,INDIRECT($D$7),0)),"")</f>
        <v/>
      </c>
      <c r="BX178" s="80"/>
      <c r="BY178" s="81"/>
      <c r="BZ178" s="81"/>
      <c r="CA178" s="81"/>
      <c r="CB178" s="81"/>
      <c r="CC178" s="81"/>
      <c r="CD178" s="81"/>
      <c r="CE178" s="81"/>
      <c r="CF178" s="81"/>
      <c r="CG178" s="81"/>
      <c r="CH178" s="81"/>
      <c r="CI178" s="81"/>
      <c r="CJ178" s="81"/>
      <c r="CK178" s="81"/>
      <c r="CL178" s="81"/>
      <c r="CM178" s="81"/>
      <c r="CN178" s="81"/>
      <c r="CO178" s="99"/>
      <c r="CQ178" s="113"/>
      <c r="CR178" s="59" t="str">
        <f t="shared" si="48"/>
        <v/>
      </c>
      <c r="CS178" s="60"/>
      <c r="CT178" s="123" t="str">
        <f t="shared" ca="1" si="45"/>
        <v/>
      </c>
      <c r="CU178" s="80" t="str">
        <f>IF(ISNUMBER($CS178),INDEX(IRF.New!$CS$7:$DJ$37,MATCH(B168+1,IRF.New!$B$7:$B$37,0),MATCH($CT178,IRF.New!$CS$5:$DJ$5,0)),"")</f>
        <v/>
      </c>
      <c r="CV178" s="81"/>
      <c r="CW178" s="81" t="str">
        <f t="shared" si="46"/>
        <v/>
      </c>
      <c r="CX178" s="81"/>
      <c r="CY178" s="81"/>
      <c r="CZ178" s="94"/>
      <c r="DA178" s="94" t="str">
        <f>IF(ISNUMBER(CS178),INDEX(IRF.New!$CS$2:$DJ$2,MATCH('CF AUX'!$CT178,IRF.New!$CS$5:$DJ$5,0)),"")</f>
        <v/>
      </c>
      <c r="DB178" s="72"/>
      <c r="DD178" s="132" t="str">
        <f>IF(ISNUMBER(CS178),INDEX(IRF.New!$D$7:$CO$37,MATCH('CF AUX'!C163,IRF.New!$C$7:$C$37,0),MATCH(CT178,IRF.New!$D$5:$CO$5,0)),"")</f>
        <v/>
      </c>
    </row>
    <row r="179" spans="1:109" x14ac:dyDescent="0.25">
      <c r="A179" s="60"/>
      <c r="B179" s="59" t="s">
        <v>268</v>
      </c>
      <c r="E179" s="60"/>
      <c r="F179" s="136" t="str">
        <f t="shared" si="47"/>
        <v/>
      </c>
      <c r="H179" s="65"/>
      <c r="I179" s="129" t="str">
        <f ca="1">IF(ISNUMBER(H179),INDEX(IRF.New!$CS$5:$DJ$5,MATCH('CF AUX'!H179,INDIRECT("IRF.New!$CS$"&amp;C165&amp;":$DJ$"&amp;C165),0)),"")</f>
        <v/>
      </c>
      <c r="J179" s="80" t="str">
        <f ca="1">IF(ISNUMBER($H179),INDEX(INDIRECT($D$4),MATCH('CF AUX'!J$14,INDIRECT($D$5),0),MATCH('CF AUX'!$I179,INDIRECT($D$7),0)),"")</f>
        <v/>
      </c>
      <c r="K179" s="81" t="str">
        <f ca="1">IF(ISNUMBER($H179),INDEX(INDIRECT($D$4),MATCH('CF AUX'!K$14,INDIRECT($D$5),0),MATCH('CF AUX'!$I179,INDIRECT($D$7),0)),"")</f>
        <v/>
      </c>
      <c r="L179" s="81" t="str">
        <f ca="1">IF(ISNUMBER($H179),INDEX(INDIRECT($D$4),MATCH('CF AUX'!L$14,INDIRECT($D$5),0),MATCH('CF AUX'!$I179,INDIRECT($D$7),0)),"")</f>
        <v/>
      </c>
      <c r="M179" s="81" t="str">
        <f ca="1">IF(ISNUMBER($H179),INDEX(INDIRECT($D$4),MATCH('CF AUX'!M$14,INDIRECT($D$5),0),MATCH('CF AUX'!$I179,INDIRECT($D$7),0)),"")</f>
        <v/>
      </c>
      <c r="N179" s="81" t="str">
        <f ca="1">IF(ISNUMBER($H179),INDEX(INDIRECT($D$4),MATCH('CF AUX'!N$14,INDIRECT($D$5),0),MATCH('CF AUX'!$I179,INDIRECT($D$7),0)),"")</f>
        <v/>
      </c>
      <c r="O179" s="81" t="str">
        <f ca="1">IF(ISNUMBER($H179),INDEX(INDIRECT($D$4),MATCH('CF AUX'!O$14,INDIRECT($D$5),0),MATCH('CF AUX'!$I179,INDIRECT($D$7),0)),"")</f>
        <v/>
      </c>
      <c r="P179" s="81" t="str">
        <f ca="1">IF(ISNUMBER($H179),INDEX(INDIRECT($D$4),MATCH('CF AUX'!P$14,INDIRECT($D$5),0),MATCH('CF AUX'!$I179,INDIRECT($D$7),0)),"")</f>
        <v/>
      </c>
      <c r="Q179" s="81" t="str">
        <f ca="1">IF(ISNUMBER($H179),INDEX(INDIRECT($D$4),MATCH('CF AUX'!Q$14,INDIRECT($D$5),0),MATCH('CF AUX'!$I179,INDIRECT($D$7),0)),"")</f>
        <v/>
      </c>
      <c r="R179" s="81" t="str">
        <f ca="1">IF(ISNUMBER($H179),INDEX(INDIRECT($D$4),MATCH('CF AUX'!R$14,INDIRECT($D$5),0),MATCH('CF AUX'!$I179,INDIRECT($D$7),0)),"")</f>
        <v/>
      </c>
      <c r="S179" s="81" t="str">
        <f ca="1">IF(ISNUMBER($H179),INDEX(INDIRECT($D$4),MATCH('CF AUX'!S$14,INDIRECT($D$5),0),MATCH('CF AUX'!$I179,INDIRECT($D$7),0)),"")</f>
        <v/>
      </c>
      <c r="T179" s="81" t="str">
        <f ca="1">IF(ISNUMBER($H179),INDEX(INDIRECT($D$4),MATCH('CF AUX'!T$14,INDIRECT($D$5),0),MATCH('CF AUX'!$I179,INDIRECT($D$7),0)),"")</f>
        <v/>
      </c>
      <c r="U179" s="81" t="str">
        <f ca="1">IF(ISNUMBER($H179),INDEX(INDIRECT($D$4),MATCH('CF AUX'!U$14,INDIRECT($D$5),0),MATCH('CF AUX'!$I179,INDIRECT($D$7),0)),"")</f>
        <v/>
      </c>
      <c r="V179" s="81" t="str">
        <f ca="1">IF(ISNUMBER($H179),INDEX(INDIRECT($D$4),MATCH('CF AUX'!V$14,INDIRECT($D$5),0),MATCH('CF AUX'!$I179,INDIRECT($D$7),0)),"")</f>
        <v/>
      </c>
      <c r="W179" s="81" t="str">
        <f ca="1">IF(ISNUMBER($H179),INDEX(INDIRECT($D$4),MATCH('CF AUX'!W$14,INDIRECT($D$5),0),MATCH('CF AUX'!$I179,INDIRECT($D$7),0)),"")</f>
        <v/>
      </c>
      <c r="X179" s="81" t="str">
        <f ca="1">IF(ISNUMBER($H179),INDEX(INDIRECT($D$4),MATCH('CF AUX'!X$14,INDIRECT($D$5),0),MATCH('CF AUX'!$I179,INDIRECT($D$7),0)),"")</f>
        <v/>
      </c>
      <c r="Y179" s="81" t="str">
        <f ca="1">IF(ISNUMBER($H179),INDEX(INDIRECT($D$4),MATCH('CF AUX'!Y$14,INDIRECT($D$5),0),MATCH('CF AUX'!$I179,INDIRECT($D$7),0)),"")</f>
        <v/>
      </c>
      <c r="Z179" s="81" t="str">
        <f ca="1">IF(ISNUMBER($H179),INDEX(INDIRECT($D$4),MATCH('CF AUX'!Z$14,INDIRECT($D$5),0),MATCH('CF AUX'!$I179,INDIRECT($D$7),0)),"")</f>
        <v/>
      </c>
      <c r="AA179" s="81" t="str">
        <f ca="1">IF(ISNUMBER($H179),INDEX(INDIRECT($D$4),MATCH('CF AUX'!AA$14,INDIRECT($D$5),0),MATCH('CF AUX'!$I179,INDIRECT($D$7),0)),"")</f>
        <v/>
      </c>
      <c r="AB179" s="81" t="str">
        <f ca="1">IF(ISNUMBER($H179),INDEX(INDIRECT($D$4),MATCH('CF AUX'!AB$14,INDIRECT($D$5),0),MATCH('CF AUX'!$I179,INDIRECT($D$7),0)),"")</f>
        <v/>
      </c>
      <c r="AC179" s="81" t="str">
        <f ca="1">IF(ISNUMBER($H179),INDEX(INDIRECT($D$4),MATCH('CF AUX'!AC$14,INDIRECT($D$5),0),MATCH('CF AUX'!$I179,INDIRECT($D$7),0)),"")</f>
        <v/>
      </c>
      <c r="AD179" s="81" t="str">
        <f ca="1">IF(ISNUMBER($H179),INDEX(INDIRECT($D$4),MATCH('CF AUX'!AD$14,INDIRECT($D$5),0),MATCH('CF AUX'!$I179,INDIRECT($D$7),0)),"")</f>
        <v/>
      </c>
      <c r="AE179" s="81" t="str">
        <f ca="1">IF(ISNUMBER($H179),INDEX(INDIRECT($D$4),MATCH('CF AUX'!AE$14,INDIRECT($D$5),0),MATCH('CF AUX'!$I179,INDIRECT($D$7),0)),"")</f>
        <v/>
      </c>
      <c r="AF179" s="81" t="str">
        <f ca="1">IF(ISNUMBER($H179),INDEX(INDIRECT($D$4),MATCH('CF AUX'!AF$14,INDIRECT($D$5),0),MATCH('CF AUX'!$I179,INDIRECT($D$7),0)),"")</f>
        <v/>
      </c>
      <c r="AG179" s="81" t="str">
        <f ca="1">IF(ISNUMBER($H179),INDEX(INDIRECT($D$4),MATCH('CF AUX'!AG$14,INDIRECT($D$5),0),MATCH('CF AUX'!$I179,INDIRECT($D$7),0)),"")</f>
        <v/>
      </c>
      <c r="AH179" s="81" t="str">
        <f ca="1">IF(ISNUMBER($H179),INDEX(INDIRECT($D$4),MATCH('CF AUX'!AH$14,INDIRECT($D$5),0),MATCH('CF AUX'!$I179,INDIRECT($D$7),0)),"")</f>
        <v/>
      </c>
      <c r="AI179" s="81" t="str">
        <f ca="1">IF(ISNUMBER($H179),INDEX(INDIRECT($D$4),MATCH('CF AUX'!AI$14,INDIRECT($D$5),0),MATCH('CF AUX'!$I179,INDIRECT($D$7),0)),"")</f>
        <v/>
      </c>
      <c r="AJ179" s="81" t="str">
        <f ca="1">IF(ISNUMBER($H179),INDEX(INDIRECT($D$4),MATCH('CF AUX'!AJ$14,INDIRECT($D$5),0),MATCH('CF AUX'!$I179,INDIRECT($D$7),0)),"")</f>
        <v/>
      </c>
      <c r="AK179" s="81" t="str">
        <f ca="1">IF(ISNUMBER($H179),INDEX(INDIRECT($D$4),MATCH('CF AUX'!AK$14,INDIRECT($D$5),0),MATCH('CF AUX'!$I179,INDIRECT($D$7),0)),"")</f>
        <v/>
      </c>
      <c r="AL179" s="81" t="str">
        <f ca="1">IF(ISNUMBER($H179),INDEX(INDIRECT($D$4),MATCH('CF AUX'!AL$14,INDIRECT($D$5),0),MATCH('CF AUX'!$I179,INDIRECT($D$7),0)),"")</f>
        <v/>
      </c>
      <c r="AM179" s="81" t="str">
        <f ca="1">IF(ISNUMBER($H179),INDEX(INDIRECT($D$4),MATCH('CF AUX'!AM$14,INDIRECT($D$5),0),MATCH('CF AUX'!$I179,INDIRECT($D$7),0)),"")</f>
        <v/>
      </c>
      <c r="AN179" s="81" t="str">
        <f ca="1">IF(ISNUMBER($H179),INDEX(INDIRECT($D$4),MATCH('CF AUX'!AN$14,INDIRECT($D$5),0),MATCH('CF AUX'!$I179,INDIRECT($D$7),0)),"")</f>
        <v/>
      </c>
      <c r="AO179" s="81" t="str">
        <f ca="1">IF(ISNUMBER($H179),INDEX(INDIRECT($D$4),MATCH('CF AUX'!AO$14,INDIRECT($D$5),0),MATCH('CF AUX'!$I179,INDIRECT($D$7),0)),"")</f>
        <v/>
      </c>
      <c r="AP179" s="81" t="str">
        <f ca="1">IF(ISNUMBER($H179),INDEX(INDIRECT($D$4),MATCH('CF AUX'!AP$14,INDIRECT($D$5),0),MATCH('CF AUX'!$I179,INDIRECT($D$7),0)),"")</f>
        <v/>
      </c>
      <c r="AQ179" s="81" t="str">
        <f ca="1">IF(ISNUMBER($H179),INDEX(INDIRECT($D$4),MATCH('CF AUX'!AQ$14,INDIRECT($D$5),0),MATCH('CF AUX'!$I179,INDIRECT($D$7),0)),"")</f>
        <v/>
      </c>
      <c r="AR179" s="81" t="str">
        <f ca="1">IF(ISNUMBER($H179),INDEX(INDIRECT($D$4),MATCH('CF AUX'!AR$14,INDIRECT($D$5),0),MATCH('CF AUX'!$I179,INDIRECT($D$7),0)),"")</f>
        <v/>
      </c>
      <c r="AS179" s="81" t="str">
        <f ca="1">IF(ISNUMBER($H179),INDEX(INDIRECT($D$4),MATCH('CF AUX'!AS$14,INDIRECT($D$5),0),MATCH('CF AUX'!$I179,INDIRECT($D$7),0)),"")</f>
        <v/>
      </c>
      <c r="AT179" s="81" t="str">
        <f ca="1">IF(ISNUMBER($H179),INDEX(INDIRECT($D$4),MATCH('CF AUX'!AT$14,INDIRECT($D$5),0),MATCH('CF AUX'!$I179,INDIRECT($D$7),0)),"")</f>
        <v/>
      </c>
      <c r="AU179" s="81" t="str">
        <f ca="1">IF(ISNUMBER($H179),INDEX(INDIRECT($D$4),MATCH('CF AUX'!AU$14,INDIRECT($D$5),0),MATCH('CF AUX'!$I179,INDIRECT($D$7),0)),"")</f>
        <v/>
      </c>
      <c r="AV179" s="81" t="str">
        <f ca="1">IF(ISNUMBER($H179),INDEX(INDIRECT($D$4),MATCH('CF AUX'!AV$14,INDIRECT($D$5),0),MATCH('CF AUX'!$I179,INDIRECT($D$7),0)),"")</f>
        <v/>
      </c>
      <c r="AW179" s="81" t="str">
        <f ca="1">IF(ISNUMBER($H179),INDEX(INDIRECT($D$4),MATCH('CF AUX'!AW$14,INDIRECT($D$5),0),MATCH('CF AUX'!$I179,INDIRECT($D$7),0)),"")</f>
        <v/>
      </c>
      <c r="AX179" s="81" t="str">
        <f ca="1">IF(ISNUMBER($H179),INDEX(INDIRECT($D$4),MATCH('CF AUX'!AX$14,INDIRECT($D$5),0),MATCH('CF AUX'!$I179,INDIRECT($D$7),0)),"")</f>
        <v/>
      </c>
      <c r="AY179" s="81" t="str">
        <f ca="1">IF(ISNUMBER($H179),INDEX(INDIRECT($D$4),MATCH('CF AUX'!AY$14,INDIRECT($D$5),0),MATCH('CF AUX'!$I179,INDIRECT($D$7),0)),"")</f>
        <v/>
      </c>
      <c r="AZ179" s="81" t="str">
        <f ca="1">IF(ISNUMBER($H179),INDEX(INDIRECT($D$4),MATCH('CF AUX'!AZ$14,INDIRECT($D$5),0),MATCH('CF AUX'!$I179,INDIRECT($D$7),0)),"")</f>
        <v/>
      </c>
      <c r="BB179" s="96" t="str" cm="1">
        <f t="array" aca="1" ref="BB179" ca="1">IF(ISNUMBER($H179),MMULT(J179:AZ179,TRANSPOSE(INDIRECT($D$8&amp;$G$4&amp;B168&amp;":"&amp;$G$6&amp;B168))),"")</f>
        <v/>
      </c>
      <c r="BD179" s="59">
        <f t="shared" si="49"/>
        <v>164</v>
      </c>
      <c r="BE179" s="80" t="str" cm="1">
        <f t="array" aca="1" ref="BE179" ca="1">IFERROR(INDEX(INDIRECT($D$4),MATCH(INDIRECT(BE$5&amp;$BD179),INDIRECT($D$6),0),MATCH($I179,INDIRECT($D$7),0)),"")</f>
        <v/>
      </c>
      <c r="BF179" s="81" t="str" cm="1">
        <f t="array" aca="1" ref="BF179" ca="1">IFERROR(INDEX(INDIRECT($D$4),MATCH(INDIRECT(BF$5&amp;$BD179),INDIRECT($D$6),0),MATCH($I179,INDIRECT($D$7),0)),"")</f>
        <v/>
      </c>
      <c r="BG179" s="81" t="str" cm="1">
        <f t="array" aca="1" ref="BG179" ca="1">IFERROR(INDEX(INDIRECT($D$4),MATCH(INDIRECT(BG$5&amp;$BD179),INDIRECT($D$6),0),MATCH($I179,INDIRECT($D$7),0)),"")</f>
        <v/>
      </c>
      <c r="BH179" s="81" t="str" cm="1">
        <f t="array" aca="1" ref="BH179" ca="1">IFERROR(INDEX(INDIRECT($D$4),MATCH(INDIRECT(BH$5&amp;$BD179),INDIRECT($D$6),0),MATCH($I179,INDIRECT($D$7),0)),"")</f>
        <v/>
      </c>
      <c r="BI179" s="81" t="str" cm="1">
        <f t="array" aca="1" ref="BI179" ca="1">IFERROR(INDEX(INDIRECT($D$4),MATCH(INDIRECT(BI$5&amp;$BD179),INDIRECT($D$6),0),MATCH($I179,INDIRECT($D$7),0)),"")</f>
        <v/>
      </c>
      <c r="BJ179" s="81" t="str" cm="1">
        <f t="array" aca="1" ref="BJ179" ca="1">IFERROR(INDEX(INDIRECT($D$4),MATCH(INDIRECT(BJ$5&amp;$BD179),INDIRECT($D$6),0),MATCH($I179,INDIRECT($D$7),0)),"")</f>
        <v/>
      </c>
      <c r="BK179" s="81" t="str" cm="1">
        <f t="array" aca="1" ref="BK179" ca="1">IFERROR(INDEX(INDIRECT($D$4),MATCH(INDIRECT(BK$5&amp;$BD179),INDIRECT($D$6),0),MATCH($I179,INDIRECT($D$7),0)),"")</f>
        <v/>
      </c>
      <c r="BL179" s="81" t="str" cm="1">
        <f t="array" aca="1" ref="BL179" ca="1">IFERROR(INDEX(INDIRECT($D$4),MATCH(INDIRECT(BL$5&amp;$BD179),INDIRECT($D$6),0),MATCH($I179,INDIRECT($D$7),0)),"")</f>
        <v/>
      </c>
      <c r="BM179" s="81" t="str" cm="1">
        <f t="array" aca="1" ref="BM179" ca="1">IFERROR(INDEX(INDIRECT($D$4),MATCH(INDIRECT(BM$5&amp;$BD179),INDIRECT($D$6),0),MATCH($I179,INDIRECT($D$7),0)),"")</f>
        <v/>
      </c>
      <c r="BN179" s="81" t="str" cm="1">
        <f t="array" aca="1" ref="BN179" ca="1">IFERROR(INDEX(INDIRECT($D$4),MATCH(INDIRECT(BN$5&amp;$BD179),INDIRECT($D$6),0),MATCH($I179,INDIRECT($D$7),0)),"")</f>
        <v/>
      </c>
      <c r="BO179" s="81" t="str" cm="1">
        <f t="array" aca="1" ref="BO179" ca="1">IFERROR(INDEX(INDIRECT($D$4),MATCH(INDIRECT(BO$5&amp;$BD179),INDIRECT($D$6),0),MATCH($I179,INDIRECT($D$7),0)),"")</f>
        <v/>
      </c>
      <c r="BP179" s="81" t="str" cm="1">
        <f t="array" aca="1" ref="BP179" ca="1">IFERROR(INDEX(INDIRECT($D$4),MATCH(INDIRECT(BP$5&amp;$BD179),INDIRECT($D$6),0),MATCH($I179,INDIRECT($D$7),0)),"")</f>
        <v/>
      </c>
      <c r="BQ179" s="81" t="str" cm="1">
        <f t="array" aca="1" ref="BQ179" ca="1">IFERROR(INDEX(INDIRECT($D$4),MATCH(INDIRECT(BQ$5&amp;$BD179),INDIRECT($D$6),0),MATCH($I179,INDIRECT($D$7),0)),"")</f>
        <v/>
      </c>
      <c r="BR179" s="81" t="str" cm="1">
        <f t="array" aca="1" ref="BR179" ca="1">IFERROR(INDEX(INDIRECT($D$4),MATCH(INDIRECT(BR$5&amp;$BD179),INDIRECT($D$6),0),MATCH($I179,INDIRECT($D$7),0)),"")</f>
        <v/>
      </c>
      <c r="BS179" s="81" t="str" cm="1">
        <f t="array" aca="1" ref="BS179" ca="1">IFERROR(INDEX(INDIRECT($D$4),MATCH(INDIRECT(BS$5&amp;$BD179),INDIRECT($D$6),0),MATCH($I179,INDIRECT($D$7),0)),"")</f>
        <v/>
      </c>
      <c r="BT179" s="81" t="str" cm="1">
        <f t="array" aca="1" ref="BT179" ca="1">IFERROR(INDEX(INDIRECT($D$4),MATCH(INDIRECT(BT$5&amp;$BD179),INDIRECT($D$6),0),MATCH($I179,INDIRECT($D$7),0)),"")</f>
        <v/>
      </c>
      <c r="BU179" s="81" t="str" cm="1">
        <f t="array" aca="1" ref="BU179" ca="1">IFERROR(INDEX(INDIRECT($D$4),MATCH(INDIRECT(BU$5&amp;$BD179),INDIRECT($D$6),0),MATCH($I179,INDIRECT($D$7),0)),"")</f>
        <v/>
      </c>
      <c r="BV179" s="99" t="str" cm="1">
        <f t="array" aca="1" ref="BV179" ca="1">IFERROR(INDEX(INDIRECT($D$4),MATCH(INDIRECT(BV$5&amp;$BD179),INDIRECT($D$6),0),MATCH($I179,INDIRECT($D$7),0)),"")</f>
        <v/>
      </c>
      <c r="BX179" s="80"/>
      <c r="BY179" s="81"/>
      <c r="BZ179" s="81"/>
      <c r="CA179" s="81"/>
      <c r="CB179" s="81"/>
      <c r="CC179" s="81"/>
      <c r="CD179" s="81"/>
      <c r="CE179" s="81"/>
      <c r="CF179" s="81"/>
      <c r="CG179" s="81"/>
      <c r="CH179" s="81"/>
      <c r="CI179" s="81"/>
      <c r="CJ179" s="81"/>
      <c r="CK179" s="81"/>
      <c r="CL179" s="81"/>
      <c r="CM179" s="81"/>
      <c r="CN179" s="81"/>
      <c r="CO179" s="99"/>
      <c r="CQ179" s="113"/>
      <c r="CR179" s="59" t="str">
        <f t="shared" si="48"/>
        <v/>
      </c>
      <c r="CS179" s="60"/>
      <c r="CT179" s="123" t="str">
        <f t="shared" ca="1" si="45"/>
        <v/>
      </c>
      <c r="CU179" s="80" t="str">
        <f>IF(ISNUMBER($CS179),INDEX(IRF.New!$CS$7:$DJ$37,MATCH(B168+1,IRF.New!$B$7:$B$37,0),MATCH($CT179,IRF.New!$CS$5:$DJ$5,0)),"")</f>
        <v/>
      </c>
      <c r="CV179" s="81"/>
      <c r="CW179" s="81" t="str">
        <f t="shared" si="46"/>
        <v/>
      </c>
      <c r="CX179" s="81"/>
      <c r="CY179" s="81"/>
      <c r="CZ179" s="94"/>
      <c r="DA179" s="94" t="str">
        <f>IF(ISNUMBER(CS179),INDEX(IRF.New!$CS$2:$DJ$2,MATCH('CF AUX'!$CT179,IRF.New!$CS$5:$DJ$5,0)),"")</f>
        <v/>
      </c>
      <c r="DB179" s="72"/>
      <c r="DD179" s="132" t="str">
        <f>IF(ISNUMBER(CS179),INDEX(IRF.New!$D$7:$CO$37,MATCH('CF AUX'!C163,IRF.New!$C$7:$C$37,0),MATCH(CT179,IRF.New!$D$5:$CO$5,0)),"")</f>
        <v/>
      </c>
    </row>
    <row r="180" spans="1:109" x14ac:dyDescent="0.25">
      <c r="A180" s="60"/>
      <c r="B180" s="69"/>
      <c r="C180" s="63" t="s">
        <v>235</v>
      </c>
      <c r="D180" s="85" t="s">
        <v>236</v>
      </c>
      <c r="E180" s="60"/>
      <c r="F180" s="136" t="str">
        <f t="shared" si="47"/>
        <v/>
      </c>
      <c r="H180" s="65"/>
      <c r="I180" s="129" t="str">
        <f ca="1">IF(ISNUMBER(H180),INDEX(IRF.New!$CS$5:$DJ$5,MATCH('CF AUX'!H180,INDIRECT("IRF.New!$CS$"&amp;C165&amp;":$DJ$"&amp;C165),0)),"")</f>
        <v/>
      </c>
      <c r="J180" s="80" t="str">
        <f ca="1">IF(ISNUMBER($H180),INDEX(INDIRECT($D$4),MATCH('CF AUX'!J$14,INDIRECT($D$5),0),MATCH('CF AUX'!$I180,INDIRECT($D$7),0)),"")</f>
        <v/>
      </c>
      <c r="K180" s="81" t="str">
        <f ca="1">IF(ISNUMBER($H180),INDEX(INDIRECT($D$4),MATCH('CF AUX'!K$14,INDIRECT($D$5),0),MATCH('CF AUX'!$I180,INDIRECT($D$7),0)),"")</f>
        <v/>
      </c>
      <c r="L180" s="81" t="str">
        <f ca="1">IF(ISNUMBER($H180),INDEX(INDIRECT($D$4),MATCH('CF AUX'!L$14,INDIRECT($D$5),0),MATCH('CF AUX'!$I180,INDIRECT($D$7),0)),"")</f>
        <v/>
      </c>
      <c r="M180" s="81" t="str">
        <f ca="1">IF(ISNUMBER($H180),INDEX(INDIRECT($D$4),MATCH('CF AUX'!M$14,INDIRECT($D$5),0),MATCH('CF AUX'!$I180,INDIRECT($D$7),0)),"")</f>
        <v/>
      </c>
      <c r="N180" s="81" t="str">
        <f ca="1">IF(ISNUMBER($H180),INDEX(INDIRECT($D$4),MATCH('CF AUX'!N$14,INDIRECT($D$5),0),MATCH('CF AUX'!$I180,INDIRECT($D$7),0)),"")</f>
        <v/>
      </c>
      <c r="O180" s="81" t="str">
        <f ca="1">IF(ISNUMBER($H180),INDEX(INDIRECT($D$4),MATCH('CF AUX'!O$14,INDIRECT($D$5),0),MATCH('CF AUX'!$I180,INDIRECT($D$7),0)),"")</f>
        <v/>
      </c>
      <c r="P180" s="81" t="str">
        <f ca="1">IF(ISNUMBER($H180),INDEX(INDIRECT($D$4),MATCH('CF AUX'!P$14,INDIRECT($D$5),0),MATCH('CF AUX'!$I180,INDIRECT($D$7),0)),"")</f>
        <v/>
      </c>
      <c r="Q180" s="81" t="str">
        <f ca="1">IF(ISNUMBER($H180),INDEX(INDIRECT($D$4),MATCH('CF AUX'!Q$14,INDIRECT($D$5),0),MATCH('CF AUX'!$I180,INDIRECT($D$7),0)),"")</f>
        <v/>
      </c>
      <c r="R180" s="81" t="str">
        <f ca="1">IF(ISNUMBER($H180),INDEX(INDIRECT($D$4),MATCH('CF AUX'!R$14,INDIRECT($D$5),0),MATCH('CF AUX'!$I180,INDIRECT($D$7),0)),"")</f>
        <v/>
      </c>
      <c r="S180" s="81" t="str">
        <f ca="1">IF(ISNUMBER($H180),INDEX(INDIRECT($D$4),MATCH('CF AUX'!S$14,INDIRECT($D$5),0),MATCH('CF AUX'!$I180,INDIRECT($D$7),0)),"")</f>
        <v/>
      </c>
      <c r="T180" s="81" t="str">
        <f ca="1">IF(ISNUMBER($H180),INDEX(INDIRECT($D$4),MATCH('CF AUX'!T$14,INDIRECT($D$5),0),MATCH('CF AUX'!$I180,INDIRECT($D$7),0)),"")</f>
        <v/>
      </c>
      <c r="U180" s="81" t="str">
        <f ca="1">IF(ISNUMBER($H180),INDEX(INDIRECT($D$4),MATCH('CF AUX'!U$14,INDIRECT($D$5),0),MATCH('CF AUX'!$I180,INDIRECT($D$7),0)),"")</f>
        <v/>
      </c>
      <c r="V180" s="81" t="str">
        <f ca="1">IF(ISNUMBER($H180),INDEX(INDIRECT($D$4),MATCH('CF AUX'!V$14,INDIRECT($D$5),0),MATCH('CF AUX'!$I180,INDIRECT($D$7),0)),"")</f>
        <v/>
      </c>
      <c r="W180" s="81" t="str">
        <f ca="1">IF(ISNUMBER($H180),INDEX(INDIRECT($D$4),MATCH('CF AUX'!W$14,INDIRECT($D$5),0),MATCH('CF AUX'!$I180,INDIRECT($D$7),0)),"")</f>
        <v/>
      </c>
      <c r="X180" s="81" t="str">
        <f ca="1">IF(ISNUMBER($H180),INDEX(INDIRECT($D$4),MATCH('CF AUX'!X$14,INDIRECT($D$5),0),MATCH('CF AUX'!$I180,INDIRECT($D$7),0)),"")</f>
        <v/>
      </c>
      <c r="Y180" s="81" t="str">
        <f ca="1">IF(ISNUMBER($H180),INDEX(INDIRECT($D$4),MATCH('CF AUX'!Y$14,INDIRECT($D$5),0),MATCH('CF AUX'!$I180,INDIRECT($D$7),0)),"")</f>
        <v/>
      </c>
      <c r="Z180" s="81" t="str">
        <f ca="1">IF(ISNUMBER($H180),INDEX(INDIRECT($D$4),MATCH('CF AUX'!Z$14,INDIRECT($D$5),0),MATCH('CF AUX'!$I180,INDIRECT($D$7),0)),"")</f>
        <v/>
      </c>
      <c r="AA180" s="81" t="str">
        <f ca="1">IF(ISNUMBER($H180),INDEX(INDIRECT($D$4),MATCH('CF AUX'!AA$14,INDIRECT($D$5),0),MATCH('CF AUX'!$I180,INDIRECT($D$7),0)),"")</f>
        <v/>
      </c>
      <c r="AB180" s="81" t="str">
        <f ca="1">IF(ISNUMBER($H180),INDEX(INDIRECT($D$4),MATCH('CF AUX'!AB$14,INDIRECT($D$5),0),MATCH('CF AUX'!$I180,INDIRECT($D$7),0)),"")</f>
        <v/>
      </c>
      <c r="AC180" s="81" t="str">
        <f ca="1">IF(ISNUMBER($H180),INDEX(INDIRECT($D$4),MATCH('CF AUX'!AC$14,INDIRECT($D$5),0),MATCH('CF AUX'!$I180,INDIRECT($D$7),0)),"")</f>
        <v/>
      </c>
      <c r="AD180" s="81" t="str">
        <f ca="1">IF(ISNUMBER($H180),INDEX(INDIRECT($D$4),MATCH('CF AUX'!AD$14,INDIRECT($D$5),0),MATCH('CF AUX'!$I180,INDIRECT($D$7),0)),"")</f>
        <v/>
      </c>
      <c r="AE180" s="81" t="str">
        <f ca="1">IF(ISNUMBER($H180),INDEX(INDIRECT($D$4),MATCH('CF AUX'!AE$14,INDIRECT($D$5),0),MATCH('CF AUX'!$I180,INDIRECT($D$7),0)),"")</f>
        <v/>
      </c>
      <c r="AF180" s="81" t="str">
        <f ca="1">IF(ISNUMBER($H180),INDEX(INDIRECT($D$4),MATCH('CF AUX'!AF$14,INDIRECT($D$5),0),MATCH('CF AUX'!$I180,INDIRECT($D$7),0)),"")</f>
        <v/>
      </c>
      <c r="AG180" s="81" t="str">
        <f ca="1">IF(ISNUMBER($H180),INDEX(INDIRECT($D$4),MATCH('CF AUX'!AG$14,INDIRECT($D$5),0),MATCH('CF AUX'!$I180,INDIRECT($D$7),0)),"")</f>
        <v/>
      </c>
      <c r="AH180" s="81" t="str">
        <f ca="1">IF(ISNUMBER($H180),INDEX(INDIRECT($D$4),MATCH('CF AUX'!AH$14,INDIRECT($D$5),0),MATCH('CF AUX'!$I180,INDIRECT($D$7),0)),"")</f>
        <v/>
      </c>
      <c r="AI180" s="81" t="str">
        <f ca="1">IF(ISNUMBER($H180),INDEX(INDIRECT($D$4),MATCH('CF AUX'!AI$14,INDIRECT($D$5),0),MATCH('CF AUX'!$I180,INDIRECT($D$7),0)),"")</f>
        <v/>
      </c>
      <c r="AJ180" s="81" t="str">
        <f ca="1">IF(ISNUMBER($H180),INDEX(INDIRECT($D$4),MATCH('CF AUX'!AJ$14,INDIRECT($D$5),0),MATCH('CF AUX'!$I180,INDIRECT($D$7),0)),"")</f>
        <v/>
      </c>
      <c r="AK180" s="81" t="str">
        <f ca="1">IF(ISNUMBER($H180),INDEX(INDIRECT($D$4),MATCH('CF AUX'!AK$14,INDIRECT($D$5),0),MATCH('CF AUX'!$I180,INDIRECT($D$7),0)),"")</f>
        <v/>
      </c>
      <c r="AL180" s="81" t="str">
        <f ca="1">IF(ISNUMBER($H180),INDEX(INDIRECT($D$4),MATCH('CF AUX'!AL$14,INDIRECT($D$5),0),MATCH('CF AUX'!$I180,INDIRECT($D$7),0)),"")</f>
        <v/>
      </c>
      <c r="AM180" s="81" t="str">
        <f ca="1">IF(ISNUMBER($H180),INDEX(INDIRECT($D$4),MATCH('CF AUX'!AM$14,INDIRECT($D$5),0),MATCH('CF AUX'!$I180,INDIRECT($D$7),0)),"")</f>
        <v/>
      </c>
      <c r="AN180" s="81" t="str">
        <f ca="1">IF(ISNUMBER($H180),INDEX(INDIRECT($D$4),MATCH('CF AUX'!AN$14,INDIRECT($D$5),0),MATCH('CF AUX'!$I180,INDIRECT($D$7),0)),"")</f>
        <v/>
      </c>
      <c r="AO180" s="81" t="str">
        <f ca="1">IF(ISNUMBER($H180),INDEX(INDIRECT($D$4),MATCH('CF AUX'!AO$14,INDIRECT($D$5),0),MATCH('CF AUX'!$I180,INDIRECT($D$7),0)),"")</f>
        <v/>
      </c>
      <c r="AP180" s="81" t="str">
        <f ca="1">IF(ISNUMBER($H180),INDEX(INDIRECT($D$4),MATCH('CF AUX'!AP$14,INDIRECT($D$5),0),MATCH('CF AUX'!$I180,INDIRECT($D$7),0)),"")</f>
        <v/>
      </c>
      <c r="AQ180" s="81" t="str">
        <f ca="1">IF(ISNUMBER($H180),INDEX(INDIRECT($D$4),MATCH('CF AUX'!AQ$14,INDIRECT($D$5),0),MATCH('CF AUX'!$I180,INDIRECT($D$7),0)),"")</f>
        <v/>
      </c>
      <c r="AR180" s="81" t="str">
        <f ca="1">IF(ISNUMBER($H180),INDEX(INDIRECT($D$4),MATCH('CF AUX'!AR$14,INDIRECT($D$5),0),MATCH('CF AUX'!$I180,INDIRECT($D$7),0)),"")</f>
        <v/>
      </c>
      <c r="AS180" s="81" t="str">
        <f ca="1">IF(ISNUMBER($H180),INDEX(INDIRECT($D$4),MATCH('CF AUX'!AS$14,INDIRECT($D$5),0),MATCH('CF AUX'!$I180,INDIRECT($D$7),0)),"")</f>
        <v/>
      </c>
      <c r="AT180" s="81" t="str">
        <f ca="1">IF(ISNUMBER($H180),INDEX(INDIRECT($D$4),MATCH('CF AUX'!AT$14,INDIRECT($D$5),0),MATCH('CF AUX'!$I180,INDIRECT($D$7),0)),"")</f>
        <v/>
      </c>
      <c r="AU180" s="81" t="str">
        <f ca="1">IF(ISNUMBER($H180),INDEX(INDIRECT($D$4),MATCH('CF AUX'!AU$14,INDIRECT($D$5),0),MATCH('CF AUX'!$I180,INDIRECT($D$7),0)),"")</f>
        <v/>
      </c>
      <c r="AV180" s="81" t="str">
        <f ca="1">IF(ISNUMBER($H180),INDEX(INDIRECT($D$4),MATCH('CF AUX'!AV$14,INDIRECT($D$5),0),MATCH('CF AUX'!$I180,INDIRECT($D$7),0)),"")</f>
        <v/>
      </c>
      <c r="AW180" s="81" t="str">
        <f ca="1">IF(ISNUMBER($H180),INDEX(INDIRECT($D$4),MATCH('CF AUX'!AW$14,INDIRECT($D$5),0),MATCH('CF AUX'!$I180,INDIRECT($D$7),0)),"")</f>
        <v/>
      </c>
      <c r="AX180" s="81" t="str">
        <f ca="1">IF(ISNUMBER($H180),INDEX(INDIRECT($D$4),MATCH('CF AUX'!AX$14,INDIRECT($D$5),0),MATCH('CF AUX'!$I180,INDIRECT($D$7),0)),"")</f>
        <v/>
      </c>
      <c r="AY180" s="81" t="str">
        <f ca="1">IF(ISNUMBER($H180),INDEX(INDIRECT($D$4),MATCH('CF AUX'!AY$14,INDIRECT($D$5),0),MATCH('CF AUX'!$I180,INDIRECT($D$7),0)),"")</f>
        <v/>
      </c>
      <c r="AZ180" s="81" t="str">
        <f ca="1">IF(ISNUMBER($H180),INDEX(INDIRECT($D$4),MATCH('CF AUX'!AZ$14,INDIRECT($D$5),0),MATCH('CF AUX'!$I180,INDIRECT($D$7),0)),"")</f>
        <v/>
      </c>
      <c r="BB180" s="96" t="str" cm="1">
        <f t="array" aca="1" ref="BB180" ca="1">IF(ISNUMBER($H180),MMULT(J180:AZ180,TRANSPOSE(INDIRECT($D$8&amp;$G$4&amp;B168&amp;":"&amp;$G$6&amp;B168))),"")</f>
        <v/>
      </c>
      <c r="BD180" s="59">
        <f t="shared" si="49"/>
        <v>164</v>
      </c>
      <c r="BE180" s="80" t="str" cm="1">
        <f t="array" aca="1" ref="BE180" ca="1">IFERROR(INDEX(INDIRECT($D$4),MATCH(INDIRECT(BE$5&amp;$BD180),INDIRECT($D$6),0),MATCH($I180,INDIRECT($D$7),0)),"")</f>
        <v/>
      </c>
      <c r="BF180" s="81" t="str" cm="1">
        <f t="array" aca="1" ref="BF180" ca="1">IFERROR(INDEX(INDIRECT($D$4),MATCH(INDIRECT(BF$5&amp;$BD180),INDIRECT($D$6),0),MATCH($I180,INDIRECT($D$7),0)),"")</f>
        <v/>
      </c>
      <c r="BG180" s="81" t="str" cm="1">
        <f t="array" aca="1" ref="BG180" ca="1">IFERROR(INDEX(INDIRECT($D$4),MATCH(INDIRECT(BG$5&amp;$BD180),INDIRECT($D$6),0),MATCH($I180,INDIRECT($D$7),0)),"")</f>
        <v/>
      </c>
      <c r="BH180" s="81" t="str" cm="1">
        <f t="array" aca="1" ref="BH180" ca="1">IFERROR(INDEX(INDIRECT($D$4),MATCH(INDIRECT(BH$5&amp;$BD180),INDIRECT($D$6),0),MATCH($I180,INDIRECT($D$7),0)),"")</f>
        <v/>
      </c>
      <c r="BI180" s="81" t="str" cm="1">
        <f t="array" aca="1" ref="BI180" ca="1">IFERROR(INDEX(INDIRECT($D$4),MATCH(INDIRECT(BI$5&amp;$BD180),INDIRECT($D$6),0),MATCH($I180,INDIRECT($D$7),0)),"")</f>
        <v/>
      </c>
      <c r="BJ180" s="81" t="str" cm="1">
        <f t="array" aca="1" ref="BJ180" ca="1">IFERROR(INDEX(INDIRECT($D$4),MATCH(INDIRECT(BJ$5&amp;$BD180),INDIRECT($D$6),0),MATCH($I180,INDIRECT($D$7),0)),"")</f>
        <v/>
      </c>
      <c r="BK180" s="81" t="str" cm="1">
        <f t="array" aca="1" ref="BK180" ca="1">IFERROR(INDEX(INDIRECT($D$4),MATCH(INDIRECT(BK$5&amp;$BD180),INDIRECT($D$6),0),MATCH($I180,INDIRECT($D$7),0)),"")</f>
        <v/>
      </c>
      <c r="BL180" s="81" t="str" cm="1">
        <f t="array" aca="1" ref="BL180" ca="1">IFERROR(INDEX(INDIRECT($D$4),MATCH(INDIRECT(BL$5&amp;$BD180),INDIRECT($D$6),0),MATCH($I180,INDIRECT($D$7),0)),"")</f>
        <v/>
      </c>
      <c r="BM180" s="81" t="str" cm="1">
        <f t="array" aca="1" ref="BM180" ca="1">IFERROR(INDEX(INDIRECT($D$4),MATCH(INDIRECT(BM$5&amp;$BD180),INDIRECT($D$6),0),MATCH($I180,INDIRECT($D$7),0)),"")</f>
        <v/>
      </c>
      <c r="BN180" s="81" t="str" cm="1">
        <f t="array" aca="1" ref="BN180" ca="1">IFERROR(INDEX(INDIRECT($D$4),MATCH(INDIRECT(BN$5&amp;$BD180),INDIRECT($D$6),0),MATCH($I180,INDIRECT($D$7),0)),"")</f>
        <v/>
      </c>
      <c r="BO180" s="81" t="str" cm="1">
        <f t="array" aca="1" ref="BO180" ca="1">IFERROR(INDEX(INDIRECT($D$4),MATCH(INDIRECT(BO$5&amp;$BD180),INDIRECT($D$6),0),MATCH($I180,INDIRECT($D$7),0)),"")</f>
        <v/>
      </c>
      <c r="BP180" s="81" t="str" cm="1">
        <f t="array" aca="1" ref="BP180" ca="1">IFERROR(INDEX(INDIRECT($D$4),MATCH(INDIRECT(BP$5&amp;$BD180),INDIRECT($D$6),0),MATCH($I180,INDIRECT($D$7),0)),"")</f>
        <v/>
      </c>
      <c r="BQ180" s="81" t="str" cm="1">
        <f t="array" aca="1" ref="BQ180" ca="1">IFERROR(INDEX(INDIRECT($D$4),MATCH(INDIRECT(BQ$5&amp;$BD180),INDIRECT($D$6),0),MATCH($I180,INDIRECT($D$7),0)),"")</f>
        <v/>
      </c>
      <c r="BR180" s="81" t="str" cm="1">
        <f t="array" aca="1" ref="BR180" ca="1">IFERROR(INDEX(INDIRECT($D$4),MATCH(INDIRECT(BR$5&amp;$BD180),INDIRECT($D$6),0),MATCH($I180,INDIRECT($D$7),0)),"")</f>
        <v/>
      </c>
      <c r="BS180" s="81" t="str" cm="1">
        <f t="array" aca="1" ref="BS180" ca="1">IFERROR(INDEX(INDIRECT($D$4),MATCH(INDIRECT(BS$5&amp;$BD180),INDIRECT($D$6),0),MATCH($I180,INDIRECT($D$7),0)),"")</f>
        <v/>
      </c>
      <c r="BT180" s="81" t="str" cm="1">
        <f t="array" aca="1" ref="BT180" ca="1">IFERROR(INDEX(INDIRECT($D$4),MATCH(INDIRECT(BT$5&amp;$BD180),INDIRECT($D$6),0),MATCH($I180,INDIRECT($D$7),0)),"")</f>
        <v/>
      </c>
      <c r="BU180" s="81" t="str" cm="1">
        <f t="array" aca="1" ref="BU180" ca="1">IFERROR(INDEX(INDIRECT($D$4),MATCH(INDIRECT(BU$5&amp;$BD180),INDIRECT($D$6),0),MATCH($I180,INDIRECT($D$7),0)),"")</f>
        <v/>
      </c>
      <c r="BV180" s="99" t="str" cm="1">
        <f t="array" aca="1" ref="BV180" ca="1">IFERROR(INDEX(INDIRECT($D$4),MATCH(INDIRECT(BV$5&amp;$BD180),INDIRECT($D$6),0),MATCH($I180,INDIRECT($D$7),0)),"")</f>
        <v/>
      </c>
      <c r="BX180" s="80"/>
      <c r="BY180" s="81"/>
      <c r="BZ180" s="81"/>
      <c r="CA180" s="81"/>
      <c r="CB180" s="81"/>
      <c r="CC180" s="81"/>
      <c r="CD180" s="81"/>
      <c r="CE180" s="81"/>
      <c r="CF180" s="81"/>
      <c r="CG180" s="81"/>
      <c r="CH180" s="81"/>
      <c r="CI180" s="81"/>
      <c r="CJ180" s="81"/>
      <c r="CK180" s="81"/>
      <c r="CL180" s="81"/>
      <c r="CM180" s="81"/>
      <c r="CN180" s="81"/>
      <c r="CO180" s="99"/>
      <c r="CQ180" s="113"/>
      <c r="CR180" s="59" t="str">
        <f t="shared" si="48"/>
        <v/>
      </c>
      <c r="CS180" s="60"/>
      <c r="CT180" s="123" t="str">
        <f t="shared" ca="1" si="45"/>
        <v/>
      </c>
      <c r="CU180" s="80" t="str">
        <f>IF(ISNUMBER($CS180),INDEX(IRF.New!$CS$7:$DJ$37,MATCH(B168+1,IRF.New!$B$7:$B$37,0),MATCH($CT180,IRF.New!$CS$5:$DJ$5,0)),"")</f>
        <v/>
      </c>
      <c r="CV180" s="81"/>
      <c r="CW180" s="81" t="str">
        <f t="shared" si="46"/>
        <v/>
      </c>
      <c r="CX180" s="81"/>
      <c r="CY180" s="81"/>
      <c r="CZ180" s="94"/>
      <c r="DA180" s="94" t="str">
        <f>IF(ISNUMBER(CS180),INDEX(IRF.New!$CS$2:$DJ$2,MATCH('CF AUX'!$CT180,IRF.New!$CS$5:$DJ$5,0)),"")</f>
        <v/>
      </c>
      <c r="DB180" s="72"/>
      <c r="DD180" s="132" t="str">
        <f>IF(ISNUMBER(CS180),INDEX(IRF.New!$D$7:$CO$37,MATCH('CF AUX'!C163,IRF.New!$C$7:$C$37,0),MATCH(CT180,IRF.New!$D$5:$CO$5,0)),"")</f>
        <v/>
      </c>
    </row>
    <row r="181" spans="1:109" x14ac:dyDescent="0.25">
      <c r="A181" s="59"/>
      <c r="B181" s="73" t="s">
        <v>252</v>
      </c>
      <c r="C181" s="89">
        <f>ROW(CY165)</f>
        <v>165</v>
      </c>
      <c r="D181" s="90">
        <f>ROW(CY182)</f>
        <v>182</v>
      </c>
      <c r="F181" s="136" t="str">
        <f t="shared" si="47"/>
        <v/>
      </c>
      <c r="H181" s="65"/>
      <c r="I181" s="129" t="str">
        <f ca="1">IF(ISNUMBER(H181),INDEX(IRF.New!$CS$5:$DJ$5,MATCH('CF AUX'!H181,INDIRECT("IRF.New!$CS$"&amp;C165&amp;":$DJ$"&amp;C165),0)),"")</f>
        <v/>
      </c>
      <c r="J181" s="80" t="str">
        <f ca="1">IF(ISNUMBER($H181),INDEX(INDIRECT($D$4),MATCH('CF AUX'!J$14,INDIRECT($D$5),0),MATCH('CF AUX'!$I181,INDIRECT($D$7),0)),"")</f>
        <v/>
      </c>
      <c r="K181" s="81" t="str">
        <f ca="1">IF(ISNUMBER($H181),INDEX(INDIRECT($D$4),MATCH('CF AUX'!K$14,INDIRECT($D$5),0),MATCH('CF AUX'!$I181,INDIRECT($D$7),0)),"")</f>
        <v/>
      </c>
      <c r="L181" s="81" t="str">
        <f ca="1">IF(ISNUMBER($H181),INDEX(INDIRECT($D$4),MATCH('CF AUX'!L$14,INDIRECT($D$5),0),MATCH('CF AUX'!$I181,INDIRECT($D$7),0)),"")</f>
        <v/>
      </c>
      <c r="M181" s="81" t="str">
        <f ca="1">IF(ISNUMBER($H181),INDEX(INDIRECT($D$4),MATCH('CF AUX'!M$14,INDIRECT($D$5),0),MATCH('CF AUX'!$I181,INDIRECT($D$7),0)),"")</f>
        <v/>
      </c>
      <c r="N181" s="81" t="str">
        <f ca="1">IF(ISNUMBER($H181),INDEX(INDIRECT($D$4),MATCH('CF AUX'!N$14,INDIRECT($D$5),0),MATCH('CF AUX'!$I181,INDIRECT($D$7),0)),"")</f>
        <v/>
      </c>
      <c r="O181" s="81" t="str">
        <f ca="1">IF(ISNUMBER($H181),INDEX(INDIRECT($D$4),MATCH('CF AUX'!O$14,INDIRECT($D$5),0),MATCH('CF AUX'!$I181,INDIRECT($D$7),0)),"")</f>
        <v/>
      </c>
      <c r="P181" s="81" t="str">
        <f ca="1">IF(ISNUMBER($H181),INDEX(INDIRECT($D$4),MATCH('CF AUX'!P$14,INDIRECT($D$5),0),MATCH('CF AUX'!$I181,INDIRECT($D$7),0)),"")</f>
        <v/>
      </c>
      <c r="Q181" s="81" t="str">
        <f ca="1">IF(ISNUMBER($H181),INDEX(INDIRECT($D$4),MATCH('CF AUX'!Q$14,INDIRECT($D$5),0),MATCH('CF AUX'!$I181,INDIRECT($D$7),0)),"")</f>
        <v/>
      </c>
      <c r="R181" s="81" t="str">
        <f ca="1">IF(ISNUMBER($H181),INDEX(INDIRECT($D$4),MATCH('CF AUX'!R$14,INDIRECT($D$5),0),MATCH('CF AUX'!$I181,INDIRECT($D$7),0)),"")</f>
        <v/>
      </c>
      <c r="S181" s="81" t="str">
        <f ca="1">IF(ISNUMBER($H181),INDEX(INDIRECT($D$4),MATCH('CF AUX'!S$14,INDIRECT($D$5),0),MATCH('CF AUX'!$I181,INDIRECT($D$7),0)),"")</f>
        <v/>
      </c>
      <c r="T181" s="81" t="str">
        <f ca="1">IF(ISNUMBER($H181),INDEX(INDIRECT($D$4),MATCH('CF AUX'!T$14,INDIRECT($D$5),0),MATCH('CF AUX'!$I181,INDIRECT($D$7),0)),"")</f>
        <v/>
      </c>
      <c r="U181" s="81" t="str">
        <f ca="1">IF(ISNUMBER($H181),INDEX(INDIRECT($D$4),MATCH('CF AUX'!U$14,INDIRECT($D$5),0),MATCH('CF AUX'!$I181,INDIRECT($D$7),0)),"")</f>
        <v/>
      </c>
      <c r="V181" s="81" t="str">
        <f ca="1">IF(ISNUMBER($H181),INDEX(INDIRECT($D$4),MATCH('CF AUX'!V$14,INDIRECT($D$5),0),MATCH('CF AUX'!$I181,INDIRECT($D$7),0)),"")</f>
        <v/>
      </c>
      <c r="W181" s="81" t="str">
        <f ca="1">IF(ISNUMBER($H181),INDEX(INDIRECT($D$4),MATCH('CF AUX'!W$14,INDIRECT($D$5),0),MATCH('CF AUX'!$I181,INDIRECT($D$7),0)),"")</f>
        <v/>
      </c>
      <c r="X181" s="81" t="str">
        <f ca="1">IF(ISNUMBER($H181),INDEX(INDIRECT($D$4),MATCH('CF AUX'!X$14,INDIRECT($D$5),0),MATCH('CF AUX'!$I181,INDIRECT($D$7),0)),"")</f>
        <v/>
      </c>
      <c r="Y181" s="81" t="str">
        <f ca="1">IF(ISNUMBER($H181),INDEX(INDIRECT($D$4),MATCH('CF AUX'!Y$14,INDIRECT($D$5),0),MATCH('CF AUX'!$I181,INDIRECT($D$7),0)),"")</f>
        <v/>
      </c>
      <c r="Z181" s="81" t="str">
        <f ca="1">IF(ISNUMBER($H181),INDEX(INDIRECT($D$4),MATCH('CF AUX'!Z$14,INDIRECT($D$5),0),MATCH('CF AUX'!$I181,INDIRECT($D$7),0)),"")</f>
        <v/>
      </c>
      <c r="AA181" s="81" t="str">
        <f ca="1">IF(ISNUMBER($H181),INDEX(INDIRECT($D$4),MATCH('CF AUX'!AA$14,INDIRECT($D$5),0),MATCH('CF AUX'!$I181,INDIRECT($D$7),0)),"")</f>
        <v/>
      </c>
      <c r="AB181" s="81" t="str">
        <f ca="1">IF(ISNUMBER($H181),INDEX(INDIRECT($D$4),MATCH('CF AUX'!AB$14,INDIRECT($D$5),0),MATCH('CF AUX'!$I181,INDIRECT($D$7),0)),"")</f>
        <v/>
      </c>
      <c r="AC181" s="81" t="str">
        <f ca="1">IF(ISNUMBER($H181),INDEX(INDIRECT($D$4),MATCH('CF AUX'!AC$14,INDIRECT($D$5),0),MATCH('CF AUX'!$I181,INDIRECT($D$7),0)),"")</f>
        <v/>
      </c>
      <c r="AD181" s="81" t="str">
        <f ca="1">IF(ISNUMBER($H181),INDEX(INDIRECT($D$4),MATCH('CF AUX'!AD$14,INDIRECT($D$5),0),MATCH('CF AUX'!$I181,INDIRECT($D$7),0)),"")</f>
        <v/>
      </c>
      <c r="AE181" s="81" t="str">
        <f ca="1">IF(ISNUMBER($H181),INDEX(INDIRECT($D$4),MATCH('CF AUX'!AE$14,INDIRECT($D$5),0),MATCH('CF AUX'!$I181,INDIRECT($D$7),0)),"")</f>
        <v/>
      </c>
      <c r="AF181" s="81" t="str">
        <f ca="1">IF(ISNUMBER($H181),INDEX(INDIRECT($D$4),MATCH('CF AUX'!AF$14,INDIRECT($D$5),0),MATCH('CF AUX'!$I181,INDIRECT($D$7),0)),"")</f>
        <v/>
      </c>
      <c r="AG181" s="81" t="str">
        <f ca="1">IF(ISNUMBER($H181),INDEX(INDIRECT($D$4),MATCH('CF AUX'!AG$14,INDIRECT($D$5),0),MATCH('CF AUX'!$I181,INDIRECT($D$7),0)),"")</f>
        <v/>
      </c>
      <c r="AH181" s="81" t="str">
        <f ca="1">IF(ISNUMBER($H181),INDEX(INDIRECT($D$4),MATCH('CF AUX'!AH$14,INDIRECT($D$5),0),MATCH('CF AUX'!$I181,INDIRECT($D$7),0)),"")</f>
        <v/>
      </c>
      <c r="AI181" s="81" t="str">
        <f ca="1">IF(ISNUMBER($H181),INDEX(INDIRECT($D$4),MATCH('CF AUX'!AI$14,INDIRECT($D$5),0),MATCH('CF AUX'!$I181,INDIRECT($D$7),0)),"")</f>
        <v/>
      </c>
      <c r="AJ181" s="81" t="str">
        <f ca="1">IF(ISNUMBER($H181),INDEX(INDIRECT($D$4),MATCH('CF AUX'!AJ$14,INDIRECT($D$5),0),MATCH('CF AUX'!$I181,INDIRECT($D$7),0)),"")</f>
        <v/>
      </c>
      <c r="AK181" s="81" t="str">
        <f ca="1">IF(ISNUMBER($H181),INDEX(INDIRECT($D$4),MATCH('CF AUX'!AK$14,INDIRECT($D$5),0),MATCH('CF AUX'!$I181,INDIRECT($D$7),0)),"")</f>
        <v/>
      </c>
      <c r="AL181" s="81" t="str">
        <f ca="1">IF(ISNUMBER($H181),INDEX(INDIRECT($D$4),MATCH('CF AUX'!AL$14,INDIRECT($D$5),0),MATCH('CF AUX'!$I181,INDIRECT($D$7),0)),"")</f>
        <v/>
      </c>
      <c r="AM181" s="81" t="str">
        <f ca="1">IF(ISNUMBER($H181),INDEX(INDIRECT($D$4),MATCH('CF AUX'!AM$14,INDIRECT($D$5),0),MATCH('CF AUX'!$I181,INDIRECT($D$7),0)),"")</f>
        <v/>
      </c>
      <c r="AN181" s="81" t="str">
        <f ca="1">IF(ISNUMBER($H181),INDEX(INDIRECT($D$4),MATCH('CF AUX'!AN$14,INDIRECT($D$5),0),MATCH('CF AUX'!$I181,INDIRECT($D$7),0)),"")</f>
        <v/>
      </c>
      <c r="AO181" s="81" t="str">
        <f ca="1">IF(ISNUMBER($H181),INDEX(INDIRECT($D$4),MATCH('CF AUX'!AO$14,INDIRECT($D$5),0),MATCH('CF AUX'!$I181,INDIRECT($D$7),0)),"")</f>
        <v/>
      </c>
      <c r="AP181" s="81" t="str">
        <f ca="1">IF(ISNUMBER($H181),INDEX(INDIRECT($D$4),MATCH('CF AUX'!AP$14,INDIRECT($D$5),0),MATCH('CF AUX'!$I181,INDIRECT($D$7),0)),"")</f>
        <v/>
      </c>
      <c r="AQ181" s="81" t="str">
        <f ca="1">IF(ISNUMBER($H181),INDEX(INDIRECT($D$4),MATCH('CF AUX'!AQ$14,INDIRECT($D$5),0),MATCH('CF AUX'!$I181,INDIRECT($D$7),0)),"")</f>
        <v/>
      </c>
      <c r="AR181" s="81" t="str">
        <f ca="1">IF(ISNUMBER($H181),INDEX(INDIRECT($D$4),MATCH('CF AUX'!AR$14,INDIRECT($D$5),0),MATCH('CF AUX'!$I181,INDIRECT($D$7),0)),"")</f>
        <v/>
      </c>
      <c r="AS181" s="81" t="str">
        <f ca="1">IF(ISNUMBER($H181),INDEX(INDIRECT($D$4),MATCH('CF AUX'!AS$14,INDIRECT($D$5),0),MATCH('CF AUX'!$I181,INDIRECT($D$7),0)),"")</f>
        <v/>
      </c>
      <c r="AT181" s="81" t="str">
        <f ca="1">IF(ISNUMBER($H181),INDEX(INDIRECT($D$4),MATCH('CF AUX'!AT$14,INDIRECT($D$5),0),MATCH('CF AUX'!$I181,INDIRECT($D$7),0)),"")</f>
        <v/>
      </c>
      <c r="AU181" s="81" t="str">
        <f ca="1">IF(ISNUMBER($H181),INDEX(INDIRECT($D$4),MATCH('CF AUX'!AU$14,INDIRECT($D$5),0),MATCH('CF AUX'!$I181,INDIRECT($D$7),0)),"")</f>
        <v/>
      </c>
      <c r="AV181" s="81" t="str">
        <f ca="1">IF(ISNUMBER($H181),INDEX(INDIRECT($D$4),MATCH('CF AUX'!AV$14,INDIRECT($D$5),0),MATCH('CF AUX'!$I181,INDIRECT($D$7),0)),"")</f>
        <v/>
      </c>
      <c r="AW181" s="81" t="str">
        <f ca="1">IF(ISNUMBER($H181),INDEX(INDIRECT($D$4),MATCH('CF AUX'!AW$14,INDIRECT($D$5),0),MATCH('CF AUX'!$I181,INDIRECT($D$7),0)),"")</f>
        <v/>
      </c>
      <c r="AX181" s="81" t="str">
        <f ca="1">IF(ISNUMBER($H181),INDEX(INDIRECT($D$4),MATCH('CF AUX'!AX$14,INDIRECT($D$5),0),MATCH('CF AUX'!$I181,INDIRECT($D$7),0)),"")</f>
        <v/>
      </c>
      <c r="AY181" s="81" t="str">
        <f ca="1">IF(ISNUMBER($H181),INDEX(INDIRECT($D$4),MATCH('CF AUX'!AY$14,INDIRECT($D$5),0),MATCH('CF AUX'!$I181,INDIRECT($D$7),0)),"")</f>
        <v/>
      </c>
      <c r="AZ181" s="81" t="str">
        <f ca="1">IF(ISNUMBER($H181),INDEX(INDIRECT($D$4),MATCH('CF AUX'!AZ$14,INDIRECT($D$5),0),MATCH('CF AUX'!$I181,INDIRECT($D$7),0)),"")</f>
        <v/>
      </c>
      <c r="BB181" s="96" t="str" cm="1">
        <f t="array" aca="1" ref="BB181" ca="1">IF(ISNUMBER($H181),MMULT(J181:AZ181,TRANSPOSE(INDIRECT($D$8&amp;$G$4&amp;B168&amp;":"&amp;$G$6&amp;B168))),"")</f>
        <v/>
      </c>
      <c r="BD181" s="59">
        <f t="shared" si="49"/>
        <v>164</v>
      </c>
      <c r="BE181" s="80" t="str" cm="1">
        <f t="array" aca="1" ref="BE181" ca="1">IFERROR(INDEX(INDIRECT($D$4),MATCH(INDIRECT(BE$5&amp;$BD181),INDIRECT($D$6),0),MATCH($I181,INDIRECT($D$7),0)),"")</f>
        <v/>
      </c>
      <c r="BF181" s="81" t="str" cm="1">
        <f t="array" aca="1" ref="BF181" ca="1">IFERROR(INDEX(INDIRECT($D$4),MATCH(INDIRECT(BF$5&amp;$BD181),INDIRECT($D$6),0),MATCH($I181,INDIRECT($D$7),0)),"")</f>
        <v/>
      </c>
      <c r="BG181" s="81" t="str" cm="1">
        <f t="array" aca="1" ref="BG181" ca="1">IFERROR(INDEX(INDIRECT($D$4),MATCH(INDIRECT(BG$5&amp;$BD181),INDIRECT($D$6),0),MATCH($I181,INDIRECT($D$7),0)),"")</f>
        <v/>
      </c>
      <c r="BH181" s="81" t="str" cm="1">
        <f t="array" aca="1" ref="BH181" ca="1">IFERROR(INDEX(INDIRECT($D$4),MATCH(INDIRECT(BH$5&amp;$BD181),INDIRECT($D$6),0),MATCH($I181,INDIRECT($D$7),0)),"")</f>
        <v/>
      </c>
      <c r="BI181" s="81" t="str" cm="1">
        <f t="array" aca="1" ref="BI181" ca="1">IFERROR(INDEX(INDIRECT($D$4),MATCH(INDIRECT(BI$5&amp;$BD181),INDIRECT($D$6),0),MATCH($I181,INDIRECT($D$7),0)),"")</f>
        <v/>
      </c>
      <c r="BJ181" s="81" t="str" cm="1">
        <f t="array" aca="1" ref="BJ181" ca="1">IFERROR(INDEX(INDIRECT($D$4),MATCH(INDIRECT(BJ$5&amp;$BD181),INDIRECT($D$6),0),MATCH($I181,INDIRECT($D$7),0)),"")</f>
        <v/>
      </c>
      <c r="BK181" s="81" t="str" cm="1">
        <f t="array" aca="1" ref="BK181" ca="1">IFERROR(INDEX(INDIRECT($D$4),MATCH(INDIRECT(BK$5&amp;$BD181),INDIRECT($D$6),0),MATCH($I181,INDIRECT($D$7),0)),"")</f>
        <v/>
      </c>
      <c r="BL181" s="81" t="str" cm="1">
        <f t="array" aca="1" ref="BL181" ca="1">IFERROR(INDEX(INDIRECT($D$4),MATCH(INDIRECT(BL$5&amp;$BD181),INDIRECT($D$6),0),MATCH($I181,INDIRECT($D$7),0)),"")</f>
        <v/>
      </c>
      <c r="BM181" s="81" t="str" cm="1">
        <f t="array" aca="1" ref="BM181" ca="1">IFERROR(INDEX(INDIRECT($D$4),MATCH(INDIRECT(BM$5&amp;$BD181),INDIRECT($D$6),0),MATCH($I181,INDIRECT($D$7),0)),"")</f>
        <v/>
      </c>
      <c r="BN181" s="81" t="str" cm="1">
        <f t="array" aca="1" ref="BN181" ca="1">IFERROR(INDEX(INDIRECT($D$4),MATCH(INDIRECT(BN$5&amp;$BD181),INDIRECT($D$6),0),MATCH($I181,INDIRECT($D$7),0)),"")</f>
        <v/>
      </c>
      <c r="BO181" s="81" t="str" cm="1">
        <f t="array" aca="1" ref="BO181" ca="1">IFERROR(INDEX(INDIRECT($D$4),MATCH(INDIRECT(BO$5&amp;$BD181),INDIRECT($D$6),0),MATCH($I181,INDIRECT($D$7),0)),"")</f>
        <v/>
      </c>
      <c r="BP181" s="81" t="str" cm="1">
        <f t="array" aca="1" ref="BP181" ca="1">IFERROR(INDEX(INDIRECT($D$4),MATCH(INDIRECT(BP$5&amp;$BD181),INDIRECT($D$6),0),MATCH($I181,INDIRECT($D$7),0)),"")</f>
        <v/>
      </c>
      <c r="BQ181" s="81" t="str" cm="1">
        <f t="array" aca="1" ref="BQ181" ca="1">IFERROR(INDEX(INDIRECT($D$4),MATCH(INDIRECT(BQ$5&amp;$BD181),INDIRECT($D$6),0),MATCH($I181,INDIRECT($D$7),0)),"")</f>
        <v/>
      </c>
      <c r="BR181" s="81" t="str" cm="1">
        <f t="array" aca="1" ref="BR181" ca="1">IFERROR(INDEX(INDIRECT($D$4),MATCH(INDIRECT(BR$5&amp;$BD181),INDIRECT($D$6),0),MATCH($I181,INDIRECT($D$7),0)),"")</f>
        <v/>
      </c>
      <c r="BS181" s="81" t="str" cm="1">
        <f t="array" aca="1" ref="BS181" ca="1">IFERROR(INDEX(INDIRECT($D$4),MATCH(INDIRECT(BS$5&amp;$BD181),INDIRECT($D$6),0),MATCH($I181,INDIRECT($D$7),0)),"")</f>
        <v/>
      </c>
      <c r="BT181" s="81" t="str" cm="1">
        <f t="array" aca="1" ref="BT181" ca="1">IFERROR(INDEX(INDIRECT($D$4),MATCH(INDIRECT(BT$5&amp;$BD181),INDIRECT($D$6),0),MATCH($I181,INDIRECT($D$7),0)),"")</f>
        <v/>
      </c>
      <c r="BU181" s="81" t="str" cm="1">
        <f t="array" aca="1" ref="BU181" ca="1">IFERROR(INDEX(INDIRECT($D$4),MATCH(INDIRECT(BU$5&amp;$BD181),INDIRECT($D$6),0),MATCH($I181,INDIRECT($D$7),0)),"")</f>
        <v/>
      </c>
      <c r="BV181" s="99" t="str" cm="1">
        <f t="array" aca="1" ref="BV181" ca="1">IFERROR(INDEX(INDIRECT($D$4),MATCH(INDIRECT(BV$5&amp;$BD181),INDIRECT($D$6),0),MATCH($I181,INDIRECT($D$7),0)),"")</f>
        <v/>
      </c>
      <c r="BX181" s="80"/>
      <c r="BY181" s="81"/>
      <c r="BZ181" s="81"/>
      <c r="CA181" s="81"/>
      <c r="CB181" s="81"/>
      <c r="CC181" s="81"/>
      <c r="CD181" s="81"/>
      <c r="CE181" s="81"/>
      <c r="CF181" s="81"/>
      <c r="CG181" s="81"/>
      <c r="CH181" s="81"/>
      <c r="CI181" s="81"/>
      <c r="CJ181" s="81"/>
      <c r="CK181" s="81"/>
      <c r="CL181" s="81"/>
      <c r="CM181" s="81"/>
      <c r="CN181" s="81"/>
      <c r="CO181" s="99"/>
      <c r="CQ181" s="113"/>
      <c r="CR181" s="59" t="str">
        <f t="shared" si="48"/>
        <v/>
      </c>
      <c r="CS181" s="60"/>
      <c r="CT181" s="123" t="str">
        <f t="shared" ca="1" si="45"/>
        <v/>
      </c>
      <c r="CU181" s="80" t="str">
        <f>IF(ISNUMBER($CS181),INDEX(IRF.New!$CS$7:$DJ$37,MATCH(B168+1,IRF.New!$B$7:$B$37,0),MATCH($CT181,IRF.New!$CS$5:$DJ$5,0)),"")</f>
        <v/>
      </c>
      <c r="CV181" s="81"/>
      <c r="CW181" s="81" t="str">
        <f t="shared" si="46"/>
        <v/>
      </c>
      <c r="CX181" s="81"/>
      <c r="CY181" s="81"/>
      <c r="CZ181" s="94"/>
      <c r="DA181" s="94" t="str">
        <f>IF(ISNUMBER(CS181),INDEX(IRF.New!$CS$2:$DJ$2,MATCH('CF AUX'!$CT181,IRF.New!$CS$5:$DJ$5,0)),"")</f>
        <v/>
      </c>
      <c r="DB181" s="72"/>
      <c r="DD181" s="132" t="str">
        <f>IF(ISNUMBER(CS181),INDEX(IRF.New!$D$7:$CO$37,MATCH('CF AUX'!C163,IRF.New!$C$7:$C$37,0),MATCH(CT181,IRF.New!$D$5:$CO$5,0)),"")</f>
        <v/>
      </c>
    </row>
    <row r="182" spans="1:109" x14ac:dyDescent="0.25">
      <c r="F182" s="137" t="str">
        <f t="shared" si="47"/>
        <v/>
      </c>
      <c r="H182" s="68"/>
      <c r="I182" s="130" t="str">
        <f ca="1">IF(ISNUMBER(H182),INDEX(IRF.New!$CS$5:$DJ$5,MATCH('CF AUX'!H182,INDIRECT("IRF.New!$CS$"&amp;C165&amp;":$DJ$"&amp;C165),0)),"")</f>
        <v/>
      </c>
      <c r="J182" s="82" t="str">
        <f ca="1">IF(ISNUMBER($H182),INDEX(INDIRECT($D$4),MATCH('CF AUX'!J$14,INDIRECT($D$5),0),MATCH('CF AUX'!$I182,INDIRECT($D$7),0)),"")</f>
        <v/>
      </c>
      <c r="K182" s="83" t="str">
        <f ca="1">IF(ISNUMBER($H182),INDEX(INDIRECT($D$4),MATCH('CF AUX'!K$14,INDIRECT($D$5),0),MATCH('CF AUX'!$I182,INDIRECT($D$7),0)),"")</f>
        <v/>
      </c>
      <c r="L182" s="83" t="str">
        <f ca="1">IF(ISNUMBER($H182),INDEX(INDIRECT($D$4),MATCH('CF AUX'!L$14,INDIRECT($D$5),0),MATCH('CF AUX'!$I182,INDIRECT($D$7),0)),"")</f>
        <v/>
      </c>
      <c r="M182" s="83" t="str">
        <f ca="1">IF(ISNUMBER($H182),INDEX(INDIRECT($D$4),MATCH('CF AUX'!M$14,INDIRECT($D$5),0),MATCH('CF AUX'!$I182,INDIRECT($D$7),0)),"")</f>
        <v/>
      </c>
      <c r="N182" s="83" t="str">
        <f ca="1">IF(ISNUMBER($H182),INDEX(INDIRECT($D$4),MATCH('CF AUX'!N$14,INDIRECT($D$5),0),MATCH('CF AUX'!$I182,INDIRECT($D$7),0)),"")</f>
        <v/>
      </c>
      <c r="O182" s="83" t="str">
        <f ca="1">IF(ISNUMBER($H182),INDEX(INDIRECT($D$4),MATCH('CF AUX'!O$14,INDIRECT($D$5),0),MATCH('CF AUX'!$I182,INDIRECT($D$7),0)),"")</f>
        <v/>
      </c>
      <c r="P182" s="83" t="str">
        <f ca="1">IF(ISNUMBER($H182),INDEX(INDIRECT($D$4),MATCH('CF AUX'!P$14,INDIRECT($D$5),0),MATCH('CF AUX'!$I182,INDIRECT($D$7),0)),"")</f>
        <v/>
      </c>
      <c r="Q182" s="83" t="str">
        <f ca="1">IF(ISNUMBER($H182),INDEX(INDIRECT($D$4),MATCH('CF AUX'!Q$14,INDIRECT($D$5),0),MATCH('CF AUX'!$I182,INDIRECT($D$7),0)),"")</f>
        <v/>
      </c>
      <c r="R182" s="83" t="str">
        <f ca="1">IF(ISNUMBER($H182),INDEX(INDIRECT($D$4),MATCH('CF AUX'!R$14,INDIRECT($D$5),0),MATCH('CF AUX'!$I182,INDIRECT($D$7),0)),"")</f>
        <v/>
      </c>
      <c r="S182" s="83" t="str">
        <f ca="1">IF(ISNUMBER($H182),INDEX(INDIRECT($D$4),MATCH('CF AUX'!S$14,INDIRECT($D$5),0),MATCH('CF AUX'!$I182,INDIRECT($D$7),0)),"")</f>
        <v/>
      </c>
      <c r="T182" s="83" t="str">
        <f ca="1">IF(ISNUMBER($H182),INDEX(INDIRECT($D$4),MATCH('CF AUX'!T$14,INDIRECT($D$5),0),MATCH('CF AUX'!$I182,INDIRECT($D$7),0)),"")</f>
        <v/>
      </c>
      <c r="U182" s="83" t="str">
        <f ca="1">IF(ISNUMBER($H182),INDEX(INDIRECT($D$4),MATCH('CF AUX'!U$14,INDIRECT($D$5),0),MATCH('CF AUX'!$I182,INDIRECT($D$7),0)),"")</f>
        <v/>
      </c>
      <c r="V182" s="83" t="str">
        <f ca="1">IF(ISNUMBER($H182),INDEX(INDIRECT($D$4),MATCH('CF AUX'!V$14,INDIRECT($D$5),0),MATCH('CF AUX'!$I182,INDIRECT($D$7),0)),"")</f>
        <v/>
      </c>
      <c r="W182" s="83" t="str">
        <f ca="1">IF(ISNUMBER($H182),INDEX(INDIRECT($D$4),MATCH('CF AUX'!W$14,INDIRECT($D$5),0),MATCH('CF AUX'!$I182,INDIRECT($D$7),0)),"")</f>
        <v/>
      </c>
      <c r="X182" s="83" t="str">
        <f ca="1">IF(ISNUMBER($H182),INDEX(INDIRECT($D$4),MATCH('CF AUX'!X$14,INDIRECT($D$5),0),MATCH('CF AUX'!$I182,INDIRECT($D$7),0)),"")</f>
        <v/>
      </c>
      <c r="Y182" s="83" t="str">
        <f ca="1">IF(ISNUMBER($H182),INDEX(INDIRECT($D$4),MATCH('CF AUX'!Y$14,INDIRECT($D$5),0),MATCH('CF AUX'!$I182,INDIRECT($D$7),0)),"")</f>
        <v/>
      </c>
      <c r="Z182" s="83" t="str">
        <f ca="1">IF(ISNUMBER($H182),INDEX(INDIRECT($D$4),MATCH('CF AUX'!Z$14,INDIRECT($D$5),0),MATCH('CF AUX'!$I182,INDIRECT($D$7),0)),"")</f>
        <v/>
      </c>
      <c r="AA182" s="83" t="str">
        <f ca="1">IF(ISNUMBER($H182),INDEX(INDIRECT($D$4),MATCH('CF AUX'!AA$14,INDIRECT($D$5),0),MATCH('CF AUX'!$I182,INDIRECT($D$7),0)),"")</f>
        <v/>
      </c>
      <c r="AB182" s="83" t="str">
        <f ca="1">IF(ISNUMBER($H182),INDEX(INDIRECT($D$4),MATCH('CF AUX'!AB$14,INDIRECT($D$5),0),MATCH('CF AUX'!$I182,INDIRECT($D$7),0)),"")</f>
        <v/>
      </c>
      <c r="AC182" s="83" t="str">
        <f ca="1">IF(ISNUMBER($H182),INDEX(INDIRECT($D$4),MATCH('CF AUX'!AC$14,INDIRECT($D$5),0),MATCH('CF AUX'!$I182,INDIRECT($D$7),0)),"")</f>
        <v/>
      </c>
      <c r="AD182" s="83" t="str">
        <f ca="1">IF(ISNUMBER($H182),INDEX(INDIRECT($D$4),MATCH('CF AUX'!AD$14,INDIRECT($D$5),0),MATCH('CF AUX'!$I182,INDIRECT($D$7),0)),"")</f>
        <v/>
      </c>
      <c r="AE182" s="83" t="str">
        <f ca="1">IF(ISNUMBER($H182),INDEX(INDIRECT($D$4),MATCH('CF AUX'!AE$14,INDIRECT($D$5),0),MATCH('CF AUX'!$I182,INDIRECT($D$7),0)),"")</f>
        <v/>
      </c>
      <c r="AF182" s="83" t="str">
        <f ca="1">IF(ISNUMBER($H182),INDEX(INDIRECT($D$4),MATCH('CF AUX'!AF$14,INDIRECT($D$5),0),MATCH('CF AUX'!$I182,INDIRECT($D$7),0)),"")</f>
        <v/>
      </c>
      <c r="AG182" s="83" t="str">
        <f ca="1">IF(ISNUMBER($H182),INDEX(INDIRECT($D$4),MATCH('CF AUX'!AG$14,INDIRECT($D$5),0),MATCH('CF AUX'!$I182,INDIRECT($D$7),0)),"")</f>
        <v/>
      </c>
      <c r="AH182" s="83" t="str">
        <f ca="1">IF(ISNUMBER($H182),INDEX(INDIRECT($D$4),MATCH('CF AUX'!AH$14,INDIRECT($D$5),0),MATCH('CF AUX'!$I182,INDIRECT($D$7),0)),"")</f>
        <v/>
      </c>
      <c r="AI182" s="83" t="str">
        <f ca="1">IF(ISNUMBER($H182),INDEX(INDIRECT($D$4),MATCH('CF AUX'!AI$14,INDIRECT($D$5),0),MATCH('CF AUX'!$I182,INDIRECT($D$7),0)),"")</f>
        <v/>
      </c>
      <c r="AJ182" s="83" t="str">
        <f ca="1">IF(ISNUMBER($H182),INDEX(INDIRECT($D$4),MATCH('CF AUX'!AJ$14,INDIRECT($D$5),0),MATCH('CF AUX'!$I182,INDIRECT($D$7),0)),"")</f>
        <v/>
      </c>
      <c r="AK182" s="83" t="str">
        <f ca="1">IF(ISNUMBER($H182),INDEX(INDIRECT($D$4),MATCH('CF AUX'!AK$14,INDIRECT($D$5),0),MATCH('CF AUX'!$I182,INDIRECT($D$7),0)),"")</f>
        <v/>
      </c>
      <c r="AL182" s="83" t="str">
        <f ca="1">IF(ISNUMBER($H182),INDEX(INDIRECT($D$4),MATCH('CF AUX'!AL$14,INDIRECT($D$5),0),MATCH('CF AUX'!$I182,INDIRECT($D$7),0)),"")</f>
        <v/>
      </c>
      <c r="AM182" s="83" t="str">
        <f ca="1">IF(ISNUMBER($H182),INDEX(INDIRECT($D$4),MATCH('CF AUX'!AM$14,INDIRECT($D$5),0),MATCH('CF AUX'!$I182,INDIRECT($D$7),0)),"")</f>
        <v/>
      </c>
      <c r="AN182" s="83" t="str">
        <f ca="1">IF(ISNUMBER($H182),INDEX(INDIRECT($D$4),MATCH('CF AUX'!AN$14,INDIRECT($D$5),0),MATCH('CF AUX'!$I182,INDIRECT($D$7),0)),"")</f>
        <v/>
      </c>
      <c r="AO182" s="83" t="str">
        <f ca="1">IF(ISNUMBER($H182),INDEX(INDIRECT($D$4),MATCH('CF AUX'!AO$14,INDIRECT($D$5),0),MATCH('CF AUX'!$I182,INDIRECT($D$7),0)),"")</f>
        <v/>
      </c>
      <c r="AP182" s="83" t="str">
        <f ca="1">IF(ISNUMBER($H182),INDEX(INDIRECT($D$4),MATCH('CF AUX'!AP$14,INDIRECT($D$5),0),MATCH('CF AUX'!$I182,INDIRECT($D$7),0)),"")</f>
        <v/>
      </c>
      <c r="AQ182" s="83" t="str">
        <f ca="1">IF(ISNUMBER($H182),INDEX(INDIRECT($D$4),MATCH('CF AUX'!AQ$14,INDIRECT($D$5),0),MATCH('CF AUX'!$I182,INDIRECT($D$7),0)),"")</f>
        <v/>
      </c>
      <c r="AR182" s="83" t="str">
        <f ca="1">IF(ISNUMBER($H182),INDEX(INDIRECT($D$4),MATCH('CF AUX'!AR$14,INDIRECT($D$5),0),MATCH('CF AUX'!$I182,INDIRECT($D$7),0)),"")</f>
        <v/>
      </c>
      <c r="AS182" s="83" t="str">
        <f ca="1">IF(ISNUMBER($H182),INDEX(INDIRECT($D$4),MATCH('CF AUX'!AS$14,INDIRECT($D$5),0),MATCH('CF AUX'!$I182,INDIRECT($D$7),0)),"")</f>
        <v/>
      </c>
      <c r="AT182" s="83" t="str">
        <f ca="1">IF(ISNUMBER($H182),INDEX(INDIRECT($D$4),MATCH('CF AUX'!AT$14,INDIRECT($D$5),0),MATCH('CF AUX'!$I182,INDIRECT($D$7),0)),"")</f>
        <v/>
      </c>
      <c r="AU182" s="83" t="str">
        <f ca="1">IF(ISNUMBER($H182),INDEX(INDIRECT($D$4),MATCH('CF AUX'!AU$14,INDIRECT($D$5),0),MATCH('CF AUX'!$I182,INDIRECT($D$7),0)),"")</f>
        <v/>
      </c>
      <c r="AV182" s="83" t="str">
        <f ca="1">IF(ISNUMBER($H182),INDEX(INDIRECT($D$4),MATCH('CF AUX'!AV$14,INDIRECT($D$5),0),MATCH('CF AUX'!$I182,INDIRECT($D$7),0)),"")</f>
        <v/>
      </c>
      <c r="AW182" s="83" t="str">
        <f ca="1">IF(ISNUMBER($H182),INDEX(INDIRECT($D$4),MATCH('CF AUX'!AW$14,INDIRECT($D$5),0),MATCH('CF AUX'!$I182,INDIRECT($D$7),0)),"")</f>
        <v/>
      </c>
      <c r="AX182" s="83" t="str">
        <f ca="1">IF(ISNUMBER($H182),INDEX(INDIRECT($D$4),MATCH('CF AUX'!AX$14,INDIRECT($D$5),0),MATCH('CF AUX'!$I182,INDIRECT($D$7),0)),"")</f>
        <v/>
      </c>
      <c r="AY182" s="83" t="str">
        <f ca="1">IF(ISNUMBER($H182),INDEX(INDIRECT($D$4),MATCH('CF AUX'!AY$14,INDIRECT($D$5),0),MATCH('CF AUX'!$I182,INDIRECT($D$7),0)),"")</f>
        <v/>
      </c>
      <c r="AZ182" s="83" t="str">
        <f ca="1">IF(ISNUMBER($H182),INDEX(INDIRECT($D$4),MATCH('CF AUX'!AZ$14,INDIRECT($D$5),0),MATCH('CF AUX'!$I182,INDIRECT($D$7),0)),"")</f>
        <v/>
      </c>
      <c r="BB182" s="97" t="str" cm="1">
        <f t="array" aca="1" ref="BB182" ca="1">IF(ISNUMBER($H182),MMULT(J182:AZ182,TRANSPOSE(INDIRECT($D$8&amp;$G$4&amp;B168&amp;":"&amp;$G$6&amp;B168))),"")</f>
        <v/>
      </c>
      <c r="BD182" s="59">
        <f>BD181</f>
        <v>164</v>
      </c>
      <c r="BE182" s="82" t="str" cm="1">
        <f t="array" aca="1" ref="BE182" ca="1">IFERROR(INDEX(INDIRECT($D$4),MATCH(INDIRECT(BE$5&amp;$BD182),INDIRECT($D$6),0),MATCH($I182,INDIRECT($D$7),0)),"")</f>
        <v/>
      </c>
      <c r="BF182" s="83" t="str" cm="1">
        <f t="array" aca="1" ref="BF182" ca="1">IFERROR(INDEX(INDIRECT($D$4),MATCH(INDIRECT(BF$5&amp;$BD182),INDIRECT($D$6),0),MATCH($I182,INDIRECT($D$7),0)),"")</f>
        <v/>
      </c>
      <c r="BG182" s="83" t="str" cm="1">
        <f t="array" aca="1" ref="BG182" ca="1">IFERROR(INDEX(INDIRECT($D$4),MATCH(INDIRECT(BG$5&amp;$BD182),INDIRECT($D$6),0),MATCH($I182,INDIRECT($D$7),0)),"")</f>
        <v/>
      </c>
      <c r="BH182" s="83" t="str" cm="1">
        <f t="array" aca="1" ref="BH182" ca="1">IFERROR(INDEX(INDIRECT($D$4),MATCH(INDIRECT(BH$5&amp;$BD182),INDIRECT($D$6),0),MATCH($I182,INDIRECT($D$7),0)),"")</f>
        <v/>
      </c>
      <c r="BI182" s="83" t="str" cm="1">
        <f t="array" aca="1" ref="BI182" ca="1">IFERROR(INDEX(INDIRECT($D$4),MATCH(INDIRECT(BI$5&amp;$BD182),INDIRECT($D$6),0),MATCH($I182,INDIRECT($D$7),0)),"")</f>
        <v/>
      </c>
      <c r="BJ182" s="83" t="str" cm="1">
        <f t="array" aca="1" ref="BJ182" ca="1">IFERROR(INDEX(INDIRECT($D$4),MATCH(INDIRECT(BJ$5&amp;$BD182),INDIRECT($D$6),0),MATCH($I182,INDIRECT($D$7),0)),"")</f>
        <v/>
      </c>
      <c r="BK182" s="83" t="str" cm="1">
        <f t="array" aca="1" ref="BK182" ca="1">IFERROR(INDEX(INDIRECT($D$4),MATCH(INDIRECT(BK$5&amp;$BD182),INDIRECT($D$6),0),MATCH($I182,INDIRECT($D$7),0)),"")</f>
        <v/>
      </c>
      <c r="BL182" s="83" t="str" cm="1">
        <f t="array" aca="1" ref="BL182" ca="1">IFERROR(INDEX(INDIRECT($D$4),MATCH(INDIRECT(BL$5&amp;$BD182),INDIRECT($D$6),0),MATCH($I182,INDIRECT($D$7),0)),"")</f>
        <v/>
      </c>
      <c r="BM182" s="83" t="str" cm="1">
        <f t="array" aca="1" ref="BM182" ca="1">IFERROR(INDEX(INDIRECT($D$4),MATCH(INDIRECT(BM$5&amp;$BD182),INDIRECT($D$6),0),MATCH($I182,INDIRECT($D$7),0)),"")</f>
        <v/>
      </c>
      <c r="BN182" s="83" t="str" cm="1">
        <f t="array" aca="1" ref="BN182" ca="1">IFERROR(INDEX(INDIRECT($D$4),MATCH(INDIRECT(BN$5&amp;$BD182),INDIRECT($D$6),0),MATCH($I182,INDIRECT($D$7),0)),"")</f>
        <v/>
      </c>
      <c r="BO182" s="83" t="str" cm="1">
        <f t="array" aca="1" ref="BO182" ca="1">IFERROR(INDEX(INDIRECT($D$4),MATCH(INDIRECT(BO$5&amp;$BD182),INDIRECT($D$6),0),MATCH($I182,INDIRECT($D$7),0)),"")</f>
        <v/>
      </c>
      <c r="BP182" s="83" t="str" cm="1">
        <f t="array" aca="1" ref="BP182" ca="1">IFERROR(INDEX(INDIRECT($D$4),MATCH(INDIRECT(BP$5&amp;$BD182),INDIRECT($D$6),0),MATCH($I182,INDIRECT($D$7),0)),"")</f>
        <v/>
      </c>
      <c r="BQ182" s="83" t="str" cm="1">
        <f t="array" aca="1" ref="BQ182" ca="1">IFERROR(INDEX(INDIRECT($D$4),MATCH(INDIRECT(BQ$5&amp;$BD182),INDIRECT($D$6),0),MATCH($I182,INDIRECT($D$7),0)),"")</f>
        <v/>
      </c>
      <c r="BR182" s="83" t="str" cm="1">
        <f t="array" aca="1" ref="BR182" ca="1">IFERROR(INDEX(INDIRECT($D$4),MATCH(INDIRECT(BR$5&amp;$BD182),INDIRECT($D$6),0),MATCH($I182,INDIRECT($D$7),0)),"")</f>
        <v/>
      </c>
      <c r="BS182" s="83" t="str" cm="1">
        <f t="array" aca="1" ref="BS182" ca="1">IFERROR(INDEX(INDIRECT($D$4),MATCH(INDIRECT(BS$5&amp;$BD182),INDIRECT($D$6),0),MATCH($I182,INDIRECT($D$7),0)),"")</f>
        <v/>
      </c>
      <c r="BT182" s="83" t="str" cm="1">
        <f t="array" aca="1" ref="BT182" ca="1">IFERROR(INDEX(INDIRECT($D$4),MATCH(INDIRECT(BT$5&amp;$BD182),INDIRECT($D$6),0),MATCH($I182,INDIRECT($D$7),0)),"")</f>
        <v/>
      </c>
      <c r="BU182" s="83" t="str" cm="1">
        <f t="array" aca="1" ref="BU182" ca="1">IFERROR(INDEX(INDIRECT($D$4),MATCH(INDIRECT(BU$5&amp;$BD182),INDIRECT($D$6),0),MATCH($I182,INDIRECT($D$7),0)),"")</f>
        <v/>
      </c>
      <c r="BV182" s="100" t="str" cm="1">
        <f t="array" aca="1" ref="BV182" ca="1">IFERROR(INDEX(INDIRECT($D$4),MATCH(INDIRECT(BV$5&amp;$BD182),INDIRECT($D$6),0),MATCH($I182,INDIRECT($D$7),0)),"")</f>
        <v/>
      </c>
      <c r="BX182" s="82"/>
      <c r="BY182" s="83"/>
      <c r="BZ182" s="83"/>
      <c r="CA182" s="83"/>
      <c r="CB182" s="83"/>
      <c r="CC182" s="83"/>
      <c r="CD182" s="83"/>
      <c r="CE182" s="83"/>
      <c r="CF182" s="83"/>
      <c r="CG182" s="83"/>
      <c r="CH182" s="83"/>
      <c r="CI182" s="83"/>
      <c r="CJ182" s="83"/>
      <c r="CK182" s="83"/>
      <c r="CL182" s="83"/>
      <c r="CM182" s="83"/>
      <c r="CN182" s="83"/>
      <c r="CO182" s="100"/>
      <c r="CQ182" s="107"/>
      <c r="CR182" s="108" t="str">
        <f t="shared" si="48"/>
        <v/>
      </c>
      <c r="CS182" s="114"/>
      <c r="CT182" s="109" t="str">
        <f t="shared" ca="1" si="45"/>
        <v/>
      </c>
      <c r="CU182" s="82" t="str">
        <f>IF(ISNUMBER($CS182),INDEX(IRF.New!$CS$7:$DJ$37,MATCH(B168+1,IRF.New!$B$7:$B$37,0),MATCH($CT182,IRF.New!$CS$5:$DJ$5,0)),"")</f>
        <v/>
      </c>
      <c r="CV182" s="83"/>
      <c r="CW182" s="83" t="str">
        <f t="shared" si="46"/>
        <v/>
      </c>
      <c r="CX182" s="83"/>
      <c r="CY182" s="83"/>
      <c r="CZ182" s="112"/>
      <c r="DA182" s="112" t="str">
        <f>IF(ISNUMBER(CS182),INDEX(IRF.New!$CS$2:$DJ$2,MATCH('CF AUX'!$CT182,IRF.New!$CS$5:$DJ$5,0)),"")</f>
        <v/>
      </c>
      <c r="DB182" s="74"/>
      <c r="DD182" s="133" t="str">
        <f>IF(ISNUMBER(CS182),INDEX(IRF.New!$D$7:$CO$37,MATCH('CF AUX'!C163,IRF.New!$C$7:$C$37,0),MATCH(CT182,IRF.New!$D$5:$CO$5,0)),"")</f>
        <v/>
      </c>
    </row>
    <row r="185" spans="1:109" ht="16.5" thickBot="1" x14ac:dyDescent="0.3">
      <c r="B185" s="121" t="str">
        <f>"HORIZON "&amp;C188</f>
        <v>HORIZON 8</v>
      </c>
      <c r="C185" s="118"/>
      <c r="D185" s="119"/>
      <c r="E185" s="119"/>
      <c r="F185" s="120"/>
      <c r="G185" s="120"/>
      <c r="H185" s="120"/>
      <c r="I185" s="120"/>
      <c r="J185" s="120"/>
      <c r="K185" s="118"/>
      <c r="L185" s="119"/>
      <c r="M185" s="120"/>
      <c r="N185" s="120"/>
      <c r="O185" s="120"/>
      <c r="P185" s="120"/>
      <c r="Q185" s="120"/>
      <c r="R185" s="120"/>
      <c r="S185" s="120"/>
      <c r="T185" s="120"/>
      <c r="U185" s="120"/>
      <c r="V185" s="120"/>
      <c r="W185" s="120"/>
      <c r="X185" s="120"/>
      <c r="Y185" s="120"/>
      <c r="Z185" s="120"/>
      <c r="AA185" s="120"/>
      <c r="AB185" s="120"/>
      <c r="AC185" s="120"/>
      <c r="AD185" s="120"/>
      <c r="AE185" s="120"/>
      <c r="AF185" s="120"/>
      <c r="AG185" s="120"/>
      <c r="AH185" s="120"/>
      <c r="AI185" s="120"/>
      <c r="AJ185" s="120"/>
      <c r="AK185" s="120"/>
      <c r="AL185" s="120"/>
      <c r="AM185" s="120"/>
      <c r="AN185" s="120"/>
      <c r="AO185" s="120"/>
      <c r="AP185" s="120"/>
      <c r="AQ185" s="120"/>
      <c r="AR185" s="120"/>
      <c r="AS185" s="120"/>
      <c r="AT185" s="120"/>
      <c r="AU185" s="120"/>
      <c r="AV185" s="120"/>
      <c r="AW185" s="120"/>
      <c r="AX185" s="120"/>
      <c r="AY185" s="120"/>
      <c r="AZ185" s="120"/>
      <c r="BA185" s="120"/>
      <c r="BB185" s="120"/>
      <c r="BC185" s="120"/>
      <c r="BD185" s="120"/>
      <c r="BE185" s="120"/>
      <c r="BF185" s="120"/>
      <c r="BG185" s="120"/>
      <c r="BH185" s="120"/>
      <c r="BI185" s="120"/>
      <c r="BJ185" s="120"/>
      <c r="BK185" s="120"/>
      <c r="BL185" s="120"/>
      <c r="BM185" s="120"/>
      <c r="BN185" s="120"/>
      <c r="BO185" s="120"/>
      <c r="BP185" s="120"/>
      <c r="BQ185" s="120"/>
      <c r="BR185" s="120"/>
      <c r="BS185" s="120"/>
      <c r="BT185" s="120"/>
      <c r="BU185" s="120"/>
      <c r="BV185" s="120"/>
      <c r="BW185" s="120"/>
      <c r="BX185" s="120"/>
      <c r="BY185" s="120"/>
      <c r="BZ185" s="120"/>
      <c r="CA185" s="120"/>
      <c r="CB185" s="120"/>
      <c r="CC185" s="120"/>
      <c r="CD185" s="120"/>
      <c r="CE185" s="120"/>
      <c r="CF185" s="120"/>
      <c r="CG185" s="120"/>
      <c r="CH185" s="120"/>
      <c r="CI185" s="120"/>
      <c r="CJ185" s="120"/>
      <c r="CK185" s="120"/>
      <c r="CL185" s="120"/>
      <c r="CM185" s="120"/>
      <c r="CN185" s="120"/>
      <c r="CO185" s="120"/>
      <c r="CP185" s="120"/>
      <c r="CQ185" s="120"/>
      <c r="CR185" s="120"/>
      <c r="CS185" s="120"/>
      <c r="CT185" s="120"/>
      <c r="CU185" s="120"/>
      <c r="CV185" s="120"/>
      <c r="CW185" s="120"/>
      <c r="CX185" s="120"/>
      <c r="CY185" s="120"/>
      <c r="CZ185" s="120"/>
      <c r="DA185" s="120"/>
      <c r="DB185" s="120"/>
      <c r="DC185" s="120"/>
      <c r="DD185" s="120"/>
    </row>
    <row r="186" spans="1:109" ht="15.75" thickTop="1" x14ac:dyDescent="0.25">
      <c r="C186" s="61"/>
      <c r="D186" s="60"/>
      <c r="E186" s="60"/>
      <c r="K186" s="61"/>
      <c r="L186" s="60"/>
      <c r="BC186" s="61" t="s">
        <v>265</v>
      </c>
      <c r="BD186" s="59">
        <f>ROW(BE189)</f>
        <v>189</v>
      </c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/>
      <c r="CS186" s="61"/>
      <c r="CT186" s="61"/>
      <c r="CU186" s="61"/>
      <c r="CV186" s="61"/>
      <c r="CW186" s="61"/>
      <c r="CX186" s="61"/>
      <c r="CY186" s="61"/>
      <c r="CZ186" s="61"/>
      <c r="DA186" s="61"/>
      <c r="DB186" s="61"/>
      <c r="DC186" s="61"/>
      <c r="DD186" s="61"/>
    </row>
    <row r="187" spans="1:109" x14ac:dyDescent="0.25">
      <c r="B187" s="59" t="s">
        <v>238</v>
      </c>
      <c r="I187" s="108" t="s">
        <v>251</v>
      </c>
      <c r="BE187" s="59" t="s">
        <v>247</v>
      </c>
    </row>
    <row r="188" spans="1:109" x14ac:dyDescent="0.25">
      <c r="B188" s="69" t="s">
        <v>226</v>
      </c>
      <c r="C188" s="70">
        <f>C163+1</f>
        <v>8</v>
      </c>
      <c r="I188" s="127" t="s">
        <v>249</v>
      </c>
      <c r="J188" s="76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  <c r="AD188" s="77"/>
      <c r="AE188" s="77"/>
      <c r="AF188" s="77"/>
      <c r="AG188" s="77"/>
      <c r="AH188" s="77"/>
      <c r="AI188" s="77"/>
      <c r="AJ188" s="77"/>
      <c r="AK188" s="77"/>
      <c r="AL188" s="77"/>
      <c r="AM188" s="77"/>
      <c r="AN188" s="77"/>
      <c r="AO188" s="77"/>
      <c r="AP188" s="77"/>
      <c r="AQ188" s="77"/>
      <c r="AR188" s="77"/>
      <c r="AS188" s="77"/>
      <c r="AT188" s="77"/>
      <c r="AU188" s="77"/>
      <c r="AV188" s="77"/>
      <c r="AW188" s="77"/>
      <c r="AX188" s="77"/>
      <c r="AY188" s="77"/>
      <c r="AZ188" s="77"/>
      <c r="BB188" s="64" t="s">
        <v>232</v>
      </c>
      <c r="BE188" s="104" t="str" cm="1">
        <f t="array" aca="1" ref="BE188:BV188" ca="1">TRANSPOSE(I190:I207)</f>
        <v/>
      </c>
      <c r="BF188" s="105" t="str">
        <f ca="1"/>
        <v/>
      </c>
      <c r="BG188" s="105" t="str">
        <f ca="1"/>
        <v/>
      </c>
      <c r="BH188" s="105" t="str">
        <f ca="1"/>
        <v/>
      </c>
      <c r="BI188" s="105" t="str">
        <f ca="1"/>
        <v/>
      </c>
      <c r="BJ188" s="105" t="str">
        <f ca="1"/>
        <v/>
      </c>
      <c r="BK188" s="105" t="str">
        <f ca="1"/>
        <v/>
      </c>
      <c r="BL188" s="105" t="str">
        <f ca="1"/>
        <v/>
      </c>
      <c r="BM188" s="105" t="str">
        <f ca="1"/>
        <v/>
      </c>
      <c r="BN188" s="105" t="str">
        <f ca="1"/>
        <v/>
      </c>
      <c r="BO188" s="105" t="str">
        <f ca="1"/>
        <v/>
      </c>
      <c r="BP188" s="105" t="str">
        <f ca="1"/>
        <v/>
      </c>
      <c r="BQ188" s="105" t="str">
        <f ca="1"/>
        <v/>
      </c>
      <c r="BR188" s="105" t="str">
        <f ca="1"/>
        <v/>
      </c>
      <c r="BS188" s="105" t="str">
        <f ca="1"/>
        <v/>
      </c>
      <c r="BT188" s="105" t="str">
        <f ca="1"/>
        <v/>
      </c>
      <c r="BU188" s="105" t="str">
        <f ca="1"/>
        <v/>
      </c>
      <c r="BV188" s="106" t="str">
        <f ca="1"/>
        <v/>
      </c>
      <c r="CU188" s="127" t="s">
        <v>249</v>
      </c>
      <c r="CW188" s="110" t="str">
        <f>SUBSTITUTE(ADDRESS(1,COLUMN(CW190),4),"1","")</f>
        <v>CW</v>
      </c>
      <c r="DD188" s="127" t="s">
        <v>249</v>
      </c>
    </row>
    <row r="189" spans="1:109" x14ac:dyDescent="0.25">
      <c r="B189" s="71" t="s">
        <v>225</v>
      </c>
      <c r="C189" s="72">
        <f>INDEX(IRF.New!$CR:$CR,MATCH('CF AUX'!C188,IRF.New!$C:$C,0))</f>
        <v>0</v>
      </c>
      <c r="F189" s="60" t="s">
        <v>263</v>
      </c>
      <c r="H189" s="65"/>
      <c r="I189" s="124" t="s">
        <v>264</v>
      </c>
      <c r="J189" s="60">
        <v>1</v>
      </c>
      <c r="K189" s="60">
        <f>J189+1</f>
        <v>2</v>
      </c>
      <c r="L189" s="60">
        <f t="shared" ref="L189:AZ189" si="50">K189+1</f>
        <v>3</v>
      </c>
      <c r="M189" s="60">
        <f t="shared" si="50"/>
        <v>4</v>
      </c>
      <c r="N189" s="60">
        <f t="shared" si="50"/>
        <v>5</v>
      </c>
      <c r="O189" s="60">
        <f t="shared" si="50"/>
        <v>6</v>
      </c>
      <c r="P189" s="60">
        <f t="shared" si="50"/>
        <v>7</v>
      </c>
      <c r="Q189" s="60">
        <f t="shared" si="50"/>
        <v>8</v>
      </c>
      <c r="R189" s="60">
        <f t="shared" si="50"/>
        <v>9</v>
      </c>
      <c r="S189" s="60">
        <f t="shared" si="50"/>
        <v>10</v>
      </c>
      <c r="T189" s="60">
        <f t="shared" si="50"/>
        <v>11</v>
      </c>
      <c r="U189" s="60">
        <f t="shared" si="50"/>
        <v>12</v>
      </c>
      <c r="V189" s="60">
        <f t="shared" si="50"/>
        <v>13</v>
      </c>
      <c r="W189" s="60">
        <f t="shared" si="50"/>
        <v>14</v>
      </c>
      <c r="X189" s="60">
        <f t="shared" si="50"/>
        <v>15</v>
      </c>
      <c r="Y189" s="60">
        <f t="shared" si="50"/>
        <v>16</v>
      </c>
      <c r="Z189" s="60">
        <f t="shared" si="50"/>
        <v>17</v>
      </c>
      <c r="AA189" s="60">
        <f t="shared" si="50"/>
        <v>18</v>
      </c>
      <c r="AB189" s="60">
        <f t="shared" si="50"/>
        <v>19</v>
      </c>
      <c r="AC189" s="60">
        <f t="shared" si="50"/>
        <v>20</v>
      </c>
      <c r="AD189" s="60">
        <f t="shared" si="50"/>
        <v>21</v>
      </c>
      <c r="AE189" s="60">
        <f t="shared" si="50"/>
        <v>22</v>
      </c>
      <c r="AF189" s="60">
        <f t="shared" si="50"/>
        <v>23</v>
      </c>
      <c r="AG189" s="60">
        <f t="shared" si="50"/>
        <v>24</v>
      </c>
      <c r="AH189" s="60">
        <f t="shared" si="50"/>
        <v>25</v>
      </c>
      <c r="AI189" s="60">
        <f t="shared" si="50"/>
        <v>26</v>
      </c>
      <c r="AJ189" s="60">
        <f t="shared" si="50"/>
        <v>27</v>
      </c>
      <c r="AK189" s="60">
        <f t="shared" si="50"/>
        <v>28</v>
      </c>
      <c r="AL189" s="60">
        <f t="shared" si="50"/>
        <v>29</v>
      </c>
      <c r="AM189" s="60">
        <f t="shared" si="50"/>
        <v>30</v>
      </c>
      <c r="AN189" s="60">
        <f t="shared" si="50"/>
        <v>31</v>
      </c>
      <c r="AO189" s="60">
        <f t="shared" si="50"/>
        <v>32</v>
      </c>
      <c r="AP189" s="60">
        <f t="shared" si="50"/>
        <v>33</v>
      </c>
      <c r="AQ189" s="60">
        <f t="shared" si="50"/>
        <v>34</v>
      </c>
      <c r="AR189" s="60">
        <f t="shared" si="50"/>
        <v>35</v>
      </c>
      <c r="AS189" s="60">
        <f t="shared" si="50"/>
        <v>36</v>
      </c>
      <c r="AT189" s="60">
        <f t="shared" si="50"/>
        <v>37</v>
      </c>
      <c r="AU189" s="60">
        <f t="shared" si="50"/>
        <v>38</v>
      </c>
      <c r="AV189" s="60">
        <f t="shared" si="50"/>
        <v>39</v>
      </c>
      <c r="AW189" s="60">
        <f t="shared" si="50"/>
        <v>40</v>
      </c>
      <c r="AX189" s="60">
        <f t="shared" si="50"/>
        <v>41</v>
      </c>
      <c r="AY189" s="60">
        <f t="shared" si="50"/>
        <v>42</v>
      </c>
      <c r="AZ189" s="60">
        <f t="shared" si="50"/>
        <v>43</v>
      </c>
      <c r="BB189" s="67" t="s">
        <v>239</v>
      </c>
      <c r="BE189" s="107" t="str">
        <f ca="1">IFERROR(INDEX(IRF.New!$CS$2:$DJ$2,MATCH(BE188,IRF.New!$CS$5:$DJ$5,0)),"")</f>
        <v/>
      </c>
      <c r="BF189" s="108" t="str">
        <f ca="1">IFERROR(INDEX(IRF.New!$CS$2:$DJ$2,MATCH(BF188,IRF.New!$CS$5:$DJ$5,0)),"")</f>
        <v/>
      </c>
      <c r="BG189" s="108" t="str">
        <f ca="1">IFERROR(INDEX(IRF.New!$CS$2:$DJ$2,MATCH(BG188,IRF.New!$CS$5:$DJ$5,0)),"")</f>
        <v/>
      </c>
      <c r="BH189" s="108" t="str">
        <f ca="1">IFERROR(INDEX(IRF.New!$CS$2:$DJ$2,MATCH(BH188,IRF.New!$CS$5:$DJ$5,0)),"")</f>
        <v/>
      </c>
      <c r="BI189" s="108" t="str">
        <f ca="1">IFERROR(INDEX(IRF.New!$CS$2:$DJ$2,MATCH(BI188,IRF.New!$CS$5:$DJ$5,0)),"")</f>
        <v/>
      </c>
      <c r="BJ189" s="108" t="str">
        <f ca="1">IFERROR(INDEX(IRF.New!$CS$2:$DJ$2,MATCH(BJ188,IRF.New!$CS$5:$DJ$5,0)),"")</f>
        <v/>
      </c>
      <c r="BK189" s="108" t="str">
        <f ca="1">IFERROR(INDEX(IRF.New!$CS$2:$DJ$2,MATCH(BK188,IRF.New!$CS$5:$DJ$5,0)),"")</f>
        <v/>
      </c>
      <c r="BL189" s="108" t="str">
        <f ca="1">IFERROR(INDEX(IRF.New!$CS$2:$DJ$2,MATCH(BL188,IRF.New!$CS$5:$DJ$5,0)),"")</f>
        <v/>
      </c>
      <c r="BM189" s="108" t="str">
        <f ca="1">IFERROR(INDEX(IRF.New!$CS$2:$DJ$2,MATCH(BM188,IRF.New!$CS$5:$DJ$5,0)),"")</f>
        <v/>
      </c>
      <c r="BN189" s="108" t="str">
        <f ca="1">IFERROR(INDEX(IRF.New!$CS$2:$DJ$2,MATCH(BN188,IRF.New!$CS$5:$DJ$5,0)),"")</f>
        <v/>
      </c>
      <c r="BO189" s="108" t="str">
        <f ca="1">IFERROR(INDEX(IRF.New!$CS$2:$DJ$2,MATCH(BO188,IRF.New!$CS$5:$DJ$5,0)),"")</f>
        <v/>
      </c>
      <c r="BP189" s="108" t="str">
        <f ca="1">IFERROR(INDEX(IRF.New!$CS$2:$DJ$2,MATCH(BP188,IRF.New!$CS$5:$DJ$5,0)),"")</f>
        <v/>
      </c>
      <c r="BQ189" s="108" t="str">
        <f ca="1">IFERROR(INDEX(IRF.New!$CS$2:$DJ$2,MATCH(BQ188,IRF.New!$CS$5:$DJ$5,0)),"")</f>
        <v/>
      </c>
      <c r="BR189" s="108" t="str">
        <f ca="1">IFERROR(INDEX(IRF.New!$CS$2:$DJ$2,MATCH(BR188,IRF.New!$CS$5:$DJ$5,0)),"")</f>
        <v/>
      </c>
      <c r="BS189" s="108" t="str">
        <f ca="1">IFERROR(INDEX(IRF.New!$CS$2:$DJ$2,MATCH(BS188,IRF.New!$CS$5:$DJ$5,0)),"")</f>
        <v/>
      </c>
      <c r="BT189" s="108" t="str">
        <f ca="1">IFERROR(INDEX(IRF.New!$CS$2:$DJ$2,MATCH(BT188,IRF.New!$CS$5:$DJ$5,0)),"")</f>
        <v/>
      </c>
      <c r="BU189" s="108" t="str">
        <f ca="1">IFERROR(INDEX(IRF.New!$CS$2:$DJ$2,MATCH(BU188,IRF.New!$CS$5:$DJ$5,0)),"")</f>
        <v/>
      </c>
      <c r="BV189" s="109" t="str">
        <f ca="1">IFERROR(INDEX(IRF.New!$CS$2:$DJ$2,MATCH(BV188,IRF.New!$CS$5:$DJ$5,0)),"")</f>
        <v/>
      </c>
      <c r="BX189" s="59" t="s">
        <v>242</v>
      </c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59"/>
      <c r="CN189" s="59"/>
      <c r="CO189" s="59"/>
      <c r="CQ189" s="59"/>
      <c r="CR189" s="59"/>
      <c r="CS189" s="59"/>
      <c r="CT189" s="59"/>
      <c r="CU189" s="60" t="s">
        <v>244</v>
      </c>
      <c r="CV189" s="59"/>
      <c r="CW189" s="60" t="s">
        <v>250</v>
      </c>
      <c r="CX189" s="60"/>
      <c r="CY189" s="60" t="s">
        <v>237</v>
      </c>
      <c r="CZ189" s="59" t="s">
        <v>231</v>
      </c>
      <c r="DA189" s="59" t="s">
        <v>243</v>
      </c>
      <c r="DB189" s="60" t="s">
        <v>272</v>
      </c>
      <c r="DD189" s="44" t="s">
        <v>246</v>
      </c>
    </row>
    <row r="190" spans="1:109" x14ac:dyDescent="0.25">
      <c r="B190" s="73" t="s">
        <v>228</v>
      </c>
      <c r="C190" s="74">
        <f>INDEX(IRF.New!$CR$41:$CR$64,MATCH('CF AUX'!C188,IRF.New!$CQ$41:$CQ$64,0))</f>
        <v>48</v>
      </c>
      <c r="F190" s="135" t="str">
        <f>IF(ISNUMBER(H190),IF(ABS((DD190-CU190))&lt;0.001,TRUE,FALSE),"")</f>
        <v/>
      </c>
      <c r="H190" s="143" t="e" cm="1" vm="1">
        <f t="array" ref="H190">_xlfn.SEQUENCE(C189)</f>
        <v>#VALUE!</v>
      </c>
      <c r="I190" s="128" t="str">
        <f ca="1">IF(ISNUMBER(H190),INDEX(IRF.New!$CS$5:$DJ$5,MATCH('CF AUX'!H190,INDIRECT("IRF.New!$CS$"&amp;C190&amp;":$DJ$"&amp;C190),0)),"")</f>
        <v/>
      </c>
      <c r="J190" s="78" t="str">
        <f ca="1">IF(ISNUMBER($H190),INDEX(INDIRECT($D$4),MATCH('CF AUX'!J$14,INDIRECT($D$5),0),MATCH('CF AUX'!$I190,INDIRECT($D$7),0)),"")</f>
        <v/>
      </c>
      <c r="K190" s="79" t="str">
        <f ca="1">IF(ISNUMBER($H190),INDEX(INDIRECT($D$4),MATCH('CF AUX'!K$14,INDIRECT($D$5),0),MATCH('CF AUX'!$I190,INDIRECT($D$7),0)),"")</f>
        <v/>
      </c>
      <c r="L190" s="79" t="str">
        <f ca="1">IF(ISNUMBER($H190),INDEX(INDIRECT($D$4),MATCH('CF AUX'!L$14,INDIRECT($D$5),0),MATCH('CF AUX'!$I190,INDIRECT($D$7),0)),"")</f>
        <v/>
      </c>
      <c r="M190" s="79" t="str">
        <f ca="1">IF(ISNUMBER($H190),INDEX(INDIRECT($D$4),MATCH('CF AUX'!M$14,INDIRECT($D$5),0),MATCH('CF AUX'!$I190,INDIRECT($D$7),0)),"")</f>
        <v/>
      </c>
      <c r="N190" s="79" t="str">
        <f ca="1">IF(ISNUMBER($H190),INDEX(INDIRECT($D$4),MATCH('CF AUX'!N$14,INDIRECT($D$5),0),MATCH('CF AUX'!$I190,INDIRECT($D$7),0)),"")</f>
        <v/>
      </c>
      <c r="O190" s="79" t="str">
        <f ca="1">IF(ISNUMBER($H190),INDEX(INDIRECT($D$4),MATCH('CF AUX'!O$14,INDIRECT($D$5),0),MATCH('CF AUX'!$I190,INDIRECT($D$7),0)),"")</f>
        <v/>
      </c>
      <c r="P190" s="79" t="str">
        <f ca="1">IF(ISNUMBER($H190),INDEX(INDIRECT($D$4),MATCH('CF AUX'!P$14,INDIRECT($D$5),0),MATCH('CF AUX'!$I190,INDIRECT($D$7),0)),"")</f>
        <v/>
      </c>
      <c r="Q190" s="79" t="str">
        <f ca="1">IF(ISNUMBER($H190),INDEX(INDIRECT($D$4),MATCH('CF AUX'!Q$14,INDIRECT($D$5),0),MATCH('CF AUX'!$I190,INDIRECT($D$7),0)),"")</f>
        <v/>
      </c>
      <c r="R190" s="79" t="str">
        <f ca="1">IF(ISNUMBER($H190),INDEX(INDIRECT($D$4),MATCH('CF AUX'!R$14,INDIRECT($D$5),0),MATCH('CF AUX'!$I190,INDIRECT($D$7),0)),"")</f>
        <v/>
      </c>
      <c r="S190" s="79" t="str">
        <f ca="1">IF(ISNUMBER($H190),INDEX(INDIRECT($D$4),MATCH('CF AUX'!S$14,INDIRECT($D$5),0),MATCH('CF AUX'!$I190,INDIRECT($D$7),0)),"")</f>
        <v/>
      </c>
      <c r="T190" s="79" t="str">
        <f ca="1">IF(ISNUMBER($H190),INDEX(INDIRECT($D$4),MATCH('CF AUX'!T$14,INDIRECT($D$5),0),MATCH('CF AUX'!$I190,INDIRECT($D$7),0)),"")</f>
        <v/>
      </c>
      <c r="U190" s="79" t="str">
        <f ca="1">IF(ISNUMBER($H190),INDEX(INDIRECT($D$4),MATCH('CF AUX'!U$14,INDIRECT($D$5),0),MATCH('CF AUX'!$I190,INDIRECT($D$7),0)),"")</f>
        <v/>
      </c>
      <c r="V190" s="79" t="str">
        <f ca="1">IF(ISNUMBER($H190),INDEX(INDIRECT($D$4),MATCH('CF AUX'!V$14,INDIRECT($D$5),0),MATCH('CF AUX'!$I190,INDIRECT($D$7),0)),"")</f>
        <v/>
      </c>
      <c r="W190" s="79" t="str">
        <f ca="1">IF(ISNUMBER($H190),INDEX(INDIRECT($D$4),MATCH('CF AUX'!W$14,INDIRECT($D$5),0),MATCH('CF AUX'!$I190,INDIRECT($D$7),0)),"")</f>
        <v/>
      </c>
      <c r="X190" s="79" t="str">
        <f ca="1">IF(ISNUMBER($H190),INDEX(INDIRECT($D$4),MATCH('CF AUX'!X$14,INDIRECT($D$5),0),MATCH('CF AUX'!$I190,INDIRECT($D$7),0)),"")</f>
        <v/>
      </c>
      <c r="Y190" s="79" t="str">
        <f ca="1">IF(ISNUMBER($H190),INDEX(INDIRECT($D$4),MATCH('CF AUX'!Y$14,INDIRECT($D$5),0),MATCH('CF AUX'!$I190,INDIRECT($D$7),0)),"")</f>
        <v/>
      </c>
      <c r="Z190" s="79" t="str">
        <f ca="1">IF(ISNUMBER($H190),INDEX(INDIRECT($D$4),MATCH('CF AUX'!Z$14,INDIRECT($D$5),0),MATCH('CF AUX'!$I190,INDIRECT($D$7),0)),"")</f>
        <v/>
      </c>
      <c r="AA190" s="79" t="str">
        <f ca="1">IF(ISNUMBER($H190),INDEX(INDIRECT($D$4),MATCH('CF AUX'!AA$14,INDIRECT($D$5),0),MATCH('CF AUX'!$I190,INDIRECT($D$7),0)),"")</f>
        <v/>
      </c>
      <c r="AB190" s="79" t="str">
        <f ca="1">IF(ISNUMBER($H190),INDEX(INDIRECT($D$4),MATCH('CF AUX'!AB$14,INDIRECT($D$5),0),MATCH('CF AUX'!$I190,INDIRECT($D$7),0)),"")</f>
        <v/>
      </c>
      <c r="AC190" s="79" t="str">
        <f ca="1">IF(ISNUMBER($H190),INDEX(INDIRECT($D$4),MATCH('CF AUX'!AC$14,INDIRECT($D$5),0),MATCH('CF AUX'!$I190,INDIRECT($D$7),0)),"")</f>
        <v/>
      </c>
      <c r="AD190" s="79" t="str">
        <f ca="1">IF(ISNUMBER($H190),INDEX(INDIRECT($D$4),MATCH('CF AUX'!AD$14,INDIRECT($D$5),0),MATCH('CF AUX'!$I190,INDIRECT($D$7),0)),"")</f>
        <v/>
      </c>
      <c r="AE190" s="79" t="str">
        <f ca="1">IF(ISNUMBER($H190),INDEX(INDIRECT($D$4),MATCH('CF AUX'!AE$14,INDIRECT($D$5),0),MATCH('CF AUX'!$I190,INDIRECT($D$7),0)),"")</f>
        <v/>
      </c>
      <c r="AF190" s="79" t="str">
        <f ca="1">IF(ISNUMBER($H190),INDEX(INDIRECT($D$4),MATCH('CF AUX'!AF$14,INDIRECT($D$5),0),MATCH('CF AUX'!$I190,INDIRECT($D$7),0)),"")</f>
        <v/>
      </c>
      <c r="AG190" s="79" t="str">
        <f ca="1">IF(ISNUMBER($H190),INDEX(INDIRECT($D$4),MATCH('CF AUX'!AG$14,INDIRECT($D$5),0),MATCH('CF AUX'!$I190,INDIRECT($D$7),0)),"")</f>
        <v/>
      </c>
      <c r="AH190" s="79" t="str">
        <f ca="1">IF(ISNUMBER($H190),INDEX(INDIRECT($D$4),MATCH('CF AUX'!AH$14,INDIRECT($D$5),0),MATCH('CF AUX'!$I190,INDIRECT($D$7),0)),"")</f>
        <v/>
      </c>
      <c r="AI190" s="79" t="str">
        <f ca="1">IF(ISNUMBER($H190),INDEX(INDIRECT($D$4),MATCH('CF AUX'!AI$14,INDIRECT($D$5),0),MATCH('CF AUX'!$I190,INDIRECT($D$7),0)),"")</f>
        <v/>
      </c>
      <c r="AJ190" s="79" t="str">
        <f ca="1">IF(ISNUMBER($H190),INDEX(INDIRECT($D$4),MATCH('CF AUX'!AJ$14,INDIRECT($D$5),0),MATCH('CF AUX'!$I190,INDIRECT($D$7),0)),"")</f>
        <v/>
      </c>
      <c r="AK190" s="79" t="str">
        <f ca="1">IF(ISNUMBER($H190),INDEX(INDIRECT($D$4),MATCH('CF AUX'!AK$14,INDIRECT($D$5),0),MATCH('CF AUX'!$I190,INDIRECT($D$7),0)),"")</f>
        <v/>
      </c>
      <c r="AL190" s="79" t="str">
        <f ca="1">IF(ISNUMBER($H190),INDEX(INDIRECT($D$4),MATCH('CF AUX'!AL$14,INDIRECT($D$5),0),MATCH('CF AUX'!$I190,INDIRECT($D$7),0)),"")</f>
        <v/>
      </c>
      <c r="AM190" s="79" t="str">
        <f ca="1">IF(ISNUMBER($H190),INDEX(INDIRECT($D$4),MATCH('CF AUX'!AM$14,INDIRECT($D$5),0),MATCH('CF AUX'!$I190,INDIRECT($D$7),0)),"")</f>
        <v/>
      </c>
      <c r="AN190" s="79" t="str">
        <f ca="1">IF(ISNUMBER($H190),INDEX(INDIRECT($D$4),MATCH('CF AUX'!AN$14,INDIRECT($D$5),0),MATCH('CF AUX'!$I190,INDIRECT($D$7),0)),"")</f>
        <v/>
      </c>
      <c r="AO190" s="79" t="str">
        <f ca="1">IF(ISNUMBER($H190),INDEX(INDIRECT($D$4),MATCH('CF AUX'!AO$14,INDIRECT($D$5),0),MATCH('CF AUX'!$I190,INDIRECT($D$7),0)),"")</f>
        <v/>
      </c>
      <c r="AP190" s="79" t="str">
        <f ca="1">IF(ISNUMBER($H190),INDEX(INDIRECT($D$4),MATCH('CF AUX'!AP$14,INDIRECT($D$5),0),MATCH('CF AUX'!$I190,INDIRECT($D$7),0)),"")</f>
        <v/>
      </c>
      <c r="AQ190" s="79" t="str">
        <f ca="1">IF(ISNUMBER($H190),INDEX(INDIRECT($D$4),MATCH('CF AUX'!AQ$14,INDIRECT($D$5),0),MATCH('CF AUX'!$I190,INDIRECT($D$7),0)),"")</f>
        <v/>
      </c>
      <c r="AR190" s="79" t="str">
        <f ca="1">IF(ISNUMBER($H190),INDEX(INDIRECT($D$4),MATCH('CF AUX'!AR$14,INDIRECT($D$5),0),MATCH('CF AUX'!$I190,INDIRECT($D$7),0)),"")</f>
        <v/>
      </c>
      <c r="AS190" s="79" t="str">
        <f ca="1">IF(ISNUMBER($H190),INDEX(INDIRECT($D$4),MATCH('CF AUX'!AS$14,INDIRECT($D$5),0),MATCH('CF AUX'!$I190,INDIRECT($D$7),0)),"")</f>
        <v/>
      </c>
      <c r="AT190" s="79" t="str">
        <f ca="1">IF(ISNUMBER($H190),INDEX(INDIRECT($D$4),MATCH('CF AUX'!AT$14,INDIRECT($D$5),0),MATCH('CF AUX'!$I190,INDIRECT($D$7),0)),"")</f>
        <v/>
      </c>
      <c r="AU190" s="79" t="str">
        <f ca="1">IF(ISNUMBER($H190),INDEX(INDIRECT($D$4),MATCH('CF AUX'!AU$14,INDIRECT($D$5),0),MATCH('CF AUX'!$I190,INDIRECT($D$7),0)),"")</f>
        <v/>
      </c>
      <c r="AV190" s="79" t="str">
        <f ca="1">IF(ISNUMBER($H190),INDEX(INDIRECT($D$4),MATCH('CF AUX'!AV$14,INDIRECT($D$5),0),MATCH('CF AUX'!$I190,INDIRECT($D$7),0)),"")</f>
        <v/>
      </c>
      <c r="AW190" s="79" t="str">
        <f ca="1">IF(ISNUMBER($H190),INDEX(INDIRECT($D$4),MATCH('CF AUX'!AW$14,INDIRECT($D$5),0),MATCH('CF AUX'!$I190,INDIRECT($D$7),0)),"")</f>
        <v/>
      </c>
      <c r="AX190" s="79" t="str">
        <f ca="1">IF(ISNUMBER($H190),INDEX(INDIRECT($D$4),MATCH('CF AUX'!AX$14,INDIRECT($D$5),0),MATCH('CF AUX'!$I190,INDIRECT($D$7),0)),"")</f>
        <v/>
      </c>
      <c r="AY190" s="79" t="str">
        <f ca="1">IF(ISNUMBER($H190),INDEX(INDIRECT($D$4),MATCH('CF AUX'!AY$14,INDIRECT($D$5),0),MATCH('CF AUX'!$I190,INDIRECT($D$7),0)),"")</f>
        <v/>
      </c>
      <c r="AZ190" s="79" t="str">
        <f ca="1">IF(ISNUMBER($H190),INDEX(INDIRECT($D$4),MATCH('CF AUX'!AZ$14,INDIRECT($D$5),0),MATCH('CF AUX'!$I190,INDIRECT($D$7),0)),"")</f>
        <v/>
      </c>
      <c r="BB190" s="95" t="str" cm="1">
        <f t="array" aca="1" ref="BB190" ca="1">IF(ISNUMBER($H190),MMULT(J190:AZ190,TRANSPOSE(INDIRECT($D$8&amp;$G$4&amp;B193&amp;":"&amp;$G$6&amp;B193))),"")</f>
        <v/>
      </c>
      <c r="BD190" s="59">
        <f>BD186</f>
        <v>189</v>
      </c>
      <c r="BE190" s="78" t="str" cm="1">
        <f t="array" aca="1" ref="BE190" ca="1">IFERROR(INDEX(INDIRECT($D$4),MATCH(INDIRECT(BE$5&amp;$BD190),INDIRECT($D$6),0),MATCH($I190,INDIRECT($D$7),0)),"")</f>
        <v/>
      </c>
      <c r="BF190" s="79" t="str" cm="1">
        <f t="array" aca="1" ref="BF190" ca="1">IFERROR(INDEX(INDIRECT($D$4),MATCH(INDIRECT(BF$5&amp;$BD190),INDIRECT($D$6),0),MATCH($I190,INDIRECT($D$7),0)),"")</f>
        <v/>
      </c>
      <c r="BG190" s="79" t="str" cm="1">
        <f t="array" aca="1" ref="BG190" ca="1">IFERROR(INDEX(INDIRECT($D$4),MATCH(INDIRECT(BG$5&amp;$BD190),INDIRECT($D$6),0),MATCH($I190,INDIRECT($D$7),0)),"")</f>
        <v/>
      </c>
      <c r="BH190" s="79" t="str" cm="1">
        <f t="array" aca="1" ref="BH190" ca="1">IFERROR(INDEX(INDIRECT($D$4),MATCH(INDIRECT(BH$5&amp;$BD190),INDIRECT($D$6),0),MATCH($I190,INDIRECT($D$7),0)),"")</f>
        <v/>
      </c>
      <c r="BI190" s="79" t="str" cm="1">
        <f t="array" aca="1" ref="BI190" ca="1">IFERROR(INDEX(INDIRECT($D$4),MATCH(INDIRECT(BI$5&amp;$BD190),INDIRECT($D$6),0),MATCH($I190,INDIRECT($D$7),0)),"")</f>
        <v/>
      </c>
      <c r="BJ190" s="79" t="str" cm="1">
        <f t="array" aca="1" ref="BJ190" ca="1">IFERROR(INDEX(INDIRECT($D$4),MATCH(INDIRECT(BJ$5&amp;$BD190),INDIRECT($D$6),0),MATCH($I190,INDIRECT($D$7),0)),"")</f>
        <v/>
      </c>
      <c r="BK190" s="79" t="str" cm="1">
        <f t="array" aca="1" ref="BK190" ca="1">IFERROR(INDEX(INDIRECT($D$4),MATCH(INDIRECT(BK$5&amp;$BD190),INDIRECT($D$6),0),MATCH($I190,INDIRECT($D$7),0)),"")</f>
        <v/>
      </c>
      <c r="BL190" s="79" t="str" cm="1">
        <f t="array" aca="1" ref="BL190" ca="1">IFERROR(INDEX(INDIRECT($D$4),MATCH(INDIRECT(BL$5&amp;$BD190),INDIRECT($D$6),0),MATCH($I190,INDIRECT($D$7),0)),"")</f>
        <v/>
      </c>
      <c r="BM190" s="79" t="str" cm="1">
        <f t="array" aca="1" ref="BM190" ca="1">IFERROR(INDEX(INDIRECT($D$4),MATCH(INDIRECT(BM$5&amp;$BD190),INDIRECT($D$6),0),MATCH($I190,INDIRECT($D$7),0)),"")</f>
        <v/>
      </c>
      <c r="BN190" s="79" t="str" cm="1">
        <f t="array" aca="1" ref="BN190" ca="1">IFERROR(INDEX(INDIRECT($D$4),MATCH(INDIRECT(BN$5&amp;$BD190),INDIRECT($D$6),0),MATCH($I190,INDIRECT($D$7),0)),"")</f>
        <v/>
      </c>
      <c r="BO190" s="79" t="str" cm="1">
        <f t="array" aca="1" ref="BO190" ca="1">IFERROR(INDEX(INDIRECT($D$4),MATCH(INDIRECT(BO$5&amp;$BD190),INDIRECT($D$6),0),MATCH($I190,INDIRECT($D$7),0)),"")</f>
        <v/>
      </c>
      <c r="BP190" s="79" t="str" cm="1">
        <f t="array" aca="1" ref="BP190" ca="1">IFERROR(INDEX(INDIRECT($D$4),MATCH(INDIRECT(BP$5&amp;$BD190),INDIRECT($D$6),0),MATCH($I190,INDIRECT($D$7),0)),"")</f>
        <v/>
      </c>
      <c r="BQ190" s="79" t="str" cm="1">
        <f t="array" aca="1" ref="BQ190" ca="1">IFERROR(INDEX(INDIRECT($D$4),MATCH(INDIRECT(BQ$5&amp;$BD190),INDIRECT($D$6),0),MATCH($I190,INDIRECT($D$7),0)),"")</f>
        <v/>
      </c>
      <c r="BR190" s="79" t="str" cm="1">
        <f t="array" aca="1" ref="BR190" ca="1">IFERROR(INDEX(INDIRECT($D$4),MATCH(INDIRECT(BR$5&amp;$BD190),INDIRECT($D$6),0),MATCH($I190,INDIRECT($D$7),0)),"")</f>
        <v/>
      </c>
      <c r="BS190" s="79" t="str" cm="1">
        <f t="array" aca="1" ref="BS190" ca="1">IFERROR(INDEX(INDIRECT($D$4),MATCH(INDIRECT(BS$5&amp;$BD190),INDIRECT($D$6),0),MATCH($I190,INDIRECT($D$7),0)),"")</f>
        <v/>
      </c>
      <c r="BT190" s="79" t="str" cm="1">
        <f t="array" aca="1" ref="BT190" ca="1">IFERROR(INDEX(INDIRECT($D$4),MATCH(INDIRECT(BT$5&amp;$BD190),INDIRECT($D$6),0),MATCH($I190,INDIRECT($D$7),0)),"")</f>
        <v/>
      </c>
      <c r="BU190" s="79" t="str" cm="1">
        <f t="array" aca="1" ref="BU190" ca="1">IFERROR(INDEX(INDIRECT($D$4),MATCH(INDIRECT(BU$5&amp;$BD190),INDIRECT($D$6),0),MATCH($I190,INDIRECT($D$7),0)),"")</f>
        <v/>
      </c>
      <c r="BV190" s="98" t="str" cm="1">
        <f t="array" aca="1" ref="BV190" ca="1">IFERROR(INDEX(INDIRECT($D$4),MATCH(INDIRECT(BV$5&amp;$BD190),INDIRECT($D$6),0),MATCH($I190,INDIRECT($D$7),0)),"")</f>
        <v/>
      </c>
      <c r="BX190" s="78" t="e" cm="1">
        <f t="array" aca="1" ref="BX190" ca="1">MINVERSE(INDIRECT(C201&amp;D201&amp;":"&amp;C202&amp;D202))</f>
        <v>#VALUE!</v>
      </c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79"/>
      <c r="CJ190" s="79"/>
      <c r="CK190" s="79"/>
      <c r="CL190" s="79"/>
      <c r="CM190" s="79"/>
      <c r="CN190" s="79"/>
      <c r="CO190" s="98"/>
      <c r="CQ190" s="145" t="s">
        <v>206</v>
      </c>
      <c r="CR190" s="105" t="str">
        <f>IF(ISNUMBER(CS190),ROW(CS190),"")</f>
        <v/>
      </c>
      <c r="CS190" s="77" t="e" cm="1" vm="1">
        <f t="array" ref="CS190">_xlfn.SEQUENCE(C189)</f>
        <v>#VALUE!</v>
      </c>
      <c r="CT190" s="115" t="str">
        <f t="shared" ref="CT190:CT207" ca="1" si="51">I190</f>
        <v/>
      </c>
      <c r="CU190" s="78" t="str">
        <f>IF(ISNUMBER($CS190),INDEX(IRF.New!$CS$7:$DJ$37,MATCH(B193+1,IRF.New!$B$7:$B$37,0),MATCH($CT190,IRF.New!$CS$5:$DJ$5,0)),"")</f>
        <v/>
      </c>
      <c r="CV190" s="79"/>
      <c r="CW190" s="79" t="str">
        <f t="shared" ref="CW190:CW207" si="52">IF(ISNUMBER(CU190),CU190-BB190,"")</f>
        <v/>
      </c>
      <c r="CX190" s="79"/>
      <c r="CY190" s="79" t="e" cm="1">
        <f t="array" aca="1" ref="CY190" ca="1">MMULT(_xlfn.ANCHORARRAY(BX190),CW190:INDIRECT(CW188&amp;MAX(CR190:CR207)))</f>
        <v>#VALUE!</v>
      </c>
      <c r="CZ190" s="63">
        <f>ROW(CY190)</f>
        <v>190</v>
      </c>
      <c r="DA190" s="111" t="str">
        <f>IF(ISNUMBER(CS190),INDEX(IRF.New!$CS$2:$DJ$2,MATCH('CF AUX'!$CT190,IRF.New!$CS$5:$DJ$5,0)),"")</f>
        <v/>
      </c>
      <c r="DB190" s="85">
        <f>C188</f>
        <v>8</v>
      </c>
      <c r="DD190" s="131" t="str">
        <f>IF(ISNUMBER(CS190),INDEX(IRF.New!$D$7:$CO$37,MATCH('CF AUX'!C188,IRF.New!$C$7:$C$37,0),MATCH(CT190,IRF.New!$D$5:$CO$5,0)),"")</f>
        <v/>
      </c>
      <c r="DE190" s="1"/>
    </row>
    <row r="191" spans="1:109" x14ac:dyDescent="0.25">
      <c r="F191" s="136" t="str">
        <f t="shared" ref="F191:F207" si="53">IF(ISNUMBER(H191),IF(ABS((DD191-CU191))&lt;0.001,TRUE,FALSE),"")</f>
        <v/>
      </c>
      <c r="H191" s="143"/>
      <c r="I191" s="128" t="str">
        <f ca="1">IF(ISNUMBER(H191),INDEX(IRF.New!$CS$5:$DJ$5,MATCH('CF AUX'!H191,INDIRECT("IRF.New!$CS$"&amp;C190&amp;":$DJ$"&amp;C190),0)),"")</f>
        <v/>
      </c>
      <c r="J191" s="80" t="str">
        <f ca="1">IF(ISNUMBER($H191),INDEX(INDIRECT($D$4),MATCH('CF AUX'!J$14,INDIRECT($D$5),0),MATCH('CF AUX'!$I191,INDIRECT($D$7),0)),"")</f>
        <v/>
      </c>
      <c r="K191" s="81" t="str">
        <f ca="1">IF(ISNUMBER($H191),INDEX(INDIRECT($D$4),MATCH('CF AUX'!K$14,INDIRECT($D$5),0),MATCH('CF AUX'!$I191,INDIRECT($D$7),0)),"")</f>
        <v/>
      </c>
      <c r="L191" s="81" t="str">
        <f ca="1">IF(ISNUMBER($H191),INDEX(INDIRECT($D$4),MATCH('CF AUX'!L$14,INDIRECT($D$5),0),MATCH('CF AUX'!$I191,INDIRECT($D$7),0)),"")</f>
        <v/>
      </c>
      <c r="M191" s="81" t="str">
        <f ca="1">IF(ISNUMBER($H191),INDEX(INDIRECT($D$4),MATCH('CF AUX'!M$14,INDIRECT($D$5),0),MATCH('CF AUX'!$I191,INDIRECT($D$7),0)),"")</f>
        <v/>
      </c>
      <c r="N191" s="81" t="str">
        <f ca="1">IF(ISNUMBER($H191),INDEX(INDIRECT($D$4),MATCH('CF AUX'!N$14,INDIRECT($D$5),0),MATCH('CF AUX'!$I191,INDIRECT($D$7),0)),"")</f>
        <v/>
      </c>
      <c r="O191" s="81" t="str">
        <f ca="1">IF(ISNUMBER($H191),INDEX(INDIRECT($D$4),MATCH('CF AUX'!O$14,INDIRECT($D$5),0),MATCH('CF AUX'!$I191,INDIRECT($D$7),0)),"")</f>
        <v/>
      </c>
      <c r="P191" s="81" t="str">
        <f ca="1">IF(ISNUMBER($H191),INDEX(INDIRECT($D$4),MATCH('CF AUX'!P$14,INDIRECT($D$5),0),MATCH('CF AUX'!$I191,INDIRECT($D$7),0)),"")</f>
        <v/>
      </c>
      <c r="Q191" s="81" t="str">
        <f ca="1">IF(ISNUMBER($H191),INDEX(INDIRECT($D$4),MATCH('CF AUX'!Q$14,INDIRECT($D$5),0),MATCH('CF AUX'!$I191,INDIRECT($D$7),0)),"")</f>
        <v/>
      </c>
      <c r="R191" s="81" t="str">
        <f ca="1">IF(ISNUMBER($H191),INDEX(INDIRECT($D$4),MATCH('CF AUX'!R$14,INDIRECT($D$5),0),MATCH('CF AUX'!$I191,INDIRECT($D$7),0)),"")</f>
        <v/>
      </c>
      <c r="S191" s="81" t="str">
        <f ca="1">IF(ISNUMBER($H191),INDEX(INDIRECT($D$4),MATCH('CF AUX'!S$14,INDIRECT($D$5),0),MATCH('CF AUX'!$I191,INDIRECT($D$7),0)),"")</f>
        <v/>
      </c>
      <c r="T191" s="81" t="str">
        <f ca="1">IF(ISNUMBER($H191),INDEX(INDIRECT($D$4),MATCH('CF AUX'!T$14,INDIRECT($D$5),0),MATCH('CF AUX'!$I191,INDIRECT($D$7),0)),"")</f>
        <v/>
      </c>
      <c r="U191" s="81" t="str">
        <f ca="1">IF(ISNUMBER($H191),INDEX(INDIRECT($D$4),MATCH('CF AUX'!U$14,INDIRECT($D$5),0),MATCH('CF AUX'!$I191,INDIRECT($D$7),0)),"")</f>
        <v/>
      </c>
      <c r="V191" s="81" t="str">
        <f ca="1">IF(ISNUMBER($H191),INDEX(INDIRECT($D$4),MATCH('CF AUX'!V$14,INDIRECT($D$5),0),MATCH('CF AUX'!$I191,INDIRECT($D$7),0)),"")</f>
        <v/>
      </c>
      <c r="W191" s="81" t="str">
        <f ca="1">IF(ISNUMBER($H191),INDEX(INDIRECT($D$4),MATCH('CF AUX'!W$14,INDIRECT($D$5),0),MATCH('CF AUX'!$I191,INDIRECT($D$7),0)),"")</f>
        <v/>
      </c>
      <c r="X191" s="81" t="str">
        <f ca="1">IF(ISNUMBER($H191),INDEX(INDIRECT($D$4),MATCH('CF AUX'!X$14,INDIRECT($D$5),0),MATCH('CF AUX'!$I191,INDIRECT($D$7),0)),"")</f>
        <v/>
      </c>
      <c r="Y191" s="81" t="str">
        <f ca="1">IF(ISNUMBER($H191),INDEX(INDIRECT($D$4),MATCH('CF AUX'!Y$14,INDIRECT($D$5),0),MATCH('CF AUX'!$I191,INDIRECT($D$7),0)),"")</f>
        <v/>
      </c>
      <c r="Z191" s="81" t="str">
        <f ca="1">IF(ISNUMBER($H191),INDEX(INDIRECT($D$4),MATCH('CF AUX'!Z$14,INDIRECT($D$5),0),MATCH('CF AUX'!$I191,INDIRECT($D$7),0)),"")</f>
        <v/>
      </c>
      <c r="AA191" s="81" t="str">
        <f ca="1">IF(ISNUMBER($H191),INDEX(INDIRECT($D$4),MATCH('CF AUX'!AA$14,INDIRECT($D$5),0),MATCH('CF AUX'!$I191,INDIRECT($D$7),0)),"")</f>
        <v/>
      </c>
      <c r="AB191" s="81" t="str">
        <f ca="1">IF(ISNUMBER($H191),INDEX(INDIRECT($D$4),MATCH('CF AUX'!AB$14,INDIRECT($D$5),0),MATCH('CF AUX'!$I191,INDIRECT($D$7),0)),"")</f>
        <v/>
      </c>
      <c r="AC191" s="81" t="str">
        <f ca="1">IF(ISNUMBER($H191),INDEX(INDIRECT($D$4),MATCH('CF AUX'!AC$14,INDIRECT($D$5),0),MATCH('CF AUX'!$I191,INDIRECT($D$7),0)),"")</f>
        <v/>
      </c>
      <c r="AD191" s="81" t="str">
        <f ca="1">IF(ISNUMBER($H191),INDEX(INDIRECT($D$4),MATCH('CF AUX'!AD$14,INDIRECT($D$5),0),MATCH('CF AUX'!$I191,INDIRECT($D$7),0)),"")</f>
        <v/>
      </c>
      <c r="AE191" s="81" t="str">
        <f ca="1">IF(ISNUMBER($H191),INDEX(INDIRECT($D$4),MATCH('CF AUX'!AE$14,INDIRECT($D$5),0),MATCH('CF AUX'!$I191,INDIRECT($D$7),0)),"")</f>
        <v/>
      </c>
      <c r="AF191" s="81" t="str">
        <f ca="1">IF(ISNUMBER($H191),INDEX(INDIRECT($D$4),MATCH('CF AUX'!AF$14,INDIRECT($D$5),0),MATCH('CF AUX'!$I191,INDIRECT($D$7),0)),"")</f>
        <v/>
      </c>
      <c r="AG191" s="81" t="str">
        <f ca="1">IF(ISNUMBER($H191),INDEX(INDIRECT($D$4),MATCH('CF AUX'!AG$14,INDIRECT($D$5),0),MATCH('CF AUX'!$I191,INDIRECT($D$7),0)),"")</f>
        <v/>
      </c>
      <c r="AH191" s="81" t="str">
        <f ca="1">IF(ISNUMBER($H191),INDEX(INDIRECT($D$4),MATCH('CF AUX'!AH$14,INDIRECT($D$5),0),MATCH('CF AUX'!$I191,INDIRECT($D$7),0)),"")</f>
        <v/>
      </c>
      <c r="AI191" s="81" t="str">
        <f ca="1">IF(ISNUMBER($H191),INDEX(INDIRECT($D$4),MATCH('CF AUX'!AI$14,INDIRECT($D$5),0),MATCH('CF AUX'!$I191,INDIRECT($D$7),0)),"")</f>
        <v/>
      </c>
      <c r="AJ191" s="81" t="str">
        <f ca="1">IF(ISNUMBER($H191),INDEX(INDIRECT($D$4),MATCH('CF AUX'!AJ$14,INDIRECT($D$5),0),MATCH('CF AUX'!$I191,INDIRECT($D$7),0)),"")</f>
        <v/>
      </c>
      <c r="AK191" s="81" t="str">
        <f ca="1">IF(ISNUMBER($H191),INDEX(INDIRECT($D$4),MATCH('CF AUX'!AK$14,INDIRECT($D$5),0),MATCH('CF AUX'!$I191,INDIRECT($D$7),0)),"")</f>
        <v/>
      </c>
      <c r="AL191" s="81" t="str">
        <f ca="1">IF(ISNUMBER($H191),INDEX(INDIRECT($D$4),MATCH('CF AUX'!AL$14,INDIRECT($D$5),0),MATCH('CF AUX'!$I191,INDIRECT($D$7),0)),"")</f>
        <v/>
      </c>
      <c r="AM191" s="81" t="str">
        <f ca="1">IF(ISNUMBER($H191),INDEX(INDIRECT($D$4),MATCH('CF AUX'!AM$14,INDIRECT($D$5),0),MATCH('CF AUX'!$I191,INDIRECT($D$7),0)),"")</f>
        <v/>
      </c>
      <c r="AN191" s="81" t="str">
        <f ca="1">IF(ISNUMBER($H191),INDEX(INDIRECT($D$4),MATCH('CF AUX'!AN$14,INDIRECT($D$5),0),MATCH('CF AUX'!$I191,INDIRECT($D$7),0)),"")</f>
        <v/>
      </c>
      <c r="AO191" s="81" t="str">
        <f ca="1">IF(ISNUMBER($H191),INDEX(INDIRECT($D$4),MATCH('CF AUX'!AO$14,INDIRECT($D$5),0),MATCH('CF AUX'!$I191,INDIRECT($D$7),0)),"")</f>
        <v/>
      </c>
      <c r="AP191" s="81" t="str">
        <f ca="1">IF(ISNUMBER($H191),INDEX(INDIRECT($D$4),MATCH('CF AUX'!AP$14,INDIRECT($D$5),0),MATCH('CF AUX'!$I191,INDIRECT($D$7),0)),"")</f>
        <v/>
      </c>
      <c r="AQ191" s="81" t="str">
        <f ca="1">IF(ISNUMBER($H191),INDEX(INDIRECT($D$4),MATCH('CF AUX'!AQ$14,INDIRECT($D$5),0),MATCH('CF AUX'!$I191,INDIRECT($D$7),0)),"")</f>
        <v/>
      </c>
      <c r="AR191" s="81" t="str">
        <f ca="1">IF(ISNUMBER($H191),INDEX(INDIRECT($D$4),MATCH('CF AUX'!AR$14,INDIRECT($D$5),0),MATCH('CF AUX'!$I191,INDIRECT($D$7),0)),"")</f>
        <v/>
      </c>
      <c r="AS191" s="81" t="str">
        <f ca="1">IF(ISNUMBER($H191),INDEX(INDIRECT($D$4),MATCH('CF AUX'!AS$14,INDIRECT($D$5),0),MATCH('CF AUX'!$I191,INDIRECT($D$7),0)),"")</f>
        <v/>
      </c>
      <c r="AT191" s="81" t="str">
        <f ca="1">IF(ISNUMBER($H191),INDEX(INDIRECT($D$4),MATCH('CF AUX'!AT$14,INDIRECT($D$5),0),MATCH('CF AUX'!$I191,INDIRECT($D$7),0)),"")</f>
        <v/>
      </c>
      <c r="AU191" s="81" t="str">
        <f ca="1">IF(ISNUMBER($H191),INDEX(INDIRECT($D$4),MATCH('CF AUX'!AU$14,INDIRECT($D$5),0),MATCH('CF AUX'!$I191,INDIRECT($D$7),0)),"")</f>
        <v/>
      </c>
      <c r="AV191" s="81" t="str">
        <f ca="1">IF(ISNUMBER($H191),INDEX(INDIRECT($D$4),MATCH('CF AUX'!AV$14,INDIRECT($D$5),0),MATCH('CF AUX'!$I191,INDIRECT($D$7),0)),"")</f>
        <v/>
      </c>
      <c r="AW191" s="81" t="str">
        <f ca="1">IF(ISNUMBER($H191),INDEX(INDIRECT($D$4),MATCH('CF AUX'!AW$14,INDIRECT($D$5),0),MATCH('CF AUX'!$I191,INDIRECT($D$7),0)),"")</f>
        <v/>
      </c>
      <c r="AX191" s="81" t="str">
        <f ca="1">IF(ISNUMBER($H191),INDEX(INDIRECT($D$4),MATCH('CF AUX'!AX$14,INDIRECT($D$5),0),MATCH('CF AUX'!$I191,INDIRECT($D$7),0)),"")</f>
        <v/>
      </c>
      <c r="AY191" s="81" t="str">
        <f ca="1">IF(ISNUMBER($H191),INDEX(INDIRECT($D$4),MATCH('CF AUX'!AY$14,INDIRECT($D$5),0),MATCH('CF AUX'!$I191,INDIRECT($D$7),0)),"")</f>
        <v/>
      </c>
      <c r="AZ191" s="81" t="str">
        <f ca="1">IF(ISNUMBER($H191),INDEX(INDIRECT($D$4),MATCH('CF AUX'!AZ$14,INDIRECT($D$5),0),MATCH('CF AUX'!$I191,INDIRECT($D$7),0)),"")</f>
        <v/>
      </c>
      <c r="BB191" s="96" t="str" cm="1">
        <f t="array" aca="1" ref="BB191" ca="1">IF(ISNUMBER($H191),MMULT(J191:AZ191,TRANSPOSE(INDIRECT($D$8&amp;$G$4&amp;B193&amp;":"&amp;$G$6&amp;B193))),"")</f>
        <v/>
      </c>
      <c r="BD191" s="59">
        <f>BD190</f>
        <v>189</v>
      </c>
      <c r="BE191" s="80" t="str" cm="1">
        <f t="array" aca="1" ref="BE191" ca="1">IFERROR(INDEX(INDIRECT($D$4),MATCH(INDIRECT(BE$5&amp;$BD191),INDIRECT($D$6),0),MATCH($I191,INDIRECT($D$7),0)),"")</f>
        <v/>
      </c>
      <c r="BF191" s="81" t="str" cm="1">
        <f t="array" aca="1" ref="BF191" ca="1">IFERROR(INDEX(INDIRECT($D$4),MATCH(INDIRECT(BF$5&amp;$BD191),INDIRECT($D$6),0),MATCH($I191,INDIRECT($D$7),0)),"")</f>
        <v/>
      </c>
      <c r="BG191" s="81" t="str" cm="1">
        <f t="array" aca="1" ref="BG191" ca="1">IFERROR(INDEX(INDIRECT($D$4),MATCH(INDIRECT(BG$5&amp;$BD191),INDIRECT($D$6),0),MATCH($I191,INDIRECT($D$7),0)),"")</f>
        <v/>
      </c>
      <c r="BH191" s="81" t="str" cm="1">
        <f t="array" aca="1" ref="BH191" ca="1">IFERROR(INDEX(INDIRECT($D$4),MATCH(INDIRECT(BH$5&amp;$BD191),INDIRECT($D$6),0),MATCH($I191,INDIRECT($D$7),0)),"")</f>
        <v/>
      </c>
      <c r="BI191" s="81" t="str" cm="1">
        <f t="array" aca="1" ref="BI191" ca="1">IFERROR(INDEX(INDIRECT($D$4),MATCH(INDIRECT(BI$5&amp;$BD191),INDIRECT($D$6),0),MATCH($I191,INDIRECT($D$7),0)),"")</f>
        <v/>
      </c>
      <c r="BJ191" s="81" t="str" cm="1">
        <f t="array" aca="1" ref="BJ191" ca="1">IFERROR(INDEX(INDIRECT($D$4),MATCH(INDIRECT(BJ$5&amp;$BD191),INDIRECT($D$6),0),MATCH($I191,INDIRECT($D$7),0)),"")</f>
        <v/>
      </c>
      <c r="BK191" s="81" t="str" cm="1">
        <f t="array" aca="1" ref="BK191" ca="1">IFERROR(INDEX(INDIRECT($D$4),MATCH(INDIRECT(BK$5&amp;$BD191),INDIRECT($D$6),0),MATCH($I191,INDIRECT($D$7),0)),"")</f>
        <v/>
      </c>
      <c r="BL191" s="81" t="str" cm="1">
        <f t="array" aca="1" ref="BL191" ca="1">IFERROR(INDEX(INDIRECT($D$4),MATCH(INDIRECT(BL$5&amp;$BD191),INDIRECT($D$6),0),MATCH($I191,INDIRECT($D$7),0)),"")</f>
        <v/>
      </c>
      <c r="BM191" s="81" t="str" cm="1">
        <f t="array" aca="1" ref="BM191" ca="1">IFERROR(INDEX(INDIRECT($D$4),MATCH(INDIRECT(BM$5&amp;$BD191),INDIRECT($D$6),0),MATCH($I191,INDIRECT($D$7),0)),"")</f>
        <v/>
      </c>
      <c r="BN191" s="81" t="str" cm="1">
        <f t="array" aca="1" ref="BN191" ca="1">IFERROR(INDEX(INDIRECT($D$4),MATCH(INDIRECT(BN$5&amp;$BD191),INDIRECT($D$6),0),MATCH($I191,INDIRECT($D$7),0)),"")</f>
        <v/>
      </c>
      <c r="BO191" s="81" t="str" cm="1">
        <f t="array" aca="1" ref="BO191" ca="1">IFERROR(INDEX(INDIRECT($D$4),MATCH(INDIRECT(BO$5&amp;$BD191),INDIRECT($D$6),0),MATCH($I191,INDIRECT($D$7),0)),"")</f>
        <v/>
      </c>
      <c r="BP191" s="81" t="str" cm="1">
        <f t="array" aca="1" ref="BP191" ca="1">IFERROR(INDEX(INDIRECT($D$4),MATCH(INDIRECT(BP$5&amp;$BD191),INDIRECT($D$6),0),MATCH($I191,INDIRECT($D$7),0)),"")</f>
        <v/>
      </c>
      <c r="BQ191" s="81" t="str" cm="1">
        <f t="array" aca="1" ref="BQ191" ca="1">IFERROR(INDEX(INDIRECT($D$4),MATCH(INDIRECT(BQ$5&amp;$BD191),INDIRECT($D$6),0),MATCH($I191,INDIRECT($D$7),0)),"")</f>
        <v/>
      </c>
      <c r="BR191" s="81" t="str" cm="1">
        <f t="array" aca="1" ref="BR191" ca="1">IFERROR(INDEX(INDIRECT($D$4),MATCH(INDIRECT(BR$5&amp;$BD191),INDIRECT($D$6),0),MATCH($I191,INDIRECT($D$7),0)),"")</f>
        <v/>
      </c>
      <c r="BS191" s="81" t="str" cm="1">
        <f t="array" aca="1" ref="BS191" ca="1">IFERROR(INDEX(INDIRECT($D$4),MATCH(INDIRECT(BS$5&amp;$BD191),INDIRECT($D$6),0),MATCH($I191,INDIRECT($D$7),0)),"")</f>
        <v/>
      </c>
      <c r="BT191" s="81" t="str" cm="1">
        <f t="array" aca="1" ref="BT191" ca="1">IFERROR(INDEX(INDIRECT($D$4),MATCH(INDIRECT(BT$5&amp;$BD191),INDIRECT($D$6),0),MATCH($I191,INDIRECT($D$7),0)),"")</f>
        <v/>
      </c>
      <c r="BU191" s="81" t="str" cm="1">
        <f t="array" aca="1" ref="BU191" ca="1">IFERROR(INDEX(INDIRECT($D$4),MATCH(INDIRECT(BU$5&amp;$BD191),INDIRECT($D$6),0),MATCH($I191,INDIRECT($D$7),0)),"")</f>
        <v/>
      </c>
      <c r="BV191" s="99" t="str" cm="1">
        <f t="array" aca="1" ref="BV191" ca="1">IFERROR(INDEX(INDIRECT($D$4),MATCH(INDIRECT(BV$5&amp;$BD191),INDIRECT($D$6),0),MATCH($I191,INDIRECT($D$7),0)),"")</f>
        <v/>
      </c>
      <c r="BX191" s="80"/>
      <c r="BY191" s="81"/>
      <c r="BZ191" s="81"/>
      <c r="CA191" s="81"/>
      <c r="CB191" s="81"/>
      <c r="CC191" s="81"/>
      <c r="CD191" s="81"/>
      <c r="CE191" s="81"/>
      <c r="CF191" s="81"/>
      <c r="CG191" s="81"/>
      <c r="CH191" s="81"/>
      <c r="CI191" s="81"/>
      <c r="CJ191" s="81"/>
      <c r="CK191" s="81"/>
      <c r="CL191" s="81"/>
      <c r="CM191" s="81"/>
      <c r="CN191" s="81"/>
      <c r="CO191" s="99"/>
      <c r="CQ191" s="65" t="e" vm="2">
        <f>MAX(CS190:CS201)</f>
        <v>#VALUE!</v>
      </c>
      <c r="CR191" s="59" t="str">
        <f t="shared" ref="CR191:CR207" si="54">IF(ISNUMBER(CS191),ROW(CS191),"")</f>
        <v/>
      </c>
      <c r="CS191" s="60"/>
      <c r="CT191" s="116" t="str">
        <f t="shared" ca="1" si="51"/>
        <v/>
      </c>
      <c r="CU191" s="80" t="str">
        <f>IF(ISNUMBER($CS191),INDEX(IRF.New!$CS$7:$DJ$37,MATCH(B193+1,IRF.New!$B$7:$B$37,0),MATCH($CT191,IRF.New!$CS$5:$DJ$5,0)),"")</f>
        <v/>
      </c>
      <c r="CV191" s="81"/>
      <c r="CW191" s="81" t="str">
        <f t="shared" si="52"/>
        <v/>
      </c>
      <c r="CX191" s="81"/>
      <c r="CY191" s="81"/>
      <c r="CZ191" s="94"/>
      <c r="DA191" s="94" t="str">
        <f>IF(ISNUMBER(CS191),INDEX(IRF.New!$CS$2:$DJ$2,MATCH('CF AUX'!$CT191,IRF.New!$CS$5:$DJ$5,0)),"")</f>
        <v/>
      </c>
      <c r="DB191" s="72"/>
      <c r="DD191" s="132" t="str">
        <f>IF(ISNUMBER(CS191),INDEX(IRF.New!$D$7:$CO$37,MATCH('CF AUX'!C188,IRF.New!$C$7:$C$37,0),MATCH(CT191,IRF.New!$D$5:$CO$5,0)),"")</f>
        <v/>
      </c>
    </row>
    <row r="192" spans="1:109" x14ac:dyDescent="0.25">
      <c r="B192" s="59" t="s">
        <v>267</v>
      </c>
      <c r="F192" s="136" t="str">
        <f t="shared" si="53"/>
        <v/>
      </c>
      <c r="H192" s="143"/>
      <c r="I192" s="128" t="str">
        <f ca="1">IF(ISNUMBER(H192),INDEX(IRF.New!$CS$5:$DJ$5,MATCH('CF AUX'!H192,INDIRECT("IRF.New!$CS$"&amp;C190&amp;":$DJ$"&amp;C190),0)),"")</f>
        <v/>
      </c>
      <c r="J192" s="80" t="str">
        <f ca="1">IF(ISNUMBER($H192),INDEX(INDIRECT($D$4),MATCH('CF AUX'!J$14,INDIRECT($D$5),0),MATCH('CF AUX'!$I192,INDIRECT($D$7),0)),"")</f>
        <v/>
      </c>
      <c r="K192" s="81" t="str">
        <f ca="1">IF(ISNUMBER($H192),INDEX(INDIRECT($D$4),MATCH('CF AUX'!K$14,INDIRECT($D$5),0),MATCH('CF AUX'!$I192,INDIRECT($D$7),0)),"")</f>
        <v/>
      </c>
      <c r="L192" s="81" t="str">
        <f ca="1">IF(ISNUMBER($H192),INDEX(INDIRECT($D$4),MATCH('CF AUX'!L$14,INDIRECT($D$5),0),MATCH('CF AUX'!$I192,INDIRECT($D$7),0)),"")</f>
        <v/>
      </c>
      <c r="M192" s="81" t="str">
        <f ca="1">IF(ISNUMBER($H192),INDEX(INDIRECT($D$4),MATCH('CF AUX'!M$14,INDIRECT($D$5),0),MATCH('CF AUX'!$I192,INDIRECT($D$7),0)),"")</f>
        <v/>
      </c>
      <c r="N192" s="81" t="str">
        <f ca="1">IF(ISNUMBER($H192),INDEX(INDIRECT($D$4),MATCH('CF AUX'!N$14,INDIRECT($D$5),0),MATCH('CF AUX'!$I192,INDIRECT($D$7),0)),"")</f>
        <v/>
      </c>
      <c r="O192" s="81" t="str">
        <f ca="1">IF(ISNUMBER($H192),INDEX(INDIRECT($D$4),MATCH('CF AUX'!O$14,INDIRECT($D$5),0),MATCH('CF AUX'!$I192,INDIRECT($D$7),0)),"")</f>
        <v/>
      </c>
      <c r="P192" s="81" t="str">
        <f ca="1">IF(ISNUMBER($H192),INDEX(INDIRECT($D$4),MATCH('CF AUX'!P$14,INDIRECT($D$5),0),MATCH('CF AUX'!$I192,INDIRECT($D$7),0)),"")</f>
        <v/>
      </c>
      <c r="Q192" s="81" t="str">
        <f ca="1">IF(ISNUMBER($H192),INDEX(INDIRECT($D$4),MATCH('CF AUX'!Q$14,INDIRECT($D$5),0),MATCH('CF AUX'!$I192,INDIRECT($D$7),0)),"")</f>
        <v/>
      </c>
      <c r="R192" s="81" t="str">
        <f ca="1">IF(ISNUMBER($H192),INDEX(INDIRECT($D$4),MATCH('CF AUX'!R$14,INDIRECT($D$5),0),MATCH('CF AUX'!$I192,INDIRECT($D$7),0)),"")</f>
        <v/>
      </c>
      <c r="S192" s="81" t="str">
        <f ca="1">IF(ISNUMBER($H192),INDEX(INDIRECT($D$4),MATCH('CF AUX'!S$14,INDIRECT($D$5),0),MATCH('CF AUX'!$I192,INDIRECT($D$7),0)),"")</f>
        <v/>
      </c>
      <c r="T192" s="81" t="str">
        <f ca="1">IF(ISNUMBER($H192),INDEX(INDIRECT($D$4),MATCH('CF AUX'!T$14,INDIRECT($D$5),0),MATCH('CF AUX'!$I192,INDIRECT($D$7),0)),"")</f>
        <v/>
      </c>
      <c r="U192" s="81" t="str">
        <f ca="1">IF(ISNUMBER($H192),INDEX(INDIRECT($D$4),MATCH('CF AUX'!U$14,INDIRECT($D$5),0),MATCH('CF AUX'!$I192,INDIRECT($D$7),0)),"")</f>
        <v/>
      </c>
      <c r="V192" s="81" t="str">
        <f ca="1">IF(ISNUMBER($H192),INDEX(INDIRECT($D$4),MATCH('CF AUX'!V$14,INDIRECT($D$5),0),MATCH('CF AUX'!$I192,INDIRECT($D$7),0)),"")</f>
        <v/>
      </c>
      <c r="W192" s="81" t="str">
        <f ca="1">IF(ISNUMBER($H192),INDEX(INDIRECT($D$4),MATCH('CF AUX'!W$14,INDIRECT($D$5),0),MATCH('CF AUX'!$I192,INDIRECT($D$7),0)),"")</f>
        <v/>
      </c>
      <c r="X192" s="81" t="str">
        <f ca="1">IF(ISNUMBER($H192),INDEX(INDIRECT($D$4),MATCH('CF AUX'!X$14,INDIRECT($D$5),0),MATCH('CF AUX'!$I192,INDIRECT($D$7),0)),"")</f>
        <v/>
      </c>
      <c r="Y192" s="81" t="str">
        <f ca="1">IF(ISNUMBER($H192),INDEX(INDIRECT($D$4),MATCH('CF AUX'!Y$14,INDIRECT($D$5),0),MATCH('CF AUX'!$I192,INDIRECT($D$7),0)),"")</f>
        <v/>
      </c>
      <c r="Z192" s="81" t="str">
        <f ca="1">IF(ISNUMBER($H192),INDEX(INDIRECT($D$4),MATCH('CF AUX'!Z$14,INDIRECT($D$5),0),MATCH('CF AUX'!$I192,INDIRECT($D$7),0)),"")</f>
        <v/>
      </c>
      <c r="AA192" s="81" t="str">
        <f ca="1">IF(ISNUMBER($H192),INDEX(INDIRECT($D$4),MATCH('CF AUX'!AA$14,INDIRECT($D$5),0),MATCH('CF AUX'!$I192,INDIRECT($D$7),0)),"")</f>
        <v/>
      </c>
      <c r="AB192" s="81" t="str">
        <f ca="1">IF(ISNUMBER($H192),INDEX(INDIRECT($D$4),MATCH('CF AUX'!AB$14,INDIRECT($D$5),0),MATCH('CF AUX'!$I192,INDIRECT($D$7),0)),"")</f>
        <v/>
      </c>
      <c r="AC192" s="81" t="str">
        <f ca="1">IF(ISNUMBER($H192),INDEX(INDIRECT($D$4),MATCH('CF AUX'!AC$14,INDIRECT($D$5),0),MATCH('CF AUX'!$I192,INDIRECT($D$7),0)),"")</f>
        <v/>
      </c>
      <c r="AD192" s="81" t="str">
        <f ca="1">IF(ISNUMBER($H192),INDEX(INDIRECT($D$4),MATCH('CF AUX'!AD$14,INDIRECT($D$5),0),MATCH('CF AUX'!$I192,INDIRECT($D$7),0)),"")</f>
        <v/>
      </c>
      <c r="AE192" s="81" t="str">
        <f ca="1">IF(ISNUMBER($H192),INDEX(INDIRECT($D$4),MATCH('CF AUX'!AE$14,INDIRECT($D$5),0),MATCH('CF AUX'!$I192,INDIRECT($D$7),0)),"")</f>
        <v/>
      </c>
      <c r="AF192" s="81" t="str">
        <f ca="1">IF(ISNUMBER($H192),INDEX(INDIRECT($D$4),MATCH('CF AUX'!AF$14,INDIRECT($D$5),0),MATCH('CF AUX'!$I192,INDIRECT($D$7),0)),"")</f>
        <v/>
      </c>
      <c r="AG192" s="81" t="str">
        <f ca="1">IF(ISNUMBER($H192),INDEX(INDIRECT($D$4),MATCH('CF AUX'!AG$14,INDIRECT($D$5),0),MATCH('CF AUX'!$I192,INDIRECT($D$7),0)),"")</f>
        <v/>
      </c>
      <c r="AH192" s="81" t="str">
        <f ca="1">IF(ISNUMBER($H192),INDEX(INDIRECT($D$4),MATCH('CF AUX'!AH$14,INDIRECT($D$5),0),MATCH('CF AUX'!$I192,INDIRECT($D$7),0)),"")</f>
        <v/>
      </c>
      <c r="AI192" s="81" t="str">
        <f ca="1">IF(ISNUMBER($H192),INDEX(INDIRECT($D$4),MATCH('CF AUX'!AI$14,INDIRECT($D$5),0),MATCH('CF AUX'!$I192,INDIRECT($D$7),0)),"")</f>
        <v/>
      </c>
      <c r="AJ192" s="81" t="str">
        <f ca="1">IF(ISNUMBER($H192),INDEX(INDIRECT($D$4),MATCH('CF AUX'!AJ$14,INDIRECT($D$5),0),MATCH('CF AUX'!$I192,INDIRECT($D$7),0)),"")</f>
        <v/>
      </c>
      <c r="AK192" s="81" t="str">
        <f ca="1">IF(ISNUMBER($H192),INDEX(INDIRECT($D$4),MATCH('CF AUX'!AK$14,INDIRECT($D$5),0),MATCH('CF AUX'!$I192,INDIRECT($D$7),0)),"")</f>
        <v/>
      </c>
      <c r="AL192" s="81" t="str">
        <f ca="1">IF(ISNUMBER($H192),INDEX(INDIRECT($D$4),MATCH('CF AUX'!AL$14,INDIRECT($D$5),0),MATCH('CF AUX'!$I192,INDIRECT($D$7),0)),"")</f>
        <v/>
      </c>
      <c r="AM192" s="81" t="str">
        <f ca="1">IF(ISNUMBER($H192),INDEX(INDIRECT($D$4),MATCH('CF AUX'!AM$14,INDIRECT($D$5),0),MATCH('CF AUX'!$I192,INDIRECT($D$7),0)),"")</f>
        <v/>
      </c>
      <c r="AN192" s="81" t="str">
        <f ca="1">IF(ISNUMBER($H192),INDEX(INDIRECT($D$4),MATCH('CF AUX'!AN$14,INDIRECT($D$5),0),MATCH('CF AUX'!$I192,INDIRECT($D$7),0)),"")</f>
        <v/>
      </c>
      <c r="AO192" s="81" t="str">
        <f ca="1">IF(ISNUMBER($H192),INDEX(INDIRECT($D$4),MATCH('CF AUX'!AO$14,INDIRECT($D$5),0),MATCH('CF AUX'!$I192,INDIRECT($D$7),0)),"")</f>
        <v/>
      </c>
      <c r="AP192" s="81" t="str">
        <f ca="1">IF(ISNUMBER($H192),INDEX(INDIRECT($D$4),MATCH('CF AUX'!AP$14,INDIRECT($D$5),0),MATCH('CF AUX'!$I192,INDIRECT($D$7),0)),"")</f>
        <v/>
      </c>
      <c r="AQ192" s="81" t="str">
        <f ca="1">IF(ISNUMBER($H192),INDEX(INDIRECT($D$4),MATCH('CF AUX'!AQ$14,INDIRECT($D$5),0),MATCH('CF AUX'!$I192,INDIRECT($D$7),0)),"")</f>
        <v/>
      </c>
      <c r="AR192" s="81" t="str">
        <f ca="1">IF(ISNUMBER($H192),INDEX(INDIRECT($D$4),MATCH('CF AUX'!AR$14,INDIRECT($D$5),0),MATCH('CF AUX'!$I192,INDIRECT($D$7),0)),"")</f>
        <v/>
      </c>
      <c r="AS192" s="81" t="str">
        <f ca="1">IF(ISNUMBER($H192),INDEX(INDIRECT($D$4),MATCH('CF AUX'!AS$14,INDIRECT($D$5),0),MATCH('CF AUX'!$I192,INDIRECT($D$7),0)),"")</f>
        <v/>
      </c>
      <c r="AT192" s="81" t="str">
        <f ca="1">IF(ISNUMBER($H192),INDEX(INDIRECT($D$4),MATCH('CF AUX'!AT$14,INDIRECT($D$5),0),MATCH('CF AUX'!$I192,INDIRECT($D$7),0)),"")</f>
        <v/>
      </c>
      <c r="AU192" s="81" t="str">
        <f ca="1">IF(ISNUMBER($H192),INDEX(INDIRECT($D$4),MATCH('CF AUX'!AU$14,INDIRECT($D$5),0),MATCH('CF AUX'!$I192,INDIRECT($D$7),0)),"")</f>
        <v/>
      </c>
      <c r="AV192" s="81" t="str">
        <f ca="1">IF(ISNUMBER($H192),INDEX(INDIRECT($D$4),MATCH('CF AUX'!AV$14,INDIRECT($D$5),0),MATCH('CF AUX'!$I192,INDIRECT($D$7),0)),"")</f>
        <v/>
      </c>
      <c r="AW192" s="81" t="str">
        <f ca="1">IF(ISNUMBER($H192),INDEX(INDIRECT($D$4),MATCH('CF AUX'!AW$14,INDIRECT($D$5),0),MATCH('CF AUX'!$I192,INDIRECT($D$7),0)),"")</f>
        <v/>
      </c>
      <c r="AX192" s="81" t="str">
        <f ca="1">IF(ISNUMBER($H192),INDEX(INDIRECT($D$4),MATCH('CF AUX'!AX$14,INDIRECT($D$5),0),MATCH('CF AUX'!$I192,INDIRECT($D$7),0)),"")</f>
        <v/>
      </c>
      <c r="AY192" s="81" t="str">
        <f ca="1">IF(ISNUMBER($H192),INDEX(INDIRECT($D$4),MATCH('CF AUX'!AY$14,INDIRECT($D$5),0),MATCH('CF AUX'!$I192,INDIRECT($D$7),0)),"")</f>
        <v/>
      </c>
      <c r="AZ192" s="81" t="str">
        <f ca="1">IF(ISNUMBER($H192),INDEX(INDIRECT($D$4),MATCH('CF AUX'!AZ$14,INDIRECT($D$5),0),MATCH('CF AUX'!$I192,INDIRECT($D$7),0)),"")</f>
        <v/>
      </c>
      <c r="BB192" s="96" t="str" cm="1">
        <f t="array" aca="1" ref="BB192" ca="1">IF(ISNUMBER($H192),MMULT(J192:AZ192,TRANSPOSE(INDIRECT($D$8&amp;$G$4&amp;B193&amp;":"&amp;$G$6&amp;B193))),"")</f>
        <v/>
      </c>
      <c r="BD192" s="59">
        <f t="shared" ref="BD192:BD206" si="55">BD191</f>
        <v>189</v>
      </c>
      <c r="BE192" s="80" t="str" cm="1">
        <f t="array" aca="1" ref="BE192" ca="1">IFERROR(INDEX(INDIRECT($D$4),MATCH(INDIRECT(BE$5&amp;$BD192),INDIRECT($D$6),0),MATCH($I192,INDIRECT($D$7),0)),"")</f>
        <v/>
      </c>
      <c r="BF192" s="81" t="str" cm="1">
        <f t="array" aca="1" ref="BF192" ca="1">IFERROR(INDEX(INDIRECT($D$4),MATCH(INDIRECT(BF$5&amp;$BD192),INDIRECT($D$6),0),MATCH($I192,INDIRECT($D$7),0)),"")</f>
        <v/>
      </c>
      <c r="BG192" s="81" t="str" cm="1">
        <f t="array" aca="1" ref="BG192" ca="1">IFERROR(INDEX(INDIRECT($D$4),MATCH(INDIRECT(BG$5&amp;$BD192),INDIRECT($D$6),0),MATCH($I192,INDIRECT($D$7),0)),"")</f>
        <v/>
      </c>
      <c r="BH192" s="81" t="str" cm="1">
        <f t="array" aca="1" ref="BH192" ca="1">IFERROR(INDEX(INDIRECT($D$4),MATCH(INDIRECT(BH$5&amp;$BD192),INDIRECT($D$6),0),MATCH($I192,INDIRECT($D$7),0)),"")</f>
        <v/>
      </c>
      <c r="BI192" s="81" t="str" cm="1">
        <f t="array" aca="1" ref="BI192" ca="1">IFERROR(INDEX(INDIRECT($D$4),MATCH(INDIRECT(BI$5&amp;$BD192),INDIRECT($D$6),0),MATCH($I192,INDIRECT($D$7),0)),"")</f>
        <v/>
      </c>
      <c r="BJ192" s="81" t="str" cm="1">
        <f t="array" aca="1" ref="BJ192" ca="1">IFERROR(INDEX(INDIRECT($D$4),MATCH(INDIRECT(BJ$5&amp;$BD192),INDIRECT($D$6),0),MATCH($I192,INDIRECT($D$7),0)),"")</f>
        <v/>
      </c>
      <c r="BK192" s="81" t="str" cm="1">
        <f t="array" aca="1" ref="BK192" ca="1">IFERROR(INDEX(INDIRECT($D$4),MATCH(INDIRECT(BK$5&amp;$BD192),INDIRECT($D$6),0),MATCH($I192,INDIRECT($D$7),0)),"")</f>
        <v/>
      </c>
      <c r="BL192" s="81" t="str" cm="1">
        <f t="array" aca="1" ref="BL192" ca="1">IFERROR(INDEX(INDIRECT($D$4),MATCH(INDIRECT(BL$5&amp;$BD192),INDIRECT($D$6),0),MATCH($I192,INDIRECT($D$7),0)),"")</f>
        <v/>
      </c>
      <c r="BM192" s="81" t="str" cm="1">
        <f t="array" aca="1" ref="BM192" ca="1">IFERROR(INDEX(INDIRECT($D$4),MATCH(INDIRECT(BM$5&amp;$BD192),INDIRECT($D$6),0),MATCH($I192,INDIRECT($D$7),0)),"")</f>
        <v/>
      </c>
      <c r="BN192" s="81" t="str" cm="1">
        <f t="array" aca="1" ref="BN192" ca="1">IFERROR(INDEX(INDIRECT($D$4),MATCH(INDIRECT(BN$5&amp;$BD192),INDIRECT($D$6),0),MATCH($I192,INDIRECT($D$7),0)),"")</f>
        <v/>
      </c>
      <c r="BO192" s="81" t="str" cm="1">
        <f t="array" aca="1" ref="BO192" ca="1">IFERROR(INDEX(INDIRECT($D$4),MATCH(INDIRECT(BO$5&amp;$BD192),INDIRECT($D$6),0),MATCH($I192,INDIRECT($D$7),0)),"")</f>
        <v/>
      </c>
      <c r="BP192" s="81" t="str" cm="1">
        <f t="array" aca="1" ref="BP192" ca="1">IFERROR(INDEX(INDIRECT($D$4),MATCH(INDIRECT(BP$5&amp;$BD192),INDIRECT($D$6),0),MATCH($I192,INDIRECT($D$7),0)),"")</f>
        <v/>
      </c>
      <c r="BQ192" s="81" t="str" cm="1">
        <f t="array" aca="1" ref="BQ192" ca="1">IFERROR(INDEX(INDIRECT($D$4),MATCH(INDIRECT(BQ$5&amp;$BD192),INDIRECT($D$6),0),MATCH($I192,INDIRECT($D$7),0)),"")</f>
        <v/>
      </c>
      <c r="BR192" s="81" t="str" cm="1">
        <f t="array" aca="1" ref="BR192" ca="1">IFERROR(INDEX(INDIRECT($D$4),MATCH(INDIRECT(BR$5&amp;$BD192),INDIRECT($D$6),0),MATCH($I192,INDIRECT($D$7),0)),"")</f>
        <v/>
      </c>
      <c r="BS192" s="81" t="str" cm="1">
        <f t="array" aca="1" ref="BS192" ca="1">IFERROR(INDEX(INDIRECT($D$4),MATCH(INDIRECT(BS$5&amp;$BD192),INDIRECT($D$6),0),MATCH($I192,INDIRECT($D$7),0)),"")</f>
        <v/>
      </c>
      <c r="BT192" s="81" t="str" cm="1">
        <f t="array" aca="1" ref="BT192" ca="1">IFERROR(INDEX(INDIRECT($D$4),MATCH(INDIRECT(BT$5&amp;$BD192),INDIRECT($D$6),0),MATCH($I192,INDIRECT($D$7),0)),"")</f>
        <v/>
      </c>
      <c r="BU192" s="81" t="str" cm="1">
        <f t="array" aca="1" ref="BU192" ca="1">IFERROR(INDEX(INDIRECT($D$4),MATCH(INDIRECT(BU$5&amp;$BD192),INDIRECT($D$6),0),MATCH($I192,INDIRECT($D$7),0)),"")</f>
        <v/>
      </c>
      <c r="BV192" s="99" t="str" cm="1">
        <f t="array" aca="1" ref="BV192" ca="1">IFERROR(INDEX(INDIRECT($D$4),MATCH(INDIRECT(BV$5&amp;$BD192),INDIRECT($D$6),0),MATCH($I192,INDIRECT($D$7),0)),"")</f>
        <v/>
      </c>
      <c r="BX192" s="80"/>
      <c r="BY192" s="81"/>
      <c r="BZ192" s="81"/>
      <c r="CA192" s="81"/>
      <c r="CB192" s="81"/>
      <c r="CC192" s="81"/>
      <c r="CD192" s="81"/>
      <c r="CE192" s="81"/>
      <c r="CF192" s="81"/>
      <c r="CG192" s="81"/>
      <c r="CH192" s="81"/>
      <c r="CI192" s="81"/>
      <c r="CJ192" s="81"/>
      <c r="CK192" s="81"/>
      <c r="CL192" s="81"/>
      <c r="CM192" s="81"/>
      <c r="CN192" s="81"/>
      <c r="CO192" s="99"/>
      <c r="CQ192" s="113"/>
      <c r="CR192" s="59" t="str">
        <f t="shared" si="54"/>
        <v/>
      </c>
      <c r="CS192" s="60"/>
      <c r="CT192" s="116" t="str">
        <f t="shared" ca="1" si="51"/>
        <v/>
      </c>
      <c r="CU192" s="80" t="str">
        <f>IF(ISNUMBER($CS192),INDEX(IRF.New!$CS$7:$DJ$37,MATCH(B193+1,IRF.New!$B$7:$B$37,0),MATCH($CT192,IRF.New!$CS$5:$DJ$5,0)),"")</f>
        <v/>
      </c>
      <c r="CV192" s="81"/>
      <c r="CW192" s="81" t="str">
        <f t="shared" si="52"/>
        <v/>
      </c>
      <c r="CX192" s="81"/>
      <c r="CY192" s="81"/>
      <c r="CZ192" s="94"/>
      <c r="DA192" s="94" t="str">
        <f>IF(ISNUMBER(CS192),INDEX(IRF.New!$CS$2:$DJ$2,MATCH('CF AUX'!$CT192,IRF.New!$CS$5:$DJ$5,0)),"")</f>
        <v/>
      </c>
      <c r="DB192" s="72"/>
      <c r="DD192" s="132" t="str">
        <f>IF(ISNUMBER(CS192),INDEX(IRF.New!$D$7:$CO$37,MATCH('CF AUX'!C188,IRF.New!$C$7:$C$37,0),MATCH(CT192,IRF.New!$D$5:$CO$5,0)),"")</f>
        <v/>
      </c>
    </row>
    <row r="193" spans="1:108" x14ac:dyDescent="0.25">
      <c r="B193" s="75">
        <f>INDEX(IRF.New!$B:$B,MATCH('CF AUX'!C188,IRF.New!$C:$C,0))-1</f>
        <v>20</v>
      </c>
      <c r="F193" s="136" t="str">
        <f t="shared" si="53"/>
        <v/>
      </c>
      <c r="H193" s="65"/>
      <c r="I193" s="129" t="str">
        <f ca="1">IF(ISNUMBER(H193),INDEX(IRF.New!$CS$5:$DJ$5,MATCH('CF AUX'!H193,INDIRECT("IRF.New!$CS$"&amp;C190&amp;":$DJ$"&amp;C190),0)),"")</f>
        <v/>
      </c>
      <c r="J193" s="80" t="str">
        <f ca="1">IF(ISNUMBER($H193),INDEX(INDIRECT($D$4),MATCH('CF AUX'!J$14,INDIRECT($D$5),0),MATCH('CF AUX'!$I193,INDIRECT($D$7),0)),"")</f>
        <v/>
      </c>
      <c r="K193" s="81" t="str">
        <f ca="1">IF(ISNUMBER($H193),INDEX(INDIRECT($D$4),MATCH('CF AUX'!K$14,INDIRECT($D$5),0),MATCH('CF AUX'!$I193,INDIRECT($D$7),0)),"")</f>
        <v/>
      </c>
      <c r="L193" s="81" t="str">
        <f ca="1">IF(ISNUMBER($H193),INDEX(INDIRECT($D$4),MATCH('CF AUX'!L$14,INDIRECT($D$5),0),MATCH('CF AUX'!$I193,INDIRECT($D$7),0)),"")</f>
        <v/>
      </c>
      <c r="M193" s="81" t="str">
        <f ca="1">IF(ISNUMBER($H193),INDEX(INDIRECT($D$4),MATCH('CF AUX'!M$14,INDIRECT($D$5),0),MATCH('CF AUX'!$I193,INDIRECT($D$7),0)),"")</f>
        <v/>
      </c>
      <c r="N193" s="81" t="str">
        <f ca="1">IF(ISNUMBER($H193),INDEX(INDIRECT($D$4),MATCH('CF AUX'!N$14,INDIRECT($D$5),0),MATCH('CF AUX'!$I193,INDIRECT($D$7),0)),"")</f>
        <v/>
      </c>
      <c r="O193" s="81" t="str">
        <f ca="1">IF(ISNUMBER($H193),INDEX(INDIRECT($D$4),MATCH('CF AUX'!O$14,INDIRECT($D$5),0),MATCH('CF AUX'!$I193,INDIRECT($D$7),0)),"")</f>
        <v/>
      </c>
      <c r="P193" s="81" t="str">
        <f ca="1">IF(ISNUMBER($H193),INDEX(INDIRECT($D$4),MATCH('CF AUX'!P$14,INDIRECT($D$5),0),MATCH('CF AUX'!$I193,INDIRECT($D$7),0)),"")</f>
        <v/>
      </c>
      <c r="Q193" s="81" t="str">
        <f ca="1">IF(ISNUMBER($H193),INDEX(INDIRECT($D$4),MATCH('CF AUX'!Q$14,INDIRECT($D$5),0),MATCH('CF AUX'!$I193,INDIRECT($D$7),0)),"")</f>
        <v/>
      </c>
      <c r="R193" s="81" t="str">
        <f ca="1">IF(ISNUMBER($H193),INDEX(INDIRECT($D$4),MATCH('CF AUX'!R$14,INDIRECT($D$5),0),MATCH('CF AUX'!$I193,INDIRECT($D$7),0)),"")</f>
        <v/>
      </c>
      <c r="S193" s="81" t="str">
        <f ca="1">IF(ISNUMBER($H193),INDEX(INDIRECT($D$4),MATCH('CF AUX'!S$14,INDIRECT($D$5),0),MATCH('CF AUX'!$I193,INDIRECT($D$7),0)),"")</f>
        <v/>
      </c>
      <c r="T193" s="81" t="str">
        <f ca="1">IF(ISNUMBER($H193),INDEX(INDIRECT($D$4),MATCH('CF AUX'!T$14,INDIRECT($D$5),0),MATCH('CF AUX'!$I193,INDIRECT($D$7),0)),"")</f>
        <v/>
      </c>
      <c r="U193" s="81" t="str">
        <f ca="1">IF(ISNUMBER($H193),INDEX(INDIRECT($D$4),MATCH('CF AUX'!U$14,INDIRECT($D$5),0),MATCH('CF AUX'!$I193,INDIRECT($D$7),0)),"")</f>
        <v/>
      </c>
      <c r="V193" s="81" t="str">
        <f ca="1">IF(ISNUMBER($H193),INDEX(INDIRECT($D$4),MATCH('CF AUX'!V$14,INDIRECT($D$5),0),MATCH('CF AUX'!$I193,INDIRECT($D$7),0)),"")</f>
        <v/>
      </c>
      <c r="W193" s="81" t="str">
        <f ca="1">IF(ISNUMBER($H193),INDEX(INDIRECT($D$4),MATCH('CF AUX'!W$14,INDIRECT($D$5),0),MATCH('CF AUX'!$I193,INDIRECT($D$7),0)),"")</f>
        <v/>
      </c>
      <c r="X193" s="81" t="str">
        <f ca="1">IF(ISNUMBER($H193),INDEX(INDIRECT($D$4),MATCH('CF AUX'!X$14,INDIRECT($D$5),0),MATCH('CF AUX'!$I193,INDIRECT($D$7),0)),"")</f>
        <v/>
      </c>
      <c r="Y193" s="81" t="str">
        <f ca="1">IF(ISNUMBER($H193),INDEX(INDIRECT($D$4),MATCH('CF AUX'!Y$14,INDIRECT($D$5),0),MATCH('CF AUX'!$I193,INDIRECT($D$7),0)),"")</f>
        <v/>
      </c>
      <c r="Z193" s="81" t="str">
        <f ca="1">IF(ISNUMBER($H193),INDEX(INDIRECT($D$4),MATCH('CF AUX'!Z$14,INDIRECT($D$5),0),MATCH('CF AUX'!$I193,INDIRECT($D$7),0)),"")</f>
        <v/>
      </c>
      <c r="AA193" s="81" t="str">
        <f ca="1">IF(ISNUMBER($H193),INDEX(INDIRECT($D$4),MATCH('CF AUX'!AA$14,INDIRECT($D$5),0),MATCH('CF AUX'!$I193,INDIRECT($D$7),0)),"")</f>
        <v/>
      </c>
      <c r="AB193" s="81" t="str">
        <f ca="1">IF(ISNUMBER($H193),INDEX(INDIRECT($D$4),MATCH('CF AUX'!AB$14,INDIRECT($D$5),0),MATCH('CF AUX'!$I193,INDIRECT($D$7),0)),"")</f>
        <v/>
      </c>
      <c r="AC193" s="81" t="str">
        <f ca="1">IF(ISNUMBER($H193),INDEX(INDIRECT($D$4),MATCH('CF AUX'!AC$14,INDIRECT($D$5),0),MATCH('CF AUX'!$I193,INDIRECT($D$7),0)),"")</f>
        <v/>
      </c>
      <c r="AD193" s="81" t="str">
        <f ca="1">IF(ISNUMBER($H193),INDEX(INDIRECT($D$4),MATCH('CF AUX'!AD$14,INDIRECT($D$5),0),MATCH('CF AUX'!$I193,INDIRECT($D$7),0)),"")</f>
        <v/>
      </c>
      <c r="AE193" s="81" t="str">
        <f ca="1">IF(ISNUMBER($H193),INDEX(INDIRECT($D$4),MATCH('CF AUX'!AE$14,INDIRECT($D$5),0),MATCH('CF AUX'!$I193,INDIRECT($D$7),0)),"")</f>
        <v/>
      </c>
      <c r="AF193" s="81" t="str">
        <f ca="1">IF(ISNUMBER($H193),INDEX(INDIRECT($D$4),MATCH('CF AUX'!AF$14,INDIRECT($D$5),0),MATCH('CF AUX'!$I193,INDIRECT($D$7),0)),"")</f>
        <v/>
      </c>
      <c r="AG193" s="81" t="str">
        <f ca="1">IF(ISNUMBER($H193),INDEX(INDIRECT($D$4),MATCH('CF AUX'!AG$14,INDIRECT($D$5),0),MATCH('CF AUX'!$I193,INDIRECT($D$7),0)),"")</f>
        <v/>
      </c>
      <c r="AH193" s="81" t="str">
        <f ca="1">IF(ISNUMBER($H193),INDEX(INDIRECT($D$4),MATCH('CF AUX'!AH$14,INDIRECT($D$5),0),MATCH('CF AUX'!$I193,INDIRECT($D$7),0)),"")</f>
        <v/>
      </c>
      <c r="AI193" s="81" t="str">
        <f ca="1">IF(ISNUMBER($H193),INDEX(INDIRECT($D$4),MATCH('CF AUX'!AI$14,INDIRECT($D$5),0),MATCH('CF AUX'!$I193,INDIRECT($D$7),0)),"")</f>
        <v/>
      </c>
      <c r="AJ193" s="81" t="str">
        <f ca="1">IF(ISNUMBER($H193),INDEX(INDIRECT($D$4),MATCH('CF AUX'!AJ$14,INDIRECT($D$5),0),MATCH('CF AUX'!$I193,INDIRECT($D$7),0)),"")</f>
        <v/>
      </c>
      <c r="AK193" s="81" t="str">
        <f ca="1">IF(ISNUMBER($H193),INDEX(INDIRECT($D$4),MATCH('CF AUX'!AK$14,INDIRECT($D$5),0),MATCH('CF AUX'!$I193,INDIRECT($D$7),0)),"")</f>
        <v/>
      </c>
      <c r="AL193" s="81" t="str">
        <f ca="1">IF(ISNUMBER($H193),INDEX(INDIRECT($D$4),MATCH('CF AUX'!AL$14,INDIRECT($D$5),0),MATCH('CF AUX'!$I193,INDIRECT($D$7),0)),"")</f>
        <v/>
      </c>
      <c r="AM193" s="81" t="str">
        <f ca="1">IF(ISNUMBER($H193),INDEX(INDIRECT($D$4),MATCH('CF AUX'!AM$14,INDIRECT($D$5),0),MATCH('CF AUX'!$I193,INDIRECT($D$7),0)),"")</f>
        <v/>
      </c>
      <c r="AN193" s="81" t="str">
        <f ca="1">IF(ISNUMBER($H193),INDEX(INDIRECT($D$4),MATCH('CF AUX'!AN$14,INDIRECT($D$5),0),MATCH('CF AUX'!$I193,INDIRECT($D$7),0)),"")</f>
        <v/>
      </c>
      <c r="AO193" s="81" t="str">
        <f ca="1">IF(ISNUMBER($H193),INDEX(INDIRECT($D$4),MATCH('CF AUX'!AO$14,INDIRECT($D$5),0),MATCH('CF AUX'!$I193,INDIRECT($D$7),0)),"")</f>
        <v/>
      </c>
      <c r="AP193" s="81" t="str">
        <f ca="1">IF(ISNUMBER($H193),INDEX(INDIRECT($D$4),MATCH('CF AUX'!AP$14,INDIRECT($D$5),0),MATCH('CF AUX'!$I193,INDIRECT($D$7),0)),"")</f>
        <v/>
      </c>
      <c r="AQ193" s="81" t="str">
        <f ca="1">IF(ISNUMBER($H193),INDEX(INDIRECT($D$4),MATCH('CF AUX'!AQ$14,INDIRECT($D$5),0),MATCH('CF AUX'!$I193,INDIRECT($D$7),0)),"")</f>
        <v/>
      </c>
      <c r="AR193" s="81" t="str">
        <f ca="1">IF(ISNUMBER($H193),INDEX(INDIRECT($D$4),MATCH('CF AUX'!AR$14,INDIRECT($D$5),0),MATCH('CF AUX'!$I193,INDIRECT($D$7),0)),"")</f>
        <v/>
      </c>
      <c r="AS193" s="81" t="str">
        <f ca="1">IF(ISNUMBER($H193),INDEX(INDIRECT($D$4),MATCH('CF AUX'!AS$14,INDIRECT($D$5),0),MATCH('CF AUX'!$I193,INDIRECT($D$7),0)),"")</f>
        <v/>
      </c>
      <c r="AT193" s="81" t="str">
        <f ca="1">IF(ISNUMBER($H193),INDEX(INDIRECT($D$4),MATCH('CF AUX'!AT$14,INDIRECT($D$5),0),MATCH('CF AUX'!$I193,INDIRECT($D$7),0)),"")</f>
        <v/>
      </c>
      <c r="AU193" s="81" t="str">
        <f ca="1">IF(ISNUMBER($H193),INDEX(INDIRECT($D$4),MATCH('CF AUX'!AU$14,INDIRECT($D$5),0),MATCH('CF AUX'!$I193,INDIRECT($D$7),0)),"")</f>
        <v/>
      </c>
      <c r="AV193" s="81" t="str">
        <f ca="1">IF(ISNUMBER($H193),INDEX(INDIRECT($D$4),MATCH('CF AUX'!AV$14,INDIRECT($D$5),0),MATCH('CF AUX'!$I193,INDIRECT($D$7),0)),"")</f>
        <v/>
      </c>
      <c r="AW193" s="81" t="str">
        <f ca="1">IF(ISNUMBER($H193),INDEX(INDIRECT($D$4),MATCH('CF AUX'!AW$14,INDIRECT($D$5),0),MATCH('CF AUX'!$I193,INDIRECT($D$7),0)),"")</f>
        <v/>
      </c>
      <c r="AX193" s="81" t="str">
        <f ca="1">IF(ISNUMBER($H193),INDEX(INDIRECT($D$4),MATCH('CF AUX'!AX$14,INDIRECT($D$5),0),MATCH('CF AUX'!$I193,INDIRECT($D$7),0)),"")</f>
        <v/>
      </c>
      <c r="AY193" s="81" t="str">
        <f ca="1">IF(ISNUMBER($H193),INDEX(INDIRECT($D$4),MATCH('CF AUX'!AY$14,INDIRECT($D$5),0),MATCH('CF AUX'!$I193,INDIRECT($D$7),0)),"")</f>
        <v/>
      </c>
      <c r="AZ193" s="81" t="str">
        <f ca="1">IF(ISNUMBER($H193),INDEX(INDIRECT($D$4),MATCH('CF AUX'!AZ$14,INDIRECT($D$5),0),MATCH('CF AUX'!$I193,INDIRECT($D$7),0)),"")</f>
        <v/>
      </c>
      <c r="BB193" s="96" t="str" cm="1">
        <f t="array" aca="1" ref="BB193" ca="1">IF(ISNUMBER($H193),MMULT(J193:AZ193,TRANSPOSE(INDIRECT($D$8&amp;$G$4&amp;B193&amp;":"&amp;$G$6&amp;B193))),"")</f>
        <v/>
      </c>
      <c r="BD193" s="59">
        <f t="shared" si="55"/>
        <v>189</v>
      </c>
      <c r="BE193" s="80" t="str" cm="1">
        <f t="array" aca="1" ref="BE193" ca="1">IFERROR(INDEX(INDIRECT($D$4),MATCH(INDIRECT(BE$5&amp;$BD193),INDIRECT($D$6),0),MATCH($I193,INDIRECT($D$7),0)),"")</f>
        <v/>
      </c>
      <c r="BF193" s="81" t="str" cm="1">
        <f t="array" aca="1" ref="BF193" ca="1">IFERROR(INDEX(INDIRECT($D$4),MATCH(INDIRECT(BF$5&amp;$BD193),INDIRECT($D$6),0),MATCH($I193,INDIRECT($D$7),0)),"")</f>
        <v/>
      </c>
      <c r="BG193" s="81" t="str" cm="1">
        <f t="array" aca="1" ref="BG193" ca="1">IFERROR(INDEX(INDIRECT($D$4),MATCH(INDIRECT(BG$5&amp;$BD193),INDIRECT($D$6),0),MATCH($I193,INDIRECT($D$7),0)),"")</f>
        <v/>
      </c>
      <c r="BH193" s="81" t="str" cm="1">
        <f t="array" aca="1" ref="BH193" ca="1">IFERROR(INDEX(INDIRECT($D$4),MATCH(INDIRECT(BH$5&amp;$BD193),INDIRECT($D$6),0),MATCH($I193,INDIRECT($D$7),0)),"")</f>
        <v/>
      </c>
      <c r="BI193" s="81" t="str" cm="1">
        <f t="array" aca="1" ref="BI193" ca="1">IFERROR(INDEX(INDIRECT($D$4),MATCH(INDIRECT(BI$5&amp;$BD193),INDIRECT($D$6),0),MATCH($I193,INDIRECT($D$7),0)),"")</f>
        <v/>
      </c>
      <c r="BJ193" s="81" t="str" cm="1">
        <f t="array" aca="1" ref="BJ193" ca="1">IFERROR(INDEX(INDIRECT($D$4),MATCH(INDIRECT(BJ$5&amp;$BD193),INDIRECT($D$6),0),MATCH($I193,INDIRECT($D$7),0)),"")</f>
        <v/>
      </c>
      <c r="BK193" s="81" t="str" cm="1">
        <f t="array" aca="1" ref="BK193" ca="1">IFERROR(INDEX(INDIRECT($D$4),MATCH(INDIRECT(BK$5&amp;$BD193),INDIRECT($D$6),0),MATCH($I193,INDIRECT($D$7),0)),"")</f>
        <v/>
      </c>
      <c r="BL193" s="81" t="str" cm="1">
        <f t="array" aca="1" ref="BL193" ca="1">IFERROR(INDEX(INDIRECT($D$4),MATCH(INDIRECT(BL$5&amp;$BD193),INDIRECT($D$6),0),MATCH($I193,INDIRECT($D$7),0)),"")</f>
        <v/>
      </c>
      <c r="BM193" s="81" t="str" cm="1">
        <f t="array" aca="1" ref="BM193" ca="1">IFERROR(INDEX(INDIRECT($D$4),MATCH(INDIRECT(BM$5&amp;$BD193),INDIRECT($D$6),0),MATCH($I193,INDIRECT($D$7),0)),"")</f>
        <v/>
      </c>
      <c r="BN193" s="81" t="str" cm="1">
        <f t="array" aca="1" ref="BN193" ca="1">IFERROR(INDEX(INDIRECT($D$4),MATCH(INDIRECT(BN$5&amp;$BD193),INDIRECT($D$6),0),MATCH($I193,INDIRECT($D$7),0)),"")</f>
        <v/>
      </c>
      <c r="BO193" s="81" t="str" cm="1">
        <f t="array" aca="1" ref="BO193" ca="1">IFERROR(INDEX(INDIRECT($D$4),MATCH(INDIRECT(BO$5&amp;$BD193),INDIRECT($D$6),0),MATCH($I193,INDIRECT($D$7),0)),"")</f>
        <v/>
      </c>
      <c r="BP193" s="81" t="str" cm="1">
        <f t="array" aca="1" ref="BP193" ca="1">IFERROR(INDEX(INDIRECT($D$4),MATCH(INDIRECT(BP$5&amp;$BD193),INDIRECT($D$6),0),MATCH($I193,INDIRECT($D$7),0)),"")</f>
        <v/>
      </c>
      <c r="BQ193" s="81" t="str" cm="1">
        <f t="array" aca="1" ref="BQ193" ca="1">IFERROR(INDEX(INDIRECT($D$4),MATCH(INDIRECT(BQ$5&amp;$BD193),INDIRECT($D$6),0),MATCH($I193,INDIRECT($D$7),0)),"")</f>
        <v/>
      </c>
      <c r="BR193" s="81" t="str" cm="1">
        <f t="array" aca="1" ref="BR193" ca="1">IFERROR(INDEX(INDIRECT($D$4),MATCH(INDIRECT(BR$5&amp;$BD193),INDIRECT($D$6),0),MATCH($I193,INDIRECT($D$7),0)),"")</f>
        <v/>
      </c>
      <c r="BS193" s="81" t="str" cm="1">
        <f t="array" aca="1" ref="BS193" ca="1">IFERROR(INDEX(INDIRECT($D$4),MATCH(INDIRECT(BS$5&amp;$BD193),INDIRECT($D$6),0),MATCH($I193,INDIRECT($D$7),0)),"")</f>
        <v/>
      </c>
      <c r="BT193" s="81" t="str" cm="1">
        <f t="array" aca="1" ref="BT193" ca="1">IFERROR(INDEX(INDIRECT($D$4),MATCH(INDIRECT(BT$5&amp;$BD193),INDIRECT($D$6),0),MATCH($I193,INDIRECT($D$7),0)),"")</f>
        <v/>
      </c>
      <c r="BU193" s="81" t="str" cm="1">
        <f t="array" aca="1" ref="BU193" ca="1">IFERROR(INDEX(INDIRECT($D$4),MATCH(INDIRECT(BU$5&amp;$BD193),INDIRECT($D$6),0),MATCH($I193,INDIRECT($D$7),0)),"")</f>
        <v/>
      </c>
      <c r="BV193" s="99" t="str" cm="1">
        <f t="array" aca="1" ref="BV193" ca="1">IFERROR(INDEX(INDIRECT($D$4),MATCH(INDIRECT(BV$5&amp;$BD193),INDIRECT($D$6),0),MATCH($I193,INDIRECT($D$7),0)),"")</f>
        <v/>
      </c>
      <c r="BX193" s="80"/>
      <c r="BY193" s="81"/>
      <c r="BZ193" s="81"/>
      <c r="CA193" s="81"/>
      <c r="CB193" s="81"/>
      <c r="CC193" s="81"/>
      <c r="CD193" s="81"/>
      <c r="CE193" s="81"/>
      <c r="CF193" s="81"/>
      <c r="CG193" s="81"/>
      <c r="CH193" s="81"/>
      <c r="CI193" s="81"/>
      <c r="CJ193" s="81"/>
      <c r="CK193" s="81"/>
      <c r="CL193" s="81"/>
      <c r="CM193" s="81"/>
      <c r="CN193" s="81"/>
      <c r="CO193" s="99"/>
      <c r="CQ193" s="113"/>
      <c r="CR193" s="59" t="str">
        <f t="shared" si="54"/>
        <v/>
      </c>
      <c r="CS193" s="60"/>
      <c r="CT193" s="123" t="str">
        <f t="shared" ca="1" si="51"/>
        <v/>
      </c>
      <c r="CU193" s="80" t="str">
        <f>IF(ISNUMBER($CS193),INDEX(IRF.New!$CS$7:$DJ$37,MATCH(B193+1,IRF.New!$B$7:$B$37,0),MATCH($CT193,IRF.New!$CS$5:$DJ$5,0)),"")</f>
        <v/>
      </c>
      <c r="CV193" s="81"/>
      <c r="CW193" s="81" t="str">
        <f t="shared" si="52"/>
        <v/>
      </c>
      <c r="CX193" s="81"/>
      <c r="CY193" s="81"/>
      <c r="CZ193" s="94"/>
      <c r="DA193" s="94" t="str">
        <f>IF(ISNUMBER(CS193),INDEX(IRF.New!$CS$2:$DJ$2,MATCH('CF AUX'!$CT193,IRF.New!$CS$5:$DJ$5,0)),"")</f>
        <v/>
      </c>
      <c r="DB193" s="72"/>
      <c r="DD193" s="132" t="str">
        <f>IF(ISNUMBER(CS193),INDEX(IRF.New!$D$7:$CO$37,MATCH('CF AUX'!C188,IRF.New!$C$7:$C$37,0),MATCH(CT193,IRF.New!$D$5:$CO$5,0)),"")</f>
        <v/>
      </c>
    </row>
    <row r="194" spans="1:108" x14ac:dyDescent="0.25">
      <c r="F194" s="136" t="str">
        <f t="shared" si="53"/>
        <v/>
      </c>
      <c r="H194" s="65"/>
      <c r="I194" s="129" t="str">
        <f ca="1">IF(ISNUMBER(H194),INDEX(IRF.New!$CS$5:$DJ$5,MATCH('CF AUX'!H194,INDIRECT("IRF.New!$CS$"&amp;C190&amp;":$DJ$"&amp;C190),0)),"")</f>
        <v/>
      </c>
      <c r="J194" s="80" t="str">
        <f ca="1">IF(ISNUMBER($H194),INDEX(INDIRECT($D$4),MATCH('CF AUX'!J$14,INDIRECT($D$5),0),MATCH('CF AUX'!$I194,INDIRECT($D$7),0)),"")</f>
        <v/>
      </c>
      <c r="K194" s="81" t="str">
        <f ca="1">IF(ISNUMBER($H194),INDEX(INDIRECT($D$4),MATCH('CF AUX'!K$14,INDIRECT($D$5),0),MATCH('CF AUX'!$I194,INDIRECT($D$7),0)),"")</f>
        <v/>
      </c>
      <c r="L194" s="81" t="str">
        <f ca="1">IF(ISNUMBER($H194),INDEX(INDIRECT($D$4),MATCH('CF AUX'!L$14,INDIRECT($D$5),0),MATCH('CF AUX'!$I194,INDIRECT($D$7),0)),"")</f>
        <v/>
      </c>
      <c r="M194" s="81" t="str">
        <f ca="1">IF(ISNUMBER($H194),INDEX(INDIRECT($D$4),MATCH('CF AUX'!M$14,INDIRECT($D$5),0),MATCH('CF AUX'!$I194,INDIRECT($D$7),0)),"")</f>
        <v/>
      </c>
      <c r="N194" s="81" t="str">
        <f ca="1">IF(ISNUMBER($H194),INDEX(INDIRECT($D$4),MATCH('CF AUX'!N$14,INDIRECT($D$5),0),MATCH('CF AUX'!$I194,INDIRECT($D$7),0)),"")</f>
        <v/>
      </c>
      <c r="O194" s="81" t="str">
        <f ca="1">IF(ISNUMBER($H194),INDEX(INDIRECT($D$4),MATCH('CF AUX'!O$14,INDIRECT($D$5),0),MATCH('CF AUX'!$I194,INDIRECT($D$7),0)),"")</f>
        <v/>
      </c>
      <c r="P194" s="81" t="str">
        <f ca="1">IF(ISNUMBER($H194),INDEX(INDIRECT($D$4),MATCH('CF AUX'!P$14,INDIRECT($D$5),0),MATCH('CF AUX'!$I194,INDIRECT($D$7),0)),"")</f>
        <v/>
      </c>
      <c r="Q194" s="81" t="str">
        <f ca="1">IF(ISNUMBER($H194),INDEX(INDIRECT($D$4),MATCH('CF AUX'!Q$14,INDIRECT($D$5),0),MATCH('CF AUX'!$I194,INDIRECT($D$7),0)),"")</f>
        <v/>
      </c>
      <c r="R194" s="81" t="str">
        <f ca="1">IF(ISNUMBER($H194),INDEX(INDIRECT($D$4),MATCH('CF AUX'!R$14,INDIRECT($D$5),0),MATCH('CF AUX'!$I194,INDIRECT($D$7),0)),"")</f>
        <v/>
      </c>
      <c r="S194" s="81" t="str">
        <f ca="1">IF(ISNUMBER($H194),INDEX(INDIRECT($D$4),MATCH('CF AUX'!S$14,INDIRECT($D$5),0),MATCH('CF AUX'!$I194,INDIRECT($D$7),0)),"")</f>
        <v/>
      </c>
      <c r="T194" s="81" t="str">
        <f ca="1">IF(ISNUMBER($H194),INDEX(INDIRECT($D$4),MATCH('CF AUX'!T$14,INDIRECT($D$5),0),MATCH('CF AUX'!$I194,INDIRECT($D$7),0)),"")</f>
        <v/>
      </c>
      <c r="U194" s="81" t="str">
        <f ca="1">IF(ISNUMBER($H194),INDEX(INDIRECT($D$4),MATCH('CF AUX'!U$14,INDIRECT($D$5),0),MATCH('CF AUX'!$I194,INDIRECT($D$7),0)),"")</f>
        <v/>
      </c>
      <c r="V194" s="81" t="str">
        <f ca="1">IF(ISNUMBER($H194),INDEX(INDIRECT($D$4),MATCH('CF AUX'!V$14,INDIRECT($D$5),0),MATCH('CF AUX'!$I194,INDIRECT($D$7),0)),"")</f>
        <v/>
      </c>
      <c r="W194" s="81" t="str">
        <f ca="1">IF(ISNUMBER($H194),INDEX(INDIRECT($D$4),MATCH('CF AUX'!W$14,INDIRECT($D$5),0),MATCH('CF AUX'!$I194,INDIRECT($D$7),0)),"")</f>
        <v/>
      </c>
      <c r="X194" s="81" t="str">
        <f ca="1">IF(ISNUMBER($H194),INDEX(INDIRECT($D$4),MATCH('CF AUX'!X$14,INDIRECT($D$5),0),MATCH('CF AUX'!$I194,INDIRECT($D$7),0)),"")</f>
        <v/>
      </c>
      <c r="Y194" s="81" t="str">
        <f ca="1">IF(ISNUMBER($H194),INDEX(INDIRECT($D$4),MATCH('CF AUX'!Y$14,INDIRECT($D$5),0),MATCH('CF AUX'!$I194,INDIRECT($D$7),0)),"")</f>
        <v/>
      </c>
      <c r="Z194" s="81" t="str">
        <f ca="1">IF(ISNUMBER($H194),INDEX(INDIRECT($D$4),MATCH('CF AUX'!Z$14,INDIRECT($D$5),0),MATCH('CF AUX'!$I194,INDIRECT($D$7),0)),"")</f>
        <v/>
      </c>
      <c r="AA194" s="81" t="str">
        <f ca="1">IF(ISNUMBER($H194),INDEX(INDIRECT($D$4),MATCH('CF AUX'!AA$14,INDIRECT($D$5),0),MATCH('CF AUX'!$I194,INDIRECT($D$7),0)),"")</f>
        <v/>
      </c>
      <c r="AB194" s="81" t="str">
        <f ca="1">IF(ISNUMBER($H194),INDEX(INDIRECT($D$4),MATCH('CF AUX'!AB$14,INDIRECT($D$5),0),MATCH('CF AUX'!$I194,INDIRECT($D$7),0)),"")</f>
        <v/>
      </c>
      <c r="AC194" s="81" t="str">
        <f ca="1">IF(ISNUMBER($H194),INDEX(INDIRECT($D$4),MATCH('CF AUX'!AC$14,INDIRECT($D$5),0),MATCH('CF AUX'!$I194,INDIRECT($D$7),0)),"")</f>
        <v/>
      </c>
      <c r="AD194" s="81" t="str">
        <f ca="1">IF(ISNUMBER($H194),INDEX(INDIRECT($D$4),MATCH('CF AUX'!AD$14,INDIRECT($D$5),0),MATCH('CF AUX'!$I194,INDIRECT($D$7),0)),"")</f>
        <v/>
      </c>
      <c r="AE194" s="81" t="str">
        <f ca="1">IF(ISNUMBER($H194),INDEX(INDIRECT($D$4),MATCH('CF AUX'!AE$14,INDIRECT($D$5),0),MATCH('CF AUX'!$I194,INDIRECT($D$7),0)),"")</f>
        <v/>
      </c>
      <c r="AF194" s="81" t="str">
        <f ca="1">IF(ISNUMBER($H194),INDEX(INDIRECT($D$4),MATCH('CF AUX'!AF$14,INDIRECT($D$5),0),MATCH('CF AUX'!$I194,INDIRECT($D$7),0)),"")</f>
        <v/>
      </c>
      <c r="AG194" s="81" t="str">
        <f ca="1">IF(ISNUMBER($H194),INDEX(INDIRECT($D$4),MATCH('CF AUX'!AG$14,INDIRECT($D$5),0),MATCH('CF AUX'!$I194,INDIRECT($D$7),0)),"")</f>
        <v/>
      </c>
      <c r="AH194" s="81" t="str">
        <f ca="1">IF(ISNUMBER($H194),INDEX(INDIRECT($D$4),MATCH('CF AUX'!AH$14,INDIRECT($D$5),0),MATCH('CF AUX'!$I194,INDIRECT($D$7),0)),"")</f>
        <v/>
      </c>
      <c r="AI194" s="81" t="str">
        <f ca="1">IF(ISNUMBER($H194),INDEX(INDIRECT($D$4),MATCH('CF AUX'!AI$14,INDIRECT($D$5),0),MATCH('CF AUX'!$I194,INDIRECT($D$7),0)),"")</f>
        <v/>
      </c>
      <c r="AJ194" s="81" t="str">
        <f ca="1">IF(ISNUMBER($H194),INDEX(INDIRECT($D$4),MATCH('CF AUX'!AJ$14,INDIRECT($D$5),0),MATCH('CF AUX'!$I194,INDIRECT($D$7),0)),"")</f>
        <v/>
      </c>
      <c r="AK194" s="81" t="str">
        <f ca="1">IF(ISNUMBER($H194),INDEX(INDIRECT($D$4),MATCH('CF AUX'!AK$14,INDIRECT($D$5),0),MATCH('CF AUX'!$I194,INDIRECT($D$7),0)),"")</f>
        <v/>
      </c>
      <c r="AL194" s="81" t="str">
        <f ca="1">IF(ISNUMBER($H194),INDEX(INDIRECT($D$4),MATCH('CF AUX'!AL$14,INDIRECT($D$5),0),MATCH('CF AUX'!$I194,INDIRECT($D$7),0)),"")</f>
        <v/>
      </c>
      <c r="AM194" s="81" t="str">
        <f ca="1">IF(ISNUMBER($H194),INDEX(INDIRECT($D$4),MATCH('CF AUX'!AM$14,INDIRECT($D$5),0),MATCH('CF AUX'!$I194,INDIRECT($D$7),0)),"")</f>
        <v/>
      </c>
      <c r="AN194" s="81" t="str">
        <f ca="1">IF(ISNUMBER($H194),INDEX(INDIRECT($D$4),MATCH('CF AUX'!AN$14,INDIRECT($D$5),0),MATCH('CF AUX'!$I194,INDIRECT($D$7),0)),"")</f>
        <v/>
      </c>
      <c r="AO194" s="81" t="str">
        <f ca="1">IF(ISNUMBER($H194),INDEX(INDIRECT($D$4),MATCH('CF AUX'!AO$14,INDIRECT($D$5),0),MATCH('CF AUX'!$I194,INDIRECT($D$7),0)),"")</f>
        <v/>
      </c>
      <c r="AP194" s="81" t="str">
        <f ca="1">IF(ISNUMBER($H194),INDEX(INDIRECT($D$4),MATCH('CF AUX'!AP$14,INDIRECT($D$5),0),MATCH('CF AUX'!$I194,INDIRECT($D$7),0)),"")</f>
        <v/>
      </c>
      <c r="AQ194" s="81" t="str">
        <f ca="1">IF(ISNUMBER($H194),INDEX(INDIRECT($D$4),MATCH('CF AUX'!AQ$14,INDIRECT($D$5),0),MATCH('CF AUX'!$I194,INDIRECT($D$7),0)),"")</f>
        <v/>
      </c>
      <c r="AR194" s="81" t="str">
        <f ca="1">IF(ISNUMBER($H194),INDEX(INDIRECT($D$4),MATCH('CF AUX'!AR$14,INDIRECT($D$5),0),MATCH('CF AUX'!$I194,INDIRECT($D$7),0)),"")</f>
        <v/>
      </c>
      <c r="AS194" s="81" t="str">
        <f ca="1">IF(ISNUMBER($H194),INDEX(INDIRECT($D$4),MATCH('CF AUX'!AS$14,INDIRECT($D$5),0),MATCH('CF AUX'!$I194,INDIRECT($D$7),0)),"")</f>
        <v/>
      </c>
      <c r="AT194" s="81" t="str">
        <f ca="1">IF(ISNUMBER($H194),INDEX(INDIRECT($D$4),MATCH('CF AUX'!AT$14,INDIRECT($D$5),0),MATCH('CF AUX'!$I194,INDIRECT($D$7),0)),"")</f>
        <v/>
      </c>
      <c r="AU194" s="81" t="str">
        <f ca="1">IF(ISNUMBER($H194),INDEX(INDIRECT($D$4),MATCH('CF AUX'!AU$14,INDIRECT($D$5),0),MATCH('CF AUX'!$I194,INDIRECT($D$7),0)),"")</f>
        <v/>
      </c>
      <c r="AV194" s="81" t="str">
        <f ca="1">IF(ISNUMBER($H194),INDEX(INDIRECT($D$4),MATCH('CF AUX'!AV$14,INDIRECT($D$5),0),MATCH('CF AUX'!$I194,INDIRECT($D$7),0)),"")</f>
        <v/>
      </c>
      <c r="AW194" s="81" t="str">
        <f ca="1">IF(ISNUMBER($H194),INDEX(INDIRECT($D$4),MATCH('CF AUX'!AW$14,INDIRECT($D$5),0),MATCH('CF AUX'!$I194,INDIRECT($D$7),0)),"")</f>
        <v/>
      </c>
      <c r="AX194" s="81" t="str">
        <f ca="1">IF(ISNUMBER($H194),INDEX(INDIRECT($D$4),MATCH('CF AUX'!AX$14,INDIRECT($D$5),0),MATCH('CF AUX'!$I194,INDIRECT($D$7),0)),"")</f>
        <v/>
      </c>
      <c r="AY194" s="81" t="str">
        <f ca="1">IF(ISNUMBER($H194),INDEX(INDIRECT($D$4),MATCH('CF AUX'!AY$14,INDIRECT($D$5),0),MATCH('CF AUX'!$I194,INDIRECT($D$7),0)),"")</f>
        <v/>
      </c>
      <c r="AZ194" s="81" t="str">
        <f ca="1">IF(ISNUMBER($H194),INDEX(INDIRECT($D$4),MATCH('CF AUX'!AZ$14,INDIRECT($D$5),0),MATCH('CF AUX'!$I194,INDIRECT($D$7),0)),"")</f>
        <v/>
      </c>
      <c r="BB194" s="96" t="str" cm="1">
        <f t="array" aca="1" ref="BB194" ca="1">IF(ISNUMBER($H194),MMULT(J194:AZ194,TRANSPOSE(INDIRECT($D$8&amp;$G$4&amp;B193&amp;":"&amp;$G$6&amp;B193))),"")</f>
        <v/>
      </c>
      <c r="BD194" s="59">
        <f t="shared" si="55"/>
        <v>189</v>
      </c>
      <c r="BE194" s="80" t="str" cm="1">
        <f t="array" aca="1" ref="BE194" ca="1">IFERROR(INDEX(INDIRECT($D$4),MATCH(INDIRECT(BE$5&amp;$BD194),INDIRECT($D$6),0),MATCH($I194,INDIRECT($D$7),0)),"")</f>
        <v/>
      </c>
      <c r="BF194" s="81" t="str" cm="1">
        <f t="array" aca="1" ref="BF194" ca="1">IFERROR(INDEX(INDIRECT($D$4),MATCH(INDIRECT(BF$5&amp;$BD194),INDIRECT($D$6),0),MATCH($I194,INDIRECT($D$7),0)),"")</f>
        <v/>
      </c>
      <c r="BG194" s="81" t="str" cm="1">
        <f t="array" aca="1" ref="BG194" ca="1">IFERROR(INDEX(INDIRECT($D$4),MATCH(INDIRECT(BG$5&amp;$BD194),INDIRECT($D$6),0),MATCH($I194,INDIRECT($D$7),0)),"")</f>
        <v/>
      </c>
      <c r="BH194" s="81" t="str" cm="1">
        <f t="array" aca="1" ref="BH194" ca="1">IFERROR(INDEX(INDIRECT($D$4),MATCH(INDIRECT(BH$5&amp;$BD194),INDIRECT($D$6),0),MATCH($I194,INDIRECT($D$7),0)),"")</f>
        <v/>
      </c>
      <c r="BI194" s="81" t="str" cm="1">
        <f t="array" aca="1" ref="BI194" ca="1">IFERROR(INDEX(INDIRECT($D$4),MATCH(INDIRECT(BI$5&amp;$BD194),INDIRECT($D$6),0),MATCH($I194,INDIRECT($D$7),0)),"")</f>
        <v/>
      </c>
      <c r="BJ194" s="81" t="str" cm="1">
        <f t="array" aca="1" ref="BJ194" ca="1">IFERROR(INDEX(INDIRECT($D$4),MATCH(INDIRECT(BJ$5&amp;$BD194),INDIRECT($D$6),0),MATCH($I194,INDIRECT($D$7),0)),"")</f>
        <v/>
      </c>
      <c r="BK194" s="81" t="str" cm="1">
        <f t="array" aca="1" ref="BK194" ca="1">IFERROR(INDEX(INDIRECT($D$4),MATCH(INDIRECT(BK$5&amp;$BD194),INDIRECT($D$6),0),MATCH($I194,INDIRECT($D$7),0)),"")</f>
        <v/>
      </c>
      <c r="BL194" s="81" t="str" cm="1">
        <f t="array" aca="1" ref="BL194" ca="1">IFERROR(INDEX(INDIRECT($D$4),MATCH(INDIRECT(BL$5&amp;$BD194),INDIRECT($D$6),0),MATCH($I194,INDIRECT($D$7),0)),"")</f>
        <v/>
      </c>
      <c r="BM194" s="81" t="str" cm="1">
        <f t="array" aca="1" ref="BM194" ca="1">IFERROR(INDEX(INDIRECT($D$4),MATCH(INDIRECT(BM$5&amp;$BD194),INDIRECT($D$6),0),MATCH($I194,INDIRECT($D$7),0)),"")</f>
        <v/>
      </c>
      <c r="BN194" s="81" t="str" cm="1">
        <f t="array" aca="1" ref="BN194" ca="1">IFERROR(INDEX(INDIRECT($D$4),MATCH(INDIRECT(BN$5&amp;$BD194),INDIRECT($D$6),0),MATCH($I194,INDIRECT($D$7),0)),"")</f>
        <v/>
      </c>
      <c r="BO194" s="81" t="str" cm="1">
        <f t="array" aca="1" ref="BO194" ca="1">IFERROR(INDEX(INDIRECT($D$4),MATCH(INDIRECT(BO$5&amp;$BD194),INDIRECT($D$6),0),MATCH($I194,INDIRECT($D$7),0)),"")</f>
        <v/>
      </c>
      <c r="BP194" s="81" t="str" cm="1">
        <f t="array" aca="1" ref="BP194" ca="1">IFERROR(INDEX(INDIRECT($D$4),MATCH(INDIRECT(BP$5&amp;$BD194),INDIRECT($D$6),0),MATCH($I194,INDIRECT($D$7),0)),"")</f>
        <v/>
      </c>
      <c r="BQ194" s="81" t="str" cm="1">
        <f t="array" aca="1" ref="BQ194" ca="1">IFERROR(INDEX(INDIRECT($D$4),MATCH(INDIRECT(BQ$5&amp;$BD194),INDIRECT($D$6),0),MATCH($I194,INDIRECT($D$7),0)),"")</f>
        <v/>
      </c>
      <c r="BR194" s="81" t="str" cm="1">
        <f t="array" aca="1" ref="BR194" ca="1">IFERROR(INDEX(INDIRECT($D$4),MATCH(INDIRECT(BR$5&amp;$BD194),INDIRECT($D$6),0),MATCH($I194,INDIRECT($D$7),0)),"")</f>
        <v/>
      </c>
      <c r="BS194" s="81" t="str" cm="1">
        <f t="array" aca="1" ref="BS194" ca="1">IFERROR(INDEX(INDIRECT($D$4),MATCH(INDIRECT(BS$5&amp;$BD194),INDIRECT($D$6),0),MATCH($I194,INDIRECT($D$7),0)),"")</f>
        <v/>
      </c>
      <c r="BT194" s="81" t="str" cm="1">
        <f t="array" aca="1" ref="BT194" ca="1">IFERROR(INDEX(INDIRECT($D$4),MATCH(INDIRECT(BT$5&amp;$BD194),INDIRECT($D$6),0),MATCH($I194,INDIRECT($D$7),0)),"")</f>
        <v/>
      </c>
      <c r="BU194" s="81" t="str" cm="1">
        <f t="array" aca="1" ref="BU194" ca="1">IFERROR(INDEX(INDIRECT($D$4),MATCH(INDIRECT(BU$5&amp;$BD194),INDIRECT($D$6),0),MATCH($I194,INDIRECT($D$7),0)),"")</f>
        <v/>
      </c>
      <c r="BV194" s="99" t="str" cm="1">
        <f t="array" aca="1" ref="BV194" ca="1">IFERROR(INDEX(INDIRECT($D$4),MATCH(INDIRECT(BV$5&amp;$BD194),INDIRECT($D$6),0),MATCH($I194,INDIRECT($D$7),0)),"")</f>
        <v/>
      </c>
      <c r="BX194" s="80"/>
      <c r="BY194" s="81"/>
      <c r="BZ194" s="81"/>
      <c r="CA194" s="81"/>
      <c r="CB194" s="81"/>
      <c r="CC194" s="81"/>
      <c r="CD194" s="81"/>
      <c r="CE194" s="81"/>
      <c r="CF194" s="81"/>
      <c r="CG194" s="81"/>
      <c r="CH194" s="81"/>
      <c r="CI194" s="81"/>
      <c r="CJ194" s="81"/>
      <c r="CK194" s="81"/>
      <c r="CL194" s="81"/>
      <c r="CM194" s="81"/>
      <c r="CN194" s="81"/>
      <c r="CO194" s="99"/>
      <c r="CQ194" s="113"/>
      <c r="CR194" s="59" t="str">
        <f t="shared" si="54"/>
        <v/>
      </c>
      <c r="CS194" s="60"/>
      <c r="CT194" s="123" t="str">
        <f t="shared" ca="1" si="51"/>
        <v/>
      </c>
      <c r="CU194" s="80" t="str">
        <f>IF(ISNUMBER($CS194),INDEX(IRF.New!$CS$7:$DJ$37,MATCH(B193+1,IRF.New!$B$7:$B$37,0),MATCH($CT194,IRF.New!$CS$5:$DJ$5,0)),"")</f>
        <v/>
      </c>
      <c r="CV194" s="81"/>
      <c r="CW194" s="81" t="str">
        <f t="shared" si="52"/>
        <v/>
      </c>
      <c r="CX194" s="81"/>
      <c r="CY194" s="81"/>
      <c r="CZ194" s="94"/>
      <c r="DA194" s="94" t="str">
        <f>IF(ISNUMBER(CS194),INDEX(IRF.New!$CS$2:$DJ$2,MATCH('CF AUX'!$CT194,IRF.New!$CS$5:$DJ$5,0)),"")</f>
        <v/>
      </c>
      <c r="DB194" s="72"/>
      <c r="DD194" s="132" t="str">
        <f>IF(ISNUMBER(CS194),INDEX(IRF.New!$D$7:$CO$37,MATCH('CF AUX'!C188,IRF.New!$C$7:$C$37,0),MATCH(CT194,IRF.New!$D$5:$CO$5,0)),"")</f>
        <v/>
      </c>
    </row>
    <row r="195" spans="1:108" x14ac:dyDescent="0.25">
      <c r="B195" s="59" t="s">
        <v>280</v>
      </c>
      <c r="F195" s="136" t="str">
        <f t="shared" si="53"/>
        <v/>
      </c>
      <c r="H195" s="65"/>
      <c r="I195" s="129" t="str">
        <f ca="1">IF(ISNUMBER(H195),INDEX(IRF.New!$CS$5:$DJ$5,MATCH('CF AUX'!H195,INDIRECT("IRF.New!$CS$"&amp;C190&amp;":$DJ$"&amp;C190),0)),"")</f>
        <v/>
      </c>
      <c r="J195" s="80" t="str">
        <f ca="1">IF(ISNUMBER($H195),INDEX(INDIRECT($D$4),MATCH('CF AUX'!J$14,INDIRECT($D$5),0),MATCH('CF AUX'!$I195,INDIRECT($D$7),0)),"")</f>
        <v/>
      </c>
      <c r="K195" s="81" t="str">
        <f ca="1">IF(ISNUMBER($H195),INDEX(INDIRECT($D$4),MATCH('CF AUX'!K$14,INDIRECT($D$5),0),MATCH('CF AUX'!$I195,INDIRECT($D$7),0)),"")</f>
        <v/>
      </c>
      <c r="L195" s="81" t="str">
        <f ca="1">IF(ISNUMBER($H195),INDEX(INDIRECT($D$4),MATCH('CF AUX'!L$14,INDIRECT($D$5),0),MATCH('CF AUX'!$I195,INDIRECT($D$7),0)),"")</f>
        <v/>
      </c>
      <c r="M195" s="81" t="str">
        <f ca="1">IF(ISNUMBER($H195),INDEX(INDIRECT($D$4),MATCH('CF AUX'!M$14,INDIRECT($D$5),0),MATCH('CF AUX'!$I195,INDIRECT($D$7),0)),"")</f>
        <v/>
      </c>
      <c r="N195" s="81" t="str">
        <f ca="1">IF(ISNUMBER($H195),INDEX(INDIRECT($D$4),MATCH('CF AUX'!N$14,INDIRECT($D$5),0),MATCH('CF AUX'!$I195,INDIRECT($D$7),0)),"")</f>
        <v/>
      </c>
      <c r="O195" s="81" t="str">
        <f ca="1">IF(ISNUMBER($H195),INDEX(INDIRECT($D$4),MATCH('CF AUX'!O$14,INDIRECT($D$5),0),MATCH('CF AUX'!$I195,INDIRECT($D$7),0)),"")</f>
        <v/>
      </c>
      <c r="P195" s="81" t="str">
        <f ca="1">IF(ISNUMBER($H195),INDEX(INDIRECT($D$4),MATCH('CF AUX'!P$14,INDIRECT($D$5),0),MATCH('CF AUX'!$I195,INDIRECT($D$7),0)),"")</f>
        <v/>
      </c>
      <c r="Q195" s="81" t="str">
        <f ca="1">IF(ISNUMBER($H195),INDEX(INDIRECT($D$4),MATCH('CF AUX'!Q$14,INDIRECT($D$5),0),MATCH('CF AUX'!$I195,INDIRECT($D$7),0)),"")</f>
        <v/>
      </c>
      <c r="R195" s="81" t="str">
        <f ca="1">IF(ISNUMBER($H195),INDEX(INDIRECT($D$4),MATCH('CF AUX'!R$14,INDIRECT($D$5),0),MATCH('CF AUX'!$I195,INDIRECT($D$7),0)),"")</f>
        <v/>
      </c>
      <c r="S195" s="81" t="str">
        <f ca="1">IF(ISNUMBER($H195),INDEX(INDIRECT($D$4),MATCH('CF AUX'!S$14,INDIRECT($D$5),0),MATCH('CF AUX'!$I195,INDIRECT($D$7),0)),"")</f>
        <v/>
      </c>
      <c r="T195" s="81" t="str">
        <f ca="1">IF(ISNUMBER($H195),INDEX(INDIRECT($D$4),MATCH('CF AUX'!T$14,INDIRECT($D$5),0),MATCH('CF AUX'!$I195,INDIRECT($D$7),0)),"")</f>
        <v/>
      </c>
      <c r="U195" s="81" t="str">
        <f ca="1">IF(ISNUMBER($H195),INDEX(INDIRECT($D$4),MATCH('CF AUX'!U$14,INDIRECT($D$5),0),MATCH('CF AUX'!$I195,INDIRECT($D$7),0)),"")</f>
        <v/>
      </c>
      <c r="V195" s="81" t="str">
        <f ca="1">IF(ISNUMBER($H195),INDEX(INDIRECT($D$4),MATCH('CF AUX'!V$14,INDIRECT($D$5),0),MATCH('CF AUX'!$I195,INDIRECT($D$7),0)),"")</f>
        <v/>
      </c>
      <c r="W195" s="81" t="str">
        <f ca="1">IF(ISNUMBER($H195),INDEX(INDIRECT($D$4),MATCH('CF AUX'!W$14,INDIRECT($D$5),0),MATCH('CF AUX'!$I195,INDIRECT($D$7),0)),"")</f>
        <v/>
      </c>
      <c r="X195" s="81" t="str">
        <f ca="1">IF(ISNUMBER($H195),INDEX(INDIRECT($D$4),MATCH('CF AUX'!X$14,INDIRECT($D$5),0),MATCH('CF AUX'!$I195,INDIRECT($D$7),0)),"")</f>
        <v/>
      </c>
      <c r="Y195" s="81" t="str">
        <f ca="1">IF(ISNUMBER($H195),INDEX(INDIRECT($D$4),MATCH('CF AUX'!Y$14,INDIRECT($D$5),0),MATCH('CF AUX'!$I195,INDIRECT($D$7),0)),"")</f>
        <v/>
      </c>
      <c r="Z195" s="81" t="str">
        <f ca="1">IF(ISNUMBER($H195),INDEX(INDIRECT($D$4),MATCH('CF AUX'!Z$14,INDIRECT($D$5),0),MATCH('CF AUX'!$I195,INDIRECT($D$7),0)),"")</f>
        <v/>
      </c>
      <c r="AA195" s="81" t="str">
        <f ca="1">IF(ISNUMBER($H195),INDEX(INDIRECT($D$4),MATCH('CF AUX'!AA$14,INDIRECT($D$5),0),MATCH('CF AUX'!$I195,INDIRECT($D$7),0)),"")</f>
        <v/>
      </c>
      <c r="AB195" s="81" t="str">
        <f ca="1">IF(ISNUMBER($H195),INDEX(INDIRECT($D$4),MATCH('CF AUX'!AB$14,INDIRECT($D$5),0),MATCH('CF AUX'!$I195,INDIRECT($D$7),0)),"")</f>
        <v/>
      </c>
      <c r="AC195" s="81" t="str">
        <f ca="1">IF(ISNUMBER($H195),INDEX(INDIRECT($D$4),MATCH('CF AUX'!AC$14,INDIRECT($D$5),0),MATCH('CF AUX'!$I195,INDIRECT($D$7),0)),"")</f>
        <v/>
      </c>
      <c r="AD195" s="81" t="str">
        <f ca="1">IF(ISNUMBER($H195),INDEX(INDIRECT($D$4),MATCH('CF AUX'!AD$14,INDIRECT($D$5),0),MATCH('CF AUX'!$I195,INDIRECT($D$7),0)),"")</f>
        <v/>
      </c>
      <c r="AE195" s="81" t="str">
        <f ca="1">IF(ISNUMBER($H195),INDEX(INDIRECT($D$4),MATCH('CF AUX'!AE$14,INDIRECT($D$5),0),MATCH('CF AUX'!$I195,INDIRECT($D$7),0)),"")</f>
        <v/>
      </c>
      <c r="AF195" s="81" t="str">
        <f ca="1">IF(ISNUMBER($H195),INDEX(INDIRECT($D$4),MATCH('CF AUX'!AF$14,INDIRECT($D$5),0),MATCH('CF AUX'!$I195,INDIRECT($D$7),0)),"")</f>
        <v/>
      </c>
      <c r="AG195" s="81" t="str">
        <f ca="1">IF(ISNUMBER($H195),INDEX(INDIRECT($D$4),MATCH('CF AUX'!AG$14,INDIRECT($D$5),0),MATCH('CF AUX'!$I195,INDIRECT($D$7),0)),"")</f>
        <v/>
      </c>
      <c r="AH195" s="81" t="str">
        <f ca="1">IF(ISNUMBER($H195),INDEX(INDIRECT($D$4),MATCH('CF AUX'!AH$14,INDIRECT($D$5),0),MATCH('CF AUX'!$I195,INDIRECT($D$7),0)),"")</f>
        <v/>
      </c>
      <c r="AI195" s="81" t="str">
        <f ca="1">IF(ISNUMBER($H195),INDEX(INDIRECT($D$4),MATCH('CF AUX'!AI$14,INDIRECT($D$5),0),MATCH('CF AUX'!$I195,INDIRECT($D$7),0)),"")</f>
        <v/>
      </c>
      <c r="AJ195" s="81" t="str">
        <f ca="1">IF(ISNUMBER($H195),INDEX(INDIRECT($D$4),MATCH('CF AUX'!AJ$14,INDIRECT($D$5),0),MATCH('CF AUX'!$I195,INDIRECT($D$7),0)),"")</f>
        <v/>
      </c>
      <c r="AK195" s="81" t="str">
        <f ca="1">IF(ISNUMBER($H195),INDEX(INDIRECT($D$4),MATCH('CF AUX'!AK$14,INDIRECT($D$5),0),MATCH('CF AUX'!$I195,INDIRECT($D$7),0)),"")</f>
        <v/>
      </c>
      <c r="AL195" s="81" t="str">
        <f ca="1">IF(ISNUMBER($H195),INDEX(INDIRECT($D$4),MATCH('CF AUX'!AL$14,INDIRECT($D$5),0),MATCH('CF AUX'!$I195,INDIRECT($D$7),0)),"")</f>
        <v/>
      </c>
      <c r="AM195" s="81" t="str">
        <f ca="1">IF(ISNUMBER($H195),INDEX(INDIRECT($D$4),MATCH('CF AUX'!AM$14,INDIRECT($D$5),0),MATCH('CF AUX'!$I195,INDIRECT($D$7),0)),"")</f>
        <v/>
      </c>
      <c r="AN195" s="81" t="str">
        <f ca="1">IF(ISNUMBER($H195),INDEX(INDIRECT($D$4),MATCH('CF AUX'!AN$14,INDIRECT($D$5),0),MATCH('CF AUX'!$I195,INDIRECT($D$7),0)),"")</f>
        <v/>
      </c>
      <c r="AO195" s="81" t="str">
        <f ca="1">IF(ISNUMBER($H195),INDEX(INDIRECT($D$4),MATCH('CF AUX'!AO$14,INDIRECT($D$5),0),MATCH('CF AUX'!$I195,INDIRECT($D$7),0)),"")</f>
        <v/>
      </c>
      <c r="AP195" s="81" t="str">
        <f ca="1">IF(ISNUMBER($H195),INDEX(INDIRECT($D$4),MATCH('CF AUX'!AP$14,INDIRECT($D$5),0),MATCH('CF AUX'!$I195,INDIRECT($D$7),0)),"")</f>
        <v/>
      </c>
      <c r="AQ195" s="81" t="str">
        <f ca="1">IF(ISNUMBER($H195),INDEX(INDIRECT($D$4),MATCH('CF AUX'!AQ$14,INDIRECT($D$5),0),MATCH('CF AUX'!$I195,INDIRECT($D$7),0)),"")</f>
        <v/>
      </c>
      <c r="AR195" s="81" t="str">
        <f ca="1">IF(ISNUMBER($H195),INDEX(INDIRECT($D$4),MATCH('CF AUX'!AR$14,INDIRECT($D$5),0),MATCH('CF AUX'!$I195,INDIRECT($D$7),0)),"")</f>
        <v/>
      </c>
      <c r="AS195" s="81" t="str">
        <f ca="1">IF(ISNUMBER($H195),INDEX(INDIRECT($D$4),MATCH('CF AUX'!AS$14,INDIRECT($D$5),0),MATCH('CF AUX'!$I195,INDIRECT($D$7),0)),"")</f>
        <v/>
      </c>
      <c r="AT195" s="81" t="str">
        <f ca="1">IF(ISNUMBER($H195),INDEX(INDIRECT($D$4),MATCH('CF AUX'!AT$14,INDIRECT($D$5),0),MATCH('CF AUX'!$I195,INDIRECT($D$7),0)),"")</f>
        <v/>
      </c>
      <c r="AU195" s="81" t="str">
        <f ca="1">IF(ISNUMBER($H195),INDEX(INDIRECT($D$4),MATCH('CF AUX'!AU$14,INDIRECT($D$5),0),MATCH('CF AUX'!$I195,INDIRECT($D$7),0)),"")</f>
        <v/>
      </c>
      <c r="AV195" s="81" t="str">
        <f ca="1">IF(ISNUMBER($H195),INDEX(INDIRECT($D$4),MATCH('CF AUX'!AV$14,INDIRECT($D$5),0),MATCH('CF AUX'!$I195,INDIRECT($D$7),0)),"")</f>
        <v/>
      </c>
      <c r="AW195" s="81" t="str">
        <f ca="1">IF(ISNUMBER($H195),INDEX(INDIRECT($D$4),MATCH('CF AUX'!AW$14,INDIRECT($D$5),0),MATCH('CF AUX'!$I195,INDIRECT($D$7),0)),"")</f>
        <v/>
      </c>
      <c r="AX195" s="81" t="str">
        <f ca="1">IF(ISNUMBER($H195),INDEX(INDIRECT($D$4),MATCH('CF AUX'!AX$14,INDIRECT($D$5),0),MATCH('CF AUX'!$I195,INDIRECT($D$7),0)),"")</f>
        <v/>
      </c>
      <c r="AY195" s="81" t="str">
        <f ca="1">IF(ISNUMBER($H195),INDEX(INDIRECT($D$4),MATCH('CF AUX'!AY$14,INDIRECT($D$5),0),MATCH('CF AUX'!$I195,INDIRECT($D$7),0)),"")</f>
        <v/>
      </c>
      <c r="AZ195" s="81" t="str">
        <f ca="1">IF(ISNUMBER($H195),INDEX(INDIRECT($D$4),MATCH('CF AUX'!AZ$14,INDIRECT($D$5),0),MATCH('CF AUX'!$I195,INDIRECT($D$7),0)),"")</f>
        <v/>
      </c>
      <c r="BB195" s="96" t="str" cm="1">
        <f t="array" aca="1" ref="BB195" ca="1">IF(ISNUMBER($H195),MMULT(J195:AZ195,TRANSPOSE(INDIRECT($D$8&amp;$G$4&amp;B193&amp;":"&amp;$G$6&amp;B193))),"")</f>
        <v/>
      </c>
      <c r="BD195" s="59">
        <f t="shared" si="55"/>
        <v>189</v>
      </c>
      <c r="BE195" s="80" t="str" cm="1">
        <f t="array" aca="1" ref="BE195" ca="1">IFERROR(INDEX(INDIRECT($D$4),MATCH(INDIRECT(BE$5&amp;$BD195),INDIRECT($D$6),0),MATCH($I195,INDIRECT($D$7),0)),"")</f>
        <v/>
      </c>
      <c r="BF195" s="81" t="str" cm="1">
        <f t="array" aca="1" ref="BF195" ca="1">IFERROR(INDEX(INDIRECT($D$4),MATCH(INDIRECT(BF$5&amp;$BD195),INDIRECT($D$6),0),MATCH($I195,INDIRECT($D$7),0)),"")</f>
        <v/>
      </c>
      <c r="BG195" s="81" t="str" cm="1">
        <f t="array" aca="1" ref="BG195" ca="1">IFERROR(INDEX(INDIRECT($D$4),MATCH(INDIRECT(BG$5&amp;$BD195),INDIRECT($D$6),0),MATCH($I195,INDIRECT($D$7),0)),"")</f>
        <v/>
      </c>
      <c r="BH195" s="81" t="str" cm="1">
        <f t="array" aca="1" ref="BH195" ca="1">IFERROR(INDEX(INDIRECT($D$4),MATCH(INDIRECT(BH$5&amp;$BD195),INDIRECT($D$6),0),MATCH($I195,INDIRECT($D$7),0)),"")</f>
        <v/>
      </c>
      <c r="BI195" s="81" t="str" cm="1">
        <f t="array" aca="1" ref="BI195" ca="1">IFERROR(INDEX(INDIRECT($D$4),MATCH(INDIRECT(BI$5&amp;$BD195),INDIRECT($D$6),0),MATCH($I195,INDIRECT($D$7),0)),"")</f>
        <v/>
      </c>
      <c r="BJ195" s="81" t="str" cm="1">
        <f t="array" aca="1" ref="BJ195" ca="1">IFERROR(INDEX(INDIRECT($D$4),MATCH(INDIRECT(BJ$5&amp;$BD195),INDIRECT($D$6),0),MATCH($I195,INDIRECT($D$7),0)),"")</f>
        <v/>
      </c>
      <c r="BK195" s="81" t="str" cm="1">
        <f t="array" aca="1" ref="BK195" ca="1">IFERROR(INDEX(INDIRECT($D$4),MATCH(INDIRECT(BK$5&amp;$BD195),INDIRECT($D$6),0),MATCH($I195,INDIRECT($D$7),0)),"")</f>
        <v/>
      </c>
      <c r="BL195" s="81" t="str" cm="1">
        <f t="array" aca="1" ref="BL195" ca="1">IFERROR(INDEX(INDIRECT($D$4),MATCH(INDIRECT(BL$5&amp;$BD195),INDIRECT($D$6),0),MATCH($I195,INDIRECT($D$7),0)),"")</f>
        <v/>
      </c>
      <c r="BM195" s="81" t="str" cm="1">
        <f t="array" aca="1" ref="BM195" ca="1">IFERROR(INDEX(INDIRECT($D$4),MATCH(INDIRECT(BM$5&amp;$BD195),INDIRECT($D$6),0),MATCH($I195,INDIRECT($D$7),0)),"")</f>
        <v/>
      </c>
      <c r="BN195" s="81" t="str" cm="1">
        <f t="array" aca="1" ref="BN195" ca="1">IFERROR(INDEX(INDIRECT($D$4),MATCH(INDIRECT(BN$5&amp;$BD195),INDIRECT($D$6),0),MATCH($I195,INDIRECT($D$7),0)),"")</f>
        <v/>
      </c>
      <c r="BO195" s="81" t="str" cm="1">
        <f t="array" aca="1" ref="BO195" ca="1">IFERROR(INDEX(INDIRECT($D$4),MATCH(INDIRECT(BO$5&amp;$BD195),INDIRECT($D$6),0),MATCH($I195,INDIRECT($D$7),0)),"")</f>
        <v/>
      </c>
      <c r="BP195" s="81" t="str" cm="1">
        <f t="array" aca="1" ref="BP195" ca="1">IFERROR(INDEX(INDIRECT($D$4),MATCH(INDIRECT(BP$5&amp;$BD195),INDIRECT($D$6),0),MATCH($I195,INDIRECT($D$7),0)),"")</f>
        <v/>
      </c>
      <c r="BQ195" s="81" t="str" cm="1">
        <f t="array" aca="1" ref="BQ195" ca="1">IFERROR(INDEX(INDIRECT($D$4),MATCH(INDIRECT(BQ$5&amp;$BD195),INDIRECT($D$6),0),MATCH($I195,INDIRECT($D$7),0)),"")</f>
        <v/>
      </c>
      <c r="BR195" s="81" t="str" cm="1">
        <f t="array" aca="1" ref="BR195" ca="1">IFERROR(INDEX(INDIRECT($D$4),MATCH(INDIRECT(BR$5&amp;$BD195),INDIRECT($D$6),0),MATCH($I195,INDIRECT($D$7),0)),"")</f>
        <v/>
      </c>
      <c r="BS195" s="81" t="str" cm="1">
        <f t="array" aca="1" ref="BS195" ca="1">IFERROR(INDEX(INDIRECT($D$4),MATCH(INDIRECT(BS$5&amp;$BD195),INDIRECT($D$6),0),MATCH($I195,INDIRECT($D$7),0)),"")</f>
        <v/>
      </c>
      <c r="BT195" s="81" t="str" cm="1">
        <f t="array" aca="1" ref="BT195" ca="1">IFERROR(INDEX(INDIRECT($D$4),MATCH(INDIRECT(BT$5&amp;$BD195),INDIRECT($D$6),0),MATCH($I195,INDIRECT($D$7),0)),"")</f>
        <v/>
      </c>
      <c r="BU195" s="81" t="str" cm="1">
        <f t="array" aca="1" ref="BU195" ca="1">IFERROR(INDEX(INDIRECT($D$4),MATCH(INDIRECT(BU$5&amp;$BD195),INDIRECT($D$6),0),MATCH($I195,INDIRECT($D$7),0)),"")</f>
        <v/>
      </c>
      <c r="BV195" s="99" t="str" cm="1">
        <f t="array" aca="1" ref="BV195" ca="1">IFERROR(INDEX(INDIRECT($D$4),MATCH(INDIRECT(BV$5&amp;$BD195),INDIRECT($D$6),0),MATCH($I195,INDIRECT($D$7),0)),"")</f>
        <v/>
      </c>
      <c r="BX195" s="80"/>
      <c r="BY195" s="81"/>
      <c r="BZ195" s="81"/>
      <c r="CA195" s="81"/>
      <c r="CB195" s="81"/>
      <c r="CC195" s="81"/>
      <c r="CD195" s="81"/>
      <c r="CE195" s="81"/>
      <c r="CF195" s="81"/>
      <c r="CG195" s="81"/>
      <c r="CH195" s="81"/>
      <c r="CI195" s="81"/>
      <c r="CJ195" s="81"/>
      <c r="CK195" s="81"/>
      <c r="CL195" s="81"/>
      <c r="CM195" s="81"/>
      <c r="CN195" s="81"/>
      <c r="CO195" s="99"/>
      <c r="CQ195" s="113"/>
      <c r="CR195" s="59" t="str">
        <f t="shared" si="54"/>
        <v/>
      </c>
      <c r="CS195" s="60"/>
      <c r="CT195" s="123" t="str">
        <f t="shared" ca="1" si="51"/>
        <v/>
      </c>
      <c r="CU195" s="80" t="str">
        <f>IF(ISNUMBER($CS195),INDEX(IRF.New!$CS$7:$DJ$37,MATCH(B193+1,IRF.New!$B$7:$B$37,0),MATCH($CT195,IRF.New!$CS$5:$DJ$5,0)),"")</f>
        <v/>
      </c>
      <c r="CV195" s="81"/>
      <c r="CW195" s="81" t="str">
        <f t="shared" si="52"/>
        <v/>
      </c>
      <c r="CX195" s="81"/>
      <c r="CY195" s="81"/>
      <c r="CZ195" s="94"/>
      <c r="DA195" s="94" t="str">
        <f>IF(ISNUMBER(CS195),INDEX(IRF.New!$CS$2:$DJ$2,MATCH('CF AUX'!$CT195,IRF.New!$CS$5:$DJ$5,0)),"")</f>
        <v/>
      </c>
      <c r="DB195" s="72"/>
      <c r="DD195" s="132" t="str">
        <f>IF(ISNUMBER(CS195),INDEX(IRF.New!$D$7:$CO$37,MATCH('CF AUX'!C188,IRF.New!$C$7:$C$37,0),MATCH(CT195,IRF.New!$D$5:$CO$5,0)),"")</f>
        <v/>
      </c>
    </row>
    <row r="196" spans="1:108" x14ac:dyDescent="0.25">
      <c r="B196" s="69" t="s">
        <v>240</v>
      </c>
      <c r="C196" s="85">
        <f ca="1">COUNT(BE190:BV207)</f>
        <v>0</v>
      </c>
      <c r="F196" s="136" t="str">
        <f t="shared" si="53"/>
        <v/>
      </c>
      <c r="H196" s="65"/>
      <c r="I196" s="129" t="str">
        <f ca="1">IF(ISNUMBER(H196),INDEX(IRF.New!$CS$5:$DJ$5,MATCH('CF AUX'!H196,INDIRECT("IRF.New!$CS$"&amp;C190&amp;":$DJ$"&amp;C190),0)),"")</f>
        <v/>
      </c>
      <c r="J196" s="80" t="str">
        <f ca="1">IF(ISNUMBER($H196),INDEX(INDIRECT($D$4),MATCH('CF AUX'!J$14,INDIRECT($D$5),0),MATCH('CF AUX'!$I196,INDIRECT($D$7),0)),"")</f>
        <v/>
      </c>
      <c r="K196" s="81" t="str">
        <f ca="1">IF(ISNUMBER($H196),INDEX(INDIRECT($D$4),MATCH('CF AUX'!K$14,INDIRECT($D$5),0),MATCH('CF AUX'!$I196,INDIRECT($D$7),0)),"")</f>
        <v/>
      </c>
      <c r="L196" s="81" t="str">
        <f ca="1">IF(ISNUMBER($H196),INDEX(INDIRECT($D$4),MATCH('CF AUX'!L$14,INDIRECT($D$5),0),MATCH('CF AUX'!$I196,INDIRECT($D$7),0)),"")</f>
        <v/>
      </c>
      <c r="M196" s="81" t="str">
        <f ca="1">IF(ISNUMBER($H196),INDEX(INDIRECT($D$4),MATCH('CF AUX'!M$14,INDIRECT($D$5),0),MATCH('CF AUX'!$I196,INDIRECT($D$7),0)),"")</f>
        <v/>
      </c>
      <c r="N196" s="81" t="str">
        <f ca="1">IF(ISNUMBER($H196),INDEX(INDIRECT($D$4),MATCH('CF AUX'!N$14,INDIRECT($D$5),0),MATCH('CF AUX'!$I196,INDIRECT($D$7),0)),"")</f>
        <v/>
      </c>
      <c r="O196" s="81" t="str">
        <f ca="1">IF(ISNUMBER($H196),INDEX(INDIRECT($D$4),MATCH('CF AUX'!O$14,INDIRECT($D$5),0),MATCH('CF AUX'!$I196,INDIRECT($D$7),0)),"")</f>
        <v/>
      </c>
      <c r="P196" s="81" t="str">
        <f ca="1">IF(ISNUMBER($H196),INDEX(INDIRECT($D$4),MATCH('CF AUX'!P$14,INDIRECT($D$5),0),MATCH('CF AUX'!$I196,INDIRECT($D$7),0)),"")</f>
        <v/>
      </c>
      <c r="Q196" s="81" t="str">
        <f ca="1">IF(ISNUMBER($H196),INDEX(INDIRECT($D$4),MATCH('CF AUX'!Q$14,INDIRECT($D$5),0),MATCH('CF AUX'!$I196,INDIRECT($D$7),0)),"")</f>
        <v/>
      </c>
      <c r="R196" s="81" t="str">
        <f ca="1">IF(ISNUMBER($H196),INDEX(INDIRECT($D$4),MATCH('CF AUX'!R$14,INDIRECT($D$5),0),MATCH('CF AUX'!$I196,INDIRECT($D$7),0)),"")</f>
        <v/>
      </c>
      <c r="S196" s="81" t="str">
        <f ca="1">IF(ISNUMBER($H196),INDEX(INDIRECT($D$4),MATCH('CF AUX'!S$14,INDIRECT($D$5),0),MATCH('CF AUX'!$I196,INDIRECT($D$7),0)),"")</f>
        <v/>
      </c>
      <c r="T196" s="81" t="str">
        <f ca="1">IF(ISNUMBER($H196),INDEX(INDIRECT($D$4),MATCH('CF AUX'!T$14,INDIRECT($D$5),0),MATCH('CF AUX'!$I196,INDIRECT($D$7),0)),"")</f>
        <v/>
      </c>
      <c r="U196" s="81" t="str">
        <f ca="1">IF(ISNUMBER($H196),INDEX(INDIRECT($D$4),MATCH('CF AUX'!U$14,INDIRECT($D$5),0),MATCH('CF AUX'!$I196,INDIRECT($D$7),0)),"")</f>
        <v/>
      </c>
      <c r="V196" s="81" t="str">
        <f ca="1">IF(ISNUMBER($H196),INDEX(INDIRECT($D$4),MATCH('CF AUX'!V$14,INDIRECT($D$5),0),MATCH('CF AUX'!$I196,INDIRECT($D$7),0)),"")</f>
        <v/>
      </c>
      <c r="W196" s="81" t="str">
        <f ca="1">IF(ISNUMBER($H196),INDEX(INDIRECT($D$4),MATCH('CF AUX'!W$14,INDIRECT($D$5),0),MATCH('CF AUX'!$I196,INDIRECT($D$7),0)),"")</f>
        <v/>
      </c>
      <c r="X196" s="81" t="str">
        <f ca="1">IF(ISNUMBER($H196),INDEX(INDIRECT($D$4),MATCH('CF AUX'!X$14,INDIRECT($D$5),0),MATCH('CF AUX'!$I196,INDIRECT($D$7),0)),"")</f>
        <v/>
      </c>
      <c r="Y196" s="81" t="str">
        <f ca="1">IF(ISNUMBER($H196),INDEX(INDIRECT($D$4),MATCH('CF AUX'!Y$14,INDIRECT($D$5),0),MATCH('CF AUX'!$I196,INDIRECT($D$7),0)),"")</f>
        <v/>
      </c>
      <c r="Z196" s="81" t="str">
        <f ca="1">IF(ISNUMBER($H196),INDEX(INDIRECT($D$4),MATCH('CF AUX'!Z$14,INDIRECT($D$5),0),MATCH('CF AUX'!$I196,INDIRECT($D$7),0)),"")</f>
        <v/>
      </c>
      <c r="AA196" s="81" t="str">
        <f ca="1">IF(ISNUMBER($H196),INDEX(INDIRECT($D$4),MATCH('CF AUX'!AA$14,INDIRECT($D$5),0),MATCH('CF AUX'!$I196,INDIRECT($D$7),0)),"")</f>
        <v/>
      </c>
      <c r="AB196" s="81" t="str">
        <f ca="1">IF(ISNUMBER($H196),INDEX(INDIRECT($D$4),MATCH('CF AUX'!AB$14,INDIRECT($D$5),0),MATCH('CF AUX'!$I196,INDIRECT($D$7),0)),"")</f>
        <v/>
      </c>
      <c r="AC196" s="81" t="str">
        <f ca="1">IF(ISNUMBER($H196),INDEX(INDIRECT($D$4),MATCH('CF AUX'!AC$14,INDIRECT($D$5),0),MATCH('CF AUX'!$I196,INDIRECT($D$7),0)),"")</f>
        <v/>
      </c>
      <c r="AD196" s="81" t="str">
        <f ca="1">IF(ISNUMBER($H196),INDEX(INDIRECT($D$4),MATCH('CF AUX'!AD$14,INDIRECT($D$5),0),MATCH('CF AUX'!$I196,INDIRECT($D$7),0)),"")</f>
        <v/>
      </c>
      <c r="AE196" s="81" t="str">
        <f ca="1">IF(ISNUMBER($H196),INDEX(INDIRECT($D$4),MATCH('CF AUX'!AE$14,INDIRECT($D$5),0),MATCH('CF AUX'!$I196,INDIRECT($D$7),0)),"")</f>
        <v/>
      </c>
      <c r="AF196" s="81" t="str">
        <f ca="1">IF(ISNUMBER($H196),INDEX(INDIRECT($D$4),MATCH('CF AUX'!AF$14,INDIRECT($D$5),0),MATCH('CF AUX'!$I196,INDIRECT($D$7),0)),"")</f>
        <v/>
      </c>
      <c r="AG196" s="81" t="str">
        <f ca="1">IF(ISNUMBER($H196),INDEX(INDIRECT($D$4),MATCH('CF AUX'!AG$14,INDIRECT($D$5),0),MATCH('CF AUX'!$I196,INDIRECT($D$7),0)),"")</f>
        <v/>
      </c>
      <c r="AH196" s="81" t="str">
        <f ca="1">IF(ISNUMBER($H196),INDEX(INDIRECT($D$4),MATCH('CF AUX'!AH$14,INDIRECT($D$5),0),MATCH('CF AUX'!$I196,INDIRECT($D$7),0)),"")</f>
        <v/>
      </c>
      <c r="AI196" s="81" t="str">
        <f ca="1">IF(ISNUMBER($H196),INDEX(INDIRECT($D$4),MATCH('CF AUX'!AI$14,INDIRECT($D$5),0),MATCH('CF AUX'!$I196,INDIRECT($D$7),0)),"")</f>
        <v/>
      </c>
      <c r="AJ196" s="81" t="str">
        <f ca="1">IF(ISNUMBER($H196),INDEX(INDIRECT($D$4),MATCH('CF AUX'!AJ$14,INDIRECT($D$5),0),MATCH('CF AUX'!$I196,INDIRECT($D$7),0)),"")</f>
        <v/>
      </c>
      <c r="AK196" s="81" t="str">
        <f ca="1">IF(ISNUMBER($H196),INDEX(INDIRECT($D$4),MATCH('CF AUX'!AK$14,INDIRECT($D$5),0),MATCH('CF AUX'!$I196,INDIRECT($D$7),0)),"")</f>
        <v/>
      </c>
      <c r="AL196" s="81" t="str">
        <f ca="1">IF(ISNUMBER($H196),INDEX(INDIRECT($D$4),MATCH('CF AUX'!AL$14,INDIRECT($D$5),0),MATCH('CF AUX'!$I196,INDIRECT($D$7),0)),"")</f>
        <v/>
      </c>
      <c r="AM196" s="81" t="str">
        <f ca="1">IF(ISNUMBER($H196),INDEX(INDIRECT($D$4),MATCH('CF AUX'!AM$14,INDIRECT($D$5),0),MATCH('CF AUX'!$I196,INDIRECT($D$7),0)),"")</f>
        <v/>
      </c>
      <c r="AN196" s="81" t="str">
        <f ca="1">IF(ISNUMBER($H196),INDEX(INDIRECT($D$4),MATCH('CF AUX'!AN$14,INDIRECT($D$5),0),MATCH('CF AUX'!$I196,INDIRECT($D$7),0)),"")</f>
        <v/>
      </c>
      <c r="AO196" s="81" t="str">
        <f ca="1">IF(ISNUMBER($H196),INDEX(INDIRECT($D$4),MATCH('CF AUX'!AO$14,INDIRECT($D$5),0),MATCH('CF AUX'!$I196,INDIRECT($D$7),0)),"")</f>
        <v/>
      </c>
      <c r="AP196" s="81" t="str">
        <f ca="1">IF(ISNUMBER($H196),INDEX(INDIRECT($D$4),MATCH('CF AUX'!AP$14,INDIRECT($D$5),0),MATCH('CF AUX'!$I196,INDIRECT($D$7),0)),"")</f>
        <v/>
      </c>
      <c r="AQ196" s="81" t="str">
        <f ca="1">IF(ISNUMBER($H196),INDEX(INDIRECT($D$4),MATCH('CF AUX'!AQ$14,INDIRECT($D$5),0),MATCH('CF AUX'!$I196,INDIRECT($D$7),0)),"")</f>
        <v/>
      </c>
      <c r="AR196" s="81" t="str">
        <f ca="1">IF(ISNUMBER($H196),INDEX(INDIRECT($D$4),MATCH('CF AUX'!AR$14,INDIRECT($D$5),0),MATCH('CF AUX'!$I196,INDIRECT($D$7),0)),"")</f>
        <v/>
      </c>
      <c r="AS196" s="81" t="str">
        <f ca="1">IF(ISNUMBER($H196),INDEX(INDIRECT($D$4),MATCH('CF AUX'!AS$14,INDIRECT($D$5),0),MATCH('CF AUX'!$I196,INDIRECT($D$7),0)),"")</f>
        <v/>
      </c>
      <c r="AT196" s="81" t="str">
        <f ca="1">IF(ISNUMBER($H196),INDEX(INDIRECT($D$4),MATCH('CF AUX'!AT$14,INDIRECT($D$5),0),MATCH('CF AUX'!$I196,INDIRECT($D$7),0)),"")</f>
        <v/>
      </c>
      <c r="AU196" s="81" t="str">
        <f ca="1">IF(ISNUMBER($H196),INDEX(INDIRECT($D$4),MATCH('CF AUX'!AU$14,INDIRECT($D$5),0),MATCH('CF AUX'!$I196,INDIRECT($D$7),0)),"")</f>
        <v/>
      </c>
      <c r="AV196" s="81" t="str">
        <f ca="1">IF(ISNUMBER($H196),INDEX(INDIRECT($D$4),MATCH('CF AUX'!AV$14,INDIRECT($D$5),0),MATCH('CF AUX'!$I196,INDIRECT($D$7),0)),"")</f>
        <v/>
      </c>
      <c r="AW196" s="81" t="str">
        <f ca="1">IF(ISNUMBER($H196),INDEX(INDIRECT($D$4),MATCH('CF AUX'!AW$14,INDIRECT($D$5),0),MATCH('CF AUX'!$I196,INDIRECT($D$7),0)),"")</f>
        <v/>
      </c>
      <c r="AX196" s="81" t="str">
        <f ca="1">IF(ISNUMBER($H196),INDEX(INDIRECT($D$4),MATCH('CF AUX'!AX$14,INDIRECT($D$5),0),MATCH('CF AUX'!$I196,INDIRECT($D$7),0)),"")</f>
        <v/>
      </c>
      <c r="AY196" s="81" t="str">
        <f ca="1">IF(ISNUMBER($H196),INDEX(INDIRECT($D$4),MATCH('CF AUX'!AY$14,INDIRECT($D$5),0),MATCH('CF AUX'!$I196,INDIRECT($D$7),0)),"")</f>
        <v/>
      </c>
      <c r="AZ196" s="81" t="str">
        <f ca="1">IF(ISNUMBER($H196),INDEX(INDIRECT($D$4),MATCH('CF AUX'!AZ$14,INDIRECT($D$5),0),MATCH('CF AUX'!$I196,INDIRECT($D$7),0)),"")</f>
        <v/>
      </c>
      <c r="BB196" s="96" t="str" cm="1">
        <f t="array" aca="1" ref="BB196" ca="1">IF(ISNUMBER($H196),MMULT(J196:AZ196,TRANSPOSE(INDIRECT($D$8&amp;$G$4&amp;B193&amp;":"&amp;$G$6&amp;B193))),"")</f>
        <v/>
      </c>
      <c r="BD196" s="59">
        <f t="shared" si="55"/>
        <v>189</v>
      </c>
      <c r="BE196" s="80" t="str" cm="1">
        <f t="array" aca="1" ref="BE196" ca="1">IFERROR(INDEX(INDIRECT($D$4),MATCH(INDIRECT(BE$5&amp;$BD196),INDIRECT($D$6),0),MATCH($I196,INDIRECT($D$7),0)),"")</f>
        <v/>
      </c>
      <c r="BF196" s="81" t="str" cm="1">
        <f t="array" aca="1" ref="BF196" ca="1">IFERROR(INDEX(INDIRECT($D$4),MATCH(INDIRECT(BF$5&amp;$BD196),INDIRECT($D$6),0),MATCH($I196,INDIRECT($D$7),0)),"")</f>
        <v/>
      </c>
      <c r="BG196" s="81" t="str" cm="1">
        <f t="array" aca="1" ref="BG196" ca="1">IFERROR(INDEX(INDIRECT($D$4),MATCH(INDIRECT(BG$5&amp;$BD196),INDIRECT($D$6),0),MATCH($I196,INDIRECT($D$7),0)),"")</f>
        <v/>
      </c>
      <c r="BH196" s="81" t="str" cm="1">
        <f t="array" aca="1" ref="BH196" ca="1">IFERROR(INDEX(INDIRECT($D$4),MATCH(INDIRECT(BH$5&amp;$BD196),INDIRECT($D$6),0),MATCH($I196,INDIRECT($D$7),0)),"")</f>
        <v/>
      </c>
      <c r="BI196" s="81" t="str" cm="1">
        <f t="array" aca="1" ref="BI196" ca="1">IFERROR(INDEX(INDIRECT($D$4),MATCH(INDIRECT(BI$5&amp;$BD196),INDIRECT($D$6),0),MATCH($I196,INDIRECT($D$7),0)),"")</f>
        <v/>
      </c>
      <c r="BJ196" s="81" t="str" cm="1">
        <f t="array" aca="1" ref="BJ196" ca="1">IFERROR(INDEX(INDIRECT($D$4),MATCH(INDIRECT(BJ$5&amp;$BD196),INDIRECT($D$6),0),MATCH($I196,INDIRECT($D$7),0)),"")</f>
        <v/>
      </c>
      <c r="BK196" s="81" t="str" cm="1">
        <f t="array" aca="1" ref="BK196" ca="1">IFERROR(INDEX(INDIRECT($D$4),MATCH(INDIRECT(BK$5&amp;$BD196),INDIRECT($D$6),0),MATCH($I196,INDIRECT($D$7),0)),"")</f>
        <v/>
      </c>
      <c r="BL196" s="81" t="str" cm="1">
        <f t="array" aca="1" ref="BL196" ca="1">IFERROR(INDEX(INDIRECT($D$4),MATCH(INDIRECT(BL$5&amp;$BD196),INDIRECT($D$6),0),MATCH($I196,INDIRECT($D$7),0)),"")</f>
        <v/>
      </c>
      <c r="BM196" s="81" t="str" cm="1">
        <f t="array" aca="1" ref="BM196" ca="1">IFERROR(INDEX(INDIRECT($D$4),MATCH(INDIRECT(BM$5&amp;$BD196),INDIRECT($D$6),0),MATCH($I196,INDIRECT($D$7),0)),"")</f>
        <v/>
      </c>
      <c r="BN196" s="81" t="str" cm="1">
        <f t="array" aca="1" ref="BN196" ca="1">IFERROR(INDEX(INDIRECT($D$4),MATCH(INDIRECT(BN$5&amp;$BD196),INDIRECT($D$6),0),MATCH($I196,INDIRECT($D$7),0)),"")</f>
        <v/>
      </c>
      <c r="BO196" s="81" t="str" cm="1">
        <f t="array" aca="1" ref="BO196" ca="1">IFERROR(INDEX(INDIRECT($D$4),MATCH(INDIRECT(BO$5&amp;$BD196),INDIRECT($D$6),0),MATCH($I196,INDIRECT($D$7),0)),"")</f>
        <v/>
      </c>
      <c r="BP196" s="81" t="str" cm="1">
        <f t="array" aca="1" ref="BP196" ca="1">IFERROR(INDEX(INDIRECT($D$4),MATCH(INDIRECT(BP$5&amp;$BD196),INDIRECT($D$6),0),MATCH($I196,INDIRECT($D$7),0)),"")</f>
        <v/>
      </c>
      <c r="BQ196" s="81" t="str" cm="1">
        <f t="array" aca="1" ref="BQ196" ca="1">IFERROR(INDEX(INDIRECT($D$4),MATCH(INDIRECT(BQ$5&amp;$BD196),INDIRECT($D$6),0),MATCH($I196,INDIRECT($D$7),0)),"")</f>
        <v/>
      </c>
      <c r="BR196" s="81" t="str" cm="1">
        <f t="array" aca="1" ref="BR196" ca="1">IFERROR(INDEX(INDIRECT($D$4),MATCH(INDIRECT(BR$5&amp;$BD196),INDIRECT($D$6),0),MATCH($I196,INDIRECT($D$7),0)),"")</f>
        <v/>
      </c>
      <c r="BS196" s="81" t="str" cm="1">
        <f t="array" aca="1" ref="BS196" ca="1">IFERROR(INDEX(INDIRECT($D$4),MATCH(INDIRECT(BS$5&amp;$BD196),INDIRECT($D$6),0),MATCH($I196,INDIRECT($D$7),0)),"")</f>
        <v/>
      </c>
      <c r="BT196" s="81" t="str" cm="1">
        <f t="array" aca="1" ref="BT196" ca="1">IFERROR(INDEX(INDIRECT($D$4),MATCH(INDIRECT(BT$5&amp;$BD196),INDIRECT($D$6),0),MATCH($I196,INDIRECT($D$7),0)),"")</f>
        <v/>
      </c>
      <c r="BU196" s="81" t="str" cm="1">
        <f t="array" aca="1" ref="BU196" ca="1">IFERROR(INDEX(INDIRECT($D$4),MATCH(INDIRECT(BU$5&amp;$BD196),INDIRECT($D$6),0),MATCH($I196,INDIRECT($D$7),0)),"")</f>
        <v/>
      </c>
      <c r="BV196" s="99" t="str" cm="1">
        <f t="array" aca="1" ref="BV196" ca="1">IFERROR(INDEX(INDIRECT($D$4),MATCH(INDIRECT(BV$5&amp;$BD196),INDIRECT($D$6),0),MATCH($I196,INDIRECT($D$7),0)),"")</f>
        <v/>
      </c>
      <c r="BX196" s="80"/>
      <c r="BY196" s="81"/>
      <c r="BZ196" s="81"/>
      <c r="CA196" s="81"/>
      <c r="CB196" s="81"/>
      <c r="CC196" s="81"/>
      <c r="CD196" s="81"/>
      <c r="CE196" s="81"/>
      <c r="CF196" s="81"/>
      <c r="CG196" s="81"/>
      <c r="CH196" s="81"/>
      <c r="CI196" s="81"/>
      <c r="CJ196" s="81"/>
      <c r="CK196" s="81"/>
      <c r="CL196" s="81"/>
      <c r="CM196" s="81"/>
      <c r="CN196" s="81"/>
      <c r="CO196" s="99"/>
      <c r="CQ196" s="113"/>
      <c r="CR196" s="59" t="str">
        <f t="shared" si="54"/>
        <v/>
      </c>
      <c r="CS196" s="60"/>
      <c r="CT196" s="123" t="str">
        <f t="shared" ca="1" si="51"/>
        <v/>
      </c>
      <c r="CU196" s="80" t="str">
        <f>IF(ISNUMBER($CS196),INDEX(IRF.New!$CS$7:$DJ$37,MATCH(B193+1,IRF.New!$B$7:$B$37,0),MATCH($CT196,IRF.New!$CS$5:$DJ$5,0)),"")</f>
        <v/>
      </c>
      <c r="CV196" s="81"/>
      <c r="CW196" s="81" t="str">
        <f t="shared" si="52"/>
        <v/>
      </c>
      <c r="CX196" s="81"/>
      <c r="CY196" s="81"/>
      <c r="CZ196" s="94"/>
      <c r="DA196" s="94" t="str">
        <f>IF(ISNUMBER(CS196),INDEX(IRF.New!$CS$2:$DJ$2,MATCH('CF AUX'!$CT196,IRF.New!$CS$5:$DJ$5,0)),"")</f>
        <v/>
      </c>
      <c r="DB196" s="72"/>
      <c r="DD196" s="132" t="str">
        <f>IF(ISNUMBER(CS196),INDEX(IRF.New!$D$7:$CO$37,MATCH('CF AUX'!C188,IRF.New!$C$7:$C$37,0),MATCH(CT196,IRF.New!$D$5:$CO$5,0)),"")</f>
        <v/>
      </c>
    </row>
    <row r="197" spans="1:108" x14ac:dyDescent="0.25">
      <c r="B197" s="73" t="s">
        <v>241</v>
      </c>
      <c r="C197" s="90">
        <f ca="1">SQRT(C196)</f>
        <v>0</v>
      </c>
      <c r="F197" s="136" t="str">
        <f t="shared" si="53"/>
        <v/>
      </c>
      <c r="H197" s="65"/>
      <c r="I197" s="129" t="str">
        <f ca="1">IF(ISNUMBER(H197),INDEX(IRF.New!$CS$5:$DJ$5,MATCH('CF AUX'!H197,INDIRECT("IRF.New!$CS$"&amp;C190&amp;":$DJ$"&amp;C190),0)),"")</f>
        <v/>
      </c>
      <c r="J197" s="80" t="str">
        <f ca="1">IF(ISNUMBER($H197),INDEX(INDIRECT($D$4),MATCH('CF AUX'!J$14,INDIRECT($D$5),0),MATCH('CF AUX'!$I197,INDIRECT($D$7),0)),"")</f>
        <v/>
      </c>
      <c r="K197" s="81" t="str">
        <f ca="1">IF(ISNUMBER($H197),INDEX(INDIRECT($D$4),MATCH('CF AUX'!K$14,INDIRECT($D$5),0),MATCH('CF AUX'!$I197,INDIRECT($D$7),0)),"")</f>
        <v/>
      </c>
      <c r="L197" s="81" t="str">
        <f ca="1">IF(ISNUMBER($H197),INDEX(INDIRECT($D$4),MATCH('CF AUX'!L$14,INDIRECT($D$5),0),MATCH('CF AUX'!$I197,INDIRECT($D$7),0)),"")</f>
        <v/>
      </c>
      <c r="M197" s="81" t="str">
        <f ca="1">IF(ISNUMBER($H197),INDEX(INDIRECT($D$4),MATCH('CF AUX'!M$14,INDIRECT($D$5),0),MATCH('CF AUX'!$I197,INDIRECT($D$7),0)),"")</f>
        <v/>
      </c>
      <c r="N197" s="81" t="str">
        <f ca="1">IF(ISNUMBER($H197),INDEX(INDIRECT($D$4),MATCH('CF AUX'!N$14,INDIRECT($D$5),0),MATCH('CF AUX'!$I197,INDIRECT($D$7),0)),"")</f>
        <v/>
      </c>
      <c r="O197" s="81" t="str">
        <f ca="1">IF(ISNUMBER($H197),INDEX(INDIRECT($D$4),MATCH('CF AUX'!O$14,INDIRECT($D$5),0),MATCH('CF AUX'!$I197,INDIRECT($D$7),0)),"")</f>
        <v/>
      </c>
      <c r="P197" s="81" t="str">
        <f ca="1">IF(ISNUMBER($H197),INDEX(INDIRECT($D$4),MATCH('CF AUX'!P$14,INDIRECT($D$5),0),MATCH('CF AUX'!$I197,INDIRECT($D$7),0)),"")</f>
        <v/>
      </c>
      <c r="Q197" s="81" t="str">
        <f ca="1">IF(ISNUMBER($H197),INDEX(INDIRECT($D$4),MATCH('CF AUX'!Q$14,INDIRECT($D$5),0),MATCH('CF AUX'!$I197,INDIRECT($D$7),0)),"")</f>
        <v/>
      </c>
      <c r="R197" s="81" t="str">
        <f ca="1">IF(ISNUMBER($H197),INDEX(INDIRECT($D$4),MATCH('CF AUX'!R$14,INDIRECT($D$5),0),MATCH('CF AUX'!$I197,INDIRECT($D$7),0)),"")</f>
        <v/>
      </c>
      <c r="S197" s="81" t="str">
        <f ca="1">IF(ISNUMBER($H197),INDEX(INDIRECT($D$4),MATCH('CF AUX'!S$14,INDIRECT($D$5),0),MATCH('CF AUX'!$I197,INDIRECT($D$7),0)),"")</f>
        <v/>
      </c>
      <c r="T197" s="81" t="str">
        <f ca="1">IF(ISNUMBER($H197),INDEX(INDIRECT($D$4),MATCH('CF AUX'!T$14,INDIRECT($D$5),0),MATCH('CF AUX'!$I197,INDIRECT($D$7),0)),"")</f>
        <v/>
      </c>
      <c r="U197" s="81" t="str">
        <f ca="1">IF(ISNUMBER($H197),INDEX(INDIRECT($D$4),MATCH('CF AUX'!U$14,INDIRECT($D$5),0),MATCH('CF AUX'!$I197,INDIRECT($D$7),0)),"")</f>
        <v/>
      </c>
      <c r="V197" s="81" t="str">
        <f ca="1">IF(ISNUMBER($H197),INDEX(INDIRECT($D$4),MATCH('CF AUX'!V$14,INDIRECT($D$5),0),MATCH('CF AUX'!$I197,INDIRECT($D$7),0)),"")</f>
        <v/>
      </c>
      <c r="W197" s="81" t="str">
        <f ca="1">IF(ISNUMBER($H197),INDEX(INDIRECT($D$4),MATCH('CF AUX'!W$14,INDIRECT($D$5),0),MATCH('CF AUX'!$I197,INDIRECT($D$7),0)),"")</f>
        <v/>
      </c>
      <c r="X197" s="81" t="str">
        <f ca="1">IF(ISNUMBER($H197),INDEX(INDIRECT($D$4),MATCH('CF AUX'!X$14,INDIRECT($D$5),0),MATCH('CF AUX'!$I197,INDIRECT($D$7),0)),"")</f>
        <v/>
      </c>
      <c r="Y197" s="81" t="str">
        <f ca="1">IF(ISNUMBER($H197),INDEX(INDIRECT($D$4),MATCH('CF AUX'!Y$14,INDIRECT($D$5),0),MATCH('CF AUX'!$I197,INDIRECT($D$7),0)),"")</f>
        <v/>
      </c>
      <c r="Z197" s="81" t="str">
        <f ca="1">IF(ISNUMBER($H197),INDEX(INDIRECT($D$4),MATCH('CF AUX'!Z$14,INDIRECT($D$5),0),MATCH('CF AUX'!$I197,INDIRECT($D$7),0)),"")</f>
        <v/>
      </c>
      <c r="AA197" s="81" t="str">
        <f ca="1">IF(ISNUMBER($H197),INDEX(INDIRECT($D$4),MATCH('CF AUX'!AA$14,INDIRECT($D$5),0),MATCH('CF AUX'!$I197,INDIRECT($D$7),0)),"")</f>
        <v/>
      </c>
      <c r="AB197" s="81" t="str">
        <f ca="1">IF(ISNUMBER($H197),INDEX(INDIRECT($D$4),MATCH('CF AUX'!AB$14,INDIRECT($D$5),0),MATCH('CF AUX'!$I197,INDIRECT($D$7),0)),"")</f>
        <v/>
      </c>
      <c r="AC197" s="81" t="str">
        <f ca="1">IF(ISNUMBER($H197),INDEX(INDIRECT($D$4),MATCH('CF AUX'!AC$14,INDIRECT($D$5),0),MATCH('CF AUX'!$I197,INDIRECT($D$7),0)),"")</f>
        <v/>
      </c>
      <c r="AD197" s="81" t="str">
        <f ca="1">IF(ISNUMBER($H197),INDEX(INDIRECT($D$4),MATCH('CF AUX'!AD$14,INDIRECT($D$5),0),MATCH('CF AUX'!$I197,INDIRECT($D$7),0)),"")</f>
        <v/>
      </c>
      <c r="AE197" s="81" t="str">
        <f ca="1">IF(ISNUMBER($H197),INDEX(INDIRECT($D$4),MATCH('CF AUX'!AE$14,INDIRECT($D$5),0),MATCH('CF AUX'!$I197,INDIRECT($D$7),0)),"")</f>
        <v/>
      </c>
      <c r="AF197" s="81" t="str">
        <f ca="1">IF(ISNUMBER($H197),INDEX(INDIRECT($D$4),MATCH('CF AUX'!AF$14,INDIRECT($D$5),0),MATCH('CF AUX'!$I197,INDIRECT($D$7),0)),"")</f>
        <v/>
      </c>
      <c r="AG197" s="81" t="str">
        <f ca="1">IF(ISNUMBER($H197),INDEX(INDIRECT($D$4),MATCH('CF AUX'!AG$14,INDIRECT($D$5),0),MATCH('CF AUX'!$I197,INDIRECT($D$7),0)),"")</f>
        <v/>
      </c>
      <c r="AH197" s="81" t="str">
        <f ca="1">IF(ISNUMBER($H197),INDEX(INDIRECT($D$4),MATCH('CF AUX'!AH$14,INDIRECT($D$5),0),MATCH('CF AUX'!$I197,INDIRECT($D$7),0)),"")</f>
        <v/>
      </c>
      <c r="AI197" s="81" t="str">
        <f ca="1">IF(ISNUMBER($H197),INDEX(INDIRECT($D$4),MATCH('CF AUX'!AI$14,INDIRECT($D$5),0),MATCH('CF AUX'!$I197,INDIRECT($D$7),0)),"")</f>
        <v/>
      </c>
      <c r="AJ197" s="81" t="str">
        <f ca="1">IF(ISNUMBER($H197),INDEX(INDIRECT($D$4),MATCH('CF AUX'!AJ$14,INDIRECT($D$5),0),MATCH('CF AUX'!$I197,INDIRECT($D$7),0)),"")</f>
        <v/>
      </c>
      <c r="AK197" s="81" t="str">
        <f ca="1">IF(ISNUMBER($H197),INDEX(INDIRECT($D$4),MATCH('CF AUX'!AK$14,INDIRECT($D$5),0),MATCH('CF AUX'!$I197,INDIRECT($D$7),0)),"")</f>
        <v/>
      </c>
      <c r="AL197" s="81" t="str">
        <f ca="1">IF(ISNUMBER($H197),INDEX(INDIRECT($D$4),MATCH('CF AUX'!AL$14,INDIRECT($D$5),0),MATCH('CF AUX'!$I197,INDIRECT($D$7),0)),"")</f>
        <v/>
      </c>
      <c r="AM197" s="81" t="str">
        <f ca="1">IF(ISNUMBER($H197),INDEX(INDIRECT($D$4),MATCH('CF AUX'!AM$14,INDIRECT($D$5),0),MATCH('CF AUX'!$I197,INDIRECT($D$7),0)),"")</f>
        <v/>
      </c>
      <c r="AN197" s="81" t="str">
        <f ca="1">IF(ISNUMBER($H197),INDEX(INDIRECT($D$4),MATCH('CF AUX'!AN$14,INDIRECT($D$5),0),MATCH('CF AUX'!$I197,INDIRECT($D$7),0)),"")</f>
        <v/>
      </c>
      <c r="AO197" s="81" t="str">
        <f ca="1">IF(ISNUMBER($H197),INDEX(INDIRECT($D$4),MATCH('CF AUX'!AO$14,INDIRECT($D$5),0),MATCH('CF AUX'!$I197,INDIRECT($D$7),0)),"")</f>
        <v/>
      </c>
      <c r="AP197" s="81" t="str">
        <f ca="1">IF(ISNUMBER($H197),INDEX(INDIRECT($D$4),MATCH('CF AUX'!AP$14,INDIRECT($D$5),0),MATCH('CF AUX'!$I197,INDIRECT($D$7),0)),"")</f>
        <v/>
      </c>
      <c r="AQ197" s="81" t="str">
        <f ca="1">IF(ISNUMBER($H197),INDEX(INDIRECT($D$4),MATCH('CF AUX'!AQ$14,INDIRECT($D$5),0),MATCH('CF AUX'!$I197,INDIRECT($D$7),0)),"")</f>
        <v/>
      </c>
      <c r="AR197" s="81" t="str">
        <f ca="1">IF(ISNUMBER($H197),INDEX(INDIRECT($D$4),MATCH('CF AUX'!AR$14,INDIRECT($D$5),0),MATCH('CF AUX'!$I197,INDIRECT($D$7),0)),"")</f>
        <v/>
      </c>
      <c r="AS197" s="81" t="str">
        <f ca="1">IF(ISNUMBER($H197),INDEX(INDIRECT($D$4),MATCH('CF AUX'!AS$14,INDIRECT($D$5),0),MATCH('CF AUX'!$I197,INDIRECT($D$7),0)),"")</f>
        <v/>
      </c>
      <c r="AT197" s="81" t="str">
        <f ca="1">IF(ISNUMBER($H197),INDEX(INDIRECT($D$4),MATCH('CF AUX'!AT$14,INDIRECT($D$5),0),MATCH('CF AUX'!$I197,INDIRECT($D$7),0)),"")</f>
        <v/>
      </c>
      <c r="AU197" s="81" t="str">
        <f ca="1">IF(ISNUMBER($H197),INDEX(INDIRECT($D$4),MATCH('CF AUX'!AU$14,INDIRECT($D$5),0),MATCH('CF AUX'!$I197,INDIRECT($D$7),0)),"")</f>
        <v/>
      </c>
      <c r="AV197" s="81" t="str">
        <f ca="1">IF(ISNUMBER($H197),INDEX(INDIRECT($D$4),MATCH('CF AUX'!AV$14,INDIRECT($D$5),0),MATCH('CF AUX'!$I197,INDIRECT($D$7),0)),"")</f>
        <v/>
      </c>
      <c r="AW197" s="81" t="str">
        <f ca="1">IF(ISNUMBER($H197),INDEX(INDIRECT($D$4),MATCH('CF AUX'!AW$14,INDIRECT($D$5),0),MATCH('CF AUX'!$I197,INDIRECT($D$7),0)),"")</f>
        <v/>
      </c>
      <c r="AX197" s="81" t="str">
        <f ca="1">IF(ISNUMBER($H197),INDEX(INDIRECT($D$4),MATCH('CF AUX'!AX$14,INDIRECT($D$5),0),MATCH('CF AUX'!$I197,INDIRECT($D$7),0)),"")</f>
        <v/>
      </c>
      <c r="AY197" s="81" t="str">
        <f ca="1">IF(ISNUMBER($H197),INDEX(INDIRECT($D$4),MATCH('CF AUX'!AY$14,INDIRECT($D$5),0),MATCH('CF AUX'!$I197,INDIRECT($D$7),0)),"")</f>
        <v/>
      </c>
      <c r="AZ197" s="81" t="str">
        <f ca="1">IF(ISNUMBER($H197),INDEX(INDIRECT($D$4),MATCH('CF AUX'!AZ$14,INDIRECT($D$5),0),MATCH('CF AUX'!$I197,INDIRECT($D$7),0)),"")</f>
        <v/>
      </c>
      <c r="BB197" s="96" t="str" cm="1">
        <f t="array" aca="1" ref="BB197" ca="1">IF(ISNUMBER($H197),MMULT(J197:AZ197,TRANSPOSE(INDIRECT($D$8&amp;$G$4&amp;B193&amp;":"&amp;$G$6&amp;B193))),"")</f>
        <v/>
      </c>
      <c r="BD197" s="59">
        <f t="shared" si="55"/>
        <v>189</v>
      </c>
      <c r="BE197" s="80" t="str" cm="1">
        <f t="array" aca="1" ref="BE197" ca="1">IFERROR(INDEX(INDIRECT($D$4),MATCH(INDIRECT(BE$5&amp;$BD197),INDIRECT($D$6),0),MATCH($I197,INDIRECT($D$7),0)),"")</f>
        <v/>
      </c>
      <c r="BF197" s="81" t="str" cm="1">
        <f t="array" aca="1" ref="BF197" ca="1">IFERROR(INDEX(INDIRECT($D$4),MATCH(INDIRECT(BF$5&amp;$BD197),INDIRECT($D$6),0),MATCH($I197,INDIRECT($D$7),0)),"")</f>
        <v/>
      </c>
      <c r="BG197" s="81" t="str" cm="1">
        <f t="array" aca="1" ref="BG197" ca="1">IFERROR(INDEX(INDIRECT($D$4),MATCH(INDIRECT(BG$5&amp;$BD197),INDIRECT($D$6),0),MATCH($I197,INDIRECT($D$7),0)),"")</f>
        <v/>
      </c>
      <c r="BH197" s="81" t="str" cm="1">
        <f t="array" aca="1" ref="BH197" ca="1">IFERROR(INDEX(INDIRECT($D$4),MATCH(INDIRECT(BH$5&amp;$BD197),INDIRECT($D$6),0),MATCH($I197,INDIRECT($D$7),0)),"")</f>
        <v/>
      </c>
      <c r="BI197" s="81" t="str" cm="1">
        <f t="array" aca="1" ref="BI197" ca="1">IFERROR(INDEX(INDIRECT($D$4),MATCH(INDIRECT(BI$5&amp;$BD197),INDIRECT($D$6),0),MATCH($I197,INDIRECT($D$7),0)),"")</f>
        <v/>
      </c>
      <c r="BJ197" s="81" t="str" cm="1">
        <f t="array" aca="1" ref="BJ197" ca="1">IFERROR(INDEX(INDIRECT($D$4),MATCH(INDIRECT(BJ$5&amp;$BD197),INDIRECT($D$6),0),MATCH($I197,INDIRECT($D$7),0)),"")</f>
        <v/>
      </c>
      <c r="BK197" s="81" t="str" cm="1">
        <f t="array" aca="1" ref="BK197" ca="1">IFERROR(INDEX(INDIRECT($D$4),MATCH(INDIRECT(BK$5&amp;$BD197),INDIRECT($D$6),0),MATCH($I197,INDIRECT($D$7),0)),"")</f>
        <v/>
      </c>
      <c r="BL197" s="81" t="str" cm="1">
        <f t="array" aca="1" ref="BL197" ca="1">IFERROR(INDEX(INDIRECT($D$4),MATCH(INDIRECT(BL$5&amp;$BD197),INDIRECT($D$6),0),MATCH($I197,INDIRECT($D$7),0)),"")</f>
        <v/>
      </c>
      <c r="BM197" s="81" t="str" cm="1">
        <f t="array" aca="1" ref="BM197" ca="1">IFERROR(INDEX(INDIRECT($D$4),MATCH(INDIRECT(BM$5&amp;$BD197),INDIRECT($D$6),0),MATCH($I197,INDIRECT($D$7),0)),"")</f>
        <v/>
      </c>
      <c r="BN197" s="81" t="str" cm="1">
        <f t="array" aca="1" ref="BN197" ca="1">IFERROR(INDEX(INDIRECT($D$4),MATCH(INDIRECT(BN$5&amp;$BD197),INDIRECT($D$6),0),MATCH($I197,INDIRECT($D$7),0)),"")</f>
        <v/>
      </c>
      <c r="BO197" s="81" t="str" cm="1">
        <f t="array" aca="1" ref="BO197" ca="1">IFERROR(INDEX(INDIRECT($D$4),MATCH(INDIRECT(BO$5&amp;$BD197),INDIRECT($D$6),0),MATCH($I197,INDIRECT($D$7),0)),"")</f>
        <v/>
      </c>
      <c r="BP197" s="81" t="str" cm="1">
        <f t="array" aca="1" ref="BP197" ca="1">IFERROR(INDEX(INDIRECT($D$4),MATCH(INDIRECT(BP$5&amp;$BD197),INDIRECT($D$6),0),MATCH($I197,INDIRECT($D$7),0)),"")</f>
        <v/>
      </c>
      <c r="BQ197" s="81" t="str" cm="1">
        <f t="array" aca="1" ref="BQ197" ca="1">IFERROR(INDEX(INDIRECT($D$4),MATCH(INDIRECT(BQ$5&amp;$BD197),INDIRECT($D$6),0),MATCH($I197,INDIRECT($D$7),0)),"")</f>
        <v/>
      </c>
      <c r="BR197" s="81" t="str" cm="1">
        <f t="array" aca="1" ref="BR197" ca="1">IFERROR(INDEX(INDIRECT($D$4),MATCH(INDIRECT(BR$5&amp;$BD197),INDIRECT($D$6),0),MATCH($I197,INDIRECT($D$7),0)),"")</f>
        <v/>
      </c>
      <c r="BS197" s="81" t="str" cm="1">
        <f t="array" aca="1" ref="BS197" ca="1">IFERROR(INDEX(INDIRECT($D$4),MATCH(INDIRECT(BS$5&amp;$BD197),INDIRECT($D$6),0),MATCH($I197,INDIRECT($D$7),0)),"")</f>
        <v/>
      </c>
      <c r="BT197" s="81" t="str" cm="1">
        <f t="array" aca="1" ref="BT197" ca="1">IFERROR(INDEX(INDIRECT($D$4),MATCH(INDIRECT(BT$5&amp;$BD197),INDIRECT($D$6),0),MATCH($I197,INDIRECT($D$7),0)),"")</f>
        <v/>
      </c>
      <c r="BU197" s="81" t="str" cm="1">
        <f t="array" aca="1" ref="BU197" ca="1">IFERROR(INDEX(INDIRECT($D$4),MATCH(INDIRECT(BU$5&amp;$BD197),INDIRECT($D$6),0),MATCH($I197,INDIRECT($D$7),0)),"")</f>
        <v/>
      </c>
      <c r="BV197" s="99" t="str" cm="1">
        <f t="array" aca="1" ref="BV197" ca="1">IFERROR(INDEX(INDIRECT($D$4),MATCH(INDIRECT(BV$5&amp;$BD197),INDIRECT($D$6),0),MATCH($I197,INDIRECT($D$7),0)),"")</f>
        <v/>
      </c>
      <c r="BX197" s="80"/>
      <c r="BY197" s="81"/>
      <c r="BZ197" s="81"/>
      <c r="CA197" s="81"/>
      <c r="CB197" s="81"/>
      <c r="CC197" s="81"/>
      <c r="CD197" s="81"/>
      <c r="CE197" s="81"/>
      <c r="CF197" s="81"/>
      <c r="CG197" s="81"/>
      <c r="CH197" s="81"/>
      <c r="CI197" s="81"/>
      <c r="CJ197" s="81"/>
      <c r="CK197" s="81"/>
      <c r="CL197" s="81"/>
      <c r="CM197" s="81"/>
      <c r="CN197" s="81"/>
      <c r="CO197" s="99"/>
      <c r="CQ197" s="113"/>
      <c r="CR197" s="59" t="str">
        <f t="shared" si="54"/>
        <v/>
      </c>
      <c r="CS197" s="60"/>
      <c r="CT197" s="123" t="str">
        <f t="shared" ca="1" si="51"/>
        <v/>
      </c>
      <c r="CU197" s="80" t="str">
        <f>IF(ISNUMBER($CS197),INDEX(IRF.New!$CS$7:$DJ$37,MATCH(B193+1,IRF.New!$B$7:$B$37,0),MATCH($CT197,IRF.New!$CS$5:$DJ$5,0)),"")</f>
        <v/>
      </c>
      <c r="CV197" s="81"/>
      <c r="CW197" s="81" t="str">
        <f t="shared" si="52"/>
        <v/>
      </c>
      <c r="CX197" s="81"/>
      <c r="CY197" s="81"/>
      <c r="CZ197" s="94"/>
      <c r="DA197" s="94" t="str">
        <f>IF(ISNUMBER(CS197),INDEX(IRF.New!$CS$2:$DJ$2,MATCH('CF AUX'!$CT197,IRF.New!$CS$5:$DJ$5,0)),"")</f>
        <v/>
      </c>
      <c r="DB197" s="72"/>
      <c r="DD197" s="132" t="str">
        <f>IF(ISNUMBER(CS197),INDEX(IRF.New!$D$7:$CO$37,MATCH('CF AUX'!C188,IRF.New!$C$7:$C$37,0),MATCH(CT197,IRF.New!$D$5:$CO$5,0)),"")</f>
        <v/>
      </c>
    </row>
    <row r="198" spans="1:108" x14ac:dyDescent="0.25">
      <c r="F198" s="136" t="str">
        <f t="shared" si="53"/>
        <v/>
      </c>
      <c r="H198" s="65"/>
      <c r="I198" s="129" t="str">
        <f ca="1">IF(ISNUMBER(H198),INDEX(IRF.New!$CS$5:$DJ$5,MATCH('CF AUX'!H198,INDIRECT("IRF.New!$CS$"&amp;C190&amp;":$DJ$"&amp;C190),0)),"")</f>
        <v/>
      </c>
      <c r="J198" s="80" t="str">
        <f ca="1">IF(ISNUMBER($H198),INDEX(INDIRECT($D$4),MATCH('CF AUX'!J$14,INDIRECT($D$5),0),MATCH('CF AUX'!$I198,INDIRECT($D$7),0)),"")</f>
        <v/>
      </c>
      <c r="K198" s="81" t="str">
        <f ca="1">IF(ISNUMBER($H198),INDEX(INDIRECT($D$4),MATCH('CF AUX'!K$14,INDIRECT($D$5),0),MATCH('CF AUX'!$I198,INDIRECT($D$7),0)),"")</f>
        <v/>
      </c>
      <c r="L198" s="81" t="str">
        <f ca="1">IF(ISNUMBER($H198),INDEX(INDIRECT($D$4),MATCH('CF AUX'!L$14,INDIRECT($D$5),0),MATCH('CF AUX'!$I198,INDIRECT($D$7),0)),"")</f>
        <v/>
      </c>
      <c r="M198" s="81" t="str">
        <f ca="1">IF(ISNUMBER($H198),INDEX(INDIRECT($D$4),MATCH('CF AUX'!M$14,INDIRECT($D$5),0),MATCH('CF AUX'!$I198,INDIRECT($D$7),0)),"")</f>
        <v/>
      </c>
      <c r="N198" s="81" t="str">
        <f ca="1">IF(ISNUMBER($H198),INDEX(INDIRECT($D$4),MATCH('CF AUX'!N$14,INDIRECT($D$5),0),MATCH('CF AUX'!$I198,INDIRECT($D$7),0)),"")</f>
        <v/>
      </c>
      <c r="O198" s="81" t="str">
        <f ca="1">IF(ISNUMBER($H198),INDEX(INDIRECT($D$4),MATCH('CF AUX'!O$14,INDIRECT($D$5),0),MATCH('CF AUX'!$I198,INDIRECT($D$7),0)),"")</f>
        <v/>
      </c>
      <c r="P198" s="81" t="str">
        <f ca="1">IF(ISNUMBER($H198),INDEX(INDIRECT($D$4),MATCH('CF AUX'!P$14,INDIRECT($D$5),0),MATCH('CF AUX'!$I198,INDIRECT($D$7),0)),"")</f>
        <v/>
      </c>
      <c r="Q198" s="81" t="str">
        <f ca="1">IF(ISNUMBER($H198),INDEX(INDIRECT($D$4),MATCH('CF AUX'!Q$14,INDIRECT($D$5),0),MATCH('CF AUX'!$I198,INDIRECT($D$7),0)),"")</f>
        <v/>
      </c>
      <c r="R198" s="81" t="str">
        <f ca="1">IF(ISNUMBER($H198),INDEX(INDIRECT($D$4),MATCH('CF AUX'!R$14,INDIRECT($D$5),0),MATCH('CF AUX'!$I198,INDIRECT($D$7),0)),"")</f>
        <v/>
      </c>
      <c r="S198" s="81" t="str">
        <f ca="1">IF(ISNUMBER($H198),INDEX(INDIRECT($D$4),MATCH('CF AUX'!S$14,INDIRECT($D$5),0),MATCH('CF AUX'!$I198,INDIRECT($D$7),0)),"")</f>
        <v/>
      </c>
      <c r="T198" s="81" t="str">
        <f ca="1">IF(ISNUMBER($H198),INDEX(INDIRECT($D$4),MATCH('CF AUX'!T$14,INDIRECT($D$5),0),MATCH('CF AUX'!$I198,INDIRECT($D$7),0)),"")</f>
        <v/>
      </c>
      <c r="U198" s="81" t="str">
        <f ca="1">IF(ISNUMBER($H198),INDEX(INDIRECT($D$4),MATCH('CF AUX'!U$14,INDIRECT($D$5),0),MATCH('CF AUX'!$I198,INDIRECT($D$7),0)),"")</f>
        <v/>
      </c>
      <c r="V198" s="81" t="str">
        <f ca="1">IF(ISNUMBER($H198),INDEX(INDIRECT($D$4),MATCH('CF AUX'!V$14,INDIRECT($D$5),0),MATCH('CF AUX'!$I198,INDIRECT($D$7),0)),"")</f>
        <v/>
      </c>
      <c r="W198" s="81" t="str">
        <f ca="1">IF(ISNUMBER($H198),INDEX(INDIRECT($D$4),MATCH('CF AUX'!W$14,INDIRECT($D$5),0),MATCH('CF AUX'!$I198,INDIRECT($D$7),0)),"")</f>
        <v/>
      </c>
      <c r="X198" s="81" t="str">
        <f ca="1">IF(ISNUMBER($H198),INDEX(INDIRECT($D$4),MATCH('CF AUX'!X$14,INDIRECT($D$5),0),MATCH('CF AUX'!$I198,INDIRECT($D$7),0)),"")</f>
        <v/>
      </c>
      <c r="Y198" s="81" t="str">
        <f ca="1">IF(ISNUMBER($H198),INDEX(INDIRECT($D$4),MATCH('CF AUX'!Y$14,INDIRECT($D$5),0),MATCH('CF AUX'!$I198,INDIRECT($D$7),0)),"")</f>
        <v/>
      </c>
      <c r="Z198" s="81" t="str">
        <f ca="1">IF(ISNUMBER($H198),INDEX(INDIRECT($D$4),MATCH('CF AUX'!Z$14,INDIRECT($D$5),0),MATCH('CF AUX'!$I198,INDIRECT($D$7),0)),"")</f>
        <v/>
      </c>
      <c r="AA198" s="81" t="str">
        <f ca="1">IF(ISNUMBER($H198),INDEX(INDIRECT($D$4),MATCH('CF AUX'!AA$14,INDIRECT($D$5),0),MATCH('CF AUX'!$I198,INDIRECT($D$7),0)),"")</f>
        <v/>
      </c>
      <c r="AB198" s="81" t="str">
        <f ca="1">IF(ISNUMBER($H198),INDEX(INDIRECT($D$4),MATCH('CF AUX'!AB$14,INDIRECT($D$5),0),MATCH('CF AUX'!$I198,INDIRECT($D$7),0)),"")</f>
        <v/>
      </c>
      <c r="AC198" s="81" t="str">
        <f ca="1">IF(ISNUMBER($H198),INDEX(INDIRECT($D$4),MATCH('CF AUX'!AC$14,INDIRECT($D$5),0),MATCH('CF AUX'!$I198,INDIRECT($D$7),0)),"")</f>
        <v/>
      </c>
      <c r="AD198" s="81" t="str">
        <f ca="1">IF(ISNUMBER($H198),INDEX(INDIRECT($D$4),MATCH('CF AUX'!AD$14,INDIRECT($D$5),0),MATCH('CF AUX'!$I198,INDIRECT($D$7),0)),"")</f>
        <v/>
      </c>
      <c r="AE198" s="81" t="str">
        <f ca="1">IF(ISNUMBER($H198),INDEX(INDIRECT($D$4),MATCH('CF AUX'!AE$14,INDIRECT($D$5),0),MATCH('CF AUX'!$I198,INDIRECT($D$7),0)),"")</f>
        <v/>
      </c>
      <c r="AF198" s="81" t="str">
        <f ca="1">IF(ISNUMBER($H198),INDEX(INDIRECT($D$4),MATCH('CF AUX'!AF$14,INDIRECT($D$5),0),MATCH('CF AUX'!$I198,INDIRECT($D$7),0)),"")</f>
        <v/>
      </c>
      <c r="AG198" s="81" t="str">
        <f ca="1">IF(ISNUMBER($H198),INDEX(INDIRECT($D$4),MATCH('CF AUX'!AG$14,INDIRECT($D$5),0),MATCH('CF AUX'!$I198,INDIRECT($D$7),0)),"")</f>
        <v/>
      </c>
      <c r="AH198" s="81" t="str">
        <f ca="1">IF(ISNUMBER($H198),INDEX(INDIRECT($D$4),MATCH('CF AUX'!AH$14,INDIRECT($D$5),0),MATCH('CF AUX'!$I198,INDIRECT($D$7),0)),"")</f>
        <v/>
      </c>
      <c r="AI198" s="81" t="str">
        <f ca="1">IF(ISNUMBER($H198),INDEX(INDIRECT($D$4),MATCH('CF AUX'!AI$14,INDIRECT($D$5),0),MATCH('CF AUX'!$I198,INDIRECT($D$7),0)),"")</f>
        <v/>
      </c>
      <c r="AJ198" s="81" t="str">
        <f ca="1">IF(ISNUMBER($H198),INDEX(INDIRECT($D$4),MATCH('CF AUX'!AJ$14,INDIRECT($D$5),0),MATCH('CF AUX'!$I198,INDIRECT($D$7),0)),"")</f>
        <v/>
      </c>
      <c r="AK198" s="81" t="str">
        <f ca="1">IF(ISNUMBER($H198),INDEX(INDIRECT($D$4),MATCH('CF AUX'!AK$14,INDIRECT($D$5),0),MATCH('CF AUX'!$I198,INDIRECT($D$7),0)),"")</f>
        <v/>
      </c>
      <c r="AL198" s="81" t="str">
        <f ca="1">IF(ISNUMBER($H198),INDEX(INDIRECT($D$4),MATCH('CF AUX'!AL$14,INDIRECT($D$5),0),MATCH('CF AUX'!$I198,INDIRECT($D$7),0)),"")</f>
        <v/>
      </c>
      <c r="AM198" s="81" t="str">
        <f ca="1">IF(ISNUMBER($H198),INDEX(INDIRECT($D$4),MATCH('CF AUX'!AM$14,INDIRECT($D$5),0),MATCH('CF AUX'!$I198,INDIRECT($D$7),0)),"")</f>
        <v/>
      </c>
      <c r="AN198" s="81" t="str">
        <f ca="1">IF(ISNUMBER($H198),INDEX(INDIRECT($D$4),MATCH('CF AUX'!AN$14,INDIRECT($D$5),0),MATCH('CF AUX'!$I198,INDIRECT($D$7),0)),"")</f>
        <v/>
      </c>
      <c r="AO198" s="81" t="str">
        <f ca="1">IF(ISNUMBER($H198),INDEX(INDIRECT($D$4),MATCH('CF AUX'!AO$14,INDIRECT($D$5),0),MATCH('CF AUX'!$I198,INDIRECT($D$7),0)),"")</f>
        <v/>
      </c>
      <c r="AP198" s="81" t="str">
        <f ca="1">IF(ISNUMBER($H198),INDEX(INDIRECT($D$4),MATCH('CF AUX'!AP$14,INDIRECT($D$5),0),MATCH('CF AUX'!$I198,INDIRECT($D$7),0)),"")</f>
        <v/>
      </c>
      <c r="AQ198" s="81" t="str">
        <f ca="1">IF(ISNUMBER($H198),INDEX(INDIRECT($D$4),MATCH('CF AUX'!AQ$14,INDIRECT($D$5),0),MATCH('CF AUX'!$I198,INDIRECT($D$7),0)),"")</f>
        <v/>
      </c>
      <c r="AR198" s="81" t="str">
        <f ca="1">IF(ISNUMBER($H198),INDEX(INDIRECT($D$4),MATCH('CF AUX'!AR$14,INDIRECT($D$5),0),MATCH('CF AUX'!$I198,INDIRECT($D$7),0)),"")</f>
        <v/>
      </c>
      <c r="AS198" s="81" t="str">
        <f ca="1">IF(ISNUMBER($H198),INDEX(INDIRECT($D$4),MATCH('CF AUX'!AS$14,INDIRECT($D$5),0),MATCH('CF AUX'!$I198,INDIRECT($D$7),0)),"")</f>
        <v/>
      </c>
      <c r="AT198" s="81" t="str">
        <f ca="1">IF(ISNUMBER($H198),INDEX(INDIRECT($D$4),MATCH('CF AUX'!AT$14,INDIRECT($D$5),0),MATCH('CF AUX'!$I198,INDIRECT($D$7),0)),"")</f>
        <v/>
      </c>
      <c r="AU198" s="81" t="str">
        <f ca="1">IF(ISNUMBER($H198),INDEX(INDIRECT($D$4),MATCH('CF AUX'!AU$14,INDIRECT($D$5),0),MATCH('CF AUX'!$I198,INDIRECT($D$7),0)),"")</f>
        <v/>
      </c>
      <c r="AV198" s="81" t="str">
        <f ca="1">IF(ISNUMBER($H198),INDEX(INDIRECT($D$4),MATCH('CF AUX'!AV$14,INDIRECT($D$5),0),MATCH('CF AUX'!$I198,INDIRECT($D$7),0)),"")</f>
        <v/>
      </c>
      <c r="AW198" s="81" t="str">
        <f ca="1">IF(ISNUMBER($H198),INDEX(INDIRECT($D$4),MATCH('CF AUX'!AW$14,INDIRECT($D$5),0),MATCH('CF AUX'!$I198,INDIRECT($D$7),0)),"")</f>
        <v/>
      </c>
      <c r="AX198" s="81" t="str">
        <f ca="1">IF(ISNUMBER($H198),INDEX(INDIRECT($D$4),MATCH('CF AUX'!AX$14,INDIRECT($D$5),0),MATCH('CF AUX'!$I198,INDIRECT($D$7),0)),"")</f>
        <v/>
      </c>
      <c r="AY198" s="81" t="str">
        <f ca="1">IF(ISNUMBER($H198),INDEX(INDIRECT($D$4),MATCH('CF AUX'!AY$14,INDIRECT($D$5),0),MATCH('CF AUX'!$I198,INDIRECT($D$7),0)),"")</f>
        <v/>
      </c>
      <c r="AZ198" s="81" t="str">
        <f ca="1">IF(ISNUMBER($H198),INDEX(INDIRECT($D$4),MATCH('CF AUX'!AZ$14,INDIRECT($D$5),0),MATCH('CF AUX'!$I198,INDIRECT($D$7),0)),"")</f>
        <v/>
      </c>
      <c r="BB198" s="96" t="str" cm="1">
        <f t="array" aca="1" ref="BB198" ca="1">IF(ISNUMBER($H198),MMULT(J198:AZ198,TRANSPOSE(INDIRECT($D$8&amp;$G$4&amp;B193&amp;":"&amp;$G$6&amp;B193))),"")</f>
        <v/>
      </c>
      <c r="BD198" s="59">
        <f t="shared" si="55"/>
        <v>189</v>
      </c>
      <c r="BE198" s="80" t="str" cm="1">
        <f t="array" aca="1" ref="BE198" ca="1">IFERROR(INDEX(INDIRECT($D$4),MATCH(INDIRECT(BE$5&amp;$BD198),INDIRECT($D$6),0),MATCH($I198,INDIRECT($D$7),0)),"")</f>
        <v/>
      </c>
      <c r="BF198" s="81" t="str" cm="1">
        <f t="array" aca="1" ref="BF198" ca="1">IFERROR(INDEX(INDIRECT($D$4),MATCH(INDIRECT(BF$5&amp;$BD198),INDIRECT($D$6),0),MATCH($I198,INDIRECT($D$7),0)),"")</f>
        <v/>
      </c>
      <c r="BG198" s="81" t="str" cm="1">
        <f t="array" aca="1" ref="BG198" ca="1">IFERROR(INDEX(INDIRECT($D$4),MATCH(INDIRECT(BG$5&amp;$BD198),INDIRECT($D$6),0),MATCH($I198,INDIRECT($D$7),0)),"")</f>
        <v/>
      </c>
      <c r="BH198" s="81" t="str" cm="1">
        <f t="array" aca="1" ref="BH198" ca="1">IFERROR(INDEX(INDIRECT($D$4),MATCH(INDIRECT(BH$5&amp;$BD198),INDIRECT($D$6),0),MATCH($I198,INDIRECT($D$7),0)),"")</f>
        <v/>
      </c>
      <c r="BI198" s="81" t="str" cm="1">
        <f t="array" aca="1" ref="BI198" ca="1">IFERROR(INDEX(INDIRECT($D$4),MATCH(INDIRECT(BI$5&amp;$BD198),INDIRECT($D$6),0),MATCH($I198,INDIRECT($D$7),0)),"")</f>
        <v/>
      </c>
      <c r="BJ198" s="81" t="str" cm="1">
        <f t="array" aca="1" ref="BJ198" ca="1">IFERROR(INDEX(INDIRECT($D$4),MATCH(INDIRECT(BJ$5&amp;$BD198),INDIRECT($D$6),0),MATCH($I198,INDIRECT($D$7),0)),"")</f>
        <v/>
      </c>
      <c r="BK198" s="81" t="str" cm="1">
        <f t="array" aca="1" ref="BK198" ca="1">IFERROR(INDEX(INDIRECT($D$4),MATCH(INDIRECT(BK$5&amp;$BD198),INDIRECT($D$6),0),MATCH($I198,INDIRECT($D$7),0)),"")</f>
        <v/>
      </c>
      <c r="BL198" s="81" t="str" cm="1">
        <f t="array" aca="1" ref="BL198" ca="1">IFERROR(INDEX(INDIRECT($D$4),MATCH(INDIRECT(BL$5&amp;$BD198),INDIRECT($D$6),0),MATCH($I198,INDIRECT($D$7),0)),"")</f>
        <v/>
      </c>
      <c r="BM198" s="81" t="str" cm="1">
        <f t="array" aca="1" ref="BM198" ca="1">IFERROR(INDEX(INDIRECT($D$4),MATCH(INDIRECT(BM$5&amp;$BD198),INDIRECT($D$6),0),MATCH($I198,INDIRECT($D$7),0)),"")</f>
        <v/>
      </c>
      <c r="BN198" s="81" t="str" cm="1">
        <f t="array" aca="1" ref="BN198" ca="1">IFERROR(INDEX(INDIRECT($D$4),MATCH(INDIRECT(BN$5&amp;$BD198),INDIRECT($D$6),0),MATCH($I198,INDIRECT($D$7),0)),"")</f>
        <v/>
      </c>
      <c r="BO198" s="81" t="str" cm="1">
        <f t="array" aca="1" ref="BO198" ca="1">IFERROR(INDEX(INDIRECT($D$4),MATCH(INDIRECT(BO$5&amp;$BD198),INDIRECT($D$6),0),MATCH($I198,INDIRECT($D$7),0)),"")</f>
        <v/>
      </c>
      <c r="BP198" s="81" t="str" cm="1">
        <f t="array" aca="1" ref="BP198" ca="1">IFERROR(INDEX(INDIRECT($D$4),MATCH(INDIRECT(BP$5&amp;$BD198),INDIRECT($D$6),0),MATCH($I198,INDIRECT($D$7),0)),"")</f>
        <v/>
      </c>
      <c r="BQ198" s="81" t="str" cm="1">
        <f t="array" aca="1" ref="BQ198" ca="1">IFERROR(INDEX(INDIRECT($D$4),MATCH(INDIRECT(BQ$5&amp;$BD198),INDIRECT($D$6),0),MATCH($I198,INDIRECT($D$7),0)),"")</f>
        <v/>
      </c>
      <c r="BR198" s="81" t="str" cm="1">
        <f t="array" aca="1" ref="BR198" ca="1">IFERROR(INDEX(INDIRECT($D$4),MATCH(INDIRECT(BR$5&amp;$BD198),INDIRECT($D$6),0),MATCH($I198,INDIRECT($D$7),0)),"")</f>
        <v/>
      </c>
      <c r="BS198" s="81" t="str" cm="1">
        <f t="array" aca="1" ref="BS198" ca="1">IFERROR(INDEX(INDIRECT($D$4),MATCH(INDIRECT(BS$5&amp;$BD198),INDIRECT($D$6),0),MATCH($I198,INDIRECT($D$7),0)),"")</f>
        <v/>
      </c>
      <c r="BT198" s="81" t="str" cm="1">
        <f t="array" aca="1" ref="BT198" ca="1">IFERROR(INDEX(INDIRECT($D$4),MATCH(INDIRECT(BT$5&amp;$BD198),INDIRECT($D$6),0),MATCH($I198,INDIRECT($D$7),0)),"")</f>
        <v/>
      </c>
      <c r="BU198" s="81" t="str" cm="1">
        <f t="array" aca="1" ref="BU198" ca="1">IFERROR(INDEX(INDIRECT($D$4),MATCH(INDIRECT(BU$5&amp;$BD198),INDIRECT($D$6),0),MATCH($I198,INDIRECT($D$7),0)),"")</f>
        <v/>
      </c>
      <c r="BV198" s="99" t="str" cm="1">
        <f t="array" aca="1" ref="BV198" ca="1">IFERROR(INDEX(INDIRECT($D$4),MATCH(INDIRECT(BV$5&amp;$BD198),INDIRECT($D$6),0),MATCH($I198,INDIRECT($D$7),0)),"")</f>
        <v/>
      </c>
      <c r="BX198" s="80"/>
      <c r="BY198" s="81"/>
      <c r="BZ198" s="81"/>
      <c r="CA198" s="81"/>
      <c r="CB198" s="81"/>
      <c r="CC198" s="81"/>
      <c r="CD198" s="81"/>
      <c r="CE198" s="81"/>
      <c r="CF198" s="81"/>
      <c r="CG198" s="81"/>
      <c r="CH198" s="81"/>
      <c r="CI198" s="81"/>
      <c r="CJ198" s="81"/>
      <c r="CK198" s="81"/>
      <c r="CL198" s="81"/>
      <c r="CM198" s="81"/>
      <c r="CN198" s="81"/>
      <c r="CO198" s="99"/>
      <c r="CQ198" s="113"/>
      <c r="CR198" s="59" t="str">
        <f t="shared" si="54"/>
        <v/>
      </c>
      <c r="CS198" s="60"/>
      <c r="CT198" s="123" t="str">
        <f t="shared" ca="1" si="51"/>
        <v/>
      </c>
      <c r="CU198" s="80" t="str">
        <f>IF(ISNUMBER($CS198),INDEX(IRF.New!$CS$7:$DJ$37,MATCH(B193+1,IRF.New!$B$7:$B$37,0),MATCH($CT198,IRF.New!$CS$5:$DJ$5,0)),"")</f>
        <v/>
      </c>
      <c r="CV198" s="81"/>
      <c r="CW198" s="81" t="str">
        <f t="shared" si="52"/>
        <v/>
      </c>
      <c r="CX198" s="81"/>
      <c r="CY198" s="81"/>
      <c r="CZ198" s="94"/>
      <c r="DA198" s="94" t="str">
        <f>IF(ISNUMBER(CS198),INDEX(IRF.New!$CS$2:$DJ$2,MATCH('CF AUX'!$CT198,IRF.New!$CS$5:$DJ$5,0)),"")</f>
        <v/>
      </c>
      <c r="DB198" s="72"/>
      <c r="DD198" s="132" t="str">
        <f>IF(ISNUMBER(CS198),INDEX(IRF.New!$D$7:$CO$37,MATCH('CF AUX'!C188,IRF.New!$C$7:$C$37,0),MATCH(CT198,IRF.New!$D$5:$CO$5,0)),"")</f>
        <v/>
      </c>
    </row>
    <row r="199" spans="1:108" x14ac:dyDescent="0.25">
      <c r="B199" s="59" t="s">
        <v>266</v>
      </c>
      <c r="F199" s="136" t="str">
        <f t="shared" si="53"/>
        <v/>
      </c>
      <c r="H199" s="65"/>
      <c r="I199" s="129" t="str">
        <f ca="1">IF(ISNUMBER(H199),INDEX(IRF.New!$CS$5:$DJ$5,MATCH('CF AUX'!H199,INDIRECT("IRF.New!$CS$"&amp;C190&amp;":$DJ$"&amp;C190),0)),"")</f>
        <v/>
      </c>
      <c r="J199" s="80" t="str">
        <f ca="1">IF(ISNUMBER($H199),INDEX(INDIRECT($D$4),MATCH('CF AUX'!J$14,INDIRECT($D$5),0),MATCH('CF AUX'!$I199,INDIRECT($D$7),0)),"")</f>
        <v/>
      </c>
      <c r="K199" s="81" t="str">
        <f ca="1">IF(ISNUMBER($H199),INDEX(INDIRECT($D$4),MATCH('CF AUX'!K$14,INDIRECT($D$5),0),MATCH('CF AUX'!$I199,INDIRECT($D$7),0)),"")</f>
        <v/>
      </c>
      <c r="L199" s="81" t="str">
        <f ca="1">IF(ISNUMBER($H199),INDEX(INDIRECT($D$4),MATCH('CF AUX'!L$14,INDIRECT($D$5),0),MATCH('CF AUX'!$I199,INDIRECT($D$7),0)),"")</f>
        <v/>
      </c>
      <c r="M199" s="81" t="str">
        <f ca="1">IF(ISNUMBER($H199),INDEX(INDIRECT($D$4),MATCH('CF AUX'!M$14,INDIRECT($D$5),0),MATCH('CF AUX'!$I199,INDIRECT($D$7),0)),"")</f>
        <v/>
      </c>
      <c r="N199" s="81" t="str">
        <f ca="1">IF(ISNUMBER($H199),INDEX(INDIRECT($D$4),MATCH('CF AUX'!N$14,INDIRECT($D$5),0),MATCH('CF AUX'!$I199,INDIRECT($D$7),0)),"")</f>
        <v/>
      </c>
      <c r="O199" s="81" t="str">
        <f ca="1">IF(ISNUMBER($H199),INDEX(INDIRECT($D$4),MATCH('CF AUX'!O$14,INDIRECT($D$5),0),MATCH('CF AUX'!$I199,INDIRECT($D$7),0)),"")</f>
        <v/>
      </c>
      <c r="P199" s="81" t="str">
        <f ca="1">IF(ISNUMBER($H199),INDEX(INDIRECT($D$4),MATCH('CF AUX'!P$14,INDIRECT($D$5),0),MATCH('CF AUX'!$I199,INDIRECT($D$7),0)),"")</f>
        <v/>
      </c>
      <c r="Q199" s="81" t="str">
        <f ca="1">IF(ISNUMBER($H199),INDEX(INDIRECT($D$4),MATCH('CF AUX'!Q$14,INDIRECT($D$5),0),MATCH('CF AUX'!$I199,INDIRECT($D$7),0)),"")</f>
        <v/>
      </c>
      <c r="R199" s="81" t="str">
        <f ca="1">IF(ISNUMBER($H199),INDEX(INDIRECT($D$4),MATCH('CF AUX'!R$14,INDIRECT($D$5),0),MATCH('CF AUX'!$I199,INDIRECT($D$7),0)),"")</f>
        <v/>
      </c>
      <c r="S199" s="81" t="str">
        <f ca="1">IF(ISNUMBER($H199),INDEX(INDIRECT($D$4),MATCH('CF AUX'!S$14,INDIRECT($D$5),0),MATCH('CF AUX'!$I199,INDIRECT($D$7),0)),"")</f>
        <v/>
      </c>
      <c r="T199" s="81" t="str">
        <f ca="1">IF(ISNUMBER($H199),INDEX(INDIRECT($D$4),MATCH('CF AUX'!T$14,INDIRECT($D$5),0),MATCH('CF AUX'!$I199,INDIRECT($D$7),0)),"")</f>
        <v/>
      </c>
      <c r="U199" s="81" t="str">
        <f ca="1">IF(ISNUMBER($H199),INDEX(INDIRECT($D$4),MATCH('CF AUX'!U$14,INDIRECT($D$5),0),MATCH('CF AUX'!$I199,INDIRECT($D$7),0)),"")</f>
        <v/>
      </c>
      <c r="V199" s="81" t="str">
        <f ca="1">IF(ISNUMBER($H199),INDEX(INDIRECT($D$4),MATCH('CF AUX'!V$14,INDIRECT($D$5),0),MATCH('CF AUX'!$I199,INDIRECT($D$7),0)),"")</f>
        <v/>
      </c>
      <c r="W199" s="81" t="str">
        <f ca="1">IF(ISNUMBER($H199),INDEX(INDIRECT($D$4),MATCH('CF AUX'!W$14,INDIRECT($D$5),0),MATCH('CF AUX'!$I199,INDIRECT($D$7),0)),"")</f>
        <v/>
      </c>
      <c r="X199" s="81" t="str">
        <f ca="1">IF(ISNUMBER($H199),INDEX(INDIRECT($D$4),MATCH('CF AUX'!X$14,INDIRECT($D$5),0),MATCH('CF AUX'!$I199,INDIRECT($D$7),0)),"")</f>
        <v/>
      </c>
      <c r="Y199" s="81" t="str">
        <f ca="1">IF(ISNUMBER($H199),INDEX(INDIRECT($D$4),MATCH('CF AUX'!Y$14,INDIRECT($D$5),0),MATCH('CF AUX'!$I199,INDIRECT($D$7),0)),"")</f>
        <v/>
      </c>
      <c r="Z199" s="81" t="str">
        <f ca="1">IF(ISNUMBER($H199),INDEX(INDIRECT($D$4),MATCH('CF AUX'!Z$14,INDIRECT($D$5),0),MATCH('CF AUX'!$I199,INDIRECT($D$7),0)),"")</f>
        <v/>
      </c>
      <c r="AA199" s="81" t="str">
        <f ca="1">IF(ISNUMBER($H199),INDEX(INDIRECT($D$4),MATCH('CF AUX'!AA$14,INDIRECT($D$5),0),MATCH('CF AUX'!$I199,INDIRECT($D$7),0)),"")</f>
        <v/>
      </c>
      <c r="AB199" s="81" t="str">
        <f ca="1">IF(ISNUMBER($H199),INDEX(INDIRECT($D$4),MATCH('CF AUX'!AB$14,INDIRECT($D$5),0),MATCH('CF AUX'!$I199,INDIRECT($D$7),0)),"")</f>
        <v/>
      </c>
      <c r="AC199" s="81" t="str">
        <f ca="1">IF(ISNUMBER($H199),INDEX(INDIRECT($D$4),MATCH('CF AUX'!AC$14,INDIRECT($D$5),0),MATCH('CF AUX'!$I199,INDIRECT($D$7),0)),"")</f>
        <v/>
      </c>
      <c r="AD199" s="81" t="str">
        <f ca="1">IF(ISNUMBER($H199),INDEX(INDIRECT($D$4),MATCH('CF AUX'!AD$14,INDIRECT($D$5),0),MATCH('CF AUX'!$I199,INDIRECT($D$7),0)),"")</f>
        <v/>
      </c>
      <c r="AE199" s="81" t="str">
        <f ca="1">IF(ISNUMBER($H199),INDEX(INDIRECT($D$4),MATCH('CF AUX'!AE$14,INDIRECT($D$5),0),MATCH('CF AUX'!$I199,INDIRECT($D$7),0)),"")</f>
        <v/>
      </c>
      <c r="AF199" s="81" t="str">
        <f ca="1">IF(ISNUMBER($H199),INDEX(INDIRECT($D$4),MATCH('CF AUX'!AF$14,INDIRECT($D$5),0),MATCH('CF AUX'!$I199,INDIRECT($D$7),0)),"")</f>
        <v/>
      </c>
      <c r="AG199" s="81" t="str">
        <f ca="1">IF(ISNUMBER($H199),INDEX(INDIRECT($D$4),MATCH('CF AUX'!AG$14,INDIRECT($D$5),0),MATCH('CF AUX'!$I199,INDIRECT($D$7),0)),"")</f>
        <v/>
      </c>
      <c r="AH199" s="81" t="str">
        <f ca="1">IF(ISNUMBER($H199),INDEX(INDIRECT($D$4),MATCH('CF AUX'!AH$14,INDIRECT($D$5),0),MATCH('CF AUX'!$I199,INDIRECT($D$7),0)),"")</f>
        <v/>
      </c>
      <c r="AI199" s="81" t="str">
        <f ca="1">IF(ISNUMBER($H199),INDEX(INDIRECT($D$4),MATCH('CF AUX'!AI$14,INDIRECT($D$5),0),MATCH('CF AUX'!$I199,INDIRECT($D$7),0)),"")</f>
        <v/>
      </c>
      <c r="AJ199" s="81" t="str">
        <f ca="1">IF(ISNUMBER($H199),INDEX(INDIRECT($D$4),MATCH('CF AUX'!AJ$14,INDIRECT($D$5),0),MATCH('CF AUX'!$I199,INDIRECT($D$7),0)),"")</f>
        <v/>
      </c>
      <c r="AK199" s="81" t="str">
        <f ca="1">IF(ISNUMBER($H199),INDEX(INDIRECT($D$4),MATCH('CF AUX'!AK$14,INDIRECT($D$5),0),MATCH('CF AUX'!$I199,INDIRECT($D$7),0)),"")</f>
        <v/>
      </c>
      <c r="AL199" s="81" t="str">
        <f ca="1">IF(ISNUMBER($H199),INDEX(INDIRECT($D$4),MATCH('CF AUX'!AL$14,INDIRECT($D$5),0),MATCH('CF AUX'!$I199,INDIRECT($D$7),0)),"")</f>
        <v/>
      </c>
      <c r="AM199" s="81" t="str">
        <f ca="1">IF(ISNUMBER($H199),INDEX(INDIRECT($D$4),MATCH('CF AUX'!AM$14,INDIRECT($D$5),0),MATCH('CF AUX'!$I199,INDIRECT($D$7),0)),"")</f>
        <v/>
      </c>
      <c r="AN199" s="81" t="str">
        <f ca="1">IF(ISNUMBER($H199),INDEX(INDIRECT($D$4),MATCH('CF AUX'!AN$14,INDIRECT($D$5),0),MATCH('CF AUX'!$I199,INDIRECT($D$7),0)),"")</f>
        <v/>
      </c>
      <c r="AO199" s="81" t="str">
        <f ca="1">IF(ISNUMBER($H199),INDEX(INDIRECT($D$4),MATCH('CF AUX'!AO$14,INDIRECT($D$5),0),MATCH('CF AUX'!$I199,INDIRECT($D$7),0)),"")</f>
        <v/>
      </c>
      <c r="AP199" s="81" t="str">
        <f ca="1">IF(ISNUMBER($H199),INDEX(INDIRECT($D$4),MATCH('CF AUX'!AP$14,INDIRECT($D$5),0),MATCH('CF AUX'!$I199,INDIRECT($D$7),0)),"")</f>
        <v/>
      </c>
      <c r="AQ199" s="81" t="str">
        <f ca="1">IF(ISNUMBER($H199),INDEX(INDIRECT($D$4),MATCH('CF AUX'!AQ$14,INDIRECT($D$5),0),MATCH('CF AUX'!$I199,INDIRECT($D$7),0)),"")</f>
        <v/>
      </c>
      <c r="AR199" s="81" t="str">
        <f ca="1">IF(ISNUMBER($H199),INDEX(INDIRECT($D$4),MATCH('CF AUX'!AR$14,INDIRECT($D$5),0),MATCH('CF AUX'!$I199,INDIRECT($D$7),0)),"")</f>
        <v/>
      </c>
      <c r="AS199" s="81" t="str">
        <f ca="1">IF(ISNUMBER($H199),INDEX(INDIRECT($D$4),MATCH('CF AUX'!AS$14,INDIRECT($D$5),0),MATCH('CF AUX'!$I199,INDIRECT($D$7),0)),"")</f>
        <v/>
      </c>
      <c r="AT199" s="81" t="str">
        <f ca="1">IF(ISNUMBER($H199),INDEX(INDIRECT($D$4),MATCH('CF AUX'!AT$14,INDIRECT($D$5),0),MATCH('CF AUX'!$I199,INDIRECT($D$7),0)),"")</f>
        <v/>
      </c>
      <c r="AU199" s="81" t="str">
        <f ca="1">IF(ISNUMBER($H199),INDEX(INDIRECT($D$4),MATCH('CF AUX'!AU$14,INDIRECT($D$5),0),MATCH('CF AUX'!$I199,INDIRECT($D$7),0)),"")</f>
        <v/>
      </c>
      <c r="AV199" s="81" t="str">
        <f ca="1">IF(ISNUMBER($H199),INDEX(INDIRECT($D$4),MATCH('CF AUX'!AV$14,INDIRECT($D$5),0),MATCH('CF AUX'!$I199,INDIRECT($D$7),0)),"")</f>
        <v/>
      </c>
      <c r="AW199" s="81" t="str">
        <f ca="1">IF(ISNUMBER($H199),INDEX(INDIRECT($D$4),MATCH('CF AUX'!AW$14,INDIRECT($D$5),0),MATCH('CF AUX'!$I199,INDIRECT($D$7),0)),"")</f>
        <v/>
      </c>
      <c r="AX199" s="81" t="str">
        <f ca="1">IF(ISNUMBER($H199),INDEX(INDIRECT($D$4),MATCH('CF AUX'!AX$14,INDIRECT($D$5),0),MATCH('CF AUX'!$I199,INDIRECT($D$7),0)),"")</f>
        <v/>
      </c>
      <c r="AY199" s="81" t="str">
        <f ca="1">IF(ISNUMBER($H199),INDEX(INDIRECT($D$4),MATCH('CF AUX'!AY$14,INDIRECT($D$5),0),MATCH('CF AUX'!$I199,INDIRECT($D$7),0)),"")</f>
        <v/>
      </c>
      <c r="AZ199" s="81" t="str">
        <f ca="1">IF(ISNUMBER($H199),INDEX(INDIRECT($D$4),MATCH('CF AUX'!AZ$14,INDIRECT($D$5),0),MATCH('CF AUX'!$I199,INDIRECT($D$7),0)),"")</f>
        <v/>
      </c>
      <c r="BB199" s="96" t="str" cm="1">
        <f t="array" aca="1" ref="BB199" ca="1">IF(ISNUMBER($H199),MMULT(J199:AZ199,TRANSPOSE(INDIRECT($D$8&amp;$G$4&amp;B193&amp;":"&amp;$G$6&amp;B193))),"")</f>
        <v/>
      </c>
      <c r="BD199" s="59">
        <f t="shared" si="55"/>
        <v>189</v>
      </c>
      <c r="BE199" s="80" t="str" cm="1">
        <f t="array" aca="1" ref="BE199" ca="1">IFERROR(INDEX(INDIRECT($D$4),MATCH(INDIRECT(BE$5&amp;$BD199),INDIRECT($D$6),0),MATCH($I199,INDIRECT($D$7),0)),"")</f>
        <v/>
      </c>
      <c r="BF199" s="81" t="str" cm="1">
        <f t="array" aca="1" ref="BF199" ca="1">IFERROR(INDEX(INDIRECT($D$4),MATCH(INDIRECT(BF$5&amp;$BD199),INDIRECT($D$6),0),MATCH($I199,INDIRECT($D$7),0)),"")</f>
        <v/>
      </c>
      <c r="BG199" s="81" t="str" cm="1">
        <f t="array" aca="1" ref="BG199" ca="1">IFERROR(INDEX(INDIRECT($D$4),MATCH(INDIRECT(BG$5&amp;$BD199),INDIRECT($D$6),0),MATCH($I199,INDIRECT($D$7),0)),"")</f>
        <v/>
      </c>
      <c r="BH199" s="81" t="str" cm="1">
        <f t="array" aca="1" ref="BH199" ca="1">IFERROR(INDEX(INDIRECT($D$4),MATCH(INDIRECT(BH$5&amp;$BD199),INDIRECT($D$6),0),MATCH($I199,INDIRECT($D$7),0)),"")</f>
        <v/>
      </c>
      <c r="BI199" s="81" t="str" cm="1">
        <f t="array" aca="1" ref="BI199" ca="1">IFERROR(INDEX(INDIRECT($D$4),MATCH(INDIRECT(BI$5&amp;$BD199),INDIRECT($D$6),0),MATCH($I199,INDIRECT($D$7),0)),"")</f>
        <v/>
      </c>
      <c r="BJ199" s="81" t="str" cm="1">
        <f t="array" aca="1" ref="BJ199" ca="1">IFERROR(INDEX(INDIRECT($D$4),MATCH(INDIRECT(BJ$5&amp;$BD199),INDIRECT($D$6),0),MATCH($I199,INDIRECT($D$7),0)),"")</f>
        <v/>
      </c>
      <c r="BK199" s="81" t="str" cm="1">
        <f t="array" aca="1" ref="BK199" ca="1">IFERROR(INDEX(INDIRECT($D$4),MATCH(INDIRECT(BK$5&amp;$BD199),INDIRECT($D$6),0),MATCH($I199,INDIRECT($D$7),0)),"")</f>
        <v/>
      </c>
      <c r="BL199" s="81" t="str" cm="1">
        <f t="array" aca="1" ref="BL199" ca="1">IFERROR(INDEX(INDIRECT($D$4),MATCH(INDIRECT(BL$5&amp;$BD199),INDIRECT($D$6),0),MATCH($I199,INDIRECT($D$7),0)),"")</f>
        <v/>
      </c>
      <c r="BM199" s="81" t="str" cm="1">
        <f t="array" aca="1" ref="BM199" ca="1">IFERROR(INDEX(INDIRECT($D$4),MATCH(INDIRECT(BM$5&amp;$BD199),INDIRECT($D$6),0),MATCH($I199,INDIRECT($D$7),0)),"")</f>
        <v/>
      </c>
      <c r="BN199" s="81" t="str" cm="1">
        <f t="array" aca="1" ref="BN199" ca="1">IFERROR(INDEX(INDIRECT($D$4),MATCH(INDIRECT(BN$5&amp;$BD199),INDIRECT($D$6),0),MATCH($I199,INDIRECT($D$7),0)),"")</f>
        <v/>
      </c>
      <c r="BO199" s="81" t="str" cm="1">
        <f t="array" aca="1" ref="BO199" ca="1">IFERROR(INDEX(INDIRECT($D$4),MATCH(INDIRECT(BO$5&amp;$BD199),INDIRECT($D$6),0),MATCH($I199,INDIRECT($D$7),0)),"")</f>
        <v/>
      </c>
      <c r="BP199" s="81" t="str" cm="1">
        <f t="array" aca="1" ref="BP199" ca="1">IFERROR(INDEX(INDIRECT($D$4),MATCH(INDIRECT(BP$5&amp;$BD199),INDIRECT($D$6),0),MATCH($I199,INDIRECT($D$7),0)),"")</f>
        <v/>
      </c>
      <c r="BQ199" s="81" t="str" cm="1">
        <f t="array" aca="1" ref="BQ199" ca="1">IFERROR(INDEX(INDIRECT($D$4),MATCH(INDIRECT(BQ$5&amp;$BD199),INDIRECT($D$6),0),MATCH($I199,INDIRECT($D$7),0)),"")</f>
        <v/>
      </c>
      <c r="BR199" s="81" t="str" cm="1">
        <f t="array" aca="1" ref="BR199" ca="1">IFERROR(INDEX(INDIRECT($D$4),MATCH(INDIRECT(BR$5&amp;$BD199),INDIRECT($D$6),0),MATCH($I199,INDIRECT($D$7),0)),"")</f>
        <v/>
      </c>
      <c r="BS199" s="81" t="str" cm="1">
        <f t="array" aca="1" ref="BS199" ca="1">IFERROR(INDEX(INDIRECT($D$4),MATCH(INDIRECT(BS$5&amp;$BD199),INDIRECT($D$6),0),MATCH($I199,INDIRECT($D$7),0)),"")</f>
        <v/>
      </c>
      <c r="BT199" s="81" t="str" cm="1">
        <f t="array" aca="1" ref="BT199" ca="1">IFERROR(INDEX(INDIRECT($D$4),MATCH(INDIRECT(BT$5&amp;$BD199),INDIRECT($D$6),0),MATCH($I199,INDIRECT($D$7),0)),"")</f>
        <v/>
      </c>
      <c r="BU199" s="81" t="str" cm="1">
        <f t="array" aca="1" ref="BU199" ca="1">IFERROR(INDEX(INDIRECT($D$4),MATCH(INDIRECT(BU$5&amp;$BD199),INDIRECT($D$6),0),MATCH($I199,INDIRECT($D$7),0)),"")</f>
        <v/>
      </c>
      <c r="BV199" s="99" t="str" cm="1">
        <f t="array" aca="1" ref="BV199" ca="1">IFERROR(INDEX(INDIRECT($D$4),MATCH(INDIRECT(BV$5&amp;$BD199),INDIRECT($D$6),0),MATCH($I199,INDIRECT($D$7),0)),"")</f>
        <v/>
      </c>
      <c r="BX199" s="80"/>
      <c r="BY199" s="81"/>
      <c r="BZ199" s="81"/>
      <c r="CA199" s="81"/>
      <c r="CB199" s="81"/>
      <c r="CC199" s="81"/>
      <c r="CD199" s="81"/>
      <c r="CE199" s="81"/>
      <c r="CF199" s="81"/>
      <c r="CG199" s="81"/>
      <c r="CH199" s="81"/>
      <c r="CI199" s="81"/>
      <c r="CJ199" s="81"/>
      <c r="CK199" s="81"/>
      <c r="CL199" s="81"/>
      <c r="CM199" s="81"/>
      <c r="CN199" s="81"/>
      <c r="CO199" s="99"/>
      <c r="CQ199" s="113"/>
      <c r="CR199" s="59" t="str">
        <f t="shared" si="54"/>
        <v/>
      </c>
      <c r="CS199" s="60"/>
      <c r="CT199" s="123" t="str">
        <f t="shared" ca="1" si="51"/>
        <v/>
      </c>
      <c r="CU199" s="80" t="str">
        <f>IF(ISNUMBER($CS199),INDEX(IRF.New!$CS$7:$DJ$37,MATCH(B193+1,IRF.New!$B$7:$B$37,0),MATCH($CT199,IRF.New!$CS$5:$DJ$5,0)),"")</f>
        <v/>
      </c>
      <c r="CV199" s="81"/>
      <c r="CW199" s="81" t="str">
        <f t="shared" si="52"/>
        <v/>
      </c>
      <c r="CX199" s="81"/>
      <c r="CY199" s="81"/>
      <c r="CZ199" s="94"/>
      <c r="DA199" s="94" t="str">
        <f>IF(ISNUMBER(CS199),INDEX(IRF.New!$CS$2:$DJ$2,MATCH('CF AUX'!$CT199,IRF.New!$CS$5:$DJ$5,0)),"")</f>
        <v/>
      </c>
      <c r="DB199" s="72"/>
      <c r="DD199" s="132" t="str">
        <f>IF(ISNUMBER(CS199),INDEX(IRF.New!$D$7:$CO$37,MATCH('CF AUX'!C188,IRF.New!$C$7:$C$37,0),MATCH(CT199,IRF.New!$D$5:$CO$5,0)),"")</f>
        <v/>
      </c>
    </row>
    <row r="200" spans="1:108" x14ac:dyDescent="0.25">
      <c r="B200" s="69"/>
      <c r="C200" s="63" t="s">
        <v>233</v>
      </c>
      <c r="D200" s="85" t="s">
        <v>234</v>
      </c>
      <c r="F200" s="136" t="str">
        <f t="shared" si="53"/>
        <v/>
      </c>
      <c r="H200" s="65"/>
      <c r="I200" s="129" t="str">
        <f ca="1">IF(ISNUMBER(H200),INDEX(IRF.New!$CS$5:$DJ$5,MATCH('CF AUX'!H200,INDIRECT("IRF.New!$CS$"&amp;C190&amp;":$DJ$"&amp;C190),0)),"")</f>
        <v/>
      </c>
      <c r="J200" s="80" t="str">
        <f ca="1">IF(ISNUMBER($H200),INDEX(INDIRECT($D$4),MATCH('CF AUX'!J$14,INDIRECT($D$5),0),MATCH('CF AUX'!$I200,INDIRECT($D$7),0)),"")</f>
        <v/>
      </c>
      <c r="K200" s="81" t="str">
        <f ca="1">IF(ISNUMBER($H200),INDEX(INDIRECT($D$4),MATCH('CF AUX'!K$14,INDIRECT($D$5),0),MATCH('CF AUX'!$I200,INDIRECT($D$7),0)),"")</f>
        <v/>
      </c>
      <c r="L200" s="81" t="str">
        <f ca="1">IF(ISNUMBER($H200),INDEX(INDIRECT($D$4),MATCH('CF AUX'!L$14,INDIRECT($D$5),0),MATCH('CF AUX'!$I200,INDIRECT($D$7),0)),"")</f>
        <v/>
      </c>
      <c r="M200" s="81" t="str">
        <f ca="1">IF(ISNUMBER($H200),INDEX(INDIRECT($D$4),MATCH('CF AUX'!M$14,INDIRECT($D$5),0),MATCH('CF AUX'!$I200,INDIRECT($D$7),0)),"")</f>
        <v/>
      </c>
      <c r="N200" s="81" t="str">
        <f ca="1">IF(ISNUMBER($H200),INDEX(INDIRECT($D$4),MATCH('CF AUX'!N$14,INDIRECT($D$5),0),MATCH('CF AUX'!$I200,INDIRECT($D$7),0)),"")</f>
        <v/>
      </c>
      <c r="O200" s="81" t="str">
        <f ca="1">IF(ISNUMBER($H200),INDEX(INDIRECT($D$4),MATCH('CF AUX'!O$14,INDIRECT($D$5),0),MATCH('CF AUX'!$I200,INDIRECT($D$7),0)),"")</f>
        <v/>
      </c>
      <c r="P200" s="81" t="str">
        <f ca="1">IF(ISNUMBER($H200),INDEX(INDIRECT($D$4),MATCH('CF AUX'!P$14,INDIRECT($D$5),0),MATCH('CF AUX'!$I200,INDIRECT($D$7),0)),"")</f>
        <v/>
      </c>
      <c r="Q200" s="81" t="str">
        <f ca="1">IF(ISNUMBER($H200),INDEX(INDIRECT($D$4),MATCH('CF AUX'!Q$14,INDIRECT($D$5),0),MATCH('CF AUX'!$I200,INDIRECT($D$7),0)),"")</f>
        <v/>
      </c>
      <c r="R200" s="81" t="str">
        <f ca="1">IF(ISNUMBER($H200),INDEX(INDIRECT($D$4),MATCH('CF AUX'!R$14,INDIRECT($D$5),0),MATCH('CF AUX'!$I200,INDIRECT($D$7),0)),"")</f>
        <v/>
      </c>
      <c r="S200" s="81" t="str">
        <f ca="1">IF(ISNUMBER($H200),INDEX(INDIRECT($D$4),MATCH('CF AUX'!S$14,INDIRECT($D$5),0),MATCH('CF AUX'!$I200,INDIRECT($D$7),0)),"")</f>
        <v/>
      </c>
      <c r="T200" s="81" t="str">
        <f ca="1">IF(ISNUMBER($H200),INDEX(INDIRECT($D$4),MATCH('CF AUX'!T$14,INDIRECT($D$5),0),MATCH('CF AUX'!$I200,INDIRECT($D$7),0)),"")</f>
        <v/>
      </c>
      <c r="U200" s="81" t="str">
        <f ca="1">IF(ISNUMBER($H200),INDEX(INDIRECT($D$4),MATCH('CF AUX'!U$14,INDIRECT($D$5),0),MATCH('CF AUX'!$I200,INDIRECT($D$7),0)),"")</f>
        <v/>
      </c>
      <c r="V200" s="81" t="str">
        <f ca="1">IF(ISNUMBER($H200),INDEX(INDIRECT($D$4),MATCH('CF AUX'!V$14,INDIRECT($D$5),0),MATCH('CF AUX'!$I200,INDIRECT($D$7),0)),"")</f>
        <v/>
      </c>
      <c r="W200" s="81" t="str">
        <f ca="1">IF(ISNUMBER($H200),INDEX(INDIRECT($D$4),MATCH('CF AUX'!W$14,INDIRECT($D$5),0),MATCH('CF AUX'!$I200,INDIRECT($D$7),0)),"")</f>
        <v/>
      </c>
      <c r="X200" s="81" t="str">
        <f ca="1">IF(ISNUMBER($H200),INDEX(INDIRECT($D$4),MATCH('CF AUX'!X$14,INDIRECT($D$5),0),MATCH('CF AUX'!$I200,INDIRECT($D$7),0)),"")</f>
        <v/>
      </c>
      <c r="Y200" s="81" t="str">
        <f ca="1">IF(ISNUMBER($H200),INDEX(INDIRECT($D$4),MATCH('CF AUX'!Y$14,INDIRECT($D$5),0),MATCH('CF AUX'!$I200,INDIRECT($D$7),0)),"")</f>
        <v/>
      </c>
      <c r="Z200" s="81" t="str">
        <f ca="1">IF(ISNUMBER($H200),INDEX(INDIRECT($D$4),MATCH('CF AUX'!Z$14,INDIRECT($D$5),0),MATCH('CF AUX'!$I200,INDIRECT($D$7),0)),"")</f>
        <v/>
      </c>
      <c r="AA200" s="81" t="str">
        <f ca="1">IF(ISNUMBER($H200),INDEX(INDIRECT($D$4),MATCH('CF AUX'!AA$14,INDIRECT($D$5),0),MATCH('CF AUX'!$I200,INDIRECT($D$7),0)),"")</f>
        <v/>
      </c>
      <c r="AB200" s="81" t="str">
        <f ca="1">IF(ISNUMBER($H200),INDEX(INDIRECT($D$4),MATCH('CF AUX'!AB$14,INDIRECT($D$5),0),MATCH('CF AUX'!$I200,INDIRECT($D$7),0)),"")</f>
        <v/>
      </c>
      <c r="AC200" s="81" t="str">
        <f ca="1">IF(ISNUMBER($H200),INDEX(INDIRECT($D$4),MATCH('CF AUX'!AC$14,INDIRECT($D$5),0),MATCH('CF AUX'!$I200,INDIRECT($D$7),0)),"")</f>
        <v/>
      </c>
      <c r="AD200" s="81" t="str">
        <f ca="1">IF(ISNUMBER($H200),INDEX(INDIRECT($D$4),MATCH('CF AUX'!AD$14,INDIRECT($D$5),0),MATCH('CF AUX'!$I200,INDIRECT($D$7),0)),"")</f>
        <v/>
      </c>
      <c r="AE200" s="81" t="str">
        <f ca="1">IF(ISNUMBER($H200),INDEX(INDIRECT($D$4),MATCH('CF AUX'!AE$14,INDIRECT($D$5),0),MATCH('CF AUX'!$I200,INDIRECT($D$7),0)),"")</f>
        <v/>
      </c>
      <c r="AF200" s="81" t="str">
        <f ca="1">IF(ISNUMBER($H200),INDEX(INDIRECT($D$4),MATCH('CF AUX'!AF$14,INDIRECT($D$5),0),MATCH('CF AUX'!$I200,INDIRECT($D$7),0)),"")</f>
        <v/>
      </c>
      <c r="AG200" s="81" t="str">
        <f ca="1">IF(ISNUMBER($H200),INDEX(INDIRECT($D$4),MATCH('CF AUX'!AG$14,INDIRECT($D$5),0),MATCH('CF AUX'!$I200,INDIRECT($D$7),0)),"")</f>
        <v/>
      </c>
      <c r="AH200" s="81" t="str">
        <f ca="1">IF(ISNUMBER($H200),INDEX(INDIRECT($D$4),MATCH('CF AUX'!AH$14,INDIRECT($D$5),0),MATCH('CF AUX'!$I200,INDIRECT($D$7),0)),"")</f>
        <v/>
      </c>
      <c r="AI200" s="81" t="str">
        <f ca="1">IF(ISNUMBER($H200),INDEX(INDIRECT($D$4),MATCH('CF AUX'!AI$14,INDIRECT($D$5),0),MATCH('CF AUX'!$I200,INDIRECT($D$7),0)),"")</f>
        <v/>
      </c>
      <c r="AJ200" s="81" t="str">
        <f ca="1">IF(ISNUMBER($H200),INDEX(INDIRECT($D$4),MATCH('CF AUX'!AJ$14,INDIRECT($D$5),0),MATCH('CF AUX'!$I200,INDIRECT($D$7),0)),"")</f>
        <v/>
      </c>
      <c r="AK200" s="81" t="str">
        <f ca="1">IF(ISNUMBER($H200),INDEX(INDIRECT($D$4),MATCH('CF AUX'!AK$14,INDIRECT($D$5),0),MATCH('CF AUX'!$I200,INDIRECT($D$7),0)),"")</f>
        <v/>
      </c>
      <c r="AL200" s="81" t="str">
        <f ca="1">IF(ISNUMBER($H200),INDEX(INDIRECT($D$4),MATCH('CF AUX'!AL$14,INDIRECT($D$5),0),MATCH('CF AUX'!$I200,INDIRECT($D$7),0)),"")</f>
        <v/>
      </c>
      <c r="AM200" s="81" t="str">
        <f ca="1">IF(ISNUMBER($H200),INDEX(INDIRECT($D$4),MATCH('CF AUX'!AM$14,INDIRECT($D$5),0),MATCH('CF AUX'!$I200,INDIRECT($D$7),0)),"")</f>
        <v/>
      </c>
      <c r="AN200" s="81" t="str">
        <f ca="1">IF(ISNUMBER($H200),INDEX(INDIRECT($D$4),MATCH('CF AUX'!AN$14,INDIRECT($D$5),0),MATCH('CF AUX'!$I200,INDIRECT($D$7),0)),"")</f>
        <v/>
      </c>
      <c r="AO200" s="81" t="str">
        <f ca="1">IF(ISNUMBER($H200),INDEX(INDIRECT($D$4),MATCH('CF AUX'!AO$14,INDIRECT($D$5),0),MATCH('CF AUX'!$I200,INDIRECT($D$7),0)),"")</f>
        <v/>
      </c>
      <c r="AP200" s="81" t="str">
        <f ca="1">IF(ISNUMBER($H200),INDEX(INDIRECT($D$4),MATCH('CF AUX'!AP$14,INDIRECT($D$5),0),MATCH('CF AUX'!$I200,INDIRECT($D$7),0)),"")</f>
        <v/>
      </c>
      <c r="AQ200" s="81" t="str">
        <f ca="1">IF(ISNUMBER($H200),INDEX(INDIRECT($D$4),MATCH('CF AUX'!AQ$14,INDIRECT($D$5),0),MATCH('CF AUX'!$I200,INDIRECT($D$7),0)),"")</f>
        <v/>
      </c>
      <c r="AR200" s="81" t="str">
        <f ca="1">IF(ISNUMBER($H200),INDEX(INDIRECT($D$4),MATCH('CF AUX'!AR$14,INDIRECT($D$5),0),MATCH('CF AUX'!$I200,INDIRECT($D$7),0)),"")</f>
        <v/>
      </c>
      <c r="AS200" s="81" t="str">
        <f ca="1">IF(ISNUMBER($H200),INDEX(INDIRECT($D$4),MATCH('CF AUX'!AS$14,INDIRECT($D$5),0),MATCH('CF AUX'!$I200,INDIRECT($D$7),0)),"")</f>
        <v/>
      </c>
      <c r="AT200" s="81" t="str">
        <f ca="1">IF(ISNUMBER($H200),INDEX(INDIRECT($D$4),MATCH('CF AUX'!AT$14,INDIRECT($D$5),0),MATCH('CF AUX'!$I200,INDIRECT($D$7),0)),"")</f>
        <v/>
      </c>
      <c r="AU200" s="81" t="str">
        <f ca="1">IF(ISNUMBER($H200),INDEX(INDIRECT($D$4),MATCH('CF AUX'!AU$14,INDIRECT($D$5),0),MATCH('CF AUX'!$I200,INDIRECT($D$7),0)),"")</f>
        <v/>
      </c>
      <c r="AV200" s="81" t="str">
        <f ca="1">IF(ISNUMBER($H200),INDEX(INDIRECT($D$4),MATCH('CF AUX'!AV$14,INDIRECT($D$5),0),MATCH('CF AUX'!$I200,INDIRECT($D$7),0)),"")</f>
        <v/>
      </c>
      <c r="AW200" s="81" t="str">
        <f ca="1">IF(ISNUMBER($H200),INDEX(INDIRECT($D$4),MATCH('CF AUX'!AW$14,INDIRECT($D$5),0),MATCH('CF AUX'!$I200,INDIRECT($D$7),0)),"")</f>
        <v/>
      </c>
      <c r="AX200" s="81" t="str">
        <f ca="1">IF(ISNUMBER($H200),INDEX(INDIRECT($D$4),MATCH('CF AUX'!AX$14,INDIRECT($D$5),0),MATCH('CF AUX'!$I200,INDIRECT($D$7),0)),"")</f>
        <v/>
      </c>
      <c r="AY200" s="81" t="str">
        <f ca="1">IF(ISNUMBER($H200),INDEX(INDIRECT($D$4),MATCH('CF AUX'!AY$14,INDIRECT($D$5),0),MATCH('CF AUX'!$I200,INDIRECT($D$7),0)),"")</f>
        <v/>
      </c>
      <c r="AZ200" s="81" t="str">
        <f ca="1">IF(ISNUMBER($H200),INDEX(INDIRECT($D$4),MATCH('CF AUX'!AZ$14,INDIRECT($D$5),0),MATCH('CF AUX'!$I200,INDIRECT($D$7),0)),"")</f>
        <v/>
      </c>
      <c r="BB200" s="96" t="str" cm="1">
        <f t="array" aca="1" ref="BB200" ca="1">IF(ISNUMBER($H200),MMULT(J200:AZ200,TRANSPOSE(INDIRECT($D$8&amp;$G$4&amp;B193&amp;":"&amp;$G$6&amp;B193))),"")</f>
        <v/>
      </c>
      <c r="BD200" s="59">
        <f t="shared" si="55"/>
        <v>189</v>
      </c>
      <c r="BE200" s="80" t="str" cm="1">
        <f t="array" aca="1" ref="BE200" ca="1">IFERROR(INDEX(INDIRECT($D$4),MATCH(INDIRECT(BE$5&amp;$BD200),INDIRECT($D$6),0),MATCH($I200,INDIRECT($D$7),0)),"")</f>
        <v/>
      </c>
      <c r="BF200" s="81" t="str" cm="1">
        <f t="array" aca="1" ref="BF200" ca="1">IFERROR(INDEX(INDIRECT($D$4),MATCH(INDIRECT(BF$5&amp;$BD200),INDIRECT($D$6),0),MATCH($I200,INDIRECT($D$7),0)),"")</f>
        <v/>
      </c>
      <c r="BG200" s="81" t="str" cm="1">
        <f t="array" aca="1" ref="BG200" ca="1">IFERROR(INDEX(INDIRECT($D$4),MATCH(INDIRECT(BG$5&amp;$BD200),INDIRECT($D$6),0),MATCH($I200,INDIRECT($D$7),0)),"")</f>
        <v/>
      </c>
      <c r="BH200" s="81" t="str" cm="1">
        <f t="array" aca="1" ref="BH200" ca="1">IFERROR(INDEX(INDIRECT($D$4),MATCH(INDIRECT(BH$5&amp;$BD200),INDIRECT($D$6),0),MATCH($I200,INDIRECT($D$7),0)),"")</f>
        <v/>
      </c>
      <c r="BI200" s="81" t="str" cm="1">
        <f t="array" aca="1" ref="BI200" ca="1">IFERROR(INDEX(INDIRECT($D$4),MATCH(INDIRECT(BI$5&amp;$BD200),INDIRECT($D$6),0),MATCH($I200,INDIRECT($D$7),0)),"")</f>
        <v/>
      </c>
      <c r="BJ200" s="81" t="str" cm="1">
        <f t="array" aca="1" ref="BJ200" ca="1">IFERROR(INDEX(INDIRECT($D$4),MATCH(INDIRECT(BJ$5&amp;$BD200),INDIRECT($D$6),0),MATCH($I200,INDIRECT($D$7),0)),"")</f>
        <v/>
      </c>
      <c r="BK200" s="81" t="str" cm="1">
        <f t="array" aca="1" ref="BK200" ca="1">IFERROR(INDEX(INDIRECT($D$4),MATCH(INDIRECT(BK$5&amp;$BD200),INDIRECT($D$6),0),MATCH($I200,INDIRECT($D$7),0)),"")</f>
        <v/>
      </c>
      <c r="BL200" s="81" t="str" cm="1">
        <f t="array" aca="1" ref="BL200" ca="1">IFERROR(INDEX(INDIRECT($D$4),MATCH(INDIRECT(BL$5&amp;$BD200),INDIRECT($D$6),0),MATCH($I200,INDIRECT($D$7),0)),"")</f>
        <v/>
      </c>
      <c r="BM200" s="81" t="str" cm="1">
        <f t="array" aca="1" ref="BM200" ca="1">IFERROR(INDEX(INDIRECT($D$4),MATCH(INDIRECT(BM$5&amp;$BD200),INDIRECT($D$6),0),MATCH($I200,INDIRECT($D$7),0)),"")</f>
        <v/>
      </c>
      <c r="BN200" s="81" t="str" cm="1">
        <f t="array" aca="1" ref="BN200" ca="1">IFERROR(INDEX(INDIRECT($D$4),MATCH(INDIRECT(BN$5&amp;$BD200),INDIRECT($D$6),0),MATCH($I200,INDIRECT($D$7),0)),"")</f>
        <v/>
      </c>
      <c r="BO200" s="81" t="str" cm="1">
        <f t="array" aca="1" ref="BO200" ca="1">IFERROR(INDEX(INDIRECT($D$4),MATCH(INDIRECT(BO$5&amp;$BD200),INDIRECT($D$6),0),MATCH($I200,INDIRECT($D$7),0)),"")</f>
        <v/>
      </c>
      <c r="BP200" s="81" t="str" cm="1">
        <f t="array" aca="1" ref="BP200" ca="1">IFERROR(INDEX(INDIRECT($D$4),MATCH(INDIRECT(BP$5&amp;$BD200),INDIRECT($D$6),0),MATCH($I200,INDIRECT($D$7),0)),"")</f>
        <v/>
      </c>
      <c r="BQ200" s="81" t="str" cm="1">
        <f t="array" aca="1" ref="BQ200" ca="1">IFERROR(INDEX(INDIRECT($D$4),MATCH(INDIRECT(BQ$5&amp;$BD200),INDIRECT($D$6),0),MATCH($I200,INDIRECT($D$7),0)),"")</f>
        <v/>
      </c>
      <c r="BR200" s="81" t="str" cm="1">
        <f t="array" aca="1" ref="BR200" ca="1">IFERROR(INDEX(INDIRECT($D$4),MATCH(INDIRECT(BR$5&amp;$BD200),INDIRECT($D$6),0),MATCH($I200,INDIRECT($D$7),0)),"")</f>
        <v/>
      </c>
      <c r="BS200" s="81" t="str" cm="1">
        <f t="array" aca="1" ref="BS200" ca="1">IFERROR(INDEX(INDIRECT($D$4),MATCH(INDIRECT(BS$5&amp;$BD200),INDIRECT($D$6),0),MATCH($I200,INDIRECT($D$7),0)),"")</f>
        <v/>
      </c>
      <c r="BT200" s="81" t="str" cm="1">
        <f t="array" aca="1" ref="BT200" ca="1">IFERROR(INDEX(INDIRECT($D$4),MATCH(INDIRECT(BT$5&amp;$BD200),INDIRECT($D$6),0),MATCH($I200,INDIRECT($D$7),0)),"")</f>
        <v/>
      </c>
      <c r="BU200" s="81" t="str" cm="1">
        <f t="array" aca="1" ref="BU200" ca="1">IFERROR(INDEX(INDIRECT($D$4),MATCH(INDIRECT(BU$5&amp;$BD200),INDIRECT($D$6),0),MATCH($I200,INDIRECT($D$7),0)),"")</f>
        <v/>
      </c>
      <c r="BV200" s="99" t="str" cm="1">
        <f t="array" aca="1" ref="BV200" ca="1">IFERROR(INDEX(INDIRECT($D$4),MATCH(INDIRECT(BV$5&amp;$BD200),INDIRECT($D$6),0),MATCH($I200,INDIRECT($D$7),0)),"")</f>
        <v/>
      </c>
      <c r="BX200" s="80"/>
      <c r="BY200" s="81"/>
      <c r="BZ200" s="81"/>
      <c r="CA200" s="81"/>
      <c r="CB200" s="81"/>
      <c r="CC200" s="81"/>
      <c r="CD200" s="81"/>
      <c r="CE200" s="81"/>
      <c r="CF200" s="81"/>
      <c r="CG200" s="81"/>
      <c r="CH200" s="81"/>
      <c r="CI200" s="81"/>
      <c r="CJ200" s="81"/>
      <c r="CK200" s="81"/>
      <c r="CL200" s="81"/>
      <c r="CM200" s="81"/>
      <c r="CN200" s="81"/>
      <c r="CO200" s="99"/>
      <c r="CQ200" s="113"/>
      <c r="CR200" s="59" t="str">
        <f t="shared" si="54"/>
        <v/>
      </c>
      <c r="CS200" s="60"/>
      <c r="CT200" s="123" t="str">
        <f t="shared" ca="1" si="51"/>
        <v/>
      </c>
      <c r="CU200" s="80" t="str">
        <f>IF(ISNUMBER($CS200),INDEX(IRF.New!$CS$7:$DJ$37,MATCH(B193+1,IRF.New!$B$7:$B$37,0),MATCH($CT200,IRF.New!$CS$5:$DJ$5,0)),"")</f>
        <v/>
      </c>
      <c r="CV200" s="81"/>
      <c r="CW200" s="81" t="str">
        <f t="shared" si="52"/>
        <v/>
      </c>
      <c r="CX200" s="81"/>
      <c r="CY200" s="81"/>
      <c r="CZ200" s="94"/>
      <c r="DA200" s="94" t="str">
        <f>IF(ISNUMBER(CS200),INDEX(IRF.New!$CS$2:$DJ$2,MATCH('CF AUX'!$CT200,IRF.New!$CS$5:$DJ$5,0)),"")</f>
        <v/>
      </c>
      <c r="DB200" s="72"/>
      <c r="DD200" s="132" t="str">
        <f>IF(ISNUMBER(CS200),INDEX(IRF.New!$D$7:$CO$37,MATCH('CF AUX'!C188,IRF.New!$C$7:$C$37,0),MATCH(CT200,IRF.New!$D$5:$CO$5,0)),"")</f>
        <v/>
      </c>
    </row>
    <row r="201" spans="1:108" x14ac:dyDescent="0.25">
      <c r="B201" s="103" t="s">
        <v>235</v>
      </c>
      <c r="C201" s="101" t="str">
        <f>SUBSTITUTE(ADDRESS(1,COLUMN(BE190),4),"1","")</f>
        <v>BE</v>
      </c>
      <c r="D201" s="85">
        <f>ROW(BE190)</f>
        <v>190</v>
      </c>
      <c r="F201" s="136" t="str">
        <f t="shared" si="53"/>
        <v/>
      </c>
      <c r="H201" s="65"/>
      <c r="I201" s="129" t="str">
        <f ca="1">IF(ISNUMBER(H201),INDEX(IRF.New!$CS$5:$DJ$5,MATCH('CF AUX'!H201,INDIRECT("IRF.New!$CS$"&amp;C190&amp;":$DJ$"&amp;C190),0)),"")</f>
        <v/>
      </c>
      <c r="J201" s="80" t="str">
        <f ca="1">IF(ISNUMBER($H201),INDEX(INDIRECT($D$4),MATCH('CF AUX'!J$14,INDIRECT($D$5),0),MATCH('CF AUX'!$I201,INDIRECT($D$7),0)),"")</f>
        <v/>
      </c>
      <c r="K201" s="81" t="str">
        <f ca="1">IF(ISNUMBER($H201),INDEX(INDIRECT($D$4),MATCH('CF AUX'!K$14,INDIRECT($D$5),0),MATCH('CF AUX'!$I201,INDIRECT($D$7),0)),"")</f>
        <v/>
      </c>
      <c r="L201" s="81" t="str">
        <f ca="1">IF(ISNUMBER($H201),INDEX(INDIRECT($D$4),MATCH('CF AUX'!L$14,INDIRECT($D$5),0),MATCH('CF AUX'!$I201,INDIRECT($D$7),0)),"")</f>
        <v/>
      </c>
      <c r="M201" s="81" t="str">
        <f ca="1">IF(ISNUMBER($H201),INDEX(INDIRECT($D$4),MATCH('CF AUX'!M$14,INDIRECT($D$5),0),MATCH('CF AUX'!$I201,INDIRECT($D$7),0)),"")</f>
        <v/>
      </c>
      <c r="N201" s="81" t="str">
        <f ca="1">IF(ISNUMBER($H201),INDEX(INDIRECT($D$4),MATCH('CF AUX'!N$14,INDIRECT($D$5),0),MATCH('CF AUX'!$I201,INDIRECT($D$7),0)),"")</f>
        <v/>
      </c>
      <c r="O201" s="81" t="str">
        <f ca="1">IF(ISNUMBER($H201),INDEX(INDIRECT($D$4),MATCH('CF AUX'!O$14,INDIRECT($D$5),0),MATCH('CF AUX'!$I201,INDIRECT($D$7),0)),"")</f>
        <v/>
      </c>
      <c r="P201" s="81" t="str">
        <f ca="1">IF(ISNUMBER($H201),INDEX(INDIRECT($D$4),MATCH('CF AUX'!P$14,INDIRECT($D$5),0),MATCH('CF AUX'!$I201,INDIRECT($D$7),0)),"")</f>
        <v/>
      </c>
      <c r="Q201" s="81" t="str">
        <f ca="1">IF(ISNUMBER($H201),INDEX(INDIRECT($D$4),MATCH('CF AUX'!Q$14,INDIRECT($D$5),0),MATCH('CF AUX'!$I201,INDIRECT($D$7),0)),"")</f>
        <v/>
      </c>
      <c r="R201" s="81" t="str">
        <f ca="1">IF(ISNUMBER($H201),INDEX(INDIRECT($D$4),MATCH('CF AUX'!R$14,INDIRECT($D$5),0),MATCH('CF AUX'!$I201,INDIRECT($D$7),0)),"")</f>
        <v/>
      </c>
      <c r="S201" s="81" t="str">
        <f ca="1">IF(ISNUMBER($H201),INDEX(INDIRECT($D$4),MATCH('CF AUX'!S$14,INDIRECT($D$5),0),MATCH('CF AUX'!$I201,INDIRECT($D$7),0)),"")</f>
        <v/>
      </c>
      <c r="T201" s="81" t="str">
        <f ca="1">IF(ISNUMBER($H201),INDEX(INDIRECT($D$4),MATCH('CF AUX'!T$14,INDIRECT($D$5),0),MATCH('CF AUX'!$I201,INDIRECT($D$7),0)),"")</f>
        <v/>
      </c>
      <c r="U201" s="81" t="str">
        <f ca="1">IF(ISNUMBER($H201),INDEX(INDIRECT($D$4),MATCH('CF AUX'!U$14,INDIRECT($D$5),0),MATCH('CF AUX'!$I201,INDIRECT($D$7),0)),"")</f>
        <v/>
      </c>
      <c r="V201" s="81" t="str">
        <f ca="1">IF(ISNUMBER($H201),INDEX(INDIRECT($D$4),MATCH('CF AUX'!V$14,INDIRECT($D$5),0),MATCH('CF AUX'!$I201,INDIRECT($D$7),0)),"")</f>
        <v/>
      </c>
      <c r="W201" s="81" t="str">
        <f ca="1">IF(ISNUMBER($H201),INDEX(INDIRECT($D$4),MATCH('CF AUX'!W$14,INDIRECT($D$5),0),MATCH('CF AUX'!$I201,INDIRECT($D$7),0)),"")</f>
        <v/>
      </c>
      <c r="X201" s="81" t="str">
        <f ca="1">IF(ISNUMBER($H201),INDEX(INDIRECT($D$4),MATCH('CF AUX'!X$14,INDIRECT($D$5),0),MATCH('CF AUX'!$I201,INDIRECT($D$7),0)),"")</f>
        <v/>
      </c>
      <c r="Y201" s="81" t="str">
        <f ca="1">IF(ISNUMBER($H201),INDEX(INDIRECT($D$4),MATCH('CF AUX'!Y$14,INDIRECT($D$5),0),MATCH('CF AUX'!$I201,INDIRECT($D$7),0)),"")</f>
        <v/>
      </c>
      <c r="Z201" s="81" t="str">
        <f ca="1">IF(ISNUMBER($H201),INDEX(INDIRECT($D$4),MATCH('CF AUX'!Z$14,INDIRECT($D$5),0),MATCH('CF AUX'!$I201,INDIRECT($D$7),0)),"")</f>
        <v/>
      </c>
      <c r="AA201" s="81" t="str">
        <f ca="1">IF(ISNUMBER($H201),INDEX(INDIRECT($D$4),MATCH('CF AUX'!AA$14,INDIRECT($D$5),0),MATCH('CF AUX'!$I201,INDIRECT($D$7),0)),"")</f>
        <v/>
      </c>
      <c r="AB201" s="81" t="str">
        <f ca="1">IF(ISNUMBER($H201),INDEX(INDIRECT($D$4),MATCH('CF AUX'!AB$14,INDIRECT($D$5),0),MATCH('CF AUX'!$I201,INDIRECT($D$7),0)),"")</f>
        <v/>
      </c>
      <c r="AC201" s="81" t="str">
        <f ca="1">IF(ISNUMBER($H201),INDEX(INDIRECT($D$4),MATCH('CF AUX'!AC$14,INDIRECT($D$5),0),MATCH('CF AUX'!$I201,INDIRECT($D$7),0)),"")</f>
        <v/>
      </c>
      <c r="AD201" s="81" t="str">
        <f ca="1">IF(ISNUMBER($H201),INDEX(INDIRECT($D$4),MATCH('CF AUX'!AD$14,INDIRECT($D$5),0),MATCH('CF AUX'!$I201,INDIRECT($D$7),0)),"")</f>
        <v/>
      </c>
      <c r="AE201" s="81" t="str">
        <f ca="1">IF(ISNUMBER($H201),INDEX(INDIRECT($D$4),MATCH('CF AUX'!AE$14,INDIRECT($D$5),0),MATCH('CF AUX'!$I201,INDIRECT($D$7),0)),"")</f>
        <v/>
      </c>
      <c r="AF201" s="81" t="str">
        <f ca="1">IF(ISNUMBER($H201),INDEX(INDIRECT($D$4),MATCH('CF AUX'!AF$14,INDIRECT($D$5),0),MATCH('CF AUX'!$I201,INDIRECT($D$7),0)),"")</f>
        <v/>
      </c>
      <c r="AG201" s="81" t="str">
        <f ca="1">IF(ISNUMBER($H201),INDEX(INDIRECT($D$4),MATCH('CF AUX'!AG$14,INDIRECT($D$5),0),MATCH('CF AUX'!$I201,INDIRECT($D$7),0)),"")</f>
        <v/>
      </c>
      <c r="AH201" s="81" t="str">
        <f ca="1">IF(ISNUMBER($H201),INDEX(INDIRECT($D$4),MATCH('CF AUX'!AH$14,INDIRECT($D$5),0),MATCH('CF AUX'!$I201,INDIRECT($D$7),0)),"")</f>
        <v/>
      </c>
      <c r="AI201" s="81" t="str">
        <f ca="1">IF(ISNUMBER($H201),INDEX(INDIRECT($D$4),MATCH('CF AUX'!AI$14,INDIRECT($D$5),0),MATCH('CF AUX'!$I201,INDIRECT($D$7),0)),"")</f>
        <v/>
      </c>
      <c r="AJ201" s="81" t="str">
        <f ca="1">IF(ISNUMBER($H201),INDEX(INDIRECT($D$4),MATCH('CF AUX'!AJ$14,INDIRECT($D$5),0),MATCH('CF AUX'!$I201,INDIRECT($D$7),0)),"")</f>
        <v/>
      </c>
      <c r="AK201" s="81" t="str">
        <f ca="1">IF(ISNUMBER($H201),INDEX(INDIRECT($D$4),MATCH('CF AUX'!AK$14,INDIRECT($D$5),0),MATCH('CF AUX'!$I201,INDIRECT($D$7),0)),"")</f>
        <v/>
      </c>
      <c r="AL201" s="81" t="str">
        <f ca="1">IF(ISNUMBER($H201),INDEX(INDIRECT($D$4),MATCH('CF AUX'!AL$14,INDIRECT($D$5),0),MATCH('CF AUX'!$I201,INDIRECT($D$7),0)),"")</f>
        <v/>
      </c>
      <c r="AM201" s="81" t="str">
        <f ca="1">IF(ISNUMBER($H201),INDEX(INDIRECT($D$4),MATCH('CF AUX'!AM$14,INDIRECT($D$5),0),MATCH('CF AUX'!$I201,INDIRECT($D$7),0)),"")</f>
        <v/>
      </c>
      <c r="AN201" s="81" t="str">
        <f ca="1">IF(ISNUMBER($H201),INDEX(INDIRECT($D$4),MATCH('CF AUX'!AN$14,INDIRECT($D$5),0),MATCH('CF AUX'!$I201,INDIRECT($D$7),0)),"")</f>
        <v/>
      </c>
      <c r="AO201" s="81" t="str">
        <f ca="1">IF(ISNUMBER($H201),INDEX(INDIRECT($D$4),MATCH('CF AUX'!AO$14,INDIRECT($D$5),0),MATCH('CF AUX'!$I201,INDIRECT($D$7),0)),"")</f>
        <v/>
      </c>
      <c r="AP201" s="81" t="str">
        <f ca="1">IF(ISNUMBER($H201),INDEX(INDIRECT($D$4),MATCH('CF AUX'!AP$14,INDIRECT($D$5),0),MATCH('CF AUX'!$I201,INDIRECT($D$7),0)),"")</f>
        <v/>
      </c>
      <c r="AQ201" s="81" t="str">
        <f ca="1">IF(ISNUMBER($H201),INDEX(INDIRECT($D$4),MATCH('CF AUX'!AQ$14,INDIRECT($D$5),0),MATCH('CF AUX'!$I201,INDIRECT($D$7),0)),"")</f>
        <v/>
      </c>
      <c r="AR201" s="81" t="str">
        <f ca="1">IF(ISNUMBER($H201),INDEX(INDIRECT($D$4),MATCH('CF AUX'!AR$14,INDIRECT($D$5),0),MATCH('CF AUX'!$I201,INDIRECT($D$7),0)),"")</f>
        <v/>
      </c>
      <c r="AS201" s="81" t="str">
        <f ca="1">IF(ISNUMBER($H201),INDEX(INDIRECT($D$4),MATCH('CF AUX'!AS$14,INDIRECT($D$5),0),MATCH('CF AUX'!$I201,INDIRECT($D$7),0)),"")</f>
        <v/>
      </c>
      <c r="AT201" s="81" t="str">
        <f ca="1">IF(ISNUMBER($H201),INDEX(INDIRECT($D$4),MATCH('CF AUX'!AT$14,INDIRECT($D$5),0),MATCH('CF AUX'!$I201,INDIRECT($D$7),0)),"")</f>
        <v/>
      </c>
      <c r="AU201" s="81" t="str">
        <f ca="1">IF(ISNUMBER($H201),INDEX(INDIRECT($D$4),MATCH('CF AUX'!AU$14,INDIRECT($D$5),0),MATCH('CF AUX'!$I201,INDIRECT($D$7),0)),"")</f>
        <v/>
      </c>
      <c r="AV201" s="81" t="str">
        <f ca="1">IF(ISNUMBER($H201),INDEX(INDIRECT($D$4),MATCH('CF AUX'!AV$14,INDIRECT($D$5),0),MATCH('CF AUX'!$I201,INDIRECT($D$7),0)),"")</f>
        <v/>
      </c>
      <c r="AW201" s="81" t="str">
        <f ca="1">IF(ISNUMBER($H201),INDEX(INDIRECT($D$4),MATCH('CF AUX'!AW$14,INDIRECT($D$5),0),MATCH('CF AUX'!$I201,INDIRECT($D$7),0)),"")</f>
        <v/>
      </c>
      <c r="AX201" s="81" t="str">
        <f ca="1">IF(ISNUMBER($H201),INDEX(INDIRECT($D$4),MATCH('CF AUX'!AX$14,INDIRECT($D$5),0),MATCH('CF AUX'!$I201,INDIRECT($D$7),0)),"")</f>
        <v/>
      </c>
      <c r="AY201" s="81" t="str">
        <f ca="1">IF(ISNUMBER($H201),INDEX(INDIRECT($D$4),MATCH('CF AUX'!AY$14,INDIRECT($D$5),0),MATCH('CF AUX'!$I201,INDIRECT($D$7),0)),"")</f>
        <v/>
      </c>
      <c r="AZ201" s="81" t="str">
        <f ca="1">IF(ISNUMBER($H201),INDEX(INDIRECT($D$4),MATCH('CF AUX'!AZ$14,INDIRECT($D$5),0),MATCH('CF AUX'!$I201,INDIRECT($D$7),0)),"")</f>
        <v/>
      </c>
      <c r="BB201" s="96" t="str" cm="1">
        <f t="array" aca="1" ref="BB201" ca="1">IF(ISNUMBER($H201),MMULT(J201:AZ201,TRANSPOSE(INDIRECT($D$8&amp;$G$4&amp;B193&amp;":"&amp;$G$6&amp;B193))),"")</f>
        <v/>
      </c>
      <c r="BD201" s="59">
        <f t="shared" si="55"/>
        <v>189</v>
      </c>
      <c r="BE201" s="80" t="str" cm="1">
        <f t="array" aca="1" ref="BE201" ca="1">IFERROR(INDEX(INDIRECT($D$4),MATCH(INDIRECT(BE$5&amp;$BD201),INDIRECT($D$6),0),MATCH($I201,INDIRECT($D$7),0)),"")</f>
        <v/>
      </c>
      <c r="BF201" s="81" t="str" cm="1">
        <f t="array" aca="1" ref="BF201" ca="1">IFERROR(INDEX(INDIRECT($D$4),MATCH(INDIRECT(BF$5&amp;$BD201),INDIRECT($D$6),0),MATCH($I201,INDIRECT($D$7),0)),"")</f>
        <v/>
      </c>
      <c r="BG201" s="81" t="str" cm="1">
        <f t="array" aca="1" ref="BG201" ca="1">IFERROR(INDEX(INDIRECT($D$4),MATCH(INDIRECT(BG$5&amp;$BD201),INDIRECT($D$6),0),MATCH($I201,INDIRECT($D$7),0)),"")</f>
        <v/>
      </c>
      <c r="BH201" s="81" t="str" cm="1">
        <f t="array" aca="1" ref="BH201" ca="1">IFERROR(INDEX(INDIRECT($D$4),MATCH(INDIRECT(BH$5&amp;$BD201),INDIRECT($D$6),0),MATCH($I201,INDIRECT($D$7),0)),"")</f>
        <v/>
      </c>
      <c r="BI201" s="81" t="str" cm="1">
        <f t="array" aca="1" ref="BI201" ca="1">IFERROR(INDEX(INDIRECT($D$4),MATCH(INDIRECT(BI$5&amp;$BD201),INDIRECT($D$6),0),MATCH($I201,INDIRECT($D$7),0)),"")</f>
        <v/>
      </c>
      <c r="BJ201" s="81" t="str" cm="1">
        <f t="array" aca="1" ref="BJ201" ca="1">IFERROR(INDEX(INDIRECT($D$4),MATCH(INDIRECT(BJ$5&amp;$BD201),INDIRECT($D$6),0),MATCH($I201,INDIRECT($D$7),0)),"")</f>
        <v/>
      </c>
      <c r="BK201" s="81" t="str" cm="1">
        <f t="array" aca="1" ref="BK201" ca="1">IFERROR(INDEX(INDIRECT($D$4),MATCH(INDIRECT(BK$5&amp;$BD201),INDIRECT($D$6),0),MATCH($I201,INDIRECT($D$7),0)),"")</f>
        <v/>
      </c>
      <c r="BL201" s="81" t="str" cm="1">
        <f t="array" aca="1" ref="BL201" ca="1">IFERROR(INDEX(INDIRECT($D$4),MATCH(INDIRECT(BL$5&amp;$BD201),INDIRECT($D$6),0),MATCH($I201,INDIRECT($D$7),0)),"")</f>
        <v/>
      </c>
      <c r="BM201" s="81" t="str" cm="1">
        <f t="array" aca="1" ref="BM201" ca="1">IFERROR(INDEX(INDIRECT($D$4),MATCH(INDIRECT(BM$5&amp;$BD201),INDIRECT($D$6),0),MATCH($I201,INDIRECT($D$7),0)),"")</f>
        <v/>
      </c>
      <c r="BN201" s="81" t="str" cm="1">
        <f t="array" aca="1" ref="BN201" ca="1">IFERROR(INDEX(INDIRECT($D$4),MATCH(INDIRECT(BN$5&amp;$BD201),INDIRECT($D$6),0),MATCH($I201,INDIRECT($D$7),0)),"")</f>
        <v/>
      </c>
      <c r="BO201" s="81" t="str" cm="1">
        <f t="array" aca="1" ref="BO201" ca="1">IFERROR(INDEX(INDIRECT($D$4),MATCH(INDIRECT(BO$5&amp;$BD201),INDIRECT($D$6),0),MATCH($I201,INDIRECT($D$7),0)),"")</f>
        <v/>
      </c>
      <c r="BP201" s="81" t="str" cm="1">
        <f t="array" aca="1" ref="BP201" ca="1">IFERROR(INDEX(INDIRECT($D$4),MATCH(INDIRECT(BP$5&amp;$BD201),INDIRECT($D$6),0),MATCH($I201,INDIRECT($D$7),0)),"")</f>
        <v/>
      </c>
      <c r="BQ201" s="81" t="str" cm="1">
        <f t="array" aca="1" ref="BQ201" ca="1">IFERROR(INDEX(INDIRECT($D$4),MATCH(INDIRECT(BQ$5&amp;$BD201),INDIRECT($D$6),0),MATCH($I201,INDIRECT($D$7),0)),"")</f>
        <v/>
      </c>
      <c r="BR201" s="81" t="str" cm="1">
        <f t="array" aca="1" ref="BR201" ca="1">IFERROR(INDEX(INDIRECT($D$4),MATCH(INDIRECT(BR$5&amp;$BD201),INDIRECT($D$6),0),MATCH($I201,INDIRECT($D$7),0)),"")</f>
        <v/>
      </c>
      <c r="BS201" s="81" t="str" cm="1">
        <f t="array" aca="1" ref="BS201" ca="1">IFERROR(INDEX(INDIRECT($D$4),MATCH(INDIRECT(BS$5&amp;$BD201),INDIRECT($D$6),0),MATCH($I201,INDIRECT($D$7),0)),"")</f>
        <v/>
      </c>
      <c r="BT201" s="81" t="str" cm="1">
        <f t="array" aca="1" ref="BT201" ca="1">IFERROR(INDEX(INDIRECT($D$4),MATCH(INDIRECT(BT$5&amp;$BD201),INDIRECT($D$6),0),MATCH($I201,INDIRECT($D$7),0)),"")</f>
        <v/>
      </c>
      <c r="BU201" s="81" t="str" cm="1">
        <f t="array" aca="1" ref="BU201" ca="1">IFERROR(INDEX(INDIRECT($D$4),MATCH(INDIRECT(BU$5&amp;$BD201),INDIRECT($D$6),0),MATCH($I201,INDIRECT($D$7),0)),"")</f>
        <v/>
      </c>
      <c r="BV201" s="99" t="str" cm="1">
        <f t="array" aca="1" ref="BV201" ca="1">IFERROR(INDEX(INDIRECT($D$4),MATCH(INDIRECT(BV$5&amp;$BD201),INDIRECT($D$6),0),MATCH($I201,INDIRECT($D$7),0)),"")</f>
        <v/>
      </c>
      <c r="BX201" s="80"/>
      <c r="BY201" s="81"/>
      <c r="BZ201" s="81"/>
      <c r="CA201" s="81"/>
      <c r="CB201" s="81"/>
      <c r="CC201" s="81"/>
      <c r="CD201" s="81"/>
      <c r="CE201" s="81"/>
      <c r="CF201" s="81"/>
      <c r="CG201" s="81"/>
      <c r="CH201" s="81"/>
      <c r="CI201" s="81"/>
      <c r="CJ201" s="81"/>
      <c r="CK201" s="81"/>
      <c r="CL201" s="81"/>
      <c r="CM201" s="81"/>
      <c r="CN201" s="81"/>
      <c r="CO201" s="99"/>
      <c r="CQ201" s="113"/>
      <c r="CR201" s="59" t="str">
        <f t="shared" si="54"/>
        <v/>
      </c>
      <c r="CS201" s="60"/>
      <c r="CT201" s="123" t="str">
        <f t="shared" ca="1" si="51"/>
        <v/>
      </c>
      <c r="CU201" s="80" t="str">
        <f>IF(ISNUMBER($CS201),INDEX(IRF.New!$CS$7:$DJ$37,MATCH(B193+1,IRF.New!$B$7:$B$37,0),MATCH($CT201,IRF.New!$CS$5:$DJ$5,0)),"")</f>
        <v/>
      </c>
      <c r="CV201" s="81"/>
      <c r="CW201" s="81" t="str">
        <f t="shared" si="52"/>
        <v/>
      </c>
      <c r="CX201" s="81"/>
      <c r="CY201" s="81"/>
      <c r="CZ201" s="94"/>
      <c r="DA201" s="94" t="str">
        <f>IF(ISNUMBER(CS201),INDEX(IRF.New!$CS$2:$DJ$2,MATCH('CF AUX'!$CT201,IRF.New!$CS$5:$DJ$5,0)),"")</f>
        <v/>
      </c>
      <c r="DB201" s="72"/>
      <c r="DD201" s="132" t="str">
        <f>IF(ISNUMBER(CS201),INDEX(IRF.New!$D$7:$CO$37,MATCH('CF AUX'!C188,IRF.New!$C$7:$C$37,0),MATCH(CT201,IRF.New!$D$5:$CO$5,0)),"")</f>
        <v/>
      </c>
    </row>
    <row r="202" spans="1:108" x14ac:dyDescent="0.25">
      <c r="A202" s="59"/>
      <c r="B202" s="102" t="s">
        <v>236</v>
      </c>
      <c r="C202" s="102" t="str">
        <f ca="1">SUBSTITUTE(ADDRESS(1,COLUMN(BE190)+C197-1,4),"1","")</f>
        <v>BD</v>
      </c>
      <c r="D202" s="90">
        <f ca="1">D201+C197-1</f>
        <v>189</v>
      </c>
      <c r="F202" s="136" t="str">
        <f t="shared" si="53"/>
        <v/>
      </c>
      <c r="H202" s="65"/>
      <c r="I202" s="129" t="str">
        <f ca="1">IF(ISNUMBER(H202),INDEX(IRF.New!$CS$5:$DJ$5,MATCH('CF AUX'!H202,INDIRECT("IRF.New!$CS$"&amp;C190&amp;":$DJ$"&amp;C190),0)),"")</f>
        <v/>
      </c>
      <c r="J202" s="80" t="str">
        <f ca="1">IF(ISNUMBER($H202),INDEX(INDIRECT($D$4),MATCH('CF AUX'!J$14,INDIRECT($D$5),0),MATCH('CF AUX'!$I202,INDIRECT($D$7),0)),"")</f>
        <v/>
      </c>
      <c r="K202" s="81" t="str">
        <f ca="1">IF(ISNUMBER($H202),INDEX(INDIRECT($D$4),MATCH('CF AUX'!K$14,INDIRECT($D$5),0),MATCH('CF AUX'!$I202,INDIRECT($D$7),0)),"")</f>
        <v/>
      </c>
      <c r="L202" s="81" t="str">
        <f ca="1">IF(ISNUMBER($H202),INDEX(INDIRECT($D$4),MATCH('CF AUX'!L$14,INDIRECT($D$5),0),MATCH('CF AUX'!$I202,INDIRECT($D$7),0)),"")</f>
        <v/>
      </c>
      <c r="M202" s="81" t="str">
        <f ca="1">IF(ISNUMBER($H202),INDEX(INDIRECT($D$4),MATCH('CF AUX'!M$14,INDIRECT($D$5),0),MATCH('CF AUX'!$I202,INDIRECT($D$7),0)),"")</f>
        <v/>
      </c>
      <c r="N202" s="81" t="str">
        <f ca="1">IF(ISNUMBER($H202),INDEX(INDIRECT($D$4),MATCH('CF AUX'!N$14,INDIRECT($D$5),0),MATCH('CF AUX'!$I202,INDIRECT($D$7),0)),"")</f>
        <v/>
      </c>
      <c r="O202" s="81" t="str">
        <f ca="1">IF(ISNUMBER($H202),INDEX(INDIRECT($D$4),MATCH('CF AUX'!O$14,INDIRECT($D$5),0),MATCH('CF AUX'!$I202,INDIRECT($D$7),0)),"")</f>
        <v/>
      </c>
      <c r="P202" s="81" t="str">
        <f ca="1">IF(ISNUMBER($H202),INDEX(INDIRECT($D$4),MATCH('CF AUX'!P$14,INDIRECT($D$5),0),MATCH('CF AUX'!$I202,INDIRECT($D$7),0)),"")</f>
        <v/>
      </c>
      <c r="Q202" s="81" t="str">
        <f ca="1">IF(ISNUMBER($H202),INDEX(INDIRECT($D$4),MATCH('CF AUX'!Q$14,INDIRECT($D$5),0),MATCH('CF AUX'!$I202,INDIRECT($D$7),0)),"")</f>
        <v/>
      </c>
      <c r="R202" s="81" t="str">
        <f ca="1">IF(ISNUMBER($H202),INDEX(INDIRECT($D$4),MATCH('CF AUX'!R$14,INDIRECT($D$5),0),MATCH('CF AUX'!$I202,INDIRECT($D$7),0)),"")</f>
        <v/>
      </c>
      <c r="S202" s="81" t="str">
        <f ca="1">IF(ISNUMBER($H202),INDEX(INDIRECT($D$4),MATCH('CF AUX'!S$14,INDIRECT($D$5),0),MATCH('CF AUX'!$I202,INDIRECT($D$7),0)),"")</f>
        <v/>
      </c>
      <c r="T202" s="81" t="str">
        <f ca="1">IF(ISNUMBER($H202),INDEX(INDIRECT($D$4),MATCH('CF AUX'!T$14,INDIRECT($D$5),0),MATCH('CF AUX'!$I202,INDIRECT($D$7),0)),"")</f>
        <v/>
      </c>
      <c r="U202" s="81" t="str">
        <f ca="1">IF(ISNUMBER($H202),INDEX(INDIRECT($D$4),MATCH('CF AUX'!U$14,INDIRECT($D$5),0),MATCH('CF AUX'!$I202,INDIRECT($D$7),0)),"")</f>
        <v/>
      </c>
      <c r="V202" s="81" t="str">
        <f ca="1">IF(ISNUMBER($H202),INDEX(INDIRECT($D$4),MATCH('CF AUX'!V$14,INDIRECT($D$5),0),MATCH('CF AUX'!$I202,INDIRECT($D$7),0)),"")</f>
        <v/>
      </c>
      <c r="W202" s="81" t="str">
        <f ca="1">IF(ISNUMBER($H202),INDEX(INDIRECT($D$4),MATCH('CF AUX'!W$14,INDIRECT($D$5),0),MATCH('CF AUX'!$I202,INDIRECT($D$7),0)),"")</f>
        <v/>
      </c>
      <c r="X202" s="81" t="str">
        <f ca="1">IF(ISNUMBER($H202),INDEX(INDIRECT($D$4),MATCH('CF AUX'!X$14,INDIRECT($D$5),0),MATCH('CF AUX'!$I202,INDIRECT($D$7),0)),"")</f>
        <v/>
      </c>
      <c r="Y202" s="81" t="str">
        <f ca="1">IF(ISNUMBER($H202),INDEX(INDIRECT($D$4),MATCH('CF AUX'!Y$14,INDIRECT($D$5),0),MATCH('CF AUX'!$I202,INDIRECT($D$7),0)),"")</f>
        <v/>
      </c>
      <c r="Z202" s="81" t="str">
        <f ca="1">IF(ISNUMBER($H202),INDEX(INDIRECT($D$4),MATCH('CF AUX'!Z$14,INDIRECT($D$5),0),MATCH('CF AUX'!$I202,INDIRECT($D$7),0)),"")</f>
        <v/>
      </c>
      <c r="AA202" s="81" t="str">
        <f ca="1">IF(ISNUMBER($H202),INDEX(INDIRECT($D$4),MATCH('CF AUX'!AA$14,INDIRECT($D$5),0),MATCH('CF AUX'!$I202,INDIRECT($D$7),0)),"")</f>
        <v/>
      </c>
      <c r="AB202" s="81" t="str">
        <f ca="1">IF(ISNUMBER($H202),INDEX(INDIRECT($D$4),MATCH('CF AUX'!AB$14,INDIRECT($D$5),0),MATCH('CF AUX'!$I202,INDIRECT($D$7),0)),"")</f>
        <v/>
      </c>
      <c r="AC202" s="81" t="str">
        <f ca="1">IF(ISNUMBER($H202),INDEX(INDIRECT($D$4),MATCH('CF AUX'!AC$14,INDIRECT($D$5),0),MATCH('CF AUX'!$I202,INDIRECT($D$7),0)),"")</f>
        <v/>
      </c>
      <c r="AD202" s="81" t="str">
        <f ca="1">IF(ISNUMBER($H202),INDEX(INDIRECT($D$4),MATCH('CF AUX'!AD$14,INDIRECT($D$5),0),MATCH('CF AUX'!$I202,INDIRECT($D$7),0)),"")</f>
        <v/>
      </c>
      <c r="AE202" s="81" t="str">
        <f ca="1">IF(ISNUMBER($H202),INDEX(INDIRECT($D$4),MATCH('CF AUX'!AE$14,INDIRECT($D$5),0),MATCH('CF AUX'!$I202,INDIRECT($D$7),0)),"")</f>
        <v/>
      </c>
      <c r="AF202" s="81" t="str">
        <f ca="1">IF(ISNUMBER($H202),INDEX(INDIRECT($D$4),MATCH('CF AUX'!AF$14,INDIRECT($D$5),0),MATCH('CF AUX'!$I202,INDIRECT($D$7),0)),"")</f>
        <v/>
      </c>
      <c r="AG202" s="81" t="str">
        <f ca="1">IF(ISNUMBER($H202),INDEX(INDIRECT($D$4),MATCH('CF AUX'!AG$14,INDIRECT($D$5),0),MATCH('CF AUX'!$I202,INDIRECT($D$7),0)),"")</f>
        <v/>
      </c>
      <c r="AH202" s="81" t="str">
        <f ca="1">IF(ISNUMBER($H202),INDEX(INDIRECT($D$4),MATCH('CF AUX'!AH$14,INDIRECT($D$5),0),MATCH('CF AUX'!$I202,INDIRECT($D$7),0)),"")</f>
        <v/>
      </c>
      <c r="AI202" s="81" t="str">
        <f ca="1">IF(ISNUMBER($H202),INDEX(INDIRECT($D$4),MATCH('CF AUX'!AI$14,INDIRECT($D$5),0),MATCH('CF AUX'!$I202,INDIRECT($D$7),0)),"")</f>
        <v/>
      </c>
      <c r="AJ202" s="81" t="str">
        <f ca="1">IF(ISNUMBER($H202),INDEX(INDIRECT($D$4),MATCH('CF AUX'!AJ$14,INDIRECT($D$5),0),MATCH('CF AUX'!$I202,INDIRECT($D$7),0)),"")</f>
        <v/>
      </c>
      <c r="AK202" s="81" t="str">
        <f ca="1">IF(ISNUMBER($H202),INDEX(INDIRECT($D$4),MATCH('CF AUX'!AK$14,INDIRECT($D$5),0),MATCH('CF AUX'!$I202,INDIRECT($D$7),0)),"")</f>
        <v/>
      </c>
      <c r="AL202" s="81" t="str">
        <f ca="1">IF(ISNUMBER($H202),INDEX(INDIRECT($D$4),MATCH('CF AUX'!AL$14,INDIRECT($D$5),0),MATCH('CF AUX'!$I202,INDIRECT($D$7),0)),"")</f>
        <v/>
      </c>
      <c r="AM202" s="81" t="str">
        <f ca="1">IF(ISNUMBER($H202),INDEX(INDIRECT($D$4),MATCH('CF AUX'!AM$14,INDIRECT($D$5),0),MATCH('CF AUX'!$I202,INDIRECT($D$7),0)),"")</f>
        <v/>
      </c>
      <c r="AN202" s="81" t="str">
        <f ca="1">IF(ISNUMBER($H202),INDEX(INDIRECT($D$4),MATCH('CF AUX'!AN$14,INDIRECT($D$5),0),MATCH('CF AUX'!$I202,INDIRECT($D$7),0)),"")</f>
        <v/>
      </c>
      <c r="AO202" s="81" t="str">
        <f ca="1">IF(ISNUMBER($H202),INDEX(INDIRECT($D$4),MATCH('CF AUX'!AO$14,INDIRECT($D$5),0),MATCH('CF AUX'!$I202,INDIRECT($D$7),0)),"")</f>
        <v/>
      </c>
      <c r="AP202" s="81" t="str">
        <f ca="1">IF(ISNUMBER($H202),INDEX(INDIRECT($D$4),MATCH('CF AUX'!AP$14,INDIRECT($D$5),0),MATCH('CF AUX'!$I202,INDIRECT($D$7),0)),"")</f>
        <v/>
      </c>
      <c r="AQ202" s="81" t="str">
        <f ca="1">IF(ISNUMBER($H202),INDEX(INDIRECT($D$4),MATCH('CF AUX'!AQ$14,INDIRECT($D$5),0),MATCH('CF AUX'!$I202,INDIRECT($D$7),0)),"")</f>
        <v/>
      </c>
      <c r="AR202" s="81" t="str">
        <f ca="1">IF(ISNUMBER($H202),INDEX(INDIRECT($D$4),MATCH('CF AUX'!AR$14,INDIRECT($D$5),0),MATCH('CF AUX'!$I202,INDIRECT($D$7),0)),"")</f>
        <v/>
      </c>
      <c r="AS202" s="81" t="str">
        <f ca="1">IF(ISNUMBER($H202),INDEX(INDIRECT($D$4),MATCH('CF AUX'!AS$14,INDIRECT($D$5),0),MATCH('CF AUX'!$I202,INDIRECT($D$7),0)),"")</f>
        <v/>
      </c>
      <c r="AT202" s="81" t="str">
        <f ca="1">IF(ISNUMBER($H202),INDEX(INDIRECT($D$4),MATCH('CF AUX'!AT$14,INDIRECT($D$5),0),MATCH('CF AUX'!$I202,INDIRECT($D$7),0)),"")</f>
        <v/>
      </c>
      <c r="AU202" s="81" t="str">
        <f ca="1">IF(ISNUMBER($H202),INDEX(INDIRECT($D$4),MATCH('CF AUX'!AU$14,INDIRECT($D$5),0),MATCH('CF AUX'!$I202,INDIRECT($D$7),0)),"")</f>
        <v/>
      </c>
      <c r="AV202" s="81" t="str">
        <f ca="1">IF(ISNUMBER($H202),INDEX(INDIRECT($D$4),MATCH('CF AUX'!AV$14,INDIRECT($D$5),0),MATCH('CF AUX'!$I202,INDIRECT($D$7),0)),"")</f>
        <v/>
      </c>
      <c r="AW202" s="81" t="str">
        <f ca="1">IF(ISNUMBER($H202),INDEX(INDIRECT($D$4),MATCH('CF AUX'!AW$14,INDIRECT($D$5),0),MATCH('CF AUX'!$I202,INDIRECT($D$7),0)),"")</f>
        <v/>
      </c>
      <c r="AX202" s="81" t="str">
        <f ca="1">IF(ISNUMBER($H202),INDEX(INDIRECT($D$4),MATCH('CF AUX'!AX$14,INDIRECT($D$5),0),MATCH('CF AUX'!$I202,INDIRECT($D$7),0)),"")</f>
        <v/>
      </c>
      <c r="AY202" s="81" t="str">
        <f ca="1">IF(ISNUMBER($H202),INDEX(INDIRECT($D$4),MATCH('CF AUX'!AY$14,INDIRECT($D$5),0),MATCH('CF AUX'!$I202,INDIRECT($D$7),0)),"")</f>
        <v/>
      </c>
      <c r="AZ202" s="81" t="str">
        <f ca="1">IF(ISNUMBER($H202),INDEX(INDIRECT($D$4),MATCH('CF AUX'!AZ$14,INDIRECT($D$5),0),MATCH('CF AUX'!$I202,INDIRECT($D$7),0)),"")</f>
        <v/>
      </c>
      <c r="BB202" s="96" t="str" cm="1">
        <f t="array" aca="1" ref="BB202" ca="1">IF(ISNUMBER($H202),MMULT(J202:AZ202,TRANSPOSE(INDIRECT($D$8&amp;$G$4&amp;B193&amp;":"&amp;$G$6&amp;B193))),"")</f>
        <v/>
      </c>
      <c r="BD202" s="59">
        <f t="shared" si="55"/>
        <v>189</v>
      </c>
      <c r="BE202" s="80" t="str" cm="1">
        <f t="array" aca="1" ref="BE202" ca="1">IFERROR(INDEX(INDIRECT($D$4),MATCH(INDIRECT(BE$5&amp;$BD202),INDIRECT($D$6),0),MATCH($I202,INDIRECT($D$7),0)),"")</f>
        <v/>
      </c>
      <c r="BF202" s="81" t="str" cm="1">
        <f t="array" aca="1" ref="BF202" ca="1">IFERROR(INDEX(INDIRECT($D$4),MATCH(INDIRECT(BF$5&amp;$BD202),INDIRECT($D$6),0),MATCH($I202,INDIRECT($D$7),0)),"")</f>
        <v/>
      </c>
      <c r="BG202" s="81" t="str" cm="1">
        <f t="array" aca="1" ref="BG202" ca="1">IFERROR(INDEX(INDIRECT($D$4),MATCH(INDIRECT(BG$5&amp;$BD202),INDIRECT($D$6),0),MATCH($I202,INDIRECT($D$7),0)),"")</f>
        <v/>
      </c>
      <c r="BH202" s="81" t="str" cm="1">
        <f t="array" aca="1" ref="BH202" ca="1">IFERROR(INDEX(INDIRECT($D$4),MATCH(INDIRECT(BH$5&amp;$BD202),INDIRECT($D$6),0),MATCH($I202,INDIRECT($D$7),0)),"")</f>
        <v/>
      </c>
      <c r="BI202" s="81" t="str" cm="1">
        <f t="array" aca="1" ref="BI202" ca="1">IFERROR(INDEX(INDIRECT($D$4),MATCH(INDIRECT(BI$5&amp;$BD202),INDIRECT($D$6),0),MATCH($I202,INDIRECT($D$7),0)),"")</f>
        <v/>
      </c>
      <c r="BJ202" s="81" t="str" cm="1">
        <f t="array" aca="1" ref="BJ202" ca="1">IFERROR(INDEX(INDIRECT($D$4),MATCH(INDIRECT(BJ$5&amp;$BD202),INDIRECT($D$6),0),MATCH($I202,INDIRECT($D$7),0)),"")</f>
        <v/>
      </c>
      <c r="BK202" s="81" t="str" cm="1">
        <f t="array" aca="1" ref="BK202" ca="1">IFERROR(INDEX(INDIRECT($D$4),MATCH(INDIRECT(BK$5&amp;$BD202),INDIRECT($D$6),0),MATCH($I202,INDIRECT($D$7),0)),"")</f>
        <v/>
      </c>
      <c r="BL202" s="81" t="str" cm="1">
        <f t="array" aca="1" ref="BL202" ca="1">IFERROR(INDEX(INDIRECT($D$4),MATCH(INDIRECT(BL$5&amp;$BD202),INDIRECT($D$6),0),MATCH($I202,INDIRECT($D$7),0)),"")</f>
        <v/>
      </c>
      <c r="BM202" s="81" t="str" cm="1">
        <f t="array" aca="1" ref="BM202" ca="1">IFERROR(INDEX(INDIRECT($D$4),MATCH(INDIRECT(BM$5&amp;$BD202),INDIRECT($D$6),0),MATCH($I202,INDIRECT($D$7),0)),"")</f>
        <v/>
      </c>
      <c r="BN202" s="81" t="str" cm="1">
        <f t="array" aca="1" ref="BN202" ca="1">IFERROR(INDEX(INDIRECT($D$4),MATCH(INDIRECT(BN$5&amp;$BD202),INDIRECT($D$6),0),MATCH($I202,INDIRECT($D$7),0)),"")</f>
        <v/>
      </c>
      <c r="BO202" s="81" t="str" cm="1">
        <f t="array" aca="1" ref="BO202" ca="1">IFERROR(INDEX(INDIRECT($D$4),MATCH(INDIRECT(BO$5&amp;$BD202),INDIRECT($D$6),0),MATCH($I202,INDIRECT($D$7),0)),"")</f>
        <v/>
      </c>
      <c r="BP202" s="81" t="str" cm="1">
        <f t="array" aca="1" ref="BP202" ca="1">IFERROR(INDEX(INDIRECT($D$4),MATCH(INDIRECT(BP$5&amp;$BD202),INDIRECT($D$6),0),MATCH($I202,INDIRECT($D$7),0)),"")</f>
        <v/>
      </c>
      <c r="BQ202" s="81" t="str" cm="1">
        <f t="array" aca="1" ref="BQ202" ca="1">IFERROR(INDEX(INDIRECT($D$4),MATCH(INDIRECT(BQ$5&amp;$BD202),INDIRECT($D$6),0),MATCH($I202,INDIRECT($D$7),0)),"")</f>
        <v/>
      </c>
      <c r="BR202" s="81" t="str" cm="1">
        <f t="array" aca="1" ref="BR202" ca="1">IFERROR(INDEX(INDIRECT($D$4),MATCH(INDIRECT(BR$5&amp;$BD202),INDIRECT($D$6),0),MATCH($I202,INDIRECT($D$7),0)),"")</f>
        <v/>
      </c>
      <c r="BS202" s="81" t="str" cm="1">
        <f t="array" aca="1" ref="BS202" ca="1">IFERROR(INDEX(INDIRECT($D$4),MATCH(INDIRECT(BS$5&amp;$BD202),INDIRECT($D$6),0),MATCH($I202,INDIRECT($D$7),0)),"")</f>
        <v/>
      </c>
      <c r="BT202" s="81" t="str" cm="1">
        <f t="array" aca="1" ref="BT202" ca="1">IFERROR(INDEX(INDIRECT($D$4),MATCH(INDIRECT(BT$5&amp;$BD202),INDIRECT($D$6),0),MATCH($I202,INDIRECT($D$7),0)),"")</f>
        <v/>
      </c>
      <c r="BU202" s="81" t="str" cm="1">
        <f t="array" aca="1" ref="BU202" ca="1">IFERROR(INDEX(INDIRECT($D$4),MATCH(INDIRECT(BU$5&amp;$BD202),INDIRECT($D$6),0),MATCH($I202,INDIRECT($D$7),0)),"")</f>
        <v/>
      </c>
      <c r="BV202" s="99" t="str" cm="1">
        <f t="array" aca="1" ref="BV202" ca="1">IFERROR(INDEX(INDIRECT($D$4),MATCH(INDIRECT(BV$5&amp;$BD202),INDIRECT($D$6),0),MATCH($I202,INDIRECT($D$7),0)),"")</f>
        <v/>
      </c>
      <c r="BX202" s="80"/>
      <c r="BY202" s="81"/>
      <c r="BZ202" s="81"/>
      <c r="CA202" s="81"/>
      <c r="CB202" s="81"/>
      <c r="CC202" s="81"/>
      <c r="CD202" s="81"/>
      <c r="CE202" s="81"/>
      <c r="CF202" s="81"/>
      <c r="CG202" s="81"/>
      <c r="CH202" s="81"/>
      <c r="CI202" s="81"/>
      <c r="CJ202" s="81"/>
      <c r="CK202" s="81"/>
      <c r="CL202" s="81"/>
      <c r="CM202" s="81"/>
      <c r="CN202" s="81"/>
      <c r="CO202" s="99"/>
      <c r="CQ202" s="113"/>
      <c r="CR202" s="59" t="str">
        <f t="shared" si="54"/>
        <v/>
      </c>
      <c r="CS202" s="60"/>
      <c r="CT202" s="123" t="str">
        <f t="shared" ca="1" si="51"/>
        <v/>
      </c>
      <c r="CU202" s="80" t="str">
        <f>IF(ISNUMBER($CS202),INDEX(IRF.New!$CS$7:$DJ$37,MATCH(B193+1,IRF.New!$B$7:$B$37,0),MATCH($CT202,IRF.New!$CS$5:$DJ$5,0)),"")</f>
        <v/>
      </c>
      <c r="CV202" s="81"/>
      <c r="CW202" s="81" t="str">
        <f t="shared" si="52"/>
        <v/>
      </c>
      <c r="CX202" s="81"/>
      <c r="CY202" s="81"/>
      <c r="CZ202" s="94"/>
      <c r="DA202" s="94" t="str">
        <f>IF(ISNUMBER(CS202),INDEX(IRF.New!$CS$2:$DJ$2,MATCH('CF AUX'!$CT202,IRF.New!$CS$5:$DJ$5,0)),"")</f>
        <v/>
      </c>
      <c r="DB202" s="72"/>
      <c r="DD202" s="132" t="str">
        <f>IF(ISNUMBER(CS202),INDEX(IRF.New!$D$7:$CO$37,MATCH('CF AUX'!C188,IRF.New!$C$7:$C$37,0),MATCH(CT202,IRF.New!$D$5:$CO$5,0)),"")</f>
        <v/>
      </c>
    </row>
    <row r="203" spans="1:108" x14ac:dyDescent="0.25">
      <c r="F203" s="136" t="str">
        <f t="shared" si="53"/>
        <v/>
      </c>
      <c r="H203" s="65"/>
      <c r="I203" s="129" t="str">
        <f ca="1">IF(ISNUMBER(H203),INDEX(IRF.New!$CS$5:$DJ$5,MATCH('CF AUX'!H203,INDIRECT("IRF.New!$CS$"&amp;C190&amp;":$DJ$"&amp;C190),0)),"")</f>
        <v/>
      </c>
      <c r="J203" s="80" t="str">
        <f ca="1">IF(ISNUMBER($H203),INDEX(INDIRECT($D$4),MATCH('CF AUX'!J$14,INDIRECT($D$5),0),MATCH('CF AUX'!$I203,INDIRECT($D$7),0)),"")</f>
        <v/>
      </c>
      <c r="K203" s="81" t="str">
        <f ca="1">IF(ISNUMBER($H203),INDEX(INDIRECT($D$4),MATCH('CF AUX'!K$14,INDIRECT($D$5),0),MATCH('CF AUX'!$I203,INDIRECT($D$7),0)),"")</f>
        <v/>
      </c>
      <c r="L203" s="81" t="str">
        <f ca="1">IF(ISNUMBER($H203),INDEX(INDIRECT($D$4),MATCH('CF AUX'!L$14,INDIRECT($D$5),0),MATCH('CF AUX'!$I203,INDIRECT($D$7),0)),"")</f>
        <v/>
      </c>
      <c r="M203" s="81" t="str">
        <f ca="1">IF(ISNUMBER($H203),INDEX(INDIRECT($D$4),MATCH('CF AUX'!M$14,INDIRECT($D$5),0),MATCH('CF AUX'!$I203,INDIRECT($D$7),0)),"")</f>
        <v/>
      </c>
      <c r="N203" s="81" t="str">
        <f ca="1">IF(ISNUMBER($H203),INDEX(INDIRECT($D$4),MATCH('CF AUX'!N$14,INDIRECT($D$5),0),MATCH('CF AUX'!$I203,INDIRECT($D$7),0)),"")</f>
        <v/>
      </c>
      <c r="O203" s="81" t="str">
        <f ca="1">IF(ISNUMBER($H203),INDEX(INDIRECT($D$4),MATCH('CF AUX'!O$14,INDIRECT($D$5),0),MATCH('CF AUX'!$I203,INDIRECT($D$7),0)),"")</f>
        <v/>
      </c>
      <c r="P203" s="81" t="str">
        <f ca="1">IF(ISNUMBER($H203),INDEX(INDIRECT($D$4),MATCH('CF AUX'!P$14,INDIRECT($D$5),0),MATCH('CF AUX'!$I203,INDIRECT($D$7),0)),"")</f>
        <v/>
      </c>
      <c r="Q203" s="81" t="str">
        <f ca="1">IF(ISNUMBER($H203),INDEX(INDIRECT($D$4),MATCH('CF AUX'!Q$14,INDIRECT($D$5),0),MATCH('CF AUX'!$I203,INDIRECT($D$7),0)),"")</f>
        <v/>
      </c>
      <c r="R203" s="81" t="str">
        <f ca="1">IF(ISNUMBER($H203),INDEX(INDIRECT($D$4),MATCH('CF AUX'!R$14,INDIRECT($D$5),0),MATCH('CF AUX'!$I203,INDIRECT($D$7),0)),"")</f>
        <v/>
      </c>
      <c r="S203" s="81" t="str">
        <f ca="1">IF(ISNUMBER($H203),INDEX(INDIRECT($D$4),MATCH('CF AUX'!S$14,INDIRECT($D$5),0),MATCH('CF AUX'!$I203,INDIRECT($D$7),0)),"")</f>
        <v/>
      </c>
      <c r="T203" s="81" t="str">
        <f ca="1">IF(ISNUMBER($H203),INDEX(INDIRECT($D$4),MATCH('CF AUX'!T$14,INDIRECT($D$5),0),MATCH('CF AUX'!$I203,INDIRECT($D$7),0)),"")</f>
        <v/>
      </c>
      <c r="U203" s="81" t="str">
        <f ca="1">IF(ISNUMBER($H203),INDEX(INDIRECT($D$4),MATCH('CF AUX'!U$14,INDIRECT($D$5),0),MATCH('CF AUX'!$I203,INDIRECT($D$7),0)),"")</f>
        <v/>
      </c>
      <c r="V203" s="81" t="str">
        <f ca="1">IF(ISNUMBER($H203),INDEX(INDIRECT($D$4),MATCH('CF AUX'!V$14,INDIRECT($D$5),0),MATCH('CF AUX'!$I203,INDIRECT($D$7),0)),"")</f>
        <v/>
      </c>
      <c r="W203" s="81" t="str">
        <f ca="1">IF(ISNUMBER($H203),INDEX(INDIRECT($D$4),MATCH('CF AUX'!W$14,INDIRECT($D$5),0),MATCH('CF AUX'!$I203,INDIRECT($D$7),0)),"")</f>
        <v/>
      </c>
      <c r="X203" s="81" t="str">
        <f ca="1">IF(ISNUMBER($H203),INDEX(INDIRECT($D$4),MATCH('CF AUX'!X$14,INDIRECT($D$5),0),MATCH('CF AUX'!$I203,INDIRECT($D$7),0)),"")</f>
        <v/>
      </c>
      <c r="Y203" s="81" t="str">
        <f ca="1">IF(ISNUMBER($H203),INDEX(INDIRECT($D$4),MATCH('CF AUX'!Y$14,INDIRECT($D$5),0),MATCH('CF AUX'!$I203,INDIRECT($D$7),0)),"")</f>
        <v/>
      </c>
      <c r="Z203" s="81" t="str">
        <f ca="1">IF(ISNUMBER($H203),INDEX(INDIRECT($D$4),MATCH('CF AUX'!Z$14,INDIRECT($D$5),0),MATCH('CF AUX'!$I203,INDIRECT($D$7),0)),"")</f>
        <v/>
      </c>
      <c r="AA203" s="81" t="str">
        <f ca="1">IF(ISNUMBER($H203),INDEX(INDIRECT($D$4),MATCH('CF AUX'!AA$14,INDIRECT($D$5),0),MATCH('CF AUX'!$I203,INDIRECT($D$7),0)),"")</f>
        <v/>
      </c>
      <c r="AB203" s="81" t="str">
        <f ca="1">IF(ISNUMBER($H203),INDEX(INDIRECT($D$4),MATCH('CF AUX'!AB$14,INDIRECT($D$5),0),MATCH('CF AUX'!$I203,INDIRECT($D$7),0)),"")</f>
        <v/>
      </c>
      <c r="AC203" s="81" t="str">
        <f ca="1">IF(ISNUMBER($H203),INDEX(INDIRECT($D$4),MATCH('CF AUX'!AC$14,INDIRECT($D$5),0),MATCH('CF AUX'!$I203,INDIRECT($D$7),0)),"")</f>
        <v/>
      </c>
      <c r="AD203" s="81" t="str">
        <f ca="1">IF(ISNUMBER($H203),INDEX(INDIRECT($D$4),MATCH('CF AUX'!AD$14,INDIRECT($D$5),0),MATCH('CF AUX'!$I203,INDIRECT($D$7),0)),"")</f>
        <v/>
      </c>
      <c r="AE203" s="81" t="str">
        <f ca="1">IF(ISNUMBER($H203),INDEX(INDIRECT($D$4),MATCH('CF AUX'!AE$14,INDIRECT($D$5),0),MATCH('CF AUX'!$I203,INDIRECT($D$7),0)),"")</f>
        <v/>
      </c>
      <c r="AF203" s="81" t="str">
        <f ca="1">IF(ISNUMBER($H203),INDEX(INDIRECT($D$4),MATCH('CF AUX'!AF$14,INDIRECT($D$5),0),MATCH('CF AUX'!$I203,INDIRECT($D$7),0)),"")</f>
        <v/>
      </c>
      <c r="AG203" s="81" t="str">
        <f ca="1">IF(ISNUMBER($H203),INDEX(INDIRECT($D$4),MATCH('CF AUX'!AG$14,INDIRECT($D$5),0),MATCH('CF AUX'!$I203,INDIRECT($D$7),0)),"")</f>
        <v/>
      </c>
      <c r="AH203" s="81" t="str">
        <f ca="1">IF(ISNUMBER($H203),INDEX(INDIRECT($D$4),MATCH('CF AUX'!AH$14,INDIRECT($D$5),0),MATCH('CF AUX'!$I203,INDIRECT($D$7),0)),"")</f>
        <v/>
      </c>
      <c r="AI203" s="81" t="str">
        <f ca="1">IF(ISNUMBER($H203),INDEX(INDIRECT($D$4),MATCH('CF AUX'!AI$14,INDIRECT($D$5),0),MATCH('CF AUX'!$I203,INDIRECT($D$7),0)),"")</f>
        <v/>
      </c>
      <c r="AJ203" s="81" t="str">
        <f ca="1">IF(ISNUMBER($H203),INDEX(INDIRECT($D$4),MATCH('CF AUX'!AJ$14,INDIRECT($D$5),0),MATCH('CF AUX'!$I203,INDIRECT($D$7),0)),"")</f>
        <v/>
      </c>
      <c r="AK203" s="81" t="str">
        <f ca="1">IF(ISNUMBER($H203),INDEX(INDIRECT($D$4),MATCH('CF AUX'!AK$14,INDIRECT($D$5),0),MATCH('CF AUX'!$I203,INDIRECT($D$7),0)),"")</f>
        <v/>
      </c>
      <c r="AL203" s="81" t="str">
        <f ca="1">IF(ISNUMBER($H203),INDEX(INDIRECT($D$4),MATCH('CF AUX'!AL$14,INDIRECT($D$5),0),MATCH('CF AUX'!$I203,INDIRECT($D$7),0)),"")</f>
        <v/>
      </c>
      <c r="AM203" s="81" t="str">
        <f ca="1">IF(ISNUMBER($H203),INDEX(INDIRECT($D$4),MATCH('CF AUX'!AM$14,INDIRECT($D$5),0),MATCH('CF AUX'!$I203,INDIRECT($D$7),0)),"")</f>
        <v/>
      </c>
      <c r="AN203" s="81" t="str">
        <f ca="1">IF(ISNUMBER($H203),INDEX(INDIRECT($D$4),MATCH('CF AUX'!AN$14,INDIRECT($D$5),0),MATCH('CF AUX'!$I203,INDIRECT($D$7),0)),"")</f>
        <v/>
      </c>
      <c r="AO203" s="81" t="str">
        <f ca="1">IF(ISNUMBER($H203),INDEX(INDIRECT($D$4),MATCH('CF AUX'!AO$14,INDIRECT($D$5),0),MATCH('CF AUX'!$I203,INDIRECT($D$7),0)),"")</f>
        <v/>
      </c>
      <c r="AP203" s="81" t="str">
        <f ca="1">IF(ISNUMBER($H203),INDEX(INDIRECT($D$4),MATCH('CF AUX'!AP$14,INDIRECT($D$5),0),MATCH('CF AUX'!$I203,INDIRECT($D$7),0)),"")</f>
        <v/>
      </c>
      <c r="AQ203" s="81" t="str">
        <f ca="1">IF(ISNUMBER($H203),INDEX(INDIRECT($D$4),MATCH('CF AUX'!AQ$14,INDIRECT($D$5),0),MATCH('CF AUX'!$I203,INDIRECT($D$7),0)),"")</f>
        <v/>
      </c>
      <c r="AR203" s="81" t="str">
        <f ca="1">IF(ISNUMBER($H203),INDEX(INDIRECT($D$4),MATCH('CF AUX'!AR$14,INDIRECT($D$5),0),MATCH('CF AUX'!$I203,INDIRECT($D$7),0)),"")</f>
        <v/>
      </c>
      <c r="AS203" s="81" t="str">
        <f ca="1">IF(ISNUMBER($H203),INDEX(INDIRECT($D$4),MATCH('CF AUX'!AS$14,INDIRECT($D$5),0),MATCH('CF AUX'!$I203,INDIRECT($D$7),0)),"")</f>
        <v/>
      </c>
      <c r="AT203" s="81" t="str">
        <f ca="1">IF(ISNUMBER($H203),INDEX(INDIRECT($D$4),MATCH('CF AUX'!AT$14,INDIRECT($D$5),0),MATCH('CF AUX'!$I203,INDIRECT($D$7),0)),"")</f>
        <v/>
      </c>
      <c r="AU203" s="81" t="str">
        <f ca="1">IF(ISNUMBER($H203),INDEX(INDIRECT($D$4),MATCH('CF AUX'!AU$14,INDIRECT($D$5),0),MATCH('CF AUX'!$I203,INDIRECT($D$7),0)),"")</f>
        <v/>
      </c>
      <c r="AV203" s="81" t="str">
        <f ca="1">IF(ISNUMBER($H203),INDEX(INDIRECT($D$4),MATCH('CF AUX'!AV$14,INDIRECT($D$5),0),MATCH('CF AUX'!$I203,INDIRECT($D$7),0)),"")</f>
        <v/>
      </c>
      <c r="AW203" s="81" t="str">
        <f ca="1">IF(ISNUMBER($H203),INDEX(INDIRECT($D$4),MATCH('CF AUX'!AW$14,INDIRECT($D$5),0),MATCH('CF AUX'!$I203,INDIRECT($D$7),0)),"")</f>
        <v/>
      </c>
      <c r="AX203" s="81" t="str">
        <f ca="1">IF(ISNUMBER($H203),INDEX(INDIRECT($D$4),MATCH('CF AUX'!AX$14,INDIRECT($D$5),0),MATCH('CF AUX'!$I203,INDIRECT($D$7),0)),"")</f>
        <v/>
      </c>
      <c r="AY203" s="81" t="str">
        <f ca="1">IF(ISNUMBER($H203),INDEX(INDIRECT($D$4),MATCH('CF AUX'!AY$14,INDIRECT($D$5),0),MATCH('CF AUX'!$I203,INDIRECT($D$7),0)),"")</f>
        <v/>
      </c>
      <c r="AZ203" s="81" t="str">
        <f ca="1">IF(ISNUMBER($H203),INDEX(INDIRECT($D$4),MATCH('CF AUX'!AZ$14,INDIRECT($D$5),0),MATCH('CF AUX'!$I203,INDIRECT($D$7),0)),"")</f>
        <v/>
      </c>
      <c r="BB203" s="96" t="str" cm="1">
        <f t="array" aca="1" ref="BB203" ca="1">IF(ISNUMBER($H203),MMULT(J203:AZ203,TRANSPOSE(INDIRECT($D$8&amp;$G$4&amp;B193&amp;":"&amp;$G$6&amp;B193))),"")</f>
        <v/>
      </c>
      <c r="BD203" s="59">
        <f t="shared" si="55"/>
        <v>189</v>
      </c>
      <c r="BE203" s="80" t="str" cm="1">
        <f t="array" aca="1" ref="BE203" ca="1">IFERROR(INDEX(INDIRECT($D$4),MATCH(INDIRECT(BE$5&amp;$BD203),INDIRECT($D$6),0),MATCH($I203,INDIRECT($D$7),0)),"")</f>
        <v/>
      </c>
      <c r="BF203" s="81" t="str" cm="1">
        <f t="array" aca="1" ref="BF203" ca="1">IFERROR(INDEX(INDIRECT($D$4),MATCH(INDIRECT(BF$5&amp;$BD203),INDIRECT($D$6),0),MATCH($I203,INDIRECT($D$7),0)),"")</f>
        <v/>
      </c>
      <c r="BG203" s="81" t="str" cm="1">
        <f t="array" aca="1" ref="BG203" ca="1">IFERROR(INDEX(INDIRECT($D$4),MATCH(INDIRECT(BG$5&amp;$BD203),INDIRECT($D$6),0),MATCH($I203,INDIRECT($D$7),0)),"")</f>
        <v/>
      </c>
      <c r="BH203" s="81" t="str" cm="1">
        <f t="array" aca="1" ref="BH203" ca="1">IFERROR(INDEX(INDIRECT($D$4),MATCH(INDIRECT(BH$5&amp;$BD203),INDIRECT($D$6),0),MATCH($I203,INDIRECT($D$7),0)),"")</f>
        <v/>
      </c>
      <c r="BI203" s="81" t="str" cm="1">
        <f t="array" aca="1" ref="BI203" ca="1">IFERROR(INDEX(INDIRECT($D$4),MATCH(INDIRECT(BI$5&amp;$BD203),INDIRECT($D$6),0),MATCH($I203,INDIRECT($D$7),0)),"")</f>
        <v/>
      </c>
      <c r="BJ203" s="81" t="str" cm="1">
        <f t="array" aca="1" ref="BJ203" ca="1">IFERROR(INDEX(INDIRECT($D$4),MATCH(INDIRECT(BJ$5&amp;$BD203),INDIRECT($D$6),0),MATCH($I203,INDIRECT($D$7),0)),"")</f>
        <v/>
      </c>
      <c r="BK203" s="81" t="str" cm="1">
        <f t="array" aca="1" ref="BK203" ca="1">IFERROR(INDEX(INDIRECT($D$4),MATCH(INDIRECT(BK$5&amp;$BD203),INDIRECT($D$6),0),MATCH($I203,INDIRECT($D$7),0)),"")</f>
        <v/>
      </c>
      <c r="BL203" s="81" t="str" cm="1">
        <f t="array" aca="1" ref="BL203" ca="1">IFERROR(INDEX(INDIRECT($D$4),MATCH(INDIRECT(BL$5&amp;$BD203),INDIRECT($D$6),0),MATCH($I203,INDIRECT($D$7),0)),"")</f>
        <v/>
      </c>
      <c r="BM203" s="81" t="str" cm="1">
        <f t="array" aca="1" ref="BM203" ca="1">IFERROR(INDEX(INDIRECT($D$4),MATCH(INDIRECT(BM$5&amp;$BD203),INDIRECT($D$6),0),MATCH($I203,INDIRECT($D$7),0)),"")</f>
        <v/>
      </c>
      <c r="BN203" s="81" t="str" cm="1">
        <f t="array" aca="1" ref="BN203" ca="1">IFERROR(INDEX(INDIRECT($D$4),MATCH(INDIRECT(BN$5&amp;$BD203),INDIRECT($D$6),0),MATCH($I203,INDIRECT($D$7),0)),"")</f>
        <v/>
      </c>
      <c r="BO203" s="81" t="str" cm="1">
        <f t="array" aca="1" ref="BO203" ca="1">IFERROR(INDEX(INDIRECT($D$4),MATCH(INDIRECT(BO$5&amp;$BD203),INDIRECT($D$6),0),MATCH($I203,INDIRECT($D$7),0)),"")</f>
        <v/>
      </c>
      <c r="BP203" s="81" t="str" cm="1">
        <f t="array" aca="1" ref="BP203" ca="1">IFERROR(INDEX(INDIRECT($D$4),MATCH(INDIRECT(BP$5&amp;$BD203),INDIRECT($D$6),0),MATCH($I203,INDIRECT($D$7),0)),"")</f>
        <v/>
      </c>
      <c r="BQ203" s="81" t="str" cm="1">
        <f t="array" aca="1" ref="BQ203" ca="1">IFERROR(INDEX(INDIRECT($D$4),MATCH(INDIRECT(BQ$5&amp;$BD203),INDIRECT($D$6),0),MATCH($I203,INDIRECT($D$7),0)),"")</f>
        <v/>
      </c>
      <c r="BR203" s="81" t="str" cm="1">
        <f t="array" aca="1" ref="BR203" ca="1">IFERROR(INDEX(INDIRECT($D$4),MATCH(INDIRECT(BR$5&amp;$BD203),INDIRECT($D$6),0),MATCH($I203,INDIRECT($D$7),0)),"")</f>
        <v/>
      </c>
      <c r="BS203" s="81" t="str" cm="1">
        <f t="array" aca="1" ref="BS203" ca="1">IFERROR(INDEX(INDIRECT($D$4),MATCH(INDIRECT(BS$5&amp;$BD203),INDIRECT($D$6),0),MATCH($I203,INDIRECT($D$7),0)),"")</f>
        <v/>
      </c>
      <c r="BT203" s="81" t="str" cm="1">
        <f t="array" aca="1" ref="BT203" ca="1">IFERROR(INDEX(INDIRECT($D$4),MATCH(INDIRECT(BT$5&amp;$BD203),INDIRECT($D$6),0),MATCH($I203,INDIRECT($D$7),0)),"")</f>
        <v/>
      </c>
      <c r="BU203" s="81" t="str" cm="1">
        <f t="array" aca="1" ref="BU203" ca="1">IFERROR(INDEX(INDIRECT($D$4),MATCH(INDIRECT(BU$5&amp;$BD203),INDIRECT($D$6),0),MATCH($I203,INDIRECT($D$7),0)),"")</f>
        <v/>
      </c>
      <c r="BV203" s="99" t="str" cm="1">
        <f t="array" aca="1" ref="BV203" ca="1">IFERROR(INDEX(INDIRECT($D$4),MATCH(INDIRECT(BV$5&amp;$BD203),INDIRECT($D$6),0),MATCH($I203,INDIRECT($D$7),0)),"")</f>
        <v/>
      </c>
      <c r="BX203" s="80"/>
      <c r="BY203" s="81"/>
      <c r="BZ203" s="81"/>
      <c r="CA203" s="81"/>
      <c r="CB203" s="81"/>
      <c r="CC203" s="81"/>
      <c r="CD203" s="81"/>
      <c r="CE203" s="81"/>
      <c r="CF203" s="81"/>
      <c r="CG203" s="81"/>
      <c r="CH203" s="81"/>
      <c r="CI203" s="81"/>
      <c r="CJ203" s="81"/>
      <c r="CK203" s="81"/>
      <c r="CL203" s="81"/>
      <c r="CM203" s="81"/>
      <c r="CN203" s="81"/>
      <c r="CO203" s="99"/>
      <c r="CQ203" s="113"/>
      <c r="CR203" s="59" t="str">
        <f t="shared" si="54"/>
        <v/>
      </c>
      <c r="CS203" s="60"/>
      <c r="CT203" s="123" t="str">
        <f t="shared" ca="1" si="51"/>
        <v/>
      </c>
      <c r="CU203" s="80" t="str">
        <f>IF(ISNUMBER($CS203),INDEX(IRF.New!$CS$7:$DJ$37,MATCH(B193+1,IRF.New!$B$7:$B$37,0),MATCH($CT203,IRF.New!$CS$5:$DJ$5,0)),"")</f>
        <v/>
      </c>
      <c r="CV203" s="81"/>
      <c r="CW203" s="81" t="str">
        <f t="shared" si="52"/>
        <v/>
      </c>
      <c r="CX203" s="81"/>
      <c r="CY203" s="81"/>
      <c r="CZ203" s="94"/>
      <c r="DA203" s="94" t="str">
        <f>IF(ISNUMBER(CS203),INDEX(IRF.New!$CS$2:$DJ$2,MATCH('CF AUX'!$CT203,IRF.New!$CS$5:$DJ$5,0)),"")</f>
        <v/>
      </c>
      <c r="DB203" s="72"/>
      <c r="DD203" s="132" t="str">
        <f>IF(ISNUMBER(CS203),INDEX(IRF.New!$D$7:$CO$37,MATCH('CF AUX'!C188,IRF.New!$C$7:$C$37,0),MATCH(CT203,IRF.New!$D$5:$CO$5,0)),"")</f>
        <v/>
      </c>
    </row>
    <row r="204" spans="1:108" x14ac:dyDescent="0.25">
      <c r="A204" s="60"/>
      <c r="B204" s="59" t="s">
        <v>268</v>
      </c>
      <c r="E204" s="60"/>
      <c r="F204" s="136" t="str">
        <f t="shared" si="53"/>
        <v/>
      </c>
      <c r="H204" s="65"/>
      <c r="I204" s="129" t="str">
        <f ca="1">IF(ISNUMBER(H204),INDEX(IRF.New!$CS$5:$DJ$5,MATCH('CF AUX'!H204,INDIRECT("IRF.New!$CS$"&amp;C190&amp;":$DJ$"&amp;C190),0)),"")</f>
        <v/>
      </c>
      <c r="J204" s="80" t="str">
        <f ca="1">IF(ISNUMBER($H204),INDEX(INDIRECT($D$4),MATCH('CF AUX'!J$14,INDIRECT($D$5),0),MATCH('CF AUX'!$I204,INDIRECT($D$7),0)),"")</f>
        <v/>
      </c>
      <c r="K204" s="81" t="str">
        <f ca="1">IF(ISNUMBER($H204),INDEX(INDIRECT($D$4),MATCH('CF AUX'!K$14,INDIRECT($D$5),0),MATCH('CF AUX'!$I204,INDIRECT($D$7),0)),"")</f>
        <v/>
      </c>
      <c r="L204" s="81" t="str">
        <f ca="1">IF(ISNUMBER($H204),INDEX(INDIRECT($D$4),MATCH('CF AUX'!L$14,INDIRECT($D$5),0),MATCH('CF AUX'!$I204,INDIRECT($D$7),0)),"")</f>
        <v/>
      </c>
      <c r="M204" s="81" t="str">
        <f ca="1">IF(ISNUMBER($H204),INDEX(INDIRECT($D$4),MATCH('CF AUX'!M$14,INDIRECT($D$5),0),MATCH('CF AUX'!$I204,INDIRECT($D$7),0)),"")</f>
        <v/>
      </c>
      <c r="N204" s="81" t="str">
        <f ca="1">IF(ISNUMBER($H204),INDEX(INDIRECT($D$4),MATCH('CF AUX'!N$14,INDIRECT($D$5),0),MATCH('CF AUX'!$I204,INDIRECT($D$7),0)),"")</f>
        <v/>
      </c>
      <c r="O204" s="81" t="str">
        <f ca="1">IF(ISNUMBER($H204),INDEX(INDIRECT($D$4),MATCH('CF AUX'!O$14,INDIRECT($D$5),0),MATCH('CF AUX'!$I204,INDIRECT($D$7),0)),"")</f>
        <v/>
      </c>
      <c r="P204" s="81" t="str">
        <f ca="1">IF(ISNUMBER($H204),INDEX(INDIRECT($D$4),MATCH('CF AUX'!P$14,INDIRECT($D$5),0),MATCH('CF AUX'!$I204,INDIRECT($D$7),0)),"")</f>
        <v/>
      </c>
      <c r="Q204" s="81" t="str">
        <f ca="1">IF(ISNUMBER($H204),INDEX(INDIRECT($D$4),MATCH('CF AUX'!Q$14,INDIRECT($D$5),0),MATCH('CF AUX'!$I204,INDIRECT($D$7),0)),"")</f>
        <v/>
      </c>
      <c r="R204" s="81" t="str">
        <f ca="1">IF(ISNUMBER($H204),INDEX(INDIRECT($D$4),MATCH('CF AUX'!R$14,INDIRECT($D$5),0),MATCH('CF AUX'!$I204,INDIRECT($D$7),0)),"")</f>
        <v/>
      </c>
      <c r="S204" s="81" t="str">
        <f ca="1">IF(ISNUMBER($H204),INDEX(INDIRECT($D$4),MATCH('CF AUX'!S$14,INDIRECT($D$5),0),MATCH('CF AUX'!$I204,INDIRECT($D$7),0)),"")</f>
        <v/>
      </c>
      <c r="T204" s="81" t="str">
        <f ca="1">IF(ISNUMBER($H204),INDEX(INDIRECT($D$4),MATCH('CF AUX'!T$14,INDIRECT($D$5),0),MATCH('CF AUX'!$I204,INDIRECT($D$7),0)),"")</f>
        <v/>
      </c>
      <c r="U204" s="81" t="str">
        <f ca="1">IF(ISNUMBER($H204),INDEX(INDIRECT($D$4),MATCH('CF AUX'!U$14,INDIRECT($D$5),0),MATCH('CF AUX'!$I204,INDIRECT($D$7),0)),"")</f>
        <v/>
      </c>
      <c r="V204" s="81" t="str">
        <f ca="1">IF(ISNUMBER($H204),INDEX(INDIRECT($D$4),MATCH('CF AUX'!V$14,INDIRECT($D$5),0),MATCH('CF AUX'!$I204,INDIRECT($D$7),0)),"")</f>
        <v/>
      </c>
      <c r="W204" s="81" t="str">
        <f ca="1">IF(ISNUMBER($H204),INDEX(INDIRECT($D$4),MATCH('CF AUX'!W$14,INDIRECT($D$5),0),MATCH('CF AUX'!$I204,INDIRECT($D$7),0)),"")</f>
        <v/>
      </c>
      <c r="X204" s="81" t="str">
        <f ca="1">IF(ISNUMBER($H204),INDEX(INDIRECT($D$4),MATCH('CF AUX'!X$14,INDIRECT($D$5),0),MATCH('CF AUX'!$I204,INDIRECT($D$7),0)),"")</f>
        <v/>
      </c>
      <c r="Y204" s="81" t="str">
        <f ca="1">IF(ISNUMBER($H204),INDEX(INDIRECT($D$4),MATCH('CF AUX'!Y$14,INDIRECT($D$5),0),MATCH('CF AUX'!$I204,INDIRECT($D$7),0)),"")</f>
        <v/>
      </c>
      <c r="Z204" s="81" t="str">
        <f ca="1">IF(ISNUMBER($H204),INDEX(INDIRECT($D$4),MATCH('CF AUX'!Z$14,INDIRECT($D$5),0),MATCH('CF AUX'!$I204,INDIRECT($D$7),0)),"")</f>
        <v/>
      </c>
      <c r="AA204" s="81" t="str">
        <f ca="1">IF(ISNUMBER($H204),INDEX(INDIRECT($D$4),MATCH('CF AUX'!AA$14,INDIRECT($D$5),0),MATCH('CF AUX'!$I204,INDIRECT($D$7),0)),"")</f>
        <v/>
      </c>
      <c r="AB204" s="81" t="str">
        <f ca="1">IF(ISNUMBER($H204),INDEX(INDIRECT($D$4),MATCH('CF AUX'!AB$14,INDIRECT($D$5),0),MATCH('CF AUX'!$I204,INDIRECT($D$7),0)),"")</f>
        <v/>
      </c>
      <c r="AC204" s="81" t="str">
        <f ca="1">IF(ISNUMBER($H204),INDEX(INDIRECT($D$4),MATCH('CF AUX'!AC$14,INDIRECT($D$5),0),MATCH('CF AUX'!$I204,INDIRECT($D$7),0)),"")</f>
        <v/>
      </c>
      <c r="AD204" s="81" t="str">
        <f ca="1">IF(ISNUMBER($H204),INDEX(INDIRECT($D$4),MATCH('CF AUX'!AD$14,INDIRECT($D$5),0),MATCH('CF AUX'!$I204,INDIRECT($D$7),0)),"")</f>
        <v/>
      </c>
      <c r="AE204" s="81" t="str">
        <f ca="1">IF(ISNUMBER($H204),INDEX(INDIRECT($D$4),MATCH('CF AUX'!AE$14,INDIRECT($D$5),0),MATCH('CF AUX'!$I204,INDIRECT($D$7),0)),"")</f>
        <v/>
      </c>
      <c r="AF204" s="81" t="str">
        <f ca="1">IF(ISNUMBER($H204),INDEX(INDIRECT($D$4),MATCH('CF AUX'!AF$14,INDIRECT($D$5),0),MATCH('CF AUX'!$I204,INDIRECT($D$7),0)),"")</f>
        <v/>
      </c>
      <c r="AG204" s="81" t="str">
        <f ca="1">IF(ISNUMBER($H204),INDEX(INDIRECT($D$4),MATCH('CF AUX'!AG$14,INDIRECT($D$5),0),MATCH('CF AUX'!$I204,INDIRECT($D$7),0)),"")</f>
        <v/>
      </c>
      <c r="AH204" s="81" t="str">
        <f ca="1">IF(ISNUMBER($H204),INDEX(INDIRECT($D$4),MATCH('CF AUX'!AH$14,INDIRECT($D$5),0),MATCH('CF AUX'!$I204,INDIRECT($D$7),0)),"")</f>
        <v/>
      </c>
      <c r="AI204" s="81" t="str">
        <f ca="1">IF(ISNUMBER($H204),INDEX(INDIRECT($D$4),MATCH('CF AUX'!AI$14,INDIRECT($D$5),0),MATCH('CF AUX'!$I204,INDIRECT($D$7),0)),"")</f>
        <v/>
      </c>
      <c r="AJ204" s="81" t="str">
        <f ca="1">IF(ISNUMBER($H204),INDEX(INDIRECT($D$4),MATCH('CF AUX'!AJ$14,INDIRECT($D$5),0),MATCH('CF AUX'!$I204,INDIRECT($D$7),0)),"")</f>
        <v/>
      </c>
      <c r="AK204" s="81" t="str">
        <f ca="1">IF(ISNUMBER($H204),INDEX(INDIRECT($D$4),MATCH('CF AUX'!AK$14,INDIRECT($D$5),0),MATCH('CF AUX'!$I204,INDIRECT($D$7),0)),"")</f>
        <v/>
      </c>
      <c r="AL204" s="81" t="str">
        <f ca="1">IF(ISNUMBER($H204),INDEX(INDIRECT($D$4),MATCH('CF AUX'!AL$14,INDIRECT($D$5),0),MATCH('CF AUX'!$I204,INDIRECT($D$7),0)),"")</f>
        <v/>
      </c>
      <c r="AM204" s="81" t="str">
        <f ca="1">IF(ISNUMBER($H204),INDEX(INDIRECT($D$4),MATCH('CF AUX'!AM$14,INDIRECT($D$5),0),MATCH('CF AUX'!$I204,INDIRECT($D$7),0)),"")</f>
        <v/>
      </c>
      <c r="AN204" s="81" t="str">
        <f ca="1">IF(ISNUMBER($H204),INDEX(INDIRECT($D$4),MATCH('CF AUX'!AN$14,INDIRECT($D$5),0),MATCH('CF AUX'!$I204,INDIRECT($D$7),0)),"")</f>
        <v/>
      </c>
      <c r="AO204" s="81" t="str">
        <f ca="1">IF(ISNUMBER($H204),INDEX(INDIRECT($D$4),MATCH('CF AUX'!AO$14,INDIRECT($D$5),0),MATCH('CF AUX'!$I204,INDIRECT($D$7),0)),"")</f>
        <v/>
      </c>
      <c r="AP204" s="81" t="str">
        <f ca="1">IF(ISNUMBER($H204),INDEX(INDIRECT($D$4),MATCH('CF AUX'!AP$14,INDIRECT($D$5),0),MATCH('CF AUX'!$I204,INDIRECT($D$7),0)),"")</f>
        <v/>
      </c>
      <c r="AQ204" s="81" t="str">
        <f ca="1">IF(ISNUMBER($H204),INDEX(INDIRECT($D$4),MATCH('CF AUX'!AQ$14,INDIRECT($D$5),0),MATCH('CF AUX'!$I204,INDIRECT($D$7),0)),"")</f>
        <v/>
      </c>
      <c r="AR204" s="81" t="str">
        <f ca="1">IF(ISNUMBER($H204),INDEX(INDIRECT($D$4),MATCH('CF AUX'!AR$14,INDIRECT($D$5),0),MATCH('CF AUX'!$I204,INDIRECT($D$7),0)),"")</f>
        <v/>
      </c>
      <c r="AS204" s="81" t="str">
        <f ca="1">IF(ISNUMBER($H204),INDEX(INDIRECT($D$4),MATCH('CF AUX'!AS$14,INDIRECT($D$5),0),MATCH('CF AUX'!$I204,INDIRECT($D$7),0)),"")</f>
        <v/>
      </c>
      <c r="AT204" s="81" t="str">
        <f ca="1">IF(ISNUMBER($H204),INDEX(INDIRECT($D$4),MATCH('CF AUX'!AT$14,INDIRECT($D$5),0),MATCH('CF AUX'!$I204,INDIRECT($D$7),0)),"")</f>
        <v/>
      </c>
      <c r="AU204" s="81" t="str">
        <f ca="1">IF(ISNUMBER($H204),INDEX(INDIRECT($D$4),MATCH('CF AUX'!AU$14,INDIRECT($D$5),0),MATCH('CF AUX'!$I204,INDIRECT($D$7),0)),"")</f>
        <v/>
      </c>
      <c r="AV204" s="81" t="str">
        <f ca="1">IF(ISNUMBER($H204),INDEX(INDIRECT($D$4),MATCH('CF AUX'!AV$14,INDIRECT($D$5),0),MATCH('CF AUX'!$I204,INDIRECT($D$7),0)),"")</f>
        <v/>
      </c>
      <c r="AW204" s="81" t="str">
        <f ca="1">IF(ISNUMBER($H204),INDEX(INDIRECT($D$4),MATCH('CF AUX'!AW$14,INDIRECT($D$5),0),MATCH('CF AUX'!$I204,INDIRECT($D$7),0)),"")</f>
        <v/>
      </c>
      <c r="AX204" s="81" t="str">
        <f ca="1">IF(ISNUMBER($H204),INDEX(INDIRECT($D$4),MATCH('CF AUX'!AX$14,INDIRECT($D$5),0),MATCH('CF AUX'!$I204,INDIRECT($D$7),0)),"")</f>
        <v/>
      </c>
      <c r="AY204" s="81" t="str">
        <f ca="1">IF(ISNUMBER($H204),INDEX(INDIRECT($D$4),MATCH('CF AUX'!AY$14,INDIRECT($D$5),0),MATCH('CF AUX'!$I204,INDIRECT($D$7),0)),"")</f>
        <v/>
      </c>
      <c r="AZ204" s="81" t="str">
        <f ca="1">IF(ISNUMBER($H204),INDEX(INDIRECT($D$4),MATCH('CF AUX'!AZ$14,INDIRECT($D$5),0),MATCH('CF AUX'!$I204,INDIRECT($D$7),0)),"")</f>
        <v/>
      </c>
      <c r="BB204" s="96" t="str" cm="1">
        <f t="array" aca="1" ref="BB204" ca="1">IF(ISNUMBER($H204),MMULT(J204:AZ204,TRANSPOSE(INDIRECT($D$8&amp;$G$4&amp;B193&amp;":"&amp;$G$6&amp;B193))),"")</f>
        <v/>
      </c>
      <c r="BD204" s="59">
        <f t="shared" si="55"/>
        <v>189</v>
      </c>
      <c r="BE204" s="80" t="str" cm="1">
        <f t="array" aca="1" ref="BE204" ca="1">IFERROR(INDEX(INDIRECT($D$4),MATCH(INDIRECT(BE$5&amp;$BD204),INDIRECT($D$6),0),MATCH($I204,INDIRECT($D$7),0)),"")</f>
        <v/>
      </c>
      <c r="BF204" s="81" t="str" cm="1">
        <f t="array" aca="1" ref="BF204" ca="1">IFERROR(INDEX(INDIRECT($D$4),MATCH(INDIRECT(BF$5&amp;$BD204),INDIRECT($D$6),0),MATCH($I204,INDIRECT($D$7),0)),"")</f>
        <v/>
      </c>
      <c r="BG204" s="81" t="str" cm="1">
        <f t="array" aca="1" ref="BG204" ca="1">IFERROR(INDEX(INDIRECT($D$4),MATCH(INDIRECT(BG$5&amp;$BD204),INDIRECT($D$6),0),MATCH($I204,INDIRECT($D$7),0)),"")</f>
        <v/>
      </c>
      <c r="BH204" s="81" t="str" cm="1">
        <f t="array" aca="1" ref="BH204" ca="1">IFERROR(INDEX(INDIRECT($D$4),MATCH(INDIRECT(BH$5&amp;$BD204),INDIRECT($D$6),0),MATCH($I204,INDIRECT($D$7),0)),"")</f>
        <v/>
      </c>
      <c r="BI204" s="81" t="str" cm="1">
        <f t="array" aca="1" ref="BI204" ca="1">IFERROR(INDEX(INDIRECT($D$4),MATCH(INDIRECT(BI$5&amp;$BD204),INDIRECT($D$6),0),MATCH($I204,INDIRECT($D$7),0)),"")</f>
        <v/>
      </c>
      <c r="BJ204" s="81" t="str" cm="1">
        <f t="array" aca="1" ref="BJ204" ca="1">IFERROR(INDEX(INDIRECT($D$4),MATCH(INDIRECT(BJ$5&amp;$BD204),INDIRECT($D$6),0),MATCH($I204,INDIRECT($D$7),0)),"")</f>
        <v/>
      </c>
      <c r="BK204" s="81" t="str" cm="1">
        <f t="array" aca="1" ref="BK204" ca="1">IFERROR(INDEX(INDIRECT($D$4),MATCH(INDIRECT(BK$5&amp;$BD204),INDIRECT($D$6),0),MATCH($I204,INDIRECT($D$7),0)),"")</f>
        <v/>
      </c>
      <c r="BL204" s="81" t="str" cm="1">
        <f t="array" aca="1" ref="BL204" ca="1">IFERROR(INDEX(INDIRECT($D$4),MATCH(INDIRECT(BL$5&amp;$BD204),INDIRECT($D$6),0),MATCH($I204,INDIRECT($D$7),0)),"")</f>
        <v/>
      </c>
      <c r="BM204" s="81" t="str" cm="1">
        <f t="array" aca="1" ref="BM204" ca="1">IFERROR(INDEX(INDIRECT($D$4),MATCH(INDIRECT(BM$5&amp;$BD204),INDIRECT($D$6),0),MATCH($I204,INDIRECT($D$7),0)),"")</f>
        <v/>
      </c>
      <c r="BN204" s="81" t="str" cm="1">
        <f t="array" aca="1" ref="BN204" ca="1">IFERROR(INDEX(INDIRECT($D$4),MATCH(INDIRECT(BN$5&amp;$BD204),INDIRECT($D$6),0),MATCH($I204,INDIRECT($D$7),0)),"")</f>
        <v/>
      </c>
      <c r="BO204" s="81" t="str" cm="1">
        <f t="array" aca="1" ref="BO204" ca="1">IFERROR(INDEX(INDIRECT($D$4),MATCH(INDIRECT(BO$5&amp;$BD204),INDIRECT($D$6),0),MATCH($I204,INDIRECT($D$7),0)),"")</f>
        <v/>
      </c>
      <c r="BP204" s="81" t="str" cm="1">
        <f t="array" aca="1" ref="BP204" ca="1">IFERROR(INDEX(INDIRECT($D$4),MATCH(INDIRECT(BP$5&amp;$BD204),INDIRECT($D$6),0),MATCH($I204,INDIRECT($D$7),0)),"")</f>
        <v/>
      </c>
      <c r="BQ204" s="81" t="str" cm="1">
        <f t="array" aca="1" ref="BQ204" ca="1">IFERROR(INDEX(INDIRECT($D$4),MATCH(INDIRECT(BQ$5&amp;$BD204),INDIRECT($D$6),0),MATCH($I204,INDIRECT($D$7),0)),"")</f>
        <v/>
      </c>
      <c r="BR204" s="81" t="str" cm="1">
        <f t="array" aca="1" ref="BR204" ca="1">IFERROR(INDEX(INDIRECT($D$4),MATCH(INDIRECT(BR$5&amp;$BD204),INDIRECT($D$6),0),MATCH($I204,INDIRECT($D$7),0)),"")</f>
        <v/>
      </c>
      <c r="BS204" s="81" t="str" cm="1">
        <f t="array" aca="1" ref="BS204" ca="1">IFERROR(INDEX(INDIRECT($D$4),MATCH(INDIRECT(BS$5&amp;$BD204),INDIRECT($D$6),0),MATCH($I204,INDIRECT($D$7),0)),"")</f>
        <v/>
      </c>
      <c r="BT204" s="81" t="str" cm="1">
        <f t="array" aca="1" ref="BT204" ca="1">IFERROR(INDEX(INDIRECT($D$4),MATCH(INDIRECT(BT$5&amp;$BD204),INDIRECT($D$6),0),MATCH($I204,INDIRECT($D$7),0)),"")</f>
        <v/>
      </c>
      <c r="BU204" s="81" t="str" cm="1">
        <f t="array" aca="1" ref="BU204" ca="1">IFERROR(INDEX(INDIRECT($D$4),MATCH(INDIRECT(BU$5&amp;$BD204),INDIRECT($D$6),0),MATCH($I204,INDIRECT($D$7),0)),"")</f>
        <v/>
      </c>
      <c r="BV204" s="99" t="str" cm="1">
        <f t="array" aca="1" ref="BV204" ca="1">IFERROR(INDEX(INDIRECT($D$4),MATCH(INDIRECT(BV$5&amp;$BD204),INDIRECT($D$6),0),MATCH($I204,INDIRECT($D$7),0)),"")</f>
        <v/>
      </c>
      <c r="BX204" s="80"/>
      <c r="BY204" s="81"/>
      <c r="BZ204" s="81"/>
      <c r="CA204" s="81"/>
      <c r="CB204" s="81"/>
      <c r="CC204" s="81"/>
      <c r="CD204" s="81"/>
      <c r="CE204" s="81"/>
      <c r="CF204" s="81"/>
      <c r="CG204" s="81"/>
      <c r="CH204" s="81"/>
      <c r="CI204" s="81"/>
      <c r="CJ204" s="81"/>
      <c r="CK204" s="81"/>
      <c r="CL204" s="81"/>
      <c r="CM204" s="81"/>
      <c r="CN204" s="81"/>
      <c r="CO204" s="99"/>
      <c r="CQ204" s="113"/>
      <c r="CR204" s="59" t="str">
        <f t="shared" si="54"/>
        <v/>
      </c>
      <c r="CS204" s="60"/>
      <c r="CT204" s="123" t="str">
        <f t="shared" ca="1" si="51"/>
        <v/>
      </c>
      <c r="CU204" s="80" t="str">
        <f>IF(ISNUMBER($CS204),INDEX(IRF.New!$CS$7:$DJ$37,MATCH(B193+1,IRF.New!$B$7:$B$37,0),MATCH($CT204,IRF.New!$CS$5:$DJ$5,0)),"")</f>
        <v/>
      </c>
      <c r="CV204" s="81"/>
      <c r="CW204" s="81" t="str">
        <f t="shared" si="52"/>
        <v/>
      </c>
      <c r="CX204" s="81"/>
      <c r="CY204" s="81"/>
      <c r="CZ204" s="94"/>
      <c r="DA204" s="94" t="str">
        <f>IF(ISNUMBER(CS204),INDEX(IRF.New!$CS$2:$DJ$2,MATCH('CF AUX'!$CT204,IRF.New!$CS$5:$DJ$5,0)),"")</f>
        <v/>
      </c>
      <c r="DB204" s="72"/>
      <c r="DD204" s="132" t="str">
        <f>IF(ISNUMBER(CS204),INDEX(IRF.New!$D$7:$CO$37,MATCH('CF AUX'!C188,IRF.New!$C$7:$C$37,0),MATCH(CT204,IRF.New!$D$5:$CO$5,0)),"")</f>
        <v/>
      </c>
    </row>
    <row r="205" spans="1:108" x14ac:dyDescent="0.25">
      <c r="A205" s="60"/>
      <c r="B205" s="69"/>
      <c r="C205" s="63" t="s">
        <v>235</v>
      </c>
      <c r="D205" s="85" t="s">
        <v>236</v>
      </c>
      <c r="E205" s="60"/>
      <c r="F205" s="136" t="str">
        <f t="shared" si="53"/>
        <v/>
      </c>
      <c r="H205" s="65"/>
      <c r="I205" s="129" t="str">
        <f ca="1">IF(ISNUMBER(H205),INDEX(IRF.New!$CS$5:$DJ$5,MATCH('CF AUX'!H205,INDIRECT("IRF.New!$CS$"&amp;C190&amp;":$DJ$"&amp;C190),0)),"")</f>
        <v/>
      </c>
      <c r="J205" s="80" t="str">
        <f ca="1">IF(ISNUMBER($H205),INDEX(INDIRECT($D$4),MATCH('CF AUX'!J$14,INDIRECT($D$5),0),MATCH('CF AUX'!$I205,INDIRECT($D$7),0)),"")</f>
        <v/>
      </c>
      <c r="K205" s="81" t="str">
        <f ca="1">IF(ISNUMBER($H205),INDEX(INDIRECT($D$4),MATCH('CF AUX'!K$14,INDIRECT($D$5),0),MATCH('CF AUX'!$I205,INDIRECT($D$7),0)),"")</f>
        <v/>
      </c>
      <c r="L205" s="81" t="str">
        <f ca="1">IF(ISNUMBER($H205),INDEX(INDIRECT($D$4),MATCH('CF AUX'!L$14,INDIRECT($D$5),0),MATCH('CF AUX'!$I205,INDIRECT($D$7),0)),"")</f>
        <v/>
      </c>
      <c r="M205" s="81" t="str">
        <f ca="1">IF(ISNUMBER($H205),INDEX(INDIRECT($D$4),MATCH('CF AUX'!M$14,INDIRECT($D$5),0),MATCH('CF AUX'!$I205,INDIRECT($D$7),0)),"")</f>
        <v/>
      </c>
      <c r="N205" s="81" t="str">
        <f ca="1">IF(ISNUMBER($H205),INDEX(INDIRECT($D$4),MATCH('CF AUX'!N$14,INDIRECT($D$5),0),MATCH('CF AUX'!$I205,INDIRECT($D$7),0)),"")</f>
        <v/>
      </c>
      <c r="O205" s="81" t="str">
        <f ca="1">IF(ISNUMBER($H205),INDEX(INDIRECT($D$4),MATCH('CF AUX'!O$14,INDIRECT($D$5),0),MATCH('CF AUX'!$I205,INDIRECT($D$7),0)),"")</f>
        <v/>
      </c>
      <c r="P205" s="81" t="str">
        <f ca="1">IF(ISNUMBER($H205),INDEX(INDIRECT($D$4),MATCH('CF AUX'!P$14,INDIRECT($D$5),0),MATCH('CF AUX'!$I205,INDIRECT($D$7),0)),"")</f>
        <v/>
      </c>
      <c r="Q205" s="81" t="str">
        <f ca="1">IF(ISNUMBER($H205),INDEX(INDIRECT($D$4),MATCH('CF AUX'!Q$14,INDIRECT($D$5),0),MATCH('CF AUX'!$I205,INDIRECT($D$7),0)),"")</f>
        <v/>
      </c>
      <c r="R205" s="81" t="str">
        <f ca="1">IF(ISNUMBER($H205),INDEX(INDIRECT($D$4),MATCH('CF AUX'!R$14,INDIRECT($D$5),0),MATCH('CF AUX'!$I205,INDIRECT($D$7),0)),"")</f>
        <v/>
      </c>
      <c r="S205" s="81" t="str">
        <f ca="1">IF(ISNUMBER($H205),INDEX(INDIRECT($D$4),MATCH('CF AUX'!S$14,INDIRECT($D$5),0),MATCH('CF AUX'!$I205,INDIRECT($D$7),0)),"")</f>
        <v/>
      </c>
      <c r="T205" s="81" t="str">
        <f ca="1">IF(ISNUMBER($H205),INDEX(INDIRECT($D$4),MATCH('CF AUX'!T$14,INDIRECT($D$5),0),MATCH('CF AUX'!$I205,INDIRECT($D$7),0)),"")</f>
        <v/>
      </c>
      <c r="U205" s="81" t="str">
        <f ca="1">IF(ISNUMBER($H205),INDEX(INDIRECT($D$4),MATCH('CF AUX'!U$14,INDIRECT($D$5),0),MATCH('CF AUX'!$I205,INDIRECT($D$7),0)),"")</f>
        <v/>
      </c>
      <c r="V205" s="81" t="str">
        <f ca="1">IF(ISNUMBER($H205),INDEX(INDIRECT($D$4),MATCH('CF AUX'!V$14,INDIRECT($D$5),0),MATCH('CF AUX'!$I205,INDIRECT($D$7),0)),"")</f>
        <v/>
      </c>
      <c r="W205" s="81" t="str">
        <f ca="1">IF(ISNUMBER($H205),INDEX(INDIRECT($D$4),MATCH('CF AUX'!W$14,INDIRECT($D$5),0),MATCH('CF AUX'!$I205,INDIRECT($D$7),0)),"")</f>
        <v/>
      </c>
      <c r="X205" s="81" t="str">
        <f ca="1">IF(ISNUMBER($H205),INDEX(INDIRECT($D$4),MATCH('CF AUX'!X$14,INDIRECT($D$5),0),MATCH('CF AUX'!$I205,INDIRECT($D$7),0)),"")</f>
        <v/>
      </c>
      <c r="Y205" s="81" t="str">
        <f ca="1">IF(ISNUMBER($H205),INDEX(INDIRECT($D$4),MATCH('CF AUX'!Y$14,INDIRECT($D$5),0),MATCH('CF AUX'!$I205,INDIRECT($D$7),0)),"")</f>
        <v/>
      </c>
      <c r="Z205" s="81" t="str">
        <f ca="1">IF(ISNUMBER($H205),INDEX(INDIRECT($D$4),MATCH('CF AUX'!Z$14,INDIRECT($D$5),0),MATCH('CF AUX'!$I205,INDIRECT($D$7),0)),"")</f>
        <v/>
      </c>
      <c r="AA205" s="81" t="str">
        <f ca="1">IF(ISNUMBER($H205),INDEX(INDIRECT($D$4),MATCH('CF AUX'!AA$14,INDIRECT($D$5),0),MATCH('CF AUX'!$I205,INDIRECT($D$7),0)),"")</f>
        <v/>
      </c>
      <c r="AB205" s="81" t="str">
        <f ca="1">IF(ISNUMBER($H205),INDEX(INDIRECT($D$4),MATCH('CF AUX'!AB$14,INDIRECT($D$5),0),MATCH('CF AUX'!$I205,INDIRECT($D$7),0)),"")</f>
        <v/>
      </c>
      <c r="AC205" s="81" t="str">
        <f ca="1">IF(ISNUMBER($H205),INDEX(INDIRECT($D$4),MATCH('CF AUX'!AC$14,INDIRECT($D$5),0),MATCH('CF AUX'!$I205,INDIRECT($D$7),0)),"")</f>
        <v/>
      </c>
      <c r="AD205" s="81" t="str">
        <f ca="1">IF(ISNUMBER($H205),INDEX(INDIRECT($D$4),MATCH('CF AUX'!AD$14,INDIRECT($D$5),0),MATCH('CF AUX'!$I205,INDIRECT($D$7),0)),"")</f>
        <v/>
      </c>
      <c r="AE205" s="81" t="str">
        <f ca="1">IF(ISNUMBER($H205),INDEX(INDIRECT($D$4),MATCH('CF AUX'!AE$14,INDIRECT($D$5),0),MATCH('CF AUX'!$I205,INDIRECT($D$7),0)),"")</f>
        <v/>
      </c>
      <c r="AF205" s="81" t="str">
        <f ca="1">IF(ISNUMBER($H205),INDEX(INDIRECT($D$4),MATCH('CF AUX'!AF$14,INDIRECT($D$5),0),MATCH('CF AUX'!$I205,INDIRECT($D$7),0)),"")</f>
        <v/>
      </c>
      <c r="AG205" s="81" t="str">
        <f ca="1">IF(ISNUMBER($H205),INDEX(INDIRECT($D$4),MATCH('CF AUX'!AG$14,INDIRECT($D$5),0),MATCH('CF AUX'!$I205,INDIRECT($D$7),0)),"")</f>
        <v/>
      </c>
      <c r="AH205" s="81" t="str">
        <f ca="1">IF(ISNUMBER($H205),INDEX(INDIRECT($D$4),MATCH('CF AUX'!AH$14,INDIRECT($D$5),0),MATCH('CF AUX'!$I205,INDIRECT($D$7),0)),"")</f>
        <v/>
      </c>
      <c r="AI205" s="81" t="str">
        <f ca="1">IF(ISNUMBER($H205),INDEX(INDIRECT($D$4),MATCH('CF AUX'!AI$14,INDIRECT($D$5),0),MATCH('CF AUX'!$I205,INDIRECT($D$7),0)),"")</f>
        <v/>
      </c>
      <c r="AJ205" s="81" t="str">
        <f ca="1">IF(ISNUMBER($H205),INDEX(INDIRECT($D$4),MATCH('CF AUX'!AJ$14,INDIRECT($D$5),0),MATCH('CF AUX'!$I205,INDIRECT($D$7),0)),"")</f>
        <v/>
      </c>
      <c r="AK205" s="81" t="str">
        <f ca="1">IF(ISNUMBER($H205),INDEX(INDIRECT($D$4),MATCH('CF AUX'!AK$14,INDIRECT($D$5),0),MATCH('CF AUX'!$I205,INDIRECT($D$7),0)),"")</f>
        <v/>
      </c>
      <c r="AL205" s="81" t="str">
        <f ca="1">IF(ISNUMBER($H205),INDEX(INDIRECT($D$4),MATCH('CF AUX'!AL$14,INDIRECT($D$5),0),MATCH('CF AUX'!$I205,INDIRECT($D$7),0)),"")</f>
        <v/>
      </c>
      <c r="AM205" s="81" t="str">
        <f ca="1">IF(ISNUMBER($H205),INDEX(INDIRECT($D$4),MATCH('CF AUX'!AM$14,INDIRECT($D$5),0),MATCH('CF AUX'!$I205,INDIRECT($D$7),0)),"")</f>
        <v/>
      </c>
      <c r="AN205" s="81" t="str">
        <f ca="1">IF(ISNUMBER($H205),INDEX(INDIRECT($D$4),MATCH('CF AUX'!AN$14,INDIRECT($D$5),0),MATCH('CF AUX'!$I205,INDIRECT($D$7),0)),"")</f>
        <v/>
      </c>
      <c r="AO205" s="81" t="str">
        <f ca="1">IF(ISNUMBER($H205),INDEX(INDIRECT($D$4),MATCH('CF AUX'!AO$14,INDIRECT($D$5),0),MATCH('CF AUX'!$I205,INDIRECT($D$7),0)),"")</f>
        <v/>
      </c>
      <c r="AP205" s="81" t="str">
        <f ca="1">IF(ISNUMBER($H205),INDEX(INDIRECT($D$4),MATCH('CF AUX'!AP$14,INDIRECT($D$5),0),MATCH('CF AUX'!$I205,INDIRECT($D$7),0)),"")</f>
        <v/>
      </c>
      <c r="AQ205" s="81" t="str">
        <f ca="1">IF(ISNUMBER($H205),INDEX(INDIRECT($D$4),MATCH('CF AUX'!AQ$14,INDIRECT($D$5),0),MATCH('CF AUX'!$I205,INDIRECT($D$7),0)),"")</f>
        <v/>
      </c>
      <c r="AR205" s="81" t="str">
        <f ca="1">IF(ISNUMBER($H205),INDEX(INDIRECT($D$4),MATCH('CF AUX'!AR$14,INDIRECT($D$5),0),MATCH('CF AUX'!$I205,INDIRECT($D$7),0)),"")</f>
        <v/>
      </c>
      <c r="AS205" s="81" t="str">
        <f ca="1">IF(ISNUMBER($H205),INDEX(INDIRECT($D$4),MATCH('CF AUX'!AS$14,INDIRECT($D$5),0),MATCH('CF AUX'!$I205,INDIRECT($D$7),0)),"")</f>
        <v/>
      </c>
      <c r="AT205" s="81" t="str">
        <f ca="1">IF(ISNUMBER($H205),INDEX(INDIRECT($D$4),MATCH('CF AUX'!AT$14,INDIRECT($D$5),0),MATCH('CF AUX'!$I205,INDIRECT($D$7),0)),"")</f>
        <v/>
      </c>
      <c r="AU205" s="81" t="str">
        <f ca="1">IF(ISNUMBER($H205),INDEX(INDIRECT($D$4),MATCH('CF AUX'!AU$14,INDIRECT($D$5),0),MATCH('CF AUX'!$I205,INDIRECT($D$7),0)),"")</f>
        <v/>
      </c>
      <c r="AV205" s="81" t="str">
        <f ca="1">IF(ISNUMBER($H205),INDEX(INDIRECT($D$4),MATCH('CF AUX'!AV$14,INDIRECT($D$5),0),MATCH('CF AUX'!$I205,INDIRECT($D$7),0)),"")</f>
        <v/>
      </c>
      <c r="AW205" s="81" t="str">
        <f ca="1">IF(ISNUMBER($H205),INDEX(INDIRECT($D$4),MATCH('CF AUX'!AW$14,INDIRECT($D$5),0),MATCH('CF AUX'!$I205,INDIRECT($D$7),0)),"")</f>
        <v/>
      </c>
      <c r="AX205" s="81" t="str">
        <f ca="1">IF(ISNUMBER($H205),INDEX(INDIRECT($D$4),MATCH('CF AUX'!AX$14,INDIRECT($D$5),0),MATCH('CF AUX'!$I205,INDIRECT($D$7),0)),"")</f>
        <v/>
      </c>
      <c r="AY205" s="81" t="str">
        <f ca="1">IF(ISNUMBER($H205),INDEX(INDIRECT($D$4),MATCH('CF AUX'!AY$14,INDIRECT($D$5),0),MATCH('CF AUX'!$I205,INDIRECT($D$7),0)),"")</f>
        <v/>
      </c>
      <c r="AZ205" s="81" t="str">
        <f ca="1">IF(ISNUMBER($H205),INDEX(INDIRECT($D$4),MATCH('CF AUX'!AZ$14,INDIRECT($D$5),0),MATCH('CF AUX'!$I205,INDIRECT($D$7),0)),"")</f>
        <v/>
      </c>
      <c r="BB205" s="96" t="str" cm="1">
        <f t="array" aca="1" ref="BB205" ca="1">IF(ISNUMBER($H205),MMULT(J205:AZ205,TRANSPOSE(INDIRECT($D$8&amp;$G$4&amp;B193&amp;":"&amp;$G$6&amp;B193))),"")</f>
        <v/>
      </c>
      <c r="BD205" s="59">
        <f t="shared" si="55"/>
        <v>189</v>
      </c>
      <c r="BE205" s="80" t="str" cm="1">
        <f t="array" aca="1" ref="BE205" ca="1">IFERROR(INDEX(INDIRECT($D$4),MATCH(INDIRECT(BE$5&amp;$BD205),INDIRECT($D$6),0),MATCH($I205,INDIRECT($D$7),0)),"")</f>
        <v/>
      </c>
      <c r="BF205" s="81" t="str" cm="1">
        <f t="array" aca="1" ref="BF205" ca="1">IFERROR(INDEX(INDIRECT($D$4),MATCH(INDIRECT(BF$5&amp;$BD205),INDIRECT($D$6),0),MATCH($I205,INDIRECT($D$7),0)),"")</f>
        <v/>
      </c>
      <c r="BG205" s="81" t="str" cm="1">
        <f t="array" aca="1" ref="BG205" ca="1">IFERROR(INDEX(INDIRECT($D$4),MATCH(INDIRECT(BG$5&amp;$BD205),INDIRECT($D$6),0),MATCH($I205,INDIRECT($D$7),0)),"")</f>
        <v/>
      </c>
      <c r="BH205" s="81" t="str" cm="1">
        <f t="array" aca="1" ref="BH205" ca="1">IFERROR(INDEX(INDIRECT($D$4),MATCH(INDIRECT(BH$5&amp;$BD205),INDIRECT($D$6),0),MATCH($I205,INDIRECT($D$7),0)),"")</f>
        <v/>
      </c>
      <c r="BI205" s="81" t="str" cm="1">
        <f t="array" aca="1" ref="BI205" ca="1">IFERROR(INDEX(INDIRECT($D$4),MATCH(INDIRECT(BI$5&amp;$BD205),INDIRECT($D$6),0),MATCH($I205,INDIRECT($D$7),0)),"")</f>
        <v/>
      </c>
      <c r="BJ205" s="81" t="str" cm="1">
        <f t="array" aca="1" ref="BJ205" ca="1">IFERROR(INDEX(INDIRECT($D$4),MATCH(INDIRECT(BJ$5&amp;$BD205),INDIRECT($D$6),0),MATCH($I205,INDIRECT($D$7),0)),"")</f>
        <v/>
      </c>
      <c r="BK205" s="81" t="str" cm="1">
        <f t="array" aca="1" ref="BK205" ca="1">IFERROR(INDEX(INDIRECT($D$4),MATCH(INDIRECT(BK$5&amp;$BD205),INDIRECT($D$6),0),MATCH($I205,INDIRECT($D$7),0)),"")</f>
        <v/>
      </c>
      <c r="BL205" s="81" t="str" cm="1">
        <f t="array" aca="1" ref="BL205" ca="1">IFERROR(INDEX(INDIRECT($D$4),MATCH(INDIRECT(BL$5&amp;$BD205),INDIRECT($D$6),0),MATCH($I205,INDIRECT($D$7),0)),"")</f>
        <v/>
      </c>
      <c r="BM205" s="81" t="str" cm="1">
        <f t="array" aca="1" ref="BM205" ca="1">IFERROR(INDEX(INDIRECT($D$4),MATCH(INDIRECT(BM$5&amp;$BD205),INDIRECT($D$6),0),MATCH($I205,INDIRECT($D$7),0)),"")</f>
        <v/>
      </c>
      <c r="BN205" s="81" t="str" cm="1">
        <f t="array" aca="1" ref="BN205" ca="1">IFERROR(INDEX(INDIRECT($D$4),MATCH(INDIRECT(BN$5&amp;$BD205),INDIRECT($D$6),0),MATCH($I205,INDIRECT($D$7),0)),"")</f>
        <v/>
      </c>
      <c r="BO205" s="81" t="str" cm="1">
        <f t="array" aca="1" ref="BO205" ca="1">IFERROR(INDEX(INDIRECT($D$4),MATCH(INDIRECT(BO$5&amp;$BD205),INDIRECT($D$6),0),MATCH($I205,INDIRECT($D$7),0)),"")</f>
        <v/>
      </c>
      <c r="BP205" s="81" t="str" cm="1">
        <f t="array" aca="1" ref="BP205" ca="1">IFERROR(INDEX(INDIRECT($D$4),MATCH(INDIRECT(BP$5&amp;$BD205),INDIRECT($D$6),0),MATCH($I205,INDIRECT($D$7),0)),"")</f>
        <v/>
      </c>
      <c r="BQ205" s="81" t="str" cm="1">
        <f t="array" aca="1" ref="BQ205" ca="1">IFERROR(INDEX(INDIRECT($D$4),MATCH(INDIRECT(BQ$5&amp;$BD205),INDIRECT($D$6),0),MATCH($I205,INDIRECT($D$7),0)),"")</f>
        <v/>
      </c>
      <c r="BR205" s="81" t="str" cm="1">
        <f t="array" aca="1" ref="BR205" ca="1">IFERROR(INDEX(INDIRECT($D$4),MATCH(INDIRECT(BR$5&amp;$BD205),INDIRECT($D$6),0),MATCH($I205,INDIRECT($D$7),0)),"")</f>
        <v/>
      </c>
      <c r="BS205" s="81" t="str" cm="1">
        <f t="array" aca="1" ref="BS205" ca="1">IFERROR(INDEX(INDIRECT($D$4),MATCH(INDIRECT(BS$5&amp;$BD205),INDIRECT($D$6),0),MATCH($I205,INDIRECT($D$7),0)),"")</f>
        <v/>
      </c>
      <c r="BT205" s="81" t="str" cm="1">
        <f t="array" aca="1" ref="BT205" ca="1">IFERROR(INDEX(INDIRECT($D$4),MATCH(INDIRECT(BT$5&amp;$BD205),INDIRECT($D$6),0),MATCH($I205,INDIRECT($D$7),0)),"")</f>
        <v/>
      </c>
      <c r="BU205" s="81" t="str" cm="1">
        <f t="array" aca="1" ref="BU205" ca="1">IFERROR(INDEX(INDIRECT($D$4),MATCH(INDIRECT(BU$5&amp;$BD205),INDIRECT($D$6),0),MATCH($I205,INDIRECT($D$7),0)),"")</f>
        <v/>
      </c>
      <c r="BV205" s="99" t="str" cm="1">
        <f t="array" aca="1" ref="BV205" ca="1">IFERROR(INDEX(INDIRECT($D$4),MATCH(INDIRECT(BV$5&amp;$BD205),INDIRECT($D$6),0),MATCH($I205,INDIRECT($D$7),0)),"")</f>
        <v/>
      </c>
      <c r="BX205" s="80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1"/>
      <c r="CJ205" s="81"/>
      <c r="CK205" s="81"/>
      <c r="CL205" s="81"/>
      <c r="CM205" s="81"/>
      <c r="CN205" s="81"/>
      <c r="CO205" s="99"/>
      <c r="CQ205" s="113"/>
      <c r="CR205" s="59" t="str">
        <f t="shared" si="54"/>
        <v/>
      </c>
      <c r="CS205" s="60"/>
      <c r="CT205" s="123" t="str">
        <f t="shared" ca="1" si="51"/>
        <v/>
      </c>
      <c r="CU205" s="80" t="str">
        <f>IF(ISNUMBER($CS205),INDEX(IRF.New!$CS$7:$DJ$37,MATCH(B193+1,IRF.New!$B$7:$B$37,0),MATCH($CT205,IRF.New!$CS$5:$DJ$5,0)),"")</f>
        <v/>
      </c>
      <c r="CV205" s="81"/>
      <c r="CW205" s="81" t="str">
        <f t="shared" si="52"/>
        <v/>
      </c>
      <c r="CX205" s="81"/>
      <c r="CY205" s="81"/>
      <c r="CZ205" s="94"/>
      <c r="DA205" s="94" t="str">
        <f>IF(ISNUMBER(CS205),INDEX(IRF.New!$CS$2:$DJ$2,MATCH('CF AUX'!$CT205,IRF.New!$CS$5:$DJ$5,0)),"")</f>
        <v/>
      </c>
      <c r="DB205" s="72"/>
      <c r="DD205" s="132" t="str">
        <f>IF(ISNUMBER(CS205),INDEX(IRF.New!$D$7:$CO$37,MATCH('CF AUX'!C188,IRF.New!$C$7:$C$37,0),MATCH(CT205,IRF.New!$D$5:$CO$5,0)),"")</f>
        <v/>
      </c>
    </row>
    <row r="206" spans="1:108" x14ac:dyDescent="0.25">
      <c r="A206" s="59"/>
      <c r="B206" s="73" t="s">
        <v>252</v>
      </c>
      <c r="C206" s="89">
        <f>ROW(CY190)</f>
        <v>190</v>
      </c>
      <c r="D206" s="90">
        <f>ROW(CY207)</f>
        <v>207</v>
      </c>
      <c r="F206" s="136" t="str">
        <f t="shared" si="53"/>
        <v/>
      </c>
      <c r="H206" s="65"/>
      <c r="I206" s="129" t="str">
        <f ca="1">IF(ISNUMBER(H206),INDEX(IRF.New!$CS$5:$DJ$5,MATCH('CF AUX'!H206,INDIRECT("IRF.New!$CS$"&amp;C190&amp;":$DJ$"&amp;C190),0)),"")</f>
        <v/>
      </c>
      <c r="J206" s="80" t="str">
        <f ca="1">IF(ISNUMBER($H206),INDEX(INDIRECT($D$4),MATCH('CF AUX'!J$14,INDIRECT($D$5),0),MATCH('CF AUX'!$I206,INDIRECT($D$7),0)),"")</f>
        <v/>
      </c>
      <c r="K206" s="81" t="str">
        <f ca="1">IF(ISNUMBER($H206),INDEX(INDIRECT($D$4),MATCH('CF AUX'!K$14,INDIRECT($D$5),0),MATCH('CF AUX'!$I206,INDIRECT($D$7),0)),"")</f>
        <v/>
      </c>
      <c r="L206" s="81" t="str">
        <f ca="1">IF(ISNUMBER($H206),INDEX(INDIRECT($D$4),MATCH('CF AUX'!L$14,INDIRECT($D$5),0),MATCH('CF AUX'!$I206,INDIRECT($D$7),0)),"")</f>
        <v/>
      </c>
      <c r="M206" s="81" t="str">
        <f ca="1">IF(ISNUMBER($H206),INDEX(INDIRECT($D$4),MATCH('CF AUX'!M$14,INDIRECT($D$5),0),MATCH('CF AUX'!$I206,INDIRECT($D$7),0)),"")</f>
        <v/>
      </c>
      <c r="N206" s="81" t="str">
        <f ca="1">IF(ISNUMBER($H206),INDEX(INDIRECT($D$4),MATCH('CF AUX'!N$14,INDIRECT($D$5),0),MATCH('CF AUX'!$I206,INDIRECT($D$7),0)),"")</f>
        <v/>
      </c>
      <c r="O206" s="81" t="str">
        <f ca="1">IF(ISNUMBER($H206),INDEX(INDIRECT($D$4),MATCH('CF AUX'!O$14,INDIRECT($D$5),0),MATCH('CF AUX'!$I206,INDIRECT($D$7),0)),"")</f>
        <v/>
      </c>
      <c r="P206" s="81" t="str">
        <f ca="1">IF(ISNUMBER($H206),INDEX(INDIRECT($D$4),MATCH('CF AUX'!P$14,INDIRECT($D$5),0),MATCH('CF AUX'!$I206,INDIRECT($D$7),0)),"")</f>
        <v/>
      </c>
      <c r="Q206" s="81" t="str">
        <f ca="1">IF(ISNUMBER($H206),INDEX(INDIRECT($D$4),MATCH('CF AUX'!Q$14,INDIRECT($D$5),0),MATCH('CF AUX'!$I206,INDIRECT($D$7),0)),"")</f>
        <v/>
      </c>
      <c r="R206" s="81" t="str">
        <f ca="1">IF(ISNUMBER($H206),INDEX(INDIRECT($D$4),MATCH('CF AUX'!R$14,INDIRECT($D$5),0),MATCH('CF AUX'!$I206,INDIRECT($D$7),0)),"")</f>
        <v/>
      </c>
      <c r="S206" s="81" t="str">
        <f ca="1">IF(ISNUMBER($H206),INDEX(INDIRECT($D$4),MATCH('CF AUX'!S$14,INDIRECT($D$5),0),MATCH('CF AUX'!$I206,INDIRECT($D$7),0)),"")</f>
        <v/>
      </c>
      <c r="T206" s="81" t="str">
        <f ca="1">IF(ISNUMBER($H206),INDEX(INDIRECT($D$4),MATCH('CF AUX'!T$14,INDIRECT($D$5),0),MATCH('CF AUX'!$I206,INDIRECT($D$7),0)),"")</f>
        <v/>
      </c>
      <c r="U206" s="81" t="str">
        <f ca="1">IF(ISNUMBER($H206),INDEX(INDIRECT($D$4),MATCH('CF AUX'!U$14,INDIRECT($D$5),0),MATCH('CF AUX'!$I206,INDIRECT($D$7),0)),"")</f>
        <v/>
      </c>
      <c r="V206" s="81" t="str">
        <f ca="1">IF(ISNUMBER($H206),INDEX(INDIRECT($D$4),MATCH('CF AUX'!V$14,INDIRECT($D$5),0),MATCH('CF AUX'!$I206,INDIRECT($D$7),0)),"")</f>
        <v/>
      </c>
      <c r="W206" s="81" t="str">
        <f ca="1">IF(ISNUMBER($H206),INDEX(INDIRECT($D$4),MATCH('CF AUX'!W$14,INDIRECT($D$5),0),MATCH('CF AUX'!$I206,INDIRECT($D$7),0)),"")</f>
        <v/>
      </c>
      <c r="X206" s="81" t="str">
        <f ca="1">IF(ISNUMBER($H206),INDEX(INDIRECT($D$4),MATCH('CF AUX'!X$14,INDIRECT($D$5),0),MATCH('CF AUX'!$I206,INDIRECT($D$7),0)),"")</f>
        <v/>
      </c>
      <c r="Y206" s="81" t="str">
        <f ca="1">IF(ISNUMBER($H206),INDEX(INDIRECT($D$4),MATCH('CF AUX'!Y$14,INDIRECT($D$5),0),MATCH('CF AUX'!$I206,INDIRECT($D$7),0)),"")</f>
        <v/>
      </c>
      <c r="Z206" s="81" t="str">
        <f ca="1">IF(ISNUMBER($H206),INDEX(INDIRECT($D$4),MATCH('CF AUX'!Z$14,INDIRECT($D$5),0),MATCH('CF AUX'!$I206,INDIRECT($D$7),0)),"")</f>
        <v/>
      </c>
      <c r="AA206" s="81" t="str">
        <f ca="1">IF(ISNUMBER($H206),INDEX(INDIRECT($D$4),MATCH('CF AUX'!AA$14,INDIRECT($D$5),0),MATCH('CF AUX'!$I206,INDIRECT($D$7),0)),"")</f>
        <v/>
      </c>
      <c r="AB206" s="81" t="str">
        <f ca="1">IF(ISNUMBER($H206),INDEX(INDIRECT($D$4),MATCH('CF AUX'!AB$14,INDIRECT($D$5),0),MATCH('CF AUX'!$I206,INDIRECT($D$7),0)),"")</f>
        <v/>
      </c>
      <c r="AC206" s="81" t="str">
        <f ca="1">IF(ISNUMBER($H206),INDEX(INDIRECT($D$4),MATCH('CF AUX'!AC$14,INDIRECT($D$5),0),MATCH('CF AUX'!$I206,INDIRECT($D$7),0)),"")</f>
        <v/>
      </c>
      <c r="AD206" s="81" t="str">
        <f ca="1">IF(ISNUMBER($H206),INDEX(INDIRECT($D$4),MATCH('CF AUX'!AD$14,INDIRECT($D$5),0),MATCH('CF AUX'!$I206,INDIRECT($D$7),0)),"")</f>
        <v/>
      </c>
      <c r="AE206" s="81" t="str">
        <f ca="1">IF(ISNUMBER($H206),INDEX(INDIRECT($D$4),MATCH('CF AUX'!AE$14,INDIRECT($D$5),0),MATCH('CF AUX'!$I206,INDIRECT($D$7),0)),"")</f>
        <v/>
      </c>
      <c r="AF206" s="81" t="str">
        <f ca="1">IF(ISNUMBER($H206),INDEX(INDIRECT($D$4),MATCH('CF AUX'!AF$14,INDIRECT($D$5),0),MATCH('CF AUX'!$I206,INDIRECT($D$7),0)),"")</f>
        <v/>
      </c>
      <c r="AG206" s="81" t="str">
        <f ca="1">IF(ISNUMBER($H206),INDEX(INDIRECT($D$4),MATCH('CF AUX'!AG$14,INDIRECT($D$5),0),MATCH('CF AUX'!$I206,INDIRECT($D$7),0)),"")</f>
        <v/>
      </c>
      <c r="AH206" s="81" t="str">
        <f ca="1">IF(ISNUMBER($H206),INDEX(INDIRECT($D$4),MATCH('CF AUX'!AH$14,INDIRECT($D$5),0),MATCH('CF AUX'!$I206,INDIRECT($D$7),0)),"")</f>
        <v/>
      </c>
      <c r="AI206" s="81" t="str">
        <f ca="1">IF(ISNUMBER($H206),INDEX(INDIRECT($D$4),MATCH('CF AUX'!AI$14,INDIRECT($D$5),0),MATCH('CF AUX'!$I206,INDIRECT($D$7),0)),"")</f>
        <v/>
      </c>
      <c r="AJ206" s="81" t="str">
        <f ca="1">IF(ISNUMBER($H206),INDEX(INDIRECT($D$4),MATCH('CF AUX'!AJ$14,INDIRECT($D$5),0),MATCH('CF AUX'!$I206,INDIRECT($D$7),0)),"")</f>
        <v/>
      </c>
      <c r="AK206" s="81" t="str">
        <f ca="1">IF(ISNUMBER($H206),INDEX(INDIRECT($D$4),MATCH('CF AUX'!AK$14,INDIRECT($D$5),0),MATCH('CF AUX'!$I206,INDIRECT($D$7),0)),"")</f>
        <v/>
      </c>
      <c r="AL206" s="81" t="str">
        <f ca="1">IF(ISNUMBER($H206),INDEX(INDIRECT($D$4),MATCH('CF AUX'!AL$14,INDIRECT($D$5),0),MATCH('CF AUX'!$I206,INDIRECT($D$7),0)),"")</f>
        <v/>
      </c>
      <c r="AM206" s="81" t="str">
        <f ca="1">IF(ISNUMBER($H206),INDEX(INDIRECT($D$4),MATCH('CF AUX'!AM$14,INDIRECT($D$5),0),MATCH('CF AUX'!$I206,INDIRECT($D$7),0)),"")</f>
        <v/>
      </c>
      <c r="AN206" s="81" t="str">
        <f ca="1">IF(ISNUMBER($H206),INDEX(INDIRECT($D$4),MATCH('CF AUX'!AN$14,INDIRECT($D$5),0),MATCH('CF AUX'!$I206,INDIRECT($D$7),0)),"")</f>
        <v/>
      </c>
      <c r="AO206" s="81" t="str">
        <f ca="1">IF(ISNUMBER($H206),INDEX(INDIRECT($D$4),MATCH('CF AUX'!AO$14,INDIRECT($D$5),0),MATCH('CF AUX'!$I206,INDIRECT($D$7),0)),"")</f>
        <v/>
      </c>
      <c r="AP206" s="81" t="str">
        <f ca="1">IF(ISNUMBER($H206),INDEX(INDIRECT($D$4),MATCH('CF AUX'!AP$14,INDIRECT($D$5),0),MATCH('CF AUX'!$I206,INDIRECT($D$7),0)),"")</f>
        <v/>
      </c>
      <c r="AQ206" s="81" t="str">
        <f ca="1">IF(ISNUMBER($H206),INDEX(INDIRECT($D$4),MATCH('CF AUX'!AQ$14,INDIRECT($D$5),0),MATCH('CF AUX'!$I206,INDIRECT($D$7),0)),"")</f>
        <v/>
      </c>
      <c r="AR206" s="81" t="str">
        <f ca="1">IF(ISNUMBER($H206),INDEX(INDIRECT($D$4),MATCH('CF AUX'!AR$14,INDIRECT($D$5),0),MATCH('CF AUX'!$I206,INDIRECT($D$7),0)),"")</f>
        <v/>
      </c>
      <c r="AS206" s="81" t="str">
        <f ca="1">IF(ISNUMBER($H206),INDEX(INDIRECT($D$4),MATCH('CF AUX'!AS$14,INDIRECT($D$5),0),MATCH('CF AUX'!$I206,INDIRECT($D$7),0)),"")</f>
        <v/>
      </c>
      <c r="AT206" s="81" t="str">
        <f ca="1">IF(ISNUMBER($H206),INDEX(INDIRECT($D$4),MATCH('CF AUX'!AT$14,INDIRECT($D$5),0),MATCH('CF AUX'!$I206,INDIRECT($D$7),0)),"")</f>
        <v/>
      </c>
      <c r="AU206" s="81" t="str">
        <f ca="1">IF(ISNUMBER($H206),INDEX(INDIRECT($D$4),MATCH('CF AUX'!AU$14,INDIRECT($D$5),0),MATCH('CF AUX'!$I206,INDIRECT($D$7),0)),"")</f>
        <v/>
      </c>
      <c r="AV206" s="81" t="str">
        <f ca="1">IF(ISNUMBER($H206),INDEX(INDIRECT($D$4),MATCH('CF AUX'!AV$14,INDIRECT($D$5),0),MATCH('CF AUX'!$I206,INDIRECT($D$7),0)),"")</f>
        <v/>
      </c>
      <c r="AW206" s="81" t="str">
        <f ca="1">IF(ISNUMBER($H206),INDEX(INDIRECT($D$4),MATCH('CF AUX'!AW$14,INDIRECT($D$5),0),MATCH('CF AUX'!$I206,INDIRECT($D$7),0)),"")</f>
        <v/>
      </c>
      <c r="AX206" s="81" t="str">
        <f ca="1">IF(ISNUMBER($H206),INDEX(INDIRECT($D$4),MATCH('CF AUX'!AX$14,INDIRECT($D$5),0),MATCH('CF AUX'!$I206,INDIRECT($D$7),0)),"")</f>
        <v/>
      </c>
      <c r="AY206" s="81" t="str">
        <f ca="1">IF(ISNUMBER($H206),INDEX(INDIRECT($D$4),MATCH('CF AUX'!AY$14,INDIRECT($D$5),0),MATCH('CF AUX'!$I206,INDIRECT($D$7),0)),"")</f>
        <v/>
      </c>
      <c r="AZ206" s="81" t="str">
        <f ca="1">IF(ISNUMBER($H206),INDEX(INDIRECT($D$4),MATCH('CF AUX'!AZ$14,INDIRECT($D$5),0),MATCH('CF AUX'!$I206,INDIRECT($D$7),0)),"")</f>
        <v/>
      </c>
      <c r="BB206" s="96" t="str" cm="1">
        <f t="array" aca="1" ref="BB206" ca="1">IF(ISNUMBER($H206),MMULT(J206:AZ206,TRANSPOSE(INDIRECT($D$8&amp;$G$4&amp;B193&amp;":"&amp;$G$6&amp;B193))),"")</f>
        <v/>
      </c>
      <c r="BD206" s="59">
        <f t="shared" si="55"/>
        <v>189</v>
      </c>
      <c r="BE206" s="80" t="str" cm="1">
        <f t="array" aca="1" ref="BE206" ca="1">IFERROR(INDEX(INDIRECT($D$4),MATCH(INDIRECT(BE$5&amp;$BD206),INDIRECT($D$6),0),MATCH($I206,INDIRECT($D$7),0)),"")</f>
        <v/>
      </c>
      <c r="BF206" s="81" t="str" cm="1">
        <f t="array" aca="1" ref="BF206" ca="1">IFERROR(INDEX(INDIRECT($D$4),MATCH(INDIRECT(BF$5&amp;$BD206),INDIRECT($D$6),0),MATCH($I206,INDIRECT($D$7),0)),"")</f>
        <v/>
      </c>
      <c r="BG206" s="81" t="str" cm="1">
        <f t="array" aca="1" ref="BG206" ca="1">IFERROR(INDEX(INDIRECT($D$4),MATCH(INDIRECT(BG$5&amp;$BD206),INDIRECT($D$6),0),MATCH($I206,INDIRECT($D$7),0)),"")</f>
        <v/>
      </c>
      <c r="BH206" s="81" t="str" cm="1">
        <f t="array" aca="1" ref="BH206" ca="1">IFERROR(INDEX(INDIRECT($D$4),MATCH(INDIRECT(BH$5&amp;$BD206),INDIRECT($D$6),0),MATCH($I206,INDIRECT($D$7),0)),"")</f>
        <v/>
      </c>
      <c r="BI206" s="81" t="str" cm="1">
        <f t="array" aca="1" ref="BI206" ca="1">IFERROR(INDEX(INDIRECT($D$4),MATCH(INDIRECT(BI$5&amp;$BD206),INDIRECT($D$6),0),MATCH($I206,INDIRECT($D$7),0)),"")</f>
        <v/>
      </c>
      <c r="BJ206" s="81" t="str" cm="1">
        <f t="array" aca="1" ref="BJ206" ca="1">IFERROR(INDEX(INDIRECT($D$4),MATCH(INDIRECT(BJ$5&amp;$BD206),INDIRECT($D$6),0),MATCH($I206,INDIRECT($D$7),0)),"")</f>
        <v/>
      </c>
      <c r="BK206" s="81" t="str" cm="1">
        <f t="array" aca="1" ref="BK206" ca="1">IFERROR(INDEX(INDIRECT($D$4),MATCH(INDIRECT(BK$5&amp;$BD206),INDIRECT($D$6),0),MATCH($I206,INDIRECT($D$7),0)),"")</f>
        <v/>
      </c>
      <c r="BL206" s="81" t="str" cm="1">
        <f t="array" aca="1" ref="BL206" ca="1">IFERROR(INDEX(INDIRECT($D$4),MATCH(INDIRECT(BL$5&amp;$BD206),INDIRECT($D$6),0),MATCH($I206,INDIRECT($D$7),0)),"")</f>
        <v/>
      </c>
      <c r="BM206" s="81" t="str" cm="1">
        <f t="array" aca="1" ref="BM206" ca="1">IFERROR(INDEX(INDIRECT($D$4),MATCH(INDIRECT(BM$5&amp;$BD206),INDIRECT($D$6),0),MATCH($I206,INDIRECT($D$7),0)),"")</f>
        <v/>
      </c>
      <c r="BN206" s="81" t="str" cm="1">
        <f t="array" aca="1" ref="BN206" ca="1">IFERROR(INDEX(INDIRECT($D$4),MATCH(INDIRECT(BN$5&amp;$BD206),INDIRECT($D$6),0),MATCH($I206,INDIRECT($D$7),0)),"")</f>
        <v/>
      </c>
      <c r="BO206" s="81" t="str" cm="1">
        <f t="array" aca="1" ref="BO206" ca="1">IFERROR(INDEX(INDIRECT($D$4),MATCH(INDIRECT(BO$5&amp;$BD206),INDIRECT($D$6),0),MATCH($I206,INDIRECT($D$7),0)),"")</f>
        <v/>
      </c>
      <c r="BP206" s="81" t="str" cm="1">
        <f t="array" aca="1" ref="BP206" ca="1">IFERROR(INDEX(INDIRECT($D$4),MATCH(INDIRECT(BP$5&amp;$BD206),INDIRECT($D$6),0),MATCH($I206,INDIRECT($D$7),0)),"")</f>
        <v/>
      </c>
      <c r="BQ206" s="81" t="str" cm="1">
        <f t="array" aca="1" ref="BQ206" ca="1">IFERROR(INDEX(INDIRECT($D$4),MATCH(INDIRECT(BQ$5&amp;$BD206),INDIRECT($D$6),0),MATCH($I206,INDIRECT($D$7),0)),"")</f>
        <v/>
      </c>
      <c r="BR206" s="81" t="str" cm="1">
        <f t="array" aca="1" ref="BR206" ca="1">IFERROR(INDEX(INDIRECT($D$4),MATCH(INDIRECT(BR$5&amp;$BD206),INDIRECT($D$6),0),MATCH($I206,INDIRECT($D$7),0)),"")</f>
        <v/>
      </c>
      <c r="BS206" s="81" t="str" cm="1">
        <f t="array" aca="1" ref="BS206" ca="1">IFERROR(INDEX(INDIRECT($D$4),MATCH(INDIRECT(BS$5&amp;$BD206),INDIRECT($D$6),0),MATCH($I206,INDIRECT($D$7),0)),"")</f>
        <v/>
      </c>
      <c r="BT206" s="81" t="str" cm="1">
        <f t="array" aca="1" ref="BT206" ca="1">IFERROR(INDEX(INDIRECT($D$4),MATCH(INDIRECT(BT$5&amp;$BD206),INDIRECT($D$6),0),MATCH($I206,INDIRECT($D$7),0)),"")</f>
        <v/>
      </c>
      <c r="BU206" s="81" t="str" cm="1">
        <f t="array" aca="1" ref="BU206" ca="1">IFERROR(INDEX(INDIRECT($D$4),MATCH(INDIRECT(BU$5&amp;$BD206),INDIRECT($D$6),0),MATCH($I206,INDIRECT($D$7),0)),"")</f>
        <v/>
      </c>
      <c r="BV206" s="99" t="str" cm="1">
        <f t="array" aca="1" ref="BV206" ca="1">IFERROR(INDEX(INDIRECT($D$4),MATCH(INDIRECT(BV$5&amp;$BD206),INDIRECT($D$6),0),MATCH($I206,INDIRECT($D$7),0)),"")</f>
        <v/>
      </c>
      <c r="BX206" s="80"/>
      <c r="BY206" s="81"/>
      <c r="BZ206" s="81"/>
      <c r="CA206" s="81"/>
      <c r="CB206" s="81"/>
      <c r="CC206" s="81"/>
      <c r="CD206" s="81"/>
      <c r="CE206" s="81"/>
      <c r="CF206" s="81"/>
      <c r="CG206" s="81"/>
      <c r="CH206" s="81"/>
      <c r="CI206" s="81"/>
      <c r="CJ206" s="81"/>
      <c r="CK206" s="81"/>
      <c r="CL206" s="81"/>
      <c r="CM206" s="81"/>
      <c r="CN206" s="81"/>
      <c r="CO206" s="99"/>
      <c r="CQ206" s="113"/>
      <c r="CR206" s="59" t="str">
        <f t="shared" si="54"/>
        <v/>
      </c>
      <c r="CS206" s="60"/>
      <c r="CT206" s="123" t="str">
        <f t="shared" ca="1" si="51"/>
        <v/>
      </c>
      <c r="CU206" s="80" t="str">
        <f>IF(ISNUMBER($CS206),INDEX(IRF.New!$CS$7:$DJ$37,MATCH(B193+1,IRF.New!$B$7:$B$37,0),MATCH($CT206,IRF.New!$CS$5:$DJ$5,0)),"")</f>
        <v/>
      </c>
      <c r="CV206" s="81"/>
      <c r="CW206" s="81" t="str">
        <f t="shared" si="52"/>
        <v/>
      </c>
      <c r="CX206" s="81"/>
      <c r="CY206" s="81"/>
      <c r="CZ206" s="94"/>
      <c r="DA206" s="94" t="str">
        <f>IF(ISNUMBER(CS206),INDEX(IRF.New!$CS$2:$DJ$2,MATCH('CF AUX'!$CT206,IRF.New!$CS$5:$DJ$5,0)),"")</f>
        <v/>
      </c>
      <c r="DB206" s="72"/>
      <c r="DD206" s="132" t="str">
        <f>IF(ISNUMBER(CS206),INDEX(IRF.New!$D$7:$CO$37,MATCH('CF AUX'!C188,IRF.New!$C$7:$C$37,0),MATCH(CT206,IRF.New!$D$5:$CO$5,0)),"")</f>
        <v/>
      </c>
    </row>
    <row r="207" spans="1:108" x14ac:dyDescent="0.25">
      <c r="F207" s="137" t="str">
        <f t="shared" si="53"/>
        <v/>
      </c>
      <c r="H207" s="68"/>
      <c r="I207" s="130" t="str">
        <f ca="1">IF(ISNUMBER(H207),INDEX(IRF.New!$CS$5:$DJ$5,MATCH('CF AUX'!H207,INDIRECT("IRF.New!$CS$"&amp;C190&amp;":$DJ$"&amp;C190),0)),"")</f>
        <v/>
      </c>
      <c r="J207" s="82" t="str">
        <f ca="1">IF(ISNUMBER($H207),INDEX(INDIRECT($D$4),MATCH('CF AUX'!J$14,INDIRECT($D$5),0),MATCH('CF AUX'!$I207,INDIRECT($D$7),0)),"")</f>
        <v/>
      </c>
      <c r="K207" s="83" t="str">
        <f ca="1">IF(ISNUMBER($H207),INDEX(INDIRECT($D$4),MATCH('CF AUX'!K$14,INDIRECT($D$5),0),MATCH('CF AUX'!$I207,INDIRECT($D$7),0)),"")</f>
        <v/>
      </c>
      <c r="L207" s="83" t="str">
        <f ca="1">IF(ISNUMBER($H207),INDEX(INDIRECT($D$4),MATCH('CF AUX'!L$14,INDIRECT($D$5),0),MATCH('CF AUX'!$I207,INDIRECT($D$7),0)),"")</f>
        <v/>
      </c>
      <c r="M207" s="83" t="str">
        <f ca="1">IF(ISNUMBER($H207),INDEX(INDIRECT($D$4),MATCH('CF AUX'!M$14,INDIRECT($D$5),0),MATCH('CF AUX'!$I207,INDIRECT($D$7),0)),"")</f>
        <v/>
      </c>
      <c r="N207" s="83" t="str">
        <f ca="1">IF(ISNUMBER($H207),INDEX(INDIRECT($D$4),MATCH('CF AUX'!N$14,INDIRECT($D$5),0),MATCH('CF AUX'!$I207,INDIRECT($D$7),0)),"")</f>
        <v/>
      </c>
      <c r="O207" s="83" t="str">
        <f ca="1">IF(ISNUMBER($H207),INDEX(INDIRECT($D$4),MATCH('CF AUX'!O$14,INDIRECT($D$5),0),MATCH('CF AUX'!$I207,INDIRECT($D$7),0)),"")</f>
        <v/>
      </c>
      <c r="P207" s="83" t="str">
        <f ca="1">IF(ISNUMBER($H207),INDEX(INDIRECT($D$4),MATCH('CF AUX'!P$14,INDIRECT($D$5),0),MATCH('CF AUX'!$I207,INDIRECT($D$7),0)),"")</f>
        <v/>
      </c>
      <c r="Q207" s="83" t="str">
        <f ca="1">IF(ISNUMBER($H207),INDEX(INDIRECT($D$4),MATCH('CF AUX'!Q$14,INDIRECT($D$5),0),MATCH('CF AUX'!$I207,INDIRECT($D$7),0)),"")</f>
        <v/>
      </c>
      <c r="R207" s="83" t="str">
        <f ca="1">IF(ISNUMBER($H207),INDEX(INDIRECT($D$4),MATCH('CF AUX'!R$14,INDIRECT($D$5),0),MATCH('CF AUX'!$I207,INDIRECT($D$7),0)),"")</f>
        <v/>
      </c>
      <c r="S207" s="83" t="str">
        <f ca="1">IF(ISNUMBER($H207),INDEX(INDIRECT($D$4),MATCH('CF AUX'!S$14,INDIRECT($D$5),0),MATCH('CF AUX'!$I207,INDIRECT($D$7),0)),"")</f>
        <v/>
      </c>
      <c r="T207" s="83" t="str">
        <f ca="1">IF(ISNUMBER($H207),INDEX(INDIRECT($D$4),MATCH('CF AUX'!T$14,INDIRECT($D$5),0),MATCH('CF AUX'!$I207,INDIRECT($D$7),0)),"")</f>
        <v/>
      </c>
      <c r="U207" s="83" t="str">
        <f ca="1">IF(ISNUMBER($H207),INDEX(INDIRECT($D$4),MATCH('CF AUX'!U$14,INDIRECT($D$5),0),MATCH('CF AUX'!$I207,INDIRECT($D$7),0)),"")</f>
        <v/>
      </c>
      <c r="V207" s="83" t="str">
        <f ca="1">IF(ISNUMBER($H207),INDEX(INDIRECT($D$4),MATCH('CF AUX'!V$14,INDIRECT($D$5),0),MATCH('CF AUX'!$I207,INDIRECT($D$7),0)),"")</f>
        <v/>
      </c>
      <c r="W207" s="83" t="str">
        <f ca="1">IF(ISNUMBER($H207),INDEX(INDIRECT($D$4),MATCH('CF AUX'!W$14,INDIRECT($D$5),0),MATCH('CF AUX'!$I207,INDIRECT($D$7),0)),"")</f>
        <v/>
      </c>
      <c r="X207" s="83" t="str">
        <f ca="1">IF(ISNUMBER($H207),INDEX(INDIRECT($D$4),MATCH('CF AUX'!X$14,INDIRECT($D$5),0),MATCH('CF AUX'!$I207,INDIRECT($D$7),0)),"")</f>
        <v/>
      </c>
      <c r="Y207" s="83" t="str">
        <f ca="1">IF(ISNUMBER($H207),INDEX(INDIRECT($D$4),MATCH('CF AUX'!Y$14,INDIRECT($D$5),0),MATCH('CF AUX'!$I207,INDIRECT($D$7),0)),"")</f>
        <v/>
      </c>
      <c r="Z207" s="83" t="str">
        <f ca="1">IF(ISNUMBER($H207),INDEX(INDIRECT($D$4),MATCH('CF AUX'!Z$14,INDIRECT($D$5),0),MATCH('CF AUX'!$I207,INDIRECT($D$7),0)),"")</f>
        <v/>
      </c>
      <c r="AA207" s="83" t="str">
        <f ca="1">IF(ISNUMBER($H207),INDEX(INDIRECT($D$4),MATCH('CF AUX'!AA$14,INDIRECT($D$5),0),MATCH('CF AUX'!$I207,INDIRECT($D$7),0)),"")</f>
        <v/>
      </c>
      <c r="AB207" s="83" t="str">
        <f ca="1">IF(ISNUMBER($H207),INDEX(INDIRECT($D$4),MATCH('CF AUX'!AB$14,INDIRECT($D$5),0),MATCH('CF AUX'!$I207,INDIRECT($D$7),0)),"")</f>
        <v/>
      </c>
      <c r="AC207" s="83" t="str">
        <f ca="1">IF(ISNUMBER($H207),INDEX(INDIRECT($D$4),MATCH('CF AUX'!AC$14,INDIRECT($D$5),0),MATCH('CF AUX'!$I207,INDIRECT($D$7),0)),"")</f>
        <v/>
      </c>
      <c r="AD207" s="83" t="str">
        <f ca="1">IF(ISNUMBER($H207),INDEX(INDIRECT($D$4),MATCH('CF AUX'!AD$14,INDIRECT($D$5),0),MATCH('CF AUX'!$I207,INDIRECT($D$7),0)),"")</f>
        <v/>
      </c>
      <c r="AE207" s="83" t="str">
        <f ca="1">IF(ISNUMBER($H207),INDEX(INDIRECT($D$4),MATCH('CF AUX'!AE$14,INDIRECT($D$5),0),MATCH('CF AUX'!$I207,INDIRECT($D$7),0)),"")</f>
        <v/>
      </c>
      <c r="AF207" s="83" t="str">
        <f ca="1">IF(ISNUMBER($H207),INDEX(INDIRECT($D$4),MATCH('CF AUX'!AF$14,INDIRECT($D$5),0),MATCH('CF AUX'!$I207,INDIRECT($D$7),0)),"")</f>
        <v/>
      </c>
      <c r="AG207" s="83" t="str">
        <f ca="1">IF(ISNUMBER($H207),INDEX(INDIRECT($D$4),MATCH('CF AUX'!AG$14,INDIRECT($D$5),0),MATCH('CF AUX'!$I207,INDIRECT($D$7),0)),"")</f>
        <v/>
      </c>
      <c r="AH207" s="83" t="str">
        <f ca="1">IF(ISNUMBER($H207),INDEX(INDIRECT($D$4),MATCH('CF AUX'!AH$14,INDIRECT($D$5),0),MATCH('CF AUX'!$I207,INDIRECT($D$7),0)),"")</f>
        <v/>
      </c>
      <c r="AI207" s="83" t="str">
        <f ca="1">IF(ISNUMBER($H207),INDEX(INDIRECT($D$4),MATCH('CF AUX'!AI$14,INDIRECT($D$5),0),MATCH('CF AUX'!$I207,INDIRECT($D$7),0)),"")</f>
        <v/>
      </c>
      <c r="AJ207" s="83" t="str">
        <f ca="1">IF(ISNUMBER($H207),INDEX(INDIRECT($D$4),MATCH('CF AUX'!AJ$14,INDIRECT($D$5),0),MATCH('CF AUX'!$I207,INDIRECT($D$7),0)),"")</f>
        <v/>
      </c>
      <c r="AK207" s="83" t="str">
        <f ca="1">IF(ISNUMBER($H207),INDEX(INDIRECT($D$4),MATCH('CF AUX'!AK$14,INDIRECT($D$5),0),MATCH('CF AUX'!$I207,INDIRECT($D$7),0)),"")</f>
        <v/>
      </c>
      <c r="AL207" s="83" t="str">
        <f ca="1">IF(ISNUMBER($H207),INDEX(INDIRECT($D$4),MATCH('CF AUX'!AL$14,INDIRECT($D$5),0),MATCH('CF AUX'!$I207,INDIRECT($D$7),0)),"")</f>
        <v/>
      </c>
      <c r="AM207" s="83" t="str">
        <f ca="1">IF(ISNUMBER($H207),INDEX(INDIRECT($D$4),MATCH('CF AUX'!AM$14,INDIRECT($D$5),0),MATCH('CF AUX'!$I207,INDIRECT($D$7),0)),"")</f>
        <v/>
      </c>
      <c r="AN207" s="83" t="str">
        <f ca="1">IF(ISNUMBER($H207),INDEX(INDIRECT($D$4),MATCH('CF AUX'!AN$14,INDIRECT($D$5),0),MATCH('CF AUX'!$I207,INDIRECT($D$7),0)),"")</f>
        <v/>
      </c>
      <c r="AO207" s="83" t="str">
        <f ca="1">IF(ISNUMBER($H207),INDEX(INDIRECT($D$4),MATCH('CF AUX'!AO$14,INDIRECT($D$5),0),MATCH('CF AUX'!$I207,INDIRECT($D$7),0)),"")</f>
        <v/>
      </c>
      <c r="AP207" s="83" t="str">
        <f ca="1">IF(ISNUMBER($H207),INDEX(INDIRECT($D$4),MATCH('CF AUX'!AP$14,INDIRECT($D$5),0),MATCH('CF AUX'!$I207,INDIRECT($D$7),0)),"")</f>
        <v/>
      </c>
      <c r="AQ207" s="83" t="str">
        <f ca="1">IF(ISNUMBER($H207),INDEX(INDIRECT($D$4),MATCH('CF AUX'!AQ$14,INDIRECT($D$5),0),MATCH('CF AUX'!$I207,INDIRECT($D$7),0)),"")</f>
        <v/>
      </c>
      <c r="AR207" s="83" t="str">
        <f ca="1">IF(ISNUMBER($H207),INDEX(INDIRECT($D$4),MATCH('CF AUX'!AR$14,INDIRECT($D$5),0),MATCH('CF AUX'!$I207,INDIRECT($D$7),0)),"")</f>
        <v/>
      </c>
      <c r="AS207" s="83" t="str">
        <f ca="1">IF(ISNUMBER($H207),INDEX(INDIRECT($D$4),MATCH('CF AUX'!AS$14,INDIRECT($D$5),0),MATCH('CF AUX'!$I207,INDIRECT($D$7),0)),"")</f>
        <v/>
      </c>
      <c r="AT207" s="83" t="str">
        <f ca="1">IF(ISNUMBER($H207),INDEX(INDIRECT($D$4),MATCH('CF AUX'!AT$14,INDIRECT($D$5),0),MATCH('CF AUX'!$I207,INDIRECT($D$7),0)),"")</f>
        <v/>
      </c>
      <c r="AU207" s="83" t="str">
        <f ca="1">IF(ISNUMBER($H207),INDEX(INDIRECT($D$4),MATCH('CF AUX'!AU$14,INDIRECT($D$5),0),MATCH('CF AUX'!$I207,INDIRECT($D$7),0)),"")</f>
        <v/>
      </c>
      <c r="AV207" s="83" t="str">
        <f ca="1">IF(ISNUMBER($H207),INDEX(INDIRECT($D$4),MATCH('CF AUX'!AV$14,INDIRECT($D$5),0),MATCH('CF AUX'!$I207,INDIRECT($D$7),0)),"")</f>
        <v/>
      </c>
      <c r="AW207" s="83" t="str">
        <f ca="1">IF(ISNUMBER($H207),INDEX(INDIRECT($D$4),MATCH('CF AUX'!AW$14,INDIRECT($D$5),0),MATCH('CF AUX'!$I207,INDIRECT($D$7),0)),"")</f>
        <v/>
      </c>
      <c r="AX207" s="83" t="str">
        <f ca="1">IF(ISNUMBER($H207),INDEX(INDIRECT($D$4),MATCH('CF AUX'!AX$14,INDIRECT($D$5),0),MATCH('CF AUX'!$I207,INDIRECT($D$7),0)),"")</f>
        <v/>
      </c>
      <c r="AY207" s="83" t="str">
        <f ca="1">IF(ISNUMBER($H207),INDEX(INDIRECT($D$4),MATCH('CF AUX'!AY$14,INDIRECT($D$5),0),MATCH('CF AUX'!$I207,INDIRECT($D$7),0)),"")</f>
        <v/>
      </c>
      <c r="AZ207" s="83" t="str">
        <f ca="1">IF(ISNUMBER($H207),INDEX(INDIRECT($D$4),MATCH('CF AUX'!AZ$14,INDIRECT($D$5),0),MATCH('CF AUX'!$I207,INDIRECT($D$7),0)),"")</f>
        <v/>
      </c>
      <c r="BB207" s="97" t="str" cm="1">
        <f t="array" aca="1" ref="BB207" ca="1">IF(ISNUMBER($H207),MMULT(J207:AZ207,TRANSPOSE(INDIRECT($D$8&amp;$G$4&amp;B193&amp;":"&amp;$G$6&amp;B193))),"")</f>
        <v/>
      </c>
      <c r="BD207" s="59">
        <f>BD206</f>
        <v>189</v>
      </c>
      <c r="BE207" s="82" t="str" cm="1">
        <f t="array" aca="1" ref="BE207" ca="1">IFERROR(INDEX(INDIRECT($D$4),MATCH(INDIRECT(BE$5&amp;$BD207),INDIRECT($D$6),0),MATCH($I207,INDIRECT($D$7),0)),"")</f>
        <v/>
      </c>
      <c r="BF207" s="83" t="str" cm="1">
        <f t="array" aca="1" ref="BF207" ca="1">IFERROR(INDEX(INDIRECT($D$4),MATCH(INDIRECT(BF$5&amp;$BD207),INDIRECT($D$6),0),MATCH($I207,INDIRECT($D$7),0)),"")</f>
        <v/>
      </c>
      <c r="BG207" s="83" t="str" cm="1">
        <f t="array" aca="1" ref="BG207" ca="1">IFERROR(INDEX(INDIRECT($D$4),MATCH(INDIRECT(BG$5&amp;$BD207),INDIRECT($D$6),0),MATCH($I207,INDIRECT($D$7),0)),"")</f>
        <v/>
      </c>
      <c r="BH207" s="83" t="str" cm="1">
        <f t="array" aca="1" ref="BH207" ca="1">IFERROR(INDEX(INDIRECT($D$4),MATCH(INDIRECT(BH$5&amp;$BD207),INDIRECT($D$6),0),MATCH($I207,INDIRECT($D$7),0)),"")</f>
        <v/>
      </c>
      <c r="BI207" s="83" t="str" cm="1">
        <f t="array" aca="1" ref="BI207" ca="1">IFERROR(INDEX(INDIRECT($D$4),MATCH(INDIRECT(BI$5&amp;$BD207),INDIRECT($D$6),0),MATCH($I207,INDIRECT($D$7),0)),"")</f>
        <v/>
      </c>
      <c r="BJ207" s="83" t="str" cm="1">
        <f t="array" aca="1" ref="BJ207" ca="1">IFERROR(INDEX(INDIRECT($D$4),MATCH(INDIRECT(BJ$5&amp;$BD207),INDIRECT($D$6),0),MATCH($I207,INDIRECT($D$7),0)),"")</f>
        <v/>
      </c>
      <c r="BK207" s="83" t="str" cm="1">
        <f t="array" aca="1" ref="BK207" ca="1">IFERROR(INDEX(INDIRECT($D$4),MATCH(INDIRECT(BK$5&amp;$BD207),INDIRECT($D$6),0),MATCH($I207,INDIRECT($D$7),0)),"")</f>
        <v/>
      </c>
      <c r="BL207" s="83" t="str" cm="1">
        <f t="array" aca="1" ref="BL207" ca="1">IFERROR(INDEX(INDIRECT($D$4),MATCH(INDIRECT(BL$5&amp;$BD207),INDIRECT($D$6),0),MATCH($I207,INDIRECT($D$7),0)),"")</f>
        <v/>
      </c>
      <c r="BM207" s="83" t="str" cm="1">
        <f t="array" aca="1" ref="BM207" ca="1">IFERROR(INDEX(INDIRECT($D$4),MATCH(INDIRECT(BM$5&amp;$BD207),INDIRECT($D$6),0),MATCH($I207,INDIRECT($D$7),0)),"")</f>
        <v/>
      </c>
      <c r="BN207" s="83" t="str" cm="1">
        <f t="array" aca="1" ref="BN207" ca="1">IFERROR(INDEX(INDIRECT($D$4),MATCH(INDIRECT(BN$5&amp;$BD207),INDIRECT($D$6),0),MATCH($I207,INDIRECT($D$7),0)),"")</f>
        <v/>
      </c>
      <c r="BO207" s="83" t="str" cm="1">
        <f t="array" aca="1" ref="BO207" ca="1">IFERROR(INDEX(INDIRECT($D$4),MATCH(INDIRECT(BO$5&amp;$BD207),INDIRECT($D$6),0),MATCH($I207,INDIRECT($D$7),0)),"")</f>
        <v/>
      </c>
      <c r="BP207" s="83" t="str" cm="1">
        <f t="array" aca="1" ref="BP207" ca="1">IFERROR(INDEX(INDIRECT($D$4),MATCH(INDIRECT(BP$5&amp;$BD207),INDIRECT($D$6),0),MATCH($I207,INDIRECT($D$7),0)),"")</f>
        <v/>
      </c>
      <c r="BQ207" s="83" t="str" cm="1">
        <f t="array" aca="1" ref="BQ207" ca="1">IFERROR(INDEX(INDIRECT($D$4),MATCH(INDIRECT(BQ$5&amp;$BD207),INDIRECT($D$6),0),MATCH($I207,INDIRECT($D$7),0)),"")</f>
        <v/>
      </c>
      <c r="BR207" s="83" t="str" cm="1">
        <f t="array" aca="1" ref="BR207" ca="1">IFERROR(INDEX(INDIRECT($D$4),MATCH(INDIRECT(BR$5&amp;$BD207),INDIRECT($D$6),0),MATCH($I207,INDIRECT($D$7),0)),"")</f>
        <v/>
      </c>
      <c r="BS207" s="83" t="str" cm="1">
        <f t="array" aca="1" ref="BS207" ca="1">IFERROR(INDEX(INDIRECT($D$4),MATCH(INDIRECT(BS$5&amp;$BD207),INDIRECT($D$6),0),MATCH($I207,INDIRECT($D$7),0)),"")</f>
        <v/>
      </c>
      <c r="BT207" s="83" t="str" cm="1">
        <f t="array" aca="1" ref="BT207" ca="1">IFERROR(INDEX(INDIRECT($D$4),MATCH(INDIRECT(BT$5&amp;$BD207),INDIRECT($D$6),0),MATCH($I207,INDIRECT($D$7),0)),"")</f>
        <v/>
      </c>
      <c r="BU207" s="83" t="str" cm="1">
        <f t="array" aca="1" ref="BU207" ca="1">IFERROR(INDEX(INDIRECT($D$4),MATCH(INDIRECT(BU$5&amp;$BD207),INDIRECT($D$6),0),MATCH($I207,INDIRECT($D$7),0)),"")</f>
        <v/>
      </c>
      <c r="BV207" s="100" t="str" cm="1">
        <f t="array" aca="1" ref="BV207" ca="1">IFERROR(INDEX(INDIRECT($D$4),MATCH(INDIRECT(BV$5&amp;$BD207),INDIRECT($D$6),0),MATCH($I207,INDIRECT($D$7),0)),"")</f>
        <v/>
      </c>
      <c r="BX207" s="82"/>
      <c r="BY207" s="83"/>
      <c r="BZ207" s="83"/>
      <c r="CA207" s="83"/>
      <c r="CB207" s="83"/>
      <c r="CC207" s="83"/>
      <c r="CD207" s="83"/>
      <c r="CE207" s="83"/>
      <c r="CF207" s="83"/>
      <c r="CG207" s="83"/>
      <c r="CH207" s="83"/>
      <c r="CI207" s="83"/>
      <c r="CJ207" s="83"/>
      <c r="CK207" s="83"/>
      <c r="CL207" s="83"/>
      <c r="CM207" s="83"/>
      <c r="CN207" s="83"/>
      <c r="CO207" s="100"/>
      <c r="CQ207" s="107"/>
      <c r="CR207" s="108" t="str">
        <f t="shared" si="54"/>
        <v/>
      </c>
      <c r="CS207" s="114"/>
      <c r="CT207" s="109" t="str">
        <f t="shared" ca="1" si="51"/>
        <v/>
      </c>
      <c r="CU207" s="82" t="str">
        <f>IF(ISNUMBER($CS207),INDEX(IRF.New!$CS$7:$DJ$37,MATCH(B193+1,IRF.New!$B$7:$B$37,0),MATCH($CT207,IRF.New!$CS$5:$DJ$5,0)),"")</f>
        <v/>
      </c>
      <c r="CV207" s="83"/>
      <c r="CW207" s="83" t="str">
        <f t="shared" si="52"/>
        <v/>
      </c>
      <c r="CX207" s="83"/>
      <c r="CY207" s="83"/>
      <c r="CZ207" s="112"/>
      <c r="DA207" s="112" t="str">
        <f>IF(ISNUMBER(CS207),INDEX(IRF.New!$CS$2:$DJ$2,MATCH('CF AUX'!$CT207,IRF.New!$CS$5:$DJ$5,0)),"")</f>
        <v/>
      </c>
      <c r="DB207" s="74"/>
      <c r="DD207" s="133" t="str">
        <f>IF(ISNUMBER(CS207),INDEX(IRF.New!$D$7:$CO$37,MATCH('CF AUX'!C188,IRF.New!$C$7:$C$37,0),MATCH(CT207,IRF.New!$D$5:$CO$5,0)),"")</f>
        <v/>
      </c>
    </row>
    <row r="210" spans="2:109" ht="16.5" thickBot="1" x14ac:dyDescent="0.3">
      <c r="B210" s="121" t="str">
        <f>"HORIZON "&amp;C213</f>
        <v>HORIZON 9</v>
      </c>
      <c r="C210" s="118"/>
      <c r="D210" s="119"/>
      <c r="E210" s="119"/>
      <c r="F210" s="120"/>
      <c r="G210" s="120"/>
      <c r="H210" s="120"/>
      <c r="I210" s="120"/>
      <c r="J210" s="120"/>
      <c r="K210" s="118"/>
      <c r="L210" s="119"/>
      <c r="M210" s="120"/>
      <c r="N210" s="120"/>
      <c r="O210" s="120"/>
      <c r="P210" s="120"/>
      <c r="Q210" s="120"/>
      <c r="R210" s="120"/>
      <c r="S210" s="120"/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0"/>
      <c r="AU210" s="120"/>
      <c r="AV210" s="120"/>
      <c r="AW210" s="120"/>
      <c r="AX210" s="120"/>
      <c r="AY210" s="120"/>
      <c r="AZ210" s="120"/>
      <c r="BA210" s="120"/>
      <c r="BB210" s="120"/>
      <c r="BC210" s="120"/>
      <c r="BD210" s="120"/>
      <c r="BE210" s="120"/>
      <c r="BF210" s="120"/>
      <c r="BG210" s="120"/>
      <c r="BH210" s="120"/>
      <c r="BI210" s="120"/>
      <c r="BJ210" s="120"/>
      <c r="BK210" s="120"/>
      <c r="BL210" s="120"/>
      <c r="BM210" s="120"/>
      <c r="BN210" s="120"/>
      <c r="BO210" s="120"/>
      <c r="BP210" s="120"/>
      <c r="BQ210" s="120"/>
      <c r="BR210" s="120"/>
      <c r="BS210" s="120"/>
      <c r="BT210" s="120"/>
      <c r="BU210" s="120"/>
      <c r="BV210" s="120"/>
      <c r="BW210" s="120"/>
      <c r="BX210" s="120"/>
      <c r="BY210" s="120"/>
      <c r="BZ210" s="120"/>
      <c r="CA210" s="120"/>
      <c r="CB210" s="120"/>
      <c r="CC210" s="120"/>
      <c r="CD210" s="120"/>
      <c r="CE210" s="120"/>
      <c r="CF210" s="120"/>
      <c r="CG210" s="120"/>
      <c r="CH210" s="120"/>
      <c r="CI210" s="120"/>
      <c r="CJ210" s="120"/>
      <c r="CK210" s="120"/>
      <c r="CL210" s="120"/>
      <c r="CM210" s="120"/>
      <c r="CN210" s="120"/>
      <c r="CO210" s="120"/>
      <c r="CP210" s="120"/>
      <c r="CQ210" s="120"/>
      <c r="CR210" s="120"/>
      <c r="CS210" s="120"/>
      <c r="CT210" s="120"/>
      <c r="CU210" s="120"/>
      <c r="CV210" s="120"/>
      <c r="CW210" s="120"/>
      <c r="CX210" s="120"/>
      <c r="CY210" s="120"/>
      <c r="CZ210" s="120"/>
      <c r="DA210" s="120"/>
      <c r="DB210" s="120"/>
      <c r="DC210" s="120"/>
      <c r="DD210" s="120"/>
    </row>
    <row r="211" spans="2:109" ht="15.75" thickTop="1" x14ac:dyDescent="0.25">
      <c r="C211" s="61"/>
      <c r="D211" s="60"/>
      <c r="E211" s="60"/>
      <c r="K211" s="61"/>
      <c r="L211" s="60"/>
      <c r="BC211" s="61" t="s">
        <v>265</v>
      </c>
      <c r="BD211" s="59">
        <f>ROW(BE214)</f>
        <v>214</v>
      </c>
      <c r="BW211" s="61"/>
      <c r="BX211" s="61"/>
      <c r="BY211" s="61"/>
      <c r="BZ211" s="61"/>
      <c r="CA211" s="61"/>
      <c r="CB211" s="61"/>
      <c r="CC211" s="6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61"/>
      <c r="DA211" s="61"/>
      <c r="DB211" s="61"/>
      <c r="DC211" s="61"/>
      <c r="DD211" s="61"/>
    </row>
    <row r="212" spans="2:109" x14ac:dyDescent="0.25">
      <c r="B212" s="59" t="s">
        <v>238</v>
      </c>
      <c r="I212" s="108" t="s">
        <v>251</v>
      </c>
      <c r="BE212" s="59" t="s">
        <v>247</v>
      </c>
    </row>
    <row r="213" spans="2:109" x14ac:dyDescent="0.25">
      <c r="B213" s="69" t="s">
        <v>226</v>
      </c>
      <c r="C213" s="70">
        <f>C188+1</f>
        <v>9</v>
      </c>
      <c r="I213" s="127" t="s">
        <v>249</v>
      </c>
      <c r="J213" s="76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  <c r="AD213" s="77"/>
      <c r="AE213" s="77"/>
      <c r="AF213" s="77"/>
      <c r="AG213" s="77"/>
      <c r="AH213" s="77"/>
      <c r="AI213" s="77"/>
      <c r="AJ213" s="77"/>
      <c r="AK213" s="77"/>
      <c r="AL213" s="77"/>
      <c r="AM213" s="77"/>
      <c r="AN213" s="77"/>
      <c r="AO213" s="77"/>
      <c r="AP213" s="77"/>
      <c r="AQ213" s="77"/>
      <c r="AR213" s="77"/>
      <c r="AS213" s="77"/>
      <c r="AT213" s="77"/>
      <c r="AU213" s="77"/>
      <c r="AV213" s="77"/>
      <c r="AW213" s="77"/>
      <c r="AX213" s="77"/>
      <c r="AY213" s="77"/>
      <c r="AZ213" s="77"/>
      <c r="BB213" s="64" t="s">
        <v>232</v>
      </c>
      <c r="BE213" s="104" t="str" cm="1">
        <f t="array" aca="1" ref="BE213:BV213" ca="1">TRANSPOSE(I215:I232)</f>
        <v/>
      </c>
      <c r="BF213" s="105" t="str">
        <f ca="1"/>
        <v/>
      </c>
      <c r="BG213" s="105" t="str">
        <f ca="1"/>
        <v/>
      </c>
      <c r="BH213" s="105" t="str">
        <f ca="1"/>
        <v/>
      </c>
      <c r="BI213" s="105" t="str">
        <f ca="1"/>
        <v/>
      </c>
      <c r="BJ213" s="105" t="str">
        <f ca="1"/>
        <v/>
      </c>
      <c r="BK213" s="105" t="str">
        <f ca="1"/>
        <v/>
      </c>
      <c r="BL213" s="105" t="str">
        <f ca="1"/>
        <v/>
      </c>
      <c r="BM213" s="105" t="str">
        <f ca="1"/>
        <v/>
      </c>
      <c r="BN213" s="105" t="str">
        <f ca="1"/>
        <v/>
      </c>
      <c r="BO213" s="105" t="str">
        <f ca="1"/>
        <v/>
      </c>
      <c r="BP213" s="105" t="str">
        <f ca="1"/>
        <v/>
      </c>
      <c r="BQ213" s="105" t="str">
        <f ca="1"/>
        <v/>
      </c>
      <c r="BR213" s="105" t="str">
        <f ca="1"/>
        <v/>
      </c>
      <c r="BS213" s="105" t="str">
        <f ca="1"/>
        <v/>
      </c>
      <c r="BT213" s="105" t="str">
        <f ca="1"/>
        <v/>
      </c>
      <c r="BU213" s="105" t="str">
        <f ca="1"/>
        <v/>
      </c>
      <c r="BV213" s="106" t="str">
        <f ca="1"/>
        <v/>
      </c>
      <c r="CU213" s="127" t="s">
        <v>249</v>
      </c>
      <c r="CW213" s="110" t="str">
        <f>SUBSTITUTE(ADDRESS(1,COLUMN(CW215),4),"1","")</f>
        <v>CW</v>
      </c>
      <c r="DD213" s="127" t="s">
        <v>249</v>
      </c>
    </row>
    <row r="214" spans="2:109" x14ac:dyDescent="0.25">
      <c r="B214" s="71" t="s">
        <v>225</v>
      </c>
      <c r="C214" s="72">
        <f>INDEX(IRF.New!$CR:$CR,MATCH('CF AUX'!C213,IRF.New!$C:$C,0))</f>
        <v>0</v>
      </c>
      <c r="F214" s="60" t="s">
        <v>263</v>
      </c>
      <c r="H214" s="65"/>
      <c r="I214" s="124" t="s">
        <v>264</v>
      </c>
      <c r="J214" s="60">
        <v>1</v>
      </c>
      <c r="K214" s="60">
        <f>J214+1</f>
        <v>2</v>
      </c>
      <c r="L214" s="60">
        <f t="shared" ref="L214:AZ214" si="56">K214+1</f>
        <v>3</v>
      </c>
      <c r="M214" s="60">
        <f t="shared" si="56"/>
        <v>4</v>
      </c>
      <c r="N214" s="60">
        <f t="shared" si="56"/>
        <v>5</v>
      </c>
      <c r="O214" s="60">
        <f t="shared" si="56"/>
        <v>6</v>
      </c>
      <c r="P214" s="60">
        <f t="shared" si="56"/>
        <v>7</v>
      </c>
      <c r="Q214" s="60">
        <f t="shared" si="56"/>
        <v>8</v>
      </c>
      <c r="R214" s="60">
        <f t="shared" si="56"/>
        <v>9</v>
      </c>
      <c r="S214" s="60">
        <f t="shared" si="56"/>
        <v>10</v>
      </c>
      <c r="T214" s="60">
        <f t="shared" si="56"/>
        <v>11</v>
      </c>
      <c r="U214" s="60">
        <f t="shared" si="56"/>
        <v>12</v>
      </c>
      <c r="V214" s="60">
        <f t="shared" si="56"/>
        <v>13</v>
      </c>
      <c r="W214" s="60">
        <f t="shared" si="56"/>
        <v>14</v>
      </c>
      <c r="X214" s="60">
        <f t="shared" si="56"/>
        <v>15</v>
      </c>
      <c r="Y214" s="60">
        <f t="shared" si="56"/>
        <v>16</v>
      </c>
      <c r="Z214" s="60">
        <f t="shared" si="56"/>
        <v>17</v>
      </c>
      <c r="AA214" s="60">
        <f t="shared" si="56"/>
        <v>18</v>
      </c>
      <c r="AB214" s="60">
        <f t="shared" si="56"/>
        <v>19</v>
      </c>
      <c r="AC214" s="60">
        <f t="shared" si="56"/>
        <v>20</v>
      </c>
      <c r="AD214" s="60">
        <f t="shared" si="56"/>
        <v>21</v>
      </c>
      <c r="AE214" s="60">
        <f t="shared" si="56"/>
        <v>22</v>
      </c>
      <c r="AF214" s="60">
        <f t="shared" si="56"/>
        <v>23</v>
      </c>
      <c r="AG214" s="60">
        <f t="shared" si="56"/>
        <v>24</v>
      </c>
      <c r="AH214" s="60">
        <f t="shared" si="56"/>
        <v>25</v>
      </c>
      <c r="AI214" s="60">
        <f t="shared" si="56"/>
        <v>26</v>
      </c>
      <c r="AJ214" s="60">
        <f t="shared" si="56"/>
        <v>27</v>
      </c>
      <c r="AK214" s="60">
        <f t="shared" si="56"/>
        <v>28</v>
      </c>
      <c r="AL214" s="60">
        <f t="shared" si="56"/>
        <v>29</v>
      </c>
      <c r="AM214" s="60">
        <f t="shared" si="56"/>
        <v>30</v>
      </c>
      <c r="AN214" s="60">
        <f t="shared" si="56"/>
        <v>31</v>
      </c>
      <c r="AO214" s="60">
        <f t="shared" si="56"/>
        <v>32</v>
      </c>
      <c r="AP214" s="60">
        <f t="shared" si="56"/>
        <v>33</v>
      </c>
      <c r="AQ214" s="60">
        <f t="shared" si="56"/>
        <v>34</v>
      </c>
      <c r="AR214" s="60">
        <f t="shared" si="56"/>
        <v>35</v>
      </c>
      <c r="AS214" s="60">
        <f t="shared" si="56"/>
        <v>36</v>
      </c>
      <c r="AT214" s="60">
        <f t="shared" si="56"/>
        <v>37</v>
      </c>
      <c r="AU214" s="60">
        <f t="shared" si="56"/>
        <v>38</v>
      </c>
      <c r="AV214" s="60">
        <f t="shared" si="56"/>
        <v>39</v>
      </c>
      <c r="AW214" s="60">
        <f t="shared" si="56"/>
        <v>40</v>
      </c>
      <c r="AX214" s="60">
        <f t="shared" si="56"/>
        <v>41</v>
      </c>
      <c r="AY214" s="60">
        <f t="shared" si="56"/>
        <v>42</v>
      </c>
      <c r="AZ214" s="60">
        <f t="shared" si="56"/>
        <v>43</v>
      </c>
      <c r="BB214" s="67" t="s">
        <v>239</v>
      </c>
      <c r="BE214" s="107" t="str">
        <f ca="1">IFERROR(INDEX(IRF.New!$CS$2:$DJ$2,MATCH(BE213,IRF.New!$CS$5:$DJ$5,0)),"")</f>
        <v/>
      </c>
      <c r="BF214" s="108" t="str">
        <f ca="1">IFERROR(INDEX(IRF.New!$CS$2:$DJ$2,MATCH(BF213,IRF.New!$CS$5:$DJ$5,0)),"")</f>
        <v/>
      </c>
      <c r="BG214" s="108" t="str">
        <f ca="1">IFERROR(INDEX(IRF.New!$CS$2:$DJ$2,MATCH(BG213,IRF.New!$CS$5:$DJ$5,0)),"")</f>
        <v/>
      </c>
      <c r="BH214" s="108" t="str">
        <f ca="1">IFERROR(INDEX(IRF.New!$CS$2:$DJ$2,MATCH(BH213,IRF.New!$CS$5:$DJ$5,0)),"")</f>
        <v/>
      </c>
      <c r="BI214" s="108" t="str">
        <f ca="1">IFERROR(INDEX(IRF.New!$CS$2:$DJ$2,MATCH(BI213,IRF.New!$CS$5:$DJ$5,0)),"")</f>
        <v/>
      </c>
      <c r="BJ214" s="108" t="str">
        <f ca="1">IFERROR(INDEX(IRF.New!$CS$2:$DJ$2,MATCH(BJ213,IRF.New!$CS$5:$DJ$5,0)),"")</f>
        <v/>
      </c>
      <c r="BK214" s="108" t="str">
        <f ca="1">IFERROR(INDEX(IRF.New!$CS$2:$DJ$2,MATCH(BK213,IRF.New!$CS$5:$DJ$5,0)),"")</f>
        <v/>
      </c>
      <c r="BL214" s="108" t="str">
        <f ca="1">IFERROR(INDEX(IRF.New!$CS$2:$DJ$2,MATCH(BL213,IRF.New!$CS$5:$DJ$5,0)),"")</f>
        <v/>
      </c>
      <c r="BM214" s="108" t="str">
        <f ca="1">IFERROR(INDEX(IRF.New!$CS$2:$DJ$2,MATCH(BM213,IRF.New!$CS$5:$DJ$5,0)),"")</f>
        <v/>
      </c>
      <c r="BN214" s="108" t="str">
        <f ca="1">IFERROR(INDEX(IRF.New!$CS$2:$DJ$2,MATCH(BN213,IRF.New!$CS$5:$DJ$5,0)),"")</f>
        <v/>
      </c>
      <c r="BO214" s="108" t="str">
        <f ca="1">IFERROR(INDEX(IRF.New!$CS$2:$DJ$2,MATCH(BO213,IRF.New!$CS$5:$DJ$5,0)),"")</f>
        <v/>
      </c>
      <c r="BP214" s="108" t="str">
        <f ca="1">IFERROR(INDEX(IRF.New!$CS$2:$DJ$2,MATCH(BP213,IRF.New!$CS$5:$DJ$5,0)),"")</f>
        <v/>
      </c>
      <c r="BQ214" s="108" t="str">
        <f ca="1">IFERROR(INDEX(IRF.New!$CS$2:$DJ$2,MATCH(BQ213,IRF.New!$CS$5:$DJ$5,0)),"")</f>
        <v/>
      </c>
      <c r="BR214" s="108" t="str">
        <f ca="1">IFERROR(INDEX(IRF.New!$CS$2:$DJ$2,MATCH(BR213,IRF.New!$CS$5:$DJ$5,0)),"")</f>
        <v/>
      </c>
      <c r="BS214" s="108" t="str">
        <f ca="1">IFERROR(INDEX(IRF.New!$CS$2:$DJ$2,MATCH(BS213,IRF.New!$CS$5:$DJ$5,0)),"")</f>
        <v/>
      </c>
      <c r="BT214" s="108" t="str">
        <f ca="1">IFERROR(INDEX(IRF.New!$CS$2:$DJ$2,MATCH(BT213,IRF.New!$CS$5:$DJ$5,0)),"")</f>
        <v/>
      </c>
      <c r="BU214" s="108" t="str">
        <f ca="1">IFERROR(INDEX(IRF.New!$CS$2:$DJ$2,MATCH(BU213,IRF.New!$CS$5:$DJ$5,0)),"")</f>
        <v/>
      </c>
      <c r="BV214" s="109" t="str">
        <f ca="1">IFERROR(INDEX(IRF.New!$CS$2:$DJ$2,MATCH(BV213,IRF.New!$CS$5:$DJ$5,0)),"")</f>
        <v/>
      </c>
      <c r="BX214" s="59" t="s">
        <v>242</v>
      </c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  <c r="CJ214" s="59"/>
      <c r="CK214" s="59"/>
      <c r="CL214" s="59"/>
      <c r="CM214" s="59"/>
      <c r="CN214" s="59"/>
      <c r="CO214" s="59"/>
      <c r="CQ214" s="59"/>
      <c r="CR214" s="59"/>
      <c r="CS214" s="59"/>
      <c r="CT214" s="59"/>
      <c r="CU214" s="60" t="s">
        <v>244</v>
      </c>
      <c r="CV214" s="59"/>
      <c r="CW214" s="60" t="s">
        <v>250</v>
      </c>
      <c r="CX214" s="60"/>
      <c r="CY214" s="60" t="s">
        <v>237</v>
      </c>
      <c r="CZ214" s="59" t="s">
        <v>231</v>
      </c>
      <c r="DA214" s="59" t="s">
        <v>243</v>
      </c>
      <c r="DB214" s="60" t="s">
        <v>272</v>
      </c>
      <c r="DD214" s="44" t="s">
        <v>246</v>
      </c>
    </row>
    <row r="215" spans="2:109" x14ac:dyDescent="0.25">
      <c r="B215" s="73" t="s">
        <v>228</v>
      </c>
      <c r="C215" s="74">
        <f>INDEX(IRF.New!$CR$41:$CR$64,MATCH('CF AUX'!C213,IRF.New!$CQ$41:$CQ$64,0))</f>
        <v>49</v>
      </c>
      <c r="F215" s="135" t="str">
        <f>IF(ISNUMBER(H215),IF(ABS((DD215-CU215))&lt;0.001,TRUE,FALSE),"")</f>
        <v/>
      </c>
      <c r="H215" s="143" t="e" cm="1" vm="1">
        <f t="array" ref="H215">_xlfn.SEQUENCE(C214)</f>
        <v>#VALUE!</v>
      </c>
      <c r="I215" s="128" t="str">
        <f ca="1">IF(ISNUMBER(H215),INDEX(IRF.New!$CS$5:$DJ$5,MATCH('CF AUX'!H215,INDIRECT("IRF.New!$CS$"&amp;C215&amp;":$DJ$"&amp;C215),0)),"")</f>
        <v/>
      </c>
      <c r="J215" s="78" t="str">
        <f ca="1">IF(ISNUMBER($H215),INDEX(INDIRECT($D$4),MATCH('CF AUX'!J$14,INDIRECT($D$5),0),MATCH('CF AUX'!$I215,INDIRECT($D$7),0)),"")</f>
        <v/>
      </c>
      <c r="K215" s="79" t="str">
        <f ca="1">IF(ISNUMBER($H215),INDEX(INDIRECT($D$4),MATCH('CF AUX'!K$14,INDIRECT($D$5),0),MATCH('CF AUX'!$I215,INDIRECT($D$7),0)),"")</f>
        <v/>
      </c>
      <c r="L215" s="79" t="str">
        <f ca="1">IF(ISNUMBER($H215),INDEX(INDIRECT($D$4),MATCH('CF AUX'!L$14,INDIRECT($D$5),0),MATCH('CF AUX'!$I215,INDIRECT($D$7),0)),"")</f>
        <v/>
      </c>
      <c r="M215" s="79" t="str">
        <f ca="1">IF(ISNUMBER($H215),INDEX(INDIRECT($D$4),MATCH('CF AUX'!M$14,INDIRECT($D$5),0),MATCH('CF AUX'!$I215,INDIRECT($D$7),0)),"")</f>
        <v/>
      </c>
      <c r="N215" s="79" t="str">
        <f ca="1">IF(ISNUMBER($H215),INDEX(INDIRECT($D$4),MATCH('CF AUX'!N$14,INDIRECT($D$5),0),MATCH('CF AUX'!$I215,INDIRECT($D$7),0)),"")</f>
        <v/>
      </c>
      <c r="O215" s="79" t="str">
        <f ca="1">IF(ISNUMBER($H215),INDEX(INDIRECT($D$4),MATCH('CF AUX'!O$14,INDIRECT($D$5),0),MATCH('CF AUX'!$I215,INDIRECT($D$7),0)),"")</f>
        <v/>
      </c>
      <c r="P215" s="79" t="str">
        <f ca="1">IF(ISNUMBER($H215),INDEX(INDIRECT($D$4),MATCH('CF AUX'!P$14,INDIRECT($D$5),0),MATCH('CF AUX'!$I215,INDIRECT($D$7),0)),"")</f>
        <v/>
      </c>
      <c r="Q215" s="79" t="str">
        <f ca="1">IF(ISNUMBER($H215),INDEX(INDIRECT($D$4),MATCH('CF AUX'!Q$14,INDIRECT($D$5),0),MATCH('CF AUX'!$I215,INDIRECT($D$7),0)),"")</f>
        <v/>
      </c>
      <c r="R215" s="79" t="str">
        <f ca="1">IF(ISNUMBER($H215),INDEX(INDIRECT($D$4),MATCH('CF AUX'!R$14,INDIRECT($D$5),0),MATCH('CF AUX'!$I215,INDIRECT($D$7),0)),"")</f>
        <v/>
      </c>
      <c r="S215" s="79" t="str">
        <f ca="1">IF(ISNUMBER($H215),INDEX(INDIRECT($D$4),MATCH('CF AUX'!S$14,INDIRECT($D$5),0),MATCH('CF AUX'!$I215,INDIRECT($D$7),0)),"")</f>
        <v/>
      </c>
      <c r="T215" s="79" t="str">
        <f ca="1">IF(ISNUMBER($H215),INDEX(INDIRECT($D$4),MATCH('CF AUX'!T$14,INDIRECT($D$5),0),MATCH('CF AUX'!$I215,INDIRECT($D$7),0)),"")</f>
        <v/>
      </c>
      <c r="U215" s="79" t="str">
        <f ca="1">IF(ISNUMBER($H215),INDEX(INDIRECT($D$4),MATCH('CF AUX'!U$14,INDIRECT($D$5),0),MATCH('CF AUX'!$I215,INDIRECT($D$7),0)),"")</f>
        <v/>
      </c>
      <c r="V215" s="79" t="str">
        <f ca="1">IF(ISNUMBER($H215),INDEX(INDIRECT($D$4),MATCH('CF AUX'!V$14,INDIRECT($D$5),0),MATCH('CF AUX'!$I215,INDIRECT($D$7),0)),"")</f>
        <v/>
      </c>
      <c r="W215" s="79" t="str">
        <f ca="1">IF(ISNUMBER($H215),INDEX(INDIRECT($D$4),MATCH('CF AUX'!W$14,INDIRECT($D$5),0),MATCH('CF AUX'!$I215,INDIRECT($D$7),0)),"")</f>
        <v/>
      </c>
      <c r="X215" s="79" t="str">
        <f ca="1">IF(ISNUMBER($H215),INDEX(INDIRECT($D$4),MATCH('CF AUX'!X$14,INDIRECT($D$5),0),MATCH('CF AUX'!$I215,INDIRECT($D$7),0)),"")</f>
        <v/>
      </c>
      <c r="Y215" s="79" t="str">
        <f ca="1">IF(ISNUMBER($H215),INDEX(INDIRECT($D$4),MATCH('CF AUX'!Y$14,INDIRECT($D$5),0),MATCH('CF AUX'!$I215,INDIRECT($D$7),0)),"")</f>
        <v/>
      </c>
      <c r="Z215" s="79" t="str">
        <f ca="1">IF(ISNUMBER($H215),INDEX(INDIRECT($D$4),MATCH('CF AUX'!Z$14,INDIRECT($D$5),0),MATCH('CF AUX'!$I215,INDIRECT($D$7),0)),"")</f>
        <v/>
      </c>
      <c r="AA215" s="79" t="str">
        <f ca="1">IF(ISNUMBER($H215),INDEX(INDIRECT($D$4),MATCH('CF AUX'!AA$14,INDIRECT($D$5),0),MATCH('CF AUX'!$I215,INDIRECT($D$7),0)),"")</f>
        <v/>
      </c>
      <c r="AB215" s="79" t="str">
        <f ca="1">IF(ISNUMBER($H215),INDEX(INDIRECT($D$4),MATCH('CF AUX'!AB$14,INDIRECT($D$5),0),MATCH('CF AUX'!$I215,INDIRECT($D$7),0)),"")</f>
        <v/>
      </c>
      <c r="AC215" s="79" t="str">
        <f ca="1">IF(ISNUMBER($H215),INDEX(INDIRECT($D$4),MATCH('CF AUX'!AC$14,INDIRECT($D$5),0),MATCH('CF AUX'!$I215,INDIRECT($D$7),0)),"")</f>
        <v/>
      </c>
      <c r="AD215" s="79" t="str">
        <f ca="1">IF(ISNUMBER($H215),INDEX(INDIRECT($D$4),MATCH('CF AUX'!AD$14,INDIRECT($D$5),0),MATCH('CF AUX'!$I215,INDIRECT($D$7),0)),"")</f>
        <v/>
      </c>
      <c r="AE215" s="79" t="str">
        <f ca="1">IF(ISNUMBER($H215),INDEX(INDIRECT($D$4),MATCH('CF AUX'!AE$14,INDIRECT($D$5),0),MATCH('CF AUX'!$I215,INDIRECT($D$7),0)),"")</f>
        <v/>
      </c>
      <c r="AF215" s="79" t="str">
        <f ca="1">IF(ISNUMBER($H215),INDEX(INDIRECT($D$4),MATCH('CF AUX'!AF$14,INDIRECT($D$5),0),MATCH('CF AUX'!$I215,INDIRECT($D$7),0)),"")</f>
        <v/>
      </c>
      <c r="AG215" s="79" t="str">
        <f ca="1">IF(ISNUMBER($H215),INDEX(INDIRECT($D$4),MATCH('CF AUX'!AG$14,INDIRECT($D$5),0),MATCH('CF AUX'!$I215,INDIRECT($D$7),0)),"")</f>
        <v/>
      </c>
      <c r="AH215" s="79" t="str">
        <f ca="1">IF(ISNUMBER($H215),INDEX(INDIRECT($D$4),MATCH('CF AUX'!AH$14,INDIRECT($D$5),0),MATCH('CF AUX'!$I215,INDIRECT($D$7),0)),"")</f>
        <v/>
      </c>
      <c r="AI215" s="79" t="str">
        <f ca="1">IF(ISNUMBER($H215),INDEX(INDIRECT($D$4),MATCH('CF AUX'!AI$14,INDIRECT($D$5),0),MATCH('CF AUX'!$I215,INDIRECT($D$7),0)),"")</f>
        <v/>
      </c>
      <c r="AJ215" s="79" t="str">
        <f ca="1">IF(ISNUMBER($H215),INDEX(INDIRECT($D$4),MATCH('CF AUX'!AJ$14,INDIRECT($D$5),0),MATCH('CF AUX'!$I215,INDIRECT($D$7),0)),"")</f>
        <v/>
      </c>
      <c r="AK215" s="79" t="str">
        <f ca="1">IF(ISNUMBER($H215),INDEX(INDIRECT($D$4),MATCH('CF AUX'!AK$14,INDIRECT($D$5),0),MATCH('CF AUX'!$I215,INDIRECT($D$7),0)),"")</f>
        <v/>
      </c>
      <c r="AL215" s="79" t="str">
        <f ca="1">IF(ISNUMBER($H215),INDEX(INDIRECT($D$4),MATCH('CF AUX'!AL$14,INDIRECT($D$5),0),MATCH('CF AUX'!$I215,INDIRECT($D$7),0)),"")</f>
        <v/>
      </c>
      <c r="AM215" s="79" t="str">
        <f ca="1">IF(ISNUMBER($H215),INDEX(INDIRECT($D$4),MATCH('CF AUX'!AM$14,INDIRECT($D$5),0),MATCH('CF AUX'!$I215,INDIRECT($D$7),0)),"")</f>
        <v/>
      </c>
      <c r="AN215" s="79" t="str">
        <f ca="1">IF(ISNUMBER($H215),INDEX(INDIRECT($D$4),MATCH('CF AUX'!AN$14,INDIRECT($D$5),0),MATCH('CF AUX'!$I215,INDIRECT($D$7),0)),"")</f>
        <v/>
      </c>
      <c r="AO215" s="79" t="str">
        <f ca="1">IF(ISNUMBER($H215),INDEX(INDIRECT($D$4),MATCH('CF AUX'!AO$14,INDIRECT($D$5),0),MATCH('CF AUX'!$I215,INDIRECT($D$7),0)),"")</f>
        <v/>
      </c>
      <c r="AP215" s="79" t="str">
        <f ca="1">IF(ISNUMBER($H215),INDEX(INDIRECT($D$4),MATCH('CF AUX'!AP$14,INDIRECT($D$5),0),MATCH('CF AUX'!$I215,INDIRECT($D$7),0)),"")</f>
        <v/>
      </c>
      <c r="AQ215" s="79" t="str">
        <f ca="1">IF(ISNUMBER($H215),INDEX(INDIRECT($D$4),MATCH('CF AUX'!AQ$14,INDIRECT($D$5),0),MATCH('CF AUX'!$I215,INDIRECT($D$7),0)),"")</f>
        <v/>
      </c>
      <c r="AR215" s="79" t="str">
        <f ca="1">IF(ISNUMBER($H215),INDEX(INDIRECT($D$4),MATCH('CF AUX'!AR$14,INDIRECT($D$5),0),MATCH('CF AUX'!$I215,INDIRECT($D$7),0)),"")</f>
        <v/>
      </c>
      <c r="AS215" s="79" t="str">
        <f ca="1">IF(ISNUMBER($H215),INDEX(INDIRECT($D$4),MATCH('CF AUX'!AS$14,INDIRECT($D$5),0),MATCH('CF AUX'!$I215,INDIRECT($D$7),0)),"")</f>
        <v/>
      </c>
      <c r="AT215" s="79" t="str">
        <f ca="1">IF(ISNUMBER($H215),INDEX(INDIRECT($D$4),MATCH('CF AUX'!AT$14,INDIRECT($D$5),0),MATCH('CF AUX'!$I215,INDIRECT($D$7),0)),"")</f>
        <v/>
      </c>
      <c r="AU215" s="79" t="str">
        <f ca="1">IF(ISNUMBER($H215),INDEX(INDIRECT($D$4),MATCH('CF AUX'!AU$14,INDIRECT($D$5),0),MATCH('CF AUX'!$I215,INDIRECT($D$7),0)),"")</f>
        <v/>
      </c>
      <c r="AV215" s="79" t="str">
        <f ca="1">IF(ISNUMBER($H215),INDEX(INDIRECT($D$4),MATCH('CF AUX'!AV$14,INDIRECT($D$5),0),MATCH('CF AUX'!$I215,INDIRECT($D$7),0)),"")</f>
        <v/>
      </c>
      <c r="AW215" s="79" t="str">
        <f ca="1">IF(ISNUMBER($H215),INDEX(INDIRECT($D$4),MATCH('CF AUX'!AW$14,INDIRECT($D$5),0),MATCH('CF AUX'!$I215,INDIRECT($D$7),0)),"")</f>
        <v/>
      </c>
      <c r="AX215" s="79" t="str">
        <f ca="1">IF(ISNUMBER($H215),INDEX(INDIRECT($D$4),MATCH('CF AUX'!AX$14,INDIRECT($D$5),0),MATCH('CF AUX'!$I215,INDIRECT($D$7),0)),"")</f>
        <v/>
      </c>
      <c r="AY215" s="79" t="str">
        <f ca="1">IF(ISNUMBER($H215),INDEX(INDIRECT($D$4),MATCH('CF AUX'!AY$14,INDIRECT($D$5),0),MATCH('CF AUX'!$I215,INDIRECT($D$7),0)),"")</f>
        <v/>
      </c>
      <c r="AZ215" s="79" t="str">
        <f ca="1">IF(ISNUMBER($H215),INDEX(INDIRECT($D$4),MATCH('CF AUX'!AZ$14,INDIRECT($D$5),0),MATCH('CF AUX'!$I215,INDIRECT($D$7),0)),"")</f>
        <v/>
      </c>
      <c r="BB215" s="95" t="str" cm="1">
        <f t="array" aca="1" ref="BB215" ca="1">IF(ISNUMBER($H215),MMULT(J215:AZ215,TRANSPOSE(INDIRECT($D$8&amp;$G$4&amp;B218&amp;":"&amp;$G$6&amp;B218))),"")</f>
        <v/>
      </c>
      <c r="BD215" s="59">
        <f>BD211</f>
        <v>214</v>
      </c>
      <c r="BE215" s="78" t="str" cm="1">
        <f t="array" aca="1" ref="BE215" ca="1">IFERROR(INDEX(INDIRECT($D$4),MATCH(INDIRECT(BE$5&amp;$BD215),INDIRECT($D$6),0),MATCH($I215,INDIRECT($D$7),0)),"")</f>
        <v/>
      </c>
      <c r="BF215" s="79" t="str" cm="1">
        <f t="array" aca="1" ref="BF215" ca="1">IFERROR(INDEX(INDIRECT($D$4),MATCH(INDIRECT(BF$5&amp;$BD215),INDIRECT($D$6),0),MATCH($I215,INDIRECT($D$7),0)),"")</f>
        <v/>
      </c>
      <c r="BG215" s="79" t="str" cm="1">
        <f t="array" aca="1" ref="BG215" ca="1">IFERROR(INDEX(INDIRECT($D$4),MATCH(INDIRECT(BG$5&amp;$BD215),INDIRECT($D$6),0),MATCH($I215,INDIRECT($D$7),0)),"")</f>
        <v/>
      </c>
      <c r="BH215" s="79" t="str" cm="1">
        <f t="array" aca="1" ref="BH215" ca="1">IFERROR(INDEX(INDIRECT($D$4),MATCH(INDIRECT(BH$5&amp;$BD215),INDIRECT($D$6),0),MATCH($I215,INDIRECT($D$7),0)),"")</f>
        <v/>
      </c>
      <c r="BI215" s="79" t="str" cm="1">
        <f t="array" aca="1" ref="BI215" ca="1">IFERROR(INDEX(INDIRECT($D$4),MATCH(INDIRECT(BI$5&amp;$BD215),INDIRECT($D$6),0),MATCH($I215,INDIRECT($D$7),0)),"")</f>
        <v/>
      </c>
      <c r="BJ215" s="79" t="str" cm="1">
        <f t="array" aca="1" ref="BJ215" ca="1">IFERROR(INDEX(INDIRECT($D$4),MATCH(INDIRECT(BJ$5&amp;$BD215),INDIRECT($D$6),0),MATCH($I215,INDIRECT($D$7),0)),"")</f>
        <v/>
      </c>
      <c r="BK215" s="79" t="str" cm="1">
        <f t="array" aca="1" ref="BK215" ca="1">IFERROR(INDEX(INDIRECT($D$4),MATCH(INDIRECT(BK$5&amp;$BD215),INDIRECT($D$6),0),MATCH($I215,INDIRECT($D$7),0)),"")</f>
        <v/>
      </c>
      <c r="BL215" s="79" t="str" cm="1">
        <f t="array" aca="1" ref="BL215" ca="1">IFERROR(INDEX(INDIRECT($D$4),MATCH(INDIRECT(BL$5&amp;$BD215),INDIRECT($D$6),0),MATCH($I215,INDIRECT($D$7),0)),"")</f>
        <v/>
      </c>
      <c r="BM215" s="79" t="str" cm="1">
        <f t="array" aca="1" ref="BM215" ca="1">IFERROR(INDEX(INDIRECT($D$4),MATCH(INDIRECT(BM$5&amp;$BD215),INDIRECT($D$6),0),MATCH($I215,INDIRECT($D$7),0)),"")</f>
        <v/>
      </c>
      <c r="BN215" s="79" t="str" cm="1">
        <f t="array" aca="1" ref="BN215" ca="1">IFERROR(INDEX(INDIRECT($D$4),MATCH(INDIRECT(BN$5&amp;$BD215),INDIRECT($D$6),0),MATCH($I215,INDIRECT($D$7),0)),"")</f>
        <v/>
      </c>
      <c r="BO215" s="79" t="str" cm="1">
        <f t="array" aca="1" ref="BO215" ca="1">IFERROR(INDEX(INDIRECT($D$4),MATCH(INDIRECT(BO$5&amp;$BD215),INDIRECT($D$6),0),MATCH($I215,INDIRECT($D$7),0)),"")</f>
        <v/>
      </c>
      <c r="BP215" s="79" t="str" cm="1">
        <f t="array" aca="1" ref="BP215" ca="1">IFERROR(INDEX(INDIRECT($D$4),MATCH(INDIRECT(BP$5&amp;$BD215),INDIRECT($D$6),0),MATCH($I215,INDIRECT($D$7),0)),"")</f>
        <v/>
      </c>
      <c r="BQ215" s="79" t="str" cm="1">
        <f t="array" aca="1" ref="BQ215" ca="1">IFERROR(INDEX(INDIRECT($D$4),MATCH(INDIRECT(BQ$5&amp;$BD215),INDIRECT($D$6),0),MATCH($I215,INDIRECT($D$7),0)),"")</f>
        <v/>
      </c>
      <c r="BR215" s="79" t="str" cm="1">
        <f t="array" aca="1" ref="BR215" ca="1">IFERROR(INDEX(INDIRECT($D$4),MATCH(INDIRECT(BR$5&amp;$BD215),INDIRECT($D$6),0),MATCH($I215,INDIRECT($D$7),0)),"")</f>
        <v/>
      </c>
      <c r="BS215" s="79" t="str" cm="1">
        <f t="array" aca="1" ref="BS215" ca="1">IFERROR(INDEX(INDIRECT($D$4),MATCH(INDIRECT(BS$5&amp;$BD215),INDIRECT($D$6),0),MATCH($I215,INDIRECT($D$7),0)),"")</f>
        <v/>
      </c>
      <c r="BT215" s="79" t="str" cm="1">
        <f t="array" aca="1" ref="BT215" ca="1">IFERROR(INDEX(INDIRECT($D$4),MATCH(INDIRECT(BT$5&amp;$BD215),INDIRECT($D$6),0),MATCH($I215,INDIRECT($D$7),0)),"")</f>
        <v/>
      </c>
      <c r="BU215" s="79" t="str" cm="1">
        <f t="array" aca="1" ref="BU215" ca="1">IFERROR(INDEX(INDIRECT($D$4),MATCH(INDIRECT(BU$5&amp;$BD215),INDIRECT($D$6),0),MATCH($I215,INDIRECT($D$7),0)),"")</f>
        <v/>
      </c>
      <c r="BV215" s="98" t="str" cm="1">
        <f t="array" aca="1" ref="BV215" ca="1">IFERROR(INDEX(INDIRECT($D$4),MATCH(INDIRECT(BV$5&amp;$BD215),INDIRECT($D$6),0),MATCH($I215,INDIRECT($D$7),0)),"")</f>
        <v/>
      </c>
      <c r="BX215" s="78" t="e" cm="1">
        <f t="array" aca="1" ref="BX215" ca="1">MINVERSE(INDIRECT(C226&amp;D226&amp;":"&amp;C227&amp;D227))</f>
        <v>#VALUE!</v>
      </c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79"/>
      <c r="CJ215" s="79"/>
      <c r="CK215" s="79"/>
      <c r="CL215" s="79"/>
      <c r="CM215" s="79"/>
      <c r="CN215" s="79"/>
      <c r="CO215" s="98"/>
      <c r="CQ215" s="145" t="s">
        <v>206</v>
      </c>
      <c r="CR215" s="105" t="str">
        <f>IF(ISNUMBER(CS215),ROW(CS215),"")</f>
        <v/>
      </c>
      <c r="CS215" s="77" t="e" cm="1" vm="1">
        <f t="array" ref="CS215">_xlfn.SEQUENCE(C214)</f>
        <v>#VALUE!</v>
      </c>
      <c r="CT215" s="115" t="str">
        <f t="shared" ref="CT215:CT232" ca="1" si="57">I215</f>
        <v/>
      </c>
      <c r="CU215" s="78" t="str">
        <f>IF(ISNUMBER($CS215),INDEX(IRF.New!$CS$7:$DJ$37,MATCH(B218+1,IRF.New!$B$7:$B$37,0),MATCH($CT215,IRF.New!$CS$5:$DJ$5,0)),"")</f>
        <v/>
      </c>
      <c r="CV215" s="79"/>
      <c r="CW215" s="79" t="str">
        <f t="shared" ref="CW215:CW232" si="58">IF(ISNUMBER(CU215),CU215-BB215,"")</f>
        <v/>
      </c>
      <c r="CX215" s="79"/>
      <c r="CY215" s="79" t="e" cm="1">
        <f t="array" aca="1" ref="CY215" ca="1">MMULT(_xlfn.ANCHORARRAY(BX215),CW215:INDIRECT(CW213&amp;MAX(CR215:CR232)))</f>
        <v>#VALUE!</v>
      </c>
      <c r="CZ215" s="63">
        <f>ROW(CY215)</f>
        <v>215</v>
      </c>
      <c r="DA215" s="111" t="str">
        <f>IF(ISNUMBER(CS215),INDEX(IRF.New!$CS$2:$DJ$2,MATCH('CF AUX'!$CT215,IRF.New!$CS$5:$DJ$5,0)),"")</f>
        <v/>
      </c>
      <c r="DB215" s="85">
        <f>C213</f>
        <v>9</v>
      </c>
      <c r="DD215" s="131" t="str">
        <f>IF(ISNUMBER(CS215),INDEX(IRF.New!$D$7:$CO$37,MATCH('CF AUX'!C213,IRF.New!$C$7:$C$37,0),MATCH(CT215,IRF.New!$D$5:$CO$5,0)),"")</f>
        <v/>
      </c>
      <c r="DE215" s="1"/>
    </row>
    <row r="216" spans="2:109" x14ac:dyDescent="0.25">
      <c r="F216" s="136" t="str">
        <f t="shared" ref="F216:F232" si="59">IF(ISNUMBER(H216),IF(ABS((DD216-CU216))&lt;0.001,TRUE,FALSE),"")</f>
        <v/>
      </c>
      <c r="H216" s="143"/>
      <c r="I216" s="128" t="str">
        <f ca="1">IF(ISNUMBER(H216),INDEX(IRF.New!$CS$5:$DJ$5,MATCH('CF AUX'!H216,INDIRECT("IRF.New!$CS$"&amp;C215&amp;":$DJ$"&amp;C215),0)),"")</f>
        <v/>
      </c>
      <c r="J216" s="80" t="str">
        <f ca="1">IF(ISNUMBER($H216),INDEX(INDIRECT($D$4),MATCH('CF AUX'!J$14,INDIRECT($D$5),0),MATCH('CF AUX'!$I216,INDIRECT($D$7),0)),"")</f>
        <v/>
      </c>
      <c r="K216" s="81" t="str">
        <f ca="1">IF(ISNUMBER($H216),INDEX(INDIRECT($D$4),MATCH('CF AUX'!K$14,INDIRECT($D$5),0),MATCH('CF AUX'!$I216,INDIRECT($D$7),0)),"")</f>
        <v/>
      </c>
      <c r="L216" s="81" t="str">
        <f ca="1">IF(ISNUMBER($H216),INDEX(INDIRECT($D$4),MATCH('CF AUX'!L$14,INDIRECT($D$5),0),MATCH('CF AUX'!$I216,INDIRECT($D$7),0)),"")</f>
        <v/>
      </c>
      <c r="M216" s="81" t="str">
        <f ca="1">IF(ISNUMBER($H216),INDEX(INDIRECT($D$4),MATCH('CF AUX'!M$14,INDIRECT($D$5),0),MATCH('CF AUX'!$I216,INDIRECT($D$7),0)),"")</f>
        <v/>
      </c>
      <c r="N216" s="81" t="str">
        <f ca="1">IF(ISNUMBER($H216),INDEX(INDIRECT($D$4),MATCH('CF AUX'!N$14,INDIRECT($D$5),0),MATCH('CF AUX'!$I216,INDIRECT($D$7),0)),"")</f>
        <v/>
      </c>
      <c r="O216" s="81" t="str">
        <f ca="1">IF(ISNUMBER($H216),INDEX(INDIRECT($D$4),MATCH('CF AUX'!O$14,INDIRECT($D$5),0),MATCH('CF AUX'!$I216,INDIRECT($D$7),0)),"")</f>
        <v/>
      </c>
      <c r="P216" s="81" t="str">
        <f ca="1">IF(ISNUMBER($H216),INDEX(INDIRECT($D$4),MATCH('CF AUX'!P$14,INDIRECT($D$5),0),MATCH('CF AUX'!$I216,INDIRECT($D$7),0)),"")</f>
        <v/>
      </c>
      <c r="Q216" s="81" t="str">
        <f ca="1">IF(ISNUMBER($H216),INDEX(INDIRECT($D$4),MATCH('CF AUX'!Q$14,INDIRECT($D$5),0),MATCH('CF AUX'!$I216,INDIRECT($D$7),0)),"")</f>
        <v/>
      </c>
      <c r="R216" s="81" t="str">
        <f ca="1">IF(ISNUMBER($H216),INDEX(INDIRECT($D$4),MATCH('CF AUX'!R$14,INDIRECT($D$5),0),MATCH('CF AUX'!$I216,INDIRECT($D$7),0)),"")</f>
        <v/>
      </c>
      <c r="S216" s="81" t="str">
        <f ca="1">IF(ISNUMBER($H216),INDEX(INDIRECT($D$4),MATCH('CF AUX'!S$14,INDIRECT($D$5),0),MATCH('CF AUX'!$I216,INDIRECT($D$7),0)),"")</f>
        <v/>
      </c>
      <c r="T216" s="81" t="str">
        <f ca="1">IF(ISNUMBER($H216),INDEX(INDIRECT($D$4),MATCH('CF AUX'!T$14,INDIRECT($D$5),0),MATCH('CF AUX'!$I216,INDIRECT($D$7),0)),"")</f>
        <v/>
      </c>
      <c r="U216" s="81" t="str">
        <f ca="1">IF(ISNUMBER($H216),INDEX(INDIRECT($D$4),MATCH('CF AUX'!U$14,INDIRECT($D$5),0),MATCH('CF AUX'!$I216,INDIRECT($D$7),0)),"")</f>
        <v/>
      </c>
      <c r="V216" s="81" t="str">
        <f ca="1">IF(ISNUMBER($H216),INDEX(INDIRECT($D$4),MATCH('CF AUX'!V$14,INDIRECT($D$5),0),MATCH('CF AUX'!$I216,INDIRECT($D$7),0)),"")</f>
        <v/>
      </c>
      <c r="W216" s="81" t="str">
        <f ca="1">IF(ISNUMBER($H216),INDEX(INDIRECT($D$4),MATCH('CF AUX'!W$14,INDIRECT($D$5),0),MATCH('CF AUX'!$I216,INDIRECT($D$7),0)),"")</f>
        <v/>
      </c>
      <c r="X216" s="81" t="str">
        <f ca="1">IF(ISNUMBER($H216),INDEX(INDIRECT($D$4),MATCH('CF AUX'!X$14,INDIRECT($D$5),0),MATCH('CF AUX'!$I216,INDIRECT($D$7),0)),"")</f>
        <v/>
      </c>
      <c r="Y216" s="81" t="str">
        <f ca="1">IF(ISNUMBER($H216),INDEX(INDIRECT($D$4),MATCH('CF AUX'!Y$14,INDIRECT($D$5),0),MATCH('CF AUX'!$I216,INDIRECT($D$7),0)),"")</f>
        <v/>
      </c>
      <c r="Z216" s="81" t="str">
        <f ca="1">IF(ISNUMBER($H216),INDEX(INDIRECT($D$4),MATCH('CF AUX'!Z$14,INDIRECT($D$5),0),MATCH('CF AUX'!$I216,INDIRECT($D$7),0)),"")</f>
        <v/>
      </c>
      <c r="AA216" s="81" t="str">
        <f ca="1">IF(ISNUMBER($H216),INDEX(INDIRECT($D$4),MATCH('CF AUX'!AA$14,INDIRECT($D$5),0),MATCH('CF AUX'!$I216,INDIRECT($D$7),0)),"")</f>
        <v/>
      </c>
      <c r="AB216" s="81" t="str">
        <f ca="1">IF(ISNUMBER($H216),INDEX(INDIRECT($D$4),MATCH('CF AUX'!AB$14,INDIRECT($D$5),0),MATCH('CF AUX'!$I216,INDIRECT($D$7),0)),"")</f>
        <v/>
      </c>
      <c r="AC216" s="81" t="str">
        <f ca="1">IF(ISNUMBER($H216),INDEX(INDIRECT($D$4),MATCH('CF AUX'!AC$14,INDIRECT($D$5),0),MATCH('CF AUX'!$I216,INDIRECT($D$7),0)),"")</f>
        <v/>
      </c>
      <c r="AD216" s="81" t="str">
        <f ca="1">IF(ISNUMBER($H216),INDEX(INDIRECT($D$4),MATCH('CF AUX'!AD$14,INDIRECT($D$5),0),MATCH('CF AUX'!$I216,INDIRECT($D$7),0)),"")</f>
        <v/>
      </c>
      <c r="AE216" s="81" t="str">
        <f ca="1">IF(ISNUMBER($H216),INDEX(INDIRECT($D$4),MATCH('CF AUX'!AE$14,INDIRECT($D$5),0),MATCH('CF AUX'!$I216,INDIRECT($D$7),0)),"")</f>
        <v/>
      </c>
      <c r="AF216" s="81" t="str">
        <f ca="1">IF(ISNUMBER($H216),INDEX(INDIRECT($D$4),MATCH('CF AUX'!AF$14,INDIRECT($D$5),0),MATCH('CF AUX'!$I216,INDIRECT($D$7),0)),"")</f>
        <v/>
      </c>
      <c r="AG216" s="81" t="str">
        <f ca="1">IF(ISNUMBER($H216),INDEX(INDIRECT($D$4),MATCH('CF AUX'!AG$14,INDIRECT($D$5),0),MATCH('CF AUX'!$I216,INDIRECT($D$7),0)),"")</f>
        <v/>
      </c>
      <c r="AH216" s="81" t="str">
        <f ca="1">IF(ISNUMBER($H216),INDEX(INDIRECT($D$4),MATCH('CF AUX'!AH$14,INDIRECT($D$5),0),MATCH('CF AUX'!$I216,INDIRECT($D$7),0)),"")</f>
        <v/>
      </c>
      <c r="AI216" s="81" t="str">
        <f ca="1">IF(ISNUMBER($H216),INDEX(INDIRECT($D$4),MATCH('CF AUX'!AI$14,INDIRECT($D$5),0),MATCH('CF AUX'!$I216,INDIRECT($D$7),0)),"")</f>
        <v/>
      </c>
      <c r="AJ216" s="81" t="str">
        <f ca="1">IF(ISNUMBER($H216),INDEX(INDIRECT($D$4),MATCH('CF AUX'!AJ$14,INDIRECT($D$5),0),MATCH('CF AUX'!$I216,INDIRECT($D$7),0)),"")</f>
        <v/>
      </c>
      <c r="AK216" s="81" t="str">
        <f ca="1">IF(ISNUMBER($H216),INDEX(INDIRECT($D$4),MATCH('CF AUX'!AK$14,INDIRECT($D$5),0),MATCH('CF AUX'!$I216,INDIRECT($D$7),0)),"")</f>
        <v/>
      </c>
      <c r="AL216" s="81" t="str">
        <f ca="1">IF(ISNUMBER($H216),INDEX(INDIRECT($D$4),MATCH('CF AUX'!AL$14,INDIRECT($D$5),0),MATCH('CF AUX'!$I216,INDIRECT($D$7),0)),"")</f>
        <v/>
      </c>
      <c r="AM216" s="81" t="str">
        <f ca="1">IF(ISNUMBER($H216),INDEX(INDIRECT($D$4),MATCH('CF AUX'!AM$14,INDIRECT($D$5),0),MATCH('CF AUX'!$I216,INDIRECT($D$7),0)),"")</f>
        <v/>
      </c>
      <c r="AN216" s="81" t="str">
        <f ca="1">IF(ISNUMBER($H216),INDEX(INDIRECT($D$4),MATCH('CF AUX'!AN$14,INDIRECT($D$5),0),MATCH('CF AUX'!$I216,INDIRECT($D$7),0)),"")</f>
        <v/>
      </c>
      <c r="AO216" s="81" t="str">
        <f ca="1">IF(ISNUMBER($H216),INDEX(INDIRECT($D$4),MATCH('CF AUX'!AO$14,INDIRECT($D$5),0),MATCH('CF AUX'!$I216,INDIRECT($D$7),0)),"")</f>
        <v/>
      </c>
      <c r="AP216" s="81" t="str">
        <f ca="1">IF(ISNUMBER($H216),INDEX(INDIRECT($D$4),MATCH('CF AUX'!AP$14,INDIRECT($D$5),0),MATCH('CF AUX'!$I216,INDIRECT($D$7),0)),"")</f>
        <v/>
      </c>
      <c r="AQ216" s="81" t="str">
        <f ca="1">IF(ISNUMBER($H216),INDEX(INDIRECT($D$4),MATCH('CF AUX'!AQ$14,INDIRECT($D$5),0),MATCH('CF AUX'!$I216,INDIRECT($D$7),0)),"")</f>
        <v/>
      </c>
      <c r="AR216" s="81" t="str">
        <f ca="1">IF(ISNUMBER($H216),INDEX(INDIRECT($D$4),MATCH('CF AUX'!AR$14,INDIRECT($D$5),0),MATCH('CF AUX'!$I216,INDIRECT($D$7),0)),"")</f>
        <v/>
      </c>
      <c r="AS216" s="81" t="str">
        <f ca="1">IF(ISNUMBER($H216),INDEX(INDIRECT($D$4),MATCH('CF AUX'!AS$14,INDIRECT($D$5),0),MATCH('CF AUX'!$I216,INDIRECT($D$7),0)),"")</f>
        <v/>
      </c>
      <c r="AT216" s="81" t="str">
        <f ca="1">IF(ISNUMBER($H216),INDEX(INDIRECT($D$4),MATCH('CF AUX'!AT$14,INDIRECT($D$5),0),MATCH('CF AUX'!$I216,INDIRECT($D$7),0)),"")</f>
        <v/>
      </c>
      <c r="AU216" s="81" t="str">
        <f ca="1">IF(ISNUMBER($H216),INDEX(INDIRECT($D$4),MATCH('CF AUX'!AU$14,INDIRECT($D$5),0),MATCH('CF AUX'!$I216,INDIRECT($D$7),0)),"")</f>
        <v/>
      </c>
      <c r="AV216" s="81" t="str">
        <f ca="1">IF(ISNUMBER($H216),INDEX(INDIRECT($D$4),MATCH('CF AUX'!AV$14,INDIRECT($D$5),0),MATCH('CF AUX'!$I216,INDIRECT($D$7),0)),"")</f>
        <v/>
      </c>
      <c r="AW216" s="81" t="str">
        <f ca="1">IF(ISNUMBER($H216),INDEX(INDIRECT($D$4),MATCH('CF AUX'!AW$14,INDIRECT($D$5),0),MATCH('CF AUX'!$I216,INDIRECT($D$7),0)),"")</f>
        <v/>
      </c>
      <c r="AX216" s="81" t="str">
        <f ca="1">IF(ISNUMBER($H216),INDEX(INDIRECT($D$4),MATCH('CF AUX'!AX$14,INDIRECT($D$5),0),MATCH('CF AUX'!$I216,INDIRECT($D$7),0)),"")</f>
        <v/>
      </c>
      <c r="AY216" s="81" t="str">
        <f ca="1">IF(ISNUMBER($H216),INDEX(INDIRECT($D$4),MATCH('CF AUX'!AY$14,INDIRECT($D$5),0),MATCH('CF AUX'!$I216,INDIRECT($D$7),0)),"")</f>
        <v/>
      </c>
      <c r="AZ216" s="81" t="str">
        <f ca="1">IF(ISNUMBER($H216),INDEX(INDIRECT($D$4),MATCH('CF AUX'!AZ$14,INDIRECT($D$5),0),MATCH('CF AUX'!$I216,INDIRECT($D$7),0)),"")</f>
        <v/>
      </c>
      <c r="BB216" s="96" t="str" cm="1">
        <f t="array" aca="1" ref="BB216" ca="1">IF(ISNUMBER($H216),MMULT(J216:AZ216,TRANSPOSE(INDIRECT($D$8&amp;$G$4&amp;B218&amp;":"&amp;$G$6&amp;B218))),"")</f>
        <v/>
      </c>
      <c r="BD216" s="59">
        <f>BD215</f>
        <v>214</v>
      </c>
      <c r="BE216" s="80" t="str" cm="1">
        <f t="array" aca="1" ref="BE216" ca="1">IFERROR(INDEX(INDIRECT($D$4),MATCH(INDIRECT(BE$5&amp;$BD216),INDIRECT($D$6),0),MATCH($I216,INDIRECT($D$7),0)),"")</f>
        <v/>
      </c>
      <c r="BF216" s="81" t="str" cm="1">
        <f t="array" aca="1" ref="BF216" ca="1">IFERROR(INDEX(INDIRECT($D$4),MATCH(INDIRECT(BF$5&amp;$BD216),INDIRECT($D$6),0),MATCH($I216,INDIRECT($D$7),0)),"")</f>
        <v/>
      </c>
      <c r="BG216" s="81" t="str" cm="1">
        <f t="array" aca="1" ref="BG216" ca="1">IFERROR(INDEX(INDIRECT($D$4),MATCH(INDIRECT(BG$5&amp;$BD216),INDIRECT($D$6),0),MATCH($I216,INDIRECT($D$7),0)),"")</f>
        <v/>
      </c>
      <c r="BH216" s="81" t="str" cm="1">
        <f t="array" aca="1" ref="BH216" ca="1">IFERROR(INDEX(INDIRECT($D$4),MATCH(INDIRECT(BH$5&amp;$BD216),INDIRECT($D$6),0),MATCH($I216,INDIRECT($D$7),0)),"")</f>
        <v/>
      </c>
      <c r="BI216" s="81" t="str" cm="1">
        <f t="array" aca="1" ref="BI216" ca="1">IFERROR(INDEX(INDIRECT($D$4),MATCH(INDIRECT(BI$5&amp;$BD216),INDIRECT($D$6),0),MATCH($I216,INDIRECT($D$7),0)),"")</f>
        <v/>
      </c>
      <c r="BJ216" s="81" t="str" cm="1">
        <f t="array" aca="1" ref="BJ216" ca="1">IFERROR(INDEX(INDIRECT($D$4),MATCH(INDIRECT(BJ$5&amp;$BD216),INDIRECT($D$6),0),MATCH($I216,INDIRECT($D$7),0)),"")</f>
        <v/>
      </c>
      <c r="BK216" s="81" t="str" cm="1">
        <f t="array" aca="1" ref="BK216" ca="1">IFERROR(INDEX(INDIRECT($D$4),MATCH(INDIRECT(BK$5&amp;$BD216),INDIRECT($D$6),0),MATCH($I216,INDIRECT($D$7),0)),"")</f>
        <v/>
      </c>
      <c r="BL216" s="81" t="str" cm="1">
        <f t="array" aca="1" ref="BL216" ca="1">IFERROR(INDEX(INDIRECT($D$4),MATCH(INDIRECT(BL$5&amp;$BD216),INDIRECT($D$6),0),MATCH($I216,INDIRECT($D$7),0)),"")</f>
        <v/>
      </c>
      <c r="BM216" s="81" t="str" cm="1">
        <f t="array" aca="1" ref="BM216" ca="1">IFERROR(INDEX(INDIRECT($D$4),MATCH(INDIRECT(BM$5&amp;$BD216),INDIRECT($D$6),0),MATCH($I216,INDIRECT($D$7),0)),"")</f>
        <v/>
      </c>
      <c r="BN216" s="81" t="str" cm="1">
        <f t="array" aca="1" ref="BN216" ca="1">IFERROR(INDEX(INDIRECT($D$4),MATCH(INDIRECT(BN$5&amp;$BD216),INDIRECT($D$6),0),MATCH($I216,INDIRECT($D$7),0)),"")</f>
        <v/>
      </c>
      <c r="BO216" s="81" t="str" cm="1">
        <f t="array" aca="1" ref="BO216" ca="1">IFERROR(INDEX(INDIRECT($D$4),MATCH(INDIRECT(BO$5&amp;$BD216),INDIRECT($D$6),0),MATCH($I216,INDIRECT($D$7),0)),"")</f>
        <v/>
      </c>
      <c r="BP216" s="81" t="str" cm="1">
        <f t="array" aca="1" ref="BP216" ca="1">IFERROR(INDEX(INDIRECT($D$4),MATCH(INDIRECT(BP$5&amp;$BD216),INDIRECT($D$6),0),MATCH($I216,INDIRECT($D$7),0)),"")</f>
        <v/>
      </c>
      <c r="BQ216" s="81" t="str" cm="1">
        <f t="array" aca="1" ref="BQ216" ca="1">IFERROR(INDEX(INDIRECT($D$4),MATCH(INDIRECT(BQ$5&amp;$BD216),INDIRECT($D$6),0),MATCH($I216,INDIRECT($D$7),0)),"")</f>
        <v/>
      </c>
      <c r="BR216" s="81" t="str" cm="1">
        <f t="array" aca="1" ref="BR216" ca="1">IFERROR(INDEX(INDIRECT($D$4),MATCH(INDIRECT(BR$5&amp;$BD216),INDIRECT($D$6),0),MATCH($I216,INDIRECT($D$7),0)),"")</f>
        <v/>
      </c>
      <c r="BS216" s="81" t="str" cm="1">
        <f t="array" aca="1" ref="BS216" ca="1">IFERROR(INDEX(INDIRECT($D$4),MATCH(INDIRECT(BS$5&amp;$BD216),INDIRECT($D$6),0),MATCH($I216,INDIRECT($D$7),0)),"")</f>
        <v/>
      </c>
      <c r="BT216" s="81" t="str" cm="1">
        <f t="array" aca="1" ref="BT216" ca="1">IFERROR(INDEX(INDIRECT($D$4),MATCH(INDIRECT(BT$5&amp;$BD216),INDIRECT($D$6),0),MATCH($I216,INDIRECT($D$7),0)),"")</f>
        <v/>
      </c>
      <c r="BU216" s="81" t="str" cm="1">
        <f t="array" aca="1" ref="BU216" ca="1">IFERROR(INDEX(INDIRECT($D$4),MATCH(INDIRECT(BU$5&amp;$BD216),INDIRECT($D$6),0),MATCH($I216,INDIRECT($D$7),0)),"")</f>
        <v/>
      </c>
      <c r="BV216" s="99" t="str" cm="1">
        <f t="array" aca="1" ref="BV216" ca="1">IFERROR(INDEX(INDIRECT($D$4),MATCH(INDIRECT(BV$5&amp;$BD216),INDIRECT($D$6),0),MATCH($I216,INDIRECT($D$7),0)),"")</f>
        <v/>
      </c>
      <c r="BX216" s="80"/>
      <c r="BY216" s="81"/>
      <c r="BZ216" s="81"/>
      <c r="CA216" s="81"/>
      <c r="CB216" s="81"/>
      <c r="CC216" s="81"/>
      <c r="CD216" s="81"/>
      <c r="CE216" s="81"/>
      <c r="CF216" s="81"/>
      <c r="CG216" s="81"/>
      <c r="CH216" s="81"/>
      <c r="CI216" s="81"/>
      <c r="CJ216" s="81"/>
      <c r="CK216" s="81"/>
      <c r="CL216" s="81"/>
      <c r="CM216" s="81"/>
      <c r="CN216" s="81"/>
      <c r="CO216" s="99"/>
      <c r="CQ216" s="65" t="e" vm="2">
        <f>MAX(CS215:CS226)</f>
        <v>#VALUE!</v>
      </c>
      <c r="CR216" s="59" t="str">
        <f t="shared" ref="CR216:CR232" si="60">IF(ISNUMBER(CS216),ROW(CS216),"")</f>
        <v/>
      </c>
      <c r="CS216" s="60"/>
      <c r="CT216" s="116" t="str">
        <f t="shared" ca="1" si="57"/>
        <v/>
      </c>
      <c r="CU216" s="80" t="str">
        <f>IF(ISNUMBER($CS216),INDEX(IRF.New!$CS$7:$DJ$37,MATCH(B218+1,IRF.New!$B$7:$B$37,0),MATCH($CT216,IRF.New!$CS$5:$DJ$5,0)),"")</f>
        <v/>
      </c>
      <c r="CV216" s="81"/>
      <c r="CW216" s="81" t="str">
        <f t="shared" si="58"/>
        <v/>
      </c>
      <c r="CX216" s="81"/>
      <c r="CY216" s="81"/>
      <c r="CZ216" s="94"/>
      <c r="DA216" s="94" t="str">
        <f>IF(ISNUMBER(CS216),INDEX(IRF.New!$CS$2:$DJ$2,MATCH('CF AUX'!$CT216,IRF.New!$CS$5:$DJ$5,0)),"")</f>
        <v/>
      </c>
      <c r="DB216" s="72"/>
      <c r="DD216" s="132" t="str">
        <f>IF(ISNUMBER(CS216),INDEX(IRF.New!$D$7:$CO$37,MATCH('CF AUX'!C213,IRF.New!$C$7:$C$37,0),MATCH(CT216,IRF.New!$D$5:$CO$5,0)),"")</f>
        <v/>
      </c>
    </row>
    <row r="217" spans="2:109" x14ac:dyDescent="0.25">
      <c r="B217" s="59" t="s">
        <v>267</v>
      </c>
      <c r="F217" s="136" t="str">
        <f t="shared" si="59"/>
        <v/>
      </c>
      <c r="H217" s="143"/>
      <c r="I217" s="128" t="str">
        <f ca="1">IF(ISNUMBER(H217),INDEX(IRF.New!$CS$5:$DJ$5,MATCH('CF AUX'!H217,INDIRECT("IRF.New!$CS$"&amp;C215&amp;":$DJ$"&amp;C215),0)),"")</f>
        <v/>
      </c>
      <c r="J217" s="80" t="str">
        <f ca="1">IF(ISNUMBER($H217),INDEX(INDIRECT($D$4),MATCH('CF AUX'!J$14,INDIRECT($D$5),0),MATCH('CF AUX'!$I217,INDIRECT($D$7),0)),"")</f>
        <v/>
      </c>
      <c r="K217" s="81" t="str">
        <f ca="1">IF(ISNUMBER($H217),INDEX(INDIRECT($D$4),MATCH('CF AUX'!K$14,INDIRECT($D$5),0),MATCH('CF AUX'!$I217,INDIRECT($D$7),0)),"")</f>
        <v/>
      </c>
      <c r="L217" s="81" t="str">
        <f ca="1">IF(ISNUMBER($H217),INDEX(INDIRECT($D$4),MATCH('CF AUX'!L$14,INDIRECT($D$5),0),MATCH('CF AUX'!$I217,INDIRECT($D$7),0)),"")</f>
        <v/>
      </c>
      <c r="M217" s="81" t="str">
        <f ca="1">IF(ISNUMBER($H217),INDEX(INDIRECT($D$4),MATCH('CF AUX'!M$14,INDIRECT($D$5),0),MATCH('CF AUX'!$I217,INDIRECT($D$7),0)),"")</f>
        <v/>
      </c>
      <c r="N217" s="81" t="str">
        <f ca="1">IF(ISNUMBER($H217),INDEX(INDIRECT($D$4),MATCH('CF AUX'!N$14,INDIRECT($D$5),0),MATCH('CF AUX'!$I217,INDIRECT($D$7),0)),"")</f>
        <v/>
      </c>
      <c r="O217" s="81" t="str">
        <f ca="1">IF(ISNUMBER($H217),INDEX(INDIRECT($D$4),MATCH('CF AUX'!O$14,INDIRECT($D$5),0),MATCH('CF AUX'!$I217,INDIRECT($D$7),0)),"")</f>
        <v/>
      </c>
      <c r="P217" s="81" t="str">
        <f ca="1">IF(ISNUMBER($H217),INDEX(INDIRECT($D$4),MATCH('CF AUX'!P$14,INDIRECT($D$5),0),MATCH('CF AUX'!$I217,INDIRECT($D$7),0)),"")</f>
        <v/>
      </c>
      <c r="Q217" s="81" t="str">
        <f ca="1">IF(ISNUMBER($H217),INDEX(INDIRECT($D$4),MATCH('CF AUX'!Q$14,INDIRECT($D$5),0),MATCH('CF AUX'!$I217,INDIRECT($D$7),0)),"")</f>
        <v/>
      </c>
      <c r="R217" s="81" t="str">
        <f ca="1">IF(ISNUMBER($H217),INDEX(INDIRECT($D$4),MATCH('CF AUX'!R$14,INDIRECT($D$5),0),MATCH('CF AUX'!$I217,INDIRECT($D$7),0)),"")</f>
        <v/>
      </c>
      <c r="S217" s="81" t="str">
        <f ca="1">IF(ISNUMBER($H217),INDEX(INDIRECT($D$4),MATCH('CF AUX'!S$14,INDIRECT($D$5),0),MATCH('CF AUX'!$I217,INDIRECT($D$7),0)),"")</f>
        <v/>
      </c>
      <c r="T217" s="81" t="str">
        <f ca="1">IF(ISNUMBER($H217),INDEX(INDIRECT($D$4),MATCH('CF AUX'!T$14,INDIRECT($D$5),0),MATCH('CF AUX'!$I217,INDIRECT($D$7),0)),"")</f>
        <v/>
      </c>
      <c r="U217" s="81" t="str">
        <f ca="1">IF(ISNUMBER($H217),INDEX(INDIRECT($D$4),MATCH('CF AUX'!U$14,INDIRECT($D$5),0),MATCH('CF AUX'!$I217,INDIRECT($D$7),0)),"")</f>
        <v/>
      </c>
      <c r="V217" s="81" t="str">
        <f ca="1">IF(ISNUMBER($H217),INDEX(INDIRECT($D$4),MATCH('CF AUX'!V$14,INDIRECT($D$5),0),MATCH('CF AUX'!$I217,INDIRECT($D$7),0)),"")</f>
        <v/>
      </c>
      <c r="W217" s="81" t="str">
        <f ca="1">IF(ISNUMBER($H217),INDEX(INDIRECT($D$4),MATCH('CF AUX'!W$14,INDIRECT($D$5),0),MATCH('CF AUX'!$I217,INDIRECT($D$7),0)),"")</f>
        <v/>
      </c>
      <c r="X217" s="81" t="str">
        <f ca="1">IF(ISNUMBER($H217),INDEX(INDIRECT($D$4),MATCH('CF AUX'!X$14,INDIRECT($D$5),0),MATCH('CF AUX'!$I217,INDIRECT($D$7),0)),"")</f>
        <v/>
      </c>
      <c r="Y217" s="81" t="str">
        <f ca="1">IF(ISNUMBER($H217),INDEX(INDIRECT($D$4),MATCH('CF AUX'!Y$14,INDIRECT($D$5),0),MATCH('CF AUX'!$I217,INDIRECT($D$7),0)),"")</f>
        <v/>
      </c>
      <c r="Z217" s="81" t="str">
        <f ca="1">IF(ISNUMBER($H217),INDEX(INDIRECT($D$4),MATCH('CF AUX'!Z$14,INDIRECT($D$5),0),MATCH('CF AUX'!$I217,INDIRECT($D$7),0)),"")</f>
        <v/>
      </c>
      <c r="AA217" s="81" t="str">
        <f ca="1">IF(ISNUMBER($H217),INDEX(INDIRECT($D$4),MATCH('CF AUX'!AA$14,INDIRECT($D$5),0),MATCH('CF AUX'!$I217,INDIRECT($D$7),0)),"")</f>
        <v/>
      </c>
      <c r="AB217" s="81" t="str">
        <f ca="1">IF(ISNUMBER($H217),INDEX(INDIRECT($D$4),MATCH('CF AUX'!AB$14,INDIRECT($D$5),0),MATCH('CF AUX'!$I217,INDIRECT($D$7),0)),"")</f>
        <v/>
      </c>
      <c r="AC217" s="81" t="str">
        <f ca="1">IF(ISNUMBER($H217),INDEX(INDIRECT($D$4),MATCH('CF AUX'!AC$14,INDIRECT($D$5),0),MATCH('CF AUX'!$I217,INDIRECT($D$7),0)),"")</f>
        <v/>
      </c>
      <c r="AD217" s="81" t="str">
        <f ca="1">IF(ISNUMBER($H217),INDEX(INDIRECT($D$4),MATCH('CF AUX'!AD$14,INDIRECT($D$5),0),MATCH('CF AUX'!$I217,INDIRECT($D$7),0)),"")</f>
        <v/>
      </c>
      <c r="AE217" s="81" t="str">
        <f ca="1">IF(ISNUMBER($H217),INDEX(INDIRECT($D$4),MATCH('CF AUX'!AE$14,INDIRECT($D$5),0),MATCH('CF AUX'!$I217,INDIRECT($D$7),0)),"")</f>
        <v/>
      </c>
      <c r="AF217" s="81" t="str">
        <f ca="1">IF(ISNUMBER($H217),INDEX(INDIRECT($D$4),MATCH('CF AUX'!AF$14,INDIRECT($D$5),0),MATCH('CF AUX'!$I217,INDIRECT($D$7),0)),"")</f>
        <v/>
      </c>
      <c r="AG217" s="81" t="str">
        <f ca="1">IF(ISNUMBER($H217),INDEX(INDIRECT($D$4),MATCH('CF AUX'!AG$14,INDIRECT($D$5),0),MATCH('CF AUX'!$I217,INDIRECT($D$7),0)),"")</f>
        <v/>
      </c>
      <c r="AH217" s="81" t="str">
        <f ca="1">IF(ISNUMBER($H217),INDEX(INDIRECT($D$4),MATCH('CF AUX'!AH$14,INDIRECT($D$5),0),MATCH('CF AUX'!$I217,INDIRECT($D$7),0)),"")</f>
        <v/>
      </c>
      <c r="AI217" s="81" t="str">
        <f ca="1">IF(ISNUMBER($H217),INDEX(INDIRECT($D$4),MATCH('CF AUX'!AI$14,INDIRECT($D$5),0),MATCH('CF AUX'!$I217,INDIRECT($D$7),0)),"")</f>
        <v/>
      </c>
      <c r="AJ217" s="81" t="str">
        <f ca="1">IF(ISNUMBER($H217),INDEX(INDIRECT($D$4),MATCH('CF AUX'!AJ$14,INDIRECT($D$5),0),MATCH('CF AUX'!$I217,INDIRECT($D$7),0)),"")</f>
        <v/>
      </c>
      <c r="AK217" s="81" t="str">
        <f ca="1">IF(ISNUMBER($H217),INDEX(INDIRECT($D$4),MATCH('CF AUX'!AK$14,INDIRECT($D$5),0),MATCH('CF AUX'!$I217,INDIRECT($D$7),0)),"")</f>
        <v/>
      </c>
      <c r="AL217" s="81" t="str">
        <f ca="1">IF(ISNUMBER($H217),INDEX(INDIRECT($D$4),MATCH('CF AUX'!AL$14,INDIRECT($D$5),0),MATCH('CF AUX'!$I217,INDIRECT($D$7),0)),"")</f>
        <v/>
      </c>
      <c r="AM217" s="81" t="str">
        <f ca="1">IF(ISNUMBER($H217),INDEX(INDIRECT($D$4),MATCH('CF AUX'!AM$14,INDIRECT($D$5),0),MATCH('CF AUX'!$I217,INDIRECT($D$7),0)),"")</f>
        <v/>
      </c>
      <c r="AN217" s="81" t="str">
        <f ca="1">IF(ISNUMBER($H217),INDEX(INDIRECT($D$4),MATCH('CF AUX'!AN$14,INDIRECT($D$5),0),MATCH('CF AUX'!$I217,INDIRECT($D$7),0)),"")</f>
        <v/>
      </c>
      <c r="AO217" s="81" t="str">
        <f ca="1">IF(ISNUMBER($H217),INDEX(INDIRECT($D$4),MATCH('CF AUX'!AO$14,INDIRECT($D$5),0),MATCH('CF AUX'!$I217,INDIRECT($D$7),0)),"")</f>
        <v/>
      </c>
      <c r="AP217" s="81" t="str">
        <f ca="1">IF(ISNUMBER($H217),INDEX(INDIRECT($D$4),MATCH('CF AUX'!AP$14,INDIRECT($D$5),0),MATCH('CF AUX'!$I217,INDIRECT($D$7),0)),"")</f>
        <v/>
      </c>
      <c r="AQ217" s="81" t="str">
        <f ca="1">IF(ISNUMBER($H217),INDEX(INDIRECT($D$4),MATCH('CF AUX'!AQ$14,INDIRECT($D$5),0),MATCH('CF AUX'!$I217,INDIRECT($D$7),0)),"")</f>
        <v/>
      </c>
      <c r="AR217" s="81" t="str">
        <f ca="1">IF(ISNUMBER($H217),INDEX(INDIRECT($D$4),MATCH('CF AUX'!AR$14,INDIRECT($D$5),0),MATCH('CF AUX'!$I217,INDIRECT($D$7),0)),"")</f>
        <v/>
      </c>
      <c r="AS217" s="81" t="str">
        <f ca="1">IF(ISNUMBER($H217),INDEX(INDIRECT($D$4),MATCH('CF AUX'!AS$14,INDIRECT($D$5),0),MATCH('CF AUX'!$I217,INDIRECT($D$7),0)),"")</f>
        <v/>
      </c>
      <c r="AT217" s="81" t="str">
        <f ca="1">IF(ISNUMBER($H217),INDEX(INDIRECT($D$4),MATCH('CF AUX'!AT$14,INDIRECT($D$5),0),MATCH('CF AUX'!$I217,INDIRECT($D$7),0)),"")</f>
        <v/>
      </c>
      <c r="AU217" s="81" t="str">
        <f ca="1">IF(ISNUMBER($H217),INDEX(INDIRECT($D$4),MATCH('CF AUX'!AU$14,INDIRECT($D$5),0),MATCH('CF AUX'!$I217,INDIRECT($D$7),0)),"")</f>
        <v/>
      </c>
      <c r="AV217" s="81" t="str">
        <f ca="1">IF(ISNUMBER($H217),INDEX(INDIRECT($D$4),MATCH('CF AUX'!AV$14,INDIRECT($D$5),0),MATCH('CF AUX'!$I217,INDIRECT($D$7),0)),"")</f>
        <v/>
      </c>
      <c r="AW217" s="81" t="str">
        <f ca="1">IF(ISNUMBER($H217),INDEX(INDIRECT($D$4),MATCH('CF AUX'!AW$14,INDIRECT($D$5),0),MATCH('CF AUX'!$I217,INDIRECT($D$7),0)),"")</f>
        <v/>
      </c>
      <c r="AX217" s="81" t="str">
        <f ca="1">IF(ISNUMBER($H217),INDEX(INDIRECT($D$4),MATCH('CF AUX'!AX$14,INDIRECT($D$5),0),MATCH('CF AUX'!$I217,INDIRECT($D$7),0)),"")</f>
        <v/>
      </c>
      <c r="AY217" s="81" t="str">
        <f ca="1">IF(ISNUMBER($H217),INDEX(INDIRECT($D$4),MATCH('CF AUX'!AY$14,INDIRECT($D$5),0),MATCH('CF AUX'!$I217,INDIRECT($D$7),0)),"")</f>
        <v/>
      </c>
      <c r="AZ217" s="81" t="str">
        <f ca="1">IF(ISNUMBER($H217),INDEX(INDIRECT($D$4),MATCH('CF AUX'!AZ$14,INDIRECT($D$5),0),MATCH('CF AUX'!$I217,INDIRECT($D$7),0)),"")</f>
        <v/>
      </c>
      <c r="BB217" s="96" t="str" cm="1">
        <f t="array" aca="1" ref="BB217" ca="1">IF(ISNUMBER($H217),MMULT(J217:AZ217,TRANSPOSE(INDIRECT($D$8&amp;$G$4&amp;B218&amp;":"&amp;$G$6&amp;B218))),"")</f>
        <v/>
      </c>
      <c r="BD217" s="59">
        <f t="shared" ref="BD217:BD231" si="61">BD216</f>
        <v>214</v>
      </c>
      <c r="BE217" s="80" t="str" cm="1">
        <f t="array" aca="1" ref="BE217" ca="1">IFERROR(INDEX(INDIRECT($D$4),MATCH(INDIRECT(BE$5&amp;$BD217),INDIRECT($D$6),0),MATCH($I217,INDIRECT($D$7),0)),"")</f>
        <v/>
      </c>
      <c r="BF217" s="81" t="str" cm="1">
        <f t="array" aca="1" ref="BF217" ca="1">IFERROR(INDEX(INDIRECT($D$4),MATCH(INDIRECT(BF$5&amp;$BD217),INDIRECT($D$6),0),MATCH($I217,INDIRECT($D$7),0)),"")</f>
        <v/>
      </c>
      <c r="BG217" s="81" t="str" cm="1">
        <f t="array" aca="1" ref="BG217" ca="1">IFERROR(INDEX(INDIRECT($D$4),MATCH(INDIRECT(BG$5&amp;$BD217),INDIRECT($D$6),0),MATCH($I217,INDIRECT($D$7),0)),"")</f>
        <v/>
      </c>
      <c r="BH217" s="81" t="str" cm="1">
        <f t="array" aca="1" ref="BH217" ca="1">IFERROR(INDEX(INDIRECT($D$4),MATCH(INDIRECT(BH$5&amp;$BD217),INDIRECT($D$6),0),MATCH($I217,INDIRECT($D$7),0)),"")</f>
        <v/>
      </c>
      <c r="BI217" s="81" t="str" cm="1">
        <f t="array" aca="1" ref="BI217" ca="1">IFERROR(INDEX(INDIRECT($D$4),MATCH(INDIRECT(BI$5&amp;$BD217),INDIRECT($D$6),0),MATCH($I217,INDIRECT($D$7),0)),"")</f>
        <v/>
      </c>
      <c r="BJ217" s="81" t="str" cm="1">
        <f t="array" aca="1" ref="BJ217" ca="1">IFERROR(INDEX(INDIRECT($D$4),MATCH(INDIRECT(BJ$5&amp;$BD217),INDIRECT($D$6),0),MATCH($I217,INDIRECT($D$7),0)),"")</f>
        <v/>
      </c>
      <c r="BK217" s="81" t="str" cm="1">
        <f t="array" aca="1" ref="BK217" ca="1">IFERROR(INDEX(INDIRECT($D$4),MATCH(INDIRECT(BK$5&amp;$BD217),INDIRECT($D$6),0),MATCH($I217,INDIRECT($D$7),0)),"")</f>
        <v/>
      </c>
      <c r="BL217" s="81" t="str" cm="1">
        <f t="array" aca="1" ref="BL217" ca="1">IFERROR(INDEX(INDIRECT($D$4),MATCH(INDIRECT(BL$5&amp;$BD217),INDIRECT($D$6),0),MATCH($I217,INDIRECT($D$7),0)),"")</f>
        <v/>
      </c>
      <c r="BM217" s="81" t="str" cm="1">
        <f t="array" aca="1" ref="BM217" ca="1">IFERROR(INDEX(INDIRECT($D$4),MATCH(INDIRECT(BM$5&amp;$BD217),INDIRECT($D$6),0),MATCH($I217,INDIRECT($D$7),0)),"")</f>
        <v/>
      </c>
      <c r="BN217" s="81" t="str" cm="1">
        <f t="array" aca="1" ref="BN217" ca="1">IFERROR(INDEX(INDIRECT($D$4),MATCH(INDIRECT(BN$5&amp;$BD217),INDIRECT($D$6),0),MATCH($I217,INDIRECT($D$7),0)),"")</f>
        <v/>
      </c>
      <c r="BO217" s="81" t="str" cm="1">
        <f t="array" aca="1" ref="BO217" ca="1">IFERROR(INDEX(INDIRECT($D$4),MATCH(INDIRECT(BO$5&amp;$BD217),INDIRECT($D$6),0),MATCH($I217,INDIRECT($D$7),0)),"")</f>
        <v/>
      </c>
      <c r="BP217" s="81" t="str" cm="1">
        <f t="array" aca="1" ref="BP217" ca="1">IFERROR(INDEX(INDIRECT($D$4),MATCH(INDIRECT(BP$5&amp;$BD217),INDIRECT($D$6),0),MATCH($I217,INDIRECT($D$7),0)),"")</f>
        <v/>
      </c>
      <c r="BQ217" s="81" t="str" cm="1">
        <f t="array" aca="1" ref="BQ217" ca="1">IFERROR(INDEX(INDIRECT($D$4),MATCH(INDIRECT(BQ$5&amp;$BD217),INDIRECT($D$6),0),MATCH($I217,INDIRECT($D$7),0)),"")</f>
        <v/>
      </c>
      <c r="BR217" s="81" t="str" cm="1">
        <f t="array" aca="1" ref="BR217" ca="1">IFERROR(INDEX(INDIRECT($D$4),MATCH(INDIRECT(BR$5&amp;$BD217),INDIRECT($D$6),0),MATCH($I217,INDIRECT($D$7),0)),"")</f>
        <v/>
      </c>
      <c r="BS217" s="81" t="str" cm="1">
        <f t="array" aca="1" ref="BS217" ca="1">IFERROR(INDEX(INDIRECT($D$4),MATCH(INDIRECT(BS$5&amp;$BD217),INDIRECT($D$6),0),MATCH($I217,INDIRECT($D$7),0)),"")</f>
        <v/>
      </c>
      <c r="BT217" s="81" t="str" cm="1">
        <f t="array" aca="1" ref="BT217" ca="1">IFERROR(INDEX(INDIRECT($D$4),MATCH(INDIRECT(BT$5&amp;$BD217),INDIRECT($D$6),0),MATCH($I217,INDIRECT($D$7),0)),"")</f>
        <v/>
      </c>
      <c r="BU217" s="81" t="str" cm="1">
        <f t="array" aca="1" ref="BU217" ca="1">IFERROR(INDEX(INDIRECT($D$4),MATCH(INDIRECT(BU$5&amp;$BD217),INDIRECT($D$6),0),MATCH($I217,INDIRECT($D$7),0)),"")</f>
        <v/>
      </c>
      <c r="BV217" s="99" t="str" cm="1">
        <f t="array" aca="1" ref="BV217" ca="1">IFERROR(INDEX(INDIRECT($D$4),MATCH(INDIRECT(BV$5&amp;$BD217),INDIRECT($D$6),0),MATCH($I217,INDIRECT($D$7),0)),"")</f>
        <v/>
      </c>
      <c r="BX217" s="80"/>
      <c r="BY217" s="81"/>
      <c r="BZ217" s="81"/>
      <c r="CA217" s="81"/>
      <c r="CB217" s="81"/>
      <c r="CC217" s="81"/>
      <c r="CD217" s="81"/>
      <c r="CE217" s="81"/>
      <c r="CF217" s="81"/>
      <c r="CG217" s="81"/>
      <c r="CH217" s="81"/>
      <c r="CI217" s="81"/>
      <c r="CJ217" s="81"/>
      <c r="CK217" s="81"/>
      <c r="CL217" s="81"/>
      <c r="CM217" s="81"/>
      <c r="CN217" s="81"/>
      <c r="CO217" s="99"/>
      <c r="CQ217" s="113"/>
      <c r="CR217" s="59" t="str">
        <f t="shared" si="60"/>
        <v/>
      </c>
      <c r="CS217" s="60"/>
      <c r="CT217" s="116" t="str">
        <f t="shared" ca="1" si="57"/>
        <v/>
      </c>
      <c r="CU217" s="80" t="str">
        <f>IF(ISNUMBER($CS217),INDEX(IRF.New!$CS$7:$DJ$37,MATCH(B218+1,IRF.New!$B$7:$B$37,0),MATCH($CT217,IRF.New!$CS$5:$DJ$5,0)),"")</f>
        <v/>
      </c>
      <c r="CV217" s="81"/>
      <c r="CW217" s="81" t="str">
        <f t="shared" si="58"/>
        <v/>
      </c>
      <c r="CX217" s="81"/>
      <c r="CY217" s="81"/>
      <c r="CZ217" s="94"/>
      <c r="DA217" s="94" t="str">
        <f>IF(ISNUMBER(CS217),INDEX(IRF.New!$CS$2:$DJ$2,MATCH('CF AUX'!$CT217,IRF.New!$CS$5:$DJ$5,0)),"")</f>
        <v/>
      </c>
      <c r="DB217" s="72"/>
      <c r="DD217" s="132" t="str">
        <f>IF(ISNUMBER(CS217),INDEX(IRF.New!$D$7:$CO$37,MATCH('CF AUX'!C213,IRF.New!$C$7:$C$37,0),MATCH(CT217,IRF.New!$D$5:$CO$5,0)),"")</f>
        <v/>
      </c>
    </row>
    <row r="218" spans="2:109" x14ac:dyDescent="0.25">
      <c r="B218" s="75">
        <f>INDEX(IRF.New!$B:$B,MATCH('CF AUX'!C213,IRF.New!$C:$C,0))-1</f>
        <v>21</v>
      </c>
      <c r="F218" s="136" t="str">
        <f t="shared" si="59"/>
        <v/>
      </c>
      <c r="H218" s="65"/>
      <c r="I218" s="129" t="str">
        <f ca="1">IF(ISNUMBER(H218),INDEX(IRF.New!$CS$5:$DJ$5,MATCH('CF AUX'!H218,INDIRECT("IRF.New!$CS$"&amp;C215&amp;":$DJ$"&amp;C215),0)),"")</f>
        <v/>
      </c>
      <c r="J218" s="80" t="str">
        <f ca="1">IF(ISNUMBER($H218),INDEX(INDIRECT($D$4),MATCH('CF AUX'!J$14,INDIRECT($D$5),0),MATCH('CF AUX'!$I218,INDIRECT($D$7),0)),"")</f>
        <v/>
      </c>
      <c r="K218" s="81" t="str">
        <f ca="1">IF(ISNUMBER($H218),INDEX(INDIRECT($D$4),MATCH('CF AUX'!K$14,INDIRECT($D$5),0),MATCH('CF AUX'!$I218,INDIRECT($D$7),0)),"")</f>
        <v/>
      </c>
      <c r="L218" s="81" t="str">
        <f ca="1">IF(ISNUMBER($H218),INDEX(INDIRECT($D$4),MATCH('CF AUX'!L$14,INDIRECT($D$5),0),MATCH('CF AUX'!$I218,INDIRECT($D$7),0)),"")</f>
        <v/>
      </c>
      <c r="M218" s="81" t="str">
        <f ca="1">IF(ISNUMBER($H218),INDEX(INDIRECT($D$4),MATCH('CF AUX'!M$14,INDIRECT($D$5),0),MATCH('CF AUX'!$I218,INDIRECT($D$7),0)),"")</f>
        <v/>
      </c>
      <c r="N218" s="81" t="str">
        <f ca="1">IF(ISNUMBER($H218),INDEX(INDIRECT($D$4),MATCH('CF AUX'!N$14,INDIRECT($D$5),0),MATCH('CF AUX'!$I218,INDIRECT($D$7),0)),"")</f>
        <v/>
      </c>
      <c r="O218" s="81" t="str">
        <f ca="1">IF(ISNUMBER($H218),INDEX(INDIRECT($D$4),MATCH('CF AUX'!O$14,INDIRECT($D$5),0),MATCH('CF AUX'!$I218,INDIRECT($D$7),0)),"")</f>
        <v/>
      </c>
      <c r="P218" s="81" t="str">
        <f ca="1">IF(ISNUMBER($H218),INDEX(INDIRECT($D$4),MATCH('CF AUX'!P$14,INDIRECT($D$5),0),MATCH('CF AUX'!$I218,INDIRECT($D$7),0)),"")</f>
        <v/>
      </c>
      <c r="Q218" s="81" t="str">
        <f ca="1">IF(ISNUMBER($H218),INDEX(INDIRECT($D$4),MATCH('CF AUX'!Q$14,INDIRECT($D$5),0),MATCH('CF AUX'!$I218,INDIRECT($D$7),0)),"")</f>
        <v/>
      </c>
      <c r="R218" s="81" t="str">
        <f ca="1">IF(ISNUMBER($H218),INDEX(INDIRECT($D$4),MATCH('CF AUX'!R$14,INDIRECT($D$5),0),MATCH('CF AUX'!$I218,INDIRECT($D$7),0)),"")</f>
        <v/>
      </c>
      <c r="S218" s="81" t="str">
        <f ca="1">IF(ISNUMBER($H218),INDEX(INDIRECT($D$4),MATCH('CF AUX'!S$14,INDIRECT($D$5),0),MATCH('CF AUX'!$I218,INDIRECT($D$7),0)),"")</f>
        <v/>
      </c>
      <c r="T218" s="81" t="str">
        <f ca="1">IF(ISNUMBER($H218),INDEX(INDIRECT($D$4),MATCH('CF AUX'!T$14,INDIRECT($D$5),0),MATCH('CF AUX'!$I218,INDIRECT($D$7),0)),"")</f>
        <v/>
      </c>
      <c r="U218" s="81" t="str">
        <f ca="1">IF(ISNUMBER($H218),INDEX(INDIRECT($D$4),MATCH('CF AUX'!U$14,INDIRECT($D$5),0),MATCH('CF AUX'!$I218,INDIRECT($D$7),0)),"")</f>
        <v/>
      </c>
      <c r="V218" s="81" t="str">
        <f ca="1">IF(ISNUMBER($H218),INDEX(INDIRECT($D$4),MATCH('CF AUX'!V$14,INDIRECT($D$5),0),MATCH('CF AUX'!$I218,INDIRECT($D$7),0)),"")</f>
        <v/>
      </c>
      <c r="W218" s="81" t="str">
        <f ca="1">IF(ISNUMBER($H218),INDEX(INDIRECT($D$4),MATCH('CF AUX'!W$14,INDIRECT($D$5),0),MATCH('CF AUX'!$I218,INDIRECT($D$7),0)),"")</f>
        <v/>
      </c>
      <c r="X218" s="81" t="str">
        <f ca="1">IF(ISNUMBER($H218),INDEX(INDIRECT($D$4),MATCH('CF AUX'!X$14,INDIRECT($D$5),0),MATCH('CF AUX'!$I218,INDIRECT($D$7),0)),"")</f>
        <v/>
      </c>
      <c r="Y218" s="81" t="str">
        <f ca="1">IF(ISNUMBER($H218),INDEX(INDIRECT($D$4),MATCH('CF AUX'!Y$14,INDIRECT($D$5),0),MATCH('CF AUX'!$I218,INDIRECT($D$7),0)),"")</f>
        <v/>
      </c>
      <c r="Z218" s="81" t="str">
        <f ca="1">IF(ISNUMBER($H218),INDEX(INDIRECT($D$4),MATCH('CF AUX'!Z$14,INDIRECT($D$5),0),MATCH('CF AUX'!$I218,INDIRECT($D$7),0)),"")</f>
        <v/>
      </c>
      <c r="AA218" s="81" t="str">
        <f ca="1">IF(ISNUMBER($H218),INDEX(INDIRECT($D$4),MATCH('CF AUX'!AA$14,INDIRECT($D$5),0),MATCH('CF AUX'!$I218,INDIRECT($D$7),0)),"")</f>
        <v/>
      </c>
      <c r="AB218" s="81" t="str">
        <f ca="1">IF(ISNUMBER($H218),INDEX(INDIRECT($D$4),MATCH('CF AUX'!AB$14,INDIRECT($D$5),0),MATCH('CF AUX'!$I218,INDIRECT($D$7),0)),"")</f>
        <v/>
      </c>
      <c r="AC218" s="81" t="str">
        <f ca="1">IF(ISNUMBER($H218),INDEX(INDIRECT($D$4),MATCH('CF AUX'!AC$14,INDIRECT($D$5),0),MATCH('CF AUX'!$I218,INDIRECT($D$7),0)),"")</f>
        <v/>
      </c>
      <c r="AD218" s="81" t="str">
        <f ca="1">IF(ISNUMBER($H218),INDEX(INDIRECT($D$4),MATCH('CF AUX'!AD$14,INDIRECT($D$5),0),MATCH('CF AUX'!$I218,INDIRECT($D$7),0)),"")</f>
        <v/>
      </c>
      <c r="AE218" s="81" t="str">
        <f ca="1">IF(ISNUMBER($H218),INDEX(INDIRECT($D$4),MATCH('CF AUX'!AE$14,INDIRECT($D$5),0),MATCH('CF AUX'!$I218,INDIRECT($D$7),0)),"")</f>
        <v/>
      </c>
      <c r="AF218" s="81" t="str">
        <f ca="1">IF(ISNUMBER($H218),INDEX(INDIRECT($D$4),MATCH('CF AUX'!AF$14,INDIRECT($D$5),0),MATCH('CF AUX'!$I218,INDIRECT($D$7),0)),"")</f>
        <v/>
      </c>
      <c r="AG218" s="81" t="str">
        <f ca="1">IF(ISNUMBER($H218),INDEX(INDIRECT($D$4),MATCH('CF AUX'!AG$14,INDIRECT($D$5),0),MATCH('CF AUX'!$I218,INDIRECT($D$7),0)),"")</f>
        <v/>
      </c>
      <c r="AH218" s="81" t="str">
        <f ca="1">IF(ISNUMBER($H218),INDEX(INDIRECT($D$4),MATCH('CF AUX'!AH$14,INDIRECT($D$5),0),MATCH('CF AUX'!$I218,INDIRECT($D$7),0)),"")</f>
        <v/>
      </c>
      <c r="AI218" s="81" t="str">
        <f ca="1">IF(ISNUMBER($H218),INDEX(INDIRECT($D$4),MATCH('CF AUX'!AI$14,INDIRECT($D$5),0),MATCH('CF AUX'!$I218,INDIRECT($D$7),0)),"")</f>
        <v/>
      </c>
      <c r="AJ218" s="81" t="str">
        <f ca="1">IF(ISNUMBER($H218),INDEX(INDIRECT($D$4),MATCH('CF AUX'!AJ$14,INDIRECT($D$5),0),MATCH('CF AUX'!$I218,INDIRECT($D$7),0)),"")</f>
        <v/>
      </c>
      <c r="AK218" s="81" t="str">
        <f ca="1">IF(ISNUMBER($H218),INDEX(INDIRECT($D$4),MATCH('CF AUX'!AK$14,INDIRECT($D$5),0),MATCH('CF AUX'!$I218,INDIRECT($D$7),0)),"")</f>
        <v/>
      </c>
      <c r="AL218" s="81" t="str">
        <f ca="1">IF(ISNUMBER($H218),INDEX(INDIRECT($D$4),MATCH('CF AUX'!AL$14,INDIRECT($D$5),0),MATCH('CF AUX'!$I218,INDIRECT($D$7),0)),"")</f>
        <v/>
      </c>
      <c r="AM218" s="81" t="str">
        <f ca="1">IF(ISNUMBER($H218),INDEX(INDIRECT($D$4),MATCH('CF AUX'!AM$14,INDIRECT($D$5),0),MATCH('CF AUX'!$I218,INDIRECT($D$7),0)),"")</f>
        <v/>
      </c>
      <c r="AN218" s="81" t="str">
        <f ca="1">IF(ISNUMBER($H218),INDEX(INDIRECT($D$4),MATCH('CF AUX'!AN$14,INDIRECT($D$5),0),MATCH('CF AUX'!$I218,INDIRECT($D$7),0)),"")</f>
        <v/>
      </c>
      <c r="AO218" s="81" t="str">
        <f ca="1">IF(ISNUMBER($H218),INDEX(INDIRECT($D$4),MATCH('CF AUX'!AO$14,INDIRECT($D$5),0),MATCH('CF AUX'!$I218,INDIRECT($D$7),0)),"")</f>
        <v/>
      </c>
      <c r="AP218" s="81" t="str">
        <f ca="1">IF(ISNUMBER($H218),INDEX(INDIRECT($D$4),MATCH('CF AUX'!AP$14,INDIRECT($D$5),0),MATCH('CF AUX'!$I218,INDIRECT($D$7),0)),"")</f>
        <v/>
      </c>
      <c r="AQ218" s="81" t="str">
        <f ca="1">IF(ISNUMBER($H218),INDEX(INDIRECT($D$4),MATCH('CF AUX'!AQ$14,INDIRECT($D$5),0),MATCH('CF AUX'!$I218,INDIRECT($D$7),0)),"")</f>
        <v/>
      </c>
      <c r="AR218" s="81" t="str">
        <f ca="1">IF(ISNUMBER($H218),INDEX(INDIRECT($D$4),MATCH('CF AUX'!AR$14,INDIRECT($D$5),0),MATCH('CF AUX'!$I218,INDIRECT($D$7),0)),"")</f>
        <v/>
      </c>
      <c r="AS218" s="81" t="str">
        <f ca="1">IF(ISNUMBER($H218),INDEX(INDIRECT($D$4),MATCH('CF AUX'!AS$14,INDIRECT($D$5),0),MATCH('CF AUX'!$I218,INDIRECT($D$7),0)),"")</f>
        <v/>
      </c>
      <c r="AT218" s="81" t="str">
        <f ca="1">IF(ISNUMBER($H218),INDEX(INDIRECT($D$4),MATCH('CF AUX'!AT$14,INDIRECT($D$5),0),MATCH('CF AUX'!$I218,INDIRECT($D$7),0)),"")</f>
        <v/>
      </c>
      <c r="AU218" s="81" t="str">
        <f ca="1">IF(ISNUMBER($H218),INDEX(INDIRECT($D$4),MATCH('CF AUX'!AU$14,INDIRECT($D$5),0),MATCH('CF AUX'!$I218,INDIRECT($D$7),0)),"")</f>
        <v/>
      </c>
      <c r="AV218" s="81" t="str">
        <f ca="1">IF(ISNUMBER($H218),INDEX(INDIRECT($D$4),MATCH('CF AUX'!AV$14,INDIRECT($D$5),0),MATCH('CF AUX'!$I218,INDIRECT($D$7),0)),"")</f>
        <v/>
      </c>
      <c r="AW218" s="81" t="str">
        <f ca="1">IF(ISNUMBER($H218),INDEX(INDIRECT($D$4),MATCH('CF AUX'!AW$14,INDIRECT($D$5),0),MATCH('CF AUX'!$I218,INDIRECT($D$7),0)),"")</f>
        <v/>
      </c>
      <c r="AX218" s="81" t="str">
        <f ca="1">IF(ISNUMBER($H218),INDEX(INDIRECT($D$4),MATCH('CF AUX'!AX$14,INDIRECT($D$5),0),MATCH('CF AUX'!$I218,INDIRECT($D$7),0)),"")</f>
        <v/>
      </c>
      <c r="AY218" s="81" t="str">
        <f ca="1">IF(ISNUMBER($H218),INDEX(INDIRECT($D$4),MATCH('CF AUX'!AY$14,INDIRECT($D$5),0),MATCH('CF AUX'!$I218,INDIRECT($D$7),0)),"")</f>
        <v/>
      </c>
      <c r="AZ218" s="81" t="str">
        <f ca="1">IF(ISNUMBER($H218),INDEX(INDIRECT($D$4),MATCH('CF AUX'!AZ$14,INDIRECT($D$5),0),MATCH('CF AUX'!$I218,INDIRECT($D$7),0)),"")</f>
        <v/>
      </c>
      <c r="BB218" s="96" t="str" cm="1">
        <f t="array" aca="1" ref="BB218" ca="1">IF(ISNUMBER($H218),MMULT(J218:AZ218,TRANSPOSE(INDIRECT($D$8&amp;$G$4&amp;B218&amp;":"&amp;$G$6&amp;B218))),"")</f>
        <v/>
      </c>
      <c r="BD218" s="59">
        <f t="shared" si="61"/>
        <v>214</v>
      </c>
      <c r="BE218" s="80" t="str" cm="1">
        <f t="array" aca="1" ref="BE218" ca="1">IFERROR(INDEX(INDIRECT($D$4),MATCH(INDIRECT(BE$5&amp;$BD218),INDIRECT($D$6),0),MATCH($I218,INDIRECT($D$7),0)),"")</f>
        <v/>
      </c>
      <c r="BF218" s="81" t="str" cm="1">
        <f t="array" aca="1" ref="BF218" ca="1">IFERROR(INDEX(INDIRECT($D$4),MATCH(INDIRECT(BF$5&amp;$BD218),INDIRECT($D$6),0),MATCH($I218,INDIRECT($D$7),0)),"")</f>
        <v/>
      </c>
      <c r="BG218" s="81" t="str" cm="1">
        <f t="array" aca="1" ref="BG218" ca="1">IFERROR(INDEX(INDIRECT($D$4),MATCH(INDIRECT(BG$5&amp;$BD218),INDIRECT($D$6),0),MATCH($I218,INDIRECT($D$7),0)),"")</f>
        <v/>
      </c>
      <c r="BH218" s="81" t="str" cm="1">
        <f t="array" aca="1" ref="BH218" ca="1">IFERROR(INDEX(INDIRECT($D$4),MATCH(INDIRECT(BH$5&amp;$BD218),INDIRECT($D$6),0),MATCH($I218,INDIRECT($D$7),0)),"")</f>
        <v/>
      </c>
      <c r="BI218" s="81" t="str" cm="1">
        <f t="array" aca="1" ref="BI218" ca="1">IFERROR(INDEX(INDIRECT($D$4),MATCH(INDIRECT(BI$5&amp;$BD218),INDIRECT($D$6),0),MATCH($I218,INDIRECT($D$7),0)),"")</f>
        <v/>
      </c>
      <c r="BJ218" s="81" t="str" cm="1">
        <f t="array" aca="1" ref="BJ218" ca="1">IFERROR(INDEX(INDIRECT($D$4),MATCH(INDIRECT(BJ$5&amp;$BD218),INDIRECT($D$6),0),MATCH($I218,INDIRECT($D$7),0)),"")</f>
        <v/>
      </c>
      <c r="BK218" s="81" t="str" cm="1">
        <f t="array" aca="1" ref="BK218" ca="1">IFERROR(INDEX(INDIRECT($D$4),MATCH(INDIRECT(BK$5&amp;$BD218),INDIRECT($D$6),0),MATCH($I218,INDIRECT($D$7),0)),"")</f>
        <v/>
      </c>
      <c r="BL218" s="81" t="str" cm="1">
        <f t="array" aca="1" ref="BL218" ca="1">IFERROR(INDEX(INDIRECT($D$4),MATCH(INDIRECT(BL$5&amp;$BD218),INDIRECT($D$6),0),MATCH($I218,INDIRECT($D$7),0)),"")</f>
        <v/>
      </c>
      <c r="BM218" s="81" t="str" cm="1">
        <f t="array" aca="1" ref="BM218" ca="1">IFERROR(INDEX(INDIRECT($D$4),MATCH(INDIRECT(BM$5&amp;$BD218),INDIRECT($D$6),0),MATCH($I218,INDIRECT($D$7),0)),"")</f>
        <v/>
      </c>
      <c r="BN218" s="81" t="str" cm="1">
        <f t="array" aca="1" ref="BN218" ca="1">IFERROR(INDEX(INDIRECT($D$4),MATCH(INDIRECT(BN$5&amp;$BD218),INDIRECT($D$6),0),MATCH($I218,INDIRECT($D$7),0)),"")</f>
        <v/>
      </c>
      <c r="BO218" s="81" t="str" cm="1">
        <f t="array" aca="1" ref="BO218" ca="1">IFERROR(INDEX(INDIRECT($D$4),MATCH(INDIRECT(BO$5&amp;$BD218),INDIRECT($D$6),0),MATCH($I218,INDIRECT($D$7),0)),"")</f>
        <v/>
      </c>
      <c r="BP218" s="81" t="str" cm="1">
        <f t="array" aca="1" ref="BP218" ca="1">IFERROR(INDEX(INDIRECT($D$4),MATCH(INDIRECT(BP$5&amp;$BD218),INDIRECT($D$6),0),MATCH($I218,INDIRECT($D$7),0)),"")</f>
        <v/>
      </c>
      <c r="BQ218" s="81" t="str" cm="1">
        <f t="array" aca="1" ref="BQ218" ca="1">IFERROR(INDEX(INDIRECT($D$4),MATCH(INDIRECT(BQ$5&amp;$BD218),INDIRECT($D$6),0),MATCH($I218,INDIRECT($D$7),0)),"")</f>
        <v/>
      </c>
      <c r="BR218" s="81" t="str" cm="1">
        <f t="array" aca="1" ref="BR218" ca="1">IFERROR(INDEX(INDIRECT($D$4),MATCH(INDIRECT(BR$5&amp;$BD218),INDIRECT($D$6),0),MATCH($I218,INDIRECT($D$7),0)),"")</f>
        <v/>
      </c>
      <c r="BS218" s="81" t="str" cm="1">
        <f t="array" aca="1" ref="BS218" ca="1">IFERROR(INDEX(INDIRECT($D$4),MATCH(INDIRECT(BS$5&amp;$BD218),INDIRECT($D$6),0),MATCH($I218,INDIRECT($D$7),0)),"")</f>
        <v/>
      </c>
      <c r="BT218" s="81" t="str" cm="1">
        <f t="array" aca="1" ref="BT218" ca="1">IFERROR(INDEX(INDIRECT($D$4),MATCH(INDIRECT(BT$5&amp;$BD218),INDIRECT($D$6),0),MATCH($I218,INDIRECT($D$7),0)),"")</f>
        <v/>
      </c>
      <c r="BU218" s="81" t="str" cm="1">
        <f t="array" aca="1" ref="BU218" ca="1">IFERROR(INDEX(INDIRECT($D$4),MATCH(INDIRECT(BU$5&amp;$BD218),INDIRECT($D$6),0),MATCH($I218,INDIRECT($D$7),0)),"")</f>
        <v/>
      </c>
      <c r="BV218" s="99" t="str" cm="1">
        <f t="array" aca="1" ref="BV218" ca="1">IFERROR(INDEX(INDIRECT($D$4),MATCH(INDIRECT(BV$5&amp;$BD218),INDIRECT($D$6),0),MATCH($I218,INDIRECT($D$7),0)),"")</f>
        <v/>
      </c>
      <c r="BX218" s="80"/>
      <c r="BY218" s="81"/>
      <c r="BZ218" s="81"/>
      <c r="CA218" s="81"/>
      <c r="CB218" s="81"/>
      <c r="CC218" s="81"/>
      <c r="CD218" s="81"/>
      <c r="CE218" s="81"/>
      <c r="CF218" s="81"/>
      <c r="CG218" s="81"/>
      <c r="CH218" s="81"/>
      <c r="CI218" s="81"/>
      <c r="CJ218" s="81"/>
      <c r="CK218" s="81"/>
      <c r="CL218" s="81"/>
      <c r="CM218" s="81"/>
      <c r="CN218" s="81"/>
      <c r="CO218" s="99"/>
      <c r="CQ218" s="113"/>
      <c r="CR218" s="59" t="str">
        <f t="shared" si="60"/>
        <v/>
      </c>
      <c r="CS218" s="60"/>
      <c r="CT218" s="123" t="str">
        <f t="shared" ca="1" si="57"/>
        <v/>
      </c>
      <c r="CU218" s="80" t="str">
        <f>IF(ISNUMBER($CS218),INDEX(IRF.New!$CS$7:$DJ$37,MATCH(B218+1,IRF.New!$B$7:$B$37,0),MATCH($CT218,IRF.New!$CS$5:$DJ$5,0)),"")</f>
        <v/>
      </c>
      <c r="CV218" s="81"/>
      <c r="CW218" s="81" t="str">
        <f t="shared" si="58"/>
        <v/>
      </c>
      <c r="CX218" s="81"/>
      <c r="CY218" s="81"/>
      <c r="CZ218" s="94"/>
      <c r="DA218" s="94" t="str">
        <f>IF(ISNUMBER(CS218),INDEX(IRF.New!$CS$2:$DJ$2,MATCH('CF AUX'!$CT218,IRF.New!$CS$5:$DJ$5,0)),"")</f>
        <v/>
      </c>
      <c r="DB218" s="72"/>
      <c r="DD218" s="132" t="str">
        <f>IF(ISNUMBER(CS218),INDEX(IRF.New!$D$7:$CO$37,MATCH('CF AUX'!C213,IRF.New!$C$7:$C$37,0),MATCH(CT218,IRF.New!$D$5:$CO$5,0)),"")</f>
        <v/>
      </c>
    </row>
    <row r="219" spans="2:109" x14ac:dyDescent="0.25">
      <c r="F219" s="136" t="str">
        <f t="shared" si="59"/>
        <v/>
      </c>
      <c r="H219" s="65"/>
      <c r="I219" s="129" t="str">
        <f ca="1">IF(ISNUMBER(H219),INDEX(IRF.New!$CS$5:$DJ$5,MATCH('CF AUX'!H219,INDIRECT("IRF.New!$CS$"&amp;C215&amp;":$DJ$"&amp;C215),0)),"")</f>
        <v/>
      </c>
      <c r="J219" s="80" t="str">
        <f ca="1">IF(ISNUMBER($H219),INDEX(INDIRECT($D$4),MATCH('CF AUX'!J$14,INDIRECT($D$5),0),MATCH('CF AUX'!$I219,INDIRECT($D$7),0)),"")</f>
        <v/>
      </c>
      <c r="K219" s="81" t="str">
        <f ca="1">IF(ISNUMBER($H219),INDEX(INDIRECT($D$4),MATCH('CF AUX'!K$14,INDIRECT($D$5),0),MATCH('CF AUX'!$I219,INDIRECT($D$7),0)),"")</f>
        <v/>
      </c>
      <c r="L219" s="81" t="str">
        <f ca="1">IF(ISNUMBER($H219),INDEX(INDIRECT($D$4),MATCH('CF AUX'!L$14,INDIRECT($D$5),0),MATCH('CF AUX'!$I219,INDIRECT($D$7),0)),"")</f>
        <v/>
      </c>
      <c r="M219" s="81" t="str">
        <f ca="1">IF(ISNUMBER($H219),INDEX(INDIRECT($D$4),MATCH('CF AUX'!M$14,INDIRECT($D$5),0),MATCH('CF AUX'!$I219,INDIRECT($D$7),0)),"")</f>
        <v/>
      </c>
      <c r="N219" s="81" t="str">
        <f ca="1">IF(ISNUMBER($H219),INDEX(INDIRECT($D$4),MATCH('CF AUX'!N$14,INDIRECT($D$5),0),MATCH('CF AUX'!$I219,INDIRECT($D$7),0)),"")</f>
        <v/>
      </c>
      <c r="O219" s="81" t="str">
        <f ca="1">IF(ISNUMBER($H219),INDEX(INDIRECT($D$4),MATCH('CF AUX'!O$14,INDIRECT($D$5),0),MATCH('CF AUX'!$I219,INDIRECT($D$7),0)),"")</f>
        <v/>
      </c>
      <c r="P219" s="81" t="str">
        <f ca="1">IF(ISNUMBER($H219),INDEX(INDIRECT($D$4),MATCH('CF AUX'!P$14,INDIRECT($D$5),0),MATCH('CF AUX'!$I219,INDIRECT($D$7),0)),"")</f>
        <v/>
      </c>
      <c r="Q219" s="81" t="str">
        <f ca="1">IF(ISNUMBER($H219),INDEX(INDIRECT($D$4),MATCH('CF AUX'!Q$14,INDIRECT($D$5),0),MATCH('CF AUX'!$I219,INDIRECT($D$7),0)),"")</f>
        <v/>
      </c>
      <c r="R219" s="81" t="str">
        <f ca="1">IF(ISNUMBER($H219),INDEX(INDIRECT($D$4),MATCH('CF AUX'!R$14,INDIRECT($D$5),0),MATCH('CF AUX'!$I219,INDIRECT($D$7),0)),"")</f>
        <v/>
      </c>
      <c r="S219" s="81" t="str">
        <f ca="1">IF(ISNUMBER($H219),INDEX(INDIRECT($D$4),MATCH('CF AUX'!S$14,INDIRECT($D$5),0),MATCH('CF AUX'!$I219,INDIRECT($D$7),0)),"")</f>
        <v/>
      </c>
      <c r="T219" s="81" t="str">
        <f ca="1">IF(ISNUMBER($H219),INDEX(INDIRECT($D$4),MATCH('CF AUX'!T$14,INDIRECT($D$5),0),MATCH('CF AUX'!$I219,INDIRECT($D$7),0)),"")</f>
        <v/>
      </c>
      <c r="U219" s="81" t="str">
        <f ca="1">IF(ISNUMBER($H219),INDEX(INDIRECT($D$4),MATCH('CF AUX'!U$14,INDIRECT($D$5),0),MATCH('CF AUX'!$I219,INDIRECT($D$7),0)),"")</f>
        <v/>
      </c>
      <c r="V219" s="81" t="str">
        <f ca="1">IF(ISNUMBER($H219),INDEX(INDIRECT($D$4),MATCH('CF AUX'!V$14,INDIRECT($D$5),0),MATCH('CF AUX'!$I219,INDIRECT($D$7),0)),"")</f>
        <v/>
      </c>
      <c r="W219" s="81" t="str">
        <f ca="1">IF(ISNUMBER($H219),INDEX(INDIRECT($D$4),MATCH('CF AUX'!W$14,INDIRECT($D$5),0),MATCH('CF AUX'!$I219,INDIRECT($D$7),0)),"")</f>
        <v/>
      </c>
      <c r="X219" s="81" t="str">
        <f ca="1">IF(ISNUMBER($H219),INDEX(INDIRECT($D$4),MATCH('CF AUX'!X$14,INDIRECT($D$5),0),MATCH('CF AUX'!$I219,INDIRECT($D$7),0)),"")</f>
        <v/>
      </c>
      <c r="Y219" s="81" t="str">
        <f ca="1">IF(ISNUMBER($H219),INDEX(INDIRECT($D$4),MATCH('CF AUX'!Y$14,INDIRECT($D$5),0),MATCH('CF AUX'!$I219,INDIRECT($D$7),0)),"")</f>
        <v/>
      </c>
      <c r="Z219" s="81" t="str">
        <f ca="1">IF(ISNUMBER($H219),INDEX(INDIRECT($D$4),MATCH('CF AUX'!Z$14,INDIRECT($D$5),0),MATCH('CF AUX'!$I219,INDIRECT($D$7),0)),"")</f>
        <v/>
      </c>
      <c r="AA219" s="81" t="str">
        <f ca="1">IF(ISNUMBER($H219),INDEX(INDIRECT($D$4),MATCH('CF AUX'!AA$14,INDIRECT($D$5),0),MATCH('CF AUX'!$I219,INDIRECT($D$7),0)),"")</f>
        <v/>
      </c>
      <c r="AB219" s="81" t="str">
        <f ca="1">IF(ISNUMBER($H219),INDEX(INDIRECT($D$4),MATCH('CF AUX'!AB$14,INDIRECT($D$5),0),MATCH('CF AUX'!$I219,INDIRECT($D$7),0)),"")</f>
        <v/>
      </c>
      <c r="AC219" s="81" t="str">
        <f ca="1">IF(ISNUMBER($H219),INDEX(INDIRECT($D$4),MATCH('CF AUX'!AC$14,INDIRECT($D$5),0),MATCH('CF AUX'!$I219,INDIRECT($D$7),0)),"")</f>
        <v/>
      </c>
      <c r="AD219" s="81" t="str">
        <f ca="1">IF(ISNUMBER($H219),INDEX(INDIRECT($D$4),MATCH('CF AUX'!AD$14,INDIRECT($D$5),0),MATCH('CF AUX'!$I219,INDIRECT($D$7),0)),"")</f>
        <v/>
      </c>
      <c r="AE219" s="81" t="str">
        <f ca="1">IF(ISNUMBER($H219),INDEX(INDIRECT($D$4),MATCH('CF AUX'!AE$14,INDIRECT($D$5),0),MATCH('CF AUX'!$I219,INDIRECT($D$7),0)),"")</f>
        <v/>
      </c>
      <c r="AF219" s="81" t="str">
        <f ca="1">IF(ISNUMBER($H219),INDEX(INDIRECT($D$4),MATCH('CF AUX'!AF$14,INDIRECT($D$5),0),MATCH('CF AUX'!$I219,INDIRECT($D$7),0)),"")</f>
        <v/>
      </c>
      <c r="AG219" s="81" t="str">
        <f ca="1">IF(ISNUMBER($H219),INDEX(INDIRECT($D$4),MATCH('CF AUX'!AG$14,INDIRECT($D$5),0),MATCH('CF AUX'!$I219,INDIRECT($D$7),0)),"")</f>
        <v/>
      </c>
      <c r="AH219" s="81" t="str">
        <f ca="1">IF(ISNUMBER($H219),INDEX(INDIRECT($D$4),MATCH('CF AUX'!AH$14,INDIRECT($D$5),0),MATCH('CF AUX'!$I219,INDIRECT($D$7),0)),"")</f>
        <v/>
      </c>
      <c r="AI219" s="81" t="str">
        <f ca="1">IF(ISNUMBER($H219),INDEX(INDIRECT($D$4),MATCH('CF AUX'!AI$14,INDIRECT($D$5),0),MATCH('CF AUX'!$I219,INDIRECT($D$7),0)),"")</f>
        <v/>
      </c>
      <c r="AJ219" s="81" t="str">
        <f ca="1">IF(ISNUMBER($H219),INDEX(INDIRECT($D$4),MATCH('CF AUX'!AJ$14,INDIRECT($D$5),0),MATCH('CF AUX'!$I219,INDIRECT($D$7),0)),"")</f>
        <v/>
      </c>
      <c r="AK219" s="81" t="str">
        <f ca="1">IF(ISNUMBER($H219),INDEX(INDIRECT($D$4),MATCH('CF AUX'!AK$14,INDIRECT($D$5),0),MATCH('CF AUX'!$I219,INDIRECT($D$7),0)),"")</f>
        <v/>
      </c>
      <c r="AL219" s="81" t="str">
        <f ca="1">IF(ISNUMBER($H219),INDEX(INDIRECT($D$4),MATCH('CF AUX'!AL$14,INDIRECT($D$5),0),MATCH('CF AUX'!$I219,INDIRECT($D$7),0)),"")</f>
        <v/>
      </c>
      <c r="AM219" s="81" t="str">
        <f ca="1">IF(ISNUMBER($H219),INDEX(INDIRECT($D$4),MATCH('CF AUX'!AM$14,INDIRECT($D$5),0),MATCH('CF AUX'!$I219,INDIRECT($D$7),0)),"")</f>
        <v/>
      </c>
      <c r="AN219" s="81" t="str">
        <f ca="1">IF(ISNUMBER($H219),INDEX(INDIRECT($D$4),MATCH('CF AUX'!AN$14,INDIRECT($D$5),0),MATCH('CF AUX'!$I219,INDIRECT($D$7),0)),"")</f>
        <v/>
      </c>
      <c r="AO219" s="81" t="str">
        <f ca="1">IF(ISNUMBER($H219),INDEX(INDIRECT($D$4),MATCH('CF AUX'!AO$14,INDIRECT($D$5),0),MATCH('CF AUX'!$I219,INDIRECT($D$7),0)),"")</f>
        <v/>
      </c>
      <c r="AP219" s="81" t="str">
        <f ca="1">IF(ISNUMBER($H219),INDEX(INDIRECT($D$4),MATCH('CF AUX'!AP$14,INDIRECT($D$5),0),MATCH('CF AUX'!$I219,INDIRECT($D$7),0)),"")</f>
        <v/>
      </c>
      <c r="AQ219" s="81" t="str">
        <f ca="1">IF(ISNUMBER($H219),INDEX(INDIRECT($D$4),MATCH('CF AUX'!AQ$14,INDIRECT($D$5),0),MATCH('CF AUX'!$I219,INDIRECT($D$7),0)),"")</f>
        <v/>
      </c>
      <c r="AR219" s="81" t="str">
        <f ca="1">IF(ISNUMBER($H219),INDEX(INDIRECT($D$4),MATCH('CF AUX'!AR$14,INDIRECT($D$5),0),MATCH('CF AUX'!$I219,INDIRECT($D$7),0)),"")</f>
        <v/>
      </c>
      <c r="AS219" s="81" t="str">
        <f ca="1">IF(ISNUMBER($H219),INDEX(INDIRECT($D$4),MATCH('CF AUX'!AS$14,INDIRECT($D$5),0),MATCH('CF AUX'!$I219,INDIRECT($D$7),0)),"")</f>
        <v/>
      </c>
      <c r="AT219" s="81" t="str">
        <f ca="1">IF(ISNUMBER($H219),INDEX(INDIRECT($D$4),MATCH('CF AUX'!AT$14,INDIRECT($D$5),0),MATCH('CF AUX'!$I219,INDIRECT($D$7),0)),"")</f>
        <v/>
      </c>
      <c r="AU219" s="81" t="str">
        <f ca="1">IF(ISNUMBER($H219),INDEX(INDIRECT($D$4),MATCH('CF AUX'!AU$14,INDIRECT($D$5),0),MATCH('CF AUX'!$I219,INDIRECT($D$7),0)),"")</f>
        <v/>
      </c>
      <c r="AV219" s="81" t="str">
        <f ca="1">IF(ISNUMBER($H219),INDEX(INDIRECT($D$4),MATCH('CF AUX'!AV$14,INDIRECT($D$5),0),MATCH('CF AUX'!$I219,INDIRECT($D$7),0)),"")</f>
        <v/>
      </c>
      <c r="AW219" s="81" t="str">
        <f ca="1">IF(ISNUMBER($H219),INDEX(INDIRECT($D$4),MATCH('CF AUX'!AW$14,INDIRECT($D$5),0),MATCH('CF AUX'!$I219,INDIRECT($D$7),0)),"")</f>
        <v/>
      </c>
      <c r="AX219" s="81" t="str">
        <f ca="1">IF(ISNUMBER($H219),INDEX(INDIRECT($D$4),MATCH('CF AUX'!AX$14,INDIRECT($D$5),0),MATCH('CF AUX'!$I219,INDIRECT($D$7),0)),"")</f>
        <v/>
      </c>
      <c r="AY219" s="81" t="str">
        <f ca="1">IF(ISNUMBER($H219),INDEX(INDIRECT($D$4),MATCH('CF AUX'!AY$14,INDIRECT($D$5),0),MATCH('CF AUX'!$I219,INDIRECT($D$7),0)),"")</f>
        <v/>
      </c>
      <c r="AZ219" s="81" t="str">
        <f ca="1">IF(ISNUMBER($H219),INDEX(INDIRECT($D$4),MATCH('CF AUX'!AZ$14,INDIRECT($D$5),0),MATCH('CF AUX'!$I219,INDIRECT($D$7),0)),"")</f>
        <v/>
      </c>
      <c r="BB219" s="96" t="str" cm="1">
        <f t="array" aca="1" ref="BB219" ca="1">IF(ISNUMBER($H219),MMULT(J219:AZ219,TRANSPOSE(INDIRECT($D$8&amp;$G$4&amp;B218&amp;":"&amp;$G$6&amp;B218))),"")</f>
        <v/>
      </c>
      <c r="BD219" s="59">
        <f t="shared" si="61"/>
        <v>214</v>
      </c>
      <c r="BE219" s="80" t="str" cm="1">
        <f t="array" aca="1" ref="BE219" ca="1">IFERROR(INDEX(INDIRECT($D$4),MATCH(INDIRECT(BE$5&amp;$BD219),INDIRECT($D$6),0),MATCH($I219,INDIRECT($D$7),0)),"")</f>
        <v/>
      </c>
      <c r="BF219" s="81" t="str" cm="1">
        <f t="array" aca="1" ref="BF219" ca="1">IFERROR(INDEX(INDIRECT($D$4),MATCH(INDIRECT(BF$5&amp;$BD219),INDIRECT($D$6),0),MATCH($I219,INDIRECT($D$7),0)),"")</f>
        <v/>
      </c>
      <c r="BG219" s="81" t="str" cm="1">
        <f t="array" aca="1" ref="BG219" ca="1">IFERROR(INDEX(INDIRECT($D$4),MATCH(INDIRECT(BG$5&amp;$BD219),INDIRECT($D$6),0),MATCH($I219,INDIRECT($D$7),0)),"")</f>
        <v/>
      </c>
      <c r="BH219" s="81" t="str" cm="1">
        <f t="array" aca="1" ref="BH219" ca="1">IFERROR(INDEX(INDIRECT($D$4),MATCH(INDIRECT(BH$5&amp;$BD219),INDIRECT($D$6),0),MATCH($I219,INDIRECT($D$7),0)),"")</f>
        <v/>
      </c>
      <c r="BI219" s="81" t="str" cm="1">
        <f t="array" aca="1" ref="BI219" ca="1">IFERROR(INDEX(INDIRECT($D$4),MATCH(INDIRECT(BI$5&amp;$BD219),INDIRECT($D$6),0),MATCH($I219,INDIRECT($D$7),0)),"")</f>
        <v/>
      </c>
      <c r="BJ219" s="81" t="str" cm="1">
        <f t="array" aca="1" ref="BJ219" ca="1">IFERROR(INDEX(INDIRECT($D$4),MATCH(INDIRECT(BJ$5&amp;$BD219),INDIRECT($D$6),0),MATCH($I219,INDIRECT($D$7),0)),"")</f>
        <v/>
      </c>
      <c r="BK219" s="81" t="str" cm="1">
        <f t="array" aca="1" ref="BK219" ca="1">IFERROR(INDEX(INDIRECT($D$4),MATCH(INDIRECT(BK$5&amp;$BD219),INDIRECT($D$6),0),MATCH($I219,INDIRECT($D$7),0)),"")</f>
        <v/>
      </c>
      <c r="BL219" s="81" t="str" cm="1">
        <f t="array" aca="1" ref="BL219" ca="1">IFERROR(INDEX(INDIRECT($D$4),MATCH(INDIRECT(BL$5&amp;$BD219),INDIRECT($D$6),0),MATCH($I219,INDIRECT($D$7),0)),"")</f>
        <v/>
      </c>
      <c r="BM219" s="81" t="str" cm="1">
        <f t="array" aca="1" ref="BM219" ca="1">IFERROR(INDEX(INDIRECT($D$4),MATCH(INDIRECT(BM$5&amp;$BD219),INDIRECT($D$6),0),MATCH($I219,INDIRECT($D$7),0)),"")</f>
        <v/>
      </c>
      <c r="BN219" s="81" t="str" cm="1">
        <f t="array" aca="1" ref="BN219" ca="1">IFERROR(INDEX(INDIRECT($D$4),MATCH(INDIRECT(BN$5&amp;$BD219),INDIRECT($D$6),0),MATCH($I219,INDIRECT($D$7),0)),"")</f>
        <v/>
      </c>
      <c r="BO219" s="81" t="str" cm="1">
        <f t="array" aca="1" ref="BO219" ca="1">IFERROR(INDEX(INDIRECT($D$4),MATCH(INDIRECT(BO$5&amp;$BD219),INDIRECT($D$6),0),MATCH($I219,INDIRECT($D$7),0)),"")</f>
        <v/>
      </c>
      <c r="BP219" s="81" t="str" cm="1">
        <f t="array" aca="1" ref="BP219" ca="1">IFERROR(INDEX(INDIRECT($D$4),MATCH(INDIRECT(BP$5&amp;$BD219),INDIRECT($D$6),0),MATCH($I219,INDIRECT($D$7),0)),"")</f>
        <v/>
      </c>
      <c r="BQ219" s="81" t="str" cm="1">
        <f t="array" aca="1" ref="BQ219" ca="1">IFERROR(INDEX(INDIRECT($D$4),MATCH(INDIRECT(BQ$5&amp;$BD219),INDIRECT($D$6),0),MATCH($I219,INDIRECT($D$7),0)),"")</f>
        <v/>
      </c>
      <c r="BR219" s="81" t="str" cm="1">
        <f t="array" aca="1" ref="BR219" ca="1">IFERROR(INDEX(INDIRECT($D$4),MATCH(INDIRECT(BR$5&amp;$BD219),INDIRECT($D$6),0),MATCH($I219,INDIRECT($D$7),0)),"")</f>
        <v/>
      </c>
      <c r="BS219" s="81" t="str" cm="1">
        <f t="array" aca="1" ref="BS219" ca="1">IFERROR(INDEX(INDIRECT($D$4),MATCH(INDIRECT(BS$5&amp;$BD219),INDIRECT($D$6),0),MATCH($I219,INDIRECT($D$7),0)),"")</f>
        <v/>
      </c>
      <c r="BT219" s="81" t="str" cm="1">
        <f t="array" aca="1" ref="BT219" ca="1">IFERROR(INDEX(INDIRECT($D$4),MATCH(INDIRECT(BT$5&amp;$BD219),INDIRECT($D$6),0),MATCH($I219,INDIRECT($D$7),0)),"")</f>
        <v/>
      </c>
      <c r="BU219" s="81" t="str" cm="1">
        <f t="array" aca="1" ref="BU219" ca="1">IFERROR(INDEX(INDIRECT($D$4),MATCH(INDIRECT(BU$5&amp;$BD219),INDIRECT($D$6),0),MATCH($I219,INDIRECT($D$7),0)),"")</f>
        <v/>
      </c>
      <c r="BV219" s="99" t="str" cm="1">
        <f t="array" aca="1" ref="BV219" ca="1">IFERROR(INDEX(INDIRECT($D$4),MATCH(INDIRECT(BV$5&amp;$BD219),INDIRECT($D$6),0),MATCH($I219,INDIRECT($D$7),0)),"")</f>
        <v/>
      </c>
      <c r="BX219" s="80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81"/>
      <c r="CL219" s="81"/>
      <c r="CM219" s="81"/>
      <c r="CN219" s="81"/>
      <c r="CO219" s="99"/>
      <c r="CQ219" s="113"/>
      <c r="CR219" s="59" t="str">
        <f t="shared" si="60"/>
        <v/>
      </c>
      <c r="CS219" s="60"/>
      <c r="CT219" s="123" t="str">
        <f t="shared" ca="1" si="57"/>
        <v/>
      </c>
      <c r="CU219" s="80" t="str">
        <f>IF(ISNUMBER($CS219),INDEX(IRF.New!$CS$7:$DJ$37,MATCH(B218+1,IRF.New!$B$7:$B$37,0),MATCH($CT219,IRF.New!$CS$5:$DJ$5,0)),"")</f>
        <v/>
      </c>
      <c r="CV219" s="81"/>
      <c r="CW219" s="81" t="str">
        <f t="shared" si="58"/>
        <v/>
      </c>
      <c r="CX219" s="81"/>
      <c r="CY219" s="81"/>
      <c r="CZ219" s="94"/>
      <c r="DA219" s="94" t="str">
        <f>IF(ISNUMBER(CS219),INDEX(IRF.New!$CS$2:$DJ$2,MATCH('CF AUX'!$CT219,IRF.New!$CS$5:$DJ$5,0)),"")</f>
        <v/>
      </c>
      <c r="DB219" s="72"/>
      <c r="DD219" s="132" t="str">
        <f>IF(ISNUMBER(CS219),INDEX(IRF.New!$D$7:$CO$37,MATCH('CF AUX'!C213,IRF.New!$C$7:$C$37,0),MATCH(CT219,IRF.New!$D$5:$CO$5,0)),"")</f>
        <v/>
      </c>
    </row>
    <row r="220" spans="2:109" x14ac:dyDescent="0.25">
      <c r="B220" s="59" t="s">
        <v>280</v>
      </c>
      <c r="F220" s="136" t="str">
        <f t="shared" si="59"/>
        <v/>
      </c>
      <c r="H220" s="65"/>
      <c r="I220" s="129" t="str">
        <f ca="1">IF(ISNUMBER(H220),INDEX(IRF.New!$CS$5:$DJ$5,MATCH('CF AUX'!H220,INDIRECT("IRF.New!$CS$"&amp;C215&amp;":$DJ$"&amp;C215),0)),"")</f>
        <v/>
      </c>
      <c r="J220" s="80" t="str">
        <f ca="1">IF(ISNUMBER($H220),INDEX(INDIRECT($D$4),MATCH('CF AUX'!J$14,INDIRECT($D$5),0),MATCH('CF AUX'!$I220,INDIRECT($D$7),0)),"")</f>
        <v/>
      </c>
      <c r="K220" s="81" t="str">
        <f ca="1">IF(ISNUMBER($H220),INDEX(INDIRECT($D$4),MATCH('CF AUX'!K$14,INDIRECT($D$5),0),MATCH('CF AUX'!$I220,INDIRECT($D$7),0)),"")</f>
        <v/>
      </c>
      <c r="L220" s="81" t="str">
        <f ca="1">IF(ISNUMBER($H220),INDEX(INDIRECT($D$4),MATCH('CF AUX'!L$14,INDIRECT($D$5),0),MATCH('CF AUX'!$I220,INDIRECT($D$7),0)),"")</f>
        <v/>
      </c>
      <c r="M220" s="81" t="str">
        <f ca="1">IF(ISNUMBER($H220),INDEX(INDIRECT($D$4),MATCH('CF AUX'!M$14,INDIRECT($D$5),0),MATCH('CF AUX'!$I220,INDIRECT($D$7),0)),"")</f>
        <v/>
      </c>
      <c r="N220" s="81" t="str">
        <f ca="1">IF(ISNUMBER($H220),INDEX(INDIRECT($D$4),MATCH('CF AUX'!N$14,INDIRECT($D$5),0),MATCH('CF AUX'!$I220,INDIRECT($D$7),0)),"")</f>
        <v/>
      </c>
      <c r="O220" s="81" t="str">
        <f ca="1">IF(ISNUMBER($H220),INDEX(INDIRECT($D$4),MATCH('CF AUX'!O$14,INDIRECT($D$5),0),MATCH('CF AUX'!$I220,INDIRECT($D$7),0)),"")</f>
        <v/>
      </c>
      <c r="P220" s="81" t="str">
        <f ca="1">IF(ISNUMBER($H220),INDEX(INDIRECT($D$4),MATCH('CF AUX'!P$14,INDIRECT($D$5),0),MATCH('CF AUX'!$I220,INDIRECT($D$7),0)),"")</f>
        <v/>
      </c>
      <c r="Q220" s="81" t="str">
        <f ca="1">IF(ISNUMBER($H220),INDEX(INDIRECT($D$4),MATCH('CF AUX'!Q$14,INDIRECT($D$5),0),MATCH('CF AUX'!$I220,INDIRECT($D$7),0)),"")</f>
        <v/>
      </c>
      <c r="R220" s="81" t="str">
        <f ca="1">IF(ISNUMBER($H220),INDEX(INDIRECT($D$4),MATCH('CF AUX'!R$14,INDIRECT($D$5),0),MATCH('CF AUX'!$I220,INDIRECT($D$7),0)),"")</f>
        <v/>
      </c>
      <c r="S220" s="81" t="str">
        <f ca="1">IF(ISNUMBER($H220),INDEX(INDIRECT($D$4),MATCH('CF AUX'!S$14,INDIRECT($D$5),0),MATCH('CF AUX'!$I220,INDIRECT($D$7),0)),"")</f>
        <v/>
      </c>
      <c r="T220" s="81" t="str">
        <f ca="1">IF(ISNUMBER($H220),INDEX(INDIRECT($D$4),MATCH('CF AUX'!T$14,INDIRECT($D$5),0),MATCH('CF AUX'!$I220,INDIRECT($D$7),0)),"")</f>
        <v/>
      </c>
      <c r="U220" s="81" t="str">
        <f ca="1">IF(ISNUMBER($H220),INDEX(INDIRECT($D$4),MATCH('CF AUX'!U$14,INDIRECT($D$5),0),MATCH('CF AUX'!$I220,INDIRECT($D$7),0)),"")</f>
        <v/>
      </c>
      <c r="V220" s="81" t="str">
        <f ca="1">IF(ISNUMBER($H220),INDEX(INDIRECT($D$4),MATCH('CF AUX'!V$14,INDIRECT($D$5),0),MATCH('CF AUX'!$I220,INDIRECT($D$7),0)),"")</f>
        <v/>
      </c>
      <c r="W220" s="81" t="str">
        <f ca="1">IF(ISNUMBER($H220),INDEX(INDIRECT($D$4),MATCH('CF AUX'!W$14,INDIRECT($D$5),0),MATCH('CF AUX'!$I220,INDIRECT($D$7),0)),"")</f>
        <v/>
      </c>
      <c r="X220" s="81" t="str">
        <f ca="1">IF(ISNUMBER($H220),INDEX(INDIRECT($D$4),MATCH('CF AUX'!X$14,INDIRECT($D$5),0),MATCH('CF AUX'!$I220,INDIRECT($D$7),0)),"")</f>
        <v/>
      </c>
      <c r="Y220" s="81" t="str">
        <f ca="1">IF(ISNUMBER($H220),INDEX(INDIRECT($D$4),MATCH('CF AUX'!Y$14,INDIRECT($D$5),0),MATCH('CF AUX'!$I220,INDIRECT($D$7),0)),"")</f>
        <v/>
      </c>
      <c r="Z220" s="81" t="str">
        <f ca="1">IF(ISNUMBER($H220),INDEX(INDIRECT($D$4),MATCH('CF AUX'!Z$14,INDIRECT($D$5),0),MATCH('CF AUX'!$I220,INDIRECT($D$7),0)),"")</f>
        <v/>
      </c>
      <c r="AA220" s="81" t="str">
        <f ca="1">IF(ISNUMBER($H220),INDEX(INDIRECT($D$4),MATCH('CF AUX'!AA$14,INDIRECT($D$5),0),MATCH('CF AUX'!$I220,INDIRECT($D$7),0)),"")</f>
        <v/>
      </c>
      <c r="AB220" s="81" t="str">
        <f ca="1">IF(ISNUMBER($H220),INDEX(INDIRECT($D$4),MATCH('CF AUX'!AB$14,INDIRECT($D$5),0),MATCH('CF AUX'!$I220,INDIRECT($D$7),0)),"")</f>
        <v/>
      </c>
      <c r="AC220" s="81" t="str">
        <f ca="1">IF(ISNUMBER($H220),INDEX(INDIRECT($D$4),MATCH('CF AUX'!AC$14,INDIRECT($D$5),0),MATCH('CF AUX'!$I220,INDIRECT($D$7),0)),"")</f>
        <v/>
      </c>
      <c r="AD220" s="81" t="str">
        <f ca="1">IF(ISNUMBER($H220),INDEX(INDIRECT($D$4),MATCH('CF AUX'!AD$14,INDIRECT($D$5),0),MATCH('CF AUX'!$I220,INDIRECT($D$7),0)),"")</f>
        <v/>
      </c>
      <c r="AE220" s="81" t="str">
        <f ca="1">IF(ISNUMBER($H220),INDEX(INDIRECT($D$4),MATCH('CF AUX'!AE$14,INDIRECT($D$5),0),MATCH('CF AUX'!$I220,INDIRECT($D$7),0)),"")</f>
        <v/>
      </c>
      <c r="AF220" s="81" t="str">
        <f ca="1">IF(ISNUMBER($H220),INDEX(INDIRECT($D$4),MATCH('CF AUX'!AF$14,INDIRECT($D$5),0),MATCH('CF AUX'!$I220,INDIRECT($D$7),0)),"")</f>
        <v/>
      </c>
      <c r="AG220" s="81" t="str">
        <f ca="1">IF(ISNUMBER($H220),INDEX(INDIRECT($D$4),MATCH('CF AUX'!AG$14,INDIRECT($D$5),0),MATCH('CF AUX'!$I220,INDIRECT($D$7),0)),"")</f>
        <v/>
      </c>
      <c r="AH220" s="81" t="str">
        <f ca="1">IF(ISNUMBER($H220),INDEX(INDIRECT($D$4),MATCH('CF AUX'!AH$14,INDIRECT($D$5),0),MATCH('CF AUX'!$I220,INDIRECT($D$7),0)),"")</f>
        <v/>
      </c>
      <c r="AI220" s="81" t="str">
        <f ca="1">IF(ISNUMBER($H220),INDEX(INDIRECT($D$4),MATCH('CF AUX'!AI$14,INDIRECT($D$5),0),MATCH('CF AUX'!$I220,INDIRECT($D$7),0)),"")</f>
        <v/>
      </c>
      <c r="AJ220" s="81" t="str">
        <f ca="1">IF(ISNUMBER($H220),INDEX(INDIRECT($D$4),MATCH('CF AUX'!AJ$14,INDIRECT($D$5),0),MATCH('CF AUX'!$I220,INDIRECT($D$7),0)),"")</f>
        <v/>
      </c>
      <c r="AK220" s="81" t="str">
        <f ca="1">IF(ISNUMBER($H220),INDEX(INDIRECT($D$4),MATCH('CF AUX'!AK$14,INDIRECT($D$5),0),MATCH('CF AUX'!$I220,INDIRECT($D$7),0)),"")</f>
        <v/>
      </c>
      <c r="AL220" s="81" t="str">
        <f ca="1">IF(ISNUMBER($H220),INDEX(INDIRECT($D$4),MATCH('CF AUX'!AL$14,INDIRECT($D$5),0),MATCH('CF AUX'!$I220,INDIRECT($D$7),0)),"")</f>
        <v/>
      </c>
      <c r="AM220" s="81" t="str">
        <f ca="1">IF(ISNUMBER($H220),INDEX(INDIRECT($D$4),MATCH('CF AUX'!AM$14,INDIRECT($D$5),0),MATCH('CF AUX'!$I220,INDIRECT($D$7),0)),"")</f>
        <v/>
      </c>
      <c r="AN220" s="81" t="str">
        <f ca="1">IF(ISNUMBER($H220),INDEX(INDIRECT($D$4),MATCH('CF AUX'!AN$14,INDIRECT($D$5),0),MATCH('CF AUX'!$I220,INDIRECT($D$7),0)),"")</f>
        <v/>
      </c>
      <c r="AO220" s="81" t="str">
        <f ca="1">IF(ISNUMBER($H220),INDEX(INDIRECT($D$4),MATCH('CF AUX'!AO$14,INDIRECT($D$5),0),MATCH('CF AUX'!$I220,INDIRECT($D$7),0)),"")</f>
        <v/>
      </c>
      <c r="AP220" s="81" t="str">
        <f ca="1">IF(ISNUMBER($H220),INDEX(INDIRECT($D$4),MATCH('CF AUX'!AP$14,INDIRECT($D$5),0),MATCH('CF AUX'!$I220,INDIRECT($D$7),0)),"")</f>
        <v/>
      </c>
      <c r="AQ220" s="81" t="str">
        <f ca="1">IF(ISNUMBER($H220),INDEX(INDIRECT($D$4),MATCH('CF AUX'!AQ$14,INDIRECT($D$5),0),MATCH('CF AUX'!$I220,INDIRECT($D$7),0)),"")</f>
        <v/>
      </c>
      <c r="AR220" s="81" t="str">
        <f ca="1">IF(ISNUMBER($H220),INDEX(INDIRECT($D$4),MATCH('CF AUX'!AR$14,INDIRECT($D$5),0),MATCH('CF AUX'!$I220,INDIRECT($D$7),0)),"")</f>
        <v/>
      </c>
      <c r="AS220" s="81" t="str">
        <f ca="1">IF(ISNUMBER($H220),INDEX(INDIRECT($D$4),MATCH('CF AUX'!AS$14,INDIRECT($D$5),0),MATCH('CF AUX'!$I220,INDIRECT($D$7),0)),"")</f>
        <v/>
      </c>
      <c r="AT220" s="81" t="str">
        <f ca="1">IF(ISNUMBER($H220),INDEX(INDIRECT($D$4),MATCH('CF AUX'!AT$14,INDIRECT($D$5),0),MATCH('CF AUX'!$I220,INDIRECT($D$7),0)),"")</f>
        <v/>
      </c>
      <c r="AU220" s="81" t="str">
        <f ca="1">IF(ISNUMBER($H220),INDEX(INDIRECT($D$4),MATCH('CF AUX'!AU$14,INDIRECT($D$5),0),MATCH('CF AUX'!$I220,INDIRECT($D$7),0)),"")</f>
        <v/>
      </c>
      <c r="AV220" s="81" t="str">
        <f ca="1">IF(ISNUMBER($H220),INDEX(INDIRECT($D$4),MATCH('CF AUX'!AV$14,INDIRECT($D$5),0),MATCH('CF AUX'!$I220,INDIRECT($D$7),0)),"")</f>
        <v/>
      </c>
      <c r="AW220" s="81" t="str">
        <f ca="1">IF(ISNUMBER($H220),INDEX(INDIRECT($D$4),MATCH('CF AUX'!AW$14,INDIRECT($D$5),0),MATCH('CF AUX'!$I220,INDIRECT($D$7),0)),"")</f>
        <v/>
      </c>
      <c r="AX220" s="81" t="str">
        <f ca="1">IF(ISNUMBER($H220),INDEX(INDIRECT($D$4),MATCH('CF AUX'!AX$14,INDIRECT($D$5),0),MATCH('CF AUX'!$I220,INDIRECT($D$7),0)),"")</f>
        <v/>
      </c>
      <c r="AY220" s="81" t="str">
        <f ca="1">IF(ISNUMBER($H220),INDEX(INDIRECT($D$4),MATCH('CF AUX'!AY$14,INDIRECT($D$5),0),MATCH('CF AUX'!$I220,INDIRECT($D$7),0)),"")</f>
        <v/>
      </c>
      <c r="AZ220" s="81" t="str">
        <f ca="1">IF(ISNUMBER($H220),INDEX(INDIRECT($D$4),MATCH('CF AUX'!AZ$14,INDIRECT($D$5),0),MATCH('CF AUX'!$I220,INDIRECT($D$7),0)),"")</f>
        <v/>
      </c>
      <c r="BB220" s="96" t="str" cm="1">
        <f t="array" aca="1" ref="BB220" ca="1">IF(ISNUMBER($H220),MMULT(J220:AZ220,TRANSPOSE(INDIRECT($D$8&amp;$G$4&amp;B218&amp;":"&amp;$G$6&amp;B218))),"")</f>
        <v/>
      </c>
      <c r="BD220" s="59">
        <f t="shared" si="61"/>
        <v>214</v>
      </c>
      <c r="BE220" s="80" t="str" cm="1">
        <f t="array" aca="1" ref="BE220" ca="1">IFERROR(INDEX(INDIRECT($D$4),MATCH(INDIRECT(BE$5&amp;$BD220),INDIRECT($D$6),0),MATCH($I220,INDIRECT($D$7),0)),"")</f>
        <v/>
      </c>
      <c r="BF220" s="81" t="str" cm="1">
        <f t="array" aca="1" ref="BF220" ca="1">IFERROR(INDEX(INDIRECT($D$4),MATCH(INDIRECT(BF$5&amp;$BD220),INDIRECT($D$6),0),MATCH($I220,INDIRECT($D$7),0)),"")</f>
        <v/>
      </c>
      <c r="BG220" s="81" t="str" cm="1">
        <f t="array" aca="1" ref="BG220" ca="1">IFERROR(INDEX(INDIRECT($D$4),MATCH(INDIRECT(BG$5&amp;$BD220),INDIRECT($D$6),0),MATCH($I220,INDIRECT($D$7),0)),"")</f>
        <v/>
      </c>
      <c r="BH220" s="81" t="str" cm="1">
        <f t="array" aca="1" ref="BH220" ca="1">IFERROR(INDEX(INDIRECT($D$4),MATCH(INDIRECT(BH$5&amp;$BD220),INDIRECT($D$6),0),MATCH($I220,INDIRECT($D$7),0)),"")</f>
        <v/>
      </c>
      <c r="BI220" s="81" t="str" cm="1">
        <f t="array" aca="1" ref="BI220" ca="1">IFERROR(INDEX(INDIRECT($D$4),MATCH(INDIRECT(BI$5&amp;$BD220),INDIRECT($D$6),0),MATCH($I220,INDIRECT($D$7),0)),"")</f>
        <v/>
      </c>
      <c r="BJ220" s="81" t="str" cm="1">
        <f t="array" aca="1" ref="BJ220" ca="1">IFERROR(INDEX(INDIRECT($D$4),MATCH(INDIRECT(BJ$5&amp;$BD220),INDIRECT($D$6),0),MATCH($I220,INDIRECT($D$7),0)),"")</f>
        <v/>
      </c>
      <c r="BK220" s="81" t="str" cm="1">
        <f t="array" aca="1" ref="BK220" ca="1">IFERROR(INDEX(INDIRECT($D$4),MATCH(INDIRECT(BK$5&amp;$BD220),INDIRECT($D$6),0),MATCH($I220,INDIRECT($D$7),0)),"")</f>
        <v/>
      </c>
      <c r="BL220" s="81" t="str" cm="1">
        <f t="array" aca="1" ref="BL220" ca="1">IFERROR(INDEX(INDIRECT($D$4),MATCH(INDIRECT(BL$5&amp;$BD220),INDIRECT($D$6),0),MATCH($I220,INDIRECT($D$7),0)),"")</f>
        <v/>
      </c>
      <c r="BM220" s="81" t="str" cm="1">
        <f t="array" aca="1" ref="BM220" ca="1">IFERROR(INDEX(INDIRECT($D$4),MATCH(INDIRECT(BM$5&amp;$BD220),INDIRECT($D$6),0),MATCH($I220,INDIRECT($D$7),0)),"")</f>
        <v/>
      </c>
      <c r="BN220" s="81" t="str" cm="1">
        <f t="array" aca="1" ref="BN220" ca="1">IFERROR(INDEX(INDIRECT($D$4),MATCH(INDIRECT(BN$5&amp;$BD220),INDIRECT($D$6),0),MATCH($I220,INDIRECT($D$7),0)),"")</f>
        <v/>
      </c>
      <c r="BO220" s="81" t="str" cm="1">
        <f t="array" aca="1" ref="BO220" ca="1">IFERROR(INDEX(INDIRECT($D$4),MATCH(INDIRECT(BO$5&amp;$BD220),INDIRECT($D$6),0),MATCH($I220,INDIRECT($D$7),0)),"")</f>
        <v/>
      </c>
      <c r="BP220" s="81" t="str" cm="1">
        <f t="array" aca="1" ref="BP220" ca="1">IFERROR(INDEX(INDIRECT($D$4),MATCH(INDIRECT(BP$5&amp;$BD220),INDIRECT($D$6),0),MATCH($I220,INDIRECT($D$7),0)),"")</f>
        <v/>
      </c>
      <c r="BQ220" s="81" t="str" cm="1">
        <f t="array" aca="1" ref="BQ220" ca="1">IFERROR(INDEX(INDIRECT($D$4),MATCH(INDIRECT(BQ$5&amp;$BD220),INDIRECT($D$6),0),MATCH($I220,INDIRECT($D$7),0)),"")</f>
        <v/>
      </c>
      <c r="BR220" s="81" t="str" cm="1">
        <f t="array" aca="1" ref="BR220" ca="1">IFERROR(INDEX(INDIRECT($D$4),MATCH(INDIRECT(BR$5&amp;$BD220),INDIRECT($D$6),0),MATCH($I220,INDIRECT($D$7),0)),"")</f>
        <v/>
      </c>
      <c r="BS220" s="81" t="str" cm="1">
        <f t="array" aca="1" ref="BS220" ca="1">IFERROR(INDEX(INDIRECT($D$4),MATCH(INDIRECT(BS$5&amp;$BD220),INDIRECT($D$6),0),MATCH($I220,INDIRECT($D$7),0)),"")</f>
        <v/>
      </c>
      <c r="BT220" s="81" t="str" cm="1">
        <f t="array" aca="1" ref="BT220" ca="1">IFERROR(INDEX(INDIRECT($D$4),MATCH(INDIRECT(BT$5&amp;$BD220),INDIRECT($D$6),0),MATCH($I220,INDIRECT($D$7),0)),"")</f>
        <v/>
      </c>
      <c r="BU220" s="81" t="str" cm="1">
        <f t="array" aca="1" ref="BU220" ca="1">IFERROR(INDEX(INDIRECT($D$4),MATCH(INDIRECT(BU$5&amp;$BD220),INDIRECT($D$6),0),MATCH($I220,INDIRECT($D$7),0)),"")</f>
        <v/>
      </c>
      <c r="BV220" s="99" t="str" cm="1">
        <f t="array" aca="1" ref="BV220" ca="1">IFERROR(INDEX(INDIRECT($D$4),MATCH(INDIRECT(BV$5&amp;$BD220),INDIRECT($D$6),0),MATCH($I220,INDIRECT($D$7),0)),"")</f>
        <v/>
      </c>
      <c r="BX220" s="80"/>
      <c r="BY220" s="81"/>
      <c r="BZ220" s="81"/>
      <c r="CA220" s="81"/>
      <c r="CB220" s="81"/>
      <c r="CC220" s="81"/>
      <c r="CD220" s="81"/>
      <c r="CE220" s="81"/>
      <c r="CF220" s="81"/>
      <c r="CG220" s="81"/>
      <c r="CH220" s="81"/>
      <c r="CI220" s="81"/>
      <c r="CJ220" s="81"/>
      <c r="CK220" s="81"/>
      <c r="CL220" s="81"/>
      <c r="CM220" s="81"/>
      <c r="CN220" s="81"/>
      <c r="CO220" s="99"/>
      <c r="CQ220" s="113"/>
      <c r="CR220" s="59" t="str">
        <f t="shared" si="60"/>
        <v/>
      </c>
      <c r="CS220" s="60"/>
      <c r="CT220" s="123" t="str">
        <f t="shared" ca="1" si="57"/>
        <v/>
      </c>
      <c r="CU220" s="80" t="str">
        <f>IF(ISNUMBER($CS220),INDEX(IRF.New!$CS$7:$DJ$37,MATCH(B218+1,IRF.New!$B$7:$B$37,0),MATCH($CT220,IRF.New!$CS$5:$DJ$5,0)),"")</f>
        <v/>
      </c>
      <c r="CV220" s="81"/>
      <c r="CW220" s="81" t="str">
        <f t="shared" si="58"/>
        <v/>
      </c>
      <c r="CX220" s="81"/>
      <c r="CY220" s="81"/>
      <c r="CZ220" s="94"/>
      <c r="DA220" s="94" t="str">
        <f>IF(ISNUMBER(CS220),INDEX(IRF.New!$CS$2:$DJ$2,MATCH('CF AUX'!$CT220,IRF.New!$CS$5:$DJ$5,0)),"")</f>
        <v/>
      </c>
      <c r="DB220" s="72"/>
      <c r="DD220" s="132" t="str">
        <f>IF(ISNUMBER(CS220),INDEX(IRF.New!$D$7:$CO$37,MATCH('CF AUX'!C213,IRF.New!$C$7:$C$37,0),MATCH(CT220,IRF.New!$D$5:$CO$5,0)),"")</f>
        <v/>
      </c>
    </row>
    <row r="221" spans="2:109" x14ac:dyDescent="0.25">
      <c r="B221" s="69" t="s">
        <v>240</v>
      </c>
      <c r="C221" s="85">
        <f ca="1">COUNT(BE215:BV232)</f>
        <v>0</v>
      </c>
      <c r="F221" s="136" t="str">
        <f t="shared" si="59"/>
        <v/>
      </c>
      <c r="H221" s="65"/>
      <c r="I221" s="129" t="str">
        <f ca="1">IF(ISNUMBER(H221),INDEX(IRF.New!$CS$5:$DJ$5,MATCH('CF AUX'!H221,INDIRECT("IRF.New!$CS$"&amp;C215&amp;":$DJ$"&amp;C215),0)),"")</f>
        <v/>
      </c>
      <c r="J221" s="80" t="str">
        <f ca="1">IF(ISNUMBER($H221),INDEX(INDIRECT($D$4),MATCH('CF AUX'!J$14,INDIRECT($D$5),0),MATCH('CF AUX'!$I221,INDIRECT($D$7),0)),"")</f>
        <v/>
      </c>
      <c r="K221" s="81" t="str">
        <f ca="1">IF(ISNUMBER($H221),INDEX(INDIRECT($D$4),MATCH('CF AUX'!K$14,INDIRECT($D$5),0),MATCH('CF AUX'!$I221,INDIRECT($D$7),0)),"")</f>
        <v/>
      </c>
      <c r="L221" s="81" t="str">
        <f ca="1">IF(ISNUMBER($H221),INDEX(INDIRECT($D$4),MATCH('CF AUX'!L$14,INDIRECT($D$5),0),MATCH('CF AUX'!$I221,INDIRECT($D$7),0)),"")</f>
        <v/>
      </c>
      <c r="M221" s="81" t="str">
        <f ca="1">IF(ISNUMBER($H221),INDEX(INDIRECT($D$4),MATCH('CF AUX'!M$14,INDIRECT($D$5),0),MATCH('CF AUX'!$I221,INDIRECT($D$7),0)),"")</f>
        <v/>
      </c>
      <c r="N221" s="81" t="str">
        <f ca="1">IF(ISNUMBER($H221),INDEX(INDIRECT($D$4),MATCH('CF AUX'!N$14,INDIRECT($D$5),0),MATCH('CF AUX'!$I221,INDIRECT($D$7),0)),"")</f>
        <v/>
      </c>
      <c r="O221" s="81" t="str">
        <f ca="1">IF(ISNUMBER($H221),INDEX(INDIRECT($D$4),MATCH('CF AUX'!O$14,INDIRECT($D$5),0),MATCH('CF AUX'!$I221,INDIRECT($D$7),0)),"")</f>
        <v/>
      </c>
      <c r="P221" s="81" t="str">
        <f ca="1">IF(ISNUMBER($H221),INDEX(INDIRECT($D$4),MATCH('CF AUX'!P$14,INDIRECT($D$5),0),MATCH('CF AUX'!$I221,INDIRECT($D$7),0)),"")</f>
        <v/>
      </c>
      <c r="Q221" s="81" t="str">
        <f ca="1">IF(ISNUMBER($H221),INDEX(INDIRECT($D$4),MATCH('CF AUX'!Q$14,INDIRECT($D$5),0),MATCH('CF AUX'!$I221,INDIRECT($D$7),0)),"")</f>
        <v/>
      </c>
      <c r="R221" s="81" t="str">
        <f ca="1">IF(ISNUMBER($H221),INDEX(INDIRECT($D$4),MATCH('CF AUX'!R$14,INDIRECT($D$5),0),MATCH('CF AUX'!$I221,INDIRECT($D$7),0)),"")</f>
        <v/>
      </c>
      <c r="S221" s="81" t="str">
        <f ca="1">IF(ISNUMBER($H221),INDEX(INDIRECT($D$4),MATCH('CF AUX'!S$14,INDIRECT($D$5),0),MATCH('CF AUX'!$I221,INDIRECT($D$7),0)),"")</f>
        <v/>
      </c>
      <c r="T221" s="81" t="str">
        <f ca="1">IF(ISNUMBER($H221),INDEX(INDIRECT($D$4),MATCH('CF AUX'!T$14,INDIRECT($D$5),0),MATCH('CF AUX'!$I221,INDIRECT($D$7),0)),"")</f>
        <v/>
      </c>
      <c r="U221" s="81" t="str">
        <f ca="1">IF(ISNUMBER($H221),INDEX(INDIRECT($D$4),MATCH('CF AUX'!U$14,INDIRECT($D$5),0),MATCH('CF AUX'!$I221,INDIRECT($D$7),0)),"")</f>
        <v/>
      </c>
      <c r="V221" s="81" t="str">
        <f ca="1">IF(ISNUMBER($H221),INDEX(INDIRECT($D$4),MATCH('CF AUX'!V$14,INDIRECT($D$5),0),MATCH('CF AUX'!$I221,INDIRECT($D$7),0)),"")</f>
        <v/>
      </c>
      <c r="W221" s="81" t="str">
        <f ca="1">IF(ISNUMBER($H221),INDEX(INDIRECT($D$4),MATCH('CF AUX'!W$14,INDIRECT($D$5),0),MATCH('CF AUX'!$I221,INDIRECT($D$7),0)),"")</f>
        <v/>
      </c>
      <c r="X221" s="81" t="str">
        <f ca="1">IF(ISNUMBER($H221),INDEX(INDIRECT($D$4),MATCH('CF AUX'!X$14,INDIRECT($D$5),0),MATCH('CF AUX'!$I221,INDIRECT($D$7),0)),"")</f>
        <v/>
      </c>
      <c r="Y221" s="81" t="str">
        <f ca="1">IF(ISNUMBER($H221),INDEX(INDIRECT($D$4),MATCH('CF AUX'!Y$14,INDIRECT($D$5),0),MATCH('CF AUX'!$I221,INDIRECT($D$7),0)),"")</f>
        <v/>
      </c>
      <c r="Z221" s="81" t="str">
        <f ca="1">IF(ISNUMBER($H221),INDEX(INDIRECT($D$4),MATCH('CF AUX'!Z$14,INDIRECT($D$5),0),MATCH('CF AUX'!$I221,INDIRECT($D$7),0)),"")</f>
        <v/>
      </c>
      <c r="AA221" s="81" t="str">
        <f ca="1">IF(ISNUMBER($H221),INDEX(INDIRECT($D$4),MATCH('CF AUX'!AA$14,INDIRECT($D$5),0),MATCH('CF AUX'!$I221,INDIRECT($D$7),0)),"")</f>
        <v/>
      </c>
      <c r="AB221" s="81" t="str">
        <f ca="1">IF(ISNUMBER($H221),INDEX(INDIRECT($D$4),MATCH('CF AUX'!AB$14,INDIRECT($D$5),0),MATCH('CF AUX'!$I221,INDIRECT($D$7),0)),"")</f>
        <v/>
      </c>
      <c r="AC221" s="81" t="str">
        <f ca="1">IF(ISNUMBER($H221),INDEX(INDIRECT($D$4),MATCH('CF AUX'!AC$14,INDIRECT($D$5),0),MATCH('CF AUX'!$I221,INDIRECT($D$7),0)),"")</f>
        <v/>
      </c>
      <c r="AD221" s="81" t="str">
        <f ca="1">IF(ISNUMBER($H221),INDEX(INDIRECT($D$4),MATCH('CF AUX'!AD$14,INDIRECT($D$5),0),MATCH('CF AUX'!$I221,INDIRECT($D$7),0)),"")</f>
        <v/>
      </c>
      <c r="AE221" s="81" t="str">
        <f ca="1">IF(ISNUMBER($H221),INDEX(INDIRECT($D$4),MATCH('CF AUX'!AE$14,INDIRECT($D$5),0),MATCH('CF AUX'!$I221,INDIRECT($D$7),0)),"")</f>
        <v/>
      </c>
      <c r="AF221" s="81" t="str">
        <f ca="1">IF(ISNUMBER($H221),INDEX(INDIRECT($D$4),MATCH('CF AUX'!AF$14,INDIRECT($D$5),0),MATCH('CF AUX'!$I221,INDIRECT($D$7),0)),"")</f>
        <v/>
      </c>
      <c r="AG221" s="81" t="str">
        <f ca="1">IF(ISNUMBER($H221),INDEX(INDIRECT($D$4),MATCH('CF AUX'!AG$14,INDIRECT($D$5),0),MATCH('CF AUX'!$I221,INDIRECT($D$7),0)),"")</f>
        <v/>
      </c>
      <c r="AH221" s="81" t="str">
        <f ca="1">IF(ISNUMBER($H221),INDEX(INDIRECT($D$4),MATCH('CF AUX'!AH$14,INDIRECT($D$5),0),MATCH('CF AUX'!$I221,INDIRECT($D$7),0)),"")</f>
        <v/>
      </c>
      <c r="AI221" s="81" t="str">
        <f ca="1">IF(ISNUMBER($H221),INDEX(INDIRECT($D$4),MATCH('CF AUX'!AI$14,INDIRECT($D$5),0),MATCH('CF AUX'!$I221,INDIRECT($D$7),0)),"")</f>
        <v/>
      </c>
      <c r="AJ221" s="81" t="str">
        <f ca="1">IF(ISNUMBER($H221),INDEX(INDIRECT($D$4),MATCH('CF AUX'!AJ$14,INDIRECT($D$5),0),MATCH('CF AUX'!$I221,INDIRECT($D$7),0)),"")</f>
        <v/>
      </c>
      <c r="AK221" s="81" t="str">
        <f ca="1">IF(ISNUMBER($H221),INDEX(INDIRECT($D$4),MATCH('CF AUX'!AK$14,INDIRECT($D$5),0),MATCH('CF AUX'!$I221,INDIRECT($D$7),0)),"")</f>
        <v/>
      </c>
      <c r="AL221" s="81" t="str">
        <f ca="1">IF(ISNUMBER($H221),INDEX(INDIRECT($D$4),MATCH('CF AUX'!AL$14,INDIRECT($D$5),0),MATCH('CF AUX'!$I221,INDIRECT($D$7),0)),"")</f>
        <v/>
      </c>
      <c r="AM221" s="81" t="str">
        <f ca="1">IF(ISNUMBER($H221),INDEX(INDIRECT($D$4),MATCH('CF AUX'!AM$14,INDIRECT($D$5),0),MATCH('CF AUX'!$I221,INDIRECT($D$7),0)),"")</f>
        <v/>
      </c>
      <c r="AN221" s="81" t="str">
        <f ca="1">IF(ISNUMBER($H221),INDEX(INDIRECT($D$4),MATCH('CF AUX'!AN$14,INDIRECT($D$5),0),MATCH('CF AUX'!$I221,INDIRECT($D$7),0)),"")</f>
        <v/>
      </c>
      <c r="AO221" s="81" t="str">
        <f ca="1">IF(ISNUMBER($H221),INDEX(INDIRECT($D$4),MATCH('CF AUX'!AO$14,INDIRECT($D$5),0),MATCH('CF AUX'!$I221,INDIRECT($D$7),0)),"")</f>
        <v/>
      </c>
      <c r="AP221" s="81" t="str">
        <f ca="1">IF(ISNUMBER($H221),INDEX(INDIRECT($D$4),MATCH('CF AUX'!AP$14,INDIRECT($D$5),0),MATCH('CF AUX'!$I221,INDIRECT($D$7),0)),"")</f>
        <v/>
      </c>
      <c r="AQ221" s="81" t="str">
        <f ca="1">IF(ISNUMBER($H221),INDEX(INDIRECT($D$4),MATCH('CF AUX'!AQ$14,INDIRECT($D$5),0),MATCH('CF AUX'!$I221,INDIRECT($D$7),0)),"")</f>
        <v/>
      </c>
      <c r="AR221" s="81" t="str">
        <f ca="1">IF(ISNUMBER($H221),INDEX(INDIRECT($D$4),MATCH('CF AUX'!AR$14,INDIRECT($D$5),0),MATCH('CF AUX'!$I221,INDIRECT($D$7),0)),"")</f>
        <v/>
      </c>
      <c r="AS221" s="81" t="str">
        <f ca="1">IF(ISNUMBER($H221),INDEX(INDIRECT($D$4),MATCH('CF AUX'!AS$14,INDIRECT($D$5),0),MATCH('CF AUX'!$I221,INDIRECT($D$7),0)),"")</f>
        <v/>
      </c>
      <c r="AT221" s="81" t="str">
        <f ca="1">IF(ISNUMBER($H221),INDEX(INDIRECT($D$4),MATCH('CF AUX'!AT$14,INDIRECT($D$5),0),MATCH('CF AUX'!$I221,INDIRECT($D$7),0)),"")</f>
        <v/>
      </c>
      <c r="AU221" s="81" t="str">
        <f ca="1">IF(ISNUMBER($H221),INDEX(INDIRECT($D$4),MATCH('CF AUX'!AU$14,INDIRECT($D$5),0),MATCH('CF AUX'!$I221,INDIRECT($D$7),0)),"")</f>
        <v/>
      </c>
      <c r="AV221" s="81" t="str">
        <f ca="1">IF(ISNUMBER($H221),INDEX(INDIRECT($D$4),MATCH('CF AUX'!AV$14,INDIRECT($D$5),0),MATCH('CF AUX'!$I221,INDIRECT($D$7),0)),"")</f>
        <v/>
      </c>
      <c r="AW221" s="81" t="str">
        <f ca="1">IF(ISNUMBER($H221),INDEX(INDIRECT($D$4),MATCH('CF AUX'!AW$14,INDIRECT($D$5),0),MATCH('CF AUX'!$I221,INDIRECT($D$7),0)),"")</f>
        <v/>
      </c>
      <c r="AX221" s="81" t="str">
        <f ca="1">IF(ISNUMBER($H221),INDEX(INDIRECT($D$4),MATCH('CF AUX'!AX$14,INDIRECT($D$5),0),MATCH('CF AUX'!$I221,INDIRECT($D$7),0)),"")</f>
        <v/>
      </c>
      <c r="AY221" s="81" t="str">
        <f ca="1">IF(ISNUMBER($H221),INDEX(INDIRECT($D$4),MATCH('CF AUX'!AY$14,INDIRECT($D$5),0),MATCH('CF AUX'!$I221,INDIRECT($D$7),0)),"")</f>
        <v/>
      </c>
      <c r="AZ221" s="81" t="str">
        <f ca="1">IF(ISNUMBER($H221),INDEX(INDIRECT($D$4),MATCH('CF AUX'!AZ$14,INDIRECT($D$5),0),MATCH('CF AUX'!$I221,INDIRECT($D$7),0)),"")</f>
        <v/>
      </c>
      <c r="BB221" s="96" t="str" cm="1">
        <f t="array" aca="1" ref="BB221" ca="1">IF(ISNUMBER($H221),MMULT(J221:AZ221,TRANSPOSE(INDIRECT($D$8&amp;$G$4&amp;B218&amp;":"&amp;$G$6&amp;B218))),"")</f>
        <v/>
      </c>
      <c r="BD221" s="59">
        <f t="shared" si="61"/>
        <v>214</v>
      </c>
      <c r="BE221" s="80" t="str" cm="1">
        <f t="array" aca="1" ref="BE221" ca="1">IFERROR(INDEX(INDIRECT($D$4),MATCH(INDIRECT(BE$5&amp;$BD221),INDIRECT($D$6),0),MATCH($I221,INDIRECT($D$7),0)),"")</f>
        <v/>
      </c>
      <c r="BF221" s="81" t="str" cm="1">
        <f t="array" aca="1" ref="BF221" ca="1">IFERROR(INDEX(INDIRECT($D$4),MATCH(INDIRECT(BF$5&amp;$BD221),INDIRECT($D$6),0),MATCH($I221,INDIRECT($D$7),0)),"")</f>
        <v/>
      </c>
      <c r="BG221" s="81" t="str" cm="1">
        <f t="array" aca="1" ref="BG221" ca="1">IFERROR(INDEX(INDIRECT($D$4),MATCH(INDIRECT(BG$5&amp;$BD221),INDIRECT($D$6),0),MATCH($I221,INDIRECT($D$7),0)),"")</f>
        <v/>
      </c>
      <c r="BH221" s="81" t="str" cm="1">
        <f t="array" aca="1" ref="BH221" ca="1">IFERROR(INDEX(INDIRECT($D$4),MATCH(INDIRECT(BH$5&amp;$BD221),INDIRECT($D$6),0),MATCH($I221,INDIRECT($D$7),0)),"")</f>
        <v/>
      </c>
      <c r="BI221" s="81" t="str" cm="1">
        <f t="array" aca="1" ref="BI221" ca="1">IFERROR(INDEX(INDIRECT($D$4),MATCH(INDIRECT(BI$5&amp;$BD221),INDIRECT($D$6),0),MATCH($I221,INDIRECT($D$7),0)),"")</f>
        <v/>
      </c>
      <c r="BJ221" s="81" t="str" cm="1">
        <f t="array" aca="1" ref="BJ221" ca="1">IFERROR(INDEX(INDIRECT($D$4),MATCH(INDIRECT(BJ$5&amp;$BD221),INDIRECT($D$6),0),MATCH($I221,INDIRECT($D$7),0)),"")</f>
        <v/>
      </c>
      <c r="BK221" s="81" t="str" cm="1">
        <f t="array" aca="1" ref="BK221" ca="1">IFERROR(INDEX(INDIRECT($D$4),MATCH(INDIRECT(BK$5&amp;$BD221),INDIRECT($D$6),0),MATCH($I221,INDIRECT($D$7),0)),"")</f>
        <v/>
      </c>
      <c r="BL221" s="81" t="str" cm="1">
        <f t="array" aca="1" ref="BL221" ca="1">IFERROR(INDEX(INDIRECT($D$4),MATCH(INDIRECT(BL$5&amp;$BD221),INDIRECT($D$6),0),MATCH($I221,INDIRECT($D$7),0)),"")</f>
        <v/>
      </c>
      <c r="BM221" s="81" t="str" cm="1">
        <f t="array" aca="1" ref="BM221" ca="1">IFERROR(INDEX(INDIRECT($D$4),MATCH(INDIRECT(BM$5&amp;$BD221),INDIRECT($D$6),0),MATCH($I221,INDIRECT($D$7),0)),"")</f>
        <v/>
      </c>
      <c r="BN221" s="81" t="str" cm="1">
        <f t="array" aca="1" ref="BN221" ca="1">IFERROR(INDEX(INDIRECT($D$4),MATCH(INDIRECT(BN$5&amp;$BD221),INDIRECT($D$6),0),MATCH($I221,INDIRECT($D$7),0)),"")</f>
        <v/>
      </c>
      <c r="BO221" s="81" t="str" cm="1">
        <f t="array" aca="1" ref="BO221" ca="1">IFERROR(INDEX(INDIRECT($D$4),MATCH(INDIRECT(BO$5&amp;$BD221),INDIRECT($D$6),0),MATCH($I221,INDIRECT($D$7),0)),"")</f>
        <v/>
      </c>
      <c r="BP221" s="81" t="str" cm="1">
        <f t="array" aca="1" ref="BP221" ca="1">IFERROR(INDEX(INDIRECT($D$4),MATCH(INDIRECT(BP$5&amp;$BD221),INDIRECT($D$6),0),MATCH($I221,INDIRECT($D$7),0)),"")</f>
        <v/>
      </c>
      <c r="BQ221" s="81" t="str" cm="1">
        <f t="array" aca="1" ref="BQ221" ca="1">IFERROR(INDEX(INDIRECT($D$4),MATCH(INDIRECT(BQ$5&amp;$BD221),INDIRECT($D$6),0),MATCH($I221,INDIRECT($D$7),0)),"")</f>
        <v/>
      </c>
      <c r="BR221" s="81" t="str" cm="1">
        <f t="array" aca="1" ref="BR221" ca="1">IFERROR(INDEX(INDIRECT($D$4),MATCH(INDIRECT(BR$5&amp;$BD221),INDIRECT($D$6),0),MATCH($I221,INDIRECT($D$7),0)),"")</f>
        <v/>
      </c>
      <c r="BS221" s="81" t="str" cm="1">
        <f t="array" aca="1" ref="BS221" ca="1">IFERROR(INDEX(INDIRECT($D$4),MATCH(INDIRECT(BS$5&amp;$BD221),INDIRECT($D$6),0),MATCH($I221,INDIRECT($D$7),0)),"")</f>
        <v/>
      </c>
      <c r="BT221" s="81" t="str" cm="1">
        <f t="array" aca="1" ref="BT221" ca="1">IFERROR(INDEX(INDIRECT($D$4),MATCH(INDIRECT(BT$5&amp;$BD221),INDIRECT($D$6),0),MATCH($I221,INDIRECT($D$7),0)),"")</f>
        <v/>
      </c>
      <c r="BU221" s="81" t="str" cm="1">
        <f t="array" aca="1" ref="BU221" ca="1">IFERROR(INDEX(INDIRECT($D$4),MATCH(INDIRECT(BU$5&amp;$BD221),INDIRECT($D$6),0),MATCH($I221,INDIRECT($D$7),0)),"")</f>
        <v/>
      </c>
      <c r="BV221" s="99" t="str" cm="1">
        <f t="array" aca="1" ref="BV221" ca="1">IFERROR(INDEX(INDIRECT($D$4),MATCH(INDIRECT(BV$5&amp;$BD221),INDIRECT($D$6),0),MATCH($I221,INDIRECT($D$7),0)),"")</f>
        <v/>
      </c>
      <c r="BX221" s="80"/>
      <c r="BY221" s="81"/>
      <c r="BZ221" s="81"/>
      <c r="CA221" s="81"/>
      <c r="CB221" s="81"/>
      <c r="CC221" s="81"/>
      <c r="CD221" s="81"/>
      <c r="CE221" s="81"/>
      <c r="CF221" s="81"/>
      <c r="CG221" s="81"/>
      <c r="CH221" s="81"/>
      <c r="CI221" s="81"/>
      <c r="CJ221" s="81"/>
      <c r="CK221" s="81"/>
      <c r="CL221" s="81"/>
      <c r="CM221" s="81"/>
      <c r="CN221" s="81"/>
      <c r="CO221" s="99"/>
      <c r="CQ221" s="113"/>
      <c r="CR221" s="59" t="str">
        <f t="shared" si="60"/>
        <v/>
      </c>
      <c r="CS221" s="60"/>
      <c r="CT221" s="123" t="str">
        <f t="shared" ca="1" si="57"/>
        <v/>
      </c>
      <c r="CU221" s="80" t="str">
        <f>IF(ISNUMBER($CS221),INDEX(IRF.New!$CS$7:$DJ$37,MATCH(B218+1,IRF.New!$B$7:$B$37,0),MATCH($CT221,IRF.New!$CS$5:$DJ$5,0)),"")</f>
        <v/>
      </c>
      <c r="CV221" s="81"/>
      <c r="CW221" s="81" t="str">
        <f t="shared" si="58"/>
        <v/>
      </c>
      <c r="CX221" s="81"/>
      <c r="CY221" s="81"/>
      <c r="CZ221" s="94"/>
      <c r="DA221" s="94" t="str">
        <f>IF(ISNUMBER(CS221),INDEX(IRF.New!$CS$2:$DJ$2,MATCH('CF AUX'!$CT221,IRF.New!$CS$5:$DJ$5,0)),"")</f>
        <v/>
      </c>
      <c r="DB221" s="72"/>
      <c r="DD221" s="132" t="str">
        <f>IF(ISNUMBER(CS221),INDEX(IRF.New!$D$7:$CO$37,MATCH('CF AUX'!C213,IRF.New!$C$7:$C$37,0),MATCH(CT221,IRF.New!$D$5:$CO$5,0)),"")</f>
        <v/>
      </c>
    </row>
    <row r="222" spans="2:109" x14ac:dyDescent="0.25">
      <c r="B222" s="73" t="s">
        <v>241</v>
      </c>
      <c r="C222" s="90">
        <f ca="1">SQRT(C221)</f>
        <v>0</v>
      </c>
      <c r="F222" s="136" t="str">
        <f t="shared" si="59"/>
        <v/>
      </c>
      <c r="H222" s="65"/>
      <c r="I222" s="129" t="str">
        <f ca="1">IF(ISNUMBER(H222),INDEX(IRF.New!$CS$5:$DJ$5,MATCH('CF AUX'!H222,INDIRECT("IRF.New!$CS$"&amp;C215&amp;":$DJ$"&amp;C215),0)),"")</f>
        <v/>
      </c>
      <c r="J222" s="80" t="str">
        <f ca="1">IF(ISNUMBER($H222),INDEX(INDIRECT($D$4),MATCH('CF AUX'!J$14,INDIRECT($D$5),0),MATCH('CF AUX'!$I222,INDIRECT($D$7),0)),"")</f>
        <v/>
      </c>
      <c r="K222" s="81" t="str">
        <f ca="1">IF(ISNUMBER($H222),INDEX(INDIRECT($D$4),MATCH('CF AUX'!K$14,INDIRECT($D$5),0),MATCH('CF AUX'!$I222,INDIRECT($D$7),0)),"")</f>
        <v/>
      </c>
      <c r="L222" s="81" t="str">
        <f ca="1">IF(ISNUMBER($H222),INDEX(INDIRECT($D$4),MATCH('CF AUX'!L$14,INDIRECT($D$5),0),MATCH('CF AUX'!$I222,INDIRECT($D$7),0)),"")</f>
        <v/>
      </c>
      <c r="M222" s="81" t="str">
        <f ca="1">IF(ISNUMBER($H222),INDEX(INDIRECT($D$4),MATCH('CF AUX'!M$14,INDIRECT($D$5),0),MATCH('CF AUX'!$I222,INDIRECT($D$7),0)),"")</f>
        <v/>
      </c>
      <c r="N222" s="81" t="str">
        <f ca="1">IF(ISNUMBER($H222),INDEX(INDIRECT($D$4),MATCH('CF AUX'!N$14,INDIRECT($D$5),0),MATCH('CF AUX'!$I222,INDIRECT($D$7),0)),"")</f>
        <v/>
      </c>
      <c r="O222" s="81" t="str">
        <f ca="1">IF(ISNUMBER($H222),INDEX(INDIRECT($D$4),MATCH('CF AUX'!O$14,INDIRECT($D$5),0),MATCH('CF AUX'!$I222,INDIRECT($D$7),0)),"")</f>
        <v/>
      </c>
      <c r="P222" s="81" t="str">
        <f ca="1">IF(ISNUMBER($H222),INDEX(INDIRECT($D$4),MATCH('CF AUX'!P$14,INDIRECT($D$5),0),MATCH('CF AUX'!$I222,INDIRECT($D$7),0)),"")</f>
        <v/>
      </c>
      <c r="Q222" s="81" t="str">
        <f ca="1">IF(ISNUMBER($H222),INDEX(INDIRECT($D$4),MATCH('CF AUX'!Q$14,INDIRECT($D$5),0),MATCH('CF AUX'!$I222,INDIRECT($D$7),0)),"")</f>
        <v/>
      </c>
      <c r="R222" s="81" t="str">
        <f ca="1">IF(ISNUMBER($H222),INDEX(INDIRECT($D$4),MATCH('CF AUX'!R$14,INDIRECT($D$5),0),MATCH('CF AUX'!$I222,INDIRECT($D$7),0)),"")</f>
        <v/>
      </c>
      <c r="S222" s="81" t="str">
        <f ca="1">IF(ISNUMBER($H222),INDEX(INDIRECT($D$4),MATCH('CF AUX'!S$14,INDIRECT($D$5),0),MATCH('CF AUX'!$I222,INDIRECT($D$7),0)),"")</f>
        <v/>
      </c>
      <c r="T222" s="81" t="str">
        <f ca="1">IF(ISNUMBER($H222),INDEX(INDIRECT($D$4),MATCH('CF AUX'!T$14,INDIRECT($D$5),0),MATCH('CF AUX'!$I222,INDIRECT($D$7),0)),"")</f>
        <v/>
      </c>
      <c r="U222" s="81" t="str">
        <f ca="1">IF(ISNUMBER($H222),INDEX(INDIRECT($D$4),MATCH('CF AUX'!U$14,INDIRECT($D$5),0),MATCH('CF AUX'!$I222,INDIRECT($D$7),0)),"")</f>
        <v/>
      </c>
      <c r="V222" s="81" t="str">
        <f ca="1">IF(ISNUMBER($H222),INDEX(INDIRECT($D$4),MATCH('CF AUX'!V$14,INDIRECT($D$5),0),MATCH('CF AUX'!$I222,INDIRECT($D$7),0)),"")</f>
        <v/>
      </c>
      <c r="W222" s="81" t="str">
        <f ca="1">IF(ISNUMBER($H222),INDEX(INDIRECT($D$4),MATCH('CF AUX'!W$14,INDIRECT($D$5),0),MATCH('CF AUX'!$I222,INDIRECT($D$7),0)),"")</f>
        <v/>
      </c>
      <c r="X222" s="81" t="str">
        <f ca="1">IF(ISNUMBER($H222),INDEX(INDIRECT($D$4),MATCH('CF AUX'!X$14,INDIRECT($D$5),0),MATCH('CF AUX'!$I222,INDIRECT($D$7),0)),"")</f>
        <v/>
      </c>
      <c r="Y222" s="81" t="str">
        <f ca="1">IF(ISNUMBER($H222),INDEX(INDIRECT($D$4),MATCH('CF AUX'!Y$14,INDIRECT($D$5),0),MATCH('CF AUX'!$I222,INDIRECT($D$7),0)),"")</f>
        <v/>
      </c>
      <c r="Z222" s="81" t="str">
        <f ca="1">IF(ISNUMBER($H222),INDEX(INDIRECT($D$4),MATCH('CF AUX'!Z$14,INDIRECT($D$5),0),MATCH('CF AUX'!$I222,INDIRECT($D$7),0)),"")</f>
        <v/>
      </c>
      <c r="AA222" s="81" t="str">
        <f ca="1">IF(ISNUMBER($H222),INDEX(INDIRECT($D$4),MATCH('CF AUX'!AA$14,INDIRECT($D$5),0),MATCH('CF AUX'!$I222,INDIRECT($D$7),0)),"")</f>
        <v/>
      </c>
      <c r="AB222" s="81" t="str">
        <f ca="1">IF(ISNUMBER($H222),INDEX(INDIRECT($D$4),MATCH('CF AUX'!AB$14,INDIRECT($D$5),0),MATCH('CF AUX'!$I222,INDIRECT($D$7),0)),"")</f>
        <v/>
      </c>
      <c r="AC222" s="81" t="str">
        <f ca="1">IF(ISNUMBER($H222),INDEX(INDIRECT($D$4),MATCH('CF AUX'!AC$14,INDIRECT($D$5),0),MATCH('CF AUX'!$I222,INDIRECT($D$7),0)),"")</f>
        <v/>
      </c>
      <c r="AD222" s="81" t="str">
        <f ca="1">IF(ISNUMBER($H222),INDEX(INDIRECT($D$4),MATCH('CF AUX'!AD$14,INDIRECT($D$5),0),MATCH('CF AUX'!$I222,INDIRECT($D$7),0)),"")</f>
        <v/>
      </c>
      <c r="AE222" s="81" t="str">
        <f ca="1">IF(ISNUMBER($H222),INDEX(INDIRECT($D$4),MATCH('CF AUX'!AE$14,INDIRECT($D$5),0),MATCH('CF AUX'!$I222,INDIRECT($D$7),0)),"")</f>
        <v/>
      </c>
      <c r="AF222" s="81" t="str">
        <f ca="1">IF(ISNUMBER($H222),INDEX(INDIRECT($D$4),MATCH('CF AUX'!AF$14,INDIRECT($D$5),0),MATCH('CF AUX'!$I222,INDIRECT($D$7),0)),"")</f>
        <v/>
      </c>
      <c r="AG222" s="81" t="str">
        <f ca="1">IF(ISNUMBER($H222),INDEX(INDIRECT($D$4),MATCH('CF AUX'!AG$14,INDIRECT($D$5),0),MATCH('CF AUX'!$I222,INDIRECT($D$7),0)),"")</f>
        <v/>
      </c>
      <c r="AH222" s="81" t="str">
        <f ca="1">IF(ISNUMBER($H222),INDEX(INDIRECT($D$4),MATCH('CF AUX'!AH$14,INDIRECT($D$5),0),MATCH('CF AUX'!$I222,INDIRECT($D$7),0)),"")</f>
        <v/>
      </c>
      <c r="AI222" s="81" t="str">
        <f ca="1">IF(ISNUMBER($H222),INDEX(INDIRECT($D$4),MATCH('CF AUX'!AI$14,INDIRECT($D$5),0),MATCH('CF AUX'!$I222,INDIRECT($D$7),0)),"")</f>
        <v/>
      </c>
      <c r="AJ222" s="81" t="str">
        <f ca="1">IF(ISNUMBER($H222),INDEX(INDIRECT($D$4),MATCH('CF AUX'!AJ$14,INDIRECT($D$5),0),MATCH('CF AUX'!$I222,INDIRECT($D$7),0)),"")</f>
        <v/>
      </c>
      <c r="AK222" s="81" t="str">
        <f ca="1">IF(ISNUMBER($H222),INDEX(INDIRECT($D$4),MATCH('CF AUX'!AK$14,INDIRECT($D$5),0),MATCH('CF AUX'!$I222,INDIRECT($D$7),0)),"")</f>
        <v/>
      </c>
      <c r="AL222" s="81" t="str">
        <f ca="1">IF(ISNUMBER($H222),INDEX(INDIRECT($D$4),MATCH('CF AUX'!AL$14,INDIRECT($D$5),0),MATCH('CF AUX'!$I222,INDIRECT($D$7),0)),"")</f>
        <v/>
      </c>
      <c r="AM222" s="81" t="str">
        <f ca="1">IF(ISNUMBER($H222),INDEX(INDIRECT($D$4),MATCH('CF AUX'!AM$14,INDIRECT($D$5),0),MATCH('CF AUX'!$I222,INDIRECT($D$7),0)),"")</f>
        <v/>
      </c>
      <c r="AN222" s="81" t="str">
        <f ca="1">IF(ISNUMBER($H222),INDEX(INDIRECT($D$4),MATCH('CF AUX'!AN$14,INDIRECT($D$5),0),MATCH('CF AUX'!$I222,INDIRECT($D$7),0)),"")</f>
        <v/>
      </c>
      <c r="AO222" s="81" t="str">
        <f ca="1">IF(ISNUMBER($H222),INDEX(INDIRECT($D$4),MATCH('CF AUX'!AO$14,INDIRECT($D$5),0),MATCH('CF AUX'!$I222,INDIRECT($D$7),0)),"")</f>
        <v/>
      </c>
      <c r="AP222" s="81" t="str">
        <f ca="1">IF(ISNUMBER($H222),INDEX(INDIRECT($D$4),MATCH('CF AUX'!AP$14,INDIRECT($D$5),0),MATCH('CF AUX'!$I222,INDIRECT($D$7),0)),"")</f>
        <v/>
      </c>
      <c r="AQ222" s="81" t="str">
        <f ca="1">IF(ISNUMBER($H222),INDEX(INDIRECT($D$4),MATCH('CF AUX'!AQ$14,INDIRECT($D$5),0),MATCH('CF AUX'!$I222,INDIRECT($D$7),0)),"")</f>
        <v/>
      </c>
      <c r="AR222" s="81" t="str">
        <f ca="1">IF(ISNUMBER($H222),INDEX(INDIRECT($D$4),MATCH('CF AUX'!AR$14,INDIRECT($D$5),0),MATCH('CF AUX'!$I222,INDIRECT($D$7),0)),"")</f>
        <v/>
      </c>
      <c r="AS222" s="81" t="str">
        <f ca="1">IF(ISNUMBER($H222),INDEX(INDIRECT($D$4),MATCH('CF AUX'!AS$14,INDIRECT($D$5),0),MATCH('CF AUX'!$I222,INDIRECT($D$7),0)),"")</f>
        <v/>
      </c>
      <c r="AT222" s="81" t="str">
        <f ca="1">IF(ISNUMBER($H222),INDEX(INDIRECT($D$4),MATCH('CF AUX'!AT$14,INDIRECT($D$5),0),MATCH('CF AUX'!$I222,INDIRECT($D$7),0)),"")</f>
        <v/>
      </c>
      <c r="AU222" s="81" t="str">
        <f ca="1">IF(ISNUMBER($H222),INDEX(INDIRECT($D$4),MATCH('CF AUX'!AU$14,INDIRECT($D$5),0),MATCH('CF AUX'!$I222,INDIRECT($D$7),0)),"")</f>
        <v/>
      </c>
      <c r="AV222" s="81" t="str">
        <f ca="1">IF(ISNUMBER($H222),INDEX(INDIRECT($D$4),MATCH('CF AUX'!AV$14,INDIRECT($D$5),0),MATCH('CF AUX'!$I222,INDIRECT($D$7),0)),"")</f>
        <v/>
      </c>
      <c r="AW222" s="81" t="str">
        <f ca="1">IF(ISNUMBER($H222),INDEX(INDIRECT($D$4),MATCH('CF AUX'!AW$14,INDIRECT($D$5),0),MATCH('CF AUX'!$I222,INDIRECT($D$7),0)),"")</f>
        <v/>
      </c>
      <c r="AX222" s="81" t="str">
        <f ca="1">IF(ISNUMBER($H222),INDEX(INDIRECT($D$4),MATCH('CF AUX'!AX$14,INDIRECT($D$5),0),MATCH('CF AUX'!$I222,INDIRECT($D$7),0)),"")</f>
        <v/>
      </c>
      <c r="AY222" s="81" t="str">
        <f ca="1">IF(ISNUMBER($H222),INDEX(INDIRECT($D$4),MATCH('CF AUX'!AY$14,INDIRECT($D$5),0),MATCH('CF AUX'!$I222,INDIRECT($D$7),0)),"")</f>
        <v/>
      </c>
      <c r="AZ222" s="81" t="str">
        <f ca="1">IF(ISNUMBER($H222),INDEX(INDIRECT($D$4),MATCH('CF AUX'!AZ$14,INDIRECT($D$5),0),MATCH('CF AUX'!$I222,INDIRECT($D$7),0)),"")</f>
        <v/>
      </c>
      <c r="BB222" s="96" t="str" cm="1">
        <f t="array" aca="1" ref="BB222" ca="1">IF(ISNUMBER($H222),MMULT(J222:AZ222,TRANSPOSE(INDIRECT($D$8&amp;$G$4&amp;B218&amp;":"&amp;$G$6&amp;B218))),"")</f>
        <v/>
      </c>
      <c r="BD222" s="59">
        <f t="shared" si="61"/>
        <v>214</v>
      </c>
      <c r="BE222" s="80" t="str" cm="1">
        <f t="array" aca="1" ref="BE222" ca="1">IFERROR(INDEX(INDIRECT($D$4),MATCH(INDIRECT(BE$5&amp;$BD222),INDIRECT($D$6),0),MATCH($I222,INDIRECT($D$7),0)),"")</f>
        <v/>
      </c>
      <c r="BF222" s="81" t="str" cm="1">
        <f t="array" aca="1" ref="BF222" ca="1">IFERROR(INDEX(INDIRECT($D$4),MATCH(INDIRECT(BF$5&amp;$BD222),INDIRECT($D$6),0),MATCH($I222,INDIRECT($D$7),0)),"")</f>
        <v/>
      </c>
      <c r="BG222" s="81" t="str" cm="1">
        <f t="array" aca="1" ref="BG222" ca="1">IFERROR(INDEX(INDIRECT($D$4),MATCH(INDIRECT(BG$5&amp;$BD222),INDIRECT($D$6),0),MATCH($I222,INDIRECT($D$7),0)),"")</f>
        <v/>
      </c>
      <c r="BH222" s="81" t="str" cm="1">
        <f t="array" aca="1" ref="BH222" ca="1">IFERROR(INDEX(INDIRECT($D$4),MATCH(INDIRECT(BH$5&amp;$BD222),INDIRECT($D$6),0),MATCH($I222,INDIRECT($D$7),0)),"")</f>
        <v/>
      </c>
      <c r="BI222" s="81" t="str" cm="1">
        <f t="array" aca="1" ref="BI222" ca="1">IFERROR(INDEX(INDIRECT($D$4),MATCH(INDIRECT(BI$5&amp;$BD222),INDIRECT($D$6),0),MATCH($I222,INDIRECT($D$7),0)),"")</f>
        <v/>
      </c>
      <c r="BJ222" s="81" t="str" cm="1">
        <f t="array" aca="1" ref="BJ222" ca="1">IFERROR(INDEX(INDIRECT($D$4),MATCH(INDIRECT(BJ$5&amp;$BD222),INDIRECT($D$6),0),MATCH($I222,INDIRECT($D$7),0)),"")</f>
        <v/>
      </c>
      <c r="BK222" s="81" t="str" cm="1">
        <f t="array" aca="1" ref="BK222" ca="1">IFERROR(INDEX(INDIRECT($D$4),MATCH(INDIRECT(BK$5&amp;$BD222),INDIRECT($D$6),0),MATCH($I222,INDIRECT($D$7),0)),"")</f>
        <v/>
      </c>
      <c r="BL222" s="81" t="str" cm="1">
        <f t="array" aca="1" ref="BL222" ca="1">IFERROR(INDEX(INDIRECT($D$4),MATCH(INDIRECT(BL$5&amp;$BD222),INDIRECT($D$6),0),MATCH($I222,INDIRECT($D$7),0)),"")</f>
        <v/>
      </c>
      <c r="BM222" s="81" t="str" cm="1">
        <f t="array" aca="1" ref="BM222" ca="1">IFERROR(INDEX(INDIRECT($D$4),MATCH(INDIRECT(BM$5&amp;$BD222),INDIRECT($D$6),0),MATCH($I222,INDIRECT($D$7),0)),"")</f>
        <v/>
      </c>
      <c r="BN222" s="81" t="str" cm="1">
        <f t="array" aca="1" ref="BN222" ca="1">IFERROR(INDEX(INDIRECT($D$4),MATCH(INDIRECT(BN$5&amp;$BD222),INDIRECT($D$6),0),MATCH($I222,INDIRECT($D$7),0)),"")</f>
        <v/>
      </c>
      <c r="BO222" s="81" t="str" cm="1">
        <f t="array" aca="1" ref="BO222" ca="1">IFERROR(INDEX(INDIRECT($D$4),MATCH(INDIRECT(BO$5&amp;$BD222),INDIRECT($D$6),0),MATCH($I222,INDIRECT($D$7),0)),"")</f>
        <v/>
      </c>
      <c r="BP222" s="81" t="str" cm="1">
        <f t="array" aca="1" ref="BP222" ca="1">IFERROR(INDEX(INDIRECT($D$4),MATCH(INDIRECT(BP$5&amp;$BD222),INDIRECT($D$6),0),MATCH($I222,INDIRECT($D$7),0)),"")</f>
        <v/>
      </c>
      <c r="BQ222" s="81" t="str" cm="1">
        <f t="array" aca="1" ref="BQ222" ca="1">IFERROR(INDEX(INDIRECT($D$4),MATCH(INDIRECT(BQ$5&amp;$BD222),INDIRECT($D$6),0),MATCH($I222,INDIRECT($D$7),0)),"")</f>
        <v/>
      </c>
      <c r="BR222" s="81" t="str" cm="1">
        <f t="array" aca="1" ref="BR222" ca="1">IFERROR(INDEX(INDIRECT($D$4),MATCH(INDIRECT(BR$5&amp;$BD222),INDIRECT($D$6),0),MATCH($I222,INDIRECT($D$7),0)),"")</f>
        <v/>
      </c>
      <c r="BS222" s="81" t="str" cm="1">
        <f t="array" aca="1" ref="BS222" ca="1">IFERROR(INDEX(INDIRECT($D$4),MATCH(INDIRECT(BS$5&amp;$BD222),INDIRECT($D$6),0),MATCH($I222,INDIRECT($D$7),0)),"")</f>
        <v/>
      </c>
      <c r="BT222" s="81" t="str" cm="1">
        <f t="array" aca="1" ref="BT222" ca="1">IFERROR(INDEX(INDIRECT($D$4),MATCH(INDIRECT(BT$5&amp;$BD222),INDIRECT($D$6),0),MATCH($I222,INDIRECT($D$7),0)),"")</f>
        <v/>
      </c>
      <c r="BU222" s="81" t="str" cm="1">
        <f t="array" aca="1" ref="BU222" ca="1">IFERROR(INDEX(INDIRECT($D$4),MATCH(INDIRECT(BU$5&amp;$BD222),INDIRECT($D$6),0),MATCH($I222,INDIRECT($D$7),0)),"")</f>
        <v/>
      </c>
      <c r="BV222" s="99" t="str" cm="1">
        <f t="array" aca="1" ref="BV222" ca="1">IFERROR(INDEX(INDIRECT($D$4),MATCH(INDIRECT(BV$5&amp;$BD222),INDIRECT($D$6),0),MATCH($I222,INDIRECT($D$7),0)),"")</f>
        <v/>
      </c>
      <c r="BX222" s="80"/>
      <c r="BY222" s="81"/>
      <c r="BZ222" s="81"/>
      <c r="CA222" s="81"/>
      <c r="CB222" s="81"/>
      <c r="CC222" s="81"/>
      <c r="CD222" s="81"/>
      <c r="CE222" s="81"/>
      <c r="CF222" s="81"/>
      <c r="CG222" s="81"/>
      <c r="CH222" s="81"/>
      <c r="CI222" s="81"/>
      <c r="CJ222" s="81"/>
      <c r="CK222" s="81"/>
      <c r="CL222" s="81"/>
      <c r="CM222" s="81"/>
      <c r="CN222" s="81"/>
      <c r="CO222" s="99"/>
      <c r="CQ222" s="113"/>
      <c r="CR222" s="59" t="str">
        <f t="shared" si="60"/>
        <v/>
      </c>
      <c r="CS222" s="60"/>
      <c r="CT222" s="123" t="str">
        <f t="shared" ca="1" si="57"/>
        <v/>
      </c>
      <c r="CU222" s="80" t="str">
        <f>IF(ISNUMBER($CS222),INDEX(IRF.New!$CS$7:$DJ$37,MATCH(B218+1,IRF.New!$B$7:$B$37,0),MATCH($CT222,IRF.New!$CS$5:$DJ$5,0)),"")</f>
        <v/>
      </c>
      <c r="CV222" s="81"/>
      <c r="CW222" s="81" t="str">
        <f t="shared" si="58"/>
        <v/>
      </c>
      <c r="CX222" s="81"/>
      <c r="CY222" s="81"/>
      <c r="CZ222" s="94"/>
      <c r="DA222" s="94" t="str">
        <f>IF(ISNUMBER(CS222),INDEX(IRF.New!$CS$2:$DJ$2,MATCH('CF AUX'!$CT222,IRF.New!$CS$5:$DJ$5,0)),"")</f>
        <v/>
      </c>
      <c r="DB222" s="72"/>
      <c r="DD222" s="132" t="str">
        <f>IF(ISNUMBER(CS222),INDEX(IRF.New!$D$7:$CO$37,MATCH('CF AUX'!C213,IRF.New!$C$7:$C$37,0),MATCH(CT222,IRF.New!$D$5:$CO$5,0)),"")</f>
        <v/>
      </c>
    </row>
    <row r="223" spans="2:109" x14ac:dyDescent="0.25">
      <c r="F223" s="136" t="str">
        <f t="shared" si="59"/>
        <v/>
      </c>
      <c r="H223" s="65"/>
      <c r="I223" s="129" t="str">
        <f ca="1">IF(ISNUMBER(H223),INDEX(IRF.New!$CS$5:$DJ$5,MATCH('CF AUX'!H223,INDIRECT("IRF.New!$CS$"&amp;C215&amp;":$DJ$"&amp;C215),0)),"")</f>
        <v/>
      </c>
      <c r="J223" s="80" t="str">
        <f ca="1">IF(ISNUMBER($H223),INDEX(INDIRECT($D$4),MATCH('CF AUX'!J$14,INDIRECT($D$5),0),MATCH('CF AUX'!$I223,INDIRECT($D$7),0)),"")</f>
        <v/>
      </c>
      <c r="K223" s="81" t="str">
        <f ca="1">IF(ISNUMBER($H223),INDEX(INDIRECT($D$4),MATCH('CF AUX'!K$14,INDIRECT($D$5),0),MATCH('CF AUX'!$I223,INDIRECT($D$7),0)),"")</f>
        <v/>
      </c>
      <c r="L223" s="81" t="str">
        <f ca="1">IF(ISNUMBER($H223),INDEX(INDIRECT($D$4),MATCH('CF AUX'!L$14,INDIRECT($D$5),0),MATCH('CF AUX'!$I223,INDIRECT($D$7),0)),"")</f>
        <v/>
      </c>
      <c r="M223" s="81" t="str">
        <f ca="1">IF(ISNUMBER($H223),INDEX(INDIRECT($D$4),MATCH('CF AUX'!M$14,INDIRECT($D$5),0),MATCH('CF AUX'!$I223,INDIRECT($D$7),0)),"")</f>
        <v/>
      </c>
      <c r="N223" s="81" t="str">
        <f ca="1">IF(ISNUMBER($H223),INDEX(INDIRECT($D$4),MATCH('CF AUX'!N$14,INDIRECT($D$5),0),MATCH('CF AUX'!$I223,INDIRECT($D$7),0)),"")</f>
        <v/>
      </c>
      <c r="O223" s="81" t="str">
        <f ca="1">IF(ISNUMBER($H223),INDEX(INDIRECT($D$4),MATCH('CF AUX'!O$14,INDIRECT($D$5),0),MATCH('CF AUX'!$I223,INDIRECT($D$7),0)),"")</f>
        <v/>
      </c>
      <c r="P223" s="81" t="str">
        <f ca="1">IF(ISNUMBER($H223),INDEX(INDIRECT($D$4),MATCH('CF AUX'!P$14,INDIRECT($D$5),0),MATCH('CF AUX'!$I223,INDIRECT($D$7),0)),"")</f>
        <v/>
      </c>
      <c r="Q223" s="81" t="str">
        <f ca="1">IF(ISNUMBER($H223),INDEX(INDIRECT($D$4),MATCH('CF AUX'!Q$14,INDIRECT($D$5),0),MATCH('CF AUX'!$I223,INDIRECT($D$7),0)),"")</f>
        <v/>
      </c>
      <c r="R223" s="81" t="str">
        <f ca="1">IF(ISNUMBER($H223),INDEX(INDIRECT($D$4),MATCH('CF AUX'!R$14,INDIRECT($D$5),0),MATCH('CF AUX'!$I223,INDIRECT($D$7),0)),"")</f>
        <v/>
      </c>
      <c r="S223" s="81" t="str">
        <f ca="1">IF(ISNUMBER($H223),INDEX(INDIRECT($D$4),MATCH('CF AUX'!S$14,INDIRECT($D$5),0),MATCH('CF AUX'!$I223,INDIRECT($D$7),0)),"")</f>
        <v/>
      </c>
      <c r="T223" s="81" t="str">
        <f ca="1">IF(ISNUMBER($H223),INDEX(INDIRECT($D$4),MATCH('CF AUX'!T$14,INDIRECT($D$5),0),MATCH('CF AUX'!$I223,INDIRECT($D$7),0)),"")</f>
        <v/>
      </c>
      <c r="U223" s="81" t="str">
        <f ca="1">IF(ISNUMBER($H223),INDEX(INDIRECT($D$4),MATCH('CF AUX'!U$14,INDIRECT($D$5),0),MATCH('CF AUX'!$I223,INDIRECT($D$7),0)),"")</f>
        <v/>
      </c>
      <c r="V223" s="81" t="str">
        <f ca="1">IF(ISNUMBER($H223),INDEX(INDIRECT($D$4),MATCH('CF AUX'!V$14,INDIRECT($D$5),0),MATCH('CF AUX'!$I223,INDIRECT($D$7),0)),"")</f>
        <v/>
      </c>
      <c r="W223" s="81" t="str">
        <f ca="1">IF(ISNUMBER($H223),INDEX(INDIRECT($D$4),MATCH('CF AUX'!W$14,INDIRECT($D$5),0),MATCH('CF AUX'!$I223,INDIRECT($D$7),0)),"")</f>
        <v/>
      </c>
      <c r="X223" s="81" t="str">
        <f ca="1">IF(ISNUMBER($H223),INDEX(INDIRECT($D$4),MATCH('CF AUX'!X$14,INDIRECT($D$5),0),MATCH('CF AUX'!$I223,INDIRECT($D$7),0)),"")</f>
        <v/>
      </c>
      <c r="Y223" s="81" t="str">
        <f ca="1">IF(ISNUMBER($H223),INDEX(INDIRECT($D$4),MATCH('CF AUX'!Y$14,INDIRECT($D$5),0),MATCH('CF AUX'!$I223,INDIRECT($D$7),0)),"")</f>
        <v/>
      </c>
      <c r="Z223" s="81" t="str">
        <f ca="1">IF(ISNUMBER($H223),INDEX(INDIRECT($D$4),MATCH('CF AUX'!Z$14,INDIRECT($D$5),0),MATCH('CF AUX'!$I223,INDIRECT($D$7),0)),"")</f>
        <v/>
      </c>
      <c r="AA223" s="81" t="str">
        <f ca="1">IF(ISNUMBER($H223),INDEX(INDIRECT($D$4),MATCH('CF AUX'!AA$14,INDIRECT($D$5),0),MATCH('CF AUX'!$I223,INDIRECT($D$7),0)),"")</f>
        <v/>
      </c>
      <c r="AB223" s="81" t="str">
        <f ca="1">IF(ISNUMBER($H223),INDEX(INDIRECT($D$4),MATCH('CF AUX'!AB$14,INDIRECT($D$5),0),MATCH('CF AUX'!$I223,INDIRECT($D$7),0)),"")</f>
        <v/>
      </c>
      <c r="AC223" s="81" t="str">
        <f ca="1">IF(ISNUMBER($H223),INDEX(INDIRECT($D$4),MATCH('CF AUX'!AC$14,INDIRECT($D$5),0),MATCH('CF AUX'!$I223,INDIRECT($D$7),0)),"")</f>
        <v/>
      </c>
      <c r="AD223" s="81" t="str">
        <f ca="1">IF(ISNUMBER($H223),INDEX(INDIRECT($D$4),MATCH('CF AUX'!AD$14,INDIRECT($D$5),0),MATCH('CF AUX'!$I223,INDIRECT($D$7),0)),"")</f>
        <v/>
      </c>
      <c r="AE223" s="81" t="str">
        <f ca="1">IF(ISNUMBER($H223),INDEX(INDIRECT($D$4),MATCH('CF AUX'!AE$14,INDIRECT($D$5),0),MATCH('CF AUX'!$I223,INDIRECT($D$7),0)),"")</f>
        <v/>
      </c>
      <c r="AF223" s="81" t="str">
        <f ca="1">IF(ISNUMBER($H223),INDEX(INDIRECT($D$4),MATCH('CF AUX'!AF$14,INDIRECT($D$5),0),MATCH('CF AUX'!$I223,INDIRECT($D$7),0)),"")</f>
        <v/>
      </c>
      <c r="AG223" s="81" t="str">
        <f ca="1">IF(ISNUMBER($H223),INDEX(INDIRECT($D$4),MATCH('CF AUX'!AG$14,INDIRECT($D$5),0),MATCH('CF AUX'!$I223,INDIRECT($D$7),0)),"")</f>
        <v/>
      </c>
      <c r="AH223" s="81" t="str">
        <f ca="1">IF(ISNUMBER($H223),INDEX(INDIRECT($D$4),MATCH('CF AUX'!AH$14,INDIRECT($D$5),0),MATCH('CF AUX'!$I223,INDIRECT($D$7),0)),"")</f>
        <v/>
      </c>
      <c r="AI223" s="81" t="str">
        <f ca="1">IF(ISNUMBER($H223),INDEX(INDIRECT($D$4),MATCH('CF AUX'!AI$14,INDIRECT($D$5),0),MATCH('CF AUX'!$I223,INDIRECT($D$7),0)),"")</f>
        <v/>
      </c>
      <c r="AJ223" s="81" t="str">
        <f ca="1">IF(ISNUMBER($H223),INDEX(INDIRECT($D$4),MATCH('CF AUX'!AJ$14,INDIRECT($D$5),0),MATCH('CF AUX'!$I223,INDIRECT($D$7),0)),"")</f>
        <v/>
      </c>
      <c r="AK223" s="81" t="str">
        <f ca="1">IF(ISNUMBER($H223),INDEX(INDIRECT($D$4),MATCH('CF AUX'!AK$14,INDIRECT($D$5),0),MATCH('CF AUX'!$I223,INDIRECT($D$7),0)),"")</f>
        <v/>
      </c>
      <c r="AL223" s="81" t="str">
        <f ca="1">IF(ISNUMBER($H223),INDEX(INDIRECT($D$4),MATCH('CF AUX'!AL$14,INDIRECT($D$5),0),MATCH('CF AUX'!$I223,INDIRECT($D$7),0)),"")</f>
        <v/>
      </c>
      <c r="AM223" s="81" t="str">
        <f ca="1">IF(ISNUMBER($H223),INDEX(INDIRECT($D$4),MATCH('CF AUX'!AM$14,INDIRECT($D$5),0),MATCH('CF AUX'!$I223,INDIRECT($D$7),0)),"")</f>
        <v/>
      </c>
      <c r="AN223" s="81" t="str">
        <f ca="1">IF(ISNUMBER($H223),INDEX(INDIRECT($D$4),MATCH('CF AUX'!AN$14,INDIRECT($D$5),0),MATCH('CF AUX'!$I223,INDIRECT($D$7),0)),"")</f>
        <v/>
      </c>
      <c r="AO223" s="81" t="str">
        <f ca="1">IF(ISNUMBER($H223),INDEX(INDIRECT($D$4),MATCH('CF AUX'!AO$14,INDIRECT($D$5),0),MATCH('CF AUX'!$I223,INDIRECT($D$7),0)),"")</f>
        <v/>
      </c>
      <c r="AP223" s="81" t="str">
        <f ca="1">IF(ISNUMBER($H223),INDEX(INDIRECT($D$4),MATCH('CF AUX'!AP$14,INDIRECT($D$5),0),MATCH('CF AUX'!$I223,INDIRECT($D$7),0)),"")</f>
        <v/>
      </c>
      <c r="AQ223" s="81" t="str">
        <f ca="1">IF(ISNUMBER($H223),INDEX(INDIRECT($D$4),MATCH('CF AUX'!AQ$14,INDIRECT($D$5),0),MATCH('CF AUX'!$I223,INDIRECT($D$7),0)),"")</f>
        <v/>
      </c>
      <c r="AR223" s="81" t="str">
        <f ca="1">IF(ISNUMBER($H223),INDEX(INDIRECT($D$4),MATCH('CF AUX'!AR$14,INDIRECT($D$5),0),MATCH('CF AUX'!$I223,INDIRECT($D$7),0)),"")</f>
        <v/>
      </c>
      <c r="AS223" s="81" t="str">
        <f ca="1">IF(ISNUMBER($H223),INDEX(INDIRECT($D$4),MATCH('CF AUX'!AS$14,INDIRECT($D$5),0),MATCH('CF AUX'!$I223,INDIRECT($D$7),0)),"")</f>
        <v/>
      </c>
      <c r="AT223" s="81" t="str">
        <f ca="1">IF(ISNUMBER($H223),INDEX(INDIRECT($D$4),MATCH('CF AUX'!AT$14,INDIRECT($D$5),0),MATCH('CF AUX'!$I223,INDIRECT($D$7),0)),"")</f>
        <v/>
      </c>
      <c r="AU223" s="81" t="str">
        <f ca="1">IF(ISNUMBER($H223),INDEX(INDIRECT($D$4),MATCH('CF AUX'!AU$14,INDIRECT($D$5),0),MATCH('CF AUX'!$I223,INDIRECT($D$7),0)),"")</f>
        <v/>
      </c>
      <c r="AV223" s="81" t="str">
        <f ca="1">IF(ISNUMBER($H223),INDEX(INDIRECT($D$4),MATCH('CF AUX'!AV$14,INDIRECT($D$5),0),MATCH('CF AUX'!$I223,INDIRECT($D$7),0)),"")</f>
        <v/>
      </c>
      <c r="AW223" s="81" t="str">
        <f ca="1">IF(ISNUMBER($H223),INDEX(INDIRECT($D$4),MATCH('CF AUX'!AW$14,INDIRECT($D$5),0),MATCH('CF AUX'!$I223,INDIRECT($D$7),0)),"")</f>
        <v/>
      </c>
      <c r="AX223" s="81" t="str">
        <f ca="1">IF(ISNUMBER($H223),INDEX(INDIRECT($D$4),MATCH('CF AUX'!AX$14,INDIRECT($D$5),0),MATCH('CF AUX'!$I223,INDIRECT($D$7),0)),"")</f>
        <v/>
      </c>
      <c r="AY223" s="81" t="str">
        <f ca="1">IF(ISNUMBER($H223),INDEX(INDIRECT($D$4),MATCH('CF AUX'!AY$14,INDIRECT($D$5),0),MATCH('CF AUX'!$I223,INDIRECT($D$7),0)),"")</f>
        <v/>
      </c>
      <c r="AZ223" s="81" t="str">
        <f ca="1">IF(ISNUMBER($H223),INDEX(INDIRECT($D$4),MATCH('CF AUX'!AZ$14,INDIRECT($D$5),0),MATCH('CF AUX'!$I223,INDIRECT($D$7),0)),"")</f>
        <v/>
      </c>
      <c r="BB223" s="96" t="str" cm="1">
        <f t="array" aca="1" ref="BB223" ca="1">IF(ISNUMBER($H223),MMULT(J223:AZ223,TRANSPOSE(INDIRECT($D$8&amp;$G$4&amp;B218&amp;":"&amp;$G$6&amp;B218))),"")</f>
        <v/>
      </c>
      <c r="BD223" s="59">
        <f t="shared" si="61"/>
        <v>214</v>
      </c>
      <c r="BE223" s="80" t="str" cm="1">
        <f t="array" aca="1" ref="BE223" ca="1">IFERROR(INDEX(INDIRECT($D$4),MATCH(INDIRECT(BE$5&amp;$BD223),INDIRECT($D$6),0),MATCH($I223,INDIRECT($D$7),0)),"")</f>
        <v/>
      </c>
      <c r="BF223" s="81" t="str" cm="1">
        <f t="array" aca="1" ref="BF223" ca="1">IFERROR(INDEX(INDIRECT($D$4),MATCH(INDIRECT(BF$5&amp;$BD223),INDIRECT($D$6),0),MATCH($I223,INDIRECT($D$7),0)),"")</f>
        <v/>
      </c>
      <c r="BG223" s="81" t="str" cm="1">
        <f t="array" aca="1" ref="BG223" ca="1">IFERROR(INDEX(INDIRECT($D$4),MATCH(INDIRECT(BG$5&amp;$BD223),INDIRECT($D$6),0),MATCH($I223,INDIRECT($D$7),0)),"")</f>
        <v/>
      </c>
      <c r="BH223" s="81" t="str" cm="1">
        <f t="array" aca="1" ref="BH223" ca="1">IFERROR(INDEX(INDIRECT($D$4),MATCH(INDIRECT(BH$5&amp;$BD223),INDIRECT($D$6),0),MATCH($I223,INDIRECT($D$7),0)),"")</f>
        <v/>
      </c>
      <c r="BI223" s="81" t="str" cm="1">
        <f t="array" aca="1" ref="BI223" ca="1">IFERROR(INDEX(INDIRECT($D$4),MATCH(INDIRECT(BI$5&amp;$BD223),INDIRECT($D$6),0),MATCH($I223,INDIRECT($D$7),0)),"")</f>
        <v/>
      </c>
      <c r="BJ223" s="81" t="str" cm="1">
        <f t="array" aca="1" ref="BJ223" ca="1">IFERROR(INDEX(INDIRECT($D$4),MATCH(INDIRECT(BJ$5&amp;$BD223),INDIRECT($D$6),0),MATCH($I223,INDIRECT($D$7),0)),"")</f>
        <v/>
      </c>
      <c r="BK223" s="81" t="str" cm="1">
        <f t="array" aca="1" ref="BK223" ca="1">IFERROR(INDEX(INDIRECT($D$4),MATCH(INDIRECT(BK$5&amp;$BD223),INDIRECT($D$6),0),MATCH($I223,INDIRECT($D$7),0)),"")</f>
        <v/>
      </c>
      <c r="BL223" s="81" t="str" cm="1">
        <f t="array" aca="1" ref="BL223" ca="1">IFERROR(INDEX(INDIRECT($D$4),MATCH(INDIRECT(BL$5&amp;$BD223),INDIRECT($D$6),0),MATCH($I223,INDIRECT($D$7),0)),"")</f>
        <v/>
      </c>
      <c r="BM223" s="81" t="str" cm="1">
        <f t="array" aca="1" ref="BM223" ca="1">IFERROR(INDEX(INDIRECT($D$4),MATCH(INDIRECT(BM$5&amp;$BD223),INDIRECT($D$6),0),MATCH($I223,INDIRECT($D$7),0)),"")</f>
        <v/>
      </c>
      <c r="BN223" s="81" t="str" cm="1">
        <f t="array" aca="1" ref="BN223" ca="1">IFERROR(INDEX(INDIRECT($D$4),MATCH(INDIRECT(BN$5&amp;$BD223),INDIRECT($D$6),0),MATCH($I223,INDIRECT($D$7),0)),"")</f>
        <v/>
      </c>
      <c r="BO223" s="81" t="str" cm="1">
        <f t="array" aca="1" ref="BO223" ca="1">IFERROR(INDEX(INDIRECT($D$4),MATCH(INDIRECT(BO$5&amp;$BD223),INDIRECT($D$6),0),MATCH($I223,INDIRECT($D$7),0)),"")</f>
        <v/>
      </c>
      <c r="BP223" s="81" t="str" cm="1">
        <f t="array" aca="1" ref="BP223" ca="1">IFERROR(INDEX(INDIRECT($D$4),MATCH(INDIRECT(BP$5&amp;$BD223),INDIRECT($D$6),0),MATCH($I223,INDIRECT($D$7),0)),"")</f>
        <v/>
      </c>
      <c r="BQ223" s="81" t="str" cm="1">
        <f t="array" aca="1" ref="BQ223" ca="1">IFERROR(INDEX(INDIRECT($D$4),MATCH(INDIRECT(BQ$5&amp;$BD223),INDIRECT($D$6),0),MATCH($I223,INDIRECT($D$7),0)),"")</f>
        <v/>
      </c>
      <c r="BR223" s="81" t="str" cm="1">
        <f t="array" aca="1" ref="BR223" ca="1">IFERROR(INDEX(INDIRECT($D$4),MATCH(INDIRECT(BR$5&amp;$BD223),INDIRECT($D$6),0),MATCH($I223,INDIRECT($D$7),0)),"")</f>
        <v/>
      </c>
      <c r="BS223" s="81" t="str" cm="1">
        <f t="array" aca="1" ref="BS223" ca="1">IFERROR(INDEX(INDIRECT($D$4),MATCH(INDIRECT(BS$5&amp;$BD223),INDIRECT($D$6),0),MATCH($I223,INDIRECT($D$7),0)),"")</f>
        <v/>
      </c>
      <c r="BT223" s="81" t="str" cm="1">
        <f t="array" aca="1" ref="BT223" ca="1">IFERROR(INDEX(INDIRECT($D$4),MATCH(INDIRECT(BT$5&amp;$BD223),INDIRECT($D$6),0),MATCH($I223,INDIRECT($D$7),0)),"")</f>
        <v/>
      </c>
      <c r="BU223" s="81" t="str" cm="1">
        <f t="array" aca="1" ref="BU223" ca="1">IFERROR(INDEX(INDIRECT($D$4),MATCH(INDIRECT(BU$5&amp;$BD223),INDIRECT($D$6),0),MATCH($I223,INDIRECT($D$7),0)),"")</f>
        <v/>
      </c>
      <c r="BV223" s="99" t="str" cm="1">
        <f t="array" aca="1" ref="BV223" ca="1">IFERROR(INDEX(INDIRECT($D$4),MATCH(INDIRECT(BV$5&amp;$BD223),INDIRECT($D$6),0),MATCH($I223,INDIRECT($D$7),0)),"")</f>
        <v/>
      </c>
      <c r="BX223" s="80"/>
      <c r="BY223" s="81"/>
      <c r="BZ223" s="81"/>
      <c r="CA223" s="81"/>
      <c r="CB223" s="81"/>
      <c r="CC223" s="81"/>
      <c r="CD223" s="81"/>
      <c r="CE223" s="81"/>
      <c r="CF223" s="81"/>
      <c r="CG223" s="81"/>
      <c r="CH223" s="81"/>
      <c r="CI223" s="81"/>
      <c r="CJ223" s="81"/>
      <c r="CK223" s="81"/>
      <c r="CL223" s="81"/>
      <c r="CM223" s="81"/>
      <c r="CN223" s="81"/>
      <c r="CO223" s="99"/>
      <c r="CQ223" s="113"/>
      <c r="CR223" s="59" t="str">
        <f t="shared" si="60"/>
        <v/>
      </c>
      <c r="CS223" s="60"/>
      <c r="CT223" s="123" t="str">
        <f t="shared" ca="1" si="57"/>
        <v/>
      </c>
      <c r="CU223" s="80" t="str">
        <f>IF(ISNUMBER($CS223),INDEX(IRF.New!$CS$7:$DJ$37,MATCH(B218+1,IRF.New!$B$7:$B$37,0),MATCH($CT223,IRF.New!$CS$5:$DJ$5,0)),"")</f>
        <v/>
      </c>
      <c r="CV223" s="81"/>
      <c r="CW223" s="81" t="str">
        <f t="shared" si="58"/>
        <v/>
      </c>
      <c r="CX223" s="81"/>
      <c r="CY223" s="81"/>
      <c r="CZ223" s="94"/>
      <c r="DA223" s="94" t="str">
        <f>IF(ISNUMBER(CS223),INDEX(IRF.New!$CS$2:$DJ$2,MATCH('CF AUX'!$CT223,IRF.New!$CS$5:$DJ$5,0)),"")</f>
        <v/>
      </c>
      <c r="DB223" s="72"/>
      <c r="DD223" s="132" t="str">
        <f>IF(ISNUMBER(CS223),INDEX(IRF.New!$D$7:$CO$37,MATCH('CF AUX'!C213,IRF.New!$C$7:$C$37,0),MATCH(CT223,IRF.New!$D$5:$CO$5,0)),"")</f>
        <v/>
      </c>
    </row>
    <row r="224" spans="2:109" x14ac:dyDescent="0.25">
      <c r="B224" s="59" t="s">
        <v>266</v>
      </c>
      <c r="F224" s="136" t="str">
        <f t="shared" si="59"/>
        <v/>
      </c>
      <c r="H224" s="65"/>
      <c r="I224" s="129" t="str">
        <f ca="1">IF(ISNUMBER(H224),INDEX(IRF.New!$CS$5:$DJ$5,MATCH('CF AUX'!H224,INDIRECT("IRF.New!$CS$"&amp;C215&amp;":$DJ$"&amp;C215),0)),"")</f>
        <v/>
      </c>
      <c r="J224" s="80" t="str">
        <f ca="1">IF(ISNUMBER($H224),INDEX(INDIRECT($D$4),MATCH('CF AUX'!J$14,INDIRECT($D$5),0),MATCH('CF AUX'!$I224,INDIRECT($D$7),0)),"")</f>
        <v/>
      </c>
      <c r="K224" s="81" t="str">
        <f ca="1">IF(ISNUMBER($H224),INDEX(INDIRECT($D$4),MATCH('CF AUX'!K$14,INDIRECT($D$5),0),MATCH('CF AUX'!$I224,INDIRECT($D$7),0)),"")</f>
        <v/>
      </c>
      <c r="L224" s="81" t="str">
        <f ca="1">IF(ISNUMBER($H224),INDEX(INDIRECT($D$4),MATCH('CF AUX'!L$14,INDIRECT($D$5),0),MATCH('CF AUX'!$I224,INDIRECT($D$7),0)),"")</f>
        <v/>
      </c>
      <c r="M224" s="81" t="str">
        <f ca="1">IF(ISNUMBER($H224),INDEX(INDIRECT($D$4),MATCH('CF AUX'!M$14,INDIRECT($D$5),0),MATCH('CF AUX'!$I224,INDIRECT($D$7),0)),"")</f>
        <v/>
      </c>
      <c r="N224" s="81" t="str">
        <f ca="1">IF(ISNUMBER($H224),INDEX(INDIRECT($D$4),MATCH('CF AUX'!N$14,INDIRECT($D$5),0),MATCH('CF AUX'!$I224,INDIRECT($D$7),0)),"")</f>
        <v/>
      </c>
      <c r="O224" s="81" t="str">
        <f ca="1">IF(ISNUMBER($H224),INDEX(INDIRECT($D$4),MATCH('CF AUX'!O$14,INDIRECT($D$5),0),MATCH('CF AUX'!$I224,INDIRECT($D$7),0)),"")</f>
        <v/>
      </c>
      <c r="P224" s="81" t="str">
        <f ca="1">IF(ISNUMBER($H224),INDEX(INDIRECT($D$4),MATCH('CF AUX'!P$14,INDIRECT($D$5),0),MATCH('CF AUX'!$I224,INDIRECT($D$7),0)),"")</f>
        <v/>
      </c>
      <c r="Q224" s="81" t="str">
        <f ca="1">IF(ISNUMBER($H224),INDEX(INDIRECT($D$4),MATCH('CF AUX'!Q$14,INDIRECT($D$5),0),MATCH('CF AUX'!$I224,INDIRECT($D$7),0)),"")</f>
        <v/>
      </c>
      <c r="R224" s="81" t="str">
        <f ca="1">IF(ISNUMBER($H224),INDEX(INDIRECT($D$4),MATCH('CF AUX'!R$14,INDIRECT($D$5),0),MATCH('CF AUX'!$I224,INDIRECT($D$7),0)),"")</f>
        <v/>
      </c>
      <c r="S224" s="81" t="str">
        <f ca="1">IF(ISNUMBER($H224),INDEX(INDIRECT($D$4),MATCH('CF AUX'!S$14,INDIRECT($D$5),0),MATCH('CF AUX'!$I224,INDIRECT($D$7),0)),"")</f>
        <v/>
      </c>
      <c r="T224" s="81" t="str">
        <f ca="1">IF(ISNUMBER($H224),INDEX(INDIRECT($D$4),MATCH('CF AUX'!T$14,INDIRECT($D$5),0),MATCH('CF AUX'!$I224,INDIRECT($D$7),0)),"")</f>
        <v/>
      </c>
      <c r="U224" s="81" t="str">
        <f ca="1">IF(ISNUMBER($H224),INDEX(INDIRECT($D$4),MATCH('CF AUX'!U$14,INDIRECT($D$5),0),MATCH('CF AUX'!$I224,INDIRECT($D$7),0)),"")</f>
        <v/>
      </c>
      <c r="V224" s="81" t="str">
        <f ca="1">IF(ISNUMBER($H224),INDEX(INDIRECT($D$4),MATCH('CF AUX'!V$14,INDIRECT($D$5),0),MATCH('CF AUX'!$I224,INDIRECT($D$7),0)),"")</f>
        <v/>
      </c>
      <c r="W224" s="81" t="str">
        <f ca="1">IF(ISNUMBER($H224),INDEX(INDIRECT($D$4),MATCH('CF AUX'!W$14,INDIRECT($D$5),0),MATCH('CF AUX'!$I224,INDIRECT($D$7),0)),"")</f>
        <v/>
      </c>
      <c r="X224" s="81" t="str">
        <f ca="1">IF(ISNUMBER($H224),INDEX(INDIRECT($D$4),MATCH('CF AUX'!X$14,INDIRECT($D$5),0),MATCH('CF AUX'!$I224,INDIRECT($D$7),0)),"")</f>
        <v/>
      </c>
      <c r="Y224" s="81" t="str">
        <f ca="1">IF(ISNUMBER($H224),INDEX(INDIRECT($D$4),MATCH('CF AUX'!Y$14,INDIRECT($D$5),0),MATCH('CF AUX'!$I224,INDIRECT($D$7),0)),"")</f>
        <v/>
      </c>
      <c r="Z224" s="81" t="str">
        <f ca="1">IF(ISNUMBER($H224),INDEX(INDIRECT($D$4),MATCH('CF AUX'!Z$14,INDIRECT($D$5),0),MATCH('CF AUX'!$I224,INDIRECT($D$7),0)),"")</f>
        <v/>
      </c>
      <c r="AA224" s="81" t="str">
        <f ca="1">IF(ISNUMBER($H224),INDEX(INDIRECT($D$4),MATCH('CF AUX'!AA$14,INDIRECT($D$5),0),MATCH('CF AUX'!$I224,INDIRECT($D$7),0)),"")</f>
        <v/>
      </c>
      <c r="AB224" s="81" t="str">
        <f ca="1">IF(ISNUMBER($H224),INDEX(INDIRECT($D$4),MATCH('CF AUX'!AB$14,INDIRECT($D$5),0),MATCH('CF AUX'!$I224,INDIRECT($D$7),0)),"")</f>
        <v/>
      </c>
      <c r="AC224" s="81" t="str">
        <f ca="1">IF(ISNUMBER($H224),INDEX(INDIRECT($D$4),MATCH('CF AUX'!AC$14,INDIRECT($D$5),0),MATCH('CF AUX'!$I224,INDIRECT($D$7),0)),"")</f>
        <v/>
      </c>
      <c r="AD224" s="81" t="str">
        <f ca="1">IF(ISNUMBER($H224),INDEX(INDIRECT($D$4),MATCH('CF AUX'!AD$14,INDIRECT($D$5),0),MATCH('CF AUX'!$I224,INDIRECT($D$7),0)),"")</f>
        <v/>
      </c>
      <c r="AE224" s="81" t="str">
        <f ca="1">IF(ISNUMBER($H224),INDEX(INDIRECT($D$4),MATCH('CF AUX'!AE$14,INDIRECT($D$5),0),MATCH('CF AUX'!$I224,INDIRECT($D$7),0)),"")</f>
        <v/>
      </c>
      <c r="AF224" s="81" t="str">
        <f ca="1">IF(ISNUMBER($H224),INDEX(INDIRECT($D$4),MATCH('CF AUX'!AF$14,INDIRECT($D$5),0),MATCH('CF AUX'!$I224,INDIRECT($D$7),0)),"")</f>
        <v/>
      </c>
      <c r="AG224" s="81" t="str">
        <f ca="1">IF(ISNUMBER($H224),INDEX(INDIRECT($D$4),MATCH('CF AUX'!AG$14,INDIRECT($D$5),0),MATCH('CF AUX'!$I224,INDIRECT($D$7),0)),"")</f>
        <v/>
      </c>
      <c r="AH224" s="81" t="str">
        <f ca="1">IF(ISNUMBER($H224),INDEX(INDIRECT($D$4),MATCH('CF AUX'!AH$14,INDIRECT($D$5),0),MATCH('CF AUX'!$I224,INDIRECT($D$7),0)),"")</f>
        <v/>
      </c>
      <c r="AI224" s="81" t="str">
        <f ca="1">IF(ISNUMBER($H224),INDEX(INDIRECT($D$4),MATCH('CF AUX'!AI$14,INDIRECT($D$5),0),MATCH('CF AUX'!$I224,INDIRECT($D$7),0)),"")</f>
        <v/>
      </c>
      <c r="AJ224" s="81" t="str">
        <f ca="1">IF(ISNUMBER($H224),INDEX(INDIRECT($D$4),MATCH('CF AUX'!AJ$14,INDIRECT($D$5),0),MATCH('CF AUX'!$I224,INDIRECT($D$7),0)),"")</f>
        <v/>
      </c>
      <c r="AK224" s="81" t="str">
        <f ca="1">IF(ISNUMBER($H224),INDEX(INDIRECT($D$4),MATCH('CF AUX'!AK$14,INDIRECT($D$5),0),MATCH('CF AUX'!$I224,INDIRECT($D$7),0)),"")</f>
        <v/>
      </c>
      <c r="AL224" s="81" t="str">
        <f ca="1">IF(ISNUMBER($H224),INDEX(INDIRECT($D$4),MATCH('CF AUX'!AL$14,INDIRECT($D$5),0),MATCH('CF AUX'!$I224,INDIRECT($D$7),0)),"")</f>
        <v/>
      </c>
      <c r="AM224" s="81" t="str">
        <f ca="1">IF(ISNUMBER($H224),INDEX(INDIRECT($D$4),MATCH('CF AUX'!AM$14,INDIRECT($D$5),0),MATCH('CF AUX'!$I224,INDIRECT($D$7),0)),"")</f>
        <v/>
      </c>
      <c r="AN224" s="81" t="str">
        <f ca="1">IF(ISNUMBER($H224),INDEX(INDIRECT($D$4),MATCH('CF AUX'!AN$14,INDIRECT($D$5),0),MATCH('CF AUX'!$I224,INDIRECT($D$7),0)),"")</f>
        <v/>
      </c>
      <c r="AO224" s="81" t="str">
        <f ca="1">IF(ISNUMBER($H224),INDEX(INDIRECT($D$4),MATCH('CF AUX'!AO$14,INDIRECT($D$5),0),MATCH('CF AUX'!$I224,INDIRECT($D$7),0)),"")</f>
        <v/>
      </c>
      <c r="AP224" s="81" t="str">
        <f ca="1">IF(ISNUMBER($H224),INDEX(INDIRECT($D$4),MATCH('CF AUX'!AP$14,INDIRECT($D$5),0),MATCH('CF AUX'!$I224,INDIRECT($D$7),0)),"")</f>
        <v/>
      </c>
      <c r="AQ224" s="81" t="str">
        <f ca="1">IF(ISNUMBER($H224),INDEX(INDIRECT($D$4),MATCH('CF AUX'!AQ$14,INDIRECT($D$5),0),MATCH('CF AUX'!$I224,INDIRECT($D$7),0)),"")</f>
        <v/>
      </c>
      <c r="AR224" s="81" t="str">
        <f ca="1">IF(ISNUMBER($H224),INDEX(INDIRECT($D$4),MATCH('CF AUX'!AR$14,INDIRECT($D$5),0),MATCH('CF AUX'!$I224,INDIRECT($D$7),0)),"")</f>
        <v/>
      </c>
      <c r="AS224" s="81" t="str">
        <f ca="1">IF(ISNUMBER($H224),INDEX(INDIRECT($D$4),MATCH('CF AUX'!AS$14,INDIRECT($D$5),0),MATCH('CF AUX'!$I224,INDIRECT($D$7),0)),"")</f>
        <v/>
      </c>
      <c r="AT224" s="81" t="str">
        <f ca="1">IF(ISNUMBER($H224),INDEX(INDIRECT($D$4),MATCH('CF AUX'!AT$14,INDIRECT($D$5),0),MATCH('CF AUX'!$I224,INDIRECT($D$7),0)),"")</f>
        <v/>
      </c>
      <c r="AU224" s="81" t="str">
        <f ca="1">IF(ISNUMBER($H224),INDEX(INDIRECT($D$4),MATCH('CF AUX'!AU$14,INDIRECT($D$5),0),MATCH('CF AUX'!$I224,INDIRECT($D$7),0)),"")</f>
        <v/>
      </c>
      <c r="AV224" s="81" t="str">
        <f ca="1">IF(ISNUMBER($H224),INDEX(INDIRECT($D$4),MATCH('CF AUX'!AV$14,INDIRECT($D$5),0),MATCH('CF AUX'!$I224,INDIRECT($D$7),0)),"")</f>
        <v/>
      </c>
      <c r="AW224" s="81" t="str">
        <f ca="1">IF(ISNUMBER($H224),INDEX(INDIRECT($D$4),MATCH('CF AUX'!AW$14,INDIRECT($D$5),0),MATCH('CF AUX'!$I224,INDIRECT($D$7),0)),"")</f>
        <v/>
      </c>
      <c r="AX224" s="81" t="str">
        <f ca="1">IF(ISNUMBER($H224),INDEX(INDIRECT($D$4),MATCH('CF AUX'!AX$14,INDIRECT($D$5),0),MATCH('CF AUX'!$I224,INDIRECT($D$7),0)),"")</f>
        <v/>
      </c>
      <c r="AY224" s="81" t="str">
        <f ca="1">IF(ISNUMBER($H224),INDEX(INDIRECT($D$4),MATCH('CF AUX'!AY$14,INDIRECT($D$5),0),MATCH('CF AUX'!$I224,INDIRECT($D$7),0)),"")</f>
        <v/>
      </c>
      <c r="AZ224" s="81" t="str">
        <f ca="1">IF(ISNUMBER($H224),INDEX(INDIRECT($D$4),MATCH('CF AUX'!AZ$14,INDIRECT($D$5),0),MATCH('CF AUX'!$I224,INDIRECT($D$7),0)),"")</f>
        <v/>
      </c>
      <c r="BB224" s="96" t="str" cm="1">
        <f t="array" aca="1" ref="BB224" ca="1">IF(ISNUMBER($H224),MMULT(J224:AZ224,TRANSPOSE(INDIRECT($D$8&amp;$G$4&amp;B218&amp;":"&amp;$G$6&amp;B218))),"")</f>
        <v/>
      </c>
      <c r="BD224" s="59">
        <f t="shared" si="61"/>
        <v>214</v>
      </c>
      <c r="BE224" s="80" t="str" cm="1">
        <f t="array" aca="1" ref="BE224" ca="1">IFERROR(INDEX(INDIRECT($D$4),MATCH(INDIRECT(BE$5&amp;$BD224),INDIRECT($D$6),0),MATCH($I224,INDIRECT($D$7),0)),"")</f>
        <v/>
      </c>
      <c r="BF224" s="81" t="str" cm="1">
        <f t="array" aca="1" ref="BF224" ca="1">IFERROR(INDEX(INDIRECT($D$4),MATCH(INDIRECT(BF$5&amp;$BD224),INDIRECT($D$6),0),MATCH($I224,INDIRECT($D$7),0)),"")</f>
        <v/>
      </c>
      <c r="BG224" s="81" t="str" cm="1">
        <f t="array" aca="1" ref="BG224" ca="1">IFERROR(INDEX(INDIRECT($D$4),MATCH(INDIRECT(BG$5&amp;$BD224),INDIRECT($D$6),0),MATCH($I224,INDIRECT($D$7),0)),"")</f>
        <v/>
      </c>
      <c r="BH224" s="81" t="str" cm="1">
        <f t="array" aca="1" ref="BH224" ca="1">IFERROR(INDEX(INDIRECT($D$4),MATCH(INDIRECT(BH$5&amp;$BD224),INDIRECT($D$6),0),MATCH($I224,INDIRECT($D$7),0)),"")</f>
        <v/>
      </c>
      <c r="BI224" s="81" t="str" cm="1">
        <f t="array" aca="1" ref="BI224" ca="1">IFERROR(INDEX(INDIRECT($D$4),MATCH(INDIRECT(BI$5&amp;$BD224),INDIRECT($D$6),0),MATCH($I224,INDIRECT($D$7),0)),"")</f>
        <v/>
      </c>
      <c r="BJ224" s="81" t="str" cm="1">
        <f t="array" aca="1" ref="BJ224" ca="1">IFERROR(INDEX(INDIRECT($D$4),MATCH(INDIRECT(BJ$5&amp;$BD224),INDIRECT($D$6),0),MATCH($I224,INDIRECT($D$7),0)),"")</f>
        <v/>
      </c>
      <c r="BK224" s="81" t="str" cm="1">
        <f t="array" aca="1" ref="BK224" ca="1">IFERROR(INDEX(INDIRECT($D$4),MATCH(INDIRECT(BK$5&amp;$BD224),INDIRECT($D$6),0),MATCH($I224,INDIRECT($D$7),0)),"")</f>
        <v/>
      </c>
      <c r="BL224" s="81" t="str" cm="1">
        <f t="array" aca="1" ref="BL224" ca="1">IFERROR(INDEX(INDIRECT($D$4),MATCH(INDIRECT(BL$5&amp;$BD224),INDIRECT($D$6),0),MATCH($I224,INDIRECT($D$7),0)),"")</f>
        <v/>
      </c>
      <c r="BM224" s="81" t="str" cm="1">
        <f t="array" aca="1" ref="BM224" ca="1">IFERROR(INDEX(INDIRECT($D$4),MATCH(INDIRECT(BM$5&amp;$BD224),INDIRECT($D$6),0),MATCH($I224,INDIRECT($D$7),0)),"")</f>
        <v/>
      </c>
      <c r="BN224" s="81" t="str" cm="1">
        <f t="array" aca="1" ref="BN224" ca="1">IFERROR(INDEX(INDIRECT($D$4),MATCH(INDIRECT(BN$5&amp;$BD224),INDIRECT($D$6),0),MATCH($I224,INDIRECT($D$7),0)),"")</f>
        <v/>
      </c>
      <c r="BO224" s="81" t="str" cm="1">
        <f t="array" aca="1" ref="BO224" ca="1">IFERROR(INDEX(INDIRECT($D$4),MATCH(INDIRECT(BO$5&amp;$BD224),INDIRECT($D$6),0),MATCH($I224,INDIRECT($D$7),0)),"")</f>
        <v/>
      </c>
      <c r="BP224" s="81" t="str" cm="1">
        <f t="array" aca="1" ref="BP224" ca="1">IFERROR(INDEX(INDIRECT($D$4),MATCH(INDIRECT(BP$5&amp;$BD224),INDIRECT($D$6),0),MATCH($I224,INDIRECT($D$7),0)),"")</f>
        <v/>
      </c>
      <c r="BQ224" s="81" t="str" cm="1">
        <f t="array" aca="1" ref="BQ224" ca="1">IFERROR(INDEX(INDIRECT($D$4),MATCH(INDIRECT(BQ$5&amp;$BD224),INDIRECT($D$6),0),MATCH($I224,INDIRECT($D$7),0)),"")</f>
        <v/>
      </c>
      <c r="BR224" s="81" t="str" cm="1">
        <f t="array" aca="1" ref="BR224" ca="1">IFERROR(INDEX(INDIRECT($D$4),MATCH(INDIRECT(BR$5&amp;$BD224),INDIRECT($D$6),0),MATCH($I224,INDIRECT($D$7),0)),"")</f>
        <v/>
      </c>
      <c r="BS224" s="81" t="str" cm="1">
        <f t="array" aca="1" ref="BS224" ca="1">IFERROR(INDEX(INDIRECT($D$4),MATCH(INDIRECT(BS$5&amp;$BD224),INDIRECT($D$6),0),MATCH($I224,INDIRECT($D$7),0)),"")</f>
        <v/>
      </c>
      <c r="BT224" s="81" t="str" cm="1">
        <f t="array" aca="1" ref="BT224" ca="1">IFERROR(INDEX(INDIRECT($D$4),MATCH(INDIRECT(BT$5&amp;$BD224),INDIRECT($D$6),0),MATCH($I224,INDIRECT($D$7),0)),"")</f>
        <v/>
      </c>
      <c r="BU224" s="81" t="str" cm="1">
        <f t="array" aca="1" ref="BU224" ca="1">IFERROR(INDEX(INDIRECT($D$4),MATCH(INDIRECT(BU$5&amp;$BD224),INDIRECT($D$6),0),MATCH($I224,INDIRECT($D$7),0)),"")</f>
        <v/>
      </c>
      <c r="BV224" s="99" t="str" cm="1">
        <f t="array" aca="1" ref="BV224" ca="1">IFERROR(INDEX(INDIRECT($D$4),MATCH(INDIRECT(BV$5&amp;$BD224),INDIRECT($D$6),0),MATCH($I224,INDIRECT($D$7),0)),"")</f>
        <v/>
      </c>
      <c r="BX224" s="80"/>
      <c r="BY224" s="81"/>
      <c r="BZ224" s="81"/>
      <c r="CA224" s="81"/>
      <c r="CB224" s="81"/>
      <c r="CC224" s="81"/>
      <c r="CD224" s="81"/>
      <c r="CE224" s="81"/>
      <c r="CF224" s="81"/>
      <c r="CG224" s="81"/>
      <c r="CH224" s="81"/>
      <c r="CI224" s="81"/>
      <c r="CJ224" s="81"/>
      <c r="CK224" s="81"/>
      <c r="CL224" s="81"/>
      <c r="CM224" s="81"/>
      <c r="CN224" s="81"/>
      <c r="CO224" s="99"/>
      <c r="CQ224" s="113"/>
      <c r="CR224" s="59" t="str">
        <f t="shared" si="60"/>
        <v/>
      </c>
      <c r="CS224" s="60"/>
      <c r="CT224" s="123" t="str">
        <f t="shared" ca="1" si="57"/>
        <v/>
      </c>
      <c r="CU224" s="80" t="str">
        <f>IF(ISNUMBER($CS224),INDEX(IRF.New!$CS$7:$DJ$37,MATCH(B218+1,IRF.New!$B$7:$B$37,0),MATCH($CT224,IRF.New!$CS$5:$DJ$5,0)),"")</f>
        <v/>
      </c>
      <c r="CV224" s="81"/>
      <c r="CW224" s="81" t="str">
        <f t="shared" si="58"/>
        <v/>
      </c>
      <c r="CX224" s="81"/>
      <c r="CY224" s="81"/>
      <c r="CZ224" s="94"/>
      <c r="DA224" s="94" t="str">
        <f>IF(ISNUMBER(CS224),INDEX(IRF.New!$CS$2:$DJ$2,MATCH('CF AUX'!$CT224,IRF.New!$CS$5:$DJ$5,0)),"")</f>
        <v/>
      </c>
      <c r="DB224" s="72"/>
      <c r="DD224" s="132" t="str">
        <f>IF(ISNUMBER(CS224),INDEX(IRF.New!$D$7:$CO$37,MATCH('CF AUX'!C213,IRF.New!$C$7:$C$37,0),MATCH(CT224,IRF.New!$D$5:$CO$5,0)),"")</f>
        <v/>
      </c>
    </row>
    <row r="225" spans="1:109" x14ac:dyDescent="0.25">
      <c r="B225" s="69"/>
      <c r="C225" s="63" t="s">
        <v>233</v>
      </c>
      <c r="D225" s="85" t="s">
        <v>234</v>
      </c>
      <c r="F225" s="136" t="str">
        <f t="shared" si="59"/>
        <v/>
      </c>
      <c r="H225" s="65"/>
      <c r="I225" s="129" t="str">
        <f ca="1">IF(ISNUMBER(H225),INDEX(IRF.New!$CS$5:$DJ$5,MATCH('CF AUX'!H225,INDIRECT("IRF.New!$CS$"&amp;C215&amp;":$DJ$"&amp;C215),0)),"")</f>
        <v/>
      </c>
      <c r="J225" s="80" t="str">
        <f ca="1">IF(ISNUMBER($H225),INDEX(INDIRECT($D$4),MATCH('CF AUX'!J$14,INDIRECT($D$5),0),MATCH('CF AUX'!$I225,INDIRECT($D$7),0)),"")</f>
        <v/>
      </c>
      <c r="K225" s="81" t="str">
        <f ca="1">IF(ISNUMBER($H225),INDEX(INDIRECT($D$4),MATCH('CF AUX'!K$14,INDIRECT($D$5),0),MATCH('CF AUX'!$I225,INDIRECT($D$7),0)),"")</f>
        <v/>
      </c>
      <c r="L225" s="81" t="str">
        <f ca="1">IF(ISNUMBER($H225),INDEX(INDIRECT($D$4),MATCH('CF AUX'!L$14,INDIRECT($D$5),0),MATCH('CF AUX'!$I225,INDIRECT($D$7),0)),"")</f>
        <v/>
      </c>
      <c r="M225" s="81" t="str">
        <f ca="1">IF(ISNUMBER($H225),INDEX(INDIRECT($D$4),MATCH('CF AUX'!M$14,INDIRECT($D$5),0),MATCH('CF AUX'!$I225,INDIRECT($D$7),0)),"")</f>
        <v/>
      </c>
      <c r="N225" s="81" t="str">
        <f ca="1">IF(ISNUMBER($H225),INDEX(INDIRECT($D$4),MATCH('CF AUX'!N$14,INDIRECT($D$5),0),MATCH('CF AUX'!$I225,INDIRECT($D$7),0)),"")</f>
        <v/>
      </c>
      <c r="O225" s="81" t="str">
        <f ca="1">IF(ISNUMBER($H225),INDEX(INDIRECT($D$4),MATCH('CF AUX'!O$14,INDIRECT($D$5),0),MATCH('CF AUX'!$I225,INDIRECT($D$7),0)),"")</f>
        <v/>
      </c>
      <c r="P225" s="81" t="str">
        <f ca="1">IF(ISNUMBER($H225),INDEX(INDIRECT($D$4),MATCH('CF AUX'!P$14,INDIRECT($D$5),0),MATCH('CF AUX'!$I225,INDIRECT($D$7),0)),"")</f>
        <v/>
      </c>
      <c r="Q225" s="81" t="str">
        <f ca="1">IF(ISNUMBER($H225),INDEX(INDIRECT($D$4),MATCH('CF AUX'!Q$14,INDIRECT($D$5),0),MATCH('CF AUX'!$I225,INDIRECT($D$7),0)),"")</f>
        <v/>
      </c>
      <c r="R225" s="81" t="str">
        <f ca="1">IF(ISNUMBER($H225),INDEX(INDIRECT($D$4),MATCH('CF AUX'!R$14,INDIRECT($D$5),0),MATCH('CF AUX'!$I225,INDIRECT($D$7),0)),"")</f>
        <v/>
      </c>
      <c r="S225" s="81" t="str">
        <f ca="1">IF(ISNUMBER($H225),INDEX(INDIRECT($D$4),MATCH('CF AUX'!S$14,INDIRECT($D$5),0),MATCH('CF AUX'!$I225,INDIRECT($D$7),0)),"")</f>
        <v/>
      </c>
      <c r="T225" s="81" t="str">
        <f ca="1">IF(ISNUMBER($H225),INDEX(INDIRECT($D$4),MATCH('CF AUX'!T$14,INDIRECT($D$5),0),MATCH('CF AUX'!$I225,INDIRECT($D$7),0)),"")</f>
        <v/>
      </c>
      <c r="U225" s="81" t="str">
        <f ca="1">IF(ISNUMBER($H225),INDEX(INDIRECT($D$4),MATCH('CF AUX'!U$14,INDIRECT($D$5),0),MATCH('CF AUX'!$I225,INDIRECT($D$7),0)),"")</f>
        <v/>
      </c>
      <c r="V225" s="81" t="str">
        <f ca="1">IF(ISNUMBER($H225),INDEX(INDIRECT($D$4),MATCH('CF AUX'!V$14,INDIRECT($D$5),0),MATCH('CF AUX'!$I225,INDIRECT($D$7),0)),"")</f>
        <v/>
      </c>
      <c r="W225" s="81" t="str">
        <f ca="1">IF(ISNUMBER($H225),INDEX(INDIRECT($D$4),MATCH('CF AUX'!W$14,INDIRECT($D$5),0),MATCH('CF AUX'!$I225,INDIRECT($D$7),0)),"")</f>
        <v/>
      </c>
      <c r="X225" s="81" t="str">
        <f ca="1">IF(ISNUMBER($H225),INDEX(INDIRECT($D$4),MATCH('CF AUX'!X$14,INDIRECT($D$5),0),MATCH('CF AUX'!$I225,INDIRECT($D$7),0)),"")</f>
        <v/>
      </c>
      <c r="Y225" s="81" t="str">
        <f ca="1">IF(ISNUMBER($H225),INDEX(INDIRECT($D$4),MATCH('CF AUX'!Y$14,INDIRECT($D$5),0),MATCH('CF AUX'!$I225,INDIRECT($D$7),0)),"")</f>
        <v/>
      </c>
      <c r="Z225" s="81" t="str">
        <f ca="1">IF(ISNUMBER($H225),INDEX(INDIRECT($D$4),MATCH('CF AUX'!Z$14,INDIRECT($D$5),0),MATCH('CF AUX'!$I225,INDIRECT($D$7),0)),"")</f>
        <v/>
      </c>
      <c r="AA225" s="81" t="str">
        <f ca="1">IF(ISNUMBER($H225),INDEX(INDIRECT($D$4),MATCH('CF AUX'!AA$14,INDIRECT($D$5),0),MATCH('CF AUX'!$I225,INDIRECT($D$7),0)),"")</f>
        <v/>
      </c>
      <c r="AB225" s="81" t="str">
        <f ca="1">IF(ISNUMBER($H225),INDEX(INDIRECT($D$4),MATCH('CF AUX'!AB$14,INDIRECT($D$5),0),MATCH('CF AUX'!$I225,INDIRECT($D$7),0)),"")</f>
        <v/>
      </c>
      <c r="AC225" s="81" t="str">
        <f ca="1">IF(ISNUMBER($H225),INDEX(INDIRECT($D$4),MATCH('CF AUX'!AC$14,INDIRECT($D$5),0),MATCH('CF AUX'!$I225,INDIRECT($D$7),0)),"")</f>
        <v/>
      </c>
      <c r="AD225" s="81" t="str">
        <f ca="1">IF(ISNUMBER($H225),INDEX(INDIRECT($D$4),MATCH('CF AUX'!AD$14,INDIRECT($D$5),0),MATCH('CF AUX'!$I225,INDIRECT($D$7),0)),"")</f>
        <v/>
      </c>
      <c r="AE225" s="81" t="str">
        <f ca="1">IF(ISNUMBER($H225),INDEX(INDIRECT($D$4),MATCH('CF AUX'!AE$14,INDIRECT($D$5),0),MATCH('CF AUX'!$I225,INDIRECT($D$7),0)),"")</f>
        <v/>
      </c>
      <c r="AF225" s="81" t="str">
        <f ca="1">IF(ISNUMBER($H225),INDEX(INDIRECT($D$4),MATCH('CF AUX'!AF$14,INDIRECT($D$5),0),MATCH('CF AUX'!$I225,INDIRECT($D$7),0)),"")</f>
        <v/>
      </c>
      <c r="AG225" s="81" t="str">
        <f ca="1">IF(ISNUMBER($H225),INDEX(INDIRECT($D$4),MATCH('CF AUX'!AG$14,INDIRECT($D$5),0),MATCH('CF AUX'!$I225,INDIRECT($D$7),0)),"")</f>
        <v/>
      </c>
      <c r="AH225" s="81" t="str">
        <f ca="1">IF(ISNUMBER($H225),INDEX(INDIRECT($D$4),MATCH('CF AUX'!AH$14,INDIRECT($D$5),0),MATCH('CF AUX'!$I225,INDIRECT($D$7),0)),"")</f>
        <v/>
      </c>
      <c r="AI225" s="81" t="str">
        <f ca="1">IF(ISNUMBER($H225),INDEX(INDIRECT($D$4),MATCH('CF AUX'!AI$14,INDIRECT($D$5),0),MATCH('CF AUX'!$I225,INDIRECT($D$7),0)),"")</f>
        <v/>
      </c>
      <c r="AJ225" s="81" t="str">
        <f ca="1">IF(ISNUMBER($H225),INDEX(INDIRECT($D$4),MATCH('CF AUX'!AJ$14,INDIRECT($D$5),0),MATCH('CF AUX'!$I225,INDIRECT($D$7),0)),"")</f>
        <v/>
      </c>
      <c r="AK225" s="81" t="str">
        <f ca="1">IF(ISNUMBER($H225),INDEX(INDIRECT($D$4),MATCH('CF AUX'!AK$14,INDIRECT($D$5),0),MATCH('CF AUX'!$I225,INDIRECT($D$7),0)),"")</f>
        <v/>
      </c>
      <c r="AL225" s="81" t="str">
        <f ca="1">IF(ISNUMBER($H225),INDEX(INDIRECT($D$4),MATCH('CF AUX'!AL$14,INDIRECT($D$5),0),MATCH('CF AUX'!$I225,INDIRECT($D$7),0)),"")</f>
        <v/>
      </c>
      <c r="AM225" s="81" t="str">
        <f ca="1">IF(ISNUMBER($H225),INDEX(INDIRECT($D$4),MATCH('CF AUX'!AM$14,INDIRECT($D$5),0),MATCH('CF AUX'!$I225,INDIRECT($D$7),0)),"")</f>
        <v/>
      </c>
      <c r="AN225" s="81" t="str">
        <f ca="1">IF(ISNUMBER($H225),INDEX(INDIRECT($D$4),MATCH('CF AUX'!AN$14,INDIRECT($D$5),0),MATCH('CF AUX'!$I225,INDIRECT($D$7),0)),"")</f>
        <v/>
      </c>
      <c r="AO225" s="81" t="str">
        <f ca="1">IF(ISNUMBER($H225),INDEX(INDIRECT($D$4),MATCH('CF AUX'!AO$14,INDIRECT($D$5),0),MATCH('CF AUX'!$I225,INDIRECT($D$7),0)),"")</f>
        <v/>
      </c>
      <c r="AP225" s="81" t="str">
        <f ca="1">IF(ISNUMBER($H225),INDEX(INDIRECT($D$4),MATCH('CF AUX'!AP$14,INDIRECT($D$5),0),MATCH('CF AUX'!$I225,INDIRECT($D$7),0)),"")</f>
        <v/>
      </c>
      <c r="AQ225" s="81" t="str">
        <f ca="1">IF(ISNUMBER($H225),INDEX(INDIRECT($D$4),MATCH('CF AUX'!AQ$14,INDIRECT($D$5),0),MATCH('CF AUX'!$I225,INDIRECT($D$7),0)),"")</f>
        <v/>
      </c>
      <c r="AR225" s="81" t="str">
        <f ca="1">IF(ISNUMBER($H225),INDEX(INDIRECT($D$4),MATCH('CF AUX'!AR$14,INDIRECT($D$5),0),MATCH('CF AUX'!$I225,INDIRECT($D$7),0)),"")</f>
        <v/>
      </c>
      <c r="AS225" s="81" t="str">
        <f ca="1">IF(ISNUMBER($H225),INDEX(INDIRECT($D$4),MATCH('CF AUX'!AS$14,INDIRECT($D$5),0),MATCH('CF AUX'!$I225,INDIRECT($D$7),0)),"")</f>
        <v/>
      </c>
      <c r="AT225" s="81" t="str">
        <f ca="1">IF(ISNUMBER($H225),INDEX(INDIRECT($D$4),MATCH('CF AUX'!AT$14,INDIRECT($D$5),0),MATCH('CF AUX'!$I225,INDIRECT($D$7),0)),"")</f>
        <v/>
      </c>
      <c r="AU225" s="81" t="str">
        <f ca="1">IF(ISNUMBER($H225),INDEX(INDIRECT($D$4),MATCH('CF AUX'!AU$14,INDIRECT($D$5),0),MATCH('CF AUX'!$I225,INDIRECT($D$7),0)),"")</f>
        <v/>
      </c>
      <c r="AV225" s="81" t="str">
        <f ca="1">IF(ISNUMBER($H225),INDEX(INDIRECT($D$4),MATCH('CF AUX'!AV$14,INDIRECT($D$5),0),MATCH('CF AUX'!$I225,INDIRECT($D$7),0)),"")</f>
        <v/>
      </c>
      <c r="AW225" s="81" t="str">
        <f ca="1">IF(ISNUMBER($H225),INDEX(INDIRECT($D$4),MATCH('CF AUX'!AW$14,INDIRECT($D$5),0),MATCH('CF AUX'!$I225,INDIRECT($D$7),0)),"")</f>
        <v/>
      </c>
      <c r="AX225" s="81" t="str">
        <f ca="1">IF(ISNUMBER($H225),INDEX(INDIRECT($D$4),MATCH('CF AUX'!AX$14,INDIRECT($D$5),0),MATCH('CF AUX'!$I225,INDIRECT($D$7),0)),"")</f>
        <v/>
      </c>
      <c r="AY225" s="81" t="str">
        <f ca="1">IF(ISNUMBER($H225),INDEX(INDIRECT($D$4),MATCH('CF AUX'!AY$14,INDIRECT($D$5),0),MATCH('CF AUX'!$I225,INDIRECT($D$7),0)),"")</f>
        <v/>
      </c>
      <c r="AZ225" s="81" t="str">
        <f ca="1">IF(ISNUMBER($H225),INDEX(INDIRECT($D$4),MATCH('CF AUX'!AZ$14,INDIRECT($D$5),0),MATCH('CF AUX'!$I225,INDIRECT($D$7),0)),"")</f>
        <v/>
      </c>
      <c r="BB225" s="96" t="str" cm="1">
        <f t="array" aca="1" ref="BB225" ca="1">IF(ISNUMBER($H225),MMULT(J225:AZ225,TRANSPOSE(INDIRECT($D$8&amp;$G$4&amp;B218&amp;":"&amp;$G$6&amp;B218))),"")</f>
        <v/>
      </c>
      <c r="BD225" s="59">
        <f t="shared" si="61"/>
        <v>214</v>
      </c>
      <c r="BE225" s="80" t="str" cm="1">
        <f t="array" aca="1" ref="BE225" ca="1">IFERROR(INDEX(INDIRECT($D$4),MATCH(INDIRECT(BE$5&amp;$BD225),INDIRECT($D$6),0),MATCH($I225,INDIRECT($D$7),0)),"")</f>
        <v/>
      </c>
      <c r="BF225" s="81" t="str" cm="1">
        <f t="array" aca="1" ref="BF225" ca="1">IFERROR(INDEX(INDIRECT($D$4),MATCH(INDIRECT(BF$5&amp;$BD225),INDIRECT($D$6),0),MATCH($I225,INDIRECT($D$7),0)),"")</f>
        <v/>
      </c>
      <c r="BG225" s="81" t="str" cm="1">
        <f t="array" aca="1" ref="BG225" ca="1">IFERROR(INDEX(INDIRECT($D$4),MATCH(INDIRECT(BG$5&amp;$BD225),INDIRECT($D$6),0),MATCH($I225,INDIRECT($D$7),0)),"")</f>
        <v/>
      </c>
      <c r="BH225" s="81" t="str" cm="1">
        <f t="array" aca="1" ref="BH225" ca="1">IFERROR(INDEX(INDIRECT($D$4),MATCH(INDIRECT(BH$5&amp;$BD225),INDIRECT($D$6),0),MATCH($I225,INDIRECT($D$7),0)),"")</f>
        <v/>
      </c>
      <c r="BI225" s="81" t="str" cm="1">
        <f t="array" aca="1" ref="BI225" ca="1">IFERROR(INDEX(INDIRECT($D$4),MATCH(INDIRECT(BI$5&amp;$BD225),INDIRECT($D$6),0),MATCH($I225,INDIRECT($D$7),0)),"")</f>
        <v/>
      </c>
      <c r="BJ225" s="81" t="str" cm="1">
        <f t="array" aca="1" ref="BJ225" ca="1">IFERROR(INDEX(INDIRECT($D$4),MATCH(INDIRECT(BJ$5&amp;$BD225),INDIRECT($D$6),0),MATCH($I225,INDIRECT($D$7),0)),"")</f>
        <v/>
      </c>
      <c r="BK225" s="81" t="str" cm="1">
        <f t="array" aca="1" ref="BK225" ca="1">IFERROR(INDEX(INDIRECT($D$4),MATCH(INDIRECT(BK$5&amp;$BD225),INDIRECT($D$6),0),MATCH($I225,INDIRECT($D$7),0)),"")</f>
        <v/>
      </c>
      <c r="BL225" s="81" t="str" cm="1">
        <f t="array" aca="1" ref="BL225" ca="1">IFERROR(INDEX(INDIRECT($D$4),MATCH(INDIRECT(BL$5&amp;$BD225),INDIRECT($D$6),0),MATCH($I225,INDIRECT($D$7),0)),"")</f>
        <v/>
      </c>
      <c r="BM225" s="81" t="str" cm="1">
        <f t="array" aca="1" ref="BM225" ca="1">IFERROR(INDEX(INDIRECT($D$4),MATCH(INDIRECT(BM$5&amp;$BD225),INDIRECT($D$6),0),MATCH($I225,INDIRECT($D$7),0)),"")</f>
        <v/>
      </c>
      <c r="BN225" s="81" t="str" cm="1">
        <f t="array" aca="1" ref="BN225" ca="1">IFERROR(INDEX(INDIRECT($D$4),MATCH(INDIRECT(BN$5&amp;$BD225),INDIRECT($D$6),0),MATCH($I225,INDIRECT($D$7),0)),"")</f>
        <v/>
      </c>
      <c r="BO225" s="81" t="str" cm="1">
        <f t="array" aca="1" ref="BO225" ca="1">IFERROR(INDEX(INDIRECT($D$4),MATCH(INDIRECT(BO$5&amp;$BD225),INDIRECT($D$6),0),MATCH($I225,INDIRECT($D$7),0)),"")</f>
        <v/>
      </c>
      <c r="BP225" s="81" t="str" cm="1">
        <f t="array" aca="1" ref="BP225" ca="1">IFERROR(INDEX(INDIRECT($D$4),MATCH(INDIRECT(BP$5&amp;$BD225),INDIRECT($D$6),0),MATCH($I225,INDIRECT($D$7),0)),"")</f>
        <v/>
      </c>
      <c r="BQ225" s="81" t="str" cm="1">
        <f t="array" aca="1" ref="BQ225" ca="1">IFERROR(INDEX(INDIRECT($D$4),MATCH(INDIRECT(BQ$5&amp;$BD225),INDIRECT($D$6),0),MATCH($I225,INDIRECT($D$7),0)),"")</f>
        <v/>
      </c>
      <c r="BR225" s="81" t="str" cm="1">
        <f t="array" aca="1" ref="BR225" ca="1">IFERROR(INDEX(INDIRECT($D$4),MATCH(INDIRECT(BR$5&amp;$BD225),INDIRECT($D$6),0),MATCH($I225,INDIRECT($D$7),0)),"")</f>
        <v/>
      </c>
      <c r="BS225" s="81" t="str" cm="1">
        <f t="array" aca="1" ref="BS225" ca="1">IFERROR(INDEX(INDIRECT($D$4),MATCH(INDIRECT(BS$5&amp;$BD225),INDIRECT($D$6),0),MATCH($I225,INDIRECT($D$7),0)),"")</f>
        <v/>
      </c>
      <c r="BT225" s="81" t="str" cm="1">
        <f t="array" aca="1" ref="BT225" ca="1">IFERROR(INDEX(INDIRECT($D$4),MATCH(INDIRECT(BT$5&amp;$BD225),INDIRECT($D$6),0),MATCH($I225,INDIRECT($D$7),0)),"")</f>
        <v/>
      </c>
      <c r="BU225" s="81" t="str" cm="1">
        <f t="array" aca="1" ref="BU225" ca="1">IFERROR(INDEX(INDIRECT($D$4),MATCH(INDIRECT(BU$5&amp;$BD225),INDIRECT($D$6),0),MATCH($I225,INDIRECT($D$7),0)),"")</f>
        <v/>
      </c>
      <c r="BV225" s="99" t="str" cm="1">
        <f t="array" aca="1" ref="BV225" ca="1">IFERROR(INDEX(INDIRECT($D$4),MATCH(INDIRECT(BV$5&amp;$BD225),INDIRECT($D$6),0),MATCH($I225,INDIRECT($D$7),0)),"")</f>
        <v/>
      </c>
      <c r="BX225" s="80"/>
      <c r="BY225" s="81"/>
      <c r="BZ225" s="81"/>
      <c r="CA225" s="81"/>
      <c r="CB225" s="81"/>
      <c r="CC225" s="81"/>
      <c r="CD225" s="81"/>
      <c r="CE225" s="81"/>
      <c r="CF225" s="81"/>
      <c r="CG225" s="81"/>
      <c r="CH225" s="81"/>
      <c r="CI225" s="81"/>
      <c r="CJ225" s="81"/>
      <c r="CK225" s="81"/>
      <c r="CL225" s="81"/>
      <c r="CM225" s="81"/>
      <c r="CN225" s="81"/>
      <c r="CO225" s="99"/>
      <c r="CQ225" s="113"/>
      <c r="CR225" s="59" t="str">
        <f t="shared" si="60"/>
        <v/>
      </c>
      <c r="CS225" s="60"/>
      <c r="CT225" s="123" t="str">
        <f t="shared" ca="1" si="57"/>
        <v/>
      </c>
      <c r="CU225" s="80" t="str">
        <f>IF(ISNUMBER($CS225),INDEX(IRF.New!$CS$7:$DJ$37,MATCH(B218+1,IRF.New!$B$7:$B$37,0),MATCH($CT225,IRF.New!$CS$5:$DJ$5,0)),"")</f>
        <v/>
      </c>
      <c r="CV225" s="81"/>
      <c r="CW225" s="81" t="str">
        <f t="shared" si="58"/>
        <v/>
      </c>
      <c r="CX225" s="81"/>
      <c r="CY225" s="81"/>
      <c r="CZ225" s="94"/>
      <c r="DA225" s="94" t="str">
        <f>IF(ISNUMBER(CS225),INDEX(IRF.New!$CS$2:$DJ$2,MATCH('CF AUX'!$CT225,IRF.New!$CS$5:$DJ$5,0)),"")</f>
        <v/>
      </c>
      <c r="DB225" s="72"/>
      <c r="DD225" s="132" t="str">
        <f>IF(ISNUMBER(CS225),INDEX(IRF.New!$D$7:$CO$37,MATCH('CF AUX'!C213,IRF.New!$C$7:$C$37,0),MATCH(CT225,IRF.New!$D$5:$CO$5,0)),"")</f>
        <v/>
      </c>
    </row>
    <row r="226" spans="1:109" x14ac:dyDescent="0.25">
      <c r="B226" s="103" t="s">
        <v>235</v>
      </c>
      <c r="C226" s="101" t="str">
        <f>SUBSTITUTE(ADDRESS(1,COLUMN(BE215),4),"1","")</f>
        <v>BE</v>
      </c>
      <c r="D226" s="85">
        <f>ROW(BE215)</f>
        <v>215</v>
      </c>
      <c r="F226" s="136" t="str">
        <f t="shared" si="59"/>
        <v/>
      </c>
      <c r="H226" s="65"/>
      <c r="I226" s="129" t="str">
        <f ca="1">IF(ISNUMBER(H226),INDEX(IRF.New!$CS$5:$DJ$5,MATCH('CF AUX'!H226,INDIRECT("IRF.New!$CS$"&amp;C215&amp;":$DJ$"&amp;C215),0)),"")</f>
        <v/>
      </c>
      <c r="J226" s="80" t="str">
        <f ca="1">IF(ISNUMBER($H226),INDEX(INDIRECT($D$4),MATCH('CF AUX'!J$14,INDIRECT($D$5),0),MATCH('CF AUX'!$I226,INDIRECT($D$7),0)),"")</f>
        <v/>
      </c>
      <c r="K226" s="81" t="str">
        <f ca="1">IF(ISNUMBER($H226),INDEX(INDIRECT($D$4),MATCH('CF AUX'!K$14,INDIRECT($D$5),0),MATCH('CF AUX'!$I226,INDIRECT($D$7),0)),"")</f>
        <v/>
      </c>
      <c r="L226" s="81" t="str">
        <f ca="1">IF(ISNUMBER($H226),INDEX(INDIRECT($D$4),MATCH('CF AUX'!L$14,INDIRECT($D$5),0),MATCH('CF AUX'!$I226,INDIRECT($D$7),0)),"")</f>
        <v/>
      </c>
      <c r="M226" s="81" t="str">
        <f ca="1">IF(ISNUMBER($H226),INDEX(INDIRECT($D$4),MATCH('CF AUX'!M$14,INDIRECT($D$5),0),MATCH('CF AUX'!$I226,INDIRECT($D$7),0)),"")</f>
        <v/>
      </c>
      <c r="N226" s="81" t="str">
        <f ca="1">IF(ISNUMBER($H226),INDEX(INDIRECT($D$4),MATCH('CF AUX'!N$14,INDIRECT($D$5),0),MATCH('CF AUX'!$I226,INDIRECT($D$7),0)),"")</f>
        <v/>
      </c>
      <c r="O226" s="81" t="str">
        <f ca="1">IF(ISNUMBER($H226),INDEX(INDIRECT($D$4),MATCH('CF AUX'!O$14,INDIRECT($D$5),0),MATCH('CF AUX'!$I226,INDIRECT($D$7),0)),"")</f>
        <v/>
      </c>
      <c r="P226" s="81" t="str">
        <f ca="1">IF(ISNUMBER($H226),INDEX(INDIRECT($D$4),MATCH('CF AUX'!P$14,INDIRECT($D$5),0),MATCH('CF AUX'!$I226,INDIRECT($D$7),0)),"")</f>
        <v/>
      </c>
      <c r="Q226" s="81" t="str">
        <f ca="1">IF(ISNUMBER($H226),INDEX(INDIRECT($D$4),MATCH('CF AUX'!Q$14,INDIRECT($D$5),0),MATCH('CF AUX'!$I226,INDIRECT($D$7),0)),"")</f>
        <v/>
      </c>
      <c r="R226" s="81" t="str">
        <f ca="1">IF(ISNUMBER($H226),INDEX(INDIRECT($D$4),MATCH('CF AUX'!R$14,INDIRECT($D$5),0),MATCH('CF AUX'!$I226,INDIRECT($D$7),0)),"")</f>
        <v/>
      </c>
      <c r="S226" s="81" t="str">
        <f ca="1">IF(ISNUMBER($H226),INDEX(INDIRECT($D$4),MATCH('CF AUX'!S$14,INDIRECT($D$5),0),MATCH('CF AUX'!$I226,INDIRECT($D$7),0)),"")</f>
        <v/>
      </c>
      <c r="T226" s="81" t="str">
        <f ca="1">IF(ISNUMBER($H226),INDEX(INDIRECT($D$4),MATCH('CF AUX'!T$14,INDIRECT($D$5),0),MATCH('CF AUX'!$I226,INDIRECT($D$7),0)),"")</f>
        <v/>
      </c>
      <c r="U226" s="81" t="str">
        <f ca="1">IF(ISNUMBER($H226),INDEX(INDIRECT($D$4),MATCH('CF AUX'!U$14,INDIRECT($D$5),0),MATCH('CF AUX'!$I226,INDIRECT($D$7),0)),"")</f>
        <v/>
      </c>
      <c r="V226" s="81" t="str">
        <f ca="1">IF(ISNUMBER($H226),INDEX(INDIRECT($D$4),MATCH('CF AUX'!V$14,INDIRECT($D$5),0),MATCH('CF AUX'!$I226,INDIRECT($D$7),0)),"")</f>
        <v/>
      </c>
      <c r="W226" s="81" t="str">
        <f ca="1">IF(ISNUMBER($H226),INDEX(INDIRECT($D$4),MATCH('CF AUX'!W$14,INDIRECT($D$5),0),MATCH('CF AUX'!$I226,INDIRECT($D$7),0)),"")</f>
        <v/>
      </c>
      <c r="X226" s="81" t="str">
        <f ca="1">IF(ISNUMBER($H226),INDEX(INDIRECT($D$4),MATCH('CF AUX'!X$14,INDIRECT($D$5),0),MATCH('CF AUX'!$I226,INDIRECT($D$7),0)),"")</f>
        <v/>
      </c>
      <c r="Y226" s="81" t="str">
        <f ca="1">IF(ISNUMBER($H226),INDEX(INDIRECT($D$4),MATCH('CF AUX'!Y$14,INDIRECT($D$5),0),MATCH('CF AUX'!$I226,INDIRECT($D$7),0)),"")</f>
        <v/>
      </c>
      <c r="Z226" s="81" t="str">
        <f ca="1">IF(ISNUMBER($H226),INDEX(INDIRECT($D$4),MATCH('CF AUX'!Z$14,INDIRECT($D$5),0),MATCH('CF AUX'!$I226,INDIRECT($D$7),0)),"")</f>
        <v/>
      </c>
      <c r="AA226" s="81" t="str">
        <f ca="1">IF(ISNUMBER($H226),INDEX(INDIRECT($D$4),MATCH('CF AUX'!AA$14,INDIRECT($D$5),0),MATCH('CF AUX'!$I226,INDIRECT($D$7),0)),"")</f>
        <v/>
      </c>
      <c r="AB226" s="81" t="str">
        <f ca="1">IF(ISNUMBER($H226),INDEX(INDIRECT($D$4),MATCH('CF AUX'!AB$14,INDIRECT($D$5),0),MATCH('CF AUX'!$I226,INDIRECT($D$7),0)),"")</f>
        <v/>
      </c>
      <c r="AC226" s="81" t="str">
        <f ca="1">IF(ISNUMBER($H226),INDEX(INDIRECT($D$4),MATCH('CF AUX'!AC$14,INDIRECT($D$5),0),MATCH('CF AUX'!$I226,INDIRECT($D$7),0)),"")</f>
        <v/>
      </c>
      <c r="AD226" s="81" t="str">
        <f ca="1">IF(ISNUMBER($H226),INDEX(INDIRECT($D$4),MATCH('CF AUX'!AD$14,INDIRECT($D$5),0),MATCH('CF AUX'!$I226,INDIRECT($D$7),0)),"")</f>
        <v/>
      </c>
      <c r="AE226" s="81" t="str">
        <f ca="1">IF(ISNUMBER($H226),INDEX(INDIRECT($D$4),MATCH('CF AUX'!AE$14,INDIRECT($D$5),0),MATCH('CF AUX'!$I226,INDIRECT($D$7),0)),"")</f>
        <v/>
      </c>
      <c r="AF226" s="81" t="str">
        <f ca="1">IF(ISNUMBER($H226),INDEX(INDIRECT($D$4),MATCH('CF AUX'!AF$14,INDIRECT($D$5),0),MATCH('CF AUX'!$I226,INDIRECT($D$7),0)),"")</f>
        <v/>
      </c>
      <c r="AG226" s="81" t="str">
        <f ca="1">IF(ISNUMBER($H226),INDEX(INDIRECT($D$4),MATCH('CF AUX'!AG$14,INDIRECT($D$5),0),MATCH('CF AUX'!$I226,INDIRECT($D$7),0)),"")</f>
        <v/>
      </c>
      <c r="AH226" s="81" t="str">
        <f ca="1">IF(ISNUMBER($H226),INDEX(INDIRECT($D$4),MATCH('CF AUX'!AH$14,INDIRECT($D$5),0),MATCH('CF AUX'!$I226,INDIRECT($D$7),0)),"")</f>
        <v/>
      </c>
      <c r="AI226" s="81" t="str">
        <f ca="1">IF(ISNUMBER($H226),INDEX(INDIRECT($D$4),MATCH('CF AUX'!AI$14,INDIRECT($D$5),0),MATCH('CF AUX'!$I226,INDIRECT($D$7),0)),"")</f>
        <v/>
      </c>
      <c r="AJ226" s="81" t="str">
        <f ca="1">IF(ISNUMBER($H226),INDEX(INDIRECT($D$4),MATCH('CF AUX'!AJ$14,INDIRECT($D$5),0),MATCH('CF AUX'!$I226,INDIRECT($D$7),0)),"")</f>
        <v/>
      </c>
      <c r="AK226" s="81" t="str">
        <f ca="1">IF(ISNUMBER($H226),INDEX(INDIRECT($D$4),MATCH('CF AUX'!AK$14,INDIRECT($D$5),0),MATCH('CF AUX'!$I226,INDIRECT($D$7),0)),"")</f>
        <v/>
      </c>
      <c r="AL226" s="81" t="str">
        <f ca="1">IF(ISNUMBER($H226),INDEX(INDIRECT($D$4),MATCH('CF AUX'!AL$14,INDIRECT($D$5),0),MATCH('CF AUX'!$I226,INDIRECT($D$7),0)),"")</f>
        <v/>
      </c>
      <c r="AM226" s="81" t="str">
        <f ca="1">IF(ISNUMBER($H226),INDEX(INDIRECT($D$4),MATCH('CF AUX'!AM$14,INDIRECT($D$5),0),MATCH('CF AUX'!$I226,INDIRECT($D$7),0)),"")</f>
        <v/>
      </c>
      <c r="AN226" s="81" t="str">
        <f ca="1">IF(ISNUMBER($H226),INDEX(INDIRECT($D$4),MATCH('CF AUX'!AN$14,INDIRECT($D$5),0),MATCH('CF AUX'!$I226,INDIRECT($D$7),0)),"")</f>
        <v/>
      </c>
      <c r="AO226" s="81" t="str">
        <f ca="1">IF(ISNUMBER($H226),INDEX(INDIRECT($D$4),MATCH('CF AUX'!AO$14,INDIRECT($D$5),0),MATCH('CF AUX'!$I226,INDIRECT($D$7),0)),"")</f>
        <v/>
      </c>
      <c r="AP226" s="81" t="str">
        <f ca="1">IF(ISNUMBER($H226),INDEX(INDIRECT($D$4),MATCH('CF AUX'!AP$14,INDIRECT($D$5),0),MATCH('CF AUX'!$I226,INDIRECT($D$7),0)),"")</f>
        <v/>
      </c>
      <c r="AQ226" s="81" t="str">
        <f ca="1">IF(ISNUMBER($H226),INDEX(INDIRECT($D$4),MATCH('CF AUX'!AQ$14,INDIRECT($D$5),0),MATCH('CF AUX'!$I226,INDIRECT($D$7),0)),"")</f>
        <v/>
      </c>
      <c r="AR226" s="81" t="str">
        <f ca="1">IF(ISNUMBER($H226),INDEX(INDIRECT($D$4),MATCH('CF AUX'!AR$14,INDIRECT($D$5),0),MATCH('CF AUX'!$I226,INDIRECT($D$7),0)),"")</f>
        <v/>
      </c>
      <c r="AS226" s="81" t="str">
        <f ca="1">IF(ISNUMBER($H226),INDEX(INDIRECT($D$4),MATCH('CF AUX'!AS$14,INDIRECT($D$5),0),MATCH('CF AUX'!$I226,INDIRECT($D$7),0)),"")</f>
        <v/>
      </c>
      <c r="AT226" s="81" t="str">
        <f ca="1">IF(ISNUMBER($H226),INDEX(INDIRECT($D$4),MATCH('CF AUX'!AT$14,INDIRECT($D$5),0),MATCH('CF AUX'!$I226,INDIRECT($D$7),0)),"")</f>
        <v/>
      </c>
      <c r="AU226" s="81" t="str">
        <f ca="1">IF(ISNUMBER($H226),INDEX(INDIRECT($D$4),MATCH('CF AUX'!AU$14,INDIRECT($D$5),0),MATCH('CF AUX'!$I226,INDIRECT($D$7),0)),"")</f>
        <v/>
      </c>
      <c r="AV226" s="81" t="str">
        <f ca="1">IF(ISNUMBER($H226),INDEX(INDIRECT($D$4),MATCH('CF AUX'!AV$14,INDIRECT($D$5),0),MATCH('CF AUX'!$I226,INDIRECT($D$7),0)),"")</f>
        <v/>
      </c>
      <c r="AW226" s="81" t="str">
        <f ca="1">IF(ISNUMBER($H226),INDEX(INDIRECT($D$4),MATCH('CF AUX'!AW$14,INDIRECT($D$5),0),MATCH('CF AUX'!$I226,INDIRECT($D$7),0)),"")</f>
        <v/>
      </c>
      <c r="AX226" s="81" t="str">
        <f ca="1">IF(ISNUMBER($H226),INDEX(INDIRECT($D$4),MATCH('CF AUX'!AX$14,INDIRECT($D$5),0),MATCH('CF AUX'!$I226,INDIRECT($D$7),0)),"")</f>
        <v/>
      </c>
      <c r="AY226" s="81" t="str">
        <f ca="1">IF(ISNUMBER($H226),INDEX(INDIRECT($D$4),MATCH('CF AUX'!AY$14,INDIRECT($D$5),0),MATCH('CF AUX'!$I226,INDIRECT($D$7),0)),"")</f>
        <v/>
      </c>
      <c r="AZ226" s="81" t="str">
        <f ca="1">IF(ISNUMBER($H226),INDEX(INDIRECT($D$4),MATCH('CF AUX'!AZ$14,INDIRECT($D$5),0),MATCH('CF AUX'!$I226,INDIRECT($D$7),0)),"")</f>
        <v/>
      </c>
      <c r="BB226" s="96" t="str" cm="1">
        <f t="array" aca="1" ref="BB226" ca="1">IF(ISNUMBER($H226),MMULT(J226:AZ226,TRANSPOSE(INDIRECT($D$8&amp;$G$4&amp;B218&amp;":"&amp;$G$6&amp;B218))),"")</f>
        <v/>
      </c>
      <c r="BD226" s="59">
        <f t="shared" si="61"/>
        <v>214</v>
      </c>
      <c r="BE226" s="80" t="str" cm="1">
        <f t="array" aca="1" ref="BE226" ca="1">IFERROR(INDEX(INDIRECT($D$4),MATCH(INDIRECT(BE$5&amp;$BD226),INDIRECT($D$6),0),MATCH($I226,INDIRECT($D$7),0)),"")</f>
        <v/>
      </c>
      <c r="BF226" s="81" t="str" cm="1">
        <f t="array" aca="1" ref="BF226" ca="1">IFERROR(INDEX(INDIRECT($D$4),MATCH(INDIRECT(BF$5&amp;$BD226),INDIRECT($D$6),0),MATCH($I226,INDIRECT($D$7),0)),"")</f>
        <v/>
      </c>
      <c r="BG226" s="81" t="str" cm="1">
        <f t="array" aca="1" ref="BG226" ca="1">IFERROR(INDEX(INDIRECT($D$4),MATCH(INDIRECT(BG$5&amp;$BD226),INDIRECT($D$6),0),MATCH($I226,INDIRECT($D$7),0)),"")</f>
        <v/>
      </c>
      <c r="BH226" s="81" t="str" cm="1">
        <f t="array" aca="1" ref="BH226" ca="1">IFERROR(INDEX(INDIRECT($D$4),MATCH(INDIRECT(BH$5&amp;$BD226),INDIRECT($D$6),0),MATCH($I226,INDIRECT($D$7),0)),"")</f>
        <v/>
      </c>
      <c r="BI226" s="81" t="str" cm="1">
        <f t="array" aca="1" ref="BI226" ca="1">IFERROR(INDEX(INDIRECT($D$4),MATCH(INDIRECT(BI$5&amp;$BD226),INDIRECT($D$6),0),MATCH($I226,INDIRECT($D$7),0)),"")</f>
        <v/>
      </c>
      <c r="BJ226" s="81" t="str" cm="1">
        <f t="array" aca="1" ref="BJ226" ca="1">IFERROR(INDEX(INDIRECT($D$4),MATCH(INDIRECT(BJ$5&amp;$BD226),INDIRECT($D$6),0),MATCH($I226,INDIRECT($D$7),0)),"")</f>
        <v/>
      </c>
      <c r="BK226" s="81" t="str" cm="1">
        <f t="array" aca="1" ref="BK226" ca="1">IFERROR(INDEX(INDIRECT($D$4),MATCH(INDIRECT(BK$5&amp;$BD226),INDIRECT($D$6),0),MATCH($I226,INDIRECT($D$7),0)),"")</f>
        <v/>
      </c>
      <c r="BL226" s="81" t="str" cm="1">
        <f t="array" aca="1" ref="BL226" ca="1">IFERROR(INDEX(INDIRECT($D$4),MATCH(INDIRECT(BL$5&amp;$BD226),INDIRECT($D$6),0),MATCH($I226,INDIRECT($D$7),0)),"")</f>
        <v/>
      </c>
      <c r="BM226" s="81" t="str" cm="1">
        <f t="array" aca="1" ref="BM226" ca="1">IFERROR(INDEX(INDIRECT($D$4),MATCH(INDIRECT(BM$5&amp;$BD226),INDIRECT($D$6),0),MATCH($I226,INDIRECT($D$7),0)),"")</f>
        <v/>
      </c>
      <c r="BN226" s="81" t="str" cm="1">
        <f t="array" aca="1" ref="BN226" ca="1">IFERROR(INDEX(INDIRECT($D$4),MATCH(INDIRECT(BN$5&amp;$BD226),INDIRECT($D$6),0),MATCH($I226,INDIRECT($D$7),0)),"")</f>
        <v/>
      </c>
      <c r="BO226" s="81" t="str" cm="1">
        <f t="array" aca="1" ref="BO226" ca="1">IFERROR(INDEX(INDIRECT($D$4),MATCH(INDIRECT(BO$5&amp;$BD226),INDIRECT($D$6),0),MATCH($I226,INDIRECT($D$7),0)),"")</f>
        <v/>
      </c>
      <c r="BP226" s="81" t="str" cm="1">
        <f t="array" aca="1" ref="BP226" ca="1">IFERROR(INDEX(INDIRECT($D$4),MATCH(INDIRECT(BP$5&amp;$BD226),INDIRECT($D$6),0),MATCH($I226,INDIRECT($D$7),0)),"")</f>
        <v/>
      </c>
      <c r="BQ226" s="81" t="str" cm="1">
        <f t="array" aca="1" ref="BQ226" ca="1">IFERROR(INDEX(INDIRECT($D$4),MATCH(INDIRECT(BQ$5&amp;$BD226),INDIRECT($D$6),0),MATCH($I226,INDIRECT($D$7),0)),"")</f>
        <v/>
      </c>
      <c r="BR226" s="81" t="str" cm="1">
        <f t="array" aca="1" ref="BR226" ca="1">IFERROR(INDEX(INDIRECT($D$4),MATCH(INDIRECT(BR$5&amp;$BD226),INDIRECT($D$6),0),MATCH($I226,INDIRECT($D$7),0)),"")</f>
        <v/>
      </c>
      <c r="BS226" s="81" t="str" cm="1">
        <f t="array" aca="1" ref="BS226" ca="1">IFERROR(INDEX(INDIRECT($D$4),MATCH(INDIRECT(BS$5&amp;$BD226),INDIRECT($D$6),0),MATCH($I226,INDIRECT($D$7),0)),"")</f>
        <v/>
      </c>
      <c r="BT226" s="81" t="str" cm="1">
        <f t="array" aca="1" ref="BT226" ca="1">IFERROR(INDEX(INDIRECT($D$4),MATCH(INDIRECT(BT$5&amp;$BD226),INDIRECT($D$6),0),MATCH($I226,INDIRECT($D$7),0)),"")</f>
        <v/>
      </c>
      <c r="BU226" s="81" t="str" cm="1">
        <f t="array" aca="1" ref="BU226" ca="1">IFERROR(INDEX(INDIRECT($D$4),MATCH(INDIRECT(BU$5&amp;$BD226),INDIRECT($D$6),0),MATCH($I226,INDIRECT($D$7),0)),"")</f>
        <v/>
      </c>
      <c r="BV226" s="99" t="str" cm="1">
        <f t="array" aca="1" ref="BV226" ca="1">IFERROR(INDEX(INDIRECT($D$4),MATCH(INDIRECT(BV$5&amp;$BD226),INDIRECT($D$6),0),MATCH($I226,INDIRECT($D$7),0)),"")</f>
        <v/>
      </c>
      <c r="BX226" s="80"/>
      <c r="BY226" s="81"/>
      <c r="BZ226" s="81"/>
      <c r="CA226" s="81"/>
      <c r="CB226" s="81"/>
      <c r="CC226" s="81"/>
      <c r="CD226" s="81"/>
      <c r="CE226" s="81"/>
      <c r="CF226" s="81"/>
      <c r="CG226" s="81"/>
      <c r="CH226" s="81"/>
      <c r="CI226" s="81"/>
      <c r="CJ226" s="81"/>
      <c r="CK226" s="81"/>
      <c r="CL226" s="81"/>
      <c r="CM226" s="81"/>
      <c r="CN226" s="81"/>
      <c r="CO226" s="99"/>
      <c r="CQ226" s="113"/>
      <c r="CR226" s="59" t="str">
        <f t="shared" si="60"/>
        <v/>
      </c>
      <c r="CS226" s="60"/>
      <c r="CT226" s="123" t="str">
        <f t="shared" ca="1" si="57"/>
        <v/>
      </c>
      <c r="CU226" s="80" t="str">
        <f>IF(ISNUMBER($CS226),INDEX(IRF.New!$CS$7:$DJ$37,MATCH(B218+1,IRF.New!$B$7:$B$37,0),MATCH($CT226,IRF.New!$CS$5:$DJ$5,0)),"")</f>
        <v/>
      </c>
      <c r="CV226" s="81"/>
      <c r="CW226" s="81" t="str">
        <f t="shared" si="58"/>
        <v/>
      </c>
      <c r="CX226" s="81"/>
      <c r="CY226" s="81"/>
      <c r="CZ226" s="94"/>
      <c r="DA226" s="94" t="str">
        <f>IF(ISNUMBER(CS226),INDEX(IRF.New!$CS$2:$DJ$2,MATCH('CF AUX'!$CT226,IRF.New!$CS$5:$DJ$5,0)),"")</f>
        <v/>
      </c>
      <c r="DB226" s="72"/>
      <c r="DD226" s="132" t="str">
        <f>IF(ISNUMBER(CS226),INDEX(IRF.New!$D$7:$CO$37,MATCH('CF AUX'!C213,IRF.New!$C$7:$C$37,0),MATCH(CT226,IRF.New!$D$5:$CO$5,0)),"")</f>
        <v/>
      </c>
    </row>
    <row r="227" spans="1:109" x14ac:dyDescent="0.25">
      <c r="A227" s="59"/>
      <c r="B227" s="102" t="s">
        <v>236</v>
      </c>
      <c r="C227" s="102" t="str">
        <f ca="1">SUBSTITUTE(ADDRESS(1,COLUMN(BE215)+C222-1,4),"1","")</f>
        <v>BD</v>
      </c>
      <c r="D227" s="90">
        <f ca="1">D226+C222-1</f>
        <v>214</v>
      </c>
      <c r="F227" s="136" t="str">
        <f t="shared" si="59"/>
        <v/>
      </c>
      <c r="H227" s="65"/>
      <c r="I227" s="129" t="str">
        <f ca="1">IF(ISNUMBER(H227),INDEX(IRF.New!$CS$5:$DJ$5,MATCH('CF AUX'!H227,INDIRECT("IRF.New!$CS$"&amp;C215&amp;":$DJ$"&amp;C215),0)),"")</f>
        <v/>
      </c>
      <c r="J227" s="80" t="str">
        <f ca="1">IF(ISNUMBER($H227),INDEX(INDIRECT($D$4),MATCH('CF AUX'!J$14,INDIRECT($D$5),0),MATCH('CF AUX'!$I227,INDIRECT($D$7),0)),"")</f>
        <v/>
      </c>
      <c r="K227" s="81" t="str">
        <f ca="1">IF(ISNUMBER($H227),INDEX(INDIRECT($D$4),MATCH('CF AUX'!K$14,INDIRECT($D$5),0),MATCH('CF AUX'!$I227,INDIRECT($D$7),0)),"")</f>
        <v/>
      </c>
      <c r="L227" s="81" t="str">
        <f ca="1">IF(ISNUMBER($H227),INDEX(INDIRECT($D$4),MATCH('CF AUX'!L$14,INDIRECT($D$5),0),MATCH('CF AUX'!$I227,INDIRECT($D$7),0)),"")</f>
        <v/>
      </c>
      <c r="M227" s="81" t="str">
        <f ca="1">IF(ISNUMBER($H227),INDEX(INDIRECT($D$4),MATCH('CF AUX'!M$14,INDIRECT($D$5),0),MATCH('CF AUX'!$I227,INDIRECT($D$7),0)),"")</f>
        <v/>
      </c>
      <c r="N227" s="81" t="str">
        <f ca="1">IF(ISNUMBER($H227),INDEX(INDIRECT($D$4),MATCH('CF AUX'!N$14,INDIRECT($D$5),0),MATCH('CF AUX'!$I227,INDIRECT($D$7),0)),"")</f>
        <v/>
      </c>
      <c r="O227" s="81" t="str">
        <f ca="1">IF(ISNUMBER($H227),INDEX(INDIRECT($D$4),MATCH('CF AUX'!O$14,INDIRECT($D$5),0),MATCH('CF AUX'!$I227,INDIRECT($D$7),0)),"")</f>
        <v/>
      </c>
      <c r="P227" s="81" t="str">
        <f ca="1">IF(ISNUMBER($H227),INDEX(INDIRECT($D$4),MATCH('CF AUX'!P$14,INDIRECT($D$5),0),MATCH('CF AUX'!$I227,INDIRECT($D$7),0)),"")</f>
        <v/>
      </c>
      <c r="Q227" s="81" t="str">
        <f ca="1">IF(ISNUMBER($H227),INDEX(INDIRECT($D$4),MATCH('CF AUX'!Q$14,INDIRECT($D$5),0),MATCH('CF AUX'!$I227,INDIRECT($D$7),0)),"")</f>
        <v/>
      </c>
      <c r="R227" s="81" t="str">
        <f ca="1">IF(ISNUMBER($H227),INDEX(INDIRECT($D$4),MATCH('CF AUX'!R$14,INDIRECT($D$5),0),MATCH('CF AUX'!$I227,INDIRECT($D$7),0)),"")</f>
        <v/>
      </c>
      <c r="S227" s="81" t="str">
        <f ca="1">IF(ISNUMBER($H227),INDEX(INDIRECT($D$4),MATCH('CF AUX'!S$14,INDIRECT($D$5),0),MATCH('CF AUX'!$I227,INDIRECT($D$7),0)),"")</f>
        <v/>
      </c>
      <c r="T227" s="81" t="str">
        <f ca="1">IF(ISNUMBER($H227),INDEX(INDIRECT($D$4),MATCH('CF AUX'!T$14,INDIRECT($D$5),0),MATCH('CF AUX'!$I227,INDIRECT($D$7),0)),"")</f>
        <v/>
      </c>
      <c r="U227" s="81" t="str">
        <f ca="1">IF(ISNUMBER($H227),INDEX(INDIRECT($D$4),MATCH('CF AUX'!U$14,INDIRECT($D$5),0),MATCH('CF AUX'!$I227,INDIRECT($D$7),0)),"")</f>
        <v/>
      </c>
      <c r="V227" s="81" t="str">
        <f ca="1">IF(ISNUMBER($H227),INDEX(INDIRECT($D$4),MATCH('CF AUX'!V$14,INDIRECT($D$5),0),MATCH('CF AUX'!$I227,INDIRECT($D$7),0)),"")</f>
        <v/>
      </c>
      <c r="W227" s="81" t="str">
        <f ca="1">IF(ISNUMBER($H227),INDEX(INDIRECT($D$4),MATCH('CF AUX'!W$14,INDIRECT($D$5),0),MATCH('CF AUX'!$I227,INDIRECT($D$7),0)),"")</f>
        <v/>
      </c>
      <c r="X227" s="81" t="str">
        <f ca="1">IF(ISNUMBER($H227),INDEX(INDIRECT($D$4),MATCH('CF AUX'!X$14,INDIRECT($D$5),0),MATCH('CF AUX'!$I227,INDIRECT($D$7),0)),"")</f>
        <v/>
      </c>
      <c r="Y227" s="81" t="str">
        <f ca="1">IF(ISNUMBER($H227),INDEX(INDIRECT($D$4),MATCH('CF AUX'!Y$14,INDIRECT($D$5),0),MATCH('CF AUX'!$I227,INDIRECT($D$7),0)),"")</f>
        <v/>
      </c>
      <c r="Z227" s="81" t="str">
        <f ca="1">IF(ISNUMBER($H227),INDEX(INDIRECT($D$4),MATCH('CF AUX'!Z$14,INDIRECT($D$5),0),MATCH('CF AUX'!$I227,INDIRECT($D$7),0)),"")</f>
        <v/>
      </c>
      <c r="AA227" s="81" t="str">
        <f ca="1">IF(ISNUMBER($H227),INDEX(INDIRECT($D$4),MATCH('CF AUX'!AA$14,INDIRECT($D$5),0),MATCH('CF AUX'!$I227,INDIRECT($D$7),0)),"")</f>
        <v/>
      </c>
      <c r="AB227" s="81" t="str">
        <f ca="1">IF(ISNUMBER($H227),INDEX(INDIRECT($D$4),MATCH('CF AUX'!AB$14,INDIRECT($D$5),0),MATCH('CF AUX'!$I227,INDIRECT($D$7),0)),"")</f>
        <v/>
      </c>
      <c r="AC227" s="81" t="str">
        <f ca="1">IF(ISNUMBER($H227),INDEX(INDIRECT($D$4),MATCH('CF AUX'!AC$14,INDIRECT($D$5),0),MATCH('CF AUX'!$I227,INDIRECT($D$7),0)),"")</f>
        <v/>
      </c>
      <c r="AD227" s="81" t="str">
        <f ca="1">IF(ISNUMBER($H227),INDEX(INDIRECT($D$4),MATCH('CF AUX'!AD$14,INDIRECT($D$5),0),MATCH('CF AUX'!$I227,INDIRECT($D$7),0)),"")</f>
        <v/>
      </c>
      <c r="AE227" s="81" t="str">
        <f ca="1">IF(ISNUMBER($H227),INDEX(INDIRECT($D$4),MATCH('CF AUX'!AE$14,INDIRECT($D$5),0),MATCH('CF AUX'!$I227,INDIRECT($D$7),0)),"")</f>
        <v/>
      </c>
      <c r="AF227" s="81" t="str">
        <f ca="1">IF(ISNUMBER($H227),INDEX(INDIRECT($D$4),MATCH('CF AUX'!AF$14,INDIRECT($D$5),0),MATCH('CF AUX'!$I227,INDIRECT($D$7),0)),"")</f>
        <v/>
      </c>
      <c r="AG227" s="81" t="str">
        <f ca="1">IF(ISNUMBER($H227),INDEX(INDIRECT($D$4),MATCH('CF AUX'!AG$14,INDIRECT($D$5),0),MATCH('CF AUX'!$I227,INDIRECT($D$7),0)),"")</f>
        <v/>
      </c>
      <c r="AH227" s="81" t="str">
        <f ca="1">IF(ISNUMBER($H227),INDEX(INDIRECT($D$4),MATCH('CF AUX'!AH$14,INDIRECT($D$5),0),MATCH('CF AUX'!$I227,INDIRECT($D$7),0)),"")</f>
        <v/>
      </c>
      <c r="AI227" s="81" t="str">
        <f ca="1">IF(ISNUMBER($H227),INDEX(INDIRECT($D$4),MATCH('CF AUX'!AI$14,INDIRECT($D$5),0),MATCH('CF AUX'!$I227,INDIRECT($D$7),0)),"")</f>
        <v/>
      </c>
      <c r="AJ227" s="81" t="str">
        <f ca="1">IF(ISNUMBER($H227),INDEX(INDIRECT($D$4),MATCH('CF AUX'!AJ$14,INDIRECT($D$5),0),MATCH('CF AUX'!$I227,INDIRECT($D$7),0)),"")</f>
        <v/>
      </c>
      <c r="AK227" s="81" t="str">
        <f ca="1">IF(ISNUMBER($H227),INDEX(INDIRECT($D$4),MATCH('CF AUX'!AK$14,INDIRECT($D$5),0),MATCH('CF AUX'!$I227,INDIRECT($D$7),0)),"")</f>
        <v/>
      </c>
      <c r="AL227" s="81" t="str">
        <f ca="1">IF(ISNUMBER($H227),INDEX(INDIRECT($D$4),MATCH('CF AUX'!AL$14,INDIRECT($D$5),0),MATCH('CF AUX'!$I227,INDIRECT($D$7),0)),"")</f>
        <v/>
      </c>
      <c r="AM227" s="81" t="str">
        <f ca="1">IF(ISNUMBER($H227),INDEX(INDIRECT($D$4),MATCH('CF AUX'!AM$14,INDIRECT($D$5),0),MATCH('CF AUX'!$I227,INDIRECT($D$7),0)),"")</f>
        <v/>
      </c>
      <c r="AN227" s="81" t="str">
        <f ca="1">IF(ISNUMBER($H227),INDEX(INDIRECT($D$4),MATCH('CF AUX'!AN$14,INDIRECT($D$5),0),MATCH('CF AUX'!$I227,INDIRECT($D$7),0)),"")</f>
        <v/>
      </c>
      <c r="AO227" s="81" t="str">
        <f ca="1">IF(ISNUMBER($H227),INDEX(INDIRECT($D$4),MATCH('CF AUX'!AO$14,INDIRECT($D$5),0),MATCH('CF AUX'!$I227,INDIRECT($D$7),0)),"")</f>
        <v/>
      </c>
      <c r="AP227" s="81" t="str">
        <f ca="1">IF(ISNUMBER($H227),INDEX(INDIRECT($D$4),MATCH('CF AUX'!AP$14,INDIRECT($D$5),0),MATCH('CF AUX'!$I227,INDIRECT($D$7),0)),"")</f>
        <v/>
      </c>
      <c r="AQ227" s="81" t="str">
        <f ca="1">IF(ISNUMBER($H227),INDEX(INDIRECT($D$4),MATCH('CF AUX'!AQ$14,INDIRECT($D$5),0),MATCH('CF AUX'!$I227,INDIRECT($D$7),0)),"")</f>
        <v/>
      </c>
      <c r="AR227" s="81" t="str">
        <f ca="1">IF(ISNUMBER($H227),INDEX(INDIRECT($D$4),MATCH('CF AUX'!AR$14,INDIRECT($D$5),0),MATCH('CF AUX'!$I227,INDIRECT($D$7),0)),"")</f>
        <v/>
      </c>
      <c r="AS227" s="81" t="str">
        <f ca="1">IF(ISNUMBER($H227),INDEX(INDIRECT($D$4),MATCH('CF AUX'!AS$14,INDIRECT($D$5),0),MATCH('CF AUX'!$I227,INDIRECT($D$7),0)),"")</f>
        <v/>
      </c>
      <c r="AT227" s="81" t="str">
        <f ca="1">IF(ISNUMBER($H227),INDEX(INDIRECT($D$4),MATCH('CF AUX'!AT$14,INDIRECT($D$5),0),MATCH('CF AUX'!$I227,INDIRECT($D$7),0)),"")</f>
        <v/>
      </c>
      <c r="AU227" s="81" t="str">
        <f ca="1">IF(ISNUMBER($H227),INDEX(INDIRECT($D$4),MATCH('CF AUX'!AU$14,INDIRECT($D$5),0),MATCH('CF AUX'!$I227,INDIRECT($D$7),0)),"")</f>
        <v/>
      </c>
      <c r="AV227" s="81" t="str">
        <f ca="1">IF(ISNUMBER($H227),INDEX(INDIRECT($D$4),MATCH('CF AUX'!AV$14,INDIRECT($D$5),0),MATCH('CF AUX'!$I227,INDIRECT($D$7),0)),"")</f>
        <v/>
      </c>
      <c r="AW227" s="81" t="str">
        <f ca="1">IF(ISNUMBER($H227),INDEX(INDIRECT($D$4),MATCH('CF AUX'!AW$14,INDIRECT($D$5),0),MATCH('CF AUX'!$I227,INDIRECT($D$7),0)),"")</f>
        <v/>
      </c>
      <c r="AX227" s="81" t="str">
        <f ca="1">IF(ISNUMBER($H227),INDEX(INDIRECT($D$4),MATCH('CF AUX'!AX$14,INDIRECT($D$5),0),MATCH('CF AUX'!$I227,INDIRECT($D$7),0)),"")</f>
        <v/>
      </c>
      <c r="AY227" s="81" t="str">
        <f ca="1">IF(ISNUMBER($H227),INDEX(INDIRECT($D$4),MATCH('CF AUX'!AY$14,INDIRECT($D$5),0),MATCH('CF AUX'!$I227,INDIRECT($D$7),0)),"")</f>
        <v/>
      </c>
      <c r="AZ227" s="81" t="str">
        <f ca="1">IF(ISNUMBER($H227),INDEX(INDIRECT($D$4),MATCH('CF AUX'!AZ$14,INDIRECT($D$5),0),MATCH('CF AUX'!$I227,INDIRECT($D$7),0)),"")</f>
        <v/>
      </c>
      <c r="BB227" s="96" t="str" cm="1">
        <f t="array" aca="1" ref="BB227" ca="1">IF(ISNUMBER($H227),MMULT(J227:AZ227,TRANSPOSE(INDIRECT($D$8&amp;$G$4&amp;B218&amp;":"&amp;$G$6&amp;B218))),"")</f>
        <v/>
      </c>
      <c r="BD227" s="59">
        <f t="shared" si="61"/>
        <v>214</v>
      </c>
      <c r="BE227" s="80" t="str" cm="1">
        <f t="array" aca="1" ref="BE227" ca="1">IFERROR(INDEX(INDIRECT($D$4),MATCH(INDIRECT(BE$5&amp;$BD227),INDIRECT($D$6),0),MATCH($I227,INDIRECT($D$7),0)),"")</f>
        <v/>
      </c>
      <c r="BF227" s="81" t="str" cm="1">
        <f t="array" aca="1" ref="BF227" ca="1">IFERROR(INDEX(INDIRECT($D$4),MATCH(INDIRECT(BF$5&amp;$BD227),INDIRECT($D$6),0),MATCH($I227,INDIRECT($D$7),0)),"")</f>
        <v/>
      </c>
      <c r="BG227" s="81" t="str" cm="1">
        <f t="array" aca="1" ref="BG227" ca="1">IFERROR(INDEX(INDIRECT($D$4),MATCH(INDIRECT(BG$5&amp;$BD227),INDIRECT($D$6),0),MATCH($I227,INDIRECT($D$7),0)),"")</f>
        <v/>
      </c>
      <c r="BH227" s="81" t="str" cm="1">
        <f t="array" aca="1" ref="BH227" ca="1">IFERROR(INDEX(INDIRECT($D$4),MATCH(INDIRECT(BH$5&amp;$BD227),INDIRECT($D$6),0),MATCH($I227,INDIRECT($D$7),0)),"")</f>
        <v/>
      </c>
      <c r="BI227" s="81" t="str" cm="1">
        <f t="array" aca="1" ref="BI227" ca="1">IFERROR(INDEX(INDIRECT($D$4),MATCH(INDIRECT(BI$5&amp;$BD227),INDIRECT($D$6),0),MATCH($I227,INDIRECT($D$7),0)),"")</f>
        <v/>
      </c>
      <c r="BJ227" s="81" t="str" cm="1">
        <f t="array" aca="1" ref="BJ227" ca="1">IFERROR(INDEX(INDIRECT($D$4),MATCH(INDIRECT(BJ$5&amp;$BD227),INDIRECT($D$6),0),MATCH($I227,INDIRECT($D$7),0)),"")</f>
        <v/>
      </c>
      <c r="BK227" s="81" t="str" cm="1">
        <f t="array" aca="1" ref="BK227" ca="1">IFERROR(INDEX(INDIRECT($D$4),MATCH(INDIRECT(BK$5&amp;$BD227),INDIRECT($D$6),0),MATCH($I227,INDIRECT($D$7),0)),"")</f>
        <v/>
      </c>
      <c r="BL227" s="81" t="str" cm="1">
        <f t="array" aca="1" ref="BL227" ca="1">IFERROR(INDEX(INDIRECT($D$4),MATCH(INDIRECT(BL$5&amp;$BD227),INDIRECT($D$6),0),MATCH($I227,INDIRECT($D$7),0)),"")</f>
        <v/>
      </c>
      <c r="BM227" s="81" t="str" cm="1">
        <f t="array" aca="1" ref="BM227" ca="1">IFERROR(INDEX(INDIRECT($D$4),MATCH(INDIRECT(BM$5&amp;$BD227),INDIRECT($D$6),0),MATCH($I227,INDIRECT($D$7),0)),"")</f>
        <v/>
      </c>
      <c r="BN227" s="81" t="str" cm="1">
        <f t="array" aca="1" ref="BN227" ca="1">IFERROR(INDEX(INDIRECT($D$4),MATCH(INDIRECT(BN$5&amp;$BD227),INDIRECT($D$6),0),MATCH($I227,INDIRECT($D$7),0)),"")</f>
        <v/>
      </c>
      <c r="BO227" s="81" t="str" cm="1">
        <f t="array" aca="1" ref="BO227" ca="1">IFERROR(INDEX(INDIRECT($D$4),MATCH(INDIRECT(BO$5&amp;$BD227),INDIRECT($D$6),0),MATCH($I227,INDIRECT($D$7),0)),"")</f>
        <v/>
      </c>
      <c r="BP227" s="81" t="str" cm="1">
        <f t="array" aca="1" ref="BP227" ca="1">IFERROR(INDEX(INDIRECT($D$4),MATCH(INDIRECT(BP$5&amp;$BD227),INDIRECT($D$6),0),MATCH($I227,INDIRECT($D$7),0)),"")</f>
        <v/>
      </c>
      <c r="BQ227" s="81" t="str" cm="1">
        <f t="array" aca="1" ref="BQ227" ca="1">IFERROR(INDEX(INDIRECT($D$4),MATCH(INDIRECT(BQ$5&amp;$BD227),INDIRECT($D$6),0),MATCH($I227,INDIRECT($D$7),0)),"")</f>
        <v/>
      </c>
      <c r="BR227" s="81" t="str" cm="1">
        <f t="array" aca="1" ref="BR227" ca="1">IFERROR(INDEX(INDIRECT($D$4),MATCH(INDIRECT(BR$5&amp;$BD227),INDIRECT($D$6),0),MATCH($I227,INDIRECT($D$7),0)),"")</f>
        <v/>
      </c>
      <c r="BS227" s="81" t="str" cm="1">
        <f t="array" aca="1" ref="BS227" ca="1">IFERROR(INDEX(INDIRECT($D$4),MATCH(INDIRECT(BS$5&amp;$BD227),INDIRECT($D$6),0),MATCH($I227,INDIRECT($D$7),0)),"")</f>
        <v/>
      </c>
      <c r="BT227" s="81" t="str" cm="1">
        <f t="array" aca="1" ref="BT227" ca="1">IFERROR(INDEX(INDIRECT($D$4),MATCH(INDIRECT(BT$5&amp;$BD227),INDIRECT($D$6),0),MATCH($I227,INDIRECT($D$7),0)),"")</f>
        <v/>
      </c>
      <c r="BU227" s="81" t="str" cm="1">
        <f t="array" aca="1" ref="BU227" ca="1">IFERROR(INDEX(INDIRECT($D$4),MATCH(INDIRECT(BU$5&amp;$BD227),INDIRECT($D$6),0),MATCH($I227,INDIRECT($D$7),0)),"")</f>
        <v/>
      </c>
      <c r="BV227" s="99" t="str" cm="1">
        <f t="array" aca="1" ref="BV227" ca="1">IFERROR(INDEX(INDIRECT($D$4),MATCH(INDIRECT(BV$5&amp;$BD227),INDIRECT($D$6),0),MATCH($I227,INDIRECT($D$7),0)),"")</f>
        <v/>
      </c>
      <c r="BX227" s="80"/>
      <c r="BY227" s="81"/>
      <c r="BZ227" s="81"/>
      <c r="CA227" s="81"/>
      <c r="CB227" s="81"/>
      <c r="CC227" s="81"/>
      <c r="CD227" s="81"/>
      <c r="CE227" s="81"/>
      <c r="CF227" s="81"/>
      <c r="CG227" s="81"/>
      <c r="CH227" s="81"/>
      <c r="CI227" s="81"/>
      <c r="CJ227" s="81"/>
      <c r="CK227" s="81"/>
      <c r="CL227" s="81"/>
      <c r="CM227" s="81"/>
      <c r="CN227" s="81"/>
      <c r="CO227" s="99"/>
      <c r="CQ227" s="113"/>
      <c r="CR227" s="59" t="str">
        <f t="shared" si="60"/>
        <v/>
      </c>
      <c r="CS227" s="60"/>
      <c r="CT227" s="123" t="str">
        <f t="shared" ca="1" si="57"/>
        <v/>
      </c>
      <c r="CU227" s="80" t="str">
        <f>IF(ISNUMBER($CS227),INDEX(IRF.New!$CS$7:$DJ$37,MATCH(B218+1,IRF.New!$B$7:$B$37,0),MATCH($CT227,IRF.New!$CS$5:$DJ$5,0)),"")</f>
        <v/>
      </c>
      <c r="CV227" s="81"/>
      <c r="CW227" s="81" t="str">
        <f t="shared" si="58"/>
        <v/>
      </c>
      <c r="CX227" s="81"/>
      <c r="CY227" s="81"/>
      <c r="CZ227" s="94"/>
      <c r="DA227" s="94" t="str">
        <f>IF(ISNUMBER(CS227),INDEX(IRF.New!$CS$2:$DJ$2,MATCH('CF AUX'!$CT227,IRF.New!$CS$5:$DJ$5,0)),"")</f>
        <v/>
      </c>
      <c r="DB227" s="72"/>
      <c r="DD227" s="132" t="str">
        <f>IF(ISNUMBER(CS227),INDEX(IRF.New!$D$7:$CO$37,MATCH('CF AUX'!C213,IRF.New!$C$7:$C$37,0),MATCH(CT227,IRF.New!$D$5:$CO$5,0)),"")</f>
        <v/>
      </c>
    </row>
    <row r="228" spans="1:109" x14ac:dyDescent="0.25">
      <c r="F228" s="136" t="str">
        <f t="shared" si="59"/>
        <v/>
      </c>
      <c r="H228" s="65"/>
      <c r="I228" s="129" t="str">
        <f ca="1">IF(ISNUMBER(H228),INDEX(IRF.New!$CS$5:$DJ$5,MATCH('CF AUX'!H228,INDIRECT("IRF.New!$CS$"&amp;C215&amp;":$DJ$"&amp;C215),0)),"")</f>
        <v/>
      </c>
      <c r="J228" s="80" t="str">
        <f ca="1">IF(ISNUMBER($H228),INDEX(INDIRECT($D$4),MATCH('CF AUX'!J$14,INDIRECT($D$5),0),MATCH('CF AUX'!$I228,INDIRECT($D$7),0)),"")</f>
        <v/>
      </c>
      <c r="K228" s="81" t="str">
        <f ca="1">IF(ISNUMBER($H228),INDEX(INDIRECT($D$4),MATCH('CF AUX'!K$14,INDIRECT($D$5),0),MATCH('CF AUX'!$I228,INDIRECT($D$7),0)),"")</f>
        <v/>
      </c>
      <c r="L228" s="81" t="str">
        <f ca="1">IF(ISNUMBER($H228),INDEX(INDIRECT($D$4),MATCH('CF AUX'!L$14,INDIRECT($D$5),0),MATCH('CF AUX'!$I228,INDIRECT($D$7),0)),"")</f>
        <v/>
      </c>
      <c r="M228" s="81" t="str">
        <f ca="1">IF(ISNUMBER($H228),INDEX(INDIRECT($D$4),MATCH('CF AUX'!M$14,INDIRECT($D$5),0),MATCH('CF AUX'!$I228,INDIRECT($D$7),0)),"")</f>
        <v/>
      </c>
      <c r="N228" s="81" t="str">
        <f ca="1">IF(ISNUMBER($H228),INDEX(INDIRECT($D$4),MATCH('CF AUX'!N$14,INDIRECT($D$5),0),MATCH('CF AUX'!$I228,INDIRECT($D$7),0)),"")</f>
        <v/>
      </c>
      <c r="O228" s="81" t="str">
        <f ca="1">IF(ISNUMBER($H228),INDEX(INDIRECT($D$4),MATCH('CF AUX'!O$14,INDIRECT($D$5),0),MATCH('CF AUX'!$I228,INDIRECT($D$7),0)),"")</f>
        <v/>
      </c>
      <c r="P228" s="81" t="str">
        <f ca="1">IF(ISNUMBER($H228),INDEX(INDIRECT($D$4),MATCH('CF AUX'!P$14,INDIRECT($D$5),0),MATCH('CF AUX'!$I228,INDIRECT($D$7),0)),"")</f>
        <v/>
      </c>
      <c r="Q228" s="81" t="str">
        <f ca="1">IF(ISNUMBER($H228),INDEX(INDIRECT($D$4),MATCH('CF AUX'!Q$14,INDIRECT($D$5),0),MATCH('CF AUX'!$I228,INDIRECT($D$7),0)),"")</f>
        <v/>
      </c>
      <c r="R228" s="81" t="str">
        <f ca="1">IF(ISNUMBER($H228),INDEX(INDIRECT($D$4),MATCH('CF AUX'!R$14,INDIRECT($D$5),0),MATCH('CF AUX'!$I228,INDIRECT($D$7),0)),"")</f>
        <v/>
      </c>
      <c r="S228" s="81" t="str">
        <f ca="1">IF(ISNUMBER($H228),INDEX(INDIRECT($D$4),MATCH('CF AUX'!S$14,INDIRECT($D$5),0),MATCH('CF AUX'!$I228,INDIRECT($D$7),0)),"")</f>
        <v/>
      </c>
      <c r="T228" s="81" t="str">
        <f ca="1">IF(ISNUMBER($H228),INDEX(INDIRECT($D$4),MATCH('CF AUX'!T$14,INDIRECT($D$5),0),MATCH('CF AUX'!$I228,INDIRECT($D$7),0)),"")</f>
        <v/>
      </c>
      <c r="U228" s="81" t="str">
        <f ca="1">IF(ISNUMBER($H228),INDEX(INDIRECT($D$4),MATCH('CF AUX'!U$14,INDIRECT($D$5),0),MATCH('CF AUX'!$I228,INDIRECT($D$7),0)),"")</f>
        <v/>
      </c>
      <c r="V228" s="81" t="str">
        <f ca="1">IF(ISNUMBER($H228),INDEX(INDIRECT($D$4),MATCH('CF AUX'!V$14,INDIRECT($D$5),0),MATCH('CF AUX'!$I228,INDIRECT($D$7),0)),"")</f>
        <v/>
      </c>
      <c r="W228" s="81" t="str">
        <f ca="1">IF(ISNUMBER($H228),INDEX(INDIRECT($D$4),MATCH('CF AUX'!W$14,INDIRECT($D$5),0),MATCH('CF AUX'!$I228,INDIRECT($D$7),0)),"")</f>
        <v/>
      </c>
      <c r="X228" s="81" t="str">
        <f ca="1">IF(ISNUMBER($H228),INDEX(INDIRECT($D$4),MATCH('CF AUX'!X$14,INDIRECT($D$5),0),MATCH('CF AUX'!$I228,INDIRECT($D$7),0)),"")</f>
        <v/>
      </c>
      <c r="Y228" s="81" t="str">
        <f ca="1">IF(ISNUMBER($H228),INDEX(INDIRECT($D$4),MATCH('CF AUX'!Y$14,INDIRECT($D$5),0),MATCH('CF AUX'!$I228,INDIRECT($D$7),0)),"")</f>
        <v/>
      </c>
      <c r="Z228" s="81" t="str">
        <f ca="1">IF(ISNUMBER($H228),INDEX(INDIRECT($D$4),MATCH('CF AUX'!Z$14,INDIRECT($D$5),0),MATCH('CF AUX'!$I228,INDIRECT($D$7),0)),"")</f>
        <v/>
      </c>
      <c r="AA228" s="81" t="str">
        <f ca="1">IF(ISNUMBER($H228),INDEX(INDIRECT($D$4),MATCH('CF AUX'!AA$14,INDIRECT($D$5),0),MATCH('CF AUX'!$I228,INDIRECT($D$7),0)),"")</f>
        <v/>
      </c>
      <c r="AB228" s="81" t="str">
        <f ca="1">IF(ISNUMBER($H228),INDEX(INDIRECT($D$4),MATCH('CF AUX'!AB$14,INDIRECT($D$5),0),MATCH('CF AUX'!$I228,INDIRECT($D$7),0)),"")</f>
        <v/>
      </c>
      <c r="AC228" s="81" t="str">
        <f ca="1">IF(ISNUMBER($H228),INDEX(INDIRECT($D$4),MATCH('CF AUX'!AC$14,INDIRECT($D$5),0),MATCH('CF AUX'!$I228,INDIRECT($D$7),0)),"")</f>
        <v/>
      </c>
      <c r="AD228" s="81" t="str">
        <f ca="1">IF(ISNUMBER($H228),INDEX(INDIRECT($D$4),MATCH('CF AUX'!AD$14,INDIRECT($D$5),0),MATCH('CF AUX'!$I228,INDIRECT($D$7),0)),"")</f>
        <v/>
      </c>
      <c r="AE228" s="81" t="str">
        <f ca="1">IF(ISNUMBER($H228),INDEX(INDIRECT($D$4),MATCH('CF AUX'!AE$14,INDIRECT($D$5),0),MATCH('CF AUX'!$I228,INDIRECT($D$7),0)),"")</f>
        <v/>
      </c>
      <c r="AF228" s="81" t="str">
        <f ca="1">IF(ISNUMBER($H228),INDEX(INDIRECT($D$4),MATCH('CF AUX'!AF$14,INDIRECT($D$5),0),MATCH('CF AUX'!$I228,INDIRECT($D$7),0)),"")</f>
        <v/>
      </c>
      <c r="AG228" s="81" t="str">
        <f ca="1">IF(ISNUMBER($H228),INDEX(INDIRECT($D$4),MATCH('CF AUX'!AG$14,INDIRECT($D$5),0),MATCH('CF AUX'!$I228,INDIRECT($D$7),0)),"")</f>
        <v/>
      </c>
      <c r="AH228" s="81" t="str">
        <f ca="1">IF(ISNUMBER($H228),INDEX(INDIRECT($D$4),MATCH('CF AUX'!AH$14,INDIRECT($D$5),0),MATCH('CF AUX'!$I228,INDIRECT($D$7),0)),"")</f>
        <v/>
      </c>
      <c r="AI228" s="81" t="str">
        <f ca="1">IF(ISNUMBER($H228),INDEX(INDIRECT($D$4),MATCH('CF AUX'!AI$14,INDIRECT($D$5),0),MATCH('CF AUX'!$I228,INDIRECT($D$7),0)),"")</f>
        <v/>
      </c>
      <c r="AJ228" s="81" t="str">
        <f ca="1">IF(ISNUMBER($H228),INDEX(INDIRECT($D$4),MATCH('CF AUX'!AJ$14,INDIRECT($D$5),0),MATCH('CF AUX'!$I228,INDIRECT($D$7),0)),"")</f>
        <v/>
      </c>
      <c r="AK228" s="81" t="str">
        <f ca="1">IF(ISNUMBER($H228),INDEX(INDIRECT($D$4),MATCH('CF AUX'!AK$14,INDIRECT($D$5),0),MATCH('CF AUX'!$I228,INDIRECT($D$7),0)),"")</f>
        <v/>
      </c>
      <c r="AL228" s="81" t="str">
        <f ca="1">IF(ISNUMBER($H228),INDEX(INDIRECT($D$4),MATCH('CF AUX'!AL$14,INDIRECT($D$5),0),MATCH('CF AUX'!$I228,INDIRECT($D$7),0)),"")</f>
        <v/>
      </c>
      <c r="AM228" s="81" t="str">
        <f ca="1">IF(ISNUMBER($H228),INDEX(INDIRECT($D$4),MATCH('CF AUX'!AM$14,INDIRECT($D$5),0),MATCH('CF AUX'!$I228,INDIRECT($D$7),0)),"")</f>
        <v/>
      </c>
      <c r="AN228" s="81" t="str">
        <f ca="1">IF(ISNUMBER($H228),INDEX(INDIRECT($D$4),MATCH('CF AUX'!AN$14,INDIRECT($D$5),0),MATCH('CF AUX'!$I228,INDIRECT($D$7),0)),"")</f>
        <v/>
      </c>
      <c r="AO228" s="81" t="str">
        <f ca="1">IF(ISNUMBER($H228),INDEX(INDIRECT($D$4),MATCH('CF AUX'!AO$14,INDIRECT($D$5),0),MATCH('CF AUX'!$I228,INDIRECT($D$7),0)),"")</f>
        <v/>
      </c>
      <c r="AP228" s="81" t="str">
        <f ca="1">IF(ISNUMBER($H228),INDEX(INDIRECT($D$4),MATCH('CF AUX'!AP$14,INDIRECT($D$5),0),MATCH('CF AUX'!$I228,INDIRECT($D$7),0)),"")</f>
        <v/>
      </c>
      <c r="AQ228" s="81" t="str">
        <f ca="1">IF(ISNUMBER($H228),INDEX(INDIRECT($D$4),MATCH('CF AUX'!AQ$14,INDIRECT($D$5),0),MATCH('CF AUX'!$I228,INDIRECT($D$7),0)),"")</f>
        <v/>
      </c>
      <c r="AR228" s="81" t="str">
        <f ca="1">IF(ISNUMBER($H228),INDEX(INDIRECT($D$4),MATCH('CF AUX'!AR$14,INDIRECT($D$5),0),MATCH('CF AUX'!$I228,INDIRECT($D$7),0)),"")</f>
        <v/>
      </c>
      <c r="AS228" s="81" t="str">
        <f ca="1">IF(ISNUMBER($H228),INDEX(INDIRECT($D$4),MATCH('CF AUX'!AS$14,INDIRECT($D$5),0),MATCH('CF AUX'!$I228,INDIRECT($D$7),0)),"")</f>
        <v/>
      </c>
      <c r="AT228" s="81" t="str">
        <f ca="1">IF(ISNUMBER($H228),INDEX(INDIRECT($D$4),MATCH('CF AUX'!AT$14,INDIRECT($D$5),0),MATCH('CF AUX'!$I228,INDIRECT($D$7),0)),"")</f>
        <v/>
      </c>
      <c r="AU228" s="81" t="str">
        <f ca="1">IF(ISNUMBER($H228),INDEX(INDIRECT($D$4),MATCH('CF AUX'!AU$14,INDIRECT($D$5),0),MATCH('CF AUX'!$I228,INDIRECT($D$7),0)),"")</f>
        <v/>
      </c>
      <c r="AV228" s="81" t="str">
        <f ca="1">IF(ISNUMBER($H228),INDEX(INDIRECT($D$4),MATCH('CF AUX'!AV$14,INDIRECT($D$5),0),MATCH('CF AUX'!$I228,INDIRECT($D$7),0)),"")</f>
        <v/>
      </c>
      <c r="AW228" s="81" t="str">
        <f ca="1">IF(ISNUMBER($H228),INDEX(INDIRECT($D$4),MATCH('CF AUX'!AW$14,INDIRECT($D$5),0),MATCH('CF AUX'!$I228,INDIRECT($D$7),0)),"")</f>
        <v/>
      </c>
      <c r="AX228" s="81" t="str">
        <f ca="1">IF(ISNUMBER($H228),INDEX(INDIRECT($D$4),MATCH('CF AUX'!AX$14,INDIRECT($D$5),0),MATCH('CF AUX'!$I228,INDIRECT($D$7),0)),"")</f>
        <v/>
      </c>
      <c r="AY228" s="81" t="str">
        <f ca="1">IF(ISNUMBER($H228),INDEX(INDIRECT($D$4),MATCH('CF AUX'!AY$14,INDIRECT($D$5),0),MATCH('CF AUX'!$I228,INDIRECT($D$7),0)),"")</f>
        <v/>
      </c>
      <c r="AZ228" s="81" t="str">
        <f ca="1">IF(ISNUMBER($H228),INDEX(INDIRECT($D$4),MATCH('CF AUX'!AZ$14,INDIRECT($D$5),0),MATCH('CF AUX'!$I228,INDIRECT($D$7),0)),"")</f>
        <v/>
      </c>
      <c r="BB228" s="96" t="str" cm="1">
        <f t="array" aca="1" ref="BB228" ca="1">IF(ISNUMBER($H228),MMULT(J228:AZ228,TRANSPOSE(INDIRECT($D$8&amp;$G$4&amp;B218&amp;":"&amp;$G$6&amp;B218))),"")</f>
        <v/>
      </c>
      <c r="BD228" s="59">
        <f t="shared" si="61"/>
        <v>214</v>
      </c>
      <c r="BE228" s="80" t="str" cm="1">
        <f t="array" aca="1" ref="BE228" ca="1">IFERROR(INDEX(INDIRECT($D$4),MATCH(INDIRECT(BE$5&amp;$BD228),INDIRECT($D$6),0),MATCH($I228,INDIRECT($D$7),0)),"")</f>
        <v/>
      </c>
      <c r="BF228" s="81" t="str" cm="1">
        <f t="array" aca="1" ref="BF228" ca="1">IFERROR(INDEX(INDIRECT($D$4),MATCH(INDIRECT(BF$5&amp;$BD228),INDIRECT($D$6),0),MATCH($I228,INDIRECT($D$7),0)),"")</f>
        <v/>
      </c>
      <c r="BG228" s="81" t="str" cm="1">
        <f t="array" aca="1" ref="BG228" ca="1">IFERROR(INDEX(INDIRECT($D$4),MATCH(INDIRECT(BG$5&amp;$BD228),INDIRECT($D$6),0),MATCH($I228,INDIRECT($D$7),0)),"")</f>
        <v/>
      </c>
      <c r="BH228" s="81" t="str" cm="1">
        <f t="array" aca="1" ref="BH228" ca="1">IFERROR(INDEX(INDIRECT($D$4),MATCH(INDIRECT(BH$5&amp;$BD228),INDIRECT($D$6),0),MATCH($I228,INDIRECT($D$7),0)),"")</f>
        <v/>
      </c>
      <c r="BI228" s="81" t="str" cm="1">
        <f t="array" aca="1" ref="BI228" ca="1">IFERROR(INDEX(INDIRECT($D$4),MATCH(INDIRECT(BI$5&amp;$BD228),INDIRECT($D$6),0),MATCH($I228,INDIRECT($D$7),0)),"")</f>
        <v/>
      </c>
      <c r="BJ228" s="81" t="str" cm="1">
        <f t="array" aca="1" ref="BJ228" ca="1">IFERROR(INDEX(INDIRECT($D$4),MATCH(INDIRECT(BJ$5&amp;$BD228),INDIRECT($D$6),0),MATCH($I228,INDIRECT($D$7),0)),"")</f>
        <v/>
      </c>
      <c r="BK228" s="81" t="str" cm="1">
        <f t="array" aca="1" ref="BK228" ca="1">IFERROR(INDEX(INDIRECT($D$4),MATCH(INDIRECT(BK$5&amp;$BD228),INDIRECT($D$6),0),MATCH($I228,INDIRECT($D$7),0)),"")</f>
        <v/>
      </c>
      <c r="BL228" s="81" t="str" cm="1">
        <f t="array" aca="1" ref="BL228" ca="1">IFERROR(INDEX(INDIRECT($D$4),MATCH(INDIRECT(BL$5&amp;$BD228),INDIRECT($D$6),0),MATCH($I228,INDIRECT($D$7),0)),"")</f>
        <v/>
      </c>
      <c r="BM228" s="81" t="str" cm="1">
        <f t="array" aca="1" ref="BM228" ca="1">IFERROR(INDEX(INDIRECT($D$4),MATCH(INDIRECT(BM$5&amp;$BD228),INDIRECT($D$6),0),MATCH($I228,INDIRECT($D$7),0)),"")</f>
        <v/>
      </c>
      <c r="BN228" s="81" t="str" cm="1">
        <f t="array" aca="1" ref="BN228" ca="1">IFERROR(INDEX(INDIRECT($D$4),MATCH(INDIRECT(BN$5&amp;$BD228),INDIRECT($D$6),0),MATCH($I228,INDIRECT($D$7),0)),"")</f>
        <v/>
      </c>
      <c r="BO228" s="81" t="str" cm="1">
        <f t="array" aca="1" ref="BO228" ca="1">IFERROR(INDEX(INDIRECT($D$4),MATCH(INDIRECT(BO$5&amp;$BD228),INDIRECT($D$6),0),MATCH($I228,INDIRECT($D$7),0)),"")</f>
        <v/>
      </c>
      <c r="BP228" s="81" t="str" cm="1">
        <f t="array" aca="1" ref="BP228" ca="1">IFERROR(INDEX(INDIRECT($D$4),MATCH(INDIRECT(BP$5&amp;$BD228),INDIRECT($D$6),0),MATCH($I228,INDIRECT($D$7),0)),"")</f>
        <v/>
      </c>
      <c r="BQ228" s="81" t="str" cm="1">
        <f t="array" aca="1" ref="BQ228" ca="1">IFERROR(INDEX(INDIRECT($D$4),MATCH(INDIRECT(BQ$5&amp;$BD228),INDIRECT($D$6),0),MATCH($I228,INDIRECT($D$7),0)),"")</f>
        <v/>
      </c>
      <c r="BR228" s="81" t="str" cm="1">
        <f t="array" aca="1" ref="BR228" ca="1">IFERROR(INDEX(INDIRECT($D$4),MATCH(INDIRECT(BR$5&amp;$BD228),INDIRECT($D$6),0),MATCH($I228,INDIRECT($D$7),0)),"")</f>
        <v/>
      </c>
      <c r="BS228" s="81" t="str" cm="1">
        <f t="array" aca="1" ref="BS228" ca="1">IFERROR(INDEX(INDIRECT($D$4),MATCH(INDIRECT(BS$5&amp;$BD228),INDIRECT($D$6),0),MATCH($I228,INDIRECT($D$7),0)),"")</f>
        <v/>
      </c>
      <c r="BT228" s="81" t="str" cm="1">
        <f t="array" aca="1" ref="BT228" ca="1">IFERROR(INDEX(INDIRECT($D$4),MATCH(INDIRECT(BT$5&amp;$BD228),INDIRECT($D$6),0),MATCH($I228,INDIRECT($D$7),0)),"")</f>
        <v/>
      </c>
      <c r="BU228" s="81" t="str" cm="1">
        <f t="array" aca="1" ref="BU228" ca="1">IFERROR(INDEX(INDIRECT($D$4),MATCH(INDIRECT(BU$5&amp;$BD228),INDIRECT($D$6),0),MATCH($I228,INDIRECT($D$7),0)),"")</f>
        <v/>
      </c>
      <c r="BV228" s="99" t="str" cm="1">
        <f t="array" aca="1" ref="BV228" ca="1">IFERROR(INDEX(INDIRECT($D$4),MATCH(INDIRECT(BV$5&amp;$BD228),INDIRECT($D$6),0),MATCH($I228,INDIRECT($D$7),0)),"")</f>
        <v/>
      </c>
      <c r="BX228" s="80"/>
      <c r="BY228" s="81"/>
      <c r="BZ228" s="81"/>
      <c r="CA228" s="81"/>
      <c r="CB228" s="81"/>
      <c r="CC228" s="81"/>
      <c r="CD228" s="81"/>
      <c r="CE228" s="81"/>
      <c r="CF228" s="81"/>
      <c r="CG228" s="81"/>
      <c r="CH228" s="81"/>
      <c r="CI228" s="81"/>
      <c r="CJ228" s="81"/>
      <c r="CK228" s="81"/>
      <c r="CL228" s="81"/>
      <c r="CM228" s="81"/>
      <c r="CN228" s="81"/>
      <c r="CO228" s="99"/>
      <c r="CQ228" s="113"/>
      <c r="CR228" s="59" t="str">
        <f t="shared" si="60"/>
        <v/>
      </c>
      <c r="CS228" s="60"/>
      <c r="CT228" s="123" t="str">
        <f t="shared" ca="1" si="57"/>
        <v/>
      </c>
      <c r="CU228" s="80" t="str">
        <f>IF(ISNUMBER($CS228),INDEX(IRF.New!$CS$7:$DJ$37,MATCH(B218+1,IRF.New!$B$7:$B$37,0),MATCH($CT228,IRF.New!$CS$5:$DJ$5,0)),"")</f>
        <v/>
      </c>
      <c r="CV228" s="81"/>
      <c r="CW228" s="81" t="str">
        <f t="shared" si="58"/>
        <v/>
      </c>
      <c r="CX228" s="81"/>
      <c r="CY228" s="81"/>
      <c r="CZ228" s="94"/>
      <c r="DA228" s="94" t="str">
        <f>IF(ISNUMBER(CS228),INDEX(IRF.New!$CS$2:$DJ$2,MATCH('CF AUX'!$CT228,IRF.New!$CS$5:$DJ$5,0)),"")</f>
        <v/>
      </c>
      <c r="DB228" s="72"/>
      <c r="DD228" s="132" t="str">
        <f>IF(ISNUMBER(CS228),INDEX(IRF.New!$D$7:$CO$37,MATCH('CF AUX'!C213,IRF.New!$C$7:$C$37,0),MATCH(CT228,IRF.New!$D$5:$CO$5,0)),"")</f>
        <v/>
      </c>
    </row>
    <row r="229" spans="1:109" x14ac:dyDescent="0.25">
      <c r="A229" s="60"/>
      <c r="B229" s="59" t="s">
        <v>268</v>
      </c>
      <c r="E229" s="60"/>
      <c r="F229" s="136" t="str">
        <f t="shared" si="59"/>
        <v/>
      </c>
      <c r="H229" s="65"/>
      <c r="I229" s="129" t="str">
        <f ca="1">IF(ISNUMBER(H229),INDEX(IRF.New!$CS$5:$DJ$5,MATCH('CF AUX'!H229,INDIRECT("IRF.New!$CS$"&amp;C215&amp;":$DJ$"&amp;C215),0)),"")</f>
        <v/>
      </c>
      <c r="J229" s="80" t="str">
        <f ca="1">IF(ISNUMBER($H229),INDEX(INDIRECT($D$4),MATCH('CF AUX'!J$14,INDIRECT($D$5),0),MATCH('CF AUX'!$I229,INDIRECT($D$7),0)),"")</f>
        <v/>
      </c>
      <c r="K229" s="81" t="str">
        <f ca="1">IF(ISNUMBER($H229),INDEX(INDIRECT($D$4),MATCH('CF AUX'!K$14,INDIRECT($D$5),0),MATCH('CF AUX'!$I229,INDIRECT($D$7),0)),"")</f>
        <v/>
      </c>
      <c r="L229" s="81" t="str">
        <f ca="1">IF(ISNUMBER($H229),INDEX(INDIRECT($D$4),MATCH('CF AUX'!L$14,INDIRECT($D$5),0),MATCH('CF AUX'!$I229,INDIRECT($D$7),0)),"")</f>
        <v/>
      </c>
      <c r="M229" s="81" t="str">
        <f ca="1">IF(ISNUMBER($H229),INDEX(INDIRECT($D$4),MATCH('CF AUX'!M$14,INDIRECT($D$5),0),MATCH('CF AUX'!$I229,INDIRECT($D$7),0)),"")</f>
        <v/>
      </c>
      <c r="N229" s="81" t="str">
        <f ca="1">IF(ISNUMBER($H229),INDEX(INDIRECT($D$4),MATCH('CF AUX'!N$14,INDIRECT($D$5),0),MATCH('CF AUX'!$I229,INDIRECT($D$7),0)),"")</f>
        <v/>
      </c>
      <c r="O229" s="81" t="str">
        <f ca="1">IF(ISNUMBER($H229),INDEX(INDIRECT($D$4),MATCH('CF AUX'!O$14,INDIRECT($D$5),0),MATCH('CF AUX'!$I229,INDIRECT($D$7),0)),"")</f>
        <v/>
      </c>
      <c r="P229" s="81" t="str">
        <f ca="1">IF(ISNUMBER($H229),INDEX(INDIRECT($D$4),MATCH('CF AUX'!P$14,INDIRECT($D$5),0),MATCH('CF AUX'!$I229,INDIRECT($D$7),0)),"")</f>
        <v/>
      </c>
      <c r="Q229" s="81" t="str">
        <f ca="1">IF(ISNUMBER($H229),INDEX(INDIRECT($D$4),MATCH('CF AUX'!Q$14,INDIRECT($D$5),0),MATCH('CF AUX'!$I229,INDIRECT($D$7),0)),"")</f>
        <v/>
      </c>
      <c r="R229" s="81" t="str">
        <f ca="1">IF(ISNUMBER($H229),INDEX(INDIRECT($D$4),MATCH('CF AUX'!R$14,INDIRECT($D$5),0),MATCH('CF AUX'!$I229,INDIRECT($D$7),0)),"")</f>
        <v/>
      </c>
      <c r="S229" s="81" t="str">
        <f ca="1">IF(ISNUMBER($H229),INDEX(INDIRECT($D$4),MATCH('CF AUX'!S$14,INDIRECT($D$5),0),MATCH('CF AUX'!$I229,INDIRECT($D$7),0)),"")</f>
        <v/>
      </c>
      <c r="T229" s="81" t="str">
        <f ca="1">IF(ISNUMBER($H229),INDEX(INDIRECT($D$4),MATCH('CF AUX'!T$14,INDIRECT($D$5),0),MATCH('CF AUX'!$I229,INDIRECT($D$7),0)),"")</f>
        <v/>
      </c>
      <c r="U229" s="81" t="str">
        <f ca="1">IF(ISNUMBER($H229),INDEX(INDIRECT($D$4),MATCH('CF AUX'!U$14,INDIRECT($D$5),0),MATCH('CF AUX'!$I229,INDIRECT($D$7),0)),"")</f>
        <v/>
      </c>
      <c r="V229" s="81" t="str">
        <f ca="1">IF(ISNUMBER($H229),INDEX(INDIRECT($D$4),MATCH('CF AUX'!V$14,INDIRECT($D$5),0),MATCH('CF AUX'!$I229,INDIRECT($D$7),0)),"")</f>
        <v/>
      </c>
      <c r="W229" s="81" t="str">
        <f ca="1">IF(ISNUMBER($H229),INDEX(INDIRECT($D$4),MATCH('CF AUX'!W$14,INDIRECT($D$5),0),MATCH('CF AUX'!$I229,INDIRECT($D$7),0)),"")</f>
        <v/>
      </c>
      <c r="X229" s="81" t="str">
        <f ca="1">IF(ISNUMBER($H229),INDEX(INDIRECT($D$4),MATCH('CF AUX'!X$14,INDIRECT($D$5),0),MATCH('CF AUX'!$I229,INDIRECT($D$7),0)),"")</f>
        <v/>
      </c>
      <c r="Y229" s="81" t="str">
        <f ca="1">IF(ISNUMBER($H229),INDEX(INDIRECT($D$4),MATCH('CF AUX'!Y$14,INDIRECT($D$5),0),MATCH('CF AUX'!$I229,INDIRECT($D$7),0)),"")</f>
        <v/>
      </c>
      <c r="Z229" s="81" t="str">
        <f ca="1">IF(ISNUMBER($H229),INDEX(INDIRECT($D$4),MATCH('CF AUX'!Z$14,INDIRECT($D$5),0),MATCH('CF AUX'!$I229,INDIRECT($D$7),0)),"")</f>
        <v/>
      </c>
      <c r="AA229" s="81" t="str">
        <f ca="1">IF(ISNUMBER($H229),INDEX(INDIRECT($D$4),MATCH('CF AUX'!AA$14,INDIRECT($D$5),0),MATCH('CF AUX'!$I229,INDIRECT($D$7),0)),"")</f>
        <v/>
      </c>
      <c r="AB229" s="81" t="str">
        <f ca="1">IF(ISNUMBER($H229),INDEX(INDIRECT($D$4),MATCH('CF AUX'!AB$14,INDIRECT($D$5),0),MATCH('CF AUX'!$I229,INDIRECT($D$7),0)),"")</f>
        <v/>
      </c>
      <c r="AC229" s="81" t="str">
        <f ca="1">IF(ISNUMBER($H229),INDEX(INDIRECT($D$4),MATCH('CF AUX'!AC$14,INDIRECT($D$5),0),MATCH('CF AUX'!$I229,INDIRECT($D$7),0)),"")</f>
        <v/>
      </c>
      <c r="AD229" s="81" t="str">
        <f ca="1">IF(ISNUMBER($H229),INDEX(INDIRECT($D$4),MATCH('CF AUX'!AD$14,INDIRECT($D$5),0),MATCH('CF AUX'!$I229,INDIRECT($D$7),0)),"")</f>
        <v/>
      </c>
      <c r="AE229" s="81" t="str">
        <f ca="1">IF(ISNUMBER($H229),INDEX(INDIRECT($D$4),MATCH('CF AUX'!AE$14,INDIRECT($D$5),0),MATCH('CF AUX'!$I229,INDIRECT($D$7),0)),"")</f>
        <v/>
      </c>
      <c r="AF229" s="81" t="str">
        <f ca="1">IF(ISNUMBER($H229),INDEX(INDIRECT($D$4),MATCH('CF AUX'!AF$14,INDIRECT($D$5),0),MATCH('CF AUX'!$I229,INDIRECT($D$7),0)),"")</f>
        <v/>
      </c>
      <c r="AG229" s="81" t="str">
        <f ca="1">IF(ISNUMBER($H229),INDEX(INDIRECT($D$4),MATCH('CF AUX'!AG$14,INDIRECT($D$5),0),MATCH('CF AUX'!$I229,INDIRECT($D$7),0)),"")</f>
        <v/>
      </c>
      <c r="AH229" s="81" t="str">
        <f ca="1">IF(ISNUMBER($H229),INDEX(INDIRECT($D$4),MATCH('CF AUX'!AH$14,INDIRECT($D$5),0),MATCH('CF AUX'!$I229,INDIRECT($D$7),0)),"")</f>
        <v/>
      </c>
      <c r="AI229" s="81" t="str">
        <f ca="1">IF(ISNUMBER($H229),INDEX(INDIRECT($D$4),MATCH('CF AUX'!AI$14,INDIRECT($D$5),0),MATCH('CF AUX'!$I229,INDIRECT($D$7),0)),"")</f>
        <v/>
      </c>
      <c r="AJ229" s="81" t="str">
        <f ca="1">IF(ISNUMBER($H229),INDEX(INDIRECT($D$4),MATCH('CF AUX'!AJ$14,INDIRECT($D$5),0),MATCH('CF AUX'!$I229,INDIRECT($D$7),0)),"")</f>
        <v/>
      </c>
      <c r="AK229" s="81" t="str">
        <f ca="1">IF(ISNUMBER($H229),INDEX(INDIRECT($D$4),MATCH('CF AUX'!AK$14,INDIRECT($D$5),0),MATCH('CF AUX'!$I229,INDIRECT($D$7),0)),"")</f>
        <v/>
      </c>
      <c r="AL229" s="81" t="str">
        <f ca="1">IF(ISNUMBER($H229),INDEX(INDIRECT($D$4),MATCH('CF AUX'!AL$14,INDIRECT($D$5),0),MATCH('CF AUX'!$I229,INDIRECT($D$7),0)),"")</f>
        <v/>
      </c>
      <c r="AM229" s="81" t="str">
        <f ca="1">IF(ISNUMBER($H229),INDEX(INDIRECT($D$4),MATCH('CF AUX'!AM$14,INDIRECT($D$5),0),MATCH('CF AUX'!$I229,INDIRECT($D$7),0)),"")</f>
        <v/>
      </c>
      <c r="AN229" s="81" t="str">
        <f ca="1">IF(ISNUMBER($H229),INDEX(INDIRECT($D$4),MATCH('CF AUX'!AN$14,INDIRECT($D$5),0),MATCH('CF AUX'!$I229,INDIRECT($D$7),0)),"")</f>
        <v/>
      </c>
      <c r="AO229" s="81" t="str">
        <f ca="1">IF(ISNUMBER($H229),INDEX(INDIRECT($D$4),MATCH('CF AUX'!AO$14,INDIRECT($D$5),0),MATCH('CF AUX'!$I229,INDIRECT($D$7),0)),"")</f>
        <v/>
      </c>
      <c r="AP229" s="81" t="str">
        <f ca="1">IF(ISNUMBER($H229),INDEX(INDIRECT($D$4),MATCH('CF AUX'!AP$14,INDIRECT($D$5),0),MATCH('CF AUX'!$I229,INDIRECT($D$7),0)),"")</f>
        <v/>
      </c>
      <c r="AQ229" s="81" t="str">
        <f ca="1">IF(ISNUMBER($H229),INDEX(INDIRECT($D$4),MATCH('CF AUX'!AQ$14,INDIRECT($D$5),0),MATCH('CF AUX'!$I229,INDIRECT($D$7),0)),"")</f>
        <v/>
      </c>
      <c r="AR229" s="81" t="str">
        <f ca="1">IF(ISNUMBER($H229),INDEX(INDIRECT($D$4),MATCH('CF AUX'!AR$14,INDIRECT($D$5),0),MATCH('CF AUX'!$I229,INDIRECT($D$7),0)),"")</f>
        <v/>
      </c>
      <c r="AS229" s="81" t="str">
        <f ca="1">IF(ISNUMBER($H229),INDEX(INDIRECT($D$4),MATCH('CF AUX'!AS$14,INDIRECT($D$5),0),MATCH('CF AUX'!$I229,INDIRECT($D$7),0)),"")</f>
        <v/>
      </c>
      <c r="AT229" s="81" t="str">
        <f ca="1">IF(ISNUMBER($H229),INDEX(INDIRECT($D$4),MATCH('CF AUX'!AT$14,INDIRECT($D$5),0),MATCH('CF AUX'!$I229,INDIRECT($D$7),0)),"")</f>
        <v/>
      </c>
      <c r="AU229" s="81" t="str">
        <f ca="1">IF(ISNUMBER($H229),INDEX(INDIRECT($D$4),MATCH('CF AUX'!AU$14,INDIRECT($D$5),0),MATCH('CF AUX'!$I229,INDIRECT($D$7),0)),"")</f>
        <v/>
      </c>
      <c r="AV229" s="81" t="str">
        <f ca="1">IF(ISNUMBER($H229),INDEX(INDIRECT($D$4),MATCH('CF AUX'!AV$14,INDIRECT($D$5),0),MATCH('CF AUX'!$I229,INDIRECT($D$7),0)),"")</f>
        <v/>
      </c>
      <c r="AW229" s="81" t="str">
        <f ca="1">IF(ISNUMBER($H229),INDEX(INDIRECT($D$4),MATCH('CF AUX'!AW$14,INDIRECT($D$5),0),MATCH('CF AUX'!$I229,INDIRECT($D$7),0)),"")</f>
        <v/>
      </c>
      <c r="AX229" s="81" t="str">
        <f ca="1">IF(ISNUMBER($H229),INDEX(INDIRECT($D$4),MATCH('CF AUX'!AX$14,INDIRECT($D$5),0),MATCH('CF AUX'!$I229,INDIRECT($D$7),0)),"")</f>
        <v/>
      </c>
      <c r="AY229" s="81" t="str">
        <f ca="1">IF(ISNUMBER($H229),INDEX(INDIRECT($D$4),MATCH('CF AUX'!AY$14,INDIRECT($D$5),0),MATCH('CF AUX'!$I229,INDIRECT($D$7),0)),"")</f>
        <v/>
      </c>
      <c r="AZ229" s="81" t="str">
        <f ca="1">IF(ISNUMBER($H229),INDEX(INDIRECT($D$4),MATCH('CF AUX'!AZ$14,INDIRECT($D$5),0),MATCH('CF AUX'!$I229,INDIRECT($D$7),0)),"")</f>
        <v/>
      </c>
      <c r="BB229" s="96" t="str" cm="1">
        <f t="array" aca="1" ref="BB229" ca="1">IF(ISNUMBER($H229),MMULT(J229:AZ229,TRANSPOSE(INDIRECT($D$8&amp;$G$4&amp;B218&amp;":"&amp;$G$6&amp;B218))),"")</f>
        <v/>
      </c>
      <c r="BD229" s="59">
        <f t="shared" si="61"/>
        <v>214</v>
      </c>
      <c r="BE229" s="80" t="str" cm="1">
        <f t="array" aca="1" ref="BE229" ca="1">IFERROR(INDEX(INDIRECT($D$4),MATCH(INDIRECT(BE$5&amp;$BD229),INDIRECT($D$6),0),MATCH($I229,INDIRECT($D$7),0)),"")</f>
        <v/>
      </c>
      <c r="BF229" s="81" t="str" cm="1">
        <f t="array" aca="1" ref="BF229" ca="1">IFERROR(INDEX(INDIRECT($D$4),MATCH(INDIRECT(BF$5&amp;$BD229),INDIRECT($D$6),0),MATCH($I229,INDIRECT($D$7),0)),"")</f>
        <v/>
      </c>
      <c r="BG229" s="81" t="str" cm="1">
        <f t="array" aca="1" ref="BG229" ca="1">IFERROR(INDEX(INDIRECT($D$4),MATCH(INDIRECT(BG$5&amp;$BD229),INDIRECT($D$6),0),MATCH($I229,INDIRECT($D$7),0)),"")</f>
        <v/>
      </c>
      <c r="BH229" s="81" t="str" cm="1">
        <f t="array" aca="1" ref="BH229" ca="1">IFERROR(INDEX(INDIRECT($D$4),MATCH(INDIRECT(BH$5&amp;$BD229),INDIRECT($D$6),0),MATCH($I229,INDIRECT($D$7),0)),"")</f>
        <v/>
      </c>
      <c r="BI229" s="81" t="str" cm="1">
        <f t="array" aca="1" ref="BI229" ca="1">IFERROR(INDEX(INDIRECT($D$4),MATCH(INDIRECT(BI$5&amp;$BD229),INDIRECT($D$6),0),MATCH($I229,INDIRECT($D$7),0)),"")</f>
        <v/>
      </c>
      <c r="BJ229" s="81" t="str" cm="1">
        <f t="array" aca="1" ref="BJ229" ca="1">IFERROR(INDEX(INDIRECT($D$4),MATCH(INDIRECT(BJ$5&amp;$BD229),INDIRECT($D$6),0),MATCH($I229,INDIRECT($D$7),0)),"")</f>
        <v/>
      </c>
      <c r="BK229" s="81" t="str" cm="1">
        <f t="array" aca="1" ref="BK229" ca="1">IFERROR(INDEX(INDIRECT($D$4),MATCH(INDIRECT(BK$5&amp;$BD229),INDIRECT($D$6),0),MATCH($I229,INDIRECT($D$7),0)),"")</f>
        <v/>
      </c>
      <c r="BL229" s="81" t="str" cm="1">
        <f t="array" aca="1" ref="BL229" ca="1">IFERROR(INDEX(INDIRECT($D$4),MATCH(INDIRECT(BL$5&amp;$BD229),INDIRECT($D$6),0),MATCH($I229,INDIRECT($D$7),0)),"")</f>
        <v/>
      </c>
      <c r="BM229" s="81" t="str" cm="1">
        <f t="array" aca="1" ref="BM229" ca="1">IFERROR(INDEX(INDIRECT($D$4),MATCH(INDIRECT(BM$5&amp;$BD229),INDIRECT($D$6),0),MATCH($I229,INDIRECT($D$7),0)),"")</f>
        <v/>
      </c>
      <c r="BN229" s="81" t="str" cm="1">
        <f t="array" aca="1" ref="BN229" ca="1">IFERROR(INDEX(INDIRECT($D$4),MATCH(INDIRECT(BN$5&amp;$BD229),INDIRECT($D$6),0),MATCH($I229,INDIRECT($D$7),0)),"")</f>
        <v/>
      </c>
      <c r="BO229" s="81" t="str" cm="1">
        <f t="array" aca="1" ref="BO229" ca="1">IFERROR(INDEX(INDIRECT($D$4),MATCH(INDIRECT(BO$5&amp;$BD229),INDIRECT($D$6),0),MATCH($I229,INDIRECT($D$7),0)),"")</f>
        <v/>
      </c>
      <c r="BP229" s="81" t="str" cm="1">
        <f t="array" aca="1" ref="BP229" ca="1">IFERROR(INDEX(INDIRECT($D$4),MATCH(INDIRECT(BP$5&amp;$BD229),INDIRECT($D$6),0),MATCH($I229,INDIRECT($D$7),0)),"")</f>
        <v/>
      </c>
      <c r="BQ229" s="81" t="str" cm="1">
        <f t="array" aca="1" ref="BQ229" ca="1">IFERROR(INDEX(INDIRECT($D$4),MATCH(INDIRECT(BQ$5&amp;$BD229),INDIRECT($D$6),0),MATCH($I229,INDIRECT($D$7),0)),"")</f>
        <v/>
      </c>
      <c r="BR229" s="81" t="str" cm="1">
        <f t="array" aca="1" ref="BR229" ca="1">IFERROR(INDEX(INDIRECT($D$4),MATCH(INDIRECT(BR$5&amp;$BD229),INDIRECT($D$6),0),MATCH($I229,INDIRECT($D$7),0)),"")</f>
        <v/>
      </c>
      <c r="BS229" s="81" t="str" cm="1">
        <f t="array" aca="1" ref="BS229" ca="1">IFERROR(INDEX(INDIRECT($D$4),MATCH(INDIRECT(BS$5&amp;$BD229),INDIRECT($D$6),0),MATCH($I229,INDIRECT($D$7),0)),"")</f>
        <v/>
      </c>
      <c r="BT229" s="81" t="str" cm="1">
        <f t="array" aca="1" ref="BT229" ca="1">IFERROR(INDEX(INDIRECT($D$4),MATCH(INDIRECT(BT$5&amp;$BD229),INDIRECT($D$6),0),MATCH($I229,INDIRECT($D$7),0)),"")</f>
        <v/>
      </c>
      <c r="BU229" s="81" t="str" cm="1">
        <f t="array" aca="1" ref="BU229" ca="1">IFERROR(INDEX(INDIRECT($D$4),MATCH(INDIRECT(BU$5&amp;$BD229),INDIRECT($D$6),0),MATCH($I229,INDIRECT($D$7),0)),"")</f>
        <v/>
      </c>
      <c r="BV229" s="99" t="str" cm="1">
        <f t="array" aca="1" ref="BV229" ca="1">IFERROR(INDEX(INDIRECT($D$4),MATCH(INDIRECT(BV$5&amp;$BD229),INDIRECT($D$6),0),MATCH($I229,INDIRECT($D$7),0)),"")</f>
        <v/>
      </c>
      <c r="BX229" s="80"/>
      <c r="BY229" s="81"/>
      <c r="BZ229" s="81"/>
      <c r="CA229" s="81"/>
      <c r="CB229" s="81"/>
      <c r="CC229" s="81"/>
      <c r="CD229" s="81"/>
      <c r="CE229" s="81"/>
      <c r="CF229" s="81"/>
      <c r="CG229" s="81"/>
      <c r="CH229" s="81"/>
      <c r="CI229" s="81"/>
      <c r="CJ229" s="81"/>
      <c r="CK229" s="81"/>
      <c r="CL229" s="81"/>
      <c r="CM229" s="81"/>
      <c r="CN229" s="81"/>
      <c r="CO229" s="99"/>
      <c r="CQ229" s="113"/>
      <c r="CR229" s="59" t="str">
        <f t="shared" si="60"/>
        <v/>
      </c>
      <c r="CS229" s="60"/>
      <c r="CT229" s="123" t="str">
        <f t="shared" ca="1" si="57"/>
        <v/>
      </c>
      <c r="CU229" s="80" t="str">
        <f>IF(ISNUMBER($CS229),INDEX(IRF.New!$CS$7:$DJ$37,MATCH(B218+1,IRF.New!$B$7:$B$37,0),MATCH($CT229,IRF.New!$CS$5:$DJ$5,0)),"")</f>
        <v/>
      </c>
      <c r="CV229" s="81"/>
      <c r="CW229" s="81" t="str">
        <f t="shared" si="58"/>
        <v/>
      </c>
      <c r="CX229" s="81"/>
      <c r="CY229" s="81"/>
      <c r="CZ229" s="94"/>
      <c r="DA229" s="94" t="str">
        <f>IF(ISNUMBER(CS229),INDEX(IRF.New!$CS$2:$DJ$2,MATCH('CF AUX'!$CT229,IRF.New!$CS$5:$DJ$5,0)),"")</f>
        <v/>
      </c>
      <c r="DB229" s="72"/>
      <c r="DD229" s="132" t="str">
        <f>IF(ISNUMBER(CS229),INDEX(IRF.New!$D$7:$CO$37,MATCH('CF AUX'!C213,IRF.New!$C$7:$C$37,0),MATCH(CT229,IRF.New!$D$5:$CO$5,0)),"")</f>
        <v/>
      </c>
    </row>
    <row r="230" spans="1:109" x14ac:dyDescent="0.25">
      <c r="A230" s="60"/>
      <c r="B230" s="69"/>
      <c r="C230" s="63" t="s">
        <v>235</v>
      </c>
      <c r="D230" s="85" t="s">
        <v>236</v>
      </c>
      <c r="E230" s="60"/>
      <c r="F230" s="136" t="str">
        <f t="shared" si="59"/>
        <v/>
      </c>
      <c r="H230" s="65"/>
      <c r="I230" s="129" t="str">
        <f ca="1">IF(ISNUMBER(H230),INDEX(IRF.New!$CS$5:$DJ$5,MATCH('CF AUX'!H230,INDIRECT("IRF.New!$CS$"&amp;C215&amp;":$DJ$"&amp;C215),0)),"")</f>
        <v/>
      </c>
      <c r="J230" s="80" t="str">
        <f ca="1">IF(ISNUMBER($H230),INDEX(INDIRECT($D$4),MATCH('CF AUX'!J$14,INDIRECT($D$5),0),MATCH('CF AUX'!$I230,INDIRECT($D$7),0)),"")</f>
        <v/>
      </c>
      <c r="K230" s="81" t="str">
        <f ca="1">IF(ISNUMBER($H230),INDEX(INDIRECT($D$4),MATCH('CF AUX'!K$14,INDIRECT($D$5),0),MATCH('CF AUX'!$I230,INDIRECT($D$7),0)),"")</f>
        <v/>
      </c>
      <c r="L230" s="81" t="str">
        <f ca="1">IF(ISNUMBER($H230),INDEX(INDIRECT($D$4),MATCH('CF AUX'!L$14,INDIRECT($D$5),0),MATCH('CF AUX'!$I230,INDIRECT($D$7),0)),"")</f>
        <v/>
      </c>
      <c r="M230" s="81" t="str">
        <f ca="1">IF(ISNUMBER($H230),INDEX(INDIRECT($D$4),MATCH('CF AUX'!M$14,INDIRECT($D$5),0),MATCH('CF AUX'!$I230,INDIRECT($D$7),0)),"")</f>
        <v/>
      </c>
      <c r="N230" s="81" t="str">
        <f ca="1">IF(ISNUMBER($H230),INDEX(INDIRECT($D$4),MATCH('CF AUX'!N$14,INDIRECT($D$5),0),MATCH('CF AUX'!$I230,INDIRECT($D$7),0)),"")</f>
        <v/>
      </c>
      <c r="O230" s="81" t="str">
        <f ca="1">IF(ISNUMBER($H230),INDEX(INDIRECT($D$4),MATCH('CF AUX'!O$14,INDIRECT($D$5),0),MATCH('CF AUX'!$I230,INDIRECT($D$7),0)),"")</f>
        <v/>
      </c>
      <c r="P230" s="81" t="str">
        <f ca="1">IF(ISNUMBER($H230),INDEX(INDIRECT($D$4),MATCH('CF AUX'!P$14,INDIRECT($D$5),0),MATCH('CF AUX'!$I230,INDIRECT($D$7),0)),"")</f>
        <v/>
      </c>
      <c r="Q230" s="81" t="str">
        <f ca="1">IF(ISNUMBER($H230),INDEX(INDIRECT($D$4),MATCH('CF AUX'!Q$14,INDIRECT($D$5),0),MATCH('CF AUX'!$I230,INDIRECT($D$7),0)),"")</f>
        <v/>
      </c>
      <c r="R230" s="81" t="str">
        <f ca="1">IF(ISNUMBER($H230),INDEX(INDIRECT($D$4),MATCH('CF AUX'!R$14,INDIRECT($D$5),0),MATCH('CF AUX'!$I230,INDIRECT($D$7),0)),"")</f>
        <v/>
      </c>
      <c r="S230" s="81" t="str">
        <f ca="1">IF(ISNUMBER($H230),INDEX(INDIRECT($D$4),MATCH('CF AUX'!S$14,INDIRECT($D$5),0),MATCH('CF AUX'!$I230,INDIRECT($D$7),0)),"")</f>
        <v/>
      </c>
      <c r="T230" s="81" t="str">
        <f ca="1">IF(ISNUMBER($H230),INDEX(INDIRECT($D$4),MATCH('CF AUX'!T$14,INDIRECT($D$5),0),MATCH('CF AUX'!$I230,INDIRECT($D$7),0)),"")</f>
        <v/>
      </c>
      <c r="U230" s="81" t="str">
        <f ca="1">IF(ISNUMBER($H230),INDEX(INDIRECT($D$4),MATCH('CF AUX'!U$14,INDIRECT($D$5),0),MATCH('CF AUX'!$I230,INDIRECT($D$7),0)),"")</f>
        <v/>
      </c>
      <c r="V230" s="81" t="str">
        <f ca="1">IF(ISNUMBER($H230),INDEX(INDIRECT($D$4),MATCH('CF AUX'!V$14,INDIRECT($D$5),0),MATCH('CF AUX'!$I230,INDIRECT($D$7),0)),"")</f>
        <v/>
      </c>
      <c r="W230" s="81" t="str">
        <f ca="1">IF(ISNUMBER($H230),INDEX(INDIRECT($D$4),MATCH('CF AUX'!W$14,INDIRECT($D$5),0),MATCH('CF AUX'!$I230,INDIRECT($D$7),0)),"")</f>
        <v/>
      </c>
      <c r="X230" s="81" t="str">
        <f ca="1">IF(ISNUMBER($H230),INDEX(INDIRECT($D$4),MATCH('CF AUX'!X$14,INDIRECT($D$5),0),MATCH('CF AUX'!$I230,INDIRECT($D$7),0)),"")</f>
        <v/>
      </c>
      <c r="Y230" s="81" t="str">
        <f ca="1">IF(ISNUMBER($H230),INDEX(INDIRECT($D$4),MATCH('CF AUX'!Y$14,INDIRECT($D$5),0),MATCH('CF AUX'!$I230,INDIRECT($D$7),0)),"")</f>
        <v/>
      </c>
      <c r="Z230" s="81" t="str">
        <f ca="1">IF(ISNUMBER($H230),INDEX(INDIRECT($D$4),MATCH('CF AUX'!Z$14,INDIRECT($D$5),0),MATCH('CF AUX'!$I230,INDIRECT($D$7),0)),"")</f>
        <v/>
      </c>
      <c r="AA230" s="81" t="str">
        <f ca="1">IF(ISNUMBER($H230),INDEX(INDIRECT($D$4),MATCH('CF AUX'!AA$14,INDIRECT($D$5),0),MATCH('CF AUX'!$I230,INDIRECT($D$7),0)),"")</f>
        <v/>
      </c>
      <c r="AB230" s="81" t="str">
        <f ca="1">IF(ISNUMBER($H230),INDEX(INDIRECT($D$4),MATCH('CF AUX'!AB$14,INDIRECT($D$5),0),MATCH('CF AUX'!$I230,INDIRECT($D$7),0)),"")</f>
        <v/>
      </c>
      <c r="AC230" s="81" t="str">
        <f ca="1">IF(ISNUMBER($H230),INDEX(INDIRECT($D$4),MATCH('CF AUX'!AC$14,INDIRECT($D$5),0),MATCH('CF AUX'!$I230,INDIRECT($D$7),0)),"")</f>
        <v/>
      </c>
      <c r="AD230" s="81" t="str">
        <f ca="1">IF(ISNUMBER($H230),INDEX(INDIRECT($D$4),MATCH('CF AUX'!AD$14,INDIRECT($D$5),0),MATCH('CF AUX'!$I230,INDIRECT($D$7),0)),"")</f>
        <v/>
      </c>
      <c r="AE230" s="81" t="str">
        <f ca="1">IF(ISNUMBER($H230),INDEX(INDIRECT($D$4),MATCH('CF AUX'!AE$14,INDIRECT($D$5),0),MATCH('CF AUX'!$I230,INDIRECT($D$7),0)),"")</f>
        <v/>
      </c>
      <c r="AF230" s="81" t="str">
        <f ca="1">IF(ISNUMBER($H230),INDEX(INDIRECT($D$4),MATCH('CF AUX'!AF$14,INDIRECT($D$5),0),MATCH('CF AUX'!$I230,INDIRECT($D$7),0)),"")</f>
        <v/>
      </c>
      <c r="AG230" s="81" t="str">
        <f ca="1">IF(ISNUMBER($H230),INDEX(INDIRECT($D$4),MATCH('CF AUX'!AG$14,INDIRECT($D$5),0),MATCH('CF AUX'!$I230,INDIRECT($D$7),0)),"")</f>
        <v/>
      </c>
      <c r="AH230" s="81" t="str">
        <f ca="1">IF(ISNUMBER($H230),INDEX(INDIRECT($D$4),MATCH('CF AUX'!AH$14,INDIRECT($D$5),0),MATCH('CF AUX'!$I230,INDIRECT($D$7),0)),"")</f>
        <v/>
      </c>
      <c r="AI230" s="81" t="str">
        <f ca="1">IF(ISNUMBER($H230),INDEX(INDIRECT($D$4),MATCH('CF AUX'!AI$14,INDIRECT($D$5),0),MATCH('CF AUX'!$I230,INDIRECT($D$7),0)),"")</f>
        <v/>
      </c>
      <c r="AJ230" s="81" t="str">
        <f ca="1">IF(ISNUMBER($H230),INDEX(INDIRECT($D$4),MATCH('CF AUX'!AJ$14,INDIRECT($D$5),0),MATCH('CF AUX'!$I230,INDIRECT($D$7),0)),"")</f>
        <v/>
      </c>
      <c r="AK230" s="81" t="str">
        <f ca="1">IF(ISNUMBER($H230),INDEX(INDIRECT($D$4),MATCH('CF AUX'!AK$14,INDIRECT($D$5),0),MATCH('CF AUX'!$I230,INDIRECT($D$7),0)),"")</f>
        <v/>
      </c>
      <c r="AL230" s="81" t="str">
        <f ca="1">IF(ISNUMBER($H230),INDEX(INDIRECT($D$4),MATCH('CF AUX'!AL$14,INDIRECT($D$5),0),MATCH('CF AUX'!$I230,INDIRECT($D$7),0)),"")</f>
        <v/>
      </c>
      <c r="AM230" s="81" t="str">
        <f ca="1">IF(ISNUMBER($H230),INDEX(INDIRECT($D$4),MATCH('CF AUX'!AM$14,INDIRECT($D$5),0),MATCH('CF AUX'!$I230,INDIRECT($D$7),0)),"")</f>
        <v/>
      </c>
      <c r="AN230" s="81" t="str">
        <f ca="1">IF(ISNUMBER($H230),INDEX(INDIRECT($D$4),MATCH('CF AUX'!AN$14,INDIRECT($D$5),0),MATCH('CF AUX'!$I230,INDIRECT($D$7),0)),"")</f>
        <v/>
      </c>
      <c r="AO230" s="81" t="str">
        <f ca="1">IF(ISNUMBER($H230),INDEX(INDIRECT($D$4),MATCH('CF AUX'!AO$14,INDIRECT($D$5),0),MATCH('CF AUX'!$I230,INDIRECT($D$7),0)),"")</f>
        <v/>
      </c>
      <c r="AP230" s="81" t="str">
        <f ca="1">IF(ISNUMBER($H230),INDEX(INDIRECT($D$4),MATCH('CF AUX'!AP$14,INDIRECT($D$5),0),MATCH('CF AUX'!$I230,INDIRECT($D$7),0)),"")</f>
        <v/>
      </c>
      <c r="AQ230" s="81" t="str">
        <f ca="1">IF(ISNUMBER($H230),INDEX(INDIRECT($D$4),MATCH('CF AUX'!AQ$14,INDIRECT($D$5),0),MATCH('CF AUX'!$I230,INDIRECT($D$7),0)),"")</f>
        <v/>
      </c>
      <c r="AR230" s="81" t="str">
        <f ca="1">IF(ISNUMBER($H230),INDEX(INDIRECT($D$4),MATCH('CF AUX'!AR$14,INDIRECT($D$5),0),MATCH('CF AUX'!$I230,INDIRECT($D$7),0)),"")</f>
        <v/>
      </c>
      <c r="AS230" s="81" t="str">
        <f ca="1">IF(ISNUMBER($H230),INDEX(INDIRECT($D$4),MATCH('CF AUX'!AS$14,INDIRECT($D$5),0),MATCH('CF AUX'!$I230,INDIRECT($D$7),0)),"")</f>
        <v/>
      </c>
      <c r="AT230" s="81" t="str">
        <f ca="1">IF(ISNUMBER($H230),INDEX(INDIRECT($D$4),MATCH('CF AUX'!AT$14,INDIRECT($D$5),0),MATCH('CF AUX'!$I230,INDIRECT($D$7),0)),"")</f>
        <v/>
      </c>
      <c r="AU230" s="81" t="str">
        <f ca="1">IF(ISNUMBER($H230),INDEX(INDIRECT($D$4),MATCH('CF AUX'!AU$14,INDIRECT($D$5),0),MATCH('CF AUX'!$I230,INDIRECT($D$7),0)),"")</f>
        <v/>
      </c>
      <c r="AV230" s="81" t="str">
        <f ca="1">IF(ISNUMBER($H230),INDEX(INDIRECT($D$4),MATCH('CF AUX'!AV$14,INDIRECT($D$5),0),MATCH('CF AUX'!$I230,INDIRECT($D$7),0)),"")</f>
        <v/>
      </c>
      <c r="AW230" s="81" t="str">
        <f ca="1">IF(ISNUMBER($H230),INDEX(INDIRECT($D$4),MATCH('CF AUX'!AW$14,INDIRECT($D$5),0),MATCH('CF AUX'!$I230,INDIRECT($D$7),0)),"")</f>
        <v/>
      </c>
      <c r="AX230" s="81" t="str">
        <f ca="1">IF(ISNUMBER($H230),INDEX(INDIRECT($D$4),MATCH('CF AUX'!AX$14,INDIRECT($D$5),0),MATCH('CF AUX'!$I230,INDIRECT($D$7),0)),"")</f>
        <v/>
      </c>
      <c r="AY230" s="81" t="str">
        <f ca="1">IF(ISNUMBER($H230),INDEX(INDIRECT($D$4),MATCH('CF AUX'!AY$14,INDIRECT($D$5),0),MATCH('CF AUX'!$I230,INDIRECT($D$7),0)),"")</f>
        <v/>
      </c>
      <c r="AZ230" s="81" t="str">
        <f ca="1">IF(ISNUMBER($H230),INDEX(INDIRECT($D$4),MATCH('CF AUX'!AZ$14,INDIRECT($D$5),0),MATCH('CF AUX'!$I230,INDIRECT($D$7),0)),"")</f>
        <v/>
      </c>
      <c r="BB230" s="96" t="str" cm="1">
        <f t="array" aca="1" ref="BB230" ca="1">IF(ISNUMBER($H230),MMULT(J230:AZ230,TRANSPOSE(INDIRECT($D$8&amp;$G$4&amp;B218&amp;":"&amp;$G$6&amp;B218))),"")</f>
        <v/>
      </c>
      <c r="BD230" s="59">
        <f t="shared" si="61"/>
        <v>214</v>
      </c>
      <c r="BE230" s="80" t="str" cm="1">
        <f t="array" aca="1" ref="BE230" ca="1">IFERROR(INDEX(INDIRECT($D$4),MATCH(INDIRECT(BE$5&amp;$BD230),INDIRECT($D$6),0),MATCH($I230,INDIRECT($D$7),0)),"")</f>
        <v/>
      </c>
      <c r="BF230" s="81" t="str" cm="1">
        <f t="array" aca="1" ref="BF230" ca="1">IFERROR(INDEX(INDIRECT($D$4),MATCH(INDIRECT(BF$5&amp;$BD230),INDIRECT($D$6),0),MATCH($I230,INDIRECT($D$7),0)),"")</f>
        <v/>
      </c>
      <c r="BG230" s="81" t="str" cm="1">
        <f t="array" aca="1" ref="BG230" ca="1">IFERROR(INDEX(INDIRECT($D$4),MATCH(INDIRECT(BG$5&amp;$BD230),INDIRECT($D$6),0),MATCH($I230,INDIRECT($D$7),0)),"")</f>
        <v/>
      </c>
      <c r="BH230" s="81" t="str" cm="1">
        <f t="array" aca="1" ref="BH230" ca="1">IFERROR(INDEX(INDIRECT($D$4),MATCH(INDIRECT(BH$5&amp;$BD230),INDIRECT($D$6),0),MATCH($I230,INDIRECT($D$7),0)),"")</f>
        <v/>
      </c>
      <c r="BI230" s="81" t="str" cm="1">
        <f t="array" aca="1" ref="BI230" ca="1">IFERROR(INDEX(INDIRECT($D$4),MATCH(INDIRECT(BI$5&amp;$BD230),INDIRECT($D$6),0),MATCH($I230,INDIRECT($D$7),0)),"")</f>
        <v/>
      </c>
      <c r="BJ230" s="81" t="str" cm="1">
        <f t="array" aca="1" ref="BJ230" ca="1">IFERROR(INDEX(INDIRECT($D$4),MATCH(INDIRECT(BJ$5&amp;$BD230),INDIRECT($D$6),0),MATCH($I230,INDIRECT($D$7),0)),"")</f>
        <v/>
      </c>
      <c r="BK230" s="81" t="str" cm="1">
        <f t="array" aca="1" ref="BK230" ca="1">IFERROR(INDEX(INDIRECT($D$4),MATCH(INDIRECT(BK$5&amp;$BD230),INDIRECT($D$6),0),MATCH($I230,INDIRECT($D$7),0)),"")</f>
        <v/>
      </c>
      <c r="BL230" s="81" t="str" cm="1">
        <f t="array" aca="1" ref="BL230" ca="1">IFERROR(INDEX(INDIRECT($D$4),MATCH(INDIRECT(BL$5&amp;$BD230),INDIRECT($D$6),0),MATCH($I230,INDIRECT($D$7),0)),"")</f>
        <v/>
      </c>
      <c r="BM230" s="81" t="str" cm="1">
        <f t="array" aca="1" ref="BM230" ca="1">IFERROR(INDEX(INDIRECT($D$4),MATCH(INDIRECT(BM$5&amp;$BD230),INDIRECT($D$6),0),MATCH($I230,INDIRECT($D$7),0)),"")</f>
        <v/>
      </c>
      <c r="BN230" s="81" t="str" cm="1">
        <f t="array" aca="1" ref="BN230" ca="1">IFERROR(INDEX(INDIRECT($D$4),MATCH(INDIRECT(BN$5&amp;$BD230),INDIRECT($D$6),0),MATCH($I230,INDIRECT($D$7),0)),"")</f>
        <v/>
      </c>
      <c r="BO230" s="81" t="str" cm="1">
        <f t="array" aca="1" ref="BO230" ca="1">IFERROR(INDEX(INDIRECT($D$4),MATCH(INDIRECT(BO$5&amp;$BD230),INDIRECT($D$6),0),MATCH($I230,INDIRECT($D$7),0)),"")</f>
        <v/>
      </c>
      <c r="BP230" s="81" t="str" cm="1">
        <f t="array" aca="1" ref="BP230" ca="1">IFERROR(INDEX(INDIRECT($D$4),MATCH(INDIRECT(BP$5&amp;$BD230),INDIRECT($D$6),0),MATCH($I230,INDIRECT($D$7),0)),"")</f>
        <v/>
      </c>
      <c r="BQ230" s="81" t="str" cm="1">
        <f t="array" aca="1" ref="BQ230" ca="1">IFERROR(INDEX(INDIRECT($D$4),MATCH(INDIRECT(BQ$5&amp;$BD230),INDIRECT($D$6),0),MATCH($I230,INDIRECT($D$7),0)),"")</f>
        <v/>
      </c>
      <c r="BR230" s="81" t="str" cm="1">
        <f t="array" aca="1" ref="BR230" ca="1">IFERROR(INDEX(INDIRECT($D$4),MATCH(INDIRECT(BR$5&amp;$BD230),INDIRECT($D$6),0),MATCH($I230,INDIRECT($D$7),0)),"")</f>
        <v/>
      </c>
      <c r="BS230" s="81" t="str" cm="1">
        <f t="array" aca="1" ref="BS230" ca="1">IFERROR(INDEX(INDIRECT($D$4),MATCH(INDIRECT(BS$5&amp;$BD230),INDIRECT($D$6),0),MATCH($I230,INDIRECT($D$7),0)),"")</f>
        <v/>
      </c>
      <c r="BT230" s="81" t="str" cm="1">
        <f t="array" aca="1" ref="BT230" ca="1">IFERROR(INDEX(INDIRECT($D$4),MATCH(INDIRECT(BT$5&amp;$BD230),INDIRECT($D$6),0),MATCH($I230,INDIRECT($D$7),0)),"")</f>
        <v/>
      </c>
      <c r="BU230" s="81" t="str" cm="1">
        <f t="array" aca="1" ref="BU230" ca="1">IFERROR(INDEX(INDIRECT($D$4),MATCH(INDIRECT(BU$5&amp;$BD230),INDIRECT($D$6),0),MATCH($I230,INDIRECT($D$7),0)),"")</f>
        <v/>
      </c>
      <c r="BV230" s="99" t="str" cm="1">
        <f t="array" aca="1" ref="BV230" ca="1">IFERROR(INDEX(INDIRECT($D$4),MATCH(INDIRECT(BV$5&amp;$BD230),INDIRECT($D$6),0),MATCH($I230,INDIRECT($D$7),0)),"")</f>
        <v/>
      </c>
      <c r="BX230" s="80"/>
      <c r="BY230" s="81"/>
      <c r="BZ230" s="81"/>
      <c r="CA230" s="81"/>
      <c r="CB230" s="81"/>
      <c r="CC230" s="81"/>
      <c r="CD230" s="81"/>
      <c r="CE230" s="81"/>
      <c r="CF230" s="81"/>
      <c r="CG230" s="81"/>
      <c r="CH230" s="81"/>
      <c r="CI230" s="81"/>
      <c r="CJ230" s="81"/>
      <c r="CK230" s="81"/>
      <c r="CL230" s="81"/>
      <c r="CM230" s="81"/>
      <c r="CN230" s="81"/>
      <c r="CO230" s="99"/>
      <c r="CQ230" s="113"/>
      <c r="CR230" s="59" t="str">
        <f t="shared" si="60"/>
        <v/>
      </c>
      <c r="CS230" s="60"/>
      <c r="CT230" s="123" t="str">
        <f t="shared" ca="1" si="57"/>
        <v/>
      </c>
      <c r="CU230" s="80" t="str">
        <f>IF(ISNUMBER($CS230),INDEX(IRF.New!$CS$7:$DJ$37,MATCH(B218+1,IRF.New!$B$7:$B$37,0),MATCH($CT230,IRF.New!$CS$5:$DJ$5,0)),"")</f>
        <v/>
      </c>
      <c r="CV230" s="81"/>
      <c r="CW230" s="81" t="str">
        <f t="shared" si="58"/>
        <v/>
      </c>
      <c r="CX230" s="81"/>
      <c r="CY230" s="81"/>
      <c r="CZ230" s="94"/>
      <c r="DA230" s="94" t="str">
        <f>IF(ISNUMBER(CS230),INDEX(IRF.New!$CS$2:$DJ$2,MATCH('CF AUX'!$CT230,IRF.New!$CS$5:$DJ$5,0)),"")</f>
        <v/>
      </c>
      <c r="DB230" s="72"/>
      <c r="DD230" s="132" t="str">
        <f>IF(ISNUMBER(CS230),INDEX(IRF.New!$D$7:$CO$37,MATCH('CF AUX'!C213,IRF.New!$C$7:$C$37,0),MATCH(CT230,IRF.New!$D$5:$CO$5,0)),"")</f>
        <v/>
      </c>
    </row>
    <row r="231" spans="1:109" x14ac:dyDescent="0.25">
      <c r="A231" s="59"/>
      <c r="B231" s="73" t="s">
        <v>252</v>
      </c>
      <c r="C231" s="89">
        <f>ROW(CY215)</f>
        <v>215</v>
      </c>
      <c r="D231" s="90">
        <f>ROW(CY232)</f>
        <v>232</v>
      </c>
      <c r="F231" s="136" t="str">
        <f t="shared" si="59"/>
        <v/>
      </c>
      <c r="H231" s="65"/>
      <c r="I231" s="129" t="str">
        <f ca="1">IF(ISNUMBER(H231),INDEX(IRF.New!$CS$5:$DJ$5,MATCH('CF AUX'!H231,INDIRECT("IRF.New!$CS$"&amp;C215&amp;":$DJ$"&amp;C215),0)),"")</f>
        <v/>
      </c>
      <c r="J231" s="80" t="str">
        <f ca="1">IF(ISNUMBER($H231),INDEX(INDIRECT($D$4),MATCH('CF AUX'!J$14,INDIRECT($D$5),0),MATCH('CF AUX'!$I231,INDIRECT($D$7),0)),"")</f>
        <v/>
      </c>
      <c r="K231" s="81" t="str">
        <f ca="1">IF(ISNUMBER($H231),INDEX(INDIRECT($D$4),MATCH('CF AUX'!K$14,INDIRECT($D$5),0),MATCH('CF AUX'!$I231,INDIRECT($D$7),0)),"")</f>
        <v/>
      </c>
      <c r="L231" s="81" t="str">
        <f ca="1">IF(ISNUMBER($H231),INDEX(INDIRECT($D$4),MATCH('CF AUX'!L$14,INDIRECT($D$5),0),MATCH('CF AUX'!$I231,INDIRECT($D$7),0)),"")</f>
        <v/>
      </c>
      <c r="M231" s="81" t="str">
        <f ca="1">IF(ISNUMBER($H231),INDEX(INDIRECT($D$4),MATCH('CF AUX'!M$14,INDIRECT($D$5),0),MATCH('CF AUX'!$I231,INDIRECT($D$7),0)),"")</f>
        <v/>
      </c>
      <c r="N231" s="81" t="str">
        <f ca="1">IF(ISNUMBER($H231),INDEX(INDIRECT($D$4),MATCH('CF AUX'!N$14,INDIRECT($D$5),0),MATCH('CF AUX'!$I231,INDIRECT($D$7),0)),"")</f>
        <v/>
      </c>
      <c r="O231" s="81" t="str">
        <f ca="1">IF(ISNUMBER($H231),INDEX(INDIRECT($D$4),MATCH('CF AUX'!O$14,INDIRECT($D$5),0),MATCH('CF AUX'!$I231,INDIRECT($D$7),0)),"")</f>
        <v/>
      </c>
      <c r="P231" s="81" t="str">
        <f ca="1">IF(ISNUMBER($H231),INDEX(INDIRECT($D$4),MATCH('CF AUX'!P$14,INDIRECT($D$5),0),MATCH('CF AUX'!$I231,INDIRECT($D$7),0)),"")</f>
        <v/>
      </c>
      <c r="Q231" s="81" t="str">
        <f ca="1">IF(ISNUMBER($H231),INDEX(INDIRECT($D$4),MATCH('CF AUX'!Q$14,INDIRECT($D$5),0),MATCH('CF AUX'!$I231,INDIRECT($D$7),0)),"")</f>
        <v/>
      </c>
      <c r="R231" s="81" t="str">
        <f ca="1">IF(ISNUMBER($H231),INDEX(INDIRECT($D$4),MATCH('CF AUX'!R$14,INDIRECT($D$5),0),MATCH('CF AUX'!$I231,INDIRECT($D$7),0)),"")</f>
        <v/>
      </c>
      <c r="S231" s="81" t="str">
        <f ca="1">IF(ISNUMBER($H231),INDEX(INDIRECT($D$4),MATCH('CF AUX'!S$14,INDIRECT($D$5),0),MATCH('CF AUX'!$I231,INDIRECT($D$7),0)),"")</f>
        <v/>
      </c>
      <c r="T231" s="81" t="str">
        <f ca="1">IF(ISNUMBER($H231),INDEX(INDIRECT($D$4),MATCH('CF AUX'!T$14,INDIRECT($D$5),0),MATCH('CF AUX'!$I231,INDIRECT($D$7),0)),"")</f>
        <v/>
      </c>
      <c r="U231" s="81" t="str">
        <f ca="1">IF(ISNUMBER($H231),INDEX(INDIRECT($D$4),MATCH('CF AUX'!U$14,INDIRECT($D$5),0),MATCH('CF AUX'!$I231,INDIRECT($D$7),0)),"")</f>
        <v/>
      </c>
      <c r="V231" s="81" t="str">
        <f ca="1">IF(ISNUMBER($H231),INDEX(INDIRECT($D$4),MATCH('CF AUX'!V$14,INDIRECT($D$5),0),MATCH('CF AUX'!$I231,INDIRECT($D$7),0)),"")</f>
        <v/>
      </c>
      <c r="W231" s="81" t="str">
        <f ca="1">IF(ISNUMBER($H231),INDEX(INDIRECT($D$4),MATCH('CF AUX'!W$14,INDIRECT($D$5),0),MATCH('CF AUX'!$I231,INDIRECT($D$7),0)),"")</f>
        <v/>
      </c>
      <c r="X231" s="81" t="str">
        <f ca="1">IF(ISNUMBER($H231),INDEX(INDIRECT($D$4),MATCH('CF AUX'!X$14,INDIRECT($D$5),0),MATCH('CF AUX'!$I231,INDIRECT($D$7),0)),"")</f>
        <v/>
      </c>
      <c r="Y231" s="81" t="str">
        <f ca="1">IF(ISNUMBER($H231),INDEX(INDIRECT($D$4),MATCH('CF AUX'!Y$14,INDIRECT($D$5),0),MATCH('CF AUX'!$I231,INDIRECT($D$7),0)),"")</f>
        <v/>
      </c>
      <c r="Z231" s="81" t="str">
        <f ca="1">IF(ISNUMBER($H231),INDEX(INDIRECT($D$4),MATCH('CF AUX'!Z$14,INDIRECT($D$5),0),MATCH('CF AUX'!$I231,INDIRECT($D$7),0)),"")</f>
        <v/>
      </c>
      <c r="AA231" s="81" t="str">
        <f ca="1">IF(ISNUMBER($H231),INDEX(INDIRECT($D$4),MATCH('CF AUX'!AA$14,INDIRECT($D$5),0),MATCH('CF AUX'!$I231,INDIRECT($D$7),0)),"")</f>
        <v/>
      </c>
      <c r="AB231" s="81" t="str">
        <f ca="1">IF(ISNUMBER($H231),INDEX(INDIRECT($D$4),MATCH('CF AUX'!AB$14,INDIRECT($D$5),0),MATCH('CF AUX'!$I231,INDIRECT($D$7),0)),"")</f>
        <v/>
      </c>
      <c r="AC231" s="81" t="str">
        <f ca="1">IF(ISNUMBER($H231),INDEX(INDIRECT($D$4),MATCH('CF AUX'!AC$14,INDIRECT($D$5),0),MATCH('CF AUX'!$I231,INDIRECT($D$7),0)),"")</f>
        <v/>
      </c>
      <c r="AD231" s="81" t="str">
        <f ca="1">IF(ISNUMBER($H231),INDEX(INDIRECT($D$4),MATCH('CF AUX'!AD$14,INDIRECT($D$5),0),MATCH('CF AUX'!$I231,INDIRECT($D$7),0)),"")</f>
        <v/>
      </c>
      <c r="AE231" s="81" t="str">
        <f ca="1">IF(ISNUMBER($H231),INDEX(INDIRECT($D$4),MATCH('CF AUX'!AE$14,INDIRECT($D$5),0),MATCH('CF AUX'!$I231,INDIRECT($D$7),0)),"")</f>
        <v/>
      </c>
      <c r="AF231" s="81" t="str">
        <f ca="1">IF(ISNUMBER($H231),INDEX(INDIRECT($D$4),MATCH('CF AUX'!AF$14,INDIRECT($D$5),0),MATCH('CF AUX'!$I231,INDIRECT($D$7),0)),"")</f>
        <v/>
      </c>
      <c r="AG231" s="81" t="str">
        <f ca="1">IF(ISNUMBER($H231),INDEX(INDIRECT($D$4),MATCH('CF AUX'!AG$14,INDIRECT($D$5),0),MATCH('CF AUX'!$I231,INDIRECT($D$7),0)),"")</f>
        <v/>
      </c>
      <c r="AH231" s="81" t="str">
        <f ca="1">IF(ISNUMBER($H231),INDEX(INDIRECT($D$4),MATCH('CF AUX'!AH$14,INDIRECT($D$5),0),MATCH('CF AUX'!$I231,INDIRECT($D$7),0)),"")</f>
        <v/>
      </c>
      <c r="AI231" s="81" t="str">
        <f ca="1">IF(ISNUMBER($H231),INDEX(INDIRECT($D$4),MATCH('CF AUX'!AI$14,INDIRECT($D$5),0),MATCH('CF AUX'!$I231,INDIRECT($D$7),0)),"")</f>
        <v/>
      </c>
      <c r="AJ231" s="81" t="str">
        <f ca="1">IF(ISNUMBER($H231),INDEX(INDIRECT($D$4),MATCH('CF AUX'!AJ$14,INDIRECT($D$5),0),MATCH('CF AUX'!$I231,INDIRECT($D$7),0)),"")</f>
        <v/>
      </c>
      <c r="AK231" s="81" t="str">
        <f ca="1">IF(ISNUMBER($H231),INDEX(INDIRECT($D$4),MATCH('CF AUX'!AK$14,INDIRECT($D$5),0),MATCH('CF AUX'!$I231,INDIRECT($D$7),0)),"")</f>
        <v/>
      </c>
      <c r="AL231" s="81" t="str">
        <f ca="1">IF(ISNUMBER($H231),INDEX(INDIRECT($D$4),MATCH('CF AUX'!AL$14,INDIRECT($D$5),0),MATCH('CF AUX'!$I231,INDIRECT($D$7),0)),"")</f>
        <v/>
      </c>
      <c r="AM231" s="81" t="str">
        <f ca="1">IF(ISNUMBER($H231),INDEX(INDIRECT($D$4),MATCH('CF AUX'!AM$14,INDIRECT($D$5),0),MATCH('CF AUX'!$I231,INDIRECT($D$7),0)),"")</f>
        <v/>
      </c>
      <c r="AN231" s="81" t="str">
        <f ca="1">IF(ISNUMBER($H231),INDEX(INDIRECT($D$4),MATCH('CF AUX'!AN$14,INDIRECT($D$5),0),MATCH('CF AUX'!$I231,INDIRECT($D$7),0)),"")</f>
        <v/>
      </c>
      <c r="AO231" s="81" t="str">
        <f ca="1">IF(ISNUMBER($H231),INDEX(INDIRECT($D$4),MATCH('CF AUX'!AO$14,INDIRECT($D$5),0),MATCH('CF AUX'!$I231,INDIRECT($D$7),0)),"")</f>
        <v/>
      </c>
      <c r="AP231" s="81" t="str">
        <f ca="1">IF(ISNUMBER($H231),INDEX(INDIRECT($D$4),MATCH('CF AUX'!AP$14,INDIRECT($D$5),0),MATCH('CF AUX'!$I231,INDIRECT($D$7),0)),"")</f>
        <v/>
      </c>
      <c r="AQ231" s="81" t="str">
        <f ca="1">IF(ISNUMBER($H231),INDEX(INDIRECT($D$4),MATCH('CF AUX'!AQ$14,INDIRECT($D$5),0),MATCH('CF AUX'!$I231,INDIRECT($D$7),0)),"")</f>
        <v/>
      </c>
      <c r="AR231" s="81" t="str">
        <f ca="1">IF(ISNUMBER($H231),INDEX(INDIRECT($D$4),MATCH('CF AUX'!AR$14,INDIRECT($D$5),0),MATCH('CF AUX'!$I231,INDIRECT($D$7),0)),"")</f>
        <v/>
      </c>
      <c r="AS231" s="81" t="str">
        <f ca="1">IF(ISNUMBER($H231),INDEX(INDIRECT($D$4),MATCH('CF AUX'!AS$14,INDIRECT($D$5),0),MATCH('CF AUX'!$I231,INDIRECT($D$7),0)),"")</f>
        <v/>
      </c>
      <c r="AT231" s="81" t="str">
        <f ca="1">IF(ISNUMBER($H231),INDEX(INDIRECT($D$4),MATCH('CF AUX'!AT$14,INDIRECT($D$5),0),MATCH('CF AUX'!$I231,INDIRECT($D$7),0)),"")</f>
        <v/>
      </c>
      <c r="AU231" s="81" t="str">
        <f ca="1">IF(ISNUMBER($H231),INDEX(INDIRECT($D$4),MATCH('CF AUX'!AU$14,INDIRECT($D$5),0),MATCH('CF AUX'!$I231,INDIRECT($D$7),0)),"")</f>
        <v/>
      </c>
      <c r="AV231" s="81" t="str">
        <f ca="1">IF(ISNUMBER($H231),INDEX(INDIRECT($D$4),MATCH('CF AUX'!AV$14,INDIRECT($D$5),0),MATCH('CF AUX'!$I231,INDIRECT($D$7),0)),"")</f>
        <v/>
      </c>
      <c r="AW231" s="81" t="str">
        <f ca="1">IF(ISNUMBER($H231),INDEX(INDIRECT($D$4),MATCH('CF AUX'!AW$14,INDIRECT($D$5),0),MATCH('CF AUX'!$I231,INDIRECT($D$7),0)),"")</f>
        <v/>
      </c>
      <c r="AX231" s="81" t="str">
        <f ca="1">IF(ISNUMBER($H231),INDEX(INDIRECT($D$4),MATCH('CF AUX'!AX$14,INDIRECT($D$5),0),MATCH('CF AUX'!$I231,INDIRECT($D$7),0)),"")</f>
        <v/>
      </c>
      <c r="AY231" s="81" t="str">
        <f ca="1">IF(ISNUMBER($H231),INDEX(INDIRECT($D$4),MATCH('CF AUX'!AY$14,INDIRECT($D$5),0),MATCH('CF AUX'!$I231,INDIRECT($D$7),0)),"")</f>
        <v/>
      </c>
      <c r="AZ231" s="81" t="str">
        <f ca="1">IF(ISNUMBER($H231),INDEX(INDIRECT($D$4),MATCH('CF AUX'!AZ$14,INDIRECT($D$5),0),MATCH('CF AUX'!$I231,INDIRECT($D$7),0)),"")</f>
        <v/>
      </c>
      <c r="BB231" s="96" t="str" cm="1">
        <f t="array" aca="1" ref="BB231" ca="1">IF(ISNUMBER($H231),MMULT(J231:AZ231,TRANSPOSE(INDIRECT($D$8&amp;$G$4&amp;B218&amp;":"&amp;$G$6&amp;B218))),"")</f>
        <v/>
      </c>
      <c r="BD231" s="59">
        <f t="shared" si="61"/>
        <v>214</v>
      </c>
      <c r="BE231" s="80" t="str" cm="1">
        <f t="array" aca="1" ref="BE231" ca="1">IFERROR(INDEX(INDIRECT($D$4),MATCH(INDIRECT(BE$5&amp;$BD231),INDIRECT($D$6),0),MATCH($I231,INDIRECT($D$7),0)),"")</f>
        <v/>
      </c>
      <c r="BF231" s="81" t="str" cm="1">
        <f t="array" aca="1" ref="BF231" ca="1">IFERROR(INDEX(INDIRECT($D$4),MATCH(INDIRECT(BF$5&amp;$BD231),INDIRECT($D$6),0),MATCH($I231,INDIRECT($D$7),0)),"")</f>
        <v/>
      </c>
      <c r="BG231" s="81" t="str" cm="1">
        <f t="array" aca="1" ref="BG231" ca="1">IFERROR(INDEX(INDIRECT($D$4),MATCH(INDIRECT(BG$5&amp;$BD231),INDIRECT($D$6),0),MATCH($I231,INDIRECT($D$7),0)),"")</f>
        <v/>
      </c>
      <c r="BH231" s="81" t="str" cm="1">
        <f t="array" aca="1" ref="BH231" ca="1">IFERROR(INDEX(INDIRECT($D$4),MATCH(INDIRECT(BH$5&amp;$BD231),INDIRECT($D$6),0),MATCH($I231,INDIRECT($D$7),0)),"")</f>
        <v/>
      </c>
      <c r="BI231" s="81" t="str" cm="1">
        <f t="array" aca="1" ref="BI231" ca="1">IFERROR(INDEX(INDIRECT($D$4),MATCH(INDIRECT(BI$5&amp;$BD231),INDIRECT($D$6),0),MATCH($I231,INDIRECT($D$7),0)),"")</f>
        <v/>
      </c>
      <c r="BJ231" s="81" t="str" cm="1">
        <f t="array" aca="1" ref="BJ231" ca="1">IFERROR(INDEX(INDIRECT($D$4),MATCH(INDIRECT(BJ$5&amp;$BD231),INDIRECT($D$6),0),MATCH($I231,INDIRECT($D$7),0)),"")</f>
        <v/>
      </c>
      <c r="BK231" s="81" t="str" cm="1">
        <f t="array" aca="1" ref="BK231" ca="1">IFERROR(INDEX(INDIRECT($D$4),MATCH(INDIRECT(BK$5&amp;$BD231),INDIRECT($D$6),0),MATCH($I231,INDIRECT($D$7),0)),"")</f>
        <v/>
      </c>
      <c r="BL231" s="81" t="str" cm="1">
        <f t="array" aca="1" ref="BL231" ca="1">IFERROR(INDEX(INDIRECT($D$4),MATCH(INDIRECT(BL$5&amp;$BD231),INDIRECT($D$6),0),MATCH($I231,INDIRECT($D$7),0)),"")</f>
        <v/>
      </c>
      <c r="BM231" s="81" t="str" cm="1">
        <f t="array" aca="1" ref="BM231" ca="1">IFERROR(INDEX(INDIRECT($D$4),MATCH(INDIRECT(BM$5&amp;$BD231),INDIRECT($D$6),0),MATCH($I231,INDIRECT($D$7),0)),"")</f>
        <v/>
      </c>
      <c r="BN231" s="81" t="str" cm="1">
        <f t="array" aca="1" ref="BN231" ca="1">IFERROR(INDEX(INDIRECT($D$4),MATCH(INDIRECT(BN$5&amp;$BD231),INDIRECT($D$6),0),MATCH($I231,INDIRECT($D$7),0)),"")</f>
        <v/>
      </c>
      <c r="BO231" s="81" t="str" cm="1">
        <f t="array" aca="1" ref="BO231" ca="1">IFERROR(INDEX(INDIRECT($D$4),MATCH(INDIRECT(BO$5&amp;$BD231),INDIRECT($D$6),0),MATCH($I231,INDIRECT($D$7),0)),"")</f>
        <v/>
      </c>
      <c r="BP231" s="81" t="str" cm="1">
        <f t="array" aca="1" ref="BP231" ca="1">IFERROR(INDEX(INDIRECT($D$4),MATCH(INDIRECT(BP$5&amp;$BD231),INDIRECT($D$6),0),MATCH($I231,INDIRECT($D$7),0)),"")</f>
        <v/>
      </c>
      <c r="BQ231" s="81" t="str" cm="1">
        <f t="array" aca="1" ref="BQ231" ca="1">IFERROR(INDEX(INDIRECT($D$4),MATCH(INDIRECT(BQ$5&amp;$BD231),INDIRECT($D$6),0),MATCH($I231,INDIRECT($D$7),0)),"")</f>
        <v/>
      </c>
      <c r="BR231" s="81" t="str" cm="1">
        <f t="array" aca="1" ref="BR231" ca="1">IFERROR(INDEX(INDIRECT($D$4),MATCH(INDIRECT(BR$5&amp;$BD231),INDIRECT($D$6),0),MATCH($I231,INDIRECT($D$7),0)),"")</f>
        <v/>
      </c>
      <c r="BS231" s="81" t="str" cm="1">
        <f t="array" aca="1" ref="BS231" ca="1">IFERROR(INDEX(INDIRECT($D$4),MATCH(INDIRECT(BS$5&amp;$BD231),INDIRECT($D$6),0),MATCH($I231,INDIRECT($D$7),0)),"")</f>
        <v/>
      </c>
      <c r="BT231" s="81" t="str" cm="1">
        <f t="array" aca="1" ref="BT231" ca="1">IFERROR(INDEX(INDIRECT($D$4),MATCH(INDIRECT(BT$5&amp;$BD231),INDIRECT($D$6),0),MATCH($I231,INDIRECT($D$7),0)),"")</f>
        <v/>
      </c>
      <c r="BU231" s="81" t="str" cm="1">
        <f t="array" aca="1" ref="BU231" ca="1">IFERROR(INDEX(INDIRECT($D$4),MATCH(INDIRECT(BU$5&amp;$BD231),INDIRECT($D$6),0),MATCH($I231,INDIRECT($D$7),0)),"")</f>
        <v/>
      </c>
      <c r="BV231" s="99" t="str" cm="1">
        <f t="array" aca="1" ref="BV231" ca="1">IFERROR(INDEX(INDIRECT($D$4),MATCH(INDIRECT(BV$5&amp;$BD231),INDIRECT($D$6),0),MATCH($I231,INDIRECT($D$7),0)),"")</f>
        <v/>
      </c>
      <c r="BX231" s="80"/>
      <c r="BY231" s="81"/>
      <c r="BZ231" s="81"/>
      <c r="CA231" s="81"/>
      <c r="CB231" s="81"/>
      <c r="CC231" s="81"/>
      <c r="CD231" s="81"/>
      <c r="CE231" s="81"/>
      <c r="CF231" s="81"/>
      <c r="CG231" s="81"/>
      <c r="CH231" s="81"/>
      <c r="CI231" s="81"/>
      <c r="CJ231" s="81"/>
      <c r="CK231" s="81"/>
      <c r="CL231" s="81"/>
      <c r="CM231" s="81"/>
      <c r="CN231" s="81"/>
      <c r="CO231" s="99"/>
      <c r="CQ231" s="113"/>
      <c r="CR231" s="59" t="str">
        <f t="shared" si="60"/>
        <v/>
      </c>
      <c r="CS231" s="60"/>
      <c r="CT231" s="123" t="str">
        <f t="shared" ca="1" si="57"/>
        <v/>
      </c>
      <c r="CU231" s="80" t="str">
        <f>IF(ISNUMBER($CS231),INDEX(IRF.New!$CS$7:$DJ$37,MATCH(B218+1,IRF.New!$B$7:$B$37,0),MATCH($CT231,IRF.New!$CS$5:$DJ$5,0)),"")</f>
        <v/>
      </c>
      <c r="CV231" s="81"/>
      <c r="CW231" s="81" t="str">
        <f t="shared" si="58"/>
        <v/>
      </c>
      <c r="CX231" s="81"/>
      <c r="CY231" s="81"/>
      <c r="CZ231" s="94"/>
      <c r="DA231" s="94" t="str">
        <f>IF(ISNUMBER(CS231),INDEX(IRF.New!$CS$2:$DJ$2,MATCH('CF AUX'!$CT231,IRF.New!$CS$5:$DJ$5,0)),"")</f>
        <v/>
      </c>
      <c r="DB231" s="72"/>
      <c r="DD231" s="132" t="str">
        <f>IF(ISNUMBER(CS231),INDEX(IRF.New!$D$7:$CO$37,MATCH('CF AUX'!C213,IRF.New!$C$7:$C$37,0),MATCH(CT231,IRF.New!$D$5:$CO$5,0)),"")</f>
        <v/>
      </c>
    </row>
    <row r="232" spans="1:109" x14ac:dyDescent="0.25">
      <c r="F232" s="137" t="str">
        <f t="shared" si="59"/>
        <v/>
      </c>
      <c r="H232" s="68"/>
      <c r="I232" s="130" t="str">
        <f ca="1">IF(ISNUMBER(H232),INDEX(IRF.New!$CS$5:$DJ$5,MATCH('CF AUX'!H232,INDIRECT("IRF.New!$CS$"&amp;C215&amp;":$DJ$"&amp;C215),0)),"")</f>
        <v/>
      </c>
      <c r="J232" s="82" t="str">
        <f ca="1">IF(ISNUMBER($H232),INDEX(INDIRECT($D$4),MATCH('CF AUX'!J$14,INDIRECT($D$5),0),MATCH('CF AUX'!$I232,INDIRECT($D$7),0)),"")</f>
        <v/>
      </c>
      <c r="K232" s="83" t="str">
        <f ca="1">IF(ISNUMBER($H232),INDEX(INDIRECT($D$4),MATCH('CF AUX'!K$14,INDIRECT($D$5),0),MATCH('CF AUX'!$I232,INDIRECT($D$7),0)),"")</f>
        <v/>
      </c>
      <c r="L232" s="83" t="str">
        <f ca="1">IF(ISNUMBER($H232),INDEX(INDIRECT($D$4),MATCH('CF AUX'!L$14,INDIRECT($D$5),0),MATCH('CF AUX'!$I232,INDIRECT($D$7),0)),"")</f>
        <v/>
      </c>
      <c r="M232" s="83" t="str">
        <f ca="1">IF(ISNUMBER($H232),INDEX(INDIRECT($D$4),MATCH('CF AUX'!M$14,INDIRECT($D$5),0),MATCH('CF AUX'!$I232,INDIRECT($D$7),0)),"")</f>
        <v/>
      </c>
      <c r="N232" s="83" t="str">
        <f ca="1">IF(ISNUMBER($H232),INDEX(INDIRECT($D$4),MATCH('CF AUX'!N$14,INDIRECT($D$5),0),MATCH('CF AUX'!$I232,INDIRECT($D$7),0)),"")</f>
        <v/>
      </c>
      <c r="O232" s="83" t="str">
        <f ca="1">IF(ISNUMBER($H232),INDEX(INDIRECT($D$4),MATCH('CF AUX'!O$14,INDIRECT($D$5),0),MATCH('CF AUX'!$I232,INDIRECT($D$7),0)),"")</f>
        <v/>
      </c>
      <c r="P232" s="83" t="str">
        <f ca="1">IF(ISNUMBER($H232),INDEX(INDIRECT($D$4),MATCH('CF AUX'!P$14,INDIRECT($D$5),0),MATCH('CF AUX'!$I232,INDIRECT($D$7),0)),"")</f>
        <v/>
      </c>
      <c r="Q232" s="83" t="str">
        <f ca="1">IF(ISNUMBER($H232),INDEX(INDIRECT($D$4),MATCH('CF AUX'!Q$14,INDIRECT($D$5),0),MATCH('CF AUX'!$I232,INDIRECT($D$7),0)),"")</f>
        <v/>
      </c>
      <c r="R232" s="83" t="str">
        <f ca="1">IF(ISNUMBER($H232),INDEX(INDIRECT($D$4),MATCH('CF AUX'!R$14,INDIRECT($D$5),0),MATCH('CF AUX'!$I232,INDIRECT($D$7),0)),"")</f>
        <v/>
      </c>
      <c r="S232" s="83" t="str">
        <f ca="1">IF(ISNUMBER($H232),INDEX(INDIRECT($D$4),MATCH('CF AUX'!S$14,INDIRECT($D$5),0),MATCH('CF AUX'!$I232,INDIRECT($D$7),0)),"")</f>
        <v/>
      </c>
      <c r="T232" s="83" t="str">
        <f ca="1">IF(ISNUMBER($H232),INDEX(INDIRECT($D$4),MATCH('CF AUX'!T$14,INDIRECT($D$5),0),MATCH('CF AUX'!$I232,INDIRECT($D$7),0)),"")</f>
        <v/>
      </c>
      <c r="U232" s="83" t="str">
        <f ca="1">IF(ISNUMBER($H232),INDEX(INDIRECT($D$4),MATCH('CF AUX'!U$14,INDIRECT($D$5),0),MATCH('CF AUX'!$I232,INDIRECT($D$7),0)),"")</f>
        <v/>
      </c>
      <c r="V232" s="83" t="str">
        <f ca="1">IF(ISNUMBER($H232),INDEX(INDIRECT($D$4),MATCH('CF AUX'!V$14,INDIRECT($D$5),0),MATCH('CF AUX'!$I232,INDIRECT($D$7),0)),"")</f>
        <v/>
      </c>
      <c r="W232" s="83" t="str">
        <f ca="1">IF(ISNUMBER($H232),INDEX(INDIRECT($D$4),MATCH('CF AUX'!W$14,INDIRECT($D$5),0),MATCH('CF AUX'!$I232,INDIRECT($D$7),0)),"")</f>
        <v/>
      </c>
      <c r="X232" s="83" t="str">
        <f ca="1">IF(ISNUMBER($H232),INDEX(INDIRECT($D$4),MATCH('CF AUX'!X$14,INDIRECT($D$5),0),MATCH('CF AUX'!$I232,INDIRECT($D$7),0)),"")</f>
        <v/>
      </c>
      <c r="Y232" s="83" t="str">
        <f ca="1">IF(ISNUMBER($H232),INDEX(INDIRECT($D$4),MATCH('CF AUX'!Y$14,INDIRECT($D$5),0),MATCH('CF AUX'!$I232,INDIRECT($D$7),0)),"")</f>
        <v/>
      </c>
      <c r="Z232" s="83" t="str">
        <f ca="1">IF(ISNUMBER($H232),INDEX(INDIRECT($D$4),MATCH('CF AUX'!Z$14,INDIRECT($D$5),0),MATCH('CF AUX'!$I232,INDIRECT($D$7),0)),"")</f>
        <v/>
      </c>
      <c r="AA232" s="83" t="str">
        <f ca="1">IF(ISNUMBER($H232),INDEX(INDIRECT($D$4),MATCH('CF AUX'!AA$14,INDIRECT($D$5),0),MATCH('CF AUX'!$I232,INDIRECT($D$7),0)),"")</f>
        <v/>
      </c>
      <c r="AB232" s="83" t="str">
        <f ca="1">IF(ISNUMBER($H232),INDEX(INDIRECT($D$4),MATCH('CF AUX'!AB$14,INDIRECT($D$5),0),MATCH('CF AUX'!$I232,INDIRECT($D$7),0)),"")</f>
        <v/>
      </c>
      <c r="AC232" s="83" t="str">
        <f ca="1">IF(ISNUMBER($H232),INDEX(INDIRECT($D$4),MATCH('CF AUX'!AC$14,INDIRECT($D$5),0),MATCH('CF AUX'!$I232,INDIRECT($D$7),0)),"")</f>
        <v/>
      </c>
      <c r="AD232" s="83" t="str">
        <f ca="1">IF(ISNUMBER($H232),INDEX(INDIRECT($D$4),MATCH('CF AUX'!AD$14,INDIRECT($D$5),0),MATCH('CF AUX'!$I232,INDIRECT($D$7),0)),"")</f>
        <v/>
      </c>
      <c r="AE232" s="83" t="str">
        <f ca="1">IF(ISNUMBER($H232),INDEX(INDIRECT($D$4),MATCH('CF AUX'!AE$14,INDIRECT($D$5),0),MATCH('CF AUX'!$I232,INDIRECT($D$7),0)),"")</f>
        <v/>
      </c>
      <c r="AF232" s="83" t="str">
        <f ca="1">IF(ISNUMBER($H232),INDEX(INDIRECT($D$4),MATCH('CF AUX'!AF$14,INDIRECT($D$5),0),MATCH('CF AUX'!$I232,INDIRECT($D$7),0)),"")</f>
        <v/>
      </c>
      <c r="AG232" s="83" t="str">
        <f ca="1">IF(ISNUMBER($H232),INDEX(INDIRECT($D$4),MATCH('CF AUX'!AG$14,INDIRECT($D$5),0),MATCH('CF AUX'!$I232,INDIRECT($D$7),0)),"")</f>
        <v/>
      </c>
      <c r="AH232" s="83" t="str">
        <f ca="1">IF(ISNUMBER($H232),INDEX(INDIRECT($D$4),MATCH('CF AUX'!AH$14,INDIRECT($D$5),0),MATCH('CF AUX'!$I232,INDIRECT($D$7),0)),"")</f>
        <v/>
      </c>
      <c r="AI232" s="83" t="str">
        <f ca="1">IF(ISNUMBER($H232),INDEX(INDIRECT($D$4),MATCH('CF AUX'!AI$14,INDIRECT($D$5),0),MATCH('CF AUX'!$I232,INDIRECT($D$7),0)),"")</f>
        <v/>
      </c>
      <c r="AJ232" s="83" t="str">
        <f ca="1">IF(ISNUMBER($H232),INDEX(INDIRECT($D$4),MATCH('CF AUX'!AJ$14,INDIRECT($D$5),0),MATCH('CF AUX'!$I232,INDIRECT($D$7),0)),"")</f>
        <v/>
      </c>
      <c r="AK232" s="83" t="str">
        <f ca="1">IF(ISNUMBER($H232),INDEX(INDIRECT($D$4),MATCH('CF AUX'!AK$14,INDIRECT($D$5),0),MATCH('CF AUX'!$I232,INDIRECT($D$7),0)),"")</f>
        <v/>
      </c>
      <c r="AL232" s="83" t="str">
        <f ca="1">IF(ISNUMBER($H232),INDEX(INDIRECT($D$4),MATCH('CF AUX'!AL$14,INDIRECT($D$5),0),MATCH('CF AUX'!$I232,INDIRECT($D$7),0)),"")</f>
        <v/>
      </c>
      <c r="AM232" s="83" t="str">
        <f ca="1">IF(ISNUMBER($H232),INDEX(INDIRECT($D$4),MATCH('CF AUX'!AM$14,INDIRECT($D$5),0),MATCH('CF AUX'!$I232,INDIRECT($D$7),0)),"")</f>
        <v/>
      </c>
      <c r="AN232" s="83" t="str">
        <f ca="1">IF(ISNUMBER($H232),INDEX(INDIRECT($D$4),MATCH('CF AUX'!AN$14,INDIRECT($D$5),0),MATCH('CF AUX'!$I232,INDIRECT($D$7),0)),"")</f>
        <v/>
      </c>
      <c r="AO232" s="83" t="str">
        <f ca="1">IF(ISNUMBER($H232),INDEX(INDIRECT($D$4),MATCH('CF AUX'!AO$14,INDIRECT($D$5),0),MATCH('CF AUX'!$I232,INDIRECT($D$7),0)),"")</f>
        <v/>
      </c>
      <c r="AP232" s="83" t="str">
        <f ca="1">IF(ISNUMBER($H232),INDEX(INDIRECT($D$4),MATCH('CF AUX'!AP$14,INDIRECT($D$5),0),MATCH('CF AUX'!$I232,INDIRECT($D$7),0)),"")</f>
        <v/>
      </c>
      <c r="AQ232" s="83" t="str">
        <f ca="1">IF(ISNUMBER($H232),INDEX(INDIRECT($D$4),MATCH('CF AUX'!AQ$14,INDIRECT($D$5),0),MATCH('CF AUX'!$I232,INDIRECT($D$7),0)),"")</f>
        <v/>
      </c>
      <c r="AR232" s="83" t="str">
        <f ca="1">IF(ISNUMBER($H232),INDEX(INDIRECT($D$4),MATCH('CF AUX'!AR$14,INDIRECT($D$5),0),MATCH('CF AUX'!$I232,INDIRECT($D$7),0)),"")</f>
        <v/>
      </c>
      <c r="AS232" s="83" t="str">
        <f ca="1">IF(ISNUMBER($H232),INDEX(INDIRECT($D$4),MATCH('CF AUX'!AS$14,INDIRECT($D$5),0),MATCH('CF AUX'!$I232,INDIRECT($D$7),0)),"")</f>
        <v/>
      </c>
      <c r="AT232" s="83" t="str">
        <f ca="1">IF(ISNUMBER($H232),INDEX(INDIRECT($D$4),MATCH('CF AUX'!AT$14,INDIRECT($D$5),0),MATCH('CF AUX'!$I232,INDIRECT($D$7),0)),"")</f>
        <v/>
      </c>
      <c r="AU232" s="83" t="str">
        <f ca="1">IF(ISNUMBER($H232),INDEX(INDIRECT($D$4),MATCH('CF AUX'!AU$14,INDIRECT($D$5),0),MATCH('CF AUX'!$I232,INDIRECT($D$7),0)),"")</f>
        <v/>
      </c>
      <c r="AV232" s="83" t="str">
        <f ca="1">IF(ISNUMBER($H232),INDEX(INDIRECT($D$4),MATCH('CF AUX'!AV$14,INDIRECT($D$5),0),MATCH('CF AUX'!$I232,INDIRECT($D$7),0)),"")</f>
        <v/>
      </c>
      <c r="AW232" s="83" t="str">
        <f ca="1">IF(ISNUMBER($H232),INDEX(INDIRECT($D$4),MATCH('CF AUX'!AW$14,INDIRECT($D$5),0),MATCH('CF AUX'!$I232,INDIRECT($D$7),0)),"")</f>
        <v/>
      </c>
      <c r="AX232" s="83" t="str">
        <f ca="1">IF(ISNUMBER($H232),INDEX(INDIRECT($D$4),MATCH('CF AUX'!AX$14,INDIRECT($D$5),0),MATCH('CF AUX'!$I232,INDIRECT($D$7),0)),"")</f>
        <v/>
      </c>
      <c r="AY232" s="83" t="str">
        <f ca="1">IF(ISNUMBER($H232),INDEX(INDIRECT($D$4),MATCH('CF AUX'!AY$14,INDIRECT($D$5),0),MATCH('CF AUX'!$I232,INDIRECT($D$7),0)),"")</f>
        <v/>
      </c>
      <c r="AZ232" s="83" t="str">
        <f ca="1">IF(ISNUMBER($H232),INDEX(INDIRECT($D$4),MATCH('CF AUX'!AZ$14,INDIRECT($D$5),0),MATCH('CF AUX'!$I232,INDIRECT($D$7),0)),"")</f>
        <v/>
      </c>
      <c r="BB232" s="97" t="str" cm="1">
        <f t="array" aca="1" ref="BB232" ca="1">IF(ISNUMBER($H232),MMULT(J232:AZ232,TRANSPOSE(INDIRECT($D$8&amp;$G$4&amp;B218&amp;":"&amp;$G$6&amp;B218))),"")</f>
        <v/>
      </c>
      <c r="BD232" s="59">
        <f>BD231</f>
        <v>214</v>
      </c>
      <c r="BE232" s="82" t="str" cm="1">
        <f t="array" aca="1" ref="BE232" ca="1">IFERROR(INDEX(INDIRECT($D$4),MATCH(INDIRECT(BE$5&amp;$BD232),INDIRECT($D$6),0),MATCH($I232,INDIRECT($D$7),0)),"")</f>
        <v/>
      </c>
      <c r="BF232" s="83" t="str" cm="1">
        <f t="array" aca="1" ref="BF232" ca="1">IFERROR(INDEX(INDIRECT($D$4),MATCH(INDIRECT(BF$5&amp;$BD232),INDIRECT($D$6),0),MATCH($I232,INDIRECT($D$7),0)),"")</f>
        <v/>
      </c>
      <c r="BG232" s="83" t="str" cm="1">
        <f t="array" aca="1" ref="BG232" ca="1">IFERROR(INDEX(INDIRECT($D$4),MATCH(INDIRECT(BG$5&amp;$BD232),INDIRECT($D$6),0),MATCH($I232,INDIRECT($D$7),0)),"")</f>
        <v/>
      </c>
      <c r="BH232" s="83" t="str" cm="1">
        <f t="array" aca="1" ref="BH232" ca="1">IFERROR(INDEX(INDIRECT($D$4),MATCH(INDIRECT(BH$5&amp;$BD232),INDIRECT($D$6),0),MATCH($I232,INDIRECT($D$7),0)),"")</f>
        <v/>
      </c>
      <c r="BI232" s="83" t="str" cm="1">
        <f t="array" aca="1" ref="BI232" ca="1">IFERROR(INDEX(INDIRECT($D$4),MATCH(INDIRECT(BI$5&amp;$BD232),INDIRECT($D$6),0),MATCH($I232,INDIRECT($D$7),0)),"")</f>
        <v/>
      </c>
      <c r="BJ232" s="83" t="str" cm="1">
        <f t="array" aca="1" ref="BJ232" ca="1">IFERROR(INDEX(INDIRECT($D$4),MATCH(INDIRECT(BJ$5&amp;$BD232),INDIRECT($D$6),0),MATCH($I232,INDIRECT($D$7),0)),"")</f>
        <v/>
      </c>
      <c r="BK232" s="83" t="str" cm="1">
        <f t="array" aca="1" ref="BK232" ca="1">IFERROR(INDEX(INDIRECT($D$4),MATCH(INDIRECT(BK$5&amp;$BD232),INDIRECT($D$6),0),MATCH($I232,INDIRECT($D$7),0)),"")</f>
        <v/>
      </c>
      <c r="BL232" s="83" t="str" cm="1">
        <f t="array" aca="1" ref="BL232" ca="1">IFERROR(INDEX(INDIRECT($D$4),MATCH(INDIRECT(BL$5&amp;$BD232),INDIRECT($D$6),0),MATCH($I232,INDIRECT($D$7),0)),"")</f>
        <v/>
      </c>
      <c r="BM232" s="83" t="str" cm="1">
        <f t="array" aca="1" ref="BM232" ca="1">IFERROR(INDEX(INDIRECT($D$4),MATCH(INDIRECT(BM$5&amp;$BD232),INDIRECT($D$6),0),MATCH($I232,INDIRECT($D$7),0)),"")</f>
        <v/>
      </c>
      <c r="BN232" s="83" t="str" cm="1">
        <f t="array" aca="1" ref="BN232" ca="1">IFERROR(INDEX(INDIRECT($D$4),MATCH(INDIRECT(BN$5&amp;$BD232),INDIRECT($D$6),0),MATCH($I232,INDIRECT($D$7),0)),"")</f>
        <v/>
      </c>
      <c r="BO232" s="83" t="str" cm="1">
        <f t="array" aca="1" ref="BO232" ca="1">IFERROR(INDEX(INDIRECT($D$4),MATCH(INDIRECT(BO$5&amp;$BD232),INDIRECT($D$6),0),MATCH($I232,INDIRECT($D$7),0)),"")</f>
        <v/>
      </c>
      <c r="BP232" s="83" t="str" cm="1">
        <f t="array" aca="1" ref="BP232" ca="1">IFERROR(INDEX(INDIRECT($D$4),MATCH(INDIRECT(BP$5&amp;$BD232),INDIRECT($D$6),0),MATCH($I232,INDIRECT($D$7),0)),"")</f>
        <v/>
      </c>
      <c r="BQ232" s="83" t="str" cm="1">
        <f t="array" aca="1" ref="BQ232" ca="1">IFERROR(INDEX(INDIRECT($D$4),MATCH(INDIRECT(BQ$5&amp;$BD232),INDIRECT($D$6),0),MATCH($I232,INDIRECT($D$7),0)),"")</f>
        <v/>
      </c>
      <c r="BR232" s="83" t="str" cm="1">
        <f t="array" aca="1" ref="BR232" ca="1">IFERROR(INDEX(INDIRECT($D$4),MATCH(INDIRECT(BR$5&amp;$BD232),INDIRECT($D$6),0),MATCH($I232,INDIRECT($D$7),0)),"")</f>
        <v/>
      </c>
      <c r="BS232" s="83" t="str" cm="1">
        <f t="array" aca="1" ref="BS232" ca="1">IFERROR(INDEX(INDIRECT($D$4),MATCH(INDIRECT(BS$5&amp;$BD232),INDIRECT($D$6),0),MATCH($I232,INDIRECT($D$7),0)),"")</f>
        <v/>
      </c>
      <c r="BT232" s="83" t="str" cm="1">
        <f t="array" aca="1" ref="BT232" ca="1">IFERROR(INDEX(INDIRECT($D$4),MATCH(INDIRECT(BT$5&amp;$BD232),INDIRECT($D$6),0),MATCH($I232,INDIRECT($D$7),0)),"")</f>
        <v/>
      </c>
      <c r="BU232" s="83" t="str" cm="1">
        <f t="array" aca="1" ref="BU232" ca="1">IFERROR(INDEX(INDIRECT($D$4),MATCH(INDIRECT(BU$5&amp;$BD232),INDIRECT($D$6),0),MATCH($I232,INDIRECT($D$7),0)),"")</f>
        <v/>
      </c>
      <c r="BV232" s="100" t="str" cm="1">
        <f t="array" aca="1" ref="BV232" ca="1">IFERROR(INDEX(INDIRECT($D$4),MATCH(INDIRECT(BV$5&amp;$BD232),INDIRECT($D$6),0),MATCH($I232,INDIRECT($D$7),0)),"")</f>
        <v/>
      </c>
      <c r="BX232" s="82"/>
      <c r="BY232" s="83"/>
      <c r="BZ232" s="83"/>
      <c r="CA232" s="83"/>
      <c r="CB232" s="83"/>
      <c r="CC232" s="83"/>
      <c r="CD232" s="83"/>
      <c r="CE232" s="83"/>
      <c r="CF232" s="83"/>
      <c r="CG232" s="83"/>
      <c r="CH232" s="83"/>
      <c r="CI232" s="83"/>
      <c r="CJ232" s="83"/>
      <c r="CK232" s="83"/>
      <c r="CL232" s="83"/>
      <c r="CM232" s="83"/>
      <c r="CN232" s="83"/>
      <c r="CO232" s="100"/>
      <c r="CQ232" s="107"/>
      <c r="CR232" s="108" t="str">
        <f t="shared" si="60"/>
        <v/>
      </c>
      <c r="CS232" s="114"/>
      <c r="CT232" s="109" t="str">
        <f t="shared" ca="1" si="57"/>
        <v/>
      </c>
      <c r="CU232" s="82" t="str">
        <f>IF(ISNUMBER($CS232),INDEX(IRF.New!$CS$7:$DJ$37,MATCH(B218+1,IRF.New!$B$7:$B$37,0),MATCH($CT232,IRF.New!$CS$5:$DJ$5,0)),"")</f>
        <v/>
      </c>
      <c r="CV232" s="83"/>
      <c r="CW232" s="83" t="str">
        <f t="shared" si="58"/>
        <v/>
      </c>
      <c r="CX232" s="83"/>
      <c r="CY232" s="83"/>
      <c r="CZ232" s="112"/>
      <c r="DA232" s="112" t="str">
        <f>IF(ISNUMBER(CS232),INDEX(IRF.New!$CS$2:$DJ$2,MATCH('CF AUX'!$CT232,IRF.New!$CS$5:$DJ$5,0)),"")</f>
        <v/>
      </c>
      <c r="DB232" s="74"/>
      <c r="DD232" s="133" t="str">
        <f>IF(ISNUMBER(CS232),INDEX(IRF.New!$D$7:$CO$37,MATCH('CF AUX'!C213,IRF.New!$C$7:$C$37,0),MATCH(CT232,IRF.New!$D$5:$CO$5,0)),"")</f>
        <v/>
      </c>
    </row>
    <row r="235" spans="1:109" ht="16.5" thickBot="1" x14ac:dyDescent="0.3">
      <c r="B235" s="121" t="str">
        <f>"HORIZON "&amp;C238</f>
        <v>HORIZON 10</v>
      </c>
      <c r="C235" s="118"/>
      <c r="D235" s="119"/>
      <c r="E235" s="119"/>
      <c r="F235" s="120"/>
      <c r="G235" s="120"/>
      <c r="H235" s="120"/>
      <c r="I235" s="120"/>
      <c r="J235" s="120"/>
      <c r="K235" s="118"/>
      <c r="L235" s="119"/>
      <c r="M235" s="120"/>
      <c r="N235" s="120"/>
      <c r="O235" s="120"/>
      <c r="P235" s="120"/>
      <c r="Q235" s="120"/>
      <c r="R235" s="120"/>
      <c r="S235" s="120"/>
      <c r="T235" s="120"/>
      <c r="U235" s="120"/>
      <c r="V235" s="120"/>
      <c r="W235" s="120"/>
      <c r="X235" s="120"/>
      <c r="Y235" s="120"/>
      <c r="Z235" s="120"/>
      <c r="AA235" s="120"/>
      <c r="AB235" s="120"/>
      <c r="AC235" s="120"/>
      <c r="AD235" s="120"/>
      <c r="AE235" s="120"/>
      <c r="AF235" s="120"/>
      <c r="AG235" s="120"/>
      <c r="AH235" s="120"/>
      <c r="AI235" s="120"/>
      <c r="AJ235" s="120"/>
      <c r="AK235" s="120"/>
      <c r="AL235" s="120"/>
      <c r="AM235" s="120"/>
      <c r="AN235" s="120"/>
      <c r="AO235" s="120"/>
      <c r="AP235" s="120"/>
      <c r="AQ235" s="120"/>
      <c r="AR235" s="120"/>
      <c r="AS235" s="120"/>
      <c r="AT235" s="120"/>
      <c r="AU235" s="120"/>
      <c r="AV235" s="120"/>
      <c r="AW235" s="120"/>
      <c r="AX235" s="120"/>
      <c r="AY235" s="120"/>
      <c r="AZ235" s="120"/>
      <c r="BA235" s="120"/>
      <c r="BB235" s="120"/>
      <c r="BC235" s="120"/>
      <c r="BD235" s="120"/>
      <c r="BE235" s="120"/>
      <c r="BF235" s="120"/>
      <c r="BG235" s="120"/>
      <c r="BH235" s="120"/>
      <c r="BI235" s="120"/>
      <c r="BJ235" s="120"/>
      <c r="BK235" s="120"/>
      <c r="BL235" s="120"/>
      <c r="BM235" s="120"/>
      <c r="BN235" s="120"/>
      <c r="BO235" s="120"/>
      <c r="BP235" s="120"/>
      <c r="BQ235" s="120"/>
      <c r="BR235" s="120"/>
      <c r="BS235" s="120"/>
      <c r="BT235" s="120"/>
      <c r="BU235" s="120"/>
      <c r="BV235" s="120"/>
      <c r="BW235" s="120"/>
      <c r="BX235" s="120"/>
      <c r="BY235" s="120"/>
      <c r="BZ235" s="120"/>
      <c r="CA235" s="120"/>
      <c r="CB235" s="120"/>
      <c r="CC235" s="120"/>
      <c r="CD235" s="120"/>
      <c r="CE235" s="120"/>
      <c r="CF235" s="120"/>
      <c r="CG235" s="120"/>
      <c r="CH235" s="120"/>
      <c r="CI235" s="120"/>
      <c r="CJ235" s="120"/>
      <c r="CK235" s="120"/>
      <c r="CL235" s="120"/>
      <c r="CM235" s="120"/>
      <c r="CN235" s="120"/>
      <c r="CO235" s="120"/>
      <c r="CP235" s="120"/>
      <c r="CQ235" s="120"/>
      <c r="CR235" s="120"/>
      <c r="CS235" s="120"/>
      <c r="CT235" s="120"/>
      <c r="CU235" s="120"/>
      <c r="CV235" s="120"/>
      <c r="CW235" s="120"/>
      <c r="CX235" s="120"/>
      <c r="CY235" s="120"/>
      <c r="CZ235" s="120"/>
      <c r="DA235" s="120"/>
      <c r="DB235" s="120"/>
      <c r="DC235" s="120"/>
      <c r="DD235" s="120"/>
    </row>
    <row r="236" spans="1:109" ht="15.75" thickTop="1" x14ac:dyDescent="0.25">
      <c r="C236" s="61"/>
      <c r="D236" s="60"/>
      <c r="E236" s="60"/>
      <c r="K236" s="61"/>
      <c r="L236" s="60"/>
      <c r="BC236" s="61" t="s">
        <v>265</v>
      </c>
      <c r="BD236" s="59">
        <f>ROW(BE239)</f>
        <v>239</v>
      </c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</row>
    <row r="237" spans="1:109" x14ac:dyDescent="0.25">
      <c r="B237" s="59" t="s">
        <v>238</v>
      </c>
      <c r="I237" s="108" t="s">
        <v>251</v>
      </c>
      <c r="BE237" s="59" t="s">
        <v>247</v>
      </c>
    </row>
    <row r="238" spans="1:109" x14ac:dyDescent="0.25">
      <c r="B238" s="69" t="s">
        <v>226</v>
      </c>
      <c r="C238" s="70">
        <f>C213+1</f>
        <v>10</v>
      </c>
      <c r="I238" s="127" t="s">
        <v>249</v>
      </c>
      <c r="J238" s="76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  <c r="AD238" s="77"/>
      <c r="AE238" s="77"/>
      <c r="AF238" s="77"/>
      <c r="AG238" s="77"/>
      <c r="AH238" s="77"/>
      <c r="AI238" s="77"/>
      <c r="AJ238" s="77"/>
      <c r="AK238" s="77"/>
      <c r="AL238" s="77"/>
      <c r="AM238" s="77"/>
      <c r="AN238" s="77"/>
      <c r="AO238" s="77"/>
      <c r="AP238" s="77"/>
      <c r="AQ238" s="77"/>
      <c r="AR238" s="77"/>
      <c r="AS238" s="77"/>
      <c r="AT238" s="77"/>
      <c r="AU238" s="77"/>
      <c r="AV238" s="77"/>
      <c r="AW238" s="77"/>
      <c r="AX238" s="77"/>
      <c r="AY238" s="77"/>
      <c r="AZ238" s="77"/>
      <c r="BB238" s="64" t="s">
        <v>232</v>
      </c>
      <c r="BE238" s="104" t="str" cm="1">
        <f t="array" aca="1" ref="BE238:BV238" ca="1">TRANSPOSE(I240:I257)</f>
        <v/>
      </c>
      <c r="BF238" s="105" t="str">
        <f ca="1"/>
        <v/>
      </c>
      <c r="BG238" s="105" t="str">
        <f ca="1"/>
        <v/>
      </c>
      <c r="BH238" s="105" t="str">
        <f ca="1"/>
        <v/>
      </c>
      <c r="BI238" s="105" t="str">
        <f ca="1"/>
        <v/>
      </c>
      <c r="BJ238" s="105" t="str">
        <f ca="1"/>
        <v/>
      </c>
      <c r="BK238" s="105" t="str">
        <f ca="1"/>
        <v/>
      </c>
      <c r="BL238" s="105" t="str">
        <f ca="1"/>
        <v/>
      </c>
      <c r="BM238" s="105" t="str">
        <f ca="1"/>
        <v/>
      </c>
      <c r="BN238" s="105" t="str">
        <f ca="1"/>
        <v/>
      </c>
      <c r="BO238" s="105" t="str">
        <f ca="1"/>
        <v/>
      </c>
      <c r="BP238" s="105" t="str">
        <f ca="1"/>
        <v/>
      </c>
      <c r="BQ238" s="105" t="str">
        <f ca="1"/>
        <v/>
      </c>
      <c r="BR238" s="105" t="str">
        <f ca="1"/>
        <v/>
      </c>
      <c r="BS238" s="105" t="str">
        <f ca="1"/>
        <v/>
      </c>
      <c r="BT238" s="105" t="str">
        <f ca="1"/>
        <v/>
      </c>
      <c r="BU238" s="105" t="str">
        <f ca="1"/>
        <v/>
      </c>
      <c r="BV238" s="106" t="str">
        <f ca="1"/>
        <v/>
      </c>
      <c r="CU238" s="127" t="s">
        <v>249</v>
      </c>
      <c r="CW238" s="110" t="str">
        <f>SUBSTITUTE(ADDRESS(1,COLUMN(CW240),4),"1","")</f>
        <v>CW</v>
      </c>
      <c r="DD238" s="127" t="s">
        <v>249</v>
      </c>
    </row>
    <row r="239" spans="1:109" x14ac:dyDescent="0.25">
      <c r="B239" s="71" t="s">
        <v>225</v>
      </c>
      <c r="C239" s="72">
        <f>INDEX(IRF.New!$CR:$CR,MATCH('CF AUX'!C238,IRF.New!$C:$C,0))</f>
        <v>0</v>
      </c>
      <c r="F239" s="60" t="s">
        <v>263</v>
      </c>
      <c r="H239" s="65"/>
      <c r="I239" s="124" t="s">
        <v>264</v>
      </c>
      <c r="J239" s="60">
        <v>1</v>
      </c>
      <c r="K239" s="60">
        <f>J239+1</f>
        <v>2</v>
      </c>
      <c r="L239" s="60">
        <f t="shared" ref="L239:AZ239" si="62">K239+1</f>
        <v>3</v>
      </c>
      <c r="M239" s="60">
        <f t="shared" si="62"/>
        <v>4</v>
      </c>
      <c r="N239" s="60">
        <f t="shared" si="62"/>
        <v>5</v>
      </c>
      <c r="O239" s="60">
        <f t="shared" si="62"/>
        <v>6</v>
      </c>
      <c r="P239" s="60">
        <f t="shared" si="62"/>
        <v>7</v>
      </c>
      <c r="Q239" s="60">
        <f t="shared" si="62"/>
        <v>8</v>
      </c>
      <c r="R239" s="60">
        <f t="shared" si="62"/>
        <v>9</v>
      </c>
      <c r="S239" s="60">
        <f t="shared" si="62"/>
        <v>10</v>
      </c>
      <c r="T239" s="60">
        <f t="shared" si="62"/>
        <v>11</v>
      </c>
      <c r="U239" s="60">
        <f t="shared" si="62"/>
        <v>12</v>
      </c>
      <c r="V239" s="60">
        <f t="shared" si="62"/>
        <v>13</v>
      </c>
      <c r="W239" s="60">
        <f t="shared" si="62"/>
        <v>14</v>
      </c>
      <c r="X239" s="60">
        <f t="shared" si="62"/>
        <v>15</v>
      </c>
      <c r="Y239" s="60">
        <f t="shared" si="62"/>
        <v>16</v>
      </c>
      <c r="Z239" s="60">
        <f t="shared" si="62"/>
        <v>17</v>
      </c>
      <c r="AA239" s="60">
        <f t="shared" si="62"/>
        <v>18</v>
      </c>
      <c r="AB239" s="60">
        <f t="shared" si="62"/>
        <v>19</v>
      </c>
      <c r="AC239" s="60">
        <f t="shared" si="62"/>
        <v>20</v>
      </c>
      <c r="AD239" s="60">
        <f t="shared" si="62"/>
        <v>21</v>
      </c>
      <c r="AE239" s="60">
        <f t="shared" si="62"/>
        <v>22</v>
      </c>
      <c r="AF239" s="60">
        <f t="shared" si="62"/>
        <v>23</v>
      </c>
      <c r="AG239" s="60">
        <f t="shared" si="62"/>
        <v>24</v>
      </c>
      <c r="AH239" s="60">
        <f t="shared" si="62"/>
        <v>25</v>
      </c>
      <c r="AI239" s="60">
        <f t="shared" si="62"/>
        <v>26</v>
      </c>
      <c r="AJ239" s="60">
        <f t="shared" si="62"/>
        <v>27</v>
      </c>
      <c r="AK239" s="60">
        <f t="shared" si="62"/>
        <v>28</v>
      </c>
      <c r="AL239" s="60">
        <f t="shared" si="62"/>
        <v>29</v>
      </c>
      <c r="AM239" s="60">
        <f t="shared" si="62"/>
        <v>30</v>
      </c>
      <c r="AN239" s="60">
        <f t="shared" si="62"/>
        <v>31</v>
      </c>
      <c r="AO239" s="60">
        <f t="shared" si="62"/>
        <v>32</v>
      </c>
      <c r="AP239" s="60">
        <f t="shared" si="62"/>
        <v>33</v>
      </c>
      <c r="AQ239" s="60">
        <f t="shared" si="62"/>
        <v>34</v>
      </c>
      <c r="AR239" s="60">
        <f t="shared" si="62"/>
        <v>35</v>
      </c>
      <c r="AS239" s="60">
        <f t="shared" si="62"/>
        <v>36</v>
      </c>
      <c r="AT239" s="60">
        <f t="shared" si="62"/>
        <v>37</v>
      </c>
      <c r="AU239" s="60">
        <f t="shared" si="62"/>
        <v>38</v>
      </c>
      <c r="AV239" s="60">
        <f t="shared" si="62"/>
        <v>39</v>
      </c>
      <c r="AW239" s="60">
        <f t="shared" si="62"/>
        <v>40</v>
      </c>
      <c r="AX239" s="60">
        <f t="shared" si="62"/>
        <v>41</v>
      </c>
      <c r="AY239" s="60">
        <f t="shared" si="62"/>
        <v>42</v>
      </c>
      <c r="AZ239" s="60">
        <f t="shared" si="62"/>
        <v>43</v>
      </c>
      <c r="BB239" s="67" t="s">
        <v>239</v>
      </c>
      <c r="BE239" s="107" t="str">
        <f ca="1">IFERROR(INDEX(IRF.New!$CS$2:$DJ$2,MATCH(BE238,IRF.New!$CS$5:$DJ$5,0)),"")</f>
        <v/>
      </c>
      <c r="BF239" s="108" t="str">
        <f ca="1">IFERROR(INDEX(IRF.New!$CS$2:$DJ$2,MATCH(BF238,IRF.New!$CS$5:$DJ$5,0)),"")</f>
        <v/>
      </c>
      <c r="BG239" s="108" t="str">
        <f ca="1">IFERROR(INDEX(IRF.New!$CS$2:$DJ$2,MATCH(BG238,IRF.New!$CS$5:$DJ$5,0)),"")</f>
        <v/>
      </c>
      <c r="BH239" s="108" t="str">
        <f ca="1">IFERROR(INDEX(IRF.New!$CS$2:$DJ$2,MATCH(BH238,IRF.New!$CS$5:$DJ$5,0)),"")</f>
        <v/>
      </c>
      <c r="BI239" s="108" t="str">
        <f ca="1">IFERROR(INDEX(IRF.New!$CS$2:$DJ$2,MATCH(BI238,IRF.New!$CS$5:$DJ$5,0)),"")</f>
        <v/>
      </c>
      <c r="BJ239" s="108" t="str">
        <f ca="1">IFERROR(INDEX(IRF.New!$CS$2:$DJ$2,MATCH(BJ238,IRF.New!$CS$5:$DJ$5,0)),"")</f>
        <v/>
      </c>
      <c r="BK239" s="108" t="str">
        <f ca="1">IFERROR(INDEX(IRF.New!$CS$2:$DJ$2,MATCH(BK238,IRF.New!$CS$5:$DJ$5,0)),"")</f>
        <v/>
      </c>
      <c r="BL239" s="108" t="str">
        <f ca="1">IFERROR(INDEX(IRF.New!$CS$2:$DJ$2,MATCH(BL238,IRF.New!$CS$5:$DJ$5,0)),"")</f>
        <v/>
      </c>
      <c r="BM239" s="108" t="str">
        <f ca="1">IFERROR(INDEX(IRF.New!$CS$2:$DJ$2,MATCH(BM238,IRF.New!$CS$5:$DJ$5,0)),"")</f>
        <v/>
      </c>
      <c r="BN239" s="108" t="str">
        <f ca="1">IFERROR(INDEX(IRF.New!$CS$2:$DJ$2,MATCH(BN238,IRF.New!$CS$5:$DJ$5,0)),"")</f>
        <v/>
      </c>
      <c r="BO239" s="108" t="str">
        <f ca="1">IFERROR(INDEX(IRF.New!$CS$2:$DJ$2,MATCH(BO238,IRF.New!$CS$5:$DJ$5,0)),"")</f>
        <v/>
      </c>
      <c r="BP239" s="108" t="str">
        <f ca="1">IFERROR(INDEX(IRF.New!$CS$2:$DJ$2,MATCH(BP238,IRF.New!$CS$5:$DJ$5,0)),"")</f>
        <v/>
      </c>
      <c r="BQ239" s="108" t="str">
        <f ca="1">IFERROR(INDEX(IRF.New!$CS$2:$DJ$2,MATCH(BQ238,IRF.New!$CS$5:$DJ$5,0)),"")</f>
        <v/>
      </c>
      <c r="BR239" s="108" t="str">
        <f ca="1">IFERROR(INDEX(IRF.New!$CS$2:$DJ$2,MATCH(BR238,IRF.New!$CS$5:$DJ$5,0)),"")</f>
        <v/>
      </c>
      <c r="BS239" s="108" t="str">
        <f ca="1">IFERROR(INDEX(IRF.New!$CS$2:$DJ$2,MATCH(BS238,IRF.New!$CS$5:$DJ$5,0)),"")</f>
        <v/>
      </c>
      <c r="BT239" s="108" t="str">
        <f ca="1">IFERROR(INDEX(IRF.New!$CS$2:$DJ$2,MATCH(BT238,IRF.New!$CS$5:$DJ$5,0)),"")</f>
        <v/>
      </c>
      <c r="BU239" s="108" t="str">
        <f ca="1">IFERROR(INDEX(IRF.New!$CS$2:$DJ$2,MATCH(BU238,IRF.New!$CS$5:$DJ$5,0)),"")</f>
        <v/>
      </c>
      <c r="BV239" s="109" t="str">
        <f ca="1">IFERROR(INDEX(IRF.New!$CS$2:$DJ$2,MATCH(BV238,IRF.New!$CS$5:$DJ$5,0)),"")</f>
        <v/>
      </c>
      <c r="BX239" s="59" t="s">
        <v>242</v>
      </c>
      <c r="BY239" s="59"/>
      <c r="BZ239" s="59"/>
      <c r="CA239" s="59"/>
      <c r="CB239" s="59"/>
      <c r="CC239" s="59"/>
      <c r="CD239" s="59"/>
      <c r="CE239" s="59"/>
      <c r="CF239" s="59"/>
      <c r="CG239" s="59"/>
      <c r="CH239" s="59"/>
      <c r="CI239" s="59"/>
      <c r="CJ239" s="59"/>
      <c r="CK239" s="59"/>
      <c r="CL239" s="59"/>
      <c r="CM239" s="59"/>
      <c r="CN239" s="59"/>
      <c r="CO239" s="59"/>
      <c r="CQ239" s="59"/>
      <c r="CR239" s="59"/>
      <c r="CS239" s="59"/>
      <c r="CT239" s="59"/>
      <c r="CU239" s="60" t="s">
        <v>244</v>
      </c>
      <c r="CV239" s="59"/>
      <c r="CW239" s="60" t="s">
        <v>250</v>
      </c>
      <c r="CX239" s="60"/>
      <c r="CY239" s="60" t="s">
        <v>237</v>
      </c>
      <c r="CZ239" s="59" t="s">
        <v>231</v>
      </c>
      <c r="DA239" s="59" t="s">
        <v>243</v>
      </c>
      <c r="DB239" s="60" t="s">
        <v>272</v>
      </c>
      <c r="DD239" s="44" t="s">
        <v>246</v>
      </c>
    </row>
    <row r="240" spans="1:109" x14ac:dyDescent="0.25">
      <c r="B240" s="73" t="s">
        <v>228</v>
      </c>
      <c r="C240" s="74">
        <f>INDEX(IRF.New!$CR$41:$CR$64,MATCH('CF AUX'!C238,IRF.New!$CQ$41:$CQ$64,0))</f>
        <v>50</v>
      </c>
      <c r="F240" s="135" t="str">
        <f>IF(ISNUMBER(H240),IF(ABS((DD240-CU240))&lt;0.001,TRUE,FALSE),"")</f>
        <v/>
      </c>
      <c r="H240" s="143" t="e" cm="1" vm="1">
        <f t="array" ref="H240">_xlfn.SEQUENCE(C239)</f>
        <v>#VALUE!</v>
      </c>
      <c r="I240" s="128" t="str">
        <f ca="1">IF(ISNUMBER(H240),INDEX(IRF.New!$CS$5:$DJ$5,MATCH('CF AUX'!H240,INDIRECT("IRF.New!$CS$"&amp;C240&amp;":$DJ$"&amp;C240),0)),"")</f>
        <v/>
      </c>
      <c r="J240" s="78" t="str">
        <f ca="1">IF(ISNUMBER($H240),INDEX(INDIRECT($D$4),MATCH('CF AUX'!J$14,INDIRECT($D$5),0),MATCH('CF AUX'!$I240,INDIRECT($D$7),0)),"")</f>
        <v/>
      </c>
      <c r="K240" s="79" t="str">
        <f ca="1">IF(ISNUMBER($H240),INDEX(INDIRECT($D$4),MATCH('CF AUX'!K$14,INDIRECT($D$5),0),MATCH('CF AUX'!$I240,INDIRECT($D$7),0)),"")</f>
        <v/>
      </c>
      <c r="L240" s="79" t="str">
        <f ca="1">IF(ISNUMBER($H240),INDEX(INDIRECT($D$4),MATCH('CF AUX'!L$14,INDIRECT($D$5),0),MATCH('CF AUX'!$I240,INDIRECT($D$7),0)),"")</f>
        <v/>
      </c>
      <c r="M240" s="79" t="str">
        <f ca="1">IF(ISNUMBER($H240),INDEX(INDIRECT($D$4),MATCH('CF AUX'!M$14,INDIRECT($D$5),0),MATCH('CF AUX'!$I240,INDIRECT($D$7),0)),"")</f>
        <v/>
      </c>
      <c r="N240" s="79" t="str">
        <f ca="1">IF(ISNUMBER($H240),INDEX(INDIRECT($D$4),MATCH('CF AUX'!N$14,INDIRECT($D$5),0),MATCH('CF AUX'!$I240,INDIRECT($D$7),0)),"")</f>
        <v/>
      </c>
      <c r="O240" s="79" t="str">
        <f ca="1">IF(ISNUMBER($H240),INDEX(INDIRECT($D$4),MATCH('CF AUX'!O$14,INDIRECT($D$5),0),MATCH('CF AUX'!$I240,INDIRECT($D$7),0)),"")</f>
        <v/>
      </c>
      <c r="P240" s="79" t="str">
        <f ca="1">IF(ISNUMBER($H240),INDEX(INDIRECT($D$4),MATCH('CF AUX'!P$14,INDIRECT($D$5),0),MATCH('CF AUX'!$I240,INDIRECT($D$7),0)),"")</f>
        <v/>
      </c>
      <c r="Q240" s="79" t="str">
        <f ca="1">IF(ISNUMBER($H240),INDEX(INDIRECT($D$4),MATCH('CF AUX'!Q$14,INDIRECT($D$5),0),MATCH('CF AUX'!$I240,INDIRECT($D$7),0)),"")</f>
        <v/>
      </c>
      <c r="R240" s="79" t="str">
        <f ca="1">IF(ISNUMBER($H240),INDEX(INDIRECT($D$4),MATCH('CF AUX'!R$14,INDIRECT($D$5),0),MATCH('CF AUX'!$I240,INDIRECT($D$7),0)),"")</f>
        <v/>
      </c>
      <c r="S240" s="79" t="str">
        <f ca="1">IF(ISNUMBER($H240),INDEX(INDIRECT($D$4),MATCH('CF AUX'!S$14,INDIRECT($D$5),0),MATCH('CF AUX'!$I240,INDIRECT($D$7),0)),"")</f>
        <v/>
      </c>
      <c r="T240" s="79" t="str">
        <f ca="1">IF(ISNUMBER($H240),INDEX(INDIRECT($D$4),MATCH('CF AUX'!T$14,INDIRECT($D$5),0),MATCH('CF AUX'!$I240,INDIRECT($D$7),0)),"")</f>
        <v/>
      </c>
      <c r="U240" s="79" t="str">
        <f ca="1">IF(ISNUMBER($H240),INDEX(INDIRECT($D$4),MATCH('CF AUX'!U$14,INDIRECT($D$5),0),MATCH('CF AUX'!$I240,INDIRECT($D$7),0)),"")</f>
        <v/>
      </c>
      <c r="V240" s="79" t="str">
        <f ca="1">IF(ISNUMBER($H240),INDEX(INDIRECT($D$4),MATCH('CF AUX'!V$14,INDIRECT($D$5),0),MATCH('CF AUX'!$I240,INDIRECT($D$7),0)),"")</f>
        <v/>
      </c>
      <c r="W240" s="79" t="str">
        <f ca="1">IF(ISNUMBER($H240),INDEX(INDIRECT($D$4),MATCH('CF AUX'!W$14,INDIRECT($D$5),0),MATCH('CF AUX'!$I240,INDIRECT($D$7),0)),"")</f>
        <v/>
      </c>
      <c r="X240" s="79" t="str">
        <f ca="1">IF(ISNUMBER($H240),INDEX(INDIRECT($D$4),MATCH('CF AUX'!X$14,INDIRECT($D$5),0),MATCH('CF AUX'!$I240,INDIRECT($D$7),0)),"")</f>
        <v/>
      </c>
      <c r="Y240" s="79" t="str">
        <f ca="1">IF(ISNUMBER($H240),INDEX(INDIRECT($D$4),MATCH('CF AUX'!Y$14,INDIRECT($D$5),0),MATCH('CF AUX'!$I240,INDIRECT($D$7),0)),"")</f>
        <v/>
      </c>
      <c r="Z240" s="79" t="str">
        <f ca="1">IF(ISNUMBER($H240),INDEX(INDIRECT($D$4),MATCH('CF AUX'!Z$14,INDIRECT($D$5),0),MATCH('CF AUX'!$I240,INDIRECT($D$7),0)),"")</f>
        <v/>
      </c>
      <c r="AA240" s="79" t="str">
        <f ca="1">IF(ISNUMBER($H240),INDEX(INDIRECT($D$4),MATCH('CF AUX'!AA$14,INDIRECT($D$5),0),MATCH('CF AUX'!$I240,INDIRECT($D$7),0)),"")</f>
        <v/>
      </c>
      <c r="AB240" s="79" t="str">
        <f ca="1">IF(ISNUMBER($H240),INDEX(INDIRECT($D$4),MATCH('CF AUX'!AB$14,INDIRECT($D$5),0),MATCH('CF AUX'!$I240,INDIRECT($D$7),0)),"")</f>
        <v/>
      </c>
      <c r="AC240" s="79" t="str">
        <f ca="1">IF(ISNUMBER($H240),INDEX(INDIRECT($D$4),MATCH('CF AUX'!AC$14,INDIRECT($D$5),0),MATCH('CF AUX'!$I240,INDIRECT($D$7),0)),"")</f>
        <v/>
      </c>
      <c r="AD240" s="79" t="str">
        <f ca="1">IF(ISNUMBER($H240),INDEX(INDIRECT($D$4),MATCH('CF AUX'!AD$14,INDIRECT($D$5),0),MATCH('CF AUX'!$I240,INDIRECT($D$7),0)),"")</f>
        <v/>
      </c>
      <c r="AE240" s="79" t="str">
        <f ca="1">IF(ISNUMBER($H240),INDEX(INDIRECT($D$4),MATCH('CF AUX'!AE$14,INDIRECT($D$5),0),MATCH('CF AUX'!$I240,INDIRECT($D$7),0)),"")</f>
        <v/>
      </c>
      <c r="AF240" s="79" t="str">
        <f ca="1">IF(ISNUMBER($H240),INDEX(INDIRECT($D$4),MATCH('CF AUX'!AF$14,INDIRECT($D$5),0),MATCH('CF AUX'!$I240,INDIRECT($D$7),0)),"")</f>
        <v/>
      </c>
      <c r="AG240" s="79" t="str">
        <f ca="1">IF(ISNUMBER($H240),INDEX(INDIRECT($D$4),MATCH('CF AUX'!AG$14,INDIRECT($D$5),0),MATCH('CF AUX'!$I240,INDIRECT($D$7),0)),"")</f>
        <v/>
      </c>
      <c r="AH240" s="79" t="str">
        <f ca="1">IF(ISNUMBER($H240),INDEX(INDIRECT($D$4),MATCH('CF AUX'!AH$14,INDIRECT($D$5),0),MATCH('CF AUX'!$I240,INDIRECT($D$7),0)),"")</f>
        <v/>
      </c>
      <c r="AI240" s="79" t="str">
        <f ca="1">IF(ISNUMBER($H240),INDEX(INDIRECT($D$4),MATCH('CF AUX'!AI$14,INDIRECT($D$5),0),MATCH('CF AUX'!$I240,INDIRECT($D$7),0)),"")</f>
        <v/>
      </c>
      <c r="AJ240" s="79" t="str">
        <f ca="1">IF(ISNUMBER($H240),INDEX(INDIRECT($D$4),MATCH('CF AUX'!AJ$14,INDIRECT($D$5),0),MATCH('CF AUX'!$I240,INDIRECT($D$7),0)),"")</f>
        <v/>
      </c>
      <c r="AK240" s="79" t="str">
        <f ca="1">IF(ISNUMBER($H240),INDEX(INDIRECT($D$4),MATCH('CF AUX'!AK$14,INDIRECT($D$5),0),MATCH('CF AUX'!$I240,INDIRECT($D$7),0)),"")</f>
        <v/>
      </c>
      <c r="AL240" s="79" t="str">
        <f ca="1">IF(ISNUMBER($H240),INDEX(INDIRECT($D$4),MATCH('CF AUX'!AL$14,INDIRECT($D$5),0),MATCH('CF AUX'!$I240,INDIRECT($D$7),0)),"")</f>
        <v/>
      </c>
      <c r="AM240" s="79" t="str">
        <f ca="1">IF(ISNUMBER($H240),INDEX(INDIRECT($D$4),MATCH('CF AUX'!AM$14,INDIRECT($D$5),0),MATCH('CF AUX'!$I240,INDIRECT($D$7),0)),"")</f>
        <v/>
      </c>
      <c r="AN240" s="79" t="str">
        <f ca="1">IF(ISNUMBER($H240),INDEX(INDIRECT($D$4),MATCH('CF AUX'!AN$14,INDIRECT($D$5),0),MATCH('CF AUX'!$I240,INDIRECT($D$7),0)),"")</f>
        <v/>
      </c>
      <c r="AO240" s="79" t="str">
        <f ca="1">IF(ISNUMBER($H240),INDEX(INDIRECT($D$4),MATCH('CF AUX'!AO$14,INDIRECT($D$5),0),MATCH('CF AUX'!$I240,INDIRECT($D$7),0)),"")</f>
        <v/>
      </c>
      <c r="AP240" s="79" t="str">
        <f ca="1">IF(ISNUMBER($H240),INDEX(INDIRECT($D$4),MATCH('CF AUX'!AP$14,INDIRECT($D$5),0),MATCH('CF AUX'!$I240,INDIRECT($D$7),0)),"")</f>
        <v/>
      </c>
      <c r="AQ240" s="79" t="str">
        <f ca="1">IF(ISNUMBER($H240),INDEX(INDIRECT($D$4),MATCH('CF AUX'!AQ$14,INDIRECT($D$5),0),MATCH('CF AUX'!$I240,INDIRECT($D$7),0)),"")</f>
        <v/>
      </c>
      <c r="AR240" s="79" t="str">
        <f ca="1">IF(ISNUMBER($H240),INDEX(INDIRECT($D$4),MATCH('CF AUX'!AR$14,INDIRECT($D$5),0),MATCH('CF AUX'!$I240,INDIRECT($D$7),0)),"")</f>
        <v/>
      </c>
      <c r="AS240" s="79" t="str">
        <f ca="1">IF(ISNUMBER($H240),INDEX(INDIRECT($D$4),MATCH('CF AUX'!AS$14,INDIRECT($D$5),0),MATCH('CF AUX'!$I240,INDIRECT($D$7),0)),"")</f>
        <v/>
      </c>
      <c r="AT240" s="79" t="str">
        <f ca="1">IF(ISNUMBER($H240),INDEX(INDIRECT($D$4),MATCH('CF AUX'!AT$14,INDIRECT($D$5),0),MATCH('CF AUX'!$I240,INDIRECT($D$7),0)),"")</f>
        <v/>
      </c>
      <c r="AU240" s="79" t="str">
        <f ca="1">IF(ISNUMBER($H240),INDEX(INDIRECT($D$4),MATCH('CF AUX'!AU$14,INDIRECT($D$5),0),MATCH('CF AUX'!$I240,INDIRECT($D$7),0)),"")</f>
        <v/>
      </c>
      <c r="AV240" s="79" t="str">
        <f ca="1">IF(ISNUMBER($H240),INDEX(INDIRECT($D$4),MATCH('CF AUX'!AV$14,INDIRECT($D$5),0),MATCH('CF AUX'!$I240,INDIRECT($D$7),0)),"")</f>
        <v/>
      </c>
      <c r="AW240" s="79" t="str">
        <f ca="1">IF(ISNUMBER($H240),INDEX(INDIRECT($D$4),MATCH('CF AUX'!AW$14,INDIRECT($D$5),0),MATCH('CF AUX'!$I240,INDIRECT($D$7),0)),"")</f>
        <v/>
      </c>
      <c r="AX240" s="79" t="str">
        <f ca="1">IF(ISNUMBER($H240),INDEX(INDIRECT($D$4),MATCH('CF AUX'!AX$14,INDIRECT($D$5),0),MATCH('CF AUX'!$I240,INDIRECT($D$7),0)),"")</f>
        <v/>
      </c>
      <c r="AY240" s="79" t="str">
        <f ca="1">IF(ISNUMBER($H240),INDEX(INDIRECT($D$4),MATCH('CF AUX'!AY$14,INDIRECT($D$5),0),MATCH('CF AUX'!$I240,INDIRECT($D$7),0)),"")</f>
        <v/>
      </c>
      <c r="AZ240" s="79" t="str">
        <f ca="1">IF(ISNUMBER($H240),INDEX(INDIRECT($D$4),MATCH('CF AUX'!AZ$14,INDIRECT($D$5),0),MATCH('CF AUX'!$I240,INDIRECT($D$7),0)),"")</f>
        <v/>
      </c>
      <c r="BB240" s="95" t="str" cm="1">
        <f t="array" aca="1" ref="BB240" ca="1">IF(ISNUMBER($H240),MMULT(J240:AZ240,TRANSPOSE(INDIRECT($D$8&amp;$G$4&amp;B243&amp;":"&amp;$G$6&amp;B243))),"")</f>
        <v/>
      </c>
      <c r="BD240" s="59">
        <f>BD236</f>
        <v>239</v>
      </c>
      <c r="BE240" s="78" t="str" cm="1">
        <f t="array" aca="1" ref="BE240" ca="1">IFERROR(INDEX(INDIRECT($D$4),MATCH(INDIRECT(BE$5&amp;$BD240),INDIRECT($D$6),0),MATCH($I240,INDIRECT($D$7),0)),"")</f>
        <v/>
      </c>
      <c r="BF240" s="79" t="str" cm="1">
        <f t="array" aca="1" ref="BF240" ca="1">IFERROR(INDEX(INDIRECT($D$4),MATCH(INDIRECT(BF$5&amp;$BD240),INDIRECT($D$6),0),MATCH($I240,INDIRECT($D$7),0)),"")</f>
        <v/>
      </c>
      <c r="BG240" s="79" t="str" cm="1">
        <f t="array" aca="1" ref="BG240" ca="1">IFERROR(INDEX(INDIRECT($D$4),MATCH(INDIRECT(BG$5&amp;$BD240),INDIRECT($D$6),0),MATCH($I240,INDIRECT($D$7),0)),"")</f>
        <v/>
      </c>
      <c r="BH240" s="79" t="str" cm="1">
        <f t="array" aca="1" ref="BH240" ca="1">IFERROR(INDEX(INDIRECT($D$4),MATCH(INDIRECT(BH$5&amp;$BD240),INDIRECT($D$6),0),MATCH($I240,INDIRECT($D$7),0)),"")</f>
        <v/>
      </c>
      <c r="BI240" s="79" t="str" cm="1">
        <f t="array" aca="1" ref="BI240" ca="1">IFERROR(INDEX(INDIRECT($D$4),MATCH(INDIRECT(BI$5&amp;$BD240),INDIRECT($D$6),0),MATCH($I240,INDIRECT($D$7),0)),"")</f>
        <v/>
      </c>
      <c r="BJ240" s="79" t="str" cm="1">
        <f t="array" aca="1" ref="BJ240" ca="1">IFERROR(INDEX(INDIRECT($D$4),MATCH(INDIRECT(BJ$5&amp;$BD240),INDIRECT($D$6),0),MATCH($I240,INDIRECT($D$7),0)),"")</f>
        <v/>
      </c>
      <c r="BK240" s="79" t="str" cm="1">
        <f t="array" aca="1" ref="BK240" ca="1">IFERROR(INDEX(INDIRECT($D$4),MATCH(INDIRECT(BK$5&amp;$BD240),INDIRECT($D$6),0),MATCH($I240,INDIRECT($D$7),0)),"")</f>
        <v/>
      </c>
      <c r="BL240" s="79" t="str" cm="1">
        <f t="array" aca="1" ref="BL240" ca="1">IFERROR(INDEX(INDIRECT($D$4),MATCH(INDIRECT(BL$5&amp;$BD240),INDIRECT($D$6),0),MATCH($I240,INDIRECT($D$7),0)),"")</f>
        <v/>
      </c>
      <c r="BM240" s="79" t="str" cm="1">
        <f t="array" aca="1" ref="BM240" ca="1">IFERROR(INDEX(INDIRECT($D$4),MATCH(INDIRECT(BM$5&amp;$BD240),INDIRECT($D$6),0),MATCH($I240,INDIRECT($D$7),0)),"")</f>
        <v/>
      </c>
      <c r="BN240" s="79" t="str" cm="1">
        <f t="array" aca="1" ref="BN240" ca="1">IFERROR(INDEX(INDIRECT($D$4),MATCH(INDIRECT(BN$5&amp;$BD240),INDIRECT($D$6),0),MATCH($I240,INDIRECT($D$7),0)),"")</f>
        <v/>
      </c>
      <c r="BO240" s="79" t="str" cm="1">
        <f t="array" aca="1" ref="BO240" ca="1">IFERROR(INDEX(INDIRECT($D$4),MATCH(INDIRECT(BO$5&amp;$BD240),INDIRECT($D$6),0),MATCH($I240,INDIRECT($D$7),0)),"")</f>
        <v/>
      </c>
      <c r="BP240" s="79" t="str" cm="1">
        <f t="array" aca="1" ref="BP240" ca="1">IFERROR(INDEX(INDIRECT($D$4),MATCH(INDIRECT(BP$5&amp;$BD240),INDIRECT($D$6),0),MATCH($I240,INDIRECT($D$7),0)),"")</f>
        <v/>
      </c>
      <c r="BQ240" s="79" t="str" cm="1">
        <f t="array" aca="1" ref="BQ240" ca="1">IFERROR(INDEX(INDIRECT($D$4),MATCH(INDIRECT(BQ$5&amp;$BD240),INDIRECT($D$6),0),MATCH($I240,INDIRECT($D$7),0)),"")</f>
        <v/>
      </c>
      <c r="BR240" s="79" t="str" cm="1">
        <f t="array" aca="1" ref="BR240" ca="1">IFERROR(INDEX(INDIRECT($D$4),MATCH(INDIRECT(BR$5&amp;$BD240),INDIRECT($D$6),0),MATCH($I240,INDIRECT($D$7),0)),"")</f>
        <v/>
      </c>
      <c r="BS240" s="79" t="str" cm="1">
        <f t="array" aca="1" ref="BS240" ca="1">IFERROR(INDEX(INDIRECT($D$4),MATCH(INDIRECT(BS$5&amp;$BD240),INDIRECT($D$6),0),MATCH($I240,INDIRECT($D$7),0)),"")</f>
        <v/>
      </c>
      <c r="BT240" s="79" t="str" cm="1">
        <f t="array" aca="1" ref="BT240" ca="1">IFERROR(INDEX(INDIRECT($D$4),MATCH(INDIRECT(BT$5&amp;$BD240),INDIRECT($D$6),0),MATCH($I240,INDIRECT($D$7),0)),"")</f>
        <v/>
      </c>
      <c r="BU240" s="79" t="str" cm="1">
        <f t="array" aca="1" ref="BU240" ca="1">IFERROR(INDEX(INDIRECT($D$4),MATCH(INDIRECT(BU$5&amp;$BD240),INDIRECT($D$6),0),MATCH($I240,INDIRECT($D$7),0)),"")</f>
        <v/>
      </c>
      <c r="BV240" s="98" t="str" cm="1">
        <f t="array" aca="1" ref="BV240" ca="1">IFERROR(INDEX(INDIRECT($D$4),MATCH(INDIRECT(BV$5&amp;$BD240),INDIRECT($D$6),0),MATCH($I240,INDIRECT($D$7),0)),"")</f>
        <v/>
      </c>
      <c r="BX240" s="78" t="e" cm="1">
        <f t="array" aca="1" ref="BX240" ca="1">MINVERSE(INDIRECT(C251&amp;D251&amp;":"&amp;C252&amp;D252))</f>
        <v>#VALUE!</v>
      </c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98"/>
      <c r="CQ240" s="145" t="s">
        <v>206</v>
      </c>
      <c r="CR240" s="105" t="str">
        <f>IF(ISNUMBER(CS240),ROW(CS240),"")</f>
        <v/>
      </c>
      <c r="CS240" s="77" t="e" cm="1" vm="1">
        <f t="array" ref="CS240">_xlfn.SEQUENCE(C239)</f>
        <v>#VALUE!</v>
      </c>
      <c r="CT240" s="115" t="str">
        <f t="shared" ref="CT240:CT257" ca="1" si="63">I240</f>
        <v/>
      </c>
      <c r="CU240" s="78" t="str">
        <f>IF(ISNUMBER($CS240),INDEX(IRF.New!$CS$7:$DJ$37,MATCH(B243+1,IRF.New!$B$7:$B$37,0),MATCH($CT240,IRF.New!$CS$5:$DJ$5,0)),"")</f>
        <v/>
      </c>
      <c r="CV240" s="79"/>
      <c r="CW240" s="79" t="str">
        <f t="shared" ref="CW240:CW257" si="64">IF(ISNUMBER(CU240),CU240-BB240,"")</f>
        <v/>
      </c>
      <c r="CX240" s="79"/>
      <c r="CY240" s="79" t="e" cm="1">
        <f t="array" aca="1" ref="CY240" ca="1">MMULT(_xlfn.ANCHORARRAY(BX240),CW240:INDIRECT(CW238&amp;MAX(CR240:CR257)))</f>
        <v>#VALUE!</v>
      </c>
      <c r="CZ240" s="63">
        <f>ROW(CY240)</f>
        <v>240</v>
      </c>
      <c r="DA240" s="111" t="str">
        <f>IF(ISNUMBER(CS240),INDEX(IRF.New!$CS$2:$DJ$2,MATCH('CF AUX'!$CT240,IRF.New!$CS$5:$DJ$5,0)),"")</f>
        <v/>
      </c>
      <c r="DB240" s="85">
        <f>C238</f>
        <v>10</v>
      </c>
      <c r="DD240" s="131" t="str">
        <f>IF(ISNUMBER(CS240),INDEX(IRF.New!$D$7:$CO$37,MATCH('CF AUX'!C238,IRF.New!$C$7:$C$37,0),MATCH(CT240,IRF.New!$D$5:$CO$5,0)),"")</f>
        <v/>
      </c>
      <c r="DE240" s="1"/>
    </row>
    <row r="241" spans="1:108" x14ac:dyDescent="0.25">
      <c r="F241" s="136" t="str">
        <f t="shared" ref="F241:F257" si="65">IF(ISNUMBER(H241),IF(ABS((DD241-CU241))&lt;0.001,TRUE,FALSE),"")</f>
        <v/>
      </c>
      <c r="H241" s="143"/>
      <c r="I241" s="128" t="str">
        <f ca="1">IF(ISNUMBER(H241),INDEX(IRF.New!$CS$5:$DJ$5,MATCH('CF AUX'!H241,INDIRECT("IRF.New!$CS$"&amp;C240&amp;":$DJ$"&amp;C240),0)),"")</f>
        <v/>
      </c>
      <c r="J241" s="80" t="str">
        <f ca="1">IF(ISNUMBER($H241),INDEX(INDIRECT($D$4),MATCH('CF AUX'!J$14,INDIRECT($D$5),0),MATCH('CF AUX'!$I241,INDIRECT($D$7),0)),"")</f>
        <v/>
      </c>
      <c r="K241" s="81" t="str">
        <f ca="1">IF(ISNUMBER($H241),INDEX(INDIRECT($D$4),MATCH('CF AUX'!K$14,INDIRECT($D$5),0),MATCH('CF AUX'!$I241,INDIRECT($D$7),0)),"")</f>
        <v/>
      </c>
      <c r="L241" s="81" t="str">
        <f ca="1">IF(ISNUMBER($H241),INDEX(INDIRECT($D$4),MATCH('CF AUX'!L$14,INDIRECT($D$5),0),MATCH('CF AUX'!$I241,INDIRECT($D$7),0)),"")</f>
        <v/>
      </c>
      <c r="M241" s="81" t="str">
        <f ca="1">IF(ISNUMBER($H241),INDEX(INDIRECT($D$4),MATCH('CF AUX'!M$14,INDIRECT($D$5),0),MATCH('CF AUX'!$I241,INDIRECT($D$7),0)),"")</f>
        <v/>
      </c>
      <c r="N241" s="81" t="str">
        <f ca="1">IF(ISNUMBER($H241),INDEX(INDIRECT($D$4),MATCH('CF AUX'!N$14,INDIRECT($D$5),0),MATCH('CF AUX'!$I241,INDIRECT($D$7),0)),"")</f>
        <v/>
      </c>
      <c r="O241" s="81" t="str">
        <f ca="1">IF(ISNUMBER($H241),INDEX(INDIRECT($D$4),MATCH('CF AUX'!O$14,INDIRECT($D$5),0),MATCH('CF AUX'!$I241,INDIRECT($D$7),0)),"")</f>
        <v/>
      </c>
      <c r="P241" s="81" t="str">
        <f ca="1">IF(ISNUMBER($H241),INDEX(INDIRECT($D$4),MATCH('CF AUX'!P$14,INDIRECT($D$5),0),MATCH('CF AUX'!$I241,INDIRECT($D$7),0)),"")</f>
        <v/>
      </c>
      <c r="Q241" s="81" t="str">
        <f ca="1">IF(ISNUMBER($H241),INDEX(INDIRECT($D$4),MATCH('CF AUX'!Q$14,INDIRECT($D$5),0),MATCH('CF AUX'!$I241,INDIRECT($D$7),0)),"")</f>
        <v/>
      </c>
      <c r="R241" s="81" t="str">
        <f ca="1">IF(ISNUMBER($H241),INDEX(INDIRECT($D$4),MATCH('CF AUX'!R$14,INDIRECT($D$5),0),MATCH('CF AUX'!$I241,INDIRECT($D$7),0)),"")</f>
        <v/>
      </c>
      <c r="S241" s="81" t="str">
        <f ca="1">IF(ISNUMBER($H241),INDEX(INDIRECT($D$4),MATCH('CF AUX'!S$14,INDIRECT($D$5),0),MATCH('CF AUX'!$I241,INDIRECT($D$7),0)),"")</f>
        <v/>
      </c>
      <c r="T241" s="81" t="str">
        <f ca="1">IF(ISNUMBER($H241),INDEX(INDIRECT($D$4),MATCH('CF AUX'!T$14,INDIRECT($D$5),0),MATCH('CF AUX'!$I241,INDIRECT($D$7),0)),"")</f>
        <v/>
      </c>
      <c r="U241" s="81" t="str">
        <f ca="1">IF(ISNUMBER($H241),INDEX(INDIRECT($D$4),MATCH('CF AUX'!U$14,INDIRECT($D$5),0),MATCH('CF AUX'!$I241,INDIRECT($D$7),0)),"")</f>
        <v/>
      </c>
      <c r="V241" s="81" t="str">
        <f ca="1">IF(ISNUMBER($H241),INDEX(INDIRECT($D$4),MATCH('CF AUX'!V$14,INDIRECT($D$5),0),MATCH('CF AUX'!$I241,INDIRECT($D$7),0)),"")</f>
        <v/>
      </c>
      <c r="W241" s="81" t="str">
        <f ca="1">IF(ISNUMBER($H241),INDEX(INDIRECT($D$4),MATCH('CF AUX'!W$14,INDIRECT($D$5),0),MATCH('CF AUX'!$I241,INDIRECT($D$7),0)),"")</f>
        <v/>
      </c>
      <c r="X241" s="81" t="str">
        <f ca="1">IF(ISNUMBER($H241),INDEX(INDIRECT($D$4),MATCH('CF AUX'!X$14,INDIRECT($D$5),0),MATCH('CF AUX'!$I241,INDIRECT($D$7),0)),"")</f>
        <v/>
      </c>
      <c r="Y241" s="81" t="str">
        <f ca="1">IF(ISNUMBER($H241),INDEX(INDIRECT($D$4),MATCH('CF AUX'!Y$14,INDIRECT($D$5),0),MATCH('CF AUX'!$I241,INDIRECT($D$7),0)),"")</f>
        <v/>
      </c>
      <c r="Z241" s="81" t="str">
        <f ca="1">IF(ISNUMBER($H241),INDEX(INDIRECT($D$4),MATCH('CF AUX'!Z$14,INDIRECT($D$5),0),MATCH('CF AUX'!$I241,INDIRECT($D$7),0)),"")</f>
        <v/>
      </c>
      <c r="AA241" s="81" t="str">
        <f ca="1">IF(ISNUMBER($H241),INDEX(INDIRECT($D$4),MATCH('CF AUX'!AA$14,INDIRECT($D$5),0),MATCH('CF AUX'!$I241,INDIRECT($D$7),0)),"")</f>
        <v/>
      </c>
      <c r="AB241" s="81" t="str">
        <f ca="1">IF(ISNUMBER($H241),INDEX(INDIRECT($D$4),MATCH('CF AUX'!AB$14,INDIRECT($D$5),0),MATCH('CF AUX'!$I241,INDIRECT($D$7),0)),"")</f>
        <v/>
      </c>
      <c r="AC241" s="81" t="str">
        <f ca="1">IF(ISNUMBER($H241),INDEX(INDIRECT($D$4),MATCH('CF AUX'!AC$14,INDIRECT($D$5),0),MATCH('CF AUX'!$I241,INDIRECT($D$7),0)),"")</f>
        <v/>
      </c>
      <c r="AD241" s="81" t="str">
        <f ca="1">IF(ISNUMBER($H241),INDEX(INDIRECT($D$4),MATCH('CF AUX'!AD$14,INDIRECT($D$5),0),MATCH('CF AUX'!$I241,INDIRECT($D$7),0)),"")</f>
        <v/>
      </c>
      <c r="AE241" s="81" t="str">
        <f ca="1">IF(ISNUMBER($H241),INDEX(INDIRECT($D$4),MATCH('CF AUX'!AE$14,INDIRECT($D$5),0),MATCH('CF AUX'!$I241,INDIRECT($D$7),0)),"")</f>
        <v/>
      </c>
      <c r="AF241" s="81" t="str">
        <f ca="1">IF(ISNUMBER($H241),INDEX(INDIRECT($D$4),MATCH('CF AUX'!AF$14,INDIRECT($D$5),0),MATCH('CF AUX'!$I241,INDIRECT($D$7),0)),"")</f>
        <v/>
      </c>
      <c r="AG241" s="81" t="str">
        <f ca="1">IF(ISNUMBER($H241),INDEX(INDIRECT($D$4),MATCH('CF AUX'!AG$14,INDIRECT($D$5),0),MATCH('CF AUX'!$I241,INDIRECT($D$7),0)),"")</f>
        <v/>
      </c>
      <c r="AH241" s="81" t="str">
        <f ca="1">IF(ISNUMBER($H241),INDEX(INDIRECT($D$4),MATCH('CF AUX'!AH$14,INDIRECT($D$5),0),MATCH('CF AUX'!$I241,INDIRECT($D$7),0)),"")</f>
        <v/>
      </c>
      <c r="AI241" s="81" t="str">
        <f ca="1">IF(ISNUMBER($H241),INDEX(INDIRECT($D$4),MATCH('CF AUX'!AI$14,INDIRECT($D$5),0),MATCH('CF AUX'!$I241,INDIRECT($D$7),0)),"")</f>
        <v/>
      </c>
      <c r="AJ241" s="81" t="str">
        <f ca="1">IF(ISNUMBER($H241),INDEX(INDIRECT($D$4),MATCH('CF AUX'!AJ$14,INDIRECT($D$5),0),MATCH('CF AUX'!$I241,INDIRECT($D$7),0)),"")</f>
        <v/>
      </c>
      <c r="AK241" s="81" t="str">
        <f ca="1">IF(ISNUMBER($H241),INDEX(INDIRECT($D$4),MATCH('CF AUX'!AK$14,INDIRECT($D$5),0),MATCH('CF AUX'!$I241,INDIRECT($D$7),0)),"")</f>
        <v/>
      </c>
      <c r="AL241" s="81" t="str">
        <f ca="1">IF(ISNUMBER($H241),INDEX(INDIRECT($D$4),MATCH('CF AUX'!AL$14,INDIRECT($D$5),0),MATCH('CF AUX'!$I241,INDIRECT($D$7),0)),"")</f>
        <v/>
      </c>
      <c r="AM241" s="81" t="str">
        <f ca="1">IF(ISNUMBER($H241),INDEX(INDIRECT($D$4),MATCH('CF AUX'!AM$14,INDIRECT($D$5),0),MATCH('CF AUX'!$I241,INDIRECT($D$7),0)),"")</f>
        <v/>
      </c>
      <c r="AN241" s="81" t="str">
        <f ca="1">IF(ISNUMBER($H241),INDEX(INDIRECT($D$4),MATCH('CF AUX'!AN$14,INDIRECT($D$5),0),MATCH('CF AUX'!$I241,INDIRECT($D$7),0)),"")</f>
        <v/>
      </c>
      <c r="AO241" s="81" t="str">
        <f ca="1">IF(ISNUMBER($H241),INDEX(INDIRECT($D$4),MATCH('CF AUX'!AO$14,INDIRECT($D$5),0),MATCH('CF AUX'!$I241,INDIRECT($D$7),0)),"")</f>
        <v/>
      </c>
      <c r="AP241" s="81" t="str">
        <f ca="1">IF(ISNUMBER($H241),INDEX(INDIRECT($D$4),MATCH('CF AUX'!AP$14,INDIRECT($D$5),0),MATCH('CF AUX'!$I241,INDIRECT($D$7),0)),"")</f>
        <v/>
      </c>
      <c r="AQ241" s="81" t="str">
        <f ca="1">IF(ISNUMBER($H241),INDEX(INDIRECT($D$4),MATCH('CF AUX'!AQ$14,INDIRECT($D$5),0),MATCH('CF AUX'!$I241,INDIRECT($D$7),0)),"")</f>
        <v/>
      </c>
      <c r="AR241" s="81" t="str">
        <f ca="1">IF(ISNUMBER($H241),INDEX(INDIRECT($D$4),MATCH('CF AUX'!AR$14,INDIRECT($D$5),0),MATCH('CF AUX'!$I241,INDIRECT($D$7),0)),"")</f>
        <v/>
      </c>
      <c r="AS241" s="81" t="str">
        <f ca="1">IF(ISNUMBER($H241),INDEX(INDIRECT($D$4),MATCH('CF AUX'!AS$14,INDIRECT($D$5),0),MATCH('CF AUX'!$I241,INDIRECT($D$7),0)),"")</f>
        <v/>
      </c>
      <c r="AT241" s="81" t="str">
        <f ca="1">IF(ISNUMBER($H241),INDEX(INDIRECT($D$4),MATCH('CF AUX'!AT$14,INDIRECT($D$5),0),MATCH('CF AUX'!$I241,INDIRECT($D$7),0)),"")</f>
        <v/>
      </c>
      <c r="AU241" s="81" t="str">
        <f ca="1">IF(ISNUMBER($H241),INDEX(INDIRECT($D$4),MATCH('CF AUX'!AU$14,INDIRECT($D$5),0),MATCH('CF AUX'!$I241,INDIRECT($D$7),0)),"")</f>
        <v/>
      </c>
      <c r="AV241" s="81" t="str">
        <f ca="1">IF(ISNUMBER($H241),INDEX(INDIRECT($D$4),MATCH('CF AUX'!AV$14,INDIRECT($D$5),0),MATCH('CF AUX'!$I241,INDIRECT($D$7),0)),"")</f>
        <v/>
      </c>
      <c r="AW241" s="81" t="str">
        <f ca="1">IF(ISNUMBER($H241),INDEX(INDIRECT($D$4),MATCH('CF AUX'!AW$14,INDIRECT($D$5),0),MATCH('CF AUX'!$I241,INDIRECT($D$7),0)),"")</f>
        <v/>
      </c>
      <c r="AX241" s="81" t="str">
        <f ca="1">IF(ISNUMBER($H241),INDEX(INDIRECT($D$4),MATCH('CF AUX'!AX$14,INDIRECT($D$5),0),MATCH('CF AUX'!$I241,INDIRECT($D$7),0)),"")</f>
        <v/>
      </c>
      <c r="AY241" s="81" t="str">
        <f ca="1">IF(ISNUMBER($H241),INDEX(INDIRECT($D$4),MATCH('CF AUX'!AY$14,INDIRECT($D$5),0),MATCH('CF AUX'!$I241,INDIRECT($D$7),0)),"")</f>
        <v/>
      </c>
      <c r="AZ241" s="81" t="str">
        <f ca="1">IF(ISNUMBER($H241),INDEX(INDIRECT($D$4),MATCH('CF AUX'!AZ$14,INDIRECT($D$5),0),MATCH('CF AUX'!$I241,INDIRECT($D$7),0)),"")</f>
        <v/>
      </c>
      <c r="BB241" s="96" t="str" cm="1">
        <f t="array" aca="1" ref="BB241" ca="1">IF(ISNUMBER($H241),MMULT(J241:AZ241,TRANSPOSE(INDIRECT($D$8&amp;$G$4&amp;B243&amp;":"&amp;$G$6&amp;B243))),"")</f>
        <v/>
      </c>
      <c r="BD241" s="59">
        <f>BD240</f>
        <v>239</v>
      </c>
      <c r="BE241" s="80" t="str" cm="1">
        <f t="array" aca="1" ref="BE241" ca="1">IFERROR(INDEX(INDIRECT($D$4),MATCH(INDIRECT(BE$5&amp;$BD241),INDIRECT($D$6),0),MATCH($I241,INDIRECT($D$7),0)),"")</f>
        <v/>
      </c>
      <c r="BF241" s="81" t="str" cm="1">
        <f t="array" aca="1" ref="BF241" ca="1">IFERROR(INDEX(INDIRECT($D$4),MATCH(INDIRECT(BF$5&amp;$BD241),INDIRECT($D$6),0),MATCH($I241,INDIRECT($D$7),0)),"")</f>
        <v/>
      </c>
      <c r="BG241" s="81" t="str" cm="1">
        <f t="array" aca="1" ref="BG241" ca="1">IFERROR(INDEX(INDIRECT($D$4),MATCH(INDIRECT(BG$5&amp;$BD241),INDIRECT($D$6),0),MATCH($I241,INDIRECT($D$7),0)),"")</f>
        <v/>
      </c>
      <c r="BH241" s="81" t="str" cm="1">
        <f t="array" aca="1" ref="BH241" ca="1">IFERROR(INDEX(INDIRECT($D$4),MATCH(INDIRECT(BH$5&amp;$BD241),INDIRECT($D$6),0),MATCH($I241,INDIRECT($D$7),0)),"")</f>
        <v/>
      </c>
      <c r="BI241" s="81" t="str" cm="1">
        <f t="array" aca="1" ref="BI241" ca="1">IFERROR(INDEX(INDIRECT($D$4),MATCH(INDIRECT(BI$5&amp;$BD241),INDIRECT($D$6),0),MATCH($I241,INDIRECT($D$7),0)),"")</f>
        <v/>
      </c>
      <c r="BJ241" s="81" t="str" cm="1">
        <f t="array" aca="1" ref="BJ241" ca="1">IFERROR(INDEX(INDIRECT($D$4),MATCH(INDIRECT(BJ$5&amp;$BD241),INDIRECT($D$6),0),MATCH($I241,INDIRECT($D$7),0)),"")</f>
        <v/>
      </c>
      <c r="BK241" s="81" t="str" cm="1">
        <f t="array" aca="1" ref="BK241" ca="1">IFERROR(INDEX(INDIRECT($D$4),MATCH(INDIRECT(BK$5&amp;$BD241),INDIRECT($D$6),0),MATCH($I241,INDIRECT($D$7),0)),"")</f>
        <v/>
      </c>
      <c r="BL241" s="81" t="str" cm="1">
        <f t="array" aca="1" ref="BL241" ca="1">IFERROR(INDEX(INDIRECT($D$4),MATCH(INDIRECT(BL$5&amp;$BD241),INDIRECT($D$6),0),MATCH($I241,INDIRECT($D$7),0)),"")</f>
        <v/>
      </c>
      <c r="BM241" s="81" t="str" cm="1">
        <f t="array" aca="1" ref="BM241" ca="1">IFERROR(INDEX(INDIRECT($D$4),MATCH(INDIRECT(BM$5&amp;$BD241),INDIRECT($D$6),0),MATCH($I241,INDIRECT($D$7),0)),"")</f>
        <v/>
      </c>
      <c r="BN241" s="81" t="str" cm="1">
        <f t="array" aca="1" ref="BN241" ca="1">IFERROR(INDEX(INDIRECT($D$4),MATCH(INDIRECT(BN$5&amp;$BD241),INDIRECT($D$6),0),MATCH($I241,INDIRECT($D$7),0)),"")</f>
        <v/>
      </c>
      <c r="BO241" s="81" t="str" cm="1">
        <f t="array" aca="1" ref="BO241" ca="1">IFERROR(INDEX(INDIRECT($D$4),MATCH(INDIRECT(BO$5&amp;$BD241),INDIRECT($D$6),0),MATCH($I241,INDIRECT($D$7),0)),"")</f>
        <v/>
      </c>
      <c r="BP241" s="81" t="str" cm="1">
        <f t="array" aca="1" ref="BP241" ca="1">IFERROR(INDEX(INDIRECT($D$4),MATCH(INDIRECT(BP$5&amp;$BD241),INDIRECT($D$6),0),MATCH($I241,INDIRECT($D$7),0)),"")</f>
        <v/>
      </c>
      <c r="BQ241" s="81" t="str" cm="1">
        <f t="array" aca="1" ref="BQ241" ca="1">IFERROR(INDEX(INDIRECT($D$4),MATCH(INDIRECT(BQ$5&amp;$BD241),INDIRECT($D$6),0),MATCH($I241,INDIRECT($D$7),0)),"")</f>
        <v/>
      </c>
      <c r="BR241" s="81" t="str" cm="1">
        <f t="array" aca="1" ref="BR241" ca="1">IFERROR(INDEX(INDIRECT($D$4),MATCH(INDIRECT(BR$5&amp;$BD241),INDIRECT($D$6),0),MATCH($I241,INDIRECT($D$7),0)),"")</f>
        <v/>
      </c>
      <c r="BS241" s="81" t="str" cm="1">
        <f t="array" aca="1" ref="BS241" ca="1">IFERROR(INDEX(INDIRECT($D$4),MATCH(INDIRECT(BS$5&amp;$BD241),INDIRECT($D$6),0),MATCH($I241,INDIRECT($D$7),0)),"")</f>
        <v/>
      </c>
      <c r="BT241" s="81" t="str" cm="1">
        <f t="array" aca="1" ref="BT241" ca="1">IFERROR(INDEX(INDIRECT($D$4),MATCH(INDIRECT(BT$5&amp;$BD241),INDIRECT($D$6),0),MATCH($I241,INDIRECT($D$7),0)),"")</f>
        <v/>
      </c>
      <c r="BU241" s="81" t="str" cm="1">
        <f t="array" aca="1" ref="BU241" ca="1">IFERROR(INDEX(INDIRECT($D$4),MATCH(INDIRECT(BU$5&amp;$BD241),INDIRECT($D$6),0),MATCH($I241,INDIRECT($D$7),0)),"")</f>
        <v/>
      </c>
      <c r="BV241" s="99" t="str" cm="1">
        <f t="array" aca="1" ref="BV241" ca="1">IFERROR(INDEX(INDIRECT($D$4),MATCH(INDIRECT(BV$5&amp;$BD241),INDIRECT($D$6),0),MATCH($I241,INDIRECT($D$7),0)),"")</f>
        <v/>
      </c>
      <c r="BX241" s="80"/>
      <c r="BY241" s="81"/>
      <c r="BZ241" s="81"/>
      <c r="CA241" s="81"/>
      <c r="CB241" s="81"/>
      <c r="CC241" s="81"/>
      <c r="CD241" s="81"/>
      <c r="CE241" s="81"/>
      <c r="CF241" s="81"/>
      <c r="CG241" s="81"/>
      <c r="CH241" s="81"/>
      <c r="CI241" s="81"/>
      <c r="CJ241" s="81"/>
      <c r="CK241" s="81"/>
      <c r="CL241" s="81"/>
      <c r="CM241" s="81"/>
      <c r="CN241" s="81"/>
      <c r="CO241" s="99"/>
      <c r="CQ241" s="65" t="e" vm="2">
        <f>MAX(CS240:CS251)</f>
        <v>#VALUE!</v>
      </c>
      <c r="CR241" s="59" t="str">
        <f t="shared" ref="CR241:CR257" si="66">IF(ISNUMBER(CS241),ROW(CS241),"")</f>
        <v/>
      </c>
      <c r="CS241" s="60"/>
      <c r="CT241" s="116" t="str">
        <f t="shared" ca="1" si="63"/>
        <v/>
      </c>
      <c r="CU241" s="80" t="str">
        <f>IF(ISNUMBER($CS241),INDEX(IRF.New!$CS$7:$DJ$37,MATCH(B243+1,IRF.New!$B$7:$B$37,0),MATCH($CT241,IRF.New!$CS$5:$DJ$5,0)),"")</f>
        <v/>
      </c>
      <c r="CV241" s="81"/>
      <c r="CW241" s="81" t="str">
        <f t="shared" si="64"/>
        <v/>
      </c>
      <c r="CX241" s="81"/>
      <c r="CY241" s="81"/>
      <c r="CZ241" s="94"/>
      <c r="DA241" s="94" t="str">
        <f>IF(ISNUMBER(CS241),INDEX(IRF.New!$CS$2:$DJ$2,MATCH('CF AUX'!$CT241,IRF.New!$CS$5:$DJ$5,0)),"")</f>
        <v/>
      </c>
      <c r="DB241" s="72"/>
      <c r="DD241" s="132" t="str">
        <f>IF(ISNUMBER(CS241),INDEX(IRF.New!$D$7:$CO$37,MATCH('CF AUX'!C238,IRF.New!$C$7:$C$37,0),MATCH(CT241,IRF.New!$D$5:$CO$5,0)),"")</f>
        <v/>
      </c>
    </row>
    <row r="242" spans="1:108" x14ac:dyDescent="0.25">
      <c r="B242" s="59" t="s">
        <v>267</v>
      </c>
      <c r="F242" s="136" t="str">
        <f t="shared" si="65"/>
        <v/>
      </c>
      <c r="H242" s="143"/>
      <c r="I242" s="128" t="str">
        <f ca="1">IF(ISNUMBER(H242),INDEX(IRF.New!$CS$5:$DJ$5,MATCH('CF AUX'!H242,INDIRECT("IRF.New!$CS$"&amp;C240&amp;":$DJ$"&amp;C240),0)),"")</f>
        <v/>
      </c>
      <c r="J242" s="80" t="str">
        <f ca="1">IF(ISNUMBER($H242),INDEX(INDIRECT($D$4),MATCH('CF AUX'!J$14,INDIRECT($D$5),0),MATCH('CF AUX'!$I242,INDIRECT($D$7),0)),"")</f>
        <v/>
      </c>
      <c r="K242" s="81" t="str">
        <f ca="1">IF(ISNUMBER($H242),INDEX(INDIRECT($D$4),MATCH('CF AUX'!K$14,INDIRECT($D$5),0),MATCH('CF AUX'!$I242,INDIRECT($D$7),0)),"")</f>
        <v/>
      </c>
      <c r="L242" s="81" t="str">
        <f ca="1">IF(ISNUMBER($H242),INDEX(INDIRECT($D$4),MATCH('CF AUX'!L$14,INDIRECT($D$5),0),MATCH('CF AUX'!$I242,INDIRECT($D$7),0)),"")</f>
        <v/>
      </c>
      <c r="M242" s="81" t="str">
        <f ca="1">IF(ISNUMBER($H242),INDEX(INDIRECT($D$4),MATCH('CF AUX'!M$14,INDIRECT($D$5),0),MATCH('CF AUX'!$I242,INDIRECT($D$7),0)),"")</f>
        <v/>
      </c>
      <c r="N242" s="81" t="str">
        <f ca="1">IF(ISNUMBER($H242),INDEX(INDIRECT($D$4),MATCH('CF AUX'!N$14,INDIRECT($D$5),0),MATCH('CF AUX'!$I242,INDIRECT($D$7),0)),"")</f>
        <v/>
      </c>
      <c r="O242" s="81" t="str">
        <f ca="1">IF(ISNUMBER($H242),INDEX(INDIRECT($D$4),MATCH('CF AUX'!O$14,INDIRECT($D$5),0),MATCH('CF AUX'!$I242,INDIRECT($D$7),0)),"")</f>
        <v/>
      </c>
      <c r="P242" s="81" t="str">
        <f ca="1">IF(ISNUMBER($H242),INDEX(INDIRECT($D$4),MATCH('CF AUX'!P$14,INDIRECT($D$5),0),MATCH('CF AUX'!$I242,INDIRECT($D$7),0)),"")</f>
        <v/>
      </c>
      <c r="Q242" s="81" t="str">
        <f ca="1">IF(ISNUMBER($H242),INDEX(INDIRECT($D$4),MATCH('CF AUX'!Q$14,INDIRECT($D$5),0),MATCH('CF AUX'!$I242,INDIRECT($D$7),0)),"")</f>
        <v/>
      </c>
      <c r="R242" s="81" t="str">
        <f ca="1">IF(ISNUMBER($H242),INDEX(INDIRECT($D$4),MATCH('CF AUX'!R$14,INDIRECT($D$5),0),MATCH('CF AUX'!$I242,INDIRECT($D$7),0)),"")</f>
        <v/>
      </c>
      <c r="S242" s="81" t="str">
        <f ca="1">IF(ISNUMBER($H242),INDEX(INDIRECT($D$4),MATCH('CF AUX'!S$14,INDIRECT($D$5),0),MATCH('CF AUX'!$I242,INDIRECT($D$7),0)),"")</f>
        <v/>
      </c>
      <c r="T242" s="81" t="str">
        <f ca="1">IF(ISNUMBER($H242),INDEX(INDIRECT($D$4),MATCH('CF AUX'!T$14,INDIRECT($D$5),0),MATCH('CF AUX'!$I242,INDIRECT($D$7),0)),"")</f>
        <v/>
      </c>
      <c r="U242" s="81" t="str">
        <f ca="1">IF(ISNUMBER($H242),INDEX(INDIRECT($D$4),MATCH('CF AUX'!U$14,INDIRECT($D$5),0),MATCH('CF AUX'!$I242,INDIRECT($D$7),0)),"")</f>
        <v/>
      </c>
      <c r="V242" s="81" t="str">
        <f ca="1">IF(ISNUMBER($H242),INDEX(INDIRECT($D$4),MATCH('CF AUX'!V$14,INDIRECT($D$5),0),MATCH('CF AUX'!$I242,INDIRECT($D$7),0)),"")</f>
        <v/>
      </c>
      <c r="W242" s="81" t="str">
        <f ca="1">IF(ISNUMBER($H242),INDEX(INDIRECT($D$4),MATCH('CF AUX'!W$14,INDIRECT($D$5),0),MATCH('CF AUX'!$I242,INDIRECT($D$7),0)),"")</f>
        <v/>
      </c>
      <c r="X242" s="81" t="str">
        <f ca="1">IF(ISNUMBER($H242),INDEX(INDIRECT($D$4),MATCH('CF AUX'!X$14,INDIRECT($D$5),0),MATCH('CF AUX'!$I242,INDIRECT($D$7),0)),"")</f>
        <v/>
      </c>
      <c r="Y242" s="81" t="str">
        <f ca="1">IF(ISNUMBER($H242),INDEX(INDIRECT($D$4),MATCH('CF AUX'!Y$14,INDIRECT($D$5),0),MATCH('CF AUX'!$I242,INDIRECT($D$7),0)),"")</f>
        <v/>
      </c>
      <c r="Z242" s="81" t="str">
        <f ca="1">IF(ISNUMBER($H242),INDEX(INDIRECT($D$4),MATCH('CF AUX'!Z$14,INDIRECT($D$5),0),MATCH('CF AUX'!$I242,INDIRECT($D$7),0)),"")</f>
        <v/>
      </c>
      <c r="AA242" s="81" t="str">
        <f ca="1">IF(ISNUMBER($H242),INDEX(INDIRECT($D$4),MATCH('CF AUX'!AA$14,INDIRECT($D$5),0),MATCH('CF AUX'!$I242,INDIRECT($D$7),0)),"")</f>
        <v/>
      </c>
      <c r="AB242" s="81" t="str">
        <f ca="1">IF(ISNUMBER($H242),INDEX(INDIRECT($D$4),MATCH('CF AUX'!AB$14,INDIRECT($D$5),0),MATCH('CF AUX'!$I242,INDIRECT($D$7),0)),"")</f>
        <v/>
      </c>
      <c r="AC242" s="81" t="str">
        <f ca="1">IF(ISNUMBER($H242),INDEX(INDIRECT($D$4),MATCH('CF AUX'!AC$14,INDIRECT($D$5),0),MATCH('CF AUX'!$I242,INDIRECT($D$7),0)),"")</f>
        <v/>
      </c>
      <c r="AD242" s="81" t="str">
        <f ca="1">IF(ISNUMBER($H242),INDEX(INDIRECT($D$4),MATCH('CF AUX'!AD$14,INDIRECT($D$5),0),MATCH('CF AUX'!$I242,INDIRECT($D$7),0)),"")</f>
        <v/>
      </c>
      <c r="AE242" s="81" t="str">
        <f ca="1">IF(ISNUMBER($H242),INDEX(INDIRECT($D$4),MATCH('CF AUX'!AE$14,INDIRECT($D$5),0),MATCH('CF AUX'!$I242,INDIRECT($D$7),0)),"")</f>
        <v/>
      </c>
      <c r="AF242" s="81" t="str">
        <f ca="1">IF(ISNUMBER($H242),INDEX(INDIRECT($D$4),MATCH('CF AUX'!AF$14,INDIRECT($D$5),0),MATCH('CF AUX'!$I242,INDIRECT($D$7),0)),"")</f>
        <v/>
      </c>
      <c r="AG242" s="81" t="str">
        <f ca="1">IF(ISNUMBER($H242),INDEX(INDIRECT($D$4),MATCH('CF AUX'!AG$14,INDIRECT($D$5),0),MATCH('CF AUX'!$I242,INDIRECT($D$7),0)),"")</f>
        <v/>
      </c>
      <c r="AH242" s="81" t="str">
        <f ca="1">IF(ISNUMBER($H242),INDEX(INDIRECT($D$4),MATCH('CF AUX'!AH$14,INDIRECT($D$5),0),MATCH('CF AUX'!$I242,INDIRECT($D$7),0)),"")</f>
        <v/>
      </c>
      <c r="AI242" s="81" t="str">
        <f ca="1">IF(ISNUMBER($H242),INDEX(INDIRECT($D$4),MATCH('CF AUX'!AI$14,INDIRECT($D$5),0),MATCH('CF AUX'!$I242,INDIRECT($D$7),0)),"")</f>
        <v/>
      </c>
      <c r="AJ242" s="81" t="str">
        <f ca="1">IF(ISNUMBER($H242),INDEX(INDIRECT($D$4),MATCH('CF AUX'!AJ$14,INDIRECT($D$5),0),MATCH('CF AUX'!$I242,INDIRECT($D$7),0)),"")</f>
        <v/>
      </c>
      <c r="AK242" s="81" t="str">
        <f ca="1">IF(ISNUMBER($H242),INDEX(INDIRECT($D$4),MATCH('CF AUX'!AK$14,INDIRECT($D$5),0),MATCH('CF AUX'!$I242,INDIRECT($D$7),0)),"")</f>
        <v/>
      </c>
      <c r="AL242" s="81" t="str">
        <f ca="1">IF(ISNUMBER($H242),INDEX(INDIRECT($D$4),MATCH('CF AUX'!AL$14,INDIRECT($D$5),0),MATCH('CF AUX'!$I242,INDIRECT($D$7),0)),"")</f>
        <v/>
      </c>
      <c r="AM242" s="81" t="str">
        <f ca="1">IF(ISNUMBER($H242),INDEX(INDIRECT($D$4),MATCH('CF AUX'!AM$14,INDIRECT($D$5),0),MATCH('CF AUX'!$I242,INDIRECT($D$7),0)),"")</f>
        <v/>
      </c>
      <c r="AN242" s="81" t="str">
        <f ca="1">IF(ISNUMBER($H242),INDEX(INDIRECT($D$4),MATCH('CF AUX'!AN$14,INDIRECT($D$5),0),MATCH('CF AUX'!$I242,INDIRECT($D$7),0)),"")</f>
        <v/>
      </c>
      <c r="AO242" s="81" t="str">
        <f ca="1">IF(ISNUMBER($H242),INDEX(INDIRECT($D$4),MATCH('CF AUX'!AO$14,INDIRECT($D$5),0),MATCH('CF AUX'!$I242,INDIRECT($D$7),0)),"")</f>
        <v/>
      </c>
      <c r="AP242" s="81" t="str">
        <f ca="1">IF(ISNUMBER($H242),INDEX(INDIRECT($D$4),MATCH('CF AUX'!AP$14,INDIRECT($D$5),0),MATCH('CF AUX'!$I242,INDIRECT($D$7),0)),"")</f>
        <v/>
      </c>
      <c r="AQ242" s="81" t="str">
        <f ca="1">IF(ISNUMBER($H242),INDEX(INDIRECT($D$4),MATCH('CF AUX'!AQ$14,INDIRECT($D$5),0),MATCH('CF AUX'!$I242,INDIRECT($D$7),0)),"")</f>
        <v/>
      </c>
      <c r="AR242" s="81" t="str">
        <f ca="1">IF(ISNUMBER($H242),INDEX(INDIRECT($D$4),MATCH('CF AUX'!AR$14,INDIRECT($D$5),0),MATCH('CF AUX'!$I242,INDIRECT($D$7),0)),"")</f>
        <v/>
      </c>
      <c r="AS242" s="81" t="str">
        <f ca="1">IF(ISNUMBER($H242),INDEX(INDIRECT($D$4),MATCH('CF AUX'!AS$14,INDIRECT($D$5),0),MATCH('CF AUX'!$I242,INDIRECT($D$7),0)),"")</f>
        <v/>
      </c>
      <c r="AT242" s="81" t="str">
        <f ca="1">IF(ISNUMBER($H242),INDEX(INDIRECT($D$4),MATCH('CF AUX'!AT$14,INDIRECT($D$5),0),MATCH('CF AUX'!$I242,INDIRECT($D$7),0)),"")</f>
        <v/>
      </c>
      <c r="AU242" s="81" t="str">
        <f ca="1">IF(ISNUMBER($H242),INDEX(INDIRECT($D$4),MATCH('CF AUX'!AU$14,INDIRECT($D$5),0),MATCH('CF AUX'!$I242,INDIRECT($D$7),0)),"")</f>
        <v/>
      </c>
      <c r="AV242" s="81" t="str">
        <f ca="1">IF(ISNUMBER($H242),INDEX(INDIRECT($D$4),MATCH('CF AUX'!AV$14,INDIRECT($D$5),0),MATCH('CF AUX'!$I242,INDIRECT($D$7),0)),"")</f>
        <v/>
      </c>
      <c r="AW242" s="81" t="str">
        <f ca="1">IF(ISNUMBER($H242),INDEX(INDIRECT($D$4),MATCH('CF AUX'!AW$14,INDIRECT($D$5),0),MATCH('CF AUX'!$I242,INDIRECT($D$7),0)),"")</f>
        <v/>
      </c>
      <c r="AX242" s="81" t="str">
        <f ca="1">IF(ISNUMBER($H242),INDEX(INDIRECT($D$4),MATCH('CF AUX'!AX$14,INDIRECT($D$5),0),MATCH('CF AUX'!$I242,INDIRECT($D$7),0)),"")</f>
        <v/>
      </c>
      <c r="AY242" s="81" t="str">
        <f ca="1">IF(ISNUMBER($H242),INDEX(INDIRECT($D$4),MATCH('CF AUX'!AY$14,INDIRECT($D$5),0),MATCH('CF AUX'!$I242,INDIRECT($D$7),0)),"")</f>
        <v/>
      </c>
      <c r="AZ242" s="81" t="str">
        <f ca="1">IF(ISNUMBER($H242),INDEX(INDIRECT($D$4),MATCH('CF AUX'!AZ$14,INDIRECT($D$5),0),MATCH('CF AUX'!$I242,INDIRECT($D$7),0)),"")</f>
        <v/>
      </c>
      <c r="BB242" s="96" t="str" cm="1">
        <f t="array" aca="1" ref="BB242" ca="1">IF(ISNUMBER($H242),MMULT(J242:AZ242,TRANSPOSE(INDIRECT($D$8&amp;$G$4&amp;B243&amp;":"&amp;$G$6&amp;B243))),"")</f>
        <v/>
      </c>
      <c r="BD242" s="59">
        <f t="shared" ref="BD242:BD256" si="67">BD241</f>
        <v>239</v>
      </c>
      <c r="BE242" s="80" t="str" cm="1">
        <f t="array" aca="1" ref="BE242" ca="1">IFERROR(INDEX(INDIRECT($D$4),MATCH(INDIRECT(BE$5&amp;$BD242),INDIRECT($D$6),0),MATCH($I242,INDIRECT($D$7),0)),"")</f>
        <v/>
      </c>
      <c r="BF242" s="81" t="str" cm="1">
        <f t="array" aca="1" ref="BF242" ca="1">IFERROR(INDEX(INDIRECT($D$4),MATCH(INDIRECT(BF$5&amp;$BD242),INDIRECT($D$6),0),MATCH($I242,INDIRECT($D$7),0)),"")</f>
        <v/>
      </c>
      <c r="BG242" s="81" t="str" cm="1">
        <f t="array" aca="1" ref="BG242" ca="1">IFERROR(INDEX(INDIRECT($D$4),MATCH(INDIRECT(BG$5&amp;$BD242),INDIRECT($D$6),0),MATCH($I242,INDIRECT($D$7),0)),"")</f>
        <v/>
      </c>
      <c r="BH242" s="81" t="str" cm="1">
        <f t="array" aca="1" ref="BH242" ca="1">IFERROR(INDEX(INDIRECT($D$4),MATCH(INDIRECT(BH$5&amp;$BD242),INDIRECT($D$6),0),MATCH($I242,INDIRECT($D$7),0)),"")</f>
        <v/>
      </c>
      <c r="BI242" s="81" t="str" cm="1">
        <f t="array" aca="1" ref="BI242" ca="1">IFERROR(INDEX(INDIRECT($D$4),MATCH(INDIRECT(BI$5&amp;$BD242),INDIRECT($D$6),0),MATCH($I242,INDIRECT($D$7),0)),"")</f>
        <v/>
      </c>
      <c r="BJ242" s="81" t="str" cm="1">
        <f t="array" aca="1" ref="BJ242" ca="1">IFERROR(INDEX(INDIRECT($D$4),MATCH(INDIRECT(BJ$5&amp;$BD242),INDIRECT($D$6),0),MATCH($I242,INDIRECT($D$7),0)),"")</f>
        <v/>
      </c>
      <c r="BK242" s="81" t="str" cm="1">
        <f t="array" aca="1" ref="BK242" ca="1">IFERROR(INDEX(INDIRECT($D$4),MATCH(INDIRECT(BK$5&amp;$BD242),INDIRECT($D$6),0),MATCH($I242,INDIRECT($D$7),0)),"")</f>
        <v/>
      </c>
      <c r="BL242" s="81" t="str" cm="1">
        <f t="array" aca="1" ref="BL242" ca="1">IFERROR(INDEX(INDIRECT($D$4),MATCH(INDIRECT(BL$5&amp;$BD242),INDIRECT($D$6),0),MATCH($I242,INDIRECT($D$7),0)),"")</f>
        <v/>
      </c>
      <c r="BM242" s="81" t="str" cm="1">
        <f t="array" aca="1" ref="BM242" ca="1">IFERROR(INDEX(INDIRECT($D$4),MATCH(INDIRECT(BM$5&amp;$BD242),INDIRECT($D$6),0),MATCH($I242,INDIRECT($D$7),0)),"")</f>
        <v/>
      </c>
      <c r="BN242" s="81" t="str" cm="1">
        <f t="array" aca="1" ref="BN242" ca="1">IFERROR(INDEX(INDIRECT($D$4),MATCH(INDIRECT(BN$5&amp;$BD242),INDIRECT($D$6),0),MATCH($I242,INDIRECT($D$7),0)),"")</f>
        <v/>
      </c>
      <c r="BO242" s="81" t="str" cm="1">
        <f t="array" aca="1" ref="BO242" ca="1">IFERROR(INDEX(INDIRECT($D$4),MATCH(INDIRECT(BO$5&amp;$BD242),INDIRECT($D$6),0),MATCH($I242,INDIRECT($D$7),0)),"")</f>
        <v/>
      </c>
      <c r="BP242" s="81" t="str" cm="1">
        <f t="array" aca="1" ref="BP242" ca="1">IFERROR(INDEX(INDIRECT($D$4),MATCH(INDIRECT(BP$5&amp;$BD242),INDIRECT($D$6),0),MATCH($I242,INDIRECT($D$7),0)),"")</f>
        <v/>
      </c>
      <c r="BQ242" s="81" t="str" cm="1">
        <f t="array" aca="1" ref="BQ242" ca="1">IFERROR(INDEX(INDIRECT($D$4),MATCH(INDIRECT(BQ$5&amp;$BD242),INDIRECT($D$6),0),MATCH($I242,INDIRECT($D$7),0)),"")</f>
        <v/>
      </c>
      <c r="BR242" s="81" t="str" cm="1">
        <f t="array" aca="1" ref="BR242" ca="1">IFERROR(INDEX(INDIRECT($D$4),MATCH(INDIRECT(BR$5&amp;$BD242),INDIRECT($D$6),0),MATCH($I242,INDIRECT($D$7),0)),"")</f>
        <v/>
      </c>
      <c r="BS242" s="81" t="str" cm="1">
        <f t="array" aca="1" ref="BS242" ca="1">IFERROR(INDEX(INDIRECT($D$4),MATCH(INDIRECT(BS$5&amp;$BD242),INDIRECT($D$6),0),MATCH($I242,INDIRECT($D$7),0)),"")</f>
        <v/>
      </c>
      <c r="BT242" s="81" t="str" cm="1">
        <f t="array" aca="1" ref="BT242" ca="1">IFERROR(INDEX(INDIRECT($D$4),MATCH(INDIRECT(BT$5&amp;$BD242),INDIRECT($D$6),0),MATCH($I242,INDIRECT($D$7),0)),"")</f>
        <v/>
      </c>
      <c r="BU242" s="81" t="str" cm="1">
        <f t="array" aca="1" ref="BU242" ca="1">IFERROR(INDEX(INDIRECT($D$4),MATCH(INDIRECT(BU$5&amp;$BD242),INDIRECT($D$6),0),MATCH($I242,INDIRECT($D$7),0)),"")</f>
        <v/>
      </c>
      <c r="BV242" s="99" t="str" cm="1">
        <f t="array" aca="1" ref="BV242" ca="1">IFERROR(INDEX(INDIRECT($D$4),MATCH(INDIRECT(BV$5&amp;$BD242),INDIRECT($D$6),0),MATCH($I242,INDIRECT($D$7),0)),"")</f>
        <v/>
      </c>
      <c r="BX242" s="80"/>
      <c r="BY242" s="81"/>
      <c r="BZ242" s="81"/>
      <c r="CA242" s="81"/>
      <c r="CB242" s="81"/>
      <c r="CC242" s="81"/>
      <c r="CD242" s="81"/>
      <c r="CE242" s="81"/>
      <c r="CF242" s="81"/>
      <c r="CG242" s="81"/>
      <c r="CH242" s="81"/>
      <c r="CI242" s="81"/>
      <c r="CJ242" s="81"/>
      <c r="CK242" s="81"/>
      <c r="CL242" s="81"/>
      <c r="CM242" s="81"/>
      <c r="CN242" s="81"/>
      <c r="CO242" s="99"/>
      <c r="CQ242" s="113"/>
      <c r="CR242" s="59" t="str">
        <f t="shared" si="66"/>
        <v/>
      </c>
      <c r="CS242" s="60"/>
      <c r="CT242" s="116" t="str">
        <f t="shared" ca="1" si="63"/>
        <v/>
      </c>
      <c r="CU242" s="80" t="str">
        <f>IF(ISNUMBER($CS242),INDEX(IRF.New!$CS$7:$DJ$37,MATCH(B243+1,IRF.New!$B$7:$B$37,0),MATCH($CT242,IRF.New!$CS$5:$DJ$5,0)),"")</f>
        <v/>
      </c>
      <c r="CV242" s="81"/>
      <c r="CW242" s="81" t="str">
        <f t="shared" si="64"/>
        <v/>
      </c>
      <c r="CX242" s="81"/>
      <c r="CY242" s="81"/>
      <c r="CZ242" s="94"/>
      <c r="DA242" s="94" t="str">
        <f>IF(ISNUMBER(CS242),INDEX(IRF.New!$CS$2:$DJ$2,MATCH('CF AUX'!$CT242,IRF.New!$CS$5:$DJ$5,0)),"")</f>
        <v/>
      </c>
      <c r="DB242" s="72"/>
      <c r="DD242" s="132" t="str">
        <f>IF(ISNUMBER(CS242),INDEX(IRF.New!$D$7:$CO$37,MATCH('CF AUX'!C238,IRF.New!$C$7:$C$37,0),MATCH(CT242,IRF.New!$D$5:$CO$5,0)),"")</f>
        <v/>
      </c>
    </row>
    <row r="243" spans="1:108" x14ac:dyDescent="0.25">
      <c r="B243" s="75">
        <f>INDEX(IRF.New!$B:$B,MATCH('CF AUX'!C238,IRF.New!$C:$C,0))-1</f>
        <v>22</v>
      </c>
      <c r="F243" s="136" t="str">
        <f t="shared" si="65"/>
        <v/>
      </c>
      <c r="H243" s="65"/>
      <c r="I243" s="129" t="str">
        <f ca="1">IF(ISNUMBER(H243),INDEX(IRF.New!$CS$5:$DJ$5,MATCH('CF AUX'!H243,INDIRECT("IRF.New!$CS$"&amp;C240&amp;":$DJ$"&amp;C240),0)),"")</f>
        <v/>
      </c>
      <c r="J243" s="80" t="str">
        <f ca="1">IF(ISNUMBER($H243),INDEX(INDIRECT($D$4),MATCH('CF AUX'!J$14,INDIRECT($D$5),0),MATCH('CF AUX'!$I243,INDIRECT($D$7),0)),"")</f>
        <v/>
      </c>
      <c r="K243" s="81" t="str">
        <f ca="1">IF(ISNUMBER($H243),INDEX(INDIRECT($D$4),MATCH('CF AUX'!K$14,INDIRECT($D$5),0),MATCH('CF AUX'!$I243,INDIRECT($D$7),0)),"")</f>
        <v/>
      </c>
      <c r="L243" s="81" t="str">
        <f ca="1">IF(ISNUMBER($H243),INDEX(INDIRECT($D$4),MATCH('CF AUX'!L$14,INDIRECT($D$5),0),MATCH('CF AUX'!$I243,INDIRECT($D$7),0)),"")</f>
        <v/>
      </c>
      <c r="M243" s="81" t="str">
        <f ca="1">IF(ISNUMBER($H243),INDEX(INDIRECT($D$4),MATCH('CF AUX'!M$14,INDIRECT($D$5),0),MATCH('CF AUX'!$I243,INDIRECT($D$7),0)),"")</f>
        <v/>
      </c>
      <c r="N243" s="81" t="str">
        <f ca="1">IF(ISNUMBER($H243),INDEX(INDIRECT($D$4),MATCH('CF AUX'!N$14,INDIRECT($D$5),0),MATCH('CF AUX'!$I243,INDIRECT($D$7),0)),"")</f>
        <v/>
      </c>
      <c r="O243" s="81" t="str">
        <f ca="1">IF(ISNUMBER($H243),INDEX(INDIRECT($D$4),MATCH('CF AUX'!O$14,INDIRECT($D$5),0),MATCH('CF AUX'!$I243,INDIRECT($D$7),0)),"")</f>
        <v/>
      </c>
      <c r="P243" s="81" t="str">
        <f ca="1">IF(ISNUMBER($H243),INDEX(INDIRECT($D$4),MATCH('CF AUX'!P$14,INDIRECT($D$5),0),MATCH('CF AUX'!$I243,INDIRECT($D$7),0)),"")</f>
        <v/>
      </c>
      <c r="Q243" s="81" t="str">
        <f ca="1">IF(ISNUMBER($H243),INDEX(INDIRECT($D$4),MATCH('CF AUX'!Q$14,INDIRECT($D$5),0),MATCH('CF AUX'!$I243,INDIRECT($D$7),0)),"")</f>
        <v/>
      </c>
      <c r="R243" s="81" t="str">
        <f ca="1">IF(ISNUMBER($H243),INDEX(INDIRECT($D$4),MATCH('CF AUX'!R$14,INDIRECT($D$5),0),MATCH('CF AUX'!$I243,INDIRECT($D$7),0)),"")</f>
        <v/>
      </c>
      <c r="S243" s="81" t="str">
        <f ca="1">IF(ISNUMBER($H243),INDEX(INDIRECT($D$4),MATCH('CF AUX'!S$14,INDIRECT($D$5),0),MATCH('CF AUX'!$I243,INDIRECT($D$7),0)),"")</f>
        <v/>
      </c>
      <c r="T243" s="81" t="str">
        <f ca="1">IF(ISNUMBER($H243),INDEX(INDIRECT($D$4),MATCH('CF AUX'!T$14,INDIRECT($D$5),0),MATCH('CF AUX'!$I243,INDIRECT($D$7),0)),"")</f>
        <v/>
      </c>
      <c r="U243" s="81" t="str">
        <f ca="1">IF(ISNUMBER($H243),INDEX(INDIRECT($D$4),MATCH('CF AUX'!U$14,INDIRECT($D$5),0),MATCH('CF AUX'!$I243,INDIRECT($D$7),0)),"")</f>
        <v/>
      </c>
      <c r="V243" s="81" t="str">
        <f ca="1">IF(ISNUMBER($H243),INDEX(INDIRECT($D$4),MATCH('CF AUX'!V$14,INDIRECT($D$5),0),MATCH('CF AUX'!$I243,INDIRECT($D$7),0)),"")</f>
        <v/>
      </c>
      <c r="W243" s="81" t="str">
        <f ca="1">IF(ISNUMBER($H243),INDEX(INDIRECT($D$4),MATCH('CF AUX'!W$14,INDIRECT($D$5),0),MATCH('CF AUX'!$I243,INDIRECT($D$7),0)),"")</f>
        <v/>
      </c>
      <c r="X243" s="81" t="str">
        <f ca="1">IF(ISNUMBER($H243),INDEX(INDIRECT($D$4),MATCH('CF AUX'!X$14,INDIRECT($D$5),0),MATCH('CF AUX'!$I243,INDIRECT($D$7),0)),"")</f>
        <v/>
      </c>
      <c r="Y243" s="81" t="str">
        <f ca="1">IF(ISNUMBER($H243),INDEX(INDIRECT($D$4),MATCH('CF AUX'!Y$14,INDIRECT($D$5),0),MATCH('CF AUX'!$I243,INDIRECT($D$7),0)),"")</f>
        <v/>
      </c>
      <c r="Z243" s="81" t="str">
        <f ca="1">IF(ISNUMBER($H243),INDEX(INDIRECT($D$4),MATCH('CF AUX'!Z$14,INDIRECT($D$5),0),MATCH('CF AUX'!$I243,INDIRECT($D$7),0)),"")</f>
        <v/>
      </c>
      <c r="AA243" s="81" t="str">
        <f ca="1">IF(ISNUMBER($H243),INDEX(INDIRECT($D$4),MATCH('CF AUX'!AA$14,INDIRECT($D$5),0),MATCH('CF AUX'!$I243,INDIRECT($D$7),0)),"")</f>
        <v/>
      </c>
      <c r="AB243" s="81" t="str">
        <f ca="1">IF(ISNUMBER($H243),INDEX(INDIRECT($D$4),MATCH('CF AUX'!AB$14,INDIRECT($D$5),0),MATCH('CF AUX'!$I243,INDIRECT($D$7),0)),"")</f>
        <v/>
      </c>
      <c r="AC243" s="81" t="str">
        <f ca="1">IF(ISNUMBER($H243),INDEX(INDIRECT($D$4),MATCH('CF AUX'!AC$14,INDIRECT($D$5),0),MATCH('CF AUX'!$I243,INDIRECT($D$7),0)),"")</f>
        <v/>
      </c>
      <c r="AD243" s="81" t="str">
        <f ca="1">IF(ISNUMBER($H243),INDEX(INDIRECT($D$4),MATCH('CF AUX'!AD$14,INDIRECT($D$5),0),MATCH('CF AUX'!$I243,INDIRECT($D$7),0)),"")</f>
        <v/>
      </c>
      <c r="AE243" s="81" t="str">
        <f ca="1">IF(ISNUMBER($H243),INDEX(INDIRECT($D$4),MATCH('CF AUX'!AE$14,INDIRECT($D$5),0),MATCH('CF AUX'!$I243,INDIRECT($D$7),0)),"")</f>
        <v/>
      </c>
      <c r="AF243" s="81" t="str">
        <f ca="1">IF(ISNUMBER($H243),INDEX(INDIRECT($D$4),MATCH('CF AUX'!AF$14,INDIRECT($D$5),0),MATCH('CF AUX'!$I243,INDIRECT($D$7),0)),"")</f>
        <v/>
      </c>
      <c r="AG243" s="81" t="str">
        <f ca="1">IF(ISNUMBER($H243),INDEX(INDIRECT($D$4),MATCH('CF AUX'!AG$14,INDIRECT($D$5),0),MATCH('CF AUX'!$I243,INDIRECT($D$7),0)),"")</f>
        <v/>
      </c>
      <c r="AH243" s="81" t="str">
        <f ca="1">IF(ISNUMBER($H243),INDEX(INDIRECT($D$4),MATCH('CF AUX'!AH$14,INDIRECT($D$5),0),MATCH('CF AUX'!$I243,INDIRECT($D$7),0)),"")</f>
        <v/>
      </c>
      <c r="AI243" s="81" t="str">
        <f ca="1">IF(ISNUMBER($H243),INDEX(INDIRECT($D$4),MATCH('CF AUX'!AI$14,INDIRECT($D$5),0),MATCH('CF AUX'!$I243,INDIRECT($D$7),0)),"")</f>
        <v/>
      </c>
      <c r="AJ243" s="81" t="str">
        <f ca="1">IF(ISNUMBER($H243),INDEX(INDIRECT($D$4),MATCH('CF AUX'!AJ$14,INDIRECT($D$5),0),MATCH('CF AUX'!$I243,INDIRECT($D$7),0)),"")</f>
        <v/>
      </c>
      <c r="AK243" s="81" t="str">
        <f ca="1">IF(ISNUMBER($H243),INDEX(INDIRECT($D$4),MATCH('CF AUX'!AK$14,INDIRECT($D$5),0),MATCH('CF AUX'!$I243,INDIRECT($D$7),0)),"")</f>
        <v/>
      </c>
      <c r="AL243" s="81" t="str">
        <f ca="1">IF(ISNUMBER($H243),INDEX(INDIRECT($D$4),MATCH('CF AUX'!AL$14,INDIRECT($D$5),0),MATCH('CF AUX'!$I243,INDIRECT($D$7),0)),"")</f>
        <v/>
      </c>
      <c r="AM243" s="81" t="str">
        <f ca="1">IF(ISNUMBER($H243),INDEX(INDIRECT($D$4),MATCH('CF AUX'!AM$14,INDIRECT($D$5),0),MATCH('CF AUX'!$I243,INDIRECT($D$7),0)),"")</f>
        <v/>
      </c>
      <c r="AN243" s="81" t="str">
        <f ca="1">IF(ISNUMBER($H243),INDEX(INDIRECT($D$4),MATCH('CF AUX'!AN$14,INDIRECT($D$5),0),MATCH('CF AUX'!$I243,INDIRECT($D$7),0)),"")</f>
        <v/>
      </c>
      <c r="AO243" s="81" t="str">
        <f ca="1">IF(ISNUMBER($H243),INDEX(INDIRECT($D$4),MATCH('CF AUX'!AO$14,INDIRECT($D$5),0),MATCH('CF AUX'!$I243,INDIRECT($D$7),0)),"")</f>
        <v/>
      </c>
      <c r="AP243" s="81" t="str">
        <f ca="1">IF(ISNUMBER($H243),INDEX(INDIRECT($D$4),MATCH('CF AUX'!AP$14,INDIRECT($D$5),0),MATCH('CF AUX'!$I243,INDIRECT($D$7),0)),"")</f>
        <v/>
      </c>
      <c r="AQ243" s="81" t="str">
        <f ca="1">IF(ISNUMBER($H243),INDEX(INDIRECT($D$4),MATCH('CF AUX'!AQ$14,INDIRECT($D$5),0),MATCH('CF AUX'!$I243,INDIRECT($D$7),0)),"")</f>
        <v/>
      </c>
      <c r="AR243" s="81" t="str">
        <f ca="1">IF(ISNUMBER($H243),INDEX(INDIRECT($D$4),MATCH('CF AUX'!AR$14,INDIRECT($D$5),0),MATCH('CF AUX'!$I243,INDIRECT($D$7),0)),"")</f>
        <v/>
      </c>
      <c r="AS243" s="81" t="str">
        <f ca="1">IF(ISNUMBER($H243),INDEX(INDIRECT($D$4),MATCH('CF AUX'!AS$14,INDIRECT($D$5),0),MATCH('CF AUX'!$I243,INDIRECT($D$7),0)),"")</f>
        <v/>
      </c>
      <c r="AT243" s="81" t="str">
        <f ca="1">IF(ISNUMBER($H243),INDEX(INDIRECT($D$4),MATCH('CF AUX'!AT$14,INDIRECT($D$5),0),MATCH('CF AUX'!$I243,INDIRECT($D$7),0)),"")</f>
        <v/>
      </c>
      <c r="AU243" s="81" t="str">
        <f ca="1">IF(ISNUMBER($H243),INDEX(INDIRECT($D$4),MATCH('CF AUX'!AU$14,INDIRECT($D$5),0),MATCH('CF AUX'!$I243,INDIRECT($D$7),0)),"")</f>
        <v/>
      </c>
      <c r="AV243" s="81" t="str">
        <f ca="1">IF(ISNUMBER($H243),INDEX(INDIRECT($D$4),MATCH('CF AUX'!AV$14,INDIRECT($D$5),0),MATCH('CF AUX'!$I243,INDIRECT($D$7),0)),"")</f>
        <v/>
      </c>
      <c r="AW243" s="81" t="str">
        <f ca="1">IF(ISNUMBER($H243),INDEX(INDIRECT($D$4),MATCH('CF AUX'!AW$14,INDIRECT($D$5),0),MATCH('CF AUX'!$I243,INDIRECT($D$7),0)),"")</f>
        <v/>
      </c>
      <c r="AX243" s="81" t="str">
        <f ca="1">IF(ISNUMBER($H243),INDEX(INDIRECT($D$4),MATCH('CF AUX'!AX$14,INDIRECT($D$5),0),MATCH('CF AUX'!$I243,INDIRECT($D$7),0)),"")</f>
        <v/>
      </c>
      <c r="AY243" s="81" t="str">
        <f ca="1">IF(ISNUMBER($H243),INDEX(INDIRECT($D$4),MATCH('CF AUX'!AY$14,INDIRECT($D$5),0),MATCH('CF AUX'!$I243,INDIRECT($D$7),0)),"")</f>
        <v/>
      </c>
      <c r="AZ243" s="81" t="str">
        <f ca="1">IF(ISNUMBER($H243),INDEX(INDIRECT($D$4),MATCH('CF AUX'!AZ$14,INDIRECT($D$5),0),MATCH('CF AUX'!$I243,INDIRECT($D$7),0)),"")</f>
        <v/>
      </c>
      <c r="BB243" s="96" t="str" cm="1">
        <f t="array" aca="1" ref="BB243" ca="1">IF(ISNUMBER($H243),MMULT(J243:AZ243,TRANSPOSE(INDIRECT($D$8&amp;$G$4&amp;B243&amp;":"&amp;$G$6&amp;B243))),"")</f>
        <v/>
      </c>
      <c r="BD243" s="59">
        <f t="shared" si="67"/>
        <v>239</v>
      </c>
      <c r="BE243" s="80" t="str" cm="1">
        <f t="array" aca="1" ref="BE243" ca="1">IFERROR(INDEX(INDIRECT($D$4),MATCH(INDIRECT(BE$5&amp;$BD243),INDIRECT($D$6),0),MATCH($I243,INDIRECT($D$7),0)),"")</f>
        <v/>
      </c>
      <c r="BF243" s="81" t="str" cm="1">
        <f t="array" aca="1" ref="BF243" ca="1">IFERROR(INDEX(INDIRECT($D$4),MATCH(INDIRECT(BF$5&amp;$BD243),INDIRECT($D$6),0),MATCH($I243,INDIRECT($D$7),0)),"")</f>
        <v/>
      </c>
      <c r="BG243" s="81" t="str" cm="1">
        <f t="array" aca="1" ref="BG243" ca="1">IFERROR(INDEX(INDIRECT($D$4),MATCH(INDIRECT(BG$5&amp;$BD243),INDIRECT($D$6),0),MATCH($I243,INDIRECT($D$7),0)),"")</f>
        <v/>
      </c>
      <c r="BH243" s="81" t="str" cm="1">
        <f t="array" aca="1" ref="BH243" ca="1">IFERROR(INDEX(INDIRECT($D$4),MATCH(INDIRECT(BH$5&amp;$BD243),INDIRECT($D$6),0),MATCH($I243,INDIRECT($D$7),0)),"")</f>
        <v/>
      </c>
      <c r="BI243" s="81" t="str" cm="1">
        <f t="array" aca="1" ref="BI243" ca="1">IFERROR(INDEX(INDIRECT($D$4),MATCH(INDIRECT(BI$5&amp;$BD243),INDIRECT($D$6),0),MATCH($I243,INDIRECT($D$7),0)),"")</f>
        <v/>
      </c>
      <c r="BJ243" s="81" t="str" cm="1">
        <f t="array" aca="1" ref="BJ243" ca="1">IFERROR(INDEX(INDIRECT($D$4),MATCH(INDIRECT(BJ$5&amp;$BD243),INDIRECT($D$6),0),MATCH($I243,INDIRECT($D$7),0)),"")</f>
        <v/>
      </c>
      <c r="BK243" s="81" t="str" cm="1">
        <f t="array" aca="1" ref="BK243" ca="1">IFERROR(INDEX(INDIRECT($D$4),MATCH(INDIRECT(BK$5&amp;$BD243),INDIRECT($D$6),0),MATCH($I243,INDIRECT($D$7),0)),"")</f>
        <v/>
      </c>
      <c r="BL243" s="81" t="str" cm="1">
        <f t="array" aca="1" ref="BL243" ca="1">IFERROR(INDEX(INDIRECT($D$4),MATCH(INDIRECT(BL$5&amp;$BD243),INDIRECT($D$6),0),MATCH($I243,INDIRECT($D$7),0)),"")</f>
        <v/>
      </c>
      <c r="BM243" s="81" t="str" cm="1">
        <f t="array" aca="1" ref="BM243" ca="1">IFERROR(INDEX(INDIRECT($D$4),MATCH(INDIRECT(BM$5&amp;$BD243),INDIRECT($D$6),0),MATCH($I243,INDIRECT($D$7),0)),"")</f>
        <v/>
      </c>
      <c r="BN243" s="81" t="str" cm="1">
        <f t="array" aca="1" ref="BN243" ca="1">IFERROR(INDEX(INDIRECT($D$4),MATCH(INDIRECT(BN$5&amp;$BD243),INDIRECT($D$6),0),MATCH($I243,INDIRECT($D$7),0)),"")</f>
        <v/>
      </c>
      <c r="BO243" s="81" t="str" cm="1">
        <f t="array" aca="1" ref="BO243" ca="1">IFERROR(INDEX(INDIRECT($D$4),MATCH(INDIRECT(BO$5&amp;$BD243),INDIRECT($D$6),0),MATCH($I243,INDIRECT($D$7),0)),"")</f>
        <v/>
      </c>
      <c r="BP243" s="81" t="str" cm="1">
        <f t="array" aca="1" ref="BP243" ca="1">IFERROR(INDEX(INDIRECT($D$4),MATCH(INDIRECT(BP$5&amp;$BD243),INDIRECT($D$6),0),MATCH($I243,INDIRECT($D$7),0)),"")</f>
        <v/>
      </c>
      <c r="BQ243" s="81" t="str" cm="1">
        <f t="array" aca="1" ref="BQ243" ca="1">IFERROR(INDEX(INDIRECT($D$4),MATCH(INDIRECT(BQ$5&amp;$BD243),INDIRECT($D$6),0),MATCH($I243,INDIRECT($D$7),0)),"")</f>
        <v/>
      </c>
      <c r="BR243" s="81" t="str" cm="1">
        <f t="array" aca="1" ref="BR243" ca="1">IFERROR(INDEX(INDIRECT($D$4),MATCH(INDIRECT(BR$5&amp;$BD243),INDIRECT($D$6),0),MATCH($I243,INDIRECT($D$7),0)),"")</f>
        <v/>
      </c>
      <c r="BS243" s="81" t="str" cm="1">
        <f t="array" aca="1" ref="BS243" ca="1">IFERROR(INDEX(INDIRECT($D$4),MATCH(INDIRECT(BS$5&amp;$BD243),INDIRECT($D$6),0),MATCH($I243,INDIRECT($D$7),0)),"")</f>
        <v/>
      </c>
      <c r="BT243" s="81" t="str" cm="1">
        <f t="array" aca="1" ref="BT243" ca="1">IFERROR(INDEX(INDIRECT($D$4),MATCH(INDIRECT(BT$5&amp;$BD243),INDIRECT($D$6),0),MATCH($I243,INDIRECT($D$7),0)),"")</f>
        <v/>
      </c>
      <c r="BU243" s="81" t="str" cm="1">
        <f t="array" aca="1" ref="BU243" ca="1">IFERROR(INDEX(INDIRECT($D$4),MATCH(INDIRECT(BU$5&amp;$BD243),INDIRECT($D$6),0),MATCH($I243,INDIRECT($D$7),0)),"")</f>
        <v/>
      </c>
      <c r="BV243" s="99" t="str" cm="1">
        <f t="array" aca="1" ref="BV243" ca="1">IFERROR(INDEX(INDIRECT($D$4),MATCH(INDIRECT(BV$5&amp;$BD243),INDIRECT($D$6),0),MATCH($I243,INDIRECT($D$7),0)),"")</f>
        <v/>
      </c>
      <c r="BX243" s="80"/>
      <c r="BY243" s="81"/>
      <c r="BZ243" s="81"/>
      <c r="CA243" s="81"/>
      <c r="CB243" s="81"/>
      <c r="CC243" s="81"/>
      <c r="CD243" s="81"/>
      <c r="CE243" s="81"/>
      <c r="CF243" s="81"/>
      <c r="CG243" s="81"/>
      <c r="CH243" s="81"/>
      <c r="CI243" s="81"/>
      <c r="CJ243" s="81"/>
      <c r="CK243" s="81"/>
      <c r="CL243" s="81"/>
      <c r="CM243" s="81"/>
      <c r="CN243" s="81"/>
      <c r="CO243" s="99"/>
      <c r="CQ243" s="113"/>
      <c r="CR243" s="59" t="str">
        <f t="shared" si="66"/>
        <v/>
      </c>
      <c r="CS243" s="60"/>
      <c r="CT243" s="123" t="str">
        <f t="shared" ca="1" si="63"/>
        <v/>
      </c>
      <c r="CU243" s="80" t="str">
        <f>IF(ISNUMBER($CS243),INDEX(IRF.New!$CS$7:$DJ$37,MATCH(B243+1,IRF.New!$B$7:$B$37,0),MATCH($CT243,IRF.New!$CS$5:$DJ$5,0)),"")</f>
        <v/>
      </c>
      <c r="CV243" s="81"/>
      <c r="CW243" s="81" t="str">
        <f t="shared" si="64"/>
        <v/>
      </c>
      <c r="CX243" s="81"/>
      <c r="CY243" s="81"/>
      <c r="CZ243" s="94"/>
      <c r="DA243" s="94" t="str">
        <f>IF(ISNUMBER(CS243),INDEX(IRF.New!$CS$2:$DJ$2,MATCH('CF AUX'!$CT243,IRF.New!$CS$5:$DJ$5,0)),"")</f>
        <v/>
      </c>
      <c r="DB243" s="72"/>
      <c r="DD243" s="132" t="str">
        <f>IF(ISNUMBER(CS243),INDEX(IRF.New!$D$7:$CO$37,MATCH('CF AUX'!C238,IRF.New!$C$7:$C$37,0),MATCH(CT243,IRF.New!$D$5:$CO$5,0)),"")</f>
        <v/>
      </c>
    </row>
    <row r="244" spans="1:108" x14ac:dyDescent="0.25">
      <c r="F244" s="136" t="str">
        <f t="shared" si="65"/>
        <v/>
      </c>
      <c r="H244" s="65"/>
      <c r="I244" s="129" t="str">
        <f ca="1">IF(ISNUMBER(H244),INDEX(IRF.New!$CS$5:$DJ$5,MATCH('CF AUX'!H244,INDIRECT("IRF.New!$CS$"&amp;C240&amp;":$DJ$"&amp;C240),0)),"")</f>
        <v/>
      </c>
      <c r="J244" s="80" t="str">
        <f ca="1">IF(ISNUMBER($H244),INDEX(INDIRECT($D$4),MATCH('CF AUX'!J$14,INDIRECT($D$5),0),MATCH('CF AUX'!$I244,INDIRECT($D$7),0)),"")</f>
        <v/>
      </c>
      <c r="K244" s="81" t="str">
        <f ca="1">IF(ISNUMBER($H244),INDEX(INDIRECT($D$4),MATCH('CF AUX'!K$14,INDIRECT($D$5),0),MATCH('CF AUX'!$I244,INDIRECT($D$7),0)),"")</f>
        <v/>
      </c>
      <c r="L244" s="81" t="str">
        <f ca="1">IF(ISNUMBER($H244),INDEX(INDIRECT($D$4),MATCH('CF AUX'!L$14,INDIRECT($D$5),0),MATCH('CF AUX'!$I244,INDIRECT($D$7),0)),"")</f>
        <v/>
      </c>
      <c r="M244" s="81" t="str">
        <f ca="1">IF(ISNUMBER($H244),INDEX(INDIRECT($D$4),MATCH('CF AUX'!M$14,INDIRECT($D$5),0),MATCH('CF AUX'!$I244,INDIRECT($D$7),0)),"")</f>
        <v/>
      </c>
      <c r="N244" s="81" t="str">
        <f ca="1">IF(ISNUMBER($H244),INDEX(INDIRECT($D$4),MATCH('CF AUX'!N$14,INDIRECT($D$5),0),MATCH('CF AUX'!$I244,INDIRECT($D$7),0)),"")</f>
        <v/>
      </c>
      <c r="O244" s="81" t="str">
        <f ca="1">IF(ISNUMBER($H244),INDEX(INDIRECT($D$4),MATCH('CF AUX'!O$14,INDIRECT($D$5),0),MATCH('CF AUX'!$I244,INDIRECT($D$7),0)),"")</f>
        <v/>
      </c>
      <c r="P244" s="81" t="str">
        <f ca="1">IF(ISNUMBER($H244),INDEX(INDIRECT($D$4),MATCH('CF AUX'!P$14,INDIRECT($D$5),0),MATCH('CF AUX'!$I244,INDIRECT($D$7),0)),"")</f>
        <v/>
      </c>
      <c r="Q244" s="81" t="str">
        <f ca="1">IF(ISNUMBER($H244),INDEX(INDIRECT($D$4),MATCH('CF AUX'!Q$14,INDIRECT($D$5),0),MATCH('CF AUX'!$I244,INDIRECT($D$7),0)),"")</f>
        <v/>
      </c>
      <c r="R244" s="81" t="str">
        <f ca="1">IF(ISNUMBER($H244),INDEX(INDIRECT($D$4),MATCH('CF AUX'!R$14,INDIRECT($D$5),0),MATCH('CF AUX'!$I244,INDIRECT($D$7),0)),"")</f>
        <v/>
      </c>
      <c r="S244" s="81" t="str">
        <f ca="1">IF(ISNUMBER($H244),INDEX(INDIRECT($D$4),MATCH('CF AUX'!S$14,INDIRECT($D$5),0),MATCH('CF AUX'!$I244,INDIRECT($D$7),0)),"")</f>
        <v/>
      </c>
      <c r="T244" s="81" t="str">
        <f ca="1">IF(ISNUMBER($H244),INDEX(INDIRECT($D$4),MATCH('CF AUX'!T$14,INDIRECT($D$5),0),MATCH('CF AUX'!$I244,INDIRECT($D$7),0)),"")</f>
        <v/>
      </c>
      <c r="U244" s="81" t="str">
        <f ca="1">IF(ISNUMBER($H244),INDEX(INDIRECT($D$4),MATCH('CF AUX'!U$14,INDIRECT($D$5),0),MATCH('CF AUX'!$I244,INDIRECT($D$7),0)),"")</f>
        <v/>
      </c>
      <c r="V244" s="81" t="str">
        <f ca="1">IF(ISNUMBER($H244),INDEX(INDIRECT($D$4),MATCH('CF AUX'!V$14,INDIRECT($D$5),0),MATCH('CF AUX'!$I244,INDIRECT($D$7),0)),"")</f>
        <v/>
      </c>
      <c r="W244" s="81" t="str">
        <f ca="1">IF(ISNUMBER($H244),INDEX(INDIRECT($D$4),MATCH('CF AUX'!W$14,INDIRECT($D$5),0),MATCH('CF AUX'!$I244,INDIRECT($D$7),0)),"")</f>
        <v/>
      </c>
      <c r="X244" s="81" t="str">
        <f ca="1">IF(ISNUMBER($H244),INDEX(INDIRECT($D$4),MATCH('CF AUX'!X$14,INDIRECT($D$5),0),MATCH('CF AUX'!$I244,INDIRECT($D$7),0)),"")</f>
        <v/>
      </c>
      <c r="Y244" s="81" t="str">
        <f ca="1">IF(ISNUMBER($H244),INDEX(INDIRECT($D$4),MATCH('CF AUX'!Y$14,INDIRECT($D$5),0),MATCH('CF AUX'!$I244,INDIRECT($D$7),0)),"")</f>
        <v/>
      </c>
      <c r="Z244" s="81" t="str">
        <f ca="1">IF(ISNUMBER($H244),INDEX(INDIRECT($D$4),MATCH('CF AUX'!Z$14,INDIRECT($D$5),0),MATCH('CF AUX'!$I244,INDIRECT($D$7),0)),"")</f>
        <v/>
      </c>
      <c r="AA244" s="81" t="str">
        <f ca="1">IF(ISNUMBER($H244),INDEX(INDIRECT($D$4),MATCH('CF AUX'!AA$14,INDIRECT($D$5),0),MATCH('CF AUX'!$I244,INDIRECT($D$7),0)),"")</f>
        <v/>
      </c>
      <c r="AB244" s="81" t="str">
        <f ca="1">IF(ISNUMBER($H244),INDEX(INDIRECT($D$4),MATCH('CF AUX'!AB$14,INDIRECT($D$5),0),MATCH('CF AUX'!$I244,INDIRECT($D$7),0)),"")</f>
        <v/>
      </c>
      <c r="AC244" s="81" t="str">
        <f ca="1">IF(ISNUMBER($H244),INDEX(INDIRECT($D$4),MATCH('CF AUX'!AC$14,INDIRECT($D$5),0),MATCH('CF AUX'!$I244,INDIRECT($D$7),0)),"")</f>
        <v/>
      </c>
      <c r="AD244" s="81" t="str">
        <f ca="1">IF(ISNUMBER($H244),INDEX(INDIRECT($D$4),MATCH('CF AUX'!AD$14,INDIRECT($D$5),0),MATCH('CF AUX'!$I244,INDIRECT($D$7),0)),"")</f>
        <v/>
      </c>
      <c r="AE244" s="81" t="str">
        <f ca="1">IF(ISNUMBER($H244),INDEX(INDIRECT($D$4),MATCH('CF AUX'!AE$14,INDIRECT($D$5),0),MATCH('CF AUX'!$I244,INDIRECT($D$7),0)),"")</f>
        <v/>
      </c>
      <c r="AF244" s="81" t="str">
        <f ca="1">IF(ISNUMBER($H244),INDEX(INDIRECT($D$4),MATCH('CF AUX'!AF$14,INDIRECT($D$5),0),MATCH('CF AUX'!$I244,INDIRECT($D$7),0)),"")</f>
        <v/>
      </c>
      <c r="AG244" s="81" t="str">
        <f ca="1">IF(ISNUMBER($H244),INDEX(INDIRECT($D$4),MATCH('CF AUX'!AG$14,INDIRECT($D$5),0),MATCH('CF AUX'!$I244,INDIRECT($D$7),0)),"")</f>
        <v/>
      </c>
      <c r="AH244" s="81" t="str">
        <f ca="1">IF(ISNUMBER($H244),INDEX(INDIRECT($D$4),MATCH('CF AUX'!AH$14,INDIRECT($D$5),0),MATCH('CF AUX'!$I244,INDIRECT($D$7),0)),"")</f>
        <v/>
      </c>
      <c r="AI244" s="81" t="str">
        <f ca="1">IF(ISNUMBER($H244),INDEX(INDIRECT($D$4),MATCH('CF AUX'!AI$14,INDIRECT($D$5),0),MATCH('CF AUX'!$I244,INDIRECT($D$7),0)),"")</f>
        <v/>
      </c>
      <c r="AJ244" s="81" t="str">
        <f ca="1">IF(ISNUMBER($H244),INDEX(INDIRECT($D$4),MATCH('CF AUX'!AJ$14,INDIRECT($D$5),0),MATCH('CF AUX'!$I244,INDIRECT($D$7),0)),"")</f>
        <v/>
      </c>
      <c r="AK244" s="81" t="str">
        <f ca="1">IF(ISNUMBER($H244),INDEX(INDIRECT($D$4),MATCH('CF AUX'!AK$14,INDIRECT($D$5),0),MATCH('CF AUX'!$I244,INDIRECT($D$7),0)),"")</f>
        <v/>
      </c>
      <c r="AL244" s="81" t="str">
        <f ca="1">IF(ISNUMBER($H244),INDEX(INDIRECT($D$4),MATCH('CF AUX'!AL$14,INDIRECT($D$5),0),MATCH('CF AUX'!$I244,INDIRECT($D$7),0)),"")</f>
        <v/>
      </c>
      <c r="AM244" s="81" t="str">
        <f ca="1">IF(ISNUMBER($H244),INDEX(INDIRECT($D$4),MATCH('CF AUX'!AM$14,INDIRECT($D$5),0),MATCH('CF AUX'!$I244,INDIRECT($D$7),0)),"")</f>
        <v/>
      </c>
      <c r="AN244" s="81" t="str">
        <f ca="1">IF(ISNUMBER($H244),INDEX(INDIRECT($D$4),MATCH('CF AUX'!AN$14,INDIRECT($D$5),0),MATCH('CF AUX'!$I244,INDIRECT($D$7),0)),"")</f>
        <v/>
      </c>
      <c r="AO244" s="81" t="str">
        <f ca="1">IF(ISNUMBER($H244),INDEX(INDIRECT($D$4),MATCH('CF AUX'!AO$14,INDIRECT($D$5),0),MATCH('CF AUX'!$I244,INDIRECT($D$7),0)),"")</f>
        <v/>
      </c>
      <c r="AP244" s="81" t="str">
        <f ca="1">IF(ISNUMBER($H244),INDEX(INDIRECT($D$4),MATCH('CF AUX'!AP$14,INDIRECT($D$5),0),MATCH('CF AUX'!$I244,INDIRECT($D$7),0)),"")</f>
        <v/>
      </c>
      <c r="AQ244" s="81" t="str">
        <f ca="1">IF(ISNUMBER($H244),INDEX(INDIRECT($D$4),MATCH('CF AUX'!AQ$14,INDIRECT($D$5),0),MATCH('CF AUX'!$I244,INDIRECT($D$7),0)),"")</f>
        <v/>
      </c>
      <c r="AR244" s="81" t="str">
        <f ca="1">IF(ISNUMBER($H244),INDEX(INDIRECT($D$4),MATCH('CF AUX'!AR$14,INDIRECT($D$5),0),MATCH('CF AUX'!$I244,INDIRECT($D$7),0)),"")</f>
        <v/>
      </c>
      <c r="AS244" s="81" t="str">
        <f ca="1">IF(ISNUMBER($H244),INDEX(INDIRECT($D$4),MATCH('CF AUX'!AS$14,INDIRECT($D$5),0),MATCH('CF AUX'!$I244,INDIRECT($D$7),0)),"")</f>
        <v/>
      </c>
      <c r="AT244" s="81" t="str">
        <f ca="1">IF(ISNUMBER($H244),INDEX(INDIRECT($D$4),MATCH('CF AUX'!AT$14,INDIRECT($D$5),0),MATCH('CF AUX'!$I244,INDIRECT($D$7),0)),"")</f>
        <v/>
      </c>
      <c r="AU244" s="81" t="str">
        <f ca="1">IF(ISNUMBER($H244),INDEX(INDIRECT($D$4),MATCH('CF AUX'!AU$14,INDIRECT($D$5),0),MATCH('CF AUX'!$I244,INDIRECT($D$7),0)),"")</f>
        <v/>
      </c>
      <c r="AV244" s="81" t="str">
        <f ca="1">IF(ISNUMBER($H244),INDEX(INDIRECT($D$4),MATCH('CF AUX'!AV$14,INDIRECT($D$5),0),MATCH('CF AUX'!$I244,INDIRECT($D$7),0)),"")</f>
        <v/>
      </c>
      <c r="AW244" s="81" t="str">
        <f ca="1">IF(ISNUMBER($H244),INDEX(INDIRECT($D$4),MATCH('CF AUX'!AW$14,INDIRECT($D$5),0),MATCH('CF AUX'!$I244,INDIRECT($D$7),0)),"")</f>
        <v/>
      </c>
      <c r="AX244" s="81" t="str">
        <f ca="1">IF(ISNUMBER($H244),INDEX(INDIRECT($D$4),MATCH('CF AUX'!AX$14,INDIRECT($D$5),0),MATCH('CF AUX'!$I244,INDIRECT($D$7),0)),"")</f>
        <v/>
      </c>
      <c r="AY244" s="81" t="str">
        <f ca="1">IF(ISNUMBER($H244),INDEX(INDIRECT($D$4),MATCH('CF AUX'!AY$14,INDIRECT($D$5),0),MATCH('CF AUX'!$I244,INDIRECT($D$7),0)),"")</f>
        <v/>
      </c>
      <c r="AZ244" s="81" t="str">
        <f ca="1">IF(ISNUMBER($H244),INDEX(INDIRECT($D$4),MATCH('CF AUX'!AZ$14,INDIRECT($D$5),0),MATCH('CF AUX'!$I244,INDIRECT($D$7),0)),"")</f>
        <v/>
      </c>
      <c r="BB244" s="96" t="str" cm="1">
        <f t="array" aca="1" ref="BB244" ca="1">IF(ISNUMBER($H244),MMULT(J244:AZ244,TRANSPOSE(INDIRECT($D$8&amp;$G$4&amp;B243&amp;":"&amp;$G$6&amp;B243))),"")</f>
        <v/>
      </c>
      <c r="BD244" s="59">
        <f t="shared" si="67"/>
        <v>239</v>
      </c>
      <c r="BE244" s="80" t="str" cm="1">
        <f t="array" aca="1" ref="BE244" ca="1">IFERROR(INDEX(INDIRECT($D$4),MATCH(INDIRECT(BE$5&amp;$BD244),INDIRECT($D$6),0),MATCH($I244,INDIRECT($D$7),0)),"")</f>
        <v/>
      </c>
      <c r="BF244" s="81" t="str" cm="1">
        <f t="array" aca="1" ref="BF244" ca="1">IFERROR(INDEX(INDIRECT($D$4),MATCH(INDIRECT(BF$5&amp;$BD244),INDIRECT($D$6),0),MATCH($I244,INDIRECT($D$7),0)),"")</f>
        <v/>
      </c>
      <c r="BG244" s="81" t="str" cm="1">
        <f t="array" aca="1" ref="BG244" ca="1">IFERROR(INDEX(INDIRECT($D$4),MATCH(INDIRECT(BG$5&amp;$BD244),INDIRECT($D$6),0),MATCH($I244,INDIRECT($D$7),0)),"")</f>
        <v/>
      </c>
      <c r="BH244" s="81" t="str" cm="1">
        <f t="array" aca="1" ref="BH244" ca="1">IFERROR(INDEX(INDIRECT($D$4),MATCH(INDIRECT(BH$5&amp;$BD244),INDIRECT($D$6),0),MATCH($I244,INDIRECT($D$7),0)),"")</f>
        <v/>
      </c>
      <c r="BI244" s="81" t="str" cm="1">
        <f t="array" aca="1" ref="BI244" ca="1">IFERROR(INDEX(INDIRECT($D$4),MATCH(INDIRECT(BI$5&amp;$BD244),INDIRECT($D$6),0),MATCH($I244,INDIRECT($D$7),0)),"")</f>
        <v/>
      </c>
      <c r="BJ244" s="81" t="str" cm="1">
        <f t="array" aca="1" ref="BJ244" ca="1">IFERROR(INDEX(INDIRECT($D$4),MATCH(INDIRECT(BJ$5&amp;$BD244),INDIRECT($D$6),0),MATCH($I244,INDIRECT($D$7),0)),"")</f>
        <v/>
      </c>
      <c r="BK244" s="81" t="str" cm="1">
        <f t="array" aca="1" ref="BK244" ca="1">IFERROR(INDEX(INDIRECT($D$4),MATCH(INDIRECT(BK$5&amp;$BD244),INDIRECT($D$6),0),MATCH($I244,INDIRECT($D$7),0)),"")</f>
        <v/>
      </c>
      <c r="BL244" s="81" t="str" cm="1">
        <f t="array" aca="1" ref="BL244" ca="1">IFERROR(INDEX(INDIRECT($D$4),MATCH(INDIRECT(BL$5&amp;$BD244),INDIRECT($D$6),0),MATCH($I244,INDIRECT($D$7),0)),"")</f>
        <v/>
      </c>
      <c r="BM244" s="81" t="str" cm="1">
        <f t="array" aca="1" ref="BM244" ca="1">IFERROR(INDEX(INDIRECT($D$4),MATCH(INDIRECT(BM$5&amp;$BD244),INDIRECT($D$6),0),MATCH($I244,INDIRECT($D$7),0)),"")</f>
        <v/>
      </c>
      <c r="BN244" s="81" t="str" cm="1">
        <f t="array" aca="1" ref="BN244" ca="1">IFERROR(INDEX(INDIRECT($D$4),MATCH(INDIRECT(BN$5&amp;$BD244),INDIRECT($D$6),0),MATCH($I244,INDIRECT($D$7),0)),"")</f>
        <v/>
      </c>
      <c r="BO244" s="81" t="str" cm="1">
        <f t="array" aca="1" ref="BO244" ca="1">IFERROR(INDEX(INDIRECT($D$4),MATCH(INDIRECT(BO$5&amp;$BD244),INDIRECT($D$6),0),MATCH($I244,INDIRECT($D$7),0)),"")</f>
        <v/>
      </c>
      <c r="BP244" s="81" t="str" cm="1">
        <f t="array" aca="1" ref="BP244" ca="1">IFERROR(INDEX(INDIRECT($D$4),MATCH(INDIRECT(BP$5&amp;$BD244),INDIRECT($D$6),0),MATCH($I244,INDIRECT($D$7),0)),"")</f>
        <v/>
      </c>
      <c r="BQ244" s="81" t="str" cm="1">
        <f t="array" aca="1" ref="BQ244" ca="1">IFERROR(INDEX(INDIRECT($D$4),MATCH(INDIRECT(BQ$5&amp;$BD244),INDIRECT($D$6),0),MATCH($I244,INDIRECT($D$7),0)),"")</f>
        <v/>
      </c>
      <c r="BR244" s="81" t="str" cm="1">
        <f t="array" aca="1" ref="BR244" ca="1">IFERROR(INDEX(INDIRECT($D$4),MATCH(INDIRECT(BR$5&amp;$BD244),INDIRECT($D$6),0),MATCH($I244,INDIRECT($D$7),0)),"")</f>
        <v/>
      </c>
      <c r="BS244" s="81" t="str" cm="1">
        <f t="array" aca="1" ref="BS244" ca="1">IFERROR(INDEX(INDIRECT($D$4),MATCH(INDIRECT(BS$5&amp;$BD244),INDIRECT($D$6),0),MATCH($I244,INDIRECT($D$7),0)),"")</f>
        <v/>
      </c>
      <c r="BT244" s="81" t="str" cm="1">
        <f t="array" aca="1" ref="BT244" ca="1">IFERROR(INDEX(INDIRECT($D$4),MATCH(INDIRECT(BT$5&amp;$BD244),INDIRECT($D$6),0),MATCH($I244,INDIRECT($D$7),0)),"")</f>
        <v/>
      </c>
      <c r="BU244" s="81" t="str" cm="1">
        <f t="array" aca="1" ref="BU244" ca="1">IFERROR(INDEX(INDIRECT($D$4),MATCH(INDIRECT(BU$5&amp;$BD244),INDIRECT($D$6),0),MATCH($I244,INDIRECT($D$7),0)),"")</f>
        <v/>
      </c>
      <c r="BV244" s="99" t="str" cm="1">
        <f t="array" aca="1" ref="BV244" ca="1">IFERROR(INDEX(INDIRECT($D$4),MATCH(INDIRECT(BV$5&amp;$BD244),INDIRECT($D$6),0),MATCH($I244,INDIRECT($D$7),0)),"")</f>
        <v/>
      </c>
      <c r="BX244" s="80"/>
      <c r="BY244" s="81"/>
      <c r="BZ244" s="81"/>
      <c r="CA244" s="81"/>
      <c r="CB244" s="81"/>
      <c r="CC244" s="81"/>
      <c r="CD244" s="81"/>
      <c r="CE244" s="81"/>
      <c r="CF244" s="81"/>
      <c r="CG244" s="81"/>
      <c r="CH244" s="81"/>
      <c r="CI244" s="81"/>
      <c r="CJ244" s="81"/>
      <c r="CK244" s="81"/>
      <c r="CL244" s="81"/>
      <c r="CM244" s="81"/>
      <c r="CN244" s="81"/>
      <c r="CO244" s="99"/>
      <c r="CQ244" s="113"/>
      <c r="CR244" s="59" t="str">
        <f t="shared" si="66"/>
        <v/>
      </c>
      <c r="CS244" s="60"/>
      <c r="CT244" s="123" t="str">
        <f t="shared" ca="1" si="63"/>
        <v/>
      </c>
      <c r="CU244" s="80" t="str">
        <f>IF(ISNUMBER($CS244),INDEX(IRF.New!$CS$7:$DJ$37,MATCH(B243+1,IRF.New!$B$7:$B$37,0),MATCH($CT244,IRF.New!$CS$5:$DJ$5,0)),"")</f>
        <v/>
      </c>
      <c r="CV244" s="81"/>
      <c r="CW244" s="81" t="str">
        <f t="shared" si="64"/>
        <v/>
      </c>
      <c r="CX244" s="81"/>
      <c r="CY244" s="81"/>
      <c r="CZ244" s="94"/>
      <c r="DA244" s="94" t="str">
        <f>IF(ISNUMBER(CS244),INDEX(IRF.New!$CS$2:$DJ$2,MATCH('CF AUX'!$CT244,IRF.New!$CS$5:$DJ$5,0)),"")</f>
        <v/>
      </c>
      <c r="DB244" s="72"/>
      <c r="DD244" s="132" t="str">
        <f>IF(ISNUMBER(CS244),INDEX(IRF.New!$D$7:$CO$37,MATCH('CF AUX'!C238,IRF.New!$C$7:$C$37,0),MATCH(CT244,IRF.New!$D$5:$CO$5,0)),"")</f>
        <v/>
      </c>
    </row>
    <row r="245" spans="1:108" x14ac:dyDescent="0.25">
      <c r="B245" s="59" t="s">
        <v>280</v>
      </c>
      <c r="F245" s="136" t="str">
        <f t="shared" si="65"/>
        <v/>
      </c>
      <c r="H245" s="65"/>
      <c r="I245" s="129" t="str">
        <f ca="1">IF(ISNUMBER(H245),INDEX(IRF.New!$CS$5:$DJ$5,MATCH('CF AUX'!H245,INDIRECT("IRF.New!$CS$"&amp;C240&amp;":$DJ$"&amp;C240),0)),"")</f>
        <v/>
      </c>
      <c r="J245" s="80" t="str">
        <f ca="1">IF(ISNUMBER($H245),INDEX(INDIRECT($D$4),MATCH('CF AUX'!J$14,INDIRECT($D$5),0),MATCH('CF AUX'!$I245,INDIRECT($D$7),0)),"")</f>
        <v/>
      </c>
      <c r="K245" s="81" t="str">
        <f ca="1">IF(ISNUMBER($H245),INDEX(INDIRECT($D$4),MATCH('CF AUX'!K$14,INDIRECT($D$5),0),MATCH('CF AUX'!$I245,INDIRECT($D$7),0)),"")</f>
        <v/>
      </c>
      <c r="L245" s="81" t="str">
        <f ca="1">IF(ISNUMBER($H245),INDEX(INDIRECT($D$4),MATCH('CF AUX'!L$14,INDIRECT($D$5),0),MATCH('CF AUX'!$I245,INDIRECT($D$7),0)),"")</f>
        <v/>
      </c>
      <c r="M245" s="81" t="str">
        <f ca="1">IF(ISNUMBER($H245),INDEX(INDIRECT($D$4),MATCH('CF AUX'!M$14,INDIRECT($D$5),0),MATCH('CF AUX'!$I245,INDIRECT($D$7),0)),"")</f>
        <v/>
      </c>
      <c r="N245" s="81" t="str">
        <f ca="1">IF(ISNUMBER($H245),INDEX(INDIRECT($D$4),MATCH('CF AUX'!N$14,INDIRECT($D$5),0),MATCH('CF AUX'!$I245,INDIRECT($D$7),0)),"")</f>
        <v/>
      </c>
      <c r="O245" s="81" t="str">
        <f ca="1">IF(ISNUMBER($H245),INDEX(INDIRECT($D$4),MATCH('CF AUX'!O$14,INDIRECT($D$5),0),MATCH('CF AUX'!$I245,INDIRECT($D$7),0)),"")</f>
        <v/>
      </c>
      <c r="P245" s="81" t="str">
        <f ca="1">IF(ISNUMBER($H245),INDEX(INDIRECT($D$4),MATCH('CF AUX'!P$14,INDIRECT($D$5),0),MATCH('CF AUX'!$I245,INDIRECT($D$7),0)),"")</f>
        <v/>
      </c>
      <c r="Q245" s="81" t="str">
        <f ca="1">IF(ISNUMBER($H245),INDEX(INDIRECT($D$4),MATCH('CF AUX'!Q$14,INDIRECT($D$5),0),MATCH('CF AUX'!$I245,INDIRECT($D$7),0)),"")</f>
        <v/>
      </c>
      <c r="R245" s="81" t="str">
        <f ca="1">IF(ISNUMBER($H245),INDEX(INDIRECT($D$4),MATCH('CF AUX'!R$14,INDIRECT($D$5),0),MATCH('CF AUX'!$I245,INDIRECT($D$7),0)),"")</f>
        <v/>
      </c>
      <c r="S245" s="81" t="str">
        <f ca="1">IF(ISNUMBER($H245),INDEX(INDIRECT($D$4),MATCH('CF AUX'!S$14,INDIRECT($D$5),0),MATCH('CF AUX'!$I245,INDIRECT($D$7),0)),"")</f>
        <v/>
      </c>
      <c r="T245" s="81" t="str">
        <f ca="1">IF(ISNUMBER($H245),INDEX(INDIRECT($D$4),MATCH('CF AUX'!T$14,INDIRECT($D$5),0),MATCH('CF AUX'!$I245,INDIRECT($D$7),0)),"")</f>
        <v/>
      </c>
      <c r="U245" s="81" t="str">
        <f ca="1">IF(ISNUMBER($H245),INDEX(INDIRECT($D$4),MATCH('CF AUX'!U$14,INDIRECT($D$5),0),MATCH('CF AUX'!$I245,INDIRECT($D$7),0)),"")</f>
        <v/>
      </c>
      <c r="V245" s="81" t="str">
        <f ca="1">IF(ISNUMBER($H245),INDEX(INDIRECT($D$4),MATCH('CF AUX'!V$14,INDIRECT($D$5),0),MATCH('CF AUX'!$I245,INDIRECT($D$7),0)),"")</f>
        <v/>
      </c>
      <c r="W245" s="81" t="str">
        <f ca="1">IF(ISNUMBER($H245),INDEX(INDIRECT($D$4),MATCH('CF AUX'!W$14,INDIRECT($D$5),0),MATCH('CF AUX'!$I245,INDIRECT($D$7),0)),"")</f>
        <v/>
      </c>
      <c r="X245" s="81" t="str">
        <f ca="1">IF(ISNUMBER($H245),INDEX(INDIRECT($D$4),MATCH('CF AUX'!X$14,INDIRECT($D$5),0),MATCH('CF AUX'!$I245,INDIRECT($D$7),0)),"")</f>
        <v/>
      </c>
      <c r="Y245" s="81" t="str">
        <f ca="1">IF(ISNUMBER($H245),INDEX(INDIRECT($D$4),MATCH('CF AUX'!Y$14,INDIRECT($D$5),0),MATCH('CF AUX'!$I245,INDIRECT($D$7),0)),"")</f>
        <v/>
      </c>
      <c r="Z245" s="81" t="str">
        <f ca="1">IF(ISNUMBER($H245),INDEX(INDIRECT($D$4),MATCH('CF AUX'!Z$14,INDIRECT($D$5),0),MATCH('CF AUX'!$I245,INDIRECT($D$7),0)),"")</f>
        <v/>
      </c>
      <c r="AA245" s="81" t="str">
        <f ca="1">IF(ISNUMBER($H245),INDEX(INDIRECT($D$4),MATCH('CF AUX'!AA$14,INDIRECT($D$5),0),MATCH('CF AUX'!$I245,INDIRECT($D$7),0)),"")</f>
        <v/>
      </c>
      <c r="AB245" s="81" t="str">
        <f ca="1">IF(ISNUMBER($H245),INDEX(INDIRECT($D$4),MATCH('CF AUX'!AB$14,INDIRECT($D$5),0),MATCH('CF AUX'!$I245,INDIRECT($D$7),0)),"")</f>
        <v/>
      </c>
      <c r="AC245" s="81" t="str">
        <f ca="1">IF(ISNUMBER($H245),INDEX(INDIRECT($D$4),MATCH('CF AUX'!AC$14,INDIRECT($D$5),0),MATCH('CF AUX'!$I245,INDIRECT($D$7),0)),"")</f>
        <v/>
      </c>
      <c r="AD245" s="81" t="str">
        <f ca="1">IF(ISNUMBER($H245),INDEX(INDIRECT($D$4),MATCH('CF AUX'!AD$14,INDIRECT($D$5),0),MATCH('CF AUX'!$I245,INDIRECT($D$7),0)),"")</f>
        <v/>
      </c>
      <c r="AE245" s="81" t="str">
        <f ca="1">IF(ISNUMBER($H245),INDEX(INDIRECT($D$4),MATCH('CF AUX'!AE$14,INDIRECT($D$5),0),MATCH('CF AUX'!$I245,INDIRECT($D$7),0)),"")</f>
        <v/>
      </c>
      <c r="AF245" s="81" t="str">
        <f ca="1">IF(ISNUMBER($H245),INDEX(INDIRECT($D$4),MATCH('CF AUX'!AF$14,INDIRECT($D$5),0),MATCH('CF AUX'!$I245,INDIRECT($D$7),0)),"")</f>
        <v/>
      </c>
      <c r="AG245" s="81" t="str">
        <f ca="1">IF(ISNUMBER($H245),INDEX(INDIRECT($D$4),MATCH('CF AUX'!AG$14,INDIRECT($D$5),0),MATCH('CF AUX'!$I245,INDIRECT($D$7),0)),"")</f>
        <v/>
      </c>
      <c r="AH245" s="81" t="str">
        <f ca="1">IF(ISNUMBER($H245),INDEX(INDIRECT($D$4),MATCH('CF AUX'!AH$14,INDIRECT($D$5),0),MATCH('CF AUX'!$I245,INDIRECT($D$7),0)),"")</f>
        <v/>
      </c>
      <c r="AI245" s="81" t="str">
        <f ca="1">IF(ISNUMBER($H245),INDEX(INDIRECT($D$4),MATCH('CF AUX'!AI$14,INDIRECT($D$5),0),MATCH('CF AUX'!$I245,INDIRECT($D$7),0)),"")</f>
        <v/>
      </c>
      <c r="AJ245" s="81" t="str">
        <f ca="1">IF(ISNUMBER($H245),INDEX(INDIRECT($D$4),MATCH('CF AUX'!AJ$14,INDIRECT($D$5),0),MATCH('CF AUX'!$I245,INDIRECT($D$7),0)),"")</f>
        <v/>
      </c>
      <c r="AK245" s="81" t="str">
        <f ca="1">IF(ISNUMBER($H245),INDEX(INDIRECT($D$4),MATCH('CF AUX'!AK$14,INDIRECT($D$5),0),MATCH('CF AUX'!$I245,INDIRECT($D$7),0)),"")</f>
        <v/>
      </c>
      <c r="AL245" s="81" t="str">
        <f ca="1">IF(ISNUMBER($H245),INDEX(INDIRECT($D$4),MATCH('CF AUX'!AL$14,INDIRECT($D$5),0),MATCH('CF AUX'!$I245,INDIRECT($D$7),0)),"")</f>
        <v/>
      </c>
      <c r="AM245" s="81" t="str">
        <f ca="1">IF(ISNUMBER($H245),INDEX(INDIRECT($D$4),MATCH('CF AUX'!AM$14,INDIRECT($D$5),0),MATCH('CF AUX'!$I245,INDIRECT($D$7),0)),"")</f>
        <v/>
      </c>
      <c r="AN245" s="81" t="str">
        <f ca="1">IF(ISNUMBER($H245),INDEX(INDIRECT($D$4),MATCH('CF AUX'!AN$14,INDIRECT($D$5),0),MATCH('CF AUX'!$I245,INDIRECT($D$7),0)),"")</f>
        <v/>
      </c>
      <c r="AO245" s="81" t="str">
        <f ca="1">IF(ISNUMBER($H245),INDEX(INDIRECT($D$4),MATCH('CF AUX'!AO$14,INDIRECT($D$5),0),MATCH('CF AUX'!$I245,INDIRECT($D$7),0)),"")</f>
        <v/>
      </c>
      <c r="AP245" s="81" t="str">
        <f ca="1">IF(ISNUMBER($H245),INDEX(INDIRECT($D$4),MATCH('CF AUX'!AP$14,INDIRECT($D$5),0),MATCH('CF AUX'!$I245,INDIRECT($D$7),0)),"")</f>
        <v/>
      </c>
      <c r="AQ245" s="81" t="str">
        <f ca="1">IF(ISNUMBER($H245),INDEX(INDIRECT($D$4),MATCH('CF AUX'!AQ$14,INDIRECT($D$5),0),MATCH('CF AUX'!$I245,INDIRECT($D$7),0)),"")</f>
        <v/>
      </c>
      <c r="AR245" s="81" t="str">
        <f ca="1">IF(ISNUMBER($H245),INDEX(INDIRECT($D$4),MATCH('CF AUX'!AR$14,INDIRECT($D$5),0),MATCH('CF AUX'!$I245,INDIRECT($D$7),0)),"")</f>
        <v/>
      </c>
      <c r="AS245" s="81" t="str">
        <f ca="1">IF(ISNUMBER($H245),INDEX(INDIRECT($D$4),MATCH('CF AUX'!AS$14,INDIRECT($D$5),0),MATCH('CF AUX'!$I245,INDIRECT($D$7),0)),"")</f>
        <v/>
      </c>
      <c r="AT245" s="81" t="str">
        <f ca="1">IF(ISNUMBER($H245),INDEX(INDIRECT($D$4),MATCH('CF AUX'!AT$14,INDIRECT($D$5),0),MATCH('CF AUX'!$I245,INDIRECT($D$7),0)),"")</f>
        <v/>
      </c>
      <c r="AU245" s="81" t="str">
        <f ca="1">IF(ISNUMBER($H245),INDEX(INDIRECT($D$4),MATCH('CF AUX'!AU$14,INDIRECT($D$5),0),MATCH('CF AUX'!$I245,INDIRECT($D$7),0)),"")</f>
        <v/>
      </c>
      <c r="AV245" s="81" t="str">
        <f ca="1">IF(ISNUMBER($H245),INDEX(INDIRECT($D$4),MATCH('CF AUX'!AV$14,INDIRECT($D$5),0),MATCH('CF AUX'!$I245,INDIRECT($D$7),0)),"")</f>
        <v/>
      </c>
      <c r="AW245" s="81" t="str">
        <f ca="1">IF(ISNUMBER($H245),INDEX(INDIRECT($D$4),MATCH('CF AUX'!AW$14,INDIRECT($D$5),0),MATCH('CF AUX'!$I245,INDIRECT($D$7),0)),"")</f>
        <v/>
      </c>
      <c r="AX245" s="81" t="str">
        <f ca="1">IF(ISNUMBER($H245),INDEX(INDIRECT($D$4),MATCH('CF AUX'!AX$14,INDIRECT($D$5),0),MATCH('CF AUX'!$I245,INDIRECT($D$7),0)),"")</f>
        <v/>
      </c>
      <c r="AY245" s="81" t="str">
        <f ca="1">IF(ISNUMBER($H245),INDEX(INDIRECT($D$4),MATCH('CF AUX'!AY$14,INDIRECT($D$5),0),MATCH('CF AUX'!$I245,INDIRECT($D$7),0)),"")</f>
        <v/>
      </c>
      <c r="AZ245" s="81" t="str">
        <f ca="1">IF(ISNUMBER($H245),INDEX(INDIRECT($D$4),MATCH('CF AUX'!AZ$14,INDIRECT($D$5),0),MATCH('CF AUX'!$I245,INDIRECT($D$7),0)),"")</f>
        <v/>
      </c>
      <c r="BB245" s="96" t="str" cm="1">
        <f t="array" aca="1" ref="BB245" ca="1">IF(ISNUMBER($H245),MMULT(J245:AZ245,TRANSPOSE(INDIRECT($D$8&amp;$G$4&amp;B243&amp;":"&amp;$G$6&amp;B243))),"")</f>
        <v/>
      </c>
      <c r="BD245" s="59">
        <f t="shared" si="67"/>
        <v>239</v>
      </c>
      <c r="BE245" s="80" t="str" cm="1">
        <f t="array" aca="1" ref="BE245" ca="1">IFERROR(INDEX(INDIRECT($D$4),MATCH(INDIRECT(BE$5&amp;$BD245),INDIRECT($D$6),0),MATCH($I245,INDIRECT($D$7),0)),"")</f>
        <v/>
      </c>
      <c r="BF245" s="81" t="str" cm="1">
        <f t="array" aca="1" ref="BF245" ca="1">IFERROR(INDEX(INDIRECT($D$4),MATCH(INDIRECT(BF$5&amp;$BD245),INDIRECT($D$6),0),MATCH($I245,INDIRECT($D$7),0)),"")</f>
        <v/>
      </c>
      <c r="BG245" s="81" t="str" cm="1">
        <f t="array" aca="1" ref="BG245" ca="1">IFERROR(INDEX(INDIRECT($D$4),MATCH(INDIRECT(BG$5&amp;$BD245),INDIRECT($D$6),0),MATCH($I245,INDIRECT($D$7),0)),"")</f>
        <v/>
      </c>
      <c r="BH245" s="81" t="str" cm="1">
        <f t="array" aca="1" ref="BH245" ca="1">IFERROR(INDEX(INDIRECT($D$4),MATCH(INDIRECT(BH$5&amp;$BD245),INDIRECT($D$6),0),MATCH($I245,INDIRECT($D$7),0)),"")</f>
        <v/>
      </c>
      <c r="BI245" s="81" t="str" cm="1">
        <f t="array" aca="1" ref="BI245" ca="1">IFERROR(INDEX(INDIRECT($D$4),MATCH(INDIRECT(BI$5&amp;$BD245),INDIRECT($D$6),0),MATCH($I245,INDIRECT($D$7),0)),"")</f>
        <v/>
      </c>
      <c r="BJ245" s="81" t="str" cm="1">
        <f t="array" aca="1" ref="BJ245" ca="1">IFERROR(INDEX(INDIRECT($D$4),MATCH(INDIRECT(BJ$5&amp;$BD245),INDIRECT($D$6),0),MATCH($I245,INDIRECT($D$7),0)),"")</f>
        <v/>
      </c>
      <c r="BK245" s="81" t="str" cm="1">
        <f t="array" aca="1" ref="BK245" ca="1">IFERROR(INDEX(INDIRECT($D$4),MATCH(INDIRECT(BK$5&amp;$BD245),INDIRECT($D$6),0),MATCH($I245,INDIRECT($D$7),0)),"")</f>
        <v/>
      </c>
      <c r="BL245" s="81" t="str" cm="1">
        <f t="array" aca="1" ref="BL245" ca="1">IFERROR(INDEX(INDIRECT($D$4),MATCH(INDIRECT(BL$5&amp;$BD245),INDIRECT($D$6),0),MATCH($I245,INDIRECT($D$7),0)),"")</f>
        <v/>
      </c>
      <c r="BM245" s="81" t="str" cm="1">
        <f t="array" aca="1" ref="BM245" ca="1">IFERROR(INDEX(INDIRECT($D$4),MATCH(INDIRECT(BM$5&amp;$BD245),INDIRECT($D$6),0),MATCH($I245,INDIRECT($D$7),0)),"")</f>
        <v/>
      </c>
      <c r="BN245" s="81" t="str" cm="1">
        <f t="array" aca="1" ref="BN245" ca="1">IFERROR(INDEX(INDIRECT($D$4),MATCH(INDIRECT(BN$5&amp;$BD245),INDIRECT($D$6),0),MATCH($I245,INDIRECT($D$7),0)),"")</f>
        <v/>
      </c>
      <c r="BO245" s="81" t="str" cm="1">
        <f t="array" aca="1" ref="BO245" ca="1">IFERROR(INDEX(INDIRECT($D$4),MATCH(INDIRECT(BO$5&amp;$BD245),INDIRECT($D$6),0),MATCH($I245,INDIRECT($D$7),0)),"")</f>
        <v/>
      </c>
      <c r="BP245" s="81" t="str" cm="1">
        <f t="array" aca="1" ref="BP245" ca="1">IFERROR(INDEX(INDIRECT($D$4),MATCH(INDIRECT(BP$5&amp;$BD245),INDIRECT($D$6),0),MATCH($I245,INDIRECT($D$7),0)),"")</f>
        <v/>
      </c>
      <c r="BQ245" s="81" t="str" cm="1">
        <f t="array" aca="1" ref="BQ245" ca="1">IFERROR(INDEX(INDIRECT($D$4),MATCH(INDIRECT(BQ$5&amp;$BD245),INDIRECT($D$6),0),MATCH($I245,INDIRECT($D$7),0)),"")</f>
        <v/>
      </c>
      <c r="BR245" s="81" t="str" cm="1">
        <f t="array" aca="1" ref="BR245" ca="1">IFERROR(INDEX(INDIRECT($D$4),MATCH(INDIRECT(BR$5&amp;$BD245),INDIRECT($D$6),0),MATCH($I245,INDIRECT($D$7),0)),"")</f>
        <v/>
      </c>
      <c r="BS245" s="81" t="str" cm="1">
        <f t="array" aca="1" ref="BS245" ca="1">IFERROR(INDEX(INDIRECT($D$4),MATCH(INDIRECT(BS$5&amp;$BD245),INDIRECT($D$6),0),MATCH($I245,INDIRECT($D$7),0)),"")</f>
        <v/>
      </c>
      <c r="BT245" s="81" t="str" cm="1">
        <f t="array" aca="1" ref="BT245" ca="1">IFERROR(INDEX(INDIRECT($D$4),MATCH(INDIRECT(BT$5&amp;$BD245),INDIRECT($D$6),0),MATCH($I245,INDIRECT($D$7),0)),"")</f>
        <v/>
      </c>
      <c r="BU245" s="81" t="str" cm="1">
        <f t="array" aca="1" ref="BU245" ca="1">IFERROR(INDEX(INDIRECT($D$4),MATCH(INDIRECT(BU$5&amp;$BD245),INDIRECT($D$6),0),MATCH($I245,INDIRECT($D$7),0)),"")</f>
        <v/>
      </c>
      <c r="BV245" s="99" t="str" cm="1">
        <f t="array" aca="1" ref="BV245" ca="1">IFERROR(INDEX(INDIRECT($D$4),MATCH(INDIRECT(BV$5&amp;$BD245),INDIRECT($D$6),0),MATCH($I245,INDIRECT($D$7),0)),"")</f>
        <v/>
      </c>
      <c r="BX245" s="80"/>
      <c r="BY245" s="81"/>
      <c r="BZ245" s="81"/>
      <c r="CA245" s="81"/>
      <c r="CB245" s="81"/>
      <c r="CC245" s="81"/>
      <c r="CD245" s="81"/>
      <c r="CE245" s="81"/>
      <c r="CF245" s="81"/>
      <c r="CG245" s="81"/>
      <c r="CH245" s="81"/>
      <c r="CI245" s="81"/>
      <c r="CJ245" s="81"/>
      <c r="CK245" s="81"/>
      <c r="CL245" s="81"/>
      <c r="CM245" s="81"/>
      <c r="CN245" s="81"/>
      <c r="CO245" s="99"/>
      <c r="CQ245" s="113"/>
      <c r="CR245" s="59" t="str">
        <f t="shared" si="66"/>
        <v/>
      </c>
      <c r="CS245" s="60"/>
      <c r="CT245" s="123" t="str">
        <f t="shared" ca="1" si="63"/>
        <v/>
      </c>
      <c r="CU245" s="80" t="str">
        <f>IF(ISNUMBER($CS245),INDEX(IRF.New!$CS$7:$DJ$37,MATCH(B243+1,IRF.New!$B$7:$B$37,0),MATCH($CT245,IRF.New!$CS$5:$DJ$5,0)),"")</f>
        <v/>
      </c>
      <c r="CV245" s="81"/>
      <c r="CW245" s="81" t="str">
        <f t="shared" si="64"/>
        <v/>
      </c>
      <c r="CX245" s="81"/>
      <c r="CY245" s="81"/>
      <c r="CZ245" s="94"/>
      <c r="DA245" s="94" t="str">
        <f>IF(ISNUMBER(CS245),INDEX(IRF.New!$CS$2:$DJ$2,MATCH('CF AUX'!$CT245,IRF.New!$CS$5:$DJ$5,0)),"")</f>
        <v/>
      </c>
      <c r="DB245" s="72"/>
      <c r="DD245" s="132" t="str">
        <f>IF(ISNUMBER(CS245),INDEX(IRF.New!$D$7:$CO$37,MATCH('CF AUX'!C238,IRF.New!$C$7:$C$37,0),MATCH(CT245,IRF.New!$D$5:$CO$5,0)),"")</f>
        <v/>
      </c>
    </row>
    <row r="246" spans="1:108" x14ac:dyDescent="0.25">
      <c r="B246" s="69" t="s">
        <v>240</v>
      </c>
      <c r="C246" s="85">
        <f ca="1">COUNT(BE240:BV257)</f>
        <v>0</v>
      </c>
      <c r="F246" s="136" t="str">
        <f t="shared" si="65"/>
        <v/>
      </c>
      <c r="H246" s="65"/>
      <c r="I246" s="129" t="str">
        <f ca="1">IF(ISNUMBER(H246),INDEX(IRF.New!$CS$5:$DJ$5,MATCH('CF AUX'!H246,INDIRECT("IRF.New!$CS$"&amp;C240&amp;":$DJ$"&amp;C240),0)),"")</f>
        <v/>
      </c>
      <c r="J246" s="80" t="str">
        <f ca="1">IF(ISNUMBER($H246),INDEX(INDIRECT($D$4),MATCH('CF AUX'!J$14,INDIRECT($D$5),0),MATCH('CF AUX'!$I246,INDIRECT($D$7),0)),"")</f>
        <v/>
      </c>
      <c r="K246" s="81" t="str">
        <f ca="1">IF(ISNUMBER($H246),INDEX(INDIRECT($D$4),MATCH('CF AUX'!K$14,INDIRECT($D$5),0),MATCH('CF AUX'!$I246,INDIRECT($D$7),0)),"")</f>
        <v/>
      </c>
      <c r="L246" s="81" t="str">
        <f ca="1">IF(ISNUMBER($H246),INDEX(INDIRECT($D$4),MATCH('CF AUX'!L$14,INDIRECT($D$5),0),MATCH('CF AUX'!$I246,INDIRECT($D$7),0)),"")</f>
        <v/>
      </c>
      <c r="M246" s="81" t="str">
        <f ca="1">IF(ISNUMBER($H246),INDEX(INDIRECT($D$4),MATCH('CF AUX'!M$14,INDIRECT($D$5),0),MATCH('CF AUX'!$I246,INDIRECT($D$7),0)),"")</f>
        <v/>
      </c>
      <c r="N246" s="81" t="str">
        <f ca="1">IF(ISNUMBER($H246),INDEX(INDIRECT($D$4),MATCH('CF AUX'!N$14,INDIRECT($D$5),0),MATCH('CF AUX'!$I246,INDIRECT($D$7),0)),"")</f>
        <v/>
      </c>
      <c r="O246" s="81" t="str">
        <f ca="1">IF(ISNUMBER($H246),INDEX(INDIRECT($D$4),MATCH('CF AUX'!O$14,INDIRECT($D$5),0),MATCH('CF AUX'!$I246,INDIRECT($D$7),0)),"")</f>
        <v/>
      </c>
      <c r="P246" s="81" t="str">
        <f ca="1">IF(ISNUMBER($H246),INDEX(INDIRECT($D$4),MATCH('CF AUX'!P$14,INDIRECT($D$5),0),MATCH('CF AUX'!$I246,INDIRECT($D$7),0)),"")</f>
        <v/>
      </c>
      <c r="Q246" s="81" t="str">
        <f ca="1">IF(ISNUMBER($H246),INDEX(INDIRECT($D$4),MATCH('CF AUX'!Q$14,INDIRECT($D$5),0),MATCH('CF AUX'!$I246,INDIRECT($D$7),0)),"")</f>
        <v/>
      </c>
      <c r="R246" s="81" t="str">
        <f ca="1">IF(ISNUMBER($H246),INDEX(INDIRECT($D$4),MATCH('CF AUX'!R$14,INDIRECT($D$5),0),MATCH('CF AUX'!$I246,INDIRECT($D$7),0)),"")</f>
        <v/>
      </c>
      <c r="S246" s="81" t="str">
        <f ca="1">IF(ISNUMBER($H246),INDEX(INDIRECT($D$4),MATCH('CF AUX'!S$14,INDIRECT($D$5),0),MATCH('CF AUX'!$I246,INDIRECT($D$7),0)),"")</f>
        <v/>
      </c>
      <c r="T246" s="81" t="str">
        <f ca="1">IF(ISNUMBER($H246),INDEX(INDIRECT($D$4),MATCH('CF AUX'!T$14,INDIRECT($D$5),0),MATCH('CF AUX'!$I246,INDIRECT($D$7),0)),"")</f>
        <v/>
      </c>
      <c r="U246" s="81" t="str">
        <f ca="1">IF(ISNUMBER($H246),INDEX(INDIRECT($D$4),MATCH('CF AUX'!U$14,INDIRECT($D$5),0),MATCH('CF AUX'!$I246,INDIRECT($D$7),0)),"")</f>
        <v/>
      </c>
      <c r="V246" s="81" t="str">
        <f ca="1">IF(ISNUMBER($H246),INDEX(INDIRECT($D$4),MATCH('CF AUX'!V$14,INDIRECT($D$5),0),MATCH('CF AUX'!$I246,INDIRECT($D$7),0)),"")</f>
        <v/>
      </c>
      <c r="W246" s="81" t="str">
        <f ca="1">IF(ISNUMBER($H246),INDEX(INDIRECT($D$4),MATCH('CF AUX'!W$14,INDIRECT($D$5),0),MATCH('CF AUX'!$I246,INDIRECT($D$7),0)),"")</f>
        <v/>
      </c>
      <c r="X246" s="81" t="str">
        <f ca="1">IF(ISNUMBER($H246),INDEX(INDIRECT($D$4),MATCH('CF AUX'!X$14,INDIRECT($D$5),0),MATCH('CF AUX'!$I246,INDIRECT($D$7),0)),"")</f>
        <v/>
      </c>
      <c r="Y246" s="81" t="str">
        <f ca="1">IF(ISNUMBER($H246),INDEX(INDIRECT($D$4),MATCH('CF AUX'!Y$14,INDIRECT($D$5),0),MATCH('CF AUX'!$I246,INDIRECT($D$7),0)),"")</f>
        <v/>
      </c>
      <c r="Z246" s="81" t="str">
        <f ca="1">IF(ISNUMBER($H246),INDEX(INDIRECT($D$4),MATCH('CF AUX'!Z$14,INDIRECT($D$5),0),MATCH('CF AUX'!$I246,INDIRECT($D$7),0)),"")</f>
        <v/>
      </c>
      <c r="AA246" s="81" t="str">
        <f ca="1">IF(ISNUMBER($H246),INDEX(INDIRECT($D$4),MATCH('CF AUX'!AA$14,INDIRECT($D$5),0),MATCH('CF AUX'!$I246,INDIRECT($D$7),0)),"")</f>
        <v/>
      </c>
      <c r="AB246" s="81" t="str">
        <f ca="1">IF(ISNUMBER($H246),INDEX(INDIRECT($D$4),MATCH('CF AUX'!AB$14,INDIRECT($D$5),0),MATCH('CF AUX'!$I246,INDIRECT($D$7),0)),"")</f>
        <v/>
      </c>
      <c r="AC246" s="81" t="str">
        <f ca="1">IF(ISNUMBER($H246),INDEX(INDIRECT($D$4),MATCH('CF AUX'!AC$14,INDIRECT($D$5),0),MATCH('CF AUX'!$I246,INDIRECT($D$7),0)),"")</f>
        <v/>
      </c>
      <c r="AD246" s="81" t="str">
        <f ca="1">IF(ISNUMBER($H246),INDEX(INDIRECT($D$4),MATCH('CF AUX'!AD$14,INDIRECT($D$5),0),MATCH('CF AUX'!$I246,INDIRECT($D$7),0)),"")</f>
        <v/>
      </c>
      <c r="AE246" s="81" t="str">
        <f ca="1">IF(ISNUMBER($H246),INDEX(INDIRECT($D$4),MATCH('CF AUX'!AE$14,INDIRECT($D$5),0),MATCH('CF AUX'!$I246,INDIRECT($D$7),0)),"")</f>
        <v/>
      </c>
      <c r="AF246" s="81" t="str">
        <f ca="1">IF(ISNUMBER($H246),INDEX(INDIRECT($D$4),MATCH('CF AUX'!AF$14,INDIRECT($D$5),0),MATCH('CF AUX'!$I246,INDIRECT($D$7),0)),"")</f>
        <v/>
      </c>
      <c r="AG246" s="81" t="str">
        <f ca="1">IF(ISNUMBER($H246),INDEX(INDIRECT($D$4),MATCH('CF AUX'!AG$14,INDIRECT($D$5),0),MATCH('CF AUX'!$I246,INDIRECT($D$7),0)),"")</f>
        <v/>
      </c>
      <c r="AH246" s="81" t="str">
        <f ca="1">IF(ISNUMBER($H246),INDEX(INDIRECT($D$4),MATCH('CF AUX'!AH$14,INDIRECT($D$5),0),MATCH('CF AUX'!$I246,INDIRECT($D$7),0)),"")</f>
        <v/>
      </c>
      <c r="AI246" s="81" t="str">
        <f ca="1">IF(ISNUMBER($H246),INDEX(INDIRECT($D$4),MATCH('CF AUX'!AI$14,INDIRECT($D$5),0),MATCH('CF AUX'!$I246,INDIRECT($D$7),0)),"")</f>
        <v/>
      </c>
      <c r="AJ246" s="81" t="str">
        <f ca="1">IF(ISNUMBER($H246),INDEX(INDIRECT($D$4),MATCH('CF AUX'!AJ$14,INDIRECT($D$5),0),MATCH('CF AUX'!$I246,INDIRECT($D$7),0)),"")</f>
        <v/>
      </c>
      <c r="AK246" s="81" t="str">
        <f ca="1">IF(ISNUMBER($H246),INDEX(INDIRECT($D$4),MATCH('CF AUX'!AK$14,INDIRECT($D$5),0),MATCH('CF AUX'!$I246,INDIRECT($D$7),0)),"")</f>
        <v/>
      </c>
      <c r="AL246" s="81" t="str">
        <f ca="1">IF(ISNUMBER($H246),INDEX(INDIRECT($D$4),MATCH('CF AUX'!AL$14,INDIRECT($D$5),0),MATCH('CF AUX'!$I246,INDIRECT($D$7),0)),"")</f>
        <v/>
      </c>
      <c r="AM246" s="81" t="str">
        <f ca="1">IF(ISNUMBER($H246),INDEX(INDIRECT($D$4),MATCH('CF AUX'!AM$14,INDIRECT($D$5),0),MATCH('CF AUX'!$I246,INDIRECT($D$7),0)),"")</f>
        <v/>
      </c>
      <c r="AN246" s="81" t="str">
        <f ca="1">IF(ISNUMBER($H246),INDEX(INDIRECT($D$4),MATCH('CF AUX'!AN$14,INDIRECT($D$5),0),MATCH('CF AUX'!$I246,INDIRECT($D$7),0)),"")</f>
        <v/>
      </c>
      <c r="AO246" s="81" t="str">
        <f ca="1">IF(ISNUMBER($H246),INDEX(INDIRECT($D$4),MATCH('CF AUX'!AO$14,INDIRECT($D$5),0),MATCH('CF AUX'!$I246,INDIRECT($D$7),0)),"")</f>
        <v/>
      </c>
      <c r="AP246" s="81" t="str">
        <f ca="1">IF(ISNUMBER($H246),INDEX(INDIRECT($D$4),MATCH('CF AUX'!AP$14,INDIRECT($D$5),0),MATCH('CF AUX'!$I246,INDIRECT($D$7),0)),"")</f>
        <v/>
      </c>
      <c r="AQ246" s="81" t="str">
        <f ca="1">IF(ISNUMBER($H246),INDEX(INDIRECT($D$4),MATCH('CF AUX'!AQ$14,INDIRECT($D$5),0),MATCH('CF AUX'!$I246,INDIRECT($D$7),0)),"")</f>
        <v/>
      </c>
      <c r="AR246" s="81" t="str">
        <f ca="1">IF(ISNUMBER($H246),INDEX(INDIRECT($D$4),MATCH('CF AUX'!AR$14,INDIRECT($D$5),0),MATCH('CF AUX'!$I246,INDIRECT($D$7),0)),"")</f>
        <v/>
      </c>
      <c r="AS246" s="81" t="str">
        <f ca="1">IF(ISNUMBER($H246),INDEX(INDIRECT($D$4),MATCH('CF AUX'!AS$14,INDIRECT($D$5),0),MATCH('CF AUX'!$I246,INDIRECT($D$7),0)),"")</f>
        <v/>
      </c>
      <c r="AT246" s="81" t="str">
        <f ca="1">IF(ISNUMBER($H246),INDEX(INDIRECT($D$4),MATCH('CF AUX'!AT$14,INDIRECT($D$5),0),MATCH('CF AUX'!$I246,INDIRECT($D$7),0)),"")</f>
        <v/>
      </c>
      <c r="AU246" s="81" t="str">
        <f ca="1">IF(ISNUMBER($H246),INDEX(INDIRECT($D$4),MATCH('CF AUX'!AU$14,INDIRECT($D$5),0),MATCH('CF AUX'!$I246,INDIRECT($D$7),0)),"")</f>
        <v/>
      </c>
      <c r="AV246" s="81" t="str">
        <f ca="1">IF(ISNUMBER($H246),INDEX(INDIRECT($D$4),MATCH('CF AUX'!AV$14,INDIRECT($D$5),0),MATCH('CF AUX'!$I246,INDIRECT($D$7),0)),"")</f>
        <v/>
      </c>
      <c r="AW246" s="81" t="str">
        <f ca="1">IF(ISNUMBER($H246),INDEX(INDIRECT($D$4),MATCH('CF AUX'!AW$14,INDIRECT($D$5),0),MATCH('CF AUX'!$I246,INDIRECT($D$7),0)),"")</f>
        <v/>
      </c>
      <c r="AX246" s="81" t="str">
        <f ca="1">IF(ISNUMBER($H246),INDEX(INDIRECT($D$4),MATCH('CF AUX'!AX$14,INDIRECT($D$5),0),MATCH('CF AUX'!$I246,INDIRECT($D$7),0)),"")</f>
        <v/>
      </c>
      <c r="AY246" s="81" t="str">
        <f ca="1">IF(ISNUMBER($H246),INDEX(INDIRECT($D$4),MATCH('CF AUX'!AY$14,INDIRECT($D$5),0),MATCH('CF AUX'!$I246,INDIRECT($D$7),0)),"")</f>
        <v/>
      </c>
      <c r="AZ246" s="81" t="str">
        <f ca="1">IF(ISNUMBER($H246),INDEX(INDIRECT($D$4),MATCH('CF AUX'!AZ$14,INDIRECT($D$5),0),MATCH('CF AUX'!$I246,INDIRECT($D$7),0)),"")</f>
        <v/>
      </c>
      <c r="BB246" s="96" t="str" cm="1">
        <f t="array" aca="1" ref="BB246" ca="1">IF(ISNUMBER($H246),MMULT(J246:AZ246,TRANSPOSE(INDIRECT($D$8&amp;$G$4&amp;B243&amp;":"&amp;$G$6&amp;B243))),"")</f>
        <v/>
      </c>
      <c r="BD246" s="59">
        <f t="shared" si="67"/>
        <v>239</v>
      </c>
      <c r="BE246" s="80" t="str" cm="1">
        <f t="array" aca="1" ref="BE246" ca="1">IFERROR(INDEX(INDIRECT($D$4),MATCH(INDIRECT(BE$5&amp;$BD246),INDIRECT($D$6),0),MATCH($I246,INDIRECT($D$7),0)),"")</f>
        <v/>
      </c>
      <c r="BF246" s="81" t="str" cm="1">
        <f t="array" aca="1" ref="BF246" ca="1">IFERROR(INDEX(INDIRECT($D$4),MATCH(INDIRECT(BF$5&amp;$BD246),INDIRECT($D$6),0),MATCH($I246,INDIRECT($D$7),0)),"")</f>
        <v/>
      </c>
      <c r="BG246" s="81" t="str" cm="1">
        <f t="array" aca="1" ref="BG246" ca="1">IFERROR(INDEX(INDIRECT($D$4),MATCH(INDIRECT(BG$5&amp;$BD246),INDIRECT($D$6),0),MATCH($I246,INDIRECT($D$7),0)),"")</f>
        <v/>
      </c>
      <c r="BH246" s="81" t="str" cm="1">
        <f t="array" aca="1" ref="BH246" ca="1">IFERROR(INDEX(INDIRECT($D$4),MATCH(INDIRECT(BH$5&amp;$BD246),INDIRECT($D$6),0),MATCH($I246,INDIRECT($D$7),0)),"")</f>
        <v/>
      </c>
      <c r="BI246" s="81" t="str" cm="1">
        <f t="array" aca="1" ref="BI246" ca="1">IFERROR(INDEX(INDIRECT($D$4),MATCH(INDIRECT(BI$5&amp;$BD246),INDIRECT($D$6),0),MATCH($I246,INDIRECT($D$7),0)),"")</f>
        <v/>
      </c>
      <c r="BJ246" s="81" t="str" cm="1">
        <f t="array" aca="1" ref="BJ246" ca="1">IFERROR(INDEX(INDIRECT($D$4),MATCH(INDIRECT(BJ$5&amp;$BD246),INDIRECT($D$6),0),MATCH($I246,INDIRECT($D$7),0)),"")</f>
        <v/>
      </c>
      <c r="BK246" s="81" t="str" cm="1">
        <f t="array" aca="1" ref="BK246" ca="1">IFERROR(INDEX(INDIRECT($D$4),MATCH(INDIRECT(BK$5&amp;$BD246),INDIRECT($D$6),0),MATCH($I246,INDIRECT($D$7),0)),"")</f>
        <v/>
      </c>
      <c r="BL246" s="81" t="str" cm="1">
        <f t="array" aca="1" ref="BL246" ca="1">IFERROR(INDEX(INDIRECT($D$4),MATCH(INDIRECT(BL$5&amp;$BD246),INDIRECT($D$6),0),MATCH($I246,INDIRECT($D$7),0)),"")</f>
        <v/>
      </c>
      <c r="BM246" s="81" t="str" cm="1">
        <f t="array" aca="1" ref="BM246" ca="1">IFERROR(INDEX(INDIRECT($D$4),MATCH(INDIRECT(BM$5&amp;$BD246),INDIRECT($D$6),0),MATCH($I246,INDIRECT($D$7),0)),"")</f>
        <v/>
      </c>
      <c r="BN246" s="81" t="str" cm="1">
        <f t="array" aca="1" ref="BN246" ca="1">IFERROR(INDEX(INDIRECT($D$4),MATCH(INDIRECT(BN$5&amp;$BD246),INDIRECT($D$6),0),MATCH($I246,INDIRECT($D$7),0)),"")</f>
        <v/>
      </c>
      <c r="BO246" s="81" t="str" cm="1">
        <f t="array" aca="1" ref="BO246" ca="1">IFERROR(INDEX(INDIRECT($D$4),MATCH(INDIRECT(BO$5&amp;$BD246),INDIRECT($D$6),0),MATCH($I246,INDIRECT($D$7),0)),"")</f>
        <v/>
      </c>
      <c r="BP246" s="81" t="str" cm="1">
        <f t="array" aca="1" ref="BP246" ca="1">IFERROR(INDEX(INDIRECT($D$4),MATCH(INDIRECT(BP$5&amp;$BD246),INDIRECT($D$6),0),MATCH($I246,INDIRECT($D$7),0)),"")</f>
        <v/>
      </c>
      <c r="BQ246" s="81" t="str" cm="1">
        <f t="array" aca="1" ref="BQ246" ca="1">IFERROR(INDEX(INDIRECT($D$4),MATCH(INDIRECT(BQ$5&amp;$BD246),INDIRECT($D$6),0),MATCH($I246,INDIRECT($D$7),0)),"")</f>
        <v/>
      </c>
      <c r="BR246" s="81" t="str" cm="1">
        <f t="array" aca="1" ref="BR246" ca="1">IFERROR(INDEX(INDIRECT($D$4),MATCH(INDIRECT(BR$5&amp;$BD246),INDIRECT($D$6),0),MATCH($I246,INDIRECT($D$7),0)),"")</f>
        <v/>
      </c>
      <c r="BS246" s="81" t="str" cm="1">
        <f t="array" aca="1" ref="BS246" ca="1">IFERROR(INDEX(INDIRECT($D$4),MATCH(INDIRECT(BS$5&amp;$BD246),INDIRECT($D$6),0),MATCH($I246,INDIRECT($D$7),0)),"")</f>
        <v/>
      </c>
      <c r="BT246" s="81" t="str" cm="1">
        <f t="array" aca="1" ref="BT246" ca="1">IFERROR(INDEX(INDIRECT($D$4),MATCH(INDIRECT(BT$5&amp;$BD246),INDIRECT($D$6),0),MATCH($I246,INDIRECT($D$7),0)),"")</f>
        <v/>
      </c>
      <c r="BU246" s="81" t="str" cm="1">
        <f t="array" aca="1" ref="BU246" ca="1">IFERROR(INDEX(INDIRECT($D$4),MATCH(INDIRECT(BU$5&amp;$BD246),INDIRECT($D$6),0),MATCH($I246,INDIRECT($D$7),0)),"")</f>
        <v/>
      </c>
      <c r="BV246" s="99" t="str" cm="1">
        <f t="array" aca="1" ref="BV246" ca="1">IFERROR(INDEX(INDIRECT($D$4),MATCH(INDIRECT(BV$5&amp;$BD246),INDIRECT($D$6),0),MATCH($I246,INDIRECT($D$7),0)),"")</f>
        <v/>
      </c>
      <c r="BX246" s="80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99"/>
      <c r="CQ246" s="113"/>
      <c r="CR246" s="59" t="str">
        <f t="shared" si="66"/>
        <v/>
      </c>
      <c r="CS246" s="60"/>
      <c r="CT246" s="123" t="str">
        <f t="shared" ca="1" si="63"/>
        <v/>
      </c>
      <c r="CU246" s="80" t="str">
        <f>IF(ISNUMBER($CS246),INDEX(IRF.New!$CS$7:$DJ$37,MATCH(B243+1,IRF.New!$B$7:$B$37,0),MATCH($CT246,IRF.New!$CS$5:$DJ$5,0)),"")</f>
        <v/>
      </c>
      <c r="CV246" s="81"/>
      <c r="CW246" s="81" t="str">
        <f t="shared" si="64"/>
        <v/>
      </c>
      <c r="CX246" s="81"/>
      <c r="CY246" s="81"/>
      <c r="CZ246" s="94"/>
      <c r="DA246" s="94" t="str">
        <f>IF(ISNUMBER(CS246),INDEX(IRF.New!$CS$2:$DJ$2,MATCH('CF AUX'!$CT246,IRF.New!$CS$5:$DJ$5,0)),"")</f>
        <v/>
      </c>
      <c r="DB246" s="72"/>
      <c r="DD246" s="132" t="str">
        <f>IF(ISNUMBER(CS246),INDEX(IRF.New!$D$7:$CO$37,MATCH('CF AUX'!C238,IRF.New!$C$7:$C$37,0),MATCH(CT246,IRF.New!$D$5:$CO$5,0)),"")</f>
        <v/>
      </c>
    </row>
    <row r="247" spans="1:108" x14ac:dyDescent="0.25">
      <c r="B247" s="73" t="s">
        <v>241</v>
      </c>
      <c r="C247" s="90">
        <f ca="1">SQRT(C246)</f>
        <v>0</v>
      </c>
      <c r="F247" s="136" t="str">
        <f t="shared" si="65"/>
        <v/>
      </c>
      <c r="H247" s="65"/>
      <c r="I247" s="129" t="str">
        <f ca="1">IF(ISNUMBER(H247),INDEX(IRF.New!$CS$5:$DJ$5,MATCH('CF AUX'!H247,INDIRECT("IRF.New!$CS$"&amp;C240&amp;":$DJ$"&amp;C240),0)),"")</f>
        <v/>
      </c>
      <c r="J247" s="80" t="str">
        <f ca="1">IF(ISNUMBER($H247),INDEX(INDIRECT($D$4),MATCH('CF AUX'!J$14,INDIRECT($D$5),0),MATCH('CF AUX'!$I247,INDIRECT($D$7),0)),"")</f>
        <v/>
      </c>
      <c r="K247" s="81" t="str">
        <f ca="1">IF(ISNUMBER($H247),INDEX(INDIRECT($D$4),MATCH('CF AUX'!K$14,INDIRECT($D$5),0),MATCH('CF AUX'!$I247,INDIRECT($D$7),0)),"")</f>
        <v/>
      </c>
      <c r="L247" s="81" t="str">
        <f ca="1">IF(ISNUMBER($H247),INDEX(INDIRECT($D$4),MATCH('CF AUX'!L$14,INDIRECT($D$5),0),MATCH('CF AUX'!$I247,INDIRECT($D$7),0)),"")</f>
        <v/>
      </c>
      <c r="M247" s="81" t="str">
        <f ca="1">IF(ISNUMBER($H247),INDEX(INDIRECT($D$4),MATCH('CF AUX'!M$14,INDIRECT($D$5),0),MATCH('CF AUX'!$I247,INDIRECT($D$7),0)),"")</f>
        <v/>
      </c>
      <c r="N247" s="81" t="str">
        <f ca="1">IF(ISNUMBER($H247),INDEX(INDIRECT($D$4),MATCH('CF AUX'!N$14,INDIRECT($D$5),0),MATCH('CF AUX'!$I247,INDIRECT($D$7),0)),"")</f>
        <v/>
      </c>
      <c r="O247" s="81" t="str">
        <f ca="1">IF(ISNUMBER($H247),INDEX(INDIRECT($D$4),MATCH('CF AUX'!O$14,INDIRECT($D$5),0),MATCH('CF AUX'!$I247,INDIRECT($D$7),0)),"")</f>
        <v/>
      </c>
      <c r="P247" s="81" t="str">
        <f ca="1">IF(ISNUMBER($H247),INDEX(INDIRECT($D$4),MATCH('CF AUX'!P$14,INDIRECT($D$5),0),MATCH('CF AUX'!$I247,INDIRECT($D$7),0)),"")</f>
        <v/>
      </c>
      <c r="Q247" s="81" t="str">
        <f ca="1">IF(ISNUMBER($H247),INDEX(INDIRECT($D$4),MATCH('CF AUX'!Q$14,INDIRECT($D$5),0),MATCH('CF AUX'!$I247,INDIRECT($D$7),0)),"")</f>
        <v/>
      </c>
      <c r="R247" s="81" t="str">
        <f ca="1">IF(ISNUMBER($H247),INDEX(INDIRECT($D$4),MATCH('CF AUX'!R$14,INDIRECT($D$5),0),MATCH('CF AUX'!$I247,INDIRECT($D$7),0)),"")</f>
        <v/>
      </c>
      <c r="S247" s="81" t="str">
        <f ca="1">IF(ISNUMBER($H247),INDEX(INDIRECT($D$4),MATCH('CF AUX'!S$14,INDIRECT($D$5),0),MATCH('CF AUX'!$I247,INDIRECT($D$7),0)),"")</f>
        <v/>
      </c>
      <c r="T247" s="81" t="str">
        <f ca="1">IF(ISNUMBER($H247),INDEX(INDIRECT($D$4),MATCH('CF AUX'!T$14,INDIRECT($D$5),0),MATCH('CF AUX'!$I247,INDIRECT($D$7),0)),"")</f>
        <v/>
      </c>
      <c r="U247" s="81" t="str">
        <f ca="1">IF(ISNUMBER($H247),INDEX(INDIRECT($D$4),MATCH('CF AUX'!U$14,INDIRECT($D$5),0),MATCH('CF AUX'!$I247,INDIRECT($D$7),0)),"")</f>
        <v/>
      </c>
      <c r="V247" s="81" t="str">
        <f ca="1">IF(ISNUMBER($H247),INDEX(INDIRECT($D$4),MATCH('CF AUX'!V$14,INDIRECT($D$5),0),MATCH('CF AUX'!$I247,INDIRECT($D$7),0)),"")</f>
        <v/>
      </c>
      <c r="W247" s="81" t="str">
        <f ca="1">IF(ISNUMBER($H247),INDEX(INDIRECT($D$4),MATCH('CF AUX'!W$14,INDIRECT($D$5),0),MATCH('CF AUX'!$I247,INDIRECT($D$7),0)),"")</f>
        <v/>
      </c>
      <c r="X247" s="81" t="str">
        <f ca="1">IF(ISNUMBER($H247),INDEX(INDIRECT($D$4),MATCH('CF AUX'!X$14,INDIRECT($D$5),0),MATCH('CF AUX'!$I247,INDIRECT($D$7),0)),"")</f>
        <v/>
      </c>
      <c r="Y247" s="81" t="str">
        <f ca="1">IF(ISNUMBER($H247),INDEX(INDIRECT($D$4),MATCH('CF AUX'!Y$14,INDIRECT($D$5),0),MATCH('CF AUX'!$I247,INDIRECT($D$7),0)),"")</f>
        <v/>
      </c>
      <c r="Z247" s="81" t="str">
        <f ca="1">IF(ISNUMBER($H247),INDEX(INDIRECT($D$4),MATCH('CF AUX'!Z$14,INDIRECT($D$5),0),MATCH('CF AUX'!$I247,INDIRECT($D$7),0)),"")</f>
        <v/>
      </c>
      <c r="AA247" s="81" t="str">
        <f ca="1">IF(ISNUMBER($H247),INDEX(INDIRECT($D$4),MATCH('CF AUX'!AA$14,INDIRECT($D$5),0),MATCH('CF AUX'!$I247,INDIRECT($D$7),0)),"")</f>
        <v/>
      </c>
      <c r="AB247" s="81" t="str">
        <f ca="1">IF(ISNUMBER($H247),INDEX(INDIRECT($D$4),MATCH('CF AUX'!AB$14,INDIRECT($D$5),0),MATCH('CF AUX'!$I247,INDIRECT($D$7),0)),"")</f>
        <v/>
      </c>
      <c r="AC247" s="81" t="str">
        <f ca="1">IF(ISNUMBER($H247),INDEX(INDIRECT($D$4),MATCH('CF AUX'!AC$14,INDIRECT($D$5),0),MATCH('CF AUX'!$I247,INDIRECT($D$7),0)),"")</f>
        <v/>
      </c>
      <c r="AD247" s="81" t="str">
        <f ca="1">IF(ISNUMBER($H247),INDEX(INDIRECT($D$4),MATCH('CF AUX'!AD$14,INDIRECT($D$5),0),MATCH('CF AUX'!$I247,INDIRECT($D$7),0)),"")</f>
        <v/>
      </c>
      <c r="AE247" s="81" t="str">
        <f ca="1">IF(ISNUMBER($H247),INDEX(INDIRECT($D$4),MATCH('CF AUX'!AE$14,INDIRECT($D$5),0),MATCH('CF AUX'!$I247,INDIRECT($D$7),0)),"")</f>
        <v/>
      </c>
      <c r="AF247" s="81" t="str">
        <f ca="1">IF(ISNUMBER($H247),INDEX(INDIRECT($D$4),MATCH('CF AUX'!AF$14,INDIRECT($D$5),0),MATCH('CF AUX'!$I247,INDIRECT($D$7),0)),"")</f>
        <v/>
      </c>
      <c r="AG247" s="81" t="str">
        <f ca="1">IF(ISNUMBER($H247),INDEX(INDIRECT($D$4),MATCH('CF AUX'!AG$14,INDIRECT($D$5),0),MATCH('CF AUX'!$I247,INDIRECT($D$7),0)),"")</f>
        <v/>
      </c>
      <c r="AH247" s="81" t="str">
        <f ca="1">IF(ISNUMBER($H247),INDEX(INDIRECT($D$4),MATCH('CF AUX'!AH$14,INDIRECT($D$5),0),MATCH('CF AUX'!$I247,INDIRECT($D$7),0)),"")</f>
        <v/>
      </c>
      <c r="AI247" s="81" t="str">
        <f ca="1">IF(ISNUMBER($H247),INDEX(INDIRECT($D$4),MATCH('CF AUX'!AI$14,INDIRECT($D$5),0),MATCH('CF AUX'!$I247,INDIRECT($D$7),0)),"")</f>
        <v/>
      </c>
      <c r="AJ247" s="81" t="str">
        <f ca="1">IF(ISNUMBER($H247),INDEX(INDIRECT($D$4),MATCH('CF AUX'!AJ$14,INDIRECT($D$5),0),MATCH('CF AUX'!$I247,INDIRECT($D$7),0)),"")</f>
        <v/>
      </c>
      <c r="AK247" s="81" t="str">
        <f ca="1">IF(ISNUMBER($H247),INDEX(INDIRECT($D$4),MATCH('CF AUX'!AK$14,INDIRECT($D$5),0),MATCH('CF AUX'!$I247,INDIRECT($D$7),0)),"")</f>
        <v/>
      </c>
      <c r="AL247" s="81" t="str">
        <f ca="1">IF(ISNUMBER($H247),INDEX(INDIRECT($D$4),MATCH('CF AUX'!AL$14,INDIRECT($D$5),0),MATCH('CF AUX'!$I247,INDIRECT($D$7),0)),"")</f>
        <v/>
      </c>
      <c r="AM247" s="81" t="str">
        <f ca="1">IF(ISNUMBER($H247),INDEX(INDIRECT($D$4),MATCH('CF AUX'!AM$14,INDIRECT($D$5),0),MATCH('CF AUX'!$I247,INDIRECT($D$7),0)),"")</f>
        <v/>
      </c>
      <c r="AN247" s="81" t="str">
        <f ca="1">IF(ISNUMBER($H247),INDEX(INDIRECT($D$4),MATCH('CF AUX'!AN$14,INDIRECT($D$5),0),MATCH('CF AUX'!$I247,INDIRECT($D$7),0)),"")</f>
        <v/>
      </c>
      <c r="AO247" s="81" t="str">
        <f ca="1">IF(ISNUMBER($H247),INDEX(INDIRECT($D$4),MATCH('CF AUX'!AO$14,INDIRECT($D$5),0),MATCH('CF AUX'!$I247,INDIRECT($D$7),0)),"")</f>
        <v/>
      </c>
      <c r="AP247" s="81" t="str">
        <f ca="1">IF(ISNUMBER($H247),INDEX(INDIRECT($D$4),MATCH('CF AUX'!AP$14,INDIRECT($D$5),0),MATCH('CF AUX'!$I247,INDIRECT($D$7),0)),"")</f>
        <v/>
      </c>
      <c r="AQ247" s="81" t="str">
        <f ca="1">IF(ISNUMBER($H247),INDEX(INDIRECT($D$4),MATCH('CF AUX'!AQ$14,INDIRECT($D$5),0),MATCH('CF AUX'!$I247,INDIRECT($D$7),0)),"")</f>
        <v/>
      </c>
      <c r="AR247" s="81" t="str">
        <f ca="1">IF(ISNUMBER($H247),INDEX(INDIRECT($D$4),MATCH('CF AUX'!AR$14,INDIRECT($D$5),0),MATCH('CF AUX'!$I247,INDIRECT($D$7),0)),"")</f>
        <v/>
      </c>
      <c r="AS247" s="81" t="str">
        <f ca="1">IF(ISNUMBER($H247),INDEX(INDIRECT($D$4),MATCH('CF AUX'!AS$14,INDIRECT($D$5),0),MATCH('CF AUX'!$I247,INDIRECT($D$7),0)),"")</f>
        <v/>
      </c>
      <c r="AT247" s="81" t="str">
        <f ca="1">IF(ISNUMBER($H247),INDEX(INDIRECT($D$4),MATCH('CF AUX'!AT$14,INDIRECT($D$5),0),MATCH('CF AUX'!$I247,INDIRECT($D$7),0)),"")</f>
        <v/>
      </c>
      <c r="AU247" s="81" t="str">
        <f ca="1">IF(ISNUMBER($H247),INDEX(INDIRECT($D$4),MATCH('CF AUX'!AU$14,INDIRECT($D$5),0),MATCH('CF AUX'!$I247,INDIRECT($D$7),0)),"")</f>
        <v/>
      </c>
      <c r="AV247" s="81" t="str">
        <f ca="1">IF(ISNUMBER($H247),INDEX(INDIRECT($D$4),MATCH('CF AUX'!AV$14,INDIRECT($D$5),0),MATCH('CF AUX'!$I247,INDIRECT($D$7),0)),"")</f>
        <v/>
      </c>
      <c r="AW247" s="81" t="str">
        <f ca="1">IF(ISNUMBER($H247),INDEX(INDIRECT($D$4),MATCH('CF AUX'!AW$14,INDIRECT($D$5),0),MATCH('CF AUX'!$I247,INDIRECT($D$7),0)),"")</f>
        <v/>
      </c>
      <c r="AX247" s="81" t="str">
        <f ca="1">IF(ISNUMBER($H247),INDEX(INDIRECT($D$4),MATCH('CF AUX'!AX$14,INDIRECT($D$5),0),MATCH('CF AUX'!$I247,INDIRECT($D$7),0)),"")</f>
        <v/>
      </c>
      <c r="AY247" s="81" t="str">
        <f ca="1">IF(ISNUMBER($H247),INDEX(INDIRECT($D$4),MATCH('CF AUX'!AY$14,INDIRECT($D$5),0),MATCH('CF AUX'!$I247,INDIRECT($D$7),0)),"")</f>
        <v/>
      </c>
      <c r="AZ247" s="81" t="str">
        <f ca="1">IF(ISNUMBER($H247),INDEX(INDIRECT($D$4),MATCH('CF AUX'!AZ$14,INDIRECT($D$5),0),MATCH('CF AUX'!$I247,INDIRECT($D$7),0)),"")</f>
        <v/>
      </c>
      <c r="BB247" s="96" t="str" cm="1">
        <f t="array" aca="1" ref="BB247" ca="1">IF(ISNUMBER($H247),MMULT(J247:AZ247,TRANSPOSE(INDIRECT($D$8&amp;$G$4&amp;B243&amp;":"&amp;$G$6&amp;B243))),"")</f>
        <v/>
      </c>
      <c r="BD247" s="59">
        <f t="shared" si="67"/>
        <v>239</v>
      </c>
      <c r="BE247" s="80" t="str" cm="1">
        <f t="array" aca="1" ref="BE247" ca="1">IFERROR(INDEX(INDIRECT($D$4),MATCH(INDIRECT(BE$5&amp;$BD247),INDIRECT($D$6),0),MATCH($I247,INDIRECT($D$7),0)),"")</f>
        <v/>
      </c>
      <c r="BF247" s="81" t="str" cm="1">
        <f t="array" aca="1" ref="BF247" ca="1">IFERROR(INDEX(INDIRECT($D$4),MATCH(INDIRECT(BF$5&amp;$BD247),INDIRECT($D$6),0),MATCH($I247,INDIRECT($D$7),0)),"")</f>
        <v/>
      </c>
      <c r="BG247" s="81" t="str" cm="1">
        <f t="array" aca="1" ref="BG247" ca="1">IFERROR(INDEX(INDIRECT($D$4),MATCH(INDIRECT(BG$5&amp;$BD247),INDIRECT($D$6),0),MATCH($I247,INDIRECT($D$7),0)),"")</f>
        <v/>
      </c>
      <c r="BH247" s="81" t="str" cm="1">
        <f t="array" aca="1" ref="BH247" ca="1">IFERROR(INDEX(INDIRECT($D$4),MATCH(INDIRECT(BH$5&amp;$BD247),INDIRECT($D$6),0),MATCH($I247,INDIRECT($D$7),0)),"")</f>
        <v/>
      </c>
      <c r="BI247" s="81" t="str" cm="1">
        <f t="array" aca="1" ref="BI247" ca="1">IFERROR(INDEX(INDIRECT($D$4),MATCH(INDIRECT(BI$5&amp;$BD247),INDIRECT($D$6),0),MATCH($I247,INDIRECT($D$7),0)),"")</f>
        <v/>
      </c>
      <c r="BJ247" s="81" t="str" cm="1">
        <f t="array" aca="1" ref="BJ247" ca="1">IFERROR(INDEX(INDIRECT($D$4),MATCH(INDIRECT(BJ$5&amp;$BD247),INDIRECT($D$6),0),MATCH($I247,INDIRECT($D$7),0)),"")</f>
        <v/>
      </c>
      <c r="BK247" s="81" t="str" cm="1">
        <f t="array" aca="1" ref="BK247" ca="1">IFERROR(INDEX(INDIRECT($D$4),MATCH(INDIRECT(BK$5&amp;$BD247),INDIRECT($D$6),0),MATCH($I247,INDIRECT($D$7),0)),"")</f>
        <v/>
      </c>
      <c r="BL247" s="81" t="str" cm="1">
        <f t="array" aca="1" ref="BL247" ca="1">IFERROR(INDEX(INDIRECT($D$4),MATCH(INDIRECT(BL$5&amp;$BD247),INDIRECT($D$6),0),MATCH($I247,INDIRECT($D$7),0)),"")</f>
        <v/>
      </c>
      <c r="BM247" s="81" t="str" cm="1">
        <f t="array" aca="1" ref="BM247" ca="1">IFERROR(INDEX(INDIRECT($D$4),MATCH(INDIRECT(BM$5&amp;$BD247),INDIRECT($D$6),0),MATCH($I247,INDIRECT($D$7),0)),"")</f>
        <v/>
      </c>
      <c r="BN247" s="81" t="str" cm="1">
        <f t="array" aca="1" ref="BN247" ca="1">IFERROR(INDEX(INDIRECT($D$4),MATCH(INDIRECT(BN$5&amp;$BD247),INDIRECT($D$6),0),MATCH($I247,INDIRECT($D$7),0)),"")</f>
        <v/>
      </c>
      <c r="BO247" s="81" t="str" cm="1">
        <f t="array" aca="1" ref="BO247" ca="1">IFERROR(INDEX(INDIRECT($D$4),MATCH(INDIRECT(BO$5&amp;$BD247),INDIRECT($D$6),0),MATCH($I247,INDIRECT($D$7),0)),"")</f>
        <v/>
      </c>
      <c r="BP247" s="81" t="str" cm="1">
        <f t="array" aca="1" ref="BP247" ca="1">IFERROR(INDEX(INDIRECT($D$4),MATCH(INDIRECT(BP$5&amp;$BD247),INDIRECT($D$6),0),MATCH($I247,INDIRECT($D$7),0)),"")</f>
        <v/>
      </c>
      <c r="BQ247" s="81" t="str" cm="1">
        <f t="array" aca="1" ref="BQ247" ca="1">IFERROR(INDEX(INDIRECT($D$4),MATCH(INDIRECT(BQ$5&amp;$BD247),INDIRECT($D$6),0),MATCH($I247,INDIRECT($D$7),0)),"")</f>
        <v/>
      </c>
      <c r="BR247" s="81" t="str" cm="1">
        <f t="array" aca="1" ref="BR247" ca="1">IFERROR(INDEX(INDIRECT($D$4),MATCH(INDIRECT(BR$5&amp;$BD247),INDIRECT($D$6),0),MATCH($I247,INDIRECT($D$7),0)),"")</f>
        <v/>
      </c>
      <c r="BS247" s="81" t="str" cm="1">
        <f t="array" aca="1" ref="BS247" ca="1">IFERROR(INDEX(INDIRECT($D$4),MATCH(INDIRECT(BS$5&amp;$BD247),INDIRECT($D$6),0),MATCH($I247,INDIRECT($D$7),0)),"")</f>
        <v/>
      </c>
      <c r="BT247" s="81" t="str" cm="1">
        <f t="array" aca="1" ref="BT247" ca="1">IFERROR(INDEX(INDIRECT($D$4),MATCH(INDIRECT(BT$5&amp;$BD247),INDIRECT($D$6),0),MATCH($I247,INDIRECT($D$7),0)),"")</f>
        <v/>
      </c>
      <c r="BU247" s="81" t="str" cm="1">
        <f t="array" aca="1" ref="BU247" ca="1">IFERROR(INDEX(INDIRECT($D$4),MATCH(INDIRECT(BU$5&amp;$BD247),INDIRECT($D$6),0),MATCH($I247,INDIRECT($D$7),0)),"")</f>
        <v/>
      </c>
      <c r="BV247" s="99" t="str" cm="1">
        <f t="array" aca="1" ref="BV247" ca="1">IFERROR(INDEX(INDIRECT($D$4),MATCH(INDIRECT(BV$5&amp;$BD247),INDIRECT($D$6),0),MATCH($I247,INDIRECT($D$7),0)),"")</f>
        <v/>
      </c>
      <c r="BX247" s="80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99"/>
      <c r="CQ247" s="113"/>
      <c r="CR247" s="59" t="str">
        <f t="shared" si="66"/>
        <v/>
      </c>
      <c r="CS247" s="60"/>
      <c r="CT247" s="123" t="str">
        <f t="shared" ca="1" si="63"/>
        <v/>
      </c>
      <c r="CU247" s="80" t="str">
        <f>IF(ISNUMBER($CS247),INDEX(IRF.New!$CS$7:$DJ$37,MATCH(B243+1,IRF.New!$B$7:$B$37,0),MATCH($CT247,IRF.New!$CS$5:$DJ$5,0)),"")</f>
        <v/>
      </c>
      <c r="CV247" s="81"/>
      <c r="CW247" s="81" t="str">
        <f t="shared" si="64"/>
        <v/>
      </c>
      <c r="CX247" s="81"/>
      <c r="CY247" s="81"/>
      <c r="CZ247" s="94"/>
      <c r="DA247" s="94" t="str">
        <f>IF(ISNUMBER(CS247),INDEX(IRF.New!$CS$2:$DJ$2,MATCH('CF AUX'!$CT247,IRF.New!$CS$5:$DJ$5,0)),"")</f>
        <v/>
      </c>
      <c r="DB247" s="72"/>
      <c r="DD247" s="132" t="str">
        <f>IF(ISNUMBER(CS247),INDEX(IRF.New!$D$7:$CO$37,MATCH('CF AUX'!C238,IRF.New!$C$7:$C$37,0),MATCH(CT247,IRF.New!$D$5:$CO$5,0)),"")</f>
        <v/>
      </c>
    </row>
    <row r="248" spans="1:108" x14ac:dyDescent="0.25">
      <c r="F248" s="136" t="str">
        <f t="shared" si="65"/>
        <v/>
      </c>
      <c r="H248" s="65"/>
      <c r="I248" s="129" t="str">
        <f ca="1">IF(ISNUMBER(H248),INDEX(IRF.New!$CS$5:$DJ$5,MATCH('CF AUX'!H248,INDIRECT("IRF.New!$CS$"&amp;C240&amp;":$DJ$"&amp;C240),0)),"")</f>
        <v/>
      </c>
      <c r="J248" s="80" t="str">
        <f ca="1">IF(ISNUMBER($H248),INDEX(INDIRECT($D$4),MATCH('CF AUX'!J$14,INDIRECT($D$5),0),MATCH('CF AUX'!$I248,INDIRECT($D$7),0)),"")</f>
        <v/>
      </c>
      <c r="K248" s="81" t="str">
        <f ca="1">IF(ISNUMBER($H248),INDEX(INDIRECT($D$4),MATCH('CF AUX'!K$14,INDIRECT($D$5),0),MATCH('CF AUX'!$I248,INDIRECT($D$7),0)),"")</f>
        <v/>
      </c>
      <c r="L248" s="81" t="str">
        <f ca="1">IF(ISNUMBER($H248),INDEX(INDIRECT($D$4),MATCH('CF AUX'!L$14,INDIRECT($D$5),0),MATCH('CF AUX'!$I248,INDIRECT($D$7),0)),"")</f>
        <v/>
      </c>
      <c r="M248" s="81" t="str">
        <f ca="1">IF(ISNUMBER($H248),INDEX(INDIRECT($D$4),MATCH('CF AUX'!M$14,INDIRECT($D$5),0),MATCH('CF AUX'!$I248,INDIRECT($D$7),0)),"")</f>
        <v/>
      </c>
      <c r="N248" s="81" t="str">
        <f ca="1">IF(ISNUMBER($H248),INDEX(INDIRECT($D$4),MATCH('CF AUX'!N$14,INDIRECT($D$5),0),MATCH('CF AUX'!$I248,INDIRECT($D$7),0)),"")</f>
        <v/>
      </c>
      <c r="O248" s="81" t="str">
        <f ca="1">IF(ISNUMBER($H248),INDEX(INDIRECT($D$4),MATCH('CF AUX'!O$14,INDIRECT($D$5),0),MATCH('CF AUX'!$I248,INDIRECT($D$7),0)),"")</f>
        <v/>
      </c>
      <c r="P248" s="81" t="str">
        <f ca="1">IF(ISNUMBER($H248),INDEX(INDIRECT($D$4),MATCH('CF AUX'!P$14,INDIRECT($D$5),0),MATCH('CF AUX'!$I248,INDIRECT($D$7),0)),"")</f>
        <v/>
      </c>
      <c r="Q248" s="81" t="str">
        <f ca="1">IF(ISNUMBER($H248),INDEX(INDIRECT($D$4),MATCH('CF AUX'!Q$14,INDIRECT($D$5),0),MATCH('CF AUX'!$I248,INDIRECT($D$7),0)),"")</f>
        <v/>
      </c>
      <c r="R248" s="81" t="str">
        <f ca="1">IF(ISNUMBER($H248),INDEX(INDIRECT($D$4),MATCH('CF AUX'!R$14,INDIRECT($D$5),0),MATCH('CF AUX'!$I248,INDIRECT($D$7),0)),"")</f>
        <v/>
      </c>
      <c r="S248" s="81" t="str">
        <f ca="1">IF(ISNUMBER($H248),INDEX(INDIRECT($D$4),MATCH('CF AUX'!S$14,INDIRECT($D$5),0),MATCH('CF AUX'!$I248,INDIRECT($D$7),0)),"")</f>
        <v/>
      </c>
      <c r="T248" s="81" t="str">
        <f ca="1">IF(ISNUMBER($H248),INDEX(INDIRECT($D$4),MATCH('CF AUX'!T$14,INDIRECT($D$5),0),MATCH('CF AUX'!$I248,INDIRECT($D$7),0)),"")</f>
        <v/>
      </c>
      <c r="U248" s="81" t="str">
        <f ca="1">IF(ISNUMBER($H248),INDEX(INDIRECT($D$4),MATCH('CF AUX'!U$14,INDIRECT($D$5),0),MATCH('CF AUX'!$I248,INDIRECT($D$7),0)),"")</f>
        <v/>
      </c>
      <c r="V248" s="81" t="str">
        <f ca="1">IF(ISNUMBER($H248),INDEX(INDIRECT($D$4),MATCH('CF AUX'!V$14,INDIRECT($D$5),0),MATCH('CF AUX'!$I248,INDIRECT($D$7),0)),"")</f>
        <v/>
      </c>
      <c r="W248" s="81" t="str">
        <f ca="1">IF(ISNUMBER($H248),INDEX(INDIRECT($D$4),MATCH('CF AUX'!W$14,INDIRECT($D$5),0),MATCH('CF AUX'!$I248,INDIRECT($D$7),0)),"")</f>
        <v/>
      </c>
      <c r="X248" s="81" t="str">
        <f ca="1">IF(ISNUMBER($H248),INDEX(INDIRECT($D$4),MATCH('CF AUX'!X$14,INDIRECT($D$5),0),MATCH('CF AUX'!$I248,INDIRECT($D$7),0)),"")</f>
        <v/>
      </c>
      <c r="Y248" s="81" t="str">
        <f ca="1">IF(ISNUMBER($H248),INDEX(INDIRECT($D$4),MATCH('CF AUX'!Y$14,INDIRECT($D$5),0),MATCH('CF AUX'!$I248,INDIRECT($D$7),0)),"")</f>
        <v/>
      </c>
      <c r="Z248" s="81" t="str">
        <f ca="1">IF(ISNUMBER($H248),INDEX(INDIRECT($D$4),MATCH('CF AUX'!Z$14,INDIRECT($D$5),0),MATCH('CF AUX'!$I248,INDIRECT($D$7),0)),"")</f>
        <v/>
      </c>
      <c r="AA248" s="81" t="str">
        <f ca="1">IF(ISNUMBER($H248),INDEX(INDIRECT($D$4),MATCH('CF AUX'!AA$14,INDIRECT($D$5),0),MATCH('CF AUX'!$I248,INDIRECT($D$7),0)),"")</f>
        <v/>
      </c>
      <c r="AB248" s="81" t="str">
        <f ca="1">IF(ISNUMBER($H248),INDEX(INDIRECT($D$4),MATCH('CF AUX'!AB$14,INDIRECT($D$5),0),MATCH('CF AUX'!$I248,INDIRECT($D$7),0)),"")</f>
        <v/>
      </c>
      <c r="AC248" s="81" t="str">
        <f ca="1">IF(ISNUMBER($H248),INDEX(INDIRECT($D$4),MATCH('CF AUX'!AC$14,INDIRECT($D$5),0),MATCH('CF AUX'!$I248,INDIRECT($D$7),0)),"")</f>
        <v/>
      </c>
      <c r="AD248" s="81" t="str">
        <f ca="1">IF(ISNUMBER($H248),INDEX(INDIRECT($D$4),MATCH('CF AUX'!AD$14,INDIRECT($D$5),0),MATCH('CF AUX'!$I248,INDIRECT($D$7),0)),"")</f>
        <v/>
      </c>
      <c r="AE248" s="81" t="str">
        <f ca="1">IF(ISNUMBER($H248),INDEX(INDIRECT($D$4),MATCH('CF AUX'!AE$14,INDIRECT($D$5),0),MATCH('CF AUX'!$I248,INDIRECT($D$7),0)),"")</f>
        <v/>
      </c>
      <c r="AF248" s="81" t="str">
        <f ca="1">IF(ISNUMBER($H248),INDEX(INDIRECT($D$4),MATCH('CF AUX'!AF$14,INDIRECT($D$5),0),MATCH('CF AUX'!$I248,INDIRECT($D$7),0)),"")</f>
        <v/>
      </c>
      <c r="AG248" s="81" t="str">
        <f ca="1">IF(ISNUMBER($H248),INDEX(INDIRECT($D$4),MATCH('CF AUX'!AG$14,INDIRECT($D$5),0),MATCH('CF AUX'!$I248,INDIRECT($D$7),0)),"")</f>
        <v/>
      </c>
      <c r="AH248" s="81" t="str">
        <f ca="1">IF(ISNUMBER($H248),INDEX(INDIRECT($D$4),MATCH('CF AUX'!AH$14,INDIRECT($D$5),0),MATCH('CF AUX'!$I248,INDIRECT($D$7),0)),"")</f>
        <v/>
      </c>
      <c r="AI248" s="81" t="str">
        <f ca="1">IF(ISNUMBER($H248),INDEX(INDIRECT($D$4),MATCH('CF AUX'!AI$14,INDIRECT($D$5),0),MATCH('CF AUX'!$I248,INDIRECT($D$7),0)),"")</f>
        <v/>
      </c>
      <c r="AJ248" s="81" t="str">
        <f ca="1">IF(ISNUMBER($H248),INDEX(INDIRECT($D$4),MATCH('CF AUX'!AJ$14,INDIRECT($D$5),0),MATCH('CF AUX'!$I248,INDIRECT($D$7),0)),"")</f>
        <v/>
      </c>
      <c r="AK248" s="81" t="str">
        <f ca="1">IF(ISNUMBER($H248),INDEX(INDIRECT($D$4),MATCH('CF AUX'!AK$14,INDIRECT($D$5),0),MATCH('CF AUX'!$I248,INDIRECT($D$7),0)),"")</f>
        <v/>
      </c>
      <c r="AL248" s="81" t="str">
        <f ca="1">IF(ISNUMBER($H248),INDEX(INDIRECT($D$4),MATCH('CF AUX'!AL$14,INDIRECT($D$5),0),MATCH('CF AUX'!$I248,INDIRECT($D$7),0)),"")</f>
        <v/>
      </c>
      <c r="AM248" s="81" t="str">
        <f ca="1">IF(ISNUMBER($H248),INDEX(INDIRECT($D$4),MATCH('CF AUX'!AM$14,INDIRECT($D$5),0),MATCH('CF AUX'!$I248,INDIRECT($D$7),0)),"")</f>
        <v/>
      </c>
      <c r="AN248" s="81" t="str">
        <f ca="1">IF(ISNUMBER($H248),INDEX(INDIRECT($D$4),MATCH('CF AUX'!AN$14,INDIRECT($D$5),0),MATCH('CF AUX'!$I248,INDIRECT($D$7),0)),"")</f>
        <v/>
      </c>
      <c r="AO248" s="81" t="str">
        <f ca="1">IF(ISNUMBER($H248),INDEX(INDIRECT($D$4),MATCH('CF AUX'!AO$14,INDIRECT($D$5),0),MATCH('CF AUX'!$I248,INDIRECT($D$7),0)),"")</f>
        <v/>
      </c>
      <c r="AP248" s="81" t="str">
        <f ca="1">IF(ISNUMBER($H248),INDEX(INDIRECT($D$4),MATCH('CF AUX'!AP$14,INDIRECT($D$5),0),MATCH('CF AUX'!$I248,INDIRECT($D$7),0)),"")</f>
        <v/>
      </c>
      <c r="AQ248" s="81" t="str">
        <f ca="1">IF(ISNUMBER($H248),INDEX(INDIRECT($D$4),MATCH('CF AUX'!AQ$14,INDIRECT($D$5),0),MATCH('CF AUX'!$I248,INDIRECT($D$7),0)),"")</f>
        <v/>
      </c>
      <c r="AR248" s="81" t="str">
        <f ca="1">IF(ISNUMBER($H248),INDEX(INDIRECT($D$4),MATCH('CF AUX'!AR$14,INDIRECT($D$5),0),MATCH('CF AUX'!$I248,INDIRECT($D$7),0)),"")</f>
        <v/>
      </c>
      <c r="AS248" s="81" t="str">
        <f ca="1">IF(ISNUMBER($H248),INDEX(INDIRECT($D$4),MATCH('CF AUX'!AS$14,INDIRECT($D$5),0),MATCH('CF AUX'!$I248,INDIRECT($D$7),0)),"")</f>
        <v/>
      </c>
      <c r="AT248" s="81" t="str">
        <f ca="1">IF(ISNUMBER($H248),INDEX(INDIRECT($D$4),MATCH('CF AUX'!AT$14,INDIRECT($D$5),0),MATCH('CF AUX'!$I248,INDIRECT($D$7),0)),"")</f>
        <v/>
      </c>
      <c r="AU248" s="81" t="str">
        <f ca="1">IF(ISNUMBER($H248),INDEX(INDIRECT($D$4),MATCH('CF AUX'!AU$14,INDIRECT($D$5),0),MATCH('CF AUX'!$I248,INDIRECT($D$7),0)),"")</f>
        <v/>
      </c>
      <c r="AV248" s="81" t="str">
        <f ca="1">IF(ISNUMBER($H248),INDEX(INDIRECT($D$4),MATCH('CF AUX'!AV$14,INDIRECT($D$5),0),MATCH('CF AUX'!$I248,INDIRECT($D$7),0)),"")</f>
        <v/>
      </c>
      <c r="AW248" s="81" t="str">
        <f ca="1">IF(ISNUMBER($H248),INDEX(INDIRECT($D$4),MATCH('CF AUX'!AW$14,INDIRECT($D$5),0),MATCH('CF AUX'!$I248,INDIRECT($D$7),0)),"")</f>
        <v/>
      </c>
      <c r="AX248" s="81" t="str">
        <f ca="1">IF(ISNUMBER($H248),INDEX(INDIRECT($D$4),MATCH('CF AUX'!AX$14,INDIRECT($D$5),0),MATCH('CF AUX'!$I248,INDIRECT($D$7),0)),"")</f>
        <v/>
      </c>
      <c r="AY248" s="81" t="str">
        <f ca="1">IF(ISNUMBER($H248),INDEX(INDIRECT($D$4),MATCH('CF AUX'!AY$14,INDIRECT($D$5),0),MATCH('CF AUX'!$I248,INDIRECT($D$7),0)),"")</f>
        <v/>
      </c>
      <c r="AZ248" s="81" t="str">
        <f ca="1">IF(ISNUMBER($H248),INDEX(INDIRECT($D$4),MATCH('CF AUX'!AZ$14,INDIRECT($D$5),0),MATCH('CF AUX'!$I248,INDIRECT($D$7),0)),"")</f>
        <v/>
      </c>
      <c r="BB248" s="96" t="str" cm="1">
        <f t="array" aca="1" ref="BB248" ca="1">IF(ISNUMBER($H248),MMULT(J248:AZ248,TRANSPOSE(INDIRECT($D$8&amp;$G$4&amp;B243&amp;":"&amp;$G$6&amp;B243))),"")</f>
        <v/>
      </c>
      <c r="BD248" s="59">
        <f t="shared" si="67"/>
        <v>239</v>
      </c>
      <c r="BE248" s="80" t="str" cm="1">
        <f t="array" aca="1" ref="BE248" ca="1">IFERROR(INDEX(INDIRECT($D$4),MATCH(INDIRECT(BE$5&amp;$BD248),INDIRECT($D$6),0),MATCH($I248,INDIRECT($D$7),0)),"")</f>
        <v/>
      </c>
      <c r="BF248" s="81" t="str" cm="1">
        <f t="array" aca="1" ref="BF248" ca="1">IFERROR(INDEX(INDIRECT($D$4),MATCH(INDIRECT(BF$5&amp;$BD248),INDIRECT($D$6),0),MATCH($I248,INDIRECT($D$7),0)),"")</f>
        <v/>
      </c>
      <c r="BG248" s="81" t="str" cm="1">
        <f t="array" aca="1" ref="BG248" ca="1">IFERROR(INDEX(INDIRECT($D$4),MATCH(INDIRECT(BG$5&amp;$BD248),INDIRECT($D$6),0),MATCH($I248,INDIRECT($D$7),0)),"")</f>
        <v/>
      </c>
      <c r="BH248" s="81" t="str" cm="1">
        <f t="array" aca="1" ref="BH248" ca="1">IFERROR(INDEX(INDIRECT($D$4),MATCH(INDIRECT(BH$5&amp;$BD248),INDIRECT($D$6),0),MATCH($I248,INDIRECT($D$7),0)),"")</f>
        <v/>
      </c>
      <c r="BI248" s="81" t="str" cm="1">
        <f t="array" aca="1" ref="BI248" ca="1">IFERROR(INDEX(INDIRECT($D$4),MATCH(INDIRECT(BI$5&amp;$BD248),INDIRECT($D$6),0),MATCH($I248,INDIRECT($D$7),0)),"")</f>
        <v/>
      </c>
      <c r="BJ248" s="81" t="str" cm="1">
        <f t="array" aca="1" ref="BJ248" ca="1">IFERROR(INDEX(INDIRECT($D$4),MATCH(INDIRECT(BJ$5&amp;$BD248),INDIRECT($D$6),0),MATCH($I248,INDIRECT($D$7),0)),"")</f>
        <v/>
      </c>
      <c r="BK248" s="81" t="str" cm="1">
        <f t="array" aca="1" ref="BK248" ca="1">IFERROR(INDEX(INDIRECT($D$4),MATCH(INDIRECT(BK$5&amp;$BD248),INDIRECT($D$6),0),MATCH($I248,INDIRECT($D$7),0)),"")</f>
        <v/>
      </c>
      <c r="BL248" s="81" t="str" cm="1">
        <f t="array" aca="1" ref="BL248" ca="1">IFERROR(INDEX(INDIRECT($D$4),MATCH(INDIRECT(BL$5&amp;$BD248),INDIRECT($D$6),0),MATCH($I248,INDIRECT($D$7),0)),"")</f>
        <v/>
      </c>
      <c r="BM248" s="81" t="str" cm="1">
        <f t="array" aca="1" ref="BM248" ca="1">IFERROR(INDEX(INDIRECT($D$4),MATCH(INDIRECT(BM$5&amp;$BD248),INDIRECT($D$6),0),MATCH($I248,INDIRECT($D$7),0)),"")</f>
        <v/>
      </c>
      <c r="BN248" s="81" t="str" cm="1">
        <f t="array" aca="1" ref="BN248" ca="1">IFERROR(INDEX(INDIRECT($D$4),MATCH(INDIRECT(BN$5&amp;$BD248),INDIRECT($D$6),0),MATCH($I248,INDIRECT($D$7),0)),"")</f>
        <v/>
      </c>
      <c r="BO248" s="81" t="str" cm="1">
        <f t="array" aca="1" ref="BO248" ca="1">IFERROR(INDEX(INDIRECT($D$4),MATCH(INDIRECT(BO$5&amp;$BD248),INDIRECT($D$6),0),MATCH($I248,INDIRECT($D$7),0)),"")</f>
        <v/>
      </c>
      <c r="BP248" s="81" t="str" cm="1">
        <f t="array" aca="1" ref="BP248" ca="1">IFERROR(INDEX(INDIRECT($D$4),MATCH(INDIRECT(BP$5&amp;$BD248),INDIRECT($D$6),0),MATCH($I248,INDIRECT($D$7),0)),"")</f>
        <v/>
      </c>
      <c r="BQ248" s="81" t="str" cm="1">
        <f t="array" aca="1" ref="BQ248" ca="1">IFERROR(INDEX(INDIRECT($D$4),MATCH(INDIRECT(BQ$5&amp;$BD248),INDIRECT($D$6),0),MATCH($I248,INDIRECT($D$7),0)),"")</f>
        <v/>
      </c>
      <c r="BR248" s="81" t="str" cm="1">
        <f t="array" aca="1" ref="BR248" ca="1">IFERROR(INDEX(INDIRECT($D$4),MATCH(INDIRECT(BR$5&amp;$BD248),INDIRECT($D$6),0),MATCH($I248,INDIRECT($D$7),0)),"")</f>
        <v/>
      </c>
      <c r="BS248" s="81" t="str" cm="1">
        <f t="array" aca="1" ref="BS248" ca="1">IFERROR(INDEX(INDIRECT($D$4),MATCH(INDIRECT(BS$5&amp;$BD248),INDIRECT($D$6),0),MATCH($I248,INDIRECT($D$7),0)),"")</f>
        <v/>
      </c>
      <c r="BT248" s="81" t="str" cm="1">
        <f t="array" aca="1" ref="BT248" ca="1">IFERROR(INDEX(INDIRECT($D$4),MATCH(INDIRECT(BT$5&amp;$BD248),INDIRECT($D$6),0),MATCH($I248,INDIRECT($D$7),0)),"")</f>
        <v/>
      </c>
      <c r="BU248" s="81" t="str" cm="1">
        <f t="array" aca="1" ref="BU248" ca="1">IFERROR(INDEX(INDIRECT($D$4),MATCH(INDIRECT(BU$5&amp;$BD248),INDIRECT($D$6),0),MATCH($I248,INDIRECT($D$7),0)),"")</f>
        <v/>
      </c>
      <c r="BV248" s="99" t="str" cm="1">
        <f t="array" aca="1" ref="BV248" ca="1">IFERROR(INDEX(INDIRECT($D$4),MATCH(INDIRECT(BV$5&amp;$BD248),INDIRECT($D$6),0),MATCH($I248,INDIRECT($D$7),0)),"")</f>
        <v/>
      </c>
      <c r="BX248" s="80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99"/>
      <c r="CQ248" s="113"/>
      <c r="CR248" s="59" t="str">
        <f t="shared" si="66"/>
        <v/>
      </c>
      <c r="CS248" s="60"/>
      <c r="CT248" s="123" t="str">
        <f t="shared" ca="1" si="63"/>
        <v/>
      </c>
      <c r="CU248" s="80" t="str">
        <f>IF(ISNUMBER($CS248),INDEX(IRF.New!$CS$7:$DJ$37,MATCH(B243+1,IRF.New!$B$7:$B$37,0),MATCH($CT248,IRF.New!$CS$5:$DJ$5,0)),"")</f>
        <v/>
      </c>
      <c r="CV248" s="81"/>
      <c r="CW248" s="81" t="str">
        <f t="shared" si="64"/>
        <v/>
      </c>
      <c r="CX248" s="81"/>
      <c r="CY248" s="81"/>
      <c r="CZ248" s="94"/>
      <c r="DA248" s="94" t="str">
        <f>IF(ISNUMBER(CS248),INDEX(IRF.New!$CS$2:$DJ$2,MATCH('CF AUX'!$CT248,IRF.New!$CS$5:$DJ$5,0)),"")</f>
        <v/>
      </c>
      <c r="DB248" s="72"/>
      <c r="DD248" s="132" t="str">
        <f>IF(ISNUMBER(CS248),INDEX(IRF.New!$D$7:$CO$37,MATCH('CF AUX'!C238,IRF.New!$C$7:$C$37,0),MATCH(CT248,IRF.New!$D$5:$CO$5,0)),"")</f>
        <v/>
      </c>
    </row>
    <row r="249" spans="1:108" x14ac:dyDescent="0.25">
      <c r="B249" s="59" t="s">
        <v>266</v>
      </c>
      <c r="F249" s="136" t="str">
        <f t="shared" si="65"/>
        <v/>
      </c>
      <c r="H249" s="65"/>
      <c r="I249" s="129" t="str">
        <f ca="1">IF(ISNUMBER(H249),INDEX(IRF.New!$CS$5:$DJ$5,MATCH('CF AUX'!H249,INDIRECT("IRF.New!$CS$"&amp;C240&amp;":$DJ$"&amp;C240),0)),"")</f>
        <v/>
      </c>
      <c r="J249" s="80" t="str">
        <f ca="1">IF(ISNUMBER($H249),INDEX(INDIRECT($D$4),MATCH('CF AUX'!J$14,INDIRECT($D$5),0),MATCH('CF AUX'!$I249,INDIRECT($D$7),0)),"")</f>
        <v/>
      </c>
      <c r="K249" s="81" t="str">
        <f ca="1">IF(ISNUMBER($H249),INDEX(INDIRECT($D$4),MATCH('CF AUX'!K$14,INDIRECT($D$5),0),MATCH('CF AUX'!$I249,INDIRECT($D$7),0)),"")</f>
        <v/>
      </c>
      <c r="L249" s="81" t="str">
        <f ca="1">IF(ISNUMBER($H249),INDEX(INDIRECT($D$4),MATCH('CF AUX'!L$14,INDIRECT($D$5),0),MATCH('CF AUX'!$I249,INDIRECT($D$7),0)),"")</f>
        <v/>
      </c>
      <c r="M249" s="81" t="str">
        <f ca="1">IF(ISNUMBER($H249),INDEX(INDIRECT($D$4),MATCH('CF AUX'!M$14,INDIRECT($D$5),0),MATCH('CF AUX'!$I249,INDIRECT($D$7),0)),"")</f>
        <v/>
      </c>
      <c r="N249" s="81" t="str">
        <f ca="1">IF(ISNUMBER($H249),INDEX(INDIRECT($D$4),MATCH('CF AUX'!N$14,INDIRECT($D$5),0),MATCH('CF AUX'!$I249,INDIRECT($D$7),0)),"")</f>
        <v/>
      </c>
      <c r="O249" s="81" t="str">
        <f ca="1">IF(ISNUMBER($H249),INDEX(INDIRECT($D$4),MATCH('CF AUX'!O$14,INDIRECT($D$5),0),MATCH('CF AUX'!$I249,INDIRECT($D$7),0)),"")</f>
        <v/>
      </c>
      <c r="P249" s="81" t="str">
        <f ca="1">IF(ISNUMBER($H249),INDEX(INDIRECT($D$4),MATCH('CF AUX'!P$14,INDIRECT($D$5),0),MATCH('CF AUX'!$I249,INDIRECT($D$7),0)),"")</f>
        <v/>
      </c>
      <c r="Q249" s="81" t="str">
        <f ca="1">IF(ISNUMBER($H249),INDEX(INDIRECT($D$4),MATCH('CF AUX'!Q$14,INDIRECT($D$5),0),MATCH('CF AUX'!$I249,INDIRECT($D$7),0)),"")</f>
        <v/>
      </c>
      <c r="R249" s="81" t="str">
        <f ca="1">IF(ISNUMBER($H249),INDEX(INDIRECT($D$4),MATCH('CF AUX'!R$14,INDIRECT($D$5),0),MATCH('CF AUX'!$I249,INDIRECT($D$7),0)),"")</f>
        <v/>
      </c>
      <c r="S249" s="81" t="str">
        <f ca="1">IF(ISNUMBER($H249),INDEX(INDIRECT($D$4),MATCH('CF AUX'!S$14,INDIRECT($D$5),0),MATCH('CF AUX'!$I249,INDIRECT($D$7),0)),"")</f>
        <v/>
      </c>
      <c r="T249" s="81" t="str">
        <f ca="1">IF(ISNUMBER($H249),INDEX(INDIRECT($D$4),MATCH('CF AUX'!T$14,INDIRECT($D$5),0),MATCH('CF AUX'!$I249,INDIRECT($D$7),0)),"")</f>
        <v/>
      </c>
      <c r="U249" s="81" t="str">
        <f ca="1">IF(ISNUMBER($H249),INDEX(INDIRECT($D$4),MATCH('CF AUX'!U$14,INDIRECT($D$5),0),MATCH('CF AUX'!$I249,INDIRECT($D$7),0)),"")</f>
        <v/>
      </c>
      <c r="V249" s="81" t="str">
        <f ca="1">IF(ISNUMBER($H249),INDEX(INDIRECT($D$4),MATCH('CF AUX'!V$14,INDIRECT($D$5),0),MATCH('CF AUX'!$I249,INDIRECT($D$7),0)),"")</f>
        <v/>
      </c>
      <c r="W249" s="81" t="str">
        <f ca="1">IF(ISNUMBER($H249),INDEX(INDIRECT($D$4),MATCH('CF AUX'!W$14,INDIRECT($D$5),0),MATCH('CF AUX'!$I249,INDIRECT($D$7),0)),"")</f>
        <v/>
      </c>
      <c r="X249" s="81" t="str">
        <f ca="1">IF(ISNUMBER($H249),INDEX(INDIRECT($D$4),MATCH('CF AUX'!X$14,INDIRECT($D$5),0),MATCH('CF AUX'!$I249,INDIRECT($D$7),0)),"")</f>
        <v/>
      </c>
      <c r="Y249" s="81" t="str">
        <f ca="1">IF(ISNUMBER($H249),INDEX(INDIRECT($D$4),MATCH('CF AUX'!Y$14,INDIRECT($D$5),0),MATCH('CF AUX'!$I249,INDIRECT($D$7),0)),"")</f>
        <v/>
      </c>
      <c r="Z249" s="81" t="str">
        <f ca="1">IF(ISNUMBER($H249),INDEX(INDIRECT($D$4),MATCH('CF AUX'!Z$14,INDIRECT($D$5),0),MATCH('CF AUX'!$I249,INDIRECT($D$7),0)),"")</f>
        <v/>
      </c>
      <c r="AA249" s="81" t="str">
        <f ca="1">IF(ISNUMBER($H249),INDEX(INDIRECT($D$4),MATCH('CF AUX'!AA$14,INDIRECT($D$5),0),MATCH('CF AUX'!$I249,INDIRECT($D$7),0)),"")</f>
        <v/>
      </c>
      <c r="AB249" s="81" t="str">
        <f ca="1">IF(ISNUMBER($H249),INDEX(INDIRECT($D$4),MATCH('CF AUX'!AB$14,INDIRECT($D$5),0),MATCH('CF AUX'!$I249,INDIRECT($D$7),0)),"")</f>
        <v/>
      </c>
      <c r="AC249" s="81" t="str">
        <f ca="1">IF(ISNUMBER($H249),INDEX(INDIRECT($D$4),MATCH('CF AUX'!AC$14,INDIRECT($D$5),0),MATCH('CF AUX'!$I249,INDIRECT($D$7),0)),"")</f>
        <v/>
      </c>
      <c r="AD249" s="81" t="str">
        <f ca="1">IF(ISNUMBER($H249),INDEX(INDIRECT($D$4),MATCH('CF AUX'!AD$14,INDIRECT($D$5),0),MATCH('CF AUX'!$I249,INDIRECT($D$7),0)),"")</f>
        <v/>
      </c>
      <c r="AE249" s="81" t="str">
        <f ca="1">IF(ISNUMBER($H249),INDEX(INDIRECT($D$4),MATCH('CF AUX'!AE$14,INDIRECT($D$5),0),MATCH('CF AUX'!$I249,INDIRECT($D$7),0)),"")</f>
        <v/>
      </c>
      <c r="AF249" s="81" t="str">
        <f ca="1">IF(ISNUMBER($H249),INDEX(INDIRECT($D$4),MATCH('CF AUX'!AF$14,INDIRECT($D$5),0),MATCH('CF AUX'!$I249,INDIRECT($D$7),0)),"")</f>
        <v/>
      </c>
      <c r="AG249" s="81" t="str">
        <f ca="1">IF(ISNUMBER($H249),INDEX(INDIRECT($D$4),MATCH('CF AUX'!AG$14,INDIRECT($D$5),0),MATCH('CF AUX'!$I249,INDIRECT($D$7),0)),"")</f>
        <v/>
      </c>
      <c r="AH249" s="81" t="str">
        <f ca="1">IF(ISNUMBER($H249),INDEX(INDIRECT($D$4),MATCH('CF AUX'!AH$14,INDIRECT($D$5),0),MATCH('CF AUX'!$I249,INDIRECT($D$7),0)),"")</f>
        <v/>
      </c>
      <c r="AI249" s="81" t="str">
        <f ca="1">IF(ISNUMBER($H249),INDEX(INDIRECT($D$4),MATCH('CF AUX'!AI$14,INDIRECT($D$5),0),MATCH('CF AUX'!$I249,INDIRECT($D$7),0)),"")</f>
        <v/>
      </c>
      <c r="AJ249" s="81" t="str">
        <f ca="1">IF(ISNUMBER($H249),INDEX(INDIRECT($D$4),MATCH('CF AUX'!AJ$14,INDIRECT($D$5),0),MATCH('CF AUX'!$I249,INDIRECT($D$7),0)),"")</f>
        <v/>
      </c>
      <c r="AK249" s="81" t="str">
        <f ca="1">IF(ISNUMBER($H249),INDEX(INDIRECT($D$4),MATCH('CF AUX'!AK$14,INDIRECT($D$5),0),MATCH('CF AUX'!$I249,INDIRECT($D$7),0)),"")</f>
        <v/>
      </c>
      <c r="AL249" s="81" t="str">
        <f ca="1">IF(ISNUMBER($H249),INDEX(INDIRECT($D$4),MATCH('CF AUX'!AL$14,INDIRECT($D$5),0),MATCH('CF AUX'!$I249,INDIRECT($D$7),0)),"")</f>
        <v/>
      </c>
      <c r="AM249" s="81" t="str">
        <f ca="1">IF(ISNUMBER($H249),INDEX(INDIRECT($D$4),MATCH('CF AUX'!AM$14,INDIRECT($D$5),0),MATCH('CF AUX'!$I249,INDIRECT($D$7),0)),"")</f>
        <v/>
      </c>
      <c r="AN249" s="81" t="str">
        <f ca="1">IF(ISNUMBER($H249),INDEX(INDIRECT($D$4),MATCH('CF AUX'!AN$14,INDIRECT($D$5),0),MATCH('CF AUX'!$I249,INDIRECT($D$7),0)),"")</f>
        <v/>
      </c>
      <c r="AO249" s="81" t="str">
        <f ca="1">IF(ISNUMBER($H249),INDEX(INDIRECT($D$4),MATCH('CF AUX'!AO$14,INDIRECT($D$5),0),MATCH('CF AUX'!$I249,INDIRECT($D$7),0)),"")</f>
        <v/>
      </c>
      <c r="AP249" s="81" t="str">
        <f ca="1">IF(ISNUMBER($H249),INDEX(INDIRECT($D$4),MATCH('CF AUX'!AP$14,INDIRECT($D$5),0),MATCH('CF AUX'!$I249,INDIRECT($D$7),0)),"")</f>
        <v/>
      </c>
      <c r="AQ249" s="81" t="str">
        <f ca="1">IF(ISNUMBER($H249),INDEX(INDIRECT($D$4),MATCH('CF AUX'!AQ$14,INDIRECT($D$5),0),MATCH('CF AUX'!$I249,INDIRECT($D$7),0)),"")</f>
        <v/>
      </c>
      <c r="AR249" s="81" t="str">
        <f ca="1">IF(ISNUMBER($H249),INDEX(INDIRECT($D$4),MATCH('CF AUX'!AR$14,INDIRECT($D$5),0),MATCH('CF AUX'!$I249,INDIRECT($D$7),0)),"")</f>
        <v/>
      </c>
      <c r="AS249" s="81" t="str">
        <f ca="1">IF(ISNUMBER($H249),INDEX(INDIRECT($D$4),MATCH('CF AUX'!AS$14,INDIRECT($D$5),0),MATCH('CF AUX'!$I249,INDIRECT($D$7),0)),"")</f>
        <v/>
      </c>
      <c r="AT249" s="81" t="str">
        <f ca="1">IF(ISNUMBER($H249),INDEX(INDIRECT($D$4),MATCH('CF AUX'!AT$14,INDIRECT($D$5),0),MATCH('CF AUX'!$I249,INDIRECT($D$7),0)),"")</f>
        <v/>
      </c>
      <c r="AU249" s="81" t="str">
        <f ca="1">IF(ISNUMBER($H249),INDEX(INDIRECT($D$4),MATCH('CF AUX'!AU$14,INDIRECT($D$5),0),MATCH('CF AUX'!$I249,INDIRECT($D$7),0)),"")</f>
        <v/>
      </c>
      <c r="AV249" s="81" t="str">
        <f ca="1">IF(ISNUMBER($H249),INDEX(INDIRECT($D$4),MATCH('CF AUX'!AV$14,INDIRECT($D$5),0),MATCH('CF AUX'!$I249,INDIRECT($D$7),0)),"")</f>
        <v/>
      </c>
      <c r="AW249" s="81" t="str">
        <f ca="1">IF(ISNUMBER($H249),INDEX(INDIRECT($D$4),MATCH('CF AUX'!AW$14,INDIRECT($D$5),0),MATCH('CF AUX'!$I249,INDIRECT($D$7),0)),"")</f>
        <v/>
      </c>
      <c r="AX249" s="81" t="str">
        <f ca="1">IF(ISNUMBER($H249),INDEX(INDIRECT($D$4),MATCH('CF AUX'!AX$14,INDIRECT($D$5),0),MATCH('CF AUX'!$I249,INDIRECT($D$7),0)),"")</f>
        <v/>
      </c>
      <c r="AY249" s="81" t="str">
        <f ca="1">IF(ISNUMBER($H249),INDEX(INDIRECT($D$4),MATCH('CF AUX'!AY$14,INDIRECT($D$5),0),MATCH('CF AUX'!$I249,INDIRECT($D$7),0)),"")</f>
        <v/>
      </c>
      <c r="AZ249" s="81" t="str">
        <f ca="1">IF(ISNUMBER($H249),INDEX(INDIRECT($D$4),MATCH('CF AUX'!AZ$14,INDIRECT($D$5),0),MATCH('CF AUX'!$I249,INDIRECT($D$7),0)),"")</f>
        <v/>
      </c>
      <c r="BB249" s="96" t="str" cm="1">
        <f t="array" aca="1" ref="BB249" ca="1">IF(ISNUMBER($H249),MMULT(J249:AZ249,TRANSPOSE(INDIRECT($D$8&amp;$G$4&amp;B243&amp;":"&amp;$G$6&amp;B243))),"")</f>
        <v/>
      </c>
      <c r="BD249" s="59">
        <f t="shared" si="67"/>
        <v>239</v>
      </c>
      <c r="BE249" s="80" t="str" cm="1">
        <f t="array" aca="1" ref="BE249" ca="1">IFERROR(INDEX(INDIRECT($D$4),MATCH(INDIRECT(BE$5&amp;$BD249),INDIRECT($D$6),0),MATCH($I249,INDIRECT($D$7),0)),"")</f>
        <v/>
      </c>
      <c r="BF249" s="81" t="str" cm="1">
        <f t="array" aca="1" ref="BF249" ca="1">IFERROR(INDEX(INDIRECT($D$4),MATCH(INDIRECT(BF$5&amp;$BD249),INDIRECT($D$6),0),MATCH($I249,INDIRECT($D$7),0)),"")</f>
        <v/>
      </c>
      <c r="BG249" s="81" t="str" cm="1">
        <f t="array" aca="1" ref="BG249" ca="1">IFERROR(INDEX(INDIRECT($D$4),MATCH(INDIRECT(BG$5&amp;$BD249),INDIRECT($D$6),0),MATCH($I249,INDIRECT($D$7),0)),"")</f>
        <v/>
      </c>
      <c r="BH249" s="81" t="str" cm="1">
        <f t="array" aca="1" ref="BH249" ca="1">IFERROR(INDEX(INDIRECT($D$4),MATCH(INDIRECT(BH$5&amp;$BD249),INDIRECT($D$6),0),MATCH($I249,INDIRECT($D$7),0)),"")</f>
        <v/>
      </c>
      <c r="BI249" s="81" t="str" cm="1">
        <f t="array" aca="1" ref="BI249" ca="1">IFERROR(INDEX(INDIRECT($D$4),MATCH(INDIRECT(BI$5&amp;$BD249),INDIRECT($D$6),0),MATCH($I249,INDIRECT($D$7),0)),"")</f>
        <v/>
      </c>
      <c r="BJ249" s="81" t="str" cm="1">
        <f t="array" aca="1" ref="BJ249" ca="1">IFERROR(INDEX(INDIRECT($D$4),MATCH(INDIRECT(BJ$5&amp;$BD249),INDIRECT($D$6),0),MATCH($I249,INDIRECT($D$7),0)),"")</f>
        <v/>
      </c>
      <c r="BK249" s="81" t="str" cm="1">
        <f t="array" aca="1" ref="BK249" ca="1">IFERROR(INDEX(INDIRECT($D$4),MATCH(INDIRECT(BK$5&amp;$BD249),INDIRECT($D$6),0),MATCH($I249,INDIRECT($D$7),0)),"")</f>
        <v/>
      </c>
      <c r="BL249" s="81" t="str" cm="1">
        <f t="array" aca="1" ref="BL249" ca="1">IFERROR(INDEX(INDIRECT($D$4),MATCH(INDIRECT(BL$5&amp;$BD249),INDIRECT($D$6),0),MATCH($I249,INDIRECT($D$7),0)),"")</f>
        <v/>
      </c>
      <c r="BM249" s="81" t="str" cm="1">
        <f t="array" aca="1" ref="BM249" ca="1">IFERROR(INDEX(INDIRECT($D$4),MATCH(INDIRECT(BM$5&amp;$BD249),INDIRECT($D$6),0),MATCH($I249,INDIRECT($D$7),0)),"")</f>
        <v/>
      </c>
      <c r="BN249" s="81" t="str" cm="1">
        <f t="array" aca="1" ref="BN249" ca="1">IFERROR(INDEX(INDIRECT($D$4),MATCH(INDIRECT(BN$5&amp;$BD249),INDIRECT($D$6),0),MATCH($I249,INDIRECT($D$7),0)),"")</f>
        <v/>
      </c>
      <c r="BO249" s="81" t="str" cm="1">
        <f t="array" aca="1" ref="BO249" ca="1">IFERROR(INDEX(INDIRECT($D$4),MATCH(INDIRECT(BO$5&amp;$BD249),INDIRECT($D$6),0),MATCH($I249,INDIRECT($D$7),0)),"")</f>
        <v/>
      </c>
      <c r="BP249" s="81" t="str" cm="1">
        <f t="array" aca="1" ref="BP249" ca="1">IFERROR(INDEX(INDIRECT($D$4),MATCH(INDIRECT(BP$5&amp;$BD249),INDIRECT($D$6),0),MATCH($I249,INDIRECT($D$7),0)),"")</f>
        <v/>
      </c>
      <c r="BQ249" s="81" t="str" cm="1">
        <f t="array" aca="1" ref="BQ249" ca="1">IFERROR(INDEX(INDIRECT($D$4),MATCH(INDIRECT(BQ$5&amp;$BD249),INDIRECT($D$6),0),MATCH($I249,INDIRECT($D$7),0)),"")</f>
        <v/>
      </c>
      <c r="BR249" s="81" t="str" cm="1">
        <f t="array" aca="1" ref="BR249" ca="1">IFERROR(INDEX(INDIRECT($D$4),MATCH(INDIRECT(BR$5&amp;$BD249),INDIRECT($D$6),0),MATCH($I249,INDIRECT($D$7),0)),"")</f>
        <v/>
      </c>
      <c r="BS249" s="81" t="str" cm="1">
        <f t="array" aca="1" ref="BS249" ca="1">IFERROR(INDEX(INDIRECT($D$4),MATCH(INDIRECT(BS$5&amp;$BD249),INDIRECT($D$6),0),MATCH($I249,INDIRECT($D$7),0)),"")</f>
        <v/>
      </c>
      <c r="BT249" s="81" t="str" cm="1">
        <f t="array" aca="1" ref="BT249" ca="1">IFERROR(INDEX(INDIRECT($D$4),MATCH(INDIRECT(BT$5&amp;$BD249),INDIRECT($D$6),0),MATCH($I249,INDIRECT($D$7),0)),"")</f>
        <v/>
      </c>
      <c r="BU249" s="81" t="str" cm="1">
        <f t="array" aca="1" ref="BU249" ca="1">IFERROR(INDEX(INDIRECT($D$4),MATCH(INDIRECT(BU$5&amp;$BD249),INDIRECT($D$6),0),MATCH($I249,INDIRECT($D$7),0)),"")</f>
        <v/>
      </c>
      <c r="BV249" s="99" t="str" cm="1">
        <f t="array" aca="1" ref="BV249" ca="1">IFERROR(INDEX(INDIRECT($D$4),MATCH(INDIRECT(BV$5&amp;$BD249),INDIRECT($D$6),0),MATCH($I249,INDIRECT($D$7),0)),"")</f>
        <v/>
      </c>
      <c r="BX249" s="80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99"/>
      <c r="CQ249" s="113"/>
      <c r="CR249" s="59" t="str">
        <f t="shared" si="66"/>
        <v/>
      </c>
      <c r="CS249" s="60"/>
      <c r="CT249" s="123" t="str">
        <f t="shared" ca="1" si="63"/>
        <v/>
      </c>
      <c r="CU249" s="80" t="str">
        <f>IF(ISNUMBER($CS249),INDEX(IRF.New!$CS$7:$DJ$37,MATCH(B243+1,IRF.New!$B$7:$B$37,0),MATCH($CT249,IRF.New!$CS$5:$DJ$5,0)),"")</f>
        <v/>
      </c>
      <c r="CV249" s="81"/>
      <c r="CW249" s="81" t="str">
        <f t="shared" si="64"/>
        <v/>
      </c>
      <c r="CX249" s="81"/>
      <c r="CY249" s="81"/>
      <c r="CZ249" s="94"/>
      <c r="DA249" s="94" t="str">
        <f>IF(ISNUMBER(CS249),INDEX(IRF.New!$CS$2:$DJ$2,MATCH('CF AUX'!$CT249,IRF.New!$CS$5:$DJ$5,0)),"")</f>
        <v/>
      </c>
      <c r="DB249" s="72"/>
      <c r="DD249" s="132" t="str">
        <f>IF(ISNUMBER(CS249),INDEX(IRF.New!$D$7:$CO$37,MATCH('CF AUX'!C238,IRF.New!$C$7:$C$37,0),MATCH(CT249,IRF.New!$D$5:$CO$5,0)),"")</f>
        <v/>
      </c>
    </row>
    <row r="250" spans="1:108" x14ac:dyDescent="0.25">
      <c r="B250" s="69"/>
      <c r="C250" s="63" t="s">
        <v>233</v>
      </c>
      <c r="D250" s="85" t="s">
        <v>234</v>
      </c>
      <c r="F250" s="136" t="str">
        <f t="shared" si="65"/>
        <v/>
      </c>
      <c r="H250" s="65"/>
      <c r="I250" s="129" t="str">
        <f ca="1">IF(ISNUMBER(H250),INDEX(IRF.New!$CS$5:$DJ$5,MATCH('CF AUX'!H250,INDIRECT("IRF.New!$CS$"&amp;C240&amp;":$DJ$"&amp;C240),0)),"")</f>
        <v/>
      </c>
      <c r="J250" s="80" t="str">
        <f ca="1">IF(ISNUMBER($H250),INDEX(INDIRECT($D$4),MATCH('CF AUX'!J$14,INDIRECT($D$5),0),MATCH('CF AUX'!$I250,INDIRECT($D$7),0)),"")</f>
        <v/>
      </c>
      <c r="K250" s="81" t="str">
        <f ca="1">IF(ISNUMBER($H250),INDEX(INDIRECT($D$4),MATCH('CF AUX'!K$14,INDIRECT($D$5),0),MATCH('CF AUX'!$I250,INDIRECT($D$7),0)),"")</f>
        <v/>
      </c>
      <c r="L250" s="81" t="str">
        <f ca="1">IF(ISNUMBER($H250),INDEX(INDIRECT($D$4),MATCH('CF AUX'!L$14,INDIRECT($D$5),0),MATCH('CF AUX'!$I250,INDIRECT($D$7),0)),"")</f>
        <v/>
      </c>
      <c r="M250" s="81" t="str">
        <f ca="1">IF(ISNUMBER($H250),INDEX(INDIRECT($D$4),MATCH('CF AUX'!M$14,INDIRECT($D$5),0),MATCH('CF AUX'!$I250,INDIRECT($D$7),0)),"")</f>
        <v/>
      </c>
      <c r="N250" s="81" t="str">
        <f ca="1">IF(ISNUMBER($H250),INDEX(INDIRECT($D$4),MATCH('CF AUX'!N$14,INDIRECT($D$5),0),MATCH('CF AUX'!$I250,INDIRECT($D$7),0)),"")</f>
        <v/>
      </c>
      <c r="O250" s="81" t="str">
        <f ca="1">IF(ISNUMBER($H250),INDEX(INDIRECT($D$4),MATCH('CF AUX'!O$14,INDIRECT($D$5),0),MATCH('CF AUX'!$I250,INDIRECT($D$7),0)),"")</f>
        <v/>
      </c>
      <c r="P250" s="81" t="str">
        <f ca="1">IF(ISNUMBER($H250),INDEX(INDIRECT($D$4),MATCH('CF AUX'!P$14,INDIRECT($D$5),0),MATCH('CF AUX'!$I250,INDIRECT($D$7),0)),"")</f>
        <v/>
      </c>
      <c r="Q250" s="81" t="str">
        <f ca="1">IF(ISNUMBER($H250),INDEX(INDIRECT($D$4),MATCH('CF AUX'!Q$14,INDIRECT($D$5),0),MATCH('CF AUX'!$I250,INDIRECT($D$7),0)),"")</f>
        <v/>
      </c>
      <c r="R250" s="81" t="str">
        <f ca="1">IF(ISNUMBER($H250),INDEX(INDIRECT($D$4),MATCH('CF AUX'!R$14,INDIRECT($D$5),0),MATCH('CF AUX'!$I250,INDIRECT($D$7),0)),"")</f>
        <v/>
      </c>
      <c r="S250" s="81" t="str">
        <f ca="1">IF(ISNUMBER($H250),INDEX(INDIRECT($D$4),MATCH('CF AUX'!S$14,INDIRECT($D$5),0),MATCH('CF AUX'!$I250,INDIRECT($D$7),0)),"")</f>
        <v/>
      </c>
      <c r="T250" s="81" t="str">
        <f ca="1">IF(ISNUMBER($H250),INDEX(INDIRECT($D$4),MATCH('CF AUX'!T$14,INDIRECT($D$5),0),MATCH('CF AUX'!$I250,INDIRECT($D$7),0)),"")</f>
        <v/>
      </c>
      <c r="U250" s="81" t="str">
        <f ca="1">IF(ISNUMBER($H250),INDEX(INDIRECT($D$4),MATCH('CF AUX'!U$14,INDIRECT($D$5),0),MATCH('CF AUX'!$I250,INDIRECT($D$7),0)),"")</f>
        <v/>
      </c>
      <c r="V250" s="81" t="str">
        <f ca="1">IF(ISNUMBER($H250),INDEX(INDIRECT($D$4),MATCH('CF AUX'!V$14,INDIRECT($D$5),0),MATCH('CF AUX'!$I250,INDIRECT($D$7),0)),"")</f>
        <v/>
      </c>
      <c r="W250" s="81" t="str">
        <f ca="1">IF(ISNUMBER($H250),INDEX(INDIRECT($D$4),MATCH('CF AUX'!W$14,INDIRECT($D$5),0),MATCH('CF AUX'!$I250,INDIRECT($D$7),0)),"")</f>
        <v/>
      </c>
      <c r="X250" s="81" t="str">
        <f ca="1">IF(ISNUMBER($H250),INDEX(INDIRECT($D$4),MATCH('CF AUX'!X$14,INDIRECT($D$5),0),MATCH('CF AUX'!$I250,INDIRECT($D$7),0)),"")</f>
        <v/>
      </c>
      <c r="Y250" s="81" t="str">
        <f ca="1">IF(ISNUMBER($H250),INDEX(INDIRECT($D$4),MATCH('CF AUX'!Y$14,INDIRECT($D$5),0),MATCH('CF AUX'!$I250,INDIRECT($D$7),0)),"")</f>
        <v/>
      </c>
      <c r="Z250" s="81" t="str">
        <f ca="1">IF(ISNUMBER($H250),INDEX(INDIRECT($D$4),MATCH('CF AUX'!Z$14,INDIRECT($D$5),0),MATCH('CF AUX'!$I250,INDIRECT($D$7),0)),"")</f>
        <v/>
      </c>
      <c r="AA250" s="81" t="str">
        <f ca="1">IF(ISNUMBER($H250),INDEX(INDIRECT($D$4),MATCH('CF AUX'!AA$14,INDIRECT($D$5),0),MATCH('CF AUX'!$I250,INDIRECT($D$7),0)),"")</f>
        <v/>
      </c>
      <c r="AB250" s="81" t="str">
        <f ca="1">IF(ISNUMBER($H250),INDEX(INDIRECT($D$4),MATCH('CF AUX'!AB$14,INDIRECT($D$5),0),MATCH('CF AUX'!$I250,INDIRECT($D$7),0)),"")</f>
        <v/>
      </c>
      <c r="AC250" s="81" t="str">
        <f ca="1">IF(ISNUMBER($H250),INDEX(INDIRECT($D$4),MATCH('CF AUX'!AC$14,INDIRECT($D$5),0),MATCH('CF AUX'!$I250,INDIRECT($D$7),0)),"")</f>
        <v/>
      </c>
      <c r="AD250" s="81" t="str">
        <f ca="1">IF(ISNUMBER($H250),INDEX(INDIRECT($D$4),MATCH('CF AUX'!AD$14,INDIRECT($D$5),0),MATCH('CF AUX'!$I250,INDIRECT($D$7),0)),"")</f>
        <v/>
      </c>
      <c r="AE250" s="81" t="str">
        <f ca="1">IF(ISNUMBER($H250),INDEX(INDIRECT($D$4),MATCH('CF AUX'!AE$14,INDIRECT($D$5),0),MATCH('CF AUX'!$I250,INDIRECT($D$7),0)),"")</f>
        <v/>
      </c>
      <c r="AF250" s="81" t="str">
        <f ca="1">IF(ISNUMBER($H250),INDEX(INDIRECT($D$4),MATCH('CF AUX'!AF$14,INDIRECT($D$5),0),MATCH('CF AUX'!$I250,INDIRECT($D$7),0)),"")</f>
        <v/>
      </c>
      <c r="AG250" s="81" t="str">
        <f ca="1">IF(ISNUMBER($H250),INDEX(INDIRECT($D$4),MATCH('CF AUX'!AG$14,INDIRECT($D$5),0),MATCH('CF AUX'!$I250,INDIRECT($D$7),0)),"")</f>
        <v/>
      </c>
      <c r="AH250" s="81" t="str">
        <f ca="1">IF(ISNUMBER($H250),INDEX(INDIRECT($D$4),MATCH('CF AUX'!AH$14,INDIRECT($D$5),0),MATCH('CF AUX'!$I250,INDIRECT($D$7),0)),"")</f>
        <v/>
      </c>
      <c r="AI250" s="81" t="str">
        <f ca="1">IF(ISNUMBER($H250),INDEX(INDIRECT($D$4),MATCH('CF AUX'!AI$14,INDIRECT($D$5),0),MATCH('CF AUX'!$I250,INDIRECT($D$7),0)),"")</f>
        <v/>
      </c>
      <c r="AJ250" s="81" t="str">
        <f ca="1">IF(ISNUMBER($H250),INDEX(INDIRECT($D$4),MATCH('CF AUX'!AJ$14,INDIRECT($D$5),0),MATCH('CF AUX'!$I250,INDIRECT($D$7),0)),"")</f>
        <v/>
      </c>
      <c r="AK250" s="81" t="str">
        <f ca="1">IF(ISNUMBER($H250),INDEX(INDIRECT($D$4),MATCH('CF AUX'!AK$14,INDIRECT($D$5),0),MATCH('CF AUX'!$I250,INDIRECT($D$7),0)),"")</f>
        <v/>
      </c>
      <c r="AL250" s="81" t="str">
        <f ca="1">IF(ISNUMBER($H250),INDEX(INDIRECT($D$4),MATCH('CF AUX'!AL$14,INDIRECT($D$5),0),MATCH('CF AUX'!$I250,INDIRECT($D$7),0)),"")</f>
        <v/>
      </c>
      <c r="AM250" s="81" t="str">
        <f ca="1">IF(ISNUMBER($H250),INDEX(INDIRECT($D$4),MATCH('CF AUX'!AM$14,INDIRECT($D$5),0),MATCH('CF AUX'!$I250,INDIRECT($D$7),0)),"")</f>
        <v/>
      </c>
      <c r="AN250" s="81" t="str">
        <f ca="1">IF(ISNUMBER($H250),INDEX(INDIRECT($D$4),MATCH('CF AUX'!AN$14,INDIRECT($D$5),0),MATCH('CF AUX'!$I250,INDIRECT($D$7),0)),"")</f>
        <v/>
      </c>
      <c r="AO250" s="81" t="str">
        <f ca="1">IF(ISNUMBER($H250),INDEX(INDIRECT($D$4),MATCH('CF AUX'!AO$14,INDIRECT($D$5),0),MATCH('CF AUX'!$I250,INDIRECT($D$7),0)),"")</f>
        <v/>
      </c>
      <c r="AP250" s="81" t="str">
        <f ca="1">IF(ISNUMBER($H250),INDEX(INDIRECT($D$4),MATCH('CF AUX'!AP$14,INDIRECT($D$5),0),MATCH('CF AUX'!$I250,INDIRECT($D$7),0)),"")</f>
        <v/>
      </c>
      <c r="AQ250" s="81" t="str">
        <f ca="1">IF(ISNUMBER($H250),INDEX(INDIRECT($D$4),MATCH('CF AUX'!AQ$14,INDIRECT($D$5),0),MATCH('CF AUX'!$I250,INDIRECT($D$7),0)),"")</f>
        <v/>
      </c>
      <c r="AR250" s="81" t="str">
        <f ca="1">IF(ISNUMBER($H250),INDEX(INDIRECT($D$4),MATCH('CF AUX'!AR$14,INDIRECT($D$5),0),MATCH('CF AUX'!$I250,INDIRECT($D$7),0)),"")</f>
        <v/>
      </c>
      <c r="AS250" s="81" t="str">
        <f ca="1">IF(ISNUMBER($H250),INDEX(INDIRECT($D$4),MATCH('CF AUX'!AS$14,INDIRECT($D$5),0),MATCH('CF AUX'!$I250,INDIRECT($D$7),0)),"")</f>
        <v/>
      </c>
      <c r="AT250" s="81" t="str">
        <f ca="1">IF(ISNUMBER($H250),INDEX(INDIRECT($D$4),MATCH('CF AUX'!AT$14,INDIRECT($D$5),0),MATCH('CF AUX'!$I250,INDIRECT($D$7),0)),"")</f>
        <v/>
      </c>
      <c r="AU250" s="81" t="str">
        <f ca="1">IF(ISNUMBER($H250),INDEX(INDIRECT($D$4),MATCH('CF AUX'!AU$14,INDIRECT($D$5),0),MATCH('CF AUX'!$I250,INDIRECT($D$7),0)),"")</f>
        <v/>
      </c>
      <c r="AV250" s="81" t="str">
        <f ca="1">IF(ISNUMBER($H250),INDEX(INDIRECT($D$4),MATCH('CF AUX'!AV$14,INDIRECT($D$5),0),MATCH('CF AUX'!$I250,INDIRECT($D$7),0)),"")</f>
        <v/>
      </c>
      <c r="AW250" s="81" t="str">
        <f ca="1">IF(ISNUMBER($H250),INDEX(INDIRECT($D$4),MATCH('CF AUX'!AW$14,INDIRECT($D$5),0),MATCH('CF AUX'!$I250,INDIRECT($D$7),0)),"")</f>
        <v/>
      </c>
      <c r="AX250" s="81" t="str">
        <f ca="1">IF(ISNUMBER($H250),INDEX(INDIRECT($D$4),MATCH('CF AUX'!AX$14,INDIRECT($D$5),0),MATCH('CF AUX'!$I250,INDIRECT($D$7),0)),"")</f>
        <v/>
      </c>
      <c r="AY250" s="81" t="str">
        <f ca="1">IF(ISNUMBER($H250),INDEX(INDIRECT($D$4),MATCH('CF AUX'!AY$14,INDIRECT($D$5),0),MATCH('CF AUX'!$I250,INDIRECT($D$7),0)),"")</f>
        <v/>
      </c>
      <c r="AZ250" s="81" t="str">
        <f ca="1">IF(ISNUMBER($H250),INDEX(INDIRECT($D$4),MATCH('CF AUX'!AZ$14,INDIRECT($D$5),0),MATCH('CF AUX'!$I250,INDIRECT($D$7),0)),"")</f>
        <v/>
      </c>
      <c r="BB250" s="96" t="str" cm="1">
        <f t="array" aca="1" ref="BB250" ca="1">IF(ISNUMBER($H250),MMULT(J250:AZ250,TRANSPOSE(INDIRECT($D$8&amp;$G$4&amp;B243&amp;":"&amp;$G$6&amp;B243))),"")</f>
        <v/>
      </c>
      <c r="BD250" s="59">
        <f t="shared" si="67"/>
        <v>239</v>
      </c>
      <c r="BE250" s="80" t="str" cm="1">
        <f t="array" aca="1" ref="BE250" ca="1">IFERROR(INDEX(INDIRECT($D$4),MATCH(INDIRECT(BE$5&amp;$BD250),INDIRECT($D$6),0),MATCH($I250,INDIRECT($D$7),0)),"")</f>
        <v/>
      </c>
      <c r="BF250" s="81" t="str" cm="1">
        <f t="array" aca="1" ref="BF250" ca="1">IFERROR(INDEX(INDIRECT($D$4),MATCH(INDIRECT(BF$5&amp;$BD250),INDIRECT($D$6),0),MATCH($I250,INDIRECT($D$7),0)),"")</f>
        <v/>
      </c>
      <c r="BG250" s="81" t="str" cm="1">
        <f t="array" aca="1" ref="BG250" ca="1">IFERROR(INDEX(INDIRECT($D$4),MATCH(INDIRECT(BG$5&amp;$BD250),INDIRECT($D$6),0),MATCH($I250,INDIRECT($D$7),0)),"")</f>
        <v/>
      </c>
      <c r="BH250" s="81" t="str" cm="1">
        <f t="array" aca="1" ref="BH250" ca="1">IFERROR(INDEX(INDIRECT($D$4),MATCH(INDIRECT(BH$5&amp;$BD250),INDIRECT($D$6),0),MATCH($I250,INDIRECT($D$7),0)),"")</f>
        <v/>
      </c>
      <c r="BI250" s="81" t="str" cm="1">
        <f t="array" aca="1" ref="BI250" ca="1">IFERROR(INDEX(INDIRECT($D$4),MATCH(INDIRECT(BI$5&amp;$BD250),INDIRECT($D$6),0),MATCH($I250,INDIRECT($D$7),0)),"")</f>
        <v/>
      </c>
      <c r="BJ250" s="81" t="str" cm="1">
        <f t="array" aca="1" ref="BJ250" ca="1">IFERROR(INDEX(INDIRECT($D$4),MATCH(INDIRECT(BJ$5&amp;$BD250),INDIRECT($D$6),0),MATCH($I250,INDIRECT($D$7),0)),"")</f>
        <v/>
      </c>
      <c r="BK250" s="81" t="str" cm="1">
        <f t="array" aca="1" ref="BK250" ca="1">IFERROR(INDEX(INDIRECT($D$4),MATCH(INDIRECT(BK$5&amp;$BD250),INDIRECT($D$6),0),MATCH($I250,INDIRECT($D$7),0)),"")</f>
        <v/>
      </c>
      <c r="BL250" s="81" t="str" cm="1">
        <f t="array" aca="1" ref="BL250" ca="1">IFERROR(INDEX(INDIRECT($D$4),MATCH(INDIRECT(BL$5&amp;$BD250),INDIRECT($D$6),0),MATCH($I250,INDIRECT($D$7),0)),"")</f>
        <v/>
      </c>
      <c r="BM250" s="81" t="str" cm="1">
        <f t="array" aca="1" ref="BM250" ca="1">IFERROR(INDEX(INDIRECT($D$4),MATCH(INDIRECT(BM$5&amp;$BD250),INDIRECT($D$6),0),MATCH($I250,INDIRECT($D$7),0)),"")</f>
        <v/>
      </c>
      <c r="BN250" s="81" t="str" cm="1">
        <f t="array" aca="1" ref="BN250" ca="1">IFERROR(INDEX(INDIRECT($D$4),MATCH(INDIRECT(BN$5&amp;$BD250),INDIRECT($D$6),0),MATCH($I250,INDIRECT($D$7),0)),"")</f>
        <v/>
      </c>
      <c r="BO250" s="81" t="str" cm="1">
        <f t="array" aca="1" ref="BO250" ca="1">IFERROR(INDEX(INDIRECT($D$4),MATCH(INDIRECT(BO$5&amp;$BD250),INDIRECT($D$6),0),MATCH($I250,INDIRECT($D$7),0)),"")</f>
        <v/>
      </c>
      <c r="BP250" s="81" t="str" cm="1">
        <f t="array" aca="1" ref="BP250" ca="1">IFERROR(INDEX(INDIRECT($D$4),MATCH(INDIRECT(BP$5&amp;$BD250),INDIRECT($D$6),0),MATCH($I250,INDIRECT($D$7),0)),"")</f>
        <v/>
      </c>
      <c r="BQ250" s="81" t="str" cm="1">
        <f t="array" aca="1" ref="BQ250" ca="1">IFERROR(INDEX(INDIRECT($D$4),MATCH(INDIRECT(BQ$5&amp;$BD250),INDIRECT($D$6),0),MATCH($I250,INDIRECT($D$7),0)),"")</f>
        <v/>
      </c>
      <c r="BR250" s="81" t="str" cm="1">
        <f t="array" aca="1" ref="BR250" ca="1">IFERROR(INDEX(INDIRECT($D$4),MATCH(INDIRECT(BR$5&amp;$BD250),INDIRECT($D$6),0),MATCH($I250,INDIRECT($D$7),0)),"")</f>
        <v/>
      </c>
      <c r="BS250" s="81" t="str" cm="1">
        <f t="array" aca="1" ref="BS250" ca="1">IFERROR(INDEX(INDIRECT($D$4),MATCH(INDIRECT(BS$5&amp;$BD250),INDIRECT($D$6),0),MATCH($I250,INDIRECT($D$7),0)),"")</f>
        <v/>
      </c>
      <c r="BT250" s="81" t="str" cm="1">
        <f t="array" aca="1" ref="BT250" ca="1">IFERROR(INDEX(INDIRECT($D$4),MATCH(INDIRECT(BT$5&amp;$BD250),INDIRECT($D$6),0),MATCH($I250,INDIRECT($D$7),0)),"")</f>
        <v/>
      </c>
      <c r="BU250" s="81" t="str" cm="1">
        <f t="array" aca="1" ref="BU250" ca="1">IFERROR(INDEX(INDIRECT($D$4),MATCH(INDIRECT(BU$5&amp;$BD250),INDIRECT($D$6),0),MATCH($I250,INDIRECT($D$7),0)),"")</f>
        <v/>
      </c>
      <c r="BV250" s="99" t="str" cm="1">
        <f t="array" aca="1" ref="BV250" ca="1">IFERROR(INDEX(INDIRECT($D$4),MATCH(INDIRECT(BV$5&amp;$BD250),INDIRECT($D$6),0),MATCH($I250,INDIRECT($D$7),0)),"")</f>
        <v/>
      </c>
      <c r="BX250" s="80"/>
      <c r="BY250" s="81"/>
      <c r="BZ250" s="81"/>
      <c r="CA250" s="81"/>
      <c r="CB250" s="81"/>
      <c r="CC250" s="81"/>
      <c r="CD250" s="81"/>
      <c r="CE250" s="81"/>
      <c r="CF250" s="81"/>
      <c r="CG250" s="81"/>
      <c r="CH250" s="81"/>
      <c r="CI250" s="81"/>
      <c r="CJ250" s="81"/>
      <c r="CK250" s="81"/>
      <c r="CL250" s="81"/>
      <c r="CM250" s="81"/>
      <c r="CN250" s="81"/>
      <c r="CO250" s="99"/>
      <c r="CQ250" s="113"/>
      <c r="CR250" s="59" t="str">
        <f t="shared" si="66"/>
        <v/>
      </c>
      <c r="CS250" s="60"/>
      <c r="CT250" s="123" t="str">
        <f t="shared" ca="1" si="63"/>
        <v/>
      </c>
      <c r="CU250" s="80" t="str">
        <f>IF(ISNUMBER($CS250),INDEX(IRF.New!$CS$7:$DJ$37,MATCH(B243+1,IRF.New!$B$7:$B$37,0),MATCH($CT250,IRF.New!$CS$5:$DJ$5,0)),"")</f>
        <v/>
      </c>
      <c r="CV250" s="81"/>
      <c r="CW250" s="81" t="str">
        <f t="shared" si="64"/>
        <v/>
      </c>
      <c r="CX250" s="81"/>
      <c r="CY250" s="81"/>
      <c r="CZ250" s="94"/>
      <c r="DA250" s="94" t="str">
        <f>IF(ISNUMBER(CS250),INDEX(IRF.New!$CS$2:$DJ$2,MATCH('CF AUX'!$CT250,IRF.New!$CS$5:$DJ$5,0)),"")</f>
        <v/>
      </c>
      <c r="DB250" s="72"/>
      <c r="DD250" s="132" t="str">
        <f>IF(ISNUMBER(CS250),INDEX(IRF.New!$D$7:$CO$37,MATCH('CF AUX'!C238,IRF.New!$C$7:$C$37,0),MATCH(CT250,IRF.New!$D$5:$CO$5,0)),"")</f>
        <v/>
      </c>
    </row>
    <row r="251" spans="1:108" x14ac:dyDescent="0.25">
      <c r="B251" s="103" t="s">
        <v>235</v>
      </c>
      <c r="C251" s="101" t="str">
        <f>SUBSTITUTE(ADDRESS(1,COLUMN(BE240),4),"1","")</f>
        <v>BE</v>
      </c>
      <c r="D251" s="85">
        <f>ROW(BE240)</f>
        <v>240</v>
      </c>
      <c r="F251" s="136" t="str">
        <f t="shared" si="65"/>
        <v/>
      </c>
      <c r="H251" s="65"/>
      <c r="I251" s="129" t="str">
        <f ca="1">IF(ISNUMBER(H251),INDEX(IRF.New!$CS$5:$DJ$5,MATCH('CF AUX'!H251,INDIRECT("IRF.New!$CS$"&amp;C240&amp;":$DJ$"&amp;C240),0)),"")</f>
        <v/>
      </c>
      <c r="J251" s="80" t="str">
        <f ca="1">IF(ISNUMBER($H251),INDEX(INDIRECT($D$4),MATCH('CF AUX'!J$14,INDIRECT($D$5),0),MATCH('CF AUX'!$I251,INDIRECT($D$7),0)),"")</f>
        <v/>
      </c>
      <c r="K251" s="81" t="str">
        <f ca="1">IF(ISNUMBER($H251),INDEX(INDIRECT($D$4),MATCH('CF AUX'!K$14,INDIRECT($D$5),0),MATCH('CF AUX'!$I251,INDIRECT($D$7),0)),"")</f>
        <v/>
      </c>
      <c r="L251" s="81" t="str">
        <f ca="1">IF(ISNUMBER($H251),INDEX(INDIRECT($D$4),MATCH('CF AUX'!L$14,INDIRECT($D$5),0),MATCH('CF AUX'!$I251,INDIRECT($D$7),0)),"")</f>
        <v/>
      </c>
      <c r="M251" s="81" t="str">
        <f ca="1">IF(ISNUMBER($H251),INDEX(INDIRECT($D$4),MATCH('CF AUX'!M$14,INDIRECT($D$5),0),MATCH('CF AUX'!$I251,INDIRECT($D$7),0)),"")</f>
        <v/>
      </c>
      <c r="N251" s="81" t="str">
        <f ca="1">IF(ISNUMBER($H251),INDEX(INDIRECT($D$4),MATCH('CF AUX'!N$14,INDIRECT($D$5),0),MATCH('CF AUX'!$I251,INDIRECT($D$7),0)),"")</f>
        <v/>
      </c>
      <c r="O251" s="81" t="str">
        <f ca="1">IF(ISNUMBER($H251),INDEX(INDIRECT($D$4),MATCH('CF AUX'!O$14,INDIRECT($D$5),0),MATCH('CF AUX'!$I251,INDIRECT($D$7),0)),"")</f>
        <v/>
      </c>
      <c r="P251" s="81" t="str">
        <f ca="1">IF(ISNUMBER($H251),INDEX(INDIRECT($D$4),MATCH('CF AUX'!P$14,INDIRECT($D$5),0),MATCH('CF AUX'!$I251,INDIRECT($D$7),0)),"")</f>
        <v/>
      </c>
      <c r="Q251" s="81" t="str">
        <f ca="1">IF(ISNUMBER($H251),INDEX(INDIRECT($D$4),MATCH('CF AUX'!Q$14,INDIRECT($D$5),0),MATCH('CF AUX'!$I251,INDIRECT($D$7),0)),"")</f>
        <v/>
      </c>
      <c r="R251" s="81" t="str">
        <f ca="1">IF(ISNUMBER($H251),INDEX(INDIRECT($D$4),MATCH('CF AUX'!R$14,INDIRECT($D$5),0),MATCH('CF AUX'!$I251,INDIRECT($D$7),0)),"")</f>
        <v/>
      </c>
      <c r="S251" s="81" t="str">
        <f ca="1">IF(ISNUMBER($H251),INDEX(INDIRECT($D$4),MATCH('CF AUX'!S$14,INDIRECT($D$5),0),MATCH('CF AUX'!$I251,INDIRECT($D$7),0)),"")</f>
        <v/>
      </c>
      <c r="T251" s="81" t="str">
        <f ca="1">IF(ISNUMBER($H251),INDEX(INDIRECT($D$4),MATCH('CF AUX'!T$14,INDIRECT($D$5),0),MATCH('CF AUX'!$I251,INDIRECT($D$7),0)),"")</f>
        <v/>
      </c>
      <c r="U251" s="81" t="str">
        <f ca="1">IF(ISNUMBER($H251),INDEX(INDIRECT($D$4),MATCH('CF AUX'!U$14,INDIRECT($D$5),0),MATCH('CF AUX'!$I251,INDIRECT($D$7),0)),"")</f>
        <v/>
      </c>
      <c r="V251" s="81" t="str">
        <f ca="1">IF(ISNUMBER($H251),INDEX(INDIRECT($D$4),MATCH('CF AUX'!V$14,INDIRECT($D$5),0),MATCH('CF AUX'!$I251,INDIRECT($D$7),0)),"")</f>
        <v/>
      </c>
      <c r="W251" s="81" t="str">
        <f ca="1">IF(ISNUMBER($H251),INDEX(INDIRECT($D$4),MATCH('CF AUX'!W$14,INDIRECT($D$5),0),MATCH('CF AUX'!$I251,INDIRECT($D$7),0)),"")</f>
        <v/>
      </c>
      <c r="X251" s="81" t="str">
        <f ca="1">IF(ISNUMBER($H251),INDEX(INDIRECT($D$4),MATCH('CF AUX'!X$14,INDIRECT($D$5),0),MATCH('CF AUX'!$I251,INDIRECT($D$7),0)),"")</f>
        <v/>
      </c>
      <c r="Y251" s="81" t="str">
        <f ca="1">IF(ISNUMBER($H251),INDEX(INDIRECT($D$4),MATCH('CF AUX'!Y$14,INDIRECT($D$5),0),MATCH('CF AUX'!$I251,INDIRECT($D$7),0)),"")</f>
        <v/>
      </c>
      <c r="Z251" s="81" t="str">
        <f ca="1">IF(ISNUMBER($H251),INDEX(INDIRECT($D$4),MATCH('CF AUX'!Z$14,INDIRECT($D$5),0),MATCH('CF AUX'!$I251,INDIRECT($D$7),0)),"")</f>
        <v/>
      </c>
      <c r="AA251" s="81" t="str">
        <f ca="1">IF(ISNUMBER($H251),INDEX(INDIRECT($D$4),MATCH('CF AUX'!AA$14,INDIRECT($D$5),0),MATCH('CF AUX'!$I251,INDIRECT($D$7),0)),"")</f>
        <v/>
      </c>
      <c r="AB251" s="81" t="str">
        <f ca="1">IF(ISNUMBER($H251),INDEX(INDIRECT($D$4),MATCH('CF AUX'!AB$14,INDIRECT($D$5),0),MATCH('CF AUX'!$I251,INDIRECT($D$7),0)),"")</f>
        <v/>
      </c>
      <c r="AC251" s="81" t="str">
        <f ca="1">IF(ISNUMBER($H251),INDEX(INDIRECT($D$4),MATCH('CF AUX'!AC$14,INDIRECT($D$5),0),MATCH('CF AUX'!$I251,INDIRECT($D$7),0)),"")</f>
        <v/>
      </c>
      <c r="AD251" s="81" t="str">
        <f ca="1">IF(ISNUMBER($H251),INDEX(INDIRECT($D$4),MATCH('CF AUX'!AD$14,INDIRECT($D$5),0),MATCH('CF AUX'!$I251,INDIRECT($D$7),0)),"")</f>
        <v/>
      </c>
      <c r="AE251" s="81" t="str">
        <f ca="1">IF(ISNUMBER($H251),INDEX(INDIRECT($D$4),MATCH('CF AUX'!AE$14,INDIRECT($D$5),0),MATCH('CF AUX'!$I251,INDIRECT($D$7),0)),"")</f>
        <v/>
      </c>
      <c r="AF251" s="81" t="str">
        <f ca="1">IF(ISNUMBER($H251),INDEX(INDIRECT($D$4),MATCH('CF AUX'!AF$14,INDIRECT($D$5),0),MATCH('CF AUX'!$I251,INDIRECT($D$7),0)),"")</f>
        <v/>
      </c>
      <c r="AG251" s="81" t="str">
        <f ca="1">IF(ISNUMBER($H251),INDEX(INDIRECT($D$4),MATCH('CF AUX'!AG$14,INDIRECT($D$5),0),MATCH('CF AUX'!$I251,INDIRECT($D$7),0)),"")</f>
        <v/>
      </c>
      <c r="AH251" s="81" t="str">
        <f ca="1">IF(ISNUMBER($H251),INDEX(INDIRECT($D$4),MATCH('CF AUX'!AH$14,INDIRECT($D$5),0),MATCH('CF AUX'!$I251,INDIRECT($D$7),0)),"")</f>
        <v/>
      </c>
      <c r="AI251" s="81" t="str">
        <f ca="1">IF(ISNUMBER($H251),INDEX(INDIRECT($D$4),MATCH('CF AUX'!AI$14,INDIRECT($D$5),0),MATCH('CF AUX'!$I251,INDIRECT($D$7),0)),"")</f>
        <v/>
      </c>
      <c r="AJ251" s="81" t="str">
        <f ca="1">IF(ISNUMBER($H251),INDEX(INDIRECT($D$4),MATCH('CF AUX'!AJ$14,INDIRECT($D$5),0),MATCH('CF AUX'!$I251,INDIRECT($D$7),0)),"")</f>
        <v/>
      </c>
      <c r="AK251" s="81" t="str">
        <f ca="1">IF(ISNUMBER($H251),INDEX(INDIRECT($D$4),MATCH('CF AUX'!AK$14,INDIRECT($D$5),0),MATCH('CF AUX'!$I251,INDIRECT($D$7),0)),"")</f>
        <v/>
      </c>
      <c r="AL251" s="81" t="str">
        <f ca="1">IF(ISNUMBER($H251),INDEX(INDIRECT($D$4),MATCH('CF AUX'!AL$14,INDIRECT($D$5),0),MATCH('CF AUX'!$I251,INDIRECT($D$7),0)),"")</f>
        <v/>
      </c>
      <c r="AM251" s="81" t="str">
        <f ca="1">IF(ISNUMBER($H251),INDEX(INDIRECT($D$4),MATCH('CF AUX'!AM$14,INDIRECT($D$5),0),MATCH('CF AUX'!$I251,INDIRECT($D$7),0)),"")</f>
        <v/>
      </c>
      <c r="AN251" s="81" t="str">
        <f ca="1">IF(ISNUMBER($H251),INDEX(INDIRECT($D$4),MATCH('CF AUX'!AN$14,INDIRECT($D$5),0),MATCH('CF AUX'!$I251,INDIRECT($D$7),0)),"")</f>
        <v/>
      </c>
      <c r="AO251" s="81" t="str">
        <f ca="1">IF(ISNUMBER($H251),INDEX(INDIRECT($D$4),MATCH('CF AUX'!AO$14,INDIRECT($D$5),0),MATCH('CF AUX'!$I251,INDIRECT($D$7),0)),"")</f>
        <v/>
      </c>
      <c r="AP251" s="81" t="str">
        <f ca="1">IF(ISNUMBER($H251),INDEX(INDIRECT($D$4),MATCH('CF AUX'!AP$14,INDIRECT($D$5),0),MATCH('CF AUX'!$I251,INDIRECT($D$7),0)),"")</f>
        <v/>
      </c>
      <c r="AQ251" s="81" t="str">
        <f ca="1">IF(ISNUMBER($H251),INDEX(INDIRECT($D$4),MATCH('CF AUX'!AQ$14,INDIRECT($D$5),0),MATCH('CF AUX'!$I251,INDIRECT($D$7),0)),"")</f>
        <v/>
      </c>
      <c r="AR251" s="81" t="str">
        <f ca="1">IF(ISNUMBER($H251),INDEX(INDIRECT($D$4),MATCH('CF AUX'!AR$14,INDIRECT($D$5),0),MATCH('CF AUX'!$I251,INDIRECT($D$7),0)),"")</f>
        <v/>
      </c>
      <c r="AS251" s="81" t="str">
        <f ca="1">IF(ISNUMBER($H251),INDEX(INDIRECT($D$4),MATCH('CF AUX'!AS$14,INDIRECT($D$5),0),MATCH('CF AUX'!$I251,INDIRECT($D$7),0)),"")</f>
        <v/>
      </c>
      <c r="AT251" s="81" t="str">
        <f ca="1">IF(ISNUMBER($H251),INDEX(INDIRECT($D$4),MATCH('CF AUX'!AT$14,INDIRECT($D$5),0),MATCH('CF AUX'!$I251,INDIRECT($D$7),0)),"")</f>
        <v/>
      </c>
      <c r="AU251" s="81" t="str">
        <f ca="1">IF(ISNUMBER($H251),INDEX(INDIRECT($D$4),MATCH('CF AUX'!AU$14,INDIRECT($D$5),0),MATCH('CF AUX'!$I251,INDIRECT($D$7),0)),"")</f>
        <v/>
      </c>
      <c r="AV251" s="81" t="str">
        <f ca="1">IF(ISNUMBER($H251),INDEX(INDIRECT($D$4),MATCH('CF AUX'!AV$14,INDIRECT($D$5),0),MATCH('CF AUX'!$I251,INDIRECT($D$7),0)),"")</f>
        <v/>
      </c>
      <c r="AW251" s="81" t="str">
        <f ca="1">IF(ISNUMBER($H251),INDEX(INDIRECT($D$4),MATCH('CF AUX'!AW$14,INDIRECT($D$5),0),MATCH('CF AUX'!$I251,INDIRECT($D$7),0)),"")</f>
        <v/>
      </c>
      <c r="AX251" s="81" t="str">
        <f ca="1">IF(ISNUMBER($H251),INDEX(INDIRECT($D$4),MATCH('CF AUX'!AX$14,INDIRECT($D$5),0),MATCH('CF AUX'!$I251,INDIRECT($D$7),0)),"")</f>
        <v/>
      </c>
      <c r="AY251" s="81" t="str">
        <f ca="1">IF(ISNUMBER($H251),INDEX(INDIRECT($D$4),MATCH('CF AUX'!AY$14,INDIRECT($D$5),0),MATCH('CF AUX'!$I251,INDIRECT($D$7),0)),"")</f>
        <v/>
      </c>
      <c r="AZ251" s="81" t="str">
        <f ca="1">IF(ISNUMBER($H251),INDEX(INDIRECT($D$4),MATCH('CF AUX'!AZ$14,INDIRECT($D$5),0),MATCH('CF AUX'!$I251,INDIRECT($D$7),0)),"")</f>
        <v/>
      </c>
      <c r="BB251" s="96" t="str" cm="1">
        <f t="array" aca="1" ref="BB251" ca="1">IF(ISNUMBER($H251),MMULT(J251:AZ251,TRANSPOSE(INDIRECT($D$8&amp;$G$4&amp;B243&amp;":"&amp;$G$6&amp;B243))),"")</f>
        <v/>
      </c>
      <c r="BD251" s="59">
        <f t="shared" si="67"/>
        <v>239</v>
      </c>
      <c r="BE251" s="80" t="str" cm="1">
        <f t="array" aca="1" ref="BE251" ca="1">IFERROR(INDEX(INDIRECT($D$4),MATCH(INDIRECT(BE$5&amp;$BD251),INDIRECT($D$6),0),MATCH($I251,INDIRECT($D$7),0)),"")</f>
        <v/>
      </c>
      <c r="BF251" s="81" t="str" cm="1">
        <f t="array" aca="1" ref="BF251" ca="1">IFERROR(INDEX(INDIRECT($D$4),MATCH(INDIRECT(BF$5&amp;$BD251),INDIRECT($D$6),0),MATCH($I251,INDIRECT($D$7),0)),"")</f>
        <v/>
      </c>
      <c r="BG251" s="81" t="str" cm="1">
        <f t="array" aca="1" ref="BG251" ca="1">IFERROR(INDEX(INDIRECT($D$4),MATCH(INDIRECT(BG$5&amp;$BD251),INDIRECT($D$6),0),MATCH($I251,INDIRECT($D$7),0)),"")</f>
        <v/>
      </c>
      <c r="BH251" s="81" t="str" cm="1">
        <f t="array" aca="1" ref="BH251" ca="1">IFERROR(INDEX(INDIRECT($D$4),MATCH(INDIRECT(BH$5&amp;$BD251),INDIRECT($D$6),0),MATCH($I251,INDIRECT($D$7),0)),"")</f>
        <v/>
      </c>
      <c r="BI251" s="81" t="str" cm="1">
        <f t="array" aca="1" ref="BI251" ca="1">IFERROR(INDEX(INDIRECT($D$4),MATCH(INDIRECT(BI$5&amp;$BD251),INDIRECT($D$6),0),MATCH($I251,INDIRECT($D$7),0)),"")</f>
        <v/>
      </c>
      <c r="BJ251" s="81" t="str" cm="1">
        <f t="array" aca="1" ref="BJ251" ca="1">IFERROR(INDEX(INDIRECT($D$4),MATCH(INDIRECT(BJ$5&amp;$BD251),INDIRECT($D$6),0),MATCH($I251,INDIRECT($D$7),0)),"")</f>
        <v/>
      </c>
      <c r="BK251" s="81" t="str" cm="1">
        <f t="array" aca="1" ref="BK251" ca="1">IFERROR(INDEX(INDIRECT($D$4),MATCH(INDIRECT(BK$5&amp;$BD251),INDIRECT($D$6),0),MATCH($I251,INDIRECT($D$7),0)),"")</f>
        <v/>
      </c>
      <c r="BL251" s="81" t="str" cm="1">
        <f t="array" aca="1" ref="BL251" ca="1">IFERROR(INDEX(INDIRECT($D$4),MATCH(INDIRECT(BL$5&amp;$BD251),INDIRECT($D$6),0),MATCH($I251,INDIRECT($D$7),0)),"")</f>
        <v/>
      </c>
      <c r="BM251" s="81" t="str" cm="1">
        <f t="array" aca="1" ref="BM251" ca="1">IFERROR(INDEX(INDIRECT($D$4),MATCH(INDIRECT(BM$5&amp;$BD251),INDIRECT($D$6),0),MATCH($I251,INDIRECT($D$7),0)),"")</f>
        <v/>
      </c>
      <c r="BN251" s="81" t="str" cm="1">
        <f t="array" aca="1" ref="BN251" ca="1">IFERROR(INDEX(INDIRECT($D$4),MATCH(INDIRECT(BN$5&amp;$BD251),INDIRECT($D$6),0),MATCH($I251,INDIRECT($D$7),0)),"")</f>
        <v/>
      </c>
      <c r="BO251" s="81" t="str" cm="1">
        <f t="array" aca="1" ref="BO251" ca="1">IFERROR(INDEX(INDIRECT($D$4),MATCH(INDIRECT(BO$5&amp;$BD251),INDIRECT($D$6),0),MATCH($I251,INDIRECT($D$7),0)),"")</f>
        <v/>
      </c>
      <c r="BP251" s="81" t="str" cm="1">
        <f t="array" aca="1" ref="BP251" ca="1">IFERROR(INDEX(INDIRECT($D$4),MATCH(INDIRECT(BP$5&amp;$BD251),INDIRECT($D$6),0),MATCH($I251,INDIRECT($D$7),0)),"")</f>
        <v/>
      </c>
      <c r="BQ251" s="81" t="str" cm="1">
        <f t="array" aca="1" ref="BQ251" ca="1">IFERROR(INDEX(INDIRECT($D$4),MATCH(INDIRECT(BQ$5&amp;$BD251),INDIRECT($D$6),0),MATCH($I251,INDIRECT($D$7),0)),"")</f>
        <v/>
      </c>
      <c r="BR251" s="81" t="str" cm="1">
        <f t="array" aca="1" ref="BR251" ca="1">IFERROR(INDEX(INDIRECT($D$4),MATCH(INDIRECT(BR$5&amp;$BD251),INDIRECT($D$6),0),MATCH($I251,INDIRECT($D$7),0)),"")</f>
        <v/>
      </c>
      <c r="BS251" s="81" t="str" cm="1">
        <f t="array" aca="1" ref="BS251" ca="1">IFERROR(INDEX(INDIRECT($D$4),MATCH(INDIRECT(BS$5&amp;$BD251),INDIRECT($D$6),0),MATCH($I251,INDIRECT($D$7),0)),"")</f>
        <v/>
      </c>
      <c r="BT251" s="81" t="str" cm="1">
        <f t="array" aca="1" ref="BT251" ca="1">IFERROR(INDEX(INDIRECT($D$4),MATCH(INDIRECT(BT$5&amp;$BD251),INDIRECT($D$6),0),MATCH($I251,INDIRECT($D$7),0)),"")</f>
        <v/>
      </c>
      <c r="BU251" s="81" t="str" cm="1">
        <f t="array" aca="1" ref="BU251" ca="1">IFERROR(INDEX(INDIRECT($D$4),MATCH(INDIRECT(BU$5&amp;$BD251),INDIRECT($D$6),0),MATCH($I251,INDIRECT($D$7),0)),"")</f>
        <v/>
      </c>
      <c r="BV251" s="99" t="str" cm="1">
        <f t="array" aca="1" ref="BV251" ca="1">IFERROR(INDEX(INDIRECT($D$4),MATCH(INDIRECT(BV$5&amp;$BD251),INDIRECT($D$6),0),MATCH($I251,INDIRECT($D$7),0)),"")</f>
        <v/>
      </c>
      <c r="BX251" s="80"/>
      <c r="BY251" s="81"/>
      <c r="BZ251" s="81"/>
      <c r="CA251" s="81"/>
      <c r="CB251" s="81"/>
      <c r="CC251" s="81"/>
      <c r="CD251" s="81"/>
      <c r="CE251" s="81"/>
      <c r="CF251" s="81"/>
      <c r="CG251" s="81"/>
      <c r="CH251" s="81"/>
      <c r="CI251" s="81"/>
      <c r="CJ251" s="81"/>
      <c r="CK251" s="81"/>
      <c r="CL251" s="81"/>
      <c r="CM251" s="81"/>
      <c r="CN251" s="81"/>
      <c r="CO251" s="99"/>
      <c r="CQ251" s="113"/>
      <c r="CR251" s="59" t="str">
        <f t="shared" si="66"/>
        <v/>
      </c>
      <c r="CS251" s="60"/>
      <c r="CT251" s="123" t="str">
        <f t="shared" ca="1" si="63"/>
        <v/>
      </c>
      <c r="CU251" s="80" t="str">
        <f>IF(ISNUMBER($CS251),INDEX(IRF.New!$CS$7:$DJ$37,MATCH(B243+1,IRF.New!$B$7:$B$37,0),MATCH($CT251,IRF.New!$CS$5:$DJ$5,0)),"")</f>
        <v/>
      </c>
      <c r="CV251" s="81"/>
      <c r="CW251" s="81" t="str">
        <f t="shared" si="64"/>
        <v/>
      </c>
      <c r="CX251" s="81"/>
      <c r="CY251" s="81"/>
      <c r="CZ251" s="94"/>
      <c r="DA251" s="94" t="str">
        <f>IF(ISNUMBER(CS251),INDEX(IRF.New!$CS$2:$DJ$2,MATCH('CF AUX'!$CT251,IRF.New!$CS$5:$DJ$5,0)),"")</f>
        <v/>
      </c>
      <c r="DB251" s="72"/>
      <c r="DD251" s="132" t="str">
        <f>IF(ISNUMBER(CS251),INDEX(IRF.New!$D$7:$CO$37,MATCH('CF AUX'!C238,IRF.New!$C$7:$C$37,0),MATCH(CT251,IRF.New!$D$5:$CO$5,0)),"")</f>
        <v/>
      </c>
    </row>
    <row r="252" spans="1:108" x14ac:dyDescent="0.25">
      <c r="A252" s="59"/>
      <c r="B252" s="102" t="s">
        <v>236</v>
      </c>
      <c r="C252" s="102" t="str">
        <f ca="1">SUBSTITUTE(ADDRESS(1,COLUMN(BE240)+C247-1,4),"1","")</f>
        <v>BD</v>
      </c>
      <c r="D252" s="90">
        <f ca="1">D251+C247-1</f>
        <v>239</v>
      </c>
      <c r="F252" s="136" t="str">
        <f t="shared" si="65"/>
        <v/>
      </c>
      <c r="H252" s="65"/>
      <c r="I252" s="129" t="str">
        <f ca="1">IF(ISNUMBER(H252),INDEX(IRF.New!$CS$5:$DJ$5,MATCH('CF AUX'!H252,INDIRECT("IRF.New!$CS$"&amp;C240&amp;":$DJ$"&amp;C240),0)),"")</f>
        <v/>
      </c>
      <c r="J252" s="80" t="str">
        <f ca="1">IF(ISNUMBER($H252),INDEX(INDIRECT($D$4),MATCH('CF AUX'!J$14,INDIRECT($D$5),0),MATCH('CF AUX'!$I252,INDIRECT($D$7),0)),"")</f>
        <v/>
      </c>
      <c r="K252" s="81" t="str">
        <f ca="1">IF(ISNUMBER($H252),INDEX(INDIRECT($D$4),MATCH('CF AUX'!K$14,INDIRECT($D$5),0),MATCH('CF AUX'!$I252,INDIRECT($D$7),0)),"")</f>
        <v/>
      </c>
      <c r="L252" s="81" t="str">
        <f ca="1">IF(ISNUMBER($H252),INDEX(INDIRECT($D$4),MATCH('CF AUX'!L$14,INDIRECT($D$5),0),MATCH('CF AUX'!$I252,INDIRECT($D$7),0)),"")</f>
        <v/>
      </c>
      <c r="M252" s="81" t="str">
        <f ca="1">IF(ISNUMBER($H252),INDEX(INDIRECT($D$4),MATCH('CF AUX'!M$14,INDIRECT($D$5),0),MATCH('CF AUX'!$I252,INDIRECT($D$7),0)),"")</f>
        <v/>
      </c>
      <c r="N252" s="81" t="str">
        <f ca="1">IF(ISNUMBER($H252),INDEX(INDIRECT($D$4),MATCH('CF AUX'!N$14,INDIRECT($D$5),0),MATCH('CF AUX'!$I252,INDIRECT($D$7),0)),"")</f>
        <v/>
      </c>
      <c r="O252" s="81" t="str">
        <f ca="1">IF(ISNUMBER($H252),INDEX(INDIRECT($D$4),MATCH('CF AUX'!O$14,INDIRECT($D$5),0),MATCH('CF AUX'!$I252,INDIRECT($D$7),0)),"")</f>
        <v/>
      </c>
      <c r="P252" s="81" t="str">
        <f ca="1">IF(ISNUMBER($H252),INDEX(INDIRECT($D$4),MATCH('CF AUX'!P$14,INDIRECT($D$5),0),MATCH('CF AUX'!$I252,INDIRECT($D$7),0)),"")</f>
        <v/>
      </c>
      <c r="Q252" s="81" t="str">
        <f ca="1">IF(ISNUMBER($H252),INDEX(INDIRECT($D$4),MATCH('CF AUX'!Q$14,INDIRECT($D$5),0),MATCH('CF AUX'!$I252,INDIRECT($D$7),0)),"")</f>
        <v/>
      </c>
      <c r="R252" s="81" t="str">
        <f ca="1">IF(ISNUMBER($H252),INDEX(INDIRECT($D$4),MATCH('CF AUX'!R$14,INDIRECT($D$5),0),MATCH('CF AUX'!$I252,INDIRECT($D$7),0)),"")</f>
        <v/>
      </c>
      <c r="S252" s="81" t="str">
        <f ca="1">IF(ISNUMBER($H252),INDEX(INDIRECT($D$4),MATCH('CF AUX'!S$14,INDIRECT($D$5),0),MATCH('CF AUX'!$I252,INDIRECT($D$7),0)),"")</f>
        <v/>
      </c>
      <c r="T252" s="81" t="str">
        <f ca="1">IF(ISNUMBER($H252),INDEX(INDIRECT($D$4),MATCH('CF AUX'!T$14,INDIRECT($D$5),0),MATCH('CF AUX'!$I252,INDIRECT($D$7),0)),"")</f>
        <v/>
      </c>
      <c r="U252" s="81" t="str">
        <f ca="1">IF(ISNUMBER($H252),INDEX(INDIRECT($D$4),MATCH('CF AUX'!U$14,INDIRECT($D$5),0),MATCH('CF AUX'!$I252,INDIRECT($D$7),0)),"")</f>
        <v/>
      </c>
      <c r="V252" s="81" t="str">
        <f ca="1">IF(ISNUMBER($H252),INDEX(INDIRECT($D$4),MATCH('CF AUX'!V$14,INDIRECT($D$5),0),MATCH('CF AUX'!$I252,INDIRECT($D$7),0)),"")</f>
        <v/>
      </c>
      <c r="W252" s="81" t="str">
        <f ca="1">IF(ISNUMBER($H252),INDEX(INDIRECT($D$4),MATCH('CF AUX'!W$14,INDIRECT($D$5),0),MATCH('CF AUX'!$I252,INDIRECT($D$7),0)),"")</f>
        <v/>
      </c>
      <c r="X252" s="81" t="str">
        <f ca="1">IF(ISNUMBER($H252),INDEX(INDIRECT($D$4),MATCH('CF AUX'!X$14,INDIRECT($D$5),0),MATCH('CF AUX'!$I252,INDIRECT($D$7),0)),"")</f>
        <v/>
      </c>
      <c r="Y252" s="81" t="str">
        <f ca="1">IF(ISNUMBER($H252),INDEX(INDIRECT($D$4),MATCH('CF AUX'!Y$14,INDIRECT($D$5),0),MATCH('CF AUX'!$I252,INDIRECT($D$7),0)),"")</f>
        <v/>
      </c>
      <c r="Z252" s="81" t="str">
        <f ca="1">IF(ISNUMBER($H252),INDEX(INDIRECT($D$4),MATCH('CF AUX'!Z$14,INDIRECT($D$5),0),MATCH('CF AUX'!$I252,INDIRECT($D$7),0)),"")</f>
        <v/>
      </c>
      <c r="AA252" s="81" t="str">
        <f ca="1">IF(ISNUMBER($H252),INDEX(INDIRECT($D$4),MATCH('CF AUX'!AA$14,INDIRECT($D$5),0),MATCH('CF AUX'!$I252,INDIRECT($D$7),0)),"")</f>
        <v/>
      </c>
      <c r="AB252" s="81" t="str">
        <f ca="1">IF(ISNUMBER($H252),INDEX(INDIRECT($D$4),MATCH('CF AUX'!AB$14,INDIRECT($D$5),0),MATCH('CF AUX'!$I252,INDIRECT($D$7),0)),"")</f>
        <v/>
      </c>
      <c r="AC252" s="81" t="str">
        <f ca="1">IF(ISNUMBER($H252),INDEX(INDIRECT($D$4),MATCH('CF AUX'!AC$14,INDIRECT($D$5),0),MATCH('CF AUX'!$I252,INDIRECT($D$7),0)),"")</f>
        <v/>
      </c>
      <c r="AD252" s="81" t="str">
        <f ca="1">IF(ISNUMBER($H252),INDEX(INDIRECT($D$4),MATCH('CF AUX'!AD$14,INDIRECT($D$5),0),MATCH('CF AUX'!$I252,INDIRECT($D$7),0)),"")</f>
        <v/>
      </c>
      <c r="AE252" s="81" t="str">
        <f ca="1">IF(ISNUMBER($H252),INDEX(INDIRECT($D$4),MATCH('CF AUX'!AE$14,INDIRECT($D$5),0),MATCH('CF AUX'!$I252,INDIRECT($D$7),0)),"")</f>
        <v/>
      </c>
      <c r="AF252" s="81" t="str">
        <f ca="1">IF(ISNUMBER($H252),INDEX(INDIRECT($D$4),MATCH('CF AUX'!AF$14,INDIRECT($D$5),0),MATCH('CF AUX'!$I252,INDIRECT($D$7),0)),"")</f>
        <v/>
      </c>
      <c r="AG252" s="81" t="str">
        <f ca="1">IF(ISNUMBER($H252),INDEX(INDIRECT($D$4),MATCH('CF AUX'!AG$14,INDIRECT($D$5),0),MATCH('CF AUX'!$I252,INDIRECT($D$7),0)),"")</f>
        <v/>
      </c>
      <c r="AH252" s="81" t="str">
        <f ca="1">IF(ISNUMBER($H252),INDEX(INDIRECT($D$4),MATCH('CF AUX'!AH$14,INDIRECT($D$5),0),MATCH('CF AUX'!$I252,INDIRECT($D$7),0)),"")</f>
        <v/>
      </c>
      <c r="AI252" s="81" t="str">
        <f ca="1">IF(ISNUMBER($H252),INDEX(INDIRECT($D$4),MATCH('CF AUX'!AI$14,INDIRECT($D$5),0),MATCH('CF AUX'!$I252,INDIRECT($D$7),0)),"")</f>
        <v/>
      </c>
      <c r="AJ252" s="81" t="str">
        <f ca="1">IF(ISNUMBER($H252),INDEX(INDIRECT($D$4),MATCH('CF AUX'!AJ$14,INDIRECT($D$5),0),MATCH('CF AUX'!$I252,INDIRECT($D$7),0)),"")</f>
        <v/>
      </c>
      <c r="AK252" s="81" t="str">
        <f ca="1">IF(ISNUMBER($H252),INDEX(INDIRECT($D$4),MATCH('CF AUX'!AK$14,INDIRECT($D$5),0),MATCH('CF AUX'!$I252,INDIRECT($D$7),0)),"")</f>
        <v/>
      </c>
      <c r="AL252" s="81" t="str">
        <f ca="1">IF(ISNUMBER($H252),INDEX(INDIRECT($D$4),MATCH('CF AUX'!AL$14,INDIRECT($D$5),0),MATCH('CF AUX'!$I252,INDIRECT($D$7),0)),"")</f>
        <v/>
      </c>
      <c r="AM252" s="81" t="str">
        <f ca="1">IF(ISNUMBER($H252),INDEX(INDIRECT($D$4),MATCH('CF AUX'!AM$14,INDIRECT($D$5),0),MATCH('CF AUX'!$I252,INDIRECT($D$7),0)),"")</f>
        <v/>
      </c>
      <c r="AN252" s="81" t="str">
        <f ca="1">IF(ISNUMBER($H252),INDEX(INDIRECT($D$4),MATCH('CF AUX'!AN$14,INDIRECT($D$5),0),MATCH('CF AUX'!$I252,INDIRECT($D$7),0)),"")</f>
        <v/>
      </c>
      <c r="AO252" s="81" t="str">
        <f ca="1">IF(ISNUMBER($H252),INDEX(INDIRECT($D$4),MATCH('CF AUX'!AO$14,INDIRECT($D$5),0),MATCH('CF AUX'!$I252,INDIRECT($D$7),0)),"")</f>
        <v/>
      </c>
      <c r="AP252" s="81" t="str">
        <f ca="1">IF(ISNUMBER($H252),INDEX(INDIRECT($D$4),MATCH('CF AUX'!AP$14,INDIRECT($D$5),0),MATCH('CF AUX'!$I252,INDIRECT($D$7),0)),"")</f>
        <v/>
      </c>
      <c r="AQ252" s="81" t="str">
        <f ca="1">IF(ISNUMBER($H252),INDEX(INDIRECT($D$4),MATCH('CF AUX'!AQ$14,INDIRECT($D$5),0),MATCH('CF AUX'!$I252,INDIRECT($D$7),0)),"")</f>
        <v/>
      </c>
      <c r="AR252" s="81" t="str">
        <f ca="1">IF(ISNUMBER($H252),INDEX(INDIRECT($D$4),MATCH('CF AUX'!AR$14,INDIRECT($D$5),0),MATCH('CF AUX'!$I252,INDIRECT($D$7),0)),"")</f>
        <v/>
      </c>
      <c r="AS252" s="81" t="str">
        <f ca="1">IF(ISNUMBER($H252),INDEX(INDIRECT($D$4),MATCH('CF AUX'!AS$14,INDIRECT($D$5),0),MATCH('CF AUX'!$I252,INDIRECT($D$7),0)),"")</f>
        <v/>
      </c>
      <c r="AT252" s="81" t="str">
        <f ca="1">IF(ISNUMBER($H252),INDEX(INDIRECT($D$4),MATCH('CF AUX'!AT$14,INDIRECT($D$5),0),MATCH('CF AUX'!$I252,INDIRECT($D$7),0)),"")</f>
        <v/>
      </c>
      <c r="AU252" s="81" t="str">
        <f ca="1">IF(ISNUMBER($H252),INDEX(INDIRECT($D$4),MATCH('CF AUX'!AU$14,INDIRECT($D$5),0),MATCH('CF AUX'!$I252,INDIRECT($D$7),0)),"")</f>
        <v/>
      </c>
      <c r="AV252" s="81" t="str">
        <f ca="1">IF(ISNUMBER($H252),INDEX(INDIRECT($D$4),MATCH('CF AUX'!AV$14,INDIRECT($D$5),0),MATCH('CF AUX'!$I252,INDIRECT($D$7),0)),"")</f>
        <v/>
      </c>
      <c r="AW252" s="81" t="str">
        <f ca="1">IF(ISNUMBER($H252),INDEX(INDIRECT($D$4),MATCH('CF AUX'!AW$14,INDIRECT($D$5),0),MATCH('CF AUX'!$I252,INDIRECT($D$7),0)),"")</f>
        <v/>
      </c>
      <c r="AX252" s="81" t="str">
        <f ca="1">IF(ISNUMBER($H252),INDEX(INDIRECT($D$4),MATCH('CF AUX'!AX$14,INDIRECT($D$5),0),MATCH('CF AUX'!$I252,INDIRECT($D$7),0)),"")</f>
        <v/>
      </c>
      <c r="AY252" s="81" t="str">
        <f ca="1">IF(ISNUMBER($H252),INDEX(INDIRECT($D$4),MATCH('CF AUX'!AY$14,INDIRECT($D$5),0),MATCH('CF AUX'!$I252,INDIRECT($D$7),0)),"")</f>
        <v/>
      </c>
      <c r="AZ252" s="81" t="str">
        <f ca="1">IF(ISNUMBER($H252),INDEX(INDIRECT($D$4),MATCH('CF AUX'!AZ$14,INDIRECT($D$5),0),MATCH('CF AUX'!$I252,INDIRECT($D$7),0)),"")</f>
        <v/>
      </c>
      <c r="BB252" s="96" t="str" cm="1">
        <f t="array" aca="1" ref="BB252" ca="1">IF(ISNUMBER($H252),MMULT(J252:AZ252,TRANSPOSE(INDIRECT($D$8&amp;$G$4&amp;B243&amp;":"&amp;$G$6&amp;B243))),"")</f>
        <v/>
      </c>
      <c r="BD252" s="59">
        <f t="shared" si="67"/>
        <v>239</v>
      </c>
      <c r="BE252" s="80" t="str" cm="1">
        <f t="array" aca="1" ref="BE252" ca="1">IFERROR(INDEX(INDIRECT($D$4),MATCH(INDIRECT(BE$5&amp;$BD252),INDIRECT($D$6),0),MATCH($I252,INDIRECT($D$7),0)),"")</f>
        <v/>
      </c>
      <c r="BF252" s="81" t="str" cm="1">
        <f t="array" aca="1" ref="BF252" ca="1">IFERROR(INDEX(INDIRECT($D$4),MATCH(INDIRECT(BF$5&amp;$BD252),INDIRECT($D$6),0),MATCH($I252,INDIRECT($D$7),0)),"")</f>
        <v/>
      </c>
      <c r="BG252" s="81" t="str" cm="1">
        <f t="array" aca="1" ref="BG252" ca="1">IFERROR(INDEX(INDIRECT($D$4),MATCH(INDIRECT(BG$5&amp;$BD252),INDIRECT($D$6),0),MATCH($I252,INDIRECT($D$7),0)),"")</f>
        <v/>
      </c>
      <c r="BH252" s="81" t="str" cm="1">
        <f t="array" aca="1" ref="BH252" ca="1">IFERROR(INDEX(INDIRECT($D$4),MATCH(INDIRECT(BH$5&amp;$BD252),INDIRECT($D$6),0),MATCH($I252,INDIRECT($D$7),0)),"")</f>
        <v/>
      </c>
      <c r="BI252" s="81" t="str" cm="1">
        <f t="array" aca="1" ref="BI252" ca="1">IFERROR(INDEX(INDIRECT($D$4),MATCH(INDIRECT(BI$5&amp;$BD252),INDIRECT($D$6),0),MATCH($I252,INDIRECT($D$7),0)),"")</f>
        <v/>
      </c>
      <c r="BJ252" s="81" t="str" cm="1">
        <f t="array" aca="1" ref="BJ252" ca="1">IFERROR(INDEX(INDIRECT($D$4),MATCH(INDIRECT(BJ$5&amp;$BD252),INDIRECT($D$6),0),MATCH($I252,INDIRECT($D$7),0)),"")</f>
        <v/>
      </c>
      <c r="BK252" s="81" t="str" cm="1">
        <f t="array" aca="1" ref="BK252" ca="1">IFERROR(INDEX(INDIRECT($D$4),MATCH(INDIRECT(BK$5&amp;$BD252),INDIRECT($D$6),0),MATCH($I252,INDIRECT($D$7),0)),"")</f>
        <v/>
      </c>
      <c r="BL252" s="81" t="str" cm="1">
        <f t="array" aca="1" ref="BL252" ca="1">IFERROR(INDEX(INDIRECT($D$4),MATCH(INDIRECT(BL$5&amp;$BD252),INDIRECT($D$6),0),MATCH($I252,INDIRECT($D$7),0)),"")</f>
        <v/>
      </c>
      <c r="BM252" s="81" t="str" cm="1">
        <f t="array" aca="1" ref="BM252" ca="1">IFERROR(INDEX(INDIRECT($D$4),MATCH(INDIRECT(BM$5&amp;$BD252),INDIRECT($D$6),0),MATCH($I252,INDIRECT($D$7),0)),"")</f>
        <v/>
      </c>
      <c r="BN252" s="81" t="str" cm="1">
        <f t="array" aca="1" ref="BN252" ca="1">IFERROR(INDEX(INDIRECT($D$4),MATCH(INDIRECT(BN$5&amp;$BD252),INDIRECT($D$6),0),MATCH($I252,INDIRECT($D$7),0)),"")</f>
        <v/>
      </c>
      <c r="BO252" s="81" t="str" cm="1">
        <f t="array" aca="1" ref="BO252" ca="1">IFERROR(INDEX(INDIRECT($D$4),MATCH(INDIRECT(BO$5&amp;$BD252),INDIRECT($D$6),0),MATCH($I252,INDIRECT($D$7),0)),"")</f>
        <v/>
      </c>
      <c r="BP252" s="81" t="str" cm="1">
        <f t="array" aca="1" ref="BP252" ca="1">IFERROR(INDEX(INDIRECT($D$4),MATCH(INDIRECT(BP$5&amp;$BD252),INDIRECT($D$6),0),MATCH($I252,INDIRECT($D$7),0)),"")</f>
        <v/>
      </c>
      <c r="BQ252" s="81" t="str" cm="1">
        <f t="array" aca="1" ref="BQ252" ca="1">IFERROR(INDEX(INDIRECT($D$4),MATCH(INDIRECT(BQ$5&amp;$BD252),INDIRECT($D$6),0),MATCH($I252,INDIRECT($D$7),0)),"")</f>
        <v/>
      </c>
      <c r="BR252" s="81" t="str" cm="1">
        <f t="array" aca="1" ref="BR252" ca="1">IFERROR(INDEX(INDIRECT($D$4),MATCH(INDIRECT(BR$5&amp;$BD252),INDIRECT($D$6),0),MATCH($I252,INDIRECT($D$7),0)),"")</f>
        <v/>
      </c>
      <c r="BS252" s="81" t="str" cm="1">
        <f t="array" aca="1" ref="BS252" ca="1">IFERROR(INDEX(INDIRECT($D$4),MATCH(INDIRECT(BS$5&amp;$BD252),INDIRECT($D$6),0),MATCH($I252,INDIRECT($D$7),0)),"")</f>
        <v/>
      </c>
      <c r="BT252" s="81" t="str" cm="1">
        <f t="array" aca="1" ref="BT252" ca="1">IFERROR(INDEX(INDIRECT($D$4),MATCH(INDIRECT(BT$5&amp;$BD252),INDIRECT($D$6),0),MATCH($I252,INDIRECT($D$7),0)),"")</f>
        <v/>
      </c>
      <c r="BU252" s="81" t="str" cm="1">
        <f t="array" aca="1" ref="BU252" ca="1">IFERROR(INDEX(INDIRECT($D$4),MATCH(INDIRECT(BU$5&amp;$BD252),INDIRECT($D$6),0),MATCH($I252,INDIRECT($D$7),0)),"")</f>
        <v/>
      </c>
      <c r="BV252" s="99" t="str" cm="1">
        <f t="array" aca="1" ref="BV252" ca="1">IFERROR(INDEX(INDIRECT($D$4),MATCH(INDIRECT(BV$5&amp;$BD252),INDIRECT($D$6),0),MATCH($I252,INDIRECT($D$7),0)),"")</f>
        <v/>
      </c>
      <c r="BX252" s="80"/>
      <c r="BY252" s="81"/>
      <c r="BZ252" s="81"/>
      <c r="CA252" s="81"/>
      <c r="CB252" s="81"/>
      <c r="CC252" s="81"/>
      <c r="CD252" s="81"/>
      <c r="CE252" s="81"/>
      <c r="CF252" s="81"/>
      <c r="CG252" s="81"/>
      <c r="CH252" s="81"/>
      <c r="CI252" s="81"/>
      <c r="CJ252" s="81"/>
      <c r="CK252" s="81"/>
      <c r="CL252" s="81"/>
      <c r="CM252" s="81"/>
      <c r="CN252" s="81"/>
      <c r="CO252" s="99"/>
      <c r="CQ252" s="113"/>
      <c r="CR252" s="59" t="str">
        <f t="shared" si="66"/>
        <v/>
      </c>
      <c r="CS252" s="60"/>
      <c r="CT252" s="123" t="str">
        <f t="shared" ca="1" si="63"/>
        <v/>
      </c>
      <c r="CU252" s="80" t="str">
        <f>IF(ISNUMBER($CS252),INDEX(IRF.New!$CS$7:$DJ$37,MATCH(B243+1,IRF.New!$B$7:$B$37,0),MATCH($CT252,IRF.New!$CS$5:$DJ$5,0)),"")</f>
        <v/>
      </c>
      <c r="CV252" s="81"/>
      <c r="CW252" s="81" t="str">
        <f t="shared" si="64"/>
        <v/>
      </c>
      <c r="CX252" s="81"/>
      <c r="CY252" s="81"/>
      <c r="CZ252" s="94"/>
      <c r="DA252" s="94" t="str">
        <f>IF(ISNUMBER(CS252),INDEX(IRF.New!$CS$2:$DJ$2,MATCH('CF AUX'!$CT252,IRF.New!$CS$5:$DJ$5,0)),"")</f>
        <v/>
      </c>
      <c r="DB252" s="72"/>
      <c r="DD252" s="132" t="str">
        <f>IF(ISNUMBER(CS252),INDEX(IRF.New!$D$7:$CO$37,MATCH('CF AUX'!C238,IRF.New!$C$7:$C$37,0),MATCH(CT252,IRF.New!$D$5:$CO$5,0)),"")</f>
        <v/>
      </c>
    </row>
    <row r="253" spans="1:108" x14ac:dyDescent="0.25">
      <c r="F253" s="136" t="str">
        <f t="shared" si="65"/>
        <v/>
      </c>
      <c r="H253" s="65"/>
      <c r="I253" s="129" t="str">
        <f ca="1">IF(ISNUMBER(H253),INDEX(IRF.New!$CS$5:$DJ$5,MATCH('CF AUX'!H253,INDIRECT("IRF.New!$CS$"&amp;C240&amp;":$DJ$"&amp;C240),0)),"")</f>
        <v/>
      </c>
      <c r="J253" s="80" t="str">
        <f ca="1">IF(ISNUMBER($H253),INDEX(INDIRECT($D$4),MATCH('CF AUX'!J$14,INDIRECT($D$5),0),MATCH('CF AUX'!$I253,INDIRECT($D$7),0)),"")</f>
        <v/>
      </c>
      <c r="K253" s="81" t="str">
        <f ca="1">IF(ISNUMBER($H253),INDEX(INDIRECT($D$4),MATCH('CF AUX'!K$14,INDIRECT($D$5),0),MATCH('CF AUX'!$I253,INDIRECT($D$7),0)),"")</f>
        <v/>
      </c>
      <c r="L253" s="81" t="str">
        <f ca="1">IF(ISNUMBER($H253),INDEX(INDIRECT($D$4),MATCH('CF AUX'!L$14,INDIRECT($D$5),0),MATCH('CF AUX'!$I253,INDIRECT($D$7),0)),"")</f>
        <v/>
      </c>
      <c r="M253" s="81" t="str">
        <f ca="1">IF(ISNUMBER($H253),INDEX(INDIRECT($D$4),MATCH('CF AUX'!M$14,INDIRECT($D$5),0),MATCH('CF AUX'!$I253,INDIRECT($D$7),0)),"")</f>
        <v/>
      </c>
      <c r="N253" s="81" t="str">
        <f ca="1">IF(ISNUMBER($H253),INDEX(INDIRECT($D$4),MATCH('CF AUX'!N$14,INDIRECT($D$5),0),MATCH('CF AUX'!$I253,INDIRECT($D$7),0)),"")</f>
        <v/>
      </c>
      <c r="O253" s="81" t="str">
        <f ca="1">IF(ISNUMBER($H253),INDEX(INDIRECT($D$4),MATCH('CF AUX'!O$14,INDIRECT($D$5),0),MATCH('CF AUX'!$I253,INDIRECT($D$7),0)),"")</f>
        <v/>
      </c>
      <c r="P253" s="81" t="str">
        <f ca="1">IF(ISNUMBER($H253),INDEX(INDIRECT($D$4),MATCH('CF AUX'!P$14,INDIRECT($D$5),0),MATCH('CF AUX'!$I253,INDIRECT($D$7),0)),"")</f>
        <v/>
      </c>
      <c r="Q253" s="81" t="str">
        <f ca="1">IF(ISNUMBER($H253),INDEX(INDIRECT($D$4),MATCH('CF AUX'!Q$14,INDIRECT($D$5),0),MATCH('CF AUX'!$I253,INDIRECT($D$7),0)),"")</f>
        <v/>
      </c>
      <c r="R253" s="81" t="str">
        <f ca="1">IF(ISNUMBER($H253),INDEX(INDIRECT($D$4),MATCH('CF AUX'!R$14,INDIRECT($D$5),0),MATCH('CF AUX'!$I253,INDIRECT($D$7),0)),"")</f>
        <v/>
      </c>
      <c r="S253" s="81" t="str">
        <f ca="1">IF(ISNUMBER($H253),INDEX(INDIRECT($D$4),MATCH('CF AUX'!S$14,INDIRECT($D$5),0),MATCH('CF AUX'!$I253,INDIRECT($D$7),0)),"")</f>
        <v/>
      </c>
      <c r="T253" s="81" t="str">
        <f ca="1">IF(ISNUMBER($H253),INDEX(INDIRECT($D$4),MATCH('CF AUX'!T$14,INDIRECT($D$5),0),MATCH('CF AUX'!$I253,INDIRECT($D$7),0)),"")</f>
        <v/>
      </c>
      <c r="U253" s="81" t="str">
        <f ca="1">IF(ISNUMBER($H253),INDEX(INDIRECT($D$4),MATCH('CF AUX'!U$14,INDIRECT($D$5),0),MATCH('CF AUX'!$I253,INDIRECT($D$7),0)),"")</f>
        <v/>
      </c>
      <c r="V253" s="81" t="str">
        <f ca="1">IF(ISNUMBER($H253),INDEX(INDIRECT($D$4),MATCH('CF AUX'!V$14,INDIRECT($D$5),0),MATCH('CF AUX'!$I253,INDIRECT($D$7),0)),"")</f>
        <v/>
      </c>
      <c r="W253" s="81" t="str">
        <f ca="1">IF(ISNUMBER($H253),INDEX(INDIRECT($D$4),MATCH('CF AUX'!W$14,INDIRECT($D$5),0),MATCH('CF AUX'!$I253,INDIRECT($D$7),0)),"")</f>
        <v/>
      </c>
      <c r="X253" s="81" t="str">
        <f ca="1">IF(ISNUMBER($H253),INDEX(INDIRECT($D$4),MATCH('CF AUX'!X$14,INDIRECT($D$5),0),MATCH('CF AUX'!$I253,INDIRECT($D$7),0)),"")</f>
        <v/>
      </c>
      <c r="Y253" s="81" t="str">
        <f ca="1">IF(ISNUMBER($H253),INDEX(INDIRECT($D$4),MATCH('CF AUX'!Y$14,INDIRECT($D$5),0),MATCH('CF AUX'!$I253,INDIRECT($D$7),0)),"")</f>
        <v/>
      </c>
      <c r="Z253" s="81" t="str">
        <f ca="1">IF(ISNUMBER($H253),INDEX(INDIRECT($D$4),MATCH('CF AUX'!Z$14,INDIRECT($D$5),0),MATCH('CF AUX'!$I253,INDIRECT($D$7),0)),"")</f>
        <v/>
      </c>
      <c r="AA253" s="81" t="str">
        <f ca="1">IF(ISNUMBER($H253),INDEX(INDIRECT($D$4),MATCH('CF AUX'!AA$14,INDIRECT($D$5),0),MATCH('CF AUX'!$I253,INDIRECT($D$7),0)),"")</f>
        <v/>
      </c>
      <c r="AB253" s="81" t="str">
        <f ca="1">IF(ISNUMBER($H253),INDEX(INDIRECT($D$4),MATCH('CF AUX'!AB$14,INDIRECT($D$5),0),MATCH('CF AUX'!$I253,INDIRECT($D$7),0)),"")</f>
        <v/>
      </c>
      <c r="AC253" s="81" t="str">
        <f ca="1">IF(ISNUMBER($H253),INDEX(INDIRECT($D$4),MATCH('CF AUX'!AC$14,INDIRECT($D$5),0),MATCH('CF AUX'!$I253,INDIRECT($D$7),0)),"")</f>
        <v/>
      </c>
      <c r="AD253" s="81" t="str">
        <f ca="1">IF(ISNUMBER($H253),INDEX(INDIRECT($D$4),MATCH('CF AUX'!AD$14,INDIRECT($D$5),0),MATCH('CF AUX'!$I253,INDIRECT($D$7),0)),"")</f>
        <v/>
      </c>
      <c r="AE253" s="81" t="str">
        <f ca="1">IF(ISNUMBER($H253),INDEX(INDIRECT($D$4),MATCH('CF AUX'!AE$14,INDIRECT($D$5),0),MATCH('CF AUX'!$I253,INDIRECT($D$7),0)),"")</f>
        <v/>
      </c>
      <c r="AF253" s="81" t="str">
        <f ca="1">IF(ISNUMBER($H253),INDEX(INDIRECT($D$4),MATCH('CF AUX'!AF$14,INDIRECT($D$5),0),MATCH('CF AUX'!$I253,INDIRECT($D$7),0)),"")</f>
        <v/>
      </c>
      <c r="AG253" s="81" t="str">
        <f ca="1">IF(ISNUMBER($H253),INDEX(INDIRECT($D$4),MATCH('CF AUX'!AG$14,INDIRECT($D$5),0),MATCH('CF AUX'!$I253,INDIRECT($D$7),0)),"")</f>
        <v/>
      </c>
      <c r="AH253" s="81" t="str">
        <f ca="1">IF(ISNUMBER($H253),INDEX(INDIRECT($D$4),MATCH('CF AUX'!AH$14,INDIRECT($D$5),0),MATCH('CF AUX'!$I253,INDIRECT($D$7),0)),"")</f>
        <v/>
      </c>
      <c r="AI253" s="81" t="str">
        <f ca="1">IF(ISNUMBER($H253),INDEX(INDIRECT($D$4),MATCH('CF AUX'!AI$14,INDIRECT($D$5),0),MATCH('CF AUX'!$I253,INDIRECT($D$7),0)),"")</f>
        <v/>
      </c>
      <c r="AJ253" s="81" t="str">
        <f ca="1">IF(ISNUMBER($H253),INDEX(INDIRECT($D$4),MATCH('CF AUX'!AJ$14,INDIRECT($D$5),0),MATCH('CF AUX'!$I253,INDIRECT($D$7),0)),"")</f>
        <v/>
      </c>
      <c r="AK253" s="81" t="str">
        <f ca="1">IF(ISNUMBER($H253),INDEX(INDIRECT($D$4),MATCH('CF AUX'!AK$14,INDIRECT($D$5),0),MATCH('CF AUX'!$I253,INDIRECT($D$7),0)),"")</f>
        <v/>
      </c>
      <c r="AL253" s="81" t="str">
        <f ca="1">IF(ISNUMBER($H253),INDEX(INDIRECT($D$4),MATCH('CF AUX'!AL$14,INDIRECT($D$5),0),MATCH('CF AUX'!$I253,INDIRECT($D$7),0)),"")</f>
        <v/>
      </c>
      <c r="AM253" s="81" t="str">
        <f ca="1">IF(ISNUMBER($H253),INDEX(INDIRECT($D$4),MATCH('CF AUX'!AM$14,INDIRECT($D$5),0),MATCH('CF AUX'!$I253,INDIRECT($D$7),0)),"")</f>
        <v/>
      </c>
      <c r="AN253" s="81" t="str">
        <f ca="1">IF(ISNUMBER($H253),INDEX(INDIRECT($D$4),MATCH('CF AUX'!AN$14,INDIRECT($D$5),0),MATCH('CF AUX'!$I253,INDIRECT($D$7),0)),"")</f>
        <v/>
      </c>
      <c r="AO253" s="81" t="str">
        <f ca="1">IF(ISNUMBER($H253),INDEX(INDIRECT($D$4),MATCH('CF AUX'!AO$14,INDIRECT($D$5),0),MATCH('CF AUX'!$I253,INDIRECT($D$7),0)),"")</f>
        <v/>
      </c>
      <c r="AP253" s="81" t="str">
        <f ca="1">IF(ISNUMBER($H253),INDEX(INDIRECT($D$4),MATCH('CF AUX'!AP$14,INDIRECT($D$5),0),MATCH('CF AUX'!$I253,INDIRECT($D$7),0)),"")</f>
        <v/>
      </c>
      <c r="AQ253" s="81" t="str">
        <f ca="1">IF(ISNUMBER($H253),INDEX(INDIRECT($D$4),MATCH('CF AUX'!AQ$14,INDIRECT($D$5),0),MATCH('CF AUX'!$I253,INDIRECT($D$7),0)),"")</f>
        <v/>
      </c>
      <c r="AR253" s="81" t="str">
        <f ca="1">IF(ISNUMBER($H253),INDEX(INDIRECT($D$4),MATCH('CF AUX'!AR$14,INDIRECT($D$5),0),MATCH('CF AUX'!$I253,INDIRECT($D$7),0)),"")</f>
        <v/>
      </c>
      <c r="AS253" s="81" t="str">
        <f ca="1">IF(ISNUMBER($H253),INDEX(INDIRECT($D$4),MATCH('CF AUX'!AS$14,INDIRECT($D$5),0),MATCH('CF AUX'!$I253,INDIRECT($D$7),0)),"")</f>
        <v/>
      </c>
      <c r="AT253" s="81" t="str">
        <f ca="1">IF(ISNUMBER($H253),INDEX(INDIRECT($D$4),MATCH('CF AUX'!AT$14,INDIRECT($D$5),0),MATCH('CF AUX'!$I253,INDIRECT($D$7),0)),"")</f>
        <v/>
      </c>
      <c r="AU253" s="81" t="str">
        <f ca="1">IF(ISNUMBER($H253),INDEX(INDIRECT($D$4),MATCH('CF AUX'!AU$14,INDIRECT($D$5),0),MATCH('CF AUX'!$I253,INDIRECT($D$7),0)),"")</f>
        <v/>
      </c>
      <c r="AV253" s="81" t="str">
        <f ca="1">IF(ISNUMBER($H253),INDEX(INDIRECT($D$4),MATCH('CF AUX'!AV$14,INDIRECT($D$5),0),MATCH('CF AUX'!$I253,INDIRECT($D$7),0)),"")</f>
        <v/>
      </c>
      <c r="AW253" s="81" t="str">
        <f ca="1">IF(ISNUMBER($H253),INDEX(INDIRECT($D$4),MATCH('CF AUX'!AW$14,INDIRECT($D$5),0),MATCH('CF AUX'!$I253,INDIRECT($D$7),0)),"")</f>
        <v/>
      </c>
      <c r="AX253" s="81" t="str">
        <f ca="1">IF(ISNUMBER($H253),INDEX(INDIRECT($D$4),MATCH('CF AUX'!AX$14,INDIRECT($D$5),0),MATCH('CF AUX'!$I253,INDIRECT($D$7),0)),"")</f>
        <v/>
      </c>
      <c r="AY253" s="81" t="str">
        <f ca="1">IF(ISNUMBER($H253),INDEX(INDIRECT($D$4),MATCH('CF AUX'!AY$14,INDIRECT($D$5),0),MATCH('CF AUX'!$I253,INDIRECT($D$7),0)),"")</f>
        <v/>
      </c>
      <c r="AZ253" s="81" t="str">
        <f ca="1">IF(ISNUMBER($H253),INDEX(INDIRECT($D$4),MATCH('CF AUX'!AZ$14,INDIRECT($D$5),0),MATCH('CF AUX'!$I253,INDIRECT($D$7),0)),"")</f>
        <v/>
      </c>
      <c r="BB253" s="96" t="str" cm="1">
        <f t="array" aca="1" ref="BB253" ca="1">IF(ISNUMBER($H253),MMULT(J253:AZ253,TRANSPOSE(INDIRECT($D$8&amp;$G$4&amp;B243&amp;":"&amp;$G$6&amp;B243))),"")</f>
        <v/>
      </c>
      <c r="BD253" s="59">
        <f t="shared" si="67"/>
        <v>239</v>
      </c>
      <c r="BE253" s="80" t="str" cm="1">
        <f t="array" aca="1" ref="BE253" ca="1">IFERROR(INDEX(INDIRECT($D$4),MATCH(INDIRECT(BE$5&amp;$BD253),INDIRECT($D$6),0),MATCH($I253,INDIRECT($D$7),0)),"")</f>
        <v/>
      </c>
      <c r="BF253" s="81" t="str" cm="1">
        <f t="array" aca="1" ref="BF253" ca="1">IFERROR(INDEX(INDIRECT($D$4),MATCH(INDIRECT(BF$5&amp;$BD253),INDIRECT($D$6),0),MATCH($I253,INDIRECT($D$7),0)),"")</f>
        <v/>
      </c>
      <c r="BG253" s="81" t="str" cm="1">
        <f t="array" aca="1" ref="BG253" ca="1">IFERROR(INDEX(INDIRECT($D$4),MATCH(INDIRECT(BG$5&amp;$BD253),INDIRECT($D$6),0),MATCH($I253,INDIRECT($D$7),0)),"")</f>
        <v/>
      </c>
      <c r="BH253" s="81" t="str" cm="1">
        <f t="array" aca="1" ref="BH253" ca="1">IFERROR(INDEX(INDIRECT($D$4),MATCH(INDIRECT(BH$5&amp;$BD253),INDIRECT($D$6),0),MATCH($I253,INDIRECT($D$7),0)),"")</f>
        <v/>
      </c>
      <c r="BI253" s="81" t="str" cm="1">
        <f t="array" aca="1" ref="BI253" ca="1">IFERROR(INDEX(INDIRECT($D$4),MATCH(INDIRECT(BI$5&amp;$BD253),INDIRECT($D$6),0),MATCH($I253,INDIRECT($D$7),0)),"")</f>
        <v/>
      </c>
      <c r="BJ253" s="81" t="str" cm="1">
        <f t="array" aca="1" ref="BJ253" ca="1">IFERROR(INDEX(INDIRECT($D$4),MATCH(INDIRECT(BJ$5&amp;$BD253),INDIRECT($D$6),0),MATCH($I253,INDIRECT($D$7),0)),"")</f>
        <v/>
      </c>
      <c r="BK253" s="81" t="str" cm="1">
        <f t="array" aca="1" ref="BK253" ca="1">IFERROR(INDEX(INDIRECT($D$4),MATCH(INDIRECT(BK$5&amp;$BD253),INDIRECT($D$6),0),MATCH($I253,INDIRECT($D$7),0)),"")</f>
        <v/>
      </c>
      <c r="BL253" s="81" t="str" cm="1">
        <f t="array" aca="1" ref="BL253" ca="1">IFERROR(INDEX(INDIRECT($D$4),MATCH(INDIRECT(BL$5&amp;$BD253),INDIRECT($D$6),0),MATCH($I253,INDIRECT($D$7),0)),"")</f>
        <v/>
      </c>
      <c r="BM253" s="81" t="str" cm="1">
        <f t="array" aca="1" ref="BM253" ca="1">IFERROR(INDEX(INDIRECT($D$4),MATCH(INDIRECT(BM$5&amp;$BD253),INDIRECT($D$6),0),MATCH($I253,INDIRECT($D$7),0)),"")</f>
        <v/>
      </c>
      <c r="BN253" s="81" t="str" cm="1">
        <f t="array" aca="1" ref="BN253" ca="1">IFERROR(INDEX(INDIRECT($D$4),MATCH(INDIRECT(BN$5&amp;$BD253),INDIRECT($D$6),0),MATCH($I253,INDIRECT($D$7),0)),"")</f>
        <v/>
      </c>
      <c r="BO253" s="81" t="str" cm="1">
        <f t="array" aca="1" ref="BO253" ca="1">IFERROR(INDEX(INDIRECT($D$4),MATCH(INDIRECT(BO$5&amp;$BD253),INDIRECT($D$6),0),MATCH($I253,INDIRECT($D$7),0)),"")</f>
        <v/>
      </c>
      <c r="BP253" s="81" t="str" cm="1">
        <f t="array" aca="1" ref="BP253" ca="1">IFERROR(INDEX(INDIRECT($D$4),MATCH(INDIRECT(BP$5&amp;$BD253),INDIRECT($D$6),0),MATCH($I253,INDIRECT($D$7),0)),"")</f>
        <v/>
      </c>
      <c r="BQ253" s="81" t="str" cm="1">
        <f t="array" aca="1" ref="BQ253" ca="1">IFERROR(INDEX(INDIRECT($D$4),MATCH(INDIRECT(BQ$5&amp;$BD253),INDIRECT($D$6),0),MATCH($I253,INDIRECT($D$7),0)),"")</f>
        <v/>
      </c>
      <c r="BR253" s="81" t="str" cm="1">
        <f t="array" aca="1" ref="BR253" ca="1">IFERROR(INDEX(INDIRECT($D$4),MATCH(INDIRECT(BR$5&amp;$BD253),INDIRECT($D$6),0),MATCH($I253,INDIRECT($D$7),0)),"")</f>
        <v/>
      </c>
      <c r="BS253" s="81" t="str" cm="1">
        <f t="array" aca="1" ref="BS253" ca="1">IFERROR(INDEX(INDIRECT($D$4),MATCH(INDIRECT(BS$5&amp;$BD253),INDIRECT($D$6),0),MATCH($I253,INDIRECT($D$7),0)),"")</f>
        <v/>
      </c>
      <c r="BT253" s="81" t="str" cm="1">
        <f t="array" aca="1" ref="BT253" ca="1">IFERROR(INDEX(INDIRECT($D$4),MATCH(INDIRECT(BT$5&amp;$BD253),INDIRECT($D$6),0),MATCH($I253,INDIRECT($D$7),0)),"")</f>
        <v/>
      </c>
      <c r="BU253" s="81" t="str" cm="1">
        <f t="array" aca="1" ref="BU253" ca="1">IFERROR(INDEX(INDIRECT($D$4),MATCH(INDIRECT(BU$5&amp;$BD253),INDIRECT($D$6),0),MATCH($I253,INDIRECT($D$7),0)),"")</f>
        <v/>
      </c>
      <c r="BV253" s="99" t="str" cm="1">
        <f t="array" aca="1" ref="BV253" ca="1">IFERROR(INDEX(INDIRECT($D$4),MATCH(INDIRECT(BV$5&amp;$BD253),INDIRECT($D$6),0),MATCH($I253,INDIRECT($D$7),0)),"")</f>
        <v/>
      </c>
      <c r="BX253" s="80"/>
      <c r="BY253" s="81"/>
      <c r="BZ253" s="81"/>
      <c r="CA253" s="81"/>
      <c r="CB253" s="81"/>
      <c r="CC253" s="81"/>
      <c r="CD253" s="81"/>
      <c r="CE253" s="81"/>
      <c r="CF253" s="81"/>
      <c r="CG253" s="81"/>
      <c r="CH253" s="81"/>
      <c r="CI253" s="81"/>
      <c r="CJ253" s="81"/>
      <c r="CK253" s="81"/>
      <c r="CL253" s="81"/>
      <c r="CM253" s="81"/>
      <c r="CN253" s="81"/>
      <c r="CO253" s="99"/>
      <c r="CQ253" s="113"/>
      <c r="CR253" s="59" t="str">
        <f t="shared" si="66"/>
        <v/>
      </c>
      <c r="CS253" s="60"/>
      <c r="CT253" s="123" t="str">
        <f t="shared" ca="1" si="63"/>
        <v/>
      </c>
      <c r="CU253" s="80" t="str">
        <f>IF(ISNUMBER($CS253),INDEX(IRF.New!$CS$7:$DJ$37,MATCH(B243+1,IRF.New!$B$7:$B$37,0),MATCH($CT253,IRF.New!$CS$5:$DJ$5,0)),"")</f>
        <v/>
      </c>
      <c r="CV253" s="81"/>
      <c r="CW253" s="81" t="str">
        <f t="shared" si="64"/>
        <v/>
      </c>
      <c r="CX253" s="81"/>
      <c r="CY253" s="81"/>
      <c r="CZ253" s="94"/>
      <c r="DA253" s="94" t="str">
        <f>IF(ISNUMBER(CS253),INDEX(IRF.New!$CS$2:$DJ$2,MATCH('CF AUX'!$CT253,IRF.New!$CS$5:$DJ$5,0)),"")</f>
        <v/>
      </c>
      <c r="DB253" s="72"/>
      <c r="DD253" s="132" t="str">
        <f>IF(ISNUMBER(CS253),INDEX(IRF.New!$D$7:$CO$37,MATCH('CF AUX'!C238,IRF.New!$C$7:$C$37,0),MATCH(CT253,IRF.New!$D$5:$CO$5,0)),"")</f>
        <v/>
      </c>
    </row>
    <row r="254" spans="1:108" x14ac:dyDescent="0.25">
      <c r="A254" s="60"/>
      <c r="B254" s="59" t="s">
        <v>268</v>
      </c>
      <c r="E254" s="60"/>
      <c r="F254" s="136" t="str">
        <f t="shared" si="65"/>
        <v/>
      </c>
      <c r="H254" s="65"/>
      <c r="I254" s="129" t="str">
        <f ca="1">IF(ISNUMBER(H254),INDEX(IRF.New!$CS$5:$DJ$5,MATCH('CF AUX'!H254,INDIRECT("IRF.New!$CS$"&amp;C240&amp;":$DJ$"&amp;C240),0)),"")</f>
        <v/>
      </c>
      <c r="J254" s="80" t="str">
        <f ca="1">IF(ISNUMBER($H254),INDEX(INDIRECT($D$4),MATCH('CF AUX'!J$14,INDIRECT($D$5),0),MATCH('CF AUX'!$I254,INDIRECT($D$7),0)),"")</f>
        <v/>
      </c>
      <c r="K254" s="81" t="str">
        <f ca="1">IF(ISNUMBER($H254),INDEX(INDIRECT($D$4),MATCH('CF AUX'!K$14,INDIRECT($D$5),0),MATCH('CF AUX'!$I254,INDIRECT($D$7),0)),"")</f>
        <v/>
      </c>
      <c r="L254" s="81" t="str">
        <f ca="1">IF(ISNUMBER($H254),INDEX(INDIRECT($D$4),MATCH('CF AUX'!L$14,INDIRECT($D$5),0),MATCH('CF AUX'!$I254,INDIRECT($D$7),0)),"")</f>
        <v/>
      </c>
      <c r="M254" s="81" t="str">
        <f ca="1">IF(ISNUMBER($H254),INDEX(INDIRECT($D$4),MATCH('CF AUX'!M$14,INDIRECT($D$5),0),MATCH('CF AUX'!$I254,INDIRECT($D$7),0)),"")</f>
        <v/>
      </c>
      <c r="N254" s="81" t="str">
        <f ca="1">IF(ISNUMBER($H254),INDEX(INDIRECT($D$4),MATCH('CF AUX'!N$14,INDIRECT($D$5),0),MATCH('CF AUX'!$I254,INDIRECT($D$7),0)),"")</f>
        <v/>
      </c>
      <c r="O254" s="81" t="str">
        <f ca="1">IF(ISNUMBER($H254),INDEX(INDIRECT($D$4),MATCH('CF AUX'!O$14,INDIRECT($D$5),0),MATCH('CF AUX'!$I254,INDIRECT($D$7),0)),"")</f>
        <v/>
      </c>
      <c r="P254" s="81" t="str">
        <f ca="1">IF(ISNUMBER($H254),INDEX(INDIRECT($D$4),MATCH('CF AUX'!P$14,INDIRECT($D$5),0),MATCH('CF AUX'!$I254,INDIRECT($D$7),0)),"")</f>
        <v/>
      </c>
      <c r="Q254" s="81" t="str">
        <f ca="1">IF(ISNUMBER($H254),INDEX(INDIRECT($D$4),MATCH('CF AUX'!Q$14,INDIRECT($D$5),0),MATCH('CF AUX'!$I254,INDIRECT($D$7),0)),"")</f>
        <v/>
      </c>
      <c r="R254" s="81" t="str">
        <f ca="1">IF(ISNUMBER($H254),INDEX(INDIRECT($D$4),MATCH('CF AUX'!R$14,INDIRECT($D$5),0),MATCH('CF AUX'!$I254,INDIRECT($D$7),0)),"")</f>
        <v/>
      </c>
      <c r="S254" s="81" t="str">
        <f ca="1">IF(ISNUMBER($H254),INDEX(INDIRECT($D$4),MATCH('CF AUX'!S$14,INDIRECT($D$5),0),MATCH('CF AUX'!$I254,INDIRECT($D$7),0)),"")</f>
        <v/>
      </c>
      <c r="T254" s="81" t="str">
        <f ca="1">IF(ISNUMBER($H254),INDEX(INDIRECT($D$4),MATCH('CF AUX'!T$14,INDIRECT($D$5),0),MATCH('CF AUX'!$I254,INDIRECT($D$7),0)),"")</f>
        <v/>
      </c>
      <c r="U254" s="81" t="str">
        <f ca="1">IF(ISNUMBER($H254),INDEX(INDIRECT($D$4),MATCH('CF AUX'!U$14,INDIRECT($D$5),0),MATCH('CF AUX'!$I254,INDIRECT($D$7),0)),"")</f>
        <v/>
      </c>
      <c r="V254" s="81" t="str">
        <f ca="1">IF(ISNUMBER($H254),INDEX(INDIRECT($D$4),MATCH('CF AUX'!V$14,INDIRECT($D$5),0),MATCH('CF AUX'!$I254,INDIRECT($D$7),0)),"")</f>
        <v/>
      </c>
      <c r="W254" s="81" t="str">
        <f ca="1">IF(ISNUMBER($H254),INDEX(INDIRECT($D$4),MATCH('CF AUX'!W$14,INDIRECT($D$5),0),MATCH('CF AUX'!$I254,INDIRECT($D$7),0)),"")</f>
        <v/>
      </c>
      <c r="X254" s="81" t="str">
        <f ca="1">IF(ISNUMBER($H254),INDEX(INDIRECT($D$4),MATCH('CF AUX'!X$14,INDIRECT($D$5),0),MATCH('CF AUX'!$I254,INDIRECT($D$7),0)),"")</f>
        <v/>
      </c>
      <c r="Y254" s="81" t="str">
        <f ca="1">IF(ISNUMBER($H254),INDEX(INDIRECT($D$4),MATCH('CF AUX'!Y$14,INDIRECT($D$5),0),MATCH('CF AUX'!$I254,INDIRECT($D$7),0)),"")</f>
        <v/>
      </c>
      <c r="Z254" s="81" t="str">
        <f ca="1">IF(ISNUMBER($H254),INDEX(INDIRECT($D$4),MATCH('CF AUX'!Z$14,INDIRECT($D$5),0),MATCH('CF AUX'!$I254,INDIRECT($D$7),0)),"")</f>
        <v/>
      </c>
      <c r="AA254" s="81" t="str">
        <f ca="1">IF(ISNUMBER($H254),INDEX(INDIRECT($D$4),MATCH('CF AUX'!AA$14,INDIRECT($D$5),0),MATCH('CF AUX'!$I254,INDIRECT($D$7),0)),"")</f>
        <v/>
      </c>
      <c r="AB254" s="81" t="str">
        <f ca="1">IF(ISNUMBER($H254),INDEX(INDIRECT($D$4),MATCH('CF AUX'!AB$14,INDIRECT($D$5),0),MATCH('CF AUX'!$I254,INDIRECT($D$7),0)),"")</f>
        <v/>
      </c>
      <c r="AC254" s="81" t="str">
        <f ca="1">IF(ISNUMBER($H254),INDEX(INDIRECT($D$4),MATCH('CF AUX'!AC$14,INDIRECT($D$5),0),MATCH('CF AUX'!$I254,INDIRECT($D$7),0)),"")</f>
        <v/>
      </c>
      <c r="AD254" s="81" t="str">
        <f ca="1">IF(ISNUMBER($H254),INDEX(INDIRECT($D$4),MATCH('CF AUX'!AD$14,INDIRECT($D$5),0),MATCH('CF AUX'!$I254,INDIRECT($D$7),0)),"")</f>
        <v/>
      </c>
      <c r="AE254" s="81" t="str">
        <f ca="1">IF(ISNUMBER($H254),INDEX(INDIRECT($D$4),MATCH('CF AUX'!AE$14,INDIRECT($D$5),0),MATCH('CF AUX'!$I254,INDIRECT($D$7),0)),"")</f>
        <v/>
      </c>
      <c r="AF254" s="81" t="str">
        <f ca="1">IF(ISNUMBER($H254),INDEX(INDIRECT($D$4),MATCH('CF AUX'!AF$14,INDIRECT($D$5),0),MATCH('CF AUX'!$I254,INDIRECT($D$7),0)),"")</f>
        <v/>
      </c>
      <c r="AG254" s="81" t="str">
        <f ca="1">IF(ISNUMBER($H254),INDEX(INDIRECT($D$4),MATCH('CF AUX'!AG$14,INDIRECT($D$5),0),MATCH('CF AUX'!$I254,INDIRECT($D$7),0)),"")</f>
        <v/>
      </c>
      <c r="AH254" s="81" t="str">
        <f ca="1">IF(ISNUMBER($H254),INDEX(INDIRECT($D$4),MATCH('CF AUX'!AH$14,INDIRECT($D$5),0),MATCH('CF AUX'!$I254,INDIRECT($D$7),0)),"")</f>
        <v/>
      </c>
      <c r="AI254" s="81" t="str">
        <f ca="1">IF(ISNUMBER($H254),INDEX(INDIRECT($D$4),MATCH('CF AUX'!AI$14,INDIRECT($D$5),0),MATCH('CF AUX'!$I254,INDIRECT($D$7),0)),"")</f>
        <v/>
      </c>
      <c r="AJ254" s="81" t="str">
        <f ca="1">IF(ISNUMBER($H254),INDEX(INDIRECT($D$4),MATCH('CF AUX'!AJ$14,INDIRECT($D$5),0),MATCH('CF AUX'!$I254,INDIRECT($D$7),0)),"")</f>
        <v/>
      </c>
      <c r="AK254" s="81" t="str">
        <f ca="1">IF(ISNUMBER($H254),INDEX(INDIRECT($D$4),MATCH('CF AUX'!AK$14,INDIRECT($D$5),0),MATCH('CF AUX'!$I254,INDIRECT($D$7),0)),"")</f>
        <v/>
      </c>
      <c r="AL254" s="81" t="str">
        <f ca="1">IF(ISNUMBER($H254),INDEX(INDIRECT($D$4),MATCH('CF AUX'!AL$14,INDIRECT($D$5),0),MATCH('CF AUX'!$I254,INDIRECT($D$7),0)),"")</f>
        <v/>
      </c>
      <c r="AM254" s="81" t="str">
        <f ca="1">IF(ISNUMBER($H254),INDEX(INDIRECT($D$4),MATCH('CF AUX'!AM$14,INDIRECT($D$5),0),MATCH('CF AUX'!$I254,INDIRECT($D$7),0)),"")</f>
        <v/>
      </c>
      <c r="AN254" s="81" t="str">
        <f ca="1">IF(ISNUMBER($H254),INDEX(INDIRECT($D$4),MATCH('CF AUX'!AN$14,INDIRECT($D$5),0),MATCH('CF AUX'!$I254,INDIRECT($D$7),0)),"")</f>
        <v/>
      </c>
      <c r="AO254" s="81" t="str">
        <f ca="1">IF(ISNUMBER($H254),INDEX(INDIRECT($D$4),MATCH('CF AUX'!AO$14,INDIRECT($D$5),0),MATCH('CF AUX'!$I254,INDIRECT($D$7),0)),"")</f>
        <v/>
      </c>
      <c r="AP254" s="81" t="str">
        <f ca="1">IF(ISNUMBER($H254),INDEX(INDIRECT($D$4),MATCH('CF AUX'!AP$14,INDIRECT($D$5),0),MATCH('CF AUX'!$I254,INDIRECT($D$7),0)),"")</f>
        <v/>
      </c>
      <c r="AQ254" s="81" t="str">
        <f ca="1">IF(ISNUMBER($H254),INDEX(INDIRECT($D$4),MATCH('CF AUX'!AQ$14,INDIRECT($D$5),0),MATCH('CF AUX'!$I254,INDIRECT($D$7),0)),"")</f>
        <v/>
      </c>
      <c r="AR254" s="81" t="str">
        <f ca="1">IF(ISNUMBER($H254),INDEX(INDIRECT($D$4),MATCH('CF AUX'!AR$14,INDIRECT($D$5),0),MATCH('CF AUX'!$I254,INDIRECT($D$7),0)),"")</f>
        <v/>
      </c>
      <c r="AS254" s="81" t="str">
        <f ca="1">IF(ISNUMBER($H254),INDEX(INDIRECT($D$4),MATCH('CF AUX'!AS$14,INDIRECT($D$5),0),MATCH('CF AUX'!$I254,INDIRECT($D$7),0)),"")</f>
        <v/>
      </c>
      <c r="AT254" s="81" t="str">
        <f ca="1">IF(ISNUMBER($H254),INDEX(INDIRECT($D$4),MATCH('CF AUX'!AT$14,INDIRECT($D$5),0),MATCH('CF AUX'!$I254,INDIRECT($D$7),0)),"")</f>
        <v/>
      </c>
      <c r="AU254" s="81" t="str">
        <f ca="1">IF(ISNUMBER($H254),INDEX(INDIRECT($D$4),MATCH('CF AUX'!AU$14,INDIRECT($D$5),0),MATCH('CF AUX'!$I254,INDIRECT($D$7),0)),"")</f>
        <v/>
      </c>
      <c r="AV254" s="81" t="str">
        <f ca="1">IF(ISNUMBER($H254),INDEX(INDIRECT($D$4),MATCH('CF AUX'!AV$14,INDIRECT($D$5),0),MATCH('CF AUX'!$I254,INDIRECT($D$7),0)),"")</f>
        <v/>
      </c>
      <c r="AW254" s="81" t="str">
        <f ca="1">IF(ISNUMBER($H254),INDEX(INDIRECT($D$4),MATCH('CF AUX'!AW$14,INDIRECT($D$5),0),MATCH('CF AUX'!$I254,INDIRECT($D$7),0)),"")</f>
        <v/>
      </c>
      <c r="AX254" s="81" t="str">
        <f ca="1">IF(ISNUMBER($H254),INDEX(INDIRECT($D$4),MATCH('CF AUX'!AX$14,INDIRECT($D$5),0),MATCH('CF AUX'!$I254,INDIRECT($D$7),0)),"")</f>
        <v/>
      </c>
      <c r="AY254" s="81" t="str">
        <f ca="1">IF(ISNUMBER($H254),INDEX(INDIRECT($D$4),MATCH('CF AUX'!AY$14,INDIRECT($D$5),0),MATCH('CF AUX'!$I254,INDIRECT($D$7),0)),"")</f>
        <v/>
      </c>
      <c r="AZ254" s="81" t="str">
        <f ca="1">IF(ISNUMBER($H254),INDEX(INDIRECT($D$4),MATCH('CF AUX'!AZ$14,INDIRECT($D$5),0),MATCH('CF AUX'!$I254,INDIRECT($D$7),0)),"")</f>
        <v/>
      </c>
      <c r="BB254" s="96" t="str" cm="1">
        <f t="array" aca="1" ref="BB254" ca="1">IF(ISNUMBER($H254),MMULT(J254:AZ254,TRANSPOSE(INDIRECT($D$8&amp;$G$4&amp;B243&amp;":"&amp;$G$6&amp;B243))),"")</f>
        <v/>
      </c>
      <c r="BD254" s="59">
        <f t="shared" si="67"/>
        <v>239</v>
      </c>
      <c r="BE254" s="80" t="str" cm="1">
        <f t="array" aca="1" ref="BE254" ca="1">IFERROR(INDEX(INDIRECT($D$4),MATCH(INDIRECT(BE$5&amp;$BD254),INDIRECT($D$6),0),MATCH($I254,INDIRECT($D$7),0)),"")</f>
        <v/>
      </c>
      <c r="BF254" s="81" t="str" cm="1">
        <f t="array" aca="1" ref="BF254" ca="1">IFERROR(INDEX(INDIRECT($D$4),MATCH(INDIRECT(BF$5&amp;$BD254),INDIRECT($D$6),0),MATCH($I254,INDIRECT($D$7),0)),"")</f>
        <v/>
      </c>
      <c r="BG254" s="81" t="str" cm="1">
        <f t="array" aca="1" ref="BG254" ca="1">IFERROR(INDEX(INDIRECT($D$4),MATCH(INDIRECT(BG$5&amp;$BD254),INDIRECT($D$6),0),MATCH($I254,INDIRECT($D$7),0)),"")</f>
        <v/>
      </c>
      <c r="BH254" s="81" t="str" cm="1">
        <f t="array" aca="1" ref="BH254" ca="1">IFERROR(INDEX(INDIRECT($D$4),MATCH(INDIRECT(BH$5&amp;$BD254),INDIRECT($D$6),0),MATCH($I254,INDIRECT($D$7),0)),"")</f>
        <v/>
      </c>
      <c r="BI254" s="81" t="str" cm="1">
        <f t="array" aca="1" ref="BI254" ca="1">IFERROR(INDEX(INDIRECT($D$4),MATCH(INDIRECT(BI$5&amp;$BD254),INDIRECT($D$6),0),MATCH($I254,INDIRECT($D$7),0)),"")</f>
        <v/>
      </c>
      <c r="BJ254" s="81" t="str" cm="1">
        <f t="array" aca="1" ref="BJ254" ca="1">IFERROR(INDEX(INDIRECT($D$4),MATCH(INDIRECT(BJ$5&amp;$BD254),INDIRECT($D$6),0),MATCH($I254,INDIRECT($D$7),0)),"")</f>
        <v/>
      </c>
      <c r="BK254" s="81" t="str" cm="1">
        <f t="array" aca="1" ref="BK254" ca="1">IFERROR(INDEX(INDIRECT($D$4),MATCH(INDIRECT(BK$5&amp;$BD254),INDIRECT($D$6),0),MATCH($I254,INDIRECT($D$7),0)),"")</f>
        <v/>
      </c>
      <c r="BL254" s="81" t="str" cm="1">
        <f t="array" aca="1" ref="BL254" ca="1">IFERROR(INDEX(INDIRECT($D$4),MATCH(INDIRECT(BL$5&amp;$BD254),INDIRECT($D$6),0),MATCH($I254,INDIRECT($D$7),0)),"")</f>
        <v/>
      </c>
      <c r="BM254" s="81" t="str" cm="1">
        <f t="array" aca="1" ref="BM254" ca="1">IFERROR(INDEX(INDIRECT($D$4),MATCH(INDIRECT(BM$5&amp;$BD254),INDIRECT($D$6),0),MATCH($I254,INDIRECT($D$7),0)),"")</f>
        <v/>
      </c>
      <c r="BN254" s="81" t="str" cm="1">
        <f t="array" aca="1" ref="BN254" ca="1">IFERROR(INDEX(INDIRECT($D$4),MATCH(INDIRECT(BN$5&amp;$BD254),INDIRECT($D$6),0),MATCH($I254,INDIRECT($D$7),0)),"")</f>
        <v/>
      </c>
      <c r="BO254" s="81" t="str" cm="1">
        <f t="array" aca="1" ref="BO254" ca="1">IFERROR(INDEX(INDIRECT($D$4),MATCH(INDIRECT(BO$5&amp;$BD254),INDIRECT($D$6),0),MATCH($I254,INDIRECT($D$7),0)),"")</f>
        <v/>
      </c>
      <c r="BP254" s="81" t="str" cm="1">
        <f t="array" aca="1" ref="BP254" ca="1">IFERROR(INDEX(INDIRECT($D$4),MATCH(INDIRECT(BP$5&amp;$BD254),INDIRECT($D$6),0),MATCH($I254,INDIRECT($D$7),0)),"")</f>
        <v/>
      </c>
      <c r="BQ254" s="81" t="str" cm="1">
        <f t="array" aca="1" ref="BQ254" ca="1">IFERROR(INDEX(INDIRECT($D$4),MATCH(INDIRECT(BQ$5&amp;$BD254),INDIRECT($D$6),0),MATCH($I254,INDIRECT($D$7),0)),"")</f>
        <v/>
      </c>
      <c r="BR254" s="81" t="str" cm="1">
        <f t="array" aca="1" ref="BR254" ca="1">IFERROR(INDEX(INDIRECT($D$4),MATCH(INDIRECT(BR$5&amp;$BD254),INDIRECT($D$6),0),MATCH($I254,INDIRECT($D$7),0)),"")</f>
        <v/>
      </c>
      <c r="BS254" s="81" t="str" cm="1">
        <f t="array" aca="1" ref="BS254" ca="1">IFERROR(INDEX(INDIRECT($D$4),MATCH(INDIRECT(BS$5&amp;$BD254),INDIRECT($D$6),0),MATCH($I254,INDIRECT($D$7),0)),"")</f>
        <v/>
      </c>
      <c r="BT254" s="81" t="str" cm="1">
        <f t="array" aca="1" ref="BT254" ca="1">IFERROR(INDEX(INDIRECT($D$4),MATCH(INDIRECT(BT$5&amp;$BD254),INDIRECT($D$6),0),MATCH($I254,INDIRECT($D$7),0)),"")</f>
        <v/>
      </c>
      <c r="BU254" s="81" t="str" cm="1">
        <f t="array" aca="1" ref="BU254" ca="1">IFERROR(INDEX(INDIRECT($D$4),MATCH(INDIRECT(BU$5&amp;$BD254),INDIRECT($D$6),0),MATCH($I254,INDIRECT($D$7),0)),"")</f>
        <v/>
      </c>
      <c r="BV254" s="99" t="str" cm="1">
        <f t="array" aca="1" ref="BV254" ca="1">IFERROR(INDEX(INDIRECT($D$4),MATCH(INDIRECT(BV$5&amp;$BD254),INDIRECT($D$6),0),MATCH($I254,INDIRECT($D$7),0)),"")</f>
        <v/>
      </c>
      <c r="BX254" s="80"/>
      <c r="BY254" s="81"/>
      <c r="BZ254" s="81"/>
      <c r="CA254" s="81"/>
      <c r="CB254" s="81"/>
      <c r="CC254" s="81"/>
      <c r="CD254" s="81"/>
      <c r="CE254" s="81"/>
      <c r="CF254" s="81"/>
      <c r="CG254" s="81"/>
      <c r="CH254" s="81"/>
      <c r="CI254" s="81"/>
      <c r="CJ254" s="81"/>
      <c r="CK254" s="81"/>
      <c r="CL254" s="81"/>
      <c r="CM254" s="81"/>
      <c r="CN254" s="81"/>
      <c r="CO254" s="99"/>
      <c r="CQ254" s="113"/>
      <c r="CR254" s="59" t="str">
        <f t="shared" si="66"/>
        <v/>
      </c>
      <c r="CS254" s="60"/>
      <c r="CT254" s="123" t="str">
        <f t="shared" ca="1" si="63"/>
        <v/>
      </c>
      <c r="CU254" s="80" t="str">
        <f>IF(ISNUMBER($CS254),INDEX(IRF.New!$CS$7:$DJ$37,MATCH(B243+1,IRF.New!$B$7:$B$37,0),MATCH($CT254,IRF.New!$CS$5:$DJ$5,0)),"")</f>
        <v/>
      </c>
      <c r="CV254" s="81"/>
      <c r="CW254" s="81" t="str">
        <f t="shared" si="64"/>
        <v/>
      </c>
      <c r="CX254" s="81"/>
      <c r="CY254" s="81"/>
      <c r="CZ254" s="94"/>
      <c r="DA254" s="94" t="str">
        <f>IF(ISNUMBER(CS254),INDEX(IRF.New!$CS$2:$DJ$2,MATCH('CF AUX'!$CT254,IRF.New!$CS$5:$DJ$5,0)),"")</f>
        <v/>
      </c>
      <c r="DB254" s="72"/>
      <c r="DD254" s="132" t="str">
        <f>IF(ISNUMBER(CS254),INDEX(IRF.New!$D$7:$CO$37,MATCH('CF AUX'!C238,IRF.New!$C$7:$C$37,0),MATCH(CT254,IRF.New!$D$5:$CO$5,0)),"")</f>
        <v/>
      </c>
    </row>
    <row r="255" spans="1:108" x14ac:dyDescent="0.25">
      <c r="A255" s="60"/>
      <c r="B255" s="69"/>
      <c r="C255" s="63" t="s">
        <v>235</v>
      </c>
      <c r="D255" s="85" t="s">
        <v>236</v>
      </c>
      <c r="E255" s="60"/>
      <c r="F255" s="136" t="str">
        <f t="shared" si="65"/>
        <v/>
      </c>
      <c r="H255" s="65"/>
      <c r="I255" s="129" t="str">
        <f ca="1">IF(ISNUMBER(H255),INDEX(IRF.New!$CS$5:$DJ$5,MATCH('CF AUX'!H255,INDIRECT("IRF.New!$CS$"&amp;C240&amp;":$DJ$"&amp;C240),0)),"")</f>
        <v/>
      </c>
      <c r="J255" s="80" t="str">
        <f ca="1">IF(ISNUMBER($H255),INDEX(INDIRECT($D$4),MATCH('CF AUX'!J$14,INDIRECT($D$5),0),MATCH('CF AUX'!$I255,INDIRECT($D$7),0)),"")</f>
        <v/>
      </c>
      <c r="K255" s="81" t="str">
        <f ca="1">IF(ISNUMBER($H255),INDEX(INDIRECT($D$4),MATCH('CF AUX'!K$14,INDIRECT($D$5),0),MATCH('CF AUX'!$I255,INDIRECT($D$7),0)),"")</f>
        <v/>
      </c>
      <c r="L255" s="81" t="str">
        <f ca="1">IF(ISNUMBER($H255),INDEX(INDIRECT($D$4),MATCH('CF AUX'!L$14,INDIRECT($D$5),0),MATCH('CF AUX'!$I255,INDIRECT($D$7),0)),"")</f>
        <v/>
      </c>
      <c r="M255" s="81" t="str">
        <f ca="1">IF(ISNUMBER($H255),INDEX(INDIRECT($D$4),MATCH('CF AUX'!M$14,INDIRECT($D$5),0),MATCH('CF AUX'!$I255,INDIRECT($D$7),0)),"")</f>
        <v/>
      </c>
      <c r="N255" s="81" t="str">
        <f ca="1">IF(ISNUMBER($H255),INDEX(INDIRECT($D$4),MATCH('CF AUX'!N$14,INDIRECT($D$5),0),MATCH('CF AUX'!$I255,INDIRECT($D$7),0)),"")</f>
        <v/>
      </c>
      <c r="O255" s="81" t="str">
        <f ca="1">IF(ISNUMBER($H255),INDEX(INDIRECT($D$4),MATCH('CF AUX'!O$14,INDIRECT($D$5),0),MATCH('CF AUX'!$I255,INDIRECT($D$7),0)),"")</f>
        <v/>
      </c>
      <c r="P255" s="81" t="str">
        <f ca="1">IF(ISNUMBER($H255),INDEX(INDIRECT($D$4),MATCH('CF AUX'!P$14,INDIRECT($D$5),0),MATCH('CF AUX'!$I255,INDIRECT($D$7),0)),"")</f>
        <v/>
      </c>
      <c r="Q255" s="81" t="str">
        <f ca="1">IF(ISNUMBER($H255),INDEX(INDIRECT($D$4),MATCH('CF AUX'!Q$14,INDIRECT($D$5),0),MATCH('CF AUX'!$I255,INDIRECT($D$7),0)),"")</f>
        <v/>
      </c>
      <c r="R255" s="81" t="str">
        <f ca="1">IF(ISNUMBER($H255),INDEX(INDIRECT($D$4),MATCH('CF AUX'!R$14,INDIRECT($D$5),0),MATCH('CF AUX'!$I255,INDIRECT($D$7),0)),"")</f>
        <v/>
      </c>
      <c r="S255" s="81" t="str">
        <f ca="1">IF(ISNUMBER($H255),INDEX(INDIRECT($D$4),MATCH('CF AUX'!S$14,INDIRECT($D$5),0),MATCH('CF AUX'!$I255,INDIRECT($D$7),0)),"")</f>
        <v/>
      </c>
      <c r="T255" s="81" t="str">
        <f ca="1">IF(ISNUMBER($H255),INDEX(INDIRECT($D$4),MATCH('CF AUX'!T$14,INDIRECT($D$5),0),MATCH('CF AUX'!$I255,INDIRECT($D$7),0)),"")</f>
        <v/>
      </c>
      <c r="U255" s="81" t="str">
        <f ca="1">IF(ISNUMBER($H255),INDEX(INDIRECT($D$4),MATCH('CF AUX'!U$14,INDIRECT($D$5),0),MATCH('CF AUX'!$I255,INDIRECT($D$7),0)),"")</f>
        <v/>
      </c>
      <c r="V255" s="81" t="str">
        <f ca="1">IF(ISNUMBER($H255),INDEX(INDIRECT($D$4),MATCH('CF AUX'!V$14,INDIRECT($D$5),0),MATCH('CF AUX'!$I255,INDIRECT($D$7),0)),"")</f>
        <v/>
      </c>
      <c r="W255" s="81" t="str">
        <f ca="1">IF(ISNUMBER($H255),INDEX(INDIRECT($D$4),MATCH('CF AUX'!W$14,INDIRECT($D$5),0),MATCH('CF AUX'!$I255,INDIRECT($D$7),0)),"")</f>
        <v/>
      </c>
      <c r="X255" s="81" t="str">
        <f ca="1">IF(ISNUMBER($H255),INDEX(INDIRECT($D$4),MATCH('CF AUX'!X$14,INDIRECT($D$5),0),MATCH('CF AUX'!$I255,INDIRECT($D$7),0)),"")</f>
        <v/>
      </c>
      <c r="Y255" s="81" t="str">
        <f ca="1">IF(ISNUMBER($H255),INDEX(INDIRECT($D$4),MATCH('CF AUX'!Y$14,INDIRECT($D$5),0),MATCH('CF AUX'!$I255,INDIRECT($D$7),0)),"")</f>
        <v/>
      </c>
      <c r="Z255" s="81" t="str">
        <f ca="1">IF(ISNUMBER($H255),INDEX(INDIRECT($D$4),MATCH('CF AUX'!Z$14,INDIRECT($D$5),0),MATCH('CF AUX'!$I255,INDIRECT($D$7),0)),"")</f>
        <v/>
      </c>
      <c r="AA255" s="81" t="str">
        <f ca="1">IF(ISNUMBER($H255),INDEX(INDIRECT($D$4),MATCH('CF AUX'!AA$14,INDIRECT($D$5),0),MATCH('CF AUX'!$I255,INDIRECT($D$7),0)),"")</f>
        <v/>
      </c>
      <c r="AB255" s="81" t="str">
        <f ca="1">IF(ISNUMBER($H255),INDEX(INDIRECT($D$4),MATCH('CF AUX'!AB$14,INDIRECT($D$5),0),MATCH('CF AUX'!$I255,INDIRECT($D$7),0)),"")</f>
        <v/>
      </c>
      <c r="AC255" s="81" t="str">
        <f ca="1">IF(ISNUMBER($H255),INDEX(INDIRECT($D$4),MATCH('CF AUX'!AC$14,INDIRECT($D$5),0),MATCH('CF AUX'!$I255,INDIRECT($D$7),0)),"")</f>
        <v/>
      </c>
      <c r="AD255" s="81" t="str">
        <f ca="1">IF(ISNUMBER($H255),INDEX(INDIRECT($D$4),MATCH('CF AUX'!AD$14,INDIRECT($D$5),0),MATCH('CF AUX'!$I255,INDIRECT($D$7),0)),"")</f>
        <v/>
      </c>
      <c r="AE255" s="81" t="str">
        <f ca="1">IF(ISNUMBER($H255),INDEX(INDIRECT($D$4),MATCH('CF AUX'!AE$14,INDIRECT($D$5),0),MATCH('CF AUX'!$I255,INDIRECT($D$7),0)),"")</f>
        <v/>
      </c>
      <c r="AF255" s="81" t="str">
        <f ca="1">IF(ISNUMBER($H255),INDEX(INDIRECT($D$4),MATCH('CF AUX'!AF$14,INDIRECT($D$5),0),MATCH('CF AUX'!$I255,INDIRECT($D$7),0)),"")</f>
        <v/>
      </c>
      <c r="AG255" s="81" t="str">
        <f ca="1">IF(ISNUMBER($H255),INDEX(INDIRECT($D$4),MATCH('CF AUX'!AG$14,INDIRECT($D$5),0),MATCH('CF AUX'!$I255,INDIRECT($D$7),0)),"")</f>
        <v/>
      </c>
      <c r="AH255" s="81" t="str">
        <f ca="1">IF(ISNUMBER($H255),INDEX(INDIRECT($D$4),MATCH('CF AUX'!AH$14,INDIRECT($D$5),0),MATCH('CF AUX'!$I255,INDIRECT($D$7),0)),"")</f>
        <v/>
      </c>
      <c r="AI255" s="81" t="str">
        <f ca="1">IF(ISNUMBER($H255),INDEX(INDIRECT($D$4),MATCH('CF AUX'!AI$14,INDIRECT($D$5),0),MATCH('CF AUX'!$I255,INDIRECT($D$7),0)),"")</f>
        <v/>
      </c>
      <c r="AJ255" s="81" t="str">
        <f ca="1">IF(ISNUMBER($H255),INDEX(INDIRECT($D$4),MATCH('CF AUX'!AJ$14,INDIRECT($D$5),0),MATCH('CF AUX'!$I255,INDIRECT($D$7),0)),"")</f>
        <v/>
      </c>
      <c r="AK255" s="81" t="str">
        <f ca="1">IF(ISNUMBER($H255),INDEX(INDIRECT($D$4),MATCH('CF AUX'!AK$14,INDIRECT($D$5),0),MATCH('CF AUX'!$I255,INDIRECT($D$7),0)),"")</f>
        <v/>
      </c>
      <c r="AL255" s="81" t="str">
        <f ca="1">IF(ISNUMBER($H255),INDEX(INDIRECT($D$4),MATCH('CF AUX'!AL$14,INDIRECT($D$5),0),MATCH('CF AUX'!$I255,INDIRECT($D$7),0)),"")</f>
        <v/>
      </c>
      <c r="AM255" s="81" t="str">
        <f ca="1">IF(ISNUMBER($H255),INDEX(INDIRECT($D$4),MATCH('CF AUX'!AM$14,INDIRECT($D$5),0),MATCH('CF AUX'!$I255,INDIRECT($D$7),0)),"")</f>
        <v/>
      </c>
      <c r="AN255" s="81" t="str">
        <f ca="1">IF(ISNUMBER($H255),INDEX(INDIRECT($D$4),MATCH('CF AUX'!AN$14,INDIRECT($D$5),0),MATCH('CF AUX'!$I255,INDIRECT($D$7),0)),"")</f>
        <v/>
      </c>
      <c r="AO255" s="81" t="str">
        <f ca="1">IF(ISNUMBER($H255),INDEX(INDIRECT($D$4),MATCH('CF AUX'!AO$14,INDIRECT($D$5),0),MATCH('CF AUX'!$I255,INDIRECT($D$7),0)),"")</f>
        <v/>
      </c>
      <c r="AP255" s="81" t="str">
        <f ca="1">IF(ISNUMBER($H255),INDEX(INDIRECT($D$4),MATCH('CF AUX'!AP$14,INDIRECT($D$5),0),MATCH('CF AUX'!$I255,INDIRECT($D$7),0)),"")</f>
        <v/>
      </c>
      <c r="AQ255" s="81" t="str">
        <f ca="1">IF(ISNUMBER($H255),INDEX(INDIRECT($D$4),MATCH('CF AUX'!AQ$14,INDIRECT($D$5),0),MATCH('CF AUX'!$I255,INDIRECT($D$7),0)),"")</f>
        <v/>
      </c>
      <c r="AR255" s="81" t="str">
        <f ca="1">IF(ISNUMBER($H255),INDEX(INDIRECT($D$4),MATCH('CF AUX'!AR$14,INDIRECT($D$5),0),MATCH('CF AUX'!$I255,INDIRECT($D$7),0)),"")</f>
        <v/>
      </c>
      <c r="AS255" s="81" t="str">
        <f ca="1">IF(ISNUMBER($H255),INDEX(INDIRECT($D$4),MATCH('CF AUX'!AS$14,INDIRECT($D$5),0),MATCH('CF AUX'!$I255,INDIRECT($D$7),0)),"")</f>
        <v/>
      </c>
      <c r="AT255" s="81" t="str">
        <f ca="1">IF(ISNUMBER($H255),INDEX(INDIRECT($D$4),MATCH('CF AUX'!AT$14,INDIRECT($D$5),0),MATCH('CF AUX'!$I255,INDIRECT($D$7),0)),"")</f>
        <v/>
      </c>
      <c r="AU255" s="81" t="str">
        <f ca="1">IF(ISNUMBER($H255),INDEX(INDIRECT($D$4),MATCH('CF AUX'!AU$14,INDIRECT($D$5),0),MATCH('CF AUX'!$I255,INDIRECT($D$7),0)),"")</f>
        <v/>
      </c>
      <c r="AV255" s="81" t="str">
        <f ca="1">IF(ISNUMBER($H255),INDEX(INDIRECT($D$4),MATCH('CF AUX'!AV$14,INDIRECT($D$5),0),MATCH('CF AUX'!$I255,INDIRECT($D$7),0)),"")</f>
        <v/>
      </c>
      <c r="AW255" s="81" t="str">
        <f ca="1">IF(ISNUMBER($H255),INDEX(INDIRECT($D$4),MATCH('CF AUX'!AW$14,INDIRECT($D$5),0),MATCH('CF AUX'!$I255,INDIRECT($D$7),0)),"")</f>
        <v/>
      </c>
      <c r="AX255" s="81" t="str">
        <f ca="1">IF(ISNUMBER($H255),INDEX(INDIRECT($D$4),MATCH('CF AUX'!AX$14,INDIRECT($D$5),0),MATCH('CF AUX'!$I255,INDIRECT($D$7),0)),"")</f>
        <v/>
      </c>
      <c r="AY255" s="81" t="str">
        <f ca="1">IF(ISNUMBER($H255),INDEX(INDIRECT($D$4),MATCH('CF AUX'!AY$14,INDIRECT($D$5),0),MATCH('CF AUX'!$I255,INDIRECT($D$7),0)),"")</f>
        <v/>
      </c>
      <c r="AZ255" s="81" t="str">
        <f ca="1">IF(ISNUMBER($H255),INDEX(INDIRECT($D$4),MATCH('CF AUX'!AZ$14,INDIRECT($D$5),0),MATCH('CF AUX'!$I255,INDIRECT($D$7),0)),"")</f>
        <v/>
      </c>
      <c r="BB255" s="96" t="str" cm="1">
        <f t="array" aca="1" ref="BB255" ca="1">IF(ISNUMBER($H255),MMULT(J255:AZ255,TRANSPOSE(INDIRECT($D$8&amp;$G$4&amp;B243&amp;":"&amp;$G$6&amp;B243))),"")</f>
        <v/>
      </c>
      <c r="BD255" s="59">
        <f t="shared" si="67"/>
        <v>239</v>
      </c>
      <c r="BE255" s="80" t="str" cm="1">
        <f t="array" aca="1" ref="BE255" ca="1">IFERROR(INDEX(INDIRECT($D$4),MATCH(INDIRECT(BE$5&amp;$BD255),INDIRECT($D$6),0),MATCH($I255,INDIRECT($D$7),0)),"")</f>
        <v/>
      </c>
      <c r="BF255" s="81" t="str" cm="1">
        <f t="array" aca="1" ref="BF255" ca="1">IFERROR(INDEX(INDIRECT($D$4),MATCH(INDIRECT(BF$5&amp;$BD255),INDIRECT($D$6),0),MATCH($I255,INDIRECT($D$7),0)),"")</f>
        <v/>
      </c>
      <c r="BG255" s="81" t="str" cm="1">
        <f t="array" aca="1" ref="BG255" ca="1">IFERROR(INDEX(INDIRECT($D$4),MATCH(INDIRECT(BG$5&amp;$BD255),INDIRECT($D$6),0),MATCH($I255,INDIRECT($D$7),0)),"")</f>
        <v/>
      </c>
      <c r="BH255" s="81" t="str" cm="1">
        <f t="array" aca="1" ref="BH255" ca="1">IFERROR(INDEX(INDIRECT($D$4),MATCH(INDIRECT(BH$5&amp;$BD255),INDIRECT($D$6),0),MATCH($I255,INDIRECT($D$7),0)),"")</f>
        <v/>
      </c>
      <c r="BI255" s="81" t="str" cm="1">
        <f t="array" aca="1" ref="BI255" ca="1">IFERROR(INDEX(INDIRECT($D$4),MATCH(INDIRECT(BI$5&amp;$BD255),INDIRECT($D$6),0),MATCH($I255,INDIRECT($D$7),0)),"")</f>
        <v/>
      </c>
      <c r="BJ255" s="81" t="str" cm="1">
        <f t="array" aca="1" ref="BJ255" ca="1">IFERROR(INDEX(INDIRECT($D$4),MATCH(INDIRECT(BJ$5&amp;$BD255),INDIRECT($D$6),0),MATCH($I255,INDIRECT($D$7),0)),"")</f>
        <v/>
      </c>
      <c r="BK255" s="81" t="str" cm="1">
        <f t="array" aca="1" ref="BK255" ca="1">IFERROR(INDEX(INDIRECT($D$4),MATCH(INDIRECT(BK$5&amp;$BD255),INDIRECT($D$6),0),MATCH($I255,INDIRECT($D$7),0)),"")</f>
        <v/>
      </c>
      <c r="BL255" s="81" t="str" cm="1">
        <f t="array" aca="1" ref="BL255" ca="1">IFERROR(INDEX(INDIRECT($D$4),MATCH(INDIRECT(BL$5&amp;$BD255),INDIRECT($D$6),0),MATCH($I255,INDIRECT($D$7),0)),"")</f>
        <v/>
      </c>
      <c r="BM255" s="81" t="str" cm="1">
        <f t="array" aca="1" ref="BM255" ca="1">IFERROR(INDEX(INDIRECT($D$4),MATCH(INDIRECT(BM$5&amp;$BD255),INDIRECT($D$6),0),MATCH($I255,INDIRECT($D$7),0)),"")</f>
        <v/>
      </c>
      <c r="BN255" s="81" t="str" cm="1">
        <f t="array" aca="1" ref="BN255" ca="1">IFERROR(INDEX(INDIRECT($D$4),MATCH(INDIRECT(BN$5&amp;$BD255),INDIRECT($D$6),0),MATCH($I255,INDIRECT($D$7),0)),"")</f>
        <v/>
      </c>
      <c r="BO255" s="81" t="str" cm="1">
        <f t="array" aca="1" ref="BO255" ca="1">IFERROR(INDEX(INDIRECT($D$4),MATCH(INDIRECT(BO$5&amp;$BD255),INDIRECT($D$6),0),MATCH($I255,INDIRECT($D$7),0)),"")</f>
        <v/>
      </c>
      <c r="BP255" s="81" t="str" cm="1">
        <f t="array" aca="1" ref="BP255" ca="1">IFERROR(INDEX(INDIRECT($D$4),MATCH(INDIRECT(BP$5&amp;$BD255),INDIRECT($D$6),0),MATCH($I255,INDIRECT($D$7),0)),"")</f>
        <v/>
      </c>
      <c r="BQ255" s="81" t="str" cm="1">
        <f t="array" aca="1" ref="BQ255" ca="1">IFERROR(INDEX(INDIRECT($D$4),MATCH(INDIRECT(BQ$5&amp;$BD255),INDIRECT($D$6),0),MATCH($I255,INDIRECT($D$7),0)),"")</f>
        <v/>
      </c>
      <c r="BR255" s="81" t="str" cm="1">
        <f t="array" aca="1" ref="BR255" ca="1">IFERROR(INDEX(INDIRECT($D$4),MATCH(INDIRECT(BR$5&amp;$BD255),INDIRECT($D$6),0),MATCH($I255,INDIRECT($D$7),0)),"")</f>
        <v/>
      </c>
      <c r="BS255" s="81" t="str" cm="1">
        <f t="array" aca="1" ref="BS255" ca="1">IFERROR(INDEX(INDIRECT($D$4),MATCH(INDIRECT(BS$5&amp;$BD255),INDIRECT($D$6),0),MATCH($I255,INDIRECT($D$7),0)),"")</f>
        <v/>
      </c>
      <c r="BT255" s="81" t="str" cm="1">
        <f t="array" aca="1" ref="BT255" ca="1">IFERROR(INDEX(INDIRECT($D$4),MATCH(INDIRECT(BT$5&amp;$BD255),INDIRECT($D$6),0),MATCH($I255,INDIRECT($D$7),0)),"")</f>
        <v/>
      </c>
      <c r="BU255" s="81" t="str" cm="1">
        <f t="array" aca="1" ref="BU255" ca="1">IFERROR(INDEX(INDIRECT($D$4),MATCH(INDIRECT(BU$5&amp;$BD255),INDIRECT($D$6),0),MATCH($I255,INDIRECT($D$7),0)),"")</f>
        <v/>
      </c>
      <c r="BV255" s="99" t="str" cm="1">
        <f t="array" aca="1" ref="BV255" ca="1">IFERROR(INDEX(INDIRECT($D$4),MATCH(INDIRECT(BV$5&amp;$BD255),INDIRECT($D$6),0),MATCH($I255,INDIRECT($D$7),0)),"")</f>
        <v/>
      </c>
      <c r="BX255" s="80"/>
      <c r="BY255" s="81"/>
      <c r="BZ255" s="81"/>
      <c r="CA255" s="81"/>
      <c r="CB255" s="81"/>
      <c r="CC255" s="81"/>
      <c r="CD255" s="81"/>
      <c r="CE255" s="81"/>
      <c r="CF255" s="81"/>
      <c r="CG255" s="81"/>
      <c r="CH255" s="81"/>
      <c r="CI255" s="81"/>
      <c r="CJ255" s="81"/>
      <c r="CK255" s="81"/>
      <c r="CL255" s="81"/>
      <c r="CM255" s="81"/>
      <c r="CN255" s="81"/>
      <c r="CO255" s="99"/>
      <c r="CQ255" s="113"/>
      <c r="CR255" s="59" t="str">
        <f t="shared" si="66"/>
        <v/>
      </c>
      <c r="CS255" s="60"/>
      <c r="CT255" s="123" t="str">
        <f t="shared" ca="1" si="63"/>
        <v/>
      </c>
      <c r="CU255" s="80" t="str">
        <f>IF(ISNUMBER($CS255),INDEX(IRF.New!$CS$7:$DJ$37,MATCH(B243+1,IRF.New!$B$7:$B$37,0),MATCH($CT255,IRF.New!$CS$5:$DJ$5,0)),"")</f>
        <v/>
      </c>
      <c r="CV255" s="81"/>
      <c r="CW255" s="81" t="str">
        <f t="shared" si="64"/>
        <v/>
      </c>
      <c r="CX255" s="81"/>
      <c r="CY255" s="81"/>
      <c r="CZ255" s="94"/>
      <c r="DA255" s="94" t="str">
        <f>IF(ISNUMBER(CS255),INDEX(IRF.New!$CS$2:$DJ$2,MATCH('CF AUX'!$CT255,IRF.New!$CS$5:$DJ$5,0)),"")</f>
        <v/>
      </c>
      <c r="DB255" s="72"/>
      <c r="DD255" s="132" t="str">
        <f>IF(ISNUMBER(CS255),INDEX(IRF.New!$D$7:$CO$37,MATCH('CF AUX'!C238,IRF.New!$C$7:$C$37,0),MATCH(CT255,IRF.New!$D$5:$CO$5,0)),"")</f>
        <v/>
      </c>
    </row>
    <row r="256" spans="1:108" x14ac:dyDescent="0.25">
      <c r="A256" s="59"/>
      <c r="B256" s="73" t="s">
        <v>252</v>
      </c>
      <c r="C256" s="89">
        <f>ROW(CY240)</f>
        <v>240</v>
      </c>
      <c r="D256" s="90">
        <f>ROW(CY257)</f>
        <v>257</v>
      </c>
      <c r="F256" s="136" t="str">
        <f t="shared" si="65"/>
        <v/>
      </c>
      <c r="H256" s="65"/>
      <c r="I256" s="129" t="str">
        <f ca="1">IF(ISNUMBER(H256),INDEX(IRF.New!$CS$5:$DJ$5,MATCH('CF AUX'!H256,INDIRECT("IRF.New!$CS$"&amp;C240&amp;":$DJ$"&amp;C240),0)),"")</f>
        <v/>
      </c>
      <c r="J256" s="80" t="str">
        <f ca="1">IF(ISNUMBER($H256),INDEX(INDIRECT($D$4),MATCH('CF AUX'!J$14,INDIRECT($D$5),0),MATCH('CF AUX'!$I256,INDIRECT($D$7),0)),"")</f>
        <v/>
      </c>
      <c r="K256" s="81" t="str">
        <f ca="1">IF(ISNUMBER($H256),INDEX(INDIRECT($D$4),MATCH('CF AUX'!K$14,INDIRECT($D$5),0),MATCH('CF AUX'!$I256,INDIRECT($D$7),0)),"")</f>
        <v/>
      </c>
      <c r="L256" s="81" t="str">
        <f ca="1">IF(ISNUMBER($H256),INDEX(INDIRECT($D$4),MATCH('CF AUX'!L$14,INDIRECT($D$5),0),MATCH('CF AUX'!$I256,INDIRECT($D$7),0)),"")</f>
        <v/>
      </c>
      <c r="M256" s="81" t="str">
        <f ca="1">IF(ISNUMBER($H256),INDEX(INDIRECT($D$4),MATCH('CF AUX'!M$14,INDIRECT($D$5),0),MATCH('CF AUX'!$I256,INDIRECT($D$7),0)),"")</f>
        <v/>
      </c>
      <c r="N256" s="81" t="str">
        <f ca="1">IF(ISNUMBER($H256),INDEX(INDIRECT($D$4),MATCH('CF AUX'!N$14,INDIRECT($D$5),0),MATCH('CF AUX'!$I256,INDIRECT($D$7),0)),"")</f>
        <v/>
      </c>
      <c r="O256" s="81" t="str">
        <f ca="1">IF(ISNUMBER($H256),INDEX(INDIRECT($D$4),MATCH('CF AUX'!O$14,INDIRECT($D$5),0),MATCH('CF AUX'!$I256,INDIRECT($D$7),0)),"")</f>
        <v/>
      </c>
      <c r="P256" s="81" t="str">
        <f ca="1">IF(ISNUMBER($H256),INDEX(INDIRECT($D$4),MATCH('CF AUX'!P$14,INDIRECT($D$5),0),MATCH('CF AUX'!$I256,INDIRECT($D$7),0)),"")</f>
        <v/>
      </c>
      <c r="Q256" s="81" t="str">
        <f ca="1">IF(ISNUMBER($H256),INDEX(INDIRECT($D$4),MATCH('CF AUX'!Q$14,INDIRECT($D$5),0),MATCH('CF AUX'!$I256,INDIRECT($D$7),0)),"")</f>
        <v/>
      </c>
      <c r="R256" s="81" t="str">
        <f ca="1">IF(ISNUMBER($H256),INDEX(INDIRECT($D$4),MATCH('CF AUX'!R$14,INDIRECT($D$5),0),MATCH('CF AUX'!$I256,INDIRECT($D$7),0)),"")</f>
        <v/>
      </c>
      <c r="S256" s="81" t="str">
        <f ca="1">IF(ISNUMBER($H256),INDEX(INDIRECT($D$4),MATCH('CF AUX'!S$14,INDIRECT($D$5),0),MATCH('CF AUX'!$I256,INDIRECT($D$7),0)),"")</f>
        <v/>
      </c>
      <c r="T256" s="81" t="str">
        <f ca="1">IF(ISNUMBER($H256),INDEX(INDIRECT($D$4),MATCH('CF AUX'!T$14,INDIRECT($D$5),0),MATCH('CF AUX'!$I256,INDIRECT($D$7),0)),"")</f>
        <v/>
      </c>
      <c r="U256" s="81" t="str">
        <f ca="1">IF(ISNUMBER($H256),INDEX(INDIRECT($D$4),MATCH('CF AUX'!U$14,INDIRECT($D$5),0),MATCH('CF AUX'!$I256,INDIRECT($D$7),0)),"")</f>
        <v/>
      </c>
      <c r="V256" s="81" t="str">
        <f ca="1">IF(ISNUMBER($H256),INDEX(INDIRECT($D$4),MATCH('CF AUX'!V$14,INDIRECT($D$5),0),MATCH('CF AUX'!$I256,INDIRECT($D$7),0)),"")</f>
        <v/>
      </c>
      <c r="W256" s="81" t="str">
        <f ca="1">IF(ISNUMBER($H256),INDEX(INDIRECT($D$4),MATCH('CF AUX'!W$14,INDIRECT($D$5),0),MATCH('CF AUX'!$I256,INDIRECT($D$7),0)),"")</f>
        <v/>
      </c>
      <c r="X256" s="81" t="str">
        <f ca="1">IF(ISNUMBER($H256),INDEX(INDIRECT($D$4),MATCH('CF AUX'!X$14,INDIRECT($D$5),0),MATCH('CF AUX'!$I256,INDIRECT($D$7),0)),"")</f>
        <v/>
      </c>
      <c r="Y256" s="81" t="str">
        <f ca="1">IF(ISNUMBER($H256),INDEX(INDIRECT($D$4),MATCH('CF AUX'!Y$14,INDIRECT($D$5),0),MATCH('CF AUX'!$I256,INDIRECT($D$7),0)),"")</f>
        <v/>
      </c>
      <c r="Z256" s="81" t="str">
        <f ca="1">IF(ISNUMBER($H256),INDEX(INDIRECT($D$4),MATCH('CF AUX'!Z$14,INDIRECT($D$5),0),MATCH('CF AUX'!$I256,INDIRECT($D$7),0)),"")</f>
        <v/>
      </c>
      <c r="AA256" s="81" t="str">
        <f ca="1">IF(ISNUMBER($H256),INDEX(INDIRECT($D$4),MATCH('CF AUX'!AA$14,INDIRECT($D$5),0),MATCH('CF AUX'!$I256,INDIRECT($D$7),0)),"")</f>
        <v/>
      </c>
      <c r="AB256" s="81" t="str">
        <f ca="1">IF(ISNUMBER($H256),INDEX(INDIRECT($D$4),MATCH('CF AUX'!AB$14,INDIRECT($D$5),0),MATCH('CF AUX'!$I256,INDIRECT($D$7),0)),"")</f>
        <v/>
      </c>
      <c r="AC256" s="81" t="str">
        <f ca="1">IF(ISNUMBER($H256),INDEX(INDIRECT($D$4),MATCH('CF AUX'!AC$14,INDIRECT($D$5),0),MATCH('CF AUX'!$I256,INDIRECT($D$7),0)),"")</f>
        <v/>
      </c>
      <c r="AD256" s="81" t="str">
        <f ca="1">IF(ISNUMBER($H256),INDEX(INDIRECT($D$4),MATCH('CF AUX'!AD$14,INDIRECT($D$5),0),MATCH('CF AUX'!$I256,INDIRECT($D$7),0)),"")</f>
        <v/>
      </c>
      <c r="AE256" s="81" t="str">
        <f ca="1">IF(ISNUMBER($H256),INDEX(INDIRECT($D$4),MATCH('CF AUX'!AE$14,INDIRECT($D$5),0),MATCH('CF AUX'!$I256,INDIRECT($D$7),0)),"")</f>
        <v/>
      </c>
      <c r="AF256" s="81" t="str">
        <f ca="1">IF(ISNUMBER($H256),INDEX(INDIRECT($D$4),MATCH('CF AUX'!AF$14,INDIRECT($D$5),0),MATCH('CF AUX'!$I256,INDIRECT($D$7),0)),"")</f>
        <v/>
      </c>
      <c r="AG256" s="81" t="str">
        <f ca="1">IF(ISNUMBER($H256),INDEX(INDIRECT($D$4),MATCH('CF AUX'!AG$14,INDIRECT($D$5),0),MATCH('CF AUX'!$I256,INDIRECT($D$7),0)),"")</f>
        <v/>
      </c>
      <c r="AH256" s="81" t="str">
        <f ca="1">IF(ISNUMBER($H256),INDEX(INDIRECT($D$4),MATCH('CF AUX'!AH$14,INDIRECT($D$5),0),MATCH('CF AUX'!$I256,INDIRECT($D$7),0)),"")</f>
        <v/>
      </c>
      <c r="AI256" s="81" t="str">
        <f ca="1">IF(ISNUMBER($H256),INDEX(INDIRECT($D$4),MATCH('CF AUX'!AI$14,INDIRECT($D$5),0),MATCH('CF AUX'!$I256,INDIRECT($D$7),0)),"")</f>
        <v/>
      </c>
      <c r="AJ256" s="81" t="str">
        <f ca="1">IF(ISNUMBER($H256),INDEX(INDIRECT($D$4),MATCH('CF AUX'!AJ$14,INDIRECT($D$5),0),MATCH('CF AUX'!$I256,INDIRECT($D$7),0)),"")</f>
        <v/>
      </c>
      <c r="AK256" s="81" t="str">
        <f ca="1">IF(ISNUMBER($H256),INDEX(INDIRECT($D$4),MATCH('CF AUX'!AK$14,INDIRECT($D$5),0),MATCH('CF AUX'!$I256,INDIRECT($D$7),0)),"")</f>
        <v/>
      </c>
      <c r="AL256" s="81" t="str">
        <f ca="1">IF(ISNUMBER($H256),INDEX(INDIRECT($D$4),MATCH('CF AUX'!AL$14,INDIRECT($D$5),0),MATCH('CF AUX'!$I256,INDIRECT($D$7),0)),"")</f>
        <v/>
      </c>
      <c r="AM256" s="81" t="str">
        <f ca="1">IF(ISNUMBER($H256),INDEX(INDIRECT($D$4),MATCH('CF AUX'!AM$14,INDIRECT($D$5),0),MATCH('CF AUX'!$I256,INDIRECT($D$7),0)),"")</f>
        <v/>
      </c>
      <c r="AN256" s="81" t="str">
        <f ca="1">IF(ISNUMBER($H256),INDEX(INDIRECT($D$4),MATCH('CF AUX'!AN$14,INDIRECT($D$5),0),MATCH('CF AUX'!$I256,INDIRECT($D$7),0)),"")</f>
        <v/>
      </c>
      <c r="AO256" s="81" t="str">
        <f ca="1">IF(ISNUMBER($H256),INDEX(INDIRECT($D$4),MATCH('CF AUX'!AO$14,INDIRECT($D$5),0),MATCH('CF AUX'!$I256,INDIRECT($D$7),0)),"")</f>
        <v/>
      </c>
      <c r="AP256" s="81" t="str">
        <f ca="1">IF(ISNUMBER($H256),INDEX(INDIRECT($D$4),MATCH('CF AUX'!AP$14,INDIRECT($D$5),0),MATCH('CF AUX'!$I256,INDIRECT($D$7),0)),"")</f>
        <v/>
      </c>
      <c r="AQ256" s="81" t="str">
        <f ca="1">IF(ISNUMBER($H256),INDEX(INDIRECT($D$4),MATCH('CF AUX'!AQ$14,INDIRECT($D$5),0),MATCH('CF AUX'!$I256,INDIRECT($D$7),0)),"")</f>
        <v/>
      </c>
      <c r="AR256" s="81" t="str">
        <f ca="1">IF(ISNUMBER($H256),INDEX(INDIRECT($D$4),MATCH('CF AUX'!AR$14,INDIRECT($D$5),0),MATCH('CF AUX'!$I256,INDIRECT($D$7),0)),"")</f>
        <v/>
      </c>
      <c r="AS256" s="81" t="str">
        <f ca="1">IF(ISNUMBER($H256),INDEX(INDIRECT($D$4),MATCH('CF AUX'!AS$14,INDIRECT($D$5),0),MATCH('CF AUX'!$I256,INDIRECT($D$7),0)),"")</f>
        <v/>
      </c>
      <c r="AT256" s="81" t="str">
        <f ca="1">IF(ISNUMBER($H256),INDEX(INDIRECT($D$4),MATCH('CF AUX'!AT$14,INDIRECT($D$5),0),MATCH('CF AUX'!$I256,INDIRECT($D$7),0)),"")</f>
        <v/>
      </c>
      <c r="AU256" s="81" t="str">
        <f ca="1">IF(ISNUMBER($H256),INDEX(INDIRECT($D$4),MATCH('CF AUX'!AU$14,INDIRECT($D$5),0),MATCH('CF AUX'!$I256,INDIRECT($D$7),0)),"")</f>
        <v/>
      </c>
      <c r="AV256" s="81" t="str">
        <f ca="1">IF(ISNUMBER($H256),INDEX(INDIRECT($D$4),MATCH('CF AUX'!AV$14,INDIRECT($D$5),0),MATCH('CF AUX'!$I256,INDIRECT($D$7),0)),"")</f>
        <v/>
      </c>
      <c r="AW256" s="81" t="str">
        <f ca="1">IF(ISNUMBER($H256),INDEX(INDIRECT($D$4),MATCH('CF AUX'!AW$14,INDIRECT($D$5),0),MATCH('CF AUX'!$I256,INDIRECT($D$7),0)),"")</f>
        <v/>
      </c>
      <c r="AX256" s="81" t="str">
        <f ca="1">IF(ISNUMBER($H256),INDEX(INDIRECT($D$4),MATCH('CF AUX'!AX$14,INDIRECT($D$5),0),MATCH('CF AUX'!$I256,INDIRECT($D$7),0)),"")</f>
        <v/>
      </c>
      <c r="AY256" s="81" t="str">
        <f ca="1">IF(ISNUMBER($H256),INDEX(INDIRECT($D$4),MATCH('CF AUX'!AY$14,INDIRECT($D$5),0),MATCH('CF AUX'!$I256,INDIRECT($D$7),0)),"")</f>
        <v/>
      </c>
      <c r="AZ256" s="81" t="str">
        <f ca="1">IF(ISNUMBER($H256),INDEX(INDIRECT($D$4),MATCH('CF AUX'!AZ$14,INDIRECT($D$5),0),MATCH('CF AUX'!$I256,INDIRECT($D$7),0)),"")</f>
        <v/>
      </c>
      <c r="BB256" s="96" t="str" cm="1">
        <f t="array" aca="1" ref="BB256" ca="1">IF(ISNUMBER($H256),MMULT(J256:AZ256,TRANSPOSE(INDIRECT($D$8&amp;$G$4&amp;B243&amp;":"&amp;$G$6&amp;B243))),"")</f>
        <v/>
      </c>
      <c r="BD256" s="59">
        <f t="shared" si="67"/>
        <v>239</v>
      </c>
      <c r="BE256" s="80" t="str" cm="1">
        <f t="array" aca="1" ref="BE256" ca="1">IFERROR(INDEX(INDIRECT($D$4),MATCH(INDIRECT(BE$5&amp;$BD256),INDIRECT($D$6),0),MATCH($I256,INDIRECT($D$7),0)),"")</f>
        <v/>
      </c>
      <c r="BF256" s="81" t="str" cm="1">
        <f t="array" aca="1" ref="BF256" ca="1">IFERROR(INDEX(INDIRECT($D$4),MATCH(INDIRECT(BF$5&amp;$BD256),INDIRECT($D$6),0),MATCH($I256,INDIRECT($D$7),0)),"")</f>
        <v/>
      </c>
      <c r="BG256" s="81" t="str" cm="1">
        <f t="array" aca="1" ref="BG256" ca="1">IFERROR(INDEX(INDIRECT($D$4),MATCH(INDIRECT(BG$5&amp;$BD256),INDIRECT($D$6),0),MATCH($I256,INDIRECT($D$7),0)),"")</f>
        <v/>
      </c>
      <c r="BH256" s="81" t="str" cm="1">
        <f t="array" aca="1" ref="BH256" ca="1">IFERROR(INDEX(INDIRECT($D$4),MATCH(INDIRECT(BH$5&amp;$BD256),INDIRECT($D$6),0),MATCH($I256,INDIRECT($D$7),0)),"")</f>
        <v/>
      </c>
      <c r="BI256" s="81" t="str" cm="1">
        <f t="array" aca="1" ref="BI256" ca="1">IFERROR(INDEX(INDIRECT($D$4),MATCH(INDIRECT(BI$5&amp;$BD256),INDIRECT($D$6),0),MATCH($I256,INDIRECT($D$7),0)),"")</f>
        <v/>
      </c>
      <c r="BJ256" s="81" t="str" cm="1">
        <f t="array" aca="1" ref="BJ256" ca="1">IFERROR(INDEX(INDIRECT($D$4),MATCH(INDIRECT(BJ$5&amp;$BD256),INDIRECT($D$6),0),MATCH($I256,INDIRECT($D$7),0)),"")</f>
        <v/>
      </c>
      <c r="BK256" s="81" t="str" cm="1">
        <f t="array" aca="1" ref="BK256" ca="1">IFERROR(INDEX(INDIRECT($D$4),MATCH(INDIRECT(BK$5&amp;$BD256),INDIRECT($D$6),0),MATCH($I256,INDIRECT($D$7),0)),"")</f>
        <v/>
      </c>
      <c r="BL256" s="81" t="str" cm="1">
        <f t="array" aca="1" ref="BL256" ca="1">IFERROR(INDEX(INDIRECT($D$4),MATCH(INDIRECT(BL$5&amp;$BD256),INDIRECT($D$6),0),MATCH($I256,INDIRECT($D$7),0)),"")</f>
        <v/>
      </c>
      <c r="BM256" s="81" t="str" cm="1">
        <f t="array" aca="1" ref="BM256" ca="1">IFERROR(INDEX(INDIRECT($D$4),MATCH(INDIRECT(BM$5&amp;$BD256),INDIRECT($D$6),0),MATCH($I256,INDIRECT($D$7),0)),"")</f>
        <v/>
      </c>
      <c r="BN256" s="81" t="str" cm="1">
        <f t="array" aca="1" ref="BN256" ca="1">IFERROR(INDEX(INDIRECT($D$4),MATCH(INDIRECT(BN$5&amp;$BD256),INDIRECT($D$6),0),MATCH($I256,INDIRECT($D$7),0)),"")</f>
        <v/>
      </c>
      <c r="BO256" s="81" t="str" cm="1">
        <f t="array" aca="1" ref="BO256" ca="1">IFERROR(INDEX(INDIRECT($D$4),MATCH(INDIRECT(BO$5&amp;$BD256),INDIRECT($D$6),0),MATCH($I256,INDIRECT($D$7),0)),"")</f>
        <v/>
      </c>
      <c r="BP256" s="81" t="str" cm="1">
        <f t="array" aca="1" ref="BP256" ca="1">IFERROR(INDEX(INDIRECT($D$4),MATCH(INDIRECT(BP$5&amp;$BD256),INDIRECT($D$6),0),MATCH($I256,INDIRECT($D$7),0)),"")</f>
        <v/>
      </c>
      <c r="BQ256" s="81" t="str" cm="1">
        <f t="array" aca="1" ref="BQ256" ca="1">IFERROR(INDEX(INDIRECT($D$4),MATCH(INDIRECT(BQ$5&amp;$BD256),INDIRECT($D$6),0),MATCH($I256,INDIRECT($D$7),0)),"")</f>
        <v/>
      </c>
      <c r="BR256" s="81" t="str" cm="1">
        <f t="array" aca="1" ref="BR256" ca="1">IFERROR(INDEX(INDIRECT($D$4),MATCH(INDIRECT(BR$5&amp;$BD256),INDIRECT($D$6),0),MATCH($I256,INDIRECT($D$7),0)),"")</f>
        <v/>
      </c>
      <c r="BS256" s="81" t="str" cm="1">
        <f t="array" aca="1" ref="BS256" ca="1">IFERROR(INDEX(INDIRECT($D$4),MATCH(INDIRECT(BS$5&amp;$BD256),INDIRECT($D$6),0),MATCH($I256,INDIRECT($D$7),0)),"")</f>
        <v/>
      </c>
      <c r="BT256" s="81" t="str" cm="1">
        <f t="array" aca="1" ref="BT256" ca="1">IFERROR(INDEX(INDIRECT($D$4),MATCH(INDIRECT(BT$5&amp;$BD256),INDIRECT($D$6),0),MATCH($I256,INDIRECT($D$7),0)),"")</f>
        <v/>
      </c>
      <c r="BU256" s="81" t="str" cm="1">
        <f t="array" aca="1" ref="BU256" ca="1">IFERROR(INDEX(INDIRECT($D$4),MATCH(INDIRECT(BU$5&amp;$BD256),INDIRECT($D$6),0),MATCH($I256,INDIRECT($D$7),0)),"")</f>
        <v/>
      </c>
      <c r="BV256" s="99" t="str" cm="1">
        <f t="array" aca="1" ref="BV256" ca="1">IFERROR(INDEX(INDIRECT($D$4),MATCH(INDIRECT(BV$5&amp;$BD256),INDIRECT($D$6),0),MATCH($I256,INDIRECT($D$7),0)),"")</f>
        <v/>
      </c>
      <c r="BX256" s="80"/>
      <c r="BY256" s="81"/>
      <c r="BZ256" s="81"/>
      <c r="CA256" s="81"/>
      <c r="CB256" s="81"/>
      <c r="CC256" s="81"/>
      <c r="CD256" s="81"/>
      <c r="CE256" s="81"/>
      <c r="CF256" s="81"/>
      <c r="CG256" s="81"/>
      <c r="CH256" s="81"/>
      <c r="CI256" s="81"/>
      <c r="CJ256" s="81"/>
      <c r="CK256" s="81"/>
      <c r="CL256" s="81"/>
      <c r="CM256" s="81"/>
      <c r="CN256" s="81"/>
      <c r="CO256" s="99"/>
      <c r="CQ256" s="113"/>
      <c r="CR256" s="59" t="str">
        <f t="shared" si="66"/>
        <v/>
      </c>
      <c r="CS256" s="60"/>
      <c r="CT256" s="123" t="str">
        <f t="shared" ca="1" si="63"/>
        <v/>
      </c>
      <c r="CU256" s="80" t="str">
        <f>IF(ISNUMBER($CS256),INDEX(IRF.New!$CS$7:$DJ$37,MATCH(B243+1,IRF.New!$B$7:$B$37,0),MATCH($CT256,IRF.New!$CS$5:$DJ$5,0)),"")</f>
        <v/>
      </c>
      <c r="CV256" s="81"/>
      <c r="CW256" s="81" t="str">
        <f t="shared" si="64"/>
        <v/>
      </c>
      <c r="CX256" s="81"/>
      <c r="CY256" s="81"/>
      <c r="CZ256" s="94"/>
      <c r="DA256" s="94" t="str">
        <f>IF(ISNUMBER(CS256),INDEX(IRF.New!$CS$2:$DJ$2,MATCH('CF AUX'!$CT256,IRF.New!$CS$5:$DJ$5,0)),"")</f>
        <v/>
      </c>
      <c r="DB256" s="72"/>
      <c r="DD256" s="132" t="str">
        <f>IF(ISNUMBER(CS256),INDEX(IRF.New!$D$7:$CO$37,MATCH('CF AUX'!C238,IRF.New!$C$7:$C$37,0),MATCH(CT256,IRF.New!$D$5:$CO$5,0)),"")</f>
        <v/>
      </c>
    </row>
    <row r="257" spans="2:109" x14ac:dyDescent="0.25">
      <c r="F257" s="137" t="str">
        <f t="shared" si="65"/>
        <v/>
      </c>
      <c r="H257" s="68"/>
      <c r="I257" s="130" t="str">
        <f ca="1">IF(ISNUMBER(H257),INDEX(IRF.New!$CS$5:$DJ$5,MATCH('CF AUX'!H257,INDIRECT("IRF.New!$CS$"&amp;C240&amp;":$DJ$"&amp;C240),0)),"")</f>
        <v/>
      </c>
      <c r="J257" s="82" t="str">
        <f ca="1">IF(ISNUMBER($H257),INDEX(INDIRECT($D$4),MATCH('CF AUX'!J$14,INDIRECT($D$5),0),MATCH('CF AUX'!$I257,INDIRECT($D$7),0)),"")</f>
        <v/>
      </c>
      <c r="K257" s="83" t="str">
        <f ca="1">IF(ISNUMBER($H257),INDEX(INDIRECT($D$4),MATCH('CF AUX'!K$14,INDIRECT($D$5),0),MATCH('CF AUX'!$I257,INDIRECT($D$7),0)),"")</f>
        <v/>
      </c>
      <c r="L257" s="83" t="str">
        <f ca="1">IF(ISNUMBER($H257),INDEX(INDIRECT($D$4),MATCH('CF AUX'!L$14,INDIRECT($D$5),0),MATCH('CF AUX'!$I257,INDIRECT($D$7),0)),"")</f>
        <v/>
      </c>
      <c r="M257" s="83" t="str">
        <f ca="1">IF(ISNUMBER($H257),INDEX(INDIRECT($D$4),MATCH('CF AUX'!M$14,INDIRECT($D$5),0),MATCH('CF AUX'!$I257,INDIRECT($D$7),0)),"")</f>
        <v/>
      </c>
      <c r="N257" s="83" t="str">
        <f ca="1">IF(ISNUMBER($H257),INDEX(INDIRECT($D$4),MATCH('CF AUX'!N$14,INDIRECT($D$5),0),MATCH('CF AUX'!$I257,INDIRECT($D$7),0)),"")</f>
        <v/>
      </c>
      <c r="O257" s="83" t="str">
        <f ca="1">IF(ISNUMBER($H257),INDEX(INDIRECT($D$4),MATCH('CF AUX'!O$14,INDIRECT($D$5),0),MATCH('CF AUX'!$I257,INDIRECT($D$7),0)),"")</f>
        <v/>
      </c>
      <c r="P257" s="83" t="str">
        <f ca="1">IF(ISNUMBER($H257),INDEX(INDIRECT($D$4),MATCH('CF AUX'!P$14,INDIRECT($D$5),0),MATCH('CF AUX'!$I257,INDIRECT($D$7),0)),"")</f>
        <v/>
      </c>
      <c r="Q257" s="83" t="str">
        <f ca="1">IF(ISNUMBER($H257),INDEX(INDIRECT($D$4),MATCH('CF AUX'!Q$14,INDIRECT($D$5),0),MATCH('CF AUX'!$I257,INDIRECT($D$7),0)),"")</f>
        <v/>
      </c>
      <c r="R257" s="83" t="str">
        <f ca="1">IF(ISNUMBER($H257),INDEX(INDIRECT($D$4),MATCH('CF AUX'!R$14,INDIRECT($D$5),0),MATCH('CF AUX'!$I257,INDIRECT($D$7),0)),"")</f>
        <v/>
      </c>
      <c r="S257" s="83" t="str">
        <f ca="1">IF(ISNUMBER($H257),INDEX(INDIRECT($D$4),MATCH('CF AUX'!S$14,INDIRECT($D$5),0),MATCH('CF AUX'!$I257,INDIRECT($D$7),0)),"")</f>
        <v/>
      </c>
      <c r="T257" s="83" t="str">
        <f ca="1">IF(ISNUMBER($H257),INDEX(INDIRECT($D$4),MATCH('CF AUX'!T$14,INDIRECT($D$5),0),MATCH('CF AUX'!$I257,INDIRECT($D$7),0)),"")</f>
        <v/>
      </c>
      <c r="U257" s="83" t="str">
        <f ca="1">IF(ISNUMBER($H257),INDEX(INDIRECT($D$4),MATCH('CF AUX'!U$14,INDIRECT($D$5),0),MATCH('CF AUX'!$I257,INDIRECT($D$7),0)),"")</f>
        <v/>
      </c>
      <c r="V257" s="83" t="str">
        <f ca="1">IF(ISNUMBER($H257),INDEX(INDIRECT($D$4),MATCH('CF AUX'!V$14,INDIRECT($D$5),0),MATCH('CF AUX'!$I257,INDIRECT($D$7),0)),"")</f>
        <v/>
      </c>
      <c r="W257" s="83" t="str">
        <f ca="1">IF(ISNUMBER($H257),INDEX(INDIRECT($D$4),MATCH('CF AUX'!W$14,INDIRECT($D$5),0),MATCH('CF AUX'!$I257,INDIRECT($D$7),0)),"")</f>
        <v/>
      </c>
      <c r="X257" s="83" t="str">
        <f ca="1">IF(ISNUMBER($H257),INDEX(INDIRECT($D$4),MATCH('CF AUX'!X$14,INDIRECT($D$5),0),MATCH('CF AUX'!$I257,INDIRECT($D$7),0)),"")</f>
        <v/>
      </c>
      <c r="Y257" s="83" t="str">
        <f ca="1">IF(ISNUMBER($H257),INDEX(INDIRECT($D$4),MATCH('CF AUX'!Y$14,INDIRECT($D$5),0),MATCH('CF AUX'!$I257,INDIRECT($D$7),0)),"")</f>
        <v/>
      </c>
      <c r="Z257" s="83" t="str">
        <f ca="1">IF(ISNUMBER($H257),INDEX(INDIRECT($D$4),MATCH('CF AUX'!Z$14,INDIRECT($D$5),0),MATCH('CF AUX'!$I257,INDIRECT($D$7),0)),"")</f>
        <v/>
      </c>
      <c r="AA257" s="83" t="str">
        <f ca="1">IF(ISNUMBER($H257),INDEX(INDIRECT($D$4),MATCH('CF AUX'!AA$14,INDIRECT($D$5),0),MATCH('CF AUX'!$I257,INDIRECT($D$7),0)),"")</f>
        <v/>
      </c>
      <c r="AB257" s="83" t="str">
        <f ca="1">IF(ISNUMBER($H257),INDEX(INDIRECT($D$4),MATCH('CF AUX'!AB$14,INDIRECT($D$5),0),MATCH('CF AUX'!$I257,INDIRECT($D$7),0)),"")</f>
        <v/>
      </c>
      <c r="AC257" s="83" t="str">
        <f ca="1">IF(ISNUMBER($H257),INDEX(INDIRECT($D$4),MATCH('CF AUX'!AC$14,INDIRECT($D$5),0),MATCH('CF AUX'!$I257,INDIRECT($D$7),0)),"")</f>
        <v/>
      </c>
      <c r="AD257" s="83" t="str">
        <f ca="1">IF(ISNUMBER($H257),INDEX(INDIRECT($D$4),MATCH('CF AUX'!AD$14,INDIRECT($D$5),0),MATCH('CF AUX'!$I257,INDIRECT($D$7),0)),"")</f>
        <v/>
      </c>
      <c r="AE257" s="83" t="str">
        <f ca="1">IF(ISNUMBER($H257),INDEX(INDIRECT($D$4),MATCH('CF AUX'!AE$14,INDIRECT($D$5),0),MATCH('CF AUX'!$I257,INDIRECT($D$7),0)),"")</f>
        <v/>
      </c>
      <c r="AF257" s="83" t="str">
        <f ca="1">IF(ISNUMBER($H257),INDEX(INDIRECT($D$4),MATCH('CF AUX'!AF$14,INDIRECT($D$5),0),MATCH('CF AUX'!$I257,INDIRECT($D$7),0)),"")</f>
        <v/>
      </c>
      <c r="AG257" s="83" t="str">
        <f ca="1">IF(ISNUMBER($H257),INDEX(INDIRECT($D$4),MATCH('CF AUX'!AG$14,INDIRECT($D$5),0),MATCH('CF AUX'!$I257,INDIRECT($D$7),0)),"")</f>
        <v/>
      </c>
      <c r="AH257" s="83" t="str">
        <f ca="1">IF(ISNUMBER($H257),INDEX(INDIRECT($D$4),MATCH('CF AUX'!AH$14,INDIRECT($D$5),0),MATCH('CF AUX'!$I257,INDIRECT($D$7),0)),"")</f>
        <v/>
      </c>
      <c r="AI257" s="83" t="str">
        <f ca="1">IF(ISNUMBER($H257),INDEX(INDIRECT($D$4),MATCH('CF AUX'!AI$14,INDIRECT($D$5),0),MATCH('CF AUX'!$I257,INDIRECT($D$7),0)),"")</f>
        <v/>
      </c>
      <c r="AJ257" s="83" t="str">
        <f ca="1">IF(ISNUMBER($H257),INDEX(INDIRECT($D$4),MATCH('CF AUX'!AJ$14,INDIRECT($D$5),0),MATCH('CF AUX'!$I257,INDIRECT($D$7),0)),"")</f>
        <v/>
      </c>
      <c r="AK257" s="83" t="str">
        <f ca="1">IF(ISNUMBER($H257),INDEX(INDIRECT($D$4),MATCH('CF AUX'!AK$14,INDIRECT($D$5),0),MATCH('CF AUX'!$I257,INDIRECT($D$7),0)),"")</f>
        <v/>
      </c>
      <c r="AL257" s="83" t="str">
        <f ca="1">IF(ISNUMBER($H257),INDEX(INDIRECT($D$4),MATCH('CF AUX'!AL$14,INDIRECT($D$5),0),MATCH('CF AUX'!$I257,INDIRECT($D$7),0)),"")</f>
        <v/>
      </c>
      <c r="AM257" s="83" t="str">
        <f ca="1">IF(ISNUMBER($H257),INDEX(INDIRECT($D$4),MATCH('CF AUX'!AM$14,INDIRECT($D$5),0),MATCH('CF AUX'!$I257,INDIRECT($D$7),0)),"")</f>
        <v/>
      </c>
      <c r="AN257" s="83" t="str">
        <f ca="1">IF(ISNUMBER($H257),INDEX(INDIRECT($D$4),MATCH('CF AUX'!AN$14,INDIRECT($D$5),0),MATCH('CF AUX'!$I257,INDIRECT($D$7),0)),"")</f>
        <v/>
      </c>
      <c r="AO257" s="83" t="str">
        <f ca="1">IF(ISNUMBER($H257),INDEX(INDIRECT($D$4),MATCH('CF AUX'!AO$14,INDIRECT($D$5),0),MATCH('CF AUX'!$I257,INDIRECT($D$7),0)),"")</f>
        <v/>
      </c>
      <c r="AP257" s="83" t="str">
        <f ca="1">IF(ISNUMBER($H257),INDEX(INDIRECT($D$4),MATCH('CF AUX'!AP$14,INDIRECT($D$5),0),MATCH('CF AUX'!$I257,INDIRECT($D$7),0)),"")</f>
        <v/>
      </c>
      <c r="AQ257" s="83" t="str">
        <f ca="1">IF(ISNUMBER($H257),INDEX(INDIRECT($D$4),MATCH('CF AUX'!AQ$14,INDIRECT($D$5),0),MATCH('CF AUX'!$I257,INDIRECT($D$7),0)),"")</f>
        <v/>
      </c>
      <c r="AR257" s="83" t="str">
        <f ca="1">IF(ISNUMBER($H257),INDEX(INDIRECT($D$4),MATCH('CF AUX'!AR$14,INDIRECT($D$5),0),MATCH('CF AUX'!$I257,INDIRECT($D$7),0)),"")</f>
        <v/>
      </c>
      <c r="AS257" s="83" t="str">
        <f ca="1">IF(ISNUMBER($H257),INDEX(INDIRECT($D$4),MATCH('CF AUX'!AS$14,INDIRECT($D$5),0),MATCH('CF AUX'!$I257,INDIRECT($D$7),0)),"")</f>
        <v/>
      </c>
      <c r="AT257" s="83" t="str">
        <f ca="1">IF(ISNUMBER($H257),INDEX(INDIRECT($D$4),MATCH('CF AUX'!AT$14,INDIRECT($D$5),0),MATCH('CF AUX'!$I257,INDIRECT($D$7),0)),"")</f>
        <v/>
      </c>
      <c r="AU257" s="83" t="str">
        <f ca="1">IF(ISNUMBER($H257),INDEX(INDIRECT($D$4),MATCH('CF AUX'!AU$14,INDIRECT($D$5),0),MATCH('CF AUX'!$I257,INDIRECT($D$7),0)),"")</f>
        <v/>
      </c>
      <c r="AV257" s="83" t="str">
        <f ca="1">IF(ISNUMBER($H257),INDEX(INDIRECT($D$4),MATCH('CF AUX'!AV$14,INDIRECT($D$5),0),MATCH('CF AUX'!$I257,INDIRECT($D$7),0)),"")</f>
        <v/>
      </c>
      <c r="AW257" s="83" t="str">
        <f ca="1">IF(ISNUMBER($H257),INDEX(INDIRECT($D$4),MATCH('CF AUX'!AW$14,INDIRECT($D$5),0),MATCH('CF AUX'!$I257,INDIRECT($D$7),0)),"")</f>
        <v/>
      </c>
      <c r="AX257" s="83" t="str">
        <f ca="1">IF(ISNUMBER($H257),INDEX(INDIRECT($D$4),MATCH('CF AUX'!AX$14,INDIRECT($D$5),0),MATCH('CF AUX'!$I257,INDIRECT($D$7),0)),"")</f>
        <v/>
      </c>
      <c r="AY257" s="83" t="str">
        <f ca="1">IF(ISNUMBER($H257),INDEX(INDIRECT($D$4),MATCH('CF AUX'!AY$14,INDIRECT($D$5),0),MATCH('CF AUX'!$I257,INDIRECT($D$7),0)),"")</f>
        <v/>
      </c>
      <c r="AZ257" s="83" t="str">
        <f ca="1">IF(ISNUMBER($H257),INDEX(INDIRECT($D$4),MATCH('CF AUX'!AZ$14,INDIRECT($D$5),0),MATCH('CF AUX'!$I257,INDIRECT($D$7),0)),"")</f>
        <v/>
      </c>
      <c r="BB257" s="97" t="str" cm="1">
        <f t="array" aca="1" ref="BB257" ca="1">IF(ISNUMBER($H257),MMULT(J257:AZ257,TRANSPOSE(INDIRECT($D$8&amp;$G$4&amp;B243&amp;":"&amp;$G$6&amp;B243))),"")</f>
        <v/>
      </c>
      <c r="BD257" s="59">
        <f>BD256</f>
        <v>239</v>
      </c>
      <c r="BE257" s="82" t="str" cm="1">
        <f t="array" aca="1" ref="BE257" ca="1">IFERROR(INDEX(INDIRECT($D$4),MATCH(INDIRECT(BE$5&amp;$BD257),INDIRECT($D$6),0),MATCH($I257,INDIRECT($D$7),0)),"")</f>
        <v/>
      </c>
      <c r="BF257" s="83" t="str" cm="1">
        <f t="array" aca="1" ref="BF257" ca="1">IFERROR(INDEX(INDIRECT($D$4),MATCH(INDIRECT(BF$5&amp;$BD257),INDIRECT($D$6),0),MATCH($I257,INDIRECT($D$7),0)),"")</f>
        <v/>
      </c>
      <c r="BG257" s="83" t="str" cm="1">
        <f t="array" aca="1" ref="BG257" ca="1">IFERROR(INDEX(INDIRECT($D$4),MATCH(INDIRECT(BG$5&amp;$BD257),INDIRECT($D$6),0),MATCH($I257,INDIRECT($D$7),0)),"")</f>
        <v/>
      </c>
      <c r="BH257" s="83" t="str" cm="1">
        <f t="array" aca="1" ref="BH257" ca="1">IFERROR(INDEX(INDIRECT($D$4),MATCH(INDIRECT(BH$5&amp;$BD257),INDIRECT($D$6),0),MATCH($I257,INDIRECT($D$7),0)),"")</f>
        <v/>
      </c>
      <c r="BI257" s="83" t="str" cm="1">
        <f t="array" aca="1" ref="BI257" ca="1">IFERROR(INDEX(INDIRECT($D$4),MATCH(INDIRECT(BI$5&amp;$BD257),INDIRECT($D$6),0),MATCH($I257,INDIRECT($D$7),0)),"")</f>
        <v/>
      </c>
      <c r="BJ257" s="83" t="str" cm="1">
        <f t="array" aca="1" ref="BJ257" ca="1">IFERROR(INDEX(INDIRECT($D$4),MATCH(INDIRECT(BJ$5&amp;$BD257),INDIRECT($D$6),0),MATCH($I257,INDIRECT($D$7),0)),"")</f>
        <v/>
      </c>
      <c r="BK257" s="83" t="str" cm="1">
        <f t="array" aca="1" ref="BK257" ca="1">IFERROR(INDEX(INDIRECT($D$4),MATCH(INDIRECT(BK$5&amp;$BD257),INDIRECT($D$6),0),MATCH($I257,INDIRECT($D$7),0)),"")</f>
        <v/>
      </c>
      <c r="BL257" s="83" t="str" cm="1">
        <f t="array" aca="1" ref="BL257" ca="1">IFERROR(INDEX(INDIRECT($D$4),MATCH(INDIRECT(BL$5&amp;$BD257),INDIRECT($D$6),0),MATCH($I257,INDIRECT($D$7),0)),"")</f>
        <v/>
      </c>
      <c r="BM257" s="83" t="str" cm="1">
        <f t="array" aca="1" ref="BM257" ca="1">IFERROR(INDEX(INDIRECT($D$4),MATCH(INDIRECT(BM$5&amp;$BD257),INDIRECT($D$6),0),MATCH($I257,INDIRECT($D$7),0)),"")</f>
        <v/>
      </c>
      <c r="BN257" s="83" t="str" cm="1">
        <f t="array" aca="1" ref="BN257" ca="1">IFERROR(INDEX(INDIRECT($D$4),MATCH(INDIRECT(BN$5&amp;$BD257),INDIRECT($D$6),0),MATCH($I257,INDIRECT($D$7),0)),"")</f>
        <v/>
      </c>
      <c r="BO257" s="83" t="str" cm="1">
        <f t="array" aca="1" ref="BO257" ca="1">IFERROR(INDEX(INDIRECT($D$4),MATCH(INDIRECT(BO$5&amp;$BD257),INDIRECT($D$6),0),MATCH($I257,INDIRECT($D$7),0)),"")</f>
        <v/>
      </c>
      <c r="BP257" s="83" t="str" cm="1">
        <f t="array" aca="1" ref="BP257" ca="1">IFERROR(INDEX(INDIRECT($D$4),MATCH(INDIRECT(BP$5&amp;$BD257),INDIRECT($D$6),0),MATCH($I257,INDIRECT($D$7),0)),"")</f>
        <v/>
      </c>
      <c r="BQ257" s="83" t="str" cm="1">
        <f t="array" aca="1" ref="BQ257" ca="1">IFERROR(INDEX(INDIRECT($D$4),MATCH(INDIRECT(BQ$5&amp;$BD257),INDIRECT($D$6),0),MATCH($I257,INDIRECT($D$7),0)),"")</f>
        <v/>
      </c>
      <c r="BR257" s="83" t="str" cm="1">
        <f t="array" aca="1" ref="BR257" ca="1">IFERROR(INDEX(INDIRECT($D$4),MATCH(INDIRECT(BR$5&amp;$BD257),INDIRECT($D$6),0),MATCH($I257,INDIRECT($D$7),0)),"")</f>
        <v/>
      </c>
      <c r="BS257" s="83" t="str" cm="1">
        <f t="array" aca="1" ref="BS257" ca="1">IFERROR(INDEX(INDIRECT($D$4),MATCH(INDIRECT(BS$5&amp;$BD257),INDIRECT($D$6),0),MATCH($I257,INDIRECT($D$7),0)),"")</f>
        <v/>
      </c>
      <c r="BT257" s="83" t="str" cm="1">
        <f t="array" aca="1" ref="BT257" ca="1">IFERROR(INDEX(INDIRECT($D$4),MATCH(INDIRECT(BT$5&amp;$BD257),INDIRECT($D$6),0),MATCH($I257,INDIRECT($D$7),0)),"")</f>
        <v/>
      </c>
      <c r="BU257" s="83" t="str" cm="1">
        <f t="array" aca="1" ref="BU257" ca="1">IFERROR(INDEX(INDIRECT($D$4),MATCH(INDIRECT(BU$5&amp;$BD257),INDIRECT($D$6),0),MATCH($I257,INDIRECT($D$7),0)),"")</f>
        <v/>
      </c>
      <c r="BV257" s="100" t="str" cm="1">
        <f t="array" aca="1" ref="BV257" ca="1">IFERROR(INDEX(INDIRECT($D$4),MATCH(INDIRECT(BV$5&amp;$BD257),INDIRECT($D$6),0),MATCH($I257,INDIRECT($D$7),0)),"")</f>
        <v/>
      </c>
      <c r="BX257" s="82"/>
      <c r="BY257" s="83"/>
      <c r="BZ257" s="83"/>
      <c r="CA257" s="83"/>
      <c r="CB257" s="83"/>
      <c r="CC257" s="83"/>
      <c r="CD257" s="83"/>
      <c r="CE257" s="83"/>
      <c r="CF257" s="83"/>
      <c r="CG257" s="83"/>
      <c r="CH257" s="83"/>
      <c r="CI257" s="83"/>
      <c r="CJ257" s="83"/>
      <c r="CK257" s="83"/>
      <c r="CL257" s="83"/>
      <c r="CM257" s="83"/>
      <c r="CN257" s="83"/>
      <c r="CO257" s="100"/>
      <c r="CQ257" s="107"/>
      <c r="CR257" s="108" t="str">
        <f t="shared" si="66"/>
        <v/>
      </c>
      <c r="CS257" s="114"/>
      <c r="CT257" s="109" t="str">
        <f t="shared" ca="1" si="63"/>
        <v/>
      </c>
      <c r="CU257" s="82" t="str">
        <f>IF(ISNUMBER($CS257),INDEX(IRF.New!$CS$7:$DJ$37,MATCH(B243+1,IRF.New!$B$7:$B$37,0),MATCH($CT257,IRF.New!$CS$5:$DJ$5,0)),"")</f>
        <v/>
      </c>
      <c r="CV257" s="83"/>
      <c r="CW257" s="83" t="str">
        <f t="shared" si="64"/>
        <v/>
      </c>
      <c r="CX257" s="83"/>
      <c r="CY257" s="83"/>
      <c r="CZ257" s="112"/>
      <c r="DA257" s="112" t="str">
        <f>IF(ISNUMBER(CS257),INDEX(IRF.New!$CS$2:$DJ$2,MATCH('CF AUX'!$CT257,IRF.New!$CS$5:$DJ$5,0)),"")</f>
        <v/>
      </c>
      <c r="DB257" s="74"/>
      <c r="DD257" s="133" t="str">
        <f>IF(ISNUMBER(CS257),INDEX(IRF.New!$D$7:$CO$37,MATCH('CF AUX'!C238,IRF.New!$C$7:$C$37,0),MATCH(CT257,IRF.New!$D$5:$CO$5,0)),"")</f>
        <v/>
      </c>
    </row>
    <row r="260" spans="2:109" ht="16.5" thickBot="1" x14ac:dyDescent="0.3">
      <c r="B260" s="121" t="str">
        <f>"HORIZON "&amp;C263</f>
        <v>HORIZON 11</v>
      </c>
      <c r="C260" s="118"/>
      <c r="D260" s="119"/>
      <c r="E260" s="119"/>
      <c r="F260" s="120"/>
      <c r="G260" s="120"/>
      <c r="H260" s="120"/>
      <c r="I260" s="120"/>
      <c r="J260" s="120"/>
      <c r="K260" s="118"/>
      <c r="L260" s="119"/>
      <c r="M260" s="120"/>
      <c r="N260" s="120"/>
      <c r="O260" s="120"/>
      <c r="P260" s="120"/>
      <c r="Q260" s="120"/>
      <c r="R260" s="120"/>
      <c r="S260" s="120"/>
      <c r="T260" s="120"/>
      <c r="U260" s="120"/>
      <c r="V260" s="120"/>
      <c r="W260" s="120"/>
      <c r="X260" s="120"/>
      <c r="Y260" s="120"/>
      <c r="Z260" s="120"/>
      <c r="AA260" s="120"/>
      <c r="AB260" s="120"/>
      <c r="AC260" s="120"/>
      <c r="AD260" s="120"/>
      <c r="AE260" s="120"/>
      <c r="AF260" s="120"/>
      <c r="AG260" s="120"/>
      <c r="AH260" s="120"/>
      <c r="AI260" s="120"/>
      <c r="AJ260" s="120"/>
      <c r="AK260" s="120"/>
      <c r="AL260" s="120"/>
      <c r="AM260" s="120"/>
      <c r="AN260" s="120"/>
      <c r="AO260" s="120"/>
      <c r="AP260" s="120"/>
      <c r="AQ260" s="120"/>
      <c r="AR260" s="120"/>
      <c r="AS260" s="120"/>
      <c r="AT260" s="120"/>
      <c r="AU260" s="120"/>
      <c r="AV260" s="120"/>
      <c r="AW260" s="120"/>
      <c r="AX260" s="120"/>
      <c r="AY260" s="120"/>
      <c r="AZ260" s="120"/>
      <c r="BA260" s="120"/>
      <c r="BB260" s="120"/>
      <c r="BC260" s="120"/>
      <c r="BD260" s="120"/>
      <c r="BE260" s="120"/>
      <c r="BF260" s="120"/>
      <c r="BG260" s="120"/>
      <c r="BH260" s="120"/>
      <c r="BI260" s="120"/>
      <c r="BJ260" s="120"/>
      <c r="BK260" s="120"/>
      <c r="BL260" s="120"/>
      <c r="BM260" s="120"/>
      <c r="BN260" s="120"/>
      <c r="BO260" s="120"/>
      <c r="BP260" s="120"/>
      <c r="BQ260" s="120"/>
      <c r="BR260" s="120"/>
      <c r="BS260" s="120"/>
      <c r="BT260" s="120"/>
      <c r="BU260" s="120"/>
      <c r="BV260" s="120"/>
      <c r="BW260" s="120"/>
      <c r="BX260" s="120"/>
      <c r="BY260" s="120"/>
      <c r="BZ260" s="120"/>
      <c r="CA260" s="120"/>
      <c r="CB260" s="120"/>
      <c r="CC260" s="120"/>
      <c r="CD260" s="120"/>
      <c r="CE260" s="120"/>
      <c r="CF260" s="120"/>
      <c r="CG260" s="120"/>
      <c r="CH260" s="120"/>
      <c r="CI260" s="120"/>
      <c r="CJ260" s="120"/>
      <c r="CK260" s="120"/>
      <c r="CL260" s="120"/>
      <c r="CM260" s="120"/>
      <c r="CN260" s="120"/>
      <c r="CO260" s="120"/>
      <c r="CP260" s="120"/>
      <c r="CQ260" s="120"/>
      <c r="CR260" s="120"/>
      <c r="CS260" s="120"/>
      <c r="CT260" s="120"/>
      <c r="CU260" s="120"/>
      <c r="CV260" s="120"/>
      <c r="CW260" s="120"/>
      <c r="CX260" s="120"/>
      <c r="CY260" s="120"/>
      <c r="CZ260" s="120"/>
      <c r="DA260" s="120"/>
      <c r="DB260" s="120"/>
      <c r="DC260" s="120"/>
      <c r="DD260" s="120"/>
    </row>
    <row r="261" spans="2:109" ht="15.75" thickTop="1" x14ac:dyDescent="0.25">
      <c r="C261" s="61"/>
      <c r="D261" s="60"/>
      <c r="E261" s="60"/>
      <c r="K261" s="61"/>
      <c r="L261" s="60"/>
      <c r="BC261" s="61" t="s">
        <v>265</v>
      </c>
      <c r="BD261" s="59">
        <f>ROW(BE264)</f>
        <v>264</v>
      </c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</row>
    <row r="262" spans="2:109" x14ac:dyDescent="0.25">
      <c r="B262" s="59" t="s">
        <v>238</v>
      </c>
      <c r="I262" s="108" t="s">
        <v>251</v>
      </c>
      <c r="BE262" s="59" t="s">
        <v>247</v>
      </c>
    </row>
    <row r="263" spans="2:109" x14ac:dyDescent="0.25">
      <c r="B263" s="69" t="s">
        <v>226</v>
      </c>
      <c r="C263" s="70">
        <f>C238+1</f>
        <v>11</v>
      </c>
      <c r="I263" s="127" t="s">
        <v>249</v>
      </c>
      <c r="J263" s="76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  <c r="AD263" s="77"/>
      <c r="AE263" s="77"/>
      <c r="AF263" s="77"/>
      <c r="AG263" s="77"/>
      <c r="AH263" s="77"/>
      <c r="AI263" s="77"/>
      <c r="AJ263" s="77"/>
      <c r="AK263" s="77"/>
      <c r="AL263" s="77"/>
      <c r="AM263" s="77"/>
      <c r="AN263" s="77"/>
      <c r="AO263" s="77"/>
      <c r="AP263" s="77"/>
      <c r="AQ263" s="77"/>
      <c r="AR263" s="77"/>
      <c r="AS263" s="77"/>
      <c r="AT263" s="77"/>
      <c r="AU263" s="77"/>
      <c r="AV263" s="77"/>
      <c r="AW263" s="77"/>
      <c r="AX263" s="77"/>
      <c r="AY263" s="77"/>
      <c r="AZ263" s="77"/>
      <c r="BB263" s="64" t="s">
        <v>232</v>
      </c>
      <c r="BE263" s="104" t="str" cm="1">
        <f t="array" aca="1" ref="BE263:BV263" ca="1">TRANSPOSE(I265:I282)</f>
        <v/>
      </c>
      <c r="BF263" s="105" t="str">
        <f ca="1"/>
        <v/>
      </c>
      <c r="BG263" s="105" t="str">
        <f ca="1"/>
        <v/>
      </c>
      <c r="BH263" s="105" t="str">
        <f ca="1"/>
        <v/>
      </c>
      <c r="BI263" s="105" t="str">
        <f ca="1"/>
        <v/>
      </c>
      <c r="BJ263" s="105" t="str">
        <f ca="1"/>
        <v/>
      </c>
      <c r="BK263" s="105" t="str">
        <f ca="1"/>
        <v/>
      </c>
      <c r="BL263" s="105" t="str">
        <f ca="1"/>
        <v/>
      </c>
      <c r="BM263" s="105" t="str">
        <f ca="1"/>
        <v/>
      </c>
      <c r="BN263" s="105" t="str">
        <f ca="1"/>
        <v/>
      </c>
      <c r="BO263" s="105" t="str">
        <f ca="1"/>
        <v/>
      </c>
      <c r="BP263" s="105" t="str">
        <f ca="1"/>
        <v/>
      </c>
      <c r="BQ263" s="105" t="str">
        <f ca="1"/>
        <v/>
      </c>
      <c r="BR263" s="105" t="str">
        <f ca="1"/>
        <v/>
      </c>
      <c r="BS263" s="105" t="str">
        <f ca="1"/>
        <v/>
      </c>
      <c r="BT263" s="105" t="str">
        <f ca="1"/>
        <v/>
      </c>
      <c r="BU263" s="105" t="str">
        <f ca="1"/>
        <v/>
      </c>
      <c r="BV263" s="106" t="str">
        <f ca="1"/>
        <v/>
      </c>
      <c r="CU263" s="127" t="s">
        <v>249</v>
      </c>
      <c r="CW263" s="110" t="str">
        <f>SUBSTITUTE(ADDRESS(1,COLUMN(CW265),4),"1","")</f>
        <v>CW</v>
      </c>
      <c r="DD263" s="127" t="s">
        <v>249</v>
      </c>
    </row>
    <row r="264" spans="2:109" x14ac:dyDescent="0.25">
      <c r="B264" s="71" t="s">
        <v>225</v>
      </c>
      <c r="C264" s="72">
        <f>INDEX(IRF.New!$CR:$CR,MATCH('CF AUX'!C263,IRF.New!$C:$C,0))</f>
        <v>0</v>
      </c>
      <c r="F264" s="60" t="s">
        <v>263</v>
      </c>
      <c r="H264" s="65"/>
      <c r="I264" s="124" t="s">
        <v>264</v>
      </c>
      <c r="J264" s="60">
        <v>1</v>
      </c>
      <c r="K264" s="60">
        <f>J264+1</f>
        <v>2</v>
      </c>
      <c r="L264" s="60">
        <f t="shared" ref="L264:AZ264" si="68">K264+1</f>
        <v>3</v>
      </c>
      <c r="M264" s="60">
        <f t="shared" si="68"/>
        <v>4</v>
      </c>
      <c r="N264" s="60">
        <f t="shared" si="68"/>
        <v>5</v>
      </c>
      <c r="O264" s="60">
        <f t="shared" si="68"/>
        <v>6</v>
      </c>
      <c r="P264" s="60">
        <f t="shared" si="68"/>
        <v>7</v>
      </c>
      <c r="Q264" s="60">
        <f t="shared" si="68"/>
        <v>8</v>
      </c>
      <c r="R264" s="60">
        <f t="shared" si="68"/>
        <v>9</v>
      </c>
      <c r="S264" s="60">
        <f t="shared" si="68"/>
        <v>10</v>
      </c>
      <c r="T264" s="60">
        <f t="shared" si="68"/>
        <v>11</v>
      </c>
      <c r="U264" s="60">
        <f t="shared" si="68"/>
        <v>12</v>
      </c>
      <c r="V264" s="60">
        <f t="shared" si="68"/>
        <v>13</v>
      </c>
      <c r="W264" s="60">
        <f t="shared" si="68"/>
        <v>14</v>
      </c>
      <c r="X264" s="60">
        <f t="shared" si="68"/>
        <v>15</v>
      </c>
      <c r="Y264" s="60">
        <f t="shared" si="68"/>
        <v>16</v>
      </c>
      <c r="Z264" s="60">
        <f t="shared" si="68"/>
        <v>17</v>
      </c>
      <c r="AA264" s="60">
        <f t="shared" si="68"/>
        <v>18</v>
      </c>
      <c r="AB264" s="60">
        <f t="shared" si="68"/>
        <v>19</v>
      </c>
      <c r="AC264" s="60">
        <f t="shared" si="68"/>
        <v>20</v>
      </c>
      <c r="AD264" s="60">
        <f t="shared" si="68"/>
        <v>21</v>
      </c>
      <c r="AE264" s="60">
        <f t="shared" si="68"/>
        <v>22</v>
      </c>
      <c r="AF264" s="60">
        <f t="shared" si="68"/>
        <v>23</v>
      </c>
      <c r="AG264" s="60">
        <f t="shared" si="68"/>
        <v>24</v>
      </c>
      <c r="AH264" s="60">
        <f t="shared" si="68"/>
        <v>25</v>
      </c>
      <c r="AI264" s="60">
        <f t="shared" si="68"/>
        <v>26</v>
      </c>
      <c r="AJ264" s="60">
        <f t="shared" si="68"/>
        <v>27</v>
      </c>
      <c r="AK264" s="60">
        <f t="shared" si="68"/>
        <v>28</v>
      </c>
      <c r="AL264" s="60">
        <f t="shared" si="68"/>
        <v>29</v>
      </c>
      <c r="AM264" s="60">
        <f t="shared" si="68"/>
        <v>30</v>
      </c>
      <c r="AN264" s="60">
        <f t="shared" si="68"/>
        <v>31</v>
      </c>
      <c r="AO264" s="60">
        <f t="shared" si="68"/>
        <v>32</v>
      </c>
      <c r="AP264" s="60">
        <f t="shared" si="68"/>
        <v>33</v>
      </c>
      <c r="AQ264" s="60">
        <f t="shared" si="68"/>
        <v>34</v>
      </c>
      <c r="AR264" s="60">
        <f t="shared" si="68"/>
        <v>35</v>
      </c>
      <c r="AS264" s="60">
        <f t="shared" si="68"/>
        <v>36</v>
      </c>
      <c r="AT264" s="60">
        <f t="shared" si="68"/>
        <v>37</v>
      </c>
      <c r="AU264" s="60">
        <f t="shared" si="68"/>
        <v>38</v>
      </c>
      <c r="AV264" s="60">
        <f t="shared" si="68"/>
        <v>39</v>
      </c>
      <c r="AW264" s="60">
        <f t="shared" si="68"/>
        <v>40</v>
      </c>
      <c r="AX264" s="60">
        <f t="shared" si="68"/>
        <v>41</v>
      </c>
      <c r="AY264" s="60">
        <f t="shared" si="68"/>
        <v>42</v>
      </c>
      <c r="AZ264" s="60">
        <f t="shared" si="68"/>
        <v>43</v>
      </c>
      <c r="BB264" s="67" t="s">
        <v>239</v>
      </c>
      <c r="BE264" s="107" t="str">
        <f ca="1">IFERROR(INDEX(IRF.New!$CS$2:$DJ$2,MATCH(BE263,IRF.New!$CS$5:$DJ$5,0)),"")</f>
        <v/>
      </c>
      <c r="BF264" s="108" t="str">
        <f ca="1">IFERROR(INDEX(IRF.New!$CS$2:$DJ$2,MATCH(BF263,IRF.New!$CS$5:$DJ$5,0)),"")</f>
        <v/>
      </c>
      <c r="BG264" s="108" t="str">
        <f ca="1">IFERROR(INDEX(IRF.New!$CS$2:$DJ$2,MATCH(BG263,IRF.New!$CS$5:$DJ$5,0)),"")</f>
        <v/>
      </c>
      <c r="BH264" s="108" t="str">
        <f ca="1">IFERROR(INDEX(IRF.New!$CS$2:$DJ$2,MATCH(BH263,IRF.New!$CS$5:$DJ$5,0)),"")</f>
        <v/>
      </c>
      <c r="BI264" s="108" t="str">
        <f ca="1">IFERROR(INDEX(IRF.New!$CS$2:$DJ$2,MATCH(BI263,IRF.New!$CS$5:$DJ$5,0)),"")</f>
        <v/>
      </c>
      <c r="BJ264" s="108" t="str">
        <f ca="1">IFERROR(INDEX(IRF.New!$CS$2:$DJ$2,MATCH(BJ263,IRF.New!$CS$5:$DJ$5,0)),"")</f>
        <v/>
      </c>
      <c r="BK264" s="108" t="str">
        <f ca="1">IFERROR(INDEX(IRF.New!$CS$2:$DJ$2,MATCH(BK263,IRF.New!$CS$5:$DJ$5,0)),"")</f>
        <v/>
      </c>
      <c r="BL264" s="108" t="str">
        <f ca="1">IFERROR(INDEX(IRF.New!$CS$2:$DJ$2,MATCH(BL263,IRF.New!$CS$5:$DJ$5,0)),"")</f>
        <v/>
      </c>
      <c r="BM264" s="108" t="str">
        <f ca="1">IFERROR(INDEX(IRF.New!$CS$2:$DJ$2,MATCH(BM263,IRF.New!$CS$5:$DJ$5,0)),"")</f>
        <v/>
      </c>
      <c r="BN264" s="108" t="str">
        <f ca="1">IFERROR(INDEX(IRF.New!$CS$2:$DJ$2,MATCH(BN263,IRF.New!$CS$5:$DJ$5,0)),"")</f>
        <v/>
      </c>
      <c r="BO264" s="108" t="str">
        <f ca="1">IFERROR(INDEX(IRF.New!$CS$2:$DJ$2,MATCH(BO263,IRF.New!$CS$5:$DJ$5,0)),"")</f>
        <v/>
      </c>
      <c r="BP264" s="108" t="str">
        <f ca="1">IFERROR(INDEX(IRF.New!$CS$2:$DJ$2,MATCH(BP263,IRF.New!$CS$5:$DJ$5,0)),"")</f>
        <v/>
      </c>
      <c r="BQ264" s="108" t="str">
        <f ca="1">IFERROR(INDEX(IRF.New!$CS$2:$DJ$2,MATCH(BQ263,IRF.New!$CS$5:$DJ$5,0)),"")</f>
        <v/>
      </c>
      <c r="BR264" s="108" t="str">
        <f ca="1">IFERROR(INDEX(IRF.New!$CS$2:$DJ$2,MATCH(BR263,IRF.New!$CS$5:$DJ$5,0)),"")</f>
        <v/>
      </c>
      <c r="BS264" s="108" t="str">
        <f ca="1">IFERROR(INDEX(IRF.New!$CS$2:$DJ$2,MATCH(BS263,IRF.New!$CS$5:$DJ$5,0)),"")</f>
        <v/>
      </c>
      <c r="BT264" s="108" t="str">
        <f ca="1">IFERROR(INDEX(IRF.New!$CS$2:$DJ$2,MATCH(BT263,IRF.New!$CS$5:$DJ$5,0)),"")</f>
        <v/>
      </c>
      <c r="BU264" s="108" t="str">
        <f ca="1">IFERROR(INDEX(IRF.New!$CS$2:$DJ$2,MATCH(BU263,IRF.New!$CS$5:$DJ$5,0)),"")</f>
        <v/>
      </c>
      <c r="BV264" s="109" t="str">
        <f ca="1">IFERROR(INDEX(IRF.New!$CS$2:$DJ$2,MATCH(BV263,IRF.New!$CS$5:$DJ$5,0)),"")</f>
        <v/>
      </c>
      <c r="BX264" s="59" t="s">
        <v>242</v>
      </c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59"/>
      <c r="CN264" s="59"/>
      <c r="CO264" s="59"/>
      <c r="CQ264" s="59"/>
      <c r="CR264" s="59"/>
      <c r="CS264" s="59"/>
      <c r="CT264" s="59"/>
      <c r="CU264" s="60" t="s">
        <v>244</v>
      </c>
      <c r="CV264" s="59"/>
      <c r="CW264" s="60" t="s">
        <v>250</v>
      </c>
      <c r="CX264" s="60"/>
      <c r="CY264" s="60" t="s">
        <v>237</v>
      </c>
      <c r="CZ264" s="59" t="s">
        <v>231</v>
      </c>
      <c r="DA264" s="59" t="s">
        <v>243</v>
      </c>
      <c r="DB264" s="60" t="s">
        <v>272</v>
      </c>
      <c r="DD264" s="44" t="s">
        <v>246</v>
      </c>
    </row>
    <row r="265" spans="2:109" x14ac:dyDescent="0.25">
      <c r="B265" s="73" t="s">
        <v>228</v>
      </c>
      <c r="C265" s="74">
        <f>INDEX(IRF.New!$CR$41:$CR$64,MATCH('CF AUX'!C263,IRF.New!$CQ$41:$CQ$64,0))</f>
        <v>51</v>
      </c>
      <c r="F265" s="135" t="str">
        <f>IF(ISNUMBER(H265),IF(ABS((DD265-CU265))&lt;0.001,TRUE,FALSE),"")</f>
        <v/>
      </c>
      <c r="H265" s="143" t="e" cm="1" vm="1">
        <f t="array" ref="H265">_xlfn.SEQUENCE(C264)</f>
        <v>#VALUE!</v>
      </c>
      <c r="I265" s="128" t="str">
        <f ca="1">IF(ISNUMBER(H265),INDEX(IRF.New!$CS$5:$DJ$5,MATCH('CF AUX'!H265,INDIRECT("IRF.New!$CS$"&amp;C265&amp;":$DJ$"&amp;C265),0)),"")</f>
        <v/>
      </c>
      <c r="J265" s="78" t="str">
        <f ca="1">IF(ISNUMBER($H265),INDEX(INDIRECT($D$4),MATCH('CF AUX'!J$14,INDIRECT($D$5),0),MATCH('CF AUX'!$I265,INDIRECT($D$7),0)),"")</f>
        <v/>
      </c>
      <c r="K265" s="79" t="str">
        <f ca="1">IF(ISNUMBER($H265),INDEX(INDIRECT($D$4),MATCH('CF AUX'!K$14,INDIRECT($D$5),0),MATCH('CF AUX'!$I265,INDIRECT($D$7),0)),"")</f>
        <v/>
      </c>
      <c r="L265" s="79" t="str">
        <f ca="1">IF(ISNUMBER($H265),INDEX(INDIRECT($D$4),MATCH('CF AUX'!L$14,INDIRECT($D$5),0),MATCH('CF AUX'!$I265,INDIRECT($D$7),0)),"")</f>
        <v/>
      </c>
      <c r="M265" s="79" t="str">
        <f ca="1">IF(ISNUMBER($H265),INDEX(INDIRECT($D$4),MATCH('CF AUX'!M$14,INDIRECT($D$5),0),MATCH('CF AUX'!$I265,INDIRECT($D$7),0)),"")</f>
        <v/>
      </c>
      <c r="N265" s="79" t="str">
        <f ca="1">IF(ISNUMBER($H265),INDEX(INDIRECT($D$4),MATCH('CF AUX'!N$14,INDIRECT($D$5),0),MATCH('CF AUX'!$I265,INDIRECT($D$7),0)),"")</f>
        <v/>
      </c>
      <c r="O265" s="79" t="str">
        <f ca="1">IF(ISNUMBER($H265),INDEX(INDIRECT($D$4),MATCH('CF AUX'!O$14,INDIRECT($D$5),0),MATCH('CF AUX'!$I265,INDIRECT($D$7),0)),"")</f>
        <v/>
      </c>
      <c r="P265" s="79" t="str">
        <f ca="1">IF(ISNUMBER($H265),INDEX(INDIRECT($D$4),MATCH('CF AUX'!P$14,INDIRECT($D$5),0),MATCH('CF AUX'!$I265,INDIRECT($D$7),0)),"")</f>
        <v/>
      </c>
      <c r="Q265" s="79" t="str">
        <f ca="1">IF(ISNUMBER($H265),INDEX(INDIRECT($D$4),MATCH('CF AUX'!Q$14,INDIRECT($D$5),0),MATCH('CF AUX'!$I265,INDIRECT($D$7),0)),"")</f>
        <v/>
      </c>
      <c r="R265" s="79" t="str">
        <f ca="1">IF(ISNUMBER($H265),INDEX(INDIRECT($D$4),MATCH('CF AUX'!R$14,INDIRECT($D$5),0),MATCH('CF AUX'!$I265,INDIRECT($D$7),0)),"")</f>
        <v/>
      </c>
      <c r="S265" s="79" t="str">
        <f ca="1">IF(ISNUMBER($H265),INDEX(INDIRECT($D$4),MATCH('CF AUX'!S$14,INDIRECT($D$5),0),MATCH('CF AUX'!$I265,INDIRECT($D$7),0)),"")</f>
        <v/>
      </c>
      <c r="T265" s="79" t="str">
        <f ca="1">IF(ISNUMBER($H265),INDEX(INDIRECT($D$4),MATCH('CF AUX'!T$14,INDIRECT($D$5),0),MATCH('CF AUX'!$I265,INDIRECT($D$7),0)),"")</f>
        <v/>
      </c>
      <c r="U265" s="79" t="str">
        <f ca="1">IF(ISNUMBER($H265),INDEX(INDIRECT($D$4),MATCH('CF AUX'!U$14,INDIRECT($D$5),0),MATCH('CF AUX'!$I265,INDIRECT($D$7),0)),"")</f>
        <v/>
      </c>
      <c r="V265" s="79" t="str">
        <f ca="1">IF(ISNUMBER($H265),INDEX(INDIRECT($D$4),MATCH('CF AUX'!V$14,INDIRECT($D$5),0),MATCH('CF AUX'!$I265,INDIRECT($D$7),0)),"")</f>
        <v/>
      </c>
      <c r="W265" s="79" t="str">
        <f ca="1">IF(ISNUMBER($H265),INDEX(INDIRECT($D$4),MATCH('CF AUX'!W$14,INDIRECT($D$5),0),MATCH('CF AUX'!$I265,INDIRECT($D$7),0)),"")</f>
        <v/>
      </c>
      <c r="X265" s="79" t="str">
        <f ca="1">IF(ISNUMBER($H265),INDEX(INDIRECT($D$4),MATCH('CF AUX'!X$14,INDIRECT($D$5),0),MATCH('CF AUX'!$I265,INDIRECT($D$7),0)),"")</f>
        <v/>
      </c>
      <c r="Y265" s="79" t="str">
        <f ca="1">IF(ISNUMBER($H265),INDEX(INDIRECT($D$4),MATCH('CF AUX'!Y$14,INDIRECT($D$5),0),MATCH('CF AUX'!$I265,INDIRECT($D$7),0)),"")</f>
        <v/>
      </c>
      <c r="Z265" s="79" t="str">
        <f ca="1">IF(ISNUMBER($H265),INDEX(INDIRECT($D$4),MATCH('CF AUX'!Z$14,INDIRECT($D$5),0),MATCH('CF AUX'!$I265,INDIRECT($D$7),0)),"")</f>
        <v/>
      </c>
      <c r="AA265" s="79" t="str">
        <f ca="1">IF(ISNUMBER($H265),INDEX(INDIRECT($D$4),MATCH('CF AUX'!AA$14,INDIRECT($D$5),0),MATCH('CF AUX'!$I265,INDIRECT($D$7),0)),"")</f>
        <v/>
      </c>
      <c r="AB265" s="79" t="str">
        <f ca="1">IF(ISNUMBER($H265),INDEX(INDIRECT($D$4),MATCH('CF AUX'!AB$14,INDIRECT($D$5),0),MATCH('CF AUX'!$I265,INDIRECT($D$7),0)),"")</f>
        <v/>
      </c>
      <c r="AC265" s="79" t="str">
        <f ca="1">IF(ISNUMBER($H265),INDEX(INDIRECT($D$4),MATCH('CF AUX'!AC$14,INDIRECT($D$5),0),MATCH('CF AUX'!$I265,INDIRECT($D$7),0)),"")</f>
        <v/>
      </c>
      <c r="AD265" s="79" t="str">
        <f ca="1">IF(ISNUMBER($H265),INDEX(INDIRECT($D$4),MATCH('CF AUX'!AD$14,INDIRECT($D$5),0),MATCH('CF AUX'!$I265,INDIRECT($D$7),0)),"")</f>
        <v/>
      </c>
      <c r="AE265" s="79" t="str">
        <f ca="1">IF(ISNUMBER($H265),INDEX(INDIRECT($D$4),MATCH('CF AUX'!AE$14,INDIRECT($D$5),0),MATCH('CF AUX'!$I265,INDIRECT($D$7),0)),"")</f>
        <v/>
      </c>
      <c r="AF265" s="79" t="str">
        <f ca="1">IF(ISNUMBER($H265),INDEX(INDIRECT($D$4),MATCH('CF AUX'!AF$14,INDIRECT($D$5),0),MATCH('CF AUX'!$I265,INDIRECT($D$7),0)),"")</f>
        <v/>
      </c>
      <c r="AG265" s="79" t="str">
        <f ca="1">IF(ISNUMBER($H265),INDEX(INDIRECT($D$4),MATCH('CF AUX'!AG$14,INDIRECT($D$5),0),MATCH('CF AUX'!$I265,INDIRECT($D$7),0)),"")</f>
        <v/>
      </c>
      <c r="AH265" s="79" t="str">
        <f ca="1">IF(ISNUMBER($H265),INDEX(INDIRECT($D$4),MATCH('CF AUX'!AH$14,INDIRECT($D$5),0),MATCH('CF AUX'!$I265,INDIRECT($D$7),0)),"")</f>
        <v/>
      </c>
      <c r="AI265" s="79" t="str">
        <f ca="1">IF(ISNUMBER($H265),INDEX(INDIRECT($D$4),MATCH('CF AUX'!AI$14,INDIRECT($D$5),0),MATCH('CF AUX'!$I265,INDIRECT($D$7),0)),"")</f>
        <v/>
      </c>
      <c r="AJ265" s="79" t="str">
        <f ca="1">IF(ISNUMBER($H265),INDEX(INDIRECT($D$4),MATCH('CF AUX'!AJ$14,INDIRECT($D$5),0),MATCH('CF AUX'!$I265,INDIRECT($D$7),0)),"")</f>
        <v/>
      </c>
      <c r="AK265" s="79" t="str">
        <f ca="1">IF(ISNUMBER($H265),INDEX(INDIRECT($D$4),MATCH('CF AUX'!AK$14,INDIRECT($D$5),0),MATCH('CF AUX'!$I265,INDIRECT($D$7),0)),"")</f>
        <v/>
      </c>
      <c r="AL265" s="79" t="str">
        <f ca="1">IF(ISNUMBER($H265),INDEX(INDIRECT($D$4),MATCH('CF AUX'!AL$14,INDIRECT($D$5),0),MATCH('CF AUX'!$I265,INDIRECT($D$7),0)),"")</f>
        <v/>
      </c>
      <c r="AM265" s="79" t="str">
        <f ca="1">IF(ISNUMBER($H265),INDEX(INDIRECT($D$4),MATCH('CF AUX'!AM$14,INDIRECT($D$5),0),MATCH('CF AUX'!$I265,INDIRECT($D$7),0)),"")</f>
        <v/>
      </c>
      <c r="AN265" s="79" t="str">
        <f ca="1">IF(ISNUMBER($H265),INDEX(INDIRECT($D$4),MATCH('CF AUX'!AN$14,INDIRECT($D$5),0),MATCH('CF AUX'!$I265,INDIRECT($D$7),0)),"")</f>
        <v/>
      </c>
      <c r="AO265" s="79" t="str">
        <f ca="1">IF(ISNUMBER($H265),INDEX(INDIRECT($D$4),MATCH('CF AUX'!AO$14,INDIRECT($D$5),0),MATCH('CF AUX'!$I265,INDIRECT($D$7),0)),"")</f>
        <v/>
      </c>
      <c r="AP265" s="79" t="str">
        <f ca="1">IF(ISNUMBER($H265),INDEX(INDIRECT($D$4),MATCH('CF AUX'!AP$14,INDIRECT($D$5),0),MATCH('CF AUX'!$I265,INDIRECT($D$7),0)),"")</f>
        <v/>
      </c>
      <c r="AQ265" s="79" t="str">
        <f ca="1">IF(ISNUMBER($H265),INDEX(INDIRECT($D$4),MATCH('CF AUX'!AQ$14,INDIRECT($D$5),0),MATCH('CF AUX'!$I265,INDIRECT($D$7),0)),"")</f>
        <v/>
      </c>
      <c r="AR265" s="79" t="str">
        <f ca="1">IF(ISNUMBER($H265),INDEX(INDIRECT($D$4),MATCH('CF AUX'!AR$14,INDIRECT($D$5),0),MATCH('CF AUX'!$I265,INDIRECT($D$7),0)),"")</f>
        <v/>
      </c>
      <c r="AS265" s="79" t="str">
        <f ca="1">IF(ISNUMBER($H265),INDEX(INDIRECT($D$4),MATCH('CF AUX'!AS$14,INDIRECT($D$5),0),MATCH('CF AUX'!$I265,INDIRECT($D$7),0)),"")</f>
        <v/>
      </c>
      <c r="AT265" s="79" t="str">
        <f ca="1">IF(ISNUMBER($H265),INDEX(INDIRECT($D$4),MATCH('CF AUX'!AT$14,INDIRECT($D$5),0),MATCH('CF AUX'!$I265,INDIRECT($D$7),0)),"")</f>
        <v/>
      </c>
      <c r="AU265" s="79" t="str">
        <f ca="1">IF(ISNUMBER($H265),INDEX(INDIRECT($D$4),MATCH('CF AUX'!AU$14,INDIRECT($D$5),0),MATCH('CF AUX'!$I265,INDIRECT($D$7),0)),"")</f>
        <v/>
      </c>
      <c r="AV265" s="79" t="str">
        <f ca="1">IF(ISNUMBER($H265),INDEX(INDIRECT($D$4),MATCH('CF AUX'!AV$14,INDIRECT($D$5),0),MATCH('CF AUX'!$I265,INDIRECT($D$7),0)),"")</f>
        <v/>
      </c>
      <c r="AW265" s="79" t="str">
        <f ca="1">IF(ISNUMBER($H265),INDEX(INDIRECT($D$4),MATCH('CF AUX'!AW$14,INDIRECT($D$5),0),MATCH('CF AUX'!$I265,INDIRECT($D$7),0)),"")</f>
        <v/>
      </c>
      <c r="AX265" s="79" t="str">
        <f ca="1">IF(ISNUMBER($H265),INDEX(INDIRECT($D$4),MATCH('CF AUX'!AX$14,INDIRECT($D$5),0),MATCH('CF AUX'!$I265,INDIRECT($D$7),0)),"")</f>
        <v/>
      </c>
      <c r="AY265" s="79" t="str">
        <f ca="1">IF(ISNUMBER($H265),INDEX(INDIRECT($D$4),MATCH('CF AUX'!AY$14,INDIRECT($D$5),0),MATCH('CF AUX'!$I265,INDIRECT($D$7),0)),"")</f>
        <v/>
      </c>
      <c r="AZ265" s="79" t="str">
        <f ca="1">IF(ISNUMBER($H265),INDEX(INDIRECT($D$4),MATCH('CF AUX'!AZ$14,INDIRECT($D$5),0),MATCH('CF AUX'!$I265,INDIRECT($D$7),0)),"")</f>
        <v/>
      </c>
      <c r="BB265" s="95" t="str" cm="1">
        <f t="array" aca="1" ref="BB265" ca="1">IF(ISNUMBER($H265),MMULT(J265:AZ265,TRANSPOSE(INDIRECT($D$8&amp;$G$4&amp;B268&amp;":"&amp;$G$6&amp;B268))),"")</f>
        <v/>
      </c>
      <c r="BD265" s="59">
        <f>BD261</f>
        <v>264</v>
      </c>
      <c r="BE265" s="78" t="str" cm="1">
        <f t="array" aca="1" ref="BE265" ca="1">IFERROR(INDEX(INDIRECT($D$4),MATCH(INDIRECT(BE$5&amp;$BD265),INDIRECT($D$6),0),MATCH($I265,INDIRECT($D$7),0)),"")</f>
        <v/>
      </c>
      <c r="BF265" s="79" t="str" cm="1">
        <f t="array" aca="1" ref="BF265" ca="1">IFERROR(INDEX(INDIRECT($D$4),MATCH(INDIRECT(BF$5&amp;$BD265),INDIRECT($D$6),0),MATCH($I265,INDIRECT($D$7),0)),"")</f>
        <v/>
      </c>
      <c r="BG265" s="79" t="str" cm="1">
        <f t="array" aca="1" ref="BG265" ca="1">IFERROR(INDEX(INDIRECT($D$4),MATCH(INDIRECT(BG$5&amp;$BD265),INDIRECT($D$6),0),MATCH($I265,INDIRECT($D$7),0)),"")</f>
        <v/>
      </c>
      <c r="BH265" s="79" t="str" cm="1">
        <f t="array" aca="1" ref="BH265" ca="1">IFERROR(INDEX(INDIRECT($D$4),MATCH(INDIRECT(BH$5&amp;$BD265),INDIRECT($D$6),0),MATCH($I265,INDIRECT($D$7),0)),"")</f>
        <v/>
      </c>
      <c r="BI265" s="79" t="str" cm="1">
        <f t="array" aca="1" ref="BI265" ca="1">IFERROR(INDEX(INDIRECT($D$4),MATCH(INDIRECT(BI$5&amp;$BD265),INDIRECT($D$6),0),MATCH($I265,INDIRECT($D$7),0)),"")</f>
        <v/>
      </c>
      <c r="BJ265" s="79" t="str" cm="1">
        <f t="array" aca="1" ref="BJ265" ca="1">IFERROR(INDEX(INDIRECT($D$4),MATCH(INDIRECT(BJ$5&amp;$BD265),INDIRECT($D$6),0),MATCH($I265,INDIRECT($D$7),0)),"")</f>
        <v/>
      </c>
      <c r="BK265" s="79" t="str" cm="1">
        <f t="array" aca="1" ref="BK265" ca="1">IFERROR(INDEX(INDIRECT($D$4),MATCH(INDIRECT(BK$5&amp;$BD265),INDIRECT($D$6),0),MATCH($I265,INDIRECT($D$7),0)),"")</f>
        <v/>
      </c>
      <c r="BL265" s="79" t="str" cm="1">
        <f t="array" aca="1" ref="BL265" ca="1">IFERROR(INDEX(INDIRECT($D$4),MATCH(INDIRECT(BL$5&amp;$BD265),INDIRECT($D$6),0),MATCH($I265,INDIRECT($D$7),0)),"")</f>
        <v/>
      </c>
      <c r="BM265" s="79" t="str" cm="1">
        <f t="array" aca="1" ref="BM265" ca="1">IFERROR(INDEX(INDIRECT($D$4),MATCH(INDIRECT(BM$5&amp;$BD265),INDIRECT($D$6),0),MATCH($I265,INDIRECT($D$7),0)),"")</f>
        <v/>
      </c>
      <c r="BN265" s="79" t="str" cm="1">
        <f t="array" aca="1" ref="BN265" ca="1">IFERROR(INDEX(INDIRECT($D$4),MATCH(INDIRECT(BN$5&amp;$BD265),INDIRECT($D$6),0),MATCH($I265,INDIRECT($D$7),0)),"")</f>
        <v/>
      </c>
      <c r="BO265" s="79" t="str" cm="1">
        <f t="array" aca="1" ref="BO265" ca="1">IFERROR(INDEX(INDIRECT($D$4),MATCH(INDIRECT(BO$5&amp;$BD265),INDIRECT($D$6),0),MATCH($I265,INDIRECT($D$7),0)),"")</f>
        <v/>
      </c>
      <c r="BP265" s="79" t="str" cm="1">
        <f t="array" aca="1" ref="BP265" ca="1">IFERROR(INDEX(INDIRECT($D$4),MATCH(INDIRECT(BP$5&amp;$BD265),INDIRECT($D$6),0),MATCH($I265,INDIRECT($D$7),0)),"")</f>
        <v/>
      </c>
      <c r="BQ265" s="79" t="str" cm="1">
        <f t="array" aca="1" ref="BQ265" ca="1">IFERROR(INDEX(INDIRECT($D$4),MATCH(INDIRECT(BQ$5&amp;$BD265),INDIRECT($D$6),0),MATCH($I265,INDIRECT($D$7),0)),"")</f>
        <v/>
      </c>
      <c r="BR265" s="79" t="str" cm="1">
        <f t="array" aca="1" ref="BR265" ca="1">IFERROR(INDEX(INDIRECT($D$4),MATCH(INDIRECT(BR$5&amp;$BD265),INDIRECT($D$6),0),MATCH($I265,INDIRECT($D$7),0)),"")</f>
        <v/>
      </c>
      <c r="BS265" s="79" t="str" cm="1">
        <f t="array" aca="1" ref="BS265" ca="1">IFERROR(INDEX(INDIRECT($D$4),MATCH(INDIRECT(BS$5&amp;$BD265),INDIRECT($D$6),0),MATCH($I265,INDIRECT($D$7),0)),"")</f>
        <v/>
      </c>
      <c r="BT265" s="79" t="str" cm="1">
        <f t="array" aca="1" ref="BT265" ca="1">IFERROR(INDEX(INDIRECT($D$4),MATCH(INDIRECT(BT$5&amp;$BD265),INDIRECT($D$6),0),MATCH($I265,INDIRECT($D$7),0)),"")</f>
        <v/>
      </c>
      <c r="BU265" s="79" t="str" cm="1">
        <f t="array" aca="1" ref="BU265" ca="1">IFERROR(INDEX(INDIRECT($D$4),MATCH(INDIRECT(BU$5&amp;$BD265),INDIRECT($D$6),0),MATCH($I265,INDIRECT($D$7),0)),"")</f>
        <v/>
      </c>
      <c r="BV265" s="98" t="str" cm="1">
        <f t="array" aca="1" ref="BV265" ca="1">IFERROR(INDEX(INDIRECT($D$4),MATCH(INDIRECT(BV$5&amp;$BD265),INDIRECT($D$6),0),MATCH($I265,INDIRECT($D$7),0)),"")</f>
        <v/>
      </c>
      <c r="BX265" s="78" t="e" cm="1">
        <f t="array" aca="1" ref="BX265" ca="1">MINVERSE(INDIRECT(C276&amp;D276&amp;":"&amp;C277&amp;D277))</f>
        <v>#VALUE!</v>
      </c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79"/>
      <c r="CJ265" s="79"/>
      <c r="CK265" s="79"/>
      <c r="CL265" s="79"/>
      <c r="CM265" s="79"/>
      <c r="CN265" s="79"/>
      <c r="CO265" s="98"/>
      <c r="CQ265" s="145" t="s">
        <v>206</v>
      </c>
      <c r="CR265" s="105" t="str">
        <f>IF(ISNUMBER(CS265),ROW(CS265),"")</f>
        <v/>
      </c>
      <c r="CS265" s="77" t="e" cm="1" vm="1">
        <f t="array" ref="CS265">_xlfn.SEQUENCE(C264)</f>
        <v>#VALUE!</v>
      </c>
      <c r="CT265" s="115" t="str">
        <f t="shared" ref="CT265:CT282" ca="1" si="69">I265</f>
        <v/>
      </c>
      <c r="CU265" s="78" t="str">
        <f>IF(ISNUMBER($CS265),INDEX(IRF.New!$CS$7:$DJ$37,MATCH(B268+1,IRF.New!$B$7:$B$37,0),MATCH($CT265,IRF.New!$CS$5:$DJ$5,0)),"")</f>
        <v/>
      </c>
      <c r="CV265" s="79"/>
      <c r="CW265" s="79" t="str">
        <f t="shared" ref="CW265:CW282" si="70">IF(ISNUMBER(CU265),CU265-BB265,"")</f>
        <v/>
      </c>
      <c r="CX265" s="79"/>
      <c r="CY265" s="79" t="e" cm="1">
        <f t="array" aca="1" ref="CY265" ca="1">MMULT(_xlfn.ANCHORARRAY(BX265),CW265:INDIRECT(CW263&amp;MAX(CR265:CR282)))</f>
        <v>#VALUE!</v>
      </c>
      <c r="CZ265" s="63">
        <f>ROW(CY265)</f>
        <v>265</v>
      </c>
      <c r="DA265" s="111" t="str">
        <f>IF(ISNUMBER(CS265),INDEX(IRF.New!$CS$2:$DJ$2,MATCH('CF AUX'!$CT265,IRF.New!$CS$5:$DJ$5,0)),"")</f>
        <v/>
      </c>
      <c r="DB265" s="85">
        <f>C263</f>
        <v>11</v>
      </c>
      <c r="DD265" s="131" t="str">
        <f>IF(ISNUMBER(CS265),INDEX(IRF.New!$D$7:$CO$37,MATCH('CF AUX'!C263,IRF.New!$C$7:$C$37,0),MATCH(CT265,IRF.New!$D$5:$CO$5,0)),"")</f>
        <v/>
      </c>
      <c r="DE265" s="1"/>
    </row>
    <row r="266" spans="2:109" x14ac:dyDescent="0.25">
      <c r="F266" s="136" t="str">
        <f t="shared" ref="F266:F282" si="71">IF(ISNUMBER(H266),IF(ABS((DD266-CU266))&lt;0.001,TRUE,FALSE),"")</f>
        <v/>
      </c>
      <c r="H266" s="143"/>
      <c r="I266" s="128" t="str">
        <f ca="1">IF(ISNUMBER(H266),INDEX(IRF.New!$CS$5:$DJ$5,MATCH('CF AUX'!H266,INDIRECT("IRF.New!$CS$"&amp;C265&amp;":$DJ$"&amp;C265),0)),"")</f>
        <v/>
      </c>
      <c r="J266" s="80" t="str">
        <f ca="1">IF(ISNUMBER($H266),INDEX(INDIRECT($D$4),MATCH('CF AUX'!J$14,INDIRECT($D$5),0),MATCH('CF AUX'!$I266,INDIRECT($D$7),0)),"")</f>
        <v/>
      </c>
      <c r="K266" s="81" t="str">
        <f ca="1">IF(ISNUMBER($H266),INDEX(INDIRECT($D$4),MATCH('CF AUX'!K$14,INDIRECT($D$5),0),MATCH('CF AUX'!$I266,INDIRECT($D$7),0)),"")</f>
        <v/>
      </c>
      <c r="L266" s="81" t="str">
        <f ca="1">IF(ISNUMBER($H266),INDEX(INDIRECT($D$4),MATCH('CF AUX'!L$14,INDIRECT($D$5),0),MATCH('CF AUX'!$I266,INDIRECT($D$7),0)),"")</f>
        <v/>
      </c>
      <c r="M266" s="81" t="str">
        <f ca="1">IF(ISNUMBER($H266),INDEX(INDIRECT($D$4),MATCH('CF AUX'!M$14,INDIRECT($D$5),0),MATCH('CF AUX'!$I266,INDIRECT($D$7),0)),"")</f>
        <v/>
      </c>
      <c r="N266" s="81" t="str">
        <f ca="1">IF(ISNUMBER($H266),INDEX(INDIRECT($D$4),MATCH('CF AUX'!N$14,INDIRECT($D$5),0),MATCH('CF AUX'!$I266,INDIRECT($D$7),0)),"")</f>
        <v/>
      </c>
      <c r="O266" s="81" t="str">
        <f ca="1">IF(ISNUMBER($H266),INDEX(INDIRECT($D$4),MATCH('CF AUX'!O$14,INDIRECT($D$5),0),MATCH('CF AUX'!$I266,INDIRECT($D$7),0)),"")</f>
        <v/>
      </c>
      <c r="P266" s="81" t="str">
        <f ca="1">IF(ISNUMBER($H266),INDEX(INDIRECT($D$4),MATCH('CF AUX'!P$14,INDIRECT($D$5),0),MATCH('CF AUX'!$I266,INDIRECT($D$7),0)),"")</f>
        <v/>
      </c>
      <c r="Q266" s="81" t="str">
        <f ca="1">IF(ISNUMBER($H266),INDEX(INDIRECT($D$4),MATCH('CF AUX'!Q$14,INDIRECT($D$5),0),MATCH('CF AUX'!$I266,INDIRECT($D$7),0)),"")</f>
        <v/>
      </c>
      <c r="R266" s="81" t="str">
        <f ca="1">IF(ISNUMBER($H266),INDEX(INDIRECT($D$4),MATCH('CF AUX'!R$14,INDIRECT($D$5),0),MATCH('CF AUX'!$I266,INDIRECT($D$7),0)),"")</f>
        <v/>
      </c>
      <c r="S266" s="81" t="str">
        <f ca="1">IF(ISNUMBER($H266),INDEX(INDIRECT($D$4),MATCH('CF AUX'!S$14,INDIRECT($D$5),0),MATCH('CF AUX'!$I266,INDIRECT($D$7),0)),"")</f>
        <v/>
      </c>
      <c r="T266" s="81" t="str">
        <f ca="1">IF(ISNUMBER($H266),INDEX(INDIRECT($D$4),MATCH('CF AUX'!T$14,INDIRECT($D$5),0),MATCH('CF AUX'!$I266,INDIRECT($D$7),0)),"")</f>
        <v/>
      </c>
      <c r="U266" s="81" t="str">
        <f ca="1">IF(ISNUMBER($H266),INDEX(INDIRECT($D$4),MATCH('CF AUX'!U$14,INDIRECT($D$5),0),MATCH('CF AUX'!$I266,INDIRECT($D$7),0)),"")</f>
        <v/>
      </c>
      <c r="V266" s="81" t="str">
        <f ca="1">IF(ISNUMBER($H266),INDEX(INDIRECT($D$4),MATCH('CF AUX'!V$14,INDIRECT($D$5),0),MATCH('CF AUX'!$I266,INDIRECT($D$7),0)),"")</f>
        <v/>
      </c>
      <c r="W266" s="81" t="str">
        <f ca="1">IF(ISNUMBER($H266),INDEX(INDIRECT($D$4),MATCH('CF AUX'!W$14,INDIRECT($D$5),0),MATCH('CF AUX'!$I266,INDIRECT($D$7),0)),"")</f>
        <v/>
      </c>
      <c r="X266" s="81" t="str">
        <f ca="1">IF(ISNUMBER($H266),INDEX(INDIRECT($D$4),MATCH('CF AUX'!X$14,INDIRECT($D$5),0),MATCH('CF AUX'!$I266,INDIRECT($D$7),0)),"")</f>
        <v/>
      </c>
      <c r="Y266" s="81" t="str">
        <f ca="1">IF(ISNUMBER($H266),INDEX(INDIRECT($D$4),MATCH('CF AUX'!Y$14,INDIRECT($D$5),0),MATCH('CF AUX'!$I266,INDIRECT($D$7),0)),"")</f>
        <v/>
      </c>
      <c r="Z266" s="81" t="str">
        <f ca="1">IF(ISNUMBER($H266),INDEX(INDIRECT($D$4),MATCH('CF AUX'!Z$14,INDIRECT($D$5),0),MATCH('CF AUX'!$I266,INDIRECT($D$7),0)),"")</f>
        <v/>
      </c>
      <c r="AA266" s="81" t="str">
        <f ca="1">IF(ISNUMBER($H266),INDEX(INDIRECT($D$4),MATCH('CF AUX'!AA$14,INDIRECT($D$5),0),MATCH('CF AUX'!$I266,INDIRECT($D$7),0)),"")</f>
        <v/>
      </c>
      <c r="AB266" s="81" t="str">
        <f ca="1">IF(ISNUMBER($H266),INDEX(INDIRECT($D$4),MATCH('CF AUX'!AB$14,INDIRECT($D$5),0),MATCH('CF AUX'!$I266,INDIRECT($D$7),0)),"")</f>
        <v/>
      </c>
      <c r="AC266" s="81" t="str">
        <f ca="1">IF(ISNUMBER($H266),INDEX(INDIRECT($D$4),MATCH('CF AUX'!AC$14,INDIRECT($D$5),0),MATCH('CF AUX'!$I266,INDIRECT($D$7),0)),"")</f>
        <v/>
      </c>
      <c r="AD266" s="81" t="str">
        <f ca="1">IF(ISNUMBER($H266),INDEX(INDIRECT($D$4),MATCH('CF AUX'!AD$14,INDIRECT($D$5),0),MATCH('CF AUX'!$I266,INDIRECT($D$7),0)),"")</f>
        <v/>
      </c>
      <c r="AE266" s="81" t="str">
        <f ca="1">IF(ISNUMBER($H266),INDEX(INDIRECT($D$4),MATCH('CF AUX'!AE$14,INDIRECT($D$5),0),MATCH('CF AUX'!$I266,INDIRECT($D$7),0)),"")</f>
        <v/>
      </c>
      <c r="AF266" s="81" t="str">
        <f ca="1">IF(ISNUMBER($H266),INDEX(INDIRECT($D$4),MATCH('CF AUX'!AF$14,INDIRECT($D$5),0),MATCH('CF AUX'!$I266,INDIRECT($D$7),0)),"")</f>
        <v/>
      </c>
      <c r="AG266" s="81" t="str">
        <f ca="1">IF(ISNUMBER($H266),INDEX(INDIRECT($D$4),MATCH('CF AUX'!AG$14,INDIRECT($D$5),0),MATCH('CF AUX'!$I266,INDIRECT($D$7),0)),"")</f>
        <v/>
      </c>
      <c r="AH266" s="81" t="str">
        <f ca="1">IF(ISNUMBER($H266),INDEX(INDIRECT($D$4),MATCH('CF AUX'!AH$14,INDIRECT($D$5),0),MATCH('CF AUX'!$I266,INDIRECT($D$7),0)),"")</f>
        <v/>
      </c>
      <c r="AI266" s="81" t="str">
        <f ca="1">IF(ISNUMBER($H266),INDEX(INDIRECT($D$4),MATCH('CF AUX'!AI$14,INDIRECT($D$5),0),MATCH('CF AUX'!$I266,INDIRECT($D$7),0)),"")</f>
        <v/>
      </c>
      <c r="AJ266" s="81" t="str">
        <f ca="1">IF(ISNUMBER($H266),INDEX(INDIRECT($D$4),MATCH('CF AUX'!AJ$14,INDIRECT($D$5),0),MATCH('CF AUX'!$I266,INDIRECT($D$7),0)),"")</f>
        <v/>
      </c>
      <c r="AK266" s="81" t="str">
        <f ca="1">IF(ISNUMBER($H266),INDEX(INDIRECT($D$4),MATCH('CF AUX'!AK$14,INDIRECT($D$5),0),MATCH('CF AUX'!$I266,INDIRECT($D$7),0)),"")</f>
        <v/>
      </c>
      <c r="AL266" s="81" t="str">
        <f ca="1">IF(ISNUMBER($H266),INDEX(INDIRECT($D$4),MATCH('CF AUX'!AL$14,INDIRECT($D$5),0),MATCH('CF AUX'!$I266,INDIRECT($D$7),0)),"")</f>
        <v/>
      </c>
      <c r="AM266" s="81" t="str">
        <f ca="1">IF(ISNUMBER($H266),INDEX(INDIRECT($D$4),MATCH('CF AUX'!AM$14,INDIRECT($D$5),0),MATCH('CF AUX'!$I266,INDIRECT($D$7),0)),"")</f>
        <v/>
      </c>
      <c r="AN266" s="81" t="str">
        <f ca="1">IF(ISNUMBER($H266),INDEX(INDIRECT($D$4),MATCH('CF AUX'!AN$14,INDIRECT($D$5),0),MATCH('CF AUX'!$I266,INDIRECT($D$7),0)),"")</f>
        <v/>
      </c>
      <c r="AO266" s="81" t="str">
        <f ca="1">IF(ISNUMBER($H266),INDEX(INDIRECT($D$4),MATCH('CF AUX'!AO$14,INDIRECT($D$5),0),MATCH('CF AUX'!$I266,INDIRECT($D$7),0)),"")</f>
        <v/>
      </c>
      <c r="AP266" s="81" t="str">
        <f ca="1">IF(ISNUMBER($H266),INDEX(INDIRECT($D$4),MATCH('CF AUX'!AP$14,INDIRECT($D$5),0),MATCH('CF AUX'!$I266,INDIRECT($D$7),0)),"")</f>
        <v/>
      </c>
      <c r="AQ266" s="81" t="str">
        <f ca="1">IF(ISNUMBER($H266),INDEX(INDIRECT($D$4),MATCH('CF AUX'!AQ$14,INDIRECT($D$5),0),MATCH('CF AUX'!$I266,INDIRECT($D$7),0)),"")</f>
        <v/>
      </c>
      <c r="AR266" s="81" t="str">
        <f ca="1">IF(ISNUMBER($H266),INDEX(INDIRECT($D$4),MATCH('CF AUX'!AR$14,INDIRECT($D$5),0),MATCH('CF AUX'!$I266,INDIRECT($D$7),0)),"")</f>
        <v/>
      </c>
      <c r="AS266" s="81" t="str">
        <f ca="1">IF(ISNUMBER($H266),INDEX(INDIRECT($D$4),MATCH('CF AUX'!AS$14,INDIRECT($D$5),0),MATCH('CF AUX'!$I266,INDIRECT($D$7),0)),"")</f>
        <v/>
      </c>
      <c r="AT266" s="81" t="str">
        <f ca="1">IF(ISNUMBER($H266),INDEX(INDIRECT($D$4),MATCH('CF AUX'!AT$14,INDIRECT($D$5),0),MATCH('CF AUX'!$I266,INDIRECT($D$7),0)),"")</f>
        <v/>
      </c>
      <c r="AU266" s="81" t="str">
        <f ca="1">IF(ISNUMBER($H266),INDEX(INDIRECT($D$4),MATCH('CF AUX'!AU$14,INDIRECT($D$5),0),MATCH('CF AUX'!$I266,INDIRECT($D$7),0)),"")</f>
        <v/>
      </c>
      <c r="AV266" s="81" t="str">
        <f ca="1">IF(ISNUMBER($H266),INDEX(INDIRECT($D$4),MATCH('CF AUX'!AV$14,INDIRECT($D$5),0),MATCH('CF AUX'!$I266,INDIRECT($D$7),0)),"")</f>
        <v/>
      </c>
      <c r="AW266" s="81" t="str">
        <f ca="1">IF(ISNUMBER($H266),INDEX(INDIRECT($D$4),MATCH('CF AUX'!AW$14,INDIRECT($D$5),0),MATCH('CF AUX'!$I266,INDIRECT($D$7),0)),"")</f>
        <v/>
      </c>
      <c r="AX266" s="81" t="str">
        <f ca="1">IF(ISNUMBER($H266),INDEX(INDIRECT($D$4),MATCH('CF AUX'!AX$14,INDIRECT($D$5),0),MATCH('CF AUX'!$I266,INDIRECT($D$7),0)),"")</f>
        <v/>
      </c>
      <c r="AY266" s="81" t="str">
        <f ca="1">IF(ISNUMBER($H266),INDEX(INDIRECT($D$4),MATCH('CF AUX'!AY$14,INDIRECT($D$5),0),MATCH('CF AUX'!$I266,INDIRECT($D$7),0)),"")</f>
        <v/>
      </c>
      <c r="AZ266" s="81" t="str">
        <f ca="1">IF(ISNUMBER($H266),INDEX(INDIRECT($D$4),MATCH('CF AUX'!AZ$14,INDIRECT($D$5),0),MATCH('CF AUX'!$I266,INDIRECT($D$7),0)),"")</f>
        <v/>
      </c>
      <c r="BB266" s="96" t="str" cm="1">
        <f t="array" aca="1" ref="BB266" ca="1">IF(ISNUMBER($H266),MMULT(J266:AZ266,TRANSPOSE(INDIRECT($D$8&amp;$G$4&amp;B268&amp;":"&amp;$G$6&amp;B268))),"")</f>
        <v/>
      </c>
      <c r="BD266" s="59">
        <f>BD265</f>
        <v>264</v>
      </c>
      <c r="BE266" s="80" t="str" cm="1">
        <f t="array" aca="1" ref="BE266" ca="1">IFERROR(INDEX(INDIRECT($D$4),MATCH(INDIRECT(BE$5&amp;$BD266),INDIRECT($D$6),0),MATCH($I266,INDIRECT($D$7),0)),"")</f>
        <v/>
      </c>
      <c r="BF266" s="81" t="str" cm="1">
        <f t="array" aca="1" ref="BF266" ca="1">IFERROR(INDEX(INDIRECT($D$4),MATCH(INDIRECT(BF$5&amp;$BD266),INDIRECT($D$6),0),MATCH($I266,INDIRECT($D$7),0)),"")</f>
        <v/>
      </c>
      <c r="BG266" s="81" t="str" cm="1">
        <f t="array" aca="1" ref="BG266" ca="1">IFERROR(INDEX(INDIRECT($D$4),MATCH(INDIRECT(BG$5&amp;$BD266),INDIRECT($D$6),0),MATCH($I266,INDIRECT($D$7),0)),"")</f>
        <v/>
      </c>
      <c r="BH266" s="81" t="str" cm="1">
        <f t="array" aca="1" ref="BH266" ca="1">IFERROR(INDEX(INDIRECT($D$4),MATCH(INDIRECT(BH$5&amp;$BD266),INDIRECT($D$6),0),MATCH($I266,INDIRECT($D$7),0)),"")</f>
        <v/>
      </c>
      <c r="BI266" s="81" t="str" cm="1">
        <f t="array" aca="1" ref="BI266" ca="1">IFERROR(INDEX(INDIRECT($D$4),MATCH(INDIRECT(BI$5&amp;$BD266),INDIRECT($D$6),0),MATCH($I266,INDIRECT($D$7),0)),"")</f>
        <v/>
      </c>
      <c r="BJ266" s="81" t="str" cm="1">
        <f t="array" aca="1" ref="BJ266" ca="1">IFERROR(INDEX(INDIRECT($D$4),MATCH(INDIRECT(BJ$5&amp;$BD266),INDIRECT($D$6),0),MATCH($I266,INDIRECT($D$7),0)),"")</f>
        <v/>
      </c>
      <c r="BK266" s="81" t="str" cm="1">
        <f t="array" aca="1" ref="BK266" ca="1">IFERROR(INDEX(INDIRECT($D$4),MATCH(INDIRECT(BK$5&amp;$BD266),INDIRECT($D$6),0),MATCH($I266,INDIRECT($D$7),0)),"")</f>
        <v/>
      </c>
      <c r="BL266" s="81" t="str" cm="1">
        <f t="array" aca="1" ref="BL266" ca="1">IFERROR(INDEX(INDIRECT($D$4),MATCH(INDIRECT(BL$5&amp;$BD266),INDIRECT($D$6),0),MATCH($I266,INDIRECT($D$7),0)),"")</f>
        <v/>
      </c>
      <c r="BM266" s="81" t="str" cm="1">
        <f t="array" aca="1" ref="BM266" ca="1">IFERROR(INDEX(INDIRECT($D$4),MATCH(INDIRECT(BM$5&amp;$BD266),INDIRECT($D$6),0),MATCH($I266,INDIRECT($D$7),0)),"")</f>
        <v/>
      </c>
      <c r="BN266" s="81" t="str" cm="1">
        <f t="array" aca="1" ref="BN266" ca="1">IFERROR(INDEX(INDIRECT($D$4),MATCH(INDIRECT(BN$5&amp;$BD266),INDIRECT($D$6),0),MATCH($I266,INDIRECT($D$7),0)),"")</f>
        <v/>
      </c>
      <c r="BO266" s="81" t="str" cm="1">
        <f t="array" aca="1" ref="BO266" ca="1">IFERROR(INDEX(INDIRECT($D$4),MATCH(INDIRECT(BO$5&amp;$BD266),INDIRECT($D$6),0),MATCH($I266,INDIRECT($D$7),0)),"")</f>
        <v/>
      </c>
      <c r="BP266" s="81" t="str" cm="1">
        <f t="array" aca="1" ref="BP266" ca="1">IFERROR(INDEX(INDIRECT($D$4),MATCH(INDIRECT(BP$5&amp;$BD266),INDIRECT($D$6),0),MATCH($I266,INDIRECT($D$7),0)),"")</f>
        <v/>
      </c>
      <c r="BQ266" s="81" t="str" cm="1">
        <f t="array" aca="1" ref="BQ266" ca="1">IFERROR(INDEX(INDIRECT($D$4),MATCH(INDIRECT(BQ$5&amp;$BD266),INDIRECT($D$6),0),MATCH($I266,INDIRECT($D$7),0)),"")</f>
        <v/>
      </c>
      <c r="BR266" s="81" t="str" cm="1">
        <f t="array" aca="1" ref="BR266" ca="1">IFERROR(INDEX(INDIRECT($D$4),MATCH(INDIRECT(BR$5&amp;$BD266),INDIRECT($D$6),0),MATCH($I266,INDIRECT($D$7),0)),"")</f>
        <v/>
      </c>
      <c r="BS266" s="81" t="str" cm="1">
        <f t="array" aca="1" ref="BS266" ca="1">IFERROR(INDEX(INDIRECT($D$4),MATCH(INDIRECT(BS$5&amp;$BD266),INDIRECT($D$6),0),MATCH($I266,INDIRECT($D$7),0)),"")</f>
        <v/>
      </c>
      <c r="BT266" s="81" t="str" cm="1">
        <f t="array" aca="1" ref="BT266" ca="1">IFERROR(INDEX(INDIRECT($D$4),MATCH(INDIRECT(BT$5&amp;$BD266),INDIRECT($D$6),0),MATCH($I266,INDIRECT($D$7),0)),"")</f>
        <v/>
      </c>
      <c r="BU266" s="81" t="str" cm="1">
        <f t="array" aca="1" ref="BU266" ca="1">IFERROR(INDEX(INDIRECT($D$4),MATCH(INDIRECT(BU$5&amp;$BD266),INDIRECT($D$6),0),MATCH($I266,INDIRECT($D$7),0)),"")</f>
        <v/>
      </c>
      <c r="BV266" s="99" t="str" cm="1">
        <f t="array" aca="1" ref="BV266" ca="1">IFERROR(INDEX(INDIRECT($D$4),MATCH(INDIRECT(BV$5&amp;$BD266),INDIRECT($D$6),0),MATCH($I266,INDIRECT($D$7),0)),"")</f>
        <v/>
      </c>
      <c r="BX266" s="80"/>
      <c r="BY266" s="81"/>
      <c r="BZ266" s="81"/>
      <c r="CA266" s="81"/>
      <c r="CB266" s="81"/>
      <c r="CC266" s="81"/>
      <c r="CD266" s="81"/>
      <c r="CE266" s="81"/>
      <c r="CF266" s="81"/>
      <c r="CG266" s="81"/>
      <c r="CH266" s="81"/>
      <c r="CI266" s="81"/>
      <c r="CJ266" s="81"/>
      <c r="CK266" s="81"/>
      <c r="CL266" s="81"/>
      <c r="CM266" s="81"/>
      <c r="CN266" s="81"/>
      <c r="CO266" s="99"/>
      <c r="CQ266" s="65" t="e" vm="2">
        <f>MAX(CS265:CS276)</f>
        <v>#VALUE!</v>
      </c>
      <c r="CR266" s="59" t="str">
        <f t="shared" ref="CR266:CR282" si="72">IF(ISNUMBER(CS266),ROW(CS266),"")</f>
        <v/>
      </c>
      <c r="CS266" s="60"/>
      <c r="CT266" s="116" t="str">
        <f t="shared" ca="1" si="69"/>
        <v/>
      </c>
      <c r="CU266" s="80" t="str">
        <f>IF(ISNUMBER($CS266),INDEX(IRF.New!$CS$7:$DJ$37,MATCH(B268+1,IRF.New!$B$7:$B$37,0),MATCH($CT266,IRF.New!$CS$5:$DJ$5,0)),"")</f>
        <v/>
      </c>
      <c r="CV266" s="81"/>
      <c r="CW266" s="81" t="str">
        <f t="shared" si="70"/>
        <v/>
      </c>
      <c r="CX266" s="81"/>
      <c r="CY266" s="81"/>
      <c r="CZ266" s="94"/>
      <c r="DA266" s="94" t="str">
        <f>IF(ISNUMBER(CS266),INDEX(IRF.New!$CS$2:$DJ$2,MATCH('CF AUX'!$CT266,IRF.New!$CS$5:$DJ$5,0)),"")</f>
        <v/>
      </c>
      <c r="DB266" s="72"/>
      <c r="DD266" s="132" t="str">
        <f>IF(ISNUMBER(CS266),INDEX(IRF.New!$D$7:$CO$37,MATCH('CF AUX'!C263,IRF.New!$C$7:$C$37,0),MATCH(CT266,IRF.New!$D$5:$CO$5,0)),"")</f>
        <v/>
      </c>
    </row>
    <row r="267" spans="2:109" x14ac:dyDescent="0.25">
      <c r="B267" s="59" t="s">
        <v>267</v>
      </c>
      <c r="F267" s="136" t="str">
        <f t="shared" si="71"/>
        <v/>
      </c>
      <c r="H267" s="143"/>
      <c r="I267" s="128" t="str">
        <f ca="1">IF(ISNUMBER(H267),INDEX(IRF.New!$CS$5:$DJ$5,MATCH('CF AUX'!H267,INDIRECT("IRF.New!$CS$"&amp;C265&amp;":$DJ$"&amp;C265),0)),"")</f>
        <v/>
      </c>
      <c r="J267" s="80" t="str">
        <f ca="1">IF(ISNUMBER($H267),INDEX(INDIRECT($D$4),MATCH('CF AUX'!J$14,INDIRECT($D$5),0),MATCH('CF AUX'!$I267,INDIRECT($D$7),0)),"")</f>
        <v/>
      </c>
      <c r="K267" s="81" t="str">
        <f ca="1">IF(ISNUMBER($H267),INDEX(INDIRECT($D$4),MATCH('CF AUX'!K$14,INDIRECT($D$5),0),MATCH('CF AUX'!$I267,INDIRECT($D$7),0)),"")</f>
        <v/>
      </c>
      <c r="L267" s="81" t="str">
        <f ca="1">IF(ISNUMBER($H267),INDEX(INDIRECT($D$4),MATCH('CF AUX'!L$14,INDIRECT($D$5),0),MATCH('CF AUX'!$I267,INDIRECT($D$7),0)),"")</f>
        <v/>
      </c>
      <c r="M267" s="81" t="str">
        <f ca="1">IF(ISNUMBER($H267),INDEX(INDIRECT($D$4),MATCH('CF AUX'!M$14,INDIRECT($D$5),0),MATCH('CF AUX'!$I267,INDIRECT($D$7),0)),"")</f>
        <v/>
      </c>
      <c r="N267" s="81" t="str">
        <f ca="1">IF(ISNUMBER($H267),INDEX(INDIRECT($D$4),MATCH('CF AUX'!N$14,INDIRECT($D$5),0),MATCH('CF AUX'!$I267,INDIRECT($D$7),0)),"")</f>
        <v/>
      </c>
      <c r="O267" s="81" t="str">
        <f ca="1">IF(ISNUMBER($H267),INDEX(INDIRECT($D$4),MATCH('CF AUX'!O$14,INDIRECT($D$5),0),MATCH('CF AUX'!$I267,INDIRECT($D$7),0)),"")</f>
        <v/>
      </c>
      <c r="P267" s="81" t="str">
        <f ca="1">IF(ISNUMBER($H267),INDEX(INDIRECT($D$4),MATCH('CF AUX'!P$14,INDIRECT($D$5),0),MATCH('CF AUX'!$I267,INDIRECT($D$7),0)),"")</f>
        <v/>
      </c>
      <c r="Q267" s="81" t="str">
        <f ca="1">IF(ISNUMBER($H267),INDEX(INDIRECT($D$4),MATCH('CF AUX'!Q$14,INDIRECT($D$5),0),MATCH('CF AUX'!$I267,INDIRECT($D$7),0)),"")</f>
        <v/>
      </c>
      <c r="R267" s="81" t="str">
        <f ca="1">IF(ISNUMBER($H267),INDEX(INDIRECT($D$4),MATCH('CF AUX'!R$14,INDIRECT($D$5),0),MATCH('CF AUX'!$I267,INDIRECT($D$7),0)),"")</f>
        <v/>
      </c>
      <c r="S267" s="81" t="str">
        <f ca="1">IF(ISNUMBER($H267),INDEX(INDIRECT($D$4),MATCH('CF AUX'!S$14,INDIRECT($D$5),0),MATCH('CF AUX'!$I267,INDIRECT($D$7),0)),"")</f>
        <v/>
      </c>
      <c r="T267" s="81" t="str">
        <f ca="1">IF(ISNUMBER($H267),INDEX(INDIRECT($D$4),MATCH('CF AUX'!T$14,INDIRECT($D$5),0),MATCH('CF AUX'!$I267,INDIRECT($D$7),0)),"")</f>
        <v/>
      </c>
      <c r="U267" s="81" t="str">
        <f ca="1">IF(ISNUMBER($H267),INDEX(INDIRECT($D$4),MATCH('CF AUX'!U$14,INDIRECT($D$5),0),MATCH('CF AUX'!$I267,INDIRECT($D$7),0)),"")</f>
        <v/>
      </c>
      <c r="V267" s="81" t="str">
        <f ca="1">IF(ISNUMBER($H267),INDEX(INDIRECT($D$4),MATCH('CF AUX'!V$14,INDIRECT($D$5),0),MATCH('CF AUX'!$I267,INDIRECT($D$7),0)),"")</f>
        <v/>
      </c>
      <c r="W267" s="81" t="str">
        <f ca="1">IF(ISNUMBER($H267),INDEX(INDIRECT($D$4),MATCH('CF AUX'!W$14,INDIRECT($D$5),0),MATCH('CF AUX'!$I267,INDIRECT($D$7),0)),"")</f>
        <v/>
      </c>
      <c r="X267" s="81" t="str">
        <f ca="1">IF(ISNUMBER($H267),INDEX(INDIRECT($D$4),MATCH('CF AUX'!X$14,INDIRECT($D$5),0),MATCH('CF AUX'!$I267,INDIRECT($D$7),0)),"")</f>
        <v/>
      </c>
      <c r="Y267" s="81" t="str">
        <f ca="1">IF(ISNUMBER($H267),INDEX(INDIRECT($D$4),MATCH('CF AUX'!Y$14,INDIRECT($D$5),0),MATCH('CF AUX'!$I267,INDIRECT($D$7),0)),"")</f>
        <v/>
      </c>
      <c r="Z267" s="81" t="str">
        <f ca="1">IF(ISNUMBER($H267),INDEX(INDIRECT($D$4),MATCH('CF AUX'!Z$14,INDIRECT($D$5),0),MATCH('CF AUX'!$I267,INDIRECT($D$7),0)),"")</f>
        <v/>
      </c>
      <c r="AA267" s="81" t="str">
        <f ca="1">IF(ISNUMBER($H267),INDEX(INDIRECT($D$4),MATCH('CF AUX'!AA$14,INDIRECT($D$5),0),MATCH('CF AUX'!$I267,INDIRECT($D$7),0)),"")</f>
        <v/>
      </c>
      <c r="AB267" s="81" t="str">
        <f ca="1">IF(ISNUMBER($H267),INDEX(INDIRECT($D$4),MATCH('CF AUX'!AB$14,INDIRECT($D$5),0),MATCH('CF AUX'!$I267,INDIRECT($D$7),0)),"")</f>
        <v/>
      </c>
      <c r="AC267" s="81" t="str">
        <f ca="1">IF(ISNUMBER($H267),INDEX(INDIRECT($D$4),MATCH('CF AUX'!AC$14,INDIRECT($D$5),0),MATCH('CF AUX'!$I267,INDIRECT($D$7),0)),"")</f>
        <v/>
      </c>
      <c r="AD267" s="81" t="str">
        <f ca="1">IF(ISNUMBER($H267),INDEX(INDIRECT($D$4),MATCH('CF AUX'!AD$14,INDIRECT($D$5),0),MATCH('CF AUX'!$I267,INDIRECT($D$7),0)),"")</f>
        <v/>
      </c>
      <c r="AE267" s="81" t="str">
        <f ca="1">IF(ISNUMBER($H267),INDEX(INDIRECT($D$4),MATCH('CF AUX'!AE$14,INDIRECT($D$5),0),MATCH('CF AUX'!$I267,INDIRECT($D$7),0)),"")</f>
        <v/>
      </c>
      <c r="AF267" s="81" t="str">
        <f ca="1">IF(ISNUMBER($H267),INDEX(INDIRECT($D$4),MATCH('CF AUX'!AF$14,INDIRECT($D$5),0),MATCH('CF AUX'!$I267,INDIRECT($D$7),0)),"")</f>
        <v/>
      </c>
      <c r="AG267" s="81" t="str">
        <f ca="1">IF(ISNUMBER($H267),INDEX(INDIRECT($D$4),MATCH('CF AUX'!AG$14,INDIRECT($D$5),0),MATCH('CF AUX'!$I267,INDIRECT($D$7),0)),"")</f>
        <v/>
      </c>
      <c r="AH267" s="81" t="str">
        <f ca="1">IF(ISNUMBER($H267),INDEX(INDIRECT($D$4),MATCH('CF AUX'!AH$14,INDIRECT($D$5),0),MATCH('CF AUX'!$I267,INDIRECT($D$7),0)),"")</f>
        <v/>
      </c>
      <c r="AI267" s="81" t="str">
        <f ca="1">IF(ISNUMBER($H267),INDEX(INDIRECT($D$4),MATCH('CF AUX'!AI$14,INDIRECT($D$5),0),MATCH('CF AUX'!$I267,INDIRECT($D$7),0)),"")</f>
        <v/>
      </c>
      <c r="AJ267" s="81" t="str">
        <f ca="1">IF(ISNUMBER($H267),INDEX(INDIRECT($D$4),MATCH('CF AUX'!AJ$14,INDIRECT($D$5),0),MATCH('CF AUX'!$I267,INDIRECT($D$7),0)),"")</f>
        <v/>
      </c>
      <c r="AK267" s="81" t="str">
        <f ca="1">IF(ISNUMBER($H267),INDEX(INDIRECT($D$4),MATCH('CF AUX'!AK$14,INDIRECT($D$5),0),MATCH('CF AUX'!$I267,INDIRECT($D$7),0)),"")</f>
        <v/>
      </c>
      <c r="AL267" s="81" t="str">
        <f ca="1">IF(ISNUMBER($H267),INDEX(INDIRECT($D$4),MATCH('CF AUX'!AL$14,INDIRECT($D$5),0),MATCH('CF AUX'!$I267,INDIRECT($D$7),0)),"")</f>
        <v/>
      </c>
      <c r="AM267" s="81" t="str">
        <f ca="1">IF(ISNUMBER($H267),INDEX(INDIRECT($D$4),MATCH('CF AUX'!AM$14,INDIRECT($D$5),0),MATCH('CF AUX'!$I267,INDIRECT($D$7),0)),"")</f>
        <v/>
      </c>
      <c r="AN267" s="81" t="str">
        <f ca="1">IF(ISNUMBER($H267),INDEX(INDIRECT($D$4),MATCH('CF AUX'!AN$14,INDIRECT($D$5),0),MATCH('CF AUX'!$I267,INDIRECT($D$7),0)),"")</f>
        <v/>
      </c>
      <c r="AO267" s="81" t="str">
        <f ca="1">IF(ISNUMBER($H267),INDEX(INDIRECT($D$4),MATCH('CF AUX'!AO$14,INDIRECT($D$5),0),MATCH('CF AUX'!$I267,INDIRECT($D$7),0)),"")</f>
        <v/>
      </c>
      <c r="AP267" s="81" t="str">
        <f ca="1">IF(ISNUMBER($H267),INDEX(INDIRECT($D$4),MATCH('CF AUX'!AP$14,INDIRECT($D$5),0),MATCH('CF AUX'!$I267,INDIRECT($D$7),0)),"")</f>
        <v/>
      </c>
      <c r="AQ267" s="81" t="str">
        <f ca="1">IF(ISNUMBER($H267),INDEX(INDIRECT($D$4),MATCH('CF AUX'!AQ$14,INDIRECT($D$5),0),MATCH('CF AUX'!$I267,INDIRECT($D$7),0)),"")</f>
        <v/>
      </c>
      <c r="AR267" s="81" t="str">
        <f ca="1">IF(ISNUMBER($H267),INDEX(INDIRECT($D$4),MATCH('CF AUX'!AR$14,INDIRECT($D$5),0),MATCH('CF AUX'!$I267,INDIRECT($D$7),0)),"")</f>
        <v/>
      </c>
      <c r="AS267" s="81" t="str">
        <f ca="1">IF(ISNUMBER($H267),INDEX(INDIRECT($D$4),MATCH('CF AUX'!AS$14,INDIRECT($D$5),0),MATCH('CF AUX'!$I267,INDIRECT($D$7),0)),"")</f>
        <v/>
      </c>
      <c r="AT267" s="81" t="str">
        <f ca="1">IF(ISNUMBER($H267),INDEX(INDIRECT($D$4),MATCH('CF AUX'!AT$14,INDIRECT($D$5),0),MATCH('CF AUX'!$I267,INDIRECT($D$7),0)),"")</f>
        <v/>
      </c>
      <c r="AU267" s="81" t="str">
        <f ca="1">IF(ISNUMBER($H267),INDEX(INDIRECT($D$4),MATCH('CF AUX'!AU$14,INDIRECT($D$5),0),MATCH('CF AUX'!$I267,INDIRECT($D$7),0)),"")</f>
        <v/>
      </c>
      <c r="AV267" s="81" t="str">
        <f ca="1">IF(ISNUMBER($H267),INDEX(INDIRECT($D$4),MATCH('CF AUX'!AV$14,INDIRECT($D$5),0),MATCH('CF AUX'!$I267,INDIRECT($D$7),0)),"")</f>
        <v/>
      </c>
      <c r="AW267" s="81" t="str">
        <f ca="1">IF(ISNUMBER($H267),INDEX(INDIRECT($D$4),MATCH('CF AUX'!AW$14,INDIRECT($D$5),0),MATCH('CF AUX'!$I267,INDIRECT($D$7),0)),"")</f>
        <v/>
      </c>
      <c r="AX267" s="81" t="str">
        <f ca="1">IF(ISNUMBER($H267),INDEX(INDIRECT($D$4),MATCH('CF AUX'!AX$14,INDIRECT($D$5),0),MATCH('CF AUX'!$I267,INDIRECT($D$7),0)),"")</f>
        <v/>
      </c>
      <c r="AY267" s="81" t="str">
        <f ca="1">IF(ISNUMBER($H267),INDEX(INDIRECT($D$4),MATCH('CF AUX'!AY$14,INDIRECT($D$5),0),MATCH('CF AUX'!$I267,INDIRECT($D$7),0)),"")</f>
        <v/>
      </c>
      <c r="AZ267" s="81" t="str">
        <f ca="1">IF(ISNUMBER($H267),INDEX(INDIRECT($D$4),MATCH('CF AUX'!AZ$14,INDIRECT($D$5),0),MATCH('CF AUX'!$I267,INDIRECT($D$7),0)),"")</f>
        <v/>
      </c>
      <c r="BB267" s="96" t="str" cm="1">
        <f t="array" aca="1" ref="BB267" ca="1">IF(ISNUMBER($H267),MMULT(J267:AZ267,TRANSPOSE(INDIRECT($D$8&amp;$G$4&amp;B268&amp;":"&amp;$G$6&amp;B268))),"")</f>
        <v/>
      </c>
      <c r="BD267" s="59">
        <f t="shared" ref="BD267:BD281" si="73">BD266</f>
        <v>264</v>
      </c>
      <c r="BE267" s="80" t="str" cm="1">
        <f t="array" aca="1" ref="BE267" ca="1">IFERROR(INDEX(INDIRECT($D$4),MATCH(INDIRECT(BE$5&amp;$BD267),INDIRECT($D$6),0),MATCH($I267,INDIRECT($D$7),0)),"")</f>
        <v/>
      </c>
      <c r="BF267" s="81" t="str" cm="1">
        <f t="array" aca="1" ref="BF267" ca="1">IFERROR(INDEX(INDIRECT($D$4),MATCH(INDIRECT(BF$5&amp;$BD267),INDIRECT($D$6),0),MATCH($I267,INDIRECT($D$7),0)),"")</f>
        <v/>
      </c>
      <c r="BG267" s="81" t="str" cm="1">
        <f t="array" aca="1" ref="BG267" ca="1">IFERROR(INDEX(INDIRECT($D$4),MATCH(INDIRECT(BG$5&amp;$BD267),INDIRECT($D$6),0),MATCH($I267,INDIRECT($D$7),0)),"")</f>
        <v/>
      </c>
      <c r="BH267" s="81" t="str" cm="1">
        <f t="array" aca="1" ref="BH267" ca="1">IFERROR(INDEX(INDIRECT($D$4),MATCH(INDIRECT(BH$5&amp;$BD267),INDIRECT($D$6),0),MATCH($I267,INDIRECT($D$7),0)),"")</f>
        <v/>
      </c>
      <c r="BI267" s="81" t="str" cm="1">
        <f t="array" aca="1" ref="BI267" ca="1">IFERROR(INDEX(INDIRECT($D$4),MATCH(INDIRECT(BI$5&amp;$BD267),INDIRECT($D$6),0),MATCH($I267,INDIRECT($D$7),0)),"")</f>
        <v/>
      </c>
      <c r="BJ267" s="81" t="str" cm="1">
        <f t="array" aca="1" ref="BJ267" ca="1">IFERROR(INDEX(INDIRECT($D$4),MATCH(INDIRECT(BJ$5&amp;$BD267),INDIRECT($D$6),0),MATCH($I267,INDIRECT($D$7),0)),"")</f>
        <v/>
      </c>
      <c r="BK267" s="81" t="str" cm="1">
        <f t="array" aca="1" ref="BK267" ca="1">IFERROR(INDEX(INDIRECT($D$4),MATCH(INDIRECT(BK$5&amp;$BD267),INDIRECT($D$6),0),MATCH($I267,INDIRECT($D$7),0)),"")</f>
        <v/>
      </c>
      <c r="BL267" s="81" t="str" cm="1">
        <f t="array" aca="1" ref="BL267" ca="1">IFERROR(INDEX(INDIRECT($D$4),MATCH(INDIRECT(BL$5&amp;$BD267),INDIRECT($D$6),0),MATCH($I267,INDIRECT($D$7),0)),"")</f>
        <v/>
      </c>
      <c r="BM267" s="81" t="str" cm="1">
        <f t="array" aca="1" ref="BM267" ca="1">IFERROR(INDEX(INDIRECT($D$4),MATCH(INDIRECT(BM$5&amp;$BD267),INDIRECT($D$6),0),MATCH($I267,INDIRECT($D$7),0)),"")</f>
        <v/>
      </c>
      <c r="BN267" s="81" t="str" cm="1">
        <f t="array" aca="1" ref="BN267" ca="1">IFERROR(INDEX(INDIRECT($D$4),MATCH(INDIRECT(BN$5&amp;$BD267),INDIRECT($D$6),0),MATCH($I267,INDIRECT($D$7),0)),"")</f>
        <v/>
      </c>
      <c r="BO267" s="81" t="str" cm="1">
        <f t="array" aca="1" ref="BO267" ca="1">IFERROR(INDEX(INDIRECT($D$4),MATCH(INDIRECT(BO$5&amp;$BD267),INDIRECT($D$6),0),MATCH($I267,INDIRECT($D$7),0)),"")</f>
        <v/>
      </c>
      <c r="BP267" s="81" t="str" cm="1">
        <f t="array" aca="1" ref="BP267" ca="1">IFERROR(INDEX(INDIRECT($D$4),MATCH(INDIRECT(BP$5&amp;$BD267),INDIRECT($D$6),0),MATCH($I267,INDIRECT($D$7),0)),"")</f>
        <v/>
      </c>
      <c r="BQ267" s="81" t="str" cm="1">
        <f t="array" aca="1" ref="BQ267" ca="1">IFERROR(INDEX(INDIRECT($D$4),MATCH(INDIRECT(BQ$5&amp;$BD267),INDIRECT($D$6),0),MATCH($I267,INDIRECT($D$7),0)),"")</f>
        <v/>
      </c>
      <c r="BR267" s="81" t="str" cm="1">
        <f t="array" aca="1" ref="BR267" ca="1">IFERROR(INDEX(INDIRECT($D$4),MATCH(INDIRECT(BR$5&amp;$BD267),INDIRECT($D$6),0),MATCH($I267,INDIRECT($D$7),0)),"")</f>
        <v/>
      </c>
      <c r="BS267" s="81" t="str" cm="1">
        <f t="array" aca="1" ref="BS267" ca="1">IFERROR(INDEX(INDIRECT($D$4),MATCH(INDIRECT(BS$5&amp;$BD267),INDIRECT($D$6),0),MATCH($I267,INDIRECT($D$7),0)),"")</f>
        <v/>
      </c>
      <c r="BT267" s="81" t="str" cm="1">
        <f t="array" aca="1" ref="BT267" ca="1">IFERROR(INDEX(INDIRECT($D$4),MATCH(INDIRECT(BT$5&amp;$BD267),INDIRECT($D$6),0),MATCH($I267,INDIRECT($D$7),0)),"")</f>
        <v/>
      </c>
      <c r="BU267" s="81" t="str" cm="1">
        <f t="array" aca="1" ref="BU267" ca="1">IFERROR(INDEX(INDIRECT($D$4),MATCH(INDIRECT(BU$5&amp;$BD267),INDIRECT($D$6),0),MATCH($I267,INDIRECT($D$7),0)),"")</f>
        <v/>
      </c>
      <c r="BV267" s="99" t="str" cm="1">
        <f t="array" aca="1" ref="BV267" ca="1">IFERROR(INDEX(INDIRECT($D$4),MATCH(INDIRECT(BV$5&amp;$BD267),INDIRECT($D$6),0),MATCH($I267,INDIRECT($D$7),0)),"")</f>
        <v/>
      </c>
      <c r="BX267" s="80"/>
      <c r="BY267" s="81"/>
      <c r="BZ267" s="81"/>
      <c r="CA267" s="81"/>
      <c r="CB267" s="81"/>
      <c r="CC267" s="81"/>
      <c r="CD267" s="81"/>
      <c r="CE267" s="81"/>
      <c r="CF267" s="81"/>
      <c r="CG267" s="81"/>
      <c r="CH267" s="81"/>
      <c r="CI267" s="81"/>
      <c r="CJ267" s="81"/>
      <c r="CK267" s="81"/>
      <c r="CL267" s="81"/>
      <c r="CM267" s="81"/>
      <c r="CN267" s="81"/>
      <c r="CO267" s="99"/>
      <c r="CQ267" s="113"/>
      <c r="CR267" s="59" t="str">
        <f t="shared" si="72"/>
        <v/>
      </c>
      <c r="CS267" s="60"/>
      <c r="CT267" s="116" t="str">
        <f t="shared" ca="1" si="69"/>
        <v/>
      </c>
      <c r="CU267" s="80" t="str">
        <f>IF(ISNUMBER($CS267),INDEX(IRF.New!$CS$7:$DJ$37,MATCH(B268+1,IRF.New!$B$7:$B$37,0),MATCH($CT267,IRF.New!$CS$5:$DJ$5,0)),"")</f>
        <v/>
      </c>
      <c r="CV267" s="81"/>
      <c r="CW267" s="81" t="str">
        <f t="shared" si="70"/>
        <v/>
      </c>
      <c r="CX267" s="81"/>
      <c r="CY267" s="81"/>
      <c r="CZ267" s="94"/>
      <c r="DA267" s="94" t="str">
        <f>IF(ISNUMBER(CS267),INDEX(IRF.New!$CS$2:$DJ$2,MATCH('CF AUX'!$CT267,IRF.New!$CS$5:$DJ$5,0)),"")</f>
        <v/>
      </c>
      <c r="DB267" s="72"/>
      <c r="DD267" s="132" t="str">
        <f>IF(ISNUMBER(CS267),INDEX(IRF.New!$D$7:$CO$37,MATCH('CF AUX'!C263,IRF.New!$C$7:$C$37,0),MATCH(CT267,IRF.New!$D$5:$CO$5,0)),"")</f>
        <v/>
      </c>
    </row>
    <row r="268" spans="2:109" x14ac:dyDescent="0.25">
      <c r="B268" s="75">
        <f>INDEX(IRF.New!$B:$B,MATCH('CF AUX'!C263,IRF.New!$C:$C,0))-1</f>
        <v>23</v>
      </c>
      <c r="F268" s="136" t="str">
        <f t="shared" si="71"/>
        <v/>
      </c>
      <c r="H268" s="65"/>
      <c r="I268" s="129" t="str">
        <f ca="1">IF(ISNUMBER(H268),INDEX(IRF.New!$CS$5:$DJ$5,MATCH('CF AUX'!H268,INDIRECT("IRF.New!$CS$"&amp;C265&amp;":$DJ$"&amp;C265),0)),"")</f>
        <v/>
      </c>
      <c r="J268" s="80" t="str">
        <f ca="1">IF(ISNUMBER($H268),INDEX(INDIRECT($D$4),MATCH('CF AUX'!J$14,INDIRECT($D$5),0),MATCH('CF AUX'!$I268,INDIRECT($D$7),0)),"")</f>
        <v/>
      </c>
      <c r="K268" s="81" t="str">
        <f ca="1">IF(ISNUMBER($H268),INDEX(INDIRECT($D$4),MATCH('CF AUX'!K$14,INDIRECT($D$5),0),MATCH('CF AUX'!$I268,INDIRECT($D$7),0)),"")</f>
        <v/>
      </c>
      <c r="L268" s="81" t="str">
        <f ca="1">IF(ISNUMBER($H268),INDEX(INDIRECT($D$4),MATCH('CF AUX'!L$14,INDIRECT($D$5),0),MATCH('CF AUX'!$I268,INDIRECT($D$7),0)),"")</f>
        <v/>
      </c>
      <c r="M268" s="81" t="str">
        <f ca="1">IF(ISNUMBER($H268),INDEX(INDIRECT($D$4),MATCH('CF AUX'!M$14,INDIRECT($D$5),0),MATCH('CF AUX'!$I268,INDIRECT($D$7),0)),"")</f>
        <v/>
      </c>
      <c r="N268" s="81" t="str">
        <f ca="1">IF(ISNUMBER($H268),INDEX(INDIRECT($D$4),MATCH('CF AUX'!N$14,INDIRECT($D$5),0),MATCH('CF AUX'!$I268,INDIRECT($D$7),0)),"")</f>
        <v/>
      </c>
      <c r="O268" s="81" t="str">
        <f ca="1">IF(ISNUMBER($H268),INDEX(INDIRECT($D$4),MATCH('CF AUX'!O$14,INDIRECT($D$5),0),MATCH('CF AUX'!$I268,INDIRECT($D$7),0)),"")</f>
        <v/>
      </c>
      <c r="P268" s="81" t="str">
        <f ca="1">IF(ISNUMBER($H268),INDEX(INDIRECT($D$4),MATCH('CF AUX'!P$14,INDIRECT($D$5),0),MATCH('CF AUX'!$I268,INDIRECT($D$7),0)),"")</f>
        <v/>
      </c>
      <c r="Q268" s="81" t="str">
        <f ca="1">IF(ISNUMBER($H268),INDEX(INDIRECT($D$4),MATCH('CF AUX'!Q$14,INDIRECT($D$5),0),MATCH('CF AUX'!$I268,INDIRECT($D$7),0)),"")</f>
        <v/>
      </c>
      <c r="R268" s="81" t="str">
        <f ca="1">IF(ISNUMBER($H268),INDEX(INDIRECT($D$4),MATCH('CF AUX'!R$14,INDIRECT($D$5),0),MATCH('CF AUX'!$I268,INDIRECT($D$7),0)),"")</f>
        <v/>
      </c>
      <c r="S268" s="81" t="str">
        <f ca="1">IF(ISNUMBER($H268),INDEX(INDIRECT($D$4),MATCH('CF AUX'!S$14,INDIRECT($D$5),0),MATCH('CF AUX'!$I268,INDIRECT($D$7),0)),"")</f>
        <v/>
      </c>
      <c r="T268" s="81" t="str">
        <f ca="1">IF(ISNUMBER($H268),INDEX(INDIRECT($D$4),MATCH('CF AUX'!T$14,INDIRECT($D$5),0),MATCH('CF AUX'!$I268,INDIRECT($D$7),0)),"")</f>
        <v/>
      </c>
      <c r="U268" s="81" t="str">
        <f ca="1">IF(ISNUMBER($H268),INDEX(INDIRECT($D$4),MATCH('CF AUX'!U$14,INDIRECT($D$5),0),MATCH('CF AUX'!$I268,INDIRECT($D$7),0)),"")</f>
        <v/>
      </c>
      <c r="V268" s="81" t="str">
        <f ca="1">IF(ISNUMBER($H268),INDEX(INDIRECT($D$4),MATCH('CF AUX'!V$14,INDIRECT($D$5),0),MATCH('CF AUX'!$I268,INDIRECT($D$7),0)),"")</f>
        <v/>
      </c>
      <c r="W268" s="81" t="str">
        <f ca="1">IF(ISNUMBER($H268),INDEX(INDIRECT($D$4),MATCH('CF AUX'!W$14,INDIRECT($D$5),0),MATCH('CF AUX'!$I268,INDIRECT($D$7),0)),"")</f>
        <v/>
      </c>
      <c r="X268" s="81" t="str">
        <f ca="1">IF(ISNUMBER($H268),INDEX(INDIRECT($D$4),MATCH('CF AUX'!X$14,INDIRECT($D$5),0),MATCH('CF AUX'!$I268,INDIRECT($D$7),0)),"")</f>
        <v/>
      </c>
      <c r="Y268" s="81" t="str">
        <f ca="1">IF(ISNUMBER($H268),INDEX(INDIRECT($D$4),MATCH('CF AUX'!Y$14,INDIRECT($D$5),0),MATCH('CF AUX'!$I268,INDIRECT($D$7),0)),"")</f>
        <v/>
      </c>
      <c r="Z268" s="81" t="str">
        <f ca="1">IF(ISNUMBER($H268),INDEX(INDIRECT($D$4),MATCH('CF AUX'!Z$14,INDIRECT($D$5),0),MATCH('CF AUX'!$I268,INDIRECT($D$7),0)),"")</f>
        <v/>
      </c>
      <c r="AA268" s="81" t="str">
        <f ca="1">IF(ISNUMBER($H268),INDEX(INDIRECT($D$4),MATCH('CF AUX'!AA$14,INDIRECT($D$5),0),MATCH('CF AUX'!$I268,INDIRECT($D$7),0)),"")</f>
        <v/>
      </c>
      <c r="AB268" s="81" t="str">
        <f ca="1">IF(ISNUMBER($H268),INDEX(INDIRECT($D$4),MATCH('CF AUX'!AB$14,INDIRECT($D$5),0),MATCH('CF AUX'!$I268,INDIRECT($D$7),0)),"")</f>
        <v/>
      </c>
      <c r="AC268" s="81" t="str">
        <f ca="1">IF(ISNUMBER($H268),INDEX(INDIRECT($D$4),MATCH('CF AUX'!AC$14,INDIRECT($D$5),0),MATCH('CF AUX'!$I268,INDIRECT($D$7),0)),"")</f>
        <v/>
      </c>
      <c r="AD268" s="81" t="str">
        <f ca="1">IF(ISNUMBER($H268),INDEX(INDIRECT($D$4),MATCH('CF AUX'!AD$14,INDIRECT($D$5),0),MATCH('CF AUX'!$I268,INDIRECT($D$7),0)),"")</f>
        <v/>
      </c>
      <c r="AE268" s="81" t="str">
        <f ca="1">IF(ISNUMBER($H268),INDEX(INDIRECT($D$4),MATCH('CF AUX'!AE$14,INDIRECT($D$5),0),MATCH('CF AUX'!$I268,INDIRECT($D$7),0)),"")</f>
        <v/>
      </c>
      <c r="AF268" s="81" t="str">
        <f ca="1">IF(ISNUMBER($H268),INDEX(INDIRECT($D$4),MATCH('CF AUX'!AF$14,INDIRECT($D$5),0),MATCH('CF AUX'!$I268,INDIRECT($D$7),0)),"")</f>
        <v/>
      </c>
      <c r="AG268" s="81" t="str">
        <f ca="1">IF(ISNUMBER($H268),INDEX(INDIRECT($D$4),MATCH('CF AUX'!AG$14,INDIRECT($D$5),0),MATCH('CF AUX'!$I268,INDIRECT($D$7),0)),"")</f>
        <v/>
      </c>
      <c r="AH268" s="81" t="str">
        <f ca="1">IF(ISNUMBER($H268),INDEX(INDIRECT($D$4),MATCH('CF AUX'!AH$14,INDIRECT($D$5),0),MATCH('CF AUX'!$I268,INDIRECT($D$7),0)),"")</f>
        <v/>
      </c>
      <c r="AI268" s="81" t="str">
        <f ca="1">IF(ISNUMBER($H268),INDEX(INDIRECT($D$4),MATCH('CF AUX'!AI$14,INDIRECT($D$5),0),MATCH('CF AUX'!$I268,INDIRECT($D$7),0)),"")</f>
        <v/>
      </c>
      <c r="AJ268" s="81" t="str">
        <f ca="1">IF(ISNUMBER($H268),INDEX(INDIRECT($D$4),MATCH('CF AUX'!AJ$14,INDIRECT($D$5),0),MATCH('CF AUX'!$I268,INDIRECT($D$7),0)),"")</f>
        <v/>
      </c>
      <c r="AK268" s="81" t="str">
        <f ca="1">IF(ISNUMBER($H268),INDEX(INDIRECT($D$4),MATCH('CF AUX'!AK$14,INDIRECT($D$5),0),MATCH('CF AUX'!$I268,INDIRECT($D$7),0)),"")</f>
        <v/>
      </c>
      <c r="AL268" s="81" t="str">
        <f ca="1">IF(ISNUMBER($H268),INDEX(INDIRECT($D$4),MATCH('CF AUX'!AL$14,INDIRECT($D$5),0),MATCH('CF AUX'!$I268,INDIRECT($D$7),0)),"")</f>
        <v/>
      </c>
      <c r="AM268" s="81" t="str">
        <f ca="1">IF(ISNUMBER($H268),INDEX(INDIRECT($D$4),MATCH('CF AUX'!AM$14,INDIRECT($D$5),0),MATCH('CF AUX'!$I268,INDIRECT($D$7),0)),"")</f>
        <v/>
      </c>
      <c r="AN268" s="81" t="str">
        <f ca="1">IF(ISNUMBER($H268),INDEX(INDIRECT($D$4),MATCH('CF AUX'!AN$14,INDIRECT($D$5),0),MATCH('CF AUX'!$I268,INDIRECT($D$7),0)),"")</f>
        <v/>
      </c>
      <c r="AO268" s="81" t="str">
        <f ca="1">IF(ISNUMBER($H268),INDEX(INDIRECT($D$4),MATCH('CF AUX'!AO$14,INDIRECT($D$5),0),MATCH('CF AUX'!$I268,INDIRECT($D$7),0)),"")</f>
        <v/>
      </c>
      <c r="AP268" s="81" t="str">
        <f ca="1">IF(ISNUMBER($H268),INDEX(INDIRECT($D$4),MATCH('CF AUX'!AP$14,INDIRECT($D$5),0),MATCH('CF AUX'!$I268,INDIRECT($D$7),0)),"")</f>
        <v/>
      </c>
      <c r="AQ268" s="81" t="str">
        <f ca="1">IF(ISNUMBER($H268),INDEX(INDIRECT($D$4),MATCH('CF AUX'!AQ$14,INDIRECT($D$5),0),MATCH('CF AUX'!$I268,INDIRECT($D$7),0)),"")</f>
        <v/>
      </c>
      <c r="AR268" s="81" t="str">
        <f ca="1">IF(ISNUMBER($H268),INDEX(INDIRECT($D$4),MATCH('CF AUX'!AR$14,INDIRECT($D$5),0),MATCH('CF AUX'!$I268,INDIRECT($D$7),0)),"")</f>
        <v/>
      </c>
      <c r="AS268" s="81" t="str">
        <f ca="1">IF(ISNUMBER($H268),INDEX(INDIRECT($D$4),MATCH('CF AUX'!AS$14,INDIRECT($D$5),0),MATCH('CF AUX'!$I268,INDIRECT($D$7),0)),"")</f>
        <v/>
      </c>
      <c r="AT268" s="81" t="str">
        <f ca="1">IF(ISNUMBER($H268),INDEX(INDIRECT($D$4),MATCH('CF AUX'!AT$14,INDIRECT($D$5),0),MATCH('CF AUX'!$I268,INDIRECT($D$7),0)),"")</f>
        <v/>
      </c>
      <c r="AU268" s="81" t="str">
        <f ca="1">IF(ISNUMBER($H268),INDEX(INDIRECT($D$4),MATCH('CF AUX'!AU$14,INDIRECT($D$5),0),MATCH('CF AUX'!$I268,INDIRECT($D$7),0)),"")</f>
        <v/>
      </c>
      <c r="AV268" s="81" t="str">
        <f ca="1">IF(ISNUMBER($H268),INDEX(INDIRECT($D$4),MATCH('CF AUX'!AV$14,INDIRECT($D$5),0),MATCH('CF AUX'!$I268,INDIRECT($D$7),0)),"")</f>
        <v/>
      </c>
      <c r="AW268" s="81" t="str">
        <f ca="1">IF(ISNUMBER($H268),INDEX(INDIRECT($D$4),MATCH('CF AUX'!AW$14,INDIRECT($D$5),0),MATCH('CF AUX'!$I268,INDIRECT($D$7),0)),"")</f>
        <v/>
      </c>
      <c r="AX268" s="81" t="str">
        <f ca="1">IF(ISNUMBER($H268),INDEX(INDIRECT($D$4),MATCH('CF AUX'!AX$14,INDIRECT($D$5),0),MATCH('CF AUX'!$I268,INDIRECT($D$7),0)),"")</f>
        <v/>
      </c>
      <c r="AY268" s="81" t="str">
        <f ca="1">IF(ISNUMBER($H268),INDEX(INDIRECT($D$4),MATCH('CF AUX'!AY$14,INDIRECT($D$5),0),MATCH('CF AUX'!$I268,INDIRECT($D$7),0)),"")</f>
        <v/>
      </c>
      <c r="AZ268" s="81" t="str">
        <f ca="1">IF(ISNUMBER($H268),INDEX(INDIRECT($D$4),MATCH('CF AUX'!AZ$14,INDIRECT($D$5),0),MATCH('CF AUX'!$I268,INDIRECT($D$7),0)),"")</f>
        <v/>
      </c>
      <c r="BB268" s="96" t="str" cm="1">
        <f t="array" aca="1" ref="BB268" ca="1">IF(ISNUMBER($H268),MMULT(J268:AZ268,TRANSPOSE(INDIRECT($D$8&amp;$G$4&amp;B268&amp;":"&amp;$G$6&amp;B268))),"")</f>
        <v/>
      </c>
      <c r="BD268" s="59">
        <f t="shared" si="73"/>
        <v>264</v>
      </c>
      <c r="BE268" s="80" t="str" cm="1">
        <f t="array" aca="1" ref="BE268" ca="1">IFERROR(INDEX(INDIRECT($D$4),MATCH(INDIRECT(BE$5&amp;$BD268),INDIRECT($D$6),0),MATCH($I268,INDIRECT($D$7),0)),"")</f>
        <v/>
      </c>
      <c r="BF268" s="81" t="str" cm="1">
        <f t="array" aca="1" ref="BF268" ca="1">IFERROR(INDEX(INDIRECT($D$4),MATCH(INDIRECT(BF$5&amp;$BD268),INDIRECT($D$6),0),MATCH($I268,INDIRECT($D$7),0)),"")</f>
        <v/>
      </c>
      <c r="BG268" s="81" t="str" cm="1">
        <f t="array" aca="1" ref="BG268" ca="1">IFERROR(INDEX(INDIRECT($D$4),MATCH(INDIRECT(BG$5&amp;$BD268),INDIRECT($D$6),0),MATCH($I268,INDIRECT($D$7),0)),"")</f>
        <v/>
      </c>
      <c r="BH268" s="81" t="str" cm="1">
        <f t="array" aca="1" ref="BH268" ca="1">IFERROR(INDEX(INDIRECT($D$4),MATCH(INDIRECT(BH$5&amp;$BD268),INDIRECT($D$6),0),MATCH($I268,INDIRECT($D$7),0)),"")</f>
        <v/>
      </c>
      <c r="BI268" s="81" t="str" cm="1">
        <f t="array" aca="1" ref="BI268" ca="1">IFERROR(INDEX(INDIRECT($D$4),MATCH(INDIRECT(BI$5&amp;$BD268),INDIRECT($D$6),0),MATCH($I268,INDIRECT($D$7),0)),"")</f>
        <v/>
      </c>
      <c r="BJ268" s="81" t="str" cm="1">
        <f t="array" aca="1" ref="BJ268" ca="1">IFERROR(INDEX(INDIRECT($D$4),MATCH(INDIRECT(BJ$5&amp;$BD268),INDIRECT($D$6),0),MATCH($I268,INDIRECT($D$7),0)),"")</f>
        <v/>
      </c>
      <c r="BK268" s="81" t="str" cm="1">
        <f t="array" aca="1" ref="BK268" ca="1">IFERROR(INDEX(INDIRECT($D$4),MATCH(INDIRECT(BK$5&amp;$BD268),INDIRECT($D$6),0),MATCH($I268,INDIRECT($D$7),0)),"")</f>
        <v/>
      </c>
      <c r="BL268" s="81" t="str" cm="1">
        <f t="array" aca="1" ref="BL268" ca="1">IFERROR(INDEX(INDIRECT($D$4),MATCH(INDIRECT(BL$5&amp;$BD268),INDIRECT($D$6),0),MATCH($I268,INDIRECT($D$7),0)),"")</f>
        <v/>
      </c>
      <c r="BM268" s="81" t="str" cm="1">
        <f t="array" aca="1" ref="BM268" ca="1">IFERROR(INDEX(INDIRECT($D$4),MATCH(INDIRECT(BM$5&amp;$BD268),INDIRECT($D$6),0),MATCH($I268,INDIRECT($D$7),0)),"")</f>
        <v/>
      </c>
      <c r="BN268" s="81" t="str" cm="1">
        <f t="array" aca="1" ref="BN268" ca="1">IFERROR(INDEX(INDIRECT($D$4),MATCH(INDIRECT(BN$5&amp;$BD268),INDIRECT($D$6),0),MATCH($I268,INDIRECT($D$7),0)),"")</f>
        <v/>
      </c>
      <c r="BO268" s="81" t="str" cm="1">
        <f t="array" aca="1" ref="BO268" ca="1">IFERROR(INDEX(INDIRECT($D$4),MATCH(INDIRECT(BO$5&amp;$BD268),INDIRECT($D$6),0),MATCH($I268,INDIRECT($D$7),0)),"")</f>
        <v/>
      </c>
      <c r="BP268" s="81" t="str" cm="1">
        <f t="array" aca="1" ref="BP268" ca="1">IFERROR(INDEX(INDIRECT($D$4),MATCH(INDIRECT(BP$5&amp;$BD268),INDIRECT($D$6),0),MATCH($I268,INDIRECT($D$7),0)),"")</f>
        <v/>
      </c>
      <c r="BQ268" s="81" t="str" cm="1">
        <f t="array" aca="1" ref="BQ268" ca="1">IFERROR(INDEX(INDIRECT($D$4),MATCH(INDIRECT(BQ$5&amp;$BD268),INDIRECT($D$6),0),MATCH($I268,INDIRECT($D$7),0)),"")</f>
        <v/>
      </c>
      <c r="BR268" s="81" t="str" cm="1">
        <f t="array" aca="1" ref="BR268" ca="1">IFERROR(INDEX(INDIRECT($D$4),MATCH(INDIRECT(BR$5&amp;$BD268),INDIRECT($D$6),0),MATCH($I268,INDIRECT($D$7),0)),"")</f>
        <v/>
      </c>
      <c r="BS268" s="81" t="str" cm="1">
        <f t="array" aca="1" ref="BS268" ca="1">IFERROR(INDEX(INDIRECT($D$4),MATCH(INDIRECT(BS$5&amp;$BD268),INDIRECT($D$6),0),MATCH($I268,INDIRECT($D$7),0)),"")</f>
        <v/>
      </c>
      <c r="BT268" s="81" t="str" cm="1">
        <f t="array" aca="1" ref="BT268" ca="1">IFERROR(INDEX(INDIRECT($D$4),MATCH(INDIRECT(BT$5&amp;$BD268),INDIRECT($D$6),0),MATCH($I268,INDIRECT($D$7),0)),"")</f>
        <v/>
      </c>
      <c r="BU268" s="81" t="str" cm="1">
        <f t="array" aca="1" ref="BU268" ca="1">IFERROR(INDEX(INDIRECT($D$4),MATCH(INDIRECT(BU$5&amp;$BD268),INDIRECT($D$6),0),MATCH($I268,INDIRECT($D$7),0)),"")</f>
        <v/>
      </c>
      <c r="BV268" s="99" t="str" cm="1">
        <f t="array" aca="1" ref="BV268" ca="1">IFERROR(INDEX(INDIRECT($D$4),MATCH(INDIRECT(BV$5&amp;$BD268),INDIRECT($D$6),0),MATCH($I268,INDIRECT($D$7),0)),"")</f>
        <v/>
      </c>
      <c r="BX268" s="80"/>
      <c r="BY268" s="81"/>
      <c r="BZ268" s="81"/>
      <c r="CA268" s="81"/>
      <c r="CB268" s="81"/>
      <c r="CC268" s="81"/>
      <c r="CD268" s="81"/>
      <c r="CE268" s="81"/>
      <c r="CF268" s="81"/>
      <c r="CG268" s="81"/>
      <c r="CH268" s="81"/>
      <c r="CI268" s="81"/>
      <c r="CJ268" s="81"/>
      <c r="CK268" s="81"/>
      <c r="CL268" s="81"/>
      <c r="CM268" s="81"/>
      <c r="CN268" s="81"/>
      <c r="CO268" s="99"/>
      <c r="CQ268" s="113"/>
      <c r="CR268" s="59" t="str">
        <f t="shared" si="72"/>
        <v/>
      </c>
      <c r="CS268" s="60"/>
      <c r="CT268" s="123" t="str">
        <f t="shared" ca="1" si="69"/>
        <v/>
      </c>
      <c r="CU268" s="80" t="str">
        <f>IF(ISNUMBER($CS268),INDEX(IRF.New!$CS$7:$DJ$37,MATCH(B268+1,IRF.New!$B$7:$B$37,0),MATCH($CT268,IRF.New!$CS$5:$DJ$5,0)),"")</f>
        <v/>
      </c>
      <c r="CV268" s="81"/>
      <c r="CW268" s="81" t="str">
        <f t="shared" si="70"/>
        <v/>
      </c>
      <c r="CX268" s="81"/>
      <c r="CY268" s="81"/>
      <c r="CZ268" s="94"/>
      <c r="DA268" s="94" t="str">
        <f>IF(ISNUMBER(CS268),INDEX(IRF.New!$CS$2:$DJ$2,MATCH('CF AUX'!$CT268,IRF.New!$CS$5:$DJ$5,0)),"")</f>
        <v/>
      </c>
      <c r="DB268" s="72"/>
      <c r="DD268" s="132" t="str">
        <f>IF(ISNUMBER(CS268),INDEX(IRF.New!$D$7:$CO$37,MATCH('CF AUX'!C263,IRF.New!$C$7:$C$37,0),MATCH(CT268,IRF.New!$D$5:$CO$5,0)),"")</f>
        <v/>
      </c>
    </row>
    <row r="269" spans="2:109" x14ac:dyDescent="0.25">
      <c r="F269" s="136" t="str">
        <f t="shared" si="71"/>
        <v/>
      </c>
      <c r="H269" s="65"/>
      <c r="I269" s="129" t="str">
        <f ca="1">IF(ISNUMBER(H269),INDEX(IRF.New!$CS$5:$DJ$5,MATCH('CF AUX'!H269,INDIRECT("IRF.New!$CS$"&amp;C265&amp;":$DJ$"&amp;C265),0)),"")</f>
        <v/>
      </c>
      <c r="J269" s="80" t="str">
        <f ca="1">IF(ISNUMBER($H269),INDEX(INDIRECT($D$4),MATCH('CF AUX'!J$14,INDIRECT($D$5),0),MATCH('CF AUX'!$I269,INDIRECT($D$7),0)),"")</f>
        <v/>
      </c>
      <c r="K269" s="81" t="str">
        <f ca="1">IF(ISNUMBER($H269),INDEX(INDIRECT($D$4),MATCH('CF AUX'!K$14,INDIRECT($D$5),0),MATCH('CF AUX'!$I269,INDIRECT($D$7),0)),"")</f>
        <v/>
      </c>
      <c r="L269" s="81" t="str">
        <f ca="1">IF(ISNUMBER($H269),INDEX(INDIRECT($D$4),MATCH('CF AUX'!L$14,INDIRECT($D$5),0),MATCH('CF AUX'!$I269,INDIRECT($D$7),0)),"")</f>
        <v/>
      </c>
      <c r="M269" s="81" t="str">
        <f ca="1">IF(ISNUMBER($H269),INDEX(INDIRECT($D$4),MATCH('CF AUX'!M$14,INDIRECT($D$5),0),MATCH('CF AUX'!$I269,INDIRECT($D$7),0)),"")</f>
        <v/>
      </c>
      <c r="N269" s="81" t="str">
        <f ca="1">IF(ISNUMBER($H269),INDEX(INDIRECT($D$4),MATCH('CF AUX'!N$14,INDIRECT($D$5),0),MATCH('CF AUX'!$I269,INDIRECT($D$7),0)),"")</f>
        <v/>
      </c>
      <c r="O269" s="81" t="str">
        <f ca="1">IF(ISNUMBER($H269),INDEX(INDIRECT($D$4),MATCH('CF AUX'!O$14,INDIRECT($D$5),0),MATCH('CF AUX'!$I269,INDIRECT($D$7),0)),"")</f>
        <v/>
      </c>
      <c r="P269" s="81" t="str">
        <f ca="1">IF(ISNUMBER($H269),INDEX(INDIRECT($D$4),MATCH('CF AUX'!P$14,INDIRECT($D$5),0),MATCH('CF AUX'!$I269,INDIRECT($D$7),0)),"")</f>
        <v/>
      </c>
      <c r="Q269" s="81" t="str">
        <f ca="1">IF(ISNUMBER($H269),INDEX(INDIRECT($D$4),MATCH('CF AUX'!Q$14,INDIRECT($D$5),0),MATCH('CF AUX'!$I269,INDIRECT($D$7),0)),"")</f>
        <v/>
      </c>
      <c r="R269" s="81" t="str">
        <f ca="1">IF(ISNUMBER($H269),INDEX(INDIRECT($D$4),MATCH('CF AUX'!R$14,INDIRECT($D$5),0),MATCH('CF AUX'!$I269,INDIRECT($D$7),0)),"")</f>
        <v/>
      </c>
      <c r="S269" s="81" t="str">
        <f ca="1">IF(ISNUMBER($H269),INDEX(INDIRECT($D$4),MATCH('CF AUX'!S$14,INDIRECT($D$5),0),MATCH('CF AUX'!$I269,INDIRECT($D$7),0)),"")</f>
        <v/>
      </c>
      <c r="T269" s="81" t="str">
        <f ca="1">IF(ISNUMBER($H269),INDEX(INDIRECT($D$4),MATCH('CF AUX'!T$14,INDIRECT($D$5),0),MATCH('CF AUX'!$I269,INDIRECT($D$7),0)),"")</f>
        <v/>
      </c>
      <c r="U269" s="81" t="str">
        <f ca="1">IF(ISNUMBER($H269),INDEX(INDIRECT($D$4),MATCH('CF AUX'!U$14,INDIRECT($D$5),0),MATCH('CF AUX'!$I269,INDIRECT($D$7),0)),"")</f>
        <v/>
      </c>
      <c r="V269" s="81" t="str">
        <f ca="1">IF(ISNUMBER($H269),INDEX(INDIRECT($D$4),MATCH('CF AUX'!V$14,INDIRECT($D$5),0),MATCH('CF AUX'!$I269,INDIRECT($D$7),0)),"")</f>
        <v/>
      </c>
      <c r="W269" s="81" t="str">
        <f ca="1">IF(ISNUMBER($H269),INDEX(INDIRECT($D$4),MATCH('CF AUX'!W$14,INDIRECT($D$5),0),MATCH('CF AUX'!$I269,INDIRECT($D$7),0)),"")</f>
        <v/>
      </c>
      <c r="X269" s="81" t="str">
        <f ca="1">IF(ISNUMBER($H269),INDEX(INDIRECT($D$4),MATCH('CF AUX'!X$14,INDIRECT($D$5),0),MATCH('CF AUX'!$I269,INDIRECT($D$7),0)),"")</f>
        <v/>
      </c>
      <c r="Y269" s="81" t="str">
        <f ca="1">IF(ISNUMBER($H269),INDEX(INDIRECT($D$4),MATCH('CF AUX'!Y$14,INDIRECT($D$5),0),MATCH('CF AUX'!$I269,INDIRECT($D$7),0)),"")</f>
        <v/>
      </c>
      <c r="Z269" s="81" t="str">
        <f ca="1">IF(ISNUMBER($H269),INDEX(INDIRECT($D$4),MATCH('CF AUX'!Z$14,INDIRECT($D$5),0),MATCH('CF AUX'!$I269,INDIRECT($D$7),0)),"")</f>
        <v/>
      </c>
      <c r="AA269" s="81" t="str">
        <f ca="1">IF(ISNUMBER($H269),INDEX(INDIRECT($D$4),MATCH('CF AUX'!AA$14,INDIRECT($D$5),0),MATCH('CF AUX'!$I269,INDIRECT($D$7),0)),"")</f>
        <v/>
      </c>
      <c r="AB269" s="81" t="str">
        <f ca="1">IF(ISNUMBER($H269),INDEX(INDIRECT($D$4),MATCH('CF AUX'!AB$14,INDIRECT($D$5),0),MATCH('CF AUX'!$I269,INDIRECT($D$7),0)),"")</f>
        <v/>
      </c>
      <c r="AC269" s="81" t="str">
        <f ca="1">IF(ISNUMBER($H269),INDEX(INDIRECT($D$4),MATCH('CF AUX'!AC$14,INDIRECT($D$5),0),MATCH('CF AUX'!$I269,INDIRECT($D$7),0)),"")</f>
        <v/>
      </c>
      <c r="AD269" s="81" t="str">
        <f ca="1">IF(ISNUMBER($H269),INDEX(INDIRECT($D$4),MATCH('CF AUX'!AD$14,INDIRECT($D$5),0),MATCH('CF AUX'!$I269,INDIRECT($D$7),0)),"")</f>
        <v/>
      </c>
      <c r="AE269" s="81" t="str">
        <f ca="1">IF(ISNUMBER($H269),INDEX(INDIRECT($D$4),MATCH('CF AUX'!AE$14,INDIRECT($D$5),0),MATCH('CF AUX'!$I269,INDIRECT($D$7),0)),"")</f>
        <v/>
      </c>
      <c r="AF269" s="81" t="str">
        <f ca="1">IF(ISNUMBER($H269),INDEX(INDIRECT($D$4),MATCH('CF AUX'!AF$14,INDIRECT($D$5),0),MATCH('CF AUX'!$I269,INDIRECT($D$7),0)),"")</f>
        <v/>
      </c>
      <c r="AG269" s="81" t="str">
        <f ca="1">IF(ISNUMBER($H269),INDEX(INDIRECT($D$4),MATCH('CF AUX'!AG$14,INDIRECT($D$5),0),MATCH('CF AUX'!$I269,INDIRECT($D$7),0)),"")</f>
        <v/>
      </c>
      <c r="AH269" s="81" t="str">
        <f ca="1">IF(ISNUMBER($H269),INDEX(INDIRECT($D$4),MATCH('CF AUX'!AH$14,INDIRECT($D$5),0),MATCH('CF AUX'!$I269,INDIRECT($D$7),0)),"")</f>
        <v/>
      </c>
      <c r="AI269" s="81" t="str">
        <f ca="1">IF(ISNUMBER($H269),INDEX(INDIRECT($D$4),MATCH('CF AUX'!AI$14,INDIRECT($D$5),0),MATCH('CF AUX'!$I269,INDIRECT($D$7),0)),"")</f>
        <v/>
      </c>
      <c r="AJ269" s="81" t="str">
        <f ca="1">IF(ISNUMBER($H269),INDEX(INDIRECT($D$4),MATCH('CF AUX'!AJ$14,INDIRECT($D$5),0),MATCH('CF AUX'!$I269,INDIRECT($D$7),0)),"")</f>
        <v/>
      </c>
      <c r="AK269" s="81" t="str">
        <f ca="1">IF(ISNUMBER($H269),INDEX(INDIRECT($D$4),MATCH('CF AUX'!AK$14,INDIRECT($D$5),0),MATCH('CF AUX'!$I269,INDIRECT($D$7),0)),"")</f>
        <v/>
      </c>
      <c r="AL269" s="81" t="str">
        <f ca="1">IF(ISNUMBER($H269),INDEX(INDIRECT($D$4),MATCH('CF AUX'!AL$14,INDIRECT($D$5),0),MATCH('CF AUX'!$I269,INDIRECT($D$7),0)),"")</f>
        <v/>
      </c>
      <c r="AM269" s="81" t="str">
        <f ca="1">IF(ISNUMBER($H269),INDEX(INDIRECT($D$4),MATCH('CF AUX'!AM$14,INDIRECT($D$5),0),MATCH('CF AUX'!$I269,INDIRECT($D$7),0)),"")</f>
        <v/>
      </c>
      <c r="AN269" s="81" t="str">
        <f ca="1">IF(ISNUMBER($H269),INDEX(INDIRECT($D$4),MATCH('CF AUX'!AN$14,INDIRECT($D$5),0),MATCH('CF AUX'!$I269,INDIRECT($D$7),0)),"")</f>
        <v/>
      </c>
      <c r="AO269" s="81" t="str">
        <f ca="1">IF(ISNUMBER($H269),INDEX(INDIRECT($D$4),MATCH('CF AUX'!AO$14,INDIRECT($D$5),0),MATCH('CF AUX'!$I269,INDIRECT($D$7),0)),"")</f>
        <v/>
      </c>
      <c r="AP269" s="81" t="str">
        <f ca="1">IF(ISNUMBER($H269),INDEX(INDIRECT($D$4),MATCH('CF AUX'!AP$14,INDIRECT($D$5),0),MATCH('CF AUX'!$I269,INDIRECT($D$7),0)),"")</f>
        <v/>
      </c>
      <c r="AQ269" s="81" t="str">
        <f ca="1">IF(ISNUMBER($H269),INDEX(INDIRECT($D$4),MATCH('CF AUX'!AQ$14,INDIRECT($D$5),0),MATCH('CF AUX'!$I269,INDIRECT($D$7),0)),"")</f>
        <v/>
      </c>
      <c r="AR269" s="81" t="str">
        <f ca="1">IF(ISNUMBER($H269),INDEX(INDIRECT($D$4),MATCH('CF AUX'!AR$14,INDIRECT($D$5),0),MATCH('CF AUX'!$I269,INDIRECT($D$7),0)),"")</f>
        <v/>
      </c>
      <c r="AS269" s="81" t="str">
        <f ca="1">IF(ISNUMBER($H269),INDEX(INDIRECT($D$4),MATCH('CF AUX'!AS$14,INDIRECT($D$5),0),MATCH('CF AUX'!$I269,INDIRECT($D$7),0)),"")</f>
        <v/>
      </c>
      <c r="AT269" s="81" t="str">
        <f ca="1">IF(ISNUMBER($H269),INDEX(INDIRECT($D$4),MATCH('CF AUX'!AT$14,INDIRECT($D$5),0),MATCH('CF AUX'!$I269,INDIRECT($D$7),0)),"")</f>
        <v/>
      </c>
      <c r="AU269" s="81" t="str">
        <f ca="1">IF(ISNUMBER($H269),INDEX(INDIRECT($D$4),MATCH('CF AUX'!AU$14,INDIRECT($D$5),0),MATCH('CF AUX'!$I269,INDIRECT($D$7),0)),"")</f>
        <v/>
      </c>
      <c r="AV269" s="81" t="str">
        <f ca="1">IF(ISNUMBER($H269),INDEX(INDIRECT($D$4),MATCH('CF AUX'!AV$14,INDIRECT($D$5),0),MATCH('CF AUX'!$I269,INDIRECT($D$7),0)),"")</f>
        <v/>
      </c>
      <c r="AW269" s="81" t="str">
        <f ca="1">IF(ISNUMBER($H269),INDEX(INDIRECT($D$4),MATCH('CF AUX'!AW$14,INDIRECT($D$5),0),MATCH('CF AUX'!$I269,INDIRECT($D$7),0)),"")</f>
        <v/>
      </c>
      <c r="AX269" s="81" t="str">
        <f ca="1">IF(ISNUMBER($H269),INDEX(INDIRECT($D$4),MATCH('CF AUX'!AX$14,INDIRECT($D$5),0),MATCH('CF AUX'!$I269,INDIRECT($D$7),0)),"")</f>
        <v/>
      </c>
      <c r="AY269" s="81" t="str">
        <f ca="1">IF(ISNUMBER($H269),INDEX(INDIRECT($D$4),MATCH('CF AUX'!AY$14,INDIRECT($D$5),0),MATCH('CF AUX'!$I269,INDIRECT($D$7),0)),"")</f>
        <v/>
      </c>
      <c r="AZ269" s="81" t="str">
        <f ca="1">IF(ISNUMBER($H269),INDEX(INDIRECT($D$4),MATCH('CF AUX'!AZ$14,INDIRECT($D$5),0),MATCH('CF AUX'!$I269,INDIRECT($D$7),0)),"")</f>
        <v/>
      </c>
      <c r="BB269" s="96" t="str" cm="1">
        <f t="array" aca="1" ref="BB269" ca="1">IF(ISNUMBER($H269),MMULT(J269:AZ269,TRANSPOSE(INDIRECT($D$8&amp;$G$4&amp;B268&amp;":"&amp;$G$6&amp;B268))),"")</f>
        <v/>
      </c>
      <c r="BD269" s="59">
        <f t="shared" si="73"/>
        <v>264</v>
      </c>
      <c r="BE269" s="80" t="str" cm="1">
        <f t="array" aca="1" ref="BE269" ca="1">IFERROR(INDEX(INDIRECT($D$4),MATCH(INDIRECT(BE$5&amp;$BD269),INDIRECT($D$6),0),MATCH($I269,INDIRECT($D$7),0)),"")</f>
        <v/>
      </c>
      <c r="BF269" s="81" t="str" cm="1">
        <f t="array" aca="1" ref="BF269" ca="1">IFERROR(INDEX(INDIRECT($D$4),MATCH(INDIRECT(BF$5&amp;$BD269),INDIRECT($D$6),0),MATCH($I269,INDIRECT($D$7),0)),"")</f>
        <v/>
      </c>
      <c r="BG269" s="81" t="str" cm="1">
        <f t="array" aca="1" ref="BG269" ca="1">IFERROR(INDEX(INDIRECT($D$4),MATCH(INDIRECT(BG$5&amp;$BD269),INDIRECT($D$6),0),MATCH($I269,INDIRECT($D$7),0)),"")</f>
        <v/>
      </c>
      <c r="BH269" s="81" t="str" cm="1">
        <f t="array" aca="1" ref="BH269" ca="1">IFERROR(INDEX(INDIRECT($D$4),MATCH(INDIRECT(BH$5&amp;$BD269),INDIRECT($D$6),0),MATCH($I269,INDIRECT($D$7),0)),"")</f>
        <v/>
      </c>
      <c r="BI269" s="81" t="str" cm="1">
        <f t="array" aca="1" ref="BI269" ca="1">IFERROR(INDEX(INDIRECT($D$4),MATCH(INDIRECT(BI$5&amp;$BD269),INDIRECT($D$6),0),MATCH($I269,INDIRECT($D$7),0)),"")</f>
        <v/>
      </c>
      <c r="BJ269" s="81" t="str" cm="1">
        <f t="array" aca="1" ref="BJ269" ca="1">IFERROR(INDEX(INDIRECT($D$4),MATCH(INDIRECT(BJ$5&amp;$BD269),INDIRECT($D$6),0),MATCH($I269,INDIRECT($D$7),0)),"")</f>
        <v/>
      </c>
      <c r="BK269" s="81" t="str" cm="1">
        <f t="array" aca="1" ref="BK269" ca="1">IFERROR(INDEX(INDIRECT($D$4),MATCH(INDIRECT(BK$5&amp;$BD269),INDIRECT($D$6),0),MATCH($I269,INDIRECT($D$7),0)),"")</f>
        <v/>
      </c>
      <c r="BL269" s="81" t="str" cm="1">
        <f t="array" aca="1" ref="BL269" ca="1">IFERROR(INDEX(INDIRECT($D$4),MATCH(INDIRECT(BL$5&amp;$BD269),INDIRECT($D$6),0),MATCH($I269,INDIRECT($D$7),0)),"")</f>
        <v/>
      </c>
      <c r="BM269" s="81" t="str" cm="1">
        <f t="array" aca="1" ref="BM269" ca="1">IFERROR(INDEX(INDIRECT($D$4),MATCH(INDIRECT(BM$5&amp;$BD269),INDIRECT($D$6),0),MATCH($I269,INDIRECT($D$7),0)),"")</f>
        <v/>
      </c>
      <c r="BN269" s="81" t="str" cm="1">
        <f t="array" aca="1" ref="BN269" ca="1">IFERROR(INDEX(INDIRECT($D$4),MATCH(INDIRECT(BN$5&amp;$BD269),INDIRECT($D$6),0),MATCH($I269,INDIRECT($D$7),0)),"")</f>
        <v/>
      </c>
      <c r="BO269" s="81" t="str" cm="1">
        <f t="array" aca="1" ref="BO269" ca="1">IFERROR(INDEX(INDIRECT($D$4),MATCH(INDIRECT(BO$5&amp;$BD269),INDIRECT($D$6),0),MATCH($I269,INDIRECT($D$7),0)),"")</f>
        <v/>
      </c>
      <c r="BP269" s="81" t="str" cm="1">
        <f t="array" aca="1" ref="BP269" ca="1">IFERROR(INDEX(INDIRECT($D$4),MATCH(INDIRECT(BP$5&amp;$BD269),INDIRECT($D$6),0),MATCH($I269,INDIRECT($D$7),0)),"")</f>
        <v/>
      </c>
      <c r="BQ269" s="81" t="str" cm="1">
        <f t="array" aca="1" ref="BQ269" ca="1">IFERROR(INDEX(INDIRECT($D$4),MATCH(INDIRECT(BQ$5&amp;$BD269),INDIRECT($D$6),0),MATCH($I269,INDIRECT($D$7),0)),"")</f>
        <v/>
      </c>
      <c r="BR269" s="81" t="str" cm="1">
        <f t="array" aca="1" ref="BR269" ca="1">IFERROR(INDEX(INDIRECT($D$4),MATCH(INDIRECT(BR$5&amp;$BD269),INDIRECT($D$6),0),MATCH($I269,INDIRECT($D$7),0)),"")</f>
        <v/>
      </c>
      <c r="BS269" s="81" t="str" cm="1">
        <f t="array" aca="1" ref="BS269" ca="1">IFERROR(INDEX(INDIRECT($D$4),MATCH(INDIRECT(BS$5&amp;$BD269),INDIRECT($D$6),0),MATCH($I269,INDIRECT($D$7),0)),"")</f>
        <v/>
      </c>
      <c r="BT269" s="81" t="str" cm="1">
        <f t="array" aca="1" ref="BT269" ca="1">IFERROR(INDEX(INDIRECT($D$4),MATCH(INDIRECT(BT$5&amp;$BD269),INDIRECT($D$6),0),MATCH($I269,INDIRECT($D$7),0)),"")</f>
        <v/>
      </c>
      <c r="BU269" s="81" t="str" cm="1">
        <f t="array" aca="1" ref="BU269" ca="1">IFERROR(INDEX(INDIRECT($D$4),MATCH(INDIRECT(BU$5&amp;$BD269),INDIRECT($D$6),0),MATCH($I269,INDIRECT($D$7),0)),"")</f>
        <v/>
      </c>
      <c r="BV269" s="99" t="str" cm="1">
        <f t="array" aca="1" ref="BV269" ca="1">IFERROR(INDEX(INDIRECT($D$4),MATCH(INDIRECT(BV$5&amp;$BD269),INDIRECT($D$6),0),MATCH($I269,INDIRECT($D$7),0)),"")</f>
        <v/>
      </c>
      <c r="BX269" s="80"/>
      <c r="BY269" s="81"/>
      <c r="BZ269" s="81"/>
      <c r="CA269" s="81"/>
      <c r="CB269" s="81"/>
      <c r="CC269" s="81"/>
      <c r="CD269" s="81"/>
      <c r="CE269" s="81"/>
      <c r="CF269" s="81"/>
      <c r="CG269" s="81"/>
      <c r="CH269" s="81"/>
      <c r="CI269" s="81"/>
      <c r="CJ269" s="81"/>
      <c r="CK269" s="81"/>
      <c r="CL269" s="81"/>
      <c r="CM269" s="81"/>
      <c r="CN269" s="81"/>
      <c r="CO269" s="99"/>
      <c r="CQ269" s="113"/>
      <c r="CR269" s="59" t="str">
        <f t="shared" si="72"/>
        <v/>
      </c>
      <c r="CS269" s="60"/>
      <c r="CT269" s="123" t="str">
        <f t="shared" ca="1" si="69"/>
        <v/>
      </c>
      <c r="CU269" s="80" t="str">
        <f>IF(ISNUMBER($CS269),INDEX(IRF.New!$CS$7:$DJ$37,MATCH(B268+1,IRF.New!$B$7:$B$37,0),MATCH($CT269,IRF.New!$CS$5:$DJ$5,0)),"")</f>
        <v/>
      </c>
      <c r="CV269" s="81"/>
      <c r="CW269" s="81" t="str">
        <f t="shared" si="70"/>
        <v/>
      </c>
      <c r="CX269" s="81"/>
      <c r="CY269" s="81"/>
      <c r="CZ269" s="94"/>
      <c r="DA269" s="94" t="str">
        <f>IF(ISNUMBER(CS269),INDEX(IRF.New!$CS$2:$DJ$2,MATCH('CF AUX'!$CT269,IRF.New!$CS$5:$DJ$5,0)),"")</f>
        <v/>
      </c>
      <c r="DB269" s="72"/>
      <c r="DD269" s="132" t="str">
        <f>IF(ISNUMBER(CS269),INDEX(IRF.New!$D$7:$CO$37,MATCH('CF AUX'!C263,IRF.New!$C$7:$C$37,0),MATCH(CT269,IRF.New!$D$5:$CO$5,0)),"")</f>
        <v/>
      </c>
    </row>
    <row r="270" spans="2:109" x14ac:dyDescent="0.25">
      <c r="B270" s="59" t="s">
        <v>280</v>
      </c>
      <c r="F270" s="136" t="str">
        <f t="shared" si="71"/>
        <v/>
      </c>
      <c r="H270" s="65"/>
      <c r="I270" s="129" t="str">
        <f ca="1">IF(ISNUMBER(H270),INDEX(IRF.New!$CS$5:$DJ$5,MATCH('CF AUX'!H270,INDIRECT("IRF.New!$CS$"&amp;C265&amp;":$DJ$"&amp;C265),0)),"")</f>
        <v/>
      </c>
      <c r="J270" s="80" t="str">
        <f ca="1">IF(ISNUMBER($H270),INDEX(INDIRECT($D$4),MATCH('CF AUX'!J$14,INDIRECT($D$5),0),MATCH('CF AUX'!$I270,INDIRECT($D$7),0)),"")</f>
        <v/>
      </c>
      <c r="K270" s="81" t="str">
        <f ca="1">IF(ISNUMBER($H270),INDEX(INDIRECT($D$4),MATCH('CF AUX'!K$14,INDIRECT($D$5),0),MATCH('CF AUX'!$I270,INDIRECT($D$7),0)),"")</f>
        <v/>
      </c>
      <c r="L270" s="81" t="str">
        <f ca="1">IF(ISNUMBER($H270),INDEX(INDIRECT($D$4),MATCH('CF AUX'!L$14,INDIRECT($D$5),0),MATCH('CF AUX'!$I270,INDIRECT($D$7),0)),"")</f>
        <v/>
      </c>
      <c r="M270" s="81" t="str">
        <f ca="1">IF(ISNUMBER($H270),INDEX(INDIRECT($D$4),MATCH('CF AUX'!M$14,INDIRECT($D$5),0),MATCH('CF AUX'!$I270,INDIRECT($D$7),0)),"")</f>
        <v/>
      </c>
      <c r="N270" s="81" t="str">
        <f ca="1">IF(ISNUMBER($H270),INDEX(INDIRECT($D$4),MATCH('CF AUX'!N$14,INDIRECT($D$5),0),MATCH('CF AUX'!$I270,INDIRECT($D$7),0)),"")</f>
        <v/>
      </c>
      <c r="O270" s="81" t="str">
        <f ca="1">IF(ISNUMBER($H270),INDEX(INDIRECT($D$4),MATCH('CF AUX'!O$14,INDIRECT($D$5),0),MATCH('CF AUX'!$I270,INDIRECT($D$7),0)),"")</f>
        <v/>
      </c>
      <c r="P270" s="81" t="str">
        <f ca="1">IF(ISNUMBER($H270),INDEX(INDIRECT($D$4),MATCH('CF AUX'!P$14,INDIRECT($D$5),0),MATCH('CF AUX'!$I270,INDIRECT($D$7),0)),"")</f>
        <v/>
      </c>
      <c r="Q270" s="81" t="str">
        <f ca="1">IF(ISNUMBER($H270),INDEX(INDIRECT($D$4),MATCH('CF AUX'!Q$14,INDIRECT($D$5),0),MATCH('CF AUX'!$I270,INDIRECT($D$7),0)),"")</f>
        <v/>
      </c>
      <c r="R270" s="81" t="str">
        <f ca="1">IF(ISNUMBER($H270),INDEX(INDIRECT($D$4),MATCH('CF AUX'!R$14,INDIRECT($D$5),0),MATCH('CF AUX'!$I270,INDIRECT($D$7),0)),"")</f>
        <v/>
      </c>
      <c r="S270" s="81" t="str">
        <f ca="1">IF(ISNUMBER($H270),INDEX(INDIRECT($D$4),MATCH('CF AUX'!S$14,INDIRECT($D$5),0),MATCH('CF AUX'!$I270,INDIRECT($D$7),0)),"")</f>
        <v/>
      </c>
      <c r="T270" s="81" t="str">
        <f ca="1">IF(ISNUMBER($H270),INDEX(INDIRECT($D$4),MATCH('CF AUX'!T$14,INDIRECT($D$5),0),MATCH('CF AUX'!$I270,INDIRECT($D$7),0)),"")</f>
        <v/>
      </c>
      <c r="U270" s="81" t="str">
        <f ca="1">IF(ISNUMBER($H270),INDEX(INDIRECT($D$4),MATCH('CF AUX'!U$14,INDIRECT($D$5),0),MATCH('CF AUX'!$I270,INDIRECT($D$7),0)),"")</f>
        <v/>
      </c>
      <c r="V270" s="81" t="str">
        <f ca="1">IF(ISNUMBER($H270),INDEX(INDIRECT($D$4),MATCH('CF AUX'!V$14,INDIRECT($D$5),0),MATCH('CF AUX'!$I270,INDIRECT($D$7),0)),"")</f>
        <v/>
      </c>
      <c r="W270" s="81" t="str">
        <f ca="1">IF(ISNUMBER($H270),INDEX(INDIRECT($D$4),MATCH('CF AUX'!W$14,INDIRECT($D$5),0),MATCH('CF AUX'!$I270,INDIRECT($D$7),0)),"")</f>
        <v/>
      </c>
      <c r="X270" s="81" t="str">
        <f ca="1">IF(ISNUMBER($H270),INDEX(INDIRECT($D$4),MATCH('CF AUX'!X$14,INDIRECT($D$5),0),MATCH('CF AUX'!$I270,INDIRECT($D$7),0)),"")</f>
        <v/>
      </c>
      <c r="Y270" s="81" t="str">
        <f ca="1">IF(ISNUMBER($H270),INDEX(INDIRECT($D$4),MATCH('CF AUX'!Y$14,INDIRECT($D$5),0),MATCH('CF AUX'!$I270,INDIRECT($D$7),0)),"")</f>
        <v/>
      </c>
      <c r="Z270" s="81" t="str">
        <f ca="1">IF(ISNUMBER($H270),INDEX(INDIRECT($D$4),MATCH('CF AUX'!Z$14,INDIRECT($D$5),0),MATCH('CF AUX'!$I270,INDIRECT($D$7),0)),"")</f>
        <v/>
      </c>
      <c r="AA270" s="81" t="str">
        <f ca="1">IF(ISNUMBER($H270),INDEX(INDIRECT($D$4),MATCH('CF AUX'!AA$14,INDIRECT($D$5),0),MATCH('CF AUX'!$I270,INDIRECT($D$7),0)),"")</f>
        <v/>
      </c>
      <c r="AB270" s="81" t="str">
        <f ca="1">IF(ISNUMBER($H270),INDEX(INDIRECT($D$4),MATCH('CF AUX'!AB$14,INDIRECT($D$5),0),MATCH('CF AUX'!$I270,INDIRECT($D$7),0)),"")</f>
        <v/>
      </c>
      <c r="AC270" s="81" t="str">
        <f ca="1">IF(ISNUMBER($H270),INDEX(INDIRECT($D$4),MATCH('CF AUX'!AC$14,INDIRECT($D$5),0),MATCH('CF AUX'!$I270,INDIRECT($D$7),0)),"")</f>
        <v/>
      </c>
      <c r="AD270" s="81" t="str">
        <f ca="1">IF(ISNUMBER($H270),INDEX(INDIRECT($D$4),MATCH('CF AUX'!AD$14,INDIRECT($D$5),0),MATCH('CF AUX'!$I270,INDIRECT($D$7),0)),"")</f>
        <v/>
      </c>
      <c r="AE270" s="81" t="str">
        <f ca="1">IF(ISNUMBER($H270),INDEX(INDIRECT($D$4),MATCH('CF AUX'!AE$14,INDIRECT($D$5),0),MATCH('CF AUX'!$I270,INDIRECT($D$7),0)),"")</f>
        <v/>
      </c>
      <c r="AF270" s="81" t="str">
        <f ca="1">IF(ISNUMBER($H270),INDEX(INDIRECT($D$4),MATCH('CF AUX'!AF$14,INDIRECT($D$5),0),MATCH('CF AUX'!$I270,INDIRECT($D$7),0)),"")</f>
        <v/>
      </c>
      <c r="AG270" s="81" t="str">
        <f ca="1">IF(ISNUMBER($H270),INDEX(INDIRECT($D$4),MATCH('CF AUX'!AG$14,INDIRECT($D$5),0),MATCH('CF AUX'!$I270,INDIRECT($D$7),0)),"")</f>
        <v/>
      </c>
      <c r="AH270" s="81" t="str">
        <f ca="1">IF(ISNUMBER($H270),INDEX(INDIRECT($D$4),MATCH('CF AUX'!AH$14,INDIRECT($D$5),0),MATCH('CF AUX'!$I270,INDIRECT($D$7),0)),"")</f>
        <v/>
      </c>
      <c r="AI270" s="81" t="str">
        <f ca="1">IF(ISNUMBER($H270),INDEX(INDIRECT($D$4),MATCH('CF AUX'!AI$14,INDIRECT($D$5),0),MATCH('CF AUX'!$I270,INDIRECT($D$7),0)),"")</f>
        <v/>
      </c>
      <c r="AJ270" s="81" t="str">
        <f ca="1">IF(ISNUMBER($H270),INDEX(INDIRECT($D$4),MATCH('CF AUX'!AJ$14,INDIRECT($D$5),0),MATCH('CF AUX'!$I270,INDIRECT($D$7),0)),"")</f>
        <v/>
      </c>
      <c r="AK270" s="81" t="str">
        <f ca="1">IF(ISNUMBER($H270),INDEX(INDIRECT($D$4),MATCH('CF AUX'!AK$14,INDIRECT($D$5),0),MATCH('CF AUX'!$I270,INDIRECT($D$7),0)),"")</f>
        <v/>
      </c>
      <c r="AL270" s="81" t="str">
        <f ca="1">IF(ISNUMBER($H270),INDEX(INDIRECT($D$4),MATCH('CF AUX'!AL$14,INDIRECT($D$5),0),MATCH('CF AUX'!$I270,INDIRECT($D$7),0)),"")</f>
        <v/>
      </c>
      <c r="AM270" s="81" t="str">
        <f ca="1">IF(ISNUMBER($H270),INDEX(INDIRECT($D$4),MATCH('CF AUX'!AM$14,INDIRECT($D$5),0),MATCH('CF AUX'!$I270,INDIRECT($D$7),0)),"")</f>
        <v/>
      </c>
      <c r="AN270" s="81" t="str">
        <f ca="1">IF(ISNUMBER($H270),INDEX(INDIRECT($D$4),MATCH('CF AUX'!AN$14,INDIRECT($D$5),0),MATCH('CF AUX'!$I270,INDIRECT($D$7),0)),"")</f>
        <v/>
      </c>
      <c r="AO270" s="81" t="str">
        <f ca="1">IF(ISNUMBER($H270),INDEX(INDIRECT($D$4),MATCH('CF AUX'!AO$14,INDIRECT($D$5),0),MATCH('CF AUX'!$I270,INDIRECT($D$7),0)),"")</f>
        <v/>
      </c>
      <c r="AP270" s="81" t="str">
        <f ca="1">IF(ISNUMBER($H270),INDEX(INDIRECT($D$4),MATCH('CF AUX'!AP$14,INDIRECT($D$5),0),MATCH('CF AUX'!$I270,INDIRECT($D$7),0)),"")</f>
        <v/>
      </c>
      <c r="AQ270" s="81" t="str">
        <f ca="1">IF(ISNUMBER($H270),INDEX(INDIRECT($D$4),MATCH('CF AUX'!AQ$14,INDIRECT($D$5),0),MATCH('CF AUX'!$I270,INDIRECT($D$7),0)),"")</f>
        <v/>
      </c>
      <c r="AR270" s="81" t="str">
        <f ca="1">IF(ISNUMBER($H270),INDEX(INDIRECT($D$4),MATCH('CF AUX'!AR$14,INDIRECT($D$5),0),MATCH('CF AUX'!$I270,INDIRECT($D$7),0)),"")</f>
        <v/>
      </c>
      <c r="AS270" s="81" t="str">
        <f ca="1">IF(ISNUMBER($H270),INDEX(INDIRECT($D$4),MATCH('CF AUX'!AS$14,INDIRECT($D$5),0),MATCH('CF AUX'!$I270,INDIRECT($D$7),0)),"")</f>
        <v/>
      </c>
      <c r="AT270" s="81" t="str">
        <f ca="1">IF(ISNUMBER($H270),INDEX(INDIRECT($D$4),MATCH('CF AUX'!AT$14,INDIRECT($D$5),0),MATCH('CF AUX'!$I270,INDIRECT($D$7),0)),"")</f>
        <v/>
      </c>
      <c r="AU270" s="81" t="str">
        <f ca="1">IF(ISNUMBER($H270),INDEX(INDIRECT($D$4),MATCH('CF AUX'!AU$14,INDIRECT($D$5),0),MATCH('CF AUX'!$I270,INDIRECT($D$7),0)),"")</f>
        <v/>
      </c>
      <c r="AV270" s="81" t="str">
        <f ca="1">IF(ISNUMBER($H270),INDEX(INDIRECT($D$4),MATCH('CF AUX'!AV$14,INDIRECT($D$5),0),MATCH('CF AUX'!$I270,INDIRECT($D$7),0)),"")</f>
        <v/>
      </c>
      <c r="AW270" s="81" t="str">
        <f ca="1">IF(ISNUMBER($H270),INDEX(INDIRECT($D$4),MATCH('CF AUX'!AW$14,INDIRECT($D$5),0),MATCH('CF AUX'!$I270,INDIRECT($D$7),0)),"")</f>
        <v/>
      </c>
      <c r="AX270" s="81" t="str">
        <f ca="1">IF(ISNUMBER($H270),INDEX(INDIRECT($D$4),MATCH('CF AUX'!AX$14,INDIRECT($D$5),0),MATCH('CF AUX'!$I270,INDIRECT($D$7),0)),"")</f>
        <v/>
      </c>
      <c r="AY270" s="81" t="str">
        <f ca="1">IF(ISNUMBER($H270),INDEX(INDIRECT($D$4),MATCH('CF AUX'!AY$14,INDIRECT($D$5),0),MATCH('CF AUX'!$I270,INDIRECT($D$7),0)),"")</f>
        <v/>
      </c>
      <c r="AZ270" s="81" t="str">
        <f ca="1">IF(ISNUMBER($H270),INDEX(INDIRECT($D$4),MATCH('CF AUX'!AZ$14,INDIRECT($D$5),0),MATCH('CF AUX'!$I270,INDIRECT($D$7),0)),"")</f>
        <v/>
      </c>
      <c r="BB270" s="96" t="str" cm="1">
        <f t="array" aca="1" ref="BB270" ca="1">IF(ISNUMBER($H270),MMULT(J270:AZ270,TRANSPOSE(INDIRECT($D$8&amp;$G$4&amp;B268&amp;":"&amp;$G$6&amp;B268))),"")</f>
        <v/>
      </c>
      <c r="BD270" s="59">
        <f t="shared" si="73"/>
        <v>264</v>
      </c>
      <c r="BE270" s="80" t="str" cm="1">
        <f t="array" aca="1" ref="BE270" ca="1">IFERROR(INDEX(INDIRECT($D$4),MATCH(INDIRECT(BE$5&amp;$BD270),INDIRECT($D$6),0),MATCH($I270,INDIRECT($D$7),0)),"")</f>
        <v/>
      </c>
      <c r="BF270" s="81" t="str" cm="1">
        <f t="array" aca="1" ref="BF270" ca="1">IFERROR(INDEX(INDIRECT($D$4),MATCH(INDIRECT(BF$5&amp;$BD270),INDIRECT($D$6),0),MATCH($I270,INDIRECT($D$7),0)),"")</f>
        <v/>
      </c>
      <c r="BG270" s="81" t="str" cm="1">
        <f t="array" aca="1" ref="BG270" ca="1">IFERROR(INDEX(INDIRECT($D$4),MATCH(INDIRECT(BG$5&amp;$BD270),INDIRECT($D$6),0),MATCH($I270,INDIRECT($D$7),0)),"")</f>
        <v/>
      </c>
      <c r="BH270" s="81" t="str" cm="1">
        <f t="array" aca="1" ref="BH270" ca="1">IFERROR(INDEX(INDIRECT($D$4),MATCH(INDIRECT(BH$5&amp;$BD270),INDIRECT($D$6),0),MATCH($I270,INDIRECT($D$7),0)),"")</f>
        <v/>
      </c>
      <c r="BI270" s="81" t="str" cm="1">
        <f t="array" aca="1" ref="BI270" ca="1">IFERROR(INDEX(INDIRECT($D$4),MATCH(INDIRECT(BI$5&amp;$BD270),INDIRECT($D$6),0),MATCH($I270,INDIRECT($D$7),0)),"")</f>
        <v/>
      </c>
      <c r="BJ270" s="81" t="str" cm="1">
        <f t="array" aca="1" ref="BJ270" ca="1">IFERROR(INDEX(INDIRECT($D$4),MATCH(INDIRECT(BJ$5&amp;$BD270),INDIRECT($D$6),0),MATCH($I270,INDIRECT($D$7),0)),"")</f>
        <v/>
      </c>
      <c r="BK270" s="81" t="str" cm="1">
        <f t="array" aca="1" ref="BK270" ca="1">IFERROR(INDEX(INDIRECT($D$4),MATCH(INDIRECT(BK$5&amp;$BD270),INDIRECT($D$6),0),MATCH($I270,INDIRECT($D$7),0)),"")</f>
        <v/>
      </c>
      <c r="BL270" s="81" t="str" cm="1">
        <f t="array" aca="1" ref="BL270" ca="1">IFERROR(INDEX(INDIRECT($D$4),MATCH(INDIRECT(BL$5&amp;$BD270),INDIRECT($D$6),0),MATCH($I270,INDIRECT($D$7),0)),"")</f>
        <v/>
      </c>
      <c r="BM270" s="81" t="str" cm="1">
        <f t="array" aca="1" ref="BM270" ca="1">IFERROR(INDEX(INDIRECT($D$4),MATCH(INDIRECT(BM$5&amp;$BD270),INDIRECT($D$6),0),MATCH($I270,INDIRECT($D$7),0)),"")</f>
        <v/>
      </c>
      <c r="BN270" s="81" t="str" cm="1">
        <f t="array" aca="1" ref="BN270" ca="1">IFERROR(INDEX(INDIRECT($D$4),MATCH(INDIRECT(BN$5&amp;$BD270),INDIRECT($D$6),0),MATCH($I270,INDIRECT($D$7),0)),"")</f>
        <v/>
      </c>
      <c r="BO270" s="81" t="str" cm="1">
        <f t="array" aca="1" ref="BO270" ca="1">IFERROR(INDEX(INDIRECT($D$4),MATCH(INDIRECT(BO$5&amp;$BD270),INDIRECT($D$6),0),MATCH($I270,INDIRECT($D$7),0)),"")</f>
        <v/>
      </c>
      <c r="BP270" s="81" t="str" cm="1">
        <f t="array" aca="1" ref="BP270" ca="1">IFERROR(INDEX(INDIRECT($D$4),MATCH(INDIRECT(BP$5&amp;$BD270),INDIRECT($D$6),0),MATCH($I270,INDIRECT($D$7),0)),"")</f>
        <v/>
      </c>
      <c r="BQ270" s="81" t="str" cm="1">
        <f t="array" aca="1" ref="BQ270" ca="1">IFERROR(INDEX(INDIRECT($D$4),MATCH(INDIRECT(BQ$5&amp;$BD270),INDIRECT($D$6),0),MATCH($I270,INDIRECT($D$7),0)),"")</f>
        <v/>
      </c>
      <c r="BR270" s="81" t="str" cm="1">
        <f t="array" aca="1" ref="BR270" ca="1">IFERROR(INDEX(INDIRECT($D$4),MATCH(INDIRECT(BR$5&amp;$BD270),INDIRECT($D$6),0),MATCH($I270,INDIRECT($D$7),0)),"")</f>
        <v/>
      </c>
      <c r="BS270" s="81" t="str" cm="1">
        <f t="array" aca="1" ref="BS270" ca="1">IFERROR(INDEX(INDIRECT($D$4),MATCH(INDIRECT(BS$5&amp;$BD270),INDIRECT($D$6),0),MATCH($I270,INDIRECT($D$7),0)),"")</f>
        <v/>
      </c>
      <c r="BT270" s="81" t="str" cm="1">
        <f t="array" aca="1" ref="BT270" ca="1">IFERROR(INDEX(INDIRECT($D$4),MATCH(INDIRECT(BT$5&amp;$BD270),INDIRECT($D$6),0),MATCH($I270,INDIRECT($D$7),0)),"")</f>
        <v/>
      </c>
      <c r="BU270" s="81" t="str" cm="1">
        <f t="array" aca="1" ref="BU270" ca="1">IFERROR(INDEX(INDIRECT($D$4),MATCH(INDIRECT(BU$5&amp;$BD270),INDIRECT($D$6),0),MATCH($I270,INDIRECT($D$7),0)),"")</f>
        <v/>
      </c>
      <c r="BV270" s="99" t="str" cm="1">
        <f t="array" aca="1" ref="BV270" ca="1">IFERROR(INDEX(INDIRECT($D$4),MATCH(INDIRECT(BV$5&amp;$BD270),INDIRECT($D$6),0),MATCH($I270,INDIRECT($D$7),0)),"")</f>
        <v/>
      </c>
      <c r="BX270" s="80"/>
      <c r="BY270" s="81"/>
      <c r="BZ270" s="81"/>
      <c r="CA270" s="81"/>
      <c r="CB270" s="81"/>
      <c r="CC270" s="81"/>
      <c r="CD270" s="81"/>
      <c r="CE270" s="81"/>
      <c r="CF270" s="81"/>
      <c r="CG270" s="81"/>
      <c r="CH270" s="81"/>
      <c r="CI270" s="81"/>
      <c r="CJ270" s="81"/>
      <c r="CK270" s="81"/>
      <c r="CL270" s="81"/>
      <c r="CM270" s="81"/>
      <c r="CN270" s="81"/>
      <c r="CO270" s="99"/>
      <c r="CQ270" s="113"/>
      <c r="CR270" s="59" t="str">
        <f t="shared" si="72"/>
        <v/>
      </c>
      <c r="CS270" s="60"/>
      <c r="CT270" s="123" t="str">
        <f t="shared" ca="1" si="69"/>
        <v/>
      </c>
      <c r="CU270" s="80" t="str">
        <f>IF(ISNUMBER($CS270),INDEX(IRF.New!$CS$7:$DJ$37,MATCH(B268+1,IRF.New!$B$7:$B$37,0),MATCH($CT270,IRF.New!$CS$5:$DJ$5,0)),"")</f>
        <v/>
      </c>
      <c r="CV270" s="81"/>
      <c r="CW270" s="81" t="str">
        <f t="shared" si="70"/>
        <v/>
      </c>
      <c r="CX270" s="81"/>
      <c r="CY270" s="81"/>
      <c r="CZ270" s="94"/>
      <c r="DA270" s="94" t="str">
        <f>IF(ISNUMBER(CS270),INDEX(IRF.New!$CS$2:$DJ$2,MATCH('CF AUX'!$CT270,IRF.New!$CS$5:$DJ$5,0)),"")</f>
        <v/>
      </c>
      <c r="DB270" s="72"/>
      <c r="DD270" s="132" t="str">
        <f>IF(ISNUMBER(CS270),INDEX(IRF.New!$D$7:$CO$37,MATCH('CF AUX'!C263,IRF.New!$C$7:$C$37,0),MATCH(CT270,IRF.New!$D$5:$CO$5,0)),"")</f>
        <v/>
      </c>
    </row>
    <row r="271" spans="2:109" x14ac:dyDescent="0.25">
      <c r="B271" s="69" t="s">
        <v>240</v>
      </c>
      <c r="C271" s="85">
        <f ca="1">COUNT(BE265:BV282)</f>
        <v>0</v>
      </c>
      <c r="F271" s="136" t="str">
        <f t="shared" si="71"/>
        <v/>
      </c>
      <c r="H271" s="65"/>
      <c r="I271" s="129" t="str">
        <f ca="1">IF(ISNUMBER(H271),INDEX(IRF.New!$CS$5:$DJ$5,MATCH('CF AUX'!H271,INDIRECT("IRF.New!$CS$"&amp;C265&amp;":$DJ$"&amp;C265),0)),"")</f>
        <v/>
      </c>
      <c r="J271" s="80" t="str">
        <f ca="1">IF(ISNUMBER($H271),INDEX(INDIRECT($D$4),MATCH('CF AUX'!J$14,INDIRECT($D$5),0),MATCH('CF AUX'!$I271,INDIRECT($D$7),0)),"")</f>
        <v/>
      </c>
      <c r="K271" s="81" t="str">
        <f ca="1">IF(ISNUMBER($H271),INDEX(INDIRECT($D$4),MATCH('CF AUX'!K$14,INDIRECT($D$5),0),MATCH('CF AUX'!$I271,INDIRECT($D$7),0)),"")</f>
        <v/>
      </c>
      <c r="L271" s="81" t="str">
        <f ca="1">IF(ISNUMBER($H271),INDEX(INDIRECT($D$4),MATCH('CF AUX'!L$14,INDIRECT($D$5),0),MATCH('CF AUX'!$I271,INDIRECT($D$7),0)),"")</f>
        <v/>
      </c>
      <c r="M271" s="81" t="str">
        <f ca="1">IF(ISNUMBER($H271),INDEX(INDIRECT($D$4),MATCH('CF AUX'!M$14,INDIRECT($D$5),0),MATCH('CF AUX'!$I271,INDIRECT($D$7),0)),"")</f>
        <v/>
      </c>
      <c r="N271" s="81" t="str">
        <f ca="1">IF(ISNUMBER($H271),INDEX(INDIRECT($D$4),MATCH('CF AUX'!N$14,INDIRECT($D$5),0),MATCH('CF AUX'!$I271,INDIRECT($D$7),0)),"")</f>
        <v/>
      </c>
      <c r="O271" s="81" t="str">
        <f ca="1">IF(ISNUMBER($H271),INDEX(INDIRECT($D$4),MATCH('CF AUX'!O$14,INDIRECT($D$5),0),MATCH('CF AUX'!$I271,INDIRECT($D$7),0)),"")</f>
        <v/>
      </c>
      <c r="P271" s="81" t="str">
        <f ca="1">IF(ISNUMBER($H271),INDEX(INDIRECT($D$4),MATCH('CF AUX'!P$14,INDIRECT($D$5),0),MATCH('CF AUX'!$I271,INDIRECT($D$7),0)),"")</f>
        <v/>
      </c>
      <c r="Q271" s="81" t="str">
        <f ca="1">IF(ISNUMBER($H271),INDEX(INDIRECT($D$4),MATCH('CF AUX'!Q$14,INDIRECT($D$5),0),MATCH('CF AUX'!$I271,INDIRECT($D$7),0)),"")</f>
        <v/>
      </c>
      <c r="R271" s="81" t="str">
        <f ca="1">IF(ISNUMBER($H271),INDEX(INDIRECT($D$4),MATCH('CF AUX'!R$14,INDIRECT($D$5),0),MATCH('CF AUX'!$I271,INDIRECT($D$7),0)),"")</f>
        <v/>
      </c>
      <c r="S271" s="81" t="str">
        <f ca="1">IF(ISNUMBER($H271),INDEX(INDIRECT($D$4),MATCH('CF AUX'!S$14,INDIRECT($D$5),0),MATCH('CF AUX'!$I271,INDIRECT($D$7),0)),"")</f>
        <v/>
      </c>
      <c r="T271" s="81" t="str">
        <f ca="1">IF(ISNUMBER($H271),INDEX(INDIRECT($D$4),MATCH('CF AUX'!T$14,INDIRECT($D$5),0),MATCH('CF AUX'!$I271,INDIRECT($D$7),0)),"")</f>
        <v/>
      </c>
      <c r="U271" s="81" t="str">
        <f ca="1">IF(ISNUMBER($H271),INDEX(INDIRECT($D$4),MATCH('CF AUX'!U$14,INDIRECT($D$5),0),MATCH('CF AUX'!$I271,INDIRECT($D$7),0)),"")</f>
        <v/>
      </c>
      <c r="V271" s="81" t="str">
        <f ca="1">IF(ISNUMBER($H271),INDEX(INDIRECT($D$4),MATCH('CF AUX'!V$14,INDIRECT($D$5),0),MATCH('CF AUX'!$I271,INDIRECT($D$7),0)),"")</f>
        <v/>
      </c>
      <c r="W271" s="81" t="str">
        <f ca="1">IF(ISNUMBER($H271),INDEX(INDIRECT($D$4),MATCH('CF AUX'!W$14,INDIRECT($D$5),0),MATCH('CF AUX'!$I271,INDIRECT($D$7),0)),"")</f>
        <v/>
      </c>
      <c r="X271" s="81" t="str">
        <f ca="1">IF(ISNUMBER($H271),INDEX(INDIRECT($D$4),MATCH('CF AUX'!X$14,INDIRECT($D$5),0),MATCH('CF AUX'!$I271,INDIRECT($D$7),0)),"")</f>
        <v/>
      </c>
      <c r="Y271" s="81" t="str">
        <f ca="1">IF(ISNUMBER($H271),INDEX(INDIRECT($D$4),MATCH('CF AUX'!Y$14,INDIRECT($D$5),0),MATCH('CF AUX'!$I271,INDIRECT($D$7),0)),"")</f>
        <v/>
      </c>
      <c r="Z271" s="81" t="str">
        <f ca="1">IF(ISNUMBER($H271),INDEX(INDIRECT($D$4),MATCH('CF AUX'!Z$14,INDIRECT($D$5),0),MATCH('CF AUX'!$I271,INDIRECT($D$7),0)),"")</f>
        <v/>
      </c>
      <c r="AA271" s="81" t="str">
        <f ca="1">IF(ISNUMBER($H271),INDEX(INDIRECT($D$4),MATCH('CF AUX'!AA$14,INDIRECT($D$5),0),MATCH('CF AUX'!$I271,INDIRECT($D$7),0)),"")</f>
        <v/>
      </c>
      <c r="AB271" s="81" t="str">
        <f ca="1">IF(ISNUMBER($H271),INDEX(INDIRECT($D$4),MATCH('CF AUX'!AB$14,INDIRECT($D$5),0),MATCH('CF AUX'!$I271,INDIRECT($D$7),0)),"")</f>
        <v/>
      </c>
      <c r="AC271" s="81" t="str">
        <f ca="1">IF(ISNUMBER($H271),INDEX(INDIRECT($D$4),MATCH('CF AUX'!AC$14,INDIRECT($D$5),0),MATCH('CF AUX'!$I271,INDIRECT($D$7),0)),"")</f>
        <v/>
      </c>
      <c r="AD271" s="81" t="str">
        <f ca="1">IF(ISNUMBER($H271),INDEX(INDIRECT($D$4),MATCH('CF AUX'!AD$14,INDIRECT($D$5),0),MATCH('CF AUX'!$I271,INDIRECT($D$7),0)),"")</f>
        <v/>
      </c>
      <c r="AE271" s="81" t="str">
        <f ca="1">IF(ISNUMBER($H271),INDEX(INDIRECT($D$4),MATCH('CF AUX'!AE$14,INDIRECT($D$5),0),MATCH('CF AUX'!$I271,INDIRECT($D$7),0)),"")</f>
        <v/>
      </c>
      <c r="AF271" s="81" t="str">
        <f ca="1">IF(ISNUMBER($H271),INDEX(INDIRECT($D$4),MATCH('CF AUX'!AF$14,INDIRECT($D$5),0),MATCH('CF AUX'!$I271,INDIRECT($D$7),0)),"")</f>
        <v/>
      </c>
      <c r="AG271" s="81" t="str">
        <f ca="1">IF(ISNUMBER($H271),INDEX(INDIRECT($D$4),MATCH('CF AUX'!AG$14,INDIRECT($D$5),0),MATCH('CF AUX'!$I271,INDIRECT($D$7),0)),"")</f>
        <v/>
      </c>
      <c r="AH271" s="81" t="str">
        <f ca="1">IF(ISNUMBER($H271),INDEX(INDIRECT($D$4),MATCH('CF AUX'!AH$14,INDIRECT($D$5),0),MATCH('CF AUX'!$I271,INDIRECT($D$7),0)),"")</f>
        <v/>
      </c>
      <c r="AI271" s="81" t="str">
        <f ca="1">IF(ISNUMBER($H271),INDEX(INDIRECT($D$4),MATCH('CF AUX'!AI$14,INDIRECT($D$5),0),MATCH('CF AUX'!$I271,INDIRECT($D$7),0)),"")</f>
        <v/>
      </c>
      <c r="AJ271" s="81" t="str">
        <f ca="1">IF(ISNUMBER($H271),INDEX(INDIRECT($D$4),MATCH('CF AUX'!AJ$14,INDIRECT($D$5),0),MATCH('CF AUX'!$I271,INDIRECT($D$7),0)),"")</f>
        <v/>
      </c>
      <c r="AK271" s="81" t="str">
        <f ca="1">IF(ISNUMBER($H271),INDEX(INDIRECT($D$4),MATCH('CF AUX'!AK$14,INDIRECT($D$5),0),MATCH('CF AUX'!$I271,INDIRECT($D$7),0)),"")</f>
        <v/>
      </c>
      <c r="AL271" s="81" t="str">
        <f ca="1">IF(ISNUMBER($H271),INDEX(INDIRECT($D$4),MATCH('CF AUX'!AL$14,INDIRECT($D$5),0),MATCH('CF AUX'!$I271,INDIRECT($D$7),0)),"")</f>
        <v/>
      </c>
      <c r="AM271" s="81" t="str">
        <f ca="1">IF(ISNUMBER($H271),INDEX(INDIRECT($D$4),MATCH('CF AUX'!AM$14,INDIRECT($D$5),0),MATCH('CF AUX'!$I271,INDIRECT($D$7),0)),"")</f>
        <v/>
      </c>
      <c r="AN271" s="81" t="str">
        <f ca="1">IF(ISNUMBER($H271),INDEX(INDIRECT($D$4),MATCH('CF AUX'!AN$14,INDIRECT($D$5),0),MATCH('CF AUX'!$I271,INDIRECT($D$7),0)),"")</f>
        <v/>
      </c>
      <c r="AO271" s="81" t="str">
        <f ca="1">IF(ISNUMBER($H271),INDEX(INDIRECT($D$4),MATCH('CF AUX'!AO$14,INDIRECT($D$5),0),MATCH('CF AUX'!$I271,INDIRECT($D$7),0)),"")</f>
        <v/>
      </c>
      <c r="AP271" s="81" t="str">
        <f ca="1">IF(ISNUMBER($H271),INDEX(INDIRECT($D$4),MATCH('CF AUX'!AP$14,INDIRECT($D$5),0),MATCH('CF AUX'!$I271,INDIRECT($D$7),0)),"")</f>
        <v/>
      </c>
      <c r="AQ271" s="81" t="str">
        <f ca="1">IF(ISNUMBER($H271),INDEX(INDIRECT($D$4),MATCH('CF AUX'!AQ$14,INDIRECT($D$5),0),MATCH('CF AUX'!$I271,INDIRECT($D$7),0)),"")</f>
        <v/>
      </c>
      <c r="AR271" s="81" t="str">
        <f ca="1">IF(ISNUMBER($H271),INDEX(INDIRECT($D$4),MATCH('CF AUX'!AR$14,INDIRECT($D$5),0),MATCH('CF AUX'!$I271,INDIRECT($D$7),0)),"")</f>
        <v/>
      </c>
      <c r="AS271" s="81" t="str">
        <f ca="1">IF(ISNUMBER($H271),INDEX(INDIRECT($D$4),MATCH('CF AUX'!AS$14,INDIRECT($D$5),0),MATCH('CF AUX'!$I271,INDIRECT($D$7),0)),"")</f>
        <v/>
      </c>
      <c r="AT271" s="81" t="str">
        <f ca="1">IF(ISNUMBER($H271),INDEX(INDIRECT($D$4),MATCH('CF AUX'!AT$14,INDIRECT($D$5),0),MATCH('CF AUX'!$I271,INDIRECT($D$7),0)),"")</f>
        <v/>
      </c>
      <c r="AU271" s="81" t="str">
        <f ca="1">IF(ISNUMBER($H271),INDEX(INDIRECT($D$4),MATCH('CF AUX'!AU$14,INDIRECT($D$5),0),MATCH('CF AUX'!$I271,INDIRECT($D$7),0)),"")</f>
        <v/>
      </c>
      <c r="AV271" s="81" t="str">
        <f ca="1">IF(ISNUMBER($H271),INDEX(INDIRECT($D$4),MATCH('CF AUX'!AV$14,INDIRECT($D$5),0),MATCH('CF AUX'!$I271,INDIRECT($D$7),0)),"")</f>
        <v/>
      </c>
      <c r="AW271" s="81" t="str">
        <f ca="1">IF(ISNUMBER($H271),INDEX(INDIRECT($D$4),MATCH('CF AUX'!AW$14,INDIRECT($D$5),0),MATCH('CF AUX'!$I271,INDIRECT($D$7),0)),"")</f>
        <v/>
      </c>
      <c r="AX271" s="81" t="str">
        <f ca="1">IF(ISNUMBER($H271),INDEX(INDIRECT($D$4),MATCH('CF AUX'!AX$14,INDIRECT($D$5),0),MATCH('CF AUX'!$I271,INDIRECT($D$7),0)),"")</f>
        <v/>
      </c>
      <c r="AY271" s="81" t="str">
        <f ca="1">IF(ISNUMBER($H271),INDEX(INDIRECT($D$4),MATCH('CF AUX'!AY$14,INDIRECT($D$5),0),MATCH('CF AUX'!$I271,INDIRECT($D$7),0)),"")</f>
        <v/>
      </c>
      <c r="AZ271" s="81" t="str">
        <f ca="1">IF(ISNUMBER($H271),INDEX(INDIRECT($D$4),MATCH('CF AUX'!AZ$14,INDIRECT($D$5),0),MATCH('CF AUX'!$I271,INDIRECT($D$7),0)),"")</f>
        <v/>
      </c>
      <c r="BB271" s="96" t="str" cm="1">
        <f t="array" aca="1" ref="BB271" ca="1">IF(ISNUMBER($H271),MMULT(J271:AZ271,TRANSPOSE(INDIRECT($D$8&amp;$G$4&amp;B268&amp;":"&amp;$G$6&amp;B268))),"")</f>
        <v/>
      </c>
      <c r="BD271" s="59">
        <f t="shared" si="73"/>
        <v>264</v>
      </c>
      <c r="BE271" s="80" t="str" cm="1">
        <f t="array" aca="1" ref="BE271" ca="1">IFERROR(INDEX(INDIRECT($D$4),MATCH(INDIRECT(BE$5&amp;$BD271),INDIRECT($D$6),0),MATCH($I271,INDIRECT($D$7),0)),"")</f>
        <v/>
      </c>
      <c r="BF271" s="81" t="str" cm="1">
        <f t="array" aca="1" ref="BF271" ca="1">IFERROR(INDEX(INDIRECT($D$4),MATCH(INDIRECT(BF$5&amp;$BD271),INDIRECT($D$6),0),MATCH($I271,INDIRECT($D$7),0)),"")</f>
        <v/>
      </c>
      <c r="BG271" s="81" t="str" cm="1">
        <f t="array" aca="1" ref="BG271" ca="1">IFERROR(INDEX(INDIRECT($D$4),MATCH(INDIRECT(BG$5&amp;$BD271),INDIRECT($D$6),0),MATCH($I271,INDIRECT($D$7),0)),"")</f>
        <v/>
      </c>
      <c r="BH271" s="81" t="str" cm="1">
        <f t="array" aca="1" ref="BH271" ca="1">IFERROR(INDEX(INDIRECT($D$4),MATCH(INDIRECT(BH$5&amp;$BD271),INDIRECT($D$6),0),MATCH($I271,INDIRECT($D$7),0)),"")</f>
        <v/>
      </c>
      <c r="BI271" s="81" t="str" cm="1">
        <f t="array" aca="1" ref="BI271" ca="1">IFERROR(INDEX(INDIRECT($D$4),MATCH(INDIRECT(BI$5&amp;$BD271),INDIRECT($D$6),0),MATCH($I271,INDIRECT($D$7),0)),"")</f>
        <v/>
      </c>
      <c r="BJ271" s="81" t="str" cm="1">
        <f t="array" aca="1" ref="BJ271" ca="1">IFERROR(INDEX(INDIRECT($D$4),MATCH(INDIRECT(BJ$5&amp;$BD271),INDIRECT($D$6),0),MATCH($I271,INDIRECT($D$7),0)),"")</f>
        <v/>
      </c>
      <c r="BK271" s="81" t="str" cm="1">
        <f t="array" aca="1" ref="BK271" ca="1">IFERROR(INDEX(INDIRECT($D$4),MATCH(INDIRECT(BK$5&amp;$BD271),INDIRECT($D$6),0),MATCH($I271,INDIRECT($D$7),0)),"")</f>
        <v/>
      </c>
      <c r="BL271" s="81" t="str" cm="1">
        <f t="array" aca="1" ref="BL271" ca="1">IFERROR(INDEX(INDIRECT($D$4),MATCH(INDIRECT(BL$5&amp;$BD271),INDIRECT($D$6),0),MATCH($I271,INDIRECT($D$7),0)),"")</f>
        <v/>
      </c>
      <c r="BM271" s="81" t="str" cm="1">
        <f t="array" aca="1" ref="BM271" ca="1">IFERROR(INDEX(INDIRECT($D$4),MATCH(INDIRECT(BM$5&amp;$BD271),INDIRECT($D$6),0),MATCH($I271,INDIRECT($D$7),0)),"")</f>
        <v/>
      </c>
      <c r="BN271" s="81" t="str" cm="1">
        <f t="array" aca="1" ref="BN271" ca="1">IFERROR(INDEX(INDIRECT($D$4),MATCH(INDIRECT(BN$5&amp;$BD271),INDIRECT($D$6),0),MATCH($I271,INDIRECT($D$7),0)),"")</f>
        <v/>
      </c>
      <c r="BO271" s="81" t="str" cm="1">
        <f t="array" aca="1" ref="BO271" ca="1">IFERROR(INDEX(INDIRECT($D$4),MATCH(INDIRECT(BO$5&amp;$BD271),INDIRECT($D$6),0),MATCH($I271,INDIRECT($D$7),0)),"")</f>
        <v/>
      </c>
      <c r="BP271" s="81" t="str" cm="1">
        <f t="array" aca="1" ref="BP271" ca="1">IFERROR(INDEX(INDIRECT($D$4),MATCH(INDIRECT(BP$5&amp;$BD271),INDIRECT($D$6),0),MATCH($I271,INDIRECT($D$7),0)),"")</f>
        <v/>
      </c>
      <c r="BQ271" s="81" t="str" cm="1">
        <f t="array" aca="1" ref="BQ271" ca="1">IFERROR(INDEX(INDIRECT($D$4),MATCH(INDIRECT(BQ$5&amp;$BD271),INDIRECT($D$6),0),MATCH($I271,INDIRECT($D$7),0)),"")</f>
        <v/>
      </c>
      <c r="BR271" s="81" t="str" cm="1">
        <f t="array" aca="1" ref="BR271" ca="1">IFERROR(INDEX(INDIRECT($D$4),MATCH(INDIRECT(BR$5&amp;$BD271),INDIRECT($D$6),0),MATCH($I271,INDIRECT($D$7),0)),"")</f>
        <v/>
      </c>
      <c r="BS271" s="81" t="str" cm="1">
        <f t="array" aca="1" ref="BS271" ca="1">IFERROR(INDEX(INDIRECT($D$4),MATCH(INDIRECT(BS$5&amp;$BD271),INDIRECT($D$6),0),MATCH($I271,INDIRECT($D$7),0)),"")</f>
        <v/>
      </c>
      <c r="BT271" s="81" t="str" cm="1">
        <f t="array" aca="1" ref="BT271" ca="1">IFERROR(INDEX(INDIRECT($D$4),MATCH(INDIRECT(BT$5&amp;$BD271),INDIRECT($D$6),0),MATCH($I271,INDIRECT($D$7),0)),"")</f>
        <v/>
      </c>
      <c r="BU271" s="81" t="str" cm="1">
        <f t="array" aca="1" ref="BU271" ca="1">IFERROR(INDEX(INDIRECT($D$4),MATCH(INDIRECT(BU$5&amp;$BD271),INDIRECT($D$6),0),MATCH($I271,INDIRECT($D$7),0)),"")</f>
        <v/>
      </c>
      <c r="BV271" s="99" t="str" cm="1">
        <f t="array" aca="1" ref="BV271" ca="1">IFERROR(INDEX(INDIRECT($D$4),MATCH(INDIRECT(BV$5&amp;$BD271),INDIRECT($D$6),0),MATCH($I271,INDIRECT($D$7),0)),"")</f>
        <v/>
      </c>
      <c r="BX271" s="80"/>
      <c r="BY271" s="81"/>
      <c r="BZ271" s="81"/>
      <c r="CA271" s="81"/>
      <c r="CB271" s="81"/>
      <c r="CC271" s="81"/>
      <c r="CD271" s="81"/>
      <c r="CE271" s="81"/>
      <c r="CF271" s="81"/>
      <c r="CG271" s="81"/>
      <c r="CH271" s="81"/>
      <c r="CI271" s="81"/>
      <c r="CJ271" s="81"/>
      <c r="CK271" s="81"/>
      <c r="CL271" s="81"/>
      <c r="CM271" s="81"/>
      <c r="CN271" s="81"/>
      <c r="CO271" s="99"/>
      <c r="CQ271" s="113"/>
      <c r="CR271" s="59" t="str">
        <f t="shared" si="72"/>
        <v/>
      </c>
      <c r="CS271" s="60"/>
      <c r="CT271" s="123" t="str">
        <f t="shared" ca="1" si="69"/>
        <v/>
      </c>
      <c r="CU271" s="80" t="str">
        <f>IF(ISNUMBER($CS271),INDEX(IRF.New!$CS$7:$DJ$37,MATCH(B268+1,IRF.New!$B$7:$B$37,0),MATCH($CT271,IRF.New!$CS$5:$DJ$5,0)),"")</f>
        <v/>
      </c>
      <c r="CV271" s="81"/>
      <c r="CW271" s="81" t="str">
        <f t="shared" si="70"/>
        <v/>
      </c>
      <c r="CX271" s="81"/>
      <c r="CY271" s="81"/>
      <c r="CZ271" s="94"/>
      <c r="DA271" s="94" t="str">
        <f>IF(ISNUMBER(CS271),INDEX(IRF.New!$CS$2:$DJ$2,MATCH('CF AUX'!$CT271,IRF.New!$CS$5:$DJ$5,0)),"")</f>
        <v/>
      </c>
      <c r="DB271" s="72"/>
      <c r="DD271" s="132" t="str">
        <f>IF(ISNUMBER(CS271),INDEX(IRF.New!$D$7:$CO$37,MATCH('CF AUX'!C263,IRF.New!$C$7:$C$37,0),MATCH(CT271,IRF.New!$D$5:$CO$5,0)),"")</f>
        <v/>
      </c>
    </row>
    <row r="272" spans="2:109" x14ac:dyDescent="0.25">
      <c r="B272" s="73" t="s">
        <v>241</v>
      </c>
      <c r="C272" s="90">
        <f ca="1">SQRT(C271)</f>
        <v>0</v>
      </c>
      <c r="F272" s="136" t="str">
        <f t="shared" si="71"/>
        <v/>
      </c>
      <c r="H272" s="65"/>
      <c r="I272" s="129" t="str">
        <f ca="1">IF(ISNUMBER(H272),INDEX(IRF.New!$CS$5:$DJ$5,MATCH('CF AUX'!H272,INDIRECT("IRF.New!$CS$"&amp;C265&amp;":$DJ$"&amp;C265),0)),"")</f>
        <v/>
      </c>
      <c r="J272" s="80" t="str">
        <f ca="1">IF(ISNUMBER($H272),INDEX(INDIRECT($D$4),MATCH('CF AUX'!J$14,INDIRECT($D$5),0),MATCH('CF AUX'!$I272,INDIRECT($D$7),0)),"")</f>
        <v/>
      </c>
      <c r="K272" s="81" t="str">
        <f ca="1">IF(ISNUMBER($H272),INDEX(INDIRECT($D$4),MATCH('CF AUX'!K$14,INDIRECT($D$5),0),MATCH('CF AUX'!$I272,INDIRECT($D$7),0)),"")</f>
        <v/>
      </c>
      <c r="L272" s="81" t="str">
        <f ca="1">IF(ISNUMBER($H272),INDEX(INDIRECT($D$4),MATCH('CF AUX'!L$14,INDIRECT($D$5),0),MATCH('CF AUX'!$I272,INDIRECT($D$7),0)),"")</f>
        <v/>
      </c>
      <c r="M272" s="81" t="str">
        <f ca="1">IF(ISNUMBER($H272),INDEX(INDIRECT($D$4),MATCH('CF AUX'!M$14,INDIRECT($D$5),0),MATCH('CF AUX'!$I272,INDIRECT($D$7),0)),"")</f>
        <v/>
      </c>
      <c r="N272" s="81" t="str">
        <f ca="1">IF(ISNUMBER($H272),INDEX(INDIRECT($D$4),MATCH('CF AUX'!N$14,INDIRECT($D$5),0),MATCH('CF AUX'!$I272,INDIRECT($D$7),0)),"")</f>
        <v/>
      </c>
      <c r="O272" s="81" t="str">
        <f ca="1">IF(ISNUMBER($H272),INDEX(INDIRECT($D$4),MATCH('CF AUX'!O$14,INDIRECT($D$5),0),MATCH('CF AUX'!$I272,INDIRECT($D$7),0)),"")</f>
        <v/>
      </c>
      <c r="P272" s="81" t="str">
        <f ca="1">IF(ISNUMBER($H272),INDEX(INDIRECT($D$4),MATCH('CF AUX'!P$14,INDIRECT($D$5),0),MATCH('CF AUX'!$I272,INDIRECT($D$7),0)),"")</f>
        <v/>
      </c>
      <c r="Q272" s="81" t="str">
        <f ca="1">IF(ISNUMBER($H272),INDEX(INDIRECT($D$4),MATCH('CF AUX'!Q$14,INDIRECT($D$5),0),MATCH('CF AUX'!$I272,INDIRECT($D$7),0)),"")</f>
        <v/>
      </c>
      <c r="R272" s="81" t="str">
        <f ca="1">IF(ISNUMBER($H272),INDEX(INDIRECT($D$4),MATCH('CF AUX'!R$14,INDIRECT($D$5),0),MATCH('CF AUX'!$I272,INDIRECT($D$7),0)),"")</f>
        <v/>
      </c>
      <c r="S272" s="81" t="str">
        <f ca="1">IF(ISNUMBER($H272),INDEX(INDIRECT($D$4),MATCH('CF AUX'!S$14,INDIRECT($D$5),0),MATCH('CF AUX'!$I272,INDIRECT($D$7),0)),"")</f>
        <v/>
      </c>
      <c r="T272" s="81" t="str">
        <f ca="1">IF(ISNUMBER($H272),INDEX(INDIRECT($D$4),MATCH('CF AUX'!T$14,INDIRECT($D$5),0),MATCH('CF AUX'!$I272,INDIRECT($D$7),0)),"")</f>
        <v/>
      </c>
      <c r="U272" s="81" t="str">
        <f ca="1">IF(ISNUMBER($H272),INDEX(INDIRECT($D$4),MATCH('CF AUX'!U$14,INDIRECT($D$5),0),MATCH('CF AUX'!$I272,INDIRECT($D$7),0)),"")</f>
        <v/>
      </c>
      <c r="V272" s="81" t="str">
        <f ca="1">IF(ISNUMBER($H272),INDEX(INDIRECT($D$4),MATCH('CF AUX'!V$14,INDIRECT($D$5),0),MATCH('CF AUX'!$I272,INDIRECT($D$7),0)),"")</f>
        <v/>
      </c>
      <c r="W272" s="81" t="str">
        <f ca="1">IF(ISNUMBER($H272),INDEX(INDIRECT($D$4),MATCH('CF AUX'!W$14,INDIRECT($D$5),0),MATCH('CF AUX'!$I272,INDIRECT($D$7),0)),"")</f>
        <v/>
      </c>
      <c r="X272" s="81" t="str">
        <f ca="1">IF(ISNUMBER($H272),INDEX(INDIRECT($D$4),MATCH('CF AUX'!X$14,INDIRECT($D$5),0),MATCH('CF AUX'!$I272,INDIRECT($D$7),0)),"")</f>
        <v/>
      </c>
      <c r="Y272" s="81" t="str">
        <f ca="1">IF(ISNUMBER($H272),INDEX(INDIRECT($D$4),MATCH('CF AUX'!Y$14,INDIRECT($D$5),0),MATCH('CF AUX'!$I272,INDIRECT($D$7),0)),"")</f>
        <v/>
      </c>
      <c r="Z272" s="81" t="str">
        <f ca="1">IF(ISNUMBER($H272),INDEX(INDIRECT($D$4),MATCH('CF AUX'!Z$14,INDIRECT($D$5),0),MATCH('CF AUX'!$I272,INDIRECT($D$7),0)),"")</f>
        <v/>
      </c>
      <c r="AA272" s="81" t="str">
        <f ca="1">IF(ISNUMBER($H272),INDEX(INDIRECT($D$4),MATCH('CF AUX'!AA$14,INDIRECT($D$5),0),MATCH('CF AUX'!$I272,INDIRECT($D$7),0)),"")</f>
        <v/>
      </c>
      <c r="AB272" s="81" t="str">
        <f ca="1">IF(ISNUMBER($H272),INDEX(INDIRECT($D$4),MATCH('CF AUX'!AB$14,INDIRECT($D$5),0),MATCH('CF AUX'!$I272,INDIRECT($D$7),0)),"")</f>
        <v/>
      </c>
      <c r="AC272" s="81" t="str">
        <f ca="1">IF(ISNUMBER($H272),INDEX(INDIRECT($D$4),MATCH('CF AUX'!AC$14,INDIRECT($D$5),0),MATCH('CF AUX'!$I272,INDIRECT($D$7),0)),"")</f>
        <v/>
      </c>
      <c r="AD272" s="81" t="str">
        <f ca="1">IF(ISNUMBER($H272),INDEX(INDIRECT($D$4),MATCH('CF AUX'!AD$14,INDIRECT($D$5),0),MATCH('CF AUX'!$I272,INDIRECT($D$7),0)),"")</f>
        <v/>
      </c>
      <c r="AE272" s="81" t="str">
        <f ca="1">IF(ISNUMBER($H272),INDEX(INDIRECT($D$4),MATCH('CF AUX'!AE$14,INDIRECT($D$5),0),MATCH('CF AUX'!$I272,INDIRECT($D$7),0)),"")</f>
        <v/>
      </c>
      <c r="AF272" s="81" t="str">
        <f ca="1">IF(ISNUMBER($H272),INDEX(INDIRECT($D$4),MATCH('CF AUX'!AF$14,INDIRECT($D$5),0),MATCH('CF AUX'!$I272,INDIRECT($D$7),0)),"")</f>
        <v/>
      </c>
      <c r="AG272" s="81" t="str">
        <f ca="1">IF(ISNUMBER($H272),INDEX(INDIRECT($D$4),MATCH('CF AUX'!AG$14,INDIRECT($D$5),0),MATCH('CF AUX'!$I272,INDIRECT($D$7),0)),"")</f>
        <v/>
      </c>
      <c r="AH272" s="81" t="str">
        <f ca="1">IF(ISNUMBER($H272),INDEX(INDIRECT($D$4),MATCH('CF AUX'!AH$14,INDIRECT($D$5),0),MATCH('CF AUX'!$I272,INDIRECT($D$7),0)),"")</f>
        <v/>
      </c>
      <c r="AI272" s="81" t="str">
        <f ca="1">IF(ISNUMBER($H272),INDEX(INDIRECT($D$4),MATCH('CF AUX'!AI$14,INDIRECT($D$5),0),MATCH('CF AUX'!$I272,INDIRECT($D$7),0)),"")</f>
        <v/>
      </c>
      <c r="AJ272" s="81" t="str">
        <f ca="1">IF(ISNUMBER($H272),INDEX(INDIRECT($D$4),MATCH('CF AUX'!AJ$14,INDIRECT($D$5),0),MATCH('CF AUX'!$I272,INDIRECT($D$7),0)),"")</f>
        <v/>
      </c>
      <c r="AK272" s="81" t="str">
        <f ca="1">IF(ISNUMBER($H272),INDEX(INDIRECT($D$4),MATCH('CF AUX'!AK$14,INDIRECT($D$5),0),MATCH('CF AUX'!$I272,INDIRECT($D$7),0)),"")</f>
        <v/>
      </c>
      <c r="AL272" s="81" t="str">
        <f ca="1">IF(ISNUMBER($H272),INDEX(INDIRECT($D$4),MATCH('CF AUX'!AL$14,INDIRECT($D$5),0),MATCH('CF AUX'!$I272,INDIRECT($D$7),0)),"")</f>
        <v/>
      </c>
      <c r="AM272" s="81" t="str">
        <f ca="1">IF(ISNUMBER($H272),INDEX(INDIRECT($D$4),MATCH('CF AUX'!AM$14,INDIRECT($D$5),0),MATCH('CF AUX'!$I272,INDIRECT($D$7),0)),"")</f>
        <v/>
      </c>
      <c r="AN272" s="81" t="str">
        <f ca="1">IF(ISNUMBER($H272),INDEX(INDIRECT($D$4),MATCH('CF AUX'!AN$14,INDIRECT($D$5),0),MATCH('CF AUX'!$I272,INDIRECT($D$7),0)),"")</f>
        <v/>
      </c>
      <c r="AO272" s="81" t="str">
        <f ca="1">IF(ISNUMBER($H272),INDEX(INDIRECT($D$4),MATCH('CF AUX'!AO$14,INDIRECT($D$5),0),MATCH('CF AUX'!$I272,INDIRECT($D$7),0)),"")</f>
        <v/>
      </c>
      <c r="AP272" s="81" t="str">
        <f ca="1">IF(ISNUMBER($H272),INDEX(INDIRECT($D$4),MATCH('CF AUX'!AP$14,INDIRECT($D$5),0),MATCH('CF AUX'!$I272,INDIRECT($D$7),0)),"")</f>
        <v/>
      </c>
      <c r="AQ272" s="81" t="str">
        <f ca="1">IF(ISNUMBER($H272),INDEX(INDIRECT($D$4),MATCH('CF AUX'!AQ$14,INDIRECT($D$5),0),MATCH('CF AUX'!$I272,INDIRECT($D$7),0)),"")</f>
        <v/>
      </c>
      <c r="AR272" s="81" t="str">
        <f ca="1">IF(ISNUMBER($H272),INDEX(INDIRECT($D$4),MATCH('CF AUX'!AR$14,INDIRECT($D$5),0),MATCH('CF AUX'!$I272,INDIRECT($D$7),0)),"")</f>
        <v/>
      </c>
      <c r="AS272" s="81" t="str">
        <f ca="1">IF(ISNUMBER($H272),INDEX(INDIRECT($D$4),MATCH('CF AUX'!AS$14,INDIRECT($D$5),0),MATCH('CF AUX'!$I272,INDIRECT($D$7),0)),"")</f>
        <v/>
      </c>
      <c r="AT272" s="81" t="str">
        <f ca="1">IF(ISNUMBER($H272),INDEX(INDIRECT($D$4),MATCH('CF AUX'!AT$14,INDIRECT($D$5),0),MATCH('CF AUX'!$I272,INDIRECT($D$7),0)),"")</f>
        <v/>
      </c>
      <c r="AU272" s="81" t="str">
        <f ca="1">IF(ISNUMBER($H272),INDEX(INDIRECT($D$4),MATCH('CF AUX'!AU$14,INDIRECT($D$5),0),MATCH('CF AUX'!$I272,INDIRECT($D$7),0)),"")</f>
        <v/>
      </c>
      <c r="AV272" s="81" t="str">
        <f ca="1">IF(ISNUMBER($H272),INDEX(INDIRECT($D$4),MATCH('CF AUX'!AV$14,INDIRECT($D$5),0),MATCH('CF AUX'!$I272,INDIRECT($D$7),0)),"")</f>
        <v/>
      </c>
      <c r="AW272" s="81" t="str">
        <f ca="1">IF(ISNUMBER($H272),INDEX(INDIRECT($D$4),MATCH('CF AUX'!AW$14,INDIRECT($D$5),0),MATCH('CF AUX'!$I272,INDIRECT($D$7),0)),"")</f>
        <v/>
      </c>
      <c r="AX272" s="81" t="str">
        <f ca="1">IF(ISNUMBER($H272),INDEX(INDIRECT($D$4),MATCH('CF AUX'!AX$14,INDIRECT($D$5),0),MATCH('CF AUX'!$I272,INDIRECT($D$7),0)),"")</f>
        <v/>
      </c>
      <c r="AY272" s="81" t="str">
        <f ca="1">IF(ISNUMBER($H272),INDEX(INDIRECT($D$4),MATCH('CF AUX'!AY$14,INDIRECT($D$5),0),MATCH('CF AUX'!$I272,INDIRECT($D$7),0)),"")</f>
        <v/>
      </c>
      <c r="AZ272" s="81" t="str">
        <f ca="1">IF(ISNUMBER($H272),INDEX(INDIRECT($D$4),MATCH('CF AUX'!AZ$14,INDIRECT($D$5),0),MATCH('CF AUX'!$I272,INDIRECT($D$7),0)),"")</f>
        <v/>
      </c>
      <c r="BB272" s="96" t="str" cm="1">
        <f t="array" aca="1" ref="BB272" ca="1">IF(ISNUMBER($H272),MMULT(J272:AZ272,TRANSPOSE(INDIRECT($D$8&amp;$G$4&amp;B268&amp;":"&amp;$G$6&amp;B268))),"")</f>
        <v/>
      </c>
      <c r="BD272" s="59">
        <f t="shared" si="73"/>
        <v>264</v>
      </c>
      <c r="BE272" s="80" t="str" cm="1">
        <f t="array" aca="1" ref="BE272" ca="1">IFERROR(INDEX(INDIRECT($D$4),MATCH(INDIRECT(BE$5&amp;$BD272),INDIRECT($D$6),0),MATCH($I272,INDIRECT($D$7),0)),"")</f>
        <v/>
      </c>
      <c r="BF272" s="81" t="str" cm="1">
        <f t="array" aca="1" ref="BF272" ca="1">IFERROR(INDEX(INDIRECT($D$4),MATCH(INDIRECT(BF$5&amp;$BD272),INDIRECT($D$6),0),MATCH($I272,INDIRECT($D$7),0)),"")</f>
        <v/>
      </c>
      <c r="BG272" s="81" t="str" cm="1">
        <f t="array" aca="1" ref="BG272" ca="1">IFERROR(INDEX(INDIRECT($D$4),MATCH(INDIRECT(BG$5&amp;$BD272),INDIRECT($D$6),0),MATCH($I272,INDIRECT($D$7),0)),"")</f>
        <v/>
      </c>
      <c r="BH272" s="81" t="str" cm="1">
        <f t="array" aca="1" ref="BH272" ca="1">IFERROR(INDEX(INDIRECT($D$4),MATCH(INDIRECT(BH$5&amp;$BD272),INDIRECT($D$6),0),MATCH($I272,INDIRECT($D$7),0)),"")</f>
        <v/>
      </c>
      <c r="BI272" s="81" t="str" cm="1">
        <f t="array" aca="1" ref="BI272" ca="1">IFERROR(INDEX(INDIRECT($D$4),MATCH(INDIRECT(BI$5&amp;$BD272),INDIRECT($D$6),0),MATCH($I272,INDIRECT($D$7),0)),"")</f>
        <v/>
      </c>
      <c r="BJ272" s="81" t="str" cm="1">
        <f t="array" aca="1" ref="BJ272" ca="1">IFERROR(INDEX(INDIRECT($D$4),MATCH(INDIRECT(BJ$5&amp;$BD272),INDIRECT($D$6),0),MATCH($I272,INDIRECT($D$7),0)),"")</f>
        <v/>
      </c>
      <c r="BK272" s="81" t="str" cm="1">
        <f t="array" aca="1" ref="BK272" ca="1">IFERROR(INDEX(INDIRECT($D$4),MATCH(INDIRECT(BK$5&amp;$BD272),INDIRECT($D$6),0),MATCH($I272,INDIRECT($D$7),0)),"")</f>
        <v/>
      </c>
      <c r="BL272" s="81" t="str" cm="1">
        <f t="array" aca="1" ref="BL272" ca="1">IFERROR(INDEX(INDIRECT($D$4),MATCH(INDIRECT(BL$5&amp;$BD272),INDIRECT($D$6),0),MATCH($I272,INDIRECT($D$7),0)),"")</f>
        <v/>
      </c>
      <c r="BM272" s="81" t="str" cm="1">
        <f t="array" aca="1" ref="BM272" ca="1">IFERROR(INDEX(INDIRECT($D$4),MATCH(INDIRECT(BM$5&amp;$BD272),INDIRECT($D$6),0),MATCH($I272,INDIRECT($D$7),0)),"")</f>
        <v/>
      </c>
      <c r="BN272" s="81" t="str" cm="1">
        <f t="array" aca="1" ref="BN272" ca="1">IFERROR(INDEX(INDIRECT($D$4),MATCH(INDIRECT(BN$5&amp;$BD272),INDIRECT($D$6),0),MATCH($I272,INDIRECT($D$7),0)),"")</f>
        <v/>
      </c>
      <c r="BO272" s="81" t="str" cm="1">
        <f t="array" aca="1" ref="BO272" ca="1">IFERROR(INDEX(INDIRECT($D$4),MATCH(INDIRECT(BO$5&amp;$BD272),INDIRECT($D$6),0),MATCH($I272,INDIRECT($D$7),0)),"")</f>
        <v/>
      </c>
      <c r="BP272" s="81" t="str" cm="1">
        <f t="array" aca="1" ref="BP272" ca="1">IFERROR(INDEX(INDIRECT($D$4),MATCH(INDIRECT(BP$5&amp;$BD272),INDIRECT($D$6),0),MATCH($I272,INDIRECT($D$7),0)),"")</f>
        <v/>
      </c>
      <c r="BQ272" s="81" t="str" cm="1">
        <f t="array" aca="1" ref="BQ272" ca="1">IFERROR(INDEX(INDIRECT($D$4),MATCH(INDIRECT(BQ$5&amp;$BD272),INDIRECT($D$6),0),MATCH($I272,INDIRECT($D$7),0)),"")</f>
        <v/>
      </c>
      <c r="BR272" s="81" t="str" cm="1">
        <f t="array" aca="1" ref="BR272" ca="1">IFERROR(INDEX(INDIRECT($D$4),MATCH(INDIRECT(BR$5&amp;$BD272),INDIRECT($D$6),0),MATCH($I272,INDIRECT($D$7),0)),"")</f>
        <v/>
      </c>
      <c r="BS272" s="81" t="str" cm="1">
        <f t="array" aca="1" ref="BS272" ca="1">IFERROR(INDEX(INDIRECT($D$4),MATCH(INDIRECT(BS$5&amp;$BD272),INDIRECT($D$6),0),MATCH($I272,INDIRECT($D$7),0)),"")</f>
        <v/>
      </c>
      <c r="BT272" s="81" t="str" cm="1">
        <f t="array" aca="1" ref="BT272" ca="1">IFERROR(INDEX(INDIRECT($D$4),MATCH(INDIRECT(BT$5&amp;$BD272),INDIRECT($D$6),0),MATCH($I272,INDIRECT($D$7),0)),"")</f>
        <v/>
      </c>
      <c r="BU272" s="81" t="str" cm="1">
        <f t="array" aca="1" ref="BU272" ca="1">IFERROR(INDEX(INDIRECT($D$4),MATCH(INDIRECT(BU$5&amp;$BD272),INDIRECT($D$6),0),MATCH($I272,INDIRECT($D$7),0)),"")</f>
        <v/>
      </c>
      <c r="BV272" s="99" t="str" cm="1">
        <f t="array" aca="1" ref="BV272" ca="1">IFERROR(INDEX(INDIRECT($D$4),MATCH(INDIRECT(BV$5&amp;$BD272),INDIRECT($D$6),0),MATCH($I272,INDIRECT($D$7),0)),"")</f>
        <v/>
      </c>
      <c r="BX272" s="80"/>
      <c r="BY272" s="81"/>
      <c r="BZ272" s="81"/>
      <c r="CA272" s="81"/>
      <c r="CB272" s="81"/>
      <c r="CC272" s="81"/>
      <c r="CD272" s="81"/>
      <c r="CE272" s="81"/>
      <c r="CF272" s="81"/>
      <c r="CG272" s="81"/>
      <c r="CH272" s="81"/>
      <c r="CI272" s="81"/>
      <c r="CJ272" s="81"/>
      <c r="CK272" s="81"/>
      <c r="CL272" s="81"/>
      <c r="CM272" s="81"/>
      <c r="CN272" s="81"/>
      <c r="CO272" s="99"/>
      <c r="CQ272" s="113"/>
      <c r="CR272" s="59" t="str">
        <f t="shared" si="72"/>
        <v/>
      </c>
      <c r="CS272" s="60"/>
      <c r="CT272" s="123" t="str">
        <f t="shared" ca="1" si="69"/>
        <v/>
      </c>
      <c r="CU272" s="80" t="str">
        <f>IF(ISNUMBER($CS272),INDEX(IRF.New!$CS$7:$DJ$37,MATCH(B268+1,IRF.New!$B$7:$B$37,0),MATCH($CT272,IRF.New!$CS$5:$DJ$5,0)),"")</f>
        <v/>
      </c>
      <c r="CV272" s="81"/>
      <c r="CW272" s="81" t="str">
        <f t="shared" si="70"/>
        <v/>
      </c>
      <c r="CX272" s="81"/>
      <c r="CY272" s="81"/>
      <c r="CZ272" s="94"/>
      <c r="DA272" s="94" t="str">
        <f>IF(ISNUMBER(CS272),INDEX(IRF.New!$CS$2:$DJ$2,MATCH('CF AUX'!$CT272,IRF.New!$CS$5:$DJ$5,0)),"")</f>
        <v/>
      </c>
      <c r="DB272" s="72"/>
      <c r="DD272" s="132" t="str">
        <f>IF(ISNUMBER(CS272),INDEX(IRF.New!$D$7:$CO$37,MATCH('CF AUX'!C263,IRF.New!$C$7:$C$37,0),MATCH(CT272,IRF.New!$D$5:$CO$5,0)),"")</f>
        <v/>
      </c>
    </row>
    <row r="273" spans="1:108" x14ac:dyDescent="0.25">
      <c r="F273" s="136" t="str">
        <f t="shared" si="71"/>
        <v/>
      </c>
      <c r="H273" s="65"/>
      <c r="I273" s="129" t="str">
        <f ca="1">IF(ISNUMBER(H273),INDEX(IRF.New!$CS$5:$DJ$5,MATCH('CF AUX'!H273,INDIRECT("IRF.New!$CS$"&amp;C265&amp;":$DJ$"&amp;C265),0)),"")</f>
        <v/>
      </c>
      <c r="J273" s="80" t="str">
        <f ca="1">IF(ISNUMBER($H273),INDEX(INDIRECT($D$4),MATCH('CF AUX'!J$14,INDIRECT($D$5),0),MATCH('CF AUX'!$I273,INDIRECT($D$7),0)),"")</f>
        <v/>
      </c>
      <c r="K273" s="81" t="str">
        <f ca="1">IF(ISNUMBER($H273),INDEX(INDIRECT($D$4),MATCH('CF AUX'!K$14,INDIRECT($D$5),0),MATCH('CF AUX'!$I273,INDIRECT($D$7),0)),"")</f>
        <v/>
      </c>
      <c r="L273" s="81" t="str">
        <f ca="1">IF(ISNUMBER($H273),INDEX(INDIRECT($D$4),MATCH('CF AUX'!L$14,INDIRECT($D$5),0),MATCH('CF AUX'!$I273,INDIRECT($D$7),0)),"")</f>
        <v/>
      </c>
      <c r="M273" s="81" t="str">
        <f ca="1">IF(ISNUMBER($H273),INDEX(INDIRECT($D$4),MATCH('CF AUX'!M$14,INDIRECT($D$5),0),MATCH('CF AUX'!$I273,INDIRECT($D$7),0)),"")</f>
        <v/>
      </c>
      <c r="N273" s="81" t="str">
        <f ca="1">IF(ISNUMBER($H273),INDEX(INDIRECT($D$4),MATCH('CF AUX'!N$14,INDIRECT($D$5),0),MATCH('CF AUX'!$I273,INDIRECT($D$7),0)),"")</f>
        <v/>
      </c>
      <c r="O273" s="81" t="str">
        <f ca="1">IF(ISNUMBER($H273),INDEX(INDIRECT($D$4),MATCH('CF AUX'!O$14,INDIRECT($D$5),0),MATCH('CF AUX'!$I273,INDIRECT($D$7),0)),"")</f>
        <v/>
      </c>
      <c r="P273" s="81" t="str">
        <f ca="1">IF(ISNUMBER($H273),INDEX(INDIRECT($D$4),MATCH('CF AUX'!P$14,INDIRECT($D$5),0),MATCH('CF AUX'!$I273,INDIRECT($D$7),0)),"")</f>
        <v/>
      </c>
      <c r="Q273" s="81" t="str">
        <f ca="1">IF(ISNUMBER($H273),INDEX(INDIRECT($D$4),MATCH('CF AUX'!Q$14,INDIRECT($D$5),0),MATCH('CF AUX'!$I273,INDIRECT($D$7),0)),"")</f>
        <v/>
      </c>
      <c r="R273" s="81" t="str">
        <f ca="1">IF(ISNUMBER($H273),INDEX(INDIRECT($D$4),MATCH('CF AUX'!R$14,INDIRECT($D$5),0),MATCH('CF AUX'!$I273,INDIRECT($D$7),0)),"")</f>
        <v/>
      </c>
      <c r="S273" s="81" t="str">
        <f ca="1">IF(ISNUMBER($H273),INDEX(INDIRECT($D$4),MATCH('CF AUX'!S$14,INDIRECT($D$5),0),MATCH('CF AUX'!$I273,INDIRECT($D$7),0)),"")</f>
        <v/>
      </c>
      <c r="T273" s="81" t="str">
        <f ca="1">IF(ISNUMBER($H273),INDEX(INDIRECT($D$4),MATCH('CF AUX'!T$14,INDIRECT($D$5),0),MATCH('CF AUX'!$I273,INDIRECT($D$7),0)),"")</f>
        <v/>
      </c>
      <c r="U273" s="81" t="str">
        <f ca="1">IF(ISNUMBER($H273),INDEX(INDIRECT($D$4),MATCH('CF AUX'!U$14,INDIRECT($D$5),0),MATCH('CF AUX'!$I273,INDIRECT($D$7),0)),"")</f>
        <v/>
      </c>
      <c r="V273" s="81" t="str">
        <f ca="1">IF(ISNUMBER($H273),INDEX(INDIRECT($D$4),MATCH('CF AUX'!V$14,INDIRECT($D$5),0),MATCH('CF AUX'!$I273,INDIRECT($D$7),0)),"")</f>
        <v/>
      </c>
      <c r="W273" s="81" t="str">
        <f ca="1">IF(ISNUMBER($H273),INDEX(INDIRECT($D$4),MATCH('CF AUX'!W$14,INDIRECT($D$5),0),MATCH('CF AUX'!$I273,INDIRECT($D$7),0)),"")</f>
        <v/>
      </c>
      <c r="X273" s="81" t="str">
        <f ca="1">IF(ISNUMBER($H273),INDEX(INDIRECT($D$4),MATCH('CF AUX'!X$14,INDIRECT($D$5),0),MATCH('CF AUX'!$I273,INDIRECT($D$7),0)),"")</f>
        <v/>
      </c>
      <c r="Y273" s="81" t="str">
        <f ca="1">IF(ISNUMBER($H273),INDEX(INDIRECT($D$4),MATCH('CF AUX'!Y$14,INDIRECT($D$5),0),MATCH('CF AUX'!$I273,INDIRECT($D$7),0)),"")</f>
        <v/>
      </c>
      <c r="Z273" s="81" t="str">
        <f ca="1">IF(ISNUMBER($H273),INDEX(INDIRECT($D$4),MATCH('CF AUX'!Z$14,INDIRECT($D$5),0),MATCH('CF AUX'!$I273,INDIRECT($D$7),0)),"")</f>
        <v/>
      </c>
      <c r="AA273" s="81" t="str">
        <f ca="1">IF(ISNUMBER($H273),INDEX(INDIRECT($D$4),MATCH('CF AUX'!AA$14,INDIRECT($D$5),0),MATCH('CF AUX'!$I273,INDIRECT($D$7),0)),"")</f>
        <v/>
      </c>
      <c r="AB273" s="81" t="str">
        <f ca="1">IF(ISNUMBER($H273),INDEX(INDIRECT($D$4),MATCH('CF AUX'!AB$14,INDIRECT($D$5),0),MATCH('CF AUX'!$I273,INDIRECT($D$7),0)),"")</f>
        <v/>
      </c>
      <c r="AC273" s="81" t="str">
        <f ca="1">IF(ISNUMBER($H273),INDEX(INDIRECT($D$4),MATCH('CF AUX'!AC$14,INDIRECT($D$5),0),MATCH('CF AUX'!$I273,INDIRECT($D$7),0)),"")</f>
        <v/>
      </c>
      <c r="AD273" s="81" t="str">
        <f ca="1">IF(ISNUMBER($H273),INDEX(INDIRECT($D$4),MATCH('CF AUX'!AD$14,INDIRECT($D$5),0),MATCH('CF AUX'!$I273,INDIRECT($D$7),0)),"")</f>
        <v/>
      </c>
      <c r="AE273" s="81" t="str">
        <f ca="1">IF(ISNUMBER($H273),INDEX(INDIRECT($D$4),MATCH('CF AUX'!AE$14,INDIRECT($D$5),0),MATCH('CF AUX'!$I273,INDIRECT($D$7),0)),"")</f>
        <v/>
      </c>
      <c r="AF273" s="81" t="str">
        <f ca="1">IF(ISNUMBER($H273),INDEX(INDIRECT($D$4),MATCH('CF AUX'!AF$14,INDIRECT($D$5),0),MATCH('CF AUX'!$I273,INDIRECT($D$7),0)),"")</f>
        <v/>
      </c>
      <c r="AG273" s="81" t="str">
        <f ca="1">IF(ISNUMBER($H273),INDEX(INDIRECT($D$4),MATCH('CF AUX'!AG$14,INDIRECT($D$5),0),MATCH('CF AUX'!$I273,INDIRECT($D$7),0)),"")</f>
        <v/>
      </c>
      <c r="AH273" s="81" t="str">
        <f ca="1">IF(ISNUMBER($H273),INDEX(INDIRECT($D$4),MATCH('CF AUX'!AH$14,INDIRECT($D$5),0),MATCH('CF AUX'!$I273,INDIRECT($D$7),0)),"")</f>
        <v/>
      </c>
      <c r="AI273" s="81" t="str">
        <f ca="1">IF(ISNUMBER($H273),INDEX(INDIRECT($D$4),MATCH('CF AUX'!AI$14,INDIRECT($D$5),0),MATCH('CF AUX'!$I273,INDIRECT($D$7),0)),"")</f>
        <v/>
      </c>
      <c r="AJ273" s="81" t="str">
        <f ca="1">IF(ISNUMBER($H273),INDEX(INDIRECT($D$4),MATCH('CF AUX'!AJ$14,INDIRECT($D$5),0),MATCH('CF AUX'!$I273,INDIRECT($D$7),0)),"")</f>
        <v/>
      </c>
      <c r="AK273" s="81" t="str">
        <f ca="1">IF(ISNUMBER($H273),INDEX(INDIRECT($D$4),MATCH('CF AUX'!AK$14,INDIRECT($D$5),0),MATCH('CF AUX'!$I273,INDIRECT($D$7),0)),"")</f>
        <v/>
      </c>
      <c r="AL273" s="81" t="str">
        <f ca="1">IF(ISNUMBER($H273),INDEX(INDIRECT($D$4),MATCH('CF AUX'!AL$14,INDIRECT($D$5),0),MATCH('CF AUX'!$I273,INDIRECT($D$7),0)),"")</f>
        <v/>
      </c>
      <c r="AM273" s="81" t="str">
        <f ca="1">IF(ISNUMBER($H273),INDEX(INDIRECT($D$4),MATCH('CF AUX'!AM$14,INDIRECT($D$5),0),MATCH('CF AUX'!$I273,INDIRECT($D$7),0)),"")</f>
        <v/>
      </c>
      <c r="AN273" s="81" t="str">
        <f ca="1">IF(ISNUMBER($H273),INDEX(INDIRECT($D$4),MATCH('CF AUX'!AN$14,INDIRECT($D$5),0),MATCH('CF AUX'!$I273,INDIRECT($D$7),0)),"")</f>
        <v/>
      </c>
      <c r="AO273" s="81" t="str">
        <f ca="1">IF(ISNUMBER($H273),INDEX(INDIRECT($D$4),MATCH('CF AUX'!AO$14,INDIRECT($D$5),0),MATCH('CF AUX'!$I273,INDIRECT($D$7),0)),"")</f>
        <v/>
      </c>
      <c r="AP273" s="81" t="str">
        <f ca="1">IF(ISNUMBER($H273),INDEX(INDIRECT($D$4),MATCH('CF AUX'!AP$14,INDIRECT($D$5),0),MATCH('CF AUX'!$I273,INDIRECT($D$7),0)),"")</f>
        <v/>
      </c>
      <c r="AQ273" s="81" t="str">
        <f ca="1">IF(ISNUMBER($H273),INDEX(INDIRECT($D$4),MATCH('CF AUX'!AQ$14,INDIRECT($D$5),0),MATCH('CF AUX'!$I273,INDIRECT($D$7),0)),"")</f>
        <v/>
      </c>
      <c r="AR273" s="81" t="str">
        <f ca="1">IF(ISNUMBER($H273),INDEX(INDIRECT($D$4),MATCH('CF AUX'!AR$14,INDIRECT($D$5),0),MATCH('CF AUX'!$I273,INDIRECT($D$7),0)),"")</f>
        <v/>
      </c>
      <c r="AS273" s="81" t="str">
        <f ca="1">IF(ISNUMBER($H273),INDEX(INDIRECT($D$4),MATCH('CF AUX'!AS$14,INDIRECT($D$5),0),MATCH('CF AUX'!$I273,INDIRECT($D$7),0)),"")</f>
        <v/>
      </c>
      <c r="AT273" s="81" t="str">
        <f ca="1">IF(ISNUMBER($H273),INDEX(INDIRECT($D$4),MATCH('CF AUX'!AT$14,INDIRECT($D$5),0),MATCH('CF AUX'!$I273,INDIRECT($D$7),0)),"")</f>
        <v/>
      </c>
      <c r="AU273" s="81" t="str">
        <f ca="1">IF(ISNUMBER($H273),INDEX(INDIRECT($D$4),MATCH('CF AUX'!AU$14,INDIRECT($D$5),0),MATCH('CF AUX'!$I273,INDIRECT($D$7),0)),"")</f>
        <v/>
      </c>
      <c r="AV273" s="81" t="str">
        <f ca="1">IF(ISNUMBER($H273),INDEX(INDIRECT($D$4),MATCH('CF AUX'!AV$14,INDIRECT($D$5),0),MATCH('CF AUX'!$I273,INDIRECT($D$7),0)),"")</f>
        <v/>
      </c>
      <c r="AW273" s="81" t="str">
        <f ca="1">IF(ISNUMBER($H273),INDEX(INDIRECT($D$4),MATCH('CF AUX'!AW$14,INDIRECT($D$5),0),MATCH('CF AUX'!$I273,INDIRECT($D$7),0)),"")</f>
        <v/>
      </c>
      <c r="AX273" s="81" t="str">
        <f ca="1">IF(ISNUMBER($H273),INDEX(INDIRECT($D$4),MATCH('CF AUX'!AX$14,INDIRECT($D$5),0),MATCH('CF AUX'!$I273,INDIRECT($D$7),0)),"")</f>
        <v/>
      </c>
      <c r="AY273" s="81" t="str">
        <f ca="1">IF(ISNUMBER($H273),INDEX(INDIRECT($D$4),MATCH('CF AUX'!AY$14,INDIRECT($D$5),0),MATCH('CF AUX'!$I273,INDIRECT($D$7),0)),"")</f>
        <v/>
      </c>
      <c r="AZ273" s="81" t="str">
        <f ca="1">IF(ISNUMBER($H273),INDEX(INDIRECT($D$4),MATCH('CF AUX'!AZ$14,INDIRECT($D$5),0),MATCH('CF AUX'!$I273,INDIRECT($D$7),0)),"")</f>
        <v/>
      </c>
      <c r="BB273" s="96" t="str" cm="1">
        <f t="array" aca="1" ref="BB273" ca="1">IF(ISNUMBER($H273),MMULT(J273:AZ273,TRANSPOSE(INDIRECT($D$8&amp;$G$4&amp;B268&amp;":"&amp;$G$6&amp;B268))),"")</f>
        <v/>
      </c>
      <c r="BD273" s="59">
        <f t="shared" si="73"/>
        <v>264</v>
      </c>
      <c r="BE273" s="80" t="str" cm="1">
        <f t="array" aca="1" ref="BE273" ca="1">IFERROR(INDEX(INDIRECT($D$4),MATCH(INDIRECT(BE$5&amp;$BD273),INDIRECT($D$6),0),MATCH($I273,INDIRECT($D$7),0)),"")</f>
        <v/>
      </c>
      <c r="BF273" s="81" t="str" cm="1">
        <f t="array" aca="1" ref="BF273" ca="1">IFERROR(INDEX(INDIRECT($D$4),MATCH(INDIRECT(BF$5&amp;$BD273),INDIRECT($D$6),0),MATCH($I273,INDIRECT($D$7),0)),"")</f>
        <v/>
      </c>
      <c r="BG273" s="81" t="str" cm="1">
        <f t="array" aca="1" ref="BG273" ca="1">IFERROR(INDEX(INDIRECT($D$4),MATCH(INDIRECT(BG$5&amp;$BD273),INDIRECT($D$6),0),MATCH($I273,INDIRECT($D$7),0)),"")</f>
        <v/>
      </c>
      <c r="BH273" s="81" t="str" cm="1">
        <f t="array" aca="1" ref="BH273" ca="1">IFERROR(INDEX(INDIRECT($D$4),MATCH(INDIRECT(BH$5&amp;$BD273),INDIRECT($D$6),0),MATCH($I273,INDIRECT($D$7),0)),"")</f>
        <v/>
      </c>
      <c r="BI273" s="81" t="str" cm="1">
        <f t="array" aca="1" ref="BI273" ca="1">IFERROR(INDEX(INDIRECT($D$4),MATCH(INDIRECT(BI$5&amp;$BD273),INDIRECT($D$6),0),MATCH($I273,INDIRECT($D$7),0)),"")</f>
        <v/>
      </c>
      <c r="BJ273" s="81" t="str" cm="1">
        <f t="array" aca="1" ref="BJ273" ca="1">IFERROR(INDEX(INDIRECT($D$4),MATCH(INDIRECT(BJ$5&amp;$BD273),INDIRECT($D$6),0),MATCH($I273,INDIRECT($D$7),0)),"")</f>
        <v/>
      </c>
      <c r="BK273" s="81" t="str" cm="1">
        <f t="array" aca="1" ref="BK273" ca="1">IFERROR(INDEX(INDIRECT($D$4),MATCH(INDIRECT(BK$5&amp;$BD273),INDIRECT($D$6),0),MATCH($I273,INDIRECT($D$7),0)),"")</f>
        <v/>
      </c>
      <c r="BL273" s="81" t="str" cm="1">
        <f t="array" aca="1" ref="BL273" ca="1">IFERROR(INDEX(INDIRECT($D$4),MATCH(INDIRECT(BL$5&amp;$BD273),INDIRECT($D$6),0),MATCH($I273,INDIRECT($D$7),0)),"")</f>
        <v/>
      </c>
      <c r="BM273" s="81" t="str" cm="1">
        <f t="array" aca="1" ref="BM273" ca="1">IFERROR(INDEX(INDIRECT($D$4),MATCH(INDIRECT(BM$5&amp;$BD273),INDIRECT($D$6),0),MATCH($I273,INDIRECT($D$7),0)),"")</f>
        <v/>
      </c>
      <c r="BN273" s="81" t="str" cm="1">
        <f t="array" aca="1" ref="BN273" ca="1">IFERROR(INDEX(INDIRECT($D$4),MATCH(INDIRECT(BN$5&amp;$BD273),INDIRECT($D$6),0),MATCH($I273,INDIRECT($D$7),0)),"")</f>
        <v/>
      </c>
      <c r="BO273" s="81" t="str" cm="1">
        <f t="array" aca="1" ref="BO273" ca="1">IFERROR(INDEX(INDIRECT($D$4),MATCH(INDIRECT(BO$5&amp;$BD273),INDIRECT($D$6),0),MATCH($I273,INDIRECT($D$7),0)),"")</f>
        <v/>
      </c>
      <c r="BP273" s="81" t="str" cm="1">
        <f t="array" aca="1" ref="BP273" ca="1">IFERROR(INDEX(INDIRECT($D$4),MATCH(INDIRECT(BP$5&amp;$BD273),INDIRECT($D$6),0),MATCH($I273,INDIRECT($D$7),0)),"")</f>
        <v/>
      </c>
      <c r="BQ273" s="81" t="str" cm="1">
        <f t="array" aca="1" ref="BQ273" ca="1">IFERROR(INDEX(INDIRECT($D$4),MATCH(INDIRECT(BQ$5&amp;$BD273),INDIRECT($D$6),0),MATCH($I273,INDIRECT($D$7),0)),"")</f>
        <v/>
      </c>
      <c r="BR273" s="81" t="str" cm="1">
        <f t="array" aca="1" ref="BR273" ca="1">IFERROR(INDEX(INDIRECT($D$4),MATCH(INDIRECT(BR$5&amp;$BD273),INDIRECT($D$6),0),MATCH($I273,INDIRECT($D$7),0)),"")</f>
        <v/>
      </c>
      <c r="BS273" s="81" t="str" cm="1">
        <f t="array" aca="1" ref="BS273" ca="1">IFERROR(INDEX(INDIRECT($D$4),MATCH(INDIRECT(BS$5&amp;$BD273),INDIRECT($D$6),0),MATCH($I273,INDIRECT($D$7),0)),"")</f>
        <v/>
      </c>
      <c r="BT273" s="81" t="str" cm="1">
        <f t="array" aca="1" ref="BT273" ca="1">IFERROR(INDEX(INDIRECT($D$4),MATCH(INDIRECT(BT$5&amp;$BD273),INDIRECT($D$6),0),MATCH($I273,INDIRECT($D$7),0)),"")</f>
        <v/>
      </c>
      <c r="BU273" s="81" t="str" cm="1">
        <f t="array" aca="1" ref="BU273" ca="1">IFERROR(INDEX(INDIRECT($D$4),MATCH(INDIRECT(BU$5&amp;$BD273),INDIRECT($D$6),0),MATCH($I273,INDIRECT($D$7),0)),"")</f>
        <v/>
      </c>
      <c r="BV273" s="99" t="str" cm="1">
        <f t="array" aca="1" ref="BV273" ca="1">IFERROR(INDEX(INDIRECT($D$4),MATCH(INDIRECT(BV$5&amp;$BD273),INDIRECT($D$6),0),MATCH($I273,INDIRECT($D$7),0)),"")</f>
        <v/>
      </c>
      <c r="BX273" s="80"/>
      <c r="BY273" s="81"/>
      <c r="BZ273" s="81"/>
      <c r="CA273" s="81"/>
      <c r="CB273" s="81"/>
      <c r="CC273" s="81"/>
      <c r="CD273" s="81"/>
      <c r="CE273" s="81"/>
      <c r="CF273" s="81"/>
      <c r="CG273" s="81"/>
      <c r="CH273" s="81"/>
      <c r="CI273" s="81"/>
      <c r="CJ273" s="81"/>
      <c r="CK273" s="81"/>
      <c r="CL273" s="81"/>
      <c r="CM273" s="81"/>
      <c r="CN273" s="81"/>
      <c r="CO273" s="99"/>
      <c r="CQ273" s="113"/>
      <c r="CR273" s="59" t="str">
        <f t="shared" si="72"/>
        <v/>
      </c>
      <c r="CS273" s="60"/>
      <c r="CT273" s="123" t="str">
        <f t="shared" ca="1" si="69"/>
        <v/>
      </c>
      <c r="CU273" s="80" t="str">
        <f>IF(ISNUMBER($CS273),INDEX(IRF.New!$CS$7:$DJ$37,MATCH(B268+1,IRF.New!$B$7:$B$37,0),MATCH($CT273,IRF.New!$CS$5:$DJ$5,0)),"")</f>
        <v/>
      </c>
      <c r="CV273" s="81"/>
      <c r="CW273" s="81" t="str">
        <f t="shared" si="70"/>
        <v/>
      </c>
      <c r="CX273" s="81"/>
      <c r="CY273" s="81"/>
      <c r="CZ273" s="94"/>
      <c r="DA273" s="94" t="str">
        <f>IF(ISNUMBER(CS273),INDEX(IRF.New!$CS$2:$DJ$2,MATCH('CF AUX'!$CT273,IRF.New!$CS$5:$DJ$5,0)),"")</f>
        <v/>
      </c>
      <c r="DB273" s="72"/>
      <c r="DD273" s="132" t="str">
        <f>IF(ISNUMBER(CS273),INDEX(IRF.New!$D$7:$CO$37,MATCH('CF AUX'!C263,IRF.New!$C$7:$C$37,0),MATCH(CT273,IRF.New!$D$5:$CO$5,0)),"")</f>
        <v/>
      </c>
    </row>
    <row r="274" spans="1:108" x14ac:dyDescent="0.25">
      <c r="B274" s="59" t="s">
        <v>266</v>
      </c>
      <c r="F274" s="136" t="str">
        <f t="shared" si="71"/>
        <v/>
      </c>
      <c r="H274" s="65"/>
      <c r="I274" s="129" t="str">
        <f ca="1">IF(ISNUMBER(H274),INDEX(IRF.New!$CS$5:$DJ$5,MATCH('CF AUX'!H274,INDIRECT("IRF.New!$CS$"&amp;C265&amp;":$DJ$"&amp;C265),0)),"")</f>
        <v/>
      </c>
      <c r="J274" s="80" t="str">
        <f ca="1">IF(ISNUMBER($H274),INDEX(INDIRECT($D$4),MATCH('CF AUX'!J$14,INDIRECT($D$5),0),MATCH('CF AUX'!$I274,INDIRECT($D$7),0)),"")</f>
        <v/>
      </c>
      <c r="K274" s="81" t="str">
        <f ca="1">IF(ISNUMBER($H274),INDEX(INDIRECT($D$4),MATCH('CF AUX'!K$14,INDIRECT($D$5),0),MATCH('CF AUX'!$I274,INDIRECT($D$7),0)),"")</f>
        <v/>
      </c>
      <c r="L274" s="81" t="str">
        <f ca="1">IF(ISNUMBER($H274),INDEX(INDIRECT($D$4),MATCH('CF AUX'!L$14,INDIRECT($D$5),0),MATCH('CF AUX'!$I274,INDIRECT($D$7),0)),"")</f>
        <v/>
      </c>
      <c r="M274" s="81" t="str">
        <f ca="1">IF(ISNUMBER($H274),INDEX(INDIRECT($D$4),MATCH('CF AUX'!M$14,INDIRECT($D$5),0),MATCH('CF AUX'!$I274,INDIRECT($D$7),0)),"")</f>
        <v/>
      </c>
      <c r="N274" s="81" t="str">
        <f ca="1">IF(ISNUMBER($H274),INDEX(INDIRECT($D$4),MATCH('CF AUX'!N$14,INDIRECT($D$5),0),MATCH('CF AUX'!$I274,INDIRECT($D$7),0)),"")</f>
        <v/>
      </c>
      <c r="O274" s="81" t="str">
        <f ca="1">IF(ISNUMBER($H274),INDEX(INDIRECT($D$4),MATCH('CF AUX'!O$14,INDIRECT($D$5),0),MATCH('CF AUX'!$I274,INDIRECT($D$7),0)),"")</f>
        <v/>
      </c>
      <c r="P274" s="81" t="str">
        <f ca="1">IF(ISNUMBER($H274),INDEX(INDIRECT($D$4),MATCH('CF AUX'!P$14,INDIRECT($D$5),0),MATCH('CF AUX'!$I274,INDIRECT($D$7),0)),"")</f>
        <v/>
      </c>
      <c r="Q274" s="81" t="str">
        <f ca="1">IF(ISNUMBER($H274),INDEX(INDIRECT($D$4),MATCH('CF AUX'!Q$14,INDIRECT($D$5),0),MATCH('CF AUX'!$I274,INDIRECT($D$7),0)),"")</f>
        <v/>
      </c>
      <c r="R274" s="81" t="str">
        <f ca="1">IF(ISNUMBER($H274),INDEX(INDIRECT($D$4),MATCH('CF AUX'!R$14,INDIRECT($D$5),0),MATCH('CF AUX'!$I274,INDIRECT($D$7),0)),"")</f>
        <v/>
      </c>
      <c r="S274" s="81" t="str">
        <f ca="1">IF(ISNUMBER($H274),INDEX(INDIRECT($D$4),MATCH('CF AUX'!S$14,INDIRECT($D$5),0),MATCH('CF AUX'!$I274,INDIRECT($D$7),0)),"")</f>
        <v/>
      </c>
      <c r="T274" s="81" t="str">
        <f ca="1">IF(ISNUMBER($H274),INDEX(INDIRECT($D$4),MATCH('CF AUX'!T$14,INDIRECT($D$5),0),MATCH('CF AUX'!$I274,INDIRECT($D$7),0)),"")</f>
        <v/>
      </c>
      <c r="U274" s="81" t="str">
        <f ca="1">IF(ISNUMBER($H274),INDEX(INDIRECT($D$4),MATCH('CF AUX'!U$14,INDIRECT($D$5),0),MATCH('CF AUX'!$I274,INDIRECT($D$7),0)),"")</f>
        <v/>
      </c>
      <c r="V274" s="81" t="str">
        <f ca="1">IF(ISNUMBER($H274),INDEX(INDIRECT($D$4),MATCH('CF AUX'!V$14,INDIRECT($D$5),0),MATCH('CF AUX'!$I274,INDIRECT($D$7),0)),"")</f>
        <v/>
      </c>
      <c r="W274" s="81" t="str">
        <f ca="1">IF(ISNUMBER($H274),INDEX(INDIRECT($D$4),MATCH('CF AUX'!W$14,INDIRECT($D$5),0),MATCH('CF AUX'!$I274,INDIRECT($D$7),0)),"")</f>
        <v/>
      </c>
      <c r="X274" s="81" t="str">
        <f ca="1">IF(ISNUMBER($H274),INDEX(INDIRECT($D$4),MATCH('CF AUX'!X$14,INDIRECT($D$5),0),MATCH('CF AUX'!$I274,INDIRECT($D$7),0)),"")</f>
        <v/>
      </c>
      <c r="Y274" s="81" t="str">
        <f ca="1">IF(ISNUMBER($H274),INDEX(INDIRECT($D$4),MATCH('CF AUX'!Y$14,INDIRECT($D$5),0),MATCH('CF AUX'!$I274,INDIRECT($D$7),0)),"")</f>
        <v/>
      </c>
      <c r="Z274" s="81" t="str">
        <f ca="1">IF(ISNUMBER($H274),INDEX(INDIRECT($D$4),MATCH('CF AUX'!Z$14,INDIRECT($D$5),0),MATCH('CF AUX'!$I274,INDIRECT($D$7),0)),"")</f>
        <v/>
      </c>
      <c r="AA274" s="81" t="str">
        <f ca="1">IF(ISNUMBER($H274),INDEX(INDIRECT($D$4),MATCH('CF AUX'!AA$14,INDIRECT($D$5),0),MATCH('CF AUX'!$I274,INDIRECT($D$7),0)),"")</f>
        <v/>
      </c>
      <c r="AB274" s="81" t="str">
        <f ca="1">IF(ISNUMBER($H274),INDEX(INDIRECT($D$4),MATCH('CF AUX'!AB$14,INDIRECT($D$5),0),MATCH('CF AUX'!$I274,INDIRECT($D$7),0)),"")</f>
        <v/>
      </c>
      <c r="AC274" s="81" t="str">
        <f ca="1">IF(ISNUMBER($H274),INDEX(INDIRECT($D$4),MATCH('CF AUX'!AC$14,INDIRECT($D$5),0),MATCH('CF AUX'!$I274,INDIRECT($D$7),0)),"")</f>
        <v/>
      </c>
      <c r="AD274" s="81" t="str">
        <f ca="1">IF(ISNUMBER($H274),INDEX(INDIRECT($D$4),MATCH('CF AUX'!AD$14,INDIRECT($D$5),0),MATCH('CF AUX'!$I274,INDIRECT($D$7),0)),"")</f>
        <v/>
      </c>
      <c r="AE274" s="81" t="str">
        <f ca="1">IF(ISNUMBER($H274),INDEX(INDIRECT($D$4),MATCH('CF AUX'!AE$14,INDIRECT($D$5),0),MATCH('CF AUX'!$I274,INDIRECT($D$7),0)),"")</f>
        <v/>
      </c>
      <c r="AF274" s="81" t="str">
        <f ca="1">IF(ISNUMBER($H274),INDEX(INDIRECT($D$4),MATCH('CF AUX'!AF$14,INDIRECT($D$5),0),MATCH('CF AUX'!$I274,INDIRECT($D$7),0)),"")</f>
        <v/>
      </c>
      <c r="AG274" s="81" t="str">
        <f ca="1">IF(ISNUMBER($H274),INDEX(INDIRECT($D$4),MATCH('CF AUX'!AG$14,INDIRECT($D$5),0),MATCH('CF AUX'!$I274,INDIRECT($D$7),0)),"")</f>
        <v/>
      </c>
      <c r="AH274" s="81" t="str">
        <f ca="1">IF(ISNUMBER($H274),INDEX(INDIRECT($D$4),MATCH('CF AUX'!AH$14,INDIRECT($D$5),0),MATCH('CF AUX'!$I274,INDIRECT($D$7),0)),"")</f>
        <v/>
      </c>
      <c r="AI274" s="81" t="str">
        <f ca="1">IF(ISNUMBER($H274),INDEX(INDIRECT($D$4),MATCH('CF AUX'!AI$14,INDIRECT($D$5),0),MATCH('CF AUX'!$I274,INDIRECT($D$7),0)),"")</f>
        <v/>
      </c>
      <c r="AJ274" s="81" t="str">
        <f ca="1">IF(ISNUMBER($H274),INDEX(INDIRECT($D$4),MATCH('CF AUX'!AJ$14,INDIRECT($D$5),0),MATCH('CF AUX'!$I274,INDIRECT($D$7),0)),"")</f>
        <v/>
      </c>
      <c r="AK274" s="81" t="str">
        <f ca="1">IF(ISNUMBER($H274),INDEX(INDIRECT($D$4),MATCH('CF AUX'!AK$14,INDIRECT($D$5),0),MATCH('CF AUX'!$I274,INDIRECT($D$7),0)),"")</f>
        <v/>
      </c>
      <c r="AL274" s="81" t="str">
        <f ca="1">IF(ISNUMBER($H274),INDEX(INDIRECT($D$4),MATCH('CF AUX'!AL$14,INDIRECT($D$5),0),MATCH('CF AUX'!$I274,INDIRECT($D$7),0)),"")</f>
        <v/>
      </c>
      <c r="AM274" s="81" t="str">
        <f ca="1">IF(ISNUMBER($H274),INDEX(INDIRECT($D$4),MATCH('CF AUX'!AM$14,INDIRECT($D$5),0),MATCH('CF AUX'!$I274,INDIRECT($D$7),0)),"")</f>
        <v/>
      </c>
      <c r="AN274" s="81" t="str">
        <f ca="1">IF(ISNUMBER($H274),INDEX(INDIRECT($D$4),MATCH('CF AUX'!AN$14,INDIRECT($D$5),0),MATCH('CF AUX'!$I274,INDIRECT($D$7),0)),"")</f>
        <v/>
      </c>
      <c r="AO274" s="81" t="str">
        <f ca="1">IF(ISNUMBER($H274),INDEX(INDIRECT($D$4),MATCH('CF AUX'!AO$14,INDIRECT($D$5),0),MATCH('CF AUX'!$I274,INDIRECT($D$7),0)),"")</f>
        <v/>
      </c>
      <c r="AP274" s="81" t="str">
        <f ca="1">IF(ISNUMBER($H274),INDEX(INDIRECT($D$4),MATCH('CF AUX'!AP$14,INDIRECT($D$5),0),MATCH('CF AUX'!$I274,INDIRECT($D$7),0)),"")</f>
        <v/>
      </c>
      <c r="AQ274" s="81" t="str">
        <f ca="1">IF(ISNUMBER($H274),INDEX(INDIRECT($D$4),MATCH('CF AUX'!AQ$14,INDIRECT($D$5),0),MATCH('CF AUX'!$I274,INDIRECT($D$7),0)),"")</f>
        <v/>
      </c>
      <c r="AR274" s="81" t="str">
        <f ca="1">IF(ISNUMBER($H274),INDEX(INDIRECT($D$4),MATCH('CF AUX'!AR$14,INDIRECT($D$5),0),MATCH('CF AUX'!$I274,INDIRECT($D$7),0)),"")</f>
        <v/>
      </c>
      <c r="AS274" s="81" t="str">
        <f ca="1">IF(ISNUMBER($H274),INDEX(INDIRECT($D$4),MATCH('CF AUX'!AS$14,INDIRECT($D$5),0),MATCH('CF AUX'!$I274,INDIRECT($D$7),0)),"")</f>
        <v/>
      </c>
      <c r="AT274" s="81" t="str">
        <f ca="1">IF(ISNUMBER($H274),INDEX(INDIRECT($D$4),MATCH('CF AUX'!AT$14,INDIRECT($D$5),0),MATCH('CF AUX'!$I274,INDIRECT($D$7),0)),"")</f>
        <v/>
      </c>
      <c r="AU274" s="81" t="str">
        <f ca="1">IF(ISNUMBER($H274),INDEX(INDIRECT($D$4),MATCH('CF AUX'!AU$14,INDIRECT($D$5),0),MATCH('CF AUX'!$I274,INDIRECT($D$7),0)),"")</f>
        <v/>
      </c>
      <c r="AV274" s="81" t="str">
        <f ca="1">IF(ISNUMBER($H274),INDEX(INDIRECT($D$4),MATCH('CF AUX'!AV$14,INDIRECT($D$5),0),MATCH('CF AUX'!$I274,INDIRECT($D$7),0)),"")</f>
        <v/>
      </c>
      <c r="AW274" s="81" t="str">
        <f ca="1">IF(ISNUMBER($H274),INDEX(INDIRECT($D$4),MATCH('CF AUX'!AW$14,INDIRECT($D$5),0),MATCH('CF AUX'!$I274,INDIRECT($D$7),0)),"")</f>
        <v/>
      </c>
      <c r="AX274" s="81" t="str">
        <f ca="1">IF(ISNUMBER($H274),INDEX(INDIRECT($D$4),MATCH('CF AUX'!AX$14,INDIRECT($D$5),0),MATCH('CF AUX'!$I274,INDIRECT($D$7),0)),"")</f>
        <v/>
      </c>
      <c r="AY274" s="81" t="str">
        <f ca="1">IF(ISNUMBER($H274),INDEX(INDIRECT($D$4),MATCH('CF AUX'!AY$14,INDIRECT($D$5),0),MATCH('CF AUX'!$I274,INDIRECT($D$7),0)),"")</f>
        <v/>
      </c>
      <c r="AZ274" s="81" t="str">
        <f ca="1">IF(ISNUMBER($H274),INDEX(INDIRECT($D$4),MATCH('CF AUX'!AZ$14,INDIRECT($D$5),0),MATCH('CF AUX'!$I274,INDIRECT($D$7),0)),"")</f>
        <v/>
      </c>
      <c r="BB274" s="96" t="str" cm="1">
        <f t="array" aca="1" ref="BB274" ca="1">IF(ISNUMBER($H274),MMULT(J274:AZ274,TRANSPOSE(INDIRECT($D$8&amp;$G$4&amp;B268&amp;":"&amp;$G$6&amp;B268))),"")</f>
        <v/>
      </c>
      <c r="BD274" s="59">
        <f t="shared" si="73"/>
        <v>264</v>
      </c>
      <c r="BE274" s="80" t="str" cm="1">
        <f t="array" aca="1" ref="BE274" ca="1">IFERROR(INDEX(INDIRECT($D$4),MATCH(INDIRECT(BE$5&amp;$BD274),INDIRECT($D$6),0),MATCH($I274,INDIRECT($D$7),0)),"")</f>
        <v/>
      </c>
      <c r="BF274" s="81" t="str" cm="1">
        <f t="array" aca="1" ref="BF274" ca="1">IFERROR(INDEX(INDIRECT($D$4),MATCH(INDIRECT(BF$5&amp;$BD274),INDIRECT($D$6),0),MATCH($I274,INDIRECT($D$7),0)),"")</f>
        <v/>
      </c>
      <c r="BG274" s="81" t="str" cm="1">
        <f t="array" aca="1" ref="BG274" ca="1">IFERROR(INDEX(INDIRECT($D$4),MATCH(INDIRECT(BG$5&amp;$BD274),INDIRECT($D$6),0),MATCH($I274,INDIRECT($D$7),0)),"")</f>
        <v/>
      </c>
      <c r="BH274" s="81" t="str" cm="1">
        <f t="array" aca="1" ref="BH274" ca="1">IFERROR(INDEX(INDIRECT($D$4),MATCH(INDIRECT(BH$5&amp;$BD274),INDIRECT($D$6),0),MATCH($I274,INDIRECT($D$7),0)),"")</f>
        <v/>
      </c>
      <c r="BI274" s="81" t="str" cm="1">
        <f t="array" aca="1" ref="BI274" ca="1">IFERROR(INDEX(INDIRECT($D$4),MATCH(INDIRECT(BI$5&amp;$BD274),INDIRECT($D$6),0),MATCH($I274,INDIRECT($D$7),0)),"")</f>
        <v/>
      </c>
      <c r="BJ274" s="81" t="str" cm="1">
        <f t="array" aca="1" ref="BJ274" ca="1">IFERROR(INDEX(INDIRECT($D$4),MATCH(INDIRECT(BJ$5&amp;$BD274),INDIRECT($D$6),0),MATCH($I274,INDIRECT($D$7),0)),"")</f>
        <v/>
      </c>
      <c r="BK274" s="81" t="str" cm="1">
        <f t="array" aca="1" ref="BK274" ca="1">IFERROR(INDEX(INDIRECT($D$4),MATCH(INDIRECT(BK$5&amp;$BD274),INDIRECT($D$6),0),MATCH($I274,INDIRECT($D$7),0)),"")</f>
        <v/>
      </c>
      <c r="BL274" s="81" t="str" cm="1">
        <f t="array" aca="1" ref="BL274" ca="1">IFERROR(INDEX(INDIRECT($D$4),MATCH(INDIRECT(BL$5&amp;$BD274),INDIRECT($D$6),0),MATCH($I274,INDIRECT($D$7),0)),"")</f>
        <v/>
      </c>
      <c r="BM274" s="81" t="str" cm="1">
        <f t="array" aca="1" ref="BM274" ca="1">IFERROR(INDEX(INDIRECT($D$4),MATCH(INDIRECT(BM$5&amp;$BD274),INDIRECT($D$6),0),MATCH($I274,INDIRECT($D$7),0)),"")</f>
        <v/>
      </c>
      <c r="BN274" s="81" t="str" cm="1">
        <f t="array" aca="1" ref="BN274" ca="1">IFERROR(INDEX(INDIRECT($D$4),MATCH(INDIRECT(BN$5&amp;$BD274),INDIRECT($D$6),0),MATCH($I274,INDIRECT($D$7),0)),"")</f>
        <v/>
      </c>
      <c r="BO274" s="81" t="str" cm="1">
        <f t="array" aca="1" ref="BO274" ca="1">IFERROR(INDEX(INDIRECT($D$4),MATCH(INDIRECT(BO$5&amp;$BD274),INDIRECT($D$6),0),MATCH($I274,INDIRECT($D$7),0)),"")</f>
        <v/>
      </c>
      <c r="BP274" s="81" t="str" cm="1">
        <f t="array" aca="1" ref="BP274" ca="1">IFERROR(INDEX(INDIRECT($D$4),MATCH(INDIRECT(BP$5&amp;$BD274),INDIRECT($D$6),0),MATCH($I274,INDIRECT($D$7),0)),"")</f>
        <v/>
      </c>
      <c r="BQ274" s="81" t="str" cm="1">
        <f t="array" aca="1" ref="BQ274" ca="1">IFERROR(INDEX(INDIRECT($D$4),MATCH(INDIRECT(BQ$5&amp;$BD274),INDIRECT($D$6),0),MATCH($I274,INDIRECT($D$7),0)),"")</f>
        <v/>
      </c>
      <c r="BR274" s="81" t="str" cm="1">
        <f t="array" aca="1" ref="BR274" ca="1">IFERROR(INDEX(INDIRECT($D$4),MATCH(INDIRECT(BR$5&amp;$BD274),INDIRECT($D$6),0),MATCH($I274,INDIRECT($D$7),0)),"")</f>
        <v/>
      </c>
      <c r="BS274" s="81" t="str" cm="1">
        <f t="array" aca="1" ref="BS274" ca="1">IFERROR(INDEX(INDIRECT($D$4),MATCH(INDIRECT(BS$5&amp;$BD274),INDIRECT($D$6),0),MATCH($I274,INDIRECT($D$7),0)),"")</f>
        <v/>
      </c>
      <c r="BT274" s="81" t="str" cm="1">
        <f t="array" aca="1" ref="BT274" ca="1">IFERROR(INDEX(INDIRECT($D$4),MATCH(INDIRECT(BT$5&amp;$BD274),INDIRECT($D$6),0),MATCH($I274,INDIRECT($D$7),0)),"")</f>
        <v/>
      </c>
      <c r="BU274" s="81" t="str" cm="1">
        <f t="array" aca="1" ref="BU274" ca="1">IFERROR(INDEX(INDIRECT($D$4),MATCH(INDIRECT(BU$5&amp;$BD274),INDIRECT($D$6),0),MATCH($I274,INDIRECT($D$7),0)),"")</f>
        <v/>
      </c>
      <c r="BV274" s="99" t="str" cm="1">
        <f t="array" aca="1" ref="BV274" ca="1">IFERROR(INDEX(INDIRECT($D$4),MATCH(INDIRECT(BV$5&amp;$BD274),INDIRECT($D$6),0),MATCH($I274,INDIRECT($D$7),0)),"")</f>
        <v/>
      </c>
      <c r="BX274" s="80"/>
      <c r="BY274" s="81"/>
      <c r="BZ274" s="81"/>
      <c r="CA274" s="81"/>
      <c r="CB274" s="81"/>
      <c r="CC274" s="81"/>
      <c r="CD274" s="81"/>
      <c r="CE274" s="81"/>
      <c r="CF274" s="81"/>
      <c r="CG274" s="81"/>
      <c r="CH274" s="81"/>
      <c r="CI274" s="81"/>
      <c r="CJ274" s="81"/>
      <c r="CK274" s="81"/>
      <c r="CL274" s="81"/>
      <c r="CM274" s="81"/>
      <c r="CN274" s="81"/>
      <c r="CO274" s="99"/>
      <c r="CQ274" s="113"/>
      <c r="CR274" s="59" t="str">
        <f t="shared" si="72"/>
        <v/>
      </c>
      <c r="CS274" s="60"/>
      <c r="CT274" s="123" t="str">
        <f t="shared" ca="1" si="69"/>
        <v/>
      </c>
      <c r="CU274" s="80" t="str">
        <f>IF(ISNUMBER($CS274),INDEX(IRF.New!$CS$7:$DJ$37,MATCH(B268+1,IRF.New!$B$7:$B$37,0),MATCH($CT274,IRF.New!$CS$5:$DJ$5,0)),"")</f>
        <v/>
      </c>
      <c r="CV274" s="81"/>
      <c r="CW274" s="81" t="str">
        <f t="shared" si="70"/>
        <v/>
      </c>
      <c r="CX274" s="81"/>
      <c r="CY274" s="81"/>
      <c r="CZ274" s="94"/>
      <c r="DA274" s="94" t="str">
        <f>IF(ISNUMBER(CS274),INDEX(IRF.New!$CS$2:$DJ$2,MATCH('CF AUX'!$CT274,IRF.New!$CS$5:$DJ$5,0)),"")</f>
        <v/>
      </c>
      <c r="DB274" s="72"/>
      <c r="DD274" s="132" t="str">
        <f>IF(ISNUMBER(CS274),INDEX(IRF.New!$D$7:$CO$37,MATCH('CF AUX'!C263,IRF.New!$C$7:$C$37,0),MATCH(CT274,IRF.New!$D$5:$CO$5,0)),"")</f>
        <v/>
      </c>
    </row>
    <row r="275" spans="1:108" x14ac:dyDescent="0.25">
      <c r="B275" s="69"/>
      <c r="C275" s="63" t="s">
        <v>233</v>
      </c>
      <c r="D275" s="85" t="s">
        <v>234</v>
      </c>
      <c r="F275" s="136" t="str">
        <f t="shared" si="71"/>
        <v/>
      </c>
      <c r="H275" s="65"/>
      <c r="I275" s="129" t="str">
        <f ca="1">IF(ISNUMBER(H275),INDEX(IRF.New!$CS$5:$DJ$5,MATCH('CF AUX'!H275,INDIRECT("IRF.New!$CS$"&amp;C265&amp;":$DJ$"&amp;C265),0)),"")</f>
        <v/>
      </c>
      <c r="J275" s="80" t="str">
        <f ca="1">IF(ISNUMBER($H275),INDEX(INDIRECT($D$4),MATCH('CF AUX'!J$14,INDIRECT($D$5),0),MATCH('CF AUX'!$I275,INDIRECT($D$7),0)),"")</f>
        <v/>
      </c>
      <c r="K275" s="81" t="str">
        <f ca="1">IF(ISNUMBER($H275),INDEX(INDIRECT($D$4),MATCH('CF AUX'!K$14,INDIRECT($D$5),0),MATCH('CF AUX'!$I275,INDIRECT($D$7),0)),"")</f>
        <v/>
      </c>
      <c r="L275" s="81" t="str">
        <f ca="1">IF(ISNUMBER($H275),INDEX(INDIRECT($D$4),MATCH('CF AUX'!L$14,INDIRECT($D$5),0),MATCH('CF AUX'!$I275,INDIRECT($D$7),0)),"")</f>
        <v/>
      </c>
      <c r="M275" s="81" t="str">
        <f ca="1">IF(ISNUMBER($H275),INDEX(INDIRECT($D$4),MATCH('CF AUX'!M$14,INDIRECT($D$5),0),MATCH('CF AUX'!$I275,INDIRECT($D$7),0)),"")</f>
        <v/>
      </c>
      <c r="N275" s="81" t="str">
        <f ca="1">IF(ISNUMBER($H275),INDEX(INDIRECT($D$4),MATCH('CF AUX'!N$14,INDIRECT($D$5),0),MATCH('CF AUX'!$I275,INDIRECT($D$7),0)),"")</f>
        <v/>
      </c>
      <c r="O275" s="81" t="str">
        <f ca="1">IF(ISNUMBER($H275),INDEX(INDIRECT($D$4),MATCH('CF AUX'!O$14,INDIRECT($D$5),0),MATCH('CF AUX'!$I275,INDIRECT($D$7),0)),"")</f>
        <v/>
      </c>
      <c r="P275" s="81" t="str">
        <f ca="1">IF(ISNUMBER($H275),INDEX(INDIRECT($D$4),MATCH('CF AUX'!P$14,INDIRECT($D$5),0),MATCH('CF AUX'!$I275,INDIRECT($D$7),0)),"")</f>
        <v/>
      </c>
      <c r="Q275" s="81" t="str">
        <f ca="1">IF(ISNUMBER($H275),INDEX(INDIRECT($D$4),MATCH('CF AUX'!Q$14,INDIRECT($D$5),0),MATCH('CF AUX'!$I275,INDIRECT($D$7),0)),"")</f>
        <v/>
      </c>
      <c r="R275" s="81" t="str">
        <f ca="1">IF(ISNUMBER($H275),INDEX(INDIRECT($D$4),MATCH('CF AUX'!R$14,INDIRECT($D$5),0),MATCH('CF AUX'!$I275,INDIRECT($D$7),0)),"")</f>
        <v/>
      </c>
      <c r="S275" s="81" t="str">
        <f ca="1">IF(ISNUMBER($H275),INDEX(INDIRECT($D$4),MATCH('CF AUX'!S$14,INDIRECT($D$5),0),MATCH('CF AUX'!$I275,INDIRECT($D$7),0)),"")</f>
        <v/>
      </c>
      <c r="T275" s="81" t="str">
        <f ca="1">IF(ISNUMBER($H275),INDEX(INDIRECT($D$4),MATCH('CF AUX'!T$14,INDIRECT($D$5),0),MATCH('CF AUX'!$I275,INDIRECT($D$7),0)),"")</f>
        <v/>
      </c>
      <c r="U275" s="81" t="str">
        <f ca="1">IF(ISNUMBER($H275),INDEX(INDIRECT($D$4),MATCH('CF AUX'!U$14,INDIRECT($D$5),0),MATCH('CF AUX'!$I275,INDIRECT($D$7),0)),"")</f>
        <v/>
      </c>
      <c r="V275" s="81" t="str">
        <f ca="1">IF(ISNUMBER($H275),INDEX(INDIRECT($D$4),MATCH('CF AUX'!V$14,INDIRECT($D$5),0),MATCH('CF AUX'!$I275,INDIRECT($D$7),0)),"")</f>
        <v/>
      </c>
      <c r="W275" s="81" t="str">
        <f ca="1">IF(ISNUMBER($H275),INDEX(INDIRECT($D$4),MATCH('CF AUX'!W$14,INDIRECT($D$5),0),MATCH('CF AUX'!$I275,INDIRECT($D$7),0)),"")</f>
        <v/>
      </c>
      <c r="X275" s="81" t="str">
        <f ca="1">IF(ISNUMBER($H275),INDEX(INDIRECT($D$4),MATCH('CF AUX'!X$14,INDIRECT($D$5),0),MATCH('CF AUX'!$I275,INDIRECT($D$7),0)),"")</f>
        <v/>
      </c>
      <c r="Y275" s="81" t="str">
        <f ca="1">IF(ISNUMBER($H275),INDEX(INDIRECT($D$4),MATCH('CF AUX'!Y$14,INDIRECT($D$5),0),MATCH('CF AUX'!$I275,INDIRECT($D$7),0)),"")</f>
        <v/>
      </c>
      <c r="Z275" s="81" t="str">
        <f ca="1">IF(ISNUMBER($H275),INDEX(INDIRECT($D$4),MATCH('CF AUX'!Z$14,INDIRECT($D$5),0),MATCH('CF AUX'!$I275,INDIRECT($D$7),0)),"")</f>
        <v/>
      </c>
      <c r="AA275" s="81" t="str">
        <f ca="1">IF(ISNUMBER($H275),INDEX(INDIRECT($D$4),MATCH('CF AUX'!AA$14,INDIRECT($D$5),0),MATCH('CF AUX'!$I275,INDIRECT($D$7),0)),"")</f>
        <v/>
      </c>
      <c r="AB275" s="81" t="str">
        <f ca="1">IF(ISNUMBER($H275),INDEX(INDIRECT($D$4),MATCH('CF AUX'!AB$14,INDIRECT($D$5),0),MATCH('CF AUX'!$I275,INDIRECT($D$7),0)),"")</f>
        <v/>
      </c>
      <c r="AC275" s="81" t="str">
        <f ca="1">IF(ISNUMBER($H275),INDEX(INDIRECT($D$4),MATCH('CF AUX'!AC$14,INDIRECT($D$5),0),MATCH('CF AUX'!$I275,INDIRECT($D$7),0)),"")</f>
        <v/>
      </c>
      <c r="AD275" s="81" t="str">
        <f ca="1">IF(ISNUMBER($H275),INDEX(INDIRECT($D$4),MATCH('CF AUX'!AD$14,INDIRECT($D$5),0),MATCH('CF AUX'!$I275,INDIRECT($D$7),0)),"")</f>
        <v/>
      </c>
      <c r="AE275" s="81" t="str">
        <f ca="1">IF(ISNUMBER($H275),INDEX(INDIRECT($D$4),MATCH('CF AUX'!AE$14,INDIRECT($D$5),0),MATCH('CF AUX'!$I275,INDIRECT($D$7),0)),"")</f>
        <v/>
      </c>
      <c r="AF275" s="81" t="str">
        <f ca="1">IF(ISNUMBER($H275),INDEX(INDIRECT($D$4),MATCH('CF AUX'!AF$14,INDIRECT($D$5),0),MATCH('CF AUX'!$I275,INDIRECT($D$7),0)),"")</f>
        <v/>
      </c>
      <c r="AG275" s="81" t="str">
        <f ca="1">IF(ISNUMBER($H275),INDEX(INDIRECT($D$4),MATCH('CF AUX'!AG$14,INDIRECT($D$5),0),MATCH('CF AUX'!$I275,INDIRECT($D$7),0)),"")</f>
        <v/>
      </c>
      <c r="AH275" s="81" t="str">
        <f ca="1">IF(ISNUMBER($H275),INDEX(INDIRECT($D$4),MATCH('CF AUX'!AH$14,INDIRECT($D$5),0),MATCH('CF AUX'!$I275,INDIRECT($D$7),0)),"")</f>
        <v/>
      </c>
      <c r="AI275" s="81" t="str">
        <f ca="1">IF(ISNUMBER($H275),INDEX(INDIRECT($D$4),MATCH('CF AUX'!AI$14,INDIRECT($D$5),0),MATCH('CF AUX'!$I275,INDIRECT($D$7),0)),"")</f>
        <v/>
      </c>
      <c r="AJ275" s="81" t="str">
        <f ca="1">IF(ISNUMBER($H275),INDEX(INDIRECT($D$4),MATCH('CF AUX'!AJ$14,INDIRECT($D$5),0),MATCH('CF AUX'!$I275,INDIRECT($D$7),0)),"")</f>
        <v/>
      </c>
      <c r="AK275" s="81" t="str">
        <f ca="1">IF(ISNUMBER($H275),INDEX(INDIRECT($D$4),MATCH('CF AUX'!AK$14,INDIRECT($D$5),0),MATCH('CF AUX'!$I275,INDIRECT($D$7),0)),"")</f>
        <v/>
      </c>
      <c r="AL275" s="81" t="str">
        <f ca="1">IF(ISNUMBER($H275),INDEX(INDIRECT($D$4),MATCH('CF AUX'!AL$14,INDIRECT($D$5),0),MATCH('CF AUX'!$I275,INDIRECT($D$7),0)),"")</f>
        <v/>
      </c>
      <c r="AM275" s="81" t="str">
        <f ca="1">IF(ISNUMBER($H275),INDEX(INDIRECT($D$4),MATCH('CF AUX'!AM$14,INDIRECT($D$5),0),MATCH('CF AUX'!$I275,INDIRECT($D$7),0)),"")</f>
        <v/>
      </c>
      <c r="AN275" s="81" t="str">
        <f ca="1">IF(ISNUMBER($H275),INDEX(INDIRECT($D$4),MATCH('CF AUX'!AN$14,INDIRECT($D$5),0),MATCH('CF AUX'!$I275,INDIRECT($D$7),0)),"")</f>
        <v/>
      </c>
      <c r="AO275" s="81" t="str">
        <f ca="1">IF(ISNUMBER($H275),INDEX(INDIRECT($D$4),MATCH('CF AUX'!AO$14,INDIRECT($D$5),0),MATCH('CF AUX'!$I275,INDIRECT($D$7),0)),"")</f>
        <v/>
      </c>
      <c r="AP275" s="81" t="str">
        <f ca="1">IF(ISNUMBER($H275),INDEX(INDIRECT($D$4),MATCH('CF AUX'!AP$14,INDIRECT($D$5),0),MATCH('CF AUX'!$I275,INDIRECT($D$7),0)),"")</f>
        <v/>
      </c>
      <c r="AQ275" s="81" t="str">
        <f ca="1">IF(ISNUMBER($H275),INDEX(INDIRECT($D$4),MATCH('CF AUX'!AQ$14,INDIRECT($D$5),0),MATCH('CF AUX'!$I275,INDIRECT($D$7),0)),"")</f>
        <v/>
      </c>
      <c r="AR275" s="81" t="str">
        <f ca="1">IF(ISNUMBER($H275),INDEX(INDIRECT($D$4),MATCH('CF AUX'!AR$14,INDIRECT($D$5),0),MATCH('CF AUX'!$I275,INDIRECT($D$7),0)),"")</f>
        <v/>
      </c>
      <c r="AS275" s="81" t="str">
        <f ca="1">IF(ISNUMBER($H275),INDEX(INDIRECT($D$4),MATCH('CF AUX'!AS$14,INDIRECT($D$5),0),MATCH('CF AUX'!$I275,INDIRECT($D$7),0)),"")</f>
        <v/>
      </c>
      <c r="AT275" s="81" t="str">
        <f ca="1">IF(ISNUMBER($H275),INDEX(INDIRECT($D$4),MATCH('CF AUX'!AT$14,INDIRECT($D$5),0),MATCH('CF AUX'!$I275,INDIRECT($D$7),0)),"")</f>
        <v/>
      </c>
      <c r="AU275" s="81" t="str">
        <f ca="1">IF(ISNUMBER($H275),INDEX(INDIRECT($D$4),MATCH('CF AUX'!AU$14,INDIRECT($D$5),0),MATCH('CF AUX'!$I275,INDIRECT($D$7),0)),"")</f>
        <v/>
      </c>
      <c r="AV275" s="81" t="str">
        <f ca="1">IF(ISNUMBER($H275),INDEX(INDIRECT($D$4),MATCH('CF AUX'!AV$14,INDIRECT($D$5),0),MATCH('CF AUX'!$I275,INDIRECT($D$7),0)),"")</f>
        <v/>
      </c>
      <c r="AW275" s="81" t="str">
        <f ca="1">IF(ISNUMBER($H275),INDEX(INDIRECT($D$4),MATCH('CF AUX'!AW$14,INDIRECT($D$5),0),MATCH('CF AUX'!$I275,INDIRECT($D$7),0)),"")</f>
        <v/>
      </c>
      <c r="AX275" s="81" t="str">
        <f ca="1">IF(ISNUMBER($H275),INDEX(INDIRECT($D$4),MATCH('CF AUX'!AX$14,INDIRECT($D$5),0),MATCH('CF AUX'!$I275,INDIRECT($D$7),0)),"")</f>
        <v/>
      </c>
      <c r="AY275" s="81" t="str">
        <f ca="1">IF(ISNUMBER($H275),INDEX(INDIRECT($D$4),MATCH('CF AUX'!AY$14,INDIRECT($D$5),0),MATCH('CF AUX'!$I275,INDIRECT($D$7),0)),"")</f>
        <v/>
      </c>
      <c r="AZ275" s="81" t="str">
        <f ca="1">IF(ISNUMBER($H275),INDEX(INDIRECT($D$4),MATCH('CF AUX'!AZ$14,INDIRECT($D$5),0),MATCH('CF AUX'!$I275,INDIRECT($D$7),0)),"")</f>
        <v/>
      </c>
      <c r="BB275" s="96" t="str" cm="1">
        <f t="array" aca="1" ref="BB275" ca="1">IF(ISNUMBER($H275),MMULT(J275:AZ275,TRANSPOSE(INDIRECT($D$8&amp;$G$4&amp;B268&amp;":"&amp;$G$6&amp;B268))),"")</f>
        <v/>
      </c>
      <c r="BD275" s="59">
        <f t="shared" si="73"/>
        <v>264</v>
      </c>
      <c r="BE275" s="80" t="str" cm="1">
        <f t="array" aca="1" ref="BE275" ca="1">IFERROR(INDEX(INDIRECT($D$4),MATCH(INDIRECT(BE$5&amp;$BD275),INDIRECT($D$6),0),MATCH($I275,INDIRECT($D$7),0)),"")</f>
        <v/>
      </c>
      <c r="BF275" s="81" t="str" cm="1">
        <f t="array" aca="1" ref="BF275" ca="1">IFERROR(INDEX(INDIRECT($D$4),MATCH(INDIRECT(BF$5&amp;$BD275),INDIRECT($D$6),0),MATCH($I275,INDIRECT($D$7),0)),"")</f>
        <v/>
      </c>
      <c r="BG275" s="81" t="str" cm="1">
        <f t="array" aca="1" ref="BG275" ca="1">IFERROR(INDEX(INDIRECT($D$4),MATCH(INDIRECT(BG$5&amp;$BD275),INDIRECT($D$6),0),MATCH($I275,INDIRECT($D$7),0)),"")</f>
        <v/>
      </c>
      <c r="BH275" s="81" t="str" cm="1">
        <f t="array" aca="1" ref="BH275" ca="1">IFERROR(INDEX(INDIRECT($D$4),MATCH(INDIRECT(BH$5&amp;$BD275),INDIRECT($D$6),0),MATCH($I275,INDIRECT($D$7),0)),"")</f>
        <v/>
      </c>
      <c r="BI275" s="81" t="str" cm="1">
        <f t="array" aca="1" ref="BI275" ca="1">IFERROR(INDEX(INDIRECT($D$4),MATCH(INDIRECT(BI$5&amp;$BD275),INDIRECT($D$6),0),MATCH($I275,INDIRECT($D$7),0)),"")</f>
        <v/>
      </c>
      <c r="BJ275" s="81" t="str" cm="1">
        <f t="array" aca="1" ref="BJ275" ca="1">IFERROR(INDEX(INDIRECT($D$4),MATCH(INDIRECT(BJ$5&amp;$BD275),INDIRECT($D$6),0),MATCH($I275,INDIRECT($D$7),0)),"")</f>
        <v/>
      </c>
      <c r="BK275" s="81" t="str" cm="1">
        <f t="array" aca="1" ref="BK275" ca="1">IFERROR(INDEX(INDIRECT($D$4),MATCH(INDIRECT(BK$5&amp;$BD275),INDIRECT($D$6),0),MATCH($I275,INDIRECT($D$7),0)),"")</f>
        <v/>
      </c>
      <c r="BL275" s="81" t="str" cm="1">
        <f t="array" aca="1" ref="BL275" ca="1">IFERROR(INDEX(INDIRECT($D$4),MATCH(INDIRECT(BL$5&amp;$BD275),INDIRECT($D$6),0),MATCH($I275,INDIRECT($D$7),0)),"")</f>
        <v/>
      </c>
      <c r="BM275" s="81" t="str" cm="1">
        <f t="array" aca="1" ref="BM275" ca="1">IFERROR(INDEX(INDIRECT($D$4),MATCH(INDIRECT(BM$5&amp;$BD275),INDIRECT($D$6),0),MATCH($I275,INDIRECT($D$7),0)),"")</f>
        <v/>
      </c>
      <c r="BN275" s="81" t="str" cm="1">
        <f t="array" aca="1" ref="BN275" ca="1">IFERROR(INDEX(INDIRECT($D$4),MATCH(INDIRECT(BN$5&amp;$BD275),INDIRECT($D$6),0),MATCH($I275,INDIRECT($D$7),0)),"")</f>
        <v/>
      </c>
      <c r="BO275" s="81" t="str" cm="1">
        <f t="array" aca="1" ref="BO275" ca="1">IFERROR(INDEX(INDIRECT($D$4),MATCH(INDIRECT(BO$5&amp;$BD275),INDIRECT($D$6),0),MATCH($I275,INDIRECT($D$7),0)),"")</f>
        <v/>
      </c>
      <c r="BP275" s="81" t="str" cm="1">
        <f t="array" aca="1" ref="BP275" ca="1">IFERROR(INDEX(INDIRECT($D$4),MATCH(INDIRECT(BP$5&amp;$BD275),INDIRECT($D$6),0),MATCH($I275,INDIRECT($D$7),0)),"")</f>
        <v/>
      </c>
      <c r="BQ275" s="81" t="str" cm="1">
        <f t="array" aca="1" ref="BQ275" ca="1">IFERROR(INDEX(INDIRECT($D$4),MATCH(INDIRECT(BQ$5&amp;$BD275),INDIRECT($D$6),0),MATCH($I275,INDIRECT($D$7),0)),"")</f>
        <v/>
      </c>
      <c r="BR275" s="81" t="str" cm="1">
        <f t="array" aca="1" ref="BR275" ca="1">IFERROR(INDEX(INDIRECT($D$4),MATCH(INDIRECT(BR$5&amp;$BD275),INDIRECT($D$6),0),MATCH($I275,INDIRECT($D$7),0)),"")</f>
        <v/>
      </c>
      <c r="BS275" s="81" t="str" cm="1">
        <f t="array" aca="1" ref="BS275" ca="1">IFERROR(INDEX(INDIRECT($D$4),MATCH(INDIRECT(BS$5&amp;$BD275),INDIRECT($D$6),0),MATCH($I275,INDIRECT($D$7),0)),"")</f>
        <v/>
      </c>
      <c r="BT275" s="81" t="str" cm="1">
        <f t="array" aca="1" ref="BT275" ca="1">IFERROR(INDEX(INDIRECT($D$4),MATCH(INDIRECT(BT$5&amp;$BD275),INDIRECT($D$6),0),MATCH($I275,INDIRECT($D$7),0)),"")</f>
        <v/>
      </c>
      <c r="BU275" s="81" t="str" cm="1">
        <f t="array" aca="1" ref="BU275" ca="1">IFERROR(INDEX(INDIRECT($D$4),MATCH(INDIRECT(BU$5&amp;$BD275),INDIRECT($D$6),0),MATCH($I275,INDIRECT($D$7),0)),"")</f>
        <v/>
      </c>
      <c r="BV275" s="99" t="str" cm="1">
        <f t="array" aca="1" ref="BV275" ca="1">IFERROR(INDEX(INDIRECT($D$4),MATCH(INDIRECT(BV$5&amp;$BD275),INDIRECT($D$6),0),MATCH($I275,INDIRECT($D$7),0)),"")</f>
        <v/>
      </c>
      <c r="BX275" s="80"/>
      <c r="BY275" s="81"/>
      <c r="BZ275" s="81"/>
      <c r="CA275" s="81"/>
      <c r="CB275" s="81"/>
      <c r="CC275" s="81"/>
      <c r="CD275" s="81"/>
      <c r="CE275" s="81"/>
      <c r="CF275" s="81"/>
      <c r="CG275" s="81"/>
      <c r="CH275" s="81"/>
      <c r="CI275" s="81"/>
      <c r="CJ275" s="81"/>
      <c r="CK275" s="81"/>
      <c r="CL275" s="81"/>
      <c r="CM275" s="81"/>
      <c r="CN275" s="81"/>
      <c r="CO275" s="99"/>
      <c r="CQ275" s="113"/>
      <c r="CR275" s="59" t="str">
        <f t="shared" si="72"/>
        <v/>
      </c>
      <c r="CS275" s="60"/>
      <c r="CT275" s="123" t="str">
        <f t="shared" ca="1" si="69"/>
        <v/>
      </c>
      <c r="CU275" s="80" t="str">
        <f>IF(ISNUMBER($CS275),INDEX(IRF.New!$CS$7:$DJ$37,MATCH(B268+1,IRF.New!$B$7:$B$37,0),MATCH($CT275,IRF.New!$CS$5:$DJ$5,0)),"")</f>
        <v/>
      </c>
      <c r="CV275" s="81"/>
      <c r="CW275" s="81" t="str">
        <f t="shared" si="70"/>
        <v/>
      </c>
      <c r="CX275" s="81"/>
      <c r="CY275" s="81"/>
      <c r="CZ275" s="94"/>
      <c r="DA275" s="94" t="str">
        <f>IF(ISNUMBER(CS275),INDEX(IRF.New!$CS$2:$DJ$2,MATCH('CF AUX'!$CT275,IRF.New!$CS$5:$DJ$5,0)),"")</f>
        <v/>
      </c>
      <c r="DB275" s="72"/>
      <c r="DD275" s="132" t="str">
        <f>IF(ISNUMBER(CS275),INDEX(IRF.New!$D$7:$CO$37,MATCH('CF AUX'!C263,IRF.New!$C$7:$C$37,0),MATCH(CT275,IRF.New!$D$5:$CO$5,0)),"")</f>
        <v/>
      </c>
    </row>
    <row r="276" spans="1:108" x14ac:dyDescent="0.25">
      <c r="B276" s="103" t="s">
        <v>235</v>
      </c>
      <c r="C276" s="101" t="str">
        <f>SUBSTITUTE(ADDRESS(1,COLUMN(BE265),4),"1","")</f>
        <v>BE</v>
      </c>
      <c r="D276" s="85">
        <f>ROW(BE265)</f>
        <v>265</v>
      </c>
      <c r="F276" s="136" t="str">
        <f t="shared" si="71"/>
        <v/>
      </c>
      <c r="H276" s="65"/>
      <c r="I276" s="129" t="str">
        <f ca="1">IF(ISNUMBER(H276),INDEX(IRF.New!$CS$5:$DJ$5,MATCH('CF AUX'!H276,INDIRECT("IRF.New!$CS$"&amp;C265&amp;":$DJ$"&amp;C265),0)),"")</f>
        <v/>
      </c>
      <c r="J276" s="80" t="str">
        <f ca="1">IF(ISNUMBER($H276),INDEX(INDIRECT($D$4),MATCH('CF AUX'!J$14,INDIRECT($D$5),0),MATCH('CF AUX'!$I276,INDIRECT($D$7),0)),"")</f>
        <v/>
      </c>
      <c r="K276" s="81" t="str">
        <f ca="1">IF(ISNUMBER($H276),INDEX(INDIRECT($D$4),MATCH('CF AUX'!K$14,INDIRECT($D$5),0),MATCH('CF AUX'!$I276,INDIRECT($D$7),0)),"")</f>
        <v/>
      </c>
      <c r="L276" s="81" t="str">
        <f ca="1">IF(ISNUMBER($H276),INDEX(INDIRECT($D$4),MATCH('CF AUX'!L$14,INDIRECT($D$5),0),MATCH('CF AUX'!$I276,INDIRECT($D$7),0)),"")</f>
        <v/>
      </c>
      <c r="M276" s="81" t="str">
        <f ca="1">IF(ISNUMBER($H276),INDEX(INDIRECT($D$4),MATCH('CF AUX'!M$14,INDIRECT($D$5),0),MATCH('CF AUX'!$I276,INDIRECT($D$7),0)),"")</f>
        <v/>
      </c>
      <c r="N276" s="81" t="str">
        <f ca="1">IF(ISNUMBER($H276),INDEX(INDIRECT($D$4),MATCH('CF AUX'!N$14,INDIRECT($D$5),0),MATCH('CF AUX'!$I276,INDIRECT($D$7),0)),"")</f>
        <v/>
      </c>
      <c r="O276" s="81" t="str">
        <f ca="1">IF(ISNUMBER($H276),INDEX(INDIRECT($D$4),MATCH('CF AUX'!O$14,INDIRECT($D$5),0),MATCH('CF AUX'!$I276,INDIRECT($D$7),0)),"")</f>
        <v/>
      </c>
      <c r="P276" s="81" t="str">
        <f ca="1">IF(ISNUMBER($H276),INDEX(INDIRECT($D$4),MATCH('CF AUX'!P$14,INDIRECT($D$5),0),MATCH('CF AUX'!$I276,INDIRECT($D$7),0)),"")</f>
        <v/>
      </c>
      <c r="Q276" s="81" t="str">
        <f ca="1">IF(ISNUMBER($H276),INDEX(INDIRECT($D$4),MATCH('CF AUX'!Q$14,INDIRECT($D$5),0),MATCH('CF AUX'!$I276,INDIRECT($D$7),0)),"")</f>
        <v/>
      </c>
      <c r="R276" s="81" t="str">
        <f ca="1">IF(ISNUMBER($H276),INDEX(INDIRECT($D$4),MATCH('CF AUX'!R$14,INDIRECT($D$5),0),MATCH('CF AUX'!$I276,INDIRECT($D$7),0)),"")</f>
        <v/>
      </c>
      <c r="S276" s="81" t="str">
        <f ca="1">IF(ISNUMBER($H276),INDEX(INDIRECT($D$4),MATCH('CF AUX'!S$14,INDIRECT($D$5),0),MATCH('CF AUX'!$I276,INDIRECT($D$7),0)),"")</f>
        <v/>
      </c>
      <c r="T276" s="81" t="str">
        <f ca="1">IF(ISNUMBER($H276),INDEX(INDIRECT($D$4),MATCH('CF AUX'!T$14,INDIRECT($D$5),0),MATCH('CF AUX'!$I276,INDIRECT($D$7),0)),"")</f>
        <v/>
      </c>
      <c r="U276" s="81" t="str">
        <f ca="1">IF(ISNUMBER($H276),INDEX(INDIRECT($D$4),MATCH('CF AUX'!U$14,INDIRECT($D$5),0),MATCH('CF AUX'!$I276,INDIRECT($D$7),0)),"")</f>
        <v/>
      </c>
      <c r="V276" s="81" t="str">
        <f ca="1">IF(ISNUMBER($H276),INDEX(INDIRECT($D$4),MATCH('CF AUX'!V$14,INDIRECT($D$5),0),MATCH('CF AUX'!$I276,INDIRECT($D$7),0)),"")</f>
        <v/>
      </c>
      <c r="W276" s="81" t="str">
        <f ca="1">IF(ISNUMBER($H276),INDEX(INDIRECT($D$4),MATCH('CF AUX'!W$14,INDIRECT($D$5),0),MATCH('CF AUX'!$I276,INDIRECT($D$7),0)),"")</f>
        <v/>
      </c>
      <c r="X276" s="81" t="str">
        <f ca="1">IF(ISNUMBER($H276),INDEX(INDIRECT($D$4),MATCH('CF AUX'!X$14,INDIRECT($D$5),0),MATCH('CF AUX'!$I276,INDIRECT($D$7),0)),"")</f>
        <v/>
      </c>
      <c r="Y276" s="81" t="str">
        <f ca="1">IF(ISNUMBER($H276),INDEX(INDIRECT($D$4),MATCH('CF AUX'!Y$14,INDIRECT($D$5),0),MATCH('CF AUX'!$I276,INDIRECT($D$7),0)),"")</f>
        <v/>
      </c>
      <c r="Z276" s="81" t="str">
        <f ca="1">IF(ISNUMBER($H276),INDEX(INDIRECT($D$4),MATCH('CF AUX'!Z$14,INDIRECT($D$5),0),MATCH('CF AUX'!$I276,INDIRECT($D$7),0)),"")</f>
        <v/>
      </c>
      <c r="AA276" s="81" t="str">
        <f ca="1">IF(ISNUMBER($H276),INDEX(INDIRECT($D$4),MATCH('CF AUX'!AA$14,INDIRECT($D$5),0),MATCH('CF AUX'!$I276,INDIRECT($D$7),0)),"")</f>
        <v/>
      </c>
      <c r="AB276" s="81" t="str">
        <f ca="1">IF(ISNUMBER($H276),INDEX(INDIRECT($D$4),MATCH('CF AUX'!AB$14,INDIRECT($D$5),0),MATCH('CF AUX'!$I276,INDIRECT($D$7),0)),"")</f>
        <v/>
      </c>
      <c r="AC276" s="81" t="str">
        <f ca="1">IF(ISNUMBER($H276),INDEX(INDIRECT($D$4),MATCH('CF AUX'!AC$14,INDIRECT($D$5),0),MATCH('CF AUX'!$I276,INDIRECT($D$7),0)),"")</f>
        <v/>
      </c>
      <c r="AD276" s="81" t="str">
        <f ca="1">IF(ISNUMBER($H276),INDEX(INDIRECT($D$4),MATCH('CF AUX'!AD$14,INDIRECT($D$5),0),MATCH('CF AUX'!$I276,INDIRECT($D$7),0)),"")</f>
        <v/>
      </c>
      <c r="AE276" s="81" t="str">
        <f ca="1">IF(ISNUMBER($H276),INDEX(INDIRECT($D$4),MATCH('CF AUX'!AE$14,INDIRECT($D$5),0),MATCH('CF AUX'!$I276,INDIRECT($D$7),0)),"")</f>
        <v/>
      </c>
      <c r="AF276" s="81" t="str">
        <f ca="1">IF(ISNUMBER($H276),INDEX(INDIRECT($D$4),MATCH('CF AUX'!AF$14,INDIRECT($D$5),0),MATCH('CF AUX'!$I276,INDIRECT($D$7),0)),"")</f>
        <v/>
      </c>
      <c r="AG276" s="81" t="str">
        <f ca="1">IF(ISNUMBER($H276),INDEX(INDIRECT($D$4),MATCH('CF AUX'!AG$14,INDIRECT($D$5),0),MATCH('CF AUX'!$I276,INDIRECT($D$7),0)),"")</f>
        <v/>
      </c>
      <c r="AH276" s="81" t="str">
        <f ca="1">IF(ISNUMBER($H276),INDEX(INDIRECT($D$4),MATCH('CF AUX'!AH$14,INDIRECT($D$5),0),MATCH('CF AUX'!$I276,INDIRECT($D$7),0)),"")</f>
        <v/>
      </c>
      <c r="AI276" s="81" t="str">
        <f ca="1">IF(ISNUMBER($H276),INDEX(INDIRECT($D$4),MATCH('CF AUX'!AI$14,INDIRECT($D$5),0),MATCH('CF AUX'!$I276,INDIRECT($D$7),0)),"")</f>
        <v/>
      </c>
      <c r="AJ276" s="81" t="str">
        <f ca="1">IF(ISNUMBER($H276),INDEX(INDIRECT($D$4),MATCH('CF AUX'!AJ$14,INDIRECT($D$5),0),MATCH('CF AUX'!$I276,INDIRECT($D$7),0)),"")</f>
        <v/>
      </c>
      <c r="AK276" s="81" t="str">
        <f ca="1">IF(ISNUMBER($H276),INDEX(INDIRECT($D$4),MATCH('CF AUX'!AK$14,INDIRECT($D$5),0),MATCH('CF AUX'!$I276,INDIRECT($D$7),0)),"")</f>
        <v/>
      </c>
      <c r="AL276" s="81" t="str">
        <f ca="1">IF(ISNUMBER($H276),INDEX(INDIRECT($D$4),MATCH('CF AUX'!AL$14,INDIRECT($D$5),0),MATCH('CF AUX'!$I276,INDIRECT($D$7),0)),"")</f>
        <v/>
      </c>
      <c r="AM276" s="81" t="str">
        <f ca="1">IF(ISNUMBER($H276),INDEX(INDIRECT($D$4),MATCH('CF AUX'!AM$14,INDIRECT($D$5),0),MATCH('CF AUX'!$I276,INDIRECT($D$7),0)),"")</f>
        <v/>
      </c>
      <c r="AN276" s="81" t="str">
        <f ca="1">IF(ISNUMBER($H276),INDEX(INDIRECT($D$4),MATCH('CF AUX'!AN$14,INDIRECT($D$5),0),MATCH('CF AUX'!$I276,INDIRECT($D$7),0)),"")</f>
        <v/>
      </c>
      <c r="AO276" s="81" t="str">
        <f ca="1">IF(ISNUMBER($H276),INDEX(INDIRECT($D$4),MATCH('CF AUX'!AO$14,INDIRECT($D$5),0),MATCH('CF AUX'!$I276,INDIRECT($D$7),0)),"")</f>
        <v/>
      </c>
      <c r="AP276" s="81" t="str">
        <f ca="1">IF(ISNUMBER($H276),INDEX(INDIRECT($D$4),MATCH('CF AUX'!AP$14,INDIRECT($D$5),0),MATCH('CF AUX'!$I276,INDIRECT($D$7),0)),"")</f>
        <v/>
      </c>
      <c r="AQ276" s="81" t="str">
        <f ca="1">IF(ISNUMBER($H276),INDEX(INDIRECT($D$4),MATCH('CF AUX'!AQ$14,INDIRECT($D$5),0),MATCH('CF AUX'!$I276,INDIRECT($D$7),0)),"")</f>
        <v/>
      </c>
      <c r="AR276" s="81" t="str">
        <f ca="1">IF(ISNUMBER($H276),INDEX(INDIRECT($D$4),MATCH('CF AUX'!AR$14,INDIRECT($D$5),0),MATCH('CF AUX'!$I276,INDIRECT($D$7),0)),"")</f>
        <v/>
      </c>
      <c r="AS276" s="81" t="str">
        <f ca="1">IF(ISNUMBER($H276),INDEX(INDIRECT($D$4),MATCH('CF AUX'!AS$14,INDIRECT($D$5),0),MATCH('CF AUX'!$I276,INDIRECT($D$7),0)),"")</f>
        <v/>
      </c>
      <c r="AT276" s="81" t="str">
        <f ca="1">IF(ISNUMBER($H276),INDEX(INDIRECT($D$4),MATCH('CF AUX'!AT$14,INDIRECT($D$5),0),MATCH('CF AUX'!$I276,INDIRECT($D$7),0)),"")</f>
        <v/>
      </c>
      <c r="AU276" s="81" t="str">
        <f ca="1">IF(ISNUMBER($H276),INDEX(INDIRECT($D$4),MATCH('CF AUX'!AU$14,INDIRECT($D$5),0),MATCH('CF AUX'!$I276,INDIRECT($D$7),0)),"")</f>
        <v/>
      </c>
      <c r="AV276" s="81" t="str">
        <f ca="1">IF(ISNUMBER($H276),INDEX(INDIRECT($D$4),MATCH('CF AUX'!AV$14,INDIRECT($D$5),0),MATCH('CF AUX'!$I276,INDIRECT($D$7),0)),"")</f>
        <v/>
      </c>
      <c r="AW276" s="81" t="str">
        <f ca="1">IF(ISNUMBER($H276),INDEX(INDIRECT($D$4),MATCH('CF AUX'!AW$14,INDIRECT($D$5),0),MATCH('CF AUX'!$I276,INDIRECT($D$7),0)),"")</f>
        <v/>
      </c>
      <c r="AX276" s="81" t="str">
        <f ca="1">IF(ISNUMBER($H276),INDEX(INDIRECT($D$4),MATCH('CF AUX'!AX$14,INDIRECT($D$5),0),MATCH('CF AUX'!$I276,INDIRECT($D$7),0)),"")</f>
        <v/>
      </c>
      <c r="AY276" s="81" t="str">
        <f ca="1">IF(ISNUMBER($H276),INDEX(INDIRECT($D$4),MATCH('CF AUX'!AY$14,INDIRECT($D$5),0),MATCH('CF AUX'!$I276,INDIRECT($D$7),0)),"")</f>
        <v/>
      </c>
      <c r="AZ276" s="81" t="str">
        <f ca="1">IF(ISNUMBER($H276),INDEX(INDIRECT($D$4),MATCH('CF AUX'!AZ$14,INDIRECT($D$5),0),MATCH('CF AUX'!$I276,INDIRECT($D$7),0)),"")</f>
        <v/>
      </c>
      <c r="BB276" s="96" t="str" cm="1">
        <f t="array" aca="1" ref="BB276" ca="1">IF(ISNUMBER($H276),MMULT(J276:AZ276,TRANSPOSE(INDIRECT($D$8&amp;$G$4&amp;B268&amp;":"&amp;$G$6&amp;B268))),"")</f>
        <v/>
      </c>
      <c r="BD276" s="59">
        <f t="shared" si="73"/>
        <v>264</v>
      </c>
      <c r="BE276" s="80" t="str" cm="1">
        <f t="array" aca="1" ref="BE276" ca="1">IFERROR(INDEX(INDIRECT($D$4),MATCH(INDIRECT(BE$5&amp;$BD276),INDIRECT($D$6),0),MATCH($I276,INDIRECT($D$7),0)),"")</f>
        <v/>
      </c>
      <c r="BF276" s="81" t="str" cm="1">
        <f t="array" aca="1" ref="BF276" ca="1">IFERROR(INDEX(INDIRECT($D$4),MATCH(INDIRECT(BF$5&amp;$BD276),INDIRECT($D$6),0),MATCH($I276,INDIRECT($D$7),0)),"")</f>
        <v/>
      </c>
      <c r="BG276" s="81" t="str" cm="1">
        <f t="array" aca="1" ref="BG276" ca="1">IFERROR(INDEX(INDIRECT($D$4),MATCH(INDIRECT(BG$5&amp;$BD276),INDIRECT($D$6),0),MATCH($I276,INDIRECT($D$7),0)),"")</f>
        <v/>
      </c>
      <c r="BH276" s="81" t="str" cm="1">
        <f t="array" aca="1" ref="BH276" ca="1">IFERROR(INDEX(INDIRECT($D$4),MATCH(INDIRECT(BH$5&amp;$BD276),INDIRECT($D$6),0),MATCH($I276,INDIRECT($D$7),0)),"")</f>
        <v/>
      </c>
      <c r="BI276" s="81" t="str" cm="1">
        <f t="array" aca="1" ref="BI276" ca="1">IFERROR(INDEX(INDIRECT($D$4),MATCH(INDIRECT(BI$5&amp;$BD276),INDIRECT($D$6),0),MATCH($I276,INDIRECT($D$7),0)),"")</f>
        <v/>
      </c>
      <c r="BJ276" s="81" t="str" cm="1">
        <f t="array" aca="1" ref="BJ276" ca="1">IFERROR(INDEX(INDIRECT($D$4),MATCH(INDIRECT(BJ$5&amp;$BD276),INDIRECT($D$6),0),MATCH($I276,INDIRECT($D$7),0)),"")</f>
        <v/>
      </c>
      <c r="BK276" s="81" t="str" cm="1">
        <f t="array" aca="1" ref="BK276" ca="1">IFERROR(INDEX(INDIRECT($D$4),MATCH(INDIRECT(BK$5&amp;$BD276),INDIRECT($D$6),0),MATCH($I276,INDIRECT($D$7),0)),"")</f>
        <v/>
      </c>
      <c r="BL276" s="81" t="str" cm="1">
        <f t="array" aca="1" ref="BL276" ca="1">IFERROR(INDEX(INDIRECT($D$4),MATCH(INDIRECT(BL$5&amp;$BD276),INDIRECT($D$6),0),MATCH($I276,INDIRECT($D$7),0)),"")</f>
        <v/>
      </c>
      <c r="BM276" s="81" t="str" cm="1">
        <f t="array" aca="1" ref="BM276" ca="1">IFERROR(INDEX(INDIRECT($D$4),MATCH(INDIRECT(BM$5&amp;$BD276),INDIRECT($D$6),0),MATCH($I276,INDIRECT($D$7),0)),"")</f>
        <v/>
      </c>
      <c r="BN276" s="81" t="str" cm="1">
        <f t="array" aca="1" ref="BN276" ca="1">IFERROR(INDEX(INDIRECT($D$4),MATCH(INDIRECT(BN$5&amp;$BD276),INDIRECT($D$6),0),MATCH($I276,INDIRECT($D$7),0)),"")</f>
        <v/>
      </c>
      <c r="BO276" s="81" t="str" cm="1">
        <f t="array" aca="1" ref="BO276" ca="1">IFERROR(INDEX(INDIRECT($D$4),MATCH(INDIRECT(BO$5&amp;$BD276),INDIRECT($D$6),0),MATCH($I276,INDIRECT($D$7),0)),"")</f>
        <v/>
      </c>
      <c r="BP276" s="81" t="str" cm="1">
        <f t="array" aca="1" ref="BP276" ca="1">IFERROR(INDEX(INDIRECT($D$4),MATCH(INDIRECT(BP$5&amp;$BD276),INDIRECT($D$6),0),MATCH($I276,INDIRECT($D$7),0)),"")</f>
        <v/>
      </c>
      <c r="BQ276" s="81" t="str" cm="1">
        <f t="array" aca="1" ref="BQ276" ca="1">IFERROR(INDEX(INDIRECT($D$4),MATCH(INDIRECT(BQ$5&amp;$BD276),INDIRECT($D$6),0),MATCH($I276,INDIRECT($D$7),0)),"")</f>
        <v/>
      </c>
      <c r="BR276" s="81" t="str" cm="1">
        <f t="array" aca="1" ref="BR276" ca="1">IFERROR(INDEX(INDIRECT($D$4),MATCH(INDIRECT(BR$5&amp;$BD276),INDIRECT($D$6),0),MATCH($I276,INDIRECT($D$7),0)),"")</f>
        <v/>
      </c>
      <c r="BS276" s="81" t="str" cm="1">
        <f t="array" aca="1" ref="BS276" ca="1">IFERROR(INDEX(INDIRECT($D$4),MATCH(INDIRECT(BS$5&amp;$BD276),INDIRECT($D$6),0),MATCH($I276,INDIRECT($D$7),0)),"")</f>
        <v/>
      </c>
      <c r="BT276" s="81" t="str" cm="1">
        <f t="array" aca="1" ref="BT276" ca="1">IFERROR(INDEX(INDIRECT($D$4),MATCH(INDIRECT(BT$5&amp;$BD276),INDIRECT($D$6),0),MATCH($I276,INDIRECT($D$7),0)),"")</f>
        <v/>
      </c>
      <c r="BU276" s="81" t="str" cm="1">
        <f t="array" aca="1" ref="BU276" ca="1">IFERROR(INDEX(INDIRECT($D$4),MATCH(INDIRECT(BU$5&amp;$BD276),INDIRECT($D$6),0),MATCH($I276,INDIRECT($D$7),0)),"")</f>
        <v/>
      </c>
      <c r="BV276" s="99" t="str" cm="1">
        <f t="array" aca="1" ref="BV276" ca="1">IFERROR(INDEX(INDIRECT($D$4),MATCH(INDIRECT(BV$5&amp;$BD276),INDIRECT($D$6),0),MATCH($I276,INDIRECT($D$7),0)),"")</f>
        <v/>
      </c>
      <c r="BX276" s="80"/>
      <c r="BY276" s="81"/>
      <c r="BZ276" s="81"/>
      <c r="CA276" s="81"/>
      <c r="CB276" s="81"/>
      <c r="CC276" s="81"/>
      <c r="CD276" s="81"/>
      <c r="CE276" s="81"/>
      <c r="CF276" s="81"/>
      <c r="CG276" s="81"/>
      <c r="CH276" s="81"/>
      <c r="CI276" s="81"/>
      <c r="CJ276" s="81"/>
      <c r="CK276" s="81"/>
      <c r="CL276" s="81"/>
      <c r="CM276" s="81"/>
      <c r="CN276" s="81"/>
      <c r="CO276" s="99"/>
      <c r="CQ276" s="113"/>
      <c r="CR276" s="59" t="str">
        <f t="shared" si="72"/>
        <v/>
      </c>
      <c r="CS276" s="60"/>
      <c r="CT276" s="123" t="str">
        <f t="shared" ca="1" si="69"/>
        <v/>
      </c>
      <c r="CU276" s="80" t="str">
        <f>IF(ISNUMBER($CS276),INDEX(IRF.New!$CS$7:$DJ$37,MATCH(B268+1,IRF.New!$B$7:$B$37,0),MATCH($CT276,IRF.New!$CS$5:$DJ$5,0)),"")</f>
        <v/>
      </c>
      <c r="CV276" s="81"/>
      <c r="CW276" s="81" t="str">
        <f t="shared" si="70"/>
        <v/>
      </c>
      <c r="CX276" s="81"/>
      <c r="CY276" s="81"/>
      <c r="CZ276" s="94"/>
      <c r="DA276" s="94" t="str">
        <f>IF(ISNUMBER(CS276),INDEX(IRF.New!$CS$2:$DJ$2,MATCH('CF AUX'!$CT276,IRF.New!$CS$5:$DJ$5,0)),"")</f>
        <v/>
      </c>
      <c r="DB276" s="72"/>
      <c r="DD276" s="132" t="str">
        <f>IF(ISNUMBER(CS276),INDEX(IRF.New!$D$7:$CO$37,MATCH('CF AUX'!C263,IRF.New!$C$7:$C$37,0),MATCH(CT276,IRF.New!$D$5:$CO$5,0)),"")</f>
        <v/>
      </c>
    </row>
    <row r="277" spans="1:108" x14ac:dyDescent="0.25">
      <c r="A277" s="59"/>
      <c r="B277" s="102" t="s">
        <v>236</v>
      </c>
      <c r="C277" s="102" t="str">
        <f ca="1">SUBSTITUTE(ADDRESS(1,COLUMN(BE265)+C272-1,4),"1","")</f>
        <v>BD</v>
      </c>
      <c r="D277" s="90">
        <f ca="1">D276+C272-1</f>
        <v>264</v>
      </c>
      <c r="F277" s="136" t="str">
        <f t="shared" si="71"/>
        <v/>
      </c>
      <c r="H277" s="65"/>
      <c r="I277" s="129" t="str">
        <f ca="1">IF(ISNUMBER(H277),INDEX(IRF.New!$CS$5:$DJ$5,MATCH('CF AUX'!H277,INDIRECT("IRF.New!$CS$"&amp;C265&amp;":$DJ$"&amp;C265),0)),"")</f>
        <v/>
      </c>
      <c r="J277" s="80" t="str">
        <f ca="1">IF(ISNUMBER($H277),INDEX(INDIRECT($D$4),MATCH('CF AUX'!J$14,INDIRECT($D$5),0),MATCH('CF AUX'!$I277,INDIRECT($D$7),0)),"")</f>
        <v/>
      </c>
      <c r="K277" s="81" t="str">
        <f ca="1">IF(ISNUMBER($H277),INDEX(INDIRECT($D$4),MATCH('CF AUX'!K$14,INDIRECT($D$5),0),MATCH('CF AUX'!$I277,INDIRECT($D$7),0)),"")</f>
        <v/>
      </c>
      <c r="L277" s="81" t="str">
        <f ca="1">IF(ISNUMBER($H277),INDEX(INDIRECT($D$4),MATCH('CF AUX'!L$14,INDIRECT($D$5),0),MATCH('CF AUX'!$I277,INDIRECT($D$7),0)),"")</f>
        <v/>
      </c>
      <c r="M277" s="81" t="str">
        <f ca="1">IF(ISNUMBER($H277),INDEX(INDIRECT($D$4),MATCH('CF AUX'!M$14,INDIRECT($D$5),0),MATCH('CF AUX'!$I277,INDIRECT($D$7),0)),"")</f>
        <v/>
      </c>
      <c r="N277" s="81" t="str">
        <f ca="1">IF(ISNUMBER($H277),INDEX(INDIRECT($D$4),MATCH('CF AUX'!N$14,INDIRECT($D$5),0),MATCH('CF AUX'!$I277,INDIRECT($D$7),0)),"")</f>
        <v/>
      </c>
      <c r="O277" s="81" t="str">
        <f ca="1">IF(ISNUMBER($H277),INDEX(INDIRECT($D$4),MATCH('CF AUX'!O$14,INDIRECT($D$5),0),MATCH('CF AUX'!$I277,INDIRECT($D$7),0)),"")</f>
        <v/>
      </c>
      <c r="P277" s="81" t="str">
        <f ca="1">IF(ISNUMBER($H277),INDEX(INDIRECT($D$4),MATCH('CF AUX'!P$14,INDIRECT($D$5),0),MATCH('CF AUX'!$I277,INDIRECT($D$7),0)),"")</f>
        <v/>
      </c>
      <c r="Q277" s="81" t="str">
        <f ca="1">IF(ISNUMBER($H277),INDEX(INDIRECT($D$4),MATCH('CF AUX'!Q$14,INDIRECT($D$5),0),MATCH('CF AUX'!$I277,INDIRECT($D$7),0)),"")</f>
        <v/>
      </c>
      <c r="R277" s="81" t="str">
        <f ca="1">IF(ISNUMBER($H277),INDEX(INDIRECT($D$4),MATCH('CF AUX'!R$14,INDIRECT($D$5),0),MATCH('CF AUX'!$I277,INDIRECT($D$7),0)),"")</f>
        <v/>
      </c>
      <c r="S277" s="81" t="str">
        <f ca="1">IF(ISNUMBER($H277),INDEX(INDIRECT($D$4),MATCH('CF AUX'!S$14,INDIRECT($D$5),0),MATCH('CF AUX'!$I277,INDIRECT($D$7),0)),"")</f>
        <v/>
      </c>
      <c r="T277" s="81" t="str">
        <f ca="1">IF(ISNUMBER($H277),INDEX(INDIRECT($D$4),MATCH('CF AUX'!T$14,INDIRECT($D$5),0),MATCH('CF AUX'!$I277,INDIRECT($D$7),0)),"")</f>
        <v/>
      </c>
      <c r="U277" s="81" t="str">
        <f ca="1">IF(ISNUMBER($H277),INDEX(INDIRECT($D$4),MATCH('CF AUX'!U$14,INDIRECT($D$5),0),MATCH('CF AUX'!$I277,INDIRECT($D$7),0)),"")</f>
        <v/>
      </c>
      <c r="V277" s="81" t="str">
        <f ca="1">IF(ISNUMBER($H277),INDEX(INDIRECT($D$4),MATCH('CF AUX'!V$14,INDIRECT($D$5),0),MATCH('CF AUX'!$I277,INDIRECT($D$7),0)),"")</f>
        <v/>
      </c>
      <c r="W277" s="81" t="str">
        <f ca="1">IF(ISNUMBER($H277),INDEX(INDIRECT($D$4),MATCH('CF AUX'!W$14,INDIRECT($D$5),0),MATCH('CF AUX'!$I277,INDIRECT($D$7),0)),"")</f>
        <v/>
      </c>
      <c r="X277" s="81" t="str">
        <f ca="1">IF(ISNUMBER($H277),INDEX(INDIRECT($D$4),MATCH('CF AUX'!X$14,INDIRECT($D$5),0),MATCH('CF AUX'!$I277,INDIRECT($D$7),0)),"")</f>
        <v/>
      </c>
      <c r="Y277" s="81" t="str">
        <f ca="1">IF(ISNUMBER($H277),INDEX(INDIRECT($D$4),MATCH('CF AUX'!Y$14,INDIRECT($D$5),0),MATCH('CF AUX'!$I277,INDIRECT($D$7),0)),"")</f>
        <v/>
      </c>
      <c r="Z277" s="81" t="str">
        <f ca="1">IF(ISNUMBER($H277),INDEX(INDIRECT($D$4),MATCH('CF AUX'!Z$14,INDIRECT($D$5),0),MATCH('CF AUX'!$I277,INDIRECT($D$7),0)),"")</f>
        <v/>
      </c>
      <c r="AA277" s="81" t="str">
        <f ca="1">IF(ISNUMBER($H277),INDEX(INDIRECT($D$4),MATCH('CF AUX'!AA$14,INDIRECT($D$5),0),MATCH('CF AUX'!$I277,INDIRECT($D$7),0)),"")</f>
        <v/>
      </c>
      <c r="AB277" s="81" t="str">
        <f ca="1">IF(ISNUMBER($H277),INDEX(INDIRECT($D$4),MATCH('CF AUX'!AB$14,INDIRECT($D$5),0),MATCH('CF AUX'!$I277,INDIRECT($D$7),0)),"")</f>
        <v/>
      </c>
      <c r="AC277" s="81" t="str">
        <f ca="1">IF(ISNUMBER($H277),INDEX(INDIRECT($D$4),MATCH('CF AUX'!AC$14,INDIRECT($D$5),0),MATCH('CF AUX'!$I277,INDIRECT($D$7),0)),"")</f>
        <v/>
      </c>
      <c r="AD277" s="81" t="str">
        <f ca="1">IF(ISNUMBER($H277),INDEX(INDIRECT($D$4),MATCH('CF AUX'!AD$14,INDIRECT($D$5),0),MATCH('CF AUX'!$I277,INDIRECT($D$7),0)),"")</f>
        <v/>
      </c>
      <c r="AE277" s="81" t="str">
        <f ca="1">IF(ISNUMBER($H277),INDEX(INDIRECT($D$4),MATCH('CF AUX'!AE$14,INDIRECT($D$5),0),MATCH('CF AUX'!$I277,INDIRECT($D$7),0)),"")</f>
        <v/>
      </c>
      <c r="AF277" s="81" t="str">
        <f ca="1">IF(ISNUMBER($H277),INDEX(INDIRECT($D$4),MATCH('CF AUX'!AF$14,INDIRECT($D$5),0),MATCH('CF AUX'!$I277,INDIRECT($D$7),0)),"")</f>
        <v/>
      </c>
      <c r="AG277" s="81" t="str">
        <f ca="1">IF(ISNUMBER($H277),INDEX(INDIRECT($D$4),MATCH('CF AUX'!AG$14,INDIRECT($D$5),0),MATCH('CF AUX'!$I277,INDIRECT($D$7),0)),"")</f>
        <v/>
      </c>
      <c r="AH277" s="81" t="str">
        <f ca="1">IF(ISNUMBER($H277),INDEX(INDIRECT($D$4),MATCH('CF AUX'!AH$14,INDIRECT($D$5),0),MATCH('CF AUX'!$I277,INDIRECT($D$7),0)),"")</f>
        <v/>
      </c>
      <c r="AI277" s="81" t="str">
        <f ca="1">IF(ISNUMBER($H277),INDEX(INDIRECT($D$4),MATCH('CF AUX'!AI$14,INDIRECT($D$5),0),MATCH('CF AUX'!$I277,INDIRECT($D$7),0)),"")</f>
        <v/>
      </c>
      <c r="AJ277" s="81" t="str">
        <f ca="1">IF(ISNUMBER($H277),INDEX(INDIRECT($D$4),MATCH('CF AUX'!AJ$14,INDIRECT($D$5),0),MATCH('CF AUX'!$I277,INDIRECT($D$7),0)),"")</f>
        <v/>
      </c>
      <c r="AK277" s="81" t="str">
        <f ca="1">IF(ISNUMBER($H277),INDEX(INDIRECT($D$4),MATCH('CF AUX'!AK$14,INDIRECT($D$5),0),MATCH('CF AUX'!$I277,INDIRECT($D$7),0)),"")</f>
        <v/>
      </c>
      <c r="AL277" s="81" t="str">
        <f ca="1">IF(ISNUMBER($H277),INDEX(INDIRECT($D$4),MATCH('CF AUX'!AL$14,INDIRECT($D$5),0),MATCH('CF AUX'!$I277,INDIRECT($D$7),0)),"")</f>
        <v/>
      </c>
      <c r="AM277" s="81" t="str">
        <f ca="1">IF(ISNUMBER($H277),INDEX(INDIRECT($D$4),MATCH('CF AUX'!AM$14,INDIRECT($D$5),0),MATCH('CF AUX'!$I277,INDIRECT($D$7),0)),"")</f>
        <v/>
      </c>
      <c r="AN277" s="81" t="str">
        <f ca="1">IF(ISNUMBER($H277),INDEX(INDIRECT($D$4),MATCH('CF AUX'!AN$14,INDIRECT($D$5),0),MATCH('CF AUX'!$I277,INDIRECT($D$7),0)),"")</f>
        <v/>
      </c>
      <c r="AO277" s="81" t="str">
        <f ca="1">IF(ISNUMBER($H277),INDEX(INDIRECT($D$4),MATCH('CF AUX'!AO$14,INDIRECT($D$5),0),MATCH('CF AUX'!$I277,INDIRECT($D$7),0)),"")</f>
        <v/>
      </c>
      <c r="AP277" s="81" t="str">
        <f ca="1">IF(ISNUMBER($H277),INDEX(INDIRECT($D$4),MATCH('CF AUX'!AP$14,INDIRECT($D$5),0),MATCH('CF AUX'!$I277,INDIRECT($D$7),0)),"")</f>
        <v/>
      </c>
      <c r="AQ277" s="81" t="str">
        <f ca="1">IF(ISNUMBER($H277),INDEX(INDIRECT($D$4),MATCH('CF AUX'!AQ$14,INDIRECT($D$5),0),MATCH('CF AUX'!$I277,INDIRECT($D$7),0)),"")</f>
        <v/>
      </c>
      <c r="AR277" s="81" t="str">
        <f ca="1">IF(ISNUMBER($H277),INDEX(INDIRECT($D$4),MATCH('CF AUX'!AR$14,INDIRECT($D$5),0),MATCH('CF AUX'!$I277,INDIRECT($D$7),0)),"")</f>
        <v/>
      </c>
      <c r="AS277" s="81" t="str">
        <f ca="1">IF(ISNUMBER($H277),INDEX(INDIRECT($D$4),MATCH('CF AUX'!AS$14,INDIRECT($D$5),0),MATCH('CF AUX'!$I277,INDIRECT($D$7),0)),"")</f>
        <v/>
      </c>
      <c r="AT277" s="81" t="str">
        <f ca="1">IF(ISNUMBER($H277),INDEX(INDIRECT($D$4),MATCH('CF AUX'!AT$14,INDIRECT($D$5),0),MATCH('CF AUX'!$I277,INDIRECT($D$7),0)),"")</f>
        <v/>
      </c>
      <c r="AU277" s="81" t="str">
        <f ca="1">IF(ISNUMBER($H277),INDEX(INDIRECT($D$4),MATCH('CF AUX'!AU$14,INDIRECT($D$5),0),MATCH('CF AUX'!$I277,INDIRECT($D$7),0)),"")</f>
        <v/>
      </c>
      <c r="AV277" s="81" t="str">
        <f ca="1">IF(ISNUMBER($H277),INDEX(INDIRECT($D$4),MATCH('CF AUX'!AV$14,INDIRECT($D$5),0),MATCH('CF AUX'!$I277,INDIRECT($D$7),0)),"")</f>
        <v/>
      </c>
      <c r="AW277" s="81" t="str">
        <f ca="1">IF(ISNUMBER($H277),INDEX(INDIRECT($D$4),MATCH('CF AUX'!AW$14,INDIRECT($D$5),0),MATCH('CF AUX'!$I277,INDIRECT($D$7),0)),"")</f>
        <v/>
      </c>
      <c r="AX277" s="81" t="str">
        <f ca="1">IF(ISNUMBER($H277),INDEX(INDIRECT($D$4),MATCH('CF AUX'!AX$14,INDIRECT($D$5),0),MATCH('CF AUX'!$I277,INDIRECT($D$7),0)),"")</f>
        <v/>
      </c>
      <c r="AY277" s="81" t="str">
        <f ca="1">IF(ISNUMBER($H277),INDEX(INDIRECT($D$4),MATCH('CF AUX'!AY$14,INDIRECT($D$5),0),MATCH('CF AUX'!$I277,INDIRECT($D$7),0)),"")</f>
        <v/>
      </c>
      <c r="AZ277" s="81" t="str">
        <f ca="1">IF(ISNUMBER($H277),INDEX(INDIRECT($D$4),MATCH('CF AUX'!AZ$14,INDIRECT($D$5),0),MATCH('CF AUX'!$I277,INDIRECT($D$7),0)),"")</f>
        <v/>
      </c>
      <c r="BB277" s="96" t="str" cm="1">
        <f t="array" aca="1" ref="BB277" ca="1">IF(ISNUMBER($H277),MMULT(J277:AZ277,TRANSPOSE(INDIRECT($D$8&amp;$G$4&amp;B268&amp;":"&amp;$G$6&amp;B268))),"")</f>
        <v/>
      </c>
      <c r="BD277" s="59">
        <f t="shared" si="73"/>
        <v>264</v>
      </c>
      <c r="BE277" s="80" t="str" cm="1">
        <f t="array" aca="1" ref="BE277" ca="1">IFERROR(INDEX(INDIRECT($D$4),MATCH(INDIRECT(BE$5&amp;$BD277),INDIRECT($D$6),0),MATCH($I277,INDIRECT($D$7),0)),"")</f>
        <v/>
      </c>
      <c r="BF277" s="81" t="str" cm="1">
        <f t="array" aca="1" ref="BF277" ca="1">IFERROR(INDEX(INDIRECT($D$4),MATCH(INDIRECT(BF$5&amp;$BD277),INDIRECT($D$6),0),MATCH($I277,INDIRECT($D$7),0)),"")</f>
        <v/>
      </c>
      <c r="BG277" s="81" t="str" cm="1">
        <f t="array" aca="1" ref="BG277" ca="1">IFERROR(INDEX(INDIRECT($D$4),MATCH(INDIRECT(BG$5&amp;$BD277),INDIRECT($D$6),0),MATCH($I277,INDIRECT($D$7),0)),"")</f>
        <v/>
      </c>
      <c r="BH277" s="81" t="str" cm="1">
        <f t="array" aca="1" ref="BH277" ca="1">IFERROR(INDEX(INDIRECT($D$4),MATCH(INDIRECT(BH$5&amp;$BD277),INDIRECT($D$6),0),MATCH($I277,INDIRECT($D$7),0)),"")</f>
        <v/>
      </c>
      <c r="BI277" s="81" t="str" cm="1">
        <f t="array" aca="1" ref="BI277" ca="1">IFERROR(INDEX(INDIRECT($D$4),MATCH(INDIRECT(BI$5&amp;$BD277),INDIRECT($D$6),0),MATCH($I277,INDIRECT($D$7),0)),"")</f>
        <v/>
      </c>
      <c r="BJ277" s="81" t="str" cm="1">
        <f t="array" aca="1" ref="BJ277" ca="1">IFERROR(INDEX(INDIRECT($D$4),MATCH(INDIRECT(BJ$5&amp;$BD277),INDIRECT($D$6),0),MATCH($I277,INDIRECT($D$7),0)),"")</f>
        <v/>
      </c>
      <c r="BK277" s="81" t="str" cm="1">
        <f t="array" aca="1" ref="BK277" ca="1">IFERROR(INDEX(INDIRECT($D$4),MATCH(INDIRECT(BK$5&amp;$BD277),INDIRECT($D$6),0),MATCH($I277,INDIRECT($D$7),0)),"")</f>
        <v/>
      </c>
      <c r="BL277" s="81" t="str" cm="1">
        <f t="array" aca="1" ref="BL277" ca="1">IFERROR(INDEX(INDIRECT($D$4),MATCH(INDIRECT(BL$5&amp;$BD277),INDIRECT($D$6),0),MATCH($I277,INDIRECT($D$7),0)),"")</f>
        <v/>
      </c>
      <c r="BM277" s="81" t="str" cm="1">
        <f t="array" aca="1" ref="BM277" ca="1">IFERROR(INDEX(INDIRECT($D$4),MATCH(INDIRECT(BM$5&amp;$BD277),INDIRECT($D$6),0),MATCH($I277,INDIRECT($D$7),0)),"")</f>
        <v/>
      </c>
      <c r="BN277" s="81" t="str" cm="1">
        <f t="array" aca="1" ref="BN277" ca="1">IFERROR(INDEX(INDIRECT($D$4),MATCH(INDIRECT(BN$5&amp;$BD277),INDIRECT($D$6),0),MATCH($I277,INDIRECT($D$7),0)),"")</f>
        <v/>
      </c>
      <c r="BO277" s="81" t="str" cm="1">
        <f t="array" aca="1" ref="BO277" ca="1">IFERROR(INDEX(INDIRECT($D$4),MATCH(INDIRECT(BO$5&amp;$BD277),INDIRECT($D$6),0),MATCH($I277,INDIRECT($D$7),0)),"")</f>
        <v/>
      </c>
      <c r="BP277" s="81" t="str" cm="1">
        <f t="array" aca="1" ref="BP277" ca="1">IFERROR(INDEX(INDIRECT($D$4),MATCH(INDIRECT(BP$5&amp;$BD277),INDIRECT($D$6),0),MATCH($I277,INDIRECT($D$7),0)),"")</f>
        <v/>
      </c>
      <c r="BQ277" s="81" t="str" cm="1">
        <f t="array" aca="1" ref="BQ277" ca="1">IFERROR(INDEX(INDIRECT($D$4),MATCH(INDIRECT(BQ$5&amp;$BD277),INDIRECT($D$6),0),MATCH($I277,INDIRECT($D$7),0)),"")</f>
        <v/>
      </c>
      <c r="BR277" s="81" t="str" cm="1">
        <f t="array" aca="1" ref="BR277" ca="1">IFERROR(INDEX(INDIRECT($D$4),MATCH(INDIRECT(BR$5&amp;$BD277),INDIRECT($D$6),0),MATCH($I277,INDIRECT($D$7),0)),"")</f>
        <v/>
      </c>
      <c r="BS277" s="81" t="str" cm="1">
        <f t="array" aca="1" ref="BS277" ca="1">IFERROR(INDEX(INDIRECT($D$4),MATCH(INDIRECT(BS$5&amp;$BD277),INDIRECT($D$6),0),MATCH($I277,INDIRECT($D$7),0)),"")</f>
        <v/>
      </c>
      <c r="BT277" s="81" t="str" cm="1">
        <f t="array" aca="1" ref="BT277" ca="1">IFERROR(INDEX(INDIRECT($D$4),MATCH(INDIRECT(BT$5&amp;$BD277),INDIRECT($D$6),0),MATCH($I277,INDIRECT($D$7),0)),"")</f>
        <v/>
      </c>
      <c r="BU277" s="81" t="str" cm="1">
        <f t="array" aca="1" ref="BU277" ca="1">IFERROR(INDEX(INDIRECT($D$4),MATCH(INDIRECT(BU$5&amp;$BD277),INDIRECT($D$6),0),MATCH($I277,INDIRECT($D$7),0)),"")</f>
        <v/>
      </c>
      <c r="BV277" s="99" t="str" cm="1">
        <f t="array" aca="1" ref="BV277" ca="1">IFERROR(INDEX(INDIRECT($D$4),MATCH(INDIRECT(BV$5&amp;$BD277),INDIRECT($D$6),0),MATCH($I277,INDIRECT($D$7),0)),"")</f>
        <v/>
      </c>
      <c r="BX277" s="80"/>
      <c r="BY277" s="81"/>
      <c r="BZ277" s="81"/>
      <c r="CA277" s="81"/>
      <c r="CB277" s="81"/>
      <c r="CC277" s="81"/>
      <c r="CD277" s="81"/>
      <c r="CE277" s="81"/>
      <c r="CF277" s="81"/>
      <c r="CG277" s="81"/>
      <c r="CH277" s="81"/>
      <c r="CI277" s="81"/>
      <c r="CJ277" s="81"/>
      <c r="CK277" s="81"/>
      <c r="CL277" s="81"/>
      <c r="CM277" s="81"/>
      <c r="CN277" s="81"/>
      <c r="CO277" s="99"/>
      <c r="CQ277" s="113"/>
      <c r="CR277" s="59" t="str">
        <f t="shared" si="72"/>
        <v/>
      </c>
      <c r="CS277" s="60"/>
      <c r="CT277" s="123" t="str">
        <f t="shared" ca="1" si="69"/>
        <v/>
      </c>
      <c r="CU277" s="80" t="str">
        <f>IF(ISNUMBER($CS277),INDEX(IRF.New!$CS$7:$DJ$37,MATCH(B268+1,IRF.New!$B$7:$B$37,0),MATCH($CT277,IRF.New!$CS$5:$DJ$5,0)),"")</f>
        <v/>
      </c>
      <c r="CV277" s="81"/>
      <c r="CW277" s="81" t="str">
        <f t="shared" si="70"/>
        <v/>
      </c>
      <c r="CX277" s="81"/>
      <c r="CY277" s="81"/>
      <c r="CZ277" s="94"/>
      <c r="DA277" s="94" t="str">
        <f>IF(ISNUMBER(CS277),INDEX(IRF.New!$CS$2:$DJ$2,MATCH('CF AUX'!$CT277,IRF.New!$CS$5:$DJ$5,0)),"")</f>
        <v/>
      </c>
      <c r="DB277" s="72"/>
      <c r="DD277" s="132" t="str">
        <f>IF(ISNUMBER(CS277),INDEX(IRF.New!$D$7:$CO$37,MATCH('CF AUX'!C263,IRF.New!$C$7:$C$37,0),MATCH(CT277,IRF.New!$D$5:$CO$5,0)),"")</f>
        <v/>
      </c>
    </row>
    <row r="278" spans="1:108" x14ac:dyDescent="0.25">
      <c r="F278" s="136" t="str">
        <f t="shared" si="71"/>
        <v/>
      </c>
      <c r="H278" s="65"/>
      <c r="I278" s="129" t="str">
        <f ca="1">IF(ISNUMBER(H278),INDEX(IRF.New!$CS$5:$DJ$5,MATCH('CF AUX'!H278,INDIRECT("IRF.New!$CS$"&amp;C265&amp;":$DJ$"&amp;C265),0)),"")</f>
        <v/>
      </c>
      <c r="J278" s="80" t="str">
        <f ca="1">IF(ISNUMBER($H278),INDEX(INDIRECT($D$4),MATCH('CF AUX'!J$14,INDIRECT($D$5),0),MATCH('CF AUX'!$I278,INDIRECT($D$7),0)),"")</f>
        <v/>
      </c>
      <c r="K278" s="81" t="str">
        <f ca="1">IF(ISNUMBER($H278),INDEX(INDIRECT($D$4),MATCH('CF AUX'!K$14,INDIRECT($D$5),0),MATCH('CF AUX'!$I278,INDIRECT($D$7),0)),"")</f>
        <v/>
      </c>
      <c r="L278" s="81" t="str">
        <f ca="1">IF(ISNUMBER($H278),INDEX(INDIRECT($D$4),MATCH('CF AUX'!L$14,INDIRECT($D$5),0),MATCH('CF AUX'!$I278,INDIRECT($D$7),0)),"")</f>
        <v/>
      </c>
      <c r="M278" s="81" t="str">
        <f ca="1">IF(ISNUMBER($H278),INDEX(INDIRECT($D$4),MATCH('CF AUX'!M$14,INDIRECT($D$5),0),MATCH('CF AUX'!$I278,INDIRECT($D$7),0)),"")</f>
        <v/>
      </c>
      <c r="N278" s="81" t="str">
        <f ca="1">IF(ISNUMBER($H278),INDEX(INDIRECT($D$4),MATCH('CF AUX'!N$14,INDIRECT($D$5),0),MATCH('CF AUX'!$I278,INDIRECT($D$7),0)),"")</f>
        <v/>
      </c>
      <c r="O278" s="81" t="str">
        <f ca="1">IF(ISNUMBER($H278),INDEX(INDIRECT($D$4),MATCH('CF AUX'!O$14,INDIRECT($D$5),0),MATCH('CF AUX'!$I278,INDIRECT($D$7),0)),"")</f>
        <v/>
      </c>
      <c r="P278" s="81" t="str">
        <f ca="1">IF(ISNUMBER($H278),INDEX(INDIRECT($D$4),MATCH('CF AUX'!P$14,INDIRECT($D$5),0),MATCH('CF AUX'!$I278,INDIRECT($D$7),0)),"")</f>
        <v/>
      </c>
      <c r="Q278" s="81" t="str">
        <f ca="1">IF(ISNUMBER($H278),INDEX(INDIRECT($D$4),MATCH('CF AUX'!Q$14,INDIRECT($D$5),0),MATCH('CF AUX'!$I278,INDIRECT($D$7),0)),"")</f>
        <v/>
      </c>
      <c r="R278" s="81" t="str">
        <f ca="1">IF(ISNUMBER($H278),INDEX(INDIRECT($D$4),MATCH('CF AUX'!R$14,INDIRECT($D$5),0),MATCH('CF AUX'!$I278,INDIRECT($D$7),0)),"")</f>
        <v/>
      </c>
      <c r="S278" s="81" t="str">
        <f ca="1">IF(ISNUMBER($H278),INDEX(INDIRECT($D$4),MATCH('CF AUX'!S$14,INDIRECT($D$5),0),MATCH('CF AUX'!$I278,INDIRECT($D$7),0)),"")</f>
        <v/>
      </c>
      <c r="T278" s="81" t="str">
        <f ca="1">IF(ISNUMBER($H278),INDEX(INDIRECT($D$4),MATCH('CF AUX'!T$14,INDIRECT($D$5),0),MATCH('CF AUX'!$I278,INDIRECT($D$7),0)),"")</f>
        <v/>
      </c>
      <c r="U278" s="81" t="str">
        <f ca="1">IF(ISNUMBER($H278),INDEX(INDIRECT($D$4),MATCH('CF AUX'!U$14,INDIRECT($D$5),0),MATCH('CF AUX'!$I278,INDIRECT($D$7),0)),"")</f>
        <v/>
      </c>
      <c r="V278" s="81" t="str">
        <f ca="1">IF(ISNUMBER($H278),INDEX(INDIRECT($D$4),MATCH('CF AUX'!V$14,INDIRECT($D$5),0),MATCH('CF AUX'!$I278,INDIRECT($D$7),0)),"")</f>
        <v/>
      </c>
      <c r="W278" s="81" t="str">
        <f ca="1">IF(ISNUMBER($H278),INDEX(INDIRECT($D$4),MATCH('CF AUX'!W$14,INDIRECT($D$5),0),MATCH('CF AUX'!$I278,INDIRECT($D$7),0)),"")</f>
        <v/>
      </c>
      <c r="X278" s="81" t="str">
        <f ca="1">IF(ISNUMBER($H278),INDEX(INDIRECT($D$4),MATCH('CF AUX'!X$14,INDIRECT($D$5),0),MATCH('CF AUX'!$I278,INDIRECT($D$7),0)),"")</f>
        <v/>
      </c>
      <c r="Y278" s="81" t="str">
        <f ca="1">IF(ISNUMBER($H278),INDEX(INDIRECT($D$4),MATCH('CF AUX'!Y$14,INDIRECT($D$5),0),MATCH('CF AUX'!$I278,INDIRECT($D$7),0)),"")</f>
        <v/>
      </c>
      <c r="Z278" s="81" t="str">
        <f ca="1">IF(ISNUMBER($H278),INDEX(INDIRECT($D$4),MATCH('CF AUX'!Z$14,INDIRECT($D$5),0),MATCH('CF AUX'!$I278,INDIRECT($D$7),0)),"")</f>
        <v/>
      </c>
      <c r="AA278" s="81" t="str">
        <f ca="1">IF(ISNUMBER($H278),INDEX(INDIRECT($D$4),MATCH('CF AUX'!AA$14,INDIRECT($D$5),0),MATCH('CF AUX'!$I278,INDIRECT($D$7),0)),"")</f>
        <v/>
      </c>
      <c r="AB278" s="81" t="str">
        <f ca="1">IF(ISNUMBER($H278),INDEX(INDIRECT($D$4),MATCH('CF AUX'!AB$14,INDIRECT($D$5),0),MATCH('CF AUX'!$I278,INDIRECT($D$7),0)),"")</f>
        <v/>
      </c>
      <c r="AC278" s="81" t="str">
        <f ca="1">IF(ISNUMBER($H278),INDEX(INDIRECT($D$4),MATCH('CF AUX'!AC$14,INDIRECT($D$5),0),MATCH('CF AUX'!$I278,INDIRECT($D$7),0)),"")</f>
        <v/>
      </c>
      <c r="AD278" s="81" t="str">
        <f ca="1">IF(ISNUMBER($H278),INDEX(INDIRECT($D$4),MATCH('CF AUX'!AD$14,INDIRECT($D$5),0),MATCH('CF AUX'!$I278,INDIRECT($D$7),0)),"")</f>
        <v/>
      </c>
      <c r="AE278" s="81" t="str">
        <f ca="1">IF(ISNUMBER($H278),INDEX(INDIRECT($D$4),MATCH('CF AUX'!AE$14,INDIRECT($D$5),0),MATCH('CF AUX'!$I278,INDIRECT($D$7),0)),"")</f>
        <v/>
      </c>
      <c r="AF278" s="81" t="str">
        <f ca="1">IF(ISNUMBER($H278),INDEX(INDIRECT($D$4),MATCH('CF AUX'!AF$14,INDIRECT($D$5),0),MATCH('CF AUX'!$I278,INDIRECT($D$7),0)),"")</f>
        <v/>
      </c>
      <c r="AG278" s="81" t="str">
        <f ca="1">IF(ISNUMBER($H278),INDEX(INDIRECT($D$4),MATCH('CF AUX'!AG$14,INDIRECT($D$5),0),MATCH('CF AUX'!$I278,INDIRECT($D$7),0)),"")</f>
        <v/>
      </c>
      <c r="AH278" s="81" t="str">
        <f ca="1">IF(ISNUMBER($H278),INDEX(INDIRECT($D$4),MATCH('CF AUX'!AH$14,INDIRECT($D$5),0),MATCH('CF AUX'!$I278,INDIRECT($D$7),0)),"")</f>
        <v/>
      </c>
      <c r="AI278" s="81" t="str">
        <f ca="1">IF(ISNUMBER($H278),INDEX(INDIRECT($D$4),MATCH('CF AUX'!AI$14,INDIRECT($D$5),0),MATCH('CF AUX'!$I278,INDIRECT($D$7),0)),"")</f>
        <v/>
      </c>
      <c r="AJ278" s="81" t="str">
        <f ca="1">IF(ISNUMBER($H278),INDEX(INDIRECT($D$4),MATCH('CF AUX'!AJ$14,INDIRECT($D$5),0),MATCH('CF AUX'!$I278,INDIRECT($D$7),0)),"")</f>
        <v/>
      </c>
      <c r="AK278" s="81" t="str">
        <f ca="1">IF(ISNUMBER($H278),INDEX(INDIRECT($D$4),MATCH('CF AUX'!AK$14,INDIRECT($D$5),0),MATCH('CF AUX'!$I278,INDIRECT($D$7),0)),"")</f>
        <v/>
      </c>
      <c r="AL278" s="81" t="str">
        <f ca="1">IF(ISNUMBER($H278),INDEX(INDIRECT($D$4),MATCH('CF AUX'!AL$14,INDIRECT($D$5),0),MATCH('CF AUX'!$I278,INDIRECT($D$7),0)),"")</f>
        <v/>
      </c>
      <c r="AM278" s="81" t="str">
        <f ca="1">IF(ISNUMBER($H278),INDEX(INDIRECT($D$4),MATCH('CF AUX'!AM$14,INDIRECT($D$5),0),MATCH('CF AUX'!$I278,INDIRECT($D$7),0)),"")</f>
        <v/>
      </c>
      <c r="AN278" s="81" t="str">
        <f ca="1">IF(ISNUMBER($H278),INDEX(INDIRECT($D$4),MATCH('CF AUX'!AN$14,INDIRECT($D$5),0),MATCH('CF AUX'!$I278,INDIRECT($D$7),0)),"")</f>
        <v/>
      </c>
      <c r="AO278" s="81" t="str">
        <f ca="1">IF(ISNUMBER($H278),INDEX(INDIRECT($D$4),MATCH('CF AUX'!AO$14,INDIRECT($D$5),0),MATCH('CF AUX'!$I278,INDIRECT($D$7),0)),"")</f>
        <v/>
      </c>
      <c r="AP278" s="81" t="str">
        <f ca="1">IF(ISNUMBER($H278),INDEX(INDIRECT($D$4),MATCH('CF AUX'!AP$14,INDIRECT($D$5),0),MATCH('CF AUX'!$I278,INDIRECT($D$7),0)),"")</f>
        <v/>
      </c>
      <c r="AQ278" s="81" t="str">
        <f ca="1">IF(ISNUMBER($H278),INDEX(INDIRECT($D$4),MATCH('CF AUX'!AQ$14,INDIRECT($D$5),0),MATCH('CF AUX'!$I278,INDIRECT($D$7),0)),"")</f>
        <v/>
      </c>
      <c r="AR278" s="81" t="str">
        <f ca="1">IF(ISNUMBER($H278),INDEX(INDIRECT($D$4),MATCH('CF AUX'!AR$14,INDIRECT($D$5),0),MATCH('CF AUX'!$I278,INDIRECT($D$7),0)),"")</f>
        <v/>
      </c>
      <c r="AS278" s="81" t="str">
        <f ca="1">IF(ISNUMBER($H278),INDEX(INDIRECT($D$4),MATCH('CF AUX'!AS$14,INDIRECT($D$5),0),MATCH('CF AUX'!$I278,INDIRECT($D$7),0)),"")</f>
        <v/>
      </c>
      <c r="AT278" s="81" t="str">
        <f ca="1">IF(ISNUMBER($H278),INDEX(INDIRECT($D$4),MATCH('CF AUX'!AT$14,INDIRECT($D$5),0),MATCH('CF AUX'!$I278,INDIRECT($D$7),0)),"")</f>
        <v/>
      </c>
      <c r="AU278" s="81" t="str">
        <f ca="1">IF(ISNUMBER($H278),INDEX(INDIRECT($D$4),MATCH('CF AUX'!AU$14,INDIRECT($D$5),0),MATCH('CF AUX'!$I278,INDIRECT($D$7),0)),"")</f>
        <v/>
      </c>
      <c r="AV278" s="81" t="str">
        <f ca="1">IF(ISNUMBER($H278),INDEX(INDIRECT($D$4),MATCH('CF AUX'!AV$14,INDIRECT($D$5),0),MATCH('CF AUX'!$I278,INDIRECT($D$7),0)),"")</f>
        <v/>
      </c>
      <c r="AW278" s="81" t="str">
        <f ca="1">IF(ISNUMBER($H278),INDEX(INDIRECT($D$4),MATCH('CF AUX'!AW$14,INDIRECT($D$5),0),MATCH('CF AUX'!$I278,INDIRECT($D$7),0)),"")</f>
        <v/>
      </c>
      <c r="AX278" s="81" t="str">
        <f ca="1">IF(ISNUMBER($H278),INDEX(INDIRECT($D$4),MATCH('CF AUX'!AX$14,INDIRECT($D$5),0),MATCH('CF AUX'!$I278,INDIRECT($D$7),0)),"")</f>
        <v/>
      </c>
      <c r="AY278" s="81" t="str">
        <f ca="1">IF(ISNUMBER($H278),INDEX(INDIRECT($D$4),MATCH('CF AUX'!AY$14,INDIRECT($D$5),0),MATCH('CF AUX'!$I278,INDIRECT($D$7),0)),"")</f>
        <v/>
      </c>
      <c r="AZ278" s="81" t="str">
        <f ca="1">IF(ISNUMBER($H278),INDEX(INDIRECT($D$4),MATCH('CF AUX'!AZ$14,INDIRECT($D$5),0),MATCH('CF AUX'!$I278,INDIRECT($D$7),0)),"")</f>
        <v/>
      </c>
      <c r="BB278" s="96" t="str" cm="1">
        <f t="array" aca="1" ref="BB278" ca="1">IF(ISNUMBER($H278),MMULT(J278:AZ278,TRANSPOSE(INDIRECT($D$8&amp;$G$4&amp;B268&amp;":"&amp;$G$6&amp;B268))),"")</f>
        <v/>
      </c>
      <c r="BD278" s="59">
        <f t="shared" si="73"/>
        <v>264</v>
      </c>
      <c r="BE278" s="80" t="str" cm="1">
        <f t="array" aca="1" ref="BE278" ca="1">IFERROR(INDEX(INDIRECT($D$4),MATCH(INDIRECT(BE$5&amp;$BD278),INDIRECT($D$6),0),MATCH($I278,INDIRECT($D$7),0)),"")</f>
        <v/>
      </c>
      <c r="BF278" s="81" t="str" cm="1">
        <f t="array" aca="1" ref="BF278" ca="1">IFERROR(INDEX(INDIRECT($D$4),MATCH(INDIRECT(BF$5&amp;$BD278),INDIRECT($D$6),0),MATCH($I278,INDIRECT($D$7),0)),"")</f>
        <v/>
      </c>
      <c r="BG278" s="81" t="str" cm="1">
        <f t="array" aca="1" ref="BG278" ca="1">IFERROR(INDEX(INDIRECT($D$4),MATCH(INDIRECT(BG$5&amp;$BD278),INDIRECT($D$6),0),MATCH($I278,INDIRECT($D$7),0)),"")</f>
        <v/>
      </c>
      <c r="BH278" s="81" t="str" cm="1">
        <f t="array" aca="1" ref="BH278" ca="1">IFERROR(INDEX(INDIRECT($D$4),MATCH(INDIRECT(BH$5&amp;$BD278),INDIRECT($D$6),0),MATCH($I278,INDIRECT($D$7),0)),"")</f>
        <v/>
      </c>
      <c r="BI278" s="81" t="str" cm="1">
        <f t="array" aca="1" ref="BI278" ca="1">IFERROR(INDEX(INDIRECT($D$4),MATCH(INDIRECT(BI$5&amp;$BD278),INDIRECT($D$6),0),MATCH($I278,INDIRECT($D$7),0)),"")</f>
        <v/>
      </c>
      <c r="BJ278" s="81" t="str" cm="1">
        <f t="array" aca="1" ref="BJ278" ca="1">IFERROR(INDEX(INDIRECT($D$4),MATCH(INDIRECT(BJ$5&amp;$BD278),INDIRECT($D$6),0),MATCH($I278,INDIRECT($D$7),0)),"")</f>
        <v/>
      </c>
      <c r="BK278" s="81" t="str" cm="1">
        <f t="array" aca="1" ref="BK278" ca="1">IFERROR(INDEX(INDIRECT($D$4),MATCH(INDIRECT(BK$5&amp;$BD278),INDIRECT($D$6),0),MATCH($I278,INDIRECT($D$7),0)),"")</f>
        <v/>
      </c>
      <c r="BL278" s="81" t="str" cm="1">
        <f t="array" aca="1" ref="BL278" ca="1">IFERROR(INDEX(INDIRECT($D$4),MATCH(INDIRECT(BL$5&amp;$BD278),INDIRECT($D$6),0),MATCH($I278,INDIRECT($D$7),0)),"")</f>
        <v/>
      </c>
      <c r="BM278" s="81" t="str" cm="1">
        <f t="array" aca="1" ref="BM278" ca="1">IFERROR(INDEX(INDIRECT($D$4),MATCH(INDIRECT(BM$5&amp;$BD278),INDIRECT($D$6),0),MATCH($I278,INDIRECT($D$7),0)),"")</f>
        <v/>
      </c>
      <c r="BN278" s="81" t="str" cm="1">
        <f t="array" aca="1" ref="BN278" ca="1">IFERROR(INDEX(INDIRECT($D$4),MATCH(INDIRECT(BN$5&amp;$BD278),INDIRECT($D$6),0),MATCH($I278,INDIRECT($D$7),0)),"")</f>
        <v/>
      </c>
      <c r="BO278" s="81" t="str" cm="1">
        <f t="array" aca="1" ref="BO278" ca="1">IFERROR(INDEX(INDIRECT($D$4),MATCH(INDIRECT(BO$5&amp;$BD278),INDIRECT($D$6),0),MATCH($I278,INDIRECT($D$7),0)),"")</f>
        <v/>
      </c>
      <c r="BP278" s="81" t="str" cm="1">
        <f t="array" aca="1" ref="BP278" ca="1">IFERROR(INDEX(INDIRECT($D$4),MATCH(INDIRECT(BP$5&amp;$BD278),INDIRECT($D$6),0),MATCH($I278,INDIRECT($D$7),0)),"")</f>
        <v/>
      </c>
      <c r="BQ278" s="81" t="str" cm="1">
        <f t="array" aca="1" ref="BQ278" ca="1">IFERROR(INDEX(INDIRECT($D$4),MATCH(INDIRECT(BQ$5&amp;$BD278),INDIRECT($D$6),0),MATCH($I278,INDIRECT($D$7),0)),"")</f>
        <v/>
      </c>
      <c r="BR278" s="81" t="str" cm="1">
        <f t="array" aca="1" ref="BR278" ca="1">IFERROR(INDEX(INDIRECT($D$4),MATCH(INDIRECT(BR$5&amp;$BD278),INDIRECT($D$6),0),MATCH($I278,INDIRECT($D$7),0)),"")</f>
        <v/>
      </c>
      <c r="BS278" s="81" t="str" cm="1">
        <f t="array" aca="1" ref="BS278" ca="1">IFERROR(INDEX(INDIRECT($D$4),MATCH(INDIRECT(BS$5&amp;$BD278),INDIRECT($D$6),0),MATCH($I278,INDIRECT($D$7),0)),"")</f>
        <v/>
      </c>
      <c r="BT278" s="81" t="str" cm="1">
        <f t="array" aca="1" ref="BT278" ca="1">IFERROR(INDEX(INDIRECT($D$4),MATCH(INDIRECT(BT$5&amp;$BD278),INDIRECT($D$6),0),MATCH($I278,INDIRECT($D$7),0)),"")</f>
        <v/>
      </c>
      <c r="BU278" s="81" t="str" cm="1">
        <f t="array" aca="1" ref="BU278" ca="1">IFERROR(INDEX(INDIRECT($D$4),MATCH(INDIRECT(BU$5&amp;$BD278),INDIRECT($D$6),0),MATCH($I278,INDIRECT($D$7),0)),"")</f>
        <v/>
      </c>
      <c r="BV278" s="99" t="str" cm="1">
        <f t="array" aca="1" ref="BV278" ca="1">IFERROR(INDEX(INDIRECT($D$4),MATCH(INDIRECT(BV$5&amp;$BD278),INDIRECT($D$6),0),MATCH($I278,INDIRECT($D$7),0)),"")</f>
        <v/>
      </c>
      <c r="BX278" s="80"/>
      <c r="BY278" s="81"/>
      <c r="BZ278" s="81"/>
      <c r="CA278" s="81"/>
      <c r="CB278" s="81"/>
      <c r="CC278" s="81"/>
      <c r="CD278" s="81"/>
      <c r="CE278" s="81"/>
      <c r="CF278" s="81"/>
      <c r="CG278" s="81"/>
      <c r="CH278" s="81"/>
      <c r="CI278" s="81"/>
      <c r="CJ278" s="81"/>
      <c r="CK278" s="81"/>
      <c r="CL278" s="81"/>
      <c r="CM278" s="81"/>
      <c r="CN278" s="81"/>
      <c r="CO278" s="99"/>
      <c r="CQ278" s="113"/>
      <c r="CR278" s="59" t="str">
        <f t="shared" si="72"/>
        <v/>
      </c>
      <c r="CS278" s="60"/>
      <c r="CT278" s="123" t="str">
        <f t="shared" ca="1" si="69"/>
        <v/>
      </c>
      <c r="CU278" s="80" t="str">
        <f>IF(ISNUMBER($CS278),INDEX(IRF.New!$CS$7:$DJ$37,MATCH(B268+1,IRF.New!$B$7:$B$37,0),MATCH($CT278,IRF.New!$CS$5:$DJ$5,0)),"")</f>
        <v/>
      </c>
      <c r="CV278" s="81"/>
      <c r="CW278" s="81" t="str">
        <f t="shared" si="70"/>
        <v/>
      </c>
      <c r="CX278" s="81"/>
      <c r="CY278" s="81"/>
      <c r="CZ278" s="94"/>
      <c r="DA278" s="94" t="str">
        <f>IF(ISNUMBER(CS278),INDEX(IRF.New!$CS$2:$DJ$2,MATCH('CF AUX'!$CT278,IRF.New!$CS$5:$DJ$5,0)),"")</f>
        <v/>
      </c>
      <c r="DB278" s="72"/>
      <c r="DD278" s="132" t="str">
        <f>IF(ISNUMBER(CS278),INDEX(IRF.New!$D$7:$CO$37,MATCH('CF AUX'!C263,IRF.New!$C$7:$C$37,0),MATCH(CT278,IRF.New!$D$5:$CO$5,0)),"")</f>
        <v/>
      </c>
    </row>
    <row r="279" spans="1:108" x14ac:dyDescent="0.25">
      <c r="A279" s="60"/>
      <c r="B279" s="59" t="s">
        <v>268</v>
      </c>
      <c r="E279" s="60"/>
      <c r="F279" s="136" t="str">
        <f t="shared" si="71"/>
        <v/>
      </c>
      <c r="H279" s="65"/>
      <c r="I279" s="129" t="str">
        <f ca="1">IF(ISNUMBER(H279),INDEX(IRF.New!$CS$5:$DJ$5,MATCH('CF AUX'!H279,INDIRECT("IRF.New!$CS$"&amp;C265&amp;":$DJ$"&amp;C265),0)),"")</f>
        <v/>
      </c>
      <c r="J279" s="80" t="str">
        <f ca="1">IF(ISNUMBER($H279),INDEX(INDIRECT($D$4),MATCH('CF AUX'!J$14,INDIRECT($D$5),0),MATCH('CF AUX'!$I279,INDIRECT($D$7),0)),"")</f>
        <v/>
      </c>
      <c r="K279" s="81" t="str">
        <f ca="1">IF(ISNUMBER($H279),INDEX(INDIRECT($D$4),MATCH('CF AUX'!K$14,INDIRECT($D$5),0),MATCH('CF AUX'!$I279,INDIRECT($D$7),0)),"")</f>
        <v/>
      </c>
      <c r="L279" s="81" t="str">
        <f ca="1">IF(ISNUMBER($H279),INDEX(INDIRECT($D$4),MATCH('CF AUX'!L$14,INDIRECT($D$5),0),MATCH('CF AUX'!$I279,INDIRECT($D$7),0)),"")</f>
        <v/>
      </c>
      <c r="M279" s="81" t="str">
        <f ca="1">IF(ISNUMBER($H279),INDEX(INDIRECT($D$4),MATCH('CF AUX'!M$14,INDIRECT($D$5),0),MATCH('CF AUX'!$I279,INDIRECT($D$7),0)),"")</f>
        <v/>
      </c>
      <c r="N279" s="81" t="str">
        <f ca="1">IF(ISNUMBER($H279),INDEX(INDIRECT($D$4),MATCH('CF AUX'!N$14,INDIRECT($D$5),0),MATCH('CF AUX'!$I279,INDIRECT($D$7),0)),"")</f>
        <v/>
      </c>
      <c r="O279" s="81" t="str">
        <f ca="1">IF(ISNUMBER($H279),INDEX(INDIRECT($D$4),MATCH('CF AUX'!O$14,INDIRECT($D$5),0),MATCH('CF AUX'!$I279,INDIRECT($D$7),0)),"")</f>
        <v/>
      </c>
      <c r="P279" s="81" t="str">
        <f ca="1">IF(ISNUMBER($H279),INDEX(INDIRECT($D$4),MATCH('CF AUX'!P$14,INDIRECT($D$5),0),MATCH('CF AUX'!$I279,INDIRECT($D$7),0)),"")</f>
        <v/>
      </c>
      <c r="Q279" s="81" t="str">
        <f ca="1">IF(ISNUMBER($H279),INDEX(INDIRECT($D$4),MATCH('CF AUX'!Q$14,INDIRECT($D$5),0),MATCH('CF AUX'!$I279,INDIRECT($D$7),0)),"")</f>
        <v/>
      </c>
      <c r="R279" s="81" t="str">
        <f ca="1">IF(ISNUMBER($H279),INDEX(INDIRECT($D$4),MATCH('CF AUX'!R$14,INDIRECT($D$5),0),MATCH('CF AUX'!$I279,INDIRECT($D$7),0)),"")</f>
        <v/>
      </c>
      <c r="S279" s="81" t="str">
        <f ca="1">IF(ISNUMBER($H279),INDEX(INDIRECT($D$4),MATCH('CF AUX'!S$14,INDIRECT($D$5),0),MATCH('CF AUX'!$I279,INDIRECT($D$7),0)),"")</f>
        <v/>
      </c>
      <c r="T279" s="81" t="str">
        <f ca="1">IF(ISNUMBER($H279),INDEX(INDIRECT($D$4),MATCH('CF AUX'!T$14,INDIRECT($D$5),0),MATCH('CF AUX'!$I279,INDIRECT($D$7),0)),"")</f>
        <v/>
      </c>
      <c r="U279" s="81" t="str">
        <f ca="1">IF(ISNUMBER($H279),INDEX(INDIRECT($D$4),MATCH('CF AUX'!U$14,INDIRECT($D$5),0),MATCH('CF AUX'!$I279,INDIRECT($D$7),0)),"")</f>
        <v/>
      </c>
      <c r="V279" s="81" t="str">
        <f ca="1">IF(ISNUMBER($H279),INDEX(INDIRECT($D$4),MATCH('CF AUX'!V$14,INDIRECT($D$5),0),MATCH('CF AUX'!$I279,INDIRECT($D$7),0)),"")</f>
        <v/>
      </c>
      <c r="W279" s="81" t="str">
        <f ca="1">IF(ISNUMBER($H279),INDEX(INDIRECT($D$4),MATCH('CF AUX'!W$14,INDIRECT($D$5),0),MATCH('CF AUX'!$I279,INDIRECT($D$7),0)),"")</f>
        <v/>
      </c>
      <c r="X279" s="81" t="str">
        <f ca="1">IF(ISNUMBER($H279),INDEX(INDIRECT($D$4),MATCH('CF AUX'!X$14,INDIRECT($D$5),0),MATCH('CF AUX'!$I279,INDIRECT($D$7),0)),"")</f>
        <v/>
      </c>
      <c r="Y279" s="81" t="str">
        <f ca="1">IF(ISNUMBER($H279),INDEX(INDIRECT($D$4),MATCH('CF AUX'!Y$14,INDIRECT($D$5),0),MATCH('CF AUX'!$I279,INDIRECT($D$7),0)),"")</f>
        <v/>
      </c>
      <c r="Z279" s="81" t="str">
        <f ca="1">IF(ISNUMBER($H279),INDEX(INDIRECT($D$4),MATCH('CF AUX'!Z$14,INDIRECT($D$5),0),MATCH('CF AUX'!$I279,INDIRECT($D$7),0)),"")</f>
        <v/>
      </c>
      <c r="AA279" s="81" t="str">
        <f ca="1">IF(ISNUMBER($H279),INDEX(INDIRECT($D$4),MATCH('CF AUX'!AA$14,INDIRECT($D$5),0),MATCH('CF AUX'!$I279,INDIRECT($D$7),0)),"")</f>
        <v/>
      </c>
      <c r="AB279" s="81" t="str">
        <f ca="1">IF(ISNUMBER($H279),INDEX(INDIRECT($D$4),MATCH('CF AUX'!AB$14,INDIRECT($D$5),0),MATCH('CF AUX'!$I279,INDIRECT($D$7),0)),"")</f>
        <v/>
      </c>
      <c r="AC279" s="81" t="str">
        <f ca="1">IF(ISNUMBER($H279),INDEX(INDIRECT($D$4),MATCH('CF AUX'!AC$14,INDIRECT($D$5),0),MATCH('CF AUX'!$I279,INDIRECT($D$7),0)),"")</f>
        <v/>
      </c>
      <c r="AD279" s="81" t="str">
        <f ca="1">IF(ISNUMBER($H279),INDEX(INDIRECT($D$4),MATCH('CF AUX'!AD$14,INDIRECT($D$5),0),MATCH('CF AUX'!$I279,INDIRECT($D$7),0)),"")</f>
        <v/>
      </c>
      <c r="AE279" s="81" t="str">
        <f ca="1">IF(ISNUMBER($H279),INDEX(INDIRECT($D$4),MATCH('CF AUX'!AE$14,INDIRECT($D$5),0),MATCH('CF AUX'!$I279,INDIRECT($D$7),0)),"")</f>
        <v/>
      </c>
      <c r="AF279" s="81" t="str">
        <f ca="1">IF(ISNUMBER($H279),INDEX(INDIRECT($D$4),MATCH('CF AUX'!AF$14,INDIRECT($D$5),0),MATCH('CF AUX'!$I279,INDIRECT($D$7),0)),"")</f>
        <v/>
      </c>
      <c r="AG279" s="81" t="str">
        <f ca="1">IF(ISNUMBER($H279),INDEX(INDIRECT($D$4),MATCH('CF AUX'!AG$14,INDIRECT($D$5),0),MATCH('CF AUX'!$I279,INDIRECT($D$7),0)),"")</f>
        <v/>
      </c>
      <c r="AH279" s="81" t="str">
        <f ca="1">IF(ISNUMBER($H279),INDEX(INDIRECT($D$4),MATCH('CF AUX'!AH$14,INDIRECT($D$5),0),MATCH('CF AUX'!$I279,INDIRECT($D$7),0)),"")</f>
        <v/>
      </c>
      <c r="AI279" s="81" t="str">
        <f ca="1">IF(ISNUMBER($H279),INDEX(INDIRECT($D$4),MATCH('CF AUX'!AI$14,INDIRECT($D$5),0),MATCH('CF AUX'!$I279,INDIRECT($D$7),0)),"")</f>
        <v/>
      </c>
      <c r="AJ279" s="81" t="str">
        <f ca="1">IF(ISNUMBER($H279),INDEX(INDIRECT($D$4),MATCH('CF AUX'!AJ$14,INDIRECT($D$5),0),MATCH('CF AUX'!$I279,INDIRECT($D$7),0)),"")</f>
        <v/>
      </c>
      <c r="AK279" s="81" t="str">
        <f ca="1">IF(ISNUMBER($H279),INDEX(INDIRECT($D$4),MATCH('CF AUX'!AK$14,INDIRECT($D$5),0),MATCH('CF AUX'!$I279,INDIRECT($D$7),0)),"")</f>
        <v/>
      </c>
      <c r="AL279" s="81" t="str">
        <f ca="1">IF(ISNUMBER($H279),INDEX(INDIRECT($D$4),MATCH('CF AUX'!AL$14,INDIRECT($D$5),0),MATCH('CF AUX'!$I279,INDIRECT($D$7),0)),"")</f>
        <v/>
      </c>
      <c r="AM279" s="81" t="str">
        <f ca="1">IF(ISNUMBER($H279),INDEX(INDIRECT($D$4),MATCH('CF AUX'!AM$14,INDIRECT($D$5),0),MATCH('CF AUX'!$I279,INDIRECT($D$7),0)),"")</f>
        <v/>
      </c>
      <c r="AN279" s="81" t="str">
        <f ca="1">IF(ISNUMBER($H279),INDEX(INDIRECT($D$4),MATCH('CF AUX'!AN$14,INDIRECT($D$5),0),MATCH('CF AUX'!$I279,INDIRECT($D$7),0)),"")</f>
        <v/>
      </c>
      <c r="AO279" s="81" t="str">
        <f ca="1">IF(ISNUMBER($H279),INDEX(INDIRECT($D$4),MATCH('CF AUX'!AO$14,INDIRECT($D$5),0),MATCH('CF AUX'!$I279,INDIRECT($D$7),0)),"")</f>
        <v/>
      </c>
      <c r="AP279" s="81" t="str">
        <f ca="1">IF(ISNUMBER($H279),INDEX(INDIRECT($D$4),MATCH('CF AUX'!AP$14,INDIRECT($D$5),0),MATCH('CF AUX'!$I279,INDIRECT($D$7),0)),"")</f>
        <v/>
      </c>
      <c r="AQ279" s="81" t="str">
        <f ca="1">IF(ISNUMBER($H279),INDEX(INDIRECT($D$4),MATCH('CF AUX'!AQ$14,INDIRECT($D$5),0),MATCH('CF AUX'!$I279,INDIRECT($D$7),0)),"")</f>
        <v/>
      </c>
      <c r="AR279" s="81" t="str">
        <f ca="1">IF(ISNUMBER($H279),INDEX(INDIRECT($D$4),MATCH('CF AUX'!AR$14,INDIRECT($D$5),0),MATCH('CF AUX'!$I279,INDIRECT($D$7),0)),"")</f>
        <v/>
      </c>
      <c r="AS279" s="81" t="str">
        <f ca="1">IF(ISNUMBER($H279),INDEX(INDIRECT($D$4),MATCH('CF AUX'!AS$14,INDIRECT($D$5),0),MATCH('CF AUX'!$I279,INDIRECT($D$7),0)),"")</f>
        <v/>
      </c>
      <c r="AT279" s="81" t="str">
        <f ca="1">IF(ISNUMBER($H279),INDEX(INDIRECT($D$4),MATCH('CF AUX'!AT$14,INDIRECT($D$5),0),MATCH('CF AUX'!$I279,INDIRECT($D$7),0)),"")</f>
        <v/>
      </c>
      <c r="AU279" s="81" t="str">
        <f ca="1">IF(ISNUMBER($H279),INDEX(INDIRECT($D$4),MATCH('CF AUX'!AU$14,INDIRECT($D$5),0),MATCH('CF AUX'!$I279,INDIRECT($D$7),0)),"")</f>
        <v/>
      </c>
      <c r="AV279" s="81" t="str">
        <f ca="1">IF(ISNUMBER($H279),INDEX(INDIRECT($D$4),MATCH('CF AUX'!AV$14,INDIRECT($D$5),0),MATCH('CF AUX'!$I279,INDIRECT($D$7),0)),"")</f>
        <v/>
      </c>
      <c r="AW279" s="81" t="str">
        <f ca="1">IF(ISNUMBER($H279),INDEX(INDIRECT($D$4),MATCH('CF AUX'!AW$14,INDIRECT($D$5),0),MATCH('CF AUX'!$I279,INDIRECT($D$7),0)),"")</f>
        <v/>
      </c>
      <c r="AX279" s="81" t="str">
        <f ca="1">IF(ISNUMBER($H279),INDEX(INDIRECT($D$4),MATCH('CF AUX'!AX$14,INDIRECT($D$5),0),MATCH('CF AUX'!$I279,INDIRECT($D$7),0)),"")</f>
        <v/>
      </c>
      <c r="AY279" s="81" t="str">
        <f ca="1">IF(ISNUMBER($H279),INDEX(INDIRECT($D$4),MATCH('CF AUX'!AY$14,INDIRECT($D$5),0),MATCH('CF AUX'!$I279,INDIRECT($D$7),0)),"")</f>
        <v/>
      </c>
      <c r="AZ279" s="81" t="str">
        <f ca="1">IF(ISNUMBER($H279),INDEX(INDIRECT($D$4),MATCH('CF AUX'!AZ$14,INDIRECT($D$5),0),MATCH('CF AUX'!$I279,INDIRECT($D$7),0)),"")</f>
        <v/>
      </c>
      <c r="BB279" s="96" t="str" cm="1">
        <f t="array" aca="1" ref="BB279" ca="1">IF(ISNUMBER($H279),MMULT(J279:AZ279,TRANSPOSE(INDIRECT($D$8&amp;$G$4&amp;B268&amp;":"&amp;$G$6&amp;B268))),"")</f>
        <v/>
      </c>
      <c r="BD279" s="59">
        <f t="shared" si="73"/>
        <v>264</v>
      </c>
      <c r="BE279" s="80" t="str" cm="1">
        <f t="array" aca="1" ref="BE279" ca="1">IFERROR(INDEX(INDIRECT($D$4),MATCH(INDIRECT(BE$5&amp;$BD279),INDIRECT($D$6),0),MATCH($I279,INDIRECT($D$7),0)),"")</f>
        <v/>
      </c>
      <c r="BF279" s="81" t="str" cm="1">
        <f t="array" aca="1" ref="BF279" ca="1">IFERROR(INDEX(INDIRECT($D$4),MATCH(INDIRECT(BF$5&amp;$BD279),INDIRECT($D$6),0),MATCH($I279,INDIRECT($D$7),0)),"")</f>
        <v/>
      </c>
      <c r="BG279" s="81" t="str" cm="1">
        <f t="array" aca="1" ref="BG279" ca="1">IFERROR(INDEX(INDIRECT($D$4),MATCH(INDIRECT(BG$5&amp;$BD279),INDIRECT($D$6),0),MATCH($I279,INDIRECT($D$7),0)),"")</f>
        <v/>
      </c>
      <c r="BH279" s="81" t="str" cm="1">
        <f t="array" aca="1" ref="BH279" ca="1">IFERROR(INDEX(INDIRECT($D$4),MATCH(INDIRECT(BH$5&amp;$BD279),INDIRECT($D$6),0),MATCH($I279,INDIRECT($D$7),0)),"")</f>
        <v/>
      </c>
      <c r="BI279" s="81" t="str" cm="1">
        <f t="array" aca="1" ref="BI279" ca="1">IFERROR(INDEX(INDIRECT($D$4),MATCH(INDIRECT(BI$5&amp;$BD279),INDIRECT($D$6),0),MATCH($I279,INDIRECT($D$7),0)),"")</f>
        <v/>
      </c>
      <c r="BJ279" s="81" t="str" cm="1">
        <f t="array" aca="1" ref="BJ279" ca="1">IFERROR(INDEX(INDIRECT($D$4),MATCH(INDIRECT(BJ$5&amp;$BD279),INDIRECT($D$6),0),MATCH($I279,INDIRECT($D$7),0)),"")</f>
        <v/>
      </c>
      <c r="BK279" s="81" t="str" cm="1">
        <f t="array" aca="1" ref="BK279" ca="1">IFERROR(INDEX(INDIRECT($D$4),MATCH(INDIRECT(BK$5&amp;$BD279),INDIRECT($D$6),0),MATCH($I279,INDIRECT($D$7),0)),"")</f>
        <v/>
      </c>
      <c r="BL279" s="81" t="str" cm="1">
        <f t="array" aca="1" ref="BL279" ca="1">IFERROR(INDEX(INDIRECT($D$4),MATCH(INDIRECT(BL$5&amp;$BD279),INDIRECT($D$6),0),MATCH($I279,INDIRECT($D$7),0)),"")</f>
        <v/>
      </c>
      <c r="BM279" s="81" t="str" cm="1">
        <f t="array" aca="1" ref="BM279" ca="1">IFERROR(INDEX(INDIRECT($D$4),MATCH(INDIRECT(BM$5&amp;$BD279),INDIRECT($D$6),0),MATCH($I279,INDIRECT($D$7),0)),"")</f>
        <v/>
      </c>
      <c r="BN279" s="81" t="str" cm="1">
        <f t="array" aca="1" ref="BN279" ca="1">IFERROR(INDEX(INDIRECT($D$4),MATCH(INDIRECT(BN$5&amp;$BD279),INDIRECT($D$6),0),MATCH($I279,INDIRECT($D$7),0)),"")</f>
        <v/>
      </c>
      <c r="BO279" s="81" t="str" cm="1">
        <f t="array" aca="1" ref="BO279" ca="1">IFERROR(INDEX(INDIRECT($D$4),MATCH(INDIRECT(BO$5&amp;$BD279),INDIRECT($D$6),0),MATCH($I279,INDIRECT($D$7),0)),"")</f>
        <v/>
      </c>
      <c r="BP279" s="81" t="str" cm="1">
        <f t="array" aca="1" ref="BP279" ca="1">IFERROR(INDEX(INDIRECT($D$4),MATCH(INDIRECT(BP$5&amp;$BD279),INDIRECT($D$6),0),MATCH($I279,INDIRECT($D$7),0)),"")</f>
        <v/>
      </c>
      <c r="BQ279" s="81" t="str" cm="1">
        <f t="array" aca="1" ref="BQ279" ca="1">IFERROR(INDEX(INDIRECT($D$4),MATCH(INDIRECT(BQ$5&amp;$BD279),INDIRECT($D$6),0),MATCH($I279,INDIRECT($D$7),0)),"")</f>
        <v/>
      </c>
      <c r="BR279" s="81" t="str" cm="1">
        <f t="array" aca="1" ref="BR279" ca="1">IFERROR(INDEX(INDIRECT($D$4),MATCH(INDIRECT(BR$5&amp;$BD279),INDIRECT($D$6),0),MATCH($I279,INDIRECT($D$7),0)),"")</f>
        <v/>
      </c>
      <c r="BS279" s="81" t="str" cm="1">
        <f t="array" aca="1" ref="BS279" ca="1">IFERROR(INDEX(INDIRECT($D$4),MATCH(INDIRECT(BS$5&amp;$BD279),INDIRECT($D$6),0),MATCH($I279,INDIRECT($D$7),0)),"")</f>
        <v/>
      </c>
      <c r="BT279" s="81" t="str" cm="1">
        <f t="array" aca="1" ref="BT279" ca="1">IFERROR(INDEX(INDIRECT($D$4),MATCH(INDIRECT(BT$5&amp;$BD279),INDIRECT($D$6),0),MATCH($I279,INDIRECT($D$7),0)),"")</f>
        <v/>
      </c>
      <c r="BU279" s="81" t="str" cm="1">
        <f t="array" aca="1" ref="BU279" ca="1">IFERROR(INDEX(INDIRECT($D$4),MATCH(INDIRECT(BU$5&amp;$BD279),INDIRECT($D$6),0),MATCH($I279,INDIRECT($D$7),0)),"")</f>
        <v/>
      </c>
      <c r="BV279" s="99" t="str" cm="1">
        <f t="array" aca="1" ref="BV279" ca="1">IFERROR(INDEX(INDIRECT($D$4),MATCH(INDIRECT(BV$5&amp;$BD279),INDIRECT($D$6),0),MATCH($I279,INDIRECT($D$7),0)),"")</f>
        <v/>
      </c>
      <c r="BX279" s="80"/>
      <c r="BY279" s="81"/>
      <c r="BZ279" s="81"/>
      <c r="CA279" s="81"/>
      <c r="CB279" s="81"/>
      <c r="CC279" s="81"/>
      <c r="CD279" s="81"/>
      <c r="CE279" s="81"/>
      <c r="CF279" s="81"/>
      <c r="CG279" s="81"/>
      <c r="CH279" s="81"/>
      <c r="CI279" s="81"/>
      <c r="CJ279" s="81"/>
      <c r="CK279" s="81"/>
      <c r="CL279" s="81"/>
      <c r="CM279" s="81"/>
      <c r="CN279" s="81"/>
      <c r="CO279" s="99"/>
      <c r="CQ279" s="113"/>
      <c r="CR279" s="59" t="str">
        <f t="shared" si="72"/>
        <v/>
      </c>
      <c r="CS279" s="60"/>
      <c r="CT279" s="123" t="str">
        <f t="shared" ca="1" si="69"/>
        <v/>
      </c>
      <c r="CU279" s="80" t="str">
        <f>IF(ISNUMBER($CS279),INDEX(IRF.New!$CS$7:$DJ$37,MATCH(B268+1,IRF.New!$B$7:$B$37,0),MATCH($CT279,IRF.New!$CS$5:$DJ$5,0)),"")</f>
        <v/>
      </c>
      <c r="CV279" s="81"/>
      <c r="CW279" s="81" t="str">
        <f t="shared" si="70"/>
        <v/>
      </c>
      <c r="CX279" s="81"/>
      <c r="CY279" s="81"/>
      <c r="CZ279" s="94"/>
      <c r="DA279" s="94" t="str">
        <f>IF(ISNUMBER(CS279),INDEX(IRF.New!$CS$2:$DJ$2,MATCH('CF AUX'!$CT279,IRF.New!$CS$5:$DJ$5,0)),"")</f>
        <v/>
      </c>
      <c r="DB279" s="72"/>
      <c r="DD279" s="132" t="str">
        <f>IF(ISNUMBER(CS279),INDEX(IRF.New!$D$7:$CO$37,MATCH('CF AUX'!C263,IRF.New!$C$7:$C$37,0),MATCH(CT279,IRF.New!$D$5:$CO$5,0)),"")</f>
        <v/>
      </c>
    </row>
    <row r="280" spans="1:108" x14ac:dyDescent="0.25">
      <c r="A280" s="60"/>
      <c r="B280" s="69"/>
      <c r="C280" s="63" t="s">
        <v>235</v>
      </c>
      <c r="D280" s="85" t="s">
        <v>236</v>
      </c>
      <c r="E280" s="60"/>
      <c r="F280" s="136" t="str">
        <f t="shared" si="71"/>
        <v/>
      </c>
      <c r="H280" s="65"/>
      <c r="I280" s="129" t="str">
        <f ca="1">IF(ISNUMBER(H280),INDEX(IRF.New!$CS$5:$DJ$5,MATCH('CF AUX'!H280,INDIRECT("IRF.New!$CS$"&amp;C265&amp;":$DJ$"&amp;C265),0)),"")</f>
        <v/>
      </c>
      <c r="J280" s="80" t="str">
        <f ca="1">IF(ISNUMBER($H280),INDEX(INDIRECT($D$4),MATCH('CF AUX'!J$14,INDIRECT($D$5),0),MATCH('CF AUX'!$I280,INDIRECT($D$7),0)),"")</f>
        <v/>
      </c>
      <c r="K280" s="81" t="str">
        <f ca="1">IF(ISNUMBER($H280),INDEX(INDIRECT($D$4),MATCH('CF AUX'!K$14,INDIRECT($D$5),0),MATCH('CF AUX'!$I280,INDIRECT($D$7),0)),"")</f>
        <v/>
      </c>
      <c r="L280" s="81" t="str">
        <f ca="1">IF(ISNUMBER($H280),INDEX(INDIRECT($D$4),MATCH('CF AUX'!L$14,INDIRECT($D$5),0),MATCH('CF AUX'!$I280,INDIRECT($D$7),0)),"")</f>
        <v/>
      </c>
      <c r="M280" s="81" t="str">
        <f ca="1">IF(ISNUMBER($H280),INDEX(INDIRECT($D$4),MATCH('CF AUX'!M$14,INDIRECT($D$5),0),MATCH('CF AUX'!$I280,INDIRECT($D$7),0)),"")</f>
        <v/>
      </c>
      <c r="N280" s="81" t="str">
        <f ca="1">IF(ISNUMBER($H280),INDEX(INDIRECT($D$4),MATCH('CF AUX'!N$14,INDIRECT($D$5),0),MATCH('CF AUX'!$I280,INDIRECT($D$7),0)),"")</f>
        <v/>
      </c>
      <c r="O280" s="81" t="str">
        <f ca="1">IF(ISNUMBER($H280),INDEX(INDIRECT($D$4),MATCH('CF AUX'!O$14,INDIRECT($D$5),0),MATCH('CF AUX'!$I280,INDIRECT($D$7),0)),"")</f>
        <v/>
      </c>
      <c r="P280" s="81" t="str">
        <f ca="1">IF(ISNUMBER($H280),INDEX(INDIRECT($D$4),MATCH('CF AUX'!P$14,INDIRECT($D$5),0),MATCH('CF AUX'!$I280,INDIRECT($D$7),0)),"")</f>
        <v/>
      </c>
      <c r="Q280" s="81" t="str">
        <f ca="1">IF(ISNUMBER($H280),INDEX(INDIRECT($D$4),MATCH('CF AUX'!Q$14,INDIRECT($D$5),0),MATCH('CF AUX'!$I280,INDIRECT($D$7),0)),"")</f>
        <v/>
      </c>
      <c r="R280" s="81" t="str">
        <f ca="1">IF(ISNUMBER($H280),INDEX(INDIRECT($D$4),MATCH('CF AUX'!R$14,INDIRECT($D$5),0),MATCH('CF AUX'!$I280,INDIRECT($D$7),0)),"")</f>
        <v/>
      </c>
      <c r="S280" s="81" t="str">
        <f ca="1">IF(ISNUMBER($H280),INDEX(INDIRECT($D$4),MATCH('CF AUX'!S$14,INDIRECT($D$5),0),MATCH('CF AUX'!$I280,INDIRECT($D$7),0)),"")</f>
        <v/>
      </c>
      <c r="T280" s="81" t="str">
        <f ca="1">IF(ISNUMBER($H280),INDEX(INDIRECT($D$4),MATCH('CF AUX'!T$14,INDIRECT($D$5),0),MATCH('CF AUX'!$I280,INDIRECT($D$7),0)),"")</f>
        <v/>
      </c>
      <c r="U280" s="81" t="str">
        <f ca="1">IF(ISNUMBER($H280),INDEX(INDIRECT($D$4),MATCH('CF AUX'!U$14,INDIRECT($D$5),0),MATCH('CF AUX'!$I280,INDIRECT($D$7),0)),"")</f>
        <v/>
      </c>
      <c r="V280" s="81" t="str">
        <f ca="1">IF(ISNUMBER($H280),INDEX(INDIRECT($D$4),MATCH('CF AUX'!V$14,INDIRECT($D$5),0),MATCH('CF AUX'!$I280,INDIRECT($D$7),0)),"")</f>
        <v/>
      </c>
      <c r="W280" s="81" t="str">
        <f ca="1">IF(ISNUMBER($H280),INDEX(INDIRECT($D$4),MATCH('CF AUX'!W$14,INDIRECT($D$5),0),MATCH('CF AUX'!$I280,INDIRECT($D$7),0)),"")</f>
        <v/>
      </c>
      <c r="X280" s="81" t="str">
        <f ca="1">IF(ISNUMBER($H280),INDEX(INDIRECT($D$4),MATCH('CF AUX'!X$14,INDIRECT($D$5),0),MATCH('CF AUX'!$I280,INDIRECT($D$7),0)),"")</f>
        <v/>
      </c>
      <c r="Y280" s="81" t="str">
        <f ca="1">IF(ISNUMBER($H280),INDEX(INDIRECT($D$4),MATCH('CF AUX'!Y$14,INDIRECT($D$5),0),MATCH('CF AUX'!$I280,INDIRECT($D$7),0)),"")</f>
        <v/>
      </c>
      <c r="Z280" s="81" t="str">
        <f ca="1">IF(ISNUMBER($H280),INDEX(INDIRECT($D$4),MATCH('CF AUX'!Z$14,INDIRECT($D$5),0),MATCH('CF AUX'!$I280,INDIRECT($D$7),0)),"")</f>
        <v/>
      </c>
      <c r="AA280" s="81" t="str">
        <f ca="1">IF(ISNUMBER($H280),INDEX(INDIRECT($D$4),MATCH('CF AUX'!AA$14,INDIRECT($D$5),0),MATCH('CF AUX'!$I280,INDIRECT($D$7),0)),"")</f>
        <v/>
      </c>
      <c r="AB280" s="81" t="str">
        <f ca="1">IF(ISNUMBER($H280),INDEX(INDIRECT($D$4),MATCH('CF AUX'!AB$14,INDIRECT($D$5),0),MATCH('CF AUX'!$I280,INDIRECT($D$7),0)),"")</f>
        <v/>
      </c>
      <c r="AC280" s="81" t="str">
        <f ca="1">IF(ISNUMBER($H280),INDEX(INDIRECT($D$4),MATCH('CF AUX'!AC$14,INDIRECT($D$5),0),MATCH('CF AUX'!$I280,INDIRECT($D$7),0)),"")</f>
        <v/>
      </c>
      <c r="AD280" s="81" t="str">
        <f ca="1">IF(ISNUMBER($H280),INDEX(INDIRECT($D$4),MATCH('CF AUX'!AD$14,INDIRECT($D$5),0),MATCH('CF AUX'!$I280,INDIRECT($D$7),0)),"")</f>
        <v/>
      </c>
      <c r="AE280" s="81" t="str">
        <f ca="1">IF(ISNUMBER($H280),INDEX(INDIRECT($D$4),MATCH('CF AUX'!AE$14,INDIRECT($D$5),0),MATCH('CF AUX'!$I280,INDIRECT($D$7),0)),"")</f>
        <v/>
      </c>
      <c r="AF280" s="81" t="str">
        <f ca="1">IF(ISNUMBER($H280),INDEX(INDIRECT($D$4),MATCH('CF AUX'!AF$14,INDIRECT($D$5),0),MATCH('CF AUX'!$I280,INDIRECT($D$7),0)),"")</f>
        <v/>
      </c>
      <c r="AG280" s="81" t="str">
        <f ca="1">IF(ISNUMBER($H280),INDEX(INDIRECT($D$4),MATCH('CF AUX'!AG$14,INDIRECT($D$5),0),MATCH('CF AUX'!$I280,INDIRECT($D$7),0)),"")</f>
        <v/>
      </c>
      <c r="AH280" s="81" t="str">
        <f ca="1">IF(ISNUMBER($H280),INDEX(INDIRECT($D$4),MATCH('CF AUX'!AH$14,INDIRECT($D$5),0),MATCH('CF AUX'!$I280,INDIRECT($D$7),0)),"")</f>
        <v/>
      </c>
      <c r="AI280" s="81" t="str">
        <f ca="1">IF(ISNUMBER($H280),INDEX(INDIRECT($D$4),MATCH('CF AUX'!AI$14,INDIRECT($D$5),0),MATCH('CF AUX'!$I280,INDIRECT($D$7),0)),"")</f>
        <v/>
      </c>
      <c r="AJ280" s="81" t="str">
        <f ca="1">IF(ISNUMBER($H280),INDEX(INDIRECT($D$4),MATCH('CF AUX'!AJ$14,INDIRECT($D$5),0),MATCH('CF AUX'!$I280,INDIRECT($D$7),0)),"")</f>
        <v/>
      </c>
      <c r="AK280" s="81" t="str">
        <f ca="1">IF(ISNUMBER($H280),INDEX(INDIRECT($D$4),MATCH('CF AUX'!AK$14,INDIRECT($D$5),0),MATCH('CF AUX'!$I280,INDIRECT($D$7),0)),"")</f>
        <v/>
      </c>
      <c r="AL280" s="81" t="str">
        <f ca="1">IF(ISNUMBER($H280),INDEX(INDIRECT($D$4),MATCH('CF AUX'!AL$14,INDIRECT($D$5),0),MATCH('CF AUX'!$I280,INDIRECT($D$7),0)),"")</f>
        <v/>
      </c>
      <c r="AM280" s="81" t="str">
        <f ca="1">IF(ISNUMBER($H280),INDEX(INDIRECT($D$4),MATCH('CF AUX'!AM$14,INDIRECT($D$5),0),MATCH('CF AUX'!$I280,INDIRECT($D$7),0)),"")</f>
        <v/>
      </c>
      <c r="AN280" s="81" t="str">
        <f ca="1">IF(ISNUMBER($H280),INDEX(INDIRECT($D$4),MATCH('CF AUX'!AN$14,INDIRECT($D$5),0),MATCH('CF AUX'!$I280,INDIRECT($D$7),0)),"")</f>
        <v/>
      </c>
      <c r="AO280" s="81" t="str">
        <f ca="1">IF(ISNUMBER($H280),INDEX(INDIRECT($D$4),MATCH('CF AUX'!AO$14,INDIRECT($D$5),0),MATCH('CF AUX'!$I280,INDIRECT($D$7),0)),"")</f>
        <v/>
      </c>
      <c r="AP280" s="81" t="str">
        <f ca="1">IF(ISNUMBER($H280),INDEX(INDIRECT($D$4),MATCH('CF AUX'!AP$14,INDIRECT($D$5),0),MATCH('CF AUX'!$I280,INDIRECT($D$7),0)),"")</f>
        <v/>
      </c>
      <c r="AQ280" s="81" t="str">
        <f ca="1">IF(ISNUMBER($H280),INDEX(INDIRECT($D$4),MATCH('CF AUX'!AQ$14,INDIRECT($D$5),0),MATCH('CF AUX'!$I280,INDIRECT($D$7),0)),"")</f>
        <v/>
      </c>
      <c r="AR280" s="81" t="str">
        <f ca="1">IF(ISNUMBER($H280),INDEX(INDIRECT($D$4),MATCH('CF AUX'!AR$14,INDIRECT($D$5),0),MATCH('CF AUX'!$I280,INDIRECT($D$7),0)),"")</f>
        <v/>
      </c>
      <c r="AS280" s="81" t="str">
        <f ca="1">IF(ISNUMBER($H280),INDEX(INDIRECT($D$4),MATCH('CF AUX'!AS$14,INDIRECT($D$5),0),MATCH('CF AUX'!$I280,INDIRECT($D$7),0)),"")</f>
        <v/>
      </c>
      <c r="AT280" s="81" t="str">
        <f ca="1">IF(ISNUMBER($H280),INDEX(INDIRECT($D$4),MATCH('CF AUX'!AT$14,INDIRECT($D$5),0),MATCH('CF AUX'!$I280,INDIRECT($D$7),0)),"")</f>
        <v/>
      </c>
      <c r="AU280" s="81" t="str">
        <f ca="1">IF(ISNUMBER($H280),INDEX(INDIRECT($D$4),MATCH('CF AUX'!AU$14,INDIRECT($D$5),0),MATCH('CF AUX'!$I280,INDIRECT($D$7),0)),"")</f>
        <v/>
      </c>
      <c r="AV280" s="81" t="str">
        <f ca="1">IF(ISNUMBER($H280),INDEX(INDIRECT($D$4),MATCH('CF AUX'!AV$14,INDIRECT($D$5),0),MATCH('CF AUX'!$I280,INDIRECT($D$7),0)),"")</f>
        <v/>
      </c>
      <c r="AW280" s="81" t="str">
        <f ca="1">IF(ISNUMBER($H280),INDEX(INDIRECT($D$4),MATCH('CF AUX'!AW$14,INDIRECT($D$5),0),MATCH('CF AUX'!$I280,INDIRECT($D$7),0)),"")</f>
        <v/>
      </c>
      <c r="AX280" s="81" t="str">
        <f ca="1">IF(ISNUMBER($H280),INDEX(INDIRECT($D$4),MATCH('CF AUX'!AX$14,INDIRECT($D$5),0),MATCH('CF AUX'!$I280,INDIRECT($D$7),0)),"")</f>
        <v/>
      </c>
      <c r="AY280" s="81" t="str">
        <f ca="1">IF(ISNUMBER($H280),INDEX(INDIRECT($D$4),MATCH('CF AUX'!AY$14,INDIRECT($D$5),0),MATCH('CF AUX'!$I280,INDIRECT($D$7),0)),"")</f>
        <v/>
      </c>
      <c r="AZ280" s="81" t="str">
        <f ca="1">IF(ISNUMBER($H280),INDEX(INDIRECT($D$4),MATCH('CF AUX'!AZ$14,INDIRECT($D$5),0),MATCH('CF AUX'!$I280,INDIRECT($D$7),0)),"")</f>
        <v/>
      </c>
      <c r="BB280" s="96" t="str" cm="1">
        <f t="array" aca="1" ref="BB280" ca="1">IF(ISNUMBER($H280),MMULT(J280:AZ280,TRANSPOSE(INDIRECT($D$8&amp;$G$4&amp;B268&amp;":"&amp;$G$6&amp;B268))),"")</f>
        <v/>
      </c>
      <c r="BD280" s="59">
        <f t="shared" si="73"/>
        <v>264</v>
      </c>
      <c r="BE280" s="80" t="str" cm="1">
        <f t="array" aca="1" ref="BE280" ca="1">IFERROR(INDEX(INDIRECT($D$4),MATCH(INDIRECT(BE$5&amp;$BD280),INDIRECT($D$6),0),MATCH($I280,INDIRECT($D$7),0)),"")</f>
        <v/>
      </c>
      <c r="BF280" s="81" t="str" cm="1">
        <f t="array" aca="1" ref="BF280" ca="1">IFERROR(INDEX(INDIRECT($D$4),MATCH(INDIRECT(BF$5&amp;$BD280),INDIRECT($D$6),0),MATCH($I280,INDIRECT($D$7),0)),"")</f>
        <v/>
      </c>
      <c r="BG280" s="81" t="str" cm="1">
        <f t="array" aca="1" ref="BG280" ca="1">IFERROR(INDEX(INDIRECT($D$4),MATCH(INDIRECT(BG$5&amp;$BD280),INDIRECT($D$6),0),MATCH($I280,INDIRECT($D$7),0)),"")</f>
        <v/>
      </c>
      <c r="BH280" s="81" t="str" cm="1">
        <f t="array" aca="1" ref="BH280" ca="1">IFERROR(INDEX(INDIRECT($D$4),MATCH(INDIRECT(BH$5&amp;$BD280),INDIRECT($D$6),0),MATCH($I280,INDIRECT($D$7),0)),"")</f>
        <v/>
      </c>
      <c r="BI280" s="81" t="str" cm="1">
        <f t="array" aca="1" ref="BI280" ca="1">IFERROR(INDEX(INDIRECT($D$4),MATCH(INDIRECT(BI$5&amp;$BD280),INDIRECT($D$6),0),MATCH($I280,INDIRECT($D$7),0)),"")</f>
        <v/>
      </c>
      <c r="BJ280" s="81" t="str" cm="1">
        <f t="array" aca="1" ref="BJ280" ca="1">IFERROR(INDEX(INDIRECT($D$4),MATCH(INDIRECT(BJ$5&amp;$BD280),INDIRECT($D$6),0),MATCH($I280,INDIRECT($D$7),0)),"")</f>
        <v/>
      </c>
      <c r="BK280" s="81" t="str" cm="1">
        <f t="array" aca="1" ref="BK280" ca="1">IFERROR(INDEX(INDIRECT($D$4),MATCH(INDIRECT(BK$5&amp;$BD280),INDIRECT($D$6),0),MATCH($I280,INDIRECT($D$7),0)),"")</f>
        <v/>
      </c>
      <c r="BL280" s="81" t="str" cm="1">
        <f t="array" aca="1" ref="BL280" ca="1">IFERROR(INDEX(INDIRECT($D$4),MATCH(INDIRECT(BL$5&amp;$BD280),INDIRECT($D$6),0),MATCH($I280,INDIRECT($D$7),0)),"")</f>
        <v/>
      </c>
      <c r="BM280" s="81" t="str" cm="1">
        <f t="array" aca="1" ref="BM280" ca="1">IFERROR(INDEX(INDIRECT($D$4),MATCH(INDIRECT(BM$5&amp;$BD280),INDIRECT($D$6),0),MATCH($I280,INDIRECT($D$7),0)),"")</f>
        <v/>
      </c>
      <c r="BN280" s="81" t="str" cm="1">
        <f t="array" aca="1" ref="BN280" ca="1">IFERROR(INDEX(INDIRECT($D$4),MATCH(INDIRECT(BN$5&amp;$BD280),INDIRECT($D$6),0),MATCH($I280,INDIRECT($D$7),0)),"")</f>
        <v/>
      </c>
      <c r="BO280" s="81" t="str" cm="1">
        <f t="array" aca="1" ref="BO280" ca="1">IFERROR(INDEX(INDIRECT($D$4),MATCH(INDIRECT(BO$5&amp;$BD280),INDIRECT($D$6),0),MATCH($I280,INDIRECT($D$7),0)),"")</f>
        <v/>
      </c>
      <c r="BP280" s="81" t="str" cm="1">
        <f t="array" aca="1" ref="BP280" ca="1">IFERROR(INDEX(INDIRECT($D$4),MATCH(INDIRECT(BP$5&amp;$BD280),INDIRECT($D$6),0),MATCH($I280,INDIRECT($D$7),0)),"")</f>
        <v/>
      </c>
      <c r="BQ280" s="81" t="str" cm="1">
        <f t="array" aca="1" ref="BQ280" ca="1">IFERROR(INDEX(INDIRECT($D$4),MATCH(INDIRECT(BQ$5&amp;$BD280),INDIRECT($D$6),0),MATCH($I280,INDIRECT($D$7),0)),"")</f>
        <v/>
      </c>
      <c r="BR280" s="81" t="str" cm="1">
        <f t="array" aca="1" ref="BR280" ca="1">IFERROR(INDEX(INDIRECT($D$4),MATCH(INDIRECT(BR$5&amp;$BD280),INDIRECT($D$6),0),MATCH($I280,INDIRECT($D$7),0)),"")</f>
        <v/>
      </c>
      <c r="BS280" s="81" t="str" cm="1">
        <f t="array" aca="1" ref="BS280" ca="1">IFERROR(INDEX(INDIRECT($D$4),MATCH(INDIRECT(BS$5&amp;$BD280),INDIRECT($D$6),0),MATCH($I280,INDIRECT($D$7),0)),"")</f>
        <v/>
      </c>
      <c r="BT280" s="81" t="str" cm="1">
        <f t="array" aca="1" ref="BT280" ca="1">IFERROR(INDEX(INDIRECT($D$4),MATCH(INDIRECT(BT$5&amp;$BD280),INDIRECT($D$6),0),MATCH($I280,INDIRECT($D$7),0)),"")</f>
        <v/>
      </c>
      <c r="BU280" s="81" t="str" cm="1">
        <f t="array" aca="1" ref="BU280" ca="1">IFERROR(INDEX(INDIRECT($D$4),MATCH(INDIRECT(BU$5&amp;$BD280),INDIRECT($D$6),0),MATCH($I280,INDIRECT($D$7),0)),"")</f>
        <v/>
      </c>
      <c r="BV280" s="99" t="str" cm="1">
        <f t="array" aca="1" ref="BV280" ca="1">IFERROR(INDEX(INDIRECT($D$4),MATCH(INDIRECT(BV$5&amp;$BD280),INDIRECT($D$6),0),MATCH($I280,INDIRECT($D$7),0)),"")</f>
        <v/>
      </c>
      <c r="BX280" s="80"/>
      <c r="BY280" s="81"/>
      <c r="BZ280" s="81"/>
      <c r="CA280" s="81"/>
      <c r="CB280" s="81"/>
      <c r="CC280" s="81"/>
      <c r="CD280" s="81"/>
      <c r="CE280" s="81"/>
      <c r="CF280" s="81"/>
      <c r="CG280" s="81"/>
      <c r="CH280" s="81"/>
      <c r="CI280" s="81"/>
      <c r="CJ280" s="81"/>
      <c r="CK280" s="81"/>
      <c r="CL280" s="81"/>
      <c r="CM280" s="81"/>
      <c r="CN280" s="81"/>
      <c r="CO280" s="99"/>
      <c r="CQ280" s="113"/>
      <c r="CR280" s="59" t="str">
        <f t="shared" si="72"/>
        <v/>
      </c>
      <c r="CS280" s="60"/>
      <c r="CT280" s="123" t="str">
        <f t="shared" ca="1" si="69"/>
        <v/>
      </c>
      <c r="CU280" s="80" t="str">
        <f>IF(ISNUMBER($CS280),INDEX(IRF.New!$CS$7:$DJ$37,MATCH(B268+1,IRF.New!$B$7:$B$37,0),MATCH($CT280,IRF.New!$CS$5:$DJ$5,0)),"")</f>
        <v/>
      </c>
      <c r="CV280" s="81"/>
      <c r="CW280" s="81" t="str">
        <f t="shared" si="70"/>
        <v/>
      </c>
      <c r="CX280" s="81"/>
      <c r="CY280" s="81"/>
      <c r="CZ280" s="94"/>
      <c r="DA280" s="94" t="str">
        <f>IF(ISNUMBER(CS280),INDEX(IRF.New!$CS$2:$DJ$2,MATCH('CF AUX'!$CT280,IRF.New!$CS$5:$DJ$5,0)),"")</f>
        <v/>
      </c>
      <c r="DB280" s="72"/>
      <c r="DD280" s="132" t="str">
        <f>IF(ISNUMBER(CS280),INDEX(IRF.New!$D$7:$CO$37,MATCH('CF AUX'!C263,IRF.New!$C$7:$C$37,0),MATCH(CT280,IRF.New!$D$5:$CO$5,0)),"")</f>
        <v/>
      </c>
    </row>
    <row r="281" spans="1:108" x14ac:dyDescent="0.25">
      <c r="A281" s="59"/>
      <c r="B281" s="73" t="s">
        <v>252</v>
      </c>
      <c r="C281" s="89">
        <f>ROW(CY265)</f>
        <v>265</v>
      </c>
      <c r="D281" s="90">
        <f>ROW(CY282)</f>
        <v>282</v>
      </c>
      <c r="F281" s="136" t="str">
        <f t="shared" si="71"/>
        <v/>
      </c>
      <c r="H281" s="65"/>
      <c r="I281" s="129" t="str">
        <f ca="1">IF(ISNUMBER(H281),INDEX(IRF.New!$CS$5:$DJ$5,MATCH('CF AUX'!H281,INDIRECT("IRF.New!$CS$"&amp;C265&amp;":$DJ$"&amp;C265),0)),"")</f>
        <v/>
      </c>
      <c r="J281" s="80" t="str">
        <f ca="1">IF(ISNUMBER($H281),INDEX(INDIRECT($D$4),MATCH('CF AUX'!J$14,INDIRECT($D$5),0),MATCH('CF AUX'!$I281,INDIRECT($D$7),0)),"")</f>
        <v/>
      </c>
      <c r="K281" s="81" t="str">
        <f ca="1">IF(ISNUMBER($H281),INDEX(INDIRECT($D$4),MATCH('CF AUX'!K$14,INDIRECT($D$5),0),MATCH('CF AUX'!$I281,INDIRECT($D$7),0)),"")</f>
        <v/>
      </c>
      <c r="L281" s="81" t="str">
        <f ca="1">IF(ISNUMBER($H281),INDEX(INDIRECT($D$4),MATCH('CF AUX'!L$14,INDIRECT($D$5),0),MATCH('CF AUX'!$I281,INDIRECT($D$7),0)),"")</f>
        <v/>
      </c>
      <c r="M281" s="81" t="str">
        <f ca="1">IF(ISNUMBER($H281),INDEX(INDIRECT($D$4),MATCH('CF AUX'!M$14,INDIRECT($D$5),0),MATCH('CF AUX'!$I281,INDIRECT($D$7),0)),"")</f>
        <v/>
      </c>
      <c r="N281" s="81" t="str">
        <f ca="1">IF(ISNUMBER($H281),INDEX(INDIRECT($D$4),MATCH('CF AUX'!N$14,INDIRECT($D$5),0),MATCH('CF AUX'!$I281,INDIRECT($D$7),0)),"")</f>
        <v/>
      </c>
      <c r="O281" s="81" t="str">
        <f ca="1">IF(ISNUMBER($H281),INDEX(INDIRECT($D$4),MATCH('CF AUX'!O$14,INDIRECT($D$5),0),MATCH('CF AUX'!$I281,INDIRECT($D$7),0)),"")</f>
        <v/>
      </c>
      <c r="P281" s="81" t="str">
        <f ca="1">IF(ISNUMBER($H281),INDEX(INDIRECT($D$4),MATCH('CF AUX'!P$14,INDIRECT($D$5),0),MATCH('CF AUX'!$I281,INDIRECT($D$7),0)),"")</f>
        <v/>
      </c>
      <c r="Q281" s="81" t="str">
        <f ca="1">IF(ISNUMBER($H281),INDEX(INDIRECT($D$4),MATCH('CF AUX'!Q$14,INDIRECT($D$5),0),MATCH('CF AUX'!$I281,INDIRECT($D$7),0)),"")</f>
        <v/>
      </c>
      <c r="R281" s="81" t="str">
        <f ca="1">IF(ISNUMBER($H281),INDEX(INDIRECT($D$4),MATCH('CF AUX'!R$14,INDIRECT($D$5),0),MATCH('CF AUX'!$I281,INDIRECT($D$7),0)),"")</f>
        <v/>
      </c>
      <c r="S281" s="81" t="str">
        <f ca="1">IF(ISNUMBER($H281),INDEX(INDIRECT($D$4),MATCH('CF AUX'!S$14,INDIRECT($D$5),0),MATCH('CF AUX'!$I281,INDIRECT($D$7),0)),"")</f>
        <v/>
      </c>
      <c r="T281" s="81" t="str">
        <f ca="1">IF(ISNUMBER($H281),INDEX(INDIRECT($D$4),MATCH('CF AUX'!T$14,INDIRECT($D$5),0),MATCH('CF AUX'!$I281,INDIRECT($D$7),0)),"")</f>
        <v/>
      </c>
      <c r="U281" s="81" t="str">
        <f ca="1">IF(ISNUMBER($H281),INDEX(INDIRECT($D$4),MATCH('CF AUX'!U$14,INDIRECT($D$5),0),MATCH('CF AUX'!$I281,INDIRECT($D$7),0)),"")</f>
        <v/>
      </c>
      <c r="V281" s="81" t="str">
        <f ca="1">IF(ISNUMBER($H281),INDEX(INDIRECT($D$4),MATCH('CF AUX'!V$14,INDIRECT($D$5),0),MATCH('CF AUX'!$I281,INDIRECT($D$7),0)),"")</f>
        <v/>
      </c>
      <c r="W281" s="81" t="str">
        <f ca="1">IF(ISNUMBER($H281),INDEX(INDIRECT($D$4),MATCH('CF AUX'!W$14,INDIRECT($D$5),0),MATCH('CF AUX'!$I281,INDIRECT($D$7),0)),"")</f>
        <v/>
      </c>
      <c r="X281" s="81" t="str">
        <f ca="1">IF(ISNUMBER($H281),INDEX(INDIRECT($D$4),MATCH('CF AUX'!X$14,INDIRECT($D$5),0),MATCH('CF AUX'!$I281,INDIRECT($D$7),0)),"")</f>
        <v/>
      </c>
      <c r="Y281" s="81" t="str">
        <f ca="1">IF(ISNUMBER($H281),INDEX(INDIRECT($D$4),MATCH('CF AUX'!Y$14,INDIRECT($D$5),0),MATCH('CF AUX'!$I281,INDIRECT($D$7),0)),"")</f>
        <v/>
      </c>
      <c r="Z281" s="81" t="str">
        <f ca="1">IF(ISNUMBER($H281),INDEX(INDIRECT($D$4),MATCH('CF AUX'!Z$14,INDIRECT($D$5),0),MATCH('CF AUX'!$I281,INDIRECT($D$7),0)),"")</f>
        <v/>
      </c>
      <c r="AA281" s="81" t="str">
        <f ca="1">IF(ISNUMBER($H281),INDEX(INDIRECT($D$4),MATCH('CF AUX'!AA$14,INDIRECT($D$5),0),MATCH('CF AUX'!$I281,INDIRECT($D$7),0)),"")</f>
        <v/>
      </c>
      <c r="AB281" s="81" t="str">
        <f ca="1">IF(ISNUMBER($H281),INDEX(INDIRECT($D$4),MATCH('CF AUX'!AB$14,INDIRECT($D$5),0),MATCH('CF AUX'!$I281,INDIRECT($D$7),0)),"")</f>
        <v/>
      </c>
      <c r="AC281" s="81" t="str">
        <f ca="1">IF(ISNUMBER($H281),INDEX(INDIRECT($D$4),MATCH('CF AUX'!AC$14,INDIRECT($D$5),0),MATCH('CF AUX'!$I281,INDIRECT($D$7),0)),"")</f>
        <v/>
      </c>
      <c r="AD281" s="81" t="str">
        <f ca="1">IF(ISNUMBER($H281),INDEX(INDIRECT($D$4),MATCH('CF AUX'!AD$14,INDIRECT($D$5),0),MATCH('CF AUX'!$I281,INDIRECT($D$7),0)),"")</f>
        <v/>
      </c>
      <c r="AE281" s="81" t="str">
        <f ca="1">IF(ISNUMBER($H281),INDEX(INDIRECT($D$4),MATCH('CF AUX'!AE$14,INDIRECT($D$5),0),MATCH('CF AUX'!$I281,INDIRECT($D$7),0)),"")</f>
        <v/>
      </c>
      <c r="AF281" s="81" t="str">
        <f ca="1">IF(ISNUMBER($H281),INDEX(INDIRECT($D$4),MATCH('CF AUX'!AF$14,INDIRECT($D$5),0),MATCH('CF AUX'!$I281,INDIRECT($D$7),0)),"")</f>
        <v/>
      </c>
      <c r="AG281" s="81" t="str">
        <f ca="1">IF(ISNUMBER($H281),INDEX(INDIRECT($D$4),MATCH('CF AUX'!AG$14,INDIRECT($D$5),0),MATCH('CF AUX'!$I281,INDIRECT($D$7),0)),"")</f>
        <v/>
      </c>
      <c r="AH281" s="81" t="str">
        <f ca="1">IF(ISNUMBER($H281),INDEX(INDIRECT($D$4),MATCH('CF AUX'!AH$14,INDIRECT($D$5),0),MATCH('CF AUX'!$I281,INDIRECT($D$7),0)),"")</f>
        <v/>
      </c>
      <c r="AI281" s="81" t="str">
        <f ca="1">IF(ISNUMBER($H281),INDEX(INDIRECT($D$4),MATCH('CF AUX'!AI$14,INDIRECT($D$5),0),MATCH('CF AUX'!$I281,INDIRECT($D$7),0)),"")</f>
        <v/>
      </c>
      <c r="AJ281" s="81" t="str">
        <f ca="1">IF(ISNUMBER($H281),INDEX(INDIRECT($D$4),MATCH('CF AUX'!AJ$14,INDIRECT($D$5),0),MATCH('CF AUX'!$I281,INDIRECT($D$7),0)),"")</f>
        <v/>
      </c>
      <c r="AK281" s="81" t="str">
        <f ca="1">IF(ISNUMBER($H281),INDEX(INDIRECT($D$4),MATCH('CF AUX'!AK$14,INDIRECT($D$5),0),MATCH('CF AUX'!$I281,INDIRECT($D$7),0)),"")</f>
        <v/>
      </c>
      <c r="AL281" s="81" t="str">
        <f ca="1">IF(ISNUMBER($H281),INDEX(INDIRECT($D$4),MATCH('CF AUX'!AL$14,INDIRECT($D$5),0),MATCH('CF AUX'!$I281,INDIRECT($D$7),0)),"")</f>
        <v/>
      </c>
      <c r="AM281" s="81" t="str">
        <f ca="1">IF(ISNUMBER($H281),INDEX(INDIRECT($D$4),MATCH('CF AUX'!AM$14,INDIRECT($D$5),0),MATCH('CF AUX'!$I281,INDIRECT($D$7),0)),"")</f>
        <v/>
      </c>
      <c r="AN281" s="81" t="str">
        <f ca="1">IF(ISNUMBER($H281),INDEX(INDIRECT($D$4),MATCH('CF AUX'!AN$14,INDIRECT($D$5),0),MATCH('CF AUX'!$I281,INDIRECT($D$7),0)),"")</f>
        <v/>
      </c>
      <c r="AO281" s="81" t="str">
        <f ca="1">IF(ISNUMBER($H281),INDEX(INDIRECT($D$4),MATCH('CF AUX'!AO$14,INDIRECT($D$5),0),MATCH('CF AUX'!$I281,INDIRECT($D$7),0)),"")</f>
        <v/>
      </c>
      <c r="AP281" s="81" t="str">
        <f ca="1">IF(ISNUMBER($H281),INDEX(INDIRECT($D$4),MATCH('CF AUX'!AP$14,INDIRECT($D$5),0),MATCH('CF AUX'!$I281,INDIRECT($D$7),0)),"")</f>
        <v/>
      </c>
      <c r="AQ281" s="81" t="str">
        <f ca="1">IF(ISNUMBER($H281),INDEX(INDIRECT($D$4),MATCH('CF AUX'!AQ$14,INDIRECT($D$5),0),MATCH('CF AUX'!$I281,INDIRECT($D$7),0)),"")</f>
        <v/>
      </c>
      <c r="AR281" s="81" t="str">
        <f ca="1">IF(ISNUMBER($H281),INDEX(INDIRECT($D$4),MATCH('CF AUX'!AR$14,INDIRECT($D$5),0),MATCH('CF AUX'!$I281,INDIRECT($D$7),0)),"")</f>
        <v/>
      </c>
      <c r="AS281" s="81" t="str">
        <f ca="1">IF(ISNUMBER($H281),INDEX(INDIRECT($D$4),MATCH('CF AUX'!AS$14,INDIRECT($D$5),0),MATCH('CF AUX'!$I281,INDIRECT($D$7),0)),"")</f>
        <v/>
      </c>
      <c r="AT281" s="81" t="str">
        <f ca="1">IF(ISNUMBER($H281),INDEX(INDIRECT($D$4),MATCH('CF AUX'!AT$14,INDIRECT($D$5),0),MATCH('CF AUX'!$I281,INDIRECT($D$7),0)),"")</f>
        <v/>
      </c>
      <c r="AU281" s="81" t="str">
        <f ca="1">IF(ISNUMBER($H281),INDEX(INDIRECT($D$4),MATCH('CF AUX'!AU$14,INDIRECT($D$5),0),MATCH('CF AUX'!$I281,INDIRECT($D$7),0)),"")</f>
        <v/>
      </c>
      <c r="AV281" s="81" t="str">
        <f ca="1">IF(ISNUMBER($H281),INDEX(INDIRECT($D$4),MATCH('CF AUX'!AV$14,INDIRECT($D$5),0),MATCH('CF AUX'!$I281,INDIRECT($D$7),0)),"")</f>
        <v/>
      </c>
      <c r="AW281" s="81" t="str">
        <f ca="1">IF(ISNUMBER($H281),INDEX(INDIRECT($D$4),MATCH('CF AUX'!AW$14,INDIRECT($D$5),0),MATCH('CF AUX'!$I281,INDIRECT($D$7),0)),"")</f>
        <v/>
      </c>
      <c r="AX281" s="81" t="str">
        <f ca="1">IF(ISNUMBER($H281),INDEX(INDIRECT($D$4),MATCH('CF AUX'!AX$14,INDIRECT($D$5),0),MATCH('CF AUX'!$I281,INDIRECT($D$7),0)),"")</f>
        <v/>
      </c>
      <c r="AY281" s="81" t="str">
        <f ca="1">IF(ISNUMBER($H281),INDEX(INDIRECT($D$4),MATCH('CF AUX'!AY$14,INDIRECT($D$5),0),MATCH('CF AUX'!$I281,INDIRECT($D$7),0)),"")</f>
        <v/>
      </c>
      <c r="AZ281" s="81" t="str">
        <f ca="1">IF(ISNUMBER($H281),INDEX(INDIRECT($D$4),MATCH('CF AUX'!AZ$14,INDIRECT($D$5),0),MATCH('CF AUX'!$I281,INDIRECT($D$7),0)),"")</f>
        <v/>
      </c>
      <c r="BB281" s="96" t="str" cm="1">
        <f t="array" aca="1" ref="BB281" ca="1">IF(ISNUMBER($H281),MMULT(J281:AZ281,TRANSPOSE(INDIRECT($D$8&amp;$G$4&amp;B268&amp;":"&amp;$G$6&amp;B268))),"")</f>
        <v/>
      </c>
      <c r="BD281" s="59">
        <f t="shared" si="73"/>
        <v>264</v>
      </c>
      <c r="BE281" s="80" t="str" cm="1">
        <f t="array" aca="1" ref="BE281" ca="1">IFERROR(INDEX(INDIRECT($D$4),MATCH(INDIRECT(BE$5&amp;$BD281),INDIRECT($D$6),0),MATCH($I281,INDIRECT($D$7),0)),"")</f>
        <v/>
      </c>
      <c r="BF281" s="81" t="str" cm="1">
        <f t="array" aca="1" ref="BF281" ca="1">IFERROR(INDEX(INDIRECT($D$4),MATCH(INDIRECT(BF$5&amp;$BD281),INDIRECT($D$6),0),MATCH($I281,INDIRECT($D$7),0)),"")</f>
        <v/>
      </c>
      <c r="BG281" s="81" t="str" cm="1">
        <f t="array" aca="1" ref="BG281" ca="1">IFERROR(INDEX(INDIRECT($D$4),MATCH(INDIRECT(BG$5&amp;$BD281),INDIRECT($D$6),0),MATCH($I281,INDIRECT($D$7),0)),"")</f>
        <v/>
      </c>
      <c r="BH281" s="81" t="str" cm="1">
        <f t="array" aca="1" ref="BH281" ca="1">IFERROR(INDEX(INDIRECT($D$4),MATCH(INDIRECT(BH$5&amp;$BD281),INDIRECT($D$6),0),MATCH($I281,INDIRECT($D$7),0)),"")</f>
        <v/>
      </c>
      <c r="BI281" s="81" t="str" cm="1">
        <f t="array" aca="1" ref="BI281" ca="1">IFERROR(INDEX(INDIRECT($D$4),MATCH(INDIRECT(BI$5&amp;$BD281),INDIRECT($D$6),0),MATCH($I281,INDIRECT($D$7),0)),"")</f>
        <v/>
      </c>
      <c r="BJ281" s="81" t="str" cm="1">
        <f t="array" aca="1" ref="BJ281" ca="1">IFERROR(INDEX(INDIRECT($D$4),MATCH(INDIRECT(BJ$5&amp;$BD281),INDIRECT($D$6),0),MATCH($I281,INDIRECT($D$7),0)),"")</f>
        <v/>
      </c>
      <c r="BK281" s="81" t="str" cm="1">
        <f t="array" aca="1" ref="BK281" ca="1">IFERROR(INDEX(INDIRECT($D$4),MATCH(INDIRECT(BK$5&amp;$BD281),INDIRECT($D$6),0),MATCH($I281,INDIRECT($D$7),0)),"")</f>
        <v/>
      </c>
      <c r="BL281" s="81" t="str" cm="1">
        <f t="array" aca="1" ref="BL281" ca="1">IFERROR(INDEX(INDIRECT($D$4),MATCH(INDIRECT(BL$5&amp;$BD281),INDIRECT($D$6),0),MATCH($I281,INDIRECT($D$7),0)),"")</f>
        <v/>
      </c>
      <c r="BM281" s="81" t="str" cm="1">
        <f t="array" aca="1" ref="BM281" ca="1">IFERROR(INDEX(INDIRECT($D$4),MATCH(INDIRECT(BM$5&amp;$BD281),INDIRECT($D$6),0),MATCH($I281,INDIRECT($D$7),0)),"")</f>
        <v/>
      </c>
      <c r="BN281" s="81" t="str" cm="1">
        <f t="array" aca="1" ref="BN281" ca="1">IFERROR(INDEX(INDIRECT($D$4),MATCH(INDIRECT(BN$5&amp;$BD281),INDIRECT($D$6),0),MATCH($I281,INDIRECT($D$7),0)),"")</f>
        <v/>
      </c>
      <c r="BO281" s="81" t="str" cm="1">
        <f t="array" aca="1" ref="BO281" ca="1">IFERROR(INDEX(INDIRECT($D$4),MATCH(INDIRECT(BO$5&amp;$BD281),INDIRECT($D$6),0),MATCH($I281,INDIRECT($D$7),0)),"")</f>
        <v/>
      </c>
      <c r="BP281" s="81" t="str" cm="1">
        <f t="array" aca="1" ref="BP281" ca="1">IFERROR(INDEX(INDIRECT($D$4),MATCH(INDIRECT(BP$5&amp;$BD281),INDIRECT($D$6),0),MATCH($I281,INDIRECT($D$7),0)),"")</f>
        <v/>
      </c>
      <c r="BQ281" s="81" t="str" cm="1">
        <f t="array" aca="1" ref="BQ281" ca="1">IFERROR(INDEX(INDIRECT($D$4),MATCH(INDIRECT(BQ$5&amp;$BD281),INDIRECT($D$6),0),MATCH($I281,INDIRECT($D$7),0)),"")</f>
        <v/>
      </c>
      <c r="BR281" s="81" t="str" cm="1">
        <f t="array" aca="1" ref="BR281" ca="1">IFERROR(INDEX(INDIRECT($D$4),MATCH(INDIRECT(BR$5&amp;$BD281),INDIRECT($D$6),0),MATCH($I281,INDIRECT($D$7),0)),"")</f>
        <v/>
      </c>
      <c r="BS281" s="81" t="str" cm="1">
        <f t="array" aca="1" ref="BS281" ca="1">IFERROR(INDEX(INDIRECT($D$4),MATCH(INDIRECT(BS$5&amp;$BD281),INDIRECT($D$6),0),MATCH($I281,INDIRECT($D$7),0)),"")</f>
        <v/>
      </c>
      <c r="BT281" s="81" t="str" cm="1">
        <f t="array" aca="1" ref="BT281" ca="1">IFERROR(INDEX(INDIRECT($D$4),MATCH(INDIRECT(BT$5&amp;$BD281),INDIRECT($D$6),0),MATCH($I281,INDIRECT($D$7),0)),"")</f>
        <v/>
      </c>
      <c r="BU281" s="81" t="str" cm="1">
        <f t="array" aca="1" ref="BU281" ca="1">IFERROR(INDEX(INDIRECT($D$4),MATCH(INDIRECT(BU$5&amp;$BD281),INDIRECT($D$6),0),MATCH($I281,INDIRECT($D$7),0)),"")</f>
        <v/>
      </c>
      <c r="BV281" s="99" t="str" cm="1">
        <f t="array" aca="1" ref="BV281" ca="1">IFERROR(INDEX(INDIRECT($D$4),MATCH(INDIRECT(BV$5&amp;$BD281),INDIRECT($D$6),0),MATCH($I281,INDIRECT($D$7),0)),"")</f>
        <v/>
      </c>
      <c r="BX281" s="80"/>
      <c r="BY281" s="81"/>
      <c r="BZ281" s="81"/>
      <c r="CA281" s="81"/>
      <c r="CB281" s="81"/>
      <c r="CC281" s="81"/>
      <c r="CD281" s="81"/>
      <c r="CE281" s="81"/>
      <c r="CF281" s="81"/>
      <c r="CG281" s="81"/>
      <c r="CH281" s="81"/>
      <c r="CI281" s="81"/>
      <c r="CJ281" s="81"/>
      <c r="CK281" s="81"/>
      <c r="CL281" s="81"/>
      <c r="CM281" s="81"/>
      <c r="CN281" s="81"/>
      <c r="CO281" s="99"/>
      <c r="CQ281" s="113"/>
      <c r="CR281" s="59" t="str">
        <f t="shared" si="72"/>
        <v/>
      </c>
      <c r="CS281" s="60"/>
      <c r="CT281" s="123" t="str">
        <f t="shared" ca="1" si="69"/>
        <v/>
      </c>
      <c r="CU281" s="80" t="str">
        <f>IF(ISNUMBER($CS281),INDEX(IRF.New!$CS$7:$DJ$37,MATCH(B268+1,IRF.New!$B$7:$B$37,0),MATCH($CT281,IRF.New!$CS$5:$DJ$5,0)),"")</f>
        <v/>
      </c>
      <c r="CV281" s="81"/>
      <c r="CW281" s="81" t="str">
        <f t="shared" si="70"/>
        <v/>
      </c>
      <c r="CX281" s="81"/>
      <c r="CY281" s="81"/>
      <c r="CZ281" s="94"/>
      <c r="DA281" s="94" t="str">
        <f>IF(ISNUMBER(CS281),INDEX(IRF.New!$CS$2:$DJ$2,MATCH('CF AUX'!$CT281,IRF.New!$CS$5:$DJ$5,0)),"")</f>
        <v/>
      </c>
      <c r="DB281" s="72"/>
      <c r="DD281" s="132" t="str">
        <f>IF(ISNUMBER(CS281),INDEX(IRF.New!$D$7:$CO$37,MATCH('CF AUX'!C263,IRF.New!$C$7:$C$37,0),MATCH(CT281,IRF.New!$D$5:$CO$5,0)),"")</f>
        <v/>
      </c>
    </row>
    <row r="282" spans="1:108" x14ac:dyDescent="0.25">
      <c r="F282" s="137" t="str">
        <f t="shared" si="71"/>
        <v/>
      </c>
      <c r="H282" s="68"/>
      <c r="I282" s="130" t="str">
        <f ca="1">IF(ISNUMBER(H282),INDEX(IRF.New!$CS$5:$DJ$5,MATCH('CF AUX'!H282,INDIRECT("IRF.New!$CS$"&amp;C265&amp;":$DJ$"&amp;C265),0)),"")</f>
        <v/>
      </c>
      <c r="J282" s="82" t="str">
        <f ca="1">IF(ISNUMBER($H282),INDEX(INDIRECT($D$4),MATCH('CF AUX'!J$14,INDIRECT($D$5),0),MATCH('CF AUX'!$I282,INDIRECT($D$7),0)),"")</f>
        <v/>
      </c>
      <c r="K282" s="83" t="str">
        <f ca="1">IF(ISNUMBER($H282),INDEX(INDIRECT($D$4),MATCH('CF AUX'!K$14,INDIRECT($D$5),0),MATCH('CF AUX'!$I282,INDIRECT($D$7),0)),"")</f>
        <v/>
      </c>
      <c r="L282" s="83" t="str">
        <f ca="1">IF(ISNUMBER($H282),INDEX(INDIRECT($D$4),MATCH('CF AUX'!L$14,INDIRECT($D$5),0),MATCH('CF AUX'!$I282,INDIRECT($D$7),0)),"")</f>
        <v/>
      </c>
      <c r="M282" s="83" t="str">
        <f ca="1">IF(ISNUMBER($H282),INDEX(INDIRECT($D$4),MATCH('CF AUX'!M$14,INDIRECT($D$5),0),MATCH('CF AUX'!$I282,INDIRECT($D$7),0)),"")</f>
        <v/>
      </c>
      <c r="N282" s="83" t="str">
        <f ca="1">IF(ISNUMBER($H282),INDEX(INDIRECT($D$4),MATCH('CF AUX'!N$14,INDIRECT($D$5),0),MATCH('CF AUX'!$I282,INDIRECT($D$7),0)),"")</f>
        <v/>
      </c>
      <c r="O282" s="83" t="str">
        <f ca="1">IF(ISNUMBER($H282),INDEX(INDIRECT($D$4),MATCH('CF AUX'!O$14,INDIRECT($D$5),0),MATCH('CF AUX'!$I282,INDIRECT($D$7),0)),"")</f>
        <v/>
      </c>
      <c r="P282" s="83" t="str">
        <f ca="1">IF(ISNUMBER($H282),INDEX(INDIRECT($D$4),MATCH('CF AUX'!P$14,INDIRECT($D$5),0),MATCH('CF AUX'!$I282,INDIRECT($D$7),0)),"")</f>
        <v/>
      </c>
      <c r="Q282" s="83" t="str">
        <f ca="1">IF(ISNUMBER($H282),INDEX(INDIRECT($D$4),MATCH('CF AUX'!Q$14,INDIRECT($D$5),0),MATCH('CF AUX'!$I282,INDIRECT($D$7),0)),"")</f>
        <v/>
      </c>
      <c r="R282" s="83" t="str">
        <f ca="1">IF(ISNUMBER($H282),INDEX(INDIRECT($D$4),MATCH('CF AUX'!R$14,INDIRECT($D$5),0),MATCH('CF AUX'!$I282,INDIRECT($D$7),0)),"")</f>
        <v/>
      </c>
      <c r="S282" s="83" t="str">
        <f ca="1">IF(ISNUMBER($H282),INDEX(INDIRECT($D$4),MATCH('CF AUX'!S$14,INDIRECT($D$5),0),MATCH('CF AUX'!$I282,INDIRECT($D$7),0)),"")</f>
        <v/>
      </c>
      <c r="T282" s="83" t="str">
        <f ca="1">IF(ISNUMBER($H282),INDEX(INDIRECT($D$4),MATCH('CF AUX'!T$14,INDIRECT($D$5),0),MATCH('CF AUX'!$I282,INDIRECT($D$7),0)),"")</f>
        <v/>
      </c>
      <c r="U282" s="83" t="str">
        <f ca="1">IF(ISNUMBER($H282),INDEX(INDIRECT($D$4),MATCH('CF AUX'!U$14,INDIRECT($D$5),0),MATCH('CF AUX'!$I282,INDIRECT($D$7),0)),"")</f>
        <v/>
      </c>
      <c r="V282" s="83" t="str">
        <f ca="1">IF(ISNUMBER($H282),INDEX(INDIRECT($D$4),MATCH('CF AUX'!V$14,INDIRECT($D$5),0),MATCH('CF AUX'!$I282,INDIRECT($D$7),0)),"")</f>
        <v/>
      </c>
      <c r="W282" s="83" t="str">
        <f ca="1">IF(ISNUMBER($H282),INDEX(INDIRECT($D$4),MATCH('CF AUX'!W$14,INDIRECT($D$5),0),MATCH('CF AUX'!$I282,INDIRECT($D$7),0)),"")</f>
        <v/>
      </c>
      <c r="X282" s="83" t="str">
        <f ca="1">IF(ISNUMBER($H282),INDEX(INDIRECT($D$4),MATCH('CF AUX'!X$14,INDIRECT($D$5),0),MATCH('CF AUX'!$I282,INDIRECT($D$7),0)),"")</f>
        <v/>
      </c>
      <c r="Y282" s="83" t="str">
        <f ca="1">IF(ISNUMBER($H282),INDEX(INDIRECT($D$4),MATCH('CF AUX'!Y$14,INDIRECT($D$5),0),MATCH('CF AUX'!$I282,INDIRECT($D$7),0)),"")</f>
        <v/>
      </c>
      <c r="Z282" s="83" t="str">
        <f ca="1">IF(ISNUMBER($H282),INDEX(INDIRECT($D$4),MATCH('CF AUX'!Z$14,INDIRECT($D$5),0),MATCH('CF AUX'!$I282,INDIRECT($D$7),0)),"")</f>
        <v/>
      </c>
      <c r="AA282" s="83" t="str">
        <f ca="1">IF(ISNUMBER($H282),INDEX(INDIRECT($D$4),MATCH('CF AUX'!AA$14,INDIRECT($D$5),0),MATCH('CF AUX'!$I282,INDIRECT($D$7),0)),"")</f>
        <v/>
      </c>
      <c r="AB282" s="83" t="str">
        <f ca="1">IF(ISNUMBER($H282),INDEX(INDIRECT($D$4),MATCH('CF AUX'!AB$14,INDIRECT($D$5),0),MATCH('CF AUX'!$I282,INDIRECT($D$7),0)),"")</f>
        <v/>
      </c>
      <c r="AC282" s="83" t="str">
        <f ca="1">IF(ISNUMBER($H282),INDEX(INDIRECT($D$4),MATCH('CF AUX'!AC$14,INDIRECT($D$5),0),MATCH('CF AUX'!$I282,INDIRECT($D$7),0)),"")</f>
        <v/>
      </c>
      <c r="AD282" s="83" t="str">
        <f ca="1">IF(ISNUMBER($H282),INDEX(INDIRECT($D$4),MATCH('CF AUX'!AD$14,INDIRECT($D$5),0),MATCH('CF AUX'!$I282,INDIRECT($D$7),0)),"")</f>
        <v/>
      </c>
      <c r="AE282" s="83" t="str">
        <f ca="1">IF(ISNUMBER($H282),INDEX(INDIRECT($D$4),MATCH('CF AUX'!AE$14,INDIRECT($D$5),0),MATCH('CF AUX'!$I282,INDIRECT($D$7),0)),"")</f>
        <v/>
      </c>
      <c r="AF282" s="83" t="str">
        <f ca="1">IF(ISNUMBER($H282),INDEX(INDIRECT($D$4),MATCH('CF AUX'!AF$14,INDIRECT($D$5),0),MATCH('CF AUX'!$I282,INDIRECT($D$7),0)),"")</f>
        <v/>
      </c>
      <c r="AG282" s="83" t="str">
        <f ca="1">IF(ISNUMBER($H282),INDEX(INDIRECT($D$4),MATCH('CF AUX'!AG$14,INDIRECT($D$5),0),MATCH('CF AUX'!$I282,INDIRECT($D$7),0)),"")</f>
        <v/>
      </c>
      <c r="AH282" s="83" t="str">
        <f ca="1">IF(ISNUMBER($H282),INDEX(INDIRECT($D$4),MATCH('CF AUX'!AH$14,INDIRECT($D$5),0),MATCH('CF AUX'!$I282,INDIRECT($D$7),0)),"")</f>
        <v/>
      </c>
      <c r="AI282" s="83" t="str">
        <f ca="1">IF(ISNUMBER($H282),INDEX(INDIRECT($D$4),MATCH('CF AUX'!AI$14,INDIRECT($D$5),0),MATCH('CF AUX'!$I282,INDIRECT($D$7),0)),"")</f>
        <v/>
      </c>
      <c r="AJ282" s="83" t="str">
        <f ca="1">IF(ISNUMBER($H282),INDEX(INDIRECT($D$4),MATCH('CF AUX'!AJ$14,INDIRECT($D$5),0),MATCH('CF AUX'!$I282,INDIRECT($D$7),0)),"")</f>
        <v/>
      </c>
      <c r="AK282" s="83" t="str">
        <f ca="1">IF(ISNUMBER($H282),INDEX(INDIRECT($D$4),MATCH('CF AUX'!AK$14,INDIRECT($D$5),0),MATCH('CF AUX'!$I282,INDIRECT($D$7),0)),"")</f>
        <v/>
      </c>
      <c r="AL282" s="83" t="str">
        <f ca="1">IF(ISNUMBER($H282),INDEX(INDIRECT($D$4),MATCH('CF AUX'!AL$14,INDIRECT($D$5),0),MATCH('CF AUX'!$I282,INDIRECT($D$7),0)),"")</f>
        <v/>
      </c>
      <c r="AM282" s="83" t="str">
        <f ca="1">IF(ISNUMBER($H282),INDEX(INDIRECT($D$4),MATCH('CF AUX'!AM$14,INDIRECT($D$5),0),MATCH('CF AUX'!$I282,INDIRECT($D$7),0)),"")</f>
        <v/>
      </c>
      <c r="AN282" s="83" t="str">
        <f ca="1">IF(ISNUMBER($H282),INDEX(INDIRECT($D$4),MATCH('CF AUX'!AN$14,INDIRECT($D$5),0),MATCH('CF AUX'!$I282,INDIRECT($D$7),0)),"")</f>
        <v/>
      </c>
      <c r="AO282" s="83" t="str">
        <f ca="1">IF(ISNUMBER($H282),INDEX(INDIRECT($D$4),MATCH('CF AUX'!AO$14,INDIRECT($D$5),0),MATCH('CF AUX'!$I282,INDIRECT($D$7),0)),"")</f>
        <v/>
      </c>
      <c r="AP282" s="83" t="str">
        <f ca="1">IF(ISNUMBER($H282),INDEX(INDIRECT($D$4),MATCH('CF AUX'!AP$14,INDIRECT($D$5),0),MATCH('CF AUX'!$I282,INDIRECT($D$7),0)),"")</f>
        <v/>
      </c>
      <c r="AQ282" s="83" t="str">
        <f ca="1">IF(ISNUMBER($H282),INDEX(INDIRECT($D$4),MATCH('CF AUX'!AQ$14,INDIRECT($D$5),0),MATCH('CF AUX'!$I282,INDIRECT($D$7),0)),"")</f>
        <v/>
      </c>
      <c r="AR282" s="83" t="str">
        <f ca="1">IF(ISNUMBER($H282),INDEX(INDIRECT($D$4),MATCH('CF AUX'!AR$14,INDIRECT($D$5),0),MATCH('CF AUX'!$I282,INDIRECT($D$7),0)),"")</f>
        <v/>
      </c>
      <c r="AS282" s="83" t="str">
        <f ca="1">IF(ISNUMBER($H282),INDEX(INDIRECT($D$4),MATCH('CF AUX'!AS$14,INDIRECT($D$5),0),MATCH('CF AUX'!$I282,INDIRECT($D$7),0)),"")</f>
        <v/>
      </c>
      <c r="AT282" s="83" t="str">
        <f ca="1">IF(ISNUMBER($H282),INDEX(INDIRECT($D$4),MATCH('CF AUX'!AT$14,INDIRECT($D$5),0),MATCH('CF AUX'!$I282,INDIRECT($D$7),0)),"")</f>
        <v/>
      </c>
      <c r="AU282" s="83" t="str">
        <f ca="1">IF(ISNUMBER($H282),INDEX(INDIRECT($D$4),MATCH('CF AUX'!AU$14,INDIRECT($D$5),0),MATCH('CF AUX'!$I282,INDIRECT($D$7),0)),"")</f>
        <v/>
      </c>
      <c r="AV282" s="83" t="str">
        <f ca="1">IF(ISNUMBER($H282),INDEX(INDIRECT($D$4),MATCH('CF AUX'!AV$14,INDIRECT($D$5),0),MATCH('CF AUX'!$I282,INDIRECT($D$7),0)),"")</f>
        <v/>
      </c>
      <c r="AW282" s="83" t="str">
        <f ca="1">IF(ISNUMBER($H282),INDEX(INDIRECT($D$4),MATCH('CF AUX'!AW$14,INDIRECT($D$5),0),MATCH('CF AUX'!$I282,INDIRECT($D$7),0)),"")</f>
        <v/>
      </c>
      <c r="AX282" s="83" t="str">
        <f ca="1">IF(ISNUMBER($H282),INDEX(INDIRECT($D$4),MATCH('CF AUX'!AX$14,INDIRECT($D$5),0),MATCH('CF AUX'!$I282,INDIRECT($D$7),0)),"")</f>
        <v/>
      </c>
      <c r="AY282" s="83" t="str">
        <f ca="1">IF(ISNUMBER($H282),INDEX(INDIRECT($D$4),MATCH('CF AUX'!AY$14,INDIRECT($D$5),0),MATCH('CF AUX'!$I282,INDIRECT($D$7),0)),"")</f>
        <v/>
      </c>
      <c r="AZ282" s="83" t="str">
        <f ca="1">IF(ISNUMBER($H282),INDEX(INDIRECT($D$4),MATCH('CF AUX'!AZ$14,INDIRECT($D$5),0),MATCH('CF AUX'!$I282,INDIRECT($D$7),0)),"")</f>
        <v/>
      </c>
      <c r="BB282" s="97" t="str" cm="1">
        <f t="array" aca="1" ref="BB282" ca="1">IF(ISNUMBER($H282),MMULT(J282:AZ282,TRANSPOSE(INDIRECT($D$8&amp;$G$4&amp;B268&amp;":"&amp;$G$6&amp;B268))),"")</f>
        <v/>
      </c>
      <c r="BD282" s="59">
        <f>BD281</f>
        <v>264</v>
      </c>
      <c r="BE282" s="82" t="str" cm="1">
        <f t="array" aca="1" ref="BE282" ca="1">IFERROR(INDEX(INDIRECT($D$4),MATCH(INDIRECT(BE$5&amp;$BD282),INDIRECT($D$6),0),MATCH($I282,INDIRECT($D$7),0)),"")</f>
        <v/>
      </c>
      <c r="BF282" s="83" t="str" cm="1">
        <f t="array" aca="1" ref="BF282" ca="1">IFERROR(INDEX(INDIRECT($D$4),MATCH(INDIRECT(BF$5&amp;$BD282),INDIRECT($D$6),0),MATCH($I282,INDIRECT($D$7),0)),"")</f>
        <v/>
      </c>
      <c r="BG282" s="83" t="str" cm="1">
        <f t="array" aca="1" ref="BG282" ca="1">IFERROR(INDEX(INDIRECT($D$4),MATCH(INDIRECT(BG$5&amp;$BD282),INDIRECT($D$6),0),MATCH($I282,INDIRECT($D$7),0)),"")</f>
        <v/>
      </c>
      <c r="BH282" s="83" t="str" cm="1">
        <f t="array" aca="1" ref="BH282" ca="1">IFERROR(INDEX(INDIRECT($D$4),MATCH(INDIRECT(BH$5&amp;$BD282),INDIRECT($D$6),0),MATCH($I282,INDIRECT($D$7),0)),"")</f>
        <v/>
      </c>
      <c r="BI282" s="83" t="str" cm="1">
        <f t="array" aca="1" ref="BI282" ca="1">IFERROR(INDEX(INDIRECT($D$4),MATCH(INDIRECT(BI$5&amp;$BD282),INDIRECT($D$6),0),MATCH($I282,INDIRECT($D$7),0)),"")</f>
        <v/>
      </c>
      <c r="BJ282" s="83" t="str" cm="1">
        <f t="array" aca="1" ref="BJ282" ca="1">IFERROR(INDEX(INDIRECT($D$4),MATCH(INDIRECT(BJ$5&amp;$BD282),INDIRECT($D$6),0),MATCH($I282,INDIRECT($D$7),0)),"")</f>
        <v/>
      </c>
      <c r="BK282" s="83" t="str" cm="1">
        <f t="array" aca="1" ref="BK282" ca="1">IFERROR(INDEX(INDIRECT($D$4),MATCH(INDIRECT(BK$5&amp;$BD282),INDIRECT($D$6),0),MATCH($I282,INDIRECT($D$7),0)),"")</f>
        <v/>
      </c>
      <c r="BL282" s="83" t="str" cm="1">
        <f t="array" aca="1" ref="BL282" ca="1">IFERROR(INDEX(INDIRECT($D$4),MATCH(INDIRECT(BL$5&amp;$BD282),INDIRECT($D$6),0),MATCH($I282,INDIRECT($D$7),0)),"")</f>
        <v/>
      </c>
      <c r="BM282" s="83" t="str" cm="1">
        <f t="array" aca="1" ref="BM282" ca="1">IFERROR(INDEX(INDIRECT($D$4),MATCH(INDIRECT(BM$5&amp;$BD282),INDIRECT($D$6),0),MATCH($I282,INDIRECT($D$7),0)),"")</f>
        <v/>
      </c>
      <c r="BN282" s="83" t="str" cm="1">
        <f t="array" aca="1" ref="BN282" ca="1">IFERROR(INDEX(INDIRECT($D$4),MATCH(INDIRECT(BN$5&amp;$BD282),INDIRECT($D$6),0),MATCH($I282,INDIRECT($D$7),0)),"")</f>
        <v/>
      </c>
      <c r="BO282" s="83" t="str" cm="1">
        <f t="array" aca="1" ref="BO282" ca="1">IFERROR(INDEX(INDIRECT($D$4),MATCH(INDIRECT(BO$5&amp;$BD282),INDIRECT($D$6),0),MATCH($I282,INDIRECT($D$7),0)),"")</f>
        <v/>
      </c>
      <c r="BP282" s="83" t="str" cm="1">
        <f t="array" aca="1" ref="BP282" ca="1">IFERROR(INDEX(INDIRECT($D$4),MATCH(INDIRECT(BP$5&amp;$BD282),INDIRECT($D$6),0),MATCH($I282,INDIRECT($D$7),0)),"")</f>
        <v/>
      </c>
      <c r="BQ282" s="83" t="str" cm="1">
        <f t="array" aca="1" ref="BQ282" ca="1">IFERROR(INDEX(INDIRECT($D$4),MATCH(INDIRECT(BQ$5&amp;$BD282),INDIRECT($D$6),0),MATCH($I282,INDIRECT($D$7),0)),"")</f>
        <v/>
      </c>
      <c r="BR282" s="83" t="str" cm="1">
        <f t="array" aca="1" ref="BR282" ca="1">IFERROR(INDEX(INDIRECT($D$4),MATCH(INDIRECT(BR$5&amp;$BD282),INDIRECT($D$6),0),MATCH($I282,INDIRECT($D$7),0)),"")</f>
        <v/>
      </c>
      <c r="BS282" s="83" t="str" cm="1">
        <f t="array" aca="1" ref="BS282" ca="1">IFERROR(INDEX(INDIRECT($D$4),MATCH(INDIRECT(BS$5&amp;$BD282),INDIRECT($D$6),0),MATCH($I282,INDIRECT($D$7),0)),"")</f>
        <v/>
      </c>
      <c r="BT282" s="83" t="str" cm="1">
        <f t="array" aca="1" ref="BT282" ca="1">IFERROR(INDEX(INDIRECT($D$4),MATCH(INDIRECT(BT$5&amp;$BD282),INDIRECT($D$6),0),MATCH($I282,INDIRECT($D$7),0)),"")</f>
        <v/>
      </c>
      <c r="BU282" s="83" t="str" cm="1">
        <f t="array" aca="1" ref="BU282" ca="1">IFERROR(INDEX(INDIRECT($D$4),MATCH(INDIRECT(BU$5&amp;$BD282),INDIRECT($D$6),0),MATCH($I282,INDIRECT($D$7),0)),"")</f>
        <v/>
      </c>
      <c r="BV282" s="100" t="str" cm="1">
        <f t="array" aca="1" ref="BV282" ca="1">IFERROR(INDEX(INDIRECT($D$4),MATCH(INDIRECT(BV$5&amp;$BD282),INDIRECT($D$6),0),MATCH($I282,INDIRECT($D$7),0)),"")</f>
        <v/>
      </c>
      <c r="BX282" s="82"/>
      <c r="BY282" s="83"/>
      <c r="BZ282" s="83"/>
      <c r="CA282" s="83"/>
      <c r="CB282" s="83"/>
      <c r="CC282" s="83"/>
      <c r="CD282" s="83"/>
      <c r="CE282" s="83"/>
      <c r="CF282" s="83"/>
      <c r="CG282" s="83"/>
      <c r="CH282" s="83"/>
      <c r="CI282" s="83"/>
      <c r="CJ282" s="83"/>
      <c r="CK282" s="83"/>
      <c r="CL282" s="83"/>
      <c r="CM282" s="83"/>
      <c r="CN282" s="83"/>
      <c r="CO282" s="100"/>
      <c r="CQ282" s="107"/>
      <c r="CR282" s="108" t="str">
        <f t="shared" si="72"/>
        <v/>
      </c>
      <c r="CS282" s="114"/>
      <c r="CT282" s="109" t="str">
        <f t="shared" ca="1" si="69"/>
        <v/>
      </c>
      <c r="CU282" s="82" t="str">
        <f>IF(ISNUMBER($CS282),INDEX(IRF.New!$CS$7:$DJ$37,MATCH(B268+1,IRF.New!$B$7:$B$37,0),MATCH($CT282,IRF.New!$CS$5:$DJ$5,0)),"")</f>
        <v/>
      </c>
      <c r="CV282" s="83"/>
      <c r="CW282" s="83" t="str">
        <f t="shared" si="70"/>
        <v/>
      </c>
      <c r="CX282" s="83"/>
      <c r="CY282" s="83"/>
      <c r="CZ282" s="112"/>
      <c r="DA282" s="112" t="str">
        <f>IF(ISNUMBER(CS282),INDEX(IRF.New!$CS$2:$DJ$2,MATCH('CF AUX'!$CT282,IRF.New!$CS$5:$DJ$5,0)),"")</f>
        <v/>
      </c>
      <c r="DB282" s="74"/>
      <c r="DD282" s="133" t="str">
        <f>IF(ISNUMBER(CS282),INDEX(IRF.New!$D$7:$CO$37,MATCH('CF AUX'!C263,IRF.New!$C$7:$C$37,0),MATCH(CT282,IRF.New!$D$5:$CO$5,0)),"")</f>
        <v/>
      </c>
    </row>
    <row r="285" spans="1:108" ht="16.5" thickBot="1" x14ac:dyDescent="0.3">
      <c r="B285" s="121" t="str">
        <f>"HORIZON "&amp;C288</f>
        <v>HORIZON 12</v>
      </c>
      <c r="C285" s="118"/>
      <c r="D285" s="119"/>
      <c r="E285" s="119"/>
      <c r="F285" s="120"/>
      <c r="G285" s="120"/>
      <c r="H285" s="120"/>
      <c r="I285" s="120"/>
      <c r="J285" s="120"/>
      <c r="K285" s="118"/>
      <c r="L285" s="119"/>
      <c r="M285" s="120"/>
      <c r="N285" s="120"/>
      <c r="O285" s="120"/>
      <c r="P285" s="120"/>
      <c r="Q285" s="120"/>
      <c r="R285" s="120"/>
      <c r="S285" s="120"/>
      <c r="T285" s="120"/>
      <c r="U285" s="120"/>
      <c r="V285" s="120"/>
      <c r="W285" s="120"/>
      <c r="X285" s="120"/>
      <c r="Y285" s="120"/>
      <c r="Z285" s="120"/>
      <c r="AA285" s="120"/>
      <c r="AB285" s="120"/>
      <c r="AC285" s="120"/>
      <c r="AD285" s="120"/>
      <c r="AE285" s="120"/>
      <c r="AF285" s="120"/>
      <c r="AG285" s="120"/>
      <c r="AH285" s="120"/>
      <c r="AI285" s="120"/>
      <c r="AJ285" s="120"/>
      <c r="AK285" s="120"/>
      <c r="AL285" s="120"/>
      <c r="AM285" s="120"/>
      <c r="AN285" s="120"/>
      <c r="AO285" s="120"/>
      <c r="AP285" s="120"/>
      <c r="AQ285" s="120"/>
      <c r="AR285" s="120"/>
      <c r="AS285" s="120"/>
      <c r="AT285" s="120"/>
      <c r="AU285" s="120"/>
      <c r="AV285" s="120"/>
      <c r="AW285" s="120"/>
      <c r="AX285" s="120"/>
      <c r="AY285" s="120"/>
      <c r="AZ285" s="120"/>
      <c r="BA285" s="120"/>
      <c r="BB285" s="120"/>
      <c r="BC285" s="120"/>
      <c r="BD285" s="120"/>
      <c r="BE285" s="120"/>
      <c r="BF285" s="120"/>
      <c r="BG285" s="120"/>
      <c r="BH285" s="120"/>
      <c r="BI285" s="120"/>
      <c r="BJ285" s="120"/>
      <c r="BK285" s="120"/>
      <c r="BL285" s="120"/>
      <c r="BM285" s="120"/>
      <c r="BN285" s="120"/>
      <c r="BO285" s="120"/>
      <c r="BP285" s="120"/>
      <c r="BQ285" s="120"/>
      <c r="BR285" s="120"/>
      <c r="BS285" s="120"/>
      <c r="BT285" s="120"/>
      <c r="BU285" s="120"/>
      <c r="BV285" s="120"/>
      <c r="BW285" s="120"/>
      <c r="BX285" s="120"/>
      <c r="BY285" s="120"/>
      <c r="BZ285" s="120"/>
      <c r="CA285" s="120"/>
      <c r="CB285" s="120"/>
      <c r="CC285" s="120"/>
      <c r="CD285" s="120"/>
      <c r="CE285" s="120"/>
      <c r="CF285" s="120"/>
      <c r="CG285" s="120"/>
      <c r="CH285" s="120"/>
      <c r="CI285" s="120"/>
      <c r="CJ285" s="120"/>
      <c r="CK285" s="120"/>
      <c r="CL285" s="120"/>
      <c r="CM285" s="120"/>
      <c r="CN285" s="120"/>
      <c r="CO285" s="120"/>
      <c r="CP285" s="120"/>
      <c r="CQ285" s="120"/>
      <c r="CR285" s="120"/>
      <c r="CS285" s="120"/>
      <c r="CT285" s="120"/>
      <c r="CU285" s="120"/>
      <c r="CV285" s="120"/>
      <c r="CW285" s="120"/>
      <c r="CX285" s="120"/>
      <c r="CY285" s="120"/>
      <c r="CZ285" s="120"/>
      <c r="DA285" s="120"/>
      <c r="DB285" s="120"/>
      <c r="DC285" s="120"/>
      <c r="DD285" s="120"/>
    </row>
    <row r="286" spans="1:108" ht="15.75" thickTop="1" x14ac:dyDescent="0.25">
      <c r="C286" s="61"/>
      <c r="D286" s="60"/>
      <c r="E286" s="60"/>
      <c r="K286" s="61"/>
      <c r="L286" s="60"/>
      <c r="BC286" s="61" t="s">
        <v>265</v>
      </c>
      <c r="BD286" s="59">
        <f>ROW(BE289)</f>
        <v>289</v>
      </c>
      <c r="BW286" s="61"/>
      <c r="BX286" s="61"/>
      <c r="BY286" s="61"/>
      <c r="BZ286" s="61"/>
      <c r="CA286" s="61"/>
      <c r="CB286" s="61"/>
      <c r="CC286" s="61"/>
      <c r="CD286" s="61"/>
      <c r="CE286" s="61"/>
      <c r="CF286" s="61"/>
      <c r="CG286" s="61"/>
      <c r="CH286" s="61"/>
      <c r="CI286" s="61"/>
      <c r="CJ286" s="61"/>
      <c r="CK286" s="61"/>
      <c r="CL286" s="61"/>
      <c r="CM286" s="61"/>
      <c r="CN286" s="61"/>
      <c r="CO286" s="61"/>
      <c r="CP286" s="61"/>
      <c r="CQ286" s="61"/>
      <c r="CR286" s="61"/>
      <c r="CS286" s="61"/>
      <c r="CT286" s="61"/>
      <c r="CU286" s="61"/>
      <c r="CV286" s="61"/>
      <c r="CW286" s="61"/>
      <c r="CX286" s="61"/>
      <c r="CY286" s="61"/>
      <c r="CZ286" s="61"/>
      <c r="DA286" s="61"/>
      <c r="DB286" s="61"/>
      <c r="DC286" s="61"/>
      <c r="DD286" s="61"/>
    </row>
    <row r="287" spans="1:108" x14ac:dyDescent="0.25">
      <c r="B287" s="59" t="s">
        <v>238</v>
      </c>
      <c r="I287" s="108" t="s">
        <v>251</v>
      </c>
      <c r="BE287" s="59" t="s">
        <v>247</v>
      </c>
    </row>
    <row r="288" spans="1:108" x14ac:dyDescent="0.25">
      <c r="B288" s="69" t="s">
        <v>226</v>
      </c>
      <c r="C288" s="70">
        <f>C263+1</f>
        <v>12</v>
      </c>
      <c r="I288" s="127" t="s">
        <v>249</v>
      </c>
      <c r="J288" s="76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  <c r="AD288" s="77"/>
      <c r="AE288" s="77"/>
      <c r="AF288" s="77"/>
      <c r="AG288" s="77"/>
      <c r="AH288" s="77"/>
      <c r="AI288" s="77"/>
      <c r="AJ288" s="77"/>
      <c r="AK288" s="77"/>
      <c r="AL288" s="77"/>
      <c r="AM288" s="77"/>
      <c r="AN288" s="77"/>
      <c r="AO288" s="77"/>
      <c r="AP288" s="77"/>
      <c r="AQ288" s="77"/>
      <c r="AR288" s="77"/>
      <c r="AS288" s="77"/>
      <c r="AT288" s="77"/>
      <c r="AU288" s="77"/>
      <c r="AV288" s="77"/>
      <c r="AW288" s="77"/>
      <c r="AX288" s="77"/>
      <c r="AY288" s="77"/>
      <c r="AZ288" s="77"/>
      <c r="BB288" s="64" t="s">
        <v>232</v>
      </c>
      <c r="BE288" s="104" t="str" cm="1">
        <f t="array" aca="1" ref="BE288:BV288" ca="1">TRANSPOSE(I290:I307)</f>
        <v/>
      </c>
      <c r="BF288" s="105" t="str">
        <f ca="1"/>
        <v/>
      </c>
      <c r="BG288" s="105" t="str">
        <f ca="1"/>
        <v/>
      </c>
      <c r="BH288" s="105" t="str">
        <f ca="1"/>
        <v/>
      </c>
      <c r="BI288" s="105" t="str">
        <f ca="1"/>
        <v/>
      </c>
      <c r="BJ288" s="105" t="str">
        <f ca="1"/>
        <v/>
      </c>
      <c r="BK288" s="105" t="str">
        <f ca="1"/>
        <v/>
      </c>
      <c r="BL288" s="105" t="str">
        <f ca="1"/>
        <v/>
      </c>
      <c r="BM288" s="105" t="str">
        <f ca="1"/>
        <v/>
      </c>
      <c r="BN288" s="105" t="str">
        <f ca="1"/>
        <v/>
      </c>
      <c r="BO288" s="105" t="str">
        <f ca="1"/>
        <v/>
      </c>
      <c r="BP288" s="105" t="str">
        <f ca="1"/>
        <v/>
      </c>
      <c r="BQ288" s="105" t="str">
        <f ca="1"/>
        <v/>
      </c>
      <c r="BR288" s="105" t="str">
        <f ca="1"/>
        <v/>
      </c>
      <c r="BS288" s="105" t="str">
        <f ca="1"/>
        <v/>
      </c>
      <c r="BT288" s="105" t="str">
        <f ca="1"/>
        <v/>
      </c>
      <c r="BU288" s="105" t="str">
        <f ca="1"/>
        <v/>
      </c>
      <c r="BV288" s="106" t="str">
        <f ca="1"/>
        <v/>
      </c>
      <c r="CU288" s="127" t="s">
        <v>249</v>
      </c>
      <c r="CW288" s="110" t="str">
        <f>SUBSTITUTE(ADDRESS(1,COLUMN(CW290),4),"1","")</f>
        <v>CW</v>
      </c>
      <c r="DD288" s="127" t="s">
        <v>249</v>
      </c>
    </row>
    <row r="289" spans="1:109" x14ac:dyDescent="0.25">
      <c r="B289" s="71" t="s">
        <v>225</v>
      </c>
      <c r="C289" s="72">
        <f>INDEX(IRF.New!$CR:$CR,MATCH('CF AUX'!C288,IRF.New!$C:$C,0))</f>
        <v>0</v>
      </c>
      <c r="F289" s="60" t="s">
        <v>263</v>
      </c>
      <c r="H289" s="65"/>
      <c r="I289" s="124" t="s">
        <v>264</v>
      </c>
      <c r="J289" s="60">
        <v>1</v>
      </c>
      <c r="K289" s="60">
        <f>J289+1</f>
        <v>2</v>
      </c>
      <c r="L289" s="60">
        <f t="shared" ref="L289:AZ289" si="74">K289+1</f>
        <v>3</v>
      </c>
      <c r="M289" s="60">
        <f t="shared" si="74"/>
        <v>4</v>
      </c>
      <c r="N289" s="60">
        <f t="shared" si="74"/>
        <v>5</v>
      </c>
      <c r="O289" s="60">
        <f t="shared" si="74"/>
        <v>6</v>
      </c>
      <c r="P289" s="60">
        <f t="shared" si="74"/>
        <v>7</v>
      </c>
      <c r="Q289" s="60">
        <f t="shared" si="74"/>
        <v>8</v>
      </c>
      <c r="R289" s="60">
        <f t="shared" si="74"/>
        <v>9</v>
      </c>
      <c r="S289" s="60">
        <f t="shared" si="74"/>
        <v>10</v>
      </c>
      <c r="T289" s="60">
        <f t="shared" si="74"/>
        <v>11</v>
      </c>
      <c r="U289" s="60">
        <f t="shared" si="74"/>
        <v>12</v>
      </c>
      <c r="V289" s="60">
        <f t="shared" si="74"/>
        <v>13</v>
      </c>
      <c r="W289" s="60">
        <f t="shared" si="74"/>
        <v>14</v>
      </c>
      <c r="X289" s="60">
        <f t="shared" si="74"/>
        <v>15</v>
      </c>
      <c r="Y289" s="60">
        <f t="shared" si="74"/>
        <v>16</v>
      </c>
      <c r="Z289" s="60">
        <f t="shared" si="74"/>
        <v>17</v>
      </c>
      <c r="AA289" s="60">
        <f t="shared" si="74"/>
        <v>18</v>
      </c>
      <c r="AB289" s="60">
        <f t="shared" si="74"/>
        <v>19</v>
      </c>
      <c r="AC289" s="60">
        <f t="shared" si="74"/>
        <v>20</v>
      </c>
      <c r="AD289" s="60">
        <f t="shared" si="74"/>
        <v>21</v>
      </c>
      <c r="AE289" s="60">
        <f t="shared" si="74"/>
        <v>22</v>
      </c>
      <c r="AF289" s="60">
        <f t="shared" si="74"/>
        <v>23</v>
      </c>
      <c r="AG289" s="60">
        <f t="shared" si="74"/>
        <v>24</v>
      </c>
      <c r="AH289" s="60">
        <f t="shared" si="74"/>
        <v>25</v>
      </c>
      <c r="AI289" s="60">
        <f t="shared" si="74"/>
        <v>26</v>
      </c>
      <c r="AJ289" s="60">
        <f t="shared" si="74"/>
        <v>27</v>
      </c>
      <c r="AK289" s="60">
        <f t="shared" si="74"/>
        <v>28</v>
      </c>
      <c r="AL289" s="60">
        <f t="shared" si="74"/>
        <v>29</v>
      </c>
      <c r="AM289" s="60">
        <f t="shared" si="74"/>
        <v>30</v>
      </c>
      <c r="AN289" s="60">
        <f t="shared" si="74"/>
        <v>31</v>
      </c>
      <c r="AO289" s="60">
        <f t="shared" si="74"/>
        <v>32</v>
      </c>
      <c r="AP289" s="60">
        <f t="shared" si="74"/>
        <v>33</v>
      </c>
      <c r="AQ289" s="60">
        <f t="shared" si="74"/>
        <v>34</v>
      </c>
      <c r="AR289" s="60">
        <f t="shared" si="74"/>
        <v>35</v>
      </c>
      <c r="AS289" s="60">
        <f t="shared" si="74"/>
        <v>36</v>
      </c>
      <c r="AT289" s="60">
        <f t="shared" si="74"/>
        <v>37</v>
      </c>
      <c r="AU289" s="60">
        <f t="shared" si="74"/>
        <v>38</v>
      </c>
      <c r="AV289" s="60">
        <f t="shared" si="74"/>
        <v>39</v>
      </c>
      <c r="AW289" s="60">
        <f t="shared" si="74"/>
        <v>40</v>
      </c>
      <c r="AX289" s="60">
        <f t="shared" si="74"/>
        <v>41</v>
      </c>
      <c r="AY289" s="60">
        <f t="shared" si="74"/>
        <v>42</v>
      </c>
      <c r="AZ289" s="60">
        <f t="shared" si="74"/>
        <v>43</v>
      </c>
      <c r="BB289" s="67" t="s">
        <v>239</v>
      </c>
      <c r="BE289" s="107" t="str">
        <f ca="1">IFERROR(INDEX(IRF.New!$CS$2:$DJ$2,MATCH(BE288,IRF.New!$CS$5:$DJ$5,0)),"")</f>
        <v/>
      </c>
      <c r="BF289" s="108" t="str">
        <f ca="1">IFERROR(INDEX(IRF.New!$CS$2:$DJ$2,MATCH(BF288,IRF.New!$CS$5:$DJ$5,0)),"")</f>
        <v/>
      </c>
      <c r="BG289" s="108" t="str">
        <f ca="1">IFERROR(INDEX(IRF.New!$CS$2:$DJ$2,MATCH(BG288,IRF.New!$CS$5:$DJ$5,0)),"")</f>
        <v/>
      </c>
      <c r="BH289" s="108" t="str">
        <f ca="1">IFERROR(INDEX(IRF.New!$CS$2:$DJ$2,MATCH(BH288,IRF.New!$CS$5:$DJ$5,0)),"")</f>
        <v/>
      </c>
      <c r="BI289" s="108" t="str">
        <f ca="1">IFERROR(INDEX(IRF.New!$CS$2:$DJ$2,MATCH(BI288,IRF.New!$CS$5:$DJ$5,0)),"")</f>
        <v/>
      </c>
      <c r="BJ289" s="108" t="str">
        <f ca="1">IFERROR(INDEX(IRF.New!$CS$2:$DJ$2,MATCH(BJ288,IRF.New!$CS$5:$DJ$5,0)),"")</f>
        <v/>
      </c>
      <c r="BK289" s="108" t="str">
        <f ca="1">IFERROR(INDEX(IRF.New!$CS$2:$DJ$2,MATCH(BK288,IRF.New!$CS$5:$DJ$5,0)),"")</f>
        <v/>
      </c>
      <c r="BL289" s="108" t="str">
        <f ca="1">IFERROR(INDEX(IRF.New!$CS$2:$DJ$2,MATCH(BL288,IRF.New!$CS$5:$DJ$5,0)),"")</f>
        <v/>
      </c>
      <c r="BM289" s="108" t="str">
        <f ca="1">IFERROR(INDEX(IRF.New!$CS$2:$DJ$2,MATCH(BM288,IRF.New!$CS$5:$DJ$5,0)),"")</f>
        <v/>
      </c>
      <c r="BN289" s="108" t="str">
        <f ca="1">IFERROR(INDEX(IRF.New!$CS$2:$DJ$2,MATCH(BN288,IRF.New!$CS$5:$DJ$5,0)),"")</f>
        <v/>
      </c>
      <c r="BO289" s="108" t="str">
        <f ca="1">IFERROR(INDEX(IRF.New!$CS$2:$DJ$2,MATCH(BO288,IRF.New!$CS$5:$DJ$5,0)),"")</f>
        <v/>
      </c>
      <c r="BP289" s="108" t="str">
        <f ca="1">IFERROR(INDEX(IRF.New!$CS$2:$DJ$2,MATCH(BP288,IRF.New!$CS$5:$DJ$5,0)),"")</f>
        <v/>
      </c>
      <c r="BQ289" s="108" t="str">
        <f ca="1">IFERROR(INDEX(IRF.New!$CS$2:$DJ$2,MATCH(BQ288,IRF.New!$CS$5:$DJ$5,0)),"")</f>
        <v/>
      </c>
      <c r="BR289" s="108" t="str">
        <f ca="1">IFERROR(INDEX(IRF.New!$CS$2:$DJ$2,MATCH(BR288,IRF.New!$CS$5:$DJ$5,0)),"")</f>
        <v/>
      </c>
      <c r="BS289" s="108" t="str">
        <f ca="1">IFERROR(INDEX(IRF.New!$CS$2:$DJ$2,MATCH(BS288,IRF.New!$CS$5:$DJ$5,0)),"")</f>
        <v/>
      </c>
      <c r="BT289" s="108" t="str">
        <f ca="1">IFERROR(INDEX(IRF.New!$CS$2:$DJ$2,MATCH(BT288,IRF.New!$CS$5:$DJ$5,0)),"")</f>
        <v/>
      </c>
      <c r="BU289" s="108" t="str">
        <f ca="1">IFERROR(INDEX(IRF.New!$CS$2:$DJ$2,MATCH(BU288,IRF.New!$CS$5:$DJ$5,0)),"")</f>
        <v/>
      </c>
      <c r="BV289" s="109" t="str">
        <f ca="1">IFERROR(INDEX(IRF.New!$CS$2:$DJ$2,MATCH(BV288,IRF.New!$CS$5:$DJ$5,0)),"")</f>
        <v/>
      </c>
      <c r="BX289" s="59" t="s">
        <v>242</v>
      </c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59"/>
      <c r="CN289" s="59"/>
      <c r="CO289" s="59"/>
      <c r="CQ289" s="59"/>
      <c r="CR289" s="59"/>
      <c r="CS289" s="59"/>
      <c r="CT289" s="59"/>
      <c r="CU289" s="60" t="s">
        <v>244</v>
      </c>
      <c r="CV289" s="59"/>
      <c r="CW289" s="60" t="s">
        <v>250</v>
      </c>
      <c r="CX289" s="60"/>
      <c r="CY289" s="60" t="s">
        <v>237</v>
      </c>
      <c r="CZ289" s="59" t="s">
        <v>231</v>
      </c>
      <c r="DA289" s="59" t="s">
        <v>243</v>
      </c>
      <c r="DB289" s="60" t="s">
        <v>272</v>
      </c>
      <c r="DD289" s="44" t="s">
        <v>246</v>
      </c>
    </row>
    <row r="290" spans="1:109" x14ac:dyDescent="0.25">
      <c r="B290" s="73" t="s">
        <v>228</v>
      </c>
      <c r="C290" s="74">
        <f>INDEX(IRF.New!$CR$41:$CR$64,MATCH('CF AUX'!C288,IRF.New!$CQ$41:$CQ$64,0))</f>
        <v>52</v>
      </c>
      <c r="F290" s="135" t="str">
        <f>IF(ISNUMBER(H290),IF(ABS((DD290-CU290))&lt;0.001,TRUE,FALSE),"")</f>
        <v/>
      </c>
      <c r="H290" s="143" t="e" cm="1" vm="1">
        <f t="array" ref="H290">_xlfn.SEQUENCE(C289)</f>
        <v>#VALUE!</v>
      </c>
      <c r="I290" s="128" t="str">
        <f ca="1">IF(ISNUMBER(H290),INDEX(IRF.New!$CS$5:$DJ$5,MATCH('CF AUX'!H290,INDIRECT("IRF.New!$CS$"&amp;C290&amp;":$DJ$"&amp;C290),0)),"")</f>
        <v/>
      </c>
      <c r="J290" s="78" t="str">
        <f ca="1">IF(ISNUMBER($H290),INDEX(INDIRECT($D$4),MATCH('CF AUX'!J$14,INDIRECT($D$5),0),MATCH('CF AUX'!$I290,INDIRECT($D$7),0)),"")</f>
        <v/>
      </c>
      <c r="K290" s="79" t="str">
        <f ca="1">IF(ISNUMBER($H290),INDEX(INDIRECT($D$4),MATCH('CF AUX'!K$14,INDIRECT($D$5),0),MATCH('CF AUX'!$I290,INDIRECT($D$7),0)),"")</f>
        <v/>
      </c>
      <c r="L290" s="79" t="str">
        <f ca="1">IF(ISNUMBER($H290),INDEX(INDIRECT($D$4),MATCH('CF AUX'!L$14,INDIRECT($D$5),0),MATCH('CF AUX'!$I290,INDIRECT($D$7),0)),"")</f>
        <v/>
      </c>
      <c r="M290" s="79" t="str">
        <f ca="1">IF(ISNUMBER($H290),INDEX(INDIRECT($D$4),MATCH('CF AUX'!M$14,INDIRECT($D$5),0),MATCH('CF AUX'!$I290,INDIRECT($D$7),0)),"")</f>
        <v/>
      </c>
      <c r="N290" s="79" t="str">
        <f ca="1">IF(ISNUMBER($H290),INDEX(INDIRECT($D$4),MATCH('CF AUX'!N$14,INDIRECT($D$5),0),MATCH('CF AUX'!$I290,INDIRECT($D$7),0)),"")</f>
        <v/>
      </c>
      <c r="O290" s="79" t="str">
        <f ca="1">IF(ISNUMBER($H290),INDEX(INDIRECT($D$4),MATCH('CF AUX'!O$14,INDIRECT($D$5),0),MATCH('CF AUX'!$I290,INDIRECT($D$7),0)),"")</f>
        <v/>
      </c>
      <c r="P290" s="79" t="str">
        <f ca="1">IF(ISNUMBER($H290),INDEX(INDIRECT($D$4),MATCH('CF AUX'!P$14,INDIRECT($D$5),0),MATCH('CF AUX'!$I290,INDIRECT($D$7),0)),"")</f>
        <v/>
      </c>
      <c r="Q290" s="79" t="str">
        <f ca="1">IF(ISNUMBER($H290),INDEX(INDIRECT($D$4),MATCH('CF AUX'!Q$14,INDIRECT($D$5),0),MATCH('CF AUX'!$I290,INDIRECT($D$7),0)),"")</f>
        <v/>
      </c>
      <c r="R290" s="79" t="str">
        <f ca="1">IF(ISNUMBER($H290),INDEX(INDIRECT($D$4),MATCH('CF AUX'!R$14,INDIRECT($D$5),0),MATCH('CF AUX'!$I290,INDIRECT($D$7),0)),"")</f>
        <v/>
      </c>
      <c r="S290" s="79" t="str">
        <f ca="1">IF(ISNUMBER($H290),INDEX(INDIRECT($D$4),MATCH('CF AUX'!S$14,INDIRECT($D$5),0),MATCH('CF AUX'!$I290,INDIRECT($D$7),0)),"")</f>
        <v/>
      </c>
      <c r="T290" s="79" t="str">
        <f ca="1">IF(ISNUMBER($H290),INDEX(INDIRECT($D$4),MATCH('CF AUX'!T$14,INDIRECT($D$5),0),MATCH('CF AUX'!$I290,INDIRECT($D$7),0)),"")</f>
        <v/>
      </c>
      <c r="U290" s="79" t="str">
        <f ca="1">IF(ISNUMBER($H290),INDEX(INDIRECT($D$4),MATCH('CF AUX'!U$14,INDIRECT($D$5),0),MATCH('CF AUX'!$I290,INDIRECT($D$7),0)),"")</f>
        <v/>
      </c>
      <c r="V290" s="79" t="str">
        <f ca="1">IF(ISNUMBER($H290),INDEX(INDIRECT($D$4),MATCH('CF AUX'!V$14,INDIRECT($D$5),0),MATCH('CF AUX'!$I290,INDIRECT($D$7),0)),"")</f>
        <v/>
      </c>
      <c r="W290" s="79" t="str">
        <f ca="1">IF(ISNUMBER($H290),INDEX(INDIRECT($D$4),MATCH('CF AUX'!W$14,INDIRECT($D$5),0),MATCH('CF AUX'!$I290,INDIRECT($D$7),0)),"")</f>
        <v/>
      </c>
      <c r="X290" s="79" t="str">
        <f ca="1">IF(ISNUMBER($H290),INDEX(INDIRECT($D$4),MATCH('CF AUX'!X$14,INDIRECT($D$5),0),MATCH('CF AUX'!$I290,INDIRECT($D$7),0)),"")</f>
        <v/>
      </c>
      <c r="Y290" s="79" t="str">
        <f ca="1">IF(ISNUMBER($H290),INDEX(INDIRECT($D$4),MATCH('CF AUX'!Y$14,INDIRECT($D$5),0),MATCH('CF AUX'!$I290,INDIRECT($D$7),0)),"")</f>
        <v/>
      </c>
      <c r="Z290" s="79" t="str">
        <f ca="1">IF(ISNUMBER($H290),INDEX(INDIRECT($D$4),MATCH('CF AUX'!Z$14,INDIRECT($D$5),0),MATCH('CF AUX'!$I290,INDIRECT($D$7),0)),"")</f>
        <v/>
      </c>
      <c r="AA290" s="79" t="str">
        <f ca="1">IF(ISNUMBER($H290),INDEX(INDIRECT($D$4),MATCH('CF AUX'!AA$14,INDIRECT($D$5),0),MATCH('CF AUX'!$I290,INDIRECT($D$7),0)),"")</f>
        <v/>
      </c>
      <c r="AB290" s="79" t="str">
        <f ca="1">IF(ISNUMBER($H290),INDEX(INDIRECT($D$4),MATCH('CF AUX'!AB$14,INDIRECT($D$5),0),MATCH('CF AUX'!$I290,INDIRECT($D$7),0)),"")</f>
        <v/>
      </c>
      <c r="AC290" s="79" t="str">
        <f ca="1">IF(ISNUMBER($H290),INDEX(INDIRECT($D$4),MATCH('CF AUX'!AC$14,INDIRECT($D$5),0),MATCH('CF AUX'!$I290,INDIRECT($D$7),0)),"")</f>
        <v/>
      </c>
      <c r="AD290" s="79" t="str">
        <f ca="1">IF(ISNUMBER($H290),INDEX(INDIRECT($D$4),MATCH('CF AUX'!AD$14,INDIRECT($D$5),0),MATCH('CF AUX'!$I290,INDIRECT($D$7),0)),"")</f>
        <v/>
      </c>
      <c r="AE290" s="79" t="str">
        <f ca="1">IF(ISNUMBER($H290),INDEX(INDIRECT($D$4),MATCH('CF AUX'!AE$14,INDIRECT($D$5),0),MATCH('CF AUX'!$I290,INDIRECT($D$7),0)),"")</f>
        <v/>
      </c>
      <c r="AF290" s="79" t="str">
        <f ca="1">IF(ISNUMBER($H290),INDEX(INDIRECT($D$4),MATCH('CF AUX'!AF$14,INDIRECT($D$5),0),MATCH('CF AUX'!$I290,INDIRECT($D$7),0)),"")</f>
        <v/>
      </c>
      <c r="AG290" s="79" t="str">
        <f ca="1">IF(ISNUMBER($H290),INDEX(INDIRECT($D$4),MATCH('CF AUX'!AG$14,INDIRECT($D$5),0),MATCH('CF AUX'!$I290,INDIRECT($D$7),0)),"")</f>
        <v/>
      </c>
      <c r="AH290" s="79" t="str">
        <f ca="1">IF(ISNUMBER($H290),INDEX(INDIRECT($D$4),MATCH('CF AUX'!AH$14,INDIRECT($D$5),0),MATCH('CF AUX'!$I290,INDIRECT($D$7),0)),"")</f>
        <v/>
      </c>
      <c r="AI290" s="79" t="str">
        <f ca="1">IF(ISNUMBER($H290),INDEX(INDIRECT($D$4),MATCH('CF AUX'!AI$14,INDIRECT($D$5),0),MATCH('CF AUX'!$I290,INDIRECT($D$7),0)),"")</f>
        <v/>
      </c>
      <c r="AJ290" s="79" t="str">
        <f ca="1">IF(ISNUMBER($H290),INDEX(INDIRECT($D$4),MATCH('CF AUX'!AJ$14,INDIRECT($D$5),0),MATCH('CF AUX'!$I290,INDIRECT($D$7),0)),"")</f>
        <v/>
      </c>
      <c r="AK290" s="79" t="str">
        <f ca="1">IF(ISNUMBER($H290),INDEX(INDIRECT($D$4),MATCH('CF AUX'!AK$14,INDIRECT($D$5),0),MATCH('CF AUX'!$I290,INDIRECT($D$7),0)),"")</f>
        <v/>
      </c>
      <c r="AL290" s="79" t="str">
        <f ca="1">IF(ISNUMBER($H290),INDEX(INDIRECT($D$4),MATCH('CF AUX'!AL$14,INDIRECT($D$5),0),MATCH('CF AUX'!$I290,INDIRECT($D$7),0)),"")</f>
        <v/>
      </c>
      <c r="AM290" s="79" t="str">
        <f ca="1">IF(ISNUMBER($H290),INDEX(INDIRECT($D$4),MATCH('CF AUX'!AM$14,INDIRECT($D$5),0),MATCH('CF AUX'!$I290,INDIRECT($D$7),0)),"")</f>
        <v/>
      </c>
      <c r="AN290" s="79" t="str">
        <f ca="1">IF(ISNUMBER($H290),INDEX(INDIRECT($D$4),MATCH('CF AUX'!AN$14,INDIRECT($D$5),0),MATCH('CF AUX'!$I290,INDIRECT($D$7),0)),"")</f>
        <v/>
      </c>
      <c r="AO290" s="79" t="str">
        <f ca="1">IF(ISNUMBER($H290),INDEX(INDIRECT($D$4),MATCH('CF AUX'!AO$14,INDIRECT($D$5),0),MATCH('CF AUX'!$I290,INDIRECT($D$7),0)),"")</f>
        <v/>
      </c>
      <c r="AP290" s="79" t="str">
        <f ca="1">IF(ISNUMBER($H290),INDEX(INDIRECT($D$4),MATCH('CF AUX'!AP$14,INDIRECT($D$5),0),MATCH('CF AUX'!$I290,INDIRECT($D$7),0)),"")</f>
        <v/>
      </c>
      <c r="AQ290" s="79" t="str">
        <f ca="1">IF(ISNUMBER($H290),INDEX(INDIRECT($D$4),MATCH('CF AUX'!AQ$14,INDIRECT($D$5),0),MATCH('CF AUX'!$I290,INDIRECT($D$7),0)),"")</f>
        <v/>
      </c>
      <c r="AR290" s="79" t="str">
        <f ca="1">IF(ISNUMBER($H290),INDEX(INDIRECT($D$4),MATCH('CF AUX'!AR$14,INDIRECT($D$5),0),MATCH('CF AUX'!$I290,INDIRECT($D$7),0)),"")</f>
        <v/>
      </c>
      <c r="AS290" s="79" t="str">
        <f ca="1">IF(ISNUMBER($H290),INDEX(INDIRECT($D$4),MATCH('CF AUX'!AS$14,INDIRECT($D$5),0),MATCH('CF AUX'!$I290,INDIRECT($D$7),0)),"")</f>
        <v/>
      </c>
      <c r="AT290" s="79" t="str">
        <f ca="1">IF(ISNUMBER($H290),INDEX(INDIRECT($D$4),MATCH('CF AUX'!AT$14,INDIRECT($D$5),0),MATCH('CF AUX'!$I290,INDIRECT($D$7),0)),"")</f>
        <v/>
      </c>
      <c r="AU290" s="79" t="str">
        <f ca="1">IF(ISNUMBER($H290),INDEX(INDIRECT($D$4),MATCH('CF AUX'!AU$14,INDIRECT($D$5),0),MATCH('CF AUX'!$I290,INDIRECT($D$7),0)),"")</f>
        <v/>
      </c>
      <c r="AV290" s="79" t="str">
        <f ca="1">IF(ISNUMBER($H290),INDEX(INDIRECT($D$4),MATCH('CF AUX'!AV$14,INDIRECT($D$5),0),MATCH('CF AUX'!$I290,INDIRECT($D$7),0)),"")</f>
        <v/>
      </c>
      <c r="AW290" s="79" t="str">
        <f ca="1">IF(ISNUMBER($H290),INDEX(INDIRECT($D$4),MATCH('CF AUX'!AW$14,INDIRECT($D$5),0),MATCH('CF AUX'!$I290,INDIRECT($D$7),0)),"")</f>
        <v/>
      </c>
      <c r="AX290" s="79" t="str">
        <f ca="1">IF(ISNUMBER($H290),INDEX(INDIRECT($D$4),MATCH('CF AUX'!AX$14,INDIRECT($D$5),0),MATCH('CF AUX'!$I290,INDIRECT($D$7),0)),"")</f>
        <v/>
      </c>
      <c r="AY290" s="79" t="str">
        <f ca="1">IF(ISNUMBER($H290),INDEX(INDIRECT($D$4),MATCH('CF AUX'!AY$14,INDIRECT($D$5),0),MATCH('CF AUX'!$I290,INDIRECT($D$7),0)),"")</f>
        <v/>
      </c>
      <c r="AZ290" s="79" t="str">
        <f ca="1">IF(ISNUMBER($H290),INDEX(INDIRECT($D$4),MATCH('CF AUX'!AZ$14,INDIRECT($D$5),0),MATCH('CF AUX'!$I290,INDIRECT($D$7),0)),"")</f>
        <v/>
      </c>
      <c r="BB290" s="95" t="str" cm="1">
        <f t="array" aca="1" ref="BB290" ca="1">IF(ISNUMBER($H290),MMULT(J290:AZ290,TRANSPOSE(INDIRECT($D$8&amp;$G$4&amp;B293&amp;":"&amp;$G$6&amp;B293))),"")</f>
        <v/>
      </c>
      <c r="BD290" s="59">
        <f>BD286</f>
        <v>289</v>
      </c>
      <c r="BE290" s="78" t="str" cm="1">
        <f t="array" aca="1" ref="BE290" ca="1">IFERROR(INDEX(INDIRECT($D$4),MATCH(INDIRECT(BE$5&amp;$BD290),INDIRECT($D$6),0),MATCH($I290,INDIRECT($D$7),0)),"")</f>
        <v/>
      </c>
      <c r="BF290" s="79" t="str" cm="1">
        <f t="array" aca="1" ref="BF290" ca="1">IFERROR(INDEX(INDIRECT($D$4),MATCH(INDIRECT(BF$5&amp;$BD290),INDIRECT($D$6),0),MATCH($I290,INDIRECT($D$7),0)),"")</f>
        <v/>
      </c>
      <c r="BG290" s="79" t="str" cm="1">
        <f t="array" aca="1" ref="BG290" ca="1">IFERROR(INDEX(INDIRECT($D$4),MATCH(INDIRECT(BG$5&amp;$BD290),INDIRECT($D$6),0),MATCH($I290,INDIRECT($D$7),0)),"")</f>
        <v/>
      </c>
      <c r="BH290" s="79" t="str" cm="1">
        <f t="array" aca="1" ref="BH290" ca="1">IFERROR(INDEX(INDIRECT($D$4),MATCH(INDIRECT(BH$5&amp;$BD290),INDIRECT($D$6),0),MATCH($I290,INDIRECT($D$7),0)),"")</f>
        <v/>
      </c>
      <c r="BI290" s="79" t="str" cm="1">
        <f t="array" aca="1" ref="BI290" ca="1">IFERROR(INDEX(INDIRECT($D$4),MATCH(INDIRECT(BI$5&amp;$BD290),INDIRECT($D$6),0),MATCH($I290,INDIRECT($D$7),0)),"")</f>
        <v/>
      </c>
      <c r="BJ290" s="79" t="str" cm="1">
        <f t="array" aca="1" ref="BJ290" ca="1">IFERROR(INDEX(INDIRECT($D$4),MATCH(INDIRECT(BJ$5&amp;$BD290),INDIRECT($D$6),0),MATCH($I290,INDIRECT($D$7),0)),"")</f>
        <v/>
      </c>
      <c r="BK290" s="79" t="str" cm="1">
        <f t="array" aca="1" ref="BK290" ca="1">IFERROR(INDEX(INDIRECT($D$4),MATCH(INDIRECT(BK$5&amp;$BD290),INDIRECT($D$6),0),MATCH($I290,INDIRECT($D$7),0)),"")</f>
        <v/>
      </c>
      <c r="BL290" s="79" t="str" cm="1">
        <f t="array" aca="1" ref="BL290" ca="1">IFERROR(INDEX(INDIRECT($D$4),MATCH(INDIRECT(BL$5&amp;$BD290),INDIRECT($D$6),0),MATCH($I290,INDIRECT($D$7),0)),"")</f>
        <v/>
      </c>
      <c r="BM290" s="79" t="str" cm="1">
        <f t="array" aca="1" ref="BM290" ca="1">IFERROR(INDEX(INDIRECT($D$4),MATCH(INDIRECT(BM$5&amp;$BD290),INDIRECT($D$6),0),MATCH($I290,INDIRECT($D$7),0)),"")</f>
        <v/>
      </c>
      <c r="BN290" s="79" t="str" cm="1">
        <f t="array" aca="1" ref="BN290" ca="1">IFERROR(INDEX(INDIRECT($D$4),MATCH(INDIRECT(BN$5&amp;$BD290),INDIRECT($D$6),0),MATCH($I290,INDIRECT($D$7),0)),"")</f>
        <v/>
      </c>
      <c r="BO290" s="79" t="str" cm="1">
        <f t="array" aca="1" ref="BO290" ca="1">IFERROR(INDEX(INDIRECT($D$4),MATCH(INDIRECT(BO$5&amp;$BD290),INDIRECT($D$6),0),MATCH($I290,INDIRECT($D$7),0)),"")</f>
        <v/>
      </c>
      <c r="BP290" s="79" t="str" cm="1">
        <f t="array" aca="1" ref="BP290" ca="1">IFERROR(INDEX(INDIRECT($D$4),MATCH(INDIRECT(BP$5&amp;$BD290),INDIRECT($D$6),0),MATCH($I290,INDIRECT($D$7),0)),"")</f>
        <v/>
      </c>
      <c r="BQ290" s="79" t="str" cm="1">
        <f t="array" aca="1" ref="BQ290" ca="1">IFERROR(INDEX(INDIRECT($D$4),MATCH(INDIRECT(BQ$5&amp;$BD290),INDIRECT($D$6),0),MATCH($I290,INDIRECT($D$7),0)),"")</f>
        <v/>
      </c>
      <c r="BR290" s="79" t="str" cm="1">
        <f t="array" aca="1" ref="BR290" ca="1">IFERROR(INDEX(INDIRECT($D$4),MATCH(INDIRECT(BR$5&amp;$BD290),INDIRECT($D$6),0),MATCH($I290,INDIRECT($D$7),0)),"")</f>
        <v/>
      </c>
      <c r="BS290" s="79" t="str" cm="1">
        <f t="array" aca="1" ref="BS290" ca="1">IFERROR(INDEX(INDIRECT($D$4),MATCH(INDIRECT(BS$5&amp;$BD290),INDIRECT($D$6),0),MATCH($I290,INDIRECT($D$7),0)),"")</f>
        <v/>
      </c>
      <c r="BT290" s="79" t="str" cm="1">
        <f t="array" aca="1" ref="BT290" ca="1">IFERROR(INDEX(INDIRECT($D$4),MATCH(INDIRECT(BT$5&amp;$BD290),INDIRECT($D$6),0),MATCH($I290,INDIRECT($D$7),0)),"")</f>
        <v/>
      </c>
      <c r="BU290" s="79" t="str" cm="1">
        <f t="array" aca="1" ref="BU290" ca="1">IFERROR(INDEX(INDIRECT($D$4),MATCH(INDIRECT(BU$5&amp;$BD290),INDIRECT($D$6),0),MATCH($I290,INDIRECT($D$7),0)),"")</f>
        <v/>
      </c>
      <c r="BV290" s="98" t="str" cm="1">
        <f t="array" aca="1" ref="BV290" ca="1">IFERROR(INDEX(INDIRECT($D$4),MATCH(INDIRECT(BV$5&amp;$BD290),INDIRECT($D$6),0),MATCH($I290,INDIRECT($D$7),0)),"")</f>
        <v/>
      </c>
      <c r="BX290" s="78" t="e" cm="1">
        <f t="array" aca="1" ref="BX290" ca="1">MINVERSE(INDIRECT(C301&amp;D301&amp;":"&amp;C302&amp;D302))</f>
        <v>#VALUE!</v>
      </c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79"/>
      <c r="CJ290" s="79"/>
      <c r="CK290" s="79"/>
      <c r="CL290" s="79"/>
      <c r="CM290" s="79"/>
      <c r="CN290" s="79"/>
      <c r="CO290" s="98"/>
      <c r="CQ290" s="145" t="s">
        <v>206</v>
      </c>
      <c r="CR290" s="105" t="str">
        <f>IF(ISNUMBER(CS290),ROW(CS290),"")</f>
        <v/>
      </c>
      <c r="CS290" s="77" t="e" cm="1" vm="1">
        <f t="array" ref="CS290">_xlfn.SEQUENCE(C289)</f>
        <v>#VALUE!</v>
      </c>
      <c r="CT290" s="115" t="str">
        <f t="shared" ref="CT290:CT307" ca="1" si="75">I290</f>
        <v/>
      </c>
      <c r="CU290" s="78" t="str">
        <f>IF(ISNUMBER($CS290),INDEX(IRF.New!$CS$7:$DJ$37,MATCH(B293+1,IRF.New!$B$7:$B$37,0),MATCH($CT290,IRF.New!$CS$5:$DJ$5,0)),"")</f>
        <v/>
      </c>
      <c r="CV290" s="79"/>
      <c r="CW290" s="79" t="str">
        <f t="shared" ref="CW290:CW307" si="76">IF(ISNUMBER(CU290),CU290-BB290,"")</f>
        <v/>
      </c>
      <c r="CX290" s="79"/>
      <c r="CY290" s="79" t="e" cm="1">
        <f t="array" aca="1" ref="CY290" ca="1">MMULT(_xlfn.ANCHORARRAY(BX290),CW290:INDIRECT(CW288&amp;MAX(CR290:CR307)))</f>
        <v>#VALUE!</v>
      </c>
      <c r="CZ290" s="63">
        <f>ROW(CY290)</f>
        <v>290</v>
      </c>
      <c r="DA290" s="111" t="str">
        <f>IF(ISNUMBER(CS290),INDEX(IRF.New!$CS$2:$DJ$2,MATCH('CF AUX'!$CT290,IRF.New!$CS$5:$DJ$5,0)),"")</f>
        <v/>
      </c>
      <c r="DB290" s="85">
        <f>C288</f>
        <v>12</v>
      </c>
      <c r="DD290" s="131" t="str">
        <f>IF(ISNUMBER(CS290),INDEX(IRF.New!$D$7:$CO$37,MATCH('CF AUX'!C288,IRF.New!$C$7:$C$37,0),MATCH(CT290,IRF.New!$D$5:$CO$5,0)),"")</f>
        <v/>
      </c>
      <c r="DE290" s="1"/>
    </row>
    <row r="291" spans="1:109" x14ac:dyDescent="0.25">
      <c r="F291" s="136" t="str">
        <f t="shared" ref="F291:F307" si="77">IF(ISNUMBER(H291),IF(ABS((DD291-CU291))&lt;0.001,TRUE,FALSE),"")</f>
        <v/>
      </c>
      <c r="H291" s="143"/>
      <c r="I291" s="128" t="str">
        <f ca="1">IF(ISNUMBER(H291),INDEX(IRF.New!$CS$5:$DJ$5,MATCH('CF AUX'!H291,INDIRECT("IRF.New!$CS$"&amp;C290&amp;":$DJ$"&amp;C290),0)),"")</f>
        <v/>
      </c>
      <c r="J291" s="80" t="str">
        <f ca="1">IF(ISNUMBER($H291),INDEX(INDIRECT($D$4),MATCH('CF AUX'!J$14,INDIRECT($D$5),0),MATCH('CF AUX'!$I291,INDIRECT($D$7),0)),"")</f>
        <v/>
      </c>
      <c r="K291" s="81" t="str">
        <f ca="1">IF(ISNUMBER($H291),INDEX(INDIRECT($D$4),MATCH('CF AUX'!K$14,INDIRECT($D$5),0),MATCH('CF AUX'!$I291,INDIRECT($D$7),0)),"")</f>
        <v/>
      </c>
      <c r="L291" s="81" t="str">
        <f ca="1">IF(ISNUMBER($H291),INDEX(INDIRECT($D$4),MATCH('CF AUX'!L$14,INDIRECT($D$5),0),MATCH('CF AUX'!$I291,INDIRECT($D$7),0)),"")</f>
        <v/>
      </c>
      <c r="M291" s="81" t="str">
        <f ca="1">IF(ISNUMBER($H291),INDEX(INDIRECT($D$4),MATCH('CF AUX'!M$14,INDIRECT($D$5),0),MATCH('CF AUX'!$I291,INDIRECT($D$7),0)),"")</f>
        <v/>
      </c>
      <c r="N291" s="81" t="str">
        <f ca="1">IF(ISNUMBER($H291),INDEX(INDIRECT($D$4),MATCH('CF AUX'!N$14,INDIRECT($D$5),0),MATCH('CF AUX'!$I291,INDIRECT($D$7),0)),"")</f>
        <v/>
      </c>
      <c r="O291" s="81" t="str">
        <f ca="1">IF(ISNUMBER($H291),INDEX(INDIRECT($D$4),MATCH('CF AUX'!O$14,INDIRECT($D$5),0),MATCH('CF AUX'!$I291,INDIRECT($D$7),0)),"")</f>
        <v/>
      </c>
      <c r="P291" s="81" t="str">
        <f ca="1">IF(ISNUMBER($H291),INDEX(INDIRECT($D$4),MATCH('CF AUX'!P$14,INDIRECT($D$5),0),MATCH('CF AUX'!$I291,INDIRECT($D$7),0)),"")</f>
        <v/>
      </c>
      <c r="Q291" s="81" t="str">
        <f ca="1">IF(ISNUMBER($H291),INDEX(INDIRECT($D$4),MATCH('CF AUX'!Q$14,INDIRECT($D$5),0),MATCH('CF AUX'!$I291,INDIRECT($D$7),0)),"")</f>
        <v/>
      </c>
      <c r="R291" s="81" t="str">
        <f ca="1">IF(ISNUMBER($H291),INDEX(INDIRECT($D$4),MATCH('CF AUX'!R$14,INDIRECT($D$5),0),MATCH('CF AUX'!$I291,INDIRECT($D$7),0)),"")</f>
        <v/>
      </c>
      <c r="S291" s="81" t="str">
        <f ca="1">IF(ISNUMBER($H291),INDEX(INDIRECT($D$4),MATCH('CF AUX'!S$14,INDIRECT($D$5),0),MATCH('CF AUX'!$I291,INDIRECT($D$7),0)),"")</f>
        <v/>
      </c>
      <c r="T291" s="81" t="str">
        <f ca="1">IF(ISNUMBER($H291),INDEX(INDIRECT($D$4),MATCH('CF AUX'!T$14,INDIRECT($D$5),0),MATCH('CF AUX'!$I291,INDIRECT($D$7),0)),"")</f>
        <v/>
      </c>
      <c r="U291" s="81" t="str">
        <f ca="1">IF(ISNUMBER($H291),INDEX(INDIRECT($D$4),MATCH('CF AUX'!U$14,INDIRECT($D$5),0),MATCH('CF AUX'!$I291,INDIRECT($D$7),0)),"")</f>
        <v/>
      </c>
      <c r="V291" s="81" t="str">
        <f ca="1">IF(ISNUMBER($H291),INDEX(INDIRECT($D$4),MATCH('CF AUX'!V$14,INDIRECT($D$5),0),MATCH('CF AUX'!$I291,INDIRECT($D$7),0)),"")</f>
        <v/>
      </c>
      <c r="W291" s="81" t="str">
        <f ca="1">IF(ISNUMBER($H291),INDEX(INDIRECT($D$4),MATCH('CF AUX'!W$14,INDIRECT($D$5),0),MATCH('CF AUX'!$I291,INDIRECT($D$7),0)),"")</f>
        <v/>
      </c>
      <c r="X291" s="81" t="str">
        <f ca="1">IF(ISNUMBER($H291),INDEX(INDIRECT($D$4),MATCH('CF AUX'!X$14,INDIRECT($D$5),0),MATCH('CF AUX'!$I291,INDIRECT($D$7),0)),"")</f>
        <v/>
      </c>
      <c r="Y291" s="81" t="str">
        <f ca="1">IF(ISNUMBER($H291),INDEX(INDIRECT($D$4),MATCH('CF AUX'!Y$14,INDIRECT($D$5),0),MATCH('CF AUX'!$I291,INDIRECT($D$7),0)),"")</f>
        <v/>
      </c>
      <c r="Z291" s="81" t="str">
        <f ca="1">IF(ISNUMBER($H291),INDEX(INDIRECT($D$4),MATCH('CF AUX'!Z$14,INDIRECT($D$5),0),MATCH('CF AUX'!$I291,INDIRECT($D$7),0)),"")</f>
        <v/>
      </c>
      <c r="AA291" s="81" t="str">
        <f ca="1">IF(ISNUMBER($H291),INDEX(INDIRECT($D$4),MATCH('CF AUX'!AA$14,INDIRECT($D$5),0),MATCH('CF AUX'!$I291,INDIRECT($D$7),0)),"")</f>
        <v/>
      </c>
      <c r="AB291" s="81" t="str">
        <f ca="1">IF(ISNUMBER($H291),INDEX(INDIRECT($D$4),MATCH('CF AUX'!AB$14,INDIRECT($D$5),0),MATCH('CF AUX'!$I291,INDIRECT($D$7),0)),"")</f>
        <v/>
      </c>
      <c r="AC291" s="81" t="str">
        <f ca="1">IF(ISNUMBER($H291),INDEX(INDIRECT($D$4),MATCH('CF AUX'!AC$14,INDIRECT($D$5),0),MATCH('CF AUX'!$I291,INDIRECT($D$7),0)),"")</f>
        <v/>
      </c>
      <c r="AD291" s="81" t="str">
        <f ca="1">IF(ISNUMBER($H291),INDEX(INDIRECT($D$4),MATCH('CF AUX'!AD$14,INDIRECT($D$5),0),MATCH('CF AUX'!$I291,INDIRECT($D$7),0)),"")</f>
        <v/>
      </c>
      <c r="AE291" s="81" t="str">
        <f ca="1">IF(ISNUMBER($H291),INDEX(INDIRECT($D$4),MATCH('CF AUX'!AE$14,INDIRECT($D$5),0),MATCH('CF AUX'!$I291,INDIRECT($D$7),0)),"")</f>
        <v/>
      </c>
      <c r="AF291" s="81" t="str">
        <f ca="1">IF(ISNUMBER($H291),INDEX(INDIRECT($D$4),MATCH('CF AUX'!AF$14,INDIRECT($D$5),0),MATCH('CF AUX'!$I291,INDIRECT($D$7),0)),"")</f>
        <v/>
      </c>
      <c r="AG291" s="81" t="str">
        <f ca="1">IF(ISNUMBER($H291),INDEX(INDIRECT($D$4),MATCH('CF AUX'!AG$14,INDIRECT($D$5),0),MATCH('CF AUX'!$I291,INDIRECT($D$7),0)),"")</f>
        <v/>
      </c>
      <c r="AH291" s="81" t="str">
        <f ca="1">IF(ISNUMBER($H291),INDEX(INDIRECT($D$4),MATCH('CF AUX'!AH$14,INDIRECT($D$5),0),MATCH('CF AUX'!$I291,INDIRECT($D$7),0)),"")</f>
        <v/>
      </c>
      <c r="AI291" s="81" t="str">
        <f ca="1">IF(ISNUMBER($H291),INDEX(INDIRECT($D$4),MATCH('CF AUX'!AI$14,INDIRECT($D$5),0),MATCH('CF AUX'!$I291,INDIRECT($D$7),0)),"")</f>
        <v/>
      </c>
      <c r="AJ291" s="81" t="str">
        <f ca="1">IF(ISNUMBER($H291),INDEX(INDIRECT($D$4),MATCH('CF AUX'!AJ$14,INDIRECT($D$5),0),MATCH('CF AUX'!$I291,INDIRECT($D$7),0)),"")</f>
        <v/>
      </c>
      <c r="AK291" s="81" t="str">
        <f ca="1">IF(ISNUMBER($H291),INDEX(INDIRECT($D$4),MATCH('CF AUX'!AK$14,INDIRECT($D$5),0),MATCH('CF AUX'!$I291,INDIRECT($D$7),0)),"")</f>
        <v/>
      </c>
      <c r="AL291" s="81" t="str">
        <f ca="1">IF(ISNUMBER($H291),INDEX(INDIRECT($D$4),MATCH('CF AUX'!AL$14,INDIRECT($D$5),0),MATCH('CF AUX'!$I291,INDIRECT($D$7),0)),"")</f>
        <v/>
      </c>
      <c r="AM291" s="81" t="str">
        <f ca="1">IF(ISNUMBER($H291),INDEX(INDIRECT($D$4),MATCH('CF AUX'!AM$14,INDIRECT($D$5),0),MATCH('CF AUX'!$I291,INDIRECT($D$7),0)),"")</f>
        <v/>
      </c>
      <c r="AN291" s="81" t="str">
        <f ca="1">IF(ISNUMBER($H291),INDEX(INDIRECT($D$4),MATCH('CF AUX'!AN$14,INDIRECT($D$5),0),MATCH('CF AUX'!$I291,INDIRECT($D$7),0)),"")</f>
        <v/>
      </c>
      <c r="AO291" s="81" t="str">
        <f ca="1">IF(ISNUMBER($H291),INDEX(INDIRECT($D$4),MATCH('CF AUX'!AO$14,INDIRECT($D$5),0),MATCH('CF AUX'!$I291,INDIRECT($D$7),0)),"")</f>
        <v/>
      </c>
      <c r="AP291" s="81" t="str">
        <f ca="1">IF(ISNUMBER($H291),INDEX(INDIRECT($D$4),MATCH('CF AUX'!AP$14,INDIRECT($D$5),0),MATCH('CF AUX'!$I291,INDIRECT($D$7),0)),"")</f>
        <v/>
      </c>
      <c r="AQ291" s="81" t="str">
        <f ca="1">IF(ISNUMBER($H291),INDEX(INDIRECT($D$4),MATCH('CF AUX'!AQ$14,INDIRECT($D$5),0),MATCH('CF AUX'!$I291,INDIRECT($D$7),0)),"")</f>
        <v/>
      </c>
      <c r="AR291" s="81" t="str">
        <f ca="1">IF(ISNUMBER($H291),INDEX(INDIRECT($D$4),MATCH('CF AUX'!AR$14,INDIRECT($D$5),0),MATCH('CF AUX'!$I291,INDIRECT($D$7),0)),"")</f>
        <v/>
      </c>
      <c r="AS291" s="81" t="str">
        <f ca="1">IF(ISNUMBER($H291),INDEX(INDIRECT($D$4),MATCH('CF AUX'!AS$14,INDIRECT($D$5),0),MATCH('CF AUX'!$I291,INDIRECT($D$7),0)),"")</f>
        <v/>
      </c>
      <c r="AT291" s="81" t="str">
        <f ca="1">IF(ISNUMBER($H291),INDEX(INDIRECT($D$4),MATCH('CF AUX'!AT$14,INDIRECT($D$5),0),MATCH('CF AUX'!$I291,INDIRECT($D$7),0)),"")</f>
        <v/>
      </c>
      <c r="AU291" s="81" t="str">
        <f ca="1">IF(ISNUMBER($H291),INDEX(INDIRECT($D$4),MATCH('CF AUX'!AU$14,INDIRECT($D$5),0),MATCH('CF AUX'!$I291,INDIRECT($D$7),0)),"")</f>
        <v/>
      </c>
      <c r="AV291" s="81" t="str">
        <f ca="1">IF(ISNUMBER($H291),INDEX(INDIRECT($D$4),MATCH('CF AUX'!AV$14,INDIRECT($D$5),0),MATCH('CF AUX'!$I291,INDIRECT($D$7),0)),"")</f>
        <v/>
      </c>
      <c r="AW291" s="81" t="str">
        <f ca="1">IF(ISNUMBER($H291),INDEX(INDIRECT($D$4),MATCH('CF AUX'!AW$14,INDIRECT($D$5),0),MATCH('CF AUX'!$I291,INDIRECT($D$7),0)),"")</f>
        <v/>
      </c>
      <c r="AX291" s="81" t="str">
        <f ca="1">IF(ISNUMBER($H291),INDEX(INDIRECT($D$4),MATCH('CF AUX'!AX$14,INDIRECT($D$5),0),MATCH('CF AUX'!$I291,INDIRECT($D$7),0)),"")</f>
        <v/>
      </c>
      <c r="AY291" s="81" t="str">
        <f ca="1">IF(ISNUMBER($H291),INDEX(INDIRECT($D$4),MATCH('CF AUX'!AY$14,INDIRECT($D$5),0),MATCH('CF AUX'!$I291,INDIRECT($D$7),0)),"")</f>
        <v/>
      </c>
      <c r="AZ291" s="81" t="str">
        <f ca="1">IF(ISNUMBER($H291),INDEX(INDIRECT($D$4),MATCH('CF AUX'!AZ$14,INDIRECT($D$5),0),MATCH('CF AUX'!$I291,INDIRECT($D$7),0)),"")</f>
        <v/>
      </c>
      <c r="BB291" s="96" t="str" cm="1">
        <f t="array" aca="1" ref="BB291" ca="1">IF(ISNUMBER($H291),MMULT(J291:AZ291,TRANSPOSE(INDIRECT($D$8&amp;$G$4&amp;B293&amp;":"&amp;$G$6&amp;B293))),"")</f>
        <v/>
      </c>
      <c r="BD291" s="59">
        <f>BD290</f>
        <v>289</v>
      </c>
      <c r="BE291" s="80" t="str" cm="1">
        <f t="array" aca="1" ref="BE291" ca="1">IFERROR(INDEX(INDIRECT($D$4),MATCH(INDIRECT(BE$5&amp;$BD291),INDIRECT($D$6),0),MATCH($I291,INDIRECT($D$7),0)),"")</f>
        <v/>
      </c>
      <c r="BF291" s="81" t="str" cm="1">
        <f t="array" aca="1" ref="BF291" ca="1">IFERROR(INDEX(INDIRECT($D$4),MATCH(INDIRECT(BF$5&amp;$BD291),INDIRECT($D$6),0),MATCH($I291,INDIRECT($D$7),0)),"")</f>
        <v/>
      </c>
      <c r="BG291" s="81" t="str" cm="1">
        <f t="array" aca="1" ref="BG291" ca="1">IFERROR(INDEX(INDIRECT($D$4),MATCH(INDIRECT(BG$5&amp;$BD291),INDIRECT($D$6),0),MATCH($I291,INDIRECT($D$7),0)),"")</f>
        <v/>
      </c>
      <c r="BH291" s="81" t="str" cm="1">
        <f t="array" aca="1" ref="BH291" ca="1">IFERROR(INDEX(INDIRECT($D$4),MATCH(INDIRECT(BH$5&amp;$BD291),INDIRECT($D$6),0),MATCH($I291,INDIRECT($D$7),0)),"")</f>
        <v/>
      </c>
      <c r="BI291" s="81" t="str" cm="1">
        <f t="array" aca="1" ref="BI291" ca="1">IFERROR(INDEX(INDIRECT($D$4),MATCH(INDIRECT(BI$5&amp;$BD291),INDIRECT($D$6),0),MATCH($I291,INDIRECT($D$7),0)),"")</f>
        <v/>
      </c>
      <c r="BJ291" s="81" t="str" cm="1">
        <f t="array" aca="1" ref="BJ291" ca="1">IFERROR(INDEX(INDIRECT($D$4),MATCH(INDIRECT(BJ$5&amp;$BD291),INDIRECT($D$6),0),MATCH($I291,INDIRECT($D$7),0)),"")</f>
        <v/>
      </c>
      <c r="BK291" s="81" t="str" cm="1">
        <f t="array" aca="1" ref="BK291" ca="1">IFERROR(INDEX(INDIRECT($D$4),MATCH(INDIRECT(BK$5&amp;$BD291),INDIRECT($D$6),0),MATCH($I291,INDIRECT($D$7),0)),"")</f>
        <v/>
      </c>
      <c r="BL291" s="81" t="str" cm="1">
        <f t="array" aca="1" ref="BL291" ca="1">IFERROR(INDEX(INDIRECT($D$4),MATCH(INDIRECT(BL$5&amp;$BD291),INDIRECT($D$6),0),MATCH($I291,INDIRECT($D$7),0)),"")</f>
        <v/>
      </c>
      <c r="BM291" s="81" t="str" cm="1">
        <f t="array" aca="1" ref="BM291" ca="1">IFERROR(INDEX(INDIRECT($D$4),MATCH(INDIRECT(BM$5&amp;$BD291),INDIRECT($D$6),0),MATCH($I291,INDIRECT($D$7),0)),"")</f>
        <v/>
      </c>
      <c r="BN291" s="81" t="str" cm="1">
        <f t="array" aca="1" ref="BN291" ca="1">IFERROR(INDEX(INDIRECT($D$4),MATCH(INDIRECT(BN$5&amp;$BD291),INDIRECT($D$6),0),MATCH($I291,INDIRECT($D$7),0)),"")</f>
        <v/>
      </c>
      <c r="BO291" s="81" t="str" cm="1">
        <f t="array" aca="1" ref="BO291" ca="1">IFERROR(INDEX(INDIRECT($D$4),MATCH(INDIRECT(BO$5&amp;$BD291),INDIRECT($D$6),0),MATCH($I291,INDIRECT($D$7),0)),"")</f>
        <v/>
      </c>
      <c r="BP291" s="81" t="str" cm="1">
        <f t="array" aca="1" ref="BP291" ca="1">IFERROR(INDEX(INDIRECT($D$4),MATCH(INDIRECT(BP$5&amp;$BD291),INDIRECT($D$6),0),MATCH($I291,INDIRECT($D$7),0)),"")</f>
        <v/>
      </c>
      <c r="BQ291" s="81" t="str" cm="1">
        <f t="array" aca="1" ref="BQ291" ca="1">IFERROR(INDEX(INDIRECT($D$4),MATCH(INDIRECT(BQ$5&amp;$BD291),INDIRECT($D$6),0),MATCH($I291,INDIRECT($D$7),0)),"")</f>
        <v/>
      </c>
      <c r="BR291" s="81" t="str" cm="1">
        <f t="array" aca="1" ref="BR291" ca="1">IFERROR(INDEX(INDIRECT($D$4),MATCH(INDIRECT(BR$5&amp;$BD291),INDIRECT($D$6),0),MATCH($I291,INDIRECT($D$7),0)),"")</f>
        <v/>
      </c>
      <c r="BS291" s="81" t="str" cm="1">
        <f t="array" aca="1" ref="BS291" ca="1">IFERROR(INDEX(INDIRECT($D$4),MATCH(INDIRECT(BS$5&amp;$BD291),INDIRECT($D$6),0),MATCH($I291,INDIRECT($D$7),0)),"")</f>
        <v/>
      </c>
      <c r="BT291" s="81" t="str" cm="1">
        <f t="array" aca="1" ref="BT291" ca="1">IFERROR(INDEX(INDIRECT($D$4),MATCH(INDIRECT(BT$5&amp;$BD291),INDIRECT($D$6),0),MATCH($I291,INDIRECT($D$7),0)),"")</f>
        <v/>
      </c>
      <c r="BU291" s="81" t="str" cm="1">
        <f t="array" aca="1" ref="BU291" ca="1">IFERROR(INDEX(INDIRECT($D$4),MATCH(INDIRECT(BU$5&amp;$BD291),INDIRECT($D$6),0),MATCH($I291,INDIRECT($D$7),0)),"")</f>
        <v/>
      </c>
      <c r="BV291" s="99" t="str" cm="1">
        <f t="array" aca="1" ref="BV291" ca="1">IFERROR(INDEX(INDIRECT($D$4),MATCH(INDIRECT(BV$5&amp;$BD291),INDIRECT($D$6),0),MATCH($I291,INDIRECT($D$7),0)),"")</f>
        <v/>
      </c>
      <c r="BX291" s="80"/>
      <c r="BY291" s="81"/>
      <c r="BZ291" s="81"/>
      <c r="CA291" s="81"/>
      <c r="CB291" s="81"/>
      <c r="CC291" s="81"/>
      <c r="CD291" s="81"/>
      <c r="CE291" s="81"/>
      <c r="CF291" s="81"/>
      <c r="CG291" s="81"/>
      <c r="CH291" s="81"/>
      <c r="CI291" s="81"/>
      <c r="CJ291" s="81"/>
      <c r="CK291" s="81"/>
      <c r="CL291" s="81"/>
      <c r="CM291" s="81"/>
      <c r="CN291" s="81"/>
      <c r="CO291" s="99"/>
      <c r="CQ291" s="65" t="e" vm="2">
        <f>MAX(CS290:CS301)</f>
        <v>#VALUE!</v>
      </c>
      <c r="CR291" s="59" t="str">
        <f t="shared" ref="CR291:CR307" si="78">IF(ISNUMBER(CS291),ROW(CS291),"")</f>
        <v/>
      </c>
      <c r="CS291" s="60"/>
      <c r="CT291" s="116" t="str">
        <f t="shared" ca="1" si="75"/>
        <v/>
      </c>
      <c r="CU291" s="80" t="str">
        <f>IF(ISNUMBER($CS291),INDEX(IRF.New!$CS$7:$DJ$37,MATCH(B293+1,IRF.New!$B$7:$B$37,0),MATCH($CT291,IRF.New!$CS$5:$DJ$5,0)),"")</f>
        <v/>
      </c>
      <c r="CV291" s="81"/>
      <c r="CW291" s="81" t="str">
        <f t="shared" si="76"/>
        <v/>
      </c>
      <c r="CX291" s="81"/>
      <c r="CY291" s="81"/>
      <c r="CZ291" s="94"/>
      <c r="DA291" s="94" t="str">
        <f>IF(ISNUMBER(CS291),INDEX(IRF.New!$CS$2:$DJ$2,MATCH('CF AUX'!$CT291,IRF.New!$CS$5:$DJ$5,0)),"")</f>
        <v/>
      </c>
      <c r="DB291" s="72"/>
      <c r="DD291" s="132" t="str">
        <f>IF(ISNUMBER(CS291),INDEX(IRF.New!$D$7:$CO$37,MATCH('CF AUX'!C288,IRF.New!$C$7:$C$37,0),MATCH(CT291,IRF.New!$D$5:$CO$5,0)),"")</f>
        <v/>
      </c>
    </row>
    <row r="292" spans="1:109" x14ac:dyDescent="0.25">
      <c r="B292" s="59" t="s">
        <v>267</v>
      </c>
      <c r="F292" s="136" t="str">
        <f t="shared" si="77"/>
        <v/>
      </c>
      <c r="H292" s="143"/>
      <c r="I292" s="128" t="str">
        <f ca="1">IF(ISNUMBER(H292),INDEX(IRF.New!$CS$5:$DJ$5,MATCH('CF AUX'!H292,INDIRECT("IRF.New!$CS$"&amp;C290&amp;":$DJ$"&amp;C290),0)),"")</f>
        <v/>
      </c>
      <c r="J292" s="80" t="str">
        <f ca="1">IF(ISNUMBER($H292),INDEX(INDIRECT($D$4),MATCH('CF AUX'!J$14,INDIRECT($D$5),0),MATCH('CF AUX'!$I292,INDIRECT($D$7),0)),"")</f>
        <v/>
      </c>
      <c r="K292" s="81" t="str">
        <f ca="1">IF(ISNUMBER($H292),INDEX(INDIRECT($D$4),MATCH('CF AUX'!K$14,INDIRECT($D$5),0),MATCH('CF AUX'!$I292,INDIRECT($D$7),0)),"")</f>
        <v/>
      </c>
      <c r="L292" s="81" t="str">
        <f ca="1">IF(ISNUMBER($H292),INDEX(INDIRECT($D$4),MATCH('CF AUX'!L$14,INDIRECT($D$5),0),MATCH('CF AUX'!$I292,INDIRECT($D$7),0)),"")</f>
        <v/>
      </c>
      <c r="M292" s="81" t="str">
        <f ca="1">IF(ISNUMBER($H292),INDEX(INDIRECT($D$4),MATCH('CF AUX'!M$14,INDIRECT($D$5),0),MATCH('CF AUX'!$I292,INDIRECT($D$7),0)),"")</f>
        <v/>
      </c>
      <c r="N292" s="81" t="str">
        <f ca="1">IF(ISNUMBER($H292),INDEX(INDIRECT($D$4),MATCH('CF AUX'!N$14,INDIRECT($D$5),0),MATCH('CF AUX'!$I292,INDIRECT($D$7),0)),"")</f>
        <v/>
      </c>
      <c r="O292" s="81" t="str">
        <f ca="1">IF(ISNUMBER($H292),INDEX(INDIRECT($D$4),MATCH('CF AUX'!O$14,INDIRECT($D$5),0),MATCH('CF AUX'!$I292,INDIRECT($D$7),0)),"")</f>
        <v/>
      </c>
      <c r="P292" s="81" t="str">
        <f ca="1">IF(ISNUMBER($H292),INDEX(INDIRECT($D$4),MATCH('CF AUX'!P$14,INDIRECT($D$5),0),MATCH('CF AUX'!$I292,INDIRECT($D$7),0)),"")</f>
        <v/>
      </c>
      <c r="Q292" s="81" t="str">
        <f ca="1">IF(ISNUMBER($H292),INDEX(INDIRECT($D$4),MATCH('CF AUX'!Q$14,INDIRECT($D$5),0),MATCH('CF AUX'!$I292,INDIRECT($D$7),0)),"")</f>
        <v/>
      </c>
      <c r="R292" s="81" t="str">
        <f ca="1">IF(ISNUMBER($H292),INDEX(INDIRECT($D$4),MATCH('CF AUX'!R$14,INDIRECT($D$5),0),MATCH('CF AUX'!$I292,INDIRECT($D$7),0)),"")</f>
        <v/>
      </c>
      <c r="S292" s="81" t="str">
        <f ca="1">IF(ISNUMBER($H292),INDEX(INDIRECT($D$4),MATCH('CF AUX'!S$14,INDIRECT($D$5),0),MATCH('CF AUX'!$I292,INDIRECT($D$7),0)),"")</f>
        <v/>
      </c>
      <c r="T292" s="81" t="str">
        <f ca="1">IF(ISNUMBER($H292),INDEX(INDIRECT($D$4),MATCH('CF AUX'!T$14,INDIRECT($D$5),0),MATCH('CF AUX'!$I292,INDIRECT($D$7),0)),"")</f>
        <v/>
      </c>
      <c r="U292" s="81" t="str">
        <f ca="1">IF(ISNUMBER($H292),INDEX(INDIRECT($D$4),MATCH('CF AUX'!U$14,INDIRECT($D$5),0),MATCH('CF AUX'!$I292,INDIRECT($D$7),0)),"")</f>
        <v/>
      </c>
      <c r="V292" s="81" t="str">
        <f ca="1">IF(ISNUMBER($H292),INDEX(INDIRECT($D$4),MATCH('CF AUX'!V$14,INDIRECT($D$5),0),MATCH('CF AUX'!$I292,INDIRECT($D$7),0)),"")</f>
        <v/>
      </c>
      <c r="W292" s="81" t="str">
        <f ca="1">IF(ISNUMBER($H292),INDEX(INDIRECT($D$4),MATCH('CF AUX'!W$14,INDIRECT($D$5),0),MATCH('CF AUX'!$I292,INDIRECT($D$7),0)),"")</f>
        <v/>
      </c>
      <c r="X292" s="81" t="str">
        <f ca="1">IF(ISNUMBER($H292),INDEX(INDIRECT($D$4),MATCH('CF AUX'!X$14,INDIRECT($D$5),0),MATCH('CF AUX'!$I292,INDIRECT($D$7),0)),"")</f>
        <v/>
      </c>
      <c r="Y292" s="81" t="str">
        <f ca="1">IF(ISNUMBER($H292),INDEX(INDIRECT($D$4),MATCH('CF AUX'!Y$14,INDIRECT($D$5),0),MATCH('CF AUX'!$I292,INDIRECT($D$7),0)),"")</f>
        <v/>
      </c>
      <c r="Z292" s="81" t="str">
        <f ca="1">IF(ISNUMBER($H292),INDEX(INDIRECT($D$4),MATCH('CF AUX'!Z$14,INDIRECT($D$5),0),MATCH('CF AUX'!$I292,INDIRECT($D$7),0)),"")</f>
        <v/>
      </c>
      <c r="AA292" s="81" t="str">
        <f ca="1">IF(ISNUMBER($H292),INDEX(INDIRECT($D$4),MATCH('CF AUX'!AA$14,INDIRECT($D$5),0),MATCH('CF AUX'!$I292,INDIRECT($D$7),0)),"")</f>
        <v/>
      </c>
      <c r="AB292" s="81" t="str">
        <f ca="1">IF(ISNUMBER($H292),INDEX(INDIRECT($D$4),MATCH('CF AUX'!AB$14,INDIRECT($D$5),0),MATCH('CF AUX'!$I292,INDIRECT($D$7),0)),"")</f>
        <v/>
      </c>
      <c r="AC292" s="81" t="str">
        <f ca="1">IF(ISNUMBER($H292),INDEX(INDIRECT($D$4),MATCH('CF AUX'!AC$14,INDIRECT($D$5),0),MATCH('CF AUX'!$I292,INDIRECT($D$7),0)),"")</f>
        <v/>
      </c>
      <c r="AD292" s="81" t="str">
        <f ca="1">IF(ISNUMBER($H292),INDEX(INDIRECT($D$4),MATCH('CF AUX'!AD$14,INDIRECT($D$5),0),MATCH('CF AUX'!$I292,INDIRECT($D$7),0)),"")</f>
        <v/>
      </c>
      <c r="AE292" s="81" t="str">
        <f ca="1">IF(ISNUMBER($H292),INDEX(INDIRECT($D$4),MATCH('CF AUX'!AE$14,INDIRECT($D$5),0),MATCH('CF AUX'!$I292,INDIRECT($D$7),0)),"")</f>
        <v/>
      </c>
      <c r="AF292" s="81" t="str">
        <f ca="1">IF(ISNUMBER($H292),INDEX(INDIRECT($D$4),MATCH('CF AUX'!AF$14,INDIRECT($D$5),0),MATCH('CF AUX'!$I292,INDIRECT($D$7),0)),"")</f>
        <v/>
      </c>
      <c r="AG292" s="81" t="str">
        <f ca="1">IF(ISNUMBER($H292),INDEX(INDIRECT($D$4),MATCH('CF AUX'!AG$14,INDIRECT($D$5),0),MATCH('CF AUX'!$I292,INDIRECT($D$7),0)),"")</f>
        <v/>
      </c>
      <c r="AH292" s="81" t="str">
        <f ca="1">IF(ISNUMBER($H292),INDEX(INDIRECT($D$4),MATCH('CF AUX'!AH$14,INDIRECT($D$5),0),MATCH('CF AUX'!$I292,INDIRECT($D$7),0)),"")</f>
        <v/>
      </c>
      <c r="AI292" s="81" t="str">
        <f ca="1">IF(ISNUMBER($H292),INDEX(INDIRECT($D$4),MATCH('CF AUX'!AI$14,INDIRECT($D$5),0),MATCH('CF AUX'!$I292,INDIRECT($D$7),0)),"")</f>
        <v/>
      </c>
      <c r="AJ292" s="81" t="str">
        <f ca="1">IF(ISNUMBER($H292),INDEX(INDIRECT($D$4),MATCH('CF AUX'!AJ$14,INDIRECT($D$5),0),MATCH('CF AUX'!$I292,INDIRECT($D$7),0)),"")</f>
        <v/>
      </c>
      <c r="AK292" s="81" t="str">
        <f ca="1">IF(ISNUMBER($H292),INDEX(INDIRECT($D$4),MATCH('CF AUX'!AK$14,INDIRECT($D$5),0),MATCH('CF AUX'!$I292,INDIRECT($D$7),0)),"")</f>
        <v/>
      </c>
      <c r="AL292" s="81" t="str">
        <f ca="1">IF(ISNUMBER($H292),INDEX(INDIRECT($D$4),MATCH('CF AUX'!AL$14,INDIRECT($D$5),0),MATCH('CF AUX'!$I292,INDIRECT($D$7),0)),"")</f>
        <v/>
      </c>
      <c r="AM292" s="81" t="str">
        <f ca="1">IF(ISNUMBER($H292),INDEX(INDIRECT($D$4),MATCH('CF AUX'!AM$14,INDIRECT($D$5),0),MATCH('CF AUX'!$I292,INDIRECT($D$7),0)),"")</f>
        <v/>
      </c>
      <c r="AN292" s="81" t="str">
        <f ca="1">IF(ISNUMBER($H292),INDEX(INDIRECT($D$4),MATCH('CF AUX'!AN$14,INDIRECT($D$5),0),MATCH('CF AUX'!$I292,INDIRECT($D$7),0)),"")</f>
        <v/>
      </c>
      <c r="AO292" s="81" t="str">
        <f ca="1">IF(ISNUMBER($H292),INDEX(INDIRECT($D$4),MATCH('CF AUX'!AO$14,INDIRECT($D$5),0),MATCH('CF AUX'!$I292,INDIRECT($D$7),0)),"")</f>
        <v/>
      </c>
      <c r="AP292" s="81" t="str">
        <f ca="1">IF(ISNUMBER($H292),INDEX(INDIRECT($D$4),MATCH('CF AUX'!AP$14,INDIRECT($D$5),0),MATCH('CF AUX'!$I292,INDIRECT($D$7),0)),"")</f>
        <v/>
      </c>
      <c r="AQ292" s="81" t="str">
        <f ca="1">IF(ISNUMBER($H292),INDEX(INDIRECT($D$4),MATCH('CF AUX'!AQ$14,INDIRECT($D$5),0),MATCH('CF AUX'!$I292,INDIRECT($D$7),0)),"")</f>
        <v/>
      </c>
      <c r="AR292" s="81" t="str">
        <f ca="1">IF(ISNUMBER($H292),INDEX(INDIRECT($D$4),MATCH('CF AUX'!AR$14,INDIRECT($D$5),0),MATCH('CF AUX'!$I292,INDIRECT($D$7),0)),"")</f>
        <v/>
      </c>
      <c r="AS292" s="81" t="str">
        <f ca="1">IF(ISNUMBER($H292),INDEX(INDIRECT($D$4),MATCH('CF AUX'!AS$14,INDIRECT($D$5),0),MATCH('CF AUX'!$I292,INDIRECT($D$7),0)),"")</f>
        <v/>
      </c>
      <c r="AT292" s="81" t="str">
        <f ca="1">IF(ISNUMBER($H292),INDEX(INDIRECT($D$4),MATCH('CF AUX'!AT$14,INDIRECT($D$5),0),MATCH('CF AUX'!$I292,INDIRECT($D$7),0)),"")</f>
        <v/>
      </c>
      <c r="AU292" s="81" t="str">
        <f ca="1">IF(ISNUMBER($H292),INDEX(INDIRECT($D$4),MATCH('CF AUX'!AU$14,INDIRECT($D$5),0),MATCH('CF AUX'!$I292,INDIRECT($D$7),0)),"")</f>
        <v/>
      </c>
      <c r="AV292" s="81" t="str">
        <f ca="1">IF(ISNUMBER($H292),INDEX(INDIRECT($D$4),MATCH('CF AUX'!AV$14,INDIRECT($D$5),0),MATCH('CF AUX'!$I292,INDIRECT($D$7),0)),"")</f>
        <v/>
      </c>
      <c r="AW292" s="81" t="str">
        <f ca="1">IF(ISNUMBER($H292),INDEX(INDIRECT($D$4),MATCH('CF AUX'!AW$14,INDIRECT($D$5),0),MATCH('CF AUX'!$I292,INDIRECT($D$7),0)),"")</f>
        <v/>
      </c>
      <c r="AX292" s="81" t="str">
        <f ca="1">IF(ISNUMBER($H292),INDEX(INDIRECT($D$4),MATCH('CF AUX'!AX$14,INDIRECT($D$5),0),MATCH('CF AUX'!$I292,INDIRECT($D$7),0)),"")</f>
        <v/>
      </c>
      <c r="AY292" s="81" t="str">
        <f ca="1">IF(ISNUMBER($H292),INDEX(INDIRECT($D$4),MATCH('CF AUX'!AY$14,INDIRECT($D$5),0),MATCH('CF AUX'!$I292,INDIRECT($D$7),0)),"")</f>
        <v/>
      </c>
      <c r="AZ292" s="81" t="str">
        <f ca="1">IF(ISNUMBER($H292),INDEX(INDIRECT($D$4),MATCH('CF AUX'!AZ$14,INDIRECT($D$5),0),MATCH('CF AUX'!$I292,INDIRECT($D$7),0)),"")</f>
        <v/>
      </c>
      <c r="BB292" s="96" t="str" cm="1">
        <f t="array" aca="1" ref="BB292" ca="1">IF(ISNUMBER($H292),MMULT(J292:AZ292,TRANSPOSE(INDIRECT($D$8&amp;$G$4&amp;B293&amp;":"&amp;$G$6&amp;B293))),"")</f>
        <v/>
      </c>
      <c r="BD292" s="59">
        <f t="shared" ref="BD292:BD306" si="79">BD291</f>
        <v>289</v>
      </c>
      <c r="BE292" s="80" t="str" cm="1">
        <f t="array" aca="1" ref="BE292" ca="1">IFERROR(INDEX(INDIRECT($D$4),MATCH(INDIRECT(BE$5&amp;$BD292),INDIRECT($D$6),0),MATCH($I292,INDIRECT($D$7),0)),"")</f>
        <v/>
      </c>
      <c r="BF292" s="81" t="str" cm="1">
        <f t="array" aca="1" ref="BF292" ca="1">IFERROR(INDEX(INDIRECT($D$4),MATCH(INDIRECT(BF$5&amp;$BD292),INDIRECT($D$6),0),MATCH($I292,INDIRECT($D$7),0)),"")</f>
        <v/>
      </c>
      <c r="BG292" s="81" t="str" cm="1">
        <f t="array" aca="1" ref="BG292" ca="1">IFERROR(INDEX(INDIRECT($D$4),MATCH(INDIRECT(BG$5&amp;$BD292),INDIRECT($D$6),0),MATCH($I292,INDIRECT($D$7),0)),"")</f>
        <v/>
      </c>
      <c r="BH292" s="81" t="str" cm="1">
        <f t="array" aca="1" ref="BH292" ca="1">IFERROR(INDEX(INDIRECT($D$4),MATCH(INDIRECT(BH$5&amp;$BD292),INDIRECT($D$6),0),MATCH($I292,INDIRECT($D$7),0)),"")</f>
        <v/>
      </c>
      <c r="BI292" s="81" t="str" cm="1">
        <f t="array" aca="1" ref="BI292" ca="1">IFERROR(INDEX(INDIRECT($D$4),MATCH(INDIRECT(BI$5&amp;$BD292),INDIRECT($D$6),0),MATCH($I292,INDIRECT($D$7),0)),"")</f>
        <v/>
      </c>
      <c r="BJ292" s="81" t="str" cm="1">
        <f t="array" aca="1" ref="BJ292" ca="1">IFERROR(INDEX(INDIRECT($D$4),MATCH(INDIRECT(BJ$5&amp;$BD292),INDIRECT($D$6),0),MATCH($I292,INDIRECT($D$7),0)),"")</f>
        <v/>
      </c>
      <c r="BK292" s="81" t="str" cm="1">
        <f t="array" aca="1" ref="BK292" ca="1">IFERROR(INDEX(INDIRECT($D$4),MATCH(INDIRECT(BK$5&amp;$BD292),INDIRECT($D$6),0),MATCH($I292,INDIRECT($D$7),0)),"")</f>
        <v/>
      </c>
      <c r="BL292" s="81" t="str" cm="1">
        <f t="array" aca="1" ref="BL292" ca="1">IFERROR(INDEX(INDIRECT($D$4),MATCH(INDIRECT(BL$5&amp;$BD292),INDIRECT($D$6),0),MATCH($I292,INDIRECT($D$7),0)),"")</f>
        <v/>
      </c>
      <c r="BM292" s="81" t="str" cm="1">
        <f t="array" aca="1" ref="BM292" ca="1">IFERROR(INDEX(INDIRECT($D$4),MATCH(INDIRECT(BM$5&amp;$BD292),INDIRECT($D$6),0),MATCH($I292,INDIRECT($D$7),0)),"")</f>
        <v/>
      </c>
      <c r="BN292" s="81" t="str" cm="1">
        <f t="array" aca="1" ref="BN292" ca="1">IFERROR(INDEX(INDIRECT($D$4),MATCH(INDIRECT(BN$5&amp;$BD292),INDIRECT($D$6),0),MATCH($I292,INDIRECT($D$7),0)),"")</f>
        <v/>
      </c>
      <c r="BO292" s="81" t="str" cm="1">
        <f t="array" aca="1" ref="BO292" ca="1">IFERROR(INDEX(INDIRECT($D$4),MATCH(INDIRECT(BO$5&amp;$BD292),INDIRECT($D$6),0),MATCH($I292,INDIRECT($D$7),0)),"")</f>
        <v/>
      </c>
      <c r="BP292" s="81" t="str" cm="1">
        <f t="array" aca="1" ref="BP292" ca="1">IFERROR(INDEX(INDIRECT($D$4),MATCH(INDIRECT(BP$5&amp;$BD292),INDIRECT($D$6),0),MATCH($I292,INDIRECT($D$7),0)),"")</f>
        <v/>
      </c>
      <c r="BQ292" s="81" t="str" cm="1">
        <f t="array" aca="1" ref="BQ292" ca="1">IFERROR(INDEX(INDIRECT($D$4),MATCH(INDIRECT(BQ$5&amp;$BD292),INDIRECT($D$6),0),MATCH($I292,INDIRECT($D$7),0)),"")</f>
        <v/>
      </c>
      <c r="BR292" s="81" t="str" cm="1">
        <f t="array" aca="1" ref="BR292" ca="1">IFERROR(INDEX(INDIRECT($D$4),MATCH(INDIRECT(BR$5&amp;$BD292),INDIRECT($D$6),0),MATCH($I292,INDIRECT($D$7),0)),"")</f>
        <v/>
      </c>
      <c r="BS292" s="81" t="str" cm="1">
        <f t="array" aca="1" ref="BS292" ca="1">IFERROR(INDEX(INDIRECT($D$4),MATCH(INDIRECT(BS$5&amp;$BD292),INDIRECT($D$6),0),MATCH($I292,INDIRECT($D$7),0)),"")</f>
        <v/>
      </c>
      <c r="BT292" s="81" t="str" cm="1">
        <f t="array" aca="1" ref="BT292" ca="1">IFERROR(INDEX(INDIRECT($D$4),MATCH(INDIRECT(BT$5&amp;$BD292),INDIRECT($D$6),0),MATCH($I292,INDIRECT($D$7),0)),"")</f>
        <v/>
      </c>
      <c r="BU292" s="81" t="str" cm="1">
        <f t="array" aca="1" ref="BU292" ca="1">IFERROR(INDEX(INDIRECT($D$4),MATCH(INDIRECT(BU$5&amp;$BD292),INDIRECT($D$6),0),MATCH($I292,INDIRECT($D$7),0)),"")</f>
        <v/>
      </c>
      <c r="BV292" s="99" t="str" cm="1">
        <f t="array" aca="1" ref="BV292" ca="1">IFERROR(INDEX(INDIRECT($D$4),MATCH(INDIRECT(BV$5&amp;$BD292),INDIRECT($D$6),0),MATCH($I292,INDIRECT($D$7),0)),"")</f>
        <v/>
      </c>
      <c r="BX292" s="80"/>
      <c r="BY292" s="81"/>
      <c r="BZ292" s="81"/>
      <c r="CA292" s="81"/>
      <c r="CB292" s="81"/>
      <c r="CC292" s="81"/>
      <c r="CD292" s="81"/>
      <c r="CE292" s="81"/>
      <c r="CF292" s="81"/>
      <c r="CG292" s="81"/>
      <c r="CH292" s="81"/>
      <c r="CI292" s="81"/>
      <c r="CJ292" s="81"/>
      <c r="CK292" s="81"/>
      <c r="CL292" s="81"/>
      <c r="CM292" s="81"/>
      <c r="CN292" s="81"/>
      <c r="CO292" s="99"/>
      <c r="CQ292" s="113"/>
      <c r="CR292" s="59" t="str">
        <f t="shared" si="78"/>
        <v/>
      </c>
      <c r="CS292" s="60"/>
      <c r="CT292" s="116" t="str">
        <f t="shared" ca="1" si="75"/>
        <v/>
      </c>
      <c r="CU292" s="80" t="str">
        <f>IF(ISNUMBER($CS292),INDEX(IRF.New!$CS$7:$DJ$37,MATCH(B293+1,IRF.New!$B$7:$B$37,0),MATCH($CT292,IRF.New!$CS$5:$DJ$5,0)),"")</f>
        <v/>
      </c>
      <c r="CV292" s="81"/>
      <c r="CW292" s="81" t="str">
        <f t="shared" si="76"/>
        <v/>
      </c>
      <c r="CX292" s="81"/>
      <c r="CY292" s="81"/>
      <c r="CZ292" s="94"/>
      <c r="DA292" s="94" t="str">
        <f>IF(ISNUMBER(CS292),INDEX(IRF.New!$CS$2:$DJ$2,MATCH('CF AUX'!$CT292,IRF.New!$CS$5:$DJ$5,0)),"")</f>
        <v/>
      </c>
      <c r="DB292" s="72"/>
      <c r="DD292" s="132" t="str">
        <f>IF(ISNUMBER(CS292),INDEX(IRF.New!$D$7:$CO$37,MATCH('CF AUX'!C288,IRF.New!$C$7:$C$37,0),MATCH(CT292,IRF.New!$D$5:$CO$5,0)),"")</f>
        <v/>
      </c>
    </row>
    <row r="293" spans="1:109" x14ac:dyDescent="0.25">
      <c r="B293" s="75">
        <f>INDEX(IRF.New!$B:$B,MATCH('CF AUX'!C288,IRF.New!$C:$C,0))-1</f>
        <v>24</v>
      </c>
      <c r="F293" s="136" t="str">
        <f t="shared" si="77"/>
        <v/>
      </c>
      <c r="H293" s="65"/>
      <c r="I293" s="129" t="str">
        <f ca="1">IF(ISNUMBER(H293),INDEX(IRF.New!$CS$5:$DJ$5,MATCH('CF AUX'!H293,INDIRECT("IRF.New!$CS$"&amp;C290&amp;":$DJ$"&amp;C290),0)),"")</f>
        <v/>
      </c>
      <c r="J293" s="80" t="str">
        <f ca="1">IF(ISNUMBER($H293),INDEX(INDIRECT($D$4),MATCH('CF AUX'!J$14,INDIRECT($D$5),0),MATCH('CF AUX'!$I293,INDIRECT($D$7),0)),"")</f>
        <v/>
      </c>
      <c r="K293" s="81" t="str">
        <f ca="1">IF(ISNUMBER($H293),INDEX(INDIRECT($D$4),MATCH('CF AUX'!K$14,INDIRECT($D$5),0),MATCH('CF AUX'!$I293,INDIRECT($D$7),0)),"")</f>
        <v/>
      </c>
      <c r="L293" s="81" t="str">
        <f ca="1">IF(ISNUMBER($H293),INDEX(INDIRECT($D$4),MATCH('CF AUX'!L$14,INDIRECT($D$5),0),MATCH('CF AUX'!$I293,INDIRECT($D$7),0)),"")</f>
        <v/>
      </c>
      <c r="M293" s="81" t="str">
        <f ca="1">IF(ISNUMBER($H293),INDEX(INDIRECT($D$4),MATCH('CF AUX'!M$14,INDIRECT($D$5),0),MATCH('CF AUX'!$I293,INDIRECT($D$7),0)),"")</f>
        <v/>
      </c>
      <c r="N293" s="81" t="str">
        <f ca="1">IF(ISNUMBER($H293),INDEX(INDIRECT($D$4),MATCH('CF AUX'!N$14,INDIRECT($D$5),0),MATCH('CF AUX'!$I293,INDIRECT($D$7),0)),"")</f>
        <v/>
      </c>
      <c r="O293" s="81" t="str">
        <f ca="1">IF(ISNUMBER($H293),INDEX(INDIRECT($D$4),MATCH('CF AUX'!O$14,INDIRECT($D$5),0),MATCH('CF AUX'!$I293,INDIRECT($D$7),0)),"")</f>
        <v/>
      </c>
      <c r="P293" s="81" t="str">
        <f ca="1">IF(ISNUMBER($H293),INDEX(INDIRECT($D$4),MATCH('CF AUX'!P$14,INDIRECT($D$5),0),MATCH('CF AUX'!$I293,INDIRECT($D$7),0)),"")</f>
        <v/>
      </c>
      <c r="Q293" s="81" t="str">
        <f ca="1">IF(ISNUMBER($H293),INDEX(INDIRECT($D$4),MATCH('CF AUX'!Q$14,INDIRECT($D$5),0),MATCH('CF AUX'!$I293,INDIRECT($D$7),0)),"")</f>
        <v/>
      </c>
      <c r="R293" s="81" t="str">
        <f ca="1">IF(ISNUMBER($H293),INDEX(INDIRECT($D$4),MATCH('CF AUX'!R$14,INDIRECT($D$5),0),MATCH('CF AUX'!$I293,INDIRECT($D$7),0)),"")</f>
        <v/>
      </c>
      <c r="S293" s="81" t="str">
        <f ca="1">IF(ISNUMBER($H293),INDEX(INDIRECT($D$4),MATCH('CF AUX'!S$14,INDIRECT($D$5),0),MATCH('CF AUX'!$I293,INDIRECT($D$7),0)),"")</f>
        <v/>
      </c>
      <c r="T293" s="81" t="str">
        <f ca="1">IF(ISNUMBER($H293),INDEX(INDIRECT($D$4),MATCH('CF AUX'!T$14,INDIRECT($D$5),0),MATCH('CF AUX'!$I293,INDIRECT($D$7),0)),"")</f>
        <v/>
      </c>
      <c r="U293" s="81" t="str">
        <f ca="1">IF(ISNUMBER($H293),INDEX(INDIRECT($D$4),MATCH('CF AUX'!U$14,INDIRECT($D$5),0),MATCH('CF AUX'!$I293,INDIRECT($D$7),0)),"")</f>
        <v/>
      </c>
      <c r="V293" s="81" t="str">
        <f ca="1">IF(ISNUMBER($H293),INDEX(INDIRECT($D$4),MATCH('CF AUX'!V$14,INDIRECT($D$5),0),MATCH('CF AUX'!$I293,INDIRECT($D$7),0)),"")</f>
        <v/>
      </c>
      <c r="W293" s="81" t="str">
        <f ca="1">IF(ISNUMBER($H293),INDEX(INDIRECT($D$4),MATCH('CF AUX'!W$14,INDIRECT($D$5),0),MATCH('CF AUX'!$I293,INDIRECT($D$7),0)),"")</f>
        <v/>
      </c>
      <c r="X293" s="81" t="str">
        <f ca="1">IF(ISNUMBER($H293),INDEX(INDIRECT($D$4),MATCH('CF AUX'!X$14,INDIRECT($D$5),0),MATCH('CF AUX'!$I293,INDIRECT($D$7),0)),"")</f>
        <v/>
      </c>
      <c r="Y293" s="81" t="str">
        <f ca="1">IF(ISNUMBER($H293),INDEX(INDIRECT($D$4),MATCH('CF AUX'!Y$14,INDIRECT($D$5),0),MATCH('CF AUX'!$I293,INDIRECT($D$7),0)),"")</f>
        <v/>
      </c>
      <c r="Z293" s="81" t="str">
        <f ca="1">IF(ISNUMBER($H293),INDEX(INDIRECT($D$4),MATCH('CF AUX'!Z$14,INDIRECT($D$5),0),MATCH('CF AUX'!$I293,INDIRECT($D$7),0)),"")</f>
        <v/>
      </c>
      <c r="AA293" s="81" t="str">
        <f ca="1">IF(ISNUMBER($H293),INDEX(INDIRECT($D$4),MATCH('CF AUX'!AA$14,INDIRECT($D$5),0),MATCH('CF AUX'!$I293,INDIRECT($D$7),0)),"")</f>
        <v/>
      </c>
      <c r="AB293" s="81" t="str">
        <f ca="1">IF(ISNUMBER($H293),INDEX(INDIRECT($D$4),MATCH('CF AUX'!AB$14,INDIRECT($D$5),0),MATCH('CF AUX'!$I293,INDIRECT($D$7),0)),"")</f>
        <v/>
      </c>
      <c r="AC293" s="81" t="str">
        <f ca="1">IF(ISNUMBER($H293),INDEX(INDIRECT($D$4),MATCH('CF AUX'!AC$14,INDIRECT($D$5),0),MATCH('CF AUX'!$I293,INDIRECT($D$7),0)),"")</f>
        <v/>
      </c>
      <c r="AD293" s="81" t="str">
        <f ca="1">IF(ISNUMBER($H293),INDEX(INDIRECT($D$4),MATCH('CF AUX'!AD$14,INDIRECT($D$5),0),MATCH('CF AUX'!$I293,INDIRECT($D$7),0)),"")</f>
        <v/>
      </c>
      <c r="AE293" s="81" t="str">
        <f ca="1">IF(ISNUMBER($H293),INDEX(INDIRECT($D$4),MATCH('CF AUX'!AE$14,INDIRECT($D$5),0),MATCH('CF AUX'!$I293,INDIRECT($D$7),0)),"")</f>
        <v/>
      </c>
      <c r="AF293" s="81" t="str">
        <f ca="1">IF(ISNUMBER($H293),INDEX(INDIRECT($D$4),MATCH('CF AUX'!AF$14,INDIRECT($D$5),0),MATCH('CF AUX'!$I293,INDIRECT($D$7),0)),"")</f>
        <v/>
      </c>
      <c r="AG293" s="81" t="str">
        <f ca="1">IF(ISNUMBER($H293),INDEX(INDIRECT($D$4),MATCH('CF AUX'!AG$14,INDIRECT($D$5),0),MATCH('CF AUX'!$I293,INDIRECT($D$7),0)),"")</f>
        <v/>
      </c>
      <c r="AH293" s="81" t="str">
        <f ca="1">IF(ISNUMBER($H293),INDEX(INDIRECT($D$4),MATCH('CF AUX'!AH$14,INDIRECT($D$5),0),MATCH('CF AUX'!$I293,INDIRECT($D$7),0)),"")</f>
        <v/>
      </c>
      <c r="AI293" s="81" t="str">
        <f ca="1">IF(ISNUMBER($H293),INDEX(INDIRECT($D$4),MATCH('CF AUX'!AI$14,INDIRECT($D$5),0),MATCH('CF AUX'!$I293,INDIRECT($D$7),0)),"")</f>
        <v/>
      </c>
      <c r="AJ293" s="81" t="str">
        <f ca="1">IF(ISNUMBER($H293),INDEX(INDIRECT($D$4),MATCH('CF AUX'!AJ$14,INDIRECT($D$5),0),MATCH('CF AUX'!$I293,INDIRECT($D$7),0)),"")</f>
        <v/>
      </c>
      <c r="AK293" s="81" t="str">
        <f ca="1">IF(ISNUMBER($H293),INDEX(INDIRECT($D$4),MATCH('CF AUX'!AK$14,INDIRECT($D$5),0),MATCH('CF AUX'!$I293,INDIRECT($D$7),0)),"")</f>
        <v/>
      </c>
      <c r="AL293" s="81" t="str">
        <f ca="1">IF(ISNUMBER($H293),INDEX(INDIRECT($D$4),MATCH('CF AUX'!AL$14,INDIRECT($D$5),0),MATCH('CF AUX'!$I293,INDIRECT($D$7),0)),"")</f>
        <v/>
      </c>
      <c r="AM293" s="81" t="str">
        <f ca="1">IF(ISNUMBER($H293),INDEX(INDIRECT($D$4),MATCH('CF AUX'!AM$14,INDIRECT($D$5),0),MATCH('CF AUX'!$I293,INDIRECT($D$7),0)),"")</f>
        <v/>
      </c>
      <c r="AN293" s="81" t="str">
        <f ca="1">IF(ISNUMBER($H293),INDEX(INDIRECT($D$4),MATCH('CF AUX'!AN$14,INDIRECT($D$5),0),MATCH('CF AUX'!$I293,INDIRECT($D$7),0)),"")</f>
        <v/>
      </c>
      <c r="AO293" s="81" t="str">
        <f ca="1">IF(ISNUMBER($H293),INDEX(INDIRECT($D$4),MATCH('CF AUX'!AO$14,INDIRECT($D$5),0),MATCH('CF AUX'!$I293,INDIRECT($D$7),0)),"")</f>
        <v/>
      </c>
      <c r="AP293" s="81" t="str">
        <f ca="1">IF(ISNUMBER($H293),INDEX(INDIRECT($D$4),MATCH('CF AUX'!AP$14,INDIRECT($D$5),0),MATCH('CF AUX'!$I293,INDIRECT($D$7),0)),"")</f>
        <v/>
      </c>
      <c r="AQ293" s="81" t="str">
        <f ca="1">IF(ISNUMBER($H293),INDEX(INDIRECT($D$4),MATCH('CF AUX'!AQ$14,INDIRECT($D$5),0),MATCH('CF AUX'!$I293,INDIRECT($D$7),0)),"")</f>
        <v/>
      </c>
      <c r="AR293" s="81" t="str">
        <f ca="1">IF(ISNUMBER($H293),INDEX(INDIRECT($D$4),MATCH('CF AUX'!AR$14,INDIRECT($D$5),0),MATCH('CF AUX'!$I293,INDIRECT($D$7),0)),"")</f>
        <v/>
      </c>
      <c r="AS293" s="81" t="str">
        <f ca="1">IF(ISNUMBER($H293),INDEX(INDIRECT($D$4),MATCH('CF AUX'!AS$14,INDIRECT($D$5),0),MATCH('CF AUX'!$I293,INDIRECT($D$7),0)),"")</f>
        <v/>
      </c>
      <c r="AT293" s="81" t="str">
        <f ca="1">IF(ISNUMBER($H293),INDEX(INDIRECT($D$4),MATCH('CF AUX'!AT$14,INDIRECT($D$5),0),MATCH('CF AUX'!$I293,INDIRECT($D$7),0)),"")</f>
        <v/>
      </c>
      <c r="AU293" s="81" t="str">
        <f ca="1">IF(ISNUMBER($H293),INDEX(INDIRECT($D$4),MATCH('CF AUX'!AU$14,INDIRECT($D$5),0),MATCH('CF AUX'!$I293,INDIRECT($D$7),0)),"")</f>
        <v/>
      </c>
      <c r="AV293" s="81" t="str">
        <f ca="1">IF(ISNUMBER($H293),INDEX(INDIRECT($D$4),MATCH('CF AUX'!AV$14,INDIRECT($D$5),0),MATCH('CF AUX'!$I293,INDIRECT($D$7),0)),"")</f>
        <v/>
      </c>
      <c r="AW293" s="81" t="str">
        <f ca="1">IF(ISNUMBER($H293),INDEX(INDIRECT($D$4),MATCH('CF AUX'!AW$14,INDIRECT($D$5),0),MATCH('CF AUX'!$I293,INDIRECT($D$7),0)),"")</f>
        <v/>
      </c>
      <c r="AX293" s="81" t="str">
        <f ca="1">IF(ISNUMBER($H293),INDEX(INDIRECT($D$4),MATCH('CF AUX'!AX$14,INDIRECT($D$5),0),MATCH('CF AUX'!$I293,INDIRECT($D$7),0)),"")</f>
        <v/>
      </c>
      <c r="AY293" s="81" t="str">
        <f ca="1">IF(ISNUMBER($H293),INDEX(INDIRECT($D$4),MATCH('CF AUX'!AY$14,INDIRECT($D$5),0),MATCH('CF AUX'!$I293,INDIRECT($D$7),0)),"")</f>
        <v/>
      </c>
      <c r="AZ293" s="81" t="str">
        <f ca="1">IF(ISNUMBER($H293),INDEX(INDIRECT($D$4),MATCH('CF AUX'!AZ$14,INDIRECT($D$5),0),MATCH('CF AUX'!$I293,INDIRECT($D$7),0)),"")</f>
        <v/>
      </c>
      <c r="BB293" s="96" t="str" cm="1">
        <f t="array" aca="1" ref="BB293" ca="1">IF(ISNUMBER($H293),MMULT(J293:AZ293,TRANSPOSE(INDIRECT($D$8&amp;$G$4&amp;B293&amp;":"&amp;$G$6&amp;B293))),"")</f>
        <v/>
      </c>
      <c r="BD293" s="59">
        <f t="shared" si="79"/>
        <v>289</v>
      </c>
      <c r="BE293" s="80" t="str" cm="1">
        <f t="array" aca="1" ref="BE293" ca="1">IFERROR(INDEX(INDIRECT($D$4),MATCH(INDIRECT(BE$5&amp;$BD293),INDIRECT($D$6),0),MATCH($I293,INDIRECT($D$7),0)),"")</f>
        <v/>
      </c>
      <c r="BF293" s="81" t="str" cm="1">
        <f t="array" aca="1" ref="BF293" ca="1">IFERROR(INDEX(INDIRECT($D$4),MATCH(INDIRECT(BF$5&amp;$BD293),INDIRECT($D$6),0),MATCH($I293,INDIRECT($D$7),0)),"")</f>
        <v/>
      </c>
      <c r="BG293" s="81" t="str" cm="1">
        <f t="array" aca="1" ref="BG293" ca="1">IFERROR(INDEX(INDIRECT($D$4),MATCH(INDIRECT(BG$5&amp;$BD293),INDIRECT($D$6),0),MATCH($I293,INDIRECT($D$7),0)),"")</f>
        <v/>
      </c>
      <c r="BH293" s="81" t="str" cm="1">
        <f t="array" aca="1" ref="BH293" ca="1">IFERROR(INDEX(INDIRECT($D$4),MATCH(INDIRECT(BH$5&amp;$BD293),INDIRECT($D$6),0),MATCH($I293,INDIRECT($D$7),0)),"")</f>
        <v/>
      </c>
      <c r="BI293" s="81" t="str" cm="1">
        <f t="array" aca="1" ref="BI293" ca="1">IFERROR(INDEX(INDIRECT($D$4),MATCH(INDIRECT(BI$5&amp;$BD293),INDIRECT($D$6),0),MATCH($I293,INDIRECT($D$7),0)),"")</f>
        <v/>
      </c>
      <c r="BJ293" s="81" t="str" cm="1">
        <f t="array" aca="1" ref="BJ293" ca="1">IFERROR(INDEX(INDIRECT($D$4),MATCH(INDIRECT(BJ$5&amp;$BD293),INDIRECT($D$6),0),MATCH($I293,INDIRECT($D$7),0)),"")</f>
        <v/>
      </c>
      <c r="BK293" s="81" t="str" cm="1">
        <f t="array" aca="1" ref="BK293" ca="1">IFERROR(INDEX(INDIRECT($D$4),MATCH(INDIRECT(BK$5&amp;$BD293),INDIRECT($D$6),0),MATCH($I293,INDIRECT($D$7),0)),"")</f>
        <v/>
      </c>
      <c r="BL293" s="81" t="str" cm="1">
        <f t="array" aca="1" ref="BL293" ca="1">IFERROR(INDEX(INDIRECT($D$4),MATCH(INDIRECT(BL$5&amp;$BD293),INDIRECT($D$6),0),MATCH($I293,INDIRECT($D$7),0)),"")</f>
        <v/>
      </c>
      <c r="BM293" s="81" t="str" cm="1">
        <f t="array" aca="1" ref="BM293" ca="1">IFERROR(INDEX(INDIRECT($D$4),MATCH(INDIRECT(BM$5&amp;$BD293),INDIRECT($D$6),0),MATCH($I293,INDIRECT($D$7),0)),"")</f>
        <v/>
      </c>
      <c r="BN293" s="81" t="str" cm="1">
        <f t="array" aca="1" ref="BN293" ca="1">IFERROR(INDEX(INDIRECT($D$4),MATCH(INDIRECT(BN$5&amp;$BD293),INDIRECT($D$6),0),MATCH($I293,INDIRECT($D$7),0)),"")</f>
        <v/>
      </c>
      <c r="BO293" s="81" t="str" cm="1">
        <f t="array" aca="1" ref="BO293" ca="1">IFERROR(INDEX(INDIRECT($D$4),MATCH(INDIRECT(BO$5&amp;$BD293),INDIRECT($D$6),0),MATCH($I293,INDIRECT($D$7),0)),"")</f>
        <v/>
      </c>
      <c r="BP293" s="81" t="str" cm="1">
        <f t="array" aca="1" ref="BP293" ca="1">IFERROR(INDEX(INDIRECT($D$4),MATCH(INDIRECT(BP$5&amp;$BD293),INDIRECT($D$6),0),MATCH($I293,INDIRECT($D$7),0)),"")</f>
        <v/>
      </c>
      <c r="BQ293" s="81" t="str" cm="1">
        <f t="array" aca="1" ref="BQ293" ca="1">IFERROR(INDEX(INDIRECT($D$4),MATCH(INDIRECT(BQ$5&amp;$BD293),INDIRECT($D$6),0),MATCH($I293,INDIRECT($D$7),0)),"")</f>
        <v/>
      </c>
      <c r="BR293" s="81" t="str" cm="1">
        <f t="array" aca="1" ref="BR293" ca="1">IFERROR(INDEX(INDIRECT($D$4),MATCH(INDIRECT(BR$5&amp;$BD293),INDIRECT($D$6),0),MATCH($I293,INDIRECT($D$7),0)),"")</f>
        <v/>
      </c>
      <c r="BS293" s="81" t="str" cm="1">
        <f t="array" aca="1" ref="BS293" ca="1">IFERROR(INDEX(INDIRECT($D$4),MATCH(INDIRECT(BS$5&amp;$BD293),INDIRECT($D$6),0),MATCH($I293,INDIRECT($D$7),0)),"")</f>
        <v/>
      </c>
      <c r="BT293" s="81" t="str" cm="1">
        <f t="array" aca="1" ref="BT293" ca="1">IFERROR(INDEX(INDIRECT($D$4),MATCH(INDIRECT(BT$5&amp;$BD293),INDIRECT($D$6),0),MATCH($I293,INDIRECT($D$7),0)),"")</f>
        <v/>
      </c>
      <c r="BU293" s="81" t="str" cm="1">
        <f t="array" aca="1" ref="BU293" ca="1">IFERROR(INDEX(INDIRECT($D$4),MATCH(INDIRECT(BU$5&amp;$BD293),INDIRECT($D$6),0),MATCH($I293,INDIRECT($D$7),0)),"")</f>
        <v/>
      </c>
      <c r="BV293" s="99" t="str" cm="1">
        <f t="array" aca="1" ref="BV293" ca="1">IFERROR(INDEX(INDIRECT($D$4),MATCH(INDIRECT(BV$5&amp;$BD293),INDIRECT($D$6),0),MATCH($I293,INDIRECT($D$7),0)),"")</f>
        <v/>
      </c>
      <c r="BX293" s="80"/>
      <c r="BY293" s="81"/>
      <c r="BZ293" s="81"/>
      <c r="CA293" s="81"/>
      <c r="CB293" s="81"/>
      <c r="CC293" s="81"/>
      <c r="CD293" s="81"/>
      <c r="CE293" s="81"/>
      <c r="CF293" s="81"/>
      <c r="CG293" s="81"/>
      <c r="CH293" s="81"/>
      <c r="CI293" s="81"/>
      <c r="CJ293" s="81"/>
      <c r="CK293" s="81"/>
      <c r="CL293" s="81"/>
      <c r="CM293" s="81"/>
      <c r="CN293" s="81"/>
      <c r="CO293" s="99"/>
      <c r="CQ293" s="113"/>
      <c r="CR293" s="59" t="str">
        <f t="shared" si="78"/>
        <v/>
      </c>
      <c r="CS293" s="60"/>
      <c r="CT293" s="123" t="str">
        <f t="shared" ca="1" si="75"/>
        <v/>
      </c>
      <c r="CU293" s="80" t="str">
        <f>IF(ISNUMBER($CS293),INDEX(IRF.New!$CS$7:$DJ$37,MATCH(B293+1,IRF.New!$B$7:$B$37,0),MATCH($CT293,IRF.New!$CS$5:$DJ$5,0)),"")</f>
        <v/>
      </c>
      <c r="CV293" s="81"/>
      <c r="CW293" s="81" t="str">
        <f t="shared" si="76"/>
        <v/>
      </c>
      <c r="CX293" s="81"/>
      <c r="CY293" s="81"/>
      <c r="CZ293" s="94"/>
      <c r="DA293" s="94" t="str">
        <f>IF(ISNUMBER(CS293),INDEX(IRF.New!$CS$2:$DJ$2,MATCH('CF AUX'!$CT293,IRF.New!$CS$5:$DJ$5,0)),"")</f>
        <v/>
      </c>
      <c r="DB293" s="72"/>
      <c r="DD293" s="132" t="str">
        <f>IF(ISNUMBER(CS293),INDEX(IRF.New!$D$7:$CO$37,MATCH('CF AUX'!C288,IRF.New!$C$7:$C$37,0),MATCH(CT293,IRF.New!$D$5:$CO$5,0)),"")</f>
        <v/>
      </c>
    </row>
    <row r="294" spans="1:109" x14ac:dyDescent="0.25">
      <c r="F294" s="136" t="str">
        <f t="shared" si="77"/>
        <v/>
      </c>
      <c r="H294" s="65"/>
      <c r="I294" s="129" t="str">
        <f ca="1">IF(ISNUMBER(H294),INDEX(IRF.New!$CS$5:$DJ$5,MATCH('CF AUX'!H294,INDIRECT("IRF.New!$CS$"&amp;C290&amp;":$DJ$"&amp;C290),0)),"")</f>
        <v/>
      </c>
      <c r="J294" s="80" t="str">
        <f ca="1">IF(ISNUMBER($H294),INDEX(INDIRECT($D$4),MATCH('CF AUX'!J$14,INDIRECT($D$5),0),MATCH('CF AUX'!$I294,INDIRECT($D$7),0)),"")</f>
        <v/>
      </c>
      <c r="K294" s="81" t="str">
        <f ca="1">IF(ISNUMBER($H294),INDEX(INDIRECT($D$4),MATCH('CF AUX'!K$14,INDIRECT($D$5),0),MATCH('CF AUX'!$I294,INDIRECT($D$7),0)),"")</f>
        <v/>
      </c>
      <c r="L294" s="81" t="str">
        <f ca="1">IF(ISNUMBER($H294),INDEX(INDIRECT($D$4),MATCH('CF AUX'!L$14,INDIRECT($D$5),0),MATCH('CF AUX'!$I294,INDIRECT($D$7),0)),"")</f>
        <v/>
      </c>
      <c r="M294" s="81" t="str">
        <f ca="1">IF(ISNUMBER($H294),INDEX(INDIRECT($D$4),MATCH('CF AUX'!M$14,INDIRECT($D$5),0),MATCH('CF AUX'!$I294,INDIRECT($D$7),0)),"")</f>
        <v/>
      </c>
      <c r="N294" s="81" t="str">
        <f ca="1">IF(ISNUMBER($H294),INDEX(INDIRECT($D$4),MATCH('CF AUX'!N$14,INDIRECT($D$5),0),MATCH('CF AUX'!$I294,INDIRECT($D$7),0)),"")</f>
        <v/>
      </c>
      <c r="O294" s="81" t="str">
        <f ca="1">IF(ISNUMBER($H294),INDEX(INDIRECT($D$4),MATCH('CF AUX'!O$14,INDIRECT($D$5),0),MATCH('CF AUX'!$I294,INDIRECT($D$7),0)),"")</f>
        <v/>
      </c>
      <c r="P294" s="81" t="str">
        <f ca="1">IF(ISNUMBER($H294),INDEX(INDIRECT($D$4),MATCH('CF AUX'!P$14,INDIRECT($D$5),0),MATCH('CF AUX'!$I294,INDIRECT($D$7),0)),"")</f>
        <v/>
      </c>
      <c r="Q294" s="81" t="str">
        <f ca="1">IF(ISNUMBER($H294),INDEX(INDIRECT($D$4),MATCH('CF AUX'!Q$14,INDIRECT($D$5),0),MATCH('CF AUX'!$I294,INDIRECT($D$7),0)),"")</f>
        <v/>
      </c>
      <c r="R294" s="81" t="str">
        <f ca="1">IF(ISNUMBER($H294),INDEX(INDIRECT($D$4),MATCH('CF AUX'!R$14,INDIRECT($D$5),0),MATCH('CF AUX'!$I294,INDIRECT($D$7),0)),"")</f>
        <v/>
      </c>
      <c r="S294" s="81" t="str">
        <f ca="1">IF(ISNUMBER($H294),INDEX(INDIRECT($D$4),MATCH('CF AUX'!S$14,INDIRECT($D$5),0),MATCH('CF AUX'!$I294,INDIRECT($D$7),0)),"")</f>
        <v/>
      </c>
      <c r="T294" s="81" t="str">
        <f ca="1">IF(ISNUMBER($H294),INDEX(INDIRECT($D$4),MATCH('CF AUX'!T$14,INDIRECT($D$5),0),MATCH('CF AUX'!$I294,INDIRECT($D$7),0)),"")</f>
        <v/>
      </c>
      <c r="U294" s="81" t="str">
        <f ca="1">IF(ISNUMBER($H294),INDEX(INDIRECT($D$4),MATCH('CF AUX'!U$14,INDIRECT($D$5),0),MATCH('CF AUX'!$I294,INDIRECT($D$7),0)),"")</f>
        <v/>
      </c>
      <c r="V294" s="81" t="str">
        <f ca="1">IF(ISNUMBER($H294),INDEX(INDIRECT($D$4),MATCH('CF AUX'!V$14,INDIRECT($D$5),0),MATCH('CF AUX'!$I294,INDIRECT($D$7),0)),"")</f>
        <v/>
      </c>
      <c r="W294" s="81" t="str">
        <f ca="1">IF(ISNUMBER($H294),INDEX(INDIRECT($D$4),MATCH('CF AUX'!W$14,INDIRECT($D$5),0),MATCH('CF AUX'!$I294,INDIRECT($D$7),0)),"")</f>
        <v/>
      </c>
      <c r="X294" s="81" t="str">
        <f ca="1">IF(ISNUMBER($H294),INDEX(INDIRECT($D$4),MATCH('CF AUX'!X$14,INDIRECT($D$5),0),MATCH('CF AUX'!$I294,INDIRECT($D$7),0)),"")</f>
        <v/>
      </c>
      <c r="Y294" s="81" t="str">
        <f ca="1">IF(ISNUMBER($H294),INDEX(INDIRECT($D$4),MATCH('CF AUX'!Y$14,INDIRECT($D$5),0),MATCH('CF AUX'!$I294,INDIRECT($D$7),0)),"")</f>
        <v/>
      </c>
      <c r="Z294" s="81" t="str">
        <f ca="1">IF(ISNUMBER($H294),INDEX(INDIRECT($D$4),MATCH('CF AUX'!Z$14,INDIRECT($D$5),0),MATCH('CF AUX'!$I294,INDIRECT($D$7),0)),"")</f>
        <v/>
      </c>
      <c r="AA294" s="81" t="str">
        <f ca="1">IF(ISNUMBER($H294),INDEX(INDIRECT($D$4),MATCH('CF AUX'!AA$14,INDIRECT($D$5),0),MATCH('CF AUX'!$I294,INDIRECT($D$7),0)),"")</f>
        <v/>
      </c>
      <c r="AB294" s="81" t="str">
        <f ca="1">IF(ISNUMBER($H294),INDEX(INDIRECT($D$4),MATCH('CF AUX'!AB$14,INDIRECT($D$5),0),MATCH('CF AUX'!$I294,INDIRECT($D$7),0)),"")</f>
        <v/>
      </c>
      <c r="AC294" s="81" t="str">
        <f ca="1">IF(ISNUMBER($H294),INDEX(INDIRECT($D$4),MATCH('CF AUX'!AC$14,INDIRECT($D$5),0),MATCH('CF AUX'!$I294,INDIRECT($D$7),0)),"")</f>
        <v/>
      </c>
      <c r="AD294" s="81" t="str">
        <f ca="1">IF(ISNUMBER($H294),INDEX(INDIRECT($D$4),MATCH('CF AUX'!AD$14,INDIRECT($D$5),0),MATCH('CF AUX'!$I294,INDIRECT($D$7),0)),"")</f>
        <v/>
      </c>
      <c r="AE294" s="81" t="str">
        <f ca="1">IF(ISNUMBER($H294),INDEX(INDIRECT($D$4),MATCH('CF AUX'!AE$14,INDIRECT($D$5),0),MATCH('CF AUX'!$I294,INDIRECT($D$7),0)),"")</f>
        <v/>
      </c>
      <c r="AF294" s="81" t="str">
        <f ca="1">IF(ISNUMBER($H294),INDEX(INDIRECT($D$4),MATCH('CF AUX'!AF$14,INDIRECT($D$5),0),MATCH('CF AUX'!$I294,INDIRECT($D$7),0)),"")</f>
        <v/>
      </c>
      <c r="AG294" s="81" t="str">
        <f ca="1">IF(ISNUMBER($H294),INDEX(INDIRECT($D$4),MATCH('CF AUX'!AG$14,INDIRECT($D$5),0),MATCH('CF AUX'!$I294,INDIRECT($D$7),0)),"")</f>
        <v/>
      </c>
      <c r="AH294" s="81" t="str">
        <f ca="1">IF(ISNUMBER($H294),INDEX(INDIRECT($D$4),MATCH('CF AUX'!AH$14,INDIRECT($D$5),0),MATCH('CF AUX'!$I294,INDIRECT($D$7),0)),"")</f>
        <v/>
      </c>
      <c r="AI294" s="81" t="str">
        <f ca="1">IF(ISNUMBER($H294),INDEX(INDIRECT($D$4),MATCH('CF AUX'!AI$14,INDIRECT($D$5),0),MATCH('CF AUX'!$I294,INDIRECT($D$7),0)),"")</f>
        <v/>
      </c>
      <c r="AJ294" s="81" t="str">
        <f ca="1">IF(ISNUMBER($H294),INDEX(INDIRECT($D$4),MATCH('CF AUX'!AJ$14,INDIRECT($D$5),0),MATCH('CF AUX'!$I294,INDIRECT($D$7),0)),"")</f>
        <v/>
      </c>
      <c r="AK294" s="81" t="str">
        <f ca="1">IF(ISNUMBER($H294),INDEX(INDIRECT($D$4),MATCH('CF AUX'!AK$14,INDIRECT($D$5),0),MATCH('CF AUX'!$I294,INDIRECT($D$7),0)),"")</f>
        <v/>
      </c>
      <c r="AL294" s="81" t="str">
        <f ca="1">IF(ISNUMBER($H294),INDEX(INDIRECT($D$4),MATCH('CF AUX'!AL$14,INDIRECT($D$5),0),MATCH('CF AUX'!$I294,INDIRECT($D$7),0)),"")</f>
        <v/>
      </c>
      <c r="AM294" s="81" t="str">
        <f ca="1">IF(ISNUMBER($H294),INDEX(INDIRECT($D$4),MATCH('CF AUX'!AM$14,INDIRECT($D$5),0),MATCH('CF AUX'!$I294,INDIRECT($D$7),0)),"")</f>
        <v/>
      </c>
      <c r="AN294" s="81" t="str">
        <f ca="1">IF(ISNUMBER($H294),INDEX(INDIRECT($D$4),MATCH('CF AUX'!AN$14,INDIRECT($D$5),0),MATCH('CF AUX'!$I294,INDIRECT($D$7),0)),"")</f>
        <v/>
      </c>
      <c r="AO294" s="81" t="str">
        <f ca="1">IF(ISNUMBER($H294),INDEX(INDIRECT($D$4),MATCH('CF AUX'!AO$14,INDIRECT($D$5),0),MATCH('CF AUX'!$I294,INDIRECT($D$7),0)),"")</f>
        <v/>
      </c>
      <c r="AP294" s="81" t="str">
        <f ca="1">IF(ISNUMBER($H294),INDEX(INDIRECT($D$4),MATCH('CF AUX'!AP$14,INDIRECT($D$5),0),MATCH('CF AUX'!$I294,INDIRECT($D$7),0)),"")</f>
        <v/>
      </c>
      <c r="AQ294" s="81" t="str">
        <f ca="1">IF(ISNUMBER($H294),INDEX(INDIRECT($D$4),MATCH('CF AUX'!AQ$14,INDIRECT($D$5),0),MATCH('CF AUX'!$I294,INDIRECT($D$7),0)),"")</f>
        <v/>
      </c>
      <c r="AR294" s="81" t="str">
        <f ca="1">IF(ISNUMBER($H294),INDEX(INDIRECT($D$4),MATCH('CF AUX'!AR$14,INDIRECT($D$5),0),MATCH('CF AUX'!$I294,INDIRECT($D$7),0)),"")</f>
        <v/>
      </c>
      <c r="AS294" s="81" t="str">
        <f ca="1">IF(ISNUMBER($H294),INDEX(INDIRECT($D$4),MATCH('CF AUX'!AS$14,INDIRECT($D$5),0),MATCH('CF AUX'!$I294,INDIRECT($D$7),0)),"")</f>
        <v/>
      </c>
      <c r="AT294" s="81" t="str">
        <f ca="1">IF(ISNUMBER($H294),INDEX(INDIRECT($D$4),MATCH('CF AUX'!AT$14,INDIRECT($D$5),0),MATCH('CF AUX'!$I294,INDIRECT($D$7),0)),"")</f>
        <v/>
      </c>
      <c r="AU294" s="81" t="str">
        <f ca="1">IF(ISNUMBER($H294),INDEX(INDIRECT($D$4),MATCH('CF AUX'!AU$14,INDIRECT($D$5),0),MATCH('CF AUX'!$I294,INDIRECT($D$7),0)),"")</f>
        <v/>
      </c>
      <c r="AV294" s="81" t="str">
        <f ca="1">IF(ISNUMBER($H294),INDEX(INDIRECT($D$4),MATCH('CF AUX'!AV$14,INDIRECT($D$5),0),MATCH('CF AUX'!$I294,INDIRECT($D$7),0)),"")</f>
        <v/>
      </c>
      <c r="AW294" s="81" t="str">
        <f ca="1">IF(ISNUMBER($H294),INDEX(INDIRECT($D$4),MATCH('CF AUX'!AW$14,INDIRECT($D$5),0),MATCH('CF AUX'!$I294,INDIRECT($D$7),0)),"")</f>
        <v/>
      </c>
      <c r="AX294" s="81" t="str">
        <f ca="1">IF(ISNUMBER($H294),INDEX(INDIRECT($D$4),MATCH('CF AUX'!AX$14,INDIRECT($D$5),0),MATCH('CF AUX'!$I294,INDIRECT($D$7),0)),"")</f>
        <v/>
      </c>
      <c r="AY294" s="81" t="str">
        <f ca="1">IF(ISNUMBER($H294),INDEX(INDIRECT($D$4),MATCH('CF AUX'!AY$14,INDIRECT($D$5),0),MATCH('CF AUX'!$I294,INDIRECT($D$7),0)),"")</f>
        <v/>
      </c>
      <c r="AZ294" s="81" t="str">
        <f ca="1">IF(ISNUMBER($H294),INDEX(INDIRECT($D$4),MATCH('CF AUX'!AZ$14,INDIRECT($D$5),0),MATCH('CF AUX'!$I294,INDIRECT($D$7),0)),"")</f>
        <v/>
      </c>
      <c r="BB294" s="96" t="str" cm="1">
        <f t="array" aca="1" ref="BB294" ca="1">IF(ISNUMBER($H294),MMULT(J294:AZ294,TRANSPOSE(INDIRECT($D$8&amp;$G$4&amp;B293&amp;":"&amp;$G$6&amp;B293))),"")</f>
        <v/>
      </c>
      <c r="BD294" s="59">
        <f t="shared" si="79"/>
        <v>289</v>
      </c>
      <c r="BE294" s="80" t="str" cm="1">
        <f t="array" aca="1" ref="BE294" ca="1">IFERROR(INDEX(INDIRECT($D$4),MATCH(INDIRECT(BE$5&amp;$BD294),INDIRECT($D$6),0),MATCH($I294,INDIRECT($D$7),0)),"")</f>
        <v/>
      </c>
      <c r="BF294" s="81" t="str" cm="1">
        <f t="array" aca="1" ref="BF294" ca="1">IFERROR(INDEX(INDIRECT($D$4),MATCH(INDIRECT(BF$5&amp;$BD294),INDIRECT($D$6),0),MATCH($I294,INDIRECT($D$7),0)),"")</f>
        <v/>
      </c>
      <c r="BG294" s="81" t="str" cm="1">
        <f t="array" aca="1" ref="BG294" ca="1">IFERROR(INDEX(INDIRECT($D$4),MATCH(INDIRECT(BG$5&amp;$BD294),INDIRECT($D$6),0),MATCH($I294,INDIRECT($D$7),0)),"")</f>
        <v/>
      </c>
      <c r="BH294" s="81" t="str" cm="1">
        <f t="array" aca="1" ref="BH294" ca="1">IFERROR(INDEX(INDIRECT($D$4),MATCH(INDIRECT(BH$5&amp;$BD294),INDIRECT($D$6),0),MATCH($I294,INDIRECT($D$7),0)),"")</f>
        <v/>
      </c>
      <c r="BI294" s="81" t="str" cm="1">
        <f t="array" aca="1" ref="BI294" ca="1">IFERROR(INDEX(INDIRECT($D$4),MATCH(INDIRECT(BI$5&amp;$BD294),INDIRECT($D$6),0),MATCH($I294,INDIRECT($D$7),0)),"")</f>
        <v/>
      </c>
      <c r="BJ294" s="81" t="str" cm="1">
        <f t="array" aca="1" ref="BJ294" ca="1">IFERROR(INDEX(INDIRECT($D$4),MATCH(INDIRECT(BJ$5&amp;$BD294),INDIRECT($D$6),0),MATCH($I294,INDIRECT($D$7),0)),"")</f>
        <v/>
      </c>
      <c r="BK294" s="81" t="str" cm="1">
        <f t="array" aca="1" ref="BK294" ca="1">IFERROR(INDEX(INDIRECT($D$4),MATCH(INDIRECT(BK$5&amp;$BD294),INDIRECT($D$6),0),MATCH($I294,INDIRECT($D$7),0)),"")</f>
        <v/>
      </c>
      <c r="BL294" s="81" t="str" cm="1">
        <f t="array" aca="1" ref="BL294" ca="1">IFERROR(INDEX(INDIRECT($D$4),MATCH(INDIRECT(BL$5&amp;$BD294),INDIRECT($D$6),0),MATCH($I294,INDIRECT($D$7),0)),"")</f>
        <v/>
      </c>
      <c r="BM294" s="81" t="str" cm="1">
        <f t="array" aca="1" ref="BM294" ca="1">IFERROR(INDEX(INDIRECT($D$4),MATCH(INDIRECT(BM$5&amp;$BD294),INDIRECT($D$6),0),MATCH($I294,INDIRECT($D$7),0)),"")</f>
        <v/>
      </c>
      <c r="BN294" s="81" t="str" cm="1">
        <f t="array" aca="1" ref="BN294" ca="1">IFERROR(INDEX(INDIRECT($D$4),MATCH(INDIRECT(BN$5&amp;$BD294),INDIRECT($D$6),0),MATCH($I294,INDIRECT($D$7),0)),"")</f>
        <v/>
      </c>
      <c r="BO294" s="81" t="str" cm="1">
        <f t="array" aca="1" ref="BO294" ca="1">IFERROR(INDEX(INDIRECT($D$4),MATCH(INDIRECT(BO$5&amp;$BD294),INDIRECT($D$6),0),MATCH($I294,INDIRECT($D$7),0)),"")</f>
        <v/>
      </c>
      <c r="BP294" s="81" t="str" cm="1">
        <f t="array" aca="1" ref="BP294" ca="1">IFERROR(INDEX(INDIRECT($D$4),MATCH(INDIRECT(BP$5&amp;$BD294),INDIRECT($D$6),0),MATCH($I294,INDIRECT($D$7),0)),"")</f>
        <v/>
      </c>
      <c r="BQ294" s="81" t="str" cm="1">
        <f t="array" aca="1" ref="BQ294" ca="1">IFERROR(INDEX(INDIRECT($D$4),MATCH(INDIRECT(BQ$5&amp;$BD294),INDIRECT($D$6),0),MATCH($I294,INDIRECT($D$7),0)),"")</f>
        <v/>
      </c>
      <c r="BR294" s="81" t="str" cm="1">
        <f t="array" aca="1" ref="BR294" ca="1">IFERROR(INDEX(INDIRECT($D$4),MATCH(INDIRECT(BR$5&amp;$BD294),INDIRECT($D$6),0),MATCH($I294,INDIRECT($D$7),0)),"")</f>
        <v/>
      </c>
      <c r="BS294" s="81" t="str" cm="1">
        <f t="array" aca="1" ref="BS294" ca="1">IFERROR(INDEX(INDIRECT($D$4),MATCH(INDIRECT(BS$5&amp;$BD294),INDIRECT($D$6),0),MATCH($I294,INDIRECT($D$7),0)),"")</f>
        <v/>
      </c>
      <c r="BT294" s="81" t="str" cm="1">
        <f t="array" aca="1" ref="BT294" ca="1">IFERROR(INDEX(INDIRECT($D$4),MATCH(INDIRECT(BT$5&amp;$BD294),INDIRECT($D$6),0),MATCH($I294,INDIRECT($D$7),0)),"")</f>
        <v/>
      </c>
      <c r="BU294" s="81" t="str" cm="1">
        <f t="array" aca="1" ref="BU294" ca="1">IFERROR(INDEX(INDIRECT($D$4),MATCH(INDIRECT(BU$5&amp;$BD294),INDIRECT($D$6),0),MATCH($I294,INDIRECT($D$7),0)),"")</f>
        <v/>
      </c>
      <c r="BV294" s="99" t="str" cm="1">
        <f t="array" aca="1" ref="BV294" ca="1">IFERROR(INDEX(INDIRECT($D$4),MATCH(INDIRECT(BV$5&amp;$BD294),INDIRECT($D$6),0),MATCH($I294,INDIRECT($D$7),0)),"")</f>
        <v/>
      </c>
      <c r="BX294" s="80"/>
      <c r="BY294" s="81"/>
      <c r="BZ294" s="81"/>
      <c r="CA294" s="81"/>
      <c r="CB294" s="81"/>
      <c r="CC294" s="81"/>
      <c r="CD294" s="81"/>
      <c r="CE294" s="81"/>
      <c r="CF294" s="81"/>
      <c r="CG294" s="81"/>
      <c r="CH294" s="81"/>
      <c r="CI294" s="81"/>
      <c r="CJ294" s="81"/>
      <c r="CK294" s="81"/>
      <c r="CL294" s="81"/>
      <c r="CM294" s="81"/>
      <c r="CN294" s="81"/>
      <c r="CO294" s="99"/>
      <c r="CQ294" s="113"/>
      <c r="CR294" s="59" t="str">
        <f t="shared" si="78"/>
        <v/>
      </c>
      <c r="CS294" s="60"/>
      <c r="CT294" s="123" t="str">
        <f t="shared" ca="1" si="75"/>
        <v/>
      </c>
      <c r="CU294" s="80" t="str">
        <f>IF(ISNUMBER($CS294),INDEX(IRF.New!$CS$7:$DJ$37,MATCH(B293+1,IRF.New!$B$7:$B$37,0),MATCH($CT294,IRF.New!$CS$5:$DJ$5,0)),"")</f>
        <v/>
      </c>
      <c r="CV294" s="81"/>
      <c r="CW294" s="81" t="str">
        <f t="shared" si="76"/>
        <v/>
      </c>
      <c r="CX294" s="81"/>
      <c r="CY294" s="81"/>
      <c r="CZ294" s="94"/>
      <c r="DA294" s="94" t="str">
        <f>IF(ISNUMBER(CS294),INDEX(IRF.New!$CS$2:$DJ$2,MATCH('CF AUX'!$CT294,IRF.New!$CS$5:$DJ$5,0)),"")</f>
        <v/>
      </c>
      <c r="DB294" s="72"/>
      <c r="DD294" s="132" t="str">
        <f>IF(ISNUMBER(CS294),INDEX(IRF.New!$D$7:$CO$37,MATCH('CF AUX'!C288,IRF.New!$C$7:$C$37,0),MATCH(CT294,IRF.New!$D$5:$CO$5,0)),"")</f>
        <v/>
      </c>
    </row>
    <row r="295" spans="1:109" x14ac:dyDescent="0.25">
      <c r="B295" s="59" t="s">
        <v>280</v>
      </c>
      <c r="F295" s="136" t="str">
        <f t="shared" si="77"/>
        <v/>
      </c>
      <c r="H295" s="65"/>
      <c r="I295" s="129" t="str">
        <f ca="1">IF(ISNUMBER(H295),INDEX(IRF.New!$CS$5:$DJ$5,MATCH('CF AUX'!H295,INDIRECT("IRF.New!$CS$"&amp;C290&amp;":$DJ$"&amp;C290),0)),"")</f>
        <v/>
      </c>
      <c r="J295" s="80" t="str">
        <f ca="1">IF(ISNUMBER($H295),INDEX(INDIRECT($D$4),MATCH('CF AUX'!J$14,INDIRECT($D$5),0),MATCH('CF AUX'!$I295,INDIRECT($D$7),0)),"")</f>
        <v/>
      </c>
      <c r="K295" s="81" t="str">
        <f ca="1">IF(ISNUMBER($H295),INDEX(INDIRECT($D$4),MATCH('CF AUX'!K$14,INDIRECT($D$5),0),MATCH('CF AUX'!$I295,INDIRECT($D$7),0)),"")</f>
        <v/>
      </c>
      <c r="L295" s="81" t="str">
        <f ca="1">IF(ISNUMBER($H295),INDEX(INDIRECT($D$4),MATCH('CF AUX'!L$14,INDIRECT($D$5),0),MATCH('CF AUX'!$I295,INDIRECT($D$7),0)),"")</f>
        <v/>
      </c>
      <c r="M295" s="81" t="str">
        <f ca="1">IF(ISNUMBER($H295),INDEX(INDIRECT($D$4),MATCH('CF AUX'!M$14,INDIRECT($D$5),0),MATCH('CF AUX'!$I295,INDIRECT($D$7),0)),"")</f>
        <v/>
      </c>
      <c r="N295" s="81" t="str">
        <f ca="1">IF(ISNUMBER($H295),INDEX(INDIRECT($D$4),MATCH('CF AUX'!N$14,INDIRECT($D$5),0),MATCH('CF AUX'!$I295,INDIRECT($D$7),0)),"")</f>
        <v/>
      </c>
      <c r="O295" s="81" t="str">
        <f ca="1">IF(ISNUMBER($H295),INDEX(INDIRECT($D$4),MATCH('CF AUX'!O$14,INDIRECT($D$5),0),MATCH('CF AUX'!$I295,INDIRECT($D$7),0)),"")</f>
        <v/>
      </c>
      <c r="P295" s="81" t="str">
        <f ca="1">IF(ISNUMBER($H295),INDEX(INDIRECT($D$4),MATCH('CF AUX'!P$14,INDIRECT($D$5),0),MATCH('CF AUX'!$I295,INDIRECT($D$7),0)),"")</f>
        <v/>
      </c>
      <c r="Q295" s="81" t="str">
        <f ca="1">IF(ISNUMBER($H295),INDEX(INDIRECT($D$4),MATCH('CF AUX'!Q$14,INDIRECT($D$5),0),MATCH('CF AUX'!$I295,INDIRECT($D$7),0)),"")</f>
        <v/>
      </c>
      <c r="R295" s="81" t="str">
        <f ca="1">IF(ISNUMBER($H295),INDEX(INDIRECT($D$4),MATCH('CF AUX'!R$14,INDIRECT($D$5),0),MATCH('CF AUX'!$I295,INDIRECT($D$7),0)),"")</f>
        <v/>
      </c>
      <c r="S295" s="81" t="str">
        <f ca="1">IF(ISNUMBER($H295),INDEX(INDIRECT($D$4),MATCH('CF AUX'!S$14,INDIRECT($D$5),0),MATCH('CF AUX'!$I295,INDIRECT($D$7),0)),"")</f>
        <v/>
      </c>
      <c r="T295" s="81" t="str">
        <f ca="1">IF(ISNUMBER($H295),INDEX(INDIRECT($D$4),MATCH('CF AUX'!T$14,INDIRECT($D$5),0),MATCH('CF AUX'!$I295,INDIRECT($D$7),0)),"")</f>
        <v/>
      </c>
      <c r="U295" s="81" t="str">
        <f ca="1">IF(ISNUMBER($H295),INDEX(INDIRECT($D$4),MATCH('CF AUX'!U$14,INDIRECT($D$5),0),MATCH('CF AUX'!$I295,INDIRECT($D$7),0)),"")</f>
        <v/>
      </c>
      <c r="V295" s="81" t="str">
        <f ca="1">IF(ISNUMBER($H295),INDEX(INDIRECT($D$4),MATCH('CF AUX'!V$14,INDIRECT($D$5),0),MATCH('CF AUX'!$I295,INDIRECT($D$7),0)),"")</f>
        <v/>
      </c>
      <c r="W295" s="81" t="str">
        <f ca="1">IF(ISNUMBER($H295),INDEX(INDIRECT($D$4),MATCH('CF AUX'!W$14,INDIRECT($D$5),0),MATCH('CF AUX'!$I295,INDIRECT($D$7),0)),"")</f>
        <v/>
      </c>
      <c r="X295" s="81" t="str">
        <f ca="1">IF(ISNUMBER($H295),INDEX(INDIRECT($D$4),MATCH('CF AUX'!X$14,INDIRECT($D$5),0),MATCH('CF AUX'!$I295,INDIRECT($D$7),0)),"")</f>
        <v/>
      </c>
      <c r="Y295" s="81" t="str">
        <f ca="1">IF(ISNUMBER($H295),INDEX(INDIRECT($D$4),MATCH('CF AUX'!Y$14,INDIRECT($D$5),0),MATCH('CF AUX'!$I295,INDIRECT($D$7),0)),"")</f>
        <v/>
      </c>
      <c r="Z295" s="81" t="str">
        <f ca="1">IF(ISNUMBER($H295),INDEX(INDIRECT($D$4),MATCH('CF AUX'!Z$14,INDIRECT($D$5),0),MATCH('CF AUX'!$I295,INDIRECT($D$7),0)),"")</f>
        <v/>
      </c>
      <c r="AA295" s="81" t="str">
        <f ca="1">IF(ISNUMBER($H295),INDEX(INDIRECT($D$4),MATCH('CF AUX'!AA$14,INDIRECT($D$5),0),MATCH('CF AUX'!$I295,INDIRECT($D$7),0)),"")</f>
        <v/>
      </c>
      <c r="AB295" s="81" t="str">
        <f ca="1">IF(ISNUMBER($H295),INDEX(INDIRECT($D$4),MATCH('CF AUX'!AB$14,INDIRECT($D$5),0),MATCH('CF AUX'!$I295,INDIRECT($D$7),0)),"")</f>
        <v/>
      </c>
      <c r="AC295" s="81" t="str">
        <f ca="1">IF(ISNUMBER($H295),INDEX(INDIRECT($D$4),MATCH('CF AUX'!AC$14,INDIRECT($D$5),0),MATCH('CF AUX'!$I295,INDIRECT($D$7),0)),"")</f>
        <v/>
      </c>
      <c r="AD295" s="81" t="str">
        <f ca="1">IF(ISNUMBER($H295),INDEX(INDIRECT($D$4),MATCH('CF AUX'!AD$14,INDIRECT($D$5),0),MATCH('CF AUX'!$I295,INDIRECT($D$7),0)),"")</f>
        <v/>
      </c>
      <c r="AE295" s="81" t="str">
        <f ca="1">IF(ISNUMBER($H295),INDEX(INDIRECT($D$4),MATCH('CF AUX'!AE$14,INDIRECT($D$5),0),MATCH('CF AUX'!$I295,INDIRECT($D$7),0)),"")</f>
        <v/>
      </c>
      <c r="AF295" s="81" t="str">
        <f ca="1">IF(ISNUMBER($H295),INDEX(INDIRECT($D$4),MATCH('CF AUX'!AF$14,INDIRECT($D$5),0),MATCH('CF AUX'!$I295,INDIRECT($D$7),0)),"")</f>
        <v/>
      </c>
      <c r="AG295" s="81" t="str">
        <f ca="1">IF(ISNUMBER($H295),INDEX(INDIRECT($D$4),MATCH('CF AUX'!AG$14,INDIRECT($D$5),0),MATCH('CF AUX'!$I295,INDIRECT($D$7),0)),"")</f>
        <v/>
      </c>
      <c r="AH295" s="81" t="str">
        <f ca="1">IF(ISNUMBER($H295),INDEX(INDIRECT($D$4),MATCH('CF AUX'!AH$14,INDIRECT($D$5),0),MATCH('CF AUX'!$I295,INDIRECT($D$7),0)),"")</f>
        <v/>
      </c>
      <c r="AI295" s="81" t="str">
        <f ca="1">IF(ISNUMBER($H295),INDEX(INDIRECT($D$4),MATCH('CF AUX'!AI$14,INDIRECT($D$5),0),MATCH('CF AUX'!$I295,INDIRECT($D$7),0)),"")</f>
        <v/>
      </c>
      <c r="AJ295" s="81" t="str">
        <f ca="1">IF(ISNUMBER($H295),INDEX(INDIRECT($D$4),MATCH('CF AUX'!AJ$14,INDIRECT($D$5),0),MATCH('CF AUX'!$I295,INDIRECT($D$7),0)),"")</f>
        <v/>
      </c>
      <c r="AK295" s="81" t="str">
        <f ca="1">IF(ISNUMBER($H295),INDEX(INDIRECT($D$4),MATCH('CF AUX'!AK$14,INDIRECT($D$5),0),MATCH('CF AUX'!$I295,INDIRECT($D$7),0)),"")</f>
        <v/>
      </c>
      <c r="AL295" s="81" t="str">
        <f ca="1">IF(ISNUMBER($H295),INDEX(INDIRECT($D$4),MATCH('CF AUX'!AL$14,INDIRECT($D$5),0),MATCH('CF AUX'!$I295,INDIRECT($D$7),0)),"")</f>
        <v/>
      </c>
      <c r="AM295" s="81" t="str">
        <f ca="1">IF(ISNUMBER($H295),INDEX(INDIRECT($D$4),MATCH('CF AUX'!AM$14,INDIRECT($D$5),0),MATCH('CF AUX'!$I295,INDIRECT($D$7),0)),"")</f>
        <v/>
      </c>
      <c r="AN295" s="81" t="str">
        <f ca="1">IF(ISNUMBER($H295),INDEX(INDIRECT($D$4),MATCH('CF AUX'!AN$14,INDIRECT($D$5),0),MATCH('CF AUX'!$I295,INDIRECT($D$7),0)),"")</f>
        <v/>
      </c>
      <c r="AO295" s="81" t="str">
        <f ca="1">IF(ISNUMBER($H295),INDEX(INDIRECT($D$4),MATCH('CF AUX'!AO$14,INDIRECT($D$5),0),MATCH('CF AUX'!$I295,INDIRECT($D$7),0)),"")</f>
        <v/>
      </c>
      <c r="AP295" s="81" t="str">
        <f ca="1">IF(ISNUMBER($H295),INDEX(INDIRECT($D$4),MATCH('CF AUX'!AP$14,INDIRECT($D$5),0),MATCH('CF AUX'!$I295,INDIRECT($D$7),0)),"")</f>
        <v/>
      </c>
      <c r="AQ295" s="81" t="str">
        <f ca="1">IF(ISNUMBER($H295),INDEX(INDIRECT($D$4),MATCH('CF AUX'!AQ$14,INDIRECT($D$5),0),MATCH('CF AUX'!$I295,INDIRECT($D$7),0)),"")</f>
        <v/>
      </c>
      <c r="AR295" s="81" t="str">
        <f ca="1">IF(ISNUMBER($H295),INDEX(INDIRECT($D$4),MATCH('CF AUX'!AR$14,INDIRECT($D$5),0),MATCH('CF AUX'!$I295,INDIRECT($D$7),0)),"")</f>
        <v/>
      </c>
      <c r="AS295" s="81" t="str">
        <f ca="1">IF(ISNUMBER($H295),INDEX(INDIRECT($D$4),MATCH('CF AUX'!AS$14,INDIRECT($D$5),0),MATCH('CF AUX'!$I295,INDIRECT($D$7),0)),"")</f>
        <v/>
      </c>
      <c r="AT295" s="81" t="str">
        <f ca="1">IF(ISNUMBER($H295),INDEX(INDIRECT($D$4),MATCH('CF AUX'!AT$14,INDIRECT($D$5),0),MATCH('CF AUX'!$I295,INDIRECT($D$7),0)),"")</f>
        <v/>
      </c>
      <c r="AU295" s="81" t="str">
        <f ca="1">IF(ISNUMBER($H295),INDEX(INDIRECT($D$4),MATCH('CF AUX'!AU$14,INDIRECT($D$5),0),MATCH('CF AUX'!$I295,INDIRECT($D$7),0)),"")</f>
        <v/>
      </c>
      <c r="AV295" s="81" t="str">
        <f ca="1">IF(ISNUMBER($H295),INDEX(INDIRECT($D$4),MATCH('CF AUX'!AV$14,INDIRECT($D$5),0),MATCH('CF AUX'!$I295,INDIRECT($D$7),0)),"")</f>
        <v/>
      </c>
      <c r="AW295" s="81" t="str">
        <f ca="1">IF(ISNUMBER($H295),INDEX(INDIRECT($D$4),MATCH('CF AUX'!AW$14,INDIRECT($D$5),0),MATCH('CF AUX'!$I295,INDIRECT($D$7),0)),"")</f>
        <v/>
      </c>
      <c r="AX295" s="81" t="str">
        <f ca="1">IF(ISNUMBER($H295),INDEX(INDIRECT($D$4),MATCH('CF AUX'!AX$14,INDIRECT($D$5),0),MATCH('CF AUX'!$I295,INDIRECT($D$7),0)),"")</f>
        <v/>
      </c>
      <c r="AY295" s="81" t="str">
        <f ca="1">IF(ISNUMBER($H295),INDEX(INDIRECT($D$4),MATCH('CF AUX'!AY$14,INDIRECT($D$5),0),MATCH('CF AUX'!$I295,INDIRECT($D$7),0)),"")</f>
        <v/>
      </c>
      <c r="AZ295" s="81" t="str">
        <f ca="1">IF(ISNUMBER($H295),INDEX(INDIRECT($D$4),MATCH('CF AUX'!AZ$14,INDIRECT($D$5),0),MATCH('CF AUX'!$I295,INDIRECT($D$7),0)),"")</f>
        <v/>
      </c>
      <c r="BB295" s="96" t="str" cm="1">
        <f t="array" aca="1" ref="BB295" ca="1">IF(ISNUMBER($H295),MMULT(J295:AZ295,TRANSPOSE(INDIRECT($D$8&amp;$G$4&amp;B293&amp;":"&amp;$G$6&amp;B293))),"")</f>
        <v/>
      </c>
      <c r="BD295" s="59">
        <f t="shared" si="79"/>
        <v>289</v>
      </c>
      <c r="BE295" s="80" t="str" cm="1">
        <f t="array" aca="1" ref="BE295" ca="1">IFERROR(INDEX(INDIRECT($D$4),MATCH(INDIRECT(BE$5&amp;$BD295),INDIRECT($D$6),0),MATCH($I295,INDIRECT($D$7),0)),"")</f>
        <v/>
      </c>
      <c r="BF295" s="81" t="str" cm="1">
        <f t="array" aca="1" ref="BF295" ca="1">IFERROR(INDEX(INDIRECT($D$4),MATCH(INDIRECT(BF$5&amp;$BD295),INDIRECT($D$6),0),MATCH($I295,INDIRECT($D$7),0)),"")</f>
        <v/>
      </c>
      <c r="BG295" s="81" t="str" cm="1">
        <f t="array" aca="1" ref="BG295" ca="1">IFERROR(INDEX(INDIRECT($D$4),MATCH(INDIRECT(BG$5&amp;$BD295),INDIRECT($D$6),0),MATCH($I295,INDIRECT($D$7),0)),"")</f>
        <v/>
      </c>
      <c r="BH295" s="81" t="str" cm="1">
        <f t="array" aca="1" ref="BH295" ca="1">IFERROR(INDEX(INDIRECT($D$4),MATCH(INDIRECT(BH$5&amp;$BD295),INDIRECT($D$6),0),MATCH($I295,INDIRECT($D$7),0)),"")</f>
        <v/>
      </c>
      <c r="BI295" s="81" t="str" cm="1">
        <f t="array" aca="1" ref="BI295" ca="1">IFERROR(INDEX(INDIRECT($D$4),MATCH(INDIRECT(BI$5&amp;$BD295),INDIRECT($D$6),0),MATCH($I295,INDIRECT($D$7),0)),"")</f>
        <v/>
      </c>
      <c r="BJ295" s="81" t="str" cm="1">
        <f t="array" aca="1" ref="BJ295" ca="1">IFERROR(INDEX(INDIRECT($D$4),MATCH(INDIRECT(BJ$5&amp;$BD295),INDIRECT($D$6),0),MATCH($I295,INDIRECT($D$7),0)),"")</f>
        <v/>
      </c>
      <c r="BK295" s="81" t="str" cm="1">
        <f t="array" aca="1" ref="BK295" ca="1">IFERROR(INDEX(INDIRECT($D$4),MATCH(INDIRECT(BK$5&amp;$BD295),INDIRECT($D$6),0),MATCH($I295,INDIRECT($D$7),0)),"")</f>
        <v/>
      </c>
      <c r="BL295" s="81" t="str" cm="1">
        <f t="array" aca="1" ref="BL295" ca="1">IFERROR(INDEX(INDIRECT($D$4),MATCH(INDIRECT(BL$5&amp;$BD295),INDIRECT($D$6),0),MATCH($I295,INDIRECT($D$7),0)),"")</f>
        <v/>
      </c>
      <c r="BM295" s="81" t="str" cm="1">
        <f t="array" aca="1" ref="BM295" ca="1">IFERROR(INDEX(INDIRECT($D$4),MATCH(INDIRECT(BM$5&amp;$BD295),INDIRECT($D$6),0),MATCH($I295,INDIRECT($D$7),0)),"")</f>
        <v/>
      </c>
      <c r="BN295" s="81" t="str" cm="1">
        <f t="array" aca="1" ref="BN295" ca="1">IFERROR(INDEX(INDIRECT($D$4),MATCH(INDIRECT(BN$5&amp;$BD295),INDIRECT($D$6),0),MATCH($I295,INDIRECT($D$7),0)),"")</f>
        <v/>
      </c>
      <c r="BO295" s="81" t="str" cm="1">
        <f t="array" aca="1" ref="BO295" ca="1">IFERROR(INDEX(INDIRECT($D$4),MATCH(INDIRECT(BO$5&amp;$BD295),INDIRECT($D$6),0),MATCH($I295,INDIRECT($D$7),0)),"")</f>
        <v/>
      </c>
      <c r="BP295" s="81" t="str" cm="1">
        <f t="array" aca="1" ref="BP295" ca="1">IFERROR(INDEX(INDIRECT($D$4),MATCH(INDIRECT(BP$5&amp;$BD295),INDIRECT($D$6),0),MATCH($I295,INDIRECT($D$7),0)),"")</f>
        <v/>
      </c>
      <c r="BQ295" s="81" t="str" cm="1">
        <f t="array" aca="1" ref="BQ295" ca="1">IFERROR(INDEX(INDIRECT($D$4),MATCH(INDIRECT(BQ$5&amp;$BD295),INDIRECT($D$6),0),MATCH($I295,INDIRECT($D$7),0)),"")</f>
        <v/>
      </c>
      <c r="BR295" s="81" t="str" cm="1">
        <f t="array" aca="1" ref="BR295" ca="1">IFERROR(INDEX(INDIRECT($D$4),MATCH(INDIRECT(BR$5&amp;$BD295),INDIRECT($D$6),0),MATCH($I295,INDIRECT($D$7),0)),"")</f>
        <v/>
      </c>
      <c r="BS295" s="81" t="str" cm="1">
        <f t="array" aca="1" ref="BS295" ca="1">IFERROR(INDEX(INDIRECT($D$4),MATCH(INDIRECT(BS$5&amp;$BD295),INDIRECT($D$6),0),MATCH($I295,INDIRECT($D$7),0)),"")</f>
        <v/>
      </c>
      <c r="BT295" s="81" t="str" cm="1">
        <f t="array" aca="1" ref="BT295" ca="1">IFERROR(INDEX(INDIRECT($D$4),MATCH(INDIRECT(BT$5&amp;$BD295),INDIRECT($D$6),0),MATCH($I295,INDIRECT($D$7),0)),"")</f>
        <v/>
      </c>
      <c r="BU295" s="81" t="str" cm="1">
        <f t="array" aca="1" ref="BU295" ca="1">IFERROR(INDEX(INDIRECT($D$4),MATCH(INDIRECT(BU$5&amp;$BD295),INDIRECT($D$6),0),MATCH($I295,INDIRECT($D$7),0)),"")</f>
        <v/>
      </c>
      <c r="BV295" s="99" t="str" cm="1">
        <f t="array" aca="1" ref="BV295" ca="1">IFERROR(INDEX(INDIRECT($D$4),MATCH(INDIRECT(BV$5&amp;$BD295),INDIRECT($D$6),0),MATCH($I295,INDIRECT($D$7),0)),"")</f>
        <v/>
      </c>
      <c r="BX295" s="80"/>
      <c r="BY295" s="81"/>
      <c r="BZ295" s="81"/>
      <c r="CA295" s="81"/>
      <c r="CB295" s="81"/>
      <c r="CC295" s="81"/>
      <c r="CD295" s="81"/>
      <c r="CE295" s="81"/>
      <c r="CF295" s="81"/>
      <c r="CG295" s="81"/>
      <c r="CH295" s="81"/>
      <c r="CI295" s="81"/>
      <c r="CJ295" s="81"/>
      <c r="CK295" s="81"/>
      <c r="CL295" s="81"/>
      <c r="CM295" s="81"/>
      <c r="CN295" s="81"/>
      <c r="CO295" s="99"/>
      <c r="CQ295" s="113"/>
      <c r="CR295" s="59" t="str">
        <f t="shared" si="78"/>
        <v/>
      </c>
      <c r="CS295" s="60"/>
      <c r="CT295" s="123" t="str">
        <f t="shared" ca="1" si="75"/>
        <v/>
      </c>
      <c r="CU295" s="80" t="str">
        <f>IF(ISNUMBER($CS295),INDEX(IRF.New!$CS$7:$DJ$37,MATCH(B293+1,IRF.New!$B$7:$B$37,0),MATCH($CT295,IRF.New!$CS$5:$DJ$5,0)),"")</f>
        <v/>
      </c>
      <c r="CV295" s="81"/>
      <c r="CW295" s="81" t="str">
        <f t="shared" si="76"/>
        <v/>
      </c>
      <c r="CX295" s="81"/>
      <c r="CY295" s="81"/>
      <c r="CZ295" s="94"/>
      <c r="DA295" s="94" t="str">
        <f>IF(ISNUMBER(CS295),INDEX(IRF.New!$CS$2:$DJ$2,MATCH('CF AUX'!$CT295,IRF.New!$CS$5:$DJ$5,0)),"")</f>
        <v/>
      </c>
      <c r="DB295" s="72"/>
      <c r="DD295" s="132" t="str">
        <f>IF(ISNUMBER(CS295),INDEX(IRF.New!$D$7:$CO$37,MATCH('CF AUX'!C288,IRF.New!$C$7:$C$37,0),MATCH(CT295,IRF.New!$D$5:$CO$5,0)),"")</f>
        <v/>
      </c>
    </row>
    <row r="296" spans="1:109" x14ac:dyDescent="0.25">
      <c r="B296" s="69" t="s">
        <v>240</v>
      </c>
      <c r="C296" s="85">
        <f ca="1">COUNT(BE290:BV307)</f>
        <v>0</v>
      </c>
      <c r="F296" s="136" t="str">
        <f t="shared" si="77"/>
        <v/>
      </c>
      <c r="H296" s="65"/>
      <c r="I296" s="129" t="str">
        <f ca="1">IF(ISNUMBER(H296),INDEX(IRF.New!$CS$5:$DJ$5,MATCH('CF AUX'!H296,INDIRECT("IRF.New!$CS$"&amp;C290&amp;":$DJ$"&amp;C290),0)),"")</f>
        <v/>
      </c>
      <c r="J296" s="80" t="str">
        <f ca="1">IF(ISNUMBER($H296),INDEX(INDIRECT($D$4),MATCH('CF AUX'!J$14,INDIRECT($D$5),0),MATCH('CF AUX'!$I296,INDIRECT($D$7),0)),"")</f>
        <v/>
      </c>
      <c r="K296" s="81" t="str">
        <f ca="1">IF(ISNUMBER($H296),INDEX(INDIRECT($D$4),MATCH('CF AUX'!K$14,INDIRECT($D$5),0),MATCH('CF AUX'!$I296,INDIRECT($D$7),0)),"")</f>
        <v/>
      </c>
      <c r="L296" s="81" t="str">
        <f ca="1">IF(ISNUMBER($H296),INDEX(INDIRECT($D$4),MATCH('CF AUX'!L$14,INDIRECT($D$5),0),MATCH('CF AUX'!$I296,INDIRECT($D$7),0)),"")</f>
        <v/>
      </c>
      <c r="M296" s="81" t="str">
        <f ca="1">IF(ISNUMBER($H296),INDEX(INDIRECT($D$4),MATCH('CF AUX'!M$14,INDIRECT($D$5),0),MATCH('CF AUX'!$I296,INDIRECT($D$7),0)),"")</f>
        <v/>
      </c>
      <c r="N296" s="81" t="str">
        <f ca="1">IF(ISNUMBER($H296),INDEX(INDIRECT($D$4),MATCH('CF AUX'!N$14,INDIRECT($D$5),0),MATCH('CF AUX'!$I296,INDIRECT($D$7),0)),"")</f>
        <v/>
      </c>
      <c r="O296" s="81" t="str">
        <f ca="1">IF(ISNUMBER($H296),INDEX(INDIRECT($D$4),MATCH('CF AUX'!O$14,INDIRECT($D$5),0),MATCH('CF AUX'!$I296,INDIRECT($D$7),0)),"")</f>
        <v/>
      </c>
      <c r="P296" s="81" t="str">
        <f ca="1">IF(ISNUMBER($H296),INDEX(INDIRECT($D$4),MATCH('CF AUX'!P$14,INDIRECT($D$5),0),MATCH('CF AUX'!$I296,INDIRECT($D$7),0)),"")</f>
        <v/>
      </c>
      <c r="Q296" s="81" t="str">
        <f ca="1">IF(ISNUMBER($H296),INDEX(INDIRECT($D$4),MATCH('CF AUX'!Q$14,INDIRECT($D$5),0),MATCH('CF AUX'!$I296,INDIRECT($D$7),0)),"")</f>
        <v/>
      </c>
      <c r="R296" s="81" t="str">
        <f ca="1">IF(ISNUMBER($H296),INDEX(INDIRECT($D$4),MATCH('CF AUX'!R$14,INDIRECT($D$5),0),MATCH('CF AUX'!$I296,INDIRECT($D$7),0)),"")</f>
        <v/>
      </c>
      <c r="S296" s="81" t="str">
        <f ca="1">IF(ISNUMBER($H296),INDEX(INDIRECT($D$4),MATCH('CF AUX'!S$14,INDIRECT($D$5),0),MATCH('CF AUX'!$I296,INDIRECT($D$7),0)),"")</f>
        <v/>
      </c>
      <c r="T296" s="81" t="str">
        <f ca="1">IF(ISNUMBER($H296),INDEX(INDIRECT($D$4),MATCH('CF AUX'!T$14,INDIRECT($D$5),0),MATCH('CF AUX'!$I296,INDIRECT($D$7),0)),"")</f>
        <v/>
      </c>
      <c r="U296" s="81" t="str">
        <f ca="1">IF(ISNUMBER($H296),INDEX(INDIRECT($D$4),MATCH('CF AUX'!U$14,INDIRECT($D$5),0),MATCH('CF AUX'!$I296,INDIRECT($D$7),0)),"")</f>
        <v/>
      </c>
      <c r="V296" s="81" t="str">
        <f ca="1">IF(ISNUMBER($H296),INDEX(INDIRECT($D$4),MATCH('CF AUX'!V$14,INDIRECT($D$5),0),MATCH('CF AUX'!$I296,INDIRECT($D$7),0)),"")</f>
        <v/>
      </c>
      <c r="W296" s="81" t="str">
        <f ca="1">IF(ISNUMBER($H296),INDEX(INDIRECT($D$4),MATCH('CF AUX'!W$14,INDIRECT($D$5),0),MATCH('CF AUX'!$I296,INDIRECT($D$7),0)),"")</f>
        <v/>
      </c>
      <c r="X296" s="81" t="str">
        <f ca="1">IF(ISNUMBER($H296),INDEX(INDIRECT($D$4),MATCH('CF AUX'!X$14,INDIRECT($D$5),0),MATCH('CF AUX'!$I296,INDIRECT($D$7),0)),"")</f>
        <v/>
      </c>
      <c r="Y296" s="81" t="str">
        <f ca="1">IF(ISNUMBER($H296),INDEX(INDIRECT($D$4),MATCH('CF AUX'!Y$14,INDIRECT($D$5),0),MATCH('CF AUX'!$I296,INDIRECT($D$7),0)),"")</f>
        <v/>
      </c>
      <c r="Z296" s="81" t="str">
        <f ca="1">IF(ISNUMBER($H296),INDEX(INDIRECT($D$4),MATCH('CF AUX'!Z$14,INDIRECT($D$5),0),MATCH('CF AUX'!$I296,INDIRECT($D$7),0)),"")</f>
        <v/>
      </c>
      <c r="AA296" s="81" t="str">
        <f ca="1">IF(ISNUMBER($H296),INDEX(INDIRECT($D$4),MATCH('CF AUX'!AA$14,INDIRECT($D$5),0),MATCH('CF AUX'!$I296,INDIRECT($D$7),0)),"")</f>
        <v/>
      </c>
      <c r="AB296" s="81" t="str">
        <f ca="1">IF(ISNUMBER($H296),INDEX(INDIRECT($D$4),MATCH('CF AUX'!AB$14,INDIRECT($D$5),0),MATCH('CF AUX'!$I296,INDIRECT($D$7),0)),"")</f>
        <v/>
      </c>
      <c r="AC296" s="81" t="str">
        <f ca="1">IF(ISNUMBER($H296),INDEX(INDIRECT($D$4),MATCH('CF AUX'!AC$14,INDIRECT($D$5),0),MATCH('CF AUX'!$I296,INDIRECT($D$7),0)),"")</f>
        <v/>
      </c>
      <c r="AD296" s="81" t="str">
        <f ca="1">IF(ISNUMBER($H296),INDEX(INDIRECT($D$4),MATCH('CF AUX'!AD$14,INDIRECT($D$5),0),MATCH('CF AUX'!$I296,INDIRECT($D$7),0)),"")</f>
        <v/>
      </c>
      <c r="AE296" s="81" t="str">
        <f ca="1">IF(ISNUMBER($H296),INDEX(INDIRECT($D$4),MATCH('CF AUX'!AE$14,INDIRECT($D$5),0),MATCH('CF AUX'!$I296,INDIRECT($D$7),0)),"")</f>
        <v/>
      </c>
      <c r="AF296" s="81" t="str">
        <f ca="1">IF(ISNUMBER($H296),INDEX(INDIRECT($D$4),MATCH('CF AUX'!AF$14,INDIRECT($D$5),0),MATCH('CF AUX'!$I296,INDIRECT($D$7),0)),"")</f>
        <v/>
      </c>
      <c r="AG296" s="81" t="str">
        <f ca="1">IF(ISNUMBER($H296),INDEX(INDIRECT($D$4),MATCH('CF AUX'!AG$14,INDIRECT($D$5),0),MATCH('CF AUX'!$I296,INDIRECT($D$7),0)),"")</f>
        <v/>
      </c>
      <c r="AH296" s="81" t="str">
        <f ca="1">IF(ISNUMBER($H296),INDEX(INDIRECT($D$4),MATCH('CF AUX'!AH$14,INDIRECT($D$5),0),MATCH('CF AUX'!$I296,INDIRECT($D$7),0)),"")</f>
        <v/>
      </c>
      <c r="AI296" s="81" t="str">
        <f ca="1">IF(ISNUMBER($H296),INDEX(INDIRECT($D$4),MATCH('CF AUX'!AI$14,INDIRECT($D$5),0),MATCH('CF AUX'!$I296,INDIRECT($D$7),0)),"")</f>
        <v/>
      </c>
      <c r="AJ296" s="81" t="str">
        <f ca="1">IF(ISNUMBER($H296),INDEX(INDIRECT($D$4),MATCH('CF AUX'!AJ$14,INDIRECT($D$5),0),MATCH('CF AUX'!$I296,INDIRECT($D$7),0)),"")</f>
        <v/>
      </c>
      <c r="AK296" s="81" t="str">
        <f ca="1">IF(ISNUMBER($H296),INDEX(INDIRECT($D$4),MATCH('CF AUX'!AK$14,INDIRECT($D$5),0),MATCH('CF AUX'!$I296,INDIRECT($D$7),0)),"")</f>
        <v/>
      </c>
      <c r="AL296" s="81" t="str">
        <f ca="1">IF(ISNUMBER($H296),INDEX(INDIRECT($D$4),MATCH('CF AUX'!AL$14,INDIRECT($D$5),0),MATCH('CF AUX'!$I296,INDIRECT($D$7),0)),"")</f>
        <v/>
      </c>
      <c r="AM296" s="81" t="str">
        <f ca="1">IF(ISNUMBER($H296),INDEX(INDIRECT($D$4),MATCH('CF AUX'!AM$14,INDIRECT($D$5),0),MATCH('CF AUX'!$I296,INDIRECT($D$7),0)),"")</f>
        <v/>
      </c>
      <c r="AN296" s="81" t="str">
        <f ca="1">IF(ISNUMBER($H296),INDEX(INDIRECT($D$4),MATCH('CF AUX'!AN$14,INDIRECT($D$5),0),MATCH('CF AUX'!$I296,INDIRECT($D$7),0)),"")</f>
        <v/>
      </c>
      <c r="AO296" s="81" t="str">
        <f ca="1">IF(ISNUMBER($H296),INDEX(INDIRECT($D$4),MATCH('CF AUX'!AO$14,INDIRECT($D$5),0),MATCH('CF AUX'!$I296,INDIRECT($D$7),0)),"")</f>
        <v/>
      </c>
      <c r="AP296" s="81" t="str">
        <f ca="1">IF(ISNUMBER($H296),INDEX(INDIRECT($D$4),MATCH('CF AUX'!AP$14,INDIRECT($D$5),0),MATCH('CF AUX'!$I296,INDIRECT($D$7),0)),"")</f>
        <v/>
      </c>
      <c r="AQ296" s="81" t="str">
        <f ca="1">IF(ISNUMBER($H296),INDEX(INDIRECT($D$4),MATCH('CF AUX'!AQ$14,INDIRECT($D$5),0),MATCH('CF AUX'!$I296,INDIRECT($D$7),0)),"")</f>
        <v/>
      </c>
      <c r="AR296" s="81" t="str">
        <f ca="1">IF(ISNUMBER($H296),INDEX(INDIRECT($D$4),MATCH('CF AUX'!AR$14,INDIRECT($D$5),0),MATCH('CF AUX'!$I296,INDIRECT($D$7),0)),"")</f>
        <v/>
      </c>
      <c r="AS296" s="81" t="str">
        <f ca="1">IF(ISNUMBER($H296),INDEX(INDIRECT($D$4),MATCH('CF AUX'!AS$14,INDIRECT($D$5),0),MATCH('CF AUX'!$I296,INDIRECT($D$7),0)),"")</f>
        <v/>
      </c>
      <c r="AT296" s="81" t="str">
        <f ca="1">IF(ISNUMBER($H296),INDEX(INDIRECT($D$4),MATCH('CF AUX'!AT$14,INDIRECT($D$5),0),MATCH('CF AUX'!$I296,INDIRECT($D$7),0)),"")</f>
        <v/>
      </c>
      <c r="AU296" s="81" t="str">
        <f ca="1">IF(ISNUMBER($H296),INDEX(INDIRECT($D$4),MATCH('CF AUX'!AU$14,INDIRECT($D$5),0),MATCH('CF AUX'!$I296,INDIRECT($D$7),0)),"")</f>
        <v/>
      </c>
      <c r="AV296" s="81" t="str">
        <f ca="1">IF(ISNUMBER($H296),INDEX(INDIRECT($D$4),MATCH('CF AUX'!AV$14,INDIRECT($D$5),0),MATCH('CF AUX'!$I296,INDIRECT($D$7),0)),"")</f>
        <v/>
      </c>
      <c r="AW296" s="81" t="str">
        <f ca="1">IF(ISNUMBER($H296),INDEX(INDIRECT($D$4),MATCH('CF AUX'!AW$14,INDIRECT($D$5),0),MATCH('CF AUX'!$I296,INDIRECT($D$7),0)),"")</f>
        <v/>
      </c>
      <c r="AX296" s="81" t="str">
        <f ca="1">IF(ISNUMBER($H296),INDEX(INDIRECT($D$4),MATCH('CF AUX'!AX$14,INDIRECT($D$5),0),MATCH('CF AUX'!$I296,INDIRECT($D$7),0)),"")</f>
        <v/>
      </c>
      <c r="AY296" s="81" t="str">
        <f ca="1">IF(ISNUMBER($H296),INDEX(INDIRECT($D$4),MATCH('CF AUX'!AY$14,INDIRECT($D$5),0),MATCH('CF AUX'!$I296,INDIRECT($D$7),0)),"")</f>
        <v/>
      </c>
      <c r="AZ296" s="81" t="str">
        <f ca="1">IF(ISNUMBER($H296),INDEX(INDIRECT($D$4),MATCH('CF AUX'!AZ$14,INDIRECT($D$5),0),MATCH('CF AUX'!$I296,INDIRECT($D$7),0)),"")</f>
        <v/>
      </c>
      <c r="BB296" s="96" t="str" cm="1">
        <f t="array" aca="1" ref="BB296" ca="1">IF(ISNUMBER($H296),MMULT(J296:AZ296,TRANSPOSE(INDIRECT($D$8&amp;$G$4&amp;B293&amp;":"&amp;$G$6&amp;B293))),"")</f>
        <v/>
      </c>
      <c r="BD296" s="59">
        <f t="shared" si="79"/>
        <v>289</v>
      </c>
      <c r="BE296" s="80" t="str" cm="1">
        <f t="array" aca="1" ref="BE296" ca="1">IFERROR(INDEX(INDIRECT($D$4),MATCH(INDIRECT(BE$5&amp;$BD296),INDIRECT($D$6),0),MATCH($I296,INDIRECT($D$7),0)),"")</f>
        <v/>
      </c>
      <c r="BF296" s="81" t="str" cm="1">
        <f t="array" aca="1" ref="BF296" ca="1">IFERROR(INDEX(INDIRECT($D$4),MATCH(INDIRECT(BF$5&amp;$BD296),INDIRECT($D$6),0),MATCH($I296,INDIRECT($D$7),0)),"")</f>
        <v/>
      </c>
      <c r="BG296" s="81" t="str" cm="1">
        <f t="array" aca="1" ref="BG296" ca="1">IFERROR(INDEX(INDIRECT($D$4),MATCH(INDIRECT(BG$5&amp;$BD296),INDIRECT($D$6),0),MATCH($I296,INDIRECT($D$7),0)),"")</f>
        <v/>
      </c>
      <c r="BH296" s="81" t="str" cm="1">
        <f t="array" aca="1" ref="BH296" ca="1">IFERROR(INDEX(INDIRECT($D$4),MATCH(INDIRECT(BH$5&amp;$BD296),INDIRECT($D$6),0),MATCH($I296,INDIRECT($D$7),0)),"")</f>
        <v/>
      </c>
      <c r="BI296" s="81" t="str" cm="1">
        <f t="array" aca="1" ref="BI296" ca="1">IFERROR(INDEX(INDIRECT($D$4),MATCH(INDIRECT(BI$5&amp;$BD296),INDIRECT($D$6),0),MATCH($I296,INDIRECT($D$7),0)),"")</f>
        <v/>
      </c>
      <c r="BJ296" s="81" t="str" cm="1">
        <f t="array" aca="1" ref="BJ296" ca="1">IFERROR(INDEX(INDIRECT($D$4),MATCH(INDIRECT(BJ$5&amp;$BD296),INDIRECT($D$6),0),MATCH($I296,INDIRECT($D$7),0)),"")</f>
        <v/>
      </c>
      <c r="BK296" s="81" t="str" cm="1">
        <f t="array" aca="1" ref="BK296" ca="1">IFERROR(INDEX(INDIRECT($D$4),MATCH(INDIRECT(BK$5&amp;$BD296),INDIRECT($D$6),0),MATCH($I296,INDIRECT($D$7),0)),"")</f>
        <v/>
      </c>
      <c r="BL296" s="81" t="str" cm="1">
        <f t="array" aca="1" ref="BL296" ca="1">IFERROR(INDEX(INDIRECT($D$4),MATCH(INDIRECT(BL$5&amp;$BD296),INDIRECT($D$6),0),MATCH($I296,INDIRECT($D$7),0)),"")</f>
        <v/>
      </c>
      <c r="BM296" s="81" t="str" cm="1">
        <f t="array" aca="1" ref="BM296" ca="1">IFERROR(INDEX(INDIRECT($D$4),MATCH(INDIRECT(BM$5&amp;$BD296),INDIRECT($D$6),0),MATCH($I296,INDIRECT($D$7),0)),"")</f>
        <v/>
      </c>
      <c r="BN296" s="81" t="str" cm="1">
        <f t="array" aca="1" ref="BN296" ca="1">IFERROR(INDEX(INDIRECT($D$4),MATCH(INDIRECT(BN$5&amp;$BD296),INDIRECT($D$6),0),MATCH($I296,INDIRECT($D$7),0)),"")</f>
        <v/>
      </c>
      <c r="BO296" s="81" t="str" cm="1">
        <f t="array" aca="1" ref="BO296" ca="1">IFERROR(INDEX(INDIRECT($D$4),MATCH(INDIRECT(BO$5&amp;$BD296),INDIRECT($D$6),0),MATCH($I296,INDIRECT($D$7),0)),"")</f>
        <v/>
      </c>
      <c r="BP296" s="81" t="str" cm="1">
        <f t="array" aca="1" ref="BP296" ca="1">IFERROR(INDEX(INDIRECT($D$4),MATCH(INDIRECT(BP$5&amp;$BD296),INDIRECT($D$6),0),MATCH($I296,INDIRECT($D$7),0)),"")</f>
        <v/>
      </c>
      <c r="BQ296" s="81" t="str" cm="1">
        <f t="array" aca="1" ref="BQ296" ca="1">IFERROR(INDEX(INDIRECT($D$4),MATCH(INDIRECT(BQ$5&amp;$BD296),INDIRECT($D$6),0),MATCH($I296,INDIRECT($D$7),0)),"")</f>
        <v/>
      </c>
      <c r="BR296" s="81" t="str" cm="1">
        <f t="array" aca="1" ref="BR296" ca="1">IFERROR(INDEX(INDIRECT($D$4),MATCH(INDIRECT(BR$5&amp;$BD296),INDIRECT($D$6),0),MATCH($I296,INDIRECT($D$7),0)),"")</f>
        <v/>
      </c>
      <c r="BS296" s="81" t="str" cm="1">
        <f t="array" aca="1" ref="BS296" ca="1">IFERROR(INDEX(INDIRECT($D$4),MATCH(INDIRECT(BS$5&amp;$BD296),INDIRECT($D$6),0),MATCH($I296,INDIRECT($D$7),0)),"")</f>
        <v/>
      </c>
      <c r="BT296" s="81" t="str" cm="1">
        <f t="array" aca="1" ref="BT296" ca="1">IFERROR(INDEX(INDIRECT($D$4),MATCH(INDIRECT(BT$5&amp;$BD296),INDIRECT($D$6),0),MATCH($I296,INDIRECT($D$7),0)),"")</f>
        <v/>
      </c>
      <c r="BU296" s="81" t="str" cm="1">
        <f t="array" aca="1" ref="BU296" ca="1">IFERROR(INDEX(INDIRECT($D$4),MATCH(INDIRECT(BU$5&amp;$BD296),INDIRECT($D$6),0),MATCH($I296,INDIRECT($D$7),0)),"")</f>
        <v/>
      </c>
      <c r="BV296" s="99" t="str" cm="1">
        <f t="array" aca="1" ref="BV296" ca="1">IFERROR(INDEX(INDIRECT($D$4),MATCH(INDIRECT(BV$5&amp;$BD296),INDIRECT($D$6),0),MATCH($I296,INDIRECT($D$7),0)),"")</f>
        <v/>
      </c>
      <c r="BX296" s="80"/>
      <c r="BY296" s="81"/>
      <c r="BZ296" s="81"/>
      <c r="CA296" s="81"/>
      <c r="CB296" s="81"/>
      <c r="CC296" s="81"/>
      <c r="CD296" s="81"/>
      <c r="CE296" s="81"/>
      <c r="CF296" s="81"/>
      <c r="CG296" s="81"/>
      <c r="CH296" s="81"/>
      <c r="CI296" s="81"/>
      <c r="CJ296" s="81"/>
      <c r="CK296" s="81"/>
      <c r="CL296" s="81"/>
      <c r="CM296" s="81"/>
      <c r="CN296" s="81"/>
      <c r="CO296" s="99"/>
      <c r="CQ296" s="113"/>
      <c r="CR296" s="59" t="str">
        <f t="shared" si="78"/>
        <v/>
      </c>
      <c r="CS296" s="60"/>
      <c r="CT296" s="123" t="str">
        <f t="shared" ca="1" si="75"/>
        <v/>
      </c>
      <c r="CU296" s="80" t="str">
        <f>IF(ISNUMBER($CS296),INDEX(IRF.New!$CS$7:$DJ$37,MATCH(B293+1,IRF.New!$B$7:$B$37,0),MATCH($CT296,IRF.New!$CS$5:$DJ$5,0)),"")</f>
        <v/>
      </c>
      <c r="CV296" s="81"/>
      <c r="CW296" s="81" t="str">
        <f t="shared" si="76"/>
        <v/>
      </c>
      <c r="CX296" s="81"/>
      <c r="CY296" s="81"/>
      <c r="CZ296" s="94"/>
      <c r="DA296" s="94" t="str">
        <f>IF(ISNUMBER(CS296),INDEX(IRF.New!$CS$2:$DJ$2,MATCH('CF AUX'!$CT296,IRF.New!$CS$5:$DJ$5,0)),"")</f>
        <v/>
      </c>
      <c r="DB296" s="72"/>
      <c r="DD296" s="132" t="str">
        <f>IF(ISNUMBER(CS296),INDEX(IRF.New!$D$7:$CO$37,MATCH('CF AUX'!C288,IRF.New!$C$7:$C$37,0),MATCH(CT296,IRF.New!$D$5:$CO$5,0)),"")</f>
        <v/>
      </c>
    </row>
    <row r="297" spans="1:109" x14ac:dyDescent="0.25">
      <c r="B297" s="73" t="s">
        <v>241</v>
      </c>
      <c r="C297" s="90">
        <f ca="1">SQRT(C296)</f>
        <v>0</v>
      </c>
      <c r="F297" s="136" t="str">
        <f t="shared" si="77"/>
        <v/>
      </c>
      <c r="H297" s="65"/>
      <c r="I297" s="129" t="str">
        <f ca="1">IF(ISNUMBER(H297),INDEX(IRF.New!$CS$5:$DJ$5,MATCH('CF AUX'!H297,INDIRECT("IRF.New!$CS$"&amp;C290&amp;":$DJ$"&amp;C290),0)),"")</f>
        <v/>
      </c>
      <c r="J297" s="80" t="str">
        <f ca="1">IF(ISNUMBER($H297),INDEX(INDIRECT($D$4),MATCH('CF AUX'!J$14,INDIRECT($D$5),0),MATCH('CF AUX'!$I297,INDIRECT($D$7),0)),"")</f>
        <v/>
      </c>
      <c r="K297" s="81" t="str">
        <f ca="1">IF(ISNUMBER($H297),INDEX(INDIRECT($D$4),MATCH('CF AUX'!K$14,INDIRECT($D$5),0),MATCH('CF AUX'!$I297,INDIRECT($D$7),0)),"")</f>
        <v/>
      </c>
      <c r="L297" s="81" t="str">
        <f ca="1">IF(ISNUMBER($H297),INDEX(INDIRECT($D$4),MATCH('CF AUX'!L$14,INDIRECT($D$5),0),MATCH('CF AUX'!$I297,INDIRECT($D$7),0)),"")</f>
        <v/>
      </c>
      <c r="M297" s="81" t="str">
        <f ca="1">IF(ISNUMBER($H297),INDEX(INDIRECT($D$4),MATCH('CF AUX'!M$14,INDIRECT($D$5),0),MATCH('CF AUX'!$I297,INDIRECT($D$7),0)),"")</f>
        <v/>
      </c>
      <c r="N297" s="81" t="str">
        <f ca="1">IF(ISNUMBER($H297),INDEX(INDIRECT($D$4),MATCH('CF AUX'!N$14,INDIRECT($D$5),0),MATCH('CF AUX'!$I297,INDIRECT($D$7),0)),"")</f>
        <v/>
      </c>
      <c r="O297" s="81" t="str">
        <f ca="1">IF(ISNUMBER($H297),INDEX(INDIRECT($D$4),MATCH('CF AUX'!O$14,INDIRECT($D$5),0),MATCH('CF AUX'!$I297,INDIRECT($D$7),0)),"")</f>
        <v/>
      </c>
      <c r="P297" s="81" t="str">
        <f ca="1">IF(ISNUMBER($H297),INDEX(INDIRECT($D$4),MATCH('CF AUX'!P$14,INDIRECT($D$5),0),MATCH('CF AUX'!$I297,INDIRECT($D$7),0)),"")</f>
        <v/>
      </c>
      <c r="Q297" s="81" t="str">
        <f ca="1">IF(ISNUMBER($H297),INDEX(INDIRECT($D$4),MATCH('CF AUX'!Q$14,INDIRECT($D$5),0),MATCH('CF AUX'!$I297,INDIRECT($D$7),0)),"")</f>
        <v/>
      </c>
      <c r="R297" s="81" t="str">
        <f ca="1">IF(ISNUMBER($H297),INDEX(INDIRECT($D$4),MATCH('CF AUX'!R$14,INDIRECT($D$5),0),MATCH('CF AUX'!$I297,INDIRECT($D$7),0)),"")</f>
        <v/>
      </c>
      <c r="S297" s="81" t="str">
        <f ca="1">IF(ISNUMBER($H297),INDEX(INDIRECT($D$4),MATCH('CF AUX'!S$14,INDIRECT($D$5),0),MATCH('CF AUX'!$I297,INDIRECT($D$7),0)),"")</f>
        <v/>
      </c>
      <c r="T297" s="81" t="str">
        <f ca="1">IF(ISNUMBER($H297),INDEX(INDIRECT($D$4),MATCH('CF AUX'!T$14,INDIRECT($D$5),0),MATCH('CF AUX'!$I297,INDIRECT($D$7),0)),"")</f>
        <v/>
      </c>
      <c r="U297" s="81" t="str">
        <f ca="1">IF(ISNUMBER($H297),INDEX(INDIRECT($D$4),MATCH('CF AUX'!U$14,INDIRECT($D$5),0),MATCH('CF AUX'!$I297,INDIRECT($D$7),0)),"")</f>
        <v/>
      </c>
      <c r="V297" s="81" t="str">
        <f ca="1">IF(ISNUMBER($H297),INDEX(INDIRECT($D$4),MATCH('CF AUX'!V$14,INDIRECT($D$5),0),MATCH('CF AUX'!$I297,INDIRECT($D$7),0)),"")</f>
        <v/>
      </c>
      <c r="W297" s="81" t="str">
        <f ca="1">IF(ISNUMBER($H297),INDEX(INDIRECT($D$4),MATCH('CF AUX'!W$14,INDIRECT($D$5),0),MATCH('CF AUX'!$I297,INDIRECT($D$7),0)),"")</f>
        <v/>
      </c>
      <c r="X297" s="81" t="str">
        <f ca="1">IF(ISNUMBER($H297),INDEX(INDIRECT($D$4),MATCH('CF AUX'!X$14,INDIRECT($D$5),0),MATCH('CF AUX'!$I297,INDIRECT($D$7),0)),"")</f>
        <v/>
      </c>
      <c r="Y297" s="81" t="str">
        <f ca="1">IF(ISNUMBER($H297),INDEX(INDIRECT($D$4),MATCH('CF AUX'!Y$14,INDIRECT($D$5),0),MATCH('CF AUX'!$I297,INDIRECT($D$7),0)),"")</f>
        <v/>
      </c>
      <c r="Z297" s="81" t="str">
        <f ca="1">IF(ISNUMBER($H297),INDEX(INDIRECT($D$4),MATCH('CF AUX'!Z$14,INDIRECT($D$5),0),MATCH('CF AUX'!$I297,INDIRECT($D$7),0)),"")</f>
        <v/>
      </c>
      <c r="AA297" s="81" t="str">
        <f ca="1">IF(ISNUMBER($H297),INDEX(INDIRECT($D$4),MATCH('CF AUX'!AA$14,INDIRECT($D$5),0),MATCH('CF AUX'!$I297,INDIRECT($D$7),0)),"")</f>
        <v/>
      </c>
      <c r="AB297" s="81" t="str">
        <f ca="1">IF(ISNUMBER($H297),INDEX(INDIRECT($D$4),MATCH('CF AUX'!AB$14,INDIRECT($D$5),0),MATCH('CF AUX'!$I297,INDIRECT($D$7),0)),"")</f>
        <v/>
      </c>
      <c r="AC297" s="81" t="str">
        <f ca="1">IF(ISNUMBER($H297),INDEX(INDIRECT($D$4),MATCH('CF AUX'!AC$14,INDIRECT($D$5),0),MATCH('CF AUX'!$I297,INDIRECT($D$7),0)),"")</f>
        <v/>
      </c>
      <c r="AD297" s="81" t="str">
        <f ca="1">IF(ISNUMBER($H297),INDEX(INDIRECT($D$4),MATCH('CF AUX'!AD$14,INDIRECT($D$5),0),MATCH('CF AUX'!$I297,INDIRECT($D$7),0)),"")</f>
        <v/>
      </c>
      <c r="AE297" s="81" t="str">
        <f ca="1">IF(ISNUMBER($H297),INDEX(INDIRECT($D$4),MATCH('CF AUX'!AE$14,INDIRECT($D$5),0),MATCH('CF AUX'!$I297,INDIRECT($D$7),0)),"")</f>
        <v/>
      </c>
      <c r="AF297" s="81" t="str">
        <f ca="1">IF(ISNUMBER($H297),INDEX(INDIRECT($D$4),MATCH('CF AUX'!AF$14,INDIRECT($D$5),0),MATCH('CF AUX'!$I297,INDIRECT($D$7),0)),"")</f>
        <v/>
      </c>
      <c r="AG297" s="81" t="str">
        <f ca="1">IF(ISNUMBER($H297),INDEX(INDIRECT($D$4),MATCH('CF AUX'!AG$14,INDIRECT($D$5),0),MATCH('CF AUX'!$I297,INDIRECT($D$7),0)),"")</f>
        <v/>
      </c>
      <c r="AH297" s="81" t="str">
        <f ca="1">IF(ISNUMBER($H297),INDEX(INDIRECT($D$4),MATCH('CF AUX'!AH$14,INDIRECT($D$5),0),MATCH('CF AUX'!$I297,INDIRECT($D$7),0)),"")</f>
        <v/>
      </c>
      <c r="AI297" s="81" t="str">
        <f ca="1">IF(ISNUMBER($H297),INDEX(INDIRECT($D$4),MATCH('CF AUX'!AI$14,INDIRECT($D$5),0),MATCH('CF AUX'!$I297,INDIRECT($D$7),0)),"")</f>
        <v/>
      </c>
      <c r="AJ297" s="81" t="str">
        <f ca="1">IF(ISNUMBER($H297),INDEX(INDIRECT($D$4),MATCH('CF AUX'!AJ$14,INDIRECT($D$5),0),MATCH('CF AUX'!$I297,INDIRECT($D$7),0)),"")</f>
        <v/>
      </c>
      <c r="AK297" s="81" t="str">
        <f ca="1">IF(ISNUMBER($H297),INDEX(INDIRECT($D$4),MATCH('CF AUX'!AK$14,INDIRECT($D$5),0),MATCH('CF AUX'!$I297,INDIRECT($D$7),0)),"")</f>
        <v/>
      </c>
      <c r="AL297" s="81" t="str">
        <f ca="1">IF(ISNUMBER($H297),INDEX(INDIRECT($D$4),MATCH('CF AUX'!AL$14,INDIRECT($D$5),0),MATCH('CF AUX'!$I297,INDIRECT($D$7),0)),"")</f>
        <v/>
      </c>
      <c r="AM297" s="81" t="str">
        <f ca="1">IF(ISNUMBER($H297),INDEX(INDIRECT($D$4),MATCH('CF AUX'!AM$14,INDIRECT($D$5),0),MATCH('CF AUX'!$I297,INDIRECT($D$7),0)),"")</f>
        <v/>
      </c>
      <c r="AN297" s="81" t="str">
        <f ca="1">IF(ISNUMBER($H297),INDEX(INDIRECT($D$4),MATCH('CF AUX'!AN$14,INDIRECT($D$5),0),MATCH('CF AUX'!$I297,INDIRECT($D$7),0)),"")</f>
        <v/>
      </c>
      <c r="AO297" s="81" t="str">
        <f ca="1">IF(ISNUMBER($H297),INDEX(INDIRECT($D$4),MATCH('CF AUX'!AO$14,INDIRECT($D$5),0),MATCH('CF AUX'!$I297,INDIRECT($D$7),0)),"")</f>
        <v/>
      </c>
      <c r="AP297" s="81" t="str">
        <f ca="1">IF(ISNUMBER($H297),INDEX(INDIRECT($D$4),MATCH('CF AUX'!AP$14,INDIRECT($D$5),0),MATCH('CF AUX'!$I297,INDIRECT($D$7),0)),"")</f>
        <v/>
      </c>
      <c r="AQ297" s="81" t="str">
        <f ca="1">IF(ISNUMBER($H297),INDEX(INDIRECT($D$4),MATCH('CF AUX'!AQ$14,INDIRECT($D$5),0),MATCH('CF AUX'!$I297,INDIRECT($D$7),0)),"")</f>
        <v/>
      </c>
      <c r="AR297" s="81" t="str">
        <f ca="1">IF(ISNUMBER($H297),INDEX(INDIRECT($D$4),MATCH('CF AUX'!AR$14,INDIRECT($D$5),0),MATCH('CF AUX'!$I297,INDIRECT($D$7),0)),"")</f>
        <v/>
      </c>
      <c r="AS297" s="81" t="str">
        <f ca="1">IF(ISNUMBER($H297),INDEX(INDIRECT($D$4),MATCH('CF AUX'!AS$14,INDIRECT($D$5),0),MATCH('CF AUX'!$I297,INDIRECT($D$7),0)),"")</f>
        <v/>
      </c>
      <c r="AT297" s="81" t="str">
        <f ca="1">IF(ISNUMBER($H297),INDEX(INDIRECT($D$4),MATCH('CF AUX'!AT$14,INDIRECT($D$5),0),MATCH('CF AUX'!$I297,INDIRECT($D$7),0)),"")</f>
        <v/>
      </c>
      <c r="AU297" s="81" t="str">
        <f ca="1">IF(ISNUMBER($H297),INDEX(INDIRECT($D$4),MATCH('CF AUX'!AU$14,INDIRECT($D$5),0),MATCH('CF AUX'!$I297,INDIRECT($D$7),0)),"")</f>
        <v/>
      </c>
      <c r="AV297" s="81" t="str">
        <f ca="1">IF(ISNUMBER($H297),INDEX(INDIRECT($D$4),MATCH('CF AUX'!AV$14,INDIRECT($D$5),0),MATCH('CF AUX'!$I297,INDIRECT($D$7),0)),"")</f>
        <v/>
      </c>
      <c r="AW297" s="81" t="str">
        <f ca="1">IF(ISNUMBER($H297),INDEX(INDIRECT($D$4),MATCH('CF AUX'!AW$14,INDIRECT($D$5),0),MATCH('CF AUX'!$I297,INDIRECT($D$7),0)),"")</f>
        <v/>
      </c>
      <c r="AX297" s="81" t="str">
        <f ca="1">IF(ISNUMBER($H297),INDEX(INDIRECT($D$4),MATCH('CF AUX'!AX$14,INDIRECT($D$5),0),MATCH('CF AUX'!$I297,INDIRECT($D$7),0)),"")</f>
        <v/>
      </c>
      <c r="AY297" s="81" t="str">
        <f ca="1">IF(ISNUMBER($H297),INDEX(INDIRECT($D$4),MATCH('CF AUX'!AY$14,INDIRECT($D$5),0),MATCH('CF AUX'!$I297,INDIRECT($D$7),0)),"")</f>
        <v/>
      </c>
      <c r="AZ297" s="81" t="str">
        <f ca="1">IF(ISNUMBER($H297),INDEX(INDIRECT($D$4),MATCH('CF AUX'!AZ$14,INDIRECT($D$5),0),MATCH('CF AUX'!$I297,INDIRECT($D$7),0)),"")</f>
        <v/>
      </c>
      <c r="BB297" s="96" t="str" cm="1">
        <f t="array" aca="1" ref="BB297" ca="1">IF(ISNUMBER($H297),MMULT(J297:AZ297,TRANSPOSE(INDIRECT($D$8&amp;$G$4&amp;B293&amp;":"&amp;$G$6&amp;B293))),"")</f>
        <v/>
      </c>
      <c r="BD297" s="59">
        <f t="shared" si="79"/>
        <v>289</v>
      </c>
      <c r="BE297" s="80" t="str" cm="1">
        <f t="array" aca="1" ref="BE297" ca="1">IFERROR(INDEX(INDIRECT($D$4),MATCH(INDIRECT(BE$5&amp;$BD297),INDIRECT($D$6),0),MATCH($I297,INDIRECT($D$7),0)),"")</f>
        <v/>
      </c>
      <c r="BF297" s="81" t="str" cm="1">
        <f t="array" aca="1" ref="BF297" ca="1">IFERROR(INDEX(INDIRECT($D$4),MATCH(INDIRECT(BF$5&amp;$BD297),INDIRECT($D$6),0),MATCH($I297,INDIRECT($D$7),0)),"")</f>
        <v/>
      </c>
      <c r="BG297" s="81" t="str" cm="1">
        <f t="array" aca="1" ref="BG297" ca="1">IFERROR(INDEX(INDIRECT($D$4),MATCH(INDIRECT(BG$5&amp;$BD297),INDIRECT($D$6),0),MATCH($I297,INDIRECT($D$7),0)),"")</f>
        <v/>
      </c>
      <c r="BH297" s="81" t="str" cm="1">
        <f t="array" aca="1" ref="BH297" ca="1">IFERROR(INDEX(INDIRECT($D$4),MATCH(INDIRECT(BH$5&amp;$BD297),INDIRECT($D$6),0),MATCH($I297,INDIRECT($D$7),0)),"")</f>
        <v/>
      </c>
      <c r="BI297" s="81" t="str" cm="1">
        <f t="array" aca="1" ref="BI297" ca="1">IFERROR(INDEX(INDIRECT($D$4),MATCH(INDIRECT(BI$5&amp;$BD297),INDIRECT($D$6),0),MATCH($I297,INDIRECT($D$7),0)),"")</f>
        <v/>
      </c>
      <c r="BJ297" s="81" t="str" cm="1">
        <f t="array" aca="1" ref="BJ297" ca="1">IFERROR(INDEX(INDIRECT($D$4),MATCH(INDIRECT(BJ$5&amp;$BD297),INDIRECT($D$6),0),MATCH($I297,INDIRECT($D$7),0)),"")</f>
        <v/>
      </c>
      <c r="BK297" s="81" t="str" cm="1">
        <f t="array" aca="1" ref="BK297" ca="1">IFERROR(INDEX(INDIRECT($D$4),MATCH(INDIRECT(BK$5&amp;$BD297),INDIRECT($D$6),0),MATCH($I297,INDIRECT($D$7),0)),"")</f>
        <v/>
      </c>
      <c r="BL297" s="81" t="str" cm="1">
        <f t="array" aca="1" ref="BL297" ca="1">IFERROR(INDEX(INDIRECT($D$4),MATCH(INDIRECT(BL$5&amp;$BD297),INDIRECT($D$6),0),MATCH($I297,INDIRECT($D$7),0)),"")</f>
        <v/>
      </c>
      <c r="BM297" s="81" t="str" cm="1">
        <f t="array" aca="1" ref="BM297" ca="1">IFERROR(INDEX(INDIRECT($D$4),MATCH(INDIRECT(BM$5&amp;$BD297),INDIRECT($D$6),0),MATCH($I297,INDIRECT($D$7),0)),"")</f>
        <v/>
      </c>
      <c r="BN297" s="81" t="str" cm="1">
        <f t="array" aca="1" ref="BN297" ca="1">IFERROR(INDEX(INDIRECT($D$4),MATCH(INDIRECT(BN$5&amp;$BD297),INDIRECT($D$6),0),MATCH($I297,INDIRECT($D$7),0)),"")</f>
        <v/>
      </c>
      <c r="BO297" s="81" t="str" cm="1">
        <f t="array" aca="1" ref="BO297" ca="1">IFERROR(INDEX(INDIRECT($D$4),MATCH(INDIRECT(BO$5&amp;$BD297),INDIRECT($D$6),0),MATCH($I297,INDIRECT($D$7),0)),"")</f>
        <v/>
      </c>
      <c r="BP297" s="81" t="str" cm="1">
        <f t="array" aca="1" ref="BP297" ca="1">IFERROR(INDEX(INDIRECT($D$4),MATCH(INDIRECT(BP$5&amp;$BD297),INDIRECT($D$6),0),MATCH($I297,INDIRECT($D$7),0)),"")</f>
        <v/>
      </c>
      <c r="BQ297" s="81" t="str" cm="1">
        <f t="array" aca="1" ref="BQ297" ca="1">IFERROR(INDEX(INDIRECT($D$4),MATCH(INDIRECT(BQ$5&amp;$BD297),INDIRECT($D$6),0),MATCH($I297,INDIRECT($D$7),0)),"")</f>
        <v/>
      </c>
      <c r="BR297" s="81" t="str" cm="1">
        <f t="array" aca="1" ref="BR297" ca="1">IFERROR(INDEX(INDIRECT($D$4),MATCH(INDIRECT(BR$5&amp;$BD297),INDIRECT($D$6),0),MATCH($I297,INDIRECT($D$7),0)),"")</f>
        <v/>
      </c>
      <c r="BS297" s="81" t="str" cm="1">
        <f t="array" aca="1" ref="BS297" ca="1">IFERROR(INDEX(INDIRECT($D$4),MATCH(INDIRECT(BS$5&amp;$BD297),INDIRECT($D$6),0),MATCH($I297,INDIRECT($D$7),0)),"")</f>
        <v/>
      </c>
      <c r="BT297" s="81" t="str" cm="1">
        <f t="array" aca="1" ref="BT297" ca="1">IFERROR(INDEX(INDIRECT($D$4),MATCH(INDIRECT(BT$5&amp;$BD297),INDIRECT($D$6),0),MATCH($I297,INDIRECT($D$7),0)),"")</f>
        <v/>
      </c>
      <c r="BU297" s="81" t="str" cm="1">
        <f t="array" aca="1" ref="BU297" ca="1">IFERROR(INDEX(INDIRECT($D$4),MATCH(INDIRECT(BU$5&amp;$BD297),INDIRECT($D$6),0),MATCH($I297,INDIRECT($D$7),0)),"")</f>
        <v/>
      </c>
      <c r="BV297" s="99" t="str" cm="1">
        <f t="array" aca="1" ref="BV297" ca="1">IFERROR(INDEX(INDIRECT($D$4),MATCH(INDIRECT(BV$5&amp;$BD297),INDIRECT($D$6),0),MATCH($I297,INDIRECT($D$7),0)),"")</f>
        <v/>
      </c>
      <c r="BX297" s="80"/>
      <c r="BY297" s="81"/>
      <c r="BZ297" s="81"/>
      <c r="CA297" s="81"/>
      <c r="CB297" s="81"/>
      <c r="CC297" s="81"/>
      <c r="CD297" s="81"/>
      <c r="CE297" s="81"/>
      <c r="CF297" s="81"/>
      <c r="CG297" s="81"/>
      <c r="CH297" s="81"/>
      <c r="CI297" s="81"/>
      <c r="CJ297" s="81"/>
      <c r="CK297" s="81"/>
      <c r="CL297" s="81"/>
      <c r="CM297" s="81"/>
      <c r="CN297" s="81"/>
      <c r="CO297" s="99"/>
      <c r="CQ297" s="113"/>
      <c r="CR297" s="59" t="str">
        <f t="shared" si="78"/>
        <v/>
      </c>
      <c r="CS297" s="60"/>
      <c r="CT297" s="123" t="str">
        <f t="shared" ca="1" si="75"/>
        <v/>
      </c>
      <c r="CU297" s="80" t="str">
        <f>IF(ISNUMBER($CS297),INDEX(IRF.New!$CS$7:$DJ$37,MATCH(B293+1,IRF.New!$B$7:$B$37,0),MATCH($CT297,IRF.New!$CS$5:$DJ$5,0)),"")</f>
        <v/>
      </c>
      <c r="CV297" s="81"/>
      <c r="CW297" s="81" t="str">
        <f t="shared" si="76"/>
        <v/>
      </c>
      <c r="CX297" s="81"/>
      <c r="CY297" s="81"/>
      <c r="CZ297" s="94"/>
      <c r="DA297" s="94" t="str">
        <f>IF(ISNUMBER(CS297),INDEX(IRF.New!$CS$2:$DJ$2,MATCH('CF AUX'!$CT297,IRF.New!$CS$5:$DJ$5,0)),"")</f>
        <v/>
      </c>
      <c r="DB297" s="72"/>
      <c r="DD297" s="132" t="str">
        <f>IF(ISNUMBER(CS297),INDEX(IRF.New!$D$7:$CO$37,MATCH('CF AUX'!C288,IRF.New!$C$7:$C$37,0),MATCH(CT297,IRF.New!$D$5:$CO$5,0)),"")</f>
        <v/>
      </c>
    </row>
    <row r="298" spans="1:109" x14ac:dyDescent="0.25">
      <c r="F298" s="136" t="str">
        <f t="shared" si="77"/>
        <v/>
      </c>
      <c r="H298" s="65"/>
      <c r="I298" s="129" t="str">
        <f ca="1">IF(ISNUMBER(H298),INDEX(IRF.New!$CS$5:$DJ$5,MATCH('CF AUX'!H298,INDIRECT("IRF.New!$CS$"&amp;C290&amp;":$DJ$"&amp;C290),0)),"")</f>
        <v/>
      </c>
      <c r="J298" s="80" t="str">
        <f ca="1">IF(ISNUMBER($H298),INDEX(INDIRECT($D$4),MATCH('CF AUX'!J$14,INDIRECT($D$5),0),MATCH('CF AUX'!$I298,INDIRECT($D$7),0)),"")</f>
        <v/>
      </c>
      <c r="K298" s="81" t="str">
        <f ca="1">IF(ISNUMBER($H298),INDEX(INDIRECT($D$4),MATCH('CF AUX'!K$14,INDIRECT($D$5),0),MATCH('CF AUX'!$I298,INDIRECT($D$7),0)),"")</f>
        <v/>
      </c>
      <c r="L298" s="81" t="str">
        <f ca="1">IF(ISNUMBER($H298),INDEX(INDIRECT($D$4),MATCH('CF AUX'!L$14,INDIRECT($D$5),0),MATCH('CF AUX'!$I298,INDIRECT($D$7),0)),"")</f>
        <v/>
      </c>
      <c r="M298" s="81" t="str">
        <f ca="1">IF(ISNUMBER($H298),INDEX(INDIRECT($D$4),MATCH('CF AUX'!M$14,INDIRECT($D$5),0),MATCH('CF AUX'!$I298,INDIRECT($D$7),0)),"")</f>
        <v/>
      </c>
      <c r="N298" s="81" t="str">
        <f ca="1">IF(ISNUMBER($H298),INDEX(INDIRECT($D$4),MATCH('CF AUX'!N$14,INDIRECT($D$5),0),MATCH('CF AUX'!$I298,INDIRECT($D$7),0)),"")</f>
        <v/>
      </c>
      <c r="O298" s="81" t="str">
        <f ca="1">IF(ISNUMBER($H298),INDEX(INDIRECT($D$4),MATCH('CF AUX'!O$14,INDIRECT($D$5),0),MATCH('CF AUX'!$I298,INDIRECT($D$7),0)),"")</f>
        <v/>
      </c>
      <c r="P298" s="81" t="str">
        <f ca="1">IF(ISNUMBER($H298),INDEX(INDIRECT($D$4),MATCH('CF AUX'!P$14,INDIRECT($D$5),0),MATCH('CF AUX'!$I298,INDIRECT($D$7),0)),"")</f>
        <v/>
      </c>
      <c r="Q298" s="81" t="str">
        <f ca="1">IF(ISNUMBER($H298),INDEX(INDIRECT($D$4),MATCH('CF AUX'!Q$14,INDIRECT($D$5),0),MATCH('CF AUX'!$I298,INDIRECT($D$7),0)),"")</f>
        <v/>
      </c>
      <c r="R298" s="81" t="str">
        <f ca="1">IF(ISNUMBER($H298),INDEX(INDIRECT($D$4),MATCH('CF AUX'!R$14,INDIRECT($D$5),0),MATCH('CF AUX'!$I298,INDIRECT($D$7),0)),"")</f>
        <v/>
      </c>
      <c r="S298" s="81" t="str">
        <f ca="1">IF(ISNUMBER($H298),INDEX(INDIRECT($D$4),MATCH('CF AUX'!S$14,INDIRECT($D$5),0),MATCH('CF AUX'!$I298,INDIRECT($D$7),0)),"")</f>
        <v/>
      </c>
      <c r="T298" s="81" t="str">
        <f ca="1">IF(ISNUMBER($H298),INDEX(INDIRECT($D$4),MATCH('CF AUX'!T$14,INDIRECT($D$5),0),MATCH('CF AUX'!$I298,INDIRECT($D$7),0)),"")</f>
        <v/>
      </c>
      <c r="U298" s="81" t="str">
        <f ca="1">IF(ISNUMBER($H298),INDEX(INDIRECT($D$4),MATCH('CF AUX'!U$14,INDIRECT($D$5),0),MATCH('CF AUX'!$I298,INDIRECT($D$7),0)),"")</f>
        <v/>
      </c>
      <c r="V298" s="81" t="str">
        <f ca="1">IF(ISNUMBER($H298),INDEX(INDIRECT($D$4),MATCH('CF AUX'!V$14,INDIRECT($D$5),0),MATCH('CF AUX'!$I298,INDIRECT($D$7),0)),"")</f>
        <v/>
      </c>
      <c r="W298" s="81" t="str">
        <f ca="1">IF(ISNUMBER($H298),INDEX(INDIRECT($D$4),MATCH('CF AUX'!W$14,INDIRECT($D$5),0),MATCH('CF AUX'!$I298,INDIRECT($D$7),0)),"")</f>
        <v/>
      </c>
      <c r="X298" s="81" t="str">
        <f ca="1">IF(ISNUMBER($H298),INDEX(INDIRECT($D$4),MATCH('CF AUX'!X$14,INDIRECT($D$5),0),MATCH('CF AUX'!$I298,INDIRECT($D$7),0)),"")</f>
        <v/>
      </c>
      <c r="Y298" s="81" t="str">
        <f ca="1">IF(ISNUMBER($H298),INDEX(INDIRECT($D$4),MATCH('CF AUX'!Y$14,INDIRECT($D$5),0),MATCH('CF AUX'!$I298,INDIRECT($D$7),0)),"")</f>
        <v/>
      </c>
      <c r="Z298" s="81" t="str">
        <f ca="1">IF(ISNUMBER($H298),INDEX(INDIRECT($D$4),MATCH('CF AUX'!Z$14,INDIRECT($D$5),0),MATCH('CF AUX'!$I298,INDIRECT($D$7),0)),"")</f>
        <v/>
      </c>
      <c r="AA298" s="81" t="str">
        <f ca="1">IF(ISNUMBER($H298),INDEX(INDIRECT($D$4),MATCH('CF AUX'!AA$14,INDIRECT($D$5),0),MATCH('CF AUX'!$I298,INDIRECT($D$7),0)),"")</f>
        <v/>
      </c>
      <c r="AB298" s="81" t="str">
        <f ca="1">IF(ISNUMBER($H298),INDEX(INDIRECT($D$4),MATCH('CF AUX'!AB$14,INDIRECT($D$5),0),MATCH('CF AUX'!$I298,INDIRECT($D$7),0)),"")</f>
        <v/>
      </c>
      <c r="AC298" s="81" t="str">
        <f ca="1">IF(ISNUMBER($H298),INDEX(INDIRECT($D$4),MATCH('CF AUX'!AC$14,INDIRECT($D$5),0),MATCH('CF AUX'!$I298,INDIRECT($D$7),0)),"")</f>
        <v/>
      </c>
      <c r="AD298" s="81" t="str">
        <f ca="1">IF(ISNUMBER($H298),INDEX(INDIRECT($D$4),MATCH('CF AUX'!AD$14,INDIRECT($D$5),0),MATCH('CF AUX'!$I298,INDIRECT($D$7),0)),"")</f>
        <v/>
      </c>
      <c r="AE298" s="81" t="str">
        <f ca="1">IF(ISNUMBER($H298),INDEX(INDIRECT($D$4),MATCH('CF AUX'!AE$14,INDIRECT($D$5),0),MATCH('CF AUX'!$I298,INDIRECT($D$7),0)),"")</f>
        <v/>
      </c>
      <c r="AF298" s="81" t="str">
        <f ca="1">IF(ISNUMBER($H298),INDEX(INDIRECT($D$4),MATCH('CF AUX'!AF$14,INDIRECT($D$5),0),MATCH('CF AUX'!$I298,INDIRECT($D$7),0)),"")</f>
        <v/>
      </c>
      <c r="AG298" s="81" t="str">
        <f ca="1">IF(ISNUMBER($H298),INDEX(INDIRECT($D$4),MATCH('CF AUX'!AG$14,INDIRECT($D$5),0),MATCH('CF AUX'!$I298,INDIRECT($D$7),0)),"")</f>
        <v/>
      </c>
      <c r="AH298" s="81" t="str">
        <f ca="1">IF(ISNUMBER($H298),INDEX(INDIRECT($D$4),MATCH('CF AUX'!AH$14,INDIRECT($D$5),0),MATCH('CF AUX'!$I298,INDIRECT($D$7),0)),"")</f>
        <v/>
      </c>
      <c r="AI298" s="81" t="str">
        <f ca="1">IF(ISNUMBER($H298),INDEX(INDIRECT($D$4),MATCH('CF AUX'!AI$14,INDIRECT($D$5),0),MATCH('CF AUX'!$I298,INDIRECT($D$7),0)),"")</f>
        <v/>
      </c>
      <c r="AJ298" s="81" t="str">
        <f ca="1">IF(ISNUMBER($H298),INDEX(INDIRECT($D$4),MATCH('CF AUX'!AJ$14,INDIRECT($D$5),0),MATCH('CF AUX'!$I298,INDIRECT($D$7),0)),"")</f>
        <v/>
      </c>
      <c r="AK298" s="81" t="str">
        <f ca="1">IF(ISNUMBER($H298),INDEX(INDIRECT($D$4),MATCH('CF AUX'!AK$14,INDIRECT($D$5),0),MATCH('CF AUX'!$I298,INDIRECT($D$7),0)),"")</f>
        <v/>
      </c>
      <c r="AL298" s="81" t="str">
        <f ca="1">IF(ISNUMBER($H298),INDEX(INDIRECT($D$4),MATCH('CF AUX'!AL$14,INDIRECT($D$5),0),MATCH('CF AUX'!$I298,INDIRECT($D$7),0)),"")</f>
        <v/>
      </c>
      <c r="AM298" s="81" t="str">
        <f ca="1">IF(ISNUMBER($H298),INDEX(INDIRECT($D$4),MATCH('CF AUX'!AM$14,INDIRECT($D$5),0),MATCH('CF AUX'!$I298,INDIRECT($D$7),0)),"")</f>
        <v/>
      </c>
      <c r="AN298" s="81" t="str">
        <f ca="1">IF(ISNUMBER($H298),INDEX(INDIRECT($D$4),MATCH('CF AUX'!AN$14,INDIRECT($D$5),0),MATCH('CF AUX'!$I298,INDIRECT($D$7),0)),"")</f>
        <v/>
      </c>
      <c r="AO298" s="81" t="str">
        <f ca="1">IF(ISNUMBER($H298),INDEX(INDIRECT($D$4),MATCH('CF AUX'!AO$14,INDIRECT($D$5),0),MATCH('CF AUX'!$I298,INDIRECT($D$7),0)),"")</f>
        <v/>
      </c>
      <c r="AP298" s="81" t="str">
        <f ca="1">IF(ISNUMBER($H298),INDEX(INDIRECT($D$4),MATCH('CF AUX'!AP$14,INDIRECT($D$5),0),MATCH('CF AUX'!$I298,INDIRECT($D$7),0)),"")</f>
        <v/>
      </c>
      <c r="AQ298" s="81" t="str">
        <f ca="1">IF(ISNUMBER($H298),INDEX(INDIRECT($D$4),MATCH('CF AUX'!AQ$14,INDIRECT($D$5),0),MATCH('CF AUX'!$I298,INDIRECT($D$7),0)),"")</f>
        <v/>
      </c>
      <c r="AR298" s="81" t="str">
        <f ca="1">IF(ISNUMBER($H298),INDEX(INDIRECT($D$4),MATCH('CF AUX'!AR$14,INDIRECT($D$5),0),MATCH('CF AUX'!$I298,INDIRECT($D$7),0)),"")</f>
        <v/>
      </c>
      <c r="AS298" s="81" t="str">
        <f ca="1">IF(ISNUMBER($H298),INDEX(INDIRECT($D$4),MATCH('CF AUX'!AS$14,INDIRECT($D$5),0),MATCH('CF AUX'!$I298,INDIRECT($D$7),0)),"")</f>
        <v/>
      </c>
      <c r="AT298" s="81" t="str">
        <f ca="1">IF(ISNUMBER($H298),INDEX(INDIRECT($D$4),MATCH('CF AUX'!AT$14,INDIRECT($D$5),0),MATCH('CF AUX'!$I298,INDIRECT($D$7),0)),"")</f>
        <v/>
      </c>
      <c r="AU298" s="81" t="str">
        <f ca="1">IF(ISNUMBER($H298),INDEX(INDIRECT($D$4),MATCH('CF AUX'!AU$14,INDIRECT($D$5),0),MATCH('CF AUX'!$I298,INDIRECT($D$7),0)),"")</f>
        <v/>
      </c>
      <c r="AV298" s="81" t="str">
        <f ca="1">IF(ISNUMBER($H298),INDEX(INDIRECT($D$4),MATCH('CF AUX'!AV$14,INDIRECT($D$5),0),MATCH('CF AUX'!$I298,INDIRECT($D$7),0)),"")</f>
        <v/>
      </c>
      <c r="AW298" s="81" t="str">
        <f ca="1">IF(ISNUMBER($H298),INDEX(INDIRECT($D$4),MATCH('CF AUX'!AW$14,INDIRECT($D$5),0),MATCH('CF AUX'!$I298,INDIRECT($D$7),0)),"")</f>
        <v/>
      </c>
      <c r="AX298" s="81" t="str">
        <f ca="1">IF(ISNUMBER($H298),INDEX(INDIRECT($D$4),MATCH('CF AUX'!AX$14,INDIRECT($D$5),0),MATCH('CF AUX'!$I298,INDIRECT($D$7),0)),"")</f>
        <v/>
      </c>
      <c r="AY298" s="81" t="str">
        <f ca="1">IF(ISNUMBER($H298),INDEX(INDIRECT($D$4),MATCH('CF AUX'!AY$14,INDIRECT($D$5),0),MATCH('CF AUX'!$I298,INDIRECT($D$7),0)),"")</f>
        <v/>
      </c>
      <c r="AZ298" s="81" t="str">
        <f ca="1">IF(ISNUMBER($H298),INDEX(INDIRECT($D$4),MATCH('CF AUX'!AZ$14,INDIRECT($D$5),0),MATCH('CF AUX'!$I298,INDIRECT($D$7),0)),"")</f>
        <v/>
      </c>
      <c r="BB298" s="96" t="str" cm="1">
        <f t="array" aca="1" ref="BB298" ca="1">IF(ISNUMBER($H298),MMULT(J298:AZ298,TRANSPOSE(INDIRECT($D$8&amp;$G$4&amp;B293&amp;":"&amp;$G$6&amp;B293))),"")</f>
        <v/>
      </c>
      <c r="BD298" s="59">
        <f t="shared" si="79"/>
        <v>289</v>
      </c>
      <c r="BE298" s="80" t="str" cm="1">
        <f t="array" aca="1" ref="BE298" ca="1">IFERROR(INDEX(INDIRECT($D$4),MATCH(INDIRECT(BE$5&amp;$BD298),INDIRECT($D$6),0),MATCH($I298,INDIRECT($D$7),0)),"")</f>
        <v/>
      </c>
      <c r="BF298" s="81" t="str" cm="1">
        <f t="array" aca="1" ref="BF298" ca="1">IFERROR(INDEX(INDIRECT($D$4),MATCH(INDIRECT(BF$5&amp;$BD298),INDIRECT($D$6),0),MATCH($I298,INDIRECT($D$7),0)),"")</f>
        <v/>
      </c>
      <c r="BG298" s="81" t="str" cm="1">
        <f t="array" aca="1" ref="BG298" ca="1">IFERROR(INDEX(INDIRECT($D$4),MATCH(INDIRECT(BG$5&amp;$BD298),INDIRECT($D$6),0),MATCH($I298,INDIRECT($D$7),0)),"")</f>
        <v/>
      </c>
      <c r="BH298" s="81" t="str" cm="1">
        <f t="array" aca="1" ref="BH298" ca="1">IFERROR(INDEX(INDIRECT($D$4),MATCH(INDIRECT(BH$5&amp;$BD298),INDIRECT($D$6),0),MATCH($I298,INDIRECT($D$7),0)),"")</f>
        <v/>
      </c>
      <c r="BI298" s="81" t="str" cm="1">
        <f t="array" aca="1" ref="BI298" ca="1">IFERROR(INDEX(INDIRECT($D$4),MATCH(INDIRECT(BI$5&amp;$BD298),INDIRECT($D$6),0),MATCH($I298,INDIRECT($D$7),0)),"")</f>
        <v/>
      </c>
      <c r="BJ298" s="81" t="str" cm="1">
        <f t="array" aca="1" ref="BJ298" ca="1">IFERROR(INDEX(INDIRECT($D$4),MATCH(INDIRECT(BJ$5&amp;$BD298),INDIRECT($D$6),0),MATCH($I298,INDIRECT($D$7),0)),"")</f>
        <v/>
      </c>
      <c r="BK298" s="81" t="str" cm="1">
        <f t="array" aca="1" ref="BK298" ca="1">IFERROR(INDEX(INDIRECT($D$4),MATCH(INDIRECT(BK$5&amp;$BD298),INDIRECT($D$6),0),MATCH($I298,INDIRECT($D$7),0)),"")</f>
        <v/>
      </c>
      <c r="BL298" s="81" t="str" cm="1">
        <f t="array" aca="1" ref="BL298" ca="1">IFERROR(INDEX(INDIRECT($D$4),MATCH(INDIRECT(BL$5&amp;$BD298),INDIRECT($D$6),0),MATCH($I298,INDIRECT($D$7),0)),"")</f>
        <v/>
      </c>
      <c r="BM298" s="81" t="str" cm="1">
        <f t="array" aca="1" ref="BM298" ca="1">IFERROR(INDEX(INDIRECT($D$4),MATCH(INDIRECT(BM$5&amp;$BD298),INDIRECT($D$6),0),MATCH($I298,INDIRECT($D$7),0)),"")</f>
        <v/>
      </c>
      <c r="BN298" s="81" t="str" cm="1">
        <f t="array" aca="1" ref="BN298" ca="1">IFERROR(INDEX(INDIRECT($D$4),MATCH(INDIRECT(BN$5&amp;$BD298),INDIRECT($D$6),0),MATCH($I298,INDIRECT($D$7),0)),"")</f>
        <v/>
      </c>
      <c r="BO298" s="81" t="str" cm="1">
        <f t="array" aca="1" ref="BO298" ca="1">IFERROR(INDEX(INDIRECT($D$4),MATCH(INDIRECT(BO$5&amp;$BD298),INDIRECT($D$6),0),MATCH($I298,INDIRECT($D$7),0)),"")</f>
        <v/>
      </c>
      <c r="BP298" s="81" t="str" cm="1">
        <f t="array" aca="1" ref="BP298" ca="1">IFERROR(INDEX(INDIRECT($D$4),MATCH(INDIRECT(BP$5&amp;$BD298),INDIRECT($D$6),0),MATCH($I298,INDIRECT($D$7),0)),"")</f>
        <v/>
      </c>
      <c r="BQ298" s="81" t="str" cm="1">
        <f t="array" aca="1" ref="BQ298" ca="1">IFERROR(INDEX(INDIRECT($D$4),MATCH(INDIRECT(BQ$5&amp;$BD298),INDIRECT($D$6),0),MATCH($I298,INDIRECT($D$7),0)),"")</f>
        <v/>
      </c>
      <c r="BR298" s="81" t="str" cm="1">
        <f t="array" aca="1" ref="BR298" ca="1">IFERROR(INDEX(INDIRECT($D$4),MATCH(INDIRECT(BR$5&amp;$BD298),INDIRECT($D$6),0),MATCH($I298,INDIRECT($D$7),0)),"")</f>
        <v/>
      </c>
      <c r="BS298" s="81" t="str" cm="1">
        <f t="array" aca="1" ref="BS298" ca="1">IFERROR(INDEX(INDIRECT($D$4),MATCH(INDIRECT(BS$5&amp;$BD298),INDIRECT($D$6),0),MATCH($I298,INDIRECT($D$7),0)),"")</f>
        <v/>
      </c>
      <c r="BT298" s="81" t="str" cm="1">
        <f t="array" aca="1" ref="BT298" ca="1">IFERROR(INDEX(INDIRECT($D$4),MATCH(INDIRECT(BT$5&amp;$BD298),INDIRECT($D$6),0),MATCH($I298,INDIRECT($D$7),0)),"")</f>
        <v/>
      </c>
      <c r="BU298" s="81" t="str" cm="1">
        <f t="array" aca="1" ref="BU298" ca="1">IFERROR(INDEX(INDIRECT($D$4),MATCH(INDIRECT(BU$5&amp;$BD298),INDIRECT($D$6),0),MATCH($I298,INDIRECT($D$7),0)),"")</f>
        <v/>
      </c>
      <c r="BV298" s="99" t="str" cm="1">
        <f t="array" aca="1" ref="BV298" ca="1">IFERROR(INDEX(INDIRECT($D$4),MATCH(INDIRECT(BV$5&amp;$BD298),INDIRECT($D$6),0),MATCH($I298,INDIRECT($D$7),0)),"")</f>
        <v/>
      </c>
      <c r="BX298" s="80"/>
      <c r="BY298" s="81"/>
      <c r="BZ298" s="81"/>
      <c r="CA298" s="81"/>
      <c r="CB298" s="81"/>
      <c r="CC298" s="81"/>
      <c r="CD298" s="81"/>
      <c r="CE298" s="81"/>
      <c r="CF298" s="81"/>
      <c r="CG298" s="81"/>
      <c r="CH298" s="81"/>
      <c r="CI298" s="81"/>
      <c r="CJ298" s="81"/>
      <c r="CK298" s="81"/>
      <c r="CL298" s="81"/>
      <c r="CM298" s="81"/>
      <c r="CN298" s="81"/>
      <c r="CO298" s="99"/>
      <c r="CQ298" s="113"/>
      <c r="CR298" s="59" t="str">
        <f t="shared" si="78"/>
        <v/>
      </c>
      <c r="CS298" s="60"/>
      <c r="CT298" s="123" t="str">
        <f t="shared" ca="1" si="75"/>
        <v/>
      </c>
      <c r="CU298" s="80" t="str">
        <f>IF(ISNUMBER($CS298),INDEX(IRF.New!$CS$7:$DJ$37,MATCH(B293+1,IRF.New!$B$7:$B$37,0),MATCH($CT298,IRF.New!$CS$5:$DJ$5,0)),"")</f>
        <v/>
      </c>
      <c r="CV298" s="81"/>
      <c r="CW298" s="81" t="str">
        <f t="shared" si="76"/>
        <v/>
      </c>
      <c r="CX298" s="81"/>
      <c r="CY298" s="81"/>
      <c r="CZ298" s="94"/>
      <c r="DA298" s="94" t="str">
        <f>IF(ISNUMBER(CS298),INDEX(IRF.New!$CS$2:$DJ$2,MATCH('CF AUX'!$CT298,IRF.New!$CS$5:$DJ$5,0)),"")</f>
        <v/>
      </c>
      <c r="DB298" s="72"/>
      <c r="DD298" s="132" t="str">
        <f>IF(ISNUMBER(CS298),INDEX(IRF.New!$D$7:$CO$37,MATCH('CF AUX'!C288,IRF.New!$C$7:$C$37,0),MATCH(CT298,IRF.New!$D$5:$CO$5,0)),"")</f>
        <v/>
      </c>
    </row>
    <row r="299" spans="1:109" x14ac:dyDescent="0.25">
      <c r="B299" s="59" t="s">
        <v>266</v>
      </c>
      <c r="F299" s="136" t="str">
        <f t="shared" si="77"/>
        <v/>
      </c>
      <c r="H299" s="65"/>
      <c r="I299" s="129" t="str">
        <f ca="1">IF(ISNUMBER(H299),INDEX(IRF.New!$CS$5:$DJ$5,MATCH('CF AUX'!H299,INDIRECT("IRF.New!$CS$"&amp;C290&amp;":$DJ$"&amp;C290),0)),"")</f>
        <v/>
      </c>
      <c r="J299" s="80" t="str">
        <f ca="1">IF(ISNUMBER($H299),INDEX(INDIRECT($D$4),MATCH('CF AUX'!J$14,INDIRECT($D$5),0),MATCH('CF AUX'!$I299,INDIRECT($D$7),0)),"")</f>
        <v/>
      </c>
      <c r="K299" s="81" t="str">
        <f ca="1">IF(ISNUMBER($H299),INDEX(INDIRECT($D$4),MATCH('CF AUX'!K$14,INDIRECT($D$5),0),MATCH('CF AUX'!$I299,INDIRECT($D$7),0)),"")</f>
        <v/>
      </c>
      <c r="L299" s="81" t="str">
        <f ca="1">IF(ISNUMBER($H299),INDEX(INDIRECT($D$4),MATCH('CF AUX'!L$14,INDIRECT($D$5),0),MATCH('CF AUX'!$I299,INDIRECT($D$7),0)),"")</f>
        <v/>
      </c>
      <c r="M299" s="81" t="str">
        <f ca="1">IF(ISNUMBER($H299),INDEX(INDIRECT($D$4),MATCH('CF AUX'!M$14,INDIRECT($D$5),0),MATCH('CF AUX'!$I299,INDIRECT($D$7),0)),"")</f>
        <v/>
      </c>
      <c r="N299" s="81" t="str">
        <f ca="1">IF(ISNUMBER($H299),INDEX(INDIRECT($D$4),MATCH('CF AUX'!N$14,INDIRECT($D$5),0),MATCH('CF AUX'!$I299,INDIRECT($D$7),0)),"")</f>
        <v/>
      </c>
      <c r="O299" s="81" t="str">
        <f ca="1">IF(ISNUMBER($H299),INDEX(INDIRECT($D$4),MATCH('CF AUX'!O$14,INDIRECT($D$5),0),MATCH('CF AUX'!$I299,INDIRECT($D$7),0)),"")</f>
        <v/>
      </c>
      <c r="P299" s="81" t="str">
        <f ca="1">IF(ISNUMBER($H299),INDEX(INDIRECT($D$4),MATCH('CF AUX'!P$14,INDIRECT($D$5),0),MATCH('CF AUX'!$I299,INDIRECT($D$7),0)),"")</f>
        <v/>
      </c>
      <c r="Q299" s="81" t="str">
        <f ca="1">IF(ISNUMBER($H299),INDEX(INDIRECT($D$4),MATCH('CF AUX'!Q$14,INDIRECT($D$5),0),MATCH('CF AUX'!$I299,INDIRECT($D$7),0)),"")</f>
        <v/>
      </c>
      <c r="R299" s="81" t="str">
        <f ca="1">IF(ISNUMBER($H299),INDEX(INDIRECT($D$4),MATCH('CF AUX'!R$14,INDIRECT($D$5),0),MATCH('CF AUX'!$I299,INDIRECT($D$7),0)),"")</f>
        <v/>
      </c>
      <c r="S299" s="81" t="str">
        <f ca="1">IF(ISNUMBER($H299),INDEX(INDIRECT($D$4),MATCH('CF AUX'!S$14,INDIRECT($D$5),0),MATCH('CF AUX'!$I299,INDIRECT($D$7),0)),"")</f>
        <v/>
      </c>
      <c r="T299" s="81" t="str">
        <f ca="1">IF(ISNUMBER($H299),INDEX(INDIRECT($D$4),MATCH('CF AUX'!T$14,INDIRECT($D$5),0),MATCH('CF AUX'!$I299,INDIRECT($D$7),0)),"")</f>
        <v/>
      </c>
      <c r="U299" s="81" t="str">
        <f ca="1">IF(ISNUMBER($H299),INDEX(INDIRECT($D$4),MATCH('CF AUX'!U$14,INDIRECT($D$5),0),MATCH('CF AUX'!$I299,INDIRECT($D$7),0)),"")</f>
        <v/>
      </c>
      <c r="V299" s="81" t="str">
        <f ca="1">IF(ISNUMBER($H299),INDEX(INDIRECT($D$4),MATCH('CF AUX'!V$14,INDIRECT($D$5),0),MATCH('CF AUX'!$I299,INDIRECT($D$7),0)),"")</f>
        <v/>
      </c>
      <c r="W299" s="81" t="str">
        <f ca="1">IF(ISNUMBER($H299),INDEX(INDIRECT($D$4),MATCH('CF AUX'!W$14,INDIRECT($D$5),0),MATCH('CF AUX'!$I299,INDIRECT($D$7),0)),"")</f>
        <v/>
      </c>
      <c r="X299" s="81" t="str">
        <f ca="1">IF(ISNUMBER($H299),INDEX(INDIRECT($D$4),MATCH('CF AUX'!X$14,INDIRECT($D$5),0),MATCH('CF AUX'!$I299,INDIRECT($D$7),0)),"")</f>
        <v/>
      </c>
      <c r="Y299" s="81" t="str">
        <f ca="1">IF(ISNUMBER($H299),INDEX(INDIRECT($D$4),MATCH('CF AUX'!Y$14,INDIRECT($D$5),0),MATCH('CF AUX'!$I299,INDIRECT($D$7),0)),"")</f>
        <v/>
      </c>
      <c r="Z299" s="81" t="str">
        <f ca="1">IF(ISNUMBER($H299),INDEX(INDIRECT($D$4),MATCH('CF AUX'!Z$14,INDIRECT($D$5),0),MATCH('CF AUX'!$I299,INDIRECT($D$7),0)),"")</f>
        <v/>
      </c>
      <c r="AA299" s="81" t="str">
        <f ca="1">IF(ISNUMBER($H299),INDEX(INDIRECT($D$4),MATCH('CF AUX'!AA$14,INDIRECT($D$5),0),MATCH('CF AUX'!$I299,INDIRECT($D$7),0)),"")</f>
        <v/>
      </c>
      <c r="AB299" s="81" t="str">
        <f ca="1">IF(ISNUMBER($H299),INDEX(INDIRECT($D$4),MATCH('CF AUX'!AB$14,INDIRECT($D$5),0),MATCH('CF AUX'!$I299,INDIRECT($D$7),0)),"")</f>
        <v/>
      </c>
      <c r="AC299" s="81" t="str">
        <f ca="1">IF(ISNUMBER($H299),INDEX(INDIRECT($D$4),MATCH('CF AUX'!AC$14,INDIRECT($D$5),0),MATCH('CF AUX'!$I299,INDIRECT($D$7),0)),"")</f>
        <v/>
      </c>
      <c r="AD299" s="81" t="str">
        <f ca="1">IF(ISNUMBER($H299),INDEX(INDIRECT($D$4),MATCH('CF AUX'!AD$14,INDIRECT($D$5),0),MATCH('CF AUX'!$I299,INDIRECT($D$7),0)),"")</f>
        <v/>
      </c>
      <c r="AE299" s="81" t="str">
        <f ca="1">IF(ISNUMBER($H299),INDEX(INDIRECT($D$4),MATCH('CF AUX'!AE$14,INDIRECT($D$5),0),MATCH('CF AUX'!$I299,INDIRECT($D$7),0)),"")</f>
        <v/>
      </c>
      <c r="AF299" s="81" t="str">
        <f ca="1">IF(ISNUMBER($H299),INDEX(INDIRECT($D$4),MATCH('CF AUX'!AF$14,INDIRECT($D$5),0),MATCH('CF AUX'!$I299,INDIRECT($D$7),0)),"")</f>
        <v/>
      </c>
      <c r="AG299" s="81" t="str">
        <f ca="1">IF(ISNUMBER($H299),INDEX(INDIRECT($D$4),MATCH('CF AUX'!AG$14,INDIRECT($D$5),0),MATCH('CF AUX'!$I299,INDIRECT($D$7),0)),"")</f>
        <v/>
      </c>
      <c r="AH299" s="81" t="str">
        <f ca="1">IF(ISNUMBER($H299),INDEX(INDIRECT($D$4),MATCH('CF AUX'!AH$14,INDIRECT($D$5),0),MATCH('CF AUX'!$I299,INDIRECT($D$7),0)),"")</f>
        <v/>
      </c>
      <c r="AI299" s="81" t="str">
        <f ca="1">IF(ISNUMBER($H299),INDEX(INDIRECT($D$4),MATCH('CF AUX'!AI$14,INDIRECT($D$5),0),MATCH('CF AUX'!$I299,INDIRECT($D$7),0)),"")</f>
        <v/>
      </c>
      <c r="AJ299" s="81" t="str">
        <f ca="1">IF(ISNUMBER($H299),INDEX(INDIRECT($D$4),MATCH('CF AUX'!AJ$14,INDIRECT($D$5),0),MATCH('CF AUX'!$I299,INDIRECT($D$7),0)),"")</f>
        <v/>
      </c>
      <c r="AK299" s="81" t="str">
        <f ca="1">IF(ISNUMBER($H299),INDEX(INDIRECT($D$4),MATCH('CF AUX'!AK$14,INDIRECT($D$5),0),MATCH('CF AUX'!$I299,INDIRECT($D$7),0)),"")</f>
        <v/>
      </c>
      <c r="AL299" s="81" t="str">
        <f ca="1">IF(ISNUMBER($H299),INDEX(INDIRECT($D$4),MATCH('CF AUX'!AL$14,INDIRECT($D$5),0),MATCH('CF AUX'!$I299,INDIRECT($D$7),0)),"")</f>
        <v/>
      </c>
      <c r="AM299" s="81" t="str">
        <f ca="1">IF(ISNUMBER($H299),INDEX(INDIRECT($D$4),MATCH('CF AUX'!AM$14,INDIRECT($D$5),0),MATCH('CF AUX'!$I299,INDIRECT($D$7),0)),"")</f>
        <v/>
      </c>
      <c r="AN299" s="81" t="str">
        <f ca="1">IF(ISNUMBER($H299),INDEX(INDIRECT($D$4),MATCH('CF AUX'!AN$14,INDIRECT($D$5),0),MATCH('CF AUX'!$I299,INDIRECT($D$7),0)),"")</f>
        <v/>
      </c>
      <c r="AO299" s="81" t="str">
        <f ca="1">IF(ISNUMBER($H299),INDEX(INDIRECT($D$4),MATCH('CF AUX'!AO$14,INDIRECT($D$5),0),MATCH('CF AUX'!$I299,INDIRECT($D$7),0)),"")</f>
        <v/>
      </c>
      <c r="AP299" s="81" t="str">
        <f ca="1">IF(ISNUMBER($H299),INDEX(INDIRECT($D$4),MATCH('CF AUX'!AP$14,INDIRECT($D$5),0),MATCH('CF AUX'!$I299,INDIRECT($D$7),0)),"")</f>
        <v/>
      </c>
      <c r="AQ299" s="81" t="str">
        <f ca="1">IF(ISNUMBER($H299),INDEX(INDIRECT($D$4),MATCH('CF AUX'!AQ$14,INDIRECT($D$5),0),MATCH('CF AUX'!$I299,INDIRECT($D$7),0)),"")</f>
        <v/>
      </c>
      <c r="AR299" s="81" t="str">
        <f ca="1">IF(ISNUMBER($H299),INDEX(INDIRECT($D$4),MATCH('CF AUX'!AR$14,INDIRECT($D$5),0),MATCH('CF AUX'!$I299,INDIRECT($D$7),0)),"")</f>
        <v/>
      </c>
      <c r="AS299" s="81" t="str">
        <f ca="1">IF(ISNUMBER($H299),INDEX(INDIRECT($D$4),MATCH('CF AUX'!AS$14,INDIRECT($D$5),0),MATCH('CF AUX'!$I299,INDIRECT($D$7),0)),"")</f>
        <v/>
      </c>
      <c r="AT299" s="81" t="str">
        <f ca="1">IF(ISNUMBER($H299),INDEX(INDIRECT($D$4),MATCH('CF AUX'!AT$14,INDIRECT($D$5),0),MATCH('CF AUX'!$I299,INDIRECT($D$7),0)),"")</f>
        <v/>
      </c>
      <c r="AU299" s="81" t="str">
        <f ca="1">IF(ISNUMBER($H299),INDEX(INDIRECT($D$4),MATCH('CF AUX'!AU$14,INDIRECT($D$5),0),MATCH('CF AUX'!$I299,INDIRECT($D$7),0)),"")</f>
        <v/>
      </c>
      <c r="AV299" s="81" t="str">
        <f ca="1">IF(ISNUMBER($H299),INDEX(INDIRECT($D$4),MATCH('CF AUX'!AV$14,INDIRECT($D$5),0),MATCH('CF AUX'!$I299,INDIRECT($D$7),0)),"")</f>
        <v/>
      </c>
      <c r="AW299" s="81" t="str">
        <f ca="1">IF(ISNUMBER($H299),INDEX(INDIRECT($D$4),MATCH('CF AUX'!AW$14,INDIRECT($D$5),0),MATCH('CF AUX'!$I299,INDIRECT($D$7),0)),"")</f>
        <v/>
      </c>
      <c r="AX299" s="81" t="str">
        <f ca="1">IF(ISNUMBER($H299),INDEX(INDIRECT($D$4),MATCH('CF AUX'!AX$14,INDIRECT($D$5),0),MATCH('CF AUX'!$I299,INDIRECT($D$7),0)),"")</f>
        <v/>
      </c>
      <c r="AY299" s="81" t="str">
        <f ca="1">IF(ISNUMBER($H299),INDEX(INDIRECT($D$4),MATCH('CF AUX'!AY$14,INDIRECT($D$5),0),MATCH('CF AUX'!$I299,INDIRECT($D$7),0)),"")</f>
        <v/>
      </c>
      <c r="AZ299" s="81" t="str">
        <f ca="1">IF(ISNUMBER($H299),INDEX(INDIRECT($D$4),MATCH('CF AUX'!AZ$14,INDIRECT($D$5),0),MATCH('CF AUX'!$I299,INDIRECT($D$7),0)),"")</f>
        <v/>
      </c>
      <c r="BB299" s="96" t="str" cm="1">
        <f t="array" aca="1" ref="BB299" ca="1">IF(ISNUMBER($H299),MMULT(J299:AZ299,TRANSPOSE(INDIRECT($D$8&amp;$G$4&amp;B293&amp;":"&amp;$G$6&amp;B293))),"")</f>
        <v/>
      </c>
      <c r="BD299" s="59">
        <f t="shared" si="79"/>
        <v>289</v>
      </c>
      <c r="BE299" s="80" t="str" cm="1">
        <f t="array" aca="1" ref="BE299" ca="1">IFERROR(INDEX(INDIRECT($D$4),MATCH(INDIRECT(BE$5&amp;$BD299),INDIRECT($D$6),0),MATCH($I299,INDIRECT($D$7),0)),"")</f>
        <v/>
      </c>
      <c r="BF299" s="81" t="str" cm="1">
        <f t="array" aca="1" ref="BF299" ca="1">IFERROR(INDEX(INDIRECT($D$4),MATCH(INDIRECT(BF$5&amp;$BD299),INDIRECT($D$6),0),MATCH($I299,INDIRECT($D$7),0)),"")</f>
        <v/>
      </c>
      <c r="BG299" s="81" t="str" cm="1">
        <f t="array" aca="1" ref="BG299" ca="1">IFERROR(INDEX(INDIRECT($D$4),MATCH(INDIRECT(BG$5&amp;$BD299),INDIRECT($D$6),0),MATCH($I299,INDIRECT($D$7),0)),"")</f>
        <v/>
      </c>
      <c r="BH299" s="81" t="str" cm="1">
        <f t="array" aca="1" ref="BH299" ca="1">IFERROR(INDEX(INDIRECT($D$4),MATCH(INDIRECT(BH$5&amp;$BD299),INDIRECT($D$6),0),MATCH($I299,INDIRECT($D$7),0)),"")</f>
        <v/>
      </c>
      <c r="BI299" s="81" t="str" cm="1">
        <f t="array" aca="1" ref="BI299" ca="1">IFERROR(INDEX(INDIRECT($D$4),MATCH(INDIRECT(BI$5&amp;$BD299),INDIRECT($D$6),0),MATCH($I299,INDIRECT($D$7),0)),"")</f>
        <v/>
      </c>
      <c r="BJ299" s="81" t="str" cm="1">
        <f t="array" aca="1" ref="BJ299" ca="1">IFERROR(INDEX(INDIRECT($D$4),MATCH(INDIRECT(BJ$5&amp;$BD299),INDIRECT($D$6),0),MATCH($I299,INDIRECT($D$7),0)),"")</f>
        <v/>
      </c>
      <c r="BK299" s="81" t="str" cm="1">
        <f t="array" aca="1" ref="BK299" ca="1">IFERROR(INDEX(INDIRECT($D$4),MATCH(INDIRECT(BK$5&amp;$BD299),INDIRECT($D$6),0),MATCH($I299,INDIRECT($D$7),0)),"")</f>
        <v/>
      </c>
      <c r="BL299" s="81" t="str" cm="1">
        <f t="array" aca="1" ref="BL299" ca="1">IFERROR(INDEX(INDIRECT($D$4),MATCH(INDIRECT(BL$5&amp;$BD299),INDIRECT($D$6),0),MATCH($I299,INDIRECT($D$7),0)),"")</f>
        <v/>
      </c>
      <c r="BM299" s="81" t="str" cm="1">
        <f t="array" aca="1" ref="BM299" ca="1">IFERROR(INDEX(INDIRECT($D$4),MATCH(INDIRECT(BM$5&amp;$BD299),INDIRECT($D$6),0),MATCH($I299,INDIRECT($D$7),0)),"")</f>
        <v/>
      </c>
      <c r="BN299" s="81" t="str" cm="1">
        <f t="array" aca="1" ref="BN299" ca="1">IFERROR(INDEX(INDIRECT($D$4),MATCH(INDIRECT(BN$5&amp;$BD299),INDIRECT($D$6),0),MATCH($I299,INDIRECT($D$7),0)),"")</f>
        <v/>
      </c>
      <c r="BO299" s="81" t="str" cm="1">
        <f t="array" aca="1" ref="BO299" ca="1">IFERROR(INDEX(INDIRECT($D$4),MATCH(INDIRECT(BO$5&amp;$BD299),INDIRECT($D$6),0),MATCH($I299,INDIRECT($D$7),0)),"")</f>
        <v/>
      </c>
      <c r="BP299" s="81" t="str" cm="1">
        <f t="array" aca="1" ref="BP299" ca="1">IFERROR(INDEX(INDIRECT($D$4),MATCH(INDIRECT(BP$5&amp;$BD299),INDIRECT($D$6),0),MATCH($I299,INDIRECT($D$7),0)),"")</f>
        <v/>
      </c>
      <c r="BQ299" s="81" t="str" cm="1">
        <f t="array" aca="1" ref="BQ299" ca="1">IFERROR(INDEX(INDIRECT($D$4),MATCH(INDIRECT(BQ$5&amp;$BD299),INDIRECT($D$6),0),MATCH($I299,INDIRECT($D$7),0)),"")</f>
        <v/>
      </c>
      <c r="BR299" s="81" t="str" cm="1">
        <f t="array" aca="1" ref="BR299" ca="1">IFERROR(INDEX(INDIRECT($D$4),MATCH(INDIRECT(BR$5&amp;$BD299),INDIRECT($D$6),0),MATCH($I299,INDIRECT($D$7),0)),"")</f>
        <v/>
      </c>
      <c r="BS299" s="81" t="str" cm="1">
        <f t="array" aca="1" ref="BS299" ca="1">IFERROR(INDEX(INDIRECT($D$4),MATCH(INDIRECT(BS$5&amp;$BD299),INDIRECT($D$6),0),MATCH($I299,INDIRECT($D$7),0)),"")</f>
        <v/>
      </c>
      <c r="BT299" s="81" t="str" cm="1">
        <f t="array" aca="1" ref="BT299" ca="1">IFERROR(INDEX(INDIRECT($D$4),MATCH(INDIRECT(BT$5&amp;$BD299),INDIRECT($D$6),0),MATCH($I299,INDIRECT($D$7),0)),"")</f>
        <v/>
      </c>
      <c r="BU299" s="81" t="str" cm="1">
        <f t="array" aca="1" ref="BU299" ca="1">IFERROR(INDEX(INDIRECT($D$4),MATCH(INDIRECT(BU$5&amp;$BD299),INDIRECT($D$6),0),MATCH($I299,INDIRECT($D$7),0)),"")</f>
        <v/>
      </c>
      <c r="BV299" s="99" t="str" cm="1">
        <f t="array" aca="1" ref="BV299" ca="1">IFERROR(INDEX(INDIRECT($D$4),MATCH(INDIRECT(BV$5&amp;$BD299),INDIRECT($D$6),0),MATCH($I299,INDIRECT($D$7),0)),"")</f>
        <v/>
      </c>
      <c r="BX299" s="80"/>
      <c r="BY299" s="81"/>
      <c r="BZ299" s="81"/>
      <c r="CA299" s="81"/>
      <c r="CB299" s="81"/>
      <c r="CC299" s="81"/>
      <c r="CD299" s="81"/>
      <c r="CE299" s="81"/>
      <c r="CF299" s="81"/>
      <c r="CG299" s="81"/>
      <c r="CH299" s="81"/>
      <c r="CI299" s="81"/>
      <c r="CJ299" s="81"/>
      <c r="CK299" s="81"/>
      <c r="CL299" s="81"/>
      <c r="CM299" s="81"/>
      <c r="CN299" s="81"/>
      <c r="CO299" s="99"/>
      <c r="CQ299" s="113"/>
      <c r="CR299" s="59" t="str">
        <f t="shared" si="78"/>
        <v/>
      </c>
      <c r="CS299" s="60"/>
      <c r="CT299" s="123" t="str">
        <f t="shared" ca="1" si="75"/>
        <v/>
      </c>
      <c r="CU299" s="80" t="str">
        <f>IF(ISNUMBER($CS299),INDEX(IRF.New!$CS$7:$DJ$37,MATCH(B293+1,IRF.New!$B$7:$B$37,0),MATCH($CT299,IRF.New!$CS$5:$DJ$5,0)),"")</f>
        <v/>
      </c>
      <c r="CV299" s="81"/>
      <c r="CW299" s="81" t="str">
        <f t="shared" si="76"/>
        <v/>
      </c>
      <c r="CX299" s="81"/>
      <c r="CY299" s="81"/>
      <c r="CZ299" s="94"/>
      <c r="DA299" s="94" t="str">
        <f>IF(ISNUMBER(CS299),INDEX(IRF.New!$CS$2:$DJ$2,MATCH('CF AUX'!$CT299,IRF.New!$CS$5:$DJ$5,0)),"")</f>
        <v/>
      </c>
      <c r="DB299" s="72"/>
      <c r="DD299" s="132" t="str">
        <f>IF(ISNUMBER(CS299),INDEX(IRF.New!$D$7:$CO$37,MATCH('CF AUX'!C288,IRF.New!$C$7:$C$37,0),MATCH(CT299,IRF.New!$D$5:$CO$5,0)),"")</f>
        <v/>
      </c>
    </row>
    <row r="300" spans="1:109" x14ac:dyDescent="0.25">
      <c r="B300" s="69"/>
      <c r="C300" s="63" t="s">
        <v>233</v>
      </c>
      <c r="D300" s="85" t="s">
        <v>234</v>
      </c>
      <c r="F300" s="136" t="str">
        <f t="shared" si="77"/>
        <v/>
      </c>
      <c r="H300" s="65"/>
      <c r="I300" s="129" t="str">
        <f ca="1">IF(ISNUMBER(H300),INDEX(IRF.New!$CS$5:$DJ$5,MATCH('CF AUX'!H300,INDIRECT("IRF.New!$CS$"&amp;C290&amp;":$DJ$"&amp;C290),0)),"")</f>
        <v/>
      </c>
      <c r="J300" s="80" t="str">
        <f ca="1">IF(ISNUMBER($H300),INDEX(INDIRECT($D$4),MATCH('CF AUX'!J$14,INDIRECT($D$5),0),MATCH('CF AUX'!$I300,INDIRECT($D$7),0)),"")</f>
        <v/>
      </c>
      <c r="K300" s="81" t="str">
        <f ca="1">IF(ISNUMBER($H300),INDEX(INDIRECT($D$4),MATCH('CF AUX'!K$14,INDIRECT($D$5),0),MATCH('CF AUX'!$I300,INDIRECT($D$7),0)),"")</f>
        <v/>
      </c>
      <c r="L300" s="81" t="str">
        <f ca="1">IF(ISNUMBER($H300),INDEX(INDIRECT($D$4),MATCH('CF AUX'!L$14,INDIRECT($D$5),0),MATCH('CF AUX'!$I300,INDIRECT($D$7),0)),"")</f>
        <v/>
      </c>
      <c r="M300" s="81" t="str">
        <f ca="1">IF(ISNUMBER($H300),INDEX(INDIRECT($D$4),MATCH('CF AUX'!M$14,INDIRECT($D$5),0),MATCH('CF AUX'!$I300,INDIRECT($D$7),0)),"")</f>
        <v/>
      </c>
      <c r="N300" s="81" t="str">
        <f ca="1">IF(ISNUMBER($H300),INDEX(INDIRECT($D$4),MATCH('CF AUX'!N$14,INDIRECT($D$5),0),MATCH('CF AUX'!$I300,INDIRECT($D$7),0)),"")</f>
        <v/>
      </c>
      <c r="O300" s="81" t="str">
        <f ca="1">IF(ISNUMBER($H300),INDEX(INDIRECT($D$4),MATCH('CF AUX'!O$14,INDIRECT($D$5),0),MATCH('CF AUX'!$I300,INDIRECT($D$7),0)),"")</f>
        <v/>
      </c>
      <c r="P300" s="81" t="str">
        <f ca="1">IF(ISNUMBER($H300),INDEX(INDIRECT($D$4),MATCH('CF AUX'!P$14,INDIRECT($D$5),0),MATCH('CF AUX'!$I300,INDIRECT($D$7),0)),"")</f>
        <v/>
      </c>
      <c r="Q300" s="81" t="str">
        <f ca="1">IF(ISNUMBER($H300),INDEX(INDIRECT($D$4),MATCH('CF AUX'!Q$14,INDIRECT($D$5),0),MATCH('CF AUX'!$I300,INDIRECT($D$7),0)),"")</f>
        <v/>
      </c>
      <c r="R300" s="81" t="str">
        <f ca="1">IF(ISNUMBER($H300),INDEX(INDIRECT($D$4),MATCH('CF AUX'!R$14,INDIRECT($D$5),0),MATCH('CF AUX'!$I300,INDIRECT($D$7),0)),"")</f>
        <v/>
      </c>
      <c r="S300" s="81" t="str">
        <f ca="1">IF(ISNUMBER($H300),INDEX(INDIRECT($D$4),MATCH('CF AUX'!S$14,INDIRECT($D$5),0),MATCH('CF AUX'!$I300,INDIRECT($D$7),0)),"")</f>
        <v/>
      </c>
      <c r="T300" s="81" t="str">
        <f ca="1">IF(ISNUMBER($H300),INDEX(INDIRECT($D$4),MATCH('CF AUX'!T$14,INDIRECT($D$5),0),MATCH('CF AUX'!$I300,INDIRECT($D$7),0)),"")</f>
        <v/>
      </c>
      <c r="U300" s="81" t="str">
        <f ca="1">IF(ISNUMBER($H300),INDEX(INDIRECT($D$4),MATCH('CF AUX'!U$14,INDIRECT($D$5),0),MATCH('CF AUX'!$I300,INDIRECT($D$7),0)),"")</f>
        <v/>
      </c>
      <c r="V300" s="81" t="str">
        <f ca="1">IF(ISNUMBER($H300),INDEX(INDIRECT($D$4),MATCH('CF AUX'!V$14,INDIRECT($D$5),0),MATCH('CF AUX'!$I300,INDIRECT($D$7),0)),"")</f>
        <v/>
      </c>
      <c r="W300" s="81" t="str">
        <f ca="1">IF(ISNUMBER($H300),INDEX(INDIRECT($D$4),MATCH('CF AUX'!W$14,INDIRECT($D$5),0),MATCH('CF AUX'!$I300,INDIRECT($D$7),0)),"")</f>
        <v/>
      </c>
      <c r="X300" s="81" t="str">
        <f ca="1">IF(ISNUMBER($H300),INDEX(INDIRECT($D$4),MATCH('CF AUX'!X$14,INDIRECT($D$5),0),MATCH('CF AUX'!$I300,INDIRECT($D$7),0)),"")</f>
        <v/>
      </c>
      <c r="Y300" s="81" t="str">
        <f ca="1">IF(ISNUMBER($H300),INDEX(INDIRECT($D$4),MATCH('CF AUX'!Y$14,INDIRECT($D$5),0),MATCH('CF AUX'!$I300,INDIRECT($D$7),0)),"")</f>
        <v/>
      </c>
      <c r="Z300" s="81" t="str">
        <f ca="1">IF(ISNUMBER($H300),INDEX(INDIRECT($D$4),MATCH('CF AUX'!Z$14,INDIRECT($D$5),0),MATCH('CF AUX'!$I300,INDIRECT($D$7),0)),"")</f>
        <v/>
      </c>
      <c r="AA300" s="81" t="str">
        <f ca="1">IF(ISNUMBER($H300),INDEX(INDIRECT($D$4),MATCH('CF AUX'!AA$14,INDIRECT($D$5),0),MATCH('CF AUX'!$I300,INDIRECT($D$7),0)),"")</f>
        <v/>
      </c>
      <c r="AB300" s="81" t="str">
        <f ca="1">IF(ISNUMBER($H300),INDEX(INDIRECT($D$4),MATCH('CF AUX'!AB$14,INDIRECT($D$5),0),MATCH('CF AUX'!$I300,INDIRECT($D$7),0)),"")</f>
        <v/>
      </c>
      <c r="AC300" s="81" t="str">
        <f ca="1">IF(ISNUMBER($H300),INDEX(INDIRECT($D$4),MATCH('CF AUX'!AC$14,INDIRECT($D$5),0),MATCH('CF AUX'!$I300,INDIRECT($D$7),0)),"")</f>
        <v/>
      </c>
      <c r="AD300" s="81" t="str">
        <f ca="1">IF(ISNUMBER($H300),INDEX(INDIRECT($D$4),MATCH('CF AUX'!AD$14,INDIRECT($D$5),0),MATCH('CF AUX'!$I300,INDIRECT($D$7),0)),"")</f>
        <v/>
      </c>
      <c r="AE300" s="81" t="str">
        <f ca="1">IF(ISNUMBER($H300),INDEX(INDIRECT($D$4),MATCH('CF AUX'!AE$14,INDIRECT($D$5),0),MATCH('CF AUX'!$I300,INDIRECT($D$7),0)),"")</f>
        <v/>
      </c>
      <c r="AF300" s="81" t="str">
        <f ca="1">IF(ISNUMBER($H300),INDEX(INDIRECT($D$4),MATCH('CF AUX'!AF$14,INDIRECT($D$5),0),MATCH('CF AUX'!$I300,INDIRECT($D$7),0)),"")</f>
        <v/>
      </c>
      <c r="AG300" s="81" t="str">
        <f ca="1">IF(ISNUMBER($H300),INDEX(INDIRECT($D$4),MATCH('CF AUX'!AG$14,INDIRECT($D$5),0),MATCH('CF AUX'!$I300,INDIRECT($D$7),0)),"")</f>
        <v/>
      </c>
      <c r="AH300" s="81" t="str">
        <f ca="1">IF(ISNUMBER($H300),INDEX(INDIRECT($D$4),MATCH('CF AUX'!AH$14,INDIRECT($D$5),0),MATCH('CF AUX'!$I300,INDIRECT($D$7),0)),"")</f>
        <v/>
      </c>
      <c r="AI300" s="81" t="str">
        <f ca="1">IF(ISNUMBER($H300),INDEX(INDIRECT($D$4),MATCH('CF AUX'!AI$14,INDIRECT($D$5),0),MATCH('CF AUX'!$I300,INDIRECT($D$7),0)),"")</f>
        <v/>
      </c>
      <c r="AJ300" s="81" t="str">
        <f ca="1">IF(ISNUMBER($H300),INDEX(INDIRECT($D$4),MATCH('CF AUX'!AJ$14,INDIRECT($D$5),0),MATCH('CF AUX'!$I300,INDIRECT($D$7),0)),"")</f>
        <v/>
      </c>
      <c r="AK300" s="81" t="str">
        <f ca="1">IF(ISNUMBER($H300),INDEX(INDIRECT($D$4),MATCH('CF AUX'!AK$14,INDIRECT($D$5),0),MATCH('CF AUX'!$I300,INDIRECT($D$7),0)),"")</f>
        <v/>
      </c>
      <c r="AL300" s="81" t="str">
        <f ca="1">IF(ISNUMBER($H300),INDEX(INDIRECT($D$4),MATCH('CF AUX'!AL$14,INDIRECT($D$5),0),MATCH('CF AUX'!$I300,INDIRECT($D$7),0)),"")</f>
        <v/>
      </c>
      <c r="AM300" s="81" t="str">
        <f ca="1">IF(ISNUMBER($H300),INDEX(INDIRECT($D$4),MATCH('CF AUX'!AM$14,INDIRECT($D$5),0),MATCH('CF AUX'!$I300,INDIRECT($D$7),0)),"")</f>
        <v/>
      </c>
      <c r="AN300" s="81" t="str">
        <f ca="1">IF(ISNUMBER($H300),INDEX(INDIRECT($D$4),MATCH('CF AUX'!AN$14,INDIRECT($D$5),0),MATCH('CF AUX'!$I300,INDIRECT($D$7),0)),"")</f>
        <v/>
      </c>
      <c r="AO300" s="81" t="str">
        <f ca="1">IF(ISNUMBER($H300),INDEX(INDIRECT($D$4),MATCH('CF AUX'!AO$14,INDIRECT($D$5),0),MATCH('CF AUX'!$I300,INDIRECT($D$7),0)),"")</f>
        <v/>
      </c>
      <c r="AP300" s="81" t="str">
        <f ca="1">IF(ISNUMBER($H300),INDEX(INDIRECT($D$4),MATCH('CF AUX'!AP$14,INDIRECT($D$5),0),MATCH('CF AUX'!$I300,INDIRECT($D$7),0)),"")</f>
        <v/>
      </c>
      <c r="AQ300" s="81" t="str">
        <f ca="1">IF(ISNUMBER($H300),INDEX(INDIRECT($D$4),MATCH('CF AUX'!AQ$14,INDIRECT($D$5),0),MATCH('CF AUX'!$I300,INDIRECT($D$7),0)),"")</f>
        <v/>
      </c>
      <c r="AR300" s="81" t="str">
        <f ca="1">IF(ISNUMBER($H300),INDEX(INDIRECT($D$4),MATCH('CF AUX'!AR$14,INDIRECT($D$5),0),MATCH('CF AUX'!$I300,INDIRECT($D$7),0)),"")</f>
        <v/>
      </c>
      <c r="AS300" s="81" t="str">
        <f ca="1">IF(ISNUMBER($H300),INDEX(INDIRECT($D$4),MATCH('CF AUX'!AS$14,INDIRECT($D$5),0),MATCH('CF AUX'!$I300,INDIRECT($D$7),0)),"")</f>
        <v/>
      </c>
      <c r="AT300" s="81" t="str">
        <f ca="1">IF(ISNUMBER($H300),INDEX(INDIRECT($D$4),MATCH('CF AUX'!AT$14,INDIRECT($D$5),0),MATCH('CF AUX'!$I300,INDIRECT($D$7),0)),"")</f>
        <v/>
      </c>
      <c r="AU300" s="81" t="str">
        <f ca="1">IF(ISNUMBER($H300),INDEX(INDIRECT($D$4),MATCH('CF AUX'!AU$14,INDIRECT($D$5),0),MATCH('CF AUX'!$I300,INDIRECT($D$7),0)),"")</f>
        <v/>
      </c>
      <c r="AV300" s="81" t="str">
        <f ca="1">IF(ISNUMBER($H300),INDEX(INDIRECT($D$4),MATCH('CF AUX'!AV$14,INDIRECT($D$5),0),MATCH('CF AUX'!$I300,INDIRECT($D$7),0)),"")</f>
        <v/>
      </c>
      <c r="AW300" s="81" t="str">
        <f ca="1">IF(ISNUMBER($H300),INDEX(INDIRECT($D$4),MATCH('CF AUX'!AW$14,INDIRECT($D$5),0),MATCH('CF AUX'!$I300,INDIRECT($D$7),0)),"")</f>
        <v/>
      </c>
      <c r="AX300" s="81" t="str">
        <f ca="1">IF(ISNUMBER($H300),INDEX(INDIRECT($D$4),MATCH('CF AUX'!AX$14,INDIRECT($D$5),0),MATCH('CF AUX'!$I300,INDIRECT($D$7),0)),"")</f>
        <v/>
      </c>
      <c r="AY300" s="81" t="str">
        <f ca="1">IF(ISNUMBER($H300),INDEX(INDIRECT($D$4),MATCH('CF AUX'!AY$14,INDIRECT($D$5),0),MATCH('CF AUX'!$I300,INDIRECT($D$7),0)),"")</f>
        <v/>
      </c>
      <c r="AZ300" s="81" t="str">
        <f ca="1">IF(ISNUMBER($H300),INDEX(INDIRECT($D$4),MATCH('CF AUX'!AZ$14,INDIRECT($D$5),0),MATCH('CF AUX'!$I300,INDIRECT($D$7),0)),"")</f>
        <v/>
      </c>
      <c r="BB300" s="96" t="str" cm="1">
        <f t="array" aca="1" ref="BB300" ca="1">IF(ISNUMBER($H300),MMULT(J300:AZ300,TRANSPOSE(INDIRECT($D$8&amp;$G$4&amp;B293&amp;":"&amp;$G$6&amp;B293))),"")</f>
        <v/>
      </c>
      <c r="BD300" s="59">
        <f t="shared" si="79"/>
        <v>289</v>
      </c>
      <c r="BE300" s="80" t="str" cm="1">
        <f t="array" aca="1" ref="BE300" ca="1">IFERROR(INDEX(INDIRECT($D$4),MATCH(INDIRECT(BE$5&amp;$BD300),INDIRECT($D$6),0),MATCH($I300,INDIRECT($D$7),0)),"")</f>
        <v/>
      </c>
      <c r="BF300" s="81" t="str" cm="1">
        <f t="array" aca="1" ref="BF300" ca="1">IFERROR(INDEX(INDIRECT($D$4),MATCH(INDIRECT(BF$5&amp;$BD300),INDIRECT($D$6),0),MATCH($I300,INDIRECT($D$7),0)),"")</f>
        <v/>
      </c>
      <c r="BG300" s="81" t="str" cm="1">
        <f t="array" aca="1" ref="BG300" ca="1">IFERROR(INDEX(INDIRECT($D$4),MATCH(INDIRECT(BG$5&amp;$BD300),INDIRECT($D$6),0),MATCH($I300,INDIRECT($D$7),0)),"")</f>
        <v/>
      </c>
      <c r="BH300" s="81" t="str" cm="1">
        <f t="array" aca="1" ref="BH300" ca="1">IFERROR(INDEX(INDIRECT($D$4),MATCH(INDIRECT(BH$5&amp;$BD300),INDIRECT($D$6),0),MATCH($I300,INDIRECT($D$7),0)),"")</f>
        <v/>
      </c>
      <c r="BI300" s="81" t="str" cm="1">
        <f t="array" aca="1" ref="BI300" ca="1">IFERROR(INDEX(INDIRECT($D$4),MATCH(INDIRECT(BI$5&amp;$BD300),INDIRECT($D$6),0),MATCH($I300,INDIRECT($D$7),0)),"")</f>
        <v/>
      </c>
      <c r="BJ300" s="81" t="str" cm="1">
        <f t="array" aca="1" ref="BJ300" ca="1">IFERROR(INDEX(INDIRECT($D$4),MATCH(INDIRECT(BJ$5&amp;$BD300),INDIRECT($D$6),0),MATCH($I300,INDIRECT($D$7),0)),"")</f>
        <v/>
      </c>
      <c r="BK300" s="81" t="str" cm="1">
        <f t="array" aca="1" ref="BK300" ca="1">IFERROR(INDEX(INDIRECT($D$4),MATCH(INDIRECT(BK$5&amp;$BD300),INDIRECT($D$6),0),MATCH($I300,INDIRECT($D$7),0)),"")</f>
        <v/>
      </c>
      <c r="BL300" s="81" t="str" cm="1">
        <f t="array" aca="1" ref="BL300" ca="1">IFERROR(INDEX(INDIRECT($D$4),MATCH(INDIRECT(BL$5&amp;$BD300),INDIRECT($D$6),0),MATCH($I300,INDIRECT($D$7),0)),"")</f>
        <v/>
      </c>
      <c r="BM300" s="81" t="str" cm="1">
        <f t="array" aca="1" ref="BM300" ca="1">IFERROR(INDEX(INDIRECT($D$4),MATCH(INDIRECT(BM$5&amp;$BD300),INDIRECT($D$6),0),MATCH($I300,INDIRECT($D$7),0)),"")</f>
        <v/>
      </c>
      <c r="BN300" s="81" t="str" cm="1">
        <f t="array" aca="1" ref="BN300" ca="1">IFERROR(INDEX(INDIRECT($D$4),MATCH(INDIRECT(BN$5&amp;$BD300),INDIRECT($D$6),0),MATCH($I300,INDIRECT($D$7),0)),"")</f>
        <v/>
      </c>
      <c r="BO300" s="81" t="str" cm="1">
        <f t="array" aca="1" ref="BO300" ca="1">IFERROR(INDEX(INDIRECT($D$4),MATCH(INDIRECT(BO$5&amp;$BD300),INDIRECT($D$6),0),MATCH($I300,INDIRECT($D$7),0)),"")</f>
        <v/>
      </c>
      <c r="BP300" s="81" t="str" cm="1">
        <f t="array" aca="1" ref="BP300" ca="1">IFERROR(INDEX(INDIRECT($D$4),MATCH(INDIRECT(BP$5&amp;$BD300),INDIRECT($D$6),0),MATCH($I300,INDIRECT($D$7),0)),"")</f>
        <v/>
      </c>
      <c r="BQ300" s="81" t="str" cm="1">
        <f t="array" aca="1" ref="BQ300" ca="1">IFERROR(INDEX(INDIRECT($D$4),MATCH(INDIRECT(BQ$5&amp;$BD300),INDIRECT($D$6),0),MATCH($I300,INDIRECT($D$7),0)),"")</f>
        <v/>
      </c>
      <c r="BR300" s="81" t="str" cm="1">
        <f t="array" aca="1" ref="BR300" ca="1">IFERROR(INDEX(INDIRECT($D$4),MATCH(INDIRECT(BR$5&amp;$BD300),INDIRECT($D$6),0),MATCH($I300,INDIRECT($D$7),0)),"")</f>
        <v/>
      </c>
      <c r="BS300" s="81" t="str" cm="1">
        <f t="array" aca="1" ref="BS300" ca="1">IFERROR(INDEX(INDIRECT($D$4),MATCH(INDIRECT(BS$5&amp;$BD300),INDIRECT($D$6),0),MATCH($I300,INDIRECT($D$7),0)),"")</f>
        <v/>
      </c>
      <c r="BT300" s="81" t="str" cm="1">
        <f t="array" aca="1" ref="BT300" ca="1">IFERROR(INDEX(INDIRECT($D$4),MATCH(INDIRECT(BT$5&amp;$BD300),INDIRECT($D$6),0),MATCH($I300,INDIRECT($D$7),0)),"")</f>
        <v/>
      </c>
      <c r="BU300" s="81" t="str" cm="1">
        <f t="array" aca="1" ref="BU300" ca="1">IFERROR(INDEX(INDIRECT($D$4),MATCH(INDIRECT(BU$5&amp;$BD300),INDIRECT($D$6),0),MATCH($I300,INDIRECT($D$7),0)),"")</f>
        <v/>
      </c>
      <c r="BV300" s="99" t="str" cm="1">
        <f t="array" aca="1" ref="BV300" ca="1">IFERROR(INDEX(INDIRECT($D$4),MATCH(INDIRECT(BV$5&amp;$BD300),INDIRECT($D$6),0),MATCH($I300,INDIRECT($D$7),0)),"")</f>
        <v/>
      </c>
      <c r="BX300" s="80"/>
      <c r="BY300" s="81"/>
      <c r="BZ300" s="81"/>
      <c r="CA300" s="81"/>
      <c r="CB300" s="81"/>
      <c r="CC300" s="81"/>
      <c r="CD300" s="81"/>
      <c r="CE300" s="81"/>
      <c r="CF300" s="81"/>
      <c r="CG300" s="81"/>
      <c r="CH300" s="81"/>
      <c r="CI300" s="81"/>
      <c r="CJ300" s="81"/>
      <c r="CK300" s="81"/>
      <c r="CL300" s="81"/>
      <c r="CM300" s="81"/>
      <c r="CN300" s="81"/>
      <c r="CO300" s="99"/>
      <c r="CQ300" s="113"/>
      <c r="CR300" s="59" t="str">
        <f t="shared" si="78"/>
        <v/>
      </c>
      <c r="CS300" s="60"/>
      <c r="CT300" s="123" t="str">
        <f t="shared" ca="1" si="75"/>
        <v/>
      </c>
      <c r="CU300" s="80" t="str">
        <f>IF(ISNUMBER($CS300),INDEX(IRF.New!$CS$7:$DJ$37,MATCH(B293+1,IRF.New!$B$7:$B$37,0),MATCH($CT300,IRF.New!$CS$5:$DJ$5,0)),"")</f>
        <v/>
      </c>
      <c r="CV300" s="81"/>
      <c r="CW300" s="81" t="str">
        <f t="shared" si="76"/>
        <v/>
      </c>
      <c r="CX300" s="81"/>
      <c r="CY300" s="81"/>
      <c r="CZ300" s="94"/>
      <c r="DA300" s="94" t="str">
        <f>IF(ISNUMBER(CS300),INDEX(IRF.New!$CS$2:$DJ$2,MATCH('CF AUX'!$CT300,IRF.New!$CS$5:$DJ$5,0)),"")</f>
        <v/>
      </c>
      <c r="DB300" s="72"/>
      <c r="DD300" s="132" t="str">
        <f>IF(ISNUMBER(CS300),INDEX(IRF.New!$D$7:$CO$37,MATCH('CF AUX'!C288,IRF.New!$C$7:$C$37,0),MATCH(CT300,IRF.New!$D$5:$CO$5,0)),"")</f>
        <v/>
      </c>
    </row>
    <row r="301" spans="1:109" x14ac:dyDescent="0.25">
      <c r="B301" s="103" t="s">
        <v>235</v>
      </c>
      <c r="C301" s="101" t="str">
        <f>SUBSTITUTE(ADDRESS(1,COLUMN(BE290),4),"1","")</f>
        <v>BE</v>
      </c>
      <c r="D301" s="85">
        <f>ROW(BE290)</f>
        <v>290</v>
      </c>
      <c r="F301" s="136" t="str">
        <f t="shared" si="77"/>
        <v/>
      </c>
      <c r="H301" s="65"/>
      <c r="I301" s="129" t="str">
        <f ca="1">IF(ISNUMBER(H301),INDEX(IRF.New!$CS$5:$DJ$5,MATCH('CF AUX'!H301,INDIRECT("IRF.New!$CS$"&amp;C290&amp;":$DJ$"&amp;C290),0)),"")</f>
        <v/>
      </c>
      <c r="J301" s="80" t="str">
        <f ca="1">IF(ISNUMBER($H301),INDEX(INDIRECT($D$4),MATCH('CF AUX'!J$14,INDIRECT($D$5),0),MATCH('CF AUX'!$I301,INDIRECT($D$7),0)),"")</f>
        <v/>
      </c>
      <c r="K301" s="81" t="str">
        <f ca="1">IF(ISNUMBER($H301),INDEX(INDIRECT($D$4),MATCH('CF AUX'!K$14,INDIRECT($D$5),0),MATCH('CF AUX'!$I301,INDIRECT($D$7),0)),"")</f>
        <v/>
      </c>
      <c r="L301" s="81" t="str">
        <f ca="1">IF(ISNUMBER($H301),INDEX(INDIRECT($D$4),MATCH('CF AUX'!L$14,INDIRECT($D$5),0),MATCH('CF AUX'!$I301,INDIRECT($D$7),0)),"")</f>
        <v/>
      </c>
      <c r="M301" s="81" t="str">
        <f ca="1">IF(ISNUMBER($H301),INDEX(INDIRECT($D$4),MATCH('CF AUX'!M$14,INDIRECT($D$5),0),MATCH('CF AUX'!$I301,INDIRECT($D$7),0)),"")</f>
        <v/>
      </c>
      <c r="N301" s="81" t="str">
        <f ca="1">IF(ISNUMBER($H301),INDEX(INDIRECT($D$4),MATCH('CF AUX'!N$14,INDIRECT($D$5),0),MATCH('CF AUX'!$I301,INDIRECT($D$7),0)),"")</f>
        <v/>
      </c>
      <c r="O301" s="81" t="str">
        <f ca="1">IF(ISNUMBER($H301),INDEX(INDIRECT($D$4),MATCH('CF AUX'!O$14,INDIRECT($D$5),0),MATCH('CF AUX'!$I301,INDIRECT($D$7),0)),"")</f>
        <v/>
      </c>
      <c r="P301" s="81" t="str">
        <f ca="1">IF(ISNUMBER($H301),INDEX(INDIRECT($D$4),MATCH('CF AUX'!P$14,INDIRECT($D$5),0),MATCH('CF AUX'!$I301,INDIRECT($D$7),0)),"")</f>
        <v/>
      </c>
      <c r="Q301" s="81" t="str">
        <f ca="1">IF(ISNUMBER($H301),INDEX(INDIRECT($D$4),MATCH('CF AUX'!Q$14,INDIRECT($D$5),0),MATCH('CF AUX'!$I301,INDIRECT($D$7),0)),"")</f>
        <v/>
      </c>
      <c r="R301" s="81" t="str">
        <f ca="1">IF(ISNUMBER($H301),INDEX(INDIRECT($D$4),MATCH('CF AUX'!R$14,INDIRECT($D$5),0),MATCH('CF AUX'!$I301,INDIRECT($D$7),0)),"")</f>
        <v/>
      </c>
      <c r="S301" s="81" t="str">
        <f ca="1">IF(ISNUMBER($H301),INDEX(INDIRECT($D$4),MATCH('CF AUX'!S$14,INDIRECT($D$5),0),MATCH('CF AUX'!$I301,INDIRECT($D$7),0)),"")</f>
        <v/>
      </c>
      <c r="T301" s="81" t="str">
        <f ca="1">IF(ISNUMBER($H301),INDEX(INDIRECT($D$4),MATCH('CF AUX'!T$14,INDIRECT($D$5),0),MATCH('CF AUX'!$I301,INDIRECT($D$7),0)),"")</f>
        <v/>
      </c>
      <c r="U301" s="81" t="str">
        <f ca="1">IF(ISNUMBER($H301),INDEX(INDIRECT($D$4),MATCH('CF AUX'!U$14,INDIRECT($D$5),0),MATCH('CF AUX'!$I301,INDIRECT($D$7),0)),"")</f>
        <v/>
      </c>
      <c r="V301" s="81" t="str">
        <f ca="1">IF(ISNUMBER($H301),INDEX(INDIRECT($D$4),MATCH('CF AUX'!V$14,INDIRECT($D$5),0),MATCH('CF AUX'!$I301,INDIRECT($D$7),0)),"")</f>
        <v/>
      </c>
      <c r="W301" s="81" t="str">
        <f ca="1">IF(ISNUMBER($H301),INDEX(INDIRECT($D$4),MATCH('CF AUX'!W$14,INDIRECT($D$5),0),MATCH('CF AUX'!$I301,INDIRECT($D$7),0)),"")</f>
        <v/>
      </c>
      <c r="X301" s="81" t="str">
        <f ca="1">IF(ISNUMBER($H301),INDEX(INDIRECT($D$4),MATCH('CF AUX'!X$14,INDIRECT($D$5),0),MATCH('CF AUX'!$I301,INDIRECT($D$7),0)),"")</f>
        <v/>
      </c>
      <c r="Y301" s="81" t="str">
        <f ca="1">IF(ISNUMBER($H301),INDEX(INDIRECT($D$4),MATCH('CF AUX'!Y$14,INDIRECT($D$5),0),MATCH('CF AUX'!$I301,INDIRECT($D$7),0)),"")</f>
        <v/>
      </c>
      <c r="Z301" s="81" t="str">
        <f ca="1">IF(ISNUMBER($H301),INDEX(INDIRECT($D$4),MATCH('CF AUX'!Z$14,INDIRECT($D$5),0),MATCH('CF AUX'!$I301,INDIRECT($D$7),0)),"")</f>
        <v/>
      </c>
      <c r="AA301" s="81" t="str">
        <f ca="1">IF(ISNUMBER($H301),INDEX(INDIRECT($D$4),MATCH('CF AUX'!AA$14,INDIRECT($D$5),0),MATCH('CF AUX'!$I301,INDIRECT($D$7),0)),"")</f>
        <v/>
      </c>
      <c r="AB301" s="81" t="str">
        <f ca="1">IF(ISNUMBER($H301),INDEX(INDIRECT($D$4),MATCH('CF AUX'!AB$14,INDIRECT($D$5),0),MATCH('CF AUX'!$I301,INDIRECT($D$7),0)),"")</f>
        <v/>
      </c>
      <c r="AC301" s="81" t="str">
        <f ca="1">IF(ISNUMBER($H301),INDEX(INDIRECT($D$4),MATCH('CF AUX'!AC$14,INDIRECT($D$5),0),MATCH('CF AUX'!$I301,INDIRECT($D$7),0)),"")</f>
        <v/>
      </c>
      <c r="AD301" s="81" t="str">
        <f ca="1">IF(ISNUMBER($H301),INDEX(INDIRECT($D$4),MATCH('CF AUX'!AD$14,INDIRECT($D$5),0),MATCH('CF AUX'!$I301,INDIRECT($D$7),0)),"")</f>
        <v/>
      </c>
      <c r="AE301" s="81" t="str">
        <f ca="1">IF(ISNUMBER($H301),INDEX(INDIRECT($D$4),MATCH('CF AUX'!AE$14,INDIRECT($D$5),0),MATCH('CF AUX'!$I301,INDIRECT($D$7),0)),"")</f>
        <v/>
      </c>
      <c r="AF301" s="81" t="str">
        <f ca="1">IF(ISNUMBER($H301),INDEX(INDIRECT($D$4),MATCH('CF AUX'!AF$14,INDIRECT($D$5),0),MATCH('CF AUX'!$I301,INDIRECT($D$7),0)),"")</f>
        <v/>
      </c>
      <c r="AG301" s="81" t="str">
        <f ca="1">IF(ISNUMBER($H301),INDEX(INDIRECT($D$4),MATCH('CF AUX'!AG$14,INDIRECT($D$5),0),MATCH('CF AUX'!$I301,INDIRECT($D$7),0)),"")</f>
        <v/>
      </c>
      <c r="AH301" s="81" t="str">
        <f ca="1">IF(ISNUMBER($H301),INDEX(INDIRECT($D$4),MATCH('CF AUX'!AH$14,INDIRECT($D$5),0),MATCH('CF AUX'!$I301,INDIRECT($D$7),0)),"")</f>
        <v/>
      </c>
      <c r="AI301" s="81" t="str">
        <f ca="1">IF(ISNUMBER($H301),INDEX(INDIRECT($D$4),MATCH('CF AUX'!AI$14,INDIRECT($D$5),0),MATCH('CF AUX'!$I301,INDIRECT($D$7),0)),"")</f>
        <v/>
      </c>
      <c r="AJ301" s="81" t="str">
        <f ca="1">IF(ISNUMBER($H301),INDEX(INDIRECT($D$4),MATCH('CF AUX'!AJ$14,INDIRECT($D$5),0),MATCH('CF AUX'!$I301,INDIRECT($D$7),0)),"")</f>
        <v/>
      </c>
      <c r="AK301" s="81" t="str">
        <f ca="1">IF(ISNUMBER($H301),INDEX(INDIRECT($D$4),MATCH('CF AUX'!AK$14,INDIRECT($D$5),0),MATCH('CF AUX'!$I301,INDIRECT($D$7),0)),"")</f>
        <v/>
      </c>
      <c r="AL301" s="81" t="str">
        <f ca="1">IF(ISNUMBER($H301),INDEX(INDIRECT($D$4),MATCH('CF AUX'!AL$14,INDIRECT($D$5),0),MATCH('CF AUX'!$I301,INDIRECT($D$7),0)),"")</f>
        <v/>
      </c>
      <c r="AM301" s="81" t="str">
        <f ca="1">IF(ISNUMBER($H301),INDEX(INDIRECT($D$4),MATCH('CF AUX'!AM$14,INDIRECT($D$5),0),MATCH('CF AUX'!$I301,INDIRECT($D$7),0)),"")</f>
        <v/>
      </c>
      <c r="AN301" s="81" t="str">
        <f ca="1">IF(ISNUMBER($H301),INDEX(INDIRECT($D$4),MATCH('CF AUX'!AN$14,INDIRECT($D$5),0),MATCH('CF AUX'!$I301,INDIRECT($D$7),0)),"")</f>
        <v/>
      </c>
      <c r="AO301" s="81" t="str">
        <f ca="1">IF(ISNUMBER($H301),INDEX(INDIRECT($D$4),MATCH('CF AUX'!AO$14,INDIRECT($D$5),0),MATCH('CF AUX'!$I301,INDIRECT($D$7),0)),"")</f>
        <v/>
      </c>
      <c r="AP301" s="81" t="str">
        <f ca="1">IF(ISNUMBER($H301),INDEX(INDIRECT($D$4),MATCH('CF AUX'!AP$14,INDIRECT($D$5),0),MATCH('CF AUX'!$I301,INDIRECT($D$7),0)),"")</f>
        <v/>
      </c>
      <c r="AQ301" s="81" t="str">
        <f ca="1">IF(ISNUMBER($H301),INDEX(INDIRECT($D$4),MATCH('CF AUX'!AQ$14,INDIRECT($D$5),0),MATCH('CF AUX'!$I301,INDIRECT($D$7),0)),"")</f>
        <v/>
      </c>
      <c r="AR301" s="81" t="str">
        <f ca="1">IF(ISNUMBER($H301),INDEX(INDIRECT($D$4),MATCH('CF AUX'!AR$14,INDIRECT($D$5),0),MATCH('CF AUX'!$I301,INDIRECT($D$7),0)),"")</f>
        <v/>
      </c>
      <c r="AS301" s="81" t="str">
        <f ca="1">IF(ISNUMBER($H301),INDEX(INDIRECT($D$4),MATCH('CF AUX'!AS$14,INDIRECT($D$5),0),MATCH('CF AUX'!$I301,INDIRECT($D$7),0)),"")</f>
        <v/>
      </c>
      <c r="AT301" s="81" t="str">
        <f ca="1">IF(ISNUMBER($H301),INDEX(INDIRECT($D$4),MATCH('CF AUX'!AT$14,INDIRECT($D$5),0),MATCH('CF AUX'!$I301,INDIRECT($D$7),0)),"")</f>
        <v/>
      </c>
      <c r="AU301" s="81" t="str">
        <f ca="1">IF(ISNUMBER($H301),INDEX(INDIRECT($D$4),MATCH('CF AUX'!AU$14,INDIRECT($D$5),0),MATCH('CF AUX'!$I301,INDIRECT($D$7),0)),"")</f>
        <v/>
      </c>
      <c r="AV301" s="81" t="str">
        <f ca="1">IF(ISNUMBER($H301),INDEX(INDIRECT($D$4),MATCH('CF AUX'!AV$14,INDIRECT($D$5),0),MATCH('CF AUX'!$I301,INDIRECT($D$7),0)),"")</f>
        <v/>
      </c>
      <c r="AW301" s="81" t="str">
        <f ca="1">IF(ISNUMBER($H301),INDEX(INDIRECT($D$4),MATCH('CF AUX'!AW$14,INDIRECT($D$5),0),MATCH('CF AUX'!$I301,INDIRECT($D$7),0)),"")</f>
        <v/>
      </c>
      <c r="AX301" s="81" t="str">
        <f ca="1">IF(ISNUMBER($H301),INDEX(INDIRECT($D$4),MATCH('CF AUX'!AX$14,INDIRECT($D$5),0),MATCH('CF AUX'!$I301,INDIRECT($D$7),0)),"")</f>
        <v/>
      </c>
      <c r="AY301" s="81" t="str">
        <f ca="1">IF(ISNUMBER($H301),INDEX(INDIRECT($D$4),MATCH('CF AUX'!AY$14,INDIRECT($D$5),0),MATCH('CF AUX'!$I301,INDIRECT($D$7),0)),"")</f>
        <v/>
      </c>
      <c r="AZ301" s="81" t="str">
        <f ca="1">IF(ISNUMBER($H301),INDEX(INDIRECT($D$4),MATCH('CF AUX'!AZ$14,INDIRECT($D$5),0),MATCH('CF AUX'!$I301,INDIRECT($D$7),0)),"")</f>
        <v/>
      </c>
      <c r="BB301" s="96" t="str" cm="1">
        <f t="array" aca="1" ref="BB301" ca="1">IF(ISNUMBER($H301),MMULT(J301:AZ301,TRANSPOSE(INDIRECT($D$8&amp;$G$4&amp;B293&amp;":"&amp;$G$6&amp;B293))),"")</f>
        <v/>
      </c>
      <c r="BD301" s="59">
        <f t="shared" si="79"/>
        <v>289</v>
      </c>
      <c r="BE301" s="80" t="str" cm="1">
        <f t="array" aca="1" ref="BE301" ca="1">IFERROR(INDEX(INDIRECT($D$4),MATCH(INDIRECT(BE$5&amp;$BD301),INDIRECT($D$6),0),MATCH($I301,INDIRECT($D$7),0)),"")</f>
        <v/>
      </c>
      <c r="BF301" s="81" t="str" cm="1">
        <f t="array" aca="1" ref="BF301" ca="1">IFERROR(INDEX(INDIRECT($D$4),MATCH(INDIRECT(BF$5&amp;$BD301),INDIRECT($D$6),0),MATCH($I301,INDIRECT($D$7),0)),"")</f>
        <v/>
      </c>
      <c r="BG301" s="81" t="str" cm="1">
        <f t="array" aca="1" ref="BG301" ca="1">IFERROR(INDEX(INDIRECT($D$4),MATCH(INDIRECT(BG$5&amp;$BD301),INDIRECT($D$6),0),MATCH($I301,INDIRECT($D$7),0)),"")</f>
        <v/>
      </c>
      <c r="BH301" s="81" t="str" cm="1">
        <f t="array" aca="1" ref="BH301" ca="1">IFERROR(INDEX(INDIRECT($D$4),MATCH(INDIRECT(BH$5&amp;$BD301),INDIRECT($D$6),0),MATCH($I301,INDIRECT($D$7),0)),"")</f>
        <v/>
      </c>
      <c r="BI301" s="81" t="str" cm="1">
        <f t="array" aca="1" ref="BI301" ca="1">IFERROR(INDEX(INDIRECT($D$4),MATCH(INDIRECT(BI$5&amp;$BD301),INDIRECT($D$6),0),MATCH($I301,INDIRECT($D$7),0)),"")</f>
        <v/>
      </c>
      <c r="BJ301" s="81" t="str" cm="1">
        <f t="array" aca="1" ref="BJ301" ca="1">IFERROR(INDEX(INDIRECT($D$4),MATCH(INDIRECT(BJ$5&amp;$BD301),INDIRECT($D$6),0),MATCH($I301,INDIRECT($D$7),0)),"")</f>
        <v/>
      </c>
      <c r="BK301" s="81" t="str" cm="1">
        <f t="array" aca="1" ref="BK301" ca="1">IFERROR(INDEX(INDIRECT($D$4),MATCH(INDIRECT(BK$5&amp;$BD301),INDIRECT($D$6),0),MATCH($I301,INDIRECT($D$7),0)),"")</f>
        <v/>
      </c>
      <c r="BL301" s="81" t="str" cm="1">
        <f t="array" aca="1" ref="BL301" ca="1">IFERROR(INDEX(INDIRECT($D$4),MATCH(INDIRECT(BL$5&amp;$BD301),INDIRECT($D$6),0),MATCH($I301,INDIRECT($D$7),0)),"")</f>
        <v/>
      </c>
      <c r="BM301" s="81" t="str" cm="1">
        <f t="array" aca="1" ref="BM301" ca="1">IFERROR(INDEX(INDIRECT($D$4),MATCH(INDIRECT(BM$5&amp;$BD301),INDIRECT($D$6),0),MATCH($I301,INDIRECT($D$7),0)),"")</f>
        <v/>
      </c>
      <c r="BN301" s="81" t="str" cm="1">
        <f t="array" aca="1" ref="BN301" ca="1">IFERROR(INDEX(INDIRECT($D$4),MATCH(INDIRECT(BN$5&amp;$BD301),INDIRECT($D$6),0),MATCH($I301,INDIRECT($D$7),0)),"")</f>
        <v/>
      </c>
      <c r="BO301" s="81" t="str" cm="1">
        <f t="array" aca="1" ref="BO301" ca="1">IFERROR(INDEX(INDIRECT($D$4),MATCH(INDIRECT(BO$5&amp;$BD301),INDIRECT($D$6),0),MATCH($I301,INDIRECT($D$7),0)),"")</f>
        <v/>
      </c>
      <c r="BP301" s="81" t="str" cm="1">
        <f t="array" aca="1" ref="BP301" ca="1">IFERROR(INDEX(INDIRECT($D$4),MATCH(INDIRECT(BP$5&amp;$BD301),INDIRECT($D$6),0),MATCH($I301,INDIRECT($D$7),0)),"")</f>
        <v/>
      </c>
      <c r="BQ301" s="81" t="str" cm="1">
        <f t="array" aca="1" ref="BQ301" ca="1">IFERROR(INDEX(INDIRECT($D$4),MATCH(INDIRECT(BQ$5&amp;$BD301),INDIRECT($D$6),0),MATCH($I301,INDIRECT($D$7),0)),"")</f>
        <v/>
      </c>
      <c r="BR301" s="81" t="str" cm="1">
        <f t="array" aca="1" ref="BR301" ca="1">IFERROR(INDEX(INDIRECT($D$4),MATCH(INDIRECT(BR$5&amp;$BD301),INDIRECT($D$6),0),MATCH($I301,INDIRECT($D$7),0)),"")</f>
        <v/>
      </c>
      <c r="BS301" s="81" t="str" cm="1">
        <f t="array" aca="1" ref="BS301" ca="1">IFERROR(INDEX(INDIRECT($D$4),MATCH(INDIRECT(BS$5&amp;$BD301),INDIRECT($D$6),0),MATCH($I301,INDIRECT($D$7),0)),"")</f>
        <v/>
      </c>
      <c r="BT301" s="81" t="str" cm="1">
        <f t="array" aca="1" ref="BT301" ca="1">IFERROR(INDEX(INDIRECT($D$4),MATCH(INDIRECT(BT$5&amp;$BD301),INDIRECT($D$6),0),MATCH($I301,INDIRECT($D$7),0)),"")</f>
        <v/>
      </c>
      <c r="BU301" s="81" t="str" cm="1">
        <f t="array" aca="1" ref="BU301" ca="1">IFERROR(INDEX(INDIRECT($D$4),MATCH(INDIRECT(BU$5&amp;$BD301),INDIRECT($D$6),0),MATCH($I301,INDIRECT($D$7),0)),"")</f>
        <v/>
      </c>
      <c r="BV301" s="99" t="str" cm="1">
        <f t="array" aca="1" ref="BV301" ca="1">IFERROR(INDEX(INDIRECT($D$4),MATCH(INDIRECT(BV$5&amp;$BD301),INDIRECT($D$6),0),MATCH($I301,INDIRECT($D$7),0)),"")</f>
        <v/>
      </c>
      <c r="BX301" s="80"/>
      <c r="BY301" s="81"/>
      <c r="BZ301" s="81"/>
      <c r="CA301" s="81"/>
      <c r="CB301" s="81"/>
      <c r="CC301" s="81"/>
      <c r="CD301" s="81"/>
      <c r="CE301" s="81"/>
      <c r="CF301" s="81"/>
      <c r="CG301" s="81"/>
      <c r="CH301" s="81"/>
      <c r="CI301" s="81"/>
      <c r="CJ301" s="81"/>
      <c r="CK301" s="81"/>
      <c r="CL301" s="81"/>
      <c r="CM301" s="81"/>
      <c r="CN301" s="81"/>
      <c r="CO301" s="99"/>
      <c r="CQ301" s="113"/>
      <c r="CR301" s="59" t="str">
        <f t="shared" si="78"/>
        <v/>
      </c>
      <c r="CS301" s="60"/>
      <c r="CT301" s="123" t="str">
        <f t="shared" ca="1" si="75"/>
        <v/>
      </c>
      <c r="CU301" s="80" t="str">
        <f>IF(ISNUMBER($CS301),INDEX(IRF.New!$CS$7:$DJ$37,MATCH(B293+1,IRF.New!$B$7:$B$37,0),MATCH($CT301,IRF.New!$CS$5:$DJ$5,0)),"")</f>
        <v/>
      </c>
      <c r="CV301" s="81"/>
      <c r="CW301" s="81" t="str">
        <f t="shared" si="76"/>
        <v/>
      </c>
      <c r="CX301" s="81"/>
      <c r="CY301" s="81"/>
      <c r="CZ301" s="94"/>
      <c r="DA301" s="94" t="str">
        <f>IF(ISNUMBER(CS301),INDEX(IRF.New!$CS$2:$DJ$2,MATCH('CF AUX'!$CT301,IRF.New!$CS$5:$DJ$5,0)),"")</f>
        <v/>
      </c>
      <c r="DB301" s="72"/>
      <c r="DD301" s="132" t="str">
        <f>IF(ISNUMBER(CS301),INDEX(IRF.New!$D$7:$CO$37,MATCH('CF AUX'!C288,IRF.New!$C$7:$C$37,0),MATCH(CT301,IRF.New!$D$5:$CO$5,0)),"")</f>
        <v/>
      </c>
    </row>
    <row r="302" spans="1:109" x14ac:dyDescent="0.25">
      <c r="A302" s="59"/>
      <c r="B302" s="102" t="s">
        <v>236</v>
      </c>
      <c r="C302" s="102" t="str">
        <f ca="1">SUBSTITUTE(ADDRESS(1,COLUMN(BE290)+C297-1,4),"1","")</f>
        <v>BD</v>
      </c>
      <c r="D302" s="90">
        <f ca="1">D301+C297-1</f>
        <v>289</v>
      </c>
      <c r="F302" s="136" t="str">
        <f t="shared" si="77"/>
        <v/>
      </c>
      <c r="H302" s="65"/>
      <c r="I302" s="129" t="str">
        <f ca="1">IF(ISNUMBER(H302),INDEX(IRF.New!$CS$5:$DJ$5,MATCH('CF AUX'!H302,INDIRECT("IRF.New!$CS$"&amp;C290&amp;":$DJ$"&amp;C290),0)),"")</f>
        <v/>
      </c>
      <c r="J302" s="80" t="str">
        <f ca="1">IF(ISNUMBER($H302),INDEX(INDIRECT($D$4),MATCH('CF AUX'!J$14,INDIRECT($D$5),0),MATCH('CF AUX'!$I302,INDIRECT($D$7),0)),"")</f>
        <v/>
      </c>
      <c r="K302" s="81" t="str">
        <f ca="1">IF(ISNUMBER($H302),INDEX(INDIRECT($D$4),MATCH('CF AUX'!K$14,INDIRECT($D$5),0),MATCH('CF AUX'!$I302,INDIRECT($D$7),0)),"")</f>
        <v/>
      </c>
      <c r="L302" s="81" t="str">
        <f ca="1">IF(ISNUMBER($H302),INDEX(INDIRECT($D$4),MATCH('CF AUX'!L$14,INDIRECT($D$5),0),MATCH('CF AUX'!$I302,INDIRECT($D$7),0)),"")</f>
        <v/>
      </c>
      <c r="M302" s="81" t="str">
        <f ca="1">IF(ISNUMBER($H302),INDEX(INDIRECT($D$4),MATCH('CF AUX'!M$14,INDIRECT($D$5),0),MATCH('CF AUX'!$I302,INDIRECT($D$7),0)),"")</f>
        <v/>
      </c>
      <c r="N302" s="81" t="str">
        <f ca="1">IF(ISNUMBER($H302),INDEX(INDIRECT($D$4),MATCH('CF AUX'!N$14,INDIRECT($D$5),0),MATCH('CF AUX'!$I302,INDIRECT($D$7),0)),"")</f>
        <v/>
      </c>
      <c r="O302" s="81" t="str">
        <f ca="1">IF(ISNUMBER($H302),INDEX(INDIRECT($D$4),MATCH('CF AUX'!O$14,INDIRECT($D$5),0),MATCH('CF AUX'!$I302,INDIRECT($D$7),0)),"")</f>
        <v/>
      </c>
      <c r="P302" s="81" t="str">
        <f ca="1">IF(ISNUMBER($H302),INDEX(INDIRECT($D$4),MATCH('CF AUX'!P$14,INDIRECT($D$5),0),MATCH('CF AUX'!$I302,INDIRECT($D$7),0)),"")</f>
        <v/>
      </c>
      <c r="Q302" s="81" t="str">
        <f ca="1">IF(ISNUMBER($H302),INDEX(INDIRECT($D$4),MATCH('CF AUX'!Q$14,INDIRECT($D$5),0),MATCH('CF AUX'!$I302,INDIRECT($D$7),0)),"")</f>
        <v/>
      </c>
      <c r="R302" s="81" t="str">
        <f ca="1">IF(ISNUMBER($H302),INDEX(INDIRECT($D$4),MATCH('CF AUX'!R$14,INDIRECT($D$5),0),MATCH('CF AUX'!$I302,INDIRECT($D$7),0)),"")</f>
        <v/>
      </c>
      <c r="S302" s="81" t="str">
        <f ca="1">IF(ISNUMBER($H302),INDEX(INDIRECT($D$4),MATCH('CF AUX'!S$14,INDIRECT($D$5),0),MATCH('CF AUX'!$I302,INDIRECT($D$7),0)),"")</f>
        <v/>
      </c>
      <c r="T302" s="81" t="str">
        <f ca="1">IF(ISNUMBER($H302),INDEX(INDIRECT($D$4),MATCH('CF AUX'!T$14,INDIRECT($D$5),0),MATCH('CF AUX'!$I302,INDIRECT($D$7),0)),"")</f>
        <v/>
      </c>
      <c r="U302" s="81" t="str">
        <f ca="1">IF(ISNUMBER($H302),INDEX(INDIRECT($D$4),MATCH('CF AUX'!U$14,INDIRECT($D$5),0),MATCH('CF AUX'!$I302,INDIRECT($D$7),0)),"")</f>
        <v/>
      </c>
      <c r="V302" s="81" t="str">
        <f ca="1">IF(ISNUMBER($H302),INDEX(INDIRECT($D$4),MATCH('CF AUX'!V$14,INDIRECT($D$5),0),MATCH('CF AUX'!$I302,INDIRECT($D$7),0)),"")</f>
        <v/>
      </c>
      <c r="W302" s="81" t="str">
        <f ca="1">IF(ISNUMBER($H302),INDEX(INDIRECT($D$4),MATCH('CF AUX'!W$14,INDIRECT($D$5),0),MATCH('CF AUX'!$I302,INDIRECT($D$7),0)),"")</f>
        <v/>
      </c>
      <c r="X302" s="81" t="str">
        <f ca="1">IF(ISNUMBER($H302),INDEX(INDIRECT($D$4),MATCH('CF AUX'!X$14,INDIRECT($D$5),0),MATCH('CF AUX'!$I302,INDIRECT($D$7),0)),"")</f>
        <v/>
      </c>
      <c r="Y302" s="81" t="str">
        <f ca="1">IF(ISNUMBER($H302),INDEX(INDIRECT($D$4),MATCH('CF AUX'!Y$14,INDIRECT($D$5),0),MATCH('CF AUX'!$I302,INDIRECT($D$7),0)),"")</f>
        <v/>
      </c>
      <c r="Z302" s="81" t="str">
        <f ca="1">IF(ISNUMBER($H302),INDEX(INDIRECT($D$4),MATCH('CF AUX'!Z$14,INDIRECT($D$5),0),MATCH('CF AUX'!$I302,INDIRECT($D$7),0)),"")</f>
        <v/>
      </c>
      <c r="AA302" s="81" t="str">
        <f ca="1">IF(ISNUMBER($H302),INDEX(INDIRECT($D$4),MATCH('CF AUX'!AA$14,INDIRECT($D$5),0),MATCH('CF AUX'!$I302,INDIRECT($D$7),0)),"")</f>
        <v/>
      </c>
      <c r="AB302" s="81" t="str">
        <f ca="1">IF(ISNUMBER($H302),INDEX(INDIRECT($D$4),MATCH('CF AUX'!AB$14,INDIRECT($D$5),0),MATCH('CF AUX'!$I302,INDIRECT($D$7),0)),"")</f>
        <v/>
      </c>
      <c r="AC302" s="81" t="str">
        <f ca="1">IF(ISNUMBER($H302),INDEX(INDIRECT($D$4),MATCH('CF AUX'!AC$14,INDIRECT($D$5),0),MATCH('CF AUX'!$I302,INDIRECT($D$7),0)),"")</f>
        <v/>
      </c>
      <c r="AD302" s="81" t="str">
        <f ca="1">IF(ISNUMBER($H302),INDEX(INDIRECT($D$4),MATCH('CF AUX'!AD$14,INDIRECT($D$5),0),MATCH('CF AUX'!$I302,INDIRECT($D$7),0)),"")</f>
        <v/>
      </c>
      <c r="AE302" s="81" t="str">
        <f ca="1">IF(ISNUMBER($H302),INDEX(INDIRECT($D$4),MATCH('CF AUX'!AE$14,INDIRECT($D$5),0),MATCH('CF AUX'!$I302,INDIRECT($D$7),0)),"")</f>
        <v/>
      </c>
      <c r="AF302" s="81" t="str">
        <f ca="1">IF(ISNUMBER($H302),INDEX(INDIRECT($D$4),MATCH('CF AUX'!AF$14,INDIRECT($D$5),0),MATCH('CF AUX'!$I302,INDIRECT($D$7),0)),"")</f>
        <v/>
      </c>
      <c r="AG302" s="81" t="str">
        <f ca="1">IF(ISNUMBER($H302),INDEX(INDIRECT($D$4),MATCH('CF AUX'!AG$14,INDIRECT($D$5),0),MATCH('CF AUX'!$I302,INDIRECT($D$7),0)),"")</f>
        <v/>
      </c>
      <c r="AH302" s="81" t="str">
        <f ca="1">IF(ISNUMBER($H302),INDEX(INDIRECT($D$4),MATCH('CF AUX'!AH$14,INDIRECT($D$5),0),MATCH('CF AUX'!$I302,INDIRECT($D$7),0)),"")</f>
        <v/>
      </c>
      <c r="AI302" s="81" t="str">
        <f ca="1">IF(ISNUMBER($H302),INDEX(INDIRECT($D$4),MATCH('CF AUX'!AI$14,INDIRECT($D$5),0),MATCH('CF AUX'!$I302,INDIRECT($D$7),0)),"")</f>
        <v/>
      </c>
      <c r="AJ302" s="81" t="str">
        <f ca="1">IF(ISNUMBER($H302),INDEX(INDIRECT($D$4),MATCH('CF AUX'!AJ$14,INDIRECT($D$5),0),MATCH('CF AUX'!$I302,INDIRECT($D$7),0)),"")</f>
        <v/>
      </c>
      <c r="AK302" s="81" t="str">
        <f ca="1">IF(ISNUMBER($H302),INDEX(INDIRECT($D$4),MATCH('CF AUX'!AK$14,INDIRECT($D$5),0),MATCH('CF AUX'!$I302,INDIRECT($D$7),0)),"")</f>
        <v/>
      </c>
      <c r="AL302" s="81" t="str">
        <f ca="1">IF(ISNUMBER($H302),INDEX(INDIRECT($D$4),MATCH('CF AUX'!AL$14,INDIRECT($D$5),0),MATCH('CF AUX'!$I302,INDIRECT($D$7),0)),"")</f>
        <v/>
      </c>
      <c r="AM302" s="81" t="str">
        <f ca="1">IF(ISNUMBER($H302),INDEX(INDIRECT($D$4),MATCH('CF AUX'!AM$14,INDIRECT($D$5),0),MATCH('CF AUX'!$I302,INDIRECT($D$7),0)),"")</f>
        <v/>
      </c>
      <c r="AN302" s="81" t="str">
        <f ca="1">IF(ISNUMBER($H302),INDEX(INDIRECT($D$4),MATCH('CF AUX'!AN$14,INDIRECT($D$5),0),MATCH('CF AUX'!$I302,INDIRECT($D$7),0)),"")</f>
        <v/>
      </c>
      <c r="AO302" s="81" t="str">
        <f ca="1">IF(ISNUMBER($H302),INDEX(INDIRECT($D$4),MATCH('CF AUX'!AO$14,INDIRECT($D$5),0),MATCH('CF AUX'!$I302,INDIRECT($D$7),0)),"")</f>
        <v/>
      </c>
      <c r="AP302" s="81" t="str">
        <f ca="1">IF(ISNUMBER($H302),INDEX(INDIRECT($D$4),MATCH('CF AUX'!AP$14,INDIRECT($D$5),0),MATCH('CF AUX'!$I302,INDIRECT($D$7),0)),"")</f>
        <v/>
      </c>
      <c r="AQ302" s="81" t="str">
        <f ca="1">IF(ISNUMBER($H302),INDEX(INDIRECT($D$4),MATCH('CF AUX'!AQ$14,INDIRECT($D$5),0),MATCH('CF AUX'!$I302,INDIRECT($D$7),0)),"")</f>
        <v/>
      </c>
      <c r="AR302" s="81" t="str">
        <f ca="1">IF(ISNUMBER($H302),INDEX(INDIRECT($D$4),MATCH('CF AUX'!AR$14,INDIRECT($D$5),0),MATCH('CF AUX'!$I302,INDIRECT($D$7),0)),"")</f>
        <v/>
      </c>
      <c r="AS302" s="81" t="str">
        <f ca="1">IF(ISNUMBER($H302),INDEX(INDIRECT($D$4),MATCH('CF AUX'!AS$14,INDIRECT($D$5),0),MATCH('CF AUX'!$I302,INDIRECT($D$7),0)),"")</f>
        <v/>
      </c>
      <c r="AT302" s="81" t="str">
        <f ca="1">IF(ISNUMBER($H302),INDEX(INDIRECT($D$4),MATCH('CF AUX'!AT$14,INDIRECT($D$5),0),MATCH('CF AUX'!$I302,INDIRECT($D$7),0)),"")</f>
        <v/>
      </c>
      <c r="AU302" s="81" t="str">
        <f ca="1">IF(ISNUMBER($H302),INDEX(INDIRECT($D$4),MATCH('CF AUX'!AU$14,INDIRECT($D$5),0),MATCH('CF AUX'!$I302,INDIRECT($D$7),0)),"")</f>
        <v/>
      </c>
      <c r="AV302" s="81" t="str">
        <f ca="1">IF(ISNUMBER($H302),INDEX(INDIRECT($D$4),MATCH('CF AUX'!AV$14,INDIRECT($D$5),0),MATCH('CF AUX'!$I302,INDIRECT($D$7),0)),"")</f>
        <v/>
      </c>
      <c r="AW302" s="81" t="str">
        <f ca="1">IF(ISNUMBER($H302),INDEX(INDIRECT($D$4),MATCH('CF AUX'!AW$14,INDIRECT($D$5),0),MATCH('CF AUX'!$I302,INDIRECT($D$7),0)),"")</f>
        <v/>
      </c>
      <c r="AX302" s="81" t="str">
        <f ca="1">IF(ISNUMBER($H302),INDEX(INDIRECT($D$4),MATCH('CF AUX'!AX$14,INDIRECT($D$5),0),MATCH('CF AUX'!$I302,INDIRECT($D$7),0)),"")</f>
        <v/>
      </c>
      <c r="AY302" s="81" t="str">
        <f ca="1">IF(ISNUMBER($H302),INDEX(INDIRECT($D$4),MATCH('CF AUX'!AY$14,INDIRECT($D$5),0),MATCH('CF AUX'!$I302,INDIRECT($D$7),0)),"")</f>
        <v/>
      </c>
      <c r="AZ302" s="81" t="str">
        <f ca="1">IF(ISNUMBER($H302),INDEX(INDIRECT($D$4),MATCH('CF AUX'!AZ$14,INDIRECT($D$5),0),MATCH('CF AUX'!$I302,INDIRECT($D$7),0)),"")</f>
        <v/>
      </c>
      <c r="BB302" s="96" t="str" cm="1">
        <f t="array" aca="1" ref="BB302" ca="1">IF(ISNUMBER($H302),MMULT(J302:AZ302,TRANSPOSE(INDIRECT($D$8&amp;$G$4&amp;B293&amp;":"&amp;$G$6&amp;B293))),"")</f>
        <v/>
      </c>
      <c r="BD302" s="59">
        <f t="shared" si="79"/>
        <v>289</v>
      </c>
      <c r="BE302" s="80" t="str" cm="1">
        <f t="array" aca="1" ref="BE302" ca="1">IFERROR(INDEX(INDIRECT($D$4),MATCH(INDIRECT(BE$5&amp;$BD302),INDIRECT($D$6),0),MATCH($I302,INDIRECT($D$7),0)),"")</f>
        <v/>
      </c>
      <c r="BF302" s="81" t="str" cm="1">
        <f t="array" aca="1" ref="BF302" ca="1">IFERROR(INDEX(INDIRECT($D$4),MATCH(INDIRECT(BF$5&amp;$BD302),INDIRECT($D$6),0),MATCH($I302,INDIRECT($D$7),0)),"")</f>
        <v/>
      </c>
      <c r="BG302" s="81" t="str" cm="1">
        <f t="array" aca="1" ref="BG302" ca="1">IFERROR(INDEX(INDIRECT($D$4),MATCH(INDIRECT(BG$5&amp;$BD302),INDIRECT($D$6),0),MATCH($I302,INDIRECT($D$7),0)),"")</f>
        <v/>
      </c>
      <c r="BH302" s="81" t="str" cm="1">
        <f t="array" aca="1" ref="BH302" ca="1">IFERROR(INDEX(INDIRECT($D$4),MATCH(INDIRECT(BH$5&amp;$BD302),INDIRECT($D$6),0),MATCH($I302,INDIRECT($D$7),0)),"")</f>
        <v/>
      </c>
      <c r="BI302" s="81" t="str" cm="1">
        <f t="array" aca="1" ref="BI302" ca="1">IFERROR(INDEX(INDIRECT($D$4),MATCH(INDIRECT(BI$5&amp;$BD302),INDIRECT($D$6),0),MATCH($I302,INDIRECT($D$7),0)),"")</f>
        <v/>
      </c>
      <c r="BJ302" s="81" t="str" cm="1">
        <f t="array" aca="1" ref="BJ302" ca="1">IFERROR(INDEX(INDIRECT($D$4),MATCH(INDIRECT(BJ$5&amp;$BD302),INDIRECT($D$6),0),MATCH($I302,INDIRECT($D$7),0)),"")</f>
        <v/>
      </c>
      <c r="BK302" s="81" t="str" cm="1">
        <f t="array" aca="1" ref="BK302" ca="1">IFERROR(INDEX(INDIRECT($D$4),MATCH(INDIRECT(BK$5&amp;$BD302),INDIRECT($D$6),0),MATCH($I302,INDIRECT($D$7),0)),"")</f>
        <v/>
      </c>
      <c r="BL302" s="81" t="str" cm="1">
        <f t="array" aca="1" ref="BL302" ca="1">IFERROR(INDEX(INDIRECT($D$4),MATCH(INDIRECT(BL$5&amp;$BD302),INDIRECT($D$6),0),MATCH($I302,INDIRECT($D$7),0)),"")</f>
        <v/>
      </c>
      <c r="BM302" s="81" t="str" cm="1">
        <f t="array" aca="1" ref="BM302" ca="1">IFERROR(INDEX(INDIRECT($D$4),MATCH(INDIRECT(BM$5&amp;$BD302),INDIRECT($D$6),0),MATCH($I302,INDIRECT($D$7),0)),"")</f>
        <v/>
      </c>
      <c r="BN302" s="81" t="str" cm="1">
        <f t="array" aca="1" ref="BN302" ca="1">IFERROR(INDEX(INDIRECT($D$4),MATCH(INDIRECT(BN$5&amp;$BD302),INDIRECT($D$6),0),MATCH($I302,INDIRECT($D$7),0)),"")</f>
        <v/>
      </c>
      <c r="BO302" s="81" t="str" cm="1">
        <f t="array" aca="1" ref="BO302" ca="1">IFERROR(INDEX(INDIRECT($D$4),MATCH(INDIRECT(BO$5&amp;$BD302),INDIRECT($D$6),0),MATCH($I302,INDIRECT($D$7),0)),"")</f>
        <v/>
      </c>
      <c r="BP302" s="81" t="str" cm="1">
        <f t="array" aca="1" ref="BP302" ca="1">IFERROR(INDEX(INDIRECT($D$4),MATCH(INDIRECT(BP$5&amp;$BD302),INDIRECT($D$6),0),MATCH($I302,INDIRECT($D$7),0)),"")</f>
        <v/>
      </c>
      <c r="BQ302" s="81" t="str" cm="1">
        <f t="array" aca="1" ref="BQ302" ca="1">IFERROR(INDEX(INDIRECT($D$4),MATCH(INDIRECT(BQ$5&amp;$BD302),INDIRECT($D$6),0),MATCH($I302,INDIRECT($D$7),0)),"")</f>
        <v/>
      </c>
      <c r="BR302" s="81" t="str" cm="1">
        <f t="array" aca="1" ref="BR302" ca="1">IFERROR(INDEX(INDIRECT($D$4),MATCH(INDIRECT(BR$5&amp;$BD302),INDIRECT($D$6),0),MATCH($I302,INDIRECT($D$7),0)),"")</f>
        <v/>
      </c>
      <c r="BS302" s="81" t="str" cm="1">
        <f t="array" aca="1" ref="BS302" ca="1">IFERROR(INDEX(INDIRECT($D$4),MATCH(INDIRECT(BS$5&amp;$BD302),INDIRECT($D$6),0),MATCH($I302,INDIRECT($D$7),0)),"")</f>
        <v/>
      </c>
      <c r="BT302" s="81" t="str" cm="1">
        <f t="array" aca="1" ref="BT302" ca="1">IFERROR(INDEX(INDIRECT($D$4),MATCH(INDIRECT(BT$5&amp;$BD302),INDIRECT($D$6),0),MATCH($I302,INDIRECT($D$7),0)),"")</f>
        <v/>
      </c>
      <c r="BU302" s="81" t="str" cm="1">
        <f t="array" aca="1" ref="BU302" ca="1">IFERROR(INDEX(INDIRECT($D$4),MATCH(INDIRECT(BU$5&amp;$BD302),INDIRECT($D$6),0),MATCH($I302,INDIRECT($D$7),0)),"")</f>
        <v/>
      </c>
      <c r="BV302" s="99" t="str" cm="1">
        <f t="array" aca="1" ref="BV302" ca="1">IFERROR(INDEX(INDIRECT($D$4),MATCH(INDIRECT(BV$5&amp;$BD302),INDIRECT($D$6),0),MATCH($I302,INDIRECT($D$7),0)),"")</f>
        <v/>
      </c>
      <c r="BX302" s="80"/>
      <c r="BY302" s="81"/>
      <c r="BZ302" s="81"/>
      <c r="CA302" s="81"/>
      <c r="CB302" s="81"/>
      <c r="CC302" s="81"/>
      <c r="CD302" s="81"/>
      <c r="CE302" s="81"/>
      <c r="CF302" s="81"/>
      <c r="CG302" s="81"/>
      <c r="CH302" s="81"/>
      <c r="CI302" s="81"/>
      <c r="CJ302" s="81"/>
      <c r="CK302" s="81"/>
      <c r="CL302" s="81"/>
      <c r="CM302" s="81"/>
      <c r="CN302" s="81"/>
      <c r="CO302" s="99"/>
      <c r="CQ302" s="113"/>
      <c r="CR302" s="59" t="str">
        <f t="shared" si="78"/>
        <v/>
      </c>
      <c r="CS302" s="60"/>
      <c r="CT302" s="123" t="str">
        <f t="shared" ca="1" si="75"/>
        <v/>
      </c>
      <c r="CU302" s="80" t="str">
        <f>IF(ISNUMBER($CS302),INDEX(IRF.New!$CS$7:$DJ$37,MATCH(B293+1,IRF.New!$B$7:$B$37,0),MATCH($CT302,IRF.New!$CS$5:$DJ$5,0)),"")</f>
        <v/>
      </c>
      <c r="CV302" s="81"/>
      <c r="CW302" s="81" t="str">
        <f t="shared" si="76"/>
        <v/>
      </c>
      <c r="CX302" s="81"/>
      <c r="CY302" s="81"/>
      <c r="CZ302" s="94"/>
      <c r="DA302" s="94" t="str">
        <f>IF(ISNUMBER(CS302),INDEX(IRF.New!$CS$2:$DJ$2,MATCH('CF AUX'!$CT302,IRF.New!$CS$5:$DJ$5,0)),"")</f>
        <v/>
      </c>
      <c r="DB302" s="72"/>
      <c r="DD302" s="132" t="str">
        <f>IF(ISNUMBER(CS302),INDEX(IRF.New!$D$7:$CO$37,MATCH('CF AUX'!C288,IRF.New!$C$7:$C$37,0),MATCH(CT302,IRF.New!$D$5:$CO$5,0)),"")</f>
        <v/>
      </c>
    </row>
    <row r="303" spans="1:109" x14ac:dyDescent="0.25">
      <c r="F303" s="136" t="str">
        <f t="shared" si="77"/>
        <v/>
      </c>
      <c r="H303" s="65"/>
      <c r="I303" s="129" t="str">
        <f ca="1">IF(ISNUMBER(H303),INDEX(IRF.New!$CS$5:$DJ$5,MATCH('CF AUX'!H303,INDIRECT("IRF.New!$CS$"&amp;C290&amp;":$DJ$"&amp;C290),0)),"")</f>
        <v/>
      </c>
      <c r="J303" s="80" t="str">
        <f ca="1">IF(ISNUMBER($H303),INDEX(INDIRECT($D$4),MATCH('CF AUX'!J$14,INDIRECT($D$5),0),MATCH('CF AUX'!$I303,INDIRECT($D$7),0)),"")</f>
        <v/>
      </c>
      <c r="K303" s="81" t="str">
        <f ca="1">IF(ISNUMBER($H303),INDEX(INDIRECT($D$4),MATCH('CF AUX'!K$14,INDIRECT($D$5),0),MATCH('CF AUX'!$I303,INDIRECT($D$7),0)),"")</f>
        <v/>
      </c>
      <c r="L303" s="81" t="str">
        <f ca="1">IF(ISNUMBER($H303),INDEX(INDIRECT($D$4),MATCH('CF AUX'!L$14,INDIRECT($D$5),0),MATCH('CF AUX'!$I303,INDIRECT($D$7),0)),"")</f>
        <v/>
      </c>
      <c r="M303" s="81" t="str">
        <f ca="1">IF(ISNUMBER($H303),INDEX(INDIRECT($D$4),MATCH('CF AUX'!M$14,INDIRECT($D$5),0),MATCH('CF AUX'!$I303,INDIRECT($D$7),0)),"")</f>
        <v/>
      </c>
      <c r="N303" s="81" t="str">
        <f ca="1">IF(ISNUMBER($H303),INDEX(INDIRECT($D$4),MATCH('CF AUX'!N$14,INDIRECT($D$5),0),MATCH('CF AUX'!$I303,INDIRECT($D$7),0)),"")</f>
        <v/>
      </c>
      <c r="O303" s="81" t="str">
        <f ca="1">IF(ISNUMBER($H303),INDEX(INDIRECT($D$4),MATCH('CF AUX'!O$14,INDIRECT($D$5),0),MATCH('CF AUX'!$I303,INDIRECT($D$7),0)),"")</f>
        <v/>
      </c>
      <c r="P303" s="81" t="str">
        <f ca="1">IF(ISNUMBER($H303),INDEX(INDIRECT($D$4),MATCH('CF AUX'!P$14,INDIRECT($D$5),0),MATCH('CF AUX'!$I303,INDIRECT($D$7),0)),"")</f>
        <v/>
      </c>
      <c r="Q303" s="81" t="str">
        <f ca="1">IF(ISNUMBER($H303),INDEX(INDIRECT($D$4),MATCH('CF AUX'!Q$14,INDIRECT($D$5),0),MATCH('CF AUX'!$I303,INDIRECT($D$7),0)),"")</f>
        <v/>
      </c>
      <c r="R303" s="81" t="str">
        <f ca="1">IF(ISNUMBER($H303),INDEX(INDIRECT($D$4),MATCH('CF AUX'!R$14,INDIRECT($D$5),0),MATCH('CF AUX'!$I303,INDIRECT($D$7),0)),"")</f>
        <v/>
      </c>
      <c r="S303" s="81" t="str">
        <f ca="1">IF(ISNUMBER($H303),INDEX(INDIRECT($D$4),MATCH('CF AUX'!S$14,INDIRECT($D$5),0),MATCH('CF AUX'!$I303,INDIRECT($D$7),0)),"")</f>
        <v/>
      </c>
      <c r="T303" s="81" t="str">
        <f ca="1">IF(ISNUMBER($H303),INDEX(INDIRECT($D$4),MATCH('CF AUX'!T$14,INDIRECT($D$5),0),MATCH('CF AUX'!$I303,INDIRECT($D$7),0)),"")</f>
        <v/>
      </c>
      <c r="U303" s="81" t="str">
        <f ca="1">IF(ISNUMBER($H303),INDEX(INDIRECT($D$4),MATCH('CF AUX'!U$14,INDIRECT($D$5),0),MATCH('CF AUX'!$I303,INDIRECT($D$7),0)),"")</f>
        <v/>
      </c>
      <c r="V303" s="81" t="str">
        <f ca="1">IF(ISNUMBER($H303),INDEX(INDIRECT($D$4),MATCH('CF AUX'!V$14,INDIRECT($D$5),0),MATCH('CF AUX'!$I303,INDIRECT($D$7),0)),"")</f>
        <v/>
      </c>
      <c r="W303" s="81" t="str">
        <f ca="1">IF(ISNUMBER($H303),INDEX(INDIRECT($D$4),MATCH('CF AUX'!W$14,INDIRECT($D$5),0),MATCH('CF AUX'!$I303,INDIRECT($D$7),0)),"")</f>
        <v/>
      </c>
      <c r="X303" s="81" t="str">
        <f ca="1">IF(ISNUMBER($H303),INDEX(INDIRECT($D$4),MATCH('CF AUX'!X$14,INDIRECT($D$5),0),MATCH('CF AUX'!$I303,INDIRECT($D$7),0)),"")</f>
        <v/>
      </c>
      <c r="Y303" s="81" t="str">
        <f ca="1">IF(ISNUMBER($H303),INDEX(INDIRECT($D$4),MATCH('CF AUX'!Y$14,INDIRECT($D$5),0),MATCH('CF AUX'!$I303,INDIRECT($D$7),0)),"")</f>
        <v/>
      </c>
      <c r="Z303" s="81" t="str">
        <f ca="1">IF(ISNUMBER($H303),INDEX(INDIRECT($D$4),MATCH('CF AUX'!Z$14,INDIRECT($D$5),0),MATCH('CF AUX'!$I303,INDIRECT($D$7),0)),"")</f>
        <v/>
      </c>
      <c r="AA303" s="81" t="str">
        <f ca="1">IF(ISNUMBER($H303),INDEX(INDIRECT($D$4),MATCH('CF AUX'!AA$14,INDIRECT($D$5),0),MATCH('CF AUX'!$I303,INDIRECT($D$7),0)),"")</f>
        <v/>
      </c>
      <c r="AB303" s="81" t="str">
        <f ca="1">IF(ISNUMBER($H303),INDEX(INDIRECT($D$4),MATCH('CF AUX'!AB$14,INDIRECT($D$5),0),MATCH('CF AUX'!$I303,INDIRECT($D$7),0)),"")</f>
        <v/>
      </c>
      <c r="AC303" s="81" t="str">
        <f ca="1">IF(ISNUMBER($H303),INDEX(INDIRECT($D$4),MATCH('CF AUX'!AC$14,INDIRECT($D$5),0),MATCH('CF AUX'!$I303,INDIRECT($D$7),0)),"")</f>
        <v/>
      </c>
      <c r="AD303" s="81" t="str">
        <f ca="1">IF(ISNUMBER($H303),INDEX(INDIRECT($D$4),MATCH('CF AUX'!AD$14,INDIRECT($D$5),0),MATCH('CF AUX'!$I303,INDIRECT($D$7),0)),"")</f>
        <v/>
      </c>
      <c r="AE303" s="81" t="str">
        <f ca="1">IF(ISNUMBER($H303),INDEX(INDIRECT($D$4),MATCH('CF AUX'!AE$14,INDIRECT($D$5),0),MATCH('CF AUX'!$I303,INDIRECT($D$7),0)),"")</f>
        <v/>
      </c>
      <c r="AF303" s="81" t="str">
        <f ca="1">IF(ISNUMBER($H303),INDEX(INDIRECT($D$4),MATCH('CF AUX'!AF$14,INDIRECT($D$5),0),MATCH('CF AUX'!$I303,INDIRECT($D$7),0)),"")</f>
        <v/>
      </c>
      <c r="AG303" s="81" t="str">
        <f ca="1">IF(ISNUMBER($H303),INDEX(INDIRECT($D$4),MATCH('CF AUX'!AG$14,INDIRECT($D$5),0),MATCH('CF AUX'!$I303,INDIRECT($D$7),0)),"")</f>
        <v/>
      </c>
      <c r="AH303" s="81" t="str">
        <f ca="1">IF(ISNUMBER($H303),INDEX(INDIRECT($D$4),MATCH('CF AUX'!AH$14,INDIRECT($D$5),0),MATCH('CF AUX'!$I303,INDIRECT($D$7),0)),"")</f>
        <v/>
      </c>
      <c r="AI303" s="81" t="str">
        <f ca="1">IF(ISNUMBER($H303),INDEX(INDIRECT($D$4),MATCH('CF AUX'!AI$14,INDIRECT($D$5),0),MATCH('CF AUX'!$I303,INDIRECT($D$7),0)),"")</f>
        <v/>
      </c>
      <c r="AJ303" s="81" t="str">
        <f ca="1">IF(ISNUMBER($H303),INDEX(INDIRECT($D$4),MATCH('CF AUX'!AJ$14,INDIRECT($D$5),0),MATCH('CF AUX'!$I303,INDIRECT($D$7),0)),"")</f>
        <v/>
      </c>
      <c r="AK303" s="81" t="str">
        <f ca="1">IF(ISNUMBER($H303),INDEX(INDIRECT($D$4),MATCH('CF AUX'!AK$14,INDIRECT($D$5),0),MATCH('CF AUX'!$I303,INDIRECT($D$7),0)),"")</f>
        <v/>
      </c>
      <c r="AL303" s="81" t="str">
        <f ca="1">IF(ISNUMBER($H303),INDEX(INDIRECT($D$4),MATCH('CF AUX'!AL$14,INDIRECT($D$5),0),MATCH('CF AUX'!$I303,INDIRECT($D$7),0)),"")</f>
        <v/>
      </c>
      <c r="AM303" s="81" t="str">
        <f ca="1">IF(ISNUMBER($H303),INDEX(INDIRECT($D$4),MATCH('CF AUX'!AM$14,INDIRECT($D$5),0),MATCH('CF AUX'!$I303,INDIRECT($D$7),0)),"")</f>
        <v/>
      </c>
      <c r="AN303" s="81" t="str">
        <f ca="1">IF(ISNUMBER($H303),INDEX(INDIRECT($D$4),MATCH('CF AUX'!AN$14,INDIRECT($D$5),0),MATCH('CF AUX'!$I303,INDIRECT($D$7),0)),"")</f>
        <v/>
      </c>
      <c r="AO303" s="81" t="str">
        <f ca="1">IF(ISNUMBER($H303),INDEX(INDIRECT($D$4),MATCH('CF AUX'!AO$14,INDIRECT($D$5),0),MATCH('CF AUX'!$I303,INDIRECT($D$7),0)),"")</f>
        <v/>
      </c>
      <c r="AP303" s="81" t="str">
        <f ca="1">IF(ISNUMBER($H303),INDEX(INDIRECT($D$4),MATCH('CF AUX'!AP$14,INDIRECT($D$5),0),MATCH('CF AUX'!$I303,INDIRECT($D$7),0)),"")</f>
        <v/>
      </c>
      <c r="AQ303" s="81" t="str">
        <f ca="1">IF(ISNUMBER($H303),INDEX(INDIRECT($D$4),MATCH('CF AUX'!AQ$14,INDIRECT($D$5),0),MATCH('CF AUX'!$I303,INDIRECT($D$7),0)),"")</f>
        <v/>
      </c>
      <c r="AR303" s="81" t="str">
        <f ca="1">IF(ISNUMBER($H303),INDEX(INDIRECT($D$4),MATCH('CF AUX'!AR$14,INDIRECT($D$5),0),MATCH('CF AUX'!$I303,INDIRECT($D$7),0)),"")</f>
        <v/>
      </c>
      <c r="AS303" s="81" t="str">
        <f ca="1">IF(ISNUMBER($H303),INDEX(INDIRECT($D$4),MATCH('CF AUX'!AS$14,INDIRECT($D$5),0),MATCH('CF AUX'!$I303,INDIRECT($D$7),0)),"")</f>
        <v/>
      </c>
      <c r="AT303" s="81" t="str">
        <f ca="1">IF(ISNUMBER($H303),INDEX(INDIRECT($D$4),MATCH('CF AUX'!AT$14,INDIRECT($D$5),0),MATCH('CF AUX'!$I303,INDIRECT($D$7),0)),"")</f>
        <v/>
      </c>
      <c r="AU303" s="81" t="str">
        <f ca="1">IF(ISNUMBER($H303),INDEX(INDIRECT($D$4),MATCH('CF AUX'!AU$14,INDIRECT($D$5),0),MATCH('CF AUX'!$I303,INDIRECT($D$7),0)),"")</f>
        <v/>
      </c>
      <c r="AV303" s="81" t="str">
        <f ca="1">IF(ISNUMBER($H303),INDEX(INDIRECT($D$4),MATCH('CF AUX'!AV$14,INDIRECT($D$5),0),MATCH('CF AUX'!$I303,INDIRECT($D$7),0)),"")</f>
        <v/>
      </c>
      <c r="AW303" s="81" t="str">
        <f ca="1">IF(ISNUMBER($H303),INDEX(INDIRECT($D$4),MATCH('CF AUX'!AW$14,INDIRECT($D$5),0),MATCH('CF AUX'!$I303,INDIRECT($D$7),0)),"")</f>
        <v/>
      </c>
      <c r="AX303" s="81" t="str">
        <f ca="1">IF(ISNUMBER($H303),INDEX(INDIRECT($D$4),MATCH('CF AUX'!AX$14,INDIRECT($D$5),0),MATCH('CF AUX'!$I303,INDIRECT($D$7),0)),"")</f>
        <v/>
      </c>
      <c r="AY303" s="81" t="str">
        <f ca="1">IF(ISNUMBER($H303),INDEX(INDIRECT($D$4),MATCH('CF AUX'!AY$14,INDIRECT($D$5),0),MATCH('CF AUX'!$I303,INDIRECT($D$7),0)),"")</f>
        <v/>
      </c>
      <c r="AZ303" s="81" t="str">
        <f ca="1">IF(ISNUMBER($H303),INDEX(INDIRECT($D$4),MATCH('CF AUX'!AZ$14,INDIRECT($D$5),0),MATCH('CF AUX'!$I303,INDIRECT($D$7),0)),"")</f>
        <v/>
      </c>
      <c r="BB303" s="96" t="str" cm="1">
        <f t="array" aca="1" ref="BB303" ca="1">IF(ISNUMBER($H303),MMULT(J303:AZ303,TRANSPOSE(INDIRECT($D$8&amp;$G$4&amp;B293&amp;":"&amp;$G$6&amp;B293))),"")</f>
        <v/>
      </c>
      <c r="BD303" s="59">
        <f t="shared" si="79"/>
        <v>289</v>
      </c>
      <c r="BE303" s="80" t="str" cm="1">
        <f t="array" aca="1" ref="BE303" ca="1">IFERROR(INDEX(INDIRECT($D$4),MATCH(INDIRECT(BE$5&amp;$BD303),INDIRECT($D$6),0),MATCH($I303,INDIRECT($D$7),0)),"")</f>
        <v/>
      </c>
      <c r="BF303" s="81" t="str" cm="1">
        <f t="array" aca="1" ref="BF303" ca="1">IFERROR(INDEX(INDIRECT($D$4),MATCH(INDIRECT(BF$5&amp;$BD303),INDIRECT($D$6),0),MATCH($I303,INDIRECT($D$7),0)),"")</f>
        <v/>
      </c>
      <c r="BG303" s="81" t="str" cm="1">
        <f t="array" aca="1" ref="BG303" ca="1">IFERROR(INDEX(INDIRECT($D$4),MATCH(INDIRECT(BG$5&amp;$BD303),INDIRECT($D$6),0),MATCH($I303,INDIRECT($D$7),0)),"")</f>
        <v/>
      </c>
      <c r="BH303" s="81" t="str" cm="1">
        <f t="array" aca="1" ref="BH303" ca="1">IFERROR(INDEX(INDIRECT($D$4),MATCH(INDIRECT(BH$5&amp;$BD303),INDIRECT($D$6),0),MATCH($I303,INDIRECT($D$7),0)),"")</f>
        <v/>
      </c>
      <c r="BI303" s="81" t="str" cm="1">
        <f t="array" aca="1" ref="BI303" ca="1">IFERROR(INDEX(INDIRECT($D$4),MATCH(INDIRECT(BI$5&amp;$BD303),INDIRECT($D$6),0),MATCH($I303,INDIRECT($D$7),0)),"")</f>
        <v/>
      </c>
      <c r="BJ303" s="81" t="str" cm="1">
        <f t="array" aca="1" ref="BJ303" ca="1">IFERROR(INDEX(INDIRECT($D$4),MATCH(INDIRECT(BJ$5&amp;$BD303),INDIRECT($D$6),0),MATCH($I303,INDIRECT($D$7),0)),"")</f>
        <v/>
      </c>
      <c r="BK303" s="81" t="str" cm="1">
        <f t="array" aca="1" ref="BK303" ca="1">IFERROR(INDEX(INDIRECT($D$4),MATCH(INDIRECT(BK$5&amp;$BD303),INDIRECT($D$6),0),MATCH($I303,INDIRECT($D$7),0)),"")</f>
        <v/>
      </c>
      <c r="BL303" s="81" t="str" cm="1">
        <f t="array" aca="1" ref="BL303" ca="1">IFERROR(INDEX(INDIRECT($D$4),MATCH(INDIRECT(BL$5&amp;$BD303),INDIRECT($D$6),0),MATCH($I303,INDIRECT($D$7),0)),"")</f>
        <v/>
      </c>
      <c r="BM303" s="81" t="str" cm="1">
        <f t="array" aca="1" ref="BM303" ca="1">IFERROR(INDEX(INDIRECT($D$4),MATCH(INDIRECT(BM$5&amp;$BD303),INDIRECT($D$6),0),MATCH($I303,INDIRECT($D$7),0)),"")</f>
        <v/>
      </c>
      <c r="BN303" s="81" t="str" cm="1">
        <f t="array" aca="1" ref="BN303" ca="1">IFERROR(INDEX(INDIRECT($D$4),MATCH(INDIRECT(BN$5&amp;$BD303),INDIRECT($D$6),0),MATCH($I303,INDIRECT($D$7),0)),"")</f>
        <v/>
      </c>
      <c r="BO303" s="81" t="str" cm="1">
        <f t="array" aca="1" ref="BO303" ca="1">IFERROR(INDEX(INDIRECT($D$4),MATCH(INDIRECT(BO$5&amp;$BD303),INDIRECT($D$6),0),MATCH($I303,INDIRECT($D$7),0)),"")</f>
        <v/>
      </c>
      <c r="BP303" s="81" t="str" cm="1">
        <f t="array" aca="1" ref="BP303" ca="1">IFERROR(INDEX(INDIRECT($D$4),MATCH(INDIRECT(BP$5&amp;$BD303),INDIRECT($D$6),0),MATCH($I303,INDIRECT($D$7),0)),"")</f>
        <v/>
      </c>
      <c r="BQ303" s="81" t="str" cm="1">
        <f t="array" aca="1" ref="BQ303" ca="1">IFERROR(INDEX(INDIRECT($D$4),MATCH(INDIRECT(BQ$5&amp;$BD303),INDIRECT($D$6),0),MATCH($I303,INDIRECT($D$7),0)),"")</f>
        <v/>
      </c>
      <c r="BR303" s="81" t="str" cm="1">
        <f t="array" aca="1" ref="BR303" ca="1">IFERROR(INDEX(INDIRECT($D$4),MATCH(INDIRECT(BR$5&amp;$BD303),INDIRECT($D$6),0),MATCH($I303,INDIRECT($D$7),0)),"")</f>
        <v/>
      </c>
      <c r="BS303" s="81" t="str" cm="1">
        <f t="array" aca="1" ref="BS303" ca="1">IFERROR(INDEX(INDIRECT($D$4),MATCH(INDIRECT(BS$5&amp;$BD303),INDIRECT($D$6),0),MATCH($I303,INDIRECT($D$7),0)),"")</f>
        <v/>
      </c>
      <c r="BT303" s="81" t="str" cm="1">
        <f t="array" aca="1" ref="BT303" ca="1">IFERROR(INDEX(INDIRECT($D$4),MATCH(INDIRECT(BT$5&amp;$BD303),INDIRECT($D$6),0),MATCH($I303,INDIRECT($D$7),0)),"")</f>
        <v/>
      </c>
      <c r="BU303" s="81" t="str" cm="1">
        <f t="array" aca="1" ref="BU303" ca="1">IFERROR(INDEX(INDIRECT($D$4),MATCH(INDIRECT(BU$5&amp;$BD303),INDIRECT($D$6),0),MATCH($I303,INDIRECT($D$7),0)),"")</f>
        <v/>
      </c>
      <c r="BV303" s="99" t="str" cm="1">
        <f t="array" aca="1" ref="BV303" ca="1">IFERROR(INDEX(INDIRECT($D$4),MATCH(INDIRECT(BV$5&amp;$BD303),INDIRECT($D$6),0),MATCH($I303,INDIRECT($D$7),0)),"")</f>
        <v/>
      </c>
      <c r="BX303" s="80"/>
      <c r="BY303" s="81"/>
      <c r="BZ303" s="81"/>
      <c r="CA303" s="81"/>
      <c r="CB303" s="81"/>
      <c r="CC303" s="81"/>
      <c r="CD303" s="81"/>
      <c r="CE303" s="81"/>
      <c r="CF303" s="81"/>
      <c r="CG303" s="81"/>
      <c r="CH303" s="81"/>
      <c r="CI303" s="81"/>
      <c r="CJ303" s="81"/>
      <c r="CK303" s="81"/>
      <c r="CL303" s="81"/>
      <c r="CM303" s="81"/>
      <c r="CN303" s="81"/>
      <c r="CO303" s="99"/>
      <c r="CQ303" s="113"/>
      <c r="CR303" s="59" t="str">
        <f t="shared" si="78"/>
        <v/>
      </c>
      <c r="CS303" s="60"/>
      <c r="CT303" s="123" t="str">
        <f t="shared" ca="1" si="75"/>
        <v/>
      </c>
      <c r="CU303" s="80" t="str">
        <f>IF(ISNUMBER($CS303),INDEX(IRF.New!$CS$7:$DJ$37,MATCH(B293+1,IRF.New!$B$7:$B$37,0),MATCH($CT303,IRF.New!$CS$5:$DJ$5,0)),"")</f>
        <v/>
      </c>
      <c r="CV303" s="81"/>
      <c r="CW303" s="81" t="str">
        <f t="shared" si="76"/>
        <v/>
      </c>
      <c r="CX303" s="81"/>
      <c r="CY303" s="81"/>
      <c r="CZ303" s="94"/>
      <c r="DA303" s="94" t="str">
        <f>IF(ISNUMBER(CS303),INDEX(IRF.New!$CS$2:$DJ$2,MATCH('CF AUX'!$CT303,IRF.New!$CS$5:$DJ$5,0)),"")</f>
        <v/>
      </c>
      <c r="DB303" s="72"/>
      <c r="DD303" s="132" t="str">
        <f>IF(ISNUMBER(CS303),INDEX(IRF.New!$D$7:$CO$37,MATCH('CF AUX'!C288,IRF.New!$C$7:$C$37,0),MATCH(CT303,IRF.New!$D$5:$CO$5,0)),"")</f>
        <v/>
      </c>
    </row>
    <row r="304" spans="1:109" x14ac:dyDescent="0.25">
      <c r="A304" s="60"/>
      <c r="B304" s="59" t="s">
        <v>268</v>
      </c>
      <c r="E304" s="60"/>
      <c r="F304" s="136" t="str">
        <f t="shared" si="77"/>
        <v/>
      </c>
      <c r="H304" s="65"/>
      <c r="I304" s="129" t="str">
        <f ca="1">IF(ISNUMBER(H304),INDEX(IRF.New!$CS$5:$DJ$5,MATCH('CF AUX'!H304,INDIRECT("IRF.New!$CS$"&amp;C290&amp;":$DJ$"&amp;C290),0)),"")</f>
        <v/>
      </c>
      <c r="J304" s="80" t="str">
        <f ca="1">IF(ISNUMBER($H304),INDEX(INDIRECT($D$4),MATCH('CF AUX'!J$14,INDIRECT($D$5),0),MATCH('CF AUX'!$I304,INDIRECT($D$7),0)),"")</f>
        <v/>
      </c>
      <c r="K304" s="81" t="str">
        <f ca="1">IF(ISNUMBER($H304),INDEX(INDIRECT($D$4),MATCH('CF AUX'!K$14,INDIRECT($D$5),0),MATCH('CF AUX'!$I304,INDIRECT($D$7),0)),"")</f>
        <v/>
      </c>
      <c r="L304" s="81" t="str">
        <f ca="1">IF(ISNUMBER($H304),INDEX(INDIRECT($D$4),MATCH('CF AUX'!L$14,INDIRECT($D$5),0),MATCH('CF AUX'!$I304,INDIRECT($D$7),0)),"")</f>
        <v/>
      </c>
      <c r="M304" s="81" t="str">
        <f ca="1">IF(ISNUMBER($H304),INDEX(INDIRECT($D$4),MATCH('CF AUX'!M$14,INDIRECT($D$5),0),MATCH('CF AUX'!$I304,INDIRECT($D$7),0)),"")</f>
        <v/>
      </c>
      <c r="N304" s="81" t="str">
        <f ca="1">IF(ISNUMBER($H304),INDEX(INDIRECT($D$4),MATCH('CF AUX'!N$14,INDIRECT($D$5),0),MATCH('CF AUX'!$I304,INDIRECT($D$7),0)),"")</f>
        <v/>
      </c>
      <c r="O304" s="81" t="str">
        <f ca="1">IF(ISNUMBER($H304),INDEX(INDIRECT($D$4),MATCH('CF AUX'!O$14,INDIRECT($D$5),0),MATCH('CF AUX'!$I304,INDIRECT($D$7),0)),"")</f>
        <v/>
      </c>
      <c r="P304" s="81" t="str">
        <f ca="1">IF(ISNUMBER($H304),INDEX(INDIRECT($D$4),MATCH('CF AUX'!P$14,INDIRECT($D$5),0),MATCH('CF AUX'!$I304,INDIRECT($D$7),0)),"")</f>
        <v/>
      </c>
      <c r="Q304" s="81" t="str">
        <f ca="1">IF(ISNUMBER($H304),INDEX(INDIRECT($D$4),MATCH('CF AUX'!Q$14,INDIRECT($D$5),0),MATCH('CF AUX'!$I304,INDIRECT($D$7),0)),"")</f>
        <v/>
      </c>
      <c r="R304" s="81" t="str">
        <f ca="1">IF(ISNUMBER($H304),INDEX(INDIRECT($D$4),MATCH('CF AUX'!R$14,INDIRECT($D$5),0),MATCH('CF AUX'!$I304,INDIRECT($D$7),0)),"")</f>
        <v/>
      </c>
      <c r="S304" s="81" t="str">
        <f ca="1">IF(ISNUMBER($H304),INDEX(INDIRECT($D$4),MATCH('CF AUX'!S$14,INDIRECT($D$5),0),MATCH('CF AUX'!$I304,INDIRECT($D$7),0)),"")</f>
        <v/>
      </c>
      <c r="T304" s="81" t="str">
        <f ca="1">IF(ISNUMBER($H304),INDEX(INDIRECT($D$4),MATCH('CF AUX'!T$14,INDIRECT($D$5),0),MATCH('CF AUX'!$I304,INDIRECT($D$7),0)),"")</f>
        <v/>
      </c>
      <c r="U304" s="81" t="str">
        <f ca="1">IF(ISNUMBER($H304),INDEX(INDIRECT($D$4),MATCH('CF AUX'!U$14,INDIRECT($D$5),0),MATCH('CF AUX'!$I304,INDIRECT($D$7),0)),"")</f>
        <v/>
      </c>
      <c r="V304" s="81" t="str">
        <f ca="1">IF(ISNUMBER($H304),INDEX(INDIRECT($D$4),MATCH('CF AUX'!V$14,INDIRECT($D$5),0),MATCH('CF AUX'!$I304,INDIRECT($D$7),0)),"")</f>
        <v/>
      </c>
      <c r="W304" s="81" t="str">
        <f ca="1">IF(ISNUMBER($H304),INDEX(INDIRECT($D$4),MATCH('CF AUX'!W$14,INDIRECT($D$5),0),MATCH('CF AUX'!$I304,INDIRECT($D$7),0)),"")</f>
        <v/>
      </c>
      <c r="X304" s="81" t="str">
        <f ca="1">IF(ISNUMBER($H304),INDEX(INDIRECT($D$4),MATCH('CF AUX'!X$14,INDIRECT($D$5),0),MATCH('CF AUX'!$I304,INDIRECT($D$7),0)),"")</f>
        <v/>
      </c>
      <c r="Y304" s="81" t="str">
        <f ca="1">IF(ISNUMBER($H304),INDEX(INDIRECT($D$4),MATCH('CF AUX'!Y$14,INDIRECT($D$5),0),MATCH('CF AUX'!$I304,INDIRECT($D$7),0)),"")</f>
        <v/>
      </c>
      <c r="Z304" s="81" t="str">
        <f ca="1">IF(ISNUMBER($H304),INDEX(INDIRECT($D$4),MATCH('CF AUX'!Z$14,INDIRECT($D$5),0),MATCH('CF AUX'!$I304,INDIRECT($D$7),0)),"")</f>
        <v/>
      </c>
      <c r="AA304" s="81" t="str">
        <f ca="1">IF(ISNUMBER($H304),INDEX(INDIRECT($D$4),MATCH('CF AUX'!AA$14,INDIRECT($D$5),0),MATCH('CF AUX'!$I304,INDIRECT($D$7),0)),"")</f>
        <v/>
      </c>
      <c r="AB304" s="81" t="str">
        <f ca="1">IF(ISNUMBER($H304),INDEX(INDIRECT($D$4),MATCH('CF AUX'!AB$14,INDIRECT($D$5),0),MATCH('CF AUX'!$I304,INDIRECT($D$7),0)),"")</f>
        <v/>
      </c>
      <c r="AC304" s="81" t="str">
        <f ca="1">IF(ISNUMBER($H304),INDEX(INDIRECT($D$4),MATCH('CF AUX'!AC$14,INDIRECT($D$5),0),MATCH('CF AUX'!$I304,INDIRECT($D$7),0)),"")</f>
        <v/>
      </c>
      <c r="AD304" s="81" t="str">
        <f ca="1">IF(ISNUMBER($H304),INDEX(INDIRECT($D$4),MATCH('CF AUX'!AD$14,INDIRECT($D$5),0),MATCH('CF AUX'!$I304,INDIRECT($D$7),0)),"")</f>
        <v/>
      </c>
      <c r="AE304" s="81" t="str">
        <f ca="1">IF(ISNUMBER($H304),INDEX(INDIRECT($D$4),MATCH('CF AUX'!AE$14,INDIRECT($D$5),0),MATCH('CF AUX'!$I304,INDIRECT($D$7),0)),"")</f>
        <v/>
      </c>
      <c r="AF304" s="81" t="str">
        <f ca="1">IF(ISNUMBER($H304),INDEX(INDIRECT($D$4),MATCH('CF AUX'!AF$14,INDIRECT($D$5),0),MATCH('CF AUX'!$I304,INDIRECT($D$7),0)),"")</f>
        <v/>
      </c>
      <c r="AG304" s="81" t="str">
        <f ca="1">IF(ISNUMBER($H304),INDEX(INDIRECT($D$4),MATCH('CF AUX'!AG$14,INDIRECT($D$5),0),MATCH('CF AUX'!$I304,INDIRECT($D$7),0)),"")</f>
        <v/>
      </c>
      <c r="AH304" s="81" t="str">
        <f ca="1">IF(ISNUMBER($H304),INDEX(INDIRECT($D$4),MATCH('CF AUX'!AH$14,INDIRECT($D$5),0),MATCH('CF AUX'!$I304,INDIRECT($D$7),0)),"")</f>
        <v/>
      </c>
      <c r="AI304" s="81" t="str">
        <f ca="1">IF(ISNUMBER($H304),INDEX(INDIRECT($D$4),MATCH('CF AUX'!AI$14,INDIRECT($D$5),0),MATCH('CF AUX'!$I304,INDIRECT($D$7),0)),"")</f>
        <v/>
      </c>
      <c r="AJ304" s="81" t="str">
        <f ca="1">IF(ISNUMBER($H304),INDEX(INDIRECT($D$4),MATCH('CF AUX'!AJ$14,INDIRECT($D$5),0),MATCH('CF AUX'!$I304,INDIRECT($D$7),0)),"")</f>
        <v/>
      </c>
      <c r="AK304" s="81" t="str">
        <f ca="1">IF(ISNUMBER($H304),INDEX(INDIRECT($D$4),MATCH('CF AUX'!AK$14,INDIRECT($D$5),0),MATCH('CF AUX'!$I304,INDIRECT($D$7),0)),"")</f>
        <v/>
      </c>
      <c r="AL304" s="81" t="str">
        <f ca="1">IF(ISNUMBER($H304),INDEX(INDIRECT($D$4),MATCH('CF AUX'!AL$14,INDIRECT($D$5),0),MATCH('CF AUX'!$I304,INDIRECT($D$7),0)),"")</f>
        <v/>
      </c>
      <c r="AM304" s="81" t="str">
        <f ca="1">IF(ISNUMBER($H304),INDEX(INDIRECT($D$4),MATCH('CF AUX'!AM$14,INDIRECT($D$5),0),MATCH('CF AUX'!$I304,INDIRECT($D$7),0)),"")</f>
        <v/>
      </c>
      <c r="AN304" s="81" t="str">
        <f ca="1">IF(ISNUMBER($H304),INDEX(INDIRECT($D$4),MATCH('CF AUX'!AN$14,INDIRECT($D$5),0),MATCH('CF AUX'!$I304,INDIRECT($D$7),0)),"")</f>
        <v/>
      </c>
      <c r="AO304" s="81" t="str">
        <f ca="1">IF(ISNUMBER($H304),INDEX(INDIRECT($D$4),MATCH('CF AUX'!AO$14,INDIRECT($D$5),0),MATCH('CF AUX'!$I304,INDIRECT($D$7),0)),"")</f>
        <v/>
      </c>
      <c r="AP304" s="81" t="str">
        <f ca="1">IF(ISNUMBER($H304),INDEX(INDIRECT($D$4),MATCH('CF AUX'!AP$14,INDIRECT($D$5),0),MATCH('CF AUX'!$I304,INDIRECT($D$7),0)),"")</f>
        <v/>
      </c>
      <c r="AQ304" s="81" t="str">
        <f ca="1">IF(ISNUMBER($H304),INDEX(INDIRECT($D$4),MATCH('CF AUX'!AQ$14,INDIRECT($D$5),0),MATCH('CF AUX'!$I304,INDIRECT($D$7),0)),"")</f>
        <v/>
      </c>
      <c r="AR304" s="81" t="str">
        <f ca="1">IF(ISNUMBER($H304),INDEX(INDIRECT($D$4),MATCH('CF AUX'!AR$14,INDIRECT($D$5),0),MATCH('CF AUX'!$I304,INDIRECT($D$7),0)),"")</f>
        <v/>
      </c>
      <c r="AS304" s="81" t="str">
        <f ca="1">IF(ISNUMBER($H304),INDEX(INDIRECT($D$4),MATCH('CF AUX'!AS$14,INDIRECT($D$5),0),MATCH('CF AUX'!$I304,INDIRECT($D$7),0)),"")</f>
        <v/>
      </c>
      <c r="AT304" s="81" t="str">
        <f ca="1">IF(ISNUMBER($H304),INDEX(INDIRECT($D$4),MATCH('CF AUX'!AT$14,INDIRECT($D$5),0),MATCH('CF AUX'!$I304,INDIRECT($D$7),0)),"")</f>
        <v/>
      </c>
      <c r="AU304" s="81" t="str">
        <f ca="1">IF(ISNUMBER($H304),INDEX(INDIRECT($D$4),MATCH('CF AUX'!AU$14,INDIRECT($D$5),0),MATCH('CF AUX'!$I304,INDIRECT($D$7),0)),"")</f>
        <v/>
      </c>
      <c r="AV304" s="81" t="str">
        <f ca="1">IF(ISNUMBER($H304),INDEX(INDIRECT($D$4),MATCH('CF AUX'!AV$14,INDIRECT($D$5),0),MATCH('CF AUX'!$I304,INDIRECT($D$7),0)),"")</f>
        <v/>
      </c>
      <c r="AW304" s="81" t="str">
        <f ca="1">IF(ISNUMBER($H304),INDEX(INDIRECT($D$4),MATCH('CF AUX'!AW$14,INDIRECT($D$5),0),MATCH('CF AUX'!$I304,INDIRECT($D$7),0)),"")</f>
        <v/>
      </c>
      <c r="AX304" s="81" t="str">
        <f ca="1">IF(ISNUMBER($H304),INDEX(INDIRECT($D$4),MATCH('CF AUX'!AX$14,INDIRECT($D$5),0),MATCH('CF AUX'!$I304,INDIRECT($D$7),0)),"")</f>
        <v/>
      </c>
      <c r="AY304" s="81" t="str">
        <f ca="1">IF(ISNUMBER($H304),INDEX(INDIRECT($D$4),MATCH('CF AUX'!AY$14,INDIRECT($D$5),0),MATCH('CF AUX'!$I304,INDIRECT($D$7),0)),"")</f>
        <v/>
      </c>
      <c r="AZ304" s="81" t="str">
        <f ca="1">IF(ISNUMBER($H304),INDEX(INDIRECT($D$4),MATCH('CF AUX'!AZ$14,INDIRECT($D$5),0),MATCH('CF AUX'!$I304,INDIRECT($D$7),0)),"")</f>
        <v/>
      </c>
      <c r="BB304" s="96" t="str" cm="1">
        <f t="array" aca="1" ref="BB304" ca="1">IF(ISNUMBER($H304),MMULT(J304:AZ304,TRANSPOSE(INDIRECT($D$8&amp;$G$4&amp;B293&amp;":"&amp;$G$6&amp;B293))),"")</f>
        <v/>
      </c>
      <c r="BD304" s="59">
        <f t="shared" si="79"/>
        <v>289</v>
      </c>
      <c r="BE304" s="80" t="str" cm="1">
        <f t="array" aca="1" ref="BE304" ca="1">IFERROR(INDEX(INDIRECT($D$4),MATCH(INDIRECT(BE$5&amp;$BD304),INDIRECT($D$6),0),MATCH($I304,INDIRECT($D$7),0)),"")</f>
        <v/>
      </c>
      <c r="BF304" s="81" t="str" cm="1">
        <f t="array" aca="1" ref="BF304" ca="1">IFERROR(INDEX(INDIRECT($D$4),MATCH(INDIRECT(BF$5&amp;$BD304),INDIRECT($D$6),0),MATCH($I304,INDIRECT($D$7),0)),"")</f>
        <v/>
      </c>
      <c r="BG304" s="81" t="str" cm="1">
        <f t="array" aca="1" ref="BG304" ca="1">IFERROR(INDEX(INDIRECT($D$4),MATCH(INDIRECT(BG$5&amp;$BD304),INDIRECT($D$6),0),MATCH($I304,INDIRECT($D$7),0)),"")</f>
        <v/>
      </c>
      <c r="BH304" s="81" t="str" cm="1">
        <f t="array" aca="1" ref="BH304" ca="1">IFERROR(INDEX(INDIRECT($D$4),MATCH(INDIRECT(BH$5&amp;$BD304),INDIRECT($D$6),0),MATCH($I304,INDIRECT($D$7),0)),"")</f>
        <v/>
      </c>
      <c r="BI304" s="81" t="str" cm="1">
        <f t="array" aca="1" ref="BI304" ca="1">IFERROR(INDEX(INDIRECT($D$4),MATCH(INDIRECT(BI$5&amp;$BD304),INDIRECT($D$6),0),MATCH($I304,INDIRECT($D$7),0)),"")</f>
        <v/>
      </c>
      <c r="BJ304" s="81" t="str" cm="1">
        <f t="array" aca="1" ref="BJ304" ca="1">IFERROR(INDEX(INDIRECT($D$4),MATCH(INDIRECT(BJ$5&amp;$BD304),INDIRECT($D$6),0),MATCH($I304,INDIRECT($D$7),0)),"")</f>
        <v/>
      </c>
      <c r="BK304" s="81" t="str" cm="1">
        <f t="array" aca="1" ref="BK304" ca="1">IFERROR(INDEX(INDIRECT($D$4),MATCH(INDIRECT(BK$5&amp;$BD304),INDIRECT($D$6),0),MATCH($I304,INDIRECT($D$7),0)),"")</f>
        <v/>
      </c>
      <c r="BL304" s="81" t="str" cm="1">
        <f t="array" aca="1" ref="BL304" ca="1">IFERROR(INDEX(INDIRECT($D$4),MATCH(INDIRECT(BL$5&amp;$BD304),INDIRECT($D$6),0),MATCH($I304,INDIRECT($D$7),0)),"")</f>
        <v/>
      </c>
      <c r="BM304" s="81" t="str" cm="1">
        <f t="array" aca="1" ref="BM304" ca="1">IFERROR(INDEX(INDIRECT($D$4),MATCH(INDIRECT(BM$5&amp;$BD304),INDIRECT($D$6),0),MATCH($I304,INDIRECT($D$7),0)),"")</f>
        <v/>
      </c>
      <c r="BN304" s="81" t="str" cm="1">
        <f t="array" aca="1" ref="BN304" ca="1">IFERROR(INDEX(INDIRECT($D$4),MATCH(INDIRECT(BN$5&amp;$BD304),INDIRECT($D$6),0),MATCH($I304,INDIRECT($D$7),0)),"")</f>
        <v/>
      </c>
      <c r="BO304" s="81" t="str" cm="1">
        <f t="array" aca="1" ref="BO304" ca="1">IFERROR(INDEX(INDIRECT($D$4),MATCH(INDIRECT(BO$5&amp;$BD304),INDIRECT($D$6),0),MATCH($I304,INDIRECT($D$7),0)),"")</f>
        <v/>
      </c>
      <c r="BP304" s="81" t="str" cm="1">
        <f t="array" aca="1" ref="BP304" ca="1">IFERROR(INDEX(INDIRECT($D$4),MATCH(INDIRECT(BP$5&amp;$BD304),INDIRECT($D$6),0),MATCH($I304,INDIRECT($D$7),0)),"")</f>
        <v/>
      </c>
      <c r="BQ304" s="81" t="str" cm="1">
        <f t="array" aca="1" ref="BQ304" ca="1">IFERROR(INDEX(INDIRECT($D$4),MATCH(INDIRECT(BQ$5&amp;$BD304),INDIRECT($D$6),0),MATCH($I304,INDIRECT($D$7),0)),"")</f>
        <v/>
      </c>
      <c r="BR304" s="81" t="str" cm="1">
        <f t="array" aca="1" ref="BR304" ca="1">IFERROR(INDEX(INDIRECT($D$4),MATCH(INDIRECT(BR$5&amp;$BD304),INDIRECT($D$6),0),MATCH($I304,INDIRECT($D$7),0)),"")</f>
        <v/>
      </c>
      <c r="BS304" s="81" t="str" cm="1">
        <f t="array" aca="1" ref="BS304" ca="1">IFERROR(INDEX(INDIRECT($D$4),MATCH(INDIRECT(BS$5&amp;$BD304),INDIRECT($D$6),0),MATCH($I304,INDIRECT($D$7),0)),"")</f>
        <v/>
      </c>
      <c r="BT304" s="81" t="str" cm="1">
        <f t="array" aca="1" ref="BT304" ca="1">IFERROR(INDEX(INDIRECT($D$4),MATCH(INDIRECT(BT$5&amp;$BD304),INDIRECT($D$6),0),MATCH($I304,INDIRECT($D$7),0)),"")</f>
        <v/>
      </c>
      <c r="BU304" s="81" t="str" cm="1">
        <f t="array" aca="1" ref="BU304" ca="1">IFERROR(INDEX(INDIRECT($D$4),MATCH(INDIRECT(BU$5&amp;$BD304),INDIRECT($D$6),0),MATCH($I304,INDIRECT($D$7),0)),"")</f>
        <v/>
      </c>
      <c r="BV304" s="99" t="str" cm="1">
        <f t="array" aca="1" ref="BV304" ca="1">IFERROR(INDEX(INDIRECT($D$4),MATCH(INDIRECT(BV$5&amp;$BD304),INDIRECT($D$6),0),MATCH($I304,INDIRECT($D$7),0)),"")</f>
        <v/>
      </c>
      <c r="BX304" s="80"/>
      <c r="BY304" s="81"/>
      <c r="BZ304" s="81"/>
      <c r="CA304" s="81"/>
      <c r="CB304" s="81"/>
      <c r="CC304" s="81"/>
      <c r="CD304" s="81"/>
      <c r="CE304" s="81"/>
      <c r="CF304" s="81"/>
      <c r="CG304" s="81"/>
      <c r="CH304" s="81"/>
      <c r="CI304" s="81"/>
      <c r="CJ304" s="81"/>
      <c r="CK304" s="81"/>
      <c r="CL304" s="81"/>
      <c r="CM304" s="81"/>
      <c r="CN304" s="81"/>
      <c r="CO304" s="99"/>
      <c r="CQ304" s="113"/>
      <c r="CR304" s="59" t="str">
        <f t="shared" si="78"/>
        <v/>
      </c>
      <c r="CS304" s="60"/>
      <c r="CT304" s="123" t="str">
        <f t="shared" ca="1" si="75"/>
        <v/>
      </c>
      <c r="CU304" s="80" t="str">
        <f>IF(ISNUMBER($CS304),INDEX(IRF.New!$CS$7:$DJ$37,MATCH(B293+1,IRF.New!$B$7:$B$37,0),MATCH($CT304,IRF.New!$CS$5:$DJ$5,0)),"")</f>
        <v/>
      </c>
      <c r="CV304" s="81"/>
      <c r="CW304" s="81" t="str">
        <f t="shared" si="76"/>
        <v/>
      </c>
      <c r="CX304" s="81"/>
      <c r="CY304" s="81"/>
      <c r="CZ304" s="94"/>
      <c r="DA304" s="94" t="str">
        <f>IF(ISNUMBER(CS304),INDEX(IRF.New!$CS$2:$DJ$2,MATCH('CF AUX'!$CT304,IRF.New!$CS$5:$DJ$5,0)),"")</f>
        <v/>
      </c>
      <c r="DB304" s="72"/>
      <c r="DD304" s="132" t="str">
        <f>IF(ISNUMBER(CS304),INDEX(IRF.New!$D$7:$CO$37,MATCH('CF AUX'!C288,IRF.New!$C$7:$C$37,0),MATCH(CT304,IRF.New!$D$5:$CO$5,0)),"")</f>
        <v/>
      </c>
    </row>
    <row r="305" spans="1:109" x14ac:dyDescent="0.25">
      <c r="A305" s="60"/>
      <c r="B305" s="69"/>
      <c r="C305" s="63" t="s">
        <v>235</v>
      </c>
      <c r="D305" s="85" t="s">
        <v>236</v>
      </c>
      <c r="E305" s="60"/>
      <c r="F305" s="136" t="str">
        <f t="shared" si="77"/>
        <v/>
      </c>
      <c r="H305" s="65"/>
      <c r="I305" s="129" t="str">
        <f ca="1">IF(ISNUMBER(H305),INDEX(IRF.New!$CS$5:$DJ$5,MATCH('CF AUX'!H305,INDIRECT("IRF.New!$CS$"&amp;C290&amp;":$DJ$"&amp;C290),0)),"")</f>
        <v/>
      </c>
      <c r="J305" s="80" t="str">
        <f ca="1">IF(ISNUMBER($H305),INDEX(INDIRECT($D$4),MATCH('CF AUX'!J$14,INDIRECT($D$5),0),MATCH('CF AUX'!$I305,INDIRECT($D$7),0)),"")</f>
        <v/>
      </c>
      <c r="K305" s="81" t="str">
        <f ca="1">IF(ISNUMBER($H305),INDEX(INDIRECT($D$4),MATCH('CF AUX'!K$14,INDIRECT($D$5),0),MATCH('CF AUX'!$I305,INDIRECT($D$7),0)),"")</f>
        <v/>
      </c>
      <c r="L305" s="81" t="str">
        <f ca="1">IF(ISNUMBER($H305),INDEX(INDIRECT($D$4),MATCH('CF AUX'!L$14,INDIRECT($D$5),0),MATCH('CF AUX'!$I305,INDIRECT($D$7),0)),"")</f>
        <v/>
      </c>
      <c r="M305" s="81" t="str">
        <f ca="1">IF(ISNUMBER($H305),INDEX(INDIRECT($D$4),MATCH('CF AUX'!M$14,INDIRECT($D$5),0),MATCH('CF AUX'!$I305,INDIRECT($D$7),0)),"")</f>
        <v/>
      </c>
      <c r="N305" s="81" t="str">
        <f ca="1">IF(ISNUMBER($H305),INDEX(INDIRECT($D$4),MATCH('CF AUX'!N$14,INDIRECT($D$5),0),MATCH('CF AUX'!$I305,INDIRECT($D$7),0)),"")</f>
        <v/>
      </c>
      <c r="O305" s="81" t="str">
        <f ca="1">IF(ISNUMBER($H305),INDEX(INDIRECT($D$4),MATCH('CF AUX'!O$14,INDIRECT($D$5),0),MATCH('CF AUX'!$I305,INDIRECT($D$7),0)),"")</f>
        <v/>
      </c>
      <c r="P305" s="81" t="str">
        <f ca="1">IF(ISNUMBER($H305),INDEX(INDIRECT($D$4),MATCH('CF AUX'!P$14,INDIRECT($D$5),0),MATCH('CF AUX'!$I305,INDIRECT($D$7),0)),"")</f>
        <v/>
      </c>
      <c r="Q305" s="81" t="str">
        <f ca="1">IF(ISNUMBER($H305),INDEX(INDIRECT($D$4),MATCH('CF AUX'!Q$14,INDIRECT($D$5),0),MATCH('CF AUX'!$I305,INDIRECT($D$7),0)),"")</f>
        <v/>
      </c>
      <c r="R305" s="81" t="str">
        <f ca="1">IF(ISNUMBER($H305),INDEX(INDIRECT($D$4),MATCH('CF AUX'!R$14,INDIRECT($D$5),0),MATCH('CF AUX'!$I305,INDIRECT($D$7),0)),"")</f>
        <v/>
      </c>
      <c r="S305" s="81" t="str">
        <f ca="1">IF(ISNUMBER($H305),INDEX(INDIRECT($D$4),MATCH('CF AUX'!S$14,INDIRECT($D$5),0),MATCH('CF AUX'!$I305,INDIRECT($D$7),0)),"")</f>
        <v/>
      </c>
      <c r="T305" s="81" t="str">
        <f ca="1">IF(ISNUMBER($H305),INDEX(INDIRECT($D$4),MATCH('CF AUX'!T$14,INDIRECT($D$5),0),MATCH('CF AUX'!$I305,INDIRECT($D$7),0)),"")</f>
        <v/>
      </c>
      <c r="U305" s="81" t="str">
        <f ca="1">IF(ISNUMBER($H305),INDEX(INDIRECT($D$4),MATCH('CF AUX'!U$14,INDIRECT($D$5),0),MATCH('CF AUX'!$I305,INDIRECT($D$7),0)),"")</f>
        <v/>
      </c>
      <c r="V305" s="81" t="str">
        <f ca="1">IF(ISNUMBER($H305),INDEX(INDIRECT($D$4),MATCH('CF AUX'!V$14,INDIRECT($D$5),0),MATCH('CF AUX'!$I305,INDIRECT($D$7),0)),"")</f>
        <v/>
      </c>
      <c r="W305" s="81" t="str">
        <f ca="1">IF(ISNUMBER($H305),INDEX(INDIRECT($D$4),MATCH('CF AUX'!W$14,INDIRECT($D$5),0),MATCH('CF AUX'!$I305,INDIRECT($D$7),0)),"")</f>
        <v/>
      </c>
      <c r="X305" s="81" t="str">
        <f ca="1">IF(ISNUMBER($H305),INDEX(INDIRECT($D$4),MATCH('CF AUX'!X$14,INDIRECT($D$5),0),MATCH('CF AUX'!$I305,INDIRECT($D$7),0)),"")</f>
        <v/>
      </c>
      <c r="Y305" s="81" t="str">
        <f ca="1">IF(ISNUMBER($H305),INDEX(INDIRECT($D$4),MATCH('CF AUX'!Y$14,INDIRECT($D$5),0),MATCH('CF AUX'!$I305,INDIRECT($D$7),0)),"")</f>
        <v/>
      </c>
      <c r="Z305" s="81" t="str">
        <f ca="1">IF(ISNUMBER($H305),INDEX(INDIRECT($D$4),MATCH('CF AUX'!Z$14,INDIRECT($D$5),0),MATCH('CF AUX'!$I305,INDIRECT($D$7),0)),"")</f>
        <v/>
      </c>
      <c r="AA305" s="81" t="str">
        <f ca="1">IF(ISNUMBER($H305),INDEX(INDIRECT($D$4),MATCH('CF AUX'!AA$14,INDIRECT($D$5),0),MATCH('CF AUX'!$I305,INDIRECT($D$7),0)),"")</f>
        <v/>
      </c>
      <c r="AB305" s="81" t="str">
        <f ca="1">IF(ISNUMBER($H305),INDEX(INDIRECT($D$4),MATCH('CF AUX'!AB$14,INDIRECT($D$5),0),MATCH('CF AUX'!$I305,INDIRECT($D$7),0)),"")</f>
        <v/>
      </c>
      <c r="AC305" s="81" t="str">
        <f ca="1">IF(ISNUMBER($H305),INDEX(INDIRECT($D$4),MATCH('CF AUX'!AC$14,INDIRECT($D$5),0),MATCH('CF AUX'!$I305,INDIRECT($D$7),0)),"")</f>
        <v/>
      </c>
      <c r="AD305" s="81" t="str">
        <f ca="1">IF(ISNUMBER($H305),INDEX(INDIRECT($D$4),MATCH('CF AUX'!AD$14,INDIRECT($D$5),0),MATCH('CF AUX'!$I305,INDIRECT($D$7),0)),"")</f>
        <v/>
      </c>
      <c r="AE305" s="81" t="str">
        <f ca="1">IF(ISNUMBER($H305),INDEX(INDIRECT($D$4),MATCH('CF AUX'!AE$14,INDIRECT($D$5),0),MATCH('CF AUX'!$I305,INDIRECT($D$7),0)),"")</f>
        <v/>
      </c>
      <c r="AF305" s="81" t="str">
        <f ca="1">IF(ISNUMBER($H305),INDEX(INDIRECT($D$4),MATCH('CF AUX'!AF$14,INDIRECT($D$5),0),MATCH('CF AUX'!$I305,INDIRECT($D$7),0)),"")</f>
        <v/>
      </c>
      <c r="AG305" s="81" t="str">
        <f ca="1">IF(ISNUMBER($H305),INDEX(INDIRECT($D$4),MATCH('CF AUX'!AG$14,INDIRECT($D$5),0),MATCH('CF AUX'!$I305,INDIRECT($D$7),0)),"")</f>
        <v/>
      </c>
      <c r="AH305" s="81" t="str">
        <f ca="1">IF(ISNUMBER($H305),INDEX(INDIRECT($D$4),MATCH('CF AUX'!AH$14,INDIRECT($D$5),0),MATCH('CF AUX'!$I305,INDIRECT($D$7),0)),"")</f>
        <v/>
      </c>
      <c r="AI305" s="81" t="str">
        <f ca="1">IF(ISNUMBER($H305),INDEX(INDIRECT($D$4),MATCH('CF AUX'!AI$14,INDIRECT($D$5),0),MATCH('CF AUX'!$I305,INDIRECT($D$7),0)),"")</f>
        <v/>
      </c>
      <c r="AJ305" s="81" t="str">
        <f ca="1">IF(ISNUMBER($H305),INDEX(INDIRECT($D$4),MATCH('CF AUX'!AJ$14,INDIRECT($D$5),0),MATCH('CF AUX'!$I305,INDIRECT($D$7),0)),"")</f>
        <v/>
      </c>
      <c r="AK305" s="81" t="str">
        <f ca="1">IF(ISNUMBER($H305),INDEX(INDIRECT($D$4),MATCH('CF AUX'!AK$14,INDIRECT($D$5),0),MATCH('CF AUX'!$I305,INDIRECT($D$7),0)),"")</f>
        <v/>
      </c>
      <c r="AL305" s="81" t="str">
        <f ca="1">IF(ISNUMBER($H305),INDEX(INDIRECT($D$4),MATCH('CF AUX'!AL$14,INDIRECT($D$5),0),MATCH('CF AUX'!$I305,INDIRECT($D$7),0)),"")</f>
        <v/>
      </c>
      <c r="AM305" s="81" t="str">
        <f ca="1">IF(ISNUMBER($H305),INDEX(INDIRECT($D$4),MATCH('CF AUX'!AM$14,INDIRECT($D$5),0),MATCH('CF AUX'!$I305,INDIRECT($D$7),0)),"")</f>
        <v/>
      </c>
      <c r="AN305" s="81" t="str">
        <f ca="1">IF(ISNUMBER($H305),INDEX(INDIRECT($D$4),MATCH('CF AUX'!AN$14,INDIRECT($D$5),0),MATCH('CF AUX'!$I305,INDIRECT($D$7),0)),"")</f>
        <v/>
      </c>
      <c r="AO305" s="81" t="str">
        <f ca="1">IF(ISNUMBER($H305),INDEX(INDIRECT($D$4),MATCH('CF AUX'!AO$14,INDIRECT($D$5),0),MATCH('CF AUX'!$I305,INDIRECT($D$7),0)),"")</f>
        <v/>
      </c>
      <c r="AP305" s="81" t="str">
        <f ca="1">IF(ISNUMBER($H305),INDEX(INDIRECT($D$4),MATCH('CF AUX'!AP$14,INDIRECT($D$5),0),MATCH('CF AUX'!$I305,INDIRECT($D$7),0)),"")</f>
        <v/>
      </c>
      <c r="AQ305" s="81" t="str">
        <f ca="1">IF(ISNUMBER($H305),INDEX(INDIRECT($D$4),MATCH('CF AUX'!AQ$14,INDIRECT($D$5),0),MATCH('CF AUX'!$I305,INDIRECT($D$7),0)),"")</f>
        <v/>
      </c>
      <c r="AR305" s="81" t="str">
        <f ca="1">IF(ISNUMBER($H305),INDEX(INDIRECT($D$4),MATCH('CF AUX'!AR$14,INDIRECT($D$5),0),MATCH('CF AUX'!$I305,INDIRECT($D$7),0)),"")</f>
        <v/>
      </c>
      <c r="AS305" s="81" t="str">
        <f ca="1">IF(ISNUMBER($H305),INDEX(INDIRECT($D$4),MATCH('CF AUX'!AS$14,INDIRECT($D$5),0),MATCH('CF AUX'!$I305,INDIRECT($D$7),0)),"")</f>
        <v/>
      </c>
      <c r="AT305" s="81" t="str">
        <f ca="1">IF(ISNUMBER($H305),INDEX(INDIRECT($D$4),MATCH('CF AUX'!AT$14,INDIRECT($D$5),0),MATCH('CF AUX'!$I305,INDIRECT($D$7),0)),"")</f>
        <v/>
      </c>
      <c r="AU305" s="81" t="str">
        <f ca="1">IF(ISNUMBER($H305),INDEX(INDIRECT($D$4),MATCH('CF AUX'!AU$14,INDIRECT($D$5),0),MATCH('CF AUX'!$I305,INDIRECT($D$7),0)),"")</f>
        <v/>
      </c>
      <c r="AV305" s="81" t="str">
        <f ca="1">IF(ISNUMBER($H305),INDEX(INDIRECT($D$4),MATCH('CF AUX'!AV$14,INDIRECT($D$5),0),MATCH('CF AUX'!$I305,INDIRECT($D$7),0)),"")</f>
        <v/>
      </c>
      <c r="AW305" s="81" t="str">
        <f ca="1">IF(ISNUMBER($H305),INDEX(INDIRECT($D$4),MATCH('CF AUX'!AW$14,INDIRECT($D$5),0),MATCH('CF AUX'!$I305,INDIRECT($D$7),0)),"")</f>
        <v/>
      </c>
      <c r="AX305" s="81" t="str">
        <f ca="1">IF(ISNUMBER($H305),INDEX(INDIRECT($D$4),MATCH('CF AUX'!AX$14,INDIRECT($D$5),0),MATCH('CF AUX'!$I305,INDIRECT($D$7),0)),"")</f>
        <v/>
      </c>
      <c r="AY305" s="81" t="str">
        <f ca="1">IF(ISNUMBER($H305),INDEX(INDIRECT($D$4),MATCH('CF AUX'!AY$14,INDIRECT($D$5),0),MATCH('CF AUX'!$I305,INDIRECT($D$7),0)),"")</f>
        <v/>
      </c>
      <c r="AZ305" s="81" t="str">
        <f ca="1">IF(ISNUMBER($H305),INDEX(INDIRECT($D$4),MATCH('CF AUX'!AZ$14,INDIRECT($D$5),0),MATCH('CF AUX'!$I305,INDIRECT($D$7),0)),"")</f>
        <v/>
      </c>
      <c r="BB305" s="96" t="str" cm="1">
        <f t="array" aca="1" ref="BB305" ca="1">IF(ISNUMBER($H305),MMULT(J305:AZ305,TRANSPOSE(INDIRECT($D$8&amp;$G$4&amp;B293&amp;":"&amp;$G$6&amp;B293))),"")</f>
        <v/>
      </c>
      <c r="BD305" s="59">
        <f t="shared" si="79"/>
        <v>289</v>
      </c>
      <c r="BE305" s="80" t="str" cm="1">
        <f t="array" aca="1" ref="BE305" ca="1">IFERROR(INDEX(INDIRECT($D$4),MATCH(INDIRECT(BE$5&amp;$BD305),INDIRECT($D$6),0),MATCH($I305,INDIRECT($D$7),0)),"")</f>
        <v/>
      </c>
      <c r="BF305" s="81" t="str" cm="1">
        <f t="array" aca="1" ref="BF305" ca="1">IFERROR(INDEX(INDIRECT($D$4),MATCH(INDIRECT(BF$5&amp;$BD305),INDIRECT($D$6),0),MATCH($I305,INDIRECT($D$7),0)),"")</f>
        <v/>
      </c>
      <c r="BG305" s="81" t="str" cm="1">
        <f t="array" aca="1" ref="BG305" ca="1">IFERROR(INDEX(INDIRECT($D$4),MATCH(INDIRECT(BG$5&amp;$BD305),INDIRECT($D$6),0),MATCH($I305,INDIRECT($D$7),0)),"")</f>
        <v/>
      </c>
      <c r="BH305" s="81" t="str" cm="1">
        <f t="array" aca="1" ref="BH305" ca="1">IFERROR(INDEX(INDIRECT($D$4),MATCH(INDIRECT(BH$5&amp;$BD305),INDIRECT($D$6),0),MATCH($I305,INDIRECT($D$7),0)),"")</f>
        <v/>
      </c>
      <c r="BI305" s="81" t="str" cm="1">
        <f t="array" aca="1" ref="BI305" ca="1">IFERROR(INDEX(INDIRECT($D$4),MATCH(INDIRECT(BI$5&amp;$BD305),INDIRECT($D$6),0),MATCH($I305,INDIRECT($D$7),0)),"")</f>
        <v/>
      </c>
      <c r="BJ305" s="81" t="str" cm="1">
        <f t="array" aca="1" ref="BJ305" ca="1">IFERROR(INDEX(INDIRECT($D$4),MATCH(INDIRECT(BJ$5&amp;$BD305),INDIRECT($D$6),0),MATCH($I305,INDIRECT($D$7),0)),"")</f>
        <v/>
      </c>
      <c r="BK305" s="81" t="str" cm="1">
        <f t="array" aca="1" ref="BK305" ca="1">IFERROR(INDEX(INDIRECT($D$4),MATCH(INDIRECT(BK$5&amp;$BD305),INDIRECT($D$6),0),MATCH($I305,INDIRECT($D$7),0)),"")</f>
        <v/>
      </c>
      <c r="BL305" s="81" t="str" cm="1">
        <f t="array" aca="1" ref="BL305" ca="1">IFERROR(INDEX(INDIRECT($D$4),MATCH(INDIRECT(BL$5&amp;$BD305),INDIRECT($D$6),0),MATCH($I305,INDIRECT($D$7),0)),"")</f>
        <v/>
      </c>
      <c r="BM305" s="81" t="str" cm="1">
        <f t="array" aca="1" ref="BM305" ca="1">IFERROR(INDEX(INDIRECT($D$4),MATCH(INDIRECT(BM$5&amp;$BD305),INDIRECT($D$6),0),MATCH($I305,INDIRECT($D$7),0)),"")</f>
        <v/>
      </c>
      <c r="BN305" s="81" t="str" cm="1">
        <f t="array" aca="1" ref="BN305" ca="1">IFERROR(INDEX(INDIRECT($D$4),MATCH(INDIRECT(BN$5&amp;$BD305),INDIRECT($D$6),0),MATCH($I305,INDIRECT($D$7),0)),"")</f>
        <v/>
      </c>
      <c r="BO305" s="81" t="str" cm="1">
        <f t="array" aca="1" ref="BO305" ca="1">IFERROR(INDEX(INDIRECT($D$4),MATCH(INDIRECT(BO$5&amp;$BD305),INDIRECT($D$6),0),MATCH($I305,INDIRECT($D$7),0)),"")</f>
        <v/>
      </c>
      <c r="BP305" s="81" t="str" cm="1">
        <f t="array" aca="1" ref="BP305" ca="1">IFERROR(INDEX(INDIRECT($D$4),MATCH(INDIRECT(BP$5&amp;$BD305),INDIRECT($D$6),0),MATCH($I305,INDIRECT($D$7),0)),"")</f>
        <v/>
      </c>
      <c r="BQ305" s="81" t="str" cm="1">
        <f t="array" aca="1" ref="BQ305" ca="1">IFERROR(INDEX(INDIRECT($D$4),MATCH(INDIRECT(BQ$5&amp;$BD305),INDIRECT($D$6),0),MATCH($I305,INDIRECT($D$7),0)),"")</f>
        <v/>
      </c>
      <c r="BR305" s="81" t="str" cm="1">
        <f t="array" aca="1" ref="BR305" ca="1">IFERROR(INDEX(INDIRECT($D$4),MATCH(INDIRECT(BR$5&amp;$BD305),INDIRECT($D$6),0),MATCH($I305,INDIRECT($D$7),0)),"")</f>
        <v/>
      </c>
      <c r="BS305" s="81" t="str" cm="1">
        <f t="array" aca="1" ref="BS305" ca="1">IFERROR(INDEX(INDIRECT($D$4),MATCH(INDIRECT(BS$5&amp;$BD305),INDIRECT($D$6),0),MATCH($I305,INDIRECT($D$7),0)),"")</f>
        <v/>
      </c>
      <c r="BT305" s="81" t="str" cm="1">
        <f t="array" aca="1" ref="BT305" ca="1">IFERROR(INDEX(INDIRECT($D$4),MATCH(INDIRECT(BT$5&amp;$BD305),INDIRECT($D$6),0),MATCH($I305,INDIRECT($D$7),0)),"")</f>
        <v/>
      </c>
      <c r="BU305" s="81" t="str" cm="1">
        <f t="array" aca="1" ref="BU305" ca="1">IFERROR(INDEX(INDIRECT($D$4),MATCH(INDIRECT(BU$5&amp;$BD305),INDIRECT($D$6),0),MATCH($I305,INDIRECT($D$7),0)),"")</f>
        <v/>
      </c>
      <c r="BV305" s="99" t="str" cm="1">
        <f t="array" aca="1" ref="BV305" ca="1">IFERROR(INDEX(INDIRECT($D$4),MATCH(INDIRECT(BV$5&amp;$BD305),INDIRECT($D$6),0),MATCH($I305,INDIRECT($D$7),0)),"")</f>
        <v/>
      </c>
      <c r="BX305" s="80"/>
      <c r="BY305" s="81"/>
      <c r="BZ305" s="81"/>
      <c r="CA305" s="81"/>
      <c r="CB305" s="81"/>
      <c r="CC305" s="81"/>
      <c r="CD305" s="81"/>
      <c r="CE305" s="81"/>
      <c r="CF305" s="81"/>
      <c r="CG305" s="81"/>
      <c r="CH305" s="81"/>
      <c r="CI305" s="81"/>
      <c r="CJ305" s="81"/>
      <c r="CK305" s="81"/>
      <c r="CL305" s="81"/>
      <c r="CM305" s="81"/>
      <c r="CN305" s="81"/>
      <c r="CO305" s="99"/>
      <c r="CQ305" s="113"/>
      <c r="CR305" s="59" t="str">
        <f t="shared" si="78"/>
        <v/>
      </c>
      <c r="CS305" s="60"/>
      <c r="CT305" s="123" t="str">
        <f t="shared" ca="1" si="75"/>
        <v/>
      </c>
      <c r="CU305" s="80" t="str">
        <f>IF(ISNUMBER($CS305),INDEX(IRF.New!$CS$7:$DJ$37,MATCH(B293+1,IRF.New!$B$7:$B$37,0),MATCH($CT305,IRF.New!$CS$5:$DJ$5,0)),"")</f>
        <v/>
      </c>
      <c r="CV305" s="81"/>
      <c r="CW305" s="81" t="str">
        <f t="shared" si="76"/>
        <v/>
      </c>
      <c r="CX305" s="81"/>
      <c r="CY305" s="81"/>
      <c r="CZ305" s="94"/>
      <c r="DA305" s="94" t="str">
        <f>IF(ISNUMBER(CS305),INDEX(IRF.New!$CS$2:$DJ$2,MATCH('CF AUX'!$CT305,IRF.New!$CS$5:$DJ$5,0)),"")</f>
        <v/>
      </c>
      <c r="DB305" s="72"/>
      <c r="DD305" s="132" t="str">
        <f>IF(ISNUMBER(CS305),INDEX(IRF.New!$D$7:$CO$37,MATCH('CF AUX'!C288,IRF.New!$C$7:$C$37,0),MATCH(CT305,IRF.New!$D$5:$CO$5,0)),"")</f>
        <v/>
      </c>
    </row>
    <row r="306" spans="1:109" x14ac:dyDescent="0.25">
      <c r="A306" s="59"/>
      <c r="B306" s="73" t="s">
        <v>252</v>
      </c>
      <c r="C306" s="89">
        <f>ROW(CY290)</f>
        <v>290</v>
      </c>
      <c r="D306" s="90">
        <f>ROW(CY307)</f>
        <v>307</v>
      </c>
      <c r="F306" s="136" t="str">
        <f t="shared" si="77"/>
        <v/>
      </c>
      <c r="H306" s="65"/>
      <c r="I306" s="129" t="str">
        <f ca="1">IF(ISNUMBER(H306),INDEX(IRF.New!$CS$5:$DJ$5,MATCH('CF AUX'!H306,INDIRECT("IRF.New!$CS$"&amp;C290&amp;":$DJ$"&amp;C290),0)),"")</f>
        <v/>
      </c>
      <c r="J306" s="80" t="str">
        <f ca="1">IF(ISNUMBER($H306),INDEX(INDIRECT($D$4),MATCH('CF AUX'!J$14,INDIRECT($D$5),0),MATCH('CF AUX'!$I306,INDIRECT($D$7),0)),"")</f>
        <v/>
      </c>
      <c r="K306" s="81" t="str">
        <f ca="1">IF(ISNUMBER($H306),INDEX(INDIRECT($D$4),MATCH('CF AUX'!K$14,INDIRECT($D$5),0),MATCH('CF AUX'!$I306,INDIRECT($D$7),0)),"")</f>
        <v/>
      </c>
      <c r="L306" s="81" t="str">
        <f ca="1">IF(ISNUMBER($H306),INDEX(INDIRECT($D$4),MATCH('CF AUX'!L$14,INDIRECT($D$5),0),MATCH('CF AUX'!$I306,INDIRECT($D$7),0)),"")</f>
        <v/>
      </c>
      <c r="M306" s="81" t="str">
        <f ca="1">IF(ISNUMBER($H306),INDEX(INDIRECT($D$4),MATCH('CF AUX'!M$14,INDIRECT($D$5),0),MATCH('CF AUX'!$I306,INDIRECT($D$7),0)),"")</f>
        <v/>
      </c>
      <c r="N306" s="81" t="str">
        <f ca="1">IF(ISNUMBER($H306),INDEX(INDIRECT($D$4),MATCH('CF AUX'!N$14,INDIRECT($D$5),0),MATCH('CF AUX'!$I306,INDIRECT($D$7),0)),"")</f>
        <v/>
      </c>
      <c r="O306" s="81" t="str">
        <f ca="1">IF(ISNUMBER($H306),INDEX(INDIRECT($D$4),MATCH('CF AUX'!O$14,INDIRECT($D$5),0),MATCH('CF AUX'!$I306,INDIRECT($D$7),0)),"")</f>
        <v/>
      </c>
      <c r="P306" s="81" t="str">
        <f ca="1">IF(ISNUMBER($H306),INDEX(INDIRECT($D$4),MATCH('CF AUX'!P$14,INDIRECT($D$5),0),MATCH('CF AUX'!$I306,INDIRECT($D$7),0)),"")</f>
        <v/>
      </c>
      <c r="Q306" s="81" t="str">
        <f ca="1">IF(ISNUMBER($H306),INDEX(INDIRECT($D$4),MATCH('CF AUX'!Q$14,INDIRECT($D$5),0),MATCH('CF AUX'!$I306,INDIRECT($D$7),0)),"")</f>
        <v/>
      </c>
      <c r="R306" s="81" t="str">
        <f ca="1">IF(ISNUMBER($H306),INDEX(INDIRECT($D$4),MATCH('CF AUX'!R$14,INDIRECT($D$5),0),MATCH('CF AUX'!$I306,INDIRECT($D$7),0)),"")</f>
        <v/>
      </c>
      <c r="S306" s="81" t="str">
        <f ca="1">IF(ISNUMBER($H306),INDEX(INDIRECT($D$4),MATCH('CF AUX'!S$14,INDIRECT($D$5),0),MATCH('CF AUX'!$I306,INDIRECT($D$7),0)),"")</f>
        <v/>
      </c>
      <c r="T306" s="81" t="str">
        <f ca="1">IF(ISNUMBER($H306),INDEX(INDIRECT($D$4),MATCH('CF AUX'!T$14,INDIRECT($D$5),0),MATCH('CF AUX'!$I306,INDIRECT($D$7),0)),"")</f>
        <v/>
      </c>
      <c r="U306" s="81" t="str">
        <f ca="1">IF(ISNUMBER($H306),INDEX(INDIRECT($D$4),MATCH('CF AUX'!U$14,INDIRECT($D$5),0),MATCH('CF AUX'!$I306,INDIRECT($D$7),0)),"")</f>
        <v/>
      </c>
      <c r="V306" s="81" t="str">
        <f ca="1">IF(ISNUMBER($H306),INDEX(INDIRECT($D$4),MATCH('CF AUX'!V$14,INDIRECT($D$5),0),MATCH('CF AUX'!$I306,INDIRECT($D$7),0)),"")</f>
        <v/>
      </c>
      <c r="W306" s="81" t="str">
        <f ca="1">IF(ISNUMBER($H306),INDEX(INDIRECT($D$4),MATCH('CF AUX'!W$14,INDIRECT($D$5),0),MATCH('CF AUX'!$I306,INDIRECT($D$7),0)),"")</f>
        <v/>
      </c>
      <c r="X306" s="81" t="str">
        <f ca="1">IF(ISNUMBER($H306),INDEX(INDIRECT($D$4),MATCH('CF AUX'!X$14,INDIRECT($D$5),0),MATCH('CF AUX'!$I306,INDIRECT($D$7),0)),"")</f>
        <v/>
      </c>
      <c r="Y306" s="81" t="str">
        <f ca="1">IF(ISNUMBER($H306),INDEX(INDIRECT($D$4),MATCH('CF AUX'!Y$14,INDIRECT($D$5),0),MATCH('CF AUX'!$I306,INDIRECT($D$7),0)),"")</f>
        <v/>
      </c>
      <c r="Z306" s="81" t="str">
        <f ca="1">IF(ISNUMBER($H306),INDEX(INDIRECT($D$4),MATCH('CF AUX'!Z$14,INDIRECT($D$5),0),MATCH('CF AUX'!$I306,INDIRECT($D$7),0)),"")</f>
        <v/>
      </c>
      <c r="AA306" s="81" t="str">
        <f ca="1">IF(ISNUMBER($H306),INDEX(INDIRECT($D$4),MATCH('CF AUX'!AA$14,INDIRECT($D$5),0),MATCH('CF AUX'!$I306,INDIRECT($D$7),0)),"")</f>
        <v/>
      </c>
      <c r="AB306" s="81" t="str">
        <f ca="1">IF(ISNUMBER($H306),INDEX(INDIRECT($D$4),MATCH('CF AUX'!AB$14,INDIRECT($D$5),0),MATCH('CF AUX'!$I306,INDIRECT($D$7),0)),"")</f>
        <v/>
      </c>
      <c r="AC306" s="81" t="str">
        <f ca="1">IF(ISNUMBER($H306),INDEX(INDIRECT($D$4),MATCH('CF AUX'!AC$14,INDIRECT($D$5),0),MATCH('CF AUX'!$I306,INDIRECT($D$7),0)),"")</f>
        <v/>
      </c>
      <c r="AD306" s="81" t="str">
        <f ca="1">IF(ISNUMBER($H306),INDEX(INDIRECT($D$4),MATCH('CF AUX'!AD$14,INDIRECT($D$5),0),MATCH('CF AUX'!$I306,INDIRECT($D$7),0)),"")</f>
        <v/>
      </c>
      <c r="AE306" s="81" t="str">
        <f ca="1">IF(ISNUMBER($H306),INDEX(INDIRECT($D$4),MATCH('CF AUX'!AE$14,INDIRECT($D$5),0),MATCH('CF AUX'!$I306,INDIRECT($D$7),0)),"")</f>
        <v/>
      </c>
      <c r="AF306" s="81" t="str">
        <f ca="1">IF(ISNUMBER($H306),INDEX(INDIRECT($D$4),MATCH('CF AUX'!AF$14,INDIRECT($D$5),0),MATCH('CF AUX'!$I306,INDIRECT($D$7),0)),"")</f>
        <v/>
      </c>
      <c r="AG306" s="81" t="str">
        <f ca="1">IF(ISNUMBER($H306),INDEX(INDIRECT($D$4),MATCH('CF AUX'!AG$14,INDIRECT($D$5),0),MATCH('CF AUX'!$I306,INDIRECT($D$7),0)),"")</f>
        <v/>
      </c>
      <c r="AH306" s="81" t="str">
        <f ca="1">IF(ISNUMBER($H306),INDEX(INDIRECT($D$4),MATCH('CF AUX'!AH$14,INDIRECT($D$5),0),MATCH('CF AUX'!$I306,INDIRECT($D$7),0)),"")</f>
        <v/>
      </c>
      <c r="AI306" s="81" t="str">
        <f ca="1">IF(ISNUMBER($H306),INDEX(INDIRECT($D$4),MATCH('CF AUX'!AI$14,INDIRECT($D$5),0),MATCH('CF AUX'!$I306,INDIRECT($D$7),0)),"")</f>
        <v/>
      </c>
      <c r="AJ306" s="81" t="str">
        <f ca="1">IF(ISNUMBER($H306),INDEX(INDIRECT($D$4),MATCH('CF AUX'!AJ$14,INDIRECT($D$5),0),MATCH('CF AUX'!$I306,INDIRECT($D$7),0)),"")</f>
        <v/>
      </c>
      <c r="AK306" s="81" t="str">
        <f ca="1">IF(ISNUMBER($H306),INDEX(INDIRECT($D$4),MATCH('CF AUX'!AK$14,INDIRECT($D$5),0),MATCH('CF AUX'!$I306,INDIRECT($D$7),0)),"")</f>
        <v/>
      </c>
      <c r="AL306" s="81" t="str">
        <f ca="1">IF(ISNUMBER($H306),INDEX(INDIRECT($D$4),MATCH('CF AUX'!AL$14,INDIRECT($D$5),0),MATCH('CF AUX'!$I306,INDIRECT($D$7),0)),"")</f>
        <v/>
      </c>
      <c r="AM306" s="81" t="str">
        <f ca="1">IF(ISNUMBER($H306),INDEX(INDIRECT($D$4),MATCH('CF AUX'!AM$14,INDIRECT($D$5),0),MATCH('CF AUX'!$I306,INDIRECT($D$7),0)),"")</f>
        <v/>
      </c>
      <c r="AN306" s="81" t="str">
        <f ca="1">IF(ISNUMBER($H306),INDEX(INDIRECT($D$4),MATCH('CF AUX'!AN$14,INDIRECT($D$5),0),MATCH('CF AUX'!$I306,INDIRECT($D$7),0)),"")</f>
        <v/>
      </c>
      <c r="AO306" s="81" t="str">
        <f ca="1">IF(ISNUMBER($H306),INDEX(INDIRECT($D$4),MATCH('CF AUX'!AO$14,INDIRECT($D$5),0),MATCH('CF AUX'!$I306,INDIRECT($D$7),0)),"")</f>
        <v/>
      </c>
      <c r="AP306" s="81" t="str">
        <f ca="1">IF(ISNUMBER($H306),INDEX(INDIRECT($D$4),MATCH('CF AUX'!AP$14,INDIRECT($D$5),0),MATCH('CF AUX'!$I306,INDIRECT($D$7),0)),"")</f>
        <v/>
      </c>
      <c r="AQ306" s="81" t="str">
        <f ca="1">IF(ISNUMBER($H306),INDEX(INDIRECT($D$4),MATCH('CF AUX'!AQ$14,INDIRECT($D$5),0),MATCH('CF AUX'!$I306,INDIRECT($D$7),0)),"")</f>
        <v/>
      </c>
      <c r="AR306" s="81" t="str">
        <f ca="1">IF(ISNUMBER($H306),INDEX(INDIRECT($D$4),MATCH('CF AUX'!AR$14,INDIRECT($D$5),0),MATCH('CF AUX'!$I306,INDIRECT($D$7),0)),"")</f>
        <v/>
      </c>
      <c r="AS306" s="81" t="str">
        <f ca="1">IF(ISNUMBER($H306),INDEX(INDIRECT($D$4),MATCH('CF AUX'!AS$14,INDIRECT($D$5),0),MATCH('CF AUX'!$I306,INDIRECT($D$7),0)),"")</f>
        <v/>
      </c>
      <c r="AT306" s="81" t="str">
        <f ca="1">IF(ISNUMBER($H306),INDEX(INDIRECT($D$4),MATCH('CF AUX'!AT$14,INDIRECT($D$5),0),MATCH('CF AUX'!$I306,INDIRECT($D$7),0)),"")</f>
        <v/>
      </c>
      <c r="AU306" s="81" t="str">
        <f ca="1">IF(ISNUMBER($H306),INDEX(INDIRECT($D$4),MATCH('CF AUX'!AU$14,INDIRECT($D$5),0),MATCH('CF AUX'!$I306,INDIRECT($D$7),0)),"")</f>
        <v/>
      </c>
      <c r="AV306" s="81" t="str">
        <f ca="1">IF(ISNUMBER($H306),INDEX(INDIRECT($D$4),MATCH('CF AUX'!AV$14,INDIRECT($D$5),0),MATCH('CF AUX'!$I306,INDIRECT($D$7),0)),"")</f>
        <v/>
      </c>
      <c r="AW306" s="81" t="str">
        <f ca="1">IF(ISNUMBER($H306),INDEX(INDIRECT($D$4),MATCH('CF AUX'!AW$14,INDIRECT($D$5),0),MATCH('CF AUX'!$I306,INDIRECT($D$7),0)),"")</f>
        <v/>
      </c>
      <c r="AX306" s="81" t="str">
        <f ca="1">IF(ISNUMBER($H306),INDEX(INDIRECT($D$4),MATCH('CF AUX'!AX$14,INDIRECT($D$5),0),MATCH('CF AUX'!$I306,INDIRECT($D$7),0)),"")</f>
        <v/>
      </c>
      <c r="AY306" s="81" t="str">
        <f ca="1">IF(ISNUMBER($H306),INDEX(INDIRECT($D$4),MATCH('CF AUX'!AY$14,INDIRECT($D$5),0),MATCH('CF AUX'!$I306,INDIRECT($D$7),0)),"")</f>
        <v/>
      </c>
      <c r="AZ306" s="81" t="str">
        <f ca="1">IF(ISNUMBER($H306),INDEX(INDIRECT($D$4),MATCH('CF AUX'!AZ$14,INDIRECT($D$5),0),MATCH('CF AUX'!$I306,INDIRECT($D$7),0)),"")</f>
        <v/>
      </c>
      <c r="BB306" s="96" t="str" cm="1">
        <f t="array" aca="1" ref="BB306" ca="1">IF(ISNUMBER($H306),MMULT(J306:AZ306,TRANSPOSE(INDIRECT($D$8&amp;$G$4&amp;B293&amp;":"&amp;$G$6&amp;B293))),"")</f>
        <v/>
      </c>
      <c r="BD306" s="59">
        <f t="shared" si="79"/>
        <v>289</v>
      </c>
      <c r="BE306" s="80" t="str" cm="1">
        <f t="array" aca="1" ref="BE306" ca="1">IFERROR(INDEX(INDIRECT($D$4),MATCH(INDIRECT(BE$5&amp;$BD306),INDIRECT($D$6),0),MATCH($I306,INDIRECT($D$7),0)),"")</f>
        <v/>
      </c>
      <c r="BF306" s="81" t="str" cm="1">
        <f t="array" aca="1" ref="BF306" ca="1">IFERROR(INDEX(INDIRECT($D$4),MATCH(INDIRECT(BF$5&amp;$BD306),INDIRECT($D$6),0),MATCH($I306,INDIRECT($D$7),0)),"")</f>
        <v/>
      </c>
      <c r="BG306" s="81" t="str" cm="1">
        <f t="array" aca="1" ref="BG306" ca="1">IFERROR(INDEX(INDIRECT($D$4),MATCH(INDIRECT(BG$5&amp;$BD306),INDIRECT($D$6),0),MATCH($I306,INDIRECT($D$7),0)),"")</f>
        <v/>
      </c>
      <c r="BH306" s="81" t="str" cm="1">
        <f t="array" aca="1" ref="BH306" ca="1">IFERROR(INDEX(INDIRECT($D$4),MATCH(INDIRECT(BH$5&amp;$BD306),INDIRECT($D$6),0),MATCH($I306,INDIRECT($D$7),0)),"")</f>
        <v/>
      </c>
      <c r="BI306" s="81" t="str" cm="1">
        <f t="array" aca="1" ref="BI306" ca="1">IFERROR(INDEX(INDIRECT($D$4),MATCH(INDIRECT(BI$5&amp;$BD306),INDIRECT($D$6),0),MATCH($I306,INDIRECT($D$7),0)),"")</f>
        <v/>
      </c>
      <c r="BJ306" s="81" t="str" cm="1">
        <f t="array" aca="1" ref="BJ306" ca="1">IFERROR(INDEX(INDIRECT($D$4),MATCH(INDIRECT(BJ$5&amp;$BD306),INDIRECT($D$6),0),MATCH($I306,INDIRECT($D$7),0)),"")</f>
        <v/>
      </c>
      <c r="BK306" s="81" t="str" cm="1">
        <f t="array" aca="1" ref="BK306" ca="1">IFERROR(INDEX(INDIRECT($D$4),MATCH(INDIRECT(BK$5&amp;$BD306),INDIRECT($D$6),0),MATCH($I306,INDIRECT($D$7),0)),"")</f>
        <v/>
      </c>
      <c r="BL306" s="81" t="str" cm="1">
        <f t="array" aca="1" ref="BL306" ca="1">IFERROR(INDEX(INDIRECT($D$4),MATCH(INDIRECT(BL$5&amp;$BD306),INDIRECT($D$6),0),MATCH($I306,INDIRECT($D$7),0)),"")</f>
        <v/>
      </c>
      <c r="BM306" s="81" t="str" cm="1">
        <f t="array" aca="1" ref="BM306" ca="1">IFERROR(INDEX(INDIRECT($D$4),MATCH(INDIRECT(BM$5&amp;$BD306),INDIRECT($D$6),0),MATCH($I306,INDIRECT($D$7),0)),"")</f>
        <v/>
      </c>
      <c r="BN306" s="81" t="str" cm="1">
        <f t="array" aca="1" ref="BN306" ca="1">IFERROR(INDEX(INDIRECT($D$4),MATCH(INDIRECT(BN$5&amp;$BD306),INDIRECT($D$6),0),MATCH($I306,INDIRECT($D$7),0)),"")</f>
        <v/>
      </c>
      <c r="BO306" s="81" t="str" cm="1">
        <f t="array" aca="1" ref="BO306" ca="1">IFERROR(INDEX(INDIRECT($D$4),MATCH(INDIRECT(BO$5&amp;$BD306),INDIRECT($D$6),0),MATCH($I306,INDIRECT($D$7),0)),"")</f>
        <v/>
      </c>
      <c r="BP306" s="81" t="str" cm="1">
        <f t="array" aca="1" ref="BP306" ca="1">IFERROR(INDEX(INDIRECT($D$4),MATCH(INDIRECT(BP$5&amp;$BD306),INDIRECT($D$6),0),MATCH($I306,INDIRECT($D$7),0)),"")</f>
        <v/>
      </c>
      <c r="BQ306" s="81" t="str" cm="1">
        <f t="array" aca="1" ref="BQ306" ca="1">IFERROR(INDEX(INDIRECT($D$4),MATCH(INDIRECT(BQ$5&amp;$BD306),INDIRECT($D$6),0),MATCH($I306,INDIRECT($D$7),0)),"")</f>
        <v/>
      </c>
      <c r="BR306" s="81" t="str" cm="1">
        <f t="array" aca="1" ref="BR306" ca="1">IFERROR(INDEX(INDIRECT($D$4),MATCH(INDIRECT(BR$5&amp;$BD306),INDIRECT($D$6),0),MATCH($I306,INDIRECT($D$7),0)),"")</f>
        <v/>
      </c>
      <c r="BS306" s="81" t="str" cm="1">
        <f t="array" aca="1" ref="BS306" ca="1">IFERROR(INDEX(INDIRECT($D$4),MATCH(INDIRECT(BS$5&amp;$BD306),INDIRECT($D$6),0),MATCH($I306,INDIRECT($D$7),0)),"")</f>
        <v/>
      </c>
      <c r="BT306" s="81" t="str" cm="1">
        <f t="array" aca="1" ref="BT306" ca="1">IFERROR(INDEX(INDIRECT($D$4),MATCH(INDIRECT(BT$5&amp;$BD306),INDIRECT($D$6),0),MATCH($I306,INDIRECT($D$7),0)),"")</f>
        <v/>
      </c>
      <c r="BU306" s="81" t="str" cm="1">
        <f t="array" aca="1" ref="BU306" ca="1">IFERROR(INDEX(INDIRECT($D$4),MATCH(INDIRECT(BU$5&amp;$BD306),INDIRECT($D$6),0),MATCH($I306,INDIRECT($D$7),0)),"")</f>
        <v/>
      </c>
      <c r="BV306" s="99" t="str" cm="1">
        <f t="array" aca="1" ref="BV306" ca="1">IFERROR(INDEX(INDIRECT($D$4),MATCH(INDIRECT(BV$5&amp;$BD306),INDIRECT($D$6),0),MATCH($I306,INDIRECT($D$7),0)),"")</f>
        <v/>
      </c>
      <c r="BX306" s="80"/>
      <c r="BY306" s="81"/>
      <c r="BZ306" s="81"/>
      <c r="CA306" s="81"/>
      <c r="CB306" s="81"/>
      <c r="CC306" s="81"/>
      <c r="CD306" s="81"/>
      <c r="CE306" s="81"/>
      <c r="CF306" s="81"/>
      <c r="CG306" s="81"/>
      <c r="CH306" s="81"/>
      <c r="CI306" s="81"/>
      <c r="CJ306" s="81"/>
      <c r="CK306" s="81"/>
      <c r="CL306" s="81"/>
      <c r="CM306" s="81"/>
      <c r="CN306" s="81"/>
      <c r="CO306" s="99"/>
      <c r="CQ306" s="113"/>
      <c r="CR306" s="59" t="str">
        <f t="shared" si="78"/>
        <v/>
      </c>
      <c r="CS306" s="60"/>
      <c r="CT306" s="123" t="str">
        <f t="shared" ca="1" si="75"/>
        <v/>
      </c>
      <c r="CU306" s="80" t="str">
        <f>IF(ISNUMBER($CS306),INDEX(IRF.New!$CS$7:$DJ$37,MATCH(B293+1,IRF.New!$B$7:$B$37,0),MATCH($CT306,IRF.New!$CS$5:$DJ$5,0)),"")</f>
        <v/>
      </c>
      <c r="CV306" s="81"/>
      <c r="CW306" s="81" t="str">
        <f t="shared" si="76"/>
        <v/>
      </c>
      <c r="CX306" s="81"/>
      <c r="CY306" s="81"/>
      <c r="CZ306" s="94"/>
      <c r="DA306" s="94" t="str">
        <f>IF(ISNUMBER(CS306),INDEX(IRF.New!$CS$2:$DJ$2,MATCH('CF AUX'!$CT306,IRF.New!$CS$5:$DJ$5,0)),"")</f>
        <v/>
      </c>
      <c r="DB306" s="72"/>
      <c r="DD306" s="132" t="str">
        <f>IF(ISNUMBER(CS306),INDEX(IRF.New!$D$7:$CO$37,MATCH('CF AUX'!C288,IRF.New!$C$7:$C$37,0),MATCH(CT306,IRF.New!$D$5:$CO$5,0)),"")</f>
        <v/>
      </c>
    </row>
    <row r="307" spans="1:109" x14ac:dyDescent="0.25">
      <c r="F307" s="137" t="str">
        <f t="shared" si="77"/>
        <v/>
      </c>
      <c r="H307" s="68"/>
      <c r="I307" s="130" t="str">
        <f ca="1">IF(ISNUMBER(H307),INDEX(IRF.New!$CS$5:$DJ$5,MATCH('CF AUX'!H307,INDIRECT("IRF.New!$CS$"&amp;C290&amp;":$DJ$"&amp;C290),0)),"")</f>
        <v/>
      </c>
      <c r="J307" s="82" t="str">
        <f ca="1">IF(ISNUMBER($H307),INDEX(INDIRECT($D$4),MATCH('CF AUX'!J$14,INDIRECT($D$5),0),MATCH('CF AUX'!$I307,INDIRECT($D$7),0)),"")</f>
        <v/>
      </c>
      <c r="K307" s="83" t="str">
        <f ca="1">IF(ISNUMBER($H307),INDEX(INDIRECT($D$4),MATCH('CF AUX'!K$14,INDIRECT($D$5),0),MATCH('CF AUX'!$I307,INDIRECT($D$7),0)),"")</f>
        <v/>
      </c>
      <c r="L307" s="83" t="str">
        <f ca="1">IF(ISNUMBER($H307),INDEX(INDIRECT($D$4),MATCH('CF AUX'!L$14,INDIRECT($D$5),0),MATCH('CF AUX'!$I307,INDIRECT($D$7),0)),"")</f>
        <v/>
      </c>
      <c r="M307" s="83" t="str">
        <f ca="1">IF(ISNUMBER($H307),INDEX(INDIRECT($D$4),MATCH('CF AUX'!M$14,INDIRECT($D$5),0),MATCH('CF AUX'!$I307,INDIRECT($D$7),0)),"")</f>
        <v/>
      </c>
      <c r="N307" s="83" t="str">
        <f ca="1">IF(ISNUMBER($H307),INDEX(INDIRECT($D$4),MATCH('CF AUX'!N$14,INDIRECT($D$5),0),MATCH('CF AUX'!$I307,INDIRECT($D$7),0)),"")</f>
        <v/>
      </c>
      <c r="O307" s="83" t="str">
        <f ca="1">IF(ISNUMBER($H307),INDEX(INDIRECT($D$4),MATCH('CF AUX'!O$14,INDIRECT($D$5),0),MATCH('CF AUX'!$I307,INDIRECT($D$7),0)),"")</f>
        <v/>
      </c>
      <c r="P307" s="83" t="str">
        <f ca="1">IF(ISNUMBER($H307),INDEX(INDIRECT($D$4),MATCH('CF AUX'!P$14,INDIRECT($D$5),0),MATCH('CF AUX'!$I307,INDIRECT($D$7),0)),"")</f>
        <v/>
      </c>
      <c r="Q307" s="83" t="str">
        <f ca="1">IF(ISNUMBER($H307),INDEX(INDIRECT($D$4),MATCH('CF AUX'!Q$14,INDIRECT($D$5),0),MATCH('CF AUX'!$I307,INDIRECT($D$7),0)),"")</f>
        <v/>
      </c>
      <c r="R307" s="83" t="str">
        <f ca="1">IF(ISNUMBER($H307),INDEX(INDIRECT($D$4),MATCH('CF AUX'!R$14,INDIRECT($D$5),0),MATCH('CF AUX'!$I307,INDIRECT($D$7),0)),"")</f>
        <v/>
      </c>
      <c r="S307" s="83" t="str">
        <f ca="1">IF(ISNUMBER($H307),INDEX(INDIRECT($D$4),MATCH('CF AUX'!S$14,INDIRECT($D$5),0),MATCH('CF AUX'!$I307,INDIRECT($D$7),0)),"")</f>
        <v/>
      </c>
      <c r="T307" s="83" t="str">
        <f ca="1">IF(ISNUMBER($H307),INDEX(INDIRECT($D$4),MATCH('CF AUX'!T$14,INDIRECT($D$5),0),MATCH('CF AUX'!$I307,INDIRECT($D$7),0)),"")</f>
        <v/>
      </c>
      <c r="U307" s="83" t="str">
        <f ca="1">IF(ISNUMBER($H307),INDEX(INDIRECT($D$4),MATCH('CF AUX'!U$14,INDIRECT($D$5),0),MATCH('CF AUX'!$I307,INDIRECT($D$7),0)),"")</f>
        <v/>
      </c>
      <c r="V307" s="83" t="str">
        <f ca="1">IF(ISNUMBER($H307),INDEX(INDIRECT($D$4),MATCH('CF AUX'!V$14,INDIRECT($D$5),0),MATCH('CF AUX'!$I307,INDIRECT($D$7),0)),"")</f>
        <v/>
      </c>
      <c r="W307" s="83" t="str">
        <f ca="1">IF(ISNUMBER($H307),INDEX(INDIRECT($D$4),MATCH('CF AUX'!W$14,INDIRECT($D$5),0),MATCH('CF AUX'!$I307,INDIRECT($D$7),0)),"")</f>
        <v/>
      </c>
      <c r="X307" s="83" t="str">
        <f ca="1">IF(ISNUMBER($H307),INDEX(INDIRECT($D$4),MATCH('CF AUX'!X$14,INDIRECT($D$5),0),MATCH('CF AUX'!$I307,INDIRECT($D$7),0)),"")</f>
        <v/>
      </c>
      <c r="Y307" s="83" t="str">
        <f ca="1">IF(ISNUMBER($H307),INDEX(INDIRECT($D$4),MATCH('CF AUX'!Y$14,INDIRECT($D$5),0),MATCH('CF AUX'!$I307,INDIRECT($D$7),0)),"")</f>
        <v/>
      </c>
      <c r="Z307" s="83" t="str">
        <f ca="1">IF(ISNUMBER($H307),INDEX(INDIRECT($D$4),MATCH('CF AUX'!Z$14,INDIRECT($D$5),0),MATCH('CF AUX'!$I307,INDIRECT($D$7),0)),"")</f>
        <v/>
      </c>
      <c r="AA307" s="83" t="str">
        <f ca="1">IF(ISNUMBER($H307),INDEX(INDIRECT($D$4),MATCH('CF AUX'!AA$14,INDIRECT($D$5),0),MATCH('CF AUX'!$I307,INDIRECT($D$7),0)),"")</f>
        <v/>
      </c>
      <c r="AB307" s="83" t="str">
        <f ca="1">IF(ISNUMBER($H307),INDEX(INDIRECT($D$4),MATCH('CF AUX'!AB$14,INDIRECT($D$5),0),MATCH('CF AUX'!$I307,INDIRECT($D$7),0)),"")</f>
        <v/>
      </c>
      <c r="AC307" s="83" t="str">
        <f ca="1">IF(ISNUMBER($H307),INDEX(INDIRECT($D$4),MATCH('CF AUX'!AC$14,INDIRECT($D$5),0),MATCH('CF AUX'!$I307,INDIRECT($D$7),0)),"")</f>
        <v/>
      </c>
      <c r="AD307" s="83" t="str">
        <f ca="1">IF(ISNUMBER($H307),INDEX(INDIRECT($D$4),MATCH('CF AUX'!AD$14,INDIRECT($D$5),0),MATCH('CF AUX'!$I307,INDIRECT($D$7),0)),"")</f>
        <v/>
      </c>
      <c r="AE307" s="83" t="str">
        <f ca="1">IF(ISNUMBER($H307),INDEX(INDIRECT($D$4),MATCH('CF AUX'!AE$14,INDIRECT($D$5),0),MATCH('CF AUX'!$I307,INDIRECT($D$7),0)),"")</f>
        <v/>
      </c>
      <c r="AF307" s="83" t="str">
        <f ca="1">IF(ISNUMBER($H307),INDEX(INDIRECT($D$4),MATCH('CF AUX'!AF$14,INDIRECT($D$5),0),MATCH('CF AUX'!$I307,INDIRECT($D$7),0)),"")</f>
        <v/>
      </c>
      <c r="AG307" s="83" t="str">
        <f ca="1">IF(ISNUMBER($H307),INDEX(INDIRECT($D$4),MATCH('CF AUX'!AG$14,INDIRECT($D$5),0),MATCH('CF AUX'!$I307,INDIRECT($D$7),0)),"")</f>
        <v/>
      </c>
      <c r="AH307" s="83" t="str">
        <f ca="1">IF(ISNUMBER($H307),INDEX(INDIRECT($D$4),MATCH('CF AUX'!AH$14,INDIRECT($D$5),0),MATCH('CF AUX'!$I307,INDIRECT($D$7),0)),"")</f>
        <v/>
      </c>
      <c r="AI307" s="83" t="str">
        <f ca="1">IF(ISNUMBER($H307),INDEX(INDIRECT($D$4),MATCH('CF AUX'!AI$14,INDIRECT($D$5),0),MATCH('CF AUX'!$I307,INDIRECT($D$7),0)),"")</f>
        <v/>
      </c>
      <c r="AJ307" s="83" t="str">
        <f ca="1">IF(ISNUMBER($H307),INDEX(INDIRECT($D$4),MATCH('CF AUX'!AJ$14,INDIRECT($D$5),0),MATCH('CF AUX'!$I307,INDIRECT($D$7),0)),"")</f>
        <v/>
      </c>
      <c r="AK307" s="83" t="str">
        <f ca="1">IF(ISNUMBER($H307),INDEX(INDIRECT($D$4),MATCH('CF AUX'!AK$14,INDIRECT($D$5),0),MATCH('CF AUX'!$I307,INDIRECT($D$7),0)),"")</f>
        <v/>
      </c>
      <c r="AL307" s="83" t="str">
        <f ca="1">IF(ISNUMBER($H307),INDEX(INDIRECT($D$4),MATCH('CF AUX'!AL$14,INDIRECT($D$5),0),MATCH('CF AUX'!$I307,INDIRECT($D$7),0)),"")</f>
        <v/>
      </c>
      <c r="AM307" s="83" t="str">
        <f ca="1">IF(ISNUMBER($H307),INDEX(INDIRECT($D$4),MATCH('CF AUX'!AM$14,INDIRECT($D$5),0),MATCH('CF AUX'!$I307,INDIRECT($D$7),0)),"")</f>
        <v/>
      </c>
      <c r="AN307" s="83" t="str">
        <f ca="1">IF(ISNUMBER($H307),INDEX(INDIRECT($D$4),MATCH('CF AUX'!AN$14,INDIRECT($D$5),0),MATCH('CF AUX'!$I307,INDIRECT($D$7),0)),"")</f>
        <v/>
      </c>
      <c r="AO307" s="83" t="str">
        <f ca="1">IF(ISNUMBER($H307),INDEX(INDIRECT($D$4),MATCH('CF AUX'!AO$14,INDIRECT($D$5),0),MATCH('CF AUX'!$I307,INDIRECT($D$7),0)),"")</f>
        <v/>
      </c>
      <c r="AP307" s="83" t="str">
        <f ca="1">IF(ISNUMBER($H307),INDEX(INDIRECT($D$4),MATCH('CF AUX'!AP$14,INDIRECT($D$5),0),MATCH('CF AUX'!$I307,INDIRECT($D$7),0)),"")</f>
        <v/>
      </c>
      <c r="AQ307" s="83" t="str">
        <f ca="1">IF(ISNUMBER($H307),INDEX(INDIRECT($D$4),MATCH('CF AUX'!AQ$14,INDIRECT($D$5),0),MATCH('CF AUX'!$I307,INDIRECT($D$7),0)),"")</f>
        <v/>
      </c>
      <c r="AR307" s="83" t="str">
        <f ca="1">IF(ISNUMBER($H307),INDEX(INDIRECT($D$4),MATCH('CF AUX'!AR$14,INDIRECT($D$5),0),MATCH('CF AUX'!$I307,INDIRECT($D$7),0)),"")</f>
        <v/>
      </c>
      <c r="AS307" s="83" t="str">
        <f ca="1">IF(ISNUMBER($H307),INDEX(INDIRECT($D$4),MATCH('CF AUX'!AS$14,INDIRECT($D$5),0),MATCH('CF AUX'!$I307,INDIRECT($D$7),0)),"")</f>
        <v/>
      </c>
      <c r="AT307" s="83" t="str">
        <f ca="1">IF(ISNUMBER($H307),INDEX(INDIRECT($D$4),MATCH('CF AUX'!AT$14,INDIRECT($D$5),0),MATCH('CF AUX'!$I307,INDIRECT($D$7),0)),"")</f>
        <v/>
      </c>
      <c r="AU307" s="83" t="str">
        <f ca="1">IF(ISNUMBER($H307),INDEX(INDIRECT($D$4),MATCH('CF AUX'!AU$14,INDIRECT($D$5),0),MATCH('CF AUX'!$I307,INDIRECT($D$7),0)),"")</f>
        <v/>
      </c>
      <c r="AV307" s="83" t="str">
        <f ca="1">IF(ISNUMBER($H307),INDEX(INDIRECT($D$4),MATCH('CF AUX'!AV$14,INDIRECT($D$5),0),MATCH('CF AUX'!$I307,INDIRECT($D$7),0)),"")</f>
        <v/>
      </c>
      <c r="AW307" s="83" t="str">
        <f ca="1">IF(ISNUMBER($H307),INDEX(INDIRECT($D$4),MATCH('CF AUX'!AW$14,INDIRECT($D$5),0),MATCH('CF AUX'!$I307,INDIRECT($D$7),0)),"")</f>
        <v/>
      </c>
      <c r="AX307" s="83" t="str">
        <f ca="1">IF(ISNUMBER($H307),INDEX(INDIRECT($D$4),MATCH('CF AUX'!AX$14,INDIRECT($D$5),0),MATCH('CF AUX'!$I307,INDIRECT($D$7),0)),"")</f>
        <v/>
      </c>
      <c r="AY307" s="83" t="str">
        <f ca="1">IF(ISNUMBER($H307),INDEX(INDIRECT($D$4),MATCH('CF AUX'!AY$14,INDIRECT($D$5),0),MATCH('CF AUX'!$I307,INDIRECT($D$7),0)),"")</f>
        <v/>
      </c>
      <c r="AZ307" s="83" t="str">
        <f ca="1">IF(ISNUMBER($H307),INDEX(INDIRECT($D$4),MATCH('CF AUX'!AZ$14,INDIRECT($D$5),0),MATCH('CF AUX'!$I307,INDIRECT($D$7),0)),"")</f>
        <v/>
      </c>
      <c r="BB307" s="97" t="str" cm="1">
        <f t="array" aca="1" ref="BB307" ca="1">IF(ISNUMBER($H307),MMULT(J307:AZ307,TRANSPOSE(INDIRECT($D$8&amp;$G$4&amp;B293&amp;":"&amp;$G$6&amp;B293))),"")</f>
        <v/>
      </c>
      <c r="BD307" s="59">
        <f>BD306</f>
        <v>289</v>
      </c>
      <c r="BE307" s="82" t="str" cm="1">
        <f t="array" aca="1" ref="BE307" ca="1">IFERROR(INDEX(INDIRECT($D$4),MATCH(INDIRECT(BE$5&amp;$BD307),INDIRECT($D$6),0),MATCH($I307,INDIRECT($D$7),0)),"")</f>
        <v/>
      </c>
      <c r="BF307" s="83" t="str" cm="1">
        <f t="array" aca="1" ref="BF307" ca="1">IFERROR(INDEX(INDIRECT($D$4),MATCH(INDIRECT(BF$5&amp;$BD307),INDIRECT($D$6),0),MATCH($I307,INDIRECT($D$7),0)),"")</f>
        <v/>
      </c>
      <c r="BG307" s="83" t="str" cm="1">
        <f t="array" aca="1" ref="BG307" ca="1">IFERROR(INDEX(INDIRECT($D$4),MATCH(INDIRECT(BG$5&amp;$BD307),INDIRECT($D$6),0),MATCH($I307,INDIRECT($D$7),0)),"")</f>
        <v/>
      </c>
      <c r="BH307" s="83" t="str" cm="1">
        <f t="array" aca="1" ref="BH307" ca="1">IFERROR(INDEX(INDIRECT($D$4),MATCH(INDIRECT(BH$5&amp;$BD307),INDIRECT($D$6),0),MATCH($I307,INDIRECT($D$7),0)),"")</f>
        <v/>
      </c>
      <c r="BI307" s="83" t="str" cm="1">
        <f t="array" aca="1" ref="BI307" ca="1">IFERROR(INDEX(INDIRECT($D$4),MATCH(INDIRECT(BI$5&amp;$BD307),INDIRECT($D$6),0),MATCH($I307,INDIRECT($D$7),0)),"")</f>
        <v/>
      </c>
      <c r="BJ307" s="83" t="str" cm="1">
        <f t="array" aca="1" ref="BJ307" ca="1">IFERROR(INDEX(INDIRECT($D$4),MATCH(INDIRECT(BJ$5&amp;$BD307),INDIRECT($D$6),0),MATCH($I307,INDIRECT($D$7),0)),"")</f>
        <v/>
      </c>
      <c r="BK307" s="83" t="str" cm="1">
        <f t="array" aca="1" ref="BK307" ca="1">IFERROR(INDEX(INDIRECT($D$4),MATCH(INDIRECT(BK$5&amp;$BD307),INDIRECT($D$6),0),MATCH($I307,INDIRECT($D$7),0)),"")</f>
        <v/>
      </c>
      <c r="BL307" s="83" t="str" cm="1">
        <f t="array" aca="1" ref="BL307" ca="1">IFERROR(INDEX(INDIRECT($D$4),MATCH(INDIRECT(BL$5&amp;$BD307),INDIRECT($D$6),0),MATCH($I307,INDIRECT($D$7),0)),"")</f>
        <v/>
      </c>
      <c r="BM307" s="83" t="str" cm="1">
        <f t="array" aca="1" ref="BM307" ca="1">IFERROR(INDEX(INDIRECT($D$4),MATCH(INDIRECT(BM$5&amp;$BD307),INDIRECT($D$6),0),MATCH($I307,INDIRECT($D$7),0)),"")</f>
        <v/>
      </c>
      <c r="BN307" s="83" t="str" cm="1">
        <f t="array" aca="1" ref="BN307" ca="1">IFERROR(INDEX(INDIRECT($D$4),MATCH(INDIRECT(BN$5&amp;$BD307),INDIRECT($D$6),0),MATCH($I307,INDIRECT($D$7),0)),"")</f>
        <v/>
      </c>
      <c r="BO307" s="83" t="str" cm="1">
        <f t="array" aca="1" ref="BO307" ca="1">IFERROR(INDEX(INDIRECT($D$4),MATCH(INDIRECT(BO$5&amp;$BD307),INDIRECT($D$6),0),MATCH($I307,INDIRECT($D$7),0)),"")</f>
        <v/>
      </c>
      <c r="BP307" s="83" t="str" cm="1">
        <f t="array" aca="1" ref="BP307" ca="1">IFERROR(INDEX(INDIRECT($D$4),MATCH(INDIRECT(BP$5&amp;$BD307),INDIRECT($D$6),0),MATCH($I307,INDIRECT($D$7),0)),"")</f>
        <v/>
      </c>
      <c r="BQ307" s="83" t="str" cm="1">
        <f t="array" aca="1" ref="BQ307" ca="1">IFERROR(INDEX(INDIRECT($D$4),MATCH(INDIRECT(BQ$5&amp;$BD307),INDIRECT($D$6),0),MATCH($I307,INDIRECT($D$7),0)),"")</f>
        <v/>
      </c>
      <c r="BR307" s="83" t="str" cm="1">
        <f t="array" aca="1" ref="BR307" ca="1">IFERROR(INDEX(INDIRECT($D$4),MATCH(INDIRECT(BR$5&amp;$BD307),INDIRECT($D$6),0),MATCH($I307,INDIRECT($D$7),0)),"")</f>
        <v/>
      </c>
      <c r="BS307" s="83" t="str" cm="1">
        <f t="array" aca="1" ref="BS307" ca="1">IFERROR(INDEX(INDIRECT($D$4),MATCH(INDIRECT(BS$5&amp;$BD307),INDIRECT($D$6),0),MATCH($I307,INDIRECT($D$7),0)),"")</f>
        <v/>
      </c>
      <c r="BT307" s="83" t="str" cm="1">
        <f t="array" aca="1" ref="BT307" ca="1">IFERROR(INDEX(INDIRECT($D$4),MATCH(INDIRECT(BT$5&amp;$BD307),INDIRECT($D$6),0),MATCH($I307,INDIRECT($D$7),0)),"")</f>
        <v/>
      </c>
      <c r="BU307" s="83" t="str" cm="1">
        <f t="array" aca="1" ref="BU307" ca="1">IFERROR(INDEX(INDIRECT($D$4),MATCH(INDIRECT(BU$5&amp;$BD307),INDIRECT($D$6),0),MATCH($I307,INDIRECT($D$7),0)),"")</f>
        <v/>
      </c>
      <c r="BV307" s="100" t="str" cm="1">
        <f t="array" aca="1" ref="BV307" ca="1">IFERROR(INDEX(INDIRECT($D$4),MATCH(INDIRECT(BV$5&amp;$BD307),INDIRECT($D$6),0),MATCH($I307,INDIRECT($D$7),0)),"")</f>
        <v/>
      </c>
      <c r="BX307" s="82"/>
      <c r="BY307" s="83"/>
      <c r="BZ307" s="83"/>
      <c r="CA307" s="83"/>
      <c r="CB307" s="83"/>
      <c r="CC307" s="83"/>
      <c r="CD307" s="83"/>
      <c r="CE307" s="83"/>
      <c r="CF307" s="83"/>
      <c r="CG307" s="83"/>
      <c r="CH307" s="83"/>
      <c r="CI307" s="83"/>
      <c r="CJ307" s="83"/>
      <c r="CK307" s="83"/>
      <c r="CL307" s="83"/>
      <c r="CM307" s="83"/>
      <c r="CN307" s="83"/>
      <c r="CO307" s="100"/>
      <c r="CQ307" s="107"/>
      <c r="CR307" s="108" t="str">
        <f t="shared" si="78"/>
        <v/>
      </c>
      <c r="CS307" s="114"/>
      <c r="CT307" s="109" t="str">
        <f t="shared" ca="1" si="75"/>
        <v/>
      </c>
      <c r="CU307" s="82" t="str">
        <f>IF(ISNUMBER($CS307),INDEX(IRF.New!$CS$7:$DJ$37,MATCH(B293+1,IRF.New!$B$7:$B$37,0),MATCH($CT307,IRF.New!$CS$5:$DJ$5,0)),"")</f>
        <v/>
      </c>
      <c r="CV307" s="83"/>
      <c r="CW307" s="83" t="str">
        <f t="shared" si="76"/>
        <v/>
      </c>
      <c r="CX307" s="83"/>
      <c r="CY307" s="83"/>
      <c r="CZ307" s="112"/>
      <c r="DA307" s="112" t="str">
        <f>IF(ISNUMBER(CS307),INDEX(IRF.New!$CS$2:$DJ$2,MATCH('CF AUX'!$CT307,IRF.New!$CS$5:$DJ$5,0)),"")</f>
        <v/>
      </c>
      <c r="DB307" s="74"/>
      <c r="DD307" s="133" t="str">
        <f>IF(ISNUMBER(CS307),INDEX(IRF.New!$D$7:$CO$37,MATCH('CF AUX'!C288,IRF.New!$C$7:$C$37,0),MATCH(CT307,IRF.New!$D$5:$CO$5,0)),"")</f>
        <v/>
      </c>
    </row>
    <row r="310" spans="1:109" ht="16.5" thickBot="1" x14ac:dyDescent="0.3">
      <c r="B310" s="121" t="str">
        <f>"HORIZON "&amp;C313</f>
        <v>HORIZON 13</v>
      </c>
      <c r="C310" s="118"/>
      <c r="D310" s="119"/>
      <c r="E310" s="119"/>
      <c r="F310" s="120"/>
      <c r="G310" s="120"/>
      <c r="H310" s="120"/>
      <c r="I310" s="120"/>
      <c r="J310" s="120"/>
      <c r="K310" s="118"/>
      <c r="L310" s="119"/>
      <c r="M310" s="120"/>
      <c r="N310" s="120"/>
      <c r="O310" s="120"/>
      <c r="P310" s="120"/>
      <c r="Q310" s="120"/>
      <c r="R310" s="120"/>
      <c r="S310" s="120"/>
      <c r="T310" s="120"/>
      <c r="U310" s="120"/>
      <c r="V310" s="120"/>
      <c r="W310" s="120"/>
      <c r="X310" s="120"/>
      <c r="Y310" s="120"/>
      <c r="Z310" s="120"/>
      <c r="AA310" s="120"/>
      <c r="AB310" s="120"/>
      <c r="AC310" s="120"/>
      <c r="AD310" s="120"/>
      <c r="AE310" s="120"/>
      <c r="AF310" s="120"/>
      <c r="AG310" s="120"/>
      <c r="AH310" s="120"/>
      <c r="AI310" s="120"/>
      <c r="AJ310" s="120"/>
      <c r="AK310" s="120"/>
      <c r="AL310" s="120"/>
      <c r="AM310" s="120"/>
      <c r="AN310" s="120"/>
      <c r="AO310" s="120"/>
      <c r="AP310" s="120"/>
      <c r="AQ310" s="120"/>
      <c r="AR310" s="120"/>
      <c r="AS310" s="120"/>
      <c r="AT310" s="120"/>
      <c r="AU310" s="120"/>
      <c r="AV310" s="120"/>
      <c r="AW310" s="120"/>
      <c r="AX310" s="120"/>
      <c r="AY310" s="120"/>
      <c r="AZ310" s="120"/>
      <c r="BA310" s="120"/>
      <c r="BB310" s="120"/>
      <c r="BC310" s="120"/>
      <c r="BD310" s="120"/>
      <c r="BE310" s="120"/>
      <c r="BF310" s="120"/>
      <c r="BG310" s="120"/>
      <c r="BH310" s="120"/>
      <c r="BI310" s="120"/>
      <c r="BJ310" s="120"/>
      <c r="BK310" s="120"/>
      <c r="BL310" s="120"/>
      <c r="BM310" s="120"/>
      <c r="BN310" s="120"/>
      <c r="BO310" s="120"/>
      <c r="BP310" s="120"/>
      <c r="BQ310" s="120"/>
      <c r="BR310" s="120"/>
      <c r="BS310" s="120"/>
      <c r="BT310" s="120"/>
      <c r="BU310" s="120"/>
      <c r="BV310" s="120"/>
      <c r="BW310" s="120"/>
      <c r="BX310" s="120"/>
      <c r="BY310" s="120"/>
      <c r="BZ310" s="120"/>
      <c r="CA310" s="120"/>
      <c r="CB310" s="120"/>
      <c r="CC310" s="120"/>
      <c r="CD310" s="120"/>
      <c r="CE310" s="120"/>
      <c r="CF310" s="120"/>
      <c r="CG310" s="120"/>
      <c r="CH310" s="120"/>
      <c r="CI310" s="120"/>
      <c r="CJ310" s="120"/>
      <c r="CK310" s="120"/>
      <c r="CL310" s="120"/>
      <c r="CM310" s="120"/>
      <c r="CN310" s="120"/>
      <c r="CO310" s="120"/>
      <c r="CP310" s="120"/>
      <c r="CQ310" s="120"/>
      <c r="CR310" s="120"/>
      <c r="CS310" s="120"/>
      <c r="CT310" s="120"/>
      <c r="CU310" s="120"/>
      <c r="CV310" s="120"/>
      <c r="CW310" s="120"/>
      <c r="CX310" s="120"/>
      <c r="CY310" s="120"/>
      <c r="CZ310" s="120"/>
      <c r="DA310" s="120"/>
      <c r="DB310" s="120"/>
      <c r="DC310" s="120"/>
      <c r="DD310" s="120"/>
    </row>
    <row r="311" spans="1:109" ht="15.75" thickTop="1" x14ac:dyDescent="0.25">
      <c r="C311" s="61"/>
      <c r="D311" s="60"/>
      <c r="E311" s="60"/>
      <c r="K311" s="61"/>
      <c r="L311" s="60"/>
      <c r="BC311" s="61" t="s">
        <v>265</v>
      </c>
      <c r="BD311" s="59">
        <f>ROW(BE314)</f>
        <v>314</v>
      </c>
      <c r="BW311" s="61"/>
      <c r="BX311" s="61"/>
      <c r="BY311" s="61"/>
      <c r="BZ311" s="61"/>
      <c r="CA311" s="61"/>
      <c r="CB311" s="61"/>
      <c r="CC311" s="61"/>
      <c r="CD311" s="61"/>
      <c r="CE311" s="61"/>
      <c r="CF311" s="61"/>
      <c r="CG311" s="61"/>
      <c r="CH311" s="61"/>
      <c r="CI311" s="61"/>
      <c r="CJ311" s="61"/>
      <c r="CK311" s="61"/>
      <c r="CL311" s="61"/>
      <c r="CM311" s="61"/>
      <c r="CN311" s="61"/>
      <c r="CO311" s="61"/>
      <c r="CP311" s="61"/>
      <c r="CQ311" s="61"/>
      <c r="CR311" s="61"/>
      <c r="CS311" s="61"/>
      <c r="CT311" s="61"/>
      <c r="CU311" s="61"/>
      <c r="CV311" s="61"/>
      <c r="CW311" s="61"/>
      <c r="CX311" s="61"/>
      <c r="CY311" s="61"/>
      <c r="CZ311" s="61"/>
      <c r="DA311" s="61"/>
      <c r="DB311" s="61"/>
      <c r="DC311" s="61"/>
      <c r="DD311" s="61"/>
    </row>
    <row r="312" spans="1:109" x14ac:dyDescent="0.25">
      <c r="B312" s="59" t="s">
        <v>238</v>
      </c>
      <c r="I312" s="108" t="s">
        <v>251</v>
      </c>
      <c r="BE312" s="59" t="s">
        <v>247</v>
      </c>
    </row>
    <row r="313" spans="1:109" x14ac:dyDescent="0.25">
      <c r="B313" s="69" t="s">
        <v>226</v>
      </c>
      <c r="C313" s="70">
        <f>C288+1</f>
        <v>13</v>
      </c>
      <c r="I313" s="127" t="s">
        <v>249</v>
      </c>
      <c r="J313" s="76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  <c r="AD313" s="77"/>
      <c r="AE313" s="77"/>
      <c r="AF313" s="77"/>
      <c r="AG313" s="77"/>
      <c r="AH313" s="77"/>
      <c r="AI313" s="77"/>
      <c r="AJ313" s="77"/>
      <c r="AK313" s="77"/>
      <c r="AL313" s="77"/>
      <c r="AM313" s="77"/>
      <c r="AN313" s="77"/>
      <c r="AO313" s="77"/>
      <c r="AP313" s="77"/>
      <c r="AQ313" s="77"/>
      <c r="AR313" s="77"/>
      <c r="AS313" s="77"/>
      <c r="AT313" s="77"/>
      <c r="AU313" s="77"/>
      <c r="AV313" s="77"/>
      <c r="AW313" s="77"/>
      <c r="AX313" s="77"/>
      <c r="AY313" s="77"/>
      <c r="AZ313" s="77"/>
      <c r="BB313" s="64" t="s">
        <v>232</v>
      </c>
      <c r="BE313" s="104" t="str" cm="1">
        <f t="array" aca="1" ref="BE313:BV313" ca="1">TRANSPOSE(I315:I332)</f>
        <v/>
      </c>
      <c r="BF313" s="105" t="str">
        <f ca="1"/>
        <v/>
      </c>
      <c r="BG313" s="105" t="str">
        <f ca="1"/>
        <v/>
      </c>
      <c r="BH313" s="105" t="str">
        <f ca="1"/>
        <v/>
      </c>
      <c r="BI313" s="105" t="str">
        <f ca="1"/>
        <v/>
      </c>
      <c r="BJ313" s="105" t="str">
        <f ca="1"/>
        <v/>
      </c>
      <c r="BK313" s="105" t="str">
        <f ca="1"/>
        <v/>
      </c>
      <c r="BL313" s="105" t="str">
        <f ca="1"/>
        <v/>
      </c>
      <c r="BM313" s="105" t="str">
        <f ca="1"/>
        <v/>
      </c>
      <c r="BN313" s="105" t="str">
        <f ca="1"/>
        <v/>
      </c>
      <c r="BO313" s="105" t="str">
        <f ca="1"/>
        <v/>
      </c>
      <c r="BP313" s="105" t="str">
        <f ca="1"/>
        <v/>
      </c>
      <c r="BQ313" s="105" t="str">
        <f ca="1"/>
        <v/>
      </c>
      <c r="BR313" s="105" t="str">
        <f ca="1"/>
        <v/>
      </c>
      <c r="BS313" s="105" t="str">
        <f ca="1"/>
        <v/>
      </c>
      <c r="BT313" s="105" t="str">
        <f ca="1"/>
        <v/>
      </c>
      <c r="BU313" s="105" t="str">
        <f ca="1"/>
        <v/>
      </c>
      <c r="BV313" s="106" t="str">
        <f ca="1"/>
        <v/>
      </c>
      <c r="CU313" s="127" t="s">
        <v>249</v>
      </c>
      <c r="CW313" s="110" t="str">
        <f>SUBSTITUTE(ADDRESS(1,COLUMN(CW315),4),"1","")</f>
        <v>CW</v>
      </c>
      <c r="DD313" s="127" t="s">
        <v>249</v>
      </c>
    </row>
    <row r="314" spans="1:109" x14ac:dyDescent="0.25">
      <c r="B314" s="71" t="s">
        <v>225</v>
      </c>
      <c r="C314" s="72">
        <f>INDEX(IRF.New!$CR:$CR,MATCH('CF AUX'!C313,IRF.New!$C:$C,0))</f>
        <v>0</v>
      </c>
      <c r="F314" s="60" t="s">
        <v>263</v>
      </c>
      <c r="H314" s="65"/>
      <c r="I314" s="124" t="s">
        <v>264</v>
      </c>
      <c r="J314" s="60">
        <v>1</v>
      </c>
      <c r="K314" s="60">
        <f>J314+1</f>
        <v>2</v>
      </c>
      <c r="L314" s="60">
        <f t="shared" ref="L314:AZ314" si="80">K314+1</f>
        <v>3</v>
      </c>
      <c r="M314" s="60">
        <f t="shared" si="80"/>
        <v>4</v>
      </c>
      <c r="N314" s="60">
        <f t="shared" si="80"/>
        <v>5</v>
      </c>
      <c r="O314" s="60">
        <f t="shared" si="80"/>
        <v>6</v>
      </c>
      <c r="P314" s="60">
        <f t="shared" si="80"/>
        <v>7</v>
      </c>
      <c r="Q314" s="60">
        <f t="shared" si="80"/>
        <v>8</v>
      </c>
      <c r="R314" s="60">
        <f t="shared" si="80"/>
        <v>9</v>
      </c>
      <c r="S314" s="60">
        <f t="shared" si="80"/>
        <v>10</v>
      </c>
      <c r="T314" s="60">
        <f t="shared" si="80"/>
        <v>11</v>
      </c>
      <c r="U314" s="60">
        <f t="shared" si="80"/>
        <v>12</v>
      </c>
      <c r="V314" s="60">
        <f t="shared" si="80"/>
        <v>13</v>
      </c>
      <c r="W314" s="60">
        <f t="shared" si="80"/>
        <v>14</v>
      </c>
      <c r="X314" s="60">
        <f t="shared" si="80"/>
        <v>15</v>
      </c>
      <c r="Y314" s="60">
        <f t="shared" si="80"/>
        <v>16</v>
      </c>
      <c r="Z314" s="60">
        <f t="shared" si="80"/>
        <v>17</v>
      </c>
      <c r="AA314" s="60">
        <f t="shared" si="80"/>
        <v>18</v>
      </c>
      <c r="AB314" s="60">
        <f t="shared" si="80"/>
        <v>19</v>
      </c>
      <c r="AC314" s="60">
        <f t="shared" si="80"/>
        <v>20</v>
      </c>
      <c r="AD314" s="60">
        <f t="shared" si="80"/>
        <v>21</v>
      </c>
      <c r="AE314" s="60">
        <f t="shared" si="80"/>
        <v>22</v>
      </c>
      <c r="AF314" s="60">
        <f t="shared" si="80"/>
        <v>23</v>
      </c>
      <c r="AG314" s="60">
        <f t="shared" si="80"/>
        <v>24</v>
      </c>
      <c r="AH314" s="60">
        <f t="shared" si="80"/>
        <v>25</v>
      </c>
      <c r="AI314" s="60">
        <f t="shared" si="80"/>
        <v>26</v>
      </c>
      <c r="AJ314" s="60">
        <f t="shared" si="80"/>
        <v>27</v>
      </c>
      <c r="AK314" s="60">
        <f t="shared" si="80"/>
        <v>28</v>
      </c>
      <c r="AL314" s="60">
        <f t="shared" si="80"/>
        <v>29</v>
      </c>
      <c r="AM314" s="60">
        <f t="shared" si="80"/>
        <v>30</v>
      </c>
      <c r="AN314" s="60">
        <f t="shared" si="80"/>
        <v>31</v>
      </c>
      <c r="AO314" s="60">
        <f t="shared" si="80"/>
        <v>32</v>
      </c>
      <c r="AP314" s="60">
        <f t="shared" si="80"/>
        <v>33</v>
      </c>
      <c r="AQ314" s="60">
        <f t="shared" si="80"/>
        <v>34</v>
      </c>
      <c r="AR314" s="60">
        <f t="shared" si="80"/>
        <v>35</v>
      </c>
      <c r="AS314" s="60">
        <f t="shared" si="80"/>
        <v>36</v>
      </c>
      <c r="AT314" s="60">
        <f t="shared" si="80"/>
        <v>37</v>
      </c>
      <c r="AU314" s="60">
        <f t="shared" si="80"/>
        <v>38</v>
      </c>
      <c r="AV314" s="60">
        <f t="shared" si="80"/>
        <v>39</v>
      </c>
      <c r="AW314" s="60">
        <f t="shared" si="80"/>
        <v>40</v>
      </c>
      <c r="AX314" s="60">
        <f t="shared" si="80"/>
        <v>41</v>
      </c>
      <c r="AY314" s="60">
        <f t="shared" si="80"/>
        <v>42</v>
      </c>
      <c r="AZ314" s="60">
        <f t="shared" si="80"/>
        <v>43</v>
      </c>
      <c r="BB314" s="67" t="s">
        <v>239</v>
      </c>
      <c r="BE314" s="107" t="str">
        <f ca="1">IFERROR(INDEX(IRF.New!$CS$2:$DJ$2,MATCH(BE313,IRF.New!$CS$5:$DJ$5,0)),"")</f>
        <v/>
      </c>
      <c r="BF314" s="108" t="str">
        <f ca="1">IFERROR(INDEX(IRF.New!$CS$2:$DJ$2,MATCH(BF313,IRF.New!$CS$5:$DJ$5,0)),"")</f>
        <v/>
      </c>
      <c r="BG314" s="108" t="str">
        <f ca="1">IFERROR(INDEX(IRF.New!$CS$2:$DJ$2,MATCH(BG313,IRF.New!$CS$5:$DJ$5,0)),"")</f>
        <v/>
      </c>
      <c r="BH314" s="108" t="str">
        <f ca="1">IFERROR(INDEX(IRF.New!$CS$2:$DJ$2,MATCH(BH313,IRF.New!$CS$5:$DJ$5,0)),"")</f>
        <v/>
      </c>
      <c r="BI314" s="108" t="str">
        <f ca="1">IFERROR(INDEX(IRF.New!$CS$2:$DJ$2,MATCH(BI313,IRF.New!$CS$5:$DJ$5,0)),"")</f>
        <v/>
      </c>
      <c r="BJ314" s="108" t="str">
        <f ca="1">IFERROR(INDEX(IRF.New!$CS$2:$DJ$2,MATCH(BJ313,IRF.New!$CS$5:$DJ$5,0)),"")</f>
        <v/>
      </c>
      <c r="BK314" s="108" t="str">
        <f ca="1">IFERROR(INDEX(IRF.New!$CS$2:$DJ$2,MATCH(BK313,IRF.New!$CS$5:$DJ$5,0)),"")</f>
        <v/>
      </c>
      <c r="BL314" s="108" t="str">
        <f ca="1">IFERROR(INDEX(IRF.New!$CS$2:$DJ$2,MATCH(BL313,IRF.New!$CS$5:$DJ$5,0)),"")</f>
        <v/>
      </c>
      <c r="BM314" s="108" t="str">
        <f ca="1">IFERROR(INDEX(IRF.New!$CS$2:$DJ$2,MATCH(BM313,IRF.New!$CS$5:$DJ$5,0)),"")</f>
        <v/>
      </c>
      <c r="BN314" s="108" t="str">
        <f ca="1">IFERROR(INDEX(IRF.New!$CS$2:$DJ$2,MATCH(BN313,IRF.New!$CS$5:$DJ$5,0)),"")</f>
        <v/>
      </c>
      <c r="BO314" s="108" t="str">
        <f ca="1">IFERROR(INDEX(IRF.New!$CS$2:$DJ$2,MATCH(BO313,IRF.New!$CS$5:$DJ$5,0)),"")</f>
        <v/>
      </c>
      <c r="BP314" s="108" t="str">
        <f ca="1">IFERROR(INDEX(IRF.New!$CS$2:$DJ$2,MATCH(BP313,IRF.New!$CS$5:$DJ$5,0)),"")</f>
        <v/>
      </c>
      <c r="BQ314" s="108" t="str">
        <f ca="1">IFERROR(INDEX(IRF.New!$CS$2:$DJ$2,MATCH(BQ313,IRF.New!$CS$5:$DJ$5,0)),"")</f>
        <v/>
      </c>
      <c r="BR314" s="108" t="str">
        <f ca="1">IFERROR(INDEX(IRF.New!$CS$2:$DJ$2,MATCH(BR313,IRF.New!$CS$5:$DJ$5,0)),"")</f>
        <v/>
      </c>
      <c r="BS314" s="108" t="str">
        <f ca="1">IFERROR(INDEX(IRF.New!$CS$2:$DJ$2,MATCH(BS313,IRF.New!$CS$5:$DJ$5,0)),"")</f>
        <v/>
      </c>
      <c r="BT314" s="108" t="str">
        <f ca="1">IFERROR(INDEX(IRF.New!$CS$2:$DJ$2,MATCH(BT313,IRF.New!$CS$5:$DJ$5,0)),"")</f>
        <v/>
      </c>
      <c r="BU314" s="108" t="str">
        <f ca="1">IFERROR(INDEX(IRF.New!$CS$2:$DJ$2,MATCH(BU313,IRF.New!$CS$5:$DJ$5,0)),"")</f>
        <v/>
      </c>
      <c r="BV314" s="109" t="str">
        <f ca="1">IFERROR(INDEX(IRF.New!$CS$2:$DJ$2,MATCH(BV313,IRF.New!$CS$5:$DJ$5,0)),"")</f>
        <v/>
      </c>
      <c r="BX314" s="59" t="s">
        <v>242</v>
      </c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  <c r="CM314" s="59"/>
      <c r="CN314" s="59"/>
      <c r="CO314" s="59"/>
      <c r="CQ314" s="59"/>
      <c r="CR314" s="59"/>
      <c r="CS314" s="59"/>
      <c r="CT314" s="59"/>
      <c r="CU314" s="60" t="s">
        <v>244</v>
      </c>
      <c r="CV314" s="59"/>
      <c r="CW314" s="60" t="s">
        <v>250</v>
      </c>
      <c r="CX314" s="60"/>
      <c r="CY314" s="60" t="s">
        <v>237</v>
      </c>
      <c r="CZ314" s="59" t="s">
        <v>231</v>
      </c>
      <c r="DA314" s="59" t="s">
        <v>243</v>
      </c>
      <c r="DB314" s="60" t="s">
        <v>272</v>
      </c>
      <c r="DD314" s="44" t="s">
        <v>246</v>
      </c>
    </row>
    <row r="315" spans="1:109" x14ac:dyDescent="0.25">
      <c r="B315" s="73" t="s">
        <v>228</v>
      </c>
      <c r="C315" s="74">
        <f>INDEX(IRF.New!$CR$41:$CR$64,MATCH('CF AUX'!C313,IRF.New!$CQ$41:$CQ$64,0))</f>
        <v>53</v>
      </c>
      <c r="F315" s="135" t="str">
        <f>IF(ISNUMBER(H315),IF(ABS((DD315-CU315))&lt;0.001,TRUE,FALSE),"")</f>
        <v/>
      </c>
      <c r="H315" s="143" t="e" cm="1" vm="1">
        <f t="array" ref="H315">_xlfn.SEQUENCE(C314)</f>
        <v>#VALUE!</v>
      </c>
      <c r="I315" s="128" t="str">
        <f ca="1">IF(ISNUMBER(H315),INDEX(IRF.New!$CS$5:$DJ$5,MATCH('CF AUX'!H315,INDIRECT("IRF.New!$CS$"&amp;C315&amp;":$DJ$"&amp;C315),0)),"")</f>
        <v/>
      </c>
      <c r="J315" s="78" t="str">
        <f ca="1">IF(ISNUMBER($H315),INDEX(INDIRECT($D$4),MATCH('CF AUX'!J$14,INDIRECT($D$5),0),MATCH('CF AUX'!$I315,INDIRECT($D$7),0)),"")</f>
        <v/>
      </c>
      <c r="K315" s="79" t="str">
        <f ca="1">IF(ISNUMBER($H315),INDEX(INDIRECT($D$4),MATCH('CF AUX'!K$14,INDIRECT($D$5),0),MATCH('CF AUX'!$I315,INDIRECT($D$7),0)),"")</f>
        <v/>
      </c>
      <c r="L315" s="79" t="str">
        <f ca="1">IF(ISNUMBER($H315),INDEX(INDIRECT($D$4),MATCH('CF AUX'!L$14,INDIRECT($D$5),0),MATCH('CF AUX'!$I315,INDIRECT($D$7),0)),"")</f>
        <v/>
      </c>
      <c r="M315" s="79" t="str">
        <f ca="1">IF(ISNUMBER($H315),INDEX(INDIRECT($D$4),MATCH('CF AUX'!M$14,INDIRECT($D$5),0),MATCH('CF AUX'!$I315,INDIRECT($D$7),0)),"")</f>
        <v/>
      </c>
      <c r="N315" s="79" t="str">
        <f ca="1">IF(ISNUMBER($H315),INDEX(INDIRECT($D$4),MATCH('CF AUX'!N$14,INDIRECT($D$5),0),MATCH('CF AUX'!$I315,INDIRECT($D$7),0)),"")</f>
        <v/>
      </c>
      <c r="O315" s="79" t="str">
        <f ca="1">IF(ISNUMBER($H315),INDEX(INDIRECT($D$4),MATCH('CF AUX'!O$14,INDIRECT($D$5),0),MATCH('CF AUX'!$I315,INDIRECT($D$7),0)),"")</f>
        <v/>
      </c>
      <c r="P315" s="79" t="str">
        <f ca="1">IF(ISNUMBER($H315),INDEX(INDIRECT($D$4),MATCH('CF AUX'!P$14,INDIRECT($D$5),0),MATCH('CF AUX'!$I315,INDIRECT($D$7),0)),"")</f>
        <v/>
      </c>
      <c r="Q315" s="79" t="str">
        <f ca="1">IF(ISNUMBER($H315),INDEX(INDIRECT($D$4),MATCH('CF AUX'!Q$14,INDIRECT($D$5),0),MATCH('CF AUX'!$I315,INDIRECT($D$7),0)),"")</f>
        <v/>
      </c>
      <c r="R315" s="79" t="str">
        <f ca="1">IF(ISNUMBER($H315),INDEX(INDIRECT($D$4),MATCH('CF AUX'!R$14,INDIRECT($D$5),0),MATCH('CF AUX'!$I315,INDIRECT($D$7),0)),"")</f>
        <v/>
      </c>
      <c r="S315" s="79" t="str">
        <f ca="1">IF(ISNUMBER($H315),INDEX(INDIRECT($D$4),MATCH('CF AUX'!S$14,INDIRECT($D$5),0),MATCH('CF AUX'!$I315,INDIRECT($D$7),0)),"")</f>
        <v/>
      </c>
      <c r="T315" s="79" t="str">
        <f ca="1">IF(ISNUMBER($H315),INDEX(INDIRECT($D$4),MATCH('CF AUX'!T$14,INDIRECT($D$5),0),MATCH('CF AUX'!$I315,INDIRECT($D$7),0)),"")</f>
        <v/>
      </c>
      <c r="U315" s="79" t="str">
        <f ca="1">IF(ISNUMBER($H315),INDEX(INDIRECT($D$4),MATCH('CF AUX'!U$14,INDIRECT($D$5),0),MATCH('CF AUX'!$I315,INDIRECT($D$7),0)),"")</f>
        <v/>
      </c>
      <c r="V315" s="79" t="str">
        <f ca="1">IF(ISNUMBER($H315),INDEX(INDIRECT($D$4),MATCH('CF AUX'!V$14,INDIRECT($D$5),0),MATCH('CF AUX'!$I315,INDIRECT($D$7),0)),"")</f>
        <v/>
      </c>
      <c r="W315" s="79" t="str">
        <f ca="1">IF(ISNUMBER($H315),INDEX(INDIRECT($D$4),MATCH('CF AUX'!W$14,INDIRECT($D$5),0),MATCH('CF AUX'!$I315,INDIRECT($D$7),0)),"")</f>
        <v/>
      </c>
      <c r="X315" s="79" t="str">
        <f ca="1">IF(ISNUMBER($H315),INDEX(INDIRECT($D$4),MATCH('CF AUX'!X$14,INDIRECT($D$5),0),MATCH('CF AUX'!$I315,INDIRECT($D$7),0)),"")</f>
        <v/>
      </c>
      <c r="Y315" s="79" t="str">
        <f ca="1">IF(ISNUMBER($H315),INDEX(INDIRECT($D$4),MATCH('CF AUX'!Y$14,INDIRECT($D$5),0),MATCH('CF AUX'!$I315,INDIRECT($D$7),0)),"")</f>
        <v/>
      </c>
      <c r="Z315" s="79" t="str">
        <f ca="1">IF(ISNUMBER($H315),INDEX(INDIRECT($D$4),MATCH('CF AUX'!Z$14,INDIRECT($D$5),0),MATCH('CF AUX'!$I315,INDIRECT($D$7),0)),"")</f>
        <v/>
      </c>
      <c r="AA315" s="79" t="str">
        <f ca="1">IF(ISNUMBER($H315),INDEX(INDIRECT($D$4),MATCH('CF AUX'!AA$14,INDIRECT($D$5),0),MATCH('CF AUX'!$I315,INDIRECT($D$7),0)),"")</f>
        <v/>
      </c>
      <c r="AB315" s="79" t="str">
        <f ca="1">IF(ISNUMBER($H315),INDEX(INDIRECT($D$4),MATCH('CF AUX'!AB$14,INDIRECT($D$5),0),MATCH('CF AUX'!$I315,INDIRECT($D$7),0)),"")</f>
        <v/>
      </c>
      <c r="AC315" s="79" t="str">
        <f ca="1">IF(ISNUMBER($H315),INDEX(INDIRECT($D$4),MATCH('CF AUX'!AC$14,INDIRECT($D$5),0),MATCH('CF AUX'!$I315,INDIRECT($D$7),0)),"")</f>
        <v/>
      </c>
      <c r="AD315" s="79" t="str">
        <f ca="1">IF(ISNUMBER($H315),INDEX(INDIRECT($D$4),MATCH('CF AUX'!AD$14,INDIRECT($D$5),0),MATCH('CF AUX'!$I315,INDIRECT($D$7),0)),"")</f>
        <v/>
      </c>
      <c r="AE315" s="79" t="str">
        <f ca="1">IF(ISNUMBER($H315),INDEX(INDIRECT($D$4),MATCH('CF AUX'!AE$14,INDIRECT($D$5),0),MATCH('CF AUX'!$I315,INDIRECT($D$7),0)),"")</f>
        <v/>
      </c>
      <c r="AF315" s="79" t="str">
        <f ca="1">IF(ISNUMBER($H315),INDEX(INDIRECT($D$4),MATCH('CF AUX'!AF$14,INDIRECT($D$5),0),MATCH('CF AUX'!$I315,INDIRECT($D$7),0)),"")</f>
        <v/>
      </c>
      <c r="AG315" s="79" t="str">
        <f ca="1">IF(ISNUMBER($H315),INDEX(INDIRECT($D$4),MATCH('CF AUX'!AG$14,INDIRECT($D$5),0),MATCH('CF AUX'!$I315,INDIRECT($D$7),0)),"")</f>
        <v/>
      </c>
      <c r="AH315" s="79" t="str">
        <f ca="1">IF(ISNUMBER($H315),INDEX(INDIRECT($D$4),MATCH('CF AUX'!AH$14,INDIRECT($D$5),0),MATCH('CF AUX'!$I315,INDIRECT($D$7),0)),"")</f>
        <v/>
      </c>
      <c r="AI315" s="79" t="str">
        <f ca="1">IF(ISNUMBER($H315),INDEX(INDIRECT($D$4),MATCH('CF AUX'!AI$14,INDIRECT($D$5),0),MATCH('CF AUX'!$I315,INDIRECT($D$7),0)),"")</f>
        <v/>
      </c>
      <c r="AJ315" s="79" t="str">
        <f ca="1">IF(ISNUMBER($H315),INDEX(INDIRECT($D$4),MATCH('CF AUX'!AJ$14,INDIRECT($D$5),0),MATCH('CF AUX'!$I315,INDIRECT($D$7),0)),"")</f>
        <v/>
      </c>
      <c r="AK315" s="79" t="str">
        <f ca="1">IF(ISNUMBER($H315),INDEX(INDIRECT($D$4),MATCH('CF AUX'!AK$14,INDIRECT($D$5),0),MATCH('CF AUX'!$I315,INDIRECT($D$7),0)),"")</f>
        <v/>
      </c>
      <c r="AL315" s="79" t="str">
        <f ca="1">IF(ISNUMBER($H315),INDEX(INDIRECT($D$4),MATCH('CF AUX'!AL$14,INDIRECT($D$5),0),MATCH('CF AUX'!$I315,INDIRECT($D$7),0)),"")</f>
        <v/>
      </c>
      <c r="AM315" s="79" t="str">
        <f ca="1">IF(ISNUMBER($H315),INDEX(INDIRECT($D$4),MATCH('CF AUX'!AM$14,INDIRECT($D$5),0),MATCH('CF AUX'!$I315,INDIRECT($D$7),0)),"")</f>
        <v/>
      </c>
      <c r="AN315" s="79" t="str">
        <f ca="1">IF(ISNUMBER($H315),INDEX(INDIRECT($D$4),MATCH('CF AUX'!AN$14,INDIRECT($D$5),0),MATCH('CF AUX'!$I315,INDIRECT($D$7),0)),"")</f>
        <v/>
      </c>
      <c r="AO315" s="79" t="str">
        <f ca="1">IF(ISNUMBER($H315),INDEX(INDIRECT($D$4),MATCH('CF AUX'!AO$14,INDIRECT($D$5),0),MATCH('CF AUX'!$I315,INDIRECT($D$7),0)),"")</f>
        <v/>
      </c>
      <c r="AP315" s="79" t="str">
        <f ca="1">IF(ISNUMBER($H315),INDEX(INDIRECT($D$4),MATCH('CF AUX'!AP$14,INDIRECT($D$5),0),MATCH('CF AUX'!$I315,INDIRECT($D$7),0)),"")</f>
        <v/>
      </c>
      <c r="AQ315" s="79" t="str">
        <f ca="1">IF(ISNUMBER($H315),INDEX(INDIRECT($D$4),MATCH('CF AUX'!AQ$14,INDIRECT($D$5),0),MATCH('CF AUX'!$I315,INDIRECT($D$7),0)),"")</f>
        <v/>
      </c>
      <c r="AR315" s="79" t="str">
        <f ca="1">IF(ISNUMBER($H315),INDEX(INDIRECT($D$4),MATCH('CF AUX'!AR$14,INDIRECT($D$5),0),MATCH('CF AUX'!$I315,INDIRECT($D$7),0)),"")</f>
        <v/>
      </c>
      <c r="AS315" s="79" t="str">
        <f ca="1">IF(ISNUMBER($H315),INDEX(INDIRECT($D$4),MATCH('CF AUX'!AS$14,INDIRECT($D$5),0),MATCH('CF AUX'!$I315,INDIRECT($D$7),0)),"")</f>
        <v/>
      </c>
      <c r="AT315" s="79" t="str">
        <f ca="1">IF(ISNUMBER($H315),INDEX(INDIRECT($D$4),MATCH('CF AUX'!AT$14,INDIRECT($D$5),0),MATCH('CF AUX'!$I315,INDIRECT($D$7),0)),"")</f>
        <v/>
      </c>
      <c r="AU315" s="79" t="str">
        <f ca="1">IF(ISNUMBER($H315),INDEX(INDIRECT($D$4),MATCH('CF AUX'!AU$14,INDIRECT($D$5),0),MATCH('CF AUX'!$I315,INDIRECT($D$7),0)),"")</f>
        <v/>
      </c>
      <c r="AV315" s="79" t="str">
        <f ca="1">IF(ISNUMBER($H315),INDEX(INDIRECT($D$4),MATCH('CF AUX'!AV$14,INDIRECT($D$5),0),MATCH('CF AUX'!$I315,INDIRECT($D$7),0)),"")</f>
        <v/>
      </c>
      <c r="AW315" s="79" t="str">
        <f ca="1">IF(ISNUMBER($H315),INDEX(INDIRECT($D$4),MATCH('CF AUX'!AW$14,INDIRECT($D$5),0),MATCH('CF AUX'!$I315,INDIRECT($D$7),0)),"")</f>
        <v/>
      </c>
      <c r="AX315" s="79" t="str">
        <f ca="1">IF(ISNUMBER($H315),INDEX(INDIRECT($D$4),MATCH('CF AUX'!AX$14,INDIRECT($D$5),0),MATCH('CF AUX'!$I315,INDIRECT($D$7),0)),"")</f>
        <v/>
      </c>
      <c r="AY315" s="79" t="str">
        <f ca="1">IF(ISNUMBER($H315),INDEX(INDIRECT($D$4),MATCH('CF AUX'!AY$14,INDIRECT($D$5),0),MATCH('CF AUX'!$I315,INDIRECT($D$7),0)),"")</f>
        <v/>
      </c>
      <c r="AZ315" s="79" t="str">
        <f ca="1">IF(ISNUMBER($H315),INDEX(INDIRECT($D$4),MATCH('CF AUX'!AZ$14,INDIRECT($D$5),0),MATCH('CF AUX'!$I315,INDIRECT($D$7),0)),"")</f>
        <v/>
      </c>
      <c r="BB315" s="95" t="str" cm="1">
        <f t="array" aca="1" ref="BB315" ca="1">IF(ISNUMBER($H315),MMULT(J315:AZ315,TRANSPOSE(INDIRECT($D$8&amp;$G$4&amp;B318&amp;":"&amp;$G$6&amp;B318))),"")</f>
        <v/>
      </c>
      <c r="BD315" s="59">
        <f>BD311</f>
        <v>314</v>
      </c>
      <c r="BE315" s="78" t="str" cm="1">
        <f t="array" aca="1" ref="BE315" ca="1">IFERROR(INDEX(INDIRECT($D$4),MATCH(INDIRECT(BE$5&amp;$BD315),INDIRECT($D$6),0),MATCH($I315,INDIRECT($D$7),0)),"")</f>
        <v/>
      </c>
      <c r="BF315" s="79" t="str" cm="1">
        <f t="array" aca="1" ref="BF315" ca="1">IFERROR(INDEX(INDIRECT($D$4),MATCH(INDIRECT(BF$5&amp;$BD315),INDIRECT($D$6),0),MATCH($I315,INDIRECT($D$7),0)),"")</f>
        <v/>
      </c>
      <c r="BG315" s="79" t="str" cm="1">
        <f t="array" aca="1" ref="BG315" ca="1">IFERROR(INDEX(INDIRECT($D$4),MATCH(INDIRECT(BG$5&amp;$BD315),INDIRECT($D$6),0),MATCH($I315,INDIRECT($D$7),0)),"")</f>
        <v/>
      </c>
      <c r="BH315" s="79" t="str" cm="1">
        <f t="array" aca="1" ref="BH315" ca="1">IFERROR(INDEX(INDIRECT($D$4),MATCH(INDIRECT(BH$5&amp;$BD315),INDIRECT($D$6),0),MATCH($I315,INDIRECT($D$7),0)),"")</f>
        <v/>
      </c>
      <c r="BI315" s="79" t="str" cm="1">
        <f t="array" aca="1" ref="BI315" ca="1">IFERROR(INDEX(INDIRECT($D$4),MATCH(INDIRECT(BI$5&amp;$BD315),INDIRECT($D$6),0),MATCH($I315,INDIRECT($D$7),0)),"")</f>
        <v/>
      </c>
      <c r="BJ315" s="79" t="str" cm="1">
        <f t="array" aca="1" ref="BJ315" ca="1">IFERROR(INDEX(INDIRECT($D$4),MATCH(INDIRECT(BJ$5&amp;$BD315),INDIRECT($D$6),0),MATCH($I315,INDIRECT($D$7),0)),"")</f>
        <v/>
      </c>
      <c r="BK315" s="79" t="str" cm="1">
        <f t="array" aca="1" ref="BK315" ca="1">IFERROR(INDEX(INDIRECT($D$4),MATCH(INDIRECT(BK$5&amp;$BD315),INDIRECT($D$6),0),MATCH($I315,INDIRECT($D$7),0)),"")</f>
        <v/>
      </c>
      <c r="BL315" s="79" t="str" cm="1">
        <f t="array" aca="1" ref="BL315" ca="1">IFERROR(INDEX(INDIRECT($D$4),MATCH(INDIRECT(BL$5&amp;$BD315),INDIRECT($D$6),0),MATCH($I315,INDIRECT($D$7),0)),"")</f>
        <v/>
      </c>
      <c r="BM315" s="79" t="str" cm="1">
        <f t="array" aca="1" ref="BM315" ca="1">IFERROR(INDEX(INDIRECT($D$4),MATCH(INDIRECT(BM$5&amp;$BD315),INDIRECT($D$6),0),MATCH($I315,INDIRECT($D$7),0)),"")</f>
        <v/>
      </c>
      <c r="BN315" s="79" t="str" cm="1">
        <f t="array" aca="1" ref="BN315" ca="1">IFERROR(INDEX(INDIRECT($D$4),MATCH(INDIRECT(BN$5&amp;$BD315),INDIRECT($D$6),0),MATCH($I315,INDIRECT($D$7),0)),"")</f>
        <v/>
      </c>
      <c r="BO315" s="79" t="str" cm="1">
        <f t="array" aca="1" ref="BO315" ca="1">IFERROR(INDEX(INDIRECT($D$4),MATCH(INDIRECT(BO$5&amp;$BD315),INDIRECT($D$6),0),MATCH($I315,INDIRECT($D$7),0)),"")</f>
        <v/>
      </c>
      <c r="BP315" s="79" t="str" cm="1">
        <f t="array" aca="1" ref="BP315" ca="1">IFERROR(INDEX(INDIRECT($D$4),MATCH(INDIRECT(BP$5&amp;$BD315),INDIRECT($D$6),0),MATCH($I315,INDIRECT($D$7),0)),"")</f>
        <v/>
      </c>
      <c r="BQ315" s="79" t="str" cm="1">
        <f t="array" aca="1" ref="BQ315" ca="1">IFERROR(INDEX(INDIRECT($D$4),MATCH(INDIRECT(BQ$5&amp;$BD315),INDIRECT($D$6),0),MATCH($I315,INDIRECT($D$7),0)),"")</f>
        <v/>
      </c>
      <c r="BR315" s="79" t="str" cm="1">
        <f t="array" aca="1" ref="BR315" ca="1">IFERROR(INDEX(INDIRECT($D$4),MATCH(INDIRECT(BR$5&amp;$BD315),INDIRECT($D$6),0),MATCH($I315,INDIRECT($D$7),0)),"")</f>
        <v/>
      </c>
      <c r="BS315" s="79" t="str" cm="1">
        <f t="array" aca="1" ref="BS315" ca="1">IFERROR(INDEX(INDIRECT($D$4),MATCH(INDIRECT(BS$5&amp;$BD315),INDIRECT($D$6),0),MATCH($I315,INDIRECT($D$7),0)),"")</f>
        <v/>
      </c>
      <c r="BT315" s="79" t="str" cm="1">
        <f t="array" aca="1" ref="BT315" ca="1">IFERROR(INDEX(INDIRECT($D$4),MATCH(INDIRECT(BT$5&amp;$BD315),INDIRECT($D$6),0),MATCH($I315,INDIRECT($D$7),0)),"")</f>
        <v/>
      </c>
      <c r="BU315" s="79" t="str" cm="1">
        <f t="array" aca="1" ref="BU315" ca="1">IFERROR(INDEX(INDIRECT($D$4),MATCH(INDIRECT(BU$5&amp;$BD315),INDIRECT($D$6),0),MATCH($I315,INDIRECT($D$7),0)),"")</f>
        <v/>
      </c>
      <c r="BV315" s="98" t="str" cm="1">
        <f t="array" aca="1" ref="BV315" ca="1">IFERROR(INDEX(INDIRECT($D$4),MATCH(INDIRECT(BV$5&amp;$BD315),INDIRECT($D$6),0),MATCH($I315,INDIRECT($D$7),0)),"")</f>
        <v/>
      </c>
      <c r="BX315" s="78" t="e" cm="1">
        <f t="array" aca="1" ref="BX315" ca="1">MINVERSE(INDIRECT(C326&amp;D326&amp;":"&amp;C327&amp;D327))</f>
        <v>#VALUE!</v>
      </c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79"/>
      <c r="CJ315" s="79"/>
      <c r="CK315" s="79"/>
      <c r="CL315" s="79"/>
      <c r="CM315" s="79"/>
      <c r="CN315" s="79"/>
      <c r="CO315" s="98"/>
      <c r="CQ315" s="145" t="s">
        <v>206</v>
      </c>
      <c r="CR315" s="105" t="str">
        <f>IF(ISNUMBER(CS315),ROW(CS315),"")</f>
        <v/>
      </c>
      <c r="CS315" s="77" t="e" cm="1" vm="1">
        <f t="array" ref="CS315">_xlfn.SEQUENCE(C314)</f>
        <v>#VALUE!</v>
      </c>
      <c r="CT315" s="115" t="str">
        <f t="shared" ref="CT315:CT332" ca="1" si="81">I315</f>
        <v/>
      </c>
      <c r="CU315" s="78" t="str">
        <f>IF(ISNUMBER($CS315),INDEX(IRF.New!$CS$7:$DJ$37,MATCH(B318+1,IRF.New!$B$7:$B$37,0),MATCH($CT315,IRF.New!$CS$5:$DJ$5,0)),"")</f>
        <v/>
      </c>
      <c r="CV315" s="79"/>
      <c r="CW315" s="79" t="str">
        <f t="shared" ref="CW315:CW332" si="82">IF(ISNUMBER(CU315),CU315-BB315,"")</f>
        <v/>
      </c>
      <c r="CX315" s="79"/>
      <c r="CY315" s="79" t="e" cm="1">
        <f t="array" aca="1" ref="CY315" ca="1">MMULT(_xlfn.ANCHORARRAY(BX315),CW315:INDIRECT(CW313&amp;MAX(CR315:CR332)))</f>
        <v>#VALUE!</v>
      </c>
      <c r="CZ315" s="63">
        <f>ROW(CY315)</f>
        <v>315</v>
      </c>
      <c r="DA315" s="111" t="str">
        <f>IF(ISNUMBER(CS315),INDEX(IRF.New!$CS$2:$DJ$2,MATCH('CF AUX'!$CT315,IRF.New!$CS$5:$DJ$5,0)),"")</f>
        <v/>
      </c>
      <c r="DB315" s="85">
        <f>C313</f>
        <v>13</v>
      </c>
      <c r="DD315" s="131" t="str">
        <f>IF(ISNUMBER(CS315),INDEX(IRF.New!$D$7:$CO$37,MATCH('CF AUX'!C313,IRF.New!$C$7:$C$37,0),MATCH(CT315,IRF.New!$D$5:$CO$5,0)),"")</f>
        <v/>
      </c>
      <c r="DE315" s="1"/>
    </row>
    <row r="316" spans="1:109" x14ac:dyDescent="0.25">
      <c r="F316" s="136" t="str">
        <f t="shared" ref="F316:F332" si="83">IF(ISNUMBER(H316),IF(ABS((DD316-CU316))&lt;0.001,TRUE,FALSE),"")</f>
        <v/>
      </c>
      <c r="H316" s="143"/>
      <c r="I316" s="128" t="str">
        <f ca="1">IF(ISNUMBER(H316),INDEX(IRF.New!$CS$5:$DJ$5,MATCH('CF AUX'!H316,INDIRECT("IRF.New!$CS$"&amp;C315&amp;":$DJ$"&amp;C315),0)),"")</f>
        <v/>
      </c>
      <c r="J316" s="80" t="str">
        <f ca="1">IF(ISNUMBER($H316),INDEX(INDIRECT($D$4),MATCH('CF AUX'!J$14,INDIRECT($D$5),0),MATCH('CF AUX'!$I316,INDIRECT($D$7),0)),"")</f>
        <v/>
      </c>
      <c r="K316" s="81" t="str">
        <f ca="1">IF(ISNUMBER($H316),INDEX(INDIRECT($D$4),MATCH('CF AUX'!K$14,INDIRECT($D$5),0),MATCH('CF AUX'!$I316,INDIRECT($D$7),0)),"")</f>
        <v/>
      </c>
      <c r="L316" s="81" t="str">
        <f ca="1">IF(ISNUMBER($H316),INDEX(INDIRECT($D$4),MATCH('CF AUX'!L$14,INDIRECT($D$5),0),MATCH('CF AUX'!$I316,INDIRECT($D$7),0)),"")</f>
        <v/>
      </c>
      <c r="M316" s="81" t="str">
        <f ca="1">IF(ISNUMBER($H316),INDEX(INDIRECT($D$4),MATCH('CF AUX'!M$14,INDIRECT($D$5),0),MATCH('CF AUX'!$I316,INDIRECT($D$7),0)),"")</f>
        <v/>
      </c>
      <c r="N316" s="81" t="str">
        <f ca="1">IF(ISNUMBER($H316),INDEX(INDIRECT($D$4),MATCH('CF AUX'!N$14,INDIRECT($D$5),0),MATCH('CF AUX'!$I316,INDIRECT($D$7),0)),"")</f>
        <v/>
      </c>
      <c r="O316" s="81" t="str">
        <f ca="1">IF(ISNUMBER($H316),INDEX(INDIRECT($D$4),MATCH('CF AUX'!O$14,INDIRECT($D$5),0),MATCH('CF AUX'!$I316,INDIRECT($D$7),0)),"")</f>
        <v/>
      </c>
      <c r="P316" s="81" t="str">
        <f ca="1">IF(ISNUMBER($H316),INDEX(INDIRECT($D$4),MATCH('CF AUX'!P$14,INDIRECT($D$5),0),MATCH('CF AUX'!$I316,INDIRECT($D$7),0)),"")</f>
        <v/>
      </c>
      <c r="Q316" s="81" t="str">
        <f ca="1">IF(ISNUMBER($H316),INDEX(INDIRECT($D$4),MATCH('CF AUX'!Q$14,INDIRECT($D$5),0),MATCH('CF AUX'!$I316,INDIRECT($D$7),0)),"")</f>
        <v/>
      </c>
      <c r="R316" s="81" t="str">
        <f ca="1">IF(ISNUMBER($H316),INDEX(INDIRECT($D$4),MATCH('CF AUX'!R$14,INDIRECT($D$5),0),MATCH('CF AUX'!$I316,INDIRECT($D$7),0)),"")</f>
        <v/>
      </c>
      <c r="S316" s="81" t="str">
        <f ca="1">IF(ISNUMBER($H316),INDEX(INDIRECT($D$4),MATCH('CF AUX'!S$14,INDIRECT($D$5),0),MATCH('CF AUX'!$I316,INDIRECT($D$7),0)),"")</f>
        <v/>
      </c>
      <c r="T316" s="81" t="str">
        <f ca="1">IF(ISNUMBER($H316),INDEX(INDIRECT($D$4),MATCH('CF AUX'!T$14,INDIRECT($D$5),0),MATCH('CF AUX'!$I316,INDIRECT($D$7),0)),"")</f>
        <v/>
      </c>
      <c r="U316" s="81" t="str">
        <f ca="1">IF(ISNUMBER($H316),INDEX(INDIRECT($D$4),MATCH('CF AUX'!U$14,INDIRECT($D$5),0),MATCH('CF AUX'!$I316,INDIRECT($D$7),0)),"")</f>
        <v/>
      </c>
      <c r="V316" s="81" t="str">
        <f ca="1">IF(ISNUMBER($H316),INDEX(INDIRECT($D$4),MATCH('CF AUX'!V$14,INDIRECT($D$5),0),MATCH('CF AUX'!$I316,INDIRECT($D$7),0)),"")</f>
        <v/>
      </c>
      <c r="W316" s="81" t="str">
        <f ca="1">IF(ISNUMBER($H316),INDEX(INDIRECT($D$4),MATCH('CF AUX'!W$14,INDIRECT($D$5),0),MATCH('CF AUX'!$I316,INDIRECT($D$7),0)),"")</f>
        <v/>
      </c>
      <c r="X316" s="81" t="str">
        <f ca="1">IF(ISNUMBER($H316),INDEX(INDIRECT($D$4),MATCH('CF AUX'!X$14,INDIRECT($D$5),0),MATCH('CF AUX'!$I316,INDIRECT($D$7),0)),"")</f>
        <v/>
      </c>
      <c r="Y316" s="81" t="str">
        <f ca="1">IF(ISNUMBER($H316),INDEX(INDIRECT($D$4),MATCH('CF AUX'!Y$14,INDIRECT($D$5),0),MATCH('CF AUX'!$I316,INDIRECT($D$7),0)),"")</f>
        <v/>
      </c>
      <c r="Z316" s="81" t="str">
        <f ca="1">IF(ISNUMBER($H316),INDEX(INDIRECT($D$4),MATCH('CF AUX'!Z$14,INDIRECT($D$5),0),MATCH('CF AUX'!$I316,INDIRECT($D$7),0)),"")</f>
        <v/>
      </c>
      <c r="AA316" s="81" t="str">
        <f ca="1">IF(ISNUMBER($H316),INDEX(INDIRECT($D$4),MATCH('CF AUX'!AA$14,INDIRECT($D$5),0),MATCH('CF AUX'!$I316,INDIRECT($D$7),0)),"")</f>
        <v/>
      </c>
      <c r="AB316" s="81" t="str">
        <f ca="1">IF(ISNUMBER($H316),INDEX(INDIRECT($D$4),MATCH('CF AUX'!AB$14,INDIRECT($D$5),0),MATCH('CF AUX'!$I316,INDIRECT($D$7),0)),"")</f>
        <v/>
      </c>
      <c r="AC316" s="81" t="str">
        <f ca="1">IF(ISNUMBER($H316),INDEX(INDIRECT($D$4),MATCH('CF AUX'!AC$14,INDIRECT($D$5),0),MATCH('CF AUX'!$I316,INDIRECT($D$7),0)),"")</f>
        <v/>
      </c>
      <c r="AD316" s="81" t="str">
        <f ca="1">IF(ISNUMBER($H316),INDEX(INDIRECT($D$4),MATCH('CF AUX'!AD$14,INDIRECT($D$5),0),MATCH('CF AUX'!$I316,INDIRECT($D$7),0)),"")</f>
        <v/>
      </c>
      <c r="AE316" s="81" t="str">
        <f ca="1">IF(ISNUMBER($H316),INDEX(INDIRECT($D$4),MATCH('CF AUX'!AE$14,INDIRECT($D$5),0),MATCH('CF AUX'!$I316,INDIRECT($D$7),0)),"")</f>
        <v/>
      </c>
      <c r="AF316" s="81" t="str">
        <f ca="1">IF(ISNUMBER($H316),INDEX(INDIRECT($D$4),MATCH('CF AUX'!AF$14,INDIRECT($D$5),0),MATCH('CF AUX'!$I316,INDIRECT($D$7),0)),"")</f>
        <v/>
      </c>
      <c r="AG316" s="81" t="str">
        <f ca="1">IF(ISNUMBER($H316),INDEX(INDIRECT($D$4),MATCH('CF AUX'!AG$14,INDIRECT($D$5),0),MATCH('CF AUX'!$I316,INDIRECT($D$7),0)),"")</f>
        <v/>
      </c>
      <c r="AH316" s="81" t="str">
        <f ca="1">IF(ISNUMBER($H316),INDEX(INDIRECT($D$4),MATCH('CF AUX'!AH$14,INDIRECT($D$5),0),MATCH('CF AUX'!$I316,INDIRECT($D$7),0)),"")</f>
        <v/>
      </c>
      <c r="AI316" s="81" t="str">
        <f ca="1">IF(ISNUMBER($H316),INDEX(INDIRECT($D$4),MATCH('CF AUX'!AI$14,INDIRECT($D$5),0),MATCH('CF AUX'!$I316,INDIRECT($D$7),0)),"")</f>
        <v/>
      </c>
      <c r="AJ316" s="81" t="str">
        <f ca="1">IF(ISNUMBER($H316),INDEX(INDIRECT($D$4),MATCH('CF AUX'!AJ$14,INDIRECT($D$5),0),MATCH('CF AUX'!$I316,INDIRECT($D$7),0)),"")</f>
        <v/>
      </c>
      <c r="AK316" s="81" t="str">
        <f ca="1">IF(ISNUMBER($H316),INDEX(INDIRECT($D$4),MATCH('CF AUX'!AK$14,INDIRECT($D$5),0),MATCH('CF AUX'!$I316,INDIRECT($D$7),0)),"")</f>
        <v/>
      </c>
      <c r="AL316" s="81" t="str">
        <f ca="1">IF(ISNUMBER($H316),INDEX(INDIRECT($D$4),MATCH('CF AUX'!AL$14,INDIRECT($D$5),0),MATCH('CF AUX'!$I316,INDIRECT($D$7),0)),"")</f>
        <v/>
      </c>
      <c r="AM316" s="81" t="str">
        <f ca="1">IF(ISNUMBER($H316),INDEX(INDIRECT($D$4),MATCH('CF AUX'!AM$14,INDIRECT($D$5),0),MATCH('CF AUX'!$I316,INDIRECT($D$7),0)),"")</f>
        <v/>
      </c>
      <c r="AN316" s="81" t="str">
        <f ca="1">IF(ISNUMBER($H316),INDEX(INDIRECT($D$4),MATCH('CF AUX'!AN$14,INDIRECT($D$5),0),MATCH('CF AUX'!$I316,INDIRECT($D$7),0)),"")</f>
        <v/>
      </c>
      <c r="AO316" s="81" t="str">
        <f ca="1">IF(ISNUMBER($H316),INDEX(INDIRECT($D$4),MATCH('CF AUX'!AO$14,INDIRECT($D$5),0),MATCH('CF AUX'!$I316,INDIRECT($D$7),0)),"")</f>
        <v/>
      </c>
      <c r="AP316" s="81" t="str">
        <f ca="1">IF(ISNUMBER($H316),INDEX(INDIRECT($D$4),MATCH('CF AUX'!AP$14,INDIRECT($D$5),0),MATCH('CF AUX'!$I316,INDIRECT($D$7),0)),"")</f>
        <v/>
      </c>
      <c r="AQ316" s="81" t="str">
        <f ca="1">IF(ISNUMBER($H316),INDEX(INDIRECT($D$4),MATCH('CF AUX'!AQ$14,INDIRECT($D$5),0),MATCH('CF AUX'!$I316,INDIRECT($D$7),0)),"")</f>
        <v/>
      </c>
      <c r="AR316" s="81" t="str">
        <f ca="1">IF(ISNUMBER($H316),INDEX(INDIRECT($D$4),MATCH('CF AUX'!AR$14,INDIRECT($D$5),0),MATCH('CF AUX'!$I316,INDIRECT($D$7),0)),"")</f>
        <v/>
      </c>
      <c r="AS316" s="81" t="str">
        <f ca="1">IF(ISNUMBER($H316),INDEX(INDIRECT($D$4),MATCH('CF AUX'!AS$14,INDIRECT($D$5),0),MATCH('CF AUX'!$I316,INDIRECT($D$7),0)),"")</f>
        <v/>
      </c>
      <c r="AT316" s="81" t="str">
        <f ca="1">IF(ISNUMBER($H316),INDEX(INDIRECT($D$4),MATCH('CF AUX'!AT$14,INDIRECT($D$5),0),MATCH('CF AUX'!$I316,INDIRECT($D$7),0)),"")</f>
        <v/>
      </c>
      <c r="AU316" s="81" t="str">
        <f ca="1">IF(ISNUMBER($H316),INDEX(INDIRECT($D$4),MATCH('CF AUX'!AU$14,INDIRECT($D$5),0),MATCH('CF AUX'!$I316,INDIRECT($D$7),0)),"")</f>
        <v/>
      </c>
      <c r="AV316" s="81" t="str">
        <f ca="1">IF(ISNUMBER($H316),INDEX(INDIRECT($D$4),MATCH('CF AUX'!AV$14,INDIRECT($D$5),0),MATCH('CF AUX'!$I316,INDIRECT($D$7),0)),"")</f>
        <v/>
      </c>
      <c r="AW316" s="81" t="str">
        <f ca="1">IF(ISNUMBER($H316),INDEX(INDIRECT($D$4),MATCH('CF AUX'!AW$14,INDIRECT($D$5),0),MATCH('CF AUX'!$I316,INDIRECT($D$7),0)),"")</f>
        <v/>
      </c>
      <c r="AX316" s="81" t="str">
        <f ca="1">IF(ISNUMBER($H316),INDEX(INDIRECT($D$4),MATCH('CF AUX'!AX$14,INDIRECT($D$5),0),MATCH('CF AUX'!$I316,INDIRECT($D$7),0)),"")</f>
        <v/>
      </c>
      <c r="AY316" s="81" t="str">
        <f ca="1">IF(ISNUMBER($H316),INDEX(INDIRECT($D$4),MATCH('CF AUX'!AY$14,INDIRECT($D$5),0),MATCH('CF AUX'!$I316,INDIRECT($D$7),0)),"")</f>
        <v/>
      </c>
      <c r="AZ316" s="81" t="str">
        <f ca="1">IF(ISNUMBER($H316),INDEX(INDIRECT($D$4),MATCH('CF AUX'!AZ$14,INDIRECT($D$5),0),MATCH('CF AUX'!$I316,INDIRECT($D$7),0)),"")</f>
        <v/>
      </c>
      <c r="BB316" s="96" t="str" cm="1">
        <f t="array" aca="1" ref="BB316" ca="1">IF(ISNUMBER($H316),MMULT(J316:AZ316,TRANSPOSE(INDIRECT($D$8&amp;$G$4&amp;B318&amp;":"&amp;$G$6&amp;B318))),"")</f>
        <v/>
      </c>
      <c r="BD316" s="59">
        <f>BD315</f>
        <v>314</v>
      </c>
      <c r="BE316" s="80" t="str" cm="1">
        <f t="array" aca="1" ref="BE316" ca="1">IFERROR(INDEX(INDIRECT($D$4),MATCH(INDIRECT(BE$5&amp;$BD316),INDIRECT($D$6),0),MATCH($I316,INDIRECT($D$7),0)),"")</f>
        <v/>
      </c>
      <c r="BF316" s="81" t="str" cm="1">
        <f t="array" aca="1" ref="BF316" ca="1">IFERROR(INDEX(INDIRECT($D$4),MATCH(INDIRECT(BF$5&amp;$BD316),INDIRECT($D$6),0),MATCH($I316,INDIRECT($D$7),0)),"")</f>
        <v/>
      </c>
      <c r="BG316" s="81" t="str" cm="1">
        <f t="array" aca="1" ref="BG316" ca="1">IFERROR(INDEX(INDIRECT($D$4),MATCH(INDIRECT(BG$5&amp;$BD316),INDIRECT($D$6),0),MATCH($I316,INDIRECT($D$7),0)),"")</f>
        <v/>
      </c>
      <c r="BH316" s="81" t="str" cm="1">
        <f t="array" aca="1" ref="BH316" ca="1">IFERROR(INDEX(INDIRECT($D$4),MATCH(INDIRECT(BH$5&amp;$BD316),INDIRECT($D$6),0),MATCH($I316,INDIRECT($D$7),0)),"")</f>
        <v/>
      </c>
      <c r="BI316" s="81" t="str" cm="1">
        <f t="array" aca="1" ref="BI316" ca="1">IFERROR(INDEX(INDIRECT($D$4),MATCH(INDIRECT(BI$5&amp;$BD316),INDIRECT($D$6),0),MATCH($I316,INDIRECT($D$7),0)),"")</f>
        <v/>
      </c>
      <c r="BJ316" s="81" t="str" cm="1">
        <f t="array" aca="1" ref="BJ316" ca="1">IFERROR(INDEX(INDIRECT($D$4),MATCH(INDIRECT(BJ$5&amp;$BD316),INDIRECT($D$6),0),MATCH($I316,INDIRECT($D$7),0)),"")</f>
        <v/>
      </c>
      <c r="BK316" s="81" t="str" cm="1">
        <f t="array" aca="1" ref="BK316" ca="1">IFERROR(INDEX(INDIRECT($D$4),MATCH(INDIRECT(BK$5&amp;$BD316),INDIRECT($D$6),0),MATCH($I316,INDIRECT($D$7),0)),"")</f>
        <v/>
      </c>
      <c r="BL316" s="81" t="str" cm="1">
        <f t="array" aca="1" ref="BL316" ca="1">IFERROR(INDEX(INDIRECT($D$4),MATCH(INDIRECT(BL$5&amp;$BD316),INDIRECT($D$6),0),MATCH($I316,INDIRECT($D$7),0)),"")</f>
        <v/>
      </c>
      <c r="BM316" s="81" t="str" cm="1">
        <f t="array" aca="1" ref="BM316" ca="1">IFERROR(INDEX(INDIRECT($D$4),MATCH(INDIRECT(BM$5&amp;$BD316),INDIRECT($D$6),0),MATCH($I316,INDIRECT($D$7),0)),"")</f>
        <v/>
      </c>
      <c r="BN316" s="81" t="str" cm="1">
        <f t="array" aca="1" ref="BN316" ca="1">IFERROR(INDEX(INDIRECT($D$4),MATCH(INDIRECT(BN$5&amp;$BD316),INDIRECT($D$6),0),MATCH($I316,INDIRECT($D$7),0)),"")</f>
        <v/>
      </c>
      <c r="BO316" s="81" t="str" cm="1">
        <f t="array" aca="1" ref="BO316" ca="1">IFERROR(INDEX(INDIRECT($D$4),MATCH(INDIRECT(BO$5&amp;$BD316),INDIRECT($D$6),0),MATCH($I316,INDIRECT($D$7),0)),"")</f>
        <v/>
      </c>
      <c r="BP316" s="81" t="str" cm="1">
        <f t="array" aca="1" ref="BP316" ca="1">IFERROR(INDEX(INDIRECT($D$4),MATCH(INDIRECT(BP$5&amp;$BD316),INDIRECT($D$6),0),MATCH($I316,INDIRECT($D$7),0)),"")</f>
        <v/>
      </c>
      <c r="BQ316" s="81" t="str" cm="1">
        <f t="array" aca="1" ref="BQ316" ca="1">IFERROR(INDEX(INDIRECT($D$4),MATCH(INDIRECT(BQ$5&amp;$BD316),INDIRECT($D$6),0),MATCH($I316,INDIRECT($D$7),0)),"")</f>
        <v/>
      </c>
      <c r="BR316" s="81" t="str" cm="1">
        <f t="array" aca="1" ref="BR316" ca="1">IFERROR(INDEX(INDIRECT($D$4),MATCH(INDIRECT(BR$5&amp;$BD316),INDIRECT($D$6),0),MATCH($I316,INDIRECT($D$7),0)),"")</f>
        <v/>
      </c>
      <c r="BS316" s="81" t="str" cm="1">
        <f t="array" aca="1" ref="BS316" ca="1">IFERROR(INDEX(INDIRECT($D$4),MATCH(INDIRECT(BS$5&amp;$BD316),INDIRECT($D$6),0),MATCH($I316,INDIRECT($D$7),0)),"")</f>
        <v/>
      </c>
      <c r="BT316" s="81" t="str" cm="1">
        <f t="array" aca="1" ref="BT316" ca="1">IFERROR(INDEX(INDIRECT($D$4),MATCH(INDIRECT(BT$5&amp;$BD316),INDIRECT($D$6),0),MATCH($I316,INDIRECT($D$7),0)),"")</f>
        <v/>
      </c>
      <c r="BU316" s="81" t="str" cm="1">
        <f t="array" aca="1" ref="BU316" ca="1">IFERROR(INDEX(INDIRECT($D$4),MATCH(INDIRECT(BU$5&amp;$BD316),INDIRECT($D$6),0),MATCH($I316,INDIRECT($D$7),0)),"")</f>
        <v/>
      </c>
      <c r="BV316" s="99" t="str" cm="1">
        <f t="array" aca="1" ref="BV316" ca="1">IFERROR(INDEX(INDIRECT($D$4),MATCH(INDIRECT(BV$5&amp;$BD316),INDIRECT($D$6),0),MATCH($I316,INDIRECT($D$7),0)),"")</f>
        <v/>
      </c>
      <c r="BX316" s="80"/>
      <c r="BY316" s="81"/>
      <c r="BZ316" s="81"/>
      <c r="CA316" s="81"/>
      <c r="CB316" s="81"/>
      <c r="CC316" s="81"/>
      <c r="CD316" s="81"/>
      <c r="CE316" s="81"/>
      <c r="CF316" s="81"/>
      <c r="CG316" s="81"/>
      <c r="CH316" s="81"/>
      <c r="CI316" s="81"/>
      <c r="CJ316" s="81"/>
      <c r="CK316" s="81"/>
      <c r="CL316" s="81"/>
      <c r="CM316" s="81"/>
      <c r="CN316" s="81"/>
      <c r="CO316" s="99"/>
      <c r="CQ316" s="65" t="e" vm="2">
        <f>MAX(CS315:CS326)</f>
        <v>#VALUE!</v>
      </c>
      <c r="CR316" s="59" t="str">
        <f t="shared" ref="CR316:CR332" si="84">IF(ISNUMBER(CS316),ROW(CS316),"")</f>
        <v/>
      </c>
      <c r="CS316" s="60"/>
      <c r="CT316" s="116" t="str">
        <f t="shared" ca="1" si="81"/>
        <v/>
      </c>
      <c r="CU316" s="80" t="str">
        <f>IF(ISNUMBER($CS316),INDEX(IRF.New!$CS$7:$DJ$37,MATCH(B318+1,IRF.New!$B$7:$B$37,0),MATCH($CT316,IRF.New!$CS$5:$DJ$5,0)),"")</f>
        <v/>
      </c>
      <c r="CV316" s="81"/>
      <c r="CW316" s="81" t="str">
        <f t="shared" si="82"/>
        <v/>
      </c>
      <c r="CX316" s="81"/>
      <c r="CY316" s="81"/>
      <c r="CZ316" s="94"/>
      <c r="DA316" s="94" t="str">
        <f>IF(ISNUMBER(CS316),INDEX(IRF.New!$CS$2:$DJ$2,MATCH('CF AUX'!$CT316,IRF.New!$CS$5:$DJ$5,0)),"")</f>
        <v/>
      </c>
      <c r="DB316" s="72"/>
      <c r="DD316" s="132" t="str">
        <f>IF(ISNUMBER(CS316),INDEX(IRF.New!$D$7:$CO$37,MATCH('CF AUX'!C313,IRF.New!$C$7:$C$37,0),MATCH(CT316,IRF.New!$D$5:$CO$5,0)),"")</f>
        <v/>
      </c>
    </row>
    <row r="317" spans="1:109" x14ac:dyDescent="0.25">
      <c r="B317" s="59" t="s">
        <v>267</v>
      </c>
      <c r="F317" s="136" t="str">
        <f t="shared" si="83"/>
        <v/>
      </c>
      <c r="H317" s="143"/>
      <c r="I317" s="128" t="str">
        <f ca="1">IF(ISNUMBER(H317),INDEX(IRF.New!$CS$5:$DJ$5,MATCH('CF AUX'!H317,INDIRECT("IRF.New!$CS$"&amp;C315&amp;":$DJ$"&amp;C315),0)),"")</f>
        <v/>
      </c>
      <c r="J317" s="80" t="str">
        <f ca="1">IF(ISNUMBER($H317),INDEX(INDIRECT($D$4),MATCH('CF AUX'!J$14,INDIRECT($D$5),0),MATCH('CF AUX'!$I317,INDIRECT($D$7),0)),"")</f>
        <v/>
      </c>
      <c r="K317" s="81" t="str">
        <f ca="1">IF(ISNUMBER($H317),INDEX(INDIRECT($D$4),MATCH('CF AUX'!K$14,INDIRECT($D$5),0),MATCH('CF AUX'!$I317,INDIRECT($D$7),0)),"")</f>
        <v/>
      </c>
      <c r="L317" s="81" t="str">
        <f ca="1">IF(ISNUMBER($H317),INDEX(INDIRECT($D$4),MATCH('CF AUX'!L$14,INDIRECT($D$5),0),MATCH('CF AUX'!$I317,INDIRECT($D$7),0)),"")</f>
        <v/>
      </c>
      <c r="M317" s="81" t="str">
        <f ca="1">IF(ISNUMBER($H317),INDEX(INDIRECT($D$4),MATCH('CF AUX'!M$14,INDIRECT($D$5),0),MATCH('CF AUX'!$I317,INDIRECT($D$7),0)),"")</f>
        <v/>
      </c>
      <c r="N317" s="81" t="str">
        <f ca="1">IF(ISNUMBER($H317),INDEX(INDIRECT($D$4),MATCH('CF AUX'!N$14,INDIRECT($D$5),0),MATCH('CF AUX'!$I317,INDIRECT($D$7),0)),"")</f>
        <v/>
      </c>
      <c r="O317" s="81" t="str">
        <f ca="1">IF(ISNUMBER($H317),INDEX(INDIRECT($D$4),MATCH('CF AUX'!O$14,INDIRECT($D$5),0),MATCH('CF AUX'!$I317,INDIRECT($D$7),0)),"")</f>
        <v/>
      </c>
      <c r="P317" s="81" t="str">
        <f ca="1">IF(ISNUMBER($H317),INDEX(INDIRECT($D$4),MATCH('CF AUX'!P$14,INDIRECT($D$5),0),MATCH('CF AUX'!$I317,INDIRECT($D$7),0)),"")</f>
        <v/>
      </c>
      <c r="Q317" s="81" t="str">
        <f ca="1">IF(ISNUMBER($H317),INDEX(INDIRECT($D$4),MATCH('CF AUX'!Q$14,INDIRECT($D$5),0),MATCH('CF AUX'!$I317,INDIRECT($D$7),0)),"")</f>
        <v/>
      </c>
      <c r="R317" s="81" t="str">
        <f ca="1">IF(ISNUMBER($H317),INDEX(INDIRECT($D$4),MATCH('CF AUX'!R$14,INDIRECT($D$5),0),MATCH('CF AUX'!$I317,INDIRECT($D$7),0)),"")</f>
        <v/>
      </c>
      <c r="S317" s="81" t="str">
        <f ca="1">IF(ISNUMBER($H317),INDEX(INDIRECT($D$4),MATCH('CF AUX'!S$14,INDIRECT($D$5),0),MATCH('CF AUX'!$I317,INDIRECT($D$7),0)),"")</f>
        <v/>
      </c>
      <c r="T317" s="81" t="str">
        <f ca="1">IF(ISNUMBER($H317),INDEX(INDIRECT($D$4),MATCH('CF AUX'!T$14,INDIRECT($D$5),0),MATCH('CF AUX'!$I317,INDIRECT($D$7),0)),"")</f>
        <v/>
      </c>
      <c r="U317" s="81" t="str">
        <f ca="1">IF(ISNUMBER($H317),INDEX(INDIRECT($D$4),MATCH('CF AUX'!U$14,INDIRECT($D$5),0),MATCH('CF AUX'!$I317,INDIRECT($D$7),0)),"")</f>
        <v/>
      </c>
      <c r="V317" s="81" t="str">
        <f ca="1">IF(ISNUMBER($H317),INDEX(INDIRECT($D$4),MATCH('CF AUX'!V$14,INDIRECT($D$5),0),MATCH('CF AUX'!$I317,INDIRECT($D$7),0)),"")</f>
        <v/>
      </c>
      <c r="W317" s="81" t="str">
        <f ca="1">IF(ISNUMBER($H317),INDEX(INDIRECT($D$4),MATCH('CF AUX'!W$14,INDIRECT($D$5),0),MATCH('CF AUX'!$I317,INDIRECT($D$7),0)),"")</f>
        <v/>
      </c>
      <c r="X317" s="81" t="str">
        <f ca="1">IF(ISNUMBER($H317),INDEX(INDIRECT($D$4),MATCH('CF AUX'!X$14,INDIRECT($D$5),0),MATCH('CF AUX'!$I317,INDIRECT($D$7),0)),"")</f>
        <v/>
      </c>
      <c r="Y317" s="81" t="str">
        <f ca="1">IF(ISNUMBER($H317),INDEX(INDIRECT($D$4),MATCH('CF AUX'!Y$14,INDIRECT($D$5),0),MATCH('CF AUX'!$I317,INDIRECT($D$7),0)),"")</f>
        <v/>
      </c>
      <c r="Z317" s="81" t="str">
        <f ca="1">IF(ISNUMBER($H317),INDEX(INDIRECT($D$4),MATCH('CF AUX'!Z$14,INDIRECT($D$5),0),MATCH('CF AUX'!$I317,INDIRECT($D$7),0)),"")</f>
        <v/>
      </c>
      <c r="AA317" s="81" t="str">
        <f ca="1">IF(ISNUMBER($H317),INDEX(INDIRECT($D$4),MATCH('CF AUX'!AA$14,INDIRECT($D$5),0),MATCH('CF AUX'!$I317,INDIRECT($D$7),0)),"")</f>
        <v/>
      </c>
      <c r="AB317" s="81" t="str">
        <f ca="1">IF(ISNUMBER($H317),INDEX(INDIRECT($D$4),MATCH('CF AUX'!AB$14,INDIRECT($D$5),0),MATCH('CF AUX'!$I317,INDIRECT($D$7),0)),"")</f>
        <v/>
      </c>
      <c r="AC317" s="81" t="str">
        <f ca="1">IF(ISNUMBER($H317),INDEX(INDIRECT($D$4),MATCH('CF AUX'!AC$14,INDIRECT($D$5),0),MATCH('CF AUX'!$I317,INDIRECT($D$7),0)),"")</f>
        <v/>
      </c>
      <c r="AD317" s="81" t="str">
        <f ca="1">IF(ISNUMBER($H317),INDEX(INDIRECT($D$4),MATCH('CF AUX'!AD$14,INDIRECT($D$5),0),MATCH('CF AUX'!$I317,INDIRECT($D$7),0)),"")</f>
        <v/>
      </c>
      <c r="AE317" s="81" t="str">
        <f ca="1">IF(ISNUMBER($H317),INDEX(INDIRECT($D$4),MATCH('CF AUX'!AE$14,INDIRECT($D$5),0),MATCH('CF AUX'!$I317,INDIRECT($D$7),0)),"")</f>
        <v/>
      </c>
      <c r="AF317" s="81" t="str">
        <f ca="1">IF(ISNUMBER($H317),INDEX(INDIRECT($D$4),MATCH('CF AUX'!AF$14,INDIRECT($D$5),0),MATCH('CF AUX'!$I317,INDIRECT($D$7),0)),"")</f>
        <v/>
      </c>
      <c r="AG317" s="81" t="str">
        <f ca="1">IF(ISNUMBER($H317),INDEX(INDIRECT($D$4),MATCH('CF AUX'!AG$14,INDIRECT($D$5),0),MATCH('CF AUX'!$I317,INDIRECT($D$7),0)),"")</f>
        <v/>
      </c>
      <c r="AH317" s="81" t="str">
        <f ca="1">IF(ISNUMBER($H317),INDEX(INDIRECT($D$4),MATCH('CF AUX'!AH$14,INDIRECT($D$5),0),MATCH('CF AUX'!$I317,INDIRECT($D$7),0)),"")</f>
        <v/>
      </c>
      <c r="AI317" s="81" t="str">
        <f ca="1">IF(ISNUMBER($H317),INDEX(INDIRECT($D$4),MATCH('CF AUX'!AI$14,INDIRECT($D$5),0),MATCH('CF AUX'!$I317,INDIRECT($D$7),0)),"")</f>
        <v/>
      </c>
      <c r="AJ317" s="81" t="str">
        <f ca="1">IF(ISNUMBER($H317),INDEX(INDIRECT($D$4),MATCH('CF AUX'!AJ$14,INDIRECT($D$5),0),MATCH('CF AUX'!$I317,INDIRECT($D$7),0)),"")</f>
        <v/>
      </c>
      <c r="AK317" s="81" t="str">
        <f ca="1">IF(ISNUMBER($H317),INDEX(INDIRECT($D$4),MATCH('CF AUX'!AK$14,INDIRECT($D$5),0),MATCH('CF AUX'!$I317,INDIRECT($D$7),0)),"")</f>
        <v/>
      </c>
      <c r="AL317" s="81" t="str">
        <f ca="1">IF(ISNUMBER($H317),INDEX(INDIRECT($D$4),MATCH('CF AUX'!AL$14,INDIRECT($D$5),0),MATCH('CF AUX'!$I317,INDIRECT($D$7),0)),"")</f>
        <v/>
      </c>
      <c r="AM317" s="81" t="str">
        <f ca="1">IF(ISNUMBER($H317),INDEX(INDIRECT($D$4),MATCH('CF AUX'!AM$14,INDIRECT($D$5),0),MATCH('CF AUX'!$I317,INDIRECT($D$7),0)),"")</f>
        <v/>
      </c>
      <c r="AN317" s="81" t="str">
        <f ca="1">IF(ISNUMBER($H317),INDEX(INDIRECT($D$4),MATCH('CF AUX'!AN$14,INDIRECT($D$5),0),MATCH('CF AUX'!$I317,INDIRECT($D$7),0)),"")</f>
        <v/>
      </c>
      <c r="AO317" s="81" t="str">
        <f ca="1">IF(ISNUMBER($H317),INDEX(INDIRECT($D$4),MATCH('CF AUX'!AO$14,INDIRECT($D$5),0),MATCH('CF AUX'!$I317,INDIRECT($D$7),0)),"")</f>
        <v/>
      </c>
      <c r="AP317" s="81" t="str">
        <f ca="1">IF(ISNUMBER($H317),INDEX(INDIRECT($D$4),MATCH('CF AUX'!AP$14,INDIRECT($D$5),0),MATCH('CF AUX'!$I317,INDIRECT($D$7),0)),"")</f>
        <v/>
      </c>
      <c r="AQ317" s="81" t="str">
        <f ca="1">IF(ISNUMBER($H317),INDEX(INDIRECT($D$4),MATCH('CF AUX'!AQ$14,INDIRECT($D$5),0),MATCH('CF AUX'!$I317,INDIRECT($D$7),0)),"")</f>
        <v/>
      </c>
      <c r="AR317" s="81" t="str">
        <f ca="1">IF(ISNUMBER($H317),INDEX(INDIRECT($D$4),MATCH('CF AUX'!AR$14,INDIRECT($D$5),0),MATCH('CF AUX'!$I317,INDIRECT($D$7),0)),"")</f>
        <v/>
      </c>
      <c r="AS317" s="81" t="str">
        <f ca="1">IF(ISNUMBER($H317),INDEX(INDIRECT($D$4),MATCH('CF AUX'!AS$14,INDIRECT($D$5),0),MATCH('CF AUX'!$I317,INDIRECT($D$7),0)),"")</f>
        <v/>
      </c>
      <c r="AT317" s="81" t="str">
        <f ca="1">IF(ISNUMBER($H317),INDEX(INDIRECT($D$4),MATCH('CF AUX'!AT$14,INDIRECT($D$5),0),MATCH('CF AUX'!$I317,INDIRECT($D$7),0)),"")</f>
        <v/>
      </c>
      <c r="AU317" s="81" t="str">
        <f ca="1">IF(ISNUMBER($H317),INDEX(INDIRECT($D$4),MATCH('CF AUX'!AU$14,INDIRECT($D$5),0),MATCH('CF AUX'!$I317,INDIRECT($D$7),0)),"")</f>
        <v/>
      </c>
      <c r="AV317" s="81" t="str">
        <f ca="1">IF(ISNUMBER($H317),INDEX(INDIRECT($D$4),MATCH('CF AUX'!AV$14,INDIRECT($D$5),0),MATCH('CF AUX'!$I317,INDIRECT($D$7),0)),"")</f>
        <v/>
      </c>
      <c r="AW317" s="81" t="str">
        <f ca="1">IF(ISNUMBER($H317),INDEX(INDIRECT($D$4),MATCH('CF AUX'!AW$14,INDIRECT($D$5),0),MATCH('CF AUX'!$I317,INDIRECT($D$7),0)),"")</f>
        <v/>
      </c>
      <c r="AX317" s="81" t="str">
        <f ca="1">IF(ISNUMBER($H317),INDEX(INDIRECT($D$4),MATCH('CF AUX'!AX$14,INDIRECT($D$5),0),MATCH('CF AUX'!$I317,INDIRECT($D$7),0)),"")</f>
        <v/>
      </c>
      <c r="AY317" s="81" t="str">
        <f ca="1">IF(ISNUMBER($H317),INDEX(INDIRECT($D$4),MATCH('CF AUX'!AY$14,INDIRECT($D$5),0),MATCH('CF AUX'!$I317,INDIRECT($D$7),0)),"")</f>
        <v/>
      </c>
      <c r="AZ317" s="81" t="str">
        <f ca="1">IF(ISNUMBER($H317),INDEX(INDIRECT($D$4),MATCH('CF AUX'!AZ$14,INDIRECT($D$5),0),MATCH('CF AUX'!$I317,INDIRECT($D$7),0)),"")</f>
        <v/>
      </c>
      <c r="BB317" s="96" t="str" cm="1">
        <f t="array" aca="1" ref="BB317" ca="1">IF(ISNUMBER($H317),MMULT(J317:AZ317,TRANSPOSE(INDIRECT($D$8&amp;$G$4&amp;B318&amp;":"&amp;$G$6&amp;B318))),"")</f>
        <v/>
      </c>
      <c r="BD317" s="59">
        <f t="shared" ref="BD317:BD331" si="85">BD316</f>
        <v>314</v>
      </c>
      <c r="BE317" s="80" t="str" cm="1">
        <f t="array" aca="1" ref="BE317" ca="1">IFERROR(INDEX(INDIRECT($D$4),MATCH(INDIRECT(BE$5&amp;$BD317),INDIRECT($D$6),0),MATCH($I317,INDIRECT($D$7),0)),"")</f>
        <v/>
      </c>
      <c r="BF317" s="81" t="str" cm="1">
        <f t="array" aca="1" ref="BF317" ca="1">IFERROR(INDEX(INDIRECT($D$4),MATCH(INDIRECT(BF$5&amp;$BD317),INDIRECT($D$6),0),MATCH($I317,INDIRECT($D$7),0)),"")</f>
        <v/>
      </c>
      <c r="BG317" s="81" t="str" cm="1">
        <f t="array" aca="1" ref="BG317" ca="1">IFERROR(INDEX(INDIRECT($D$4),MATCH(INDIRECT(BG$5&amp;$BD317),INDIRECT($D$6),0),MATCH($I317,INDIRECT($D$7),0)),"")</f>
        <v/>
      </c>
      <c r="BH317" s="81" t="str" cm="1">
        <f t="array" aca="1" ref="BH317" ca="1">IFERROR(INDEX(INDIRECT($D$4),MATCH(INDIRECT(BH$5&amp;$BD317),INDIRECT($D$6),0),MATCH($I317,INDIRECT($D$7),0)),"")</f>
        <v/>
      </c>
      <c r="BI317" s="81" t="str" cm="1">
        <f t="array" aca="1" ref="BI317" ca="1">IFERROR(INDEX(INDIRECT($D$4),MATCH(INDIRECT(BI$5&amp;$BD317),INDIRECT($D$6),0),MATCH($I317,INDIRECT($D$7),0)),"")</f>
        <v/>
      </c>
      <c r="BJ317" s="81" t="str" cm="1">
        <f t="array" aca="1" ref="BJ317" ca="1">IFERROR(INDEX(INDIRECT($D$4),MATCH(INDIRECT(BJ$5&amp;$BD317),INDIRECT($D$6),0),MATCH($I317,INDIRECT($D$7),0)),"")</f>
        <v/>
      </c>
      <c r="BK317" s="81" t="str" cm="1">
        <f t="array" aca="1" ref="BK317" ca="1">IFERROR(INDEX(INDIRECT($D$4),MATCH(INDIRECT(BK$5&amp;$BD317),INDIRECT($D$6),0),MATCH($I317,INDIRECT($D$7),0)),"")</f>
        <v/>
      </c>
      <c r="BL317" s="81" t="str" cm="1">
        <f t="array" aca="1" ref="BL317" ca="1">IFERROR(INDEX(INDIRECT($D$4),MATCH(INDIRECT(BL$5&amp;$BD317),INDIRECT($D$6),0),MATCH($I317,INDIRECT($D$7),0)),"")</f>
        <v/>
      </c>
      <c r="BM317" s="81" t="str" cm="1">
        <f t="array" aca="1" ref="BM317" ca="1">IFERROR(INDEX(INDIRECT($D$4),MATCH(INDIRECT(BM$5&amp;$BD317),INDIRECT($D$6),0),MATCH($I317,INDIRECT($D$7),0)),"")</f>
        <v/>
      </c>
      <c r="BN317" s="81" t="str" cm="1">
        <f t="array" aca="1" ref="BN317" ca="1">IFERROR(INDEX(INDIRECT($D$4),MATCH(INDIRECT(BN$5&amp;$BD317),INDIRECT($D$6),0),MATCH($I317,INDIRECT($D$7),0)),"")</f>
        <v/>
      </c>
      <c r="BO317" s="81" t="str" cm="1">
        <f t="array" aca="1" ref="BO317" ca="1">IFERROR(INDEX(INDIRECT($D$4),MATCH(INDIRECT(BO$5&amp;$BD317),INDIRECT($D$6),0),MATCH($I317,INDIRECT($D$7),0)),"")</f>
        <v/>
      </c>
      <c r="BP317" s="81" t="str" cm="1">
        <f t="array" aca="1" ref="BP317" ca="1">IFERROR(INDEX(INDIRECT($D$4),MATCH(INDIRECT(BP$5&amp;$BD317),INDIRECT($D$6),0),MATCH($I317,INDIRECT($D$7),0)),"")</f>
        <v/>
      </c>
      <c r="BQ317" s="81" t="str" cm="1">
        <f t="array" aca="1" ref="BQ317" ca="1">IFERROR(INDEX(INDIRECT($D$4),MATCH(INDIRECT(BQ$5&amp;$BD317),INDIRECT($D$6),0),MATCH($I317,INDIRECT($D$7),0)),"")</f>
        <v/>
      </c>
      <c r="BR317" s="81" t="str" cm="1">
        <f t="array" aca="1" ref="BR317" ca="1">IFERROR(INDEX(INDIRECT($D$4),MATCH(INDIRECT(BR$5&amp;$BD317),INDIRECT($D$6),0),MATCH($I317,INDIRECT($D$7),0)),"")</f>
        <v/>
      </c>
      <c r="BS317" s="81" t="str" cm="1">
        <f t="array" aca="1" ref="BS317" ca="1">IFERROR(INDEX(INDIRECT($D$4),MATCH(INDIRECT(BS$5&amp;$BD317),INDIRECT($D$6),0),MATCH($I317,INDIRECT($D$7),0)),"")</f>
        <v/>
      </c>
      <c r="BT317" s="81" t="str" cm="1">
        <f t="array" aca="1" ref="BT317" ca="1">IFERROR(INDEX(INDIRECT($D$4),MATCH(INDIRECT(BT$5&amp;$BD317),INDIRECT($D$6),0),MATCH($I317,INDIRECT($D$7),0)),"")</f>
        <v/>
      </c>
      <c r="BU317" s="81" t="str" cm="1">
        <f t="array" aca="1" ref="BU317" ca="1">IFERROR(INDEX(INDIRECT($D$4),MATCH(INDIRECT(BU$5&amp;$BD317),INDIRECT($D$6),0),MATCH($I317,INDIRECT($D$7),0)),"")</f>
        <v/>
      </c>
      <c r="BV317" s="99" t="str" cm="1">
        <f t="array" aca="1" ref="BV317" ca="1">IFERROR(INDEX(INDIRECT($D$4),MATCH(INDIRECT(BV$5&amp;$BD317),INDIRECT($D$6),0),MATCH($I317,INDIRECT($D$7),0)),"")</f>
        <v/>
      </c>
      <c r="BX317" s="80"/>
      <c r="BY317" s="81"/>
      <c r="BZ317" s="81"/>
      <c r="CA317" s="81"/>
      <c r="CB317" s="81"/>
      <c r="CC317" s="81"/>
      <c r="CD317" s="81"/>
      <c r="CE317" s="81"/>
      <c r="CF317" s="81"/>
      <c r="CG317" s="81"/>
      <c r="CH317" s="81"/>
      <c r="CI317" s="81"/>
      <c r="CJ317" s="81"/>
      <c r="CK317" s="81"/>
      <c r="CL317" s="81"/>
      <c r="CM317" s="81"/>
      <c r="CN317" s="81"/>
      <c r="CO317" s="99"/>
      <c r="CQ317" s="113"/>
      <c r="CR317" s="59" t="str">
        <f t="shared" si="84"/>
        <v/>
      </c>
      <c r="CS317" s="60"/>
      <c r="CT317" s="116" t="str">
        <f t="shared" ca="1" si="81"/>
        <v/>
      </c>
      <c r="CU317" s="80" t="str">
        <f>IF(ISNUMBER($CS317),INDEX(IRF.New!$CS$7:$DJ$37,MATCH(B318+1,IRF.New!$B$7:$B$37,0),MATCH($CT317,IRF.New!$CS$5:$DJ$5,0)),"")</f>
        <v/>
      </c>
      <c r="CV317" s="81"/>
      <c r="CW317" s="81" t="str">
        <f t="shared" si="82"/>
        <v/>
      </c>
      <c r="CX317" s="81"/>
      <c r="CY317" s="81"/>
      <c r="CZ317" s="94"/>
      <c r="DA317" s="94" t="str">
        <f>IF(ISNUMBER(CS317),INDEX(IRF.New!$CS$2:$DJ$2,MATCH('CF AUX'!$CT317,IRF.New!$CS$5:$DJ$5,0)),"")</f>
        <v/>
      </c>
      <c r="DB317" s="72"/>
      <c r="DD317" s="132" t="str">
        <f>IF(ISNUMBER(CS317),INDEX(IRF.New!$D$7:$CO$37,MATCH('CF AUX'!C313,IRF.New!$C$7:$C$37,0),MATCH(CT317,IRF.New!$D$5:$CO$5,0)),"")</f>
        <v/>
      </c>
    </row>
    <row r="318" spans="1:109" x14ac:dyDescent="0.25">
      <c r="B318" s="75">
        <f>INDEX(IRF.New!$B:$B,MATCH('CF AUX'!C313,IRF.New!$C:$C,0))-1</f>
        <v>25</v>
      </c>
      <c r="F318" s="136" t="str">
        <f t="shared" si="83"/>
        <v/>
      </c>
      <c r="H318" s="65"/>
      <c r="I318" s="129" t="str">
        <f ca="1">IF(ISNUMBER(H318),INDEX(IRF.New!$CS$5:$DJ$5,MATCH('CF AUX'!H318,INDIRECT("IRF.New!$CS$"&amp;C315&amp;":$DJ$"&amp;C315),0)),"")</f>
        <v/>
      </c>
      <c r="J318" s="80" t="str">
        <f ca="1">IF(ISNUMBER($H318),INDEX(INDIRECT($D$4),MATCH('CF AUX'!J$14,INDIRECT($D$5),0),MATCH('CF AUX'!$I318,INDIRECT($D$7),0)),"")</f>
        <v/>
      </c>
      <c r="K318" s="81" t="str">
        <f ca="1">IF(ISNUMBER($H318),INDEX(INDIRECT($D$4),MATCH('CF AUX'!K$14,INDIRECT($D$5),0),MATCH('CF AUX'!$I318,INDIRECT($D$7),0)),"")</f>
        <v/>
      </c>
      <c r="L318" s="81" t="str">
        <f ca="1">IF(ISNUMBER($H318),INDEX(INDIRECT($D$4),MATCH('CF AUX'!L$14,INDIRECT($D$5),0),MATCH('CF AUX'!$I318,INDIRECT($D$7),0)),"")</f>
        <v/>
      </c>
      <c r="M318" s="81" t="str">
        <f ca="1">IF(ISNUMBER($H318),INDEX(INDIRECT($D$4),MATCH('CF AUX'!M$14,INDIRECT($D$5),0),MATCH('CF AUX'!$I318,INDIRECT($D$7),0)),"")</f>
        <v/>
      </c>
      <c r="N318" s="81" t="str">
        <f ca="1">IF(ISNUMBER($H318),INDEX(INDIRECT($D$4),MATCH('CF AUX'!N$14,INDIRECT($D$5),0),MATCH('CF AUX'!$I318,INDIRECT($D$7),0)),"")</f>
        <v/>
      </c>
      <c r="O318" s="81" t="str">
        <f ca="1">IF(ISNUMBER($H318),INDEX(INDIRECT($D$4),MATCH('CF AUX'!O$14,INDIRECT($D$5),0),MATCH('CF AUX'!$I318,INDIRECT($D$7),0)),"")</f>
        <v/>
      </c>
      <c r="P318" s="81" t="str">
        <f ca="1">IF(ISNUMBER($H318),INDEX(INDIRECT($D$4),MATCH('CF AUX'!P$14,INDIRECT($D$5),0),MATCH('CF AUX'!$I318,INDIRECT($D$7),0)),"")</f>
        <v/>
      </c>
      <c r="Q318" s="81" t="str">
        <f ca="1">IF(ISNUMBER($H318),INDEX(INDIRECT($D$4),MATCH('CF AUX'!Q$14,INDIRECT($D$5),0),MATCH('CF AUX'!$I318,INDIRECT($D$7),0)),"")</f>
        <v/>
      </c>
      <c r="R318" s="81" t="str">
        <f ca="1">IF(ISNUMBER($H318),INDEX(INDIRECT($D$4),MATCH('CF AUX'!R$14,INDIRECT($D$5),0),MATCH('CF AUX'!$I318,INDIRECT($D$7),0)),"")</f>
        <v/>
      </c>
      <c r="S318" s="81" t="str">
        <f ca="1">IF(ISNUMBER($H318),INDEX(INDIRECT($D$4),MATCH('CF AUX'!S$14,INDIRECT($D$5),0),MATCH('CF AUX'!$I318,INDIRECT($D$7),0)),"")</f>
        <v/>
      </c>
      <c r="T318" s="81" t="str">
        <f ca="1">IF(ISNUMBER($H318),INDEX(INDIRECT($D$4),MATCH('CF AUX'!T$14,INDIRECT($D$5),0),MATCH('CF AUX'!$I318,INDIRECT($D$7),0)),"")</f>
        <v/>
      </c>
      <c r="U318" s="81" t="str">
        <f ca="1">IF(ISNUMBER($H318),INDEX(INDIRECT($D$4),MATCH('CF AUX'!U$14,INDIRECT($D$5),0),MATCH('CF AUX'!$I318,INDIRECT($D$7),0)),"")</f>
        <v/>
      </c>
      <c r="V318" s="81" t="str">
        <f ca="1">IF(ISNUMBER($H318),INDEX(INDIRECT($D$4),MATCH('CF AUX'!V$14,INDIRECT($D$5),0),MATCH('CF AUX'!$I318,INDIRECT($D$7),0)),"")</f>
        <v/>
      </c>
      <c r="W318" s="81" t="str">
        <f ca="1">IF(ISNUMBER($H318),INDEX(INDIRECT($D$4),MATCH('CF AUX'!W$14,INDIRECT($D$5),0),MATCH('CF AUX'!$I318,INDIRECT($D$7),0)),"")</f>
        <v/>
      </c>
      <c r="X318" s="81" t="str">
        <f ca="1">IF(ISNUMBER($H318),INDEX(INDIRECT($D$4),MATCH('CF AUX'!X$14,INDIRECT($D$5),0),MATCH('CF AUX'!$I318,INDIRECT($D$7),0)),"")</f>
        <v/>
      </c>
      <c r="Y318" s="81" t="str">
        <f ca="1">IF(ISNUMBER($H318),INDEX(INDIRECT($D$4),MATCH('CF AUX'!Y$14,INDIRECT($D$5),0),MATCH('CF AUX'!$I318,INDIRECT($D$7),0)),"")</f>
        <v/>
      </c>
      <c r="Z318" s="81" t="str">
        <f ca="1">IF(ISNUMBER($H318),INDEX(INDIRECT($D$4),MATCH('CF AUX'!Z$14,INDIRECT($D$5),0),MATCH('CF AUX'!$I318,INDIRECT($D$7),0)),"")</f>
        <v/>
      </c>
      <c r="AA318" s="81" t="str">
        <f ca="1">IF(ISNUMBER($H318),INDEX(INDIRECT($D$4),MATCH('CF AUX'!AA$14,INDIRECT($D$5),0),MATCH('CF AUX'!$I318,INDIRECT($D$7),0)),"")</f>
        <v/>
      </c>
      <c r="AB318" s="81" t="str">
        <f ca="1">IF(ISNUMBER($H318),INDEX(INDIRECT($D$4),MATCH('CF AUX'!AB$14,INDIRECT($D$5),0),MATCH('CF AUX'!$I318,INDIRECT($D$7),0)),"")</f>
        <v/>
      </c>
      <c r="AC318" s="81" t="str">
        <f ca="1">IF(ISNUMBER($H318),INDEX(INDIRECT($D$4),MATCH('CF AUX'!AC$14,INDIRECT($D$5),0),MATCH('CF AUX'!$I318,INDIRECT($D$7),0)),"")</f>
        <v/>
      </c>
      <c r="AD318" s="81" t="str">
        <f ca="1">IF(ISNUMBER($H318),INDEX(INDIRECT($D$4),MATCH('CF AUX'!AD$14,INDIRECT($D$5),0),MATCH('CF AUX'!$I318,INDIRECT($D$7),0)),"")</f>
        <v/>
      </c>
      <c r="AE318" s="81" t="str">
        <f ca="1">IF(ISNUMBER($H318),INDEX(INDIRECT($D$4),MATCH('CF AUX'!AE$14,INDIRECT($D$5),0),MATCH('CF AUX'!$I318,INDIRECT($D$7),0)),"")</f>
        <v/>
      </c>
      <c r="AF318" s="81" t="str">
        <f ca="1">IF(ISNUMBER($H318),INDEX(INDIRECT($D$4),MATCH('CF AUX'!AF$14,INDIRECT($D$5),0),MATCH('CF AUX'!$I318,INDIRECT($D$7),0)),"")</f>
        <v/>
      </c>
      <c r="AG318" s="81" t="str">
        <f ca="1">IF(ISNUMBER($H318),INDEX(INDIRECT($D$4),MATCH('CF AUX'!AG$14,INDIRECT($D$5),0),MATCH('CF AUX'!$I318,INDIRECT($D$7),0)),"")</f>
        <v/>
      </c>
      <c r="AH318" s="81" t="str">
        <f ca="1">IF(ISNUMBER($H318),INDEX(INDIRECT($D$4),MATCH('CF AUX'!AH$14,INDIRECT($D$5),0),MATCH('CF AUX'!$I318,INDIRECT($D$7),0)),"")</f>
        <v/>
      </c>
      <c r="AI318" s="81" t="str">
        <f ca="1">IF(ISNUMBER($H318),INDEX(INDIRECT($D$4),MATCH('CF AUX'!AI$14,INDIRECT($D$5),0),MATCH('CF AUX'!$I318,INDIRECT($D$7),0)),"")</f>
        <v/>
      </c>
      <c r="AJ318" s="81" t="str">
        <f ca="1">IF(ISNUMBER($H318),INDEX(INDIRECT($D$4),MATCH('CF AUX'!AJ$14,INDIRECT($D$5),0),MATCH('CF AUX'!$I318,INDIRECT($D$7),0)),"")</f>
        <v/>
      </c>
      <c r="AK318" s="81" t="str">
        <f ca="1">IF(ISNUMBER($H318),INDEX(INDIRECT($D$4),MATCH('CF AUX'!AK$14,INDIRECT($D$5),0),MATCH('CF AUX'!$I318,INDIRECT($D$7),0)),"")</f>
        <v/>
      </c>
      <c r="AL318" s="81" t="str">
        <f ca="1">IF(ISNUMBER($H318),INDEX(INDIRECT($D$4),MATCH('CF AUX'!AL$14,INDIRECT($D$5),0),MATCH('CF AUX'!$I318,INDIRECT($D$7),0)),"")</f>
        <v/>
      </c>
      <c r="AM318" s="81" t="str">
        <f ca="1">IF(ISNUMBER($H318),INDEX(INDIRECT($D$4),MATCH('CF AUX'!AM$14,INDIRECT($D$5),0),MATCH('CF AUX'!$I318,INDIRECT($D$7),0)),"")</f>
        <v/>
      </c>
      <c r="AN318" s="81" t="str">
        <f ca="1">IF(ISNUMBER($H318),INDEX(INDIRECT($D$4),MATCH('CF AUX'!AN$14,INDIRECT($D$5),0),MATCH('CF AUX'!$I318,INDIRECT($D$7),0)),"")</f>
        <v/>
      </c>
      <c r="AO318" s="81" t="str">
        <f ca="1">IF(ISNUMBER($H318),INDEX(INDIRECT($D$4),MATCH('CF AUX'!AO$14,INDIRECT($D$5),0),MATCH('CF AUX'!$I318,INDIRECT($D$7),0)),"")</f>
        <v/>
      </c>
      <c r="AP318" s="81" t="str">
        <f ca="1">IF(ISNUMBER($H318),INDEX(INDIRECT($D$4),MATCH('CF AUX'!AP$14,INDIRECT($D$5),0),MATCH('CF AUX'!$I318,INDIRECT($D$7),0)),"")</f>
        <v/>
      </c>
      <c r="AQ318" s="81" t="str">
        <f ca="1">IF(ISNUMBER($H318),INDEX(INDIRECT($D$4),MATCH('CF AUX'!AQ$14,INDIRECT($D$5),0),MATCH('CF AUX'!$I318,INDIRECT($D$7),0)),"")</f>
        <v/>
      </c>
      <c r="AR318" s="81" t="str">
        <f ca="1">IF(ISNUMBER($H318),INDEX(INDIRECT($D$4),MATCH('CF AUX'!AR$14,INDIRECT($D$5),0),MATCH('CF AUX'!$I318,INDIRECT($D$7),0)),"")</f>
        <v/>
      </c>
      <c r="AS318" s="81" t="str">
        <f ca="1">IF(ISNUMBER($H318),INDEX(INDIRECT($D$4),MATCH('CF AUX'!AS$14,INDIRECT($D$5),0),MATCH('CF AUX'!$I318,INDIRECT($D$7),0)),"")</f>
        <v/>
      </c>
      <c r="AT318" s="81" t="str">
        <f ca="1">IF(ISNUMBER($H318),INDEX(INDIRECT($D$4),MATCH('CF AUX'!AT$14,INDIRECT($D$5),0),MATCH('CF AUX'!$I318,INDIRECT($D$7),0)),"")</f>
        <v/>
      </c>
      <c r="AU318" s="81" t="str">
        <f ca="1">IF(ISNUMBER($H318),INDEX(INDIRECT($D$4),MATCH('CF AUX'!AU$14,INDIRECT($D$5),0),MATCH('CF AUX'!$I318,INDIRECT($D$7),0)),"")</f>
        <v/>
      </c>
      <c r="AV318" s="81" t="str">
        <f ca="1">IF(ISNUMBER($H318),INDEX(INDIRECT($D$4),MATCH('CF AUX'!AV$14,INDIRECT($D$5),0),MATCH('CF AUX'!$I318,INDIRECT($D$7),0)),"")</f>
        <v/>
      </c>
      <c r="AW318" s="81" t="str">
        <f ca="1">IF(ISNUMBER($H318),INDEX(INDIRECT($D$4),MATCH('CF AUX'!AW$14,INDIRECT($D$5),0),MATCH('CF AUX'!$I318,INDIRECT($D$7),0)),"")</f>
        <v/>
      </c>
      <c r="AX318" s="81" t="str">
        <f ca="1">IF(ISNUMBER($H318),INDEX(INDIRECT($D$4),MATCH('CF AUX'!AX$14,INDIRECT($D$5),0),MATCH('CF AUX'!$I318,INDIRECT($D$7),0)),"")</f>
        <v/>
      </c>
      <c r="AY318" s="81" t="str">
        <f ca="1">IF(ISNUMBER($H318),INDEX(INDIRECT($D$4),MATCH('CF AUX'!AY$14,INDIRECT($D$5),0),MATCH('CF AUX'!$I318,INDIRECT($D$7),0)),"")</f>
        <v/>
      </c>
      <c r="AZ318" s="81" t="str">
        <f ca="1">IF(ISNUMBER($H318),INDEX(INDIRECT($D$4),MATCH('CF AUX'!AZ$14,INDIRECT($D$5),0),MATCH('CF AUX'!$I318,INDIRECT($D$7),0)),"")</f>
        <v/>
      </c>
      <c r="BB318" s="96" t="str" cm="1">
        <f t="array" aca="1" ref="BB318" ca="1">IF(ISNUMBER($H318),MMULT(J318:AZ318,TRANSPOSE(INDIRECT($D$8&amp;$G$4&amp;B318&amp;":"&amp;$G$6&amp;B318))),"")</f>
        <v/>
      </c>
      <c r="BD318" s="59">
        <f t="shared" si="85"/>
        <v>314</v>
      </c>
      <c r="BE318" s="80" t="str" cm="1">
        <f t="array" aca="1" ref="BE318" ca="1">IFERROR(INDEX(INDIRECT($D$4),MATCH(INDIRECT(BE$5&amp;$BD318),INDIRECT($D$6),0),MATCH($I318,INDIRECT($D$7),0)),"")</f>
        <v/>
      </c>
      <c r="BF318" s="81" t="str" cm="1">
        <f t="array" aca="1" ref="BF318" ca="1">IFERROR(INDEX(INDIRECT($D$4),MATCH(INDIRECT(BF$5&amp;$BD318),INDIRECT($D$6),0),MATCH($I318,INDIRECT($D$7),0)),"")</f>
        <v/>
      </c>
      <c r="BG318" s="81" t="str" cm="1">
        <f t="array" aca="1" ref="BG318" ca="1">IFERROR(INDEX(INDIRECT($D$4),MATCH(INDIRECT(BG$5&amp;$BD318),INDIRECT($D$6),0),MATCH($I318,INDIRECT($D$7),0)),"")</f>
        <v/>
      </c>
      <c r="BH318" s="81" t="str" cm="1">
        <f t="array" aca="1" ref="BH318" ca="1">IFERROR(INDEX(INDIRECT($D$4),MATCH(INDIRECT(BH$5&amp;$BD318),INDIRECT($D$6),0),MATCH($I318,INDIRECT($D$7),0)),"")</f>
        <v/>
      </c>
      <c r="BI318" s="81" t="str" cm="1">
        <f t="array" aca="1" ref="BI318" ca="1">IFERROR(INDEX(INDIRECT($D$4),MATCH(INDIRECT(BI$5&amp;$BD318),INDIRECT($D$6),0),MATCH($I318,INDIRECT($D$7),0)),"")</f>
        <v/>
      </c>
      <c r="BJ318" s="81" t="str" cm="1">
        <f t="array" aca="1" ref="BJ318" ca="1">IFERROR(INDEX(INDIRECT($D$4),MATCH(INDIRECT(BJ$5&amp;$BD318),INDIRECT($D$6),0),MATCH($I318,INDIRECT($D$7),0)),"")</f>
        <v/>
      </c>
      <c r="BK318" s="81" t="str" cm="1">
        <f t="array" aca="1" ref="BK318" ca="1">IFERROR(INDEX(INDIRECT($D$4),MATCH(INDIRECT(BK$5&amp;$BD318),INDIRECT($D$6),0),MATCH($I318,INDIRECT($D$7),0)),"")</f>
        <v/>
      </c>
      <c r="BL318" s="81" t="str" cm="1">
        <f t="array" aca="1" ref="BL318" ca="1">IFERROR(INDEX(INDIRECT($D$4),MATCH(INDIRECT(BL$5&amp;$BD318),INDIRECT($D$6),0),MATCH($I318,INDIRECT($D$7),0)),"")</f>
        <v/>
      </c>
      <c r="BM318" s="81" t="str" cm="1">
        <f t="array" aca="1" ref="BM318" ca="1">IFERROR(INDEX(INDIRECT($D$4),MATCH(INDIRECT(BM$5&amp;$BD318),INDIRECT($D$6),0),MATCH($I318,INDIRECT($D$7),0)),"")</f>
        <v/>
      </c>
      <c r="BN318" s="81" t="str" cm="1">
        <f t="array" aca="1" ref="BN318" ca="1">IFERROR(INDEX(INDIRECT($D$4),MATCH(INDIRECT(BN$5&amp;$BD318),INDIRECT($D$6),0),MATCH($I318,INDIRECT($D$7),0)),"")</f>
        <v/>
      </c>
      <c r="BO318" s="81" t="str" cm="1">
        <f t="array" aca="1" ref="BO318" ca="1">IFERROR(INDEX(INDIRECT($D$4),MATCH(INDIRECT(BO$5&amp;$BD318),INDIRECT($D$6),0),MATCH($I318,INDIRECT($D$7),0)),"")</f>
        <v/>
      </c>
      <c r="BP318" s="81" t="str" cm="1">
        <f t="array" aca="1" ref="BP318" ca="1">IFERROR(INDEX(INDIRECT($D$4),MATCH(INDIRECT(BP$5&amp;$BD318),INDIRECT($D$6),0),MATCH($I318,INDIRECT($D$7),0)),"")</f>
        <v/>
      </c>
      <c r="BQ318" s="81" t="str" cm="1">
        <f t="array" aca="1" ref="BQ318" ca="1">IFERROR(INDEX(INDIRECT($D$4),MATCH(INDIRECT(BQ$5&amp;$BD318),INDIRECT($D$6),0),MATCH($I318,INDIRECT($D$7),0)),"")</f>
        <v/>
      </c>
      <c r="BR318" s="81" t="str" cm="1">
        <f t="array" aca="1" ref="BR318" ca="1">IFERROR(INDEX(INDIRECT($D$4),MATCH(INDIRECT(BR$5&amp;$BD318),INDIRECT($D$6),0),MATCH($I318,INDIRECT($D$7),0)),"")</f>
        <v/>
      </c>
      <c r="BS318" s="81" t="str" cm="1">
        <f t="array" aca="1" ref="BS318" ca="1">IFERROR(INDEX(INDIRECT($D$4),MATCH(INDIRECT(BS$5&amp;$BD318),INDIRECT($D$6),0),MATCH($I318,INDIRECT($D$7),0)),"")</f>
        <v/>
      </c>
      <c r="BT318" s="81" t="str" cm="1">
        <f t="array" aca="1" ref="BT318" ca="1">IFERROR(INDEX(INDIRECT($D$4),MATCH(INDIRECT(BT$5&amp;$BD318),INDIRECT($D$6),0),MATCH($I318,INDIRECT($D$7),0)),"")</f>
        <v/>
      </c>
      <c r="BU318" s="81" t="str" cm="1">
        <f t="array" aca="1" ref="BU318" ca="1">IFERROR(INDEX(INDIRECT($D$4),MATCH(INDIRECT(BU$5&amp;$BD318),INDIRECT($D$6),0),MATCH($I318,INDIRECT($D$7),0)),"")</f>
        <v/>
      </c>
      <c r="BV318" s="99" t="str" cm="1">
        <f t="array" aca="1" ref="BV318" ca="1">IFERROR(INDEX(INDIRECT($D$4),MATCH(INDIRECT(BV$5&amp;$BD318),INDIRECT($D$6),0),MATCH($I318,INDIRECT($D$7),0)),"")</f>
        <v/>
      </c>
      <c r="BX318" s="80"/>
      <c r="BY318" s="81"/>
      <c r="BZ318" s="81"/>
      <c r="CA318" s="81"/>
      <c r="CB318" s="81"/>
      <c r="CC318" s="81"/>
      <c r="CD318" s="81"/>
      <c r="CE318" s="81"/>
      <c r="CF318" s="81"/>
      <c r="CG318" s="81"/>
      <c r="CH318" s="81"/>
      <c r="CI318" s="81"/>
      <c r="CJ318" s="81"/>
      <c r="CK318" s="81"/>
      <c r="CL318" s="81"/>
      <c r="CM318" s="81"/>
      <c r="CN318" s="81"/>
      <c r="CO318" s="99"/>
      <c r="CQ318" s="113"/>
      <c r="CR318" s="59" t="str">
        <f t="shared" si="84"/>
        <v/>
      </c>
      <c r="CS318" s="60"/>
      <c r="CT318" s="123" t="str">
        <f t="shared" ca="1" si="81"/>
        <v/>
      </c>
      <c r="CU318" s="80" t="str">
        <f>IF(ISNUMBER($CS318),INDEX(IRF.New!$CS$7:$DJ$37,MATCH(B318+1,IRF.New!$B$7:$B$37,0),MATCH($CT318,IRF.New!$CS$5:$DJ$5,0)),"")</f>
        <v/>
      </c>
      <c r="CV318" s="81"/>
      <c r="CW318" s="81" t="str">
        <f t="shared" si="82"/>
        <v/>
      </c>
      <c r="CX318" s="81"/>
      <c r="CY318" s="81"/>
      <c r="CZ318" s="94"/>
      <c r="DA318" s="94" t="str">
        <f>IF(ISNUMBER(CS318),INDEX(IRF.New!$CS$2:$DJ$2,MATCH('CF AUX'!$CT318,IRF.New!$CS$5:$DJ$5,0)),"")</f>
        <v/>
      </c>
      <c r="DB318" s="72"/>
      <c r="DD318" s="132" t="str">
        <f>IF(ISNUMBER(CS318),INDEX(IRF.New!$D$7:$CO$37,MATCH('CF AUX'!C313,IRF.New!$C$7:$C$37,0),MATCH(CT318,IRF.New!$D$5:$CO$5,0)),"")</f>
        <v/>
      </c>
    </row>
    <row r="319" spans="1:109" x14ac:dyDescent="0.25">
      <c r="F319" s="136" t="str">
        <f t="shared" si="83"/>
        <v/>
      </c>
      <c r="H319" s="65"/>
      <c r="I319" s="129" t="str">
        <f ca="1">IF(ISNUMBER(H319),INDEX(IRF.New!$CS$5:$DJ$5,MATCH('CF AUX'!H319,INDIRECT("IRF.New!$CS$"&amp;C315&amp;":$DJ$"&amp;C315),0)),"")</f>
        <v/>
      </c>
      <c r="J319" s="80" t="str">
        <f ca="1">IF(ISNUMBER($H319),INDEX(INDIRECT($D$4),MATCH('CF AUX'!J$14,INDIRECT($D$5),0),MATCH('CF AUX'!$I319,INDIRECT($D$7),0)),"")</f>
        <v/>
      </c>
      <c r="K319" s="81" t="str">
        <f ca="1">IF(ISNUMBER($H319),INDEX(INDIRECT($D$4),MATCH('CF AUX'!K$14,INDIRECT($D$5),0),MATCH('CF AUX'!$I319,INDIRECT($D$7),0)),"")</f>
        <v/>
      </c>
      <c r="L319" s="81" t="str">
        <f ca="1">IF(ISNUMBER($H319),INDEX(INDIRECT($D$4),MATCH('CF AUX'!L$14,INDIRECT($D$5),0),MATCH('CF AUX'!$I319,INDIRECT($D$7),0)),"")</f>
        <v/>
      </c>
      <c r="M319" s="81" t="str">
        <f ca="1">IF(ISNUMBER($H319),INDEX(INDIRECT($D$4),MATCH('CF AUX'!M$14,INDIRECT($D$5),0),MATCH('CF AUX'!$I319,INDIRECT($D$7),0)),"")</f>
        <v/>
      </c>
      <c r="N319" s="81" t="str">
        <f ca="1">IF(ISNUMBER($H319),INDEX(INDIRECT($D$4),MATCH('CF AUX'!N$14,INDIRECT($D$5),0),MATCH('CF AUX'!$I319,INDIRECT($D$7),0)),"")</f>
        <v/>
      </c>
      <c r="O319" s="81" t="str">
        <f ca="1">IF(ISNUMBER($H319),INDEX(INDIRECT($D$4),MATCH('CF AUX'!O$14,INDIRECT($D$5),0),MATCH('CF AUX'!$I319,INDIRECT($D$7),0)),"")</f>
        <v/>
      </c>
      <c r="P319" s="81" t="str">
        <f ca="1">IF(ISNUMBER($H319),INDEX(INDIRECT($D$4),MATCH('CF AUX'!P$14,INDIRECT($D$5),0),MATCH('CF AUX'!$I319,INDIRECT($D$7),0)),"")</f>
        <v/>
      </c>
      <c r="Q319" s="81" t="str">
        <f ca="1">IF(ISNUMBER($H319),INDEX(INDIRECT($D$4),MATCH('CF AUX'!Q$14,INDIRECT($D$5),0),MATCH('CF AUX'!$I319,INDIRECT($D$7),0)),"")</f>
        <v/>
      </c>
      <c r="R319" s="81" t="str">
        <f ca="1">IF(ISNUMBER($H319),INDEX(INDIRECT($D$4),MATCH('CF AUX'!R$14,INDIRECT($D$5),0),MATCH('CF AUX'!$I319,INDIRECT($D$7),0)),"")</f>
        <v/>
      </c>
      <c r="S319" s="81" t="str">
        <f ca="1">IF(ISNUMBER($H319),INDEX(INDIRECT($D$4),MATCH('CF AUX'!S$14,INDIRECT($D$5),0),MATCH('CF AUX'!$I319,INDIRECT($D$7),0)),"")</f>
        <v/>
      </c>
      <c r="T319" s="81" t="str">
        <f ca="1">IF(ISNUMBER($H319),INDEX(INDIRECT($D$4),MATCH('CF AUX'!T$14,INDIRECT($D$5),0),MATCH('CF AUX'!$I319,INDIRECT($D$7),0)),"")</f>
        <v/>
      </c>
      <c r="U319" s="81" t="str">
        <f ca="1">IF(ISNUMBER($H319),INDEX(INDIRECT($D$4),MATCH('CF AUX'!U$14,INDIRECT($D$5),0),MATCH('CF AUX'!$I319,INDIRECT($D$7),0)),"")</f>
        <v/>
      </c>
      <c r="V319" s="81" t="str">
        <f ca="1">IF(ISNUMBER($H319),INDEX(INDIRECT($D$4),MATCH('CF AUX'!V$14,INDIRECT($D$5),0),MATCH('CF AUX'!$I319,INDIRECT($D$7),0)),"")</f>
        <v/>
      </c>
      <c r="W319" s="81" t="str">
        <f ca="1">IF(ISNUMBER($H319),INDEX(INDIRECT($D$4),MATCH('CF AUX'!W$14,INDIRECT($D$5),0),MATCH('CF AUX'!$I319,INDIRECT($D$7),0)),"")</f>
        <v/>
      </c>
      <c r="X319" s="81" t="str">
        <f ca="1">IF(ISNUMBER($H319),INDEX(INDIRECT($D$4),MATCH('CF AUX'!X$14,INDIRECT($D$5),0),MATCH('CF AUX'!$I319,INDIRECT($D$7),0)),"")</f>
        <v/>
      </c>
      <c r="Y319" s="81" t="str">
        <f ca="1">IF(ISNUMBER($H319),INDEX(INDIRECT($D$4),MATCH('CF AUX'!Y$14,INDIRECT($D$5),0),MATCH('CF AUX'!$I319,INDIRECT($D$7),0)),"")</f>
        <v/>
      </c>
      <c r="Z319" s="81" t="str">
        <f ca="1">IF(ISNUMBER($H319),INDEX(INDIRECT($D$4),MATCH('CF AUX'!Z$14,INDIRECT($D$5),0),MATCH('CF AUX'!$I319,INDIRECT($D$7),0)),"")</f>
        <v/>
      </c>
      <c r="AA319" s="81" t="str">
        <f ca="1">IF(ISNUMBER($H319),INDEX(INDIRECT($D$4),MATCH('CF AUX'!AA$14,INDIRECT($D$5),0),MATCH('CF AUX'!$I319,INDIRECT($D$7),0)),"")</f>
        <v/>
      </c>
      <c r="AB319" s="81" t="str">
        <f ca="1">IF(ISNUMBER($H319),INDEX(INDIRECT($D$4),MATCH('CF AUX'!AB$14,INDIRECT($D$5),0),MATCH('CF AUX'!$I319,INDIRECT($D$7),0)),"")</f>
        <v/>
      </c>
      <c r="AC319" s="81" t="str">
        <f ca="1">IF(ISNUMBER($H319),INDEX(INDIRECT($D$4),MATCH('CF AUX'!AC$14,INDIRECT($D$5),0),MATCH('CF AUX'!$I319,INDIRECT($D$7),0)),"")</f>
        <v/>
      </c>
      <c r="AD319" s="81" t="str">
        <f ca="1">IF(ISNUMBER($H319),INDEX(INDIRECT($D$4),MATCH('CF AUX'!AD$14,INDIRECT($D$5),0),MATCH('CF AUX'!$I319,INDIRECT($D$7),0)),"")</f>
        <v/>
      </c>
      <c r="AE319" s="81" t="str">
        <f ca="1">IF(ISNUMBER($H319),INDEX(INDIRECT($D$4),MATCH('CF AUX'!AE$14,INDIRECT($D$5),0),MATCH('CF AUX'!$I319,INDIRECT($D$7),0)),"")</f>
        <v/>
      </c>
      <c r="AF319" s="81" t="str">
        <f ca="1">IF(ISNUMBER($H319),INDEX(INDIRECT($D$4),MATCH('CF AUX'!AF$14,INDIRECT($D$5),0),MATCH('CF AUX'!$I319,INDIRECT($D$7),0)),"")</f>
        <v/>
      </c>
      <c r="AG319" s="81" t="str">
        <f ca="1">IF(ISNUMBER($H319),INDEX(INDIRECT($D$4),MATCH('CF AUX'!AG$14,INDIRECT($D$5),0),MATCH('CF AUX'!$I319,INDIRECT($D$7),0)),"")</f>
        <v/>
      </c>
      <c r="AH319" s="81" t="str">
        <f ca="1">IF(ISNUMBER($H319),INDEX(INDIRECT($D$4),MATCH('CF AUX'!AH$14,INDIRECT($D$5),0),MATCH('CF AUX'!$I319,INDIRECT($D$7),0)),"")</f>
        <v/>
      </c>
      <c r="AI319" s="81" t="str">
        <f ca="1">IF(ISNUMBER($H319),INDEX(INDIRECT($D$4),MATCH('CF AUX'!AI$14,INDIRECT($D$5),0),MATCH('CF AUX'!$I319,INDIRECT($D$7),0)),"")</f>
        <v/>
      </c>
      <c r="AJ319" s="81" t="str">
        <f ca="1">IF(ISNUMBER($H319),INDEX(INDIRECT($D$4),MATCH('CF AUX'!AJ$14,INDIRECT($D$5),0),MATCH('CF AUX'!$I319,INDIRECT($D$7),0)),"")</f>
        <v/>
      </c>
      <c r="AK319" s="81" t="str">
        <f ca="1">IF(ISNUMBER($H319),INDEX(INDIRECT($D$4),MATCH('CF AUX'!AK$14,INDIRECT($D$5),0),MATCH('CF AUX'!$I319,INDIRECT($D$7),0)),"")</f>
        <v/>
      </c>
      <c r="AL319" s="81" t="str">
        <f ca="1">IF(ISNUMBER($H319),INDEX(INDIRECT($D$4),MATCH('CF AUX'!AL$14,INDIRECT($D$5),0),MATCH('CF AUX'!$I319,INDIRECT($D$7),0)),"")</f>
        <v/>
      </c>
      <c r="AM319" s="81" t="str">
        <f ca="1">IF(ISNUMBER($H319),INDEX(INDIRECT($D$4),MATCH('CF AUX'!AM$14,INDIRECT($D$5),0),MATCH('CF AUX'!$I319,INDIRECT($D$7),0)),"")</f>
        <v/>
      </c>
      <c r="AN319" s="81" t="str">
        <f ca="1">IF(ISNUMBER($H319),INDEX(INDIRECT($D$4),MATCH('CF AUX'!AN$14,INDIRECT($D$5),0),MATCH('CF AUX'!$I319,INDIRECT($D$7),0)),"")</f>
        <v/>
      </c>
      <c r="AO319" s="81" t="str">
        <f ca="1">IF(ISNUMBER($H319),INDEX(INDIRECT($D$4),MATCH('CF AUX'!AO$14,INDIRECT($D$5),0),MATCH('CF AUX'!$I319,INDIRECT($D$7),0)),"")</f>
        <v/>
      </c>
      <c r="AP319" s="81" t="str">
        <f ca="1">IF(ISNUMBER($H319),INDEX(INDIRECT($D$4),MATCH('CF AUX'!AP$14,INDIRECT($D$5),0),MATCH('CF AUX'!$I319,INDIRECT($D$7),0)),"")</f>
        <v/>
      </c>
      <c r="AQ319" s="81" t="str">
        <f ca="1">IF(ISNUMBER($H319),INDEX(INDIRECT($D$4),MATCH('CF AUX'!AQ$14,INDIRECT($D$5),0),MATCH('CF AUX'!$I319,INDIRECT($D$7),0)),"")</f>
        <v/>
      </c>
      <c r="AR319" s="81" t="str">
        <f ca="1">IF(ISNUMBER($H319),INDEX(INDIRECT($D$4),MATCH('CF AUX'!AR$14,INDIRECT($D$5),0),MATCH('CF AUX'!$I319,INDIRECT($D$7),0)),"")</f>
        <v/>
      </c>
      <c r="AS319" s="81" t="str">
        <f ca="1">IF(ISNUMBER($H319),INDEX(INDIRECT($D$4),MATCH('CF AUX'!AS$14,INDIRECT($D$5),0),MATCH('CF AUX'!$I319,INDIRECT($D$7),0)),"")</f>
        <v/>
      </c>
      <c r="AT319" s="81" t="str">
        <f ca="1">IF(ISNUMBER($H319),INDEX(INDIRECT($D$4),MATCH('CF AUX'!AT$14,INDIRECT($D$5),0),MATCH('CF AUX'!$I319,INDIRECT($D$7),0)),"")</f>
        <v/>
      </c>
      <c r="AU319" s="81" t="str">
        <f ca="1">IF(ISNUMBER($H319),INDEX(INDIRECT($D$4),MATCH('CF AUX'!AU$14,INDIRECT($D$5),0),MATCH('CF AUX'!$I319,INDIRECT($D$7),0)),"")</f>
        <v/>
      </c>
      <c r="AV319" s="81" t="str">
        <f ca="1">IF(ISNUMBER($H319),INDEX(INDIRECT($D$4),MATCH('CF AUX'!AV$14,INDIRECT($D$5),0),MATCH('CF AUX'!$I319,INDIRECT($D$7),0)),"")</f>
        <v/>
      </c>
      <c r="AW319" s="81" t="str">
        <f ca="1">IF(ISNUMBER($H319),INDEX(INDIRECT($D$4),MATCH('CF AUX'!AW$14,INDIRECT($D$5),0),MATCH('CF AUX'!$I319,INDIRECT($D$7),0)),"")</f>
        <v/>
      </c>
      <c r="AX319" s="81" t="str">
        <f ca="1">IF(ISNUMBER($H319),INDEX(INDIRECT($D$4),MATCH('CF AUX'!AX$14,INDIRECT($D$5),0),MATCH('CF AUX'!$I319,INDIRECT($D$7),0)),"")</f>
        <v/>
      </c>
      <c r="AY319" s="81" t="str">
        <f ca="1">IF(ISNUMBER($H319),INDEX(INDIRECT($D$4),MATCH('CF AUX'!AY$14,INDIRECT($D$5),0),MATCH('CF AUX'!$I319,INDIRECT($D$7),0)),"")</f>
        <v/>
      </c>
      <c r="AZ319" s="81" t="str">
        <f ca="1">IF(ISNUMBER($H319),INDEX(INDIRECT($D$4),MATCH('CF AUX'!AZ$14,INDIRECT($D$5),0),MATCH('CF AUX'!$I319,INDIRECT($D$7),0)),"")</f>
        <v/>
      </c>
      <c r="BB319" s="96" t="str" cm="1">
        <f t="array" aca="1" ref="BB319" ca="1">IF(ISNUMBER($H319),MMULT(J319:AZ319,TRANSPOSE(INDIRECT($D$8&amp;$G$4&amp;B318&amp;":"&amp;$G$6&amp;B318))),"")</f>
        <v/>
      </c>
      <c r="BD319" s="59">
        <f t="shared" si="85"/>
        <v>314</v>
      </c>
      <c r="BE319" s="80" t="str" cm="1">
        <f t="array" aca="1" ref="BE319" ca="1">IFERROR(INDEX(INDIRECT($D$4),MATCH(INDIRECT(BE$5&amp;$BD319),INDIRECT($D$6),0),MATCH($I319,INDIRECT($D$7),0)),"")</f>
        <v/>
      </c>
      <c r="BF319" s="81" t="str" cm="1">
        <f t="array" aca="1" ref="BF319" ca="1">IFERROR(INDEX(INDIRECT($D$4),MATCH(INDIRECT(BF$5&amp;$BD319),INDIRECT($D$6),0),MATCH($I319,INDIRECT($D$7),0)),"")</f>
        <v/>
      </c>
      <c r="BG319" s="81" t="str" cm="1">
        <f t="array" aca="1" ref="BG319" ca="1">IFERROR(INDEX(INDIRECT($D$4),MATCH(INDIRECT(BG$5&amp;$BD319),INDIRECT($D$6),0),MATCH($I319,INDIRECT($D$7),0)),"")</f>
        <v/>
      </c>
      <c r="BH319" s="81" t="str" cm="1">
        <f t="array" aca="1" ref="BH319" ca="1">IFERROR(INDEX(INDIRECT($D$4),MATCH(INDIRECT(BH$5&amp;$BD319),INDIRECT($D$6),0),MATCH($I319,INDIRECT($D$7),0)),"")</f>
        <v/>
      </c>
      <c r="BI319" s="81" t="str" cm="1">
        <f t="array" aca="1" ref="BI319" ca="1">IFERROR(INDEX(INDIRECT($D$4),MATCH(INDIRECT(BI$5&amp;$BD319),INDIRECT($D$6),0),MATCH($I319,INDIRECT($D$7),0)),"")</f>
        <v/>
      </c>
      <c r="BJ319" s="81" t="str" cm="1">
        <f t="array" aca="1" ref="BJ319" ca="1">IFERROR(INDEX(INDIRECT($D$4),MATCH(INDIRECT(BJ$5&amp;$BD319),INDIRECT($D$6),0),MATCH($I319,INDIRECT($D$7),0)),"")</f>
        <v/>
      </c>
      <c r="BK319" s="81" t="str" cm="1">
        <f t="array" aca="1" ref="BK319" ca="1">IFERROR(INDEX(INDIRECT($D$4),MATCH(INDIRECT(BK$5&amp;$BD319),INDIRECT($D$6),0),MATCH($I319,INDIRECT($D$7),0)),"")</f>
        <v/>
      </c>
      <c r="BL319" s="81" t="str" cm="1">
        <f t="array" aca="1" ref="BL319" ca="1">IFERROR(INDEX(INDIRECT($D$4),MATCH(INDIRECT(BL$5&amp;$BD319),INDIRECT($D$6),0),MATCH($I319,INDIRECT($D$7),0)),"")</f>
        <v/>
      </c>
      <c r="BM319" s="81" t="str" cm="1">
        <f t="array" aca="1" ref="BM319" ca="1">IFERROR(INDEX(INDIRECT($D$4),MATCH(INDIRECT(BM$5&amp;$BD319),INDIRECT($D$6),0),MATCH($I319,INDIRECT($D$7),0)),"")</f>
        <v/>
      </c>
      <c r="BN319" s="81" t="str" cm="1">
        <f t="array" aca="1" ref="BN319" ca="1">IFERROR(INDEX(INDIRECT($D$4),MATCH(INDIRECT(BN$5&amp;$BD319),INDIRECT($D$6),0),MATCH($I319,INDIRECT($D$7),0)),"")</f>
        <v/>
      </c>
      <c r="BO319" s="81" t="str" cm="1">
        <f t="array" aca="1" ref="BO319" ca="1">IFERROR(INDEX(INDIRECT($D$4),MATCH(INDIRECT(BO$5&amp;$BD319),INDIRECT($D$6),0),MATCH($I319,INDIRECT($D$7),0)),"")</f>
        <v/>
      </c>
      <c r="BP319" s="81" t="str" cm="1">
        <f t="array" aca="1" ref="BP319" ca="1">IFERROR(INDEX(INDIRECT($D$4),MATCH(INDIRECT(BP$5&amp;$BD319),INDIRECT($D$6),0),MATCH($I319,INDIRECT($D$7),0)),"")</f>
        <v/>
      </c>
      <c r="BQ319" s="81" t="str" cm="1">
        <f t="array" aca="1" ref="BQ319" ca="1">IFERROR(INDEX(INDIRECT($D$4),MATCH(INDIRECT(BQ$5&amp;$BD319),INDIRECT($D$6),0),MATCH($I319,INDIRECT($D$7),0)),"")</f>
        <v/>
      </c>
      <c r="BR319" s="81" t="str" cm="1">
        <f t="array" aca="1" ref="BR319" ca="1">IFERROR(INDEX(INDIRECT($D$4),MATCH(INDIRECT(BR$5&amp;$BD319),INDIRECT($D$6),0),MATCH($I319,INDIRECT($D$7),0)),"")</f>
        <v/>
      </c>
      <c r="BS319" s="81" t="str" cm="1">
        <f t="array" aca="1" ref="BS319" ca="1">IFERROR(INDEX(INDIRECT($D$4),MATCH(INDIRECT(BS$5&amp;$BD319),INDIRECT($D$6),0),MATCH($I319,INDIRECT($D$7),0)),"")</f>
        <v/>
      </c>
      <c r="BT319" s="81" t="str" cm="1">
        <f t="array" aca="1" ref="BT319" ca="1">IFERROR(INDEX(INDIRECT($D$4),MATCH(INDIRECT(BT$5&amp;$BD319),INDIRECT($D$6),0),MATCH($I319,INDIRECT($D$7),0)),"")</f>
        <v/>
      </c>
      <c r="BU319" s="81" t="str" cm="1">
        <f t="array" aca="1" ref="BU319" ca="1">IFERROR(INDEX(INDIRECT($D$4),MATCH(INDIRECT(BU$5&amp;$BD319),INDIRECT($D$6),0),MATCH($I319,INDIRECT($D$7),0)),"")</f>
        <v/>
      </c>
      <c r="BV319" s="99" t="str" cm="1">
        <f t="array" aca="1" ref="BV319" ca="1">IFERROR(INDEX(INDIRECT($D$4),MATCH(INDIRECT(BV$5&amp;$BD319),INDIRECT($D$6),0),MATCH($I319,INDIRECT($D$7),0)),"")</f>
        <v/>
      </c>
      <c r="BX319" s="80"/>
      <c r="BY319" s="81"/>
      <c r="BZ319" s="81"/>
      <c r="CA319" s="81"/>
      <c r="CB319" s="81"/>
      <c r="CC319" s="81"/>
      <c r="CD319" s="81"/>
      <c r="CE319" s="81"/>
      <c r="CF319" s="81"/>
      <c r="CG319" s="81"/>
      <c r="CH319" s="81"/>
      <c r="CI319" s="81"/>
      <c r="CJ319" s="81"/>
      <c r="CK319" s="81"/>
      <c r="CL319" s="81"/>
      <c r="CM319" s="81"/>
      <c r="CN319" s="81"/>
      <c r="CO319" s="99"/>
      <c r="CQ319" s="113"/>
      <c r="CR319" s="59" t="str">
        <f t="shared" si="84"/>
        <v/>
      </c>
      <c r="CS319" s="60"/>
      <c r="CT319" s="123" t="str">
        <f t="shared" ca="1" si="81"/>
        <v/>
      </c>
      <c r="CU319" s="80" t="str">
        <f>IF(ISNUMBER($CS319),INDEX(IRF.New!$CS$7:$DJ$37,MATCH(B318+1,IRF.New!$B$7:$B$37,0),MATCH($CT319,IRF.New!$CS$5:$DJ$5,0)),"")</f>
        <v/>
      </c>
      <c r="CV319" s="81"/>
      <c r="CW319" s="81" t="str">
        <f t="shared" si="82"/>
        <v/>
      </c>
      <c r="CX319" s="81"/>
      <c r="CY319" s="81"/>
      <c r="CZ319" s="94"/>
      <c r="DA319" s="94" t="str">
        <f>IF(ISNUMBER(CS319),INDEX(IRF.New!$CS$2:$DJ$2,MATCH('CF AUX'!$CT319,IRF.New!$CS$5:$DJ$5,0)),"")</f>
        <v/>
      </c>
      <c r="DB319" s="72"/>
      <c r="DD319" s="132" t="str">
        <f>IF(ISNUMBER(CS319),INDEX(IRF.New!$D$7:$CO$37,MATCH('CF AUX'!C313,IRF.New!$C$7:$C$37,0),MATCH(CT319,IRF.New!$D$5:$CO$5,0)),"")</f>
        <v/>
      </c>
    </row>
    <row r="320" spans="1:109" x14ac:dyDescent="0.25">
      <c r="B320" s="59" t="s">
        <v>280</v>
      </c>
      <c r="F320" s="136" t="str">
        <f t="shared" si="83"/>
        <v/>
      </c>
      <c r="H320" s="65"/>
      <c r="I320" s="129" t="str">
        <f ca="1">IF(ISNUMBER(H320),INDEX(IRF.New!$CS$5:$DJ$5,MATCH('CF AUX'!H320,INDIRECT("IRF.New!$CS$"&amp;C315&amp;":$DJ$"&amp;C315),0)),"")</f>
        <v/>
      </c>
      <c r="J320" s="80" t="str">
        <f ca="1">IF(ISNUMBER($H320),INDEX(INDIRECT($D$4),MATCH('CF AUX'!J$14,INDIRECT($D$5),0),MATCH('CF AUX'!$I320,INDIRECT($D$7),0)),"")</f>
        <v/>
      </c>
      <c r="K320" s="81" t="str">
        <f ca="1">IF(ISNUMBER($H320),INDEX(INDIRECT($D$4),MATCH('CF AUX'!K$14,INDIRECT($D$5),0),MATCH('CF AUX'!$I320,INDIRECT($D$7),0)),"")</f>
        <v/>
      </c>
      <c r="L320" s="81" t="str">
        <f ca="1">IF(ISNUMBER($H320),INDEX(INDIRECT($D$4),MATCH('CF AUX'!L$14,INDIRECT($D$5),0),MATCH('CF AUX'!$I320,INDIRECT($D$7),0)),"")</f>
        <v/>
      </c>
      <c r="M320" s="81" t="str">
        <f ca="1">IF(ISNUMBER($H320),INDEX(INDIRECT($D$4),MATCH('CF AUX'!M$14,INDIRECT($D$5),0),MATCH('CF AUX'!$I320,INDIRECT($D$7),0)),"")</f>
        <v/>
      </c>
      <c r="N320" s="81" t="str">
        <f ca="1">IF(ISNUMBER($H320),INDEX(INDIRECT($D$4),MATCH('CF AUX'!N$14,INDIRECT($D$5),0),MATCH('CF AUX'!$I320,INDIRECT($D$7),0)),"")</f>
        <v/>
      </c>
      <c r="O320" s="81" t="str">
        <f ca="1">IF(ISNUMBER($H320),INDEX(INDIRECT($D$4),MATCH('CF AUX'!O$14,INDIRECT($D$5),0),MATCH('CF AUX'!$I320,INDIRECT($D$7),0)),"")</f>
        <v/>
      </c>
      <c r="P320" s="81" t="str">
        <f ca="1">IF(ISNUMBER($H320),INDEX(INDIRECT($D$4),MATCH('CF AUX'!P$14,INDIRECT($D$5),0),MATCH('CF AUX'!$I320,INDIRECT($D$7),0)),"")</f>
        <v/>
      </c>
      <c r="Q320" s="81" t="str">
        <f ca="1">IF(ISNUMBER($H320),INDEX(INDIRECT($D$4),MATCH('CF AUX'!Q$14,INDIRECT($D$5),0),MATCH('CF AUX'!$I320,INDIRECT($D$7),0)),"")</f>
        <v/>
      </c>
      <c r="R320" s="81" t="str">
        <f ca="1">IF(ISNUMBER($H320),INDEX(INDIRECT($D$4),MATCH('CF AUX'!R$14,INDIRECT($D$5),0),MATCH('CF AUX'!$I320,INDIRECT($D$7),0)),"")</f>
        <v/>
      </c>
      <c r="S320" s="81" t="str">
        <f ca="1">IF(ISNUMBER($H320),INDEX(INDIRECT($D$4),MATCH('CF AUX'!S$14,INDIRECT($D$5),0),MATCH('CF AUX'!$I320,INDIRECT($D$7),0)),"")</f>
        <v/>
      </c>
      <c r="T320" s="81" t="str">
        <f ca="1">IF(ISNUMBER($H320),INDEX(INDIRECT($D$4),MATCH('CF AUX'!T$14,INDIRECT($D$5),0),MATCH('CF AUX'!$I320,INDIRECT($D$7),0)),"")</f>
        <v/>
      </c>
      <c r="U320" s="81" t="str">
        <f ca="1">IF(ISNUMBER($H320),INDEX(INDIRECT($D$4),MATCH('CF AUX'!U$14,INDIRECT($D$5),0),MATCH('CF AUX'!$I320,INDIRECT($D$7),0)),"")</f>
        <v/>
      </c>
      <c r="V320" s="81" t="str">
        <f ca="1">IF(ISNUMBER($H320),INDEX(INDIRECT($D$4),MATCH('CF AUX'!V$14,INDIRECT($D$5),0),MATCH('CF AUX'!$I320,INDIRECT($D$7),0)),"")</f>
        <v/>
      </c>
      <c r="W320" s="81" t="str">
        <f ca="1">IF(ISNUMBER($H320),INDEX(INDIRECT($D$4),MATCH('CF AUX'!W$14,INDIRECT($D$5),0),MATCH('CF AUX'!$I320,INDIRECT($D$7),0)),"")</f>
        <v/>
      </c>
      <c r="X320" s="81" t="str">
        <f ca="1">IF(ISNUMBER($H320),INDEX(INDIRECT($D$4),MATCH('CF AUX'!X$14,INDIRECT($D$5),0),MATCH('CF AUX'!$I320,INDIRECT($D$7),0)),"")</f>
        <v/>
      </c>
      <c r="Y320" s="81" t="str">
        <f ca="1">IF(ISNUMBER($H320),INDEX(INDIRECT($D$4),MATCH('CF AUX'!Y$14,INDIRECT($D$5),0),MATCH('CF AUX'!$I320,INDIRECT($D$7),0)),"")</f>
        <v/>
      </c>
      <c r="Z320" s="81" t="str">
        <f ca="1">IF(ISNUMBER($H320),INDEX(INDIRECT($D$4),MATCH('CF AUX'!Z$14,INDIRECT($D$5),0),MATCH('CF AUX'!$I320,INDIRECT($D$7),0)),"")</f>
        <v/>
      </c>
      <c r="AA320" s="81" t="str">
        <f ca="1">IF(ISNUMBER($H320),INDEX(INDIRECT($D$4),MATCH('CF AUX'!AA$14,INDIRECT($D$5),0),MATCH('CF AUX'!$I320,INDIRECT($D$7),0)),"")</f>
        <v/>
      </c>
      <c r="AB320" s="81" t="str">
        <f ca="1">IF(ISNUMBER($H320),INDEX(INDIRECT($D$4),MATCH('CF AUX'!AB$14,INDIRECT($D$5),0),MATCH('CF AUX'!$I320,INDIRECT($D$7),0)),"")</f>
        <v/>
      </c>
      <c r="AC320" s="81" t="str">
        <f ca="1">IF(ISNUMBER($H320),INDEX(INDIRECT($D$4),MATCH('CF AUX'!AC$14,INDIRECT($D$5),0),MATCH('CF AUX'!$I320,INDIRECT($D$7),0)),"")</f>
        <v/>
      </c>
      <c r="AD320" s="81" t="str">
        <f ca="1">IF(ISNUMBER($H320),INDEX(INDIRECT($D$4),MATCH('CF AUX'!AD$14,INDIRECT($D$5),0),MATCH('CF AUX'!$I320,INDIRECT($D$7),0)),"")</f>
        <v/>
      </c>
      <c r="AE320" s="81" t="str">
        <f ca="1">IF(ISNUMBER($H320),INDEX(INDIRECT($D$4),MATCH('CF AUX'!AE$14,INDIRECT($D$5),0),MATCH('CF AUX'!$I320,INDIRECT($D$7),0)),"")</f>
        <v/>
      </c>
      <c r="AF320" s="81" t="str">
        <f ca="1">IF(ISNUMBER($H320),INDEX(INDIRECT($D$4),MATCH('CF AUX'!AF$14,INDIRECT($D$5),0),MATCH('CF AUX'!$I320,INDIRECT($D$7),0)),"")</f>
        <v/>
      </c>
      <c r="AG320" s="81" t="str">
        <f ca="1">IF(ISNUMBER($H320),INDEX(INDIRECT($D$4),MATCH('CF AUX'!AG$14,INDIRECT($D$5),0),MATCH('CF AUX'!$I320,INDIRECT($D$7),0)),"")</f>
        <v/>
      </c>
      <c r="AH320" s="81" t="str">
        <f ca="1">IF(ISNUMBER($H320),INDEX(INDIRECT($D$4),MATCH('CF AUX'!AH$14,INDIRECT($D$5),0),MATCH('CF AUX'!$I320,INDIRECT($D$7),0)),"")</f>
        <v/>
      </c>
      <c r="AI320" s="81" t="str">
        <f ca="1">IF(ISNUMBER($H320),INDEX(INDIRECT($D$4),MATCH('CF AUX'!AI$14,INDIRECT($D$5),0),MATCH('CF AUX'!$I320,INDIRECT($D$7),0)),"")</f>
        <v/>
      </c>
      <c r="AJ320" s="81" t="str">
        <f ca="1">IF(ISNUMBER($H320),INDEX(INDIRECT($D$4),MATCH('CF AUX'!AJ$14,INDIRECT($D$5),0),MATCH('CF AUX'!$I320,INDIRECT($D$7),0)),"")</f>
        <v/>
      </c>
      <c r="AK320" s="81" t="str">
        <f ca="1">IF(ISNUMBER($H320),INDEX(INDIRECT($D$4),MATCH('CF AUX'!AK$14,INDIRECT($D$5),0),MATCH('CF AUX'!$I320,INDIRECT($D$7),0)),"")</f>
        <v/>
      </c>
      <c r="AL320" s="81" t="str">
        <f ca="1">IF(ISNUMBER($H320),INDEX(INDIRECT($D$4),MATCH('CF AUX'!AL$14,INDIRECT($D$5),0),MATCH('CF AUX'!$I320,INDIRECT($D$7),0)),"")</f>
        <v/>
      </c>
      <c r="AM320" s="81" t="str">
        <f ca="1">IF(ISNUMBER($H320),INDEX(INDIRECT($D$4),MATCH('CF AUX'!AM$14,INDIRECT($D$5),0),MATCH('CF AUX'!$I320,INDIRECT($D$7),0)),"")</f>
        <v/>
      </c>
      <c r="AN320" s="81" t="str">
        <f ca="1">IF(ISNUMBER($H320),INDEX(INDIRECT($D$4),MATCH('CF AUX'!AN$14,INDIRECT($D$5),0),MATCH('CF AUX'!$I320,INDIRECT($D$7),0)),"")</f>
        <v/>
      </c>
      <c r="AO320" s="81" t="str">
        <f ca="1">IF(ISNUMBER($H320),INDEX(INDIRECT($D$4),MATCH('CF AUX'!AO$14,INDIRECT($D$5),0),MATCH('CF AUX'!$I320,INDIRECT($D$7),0)),"")</f>
        <v/>
      </c>
      <c r="AP320" s="81" t="str">
        <f ca="1">IF(ISNUMBER($H320),INDEX(INDIRECT($D$4),MATCH('CF AUX'!AP$14,INDIRECT($D$5),0),MATCH('CF AUX'!$I320,INDIRECT($D$7),0)),"")</f>
        <v/>
      </c>
      <c r="AQ320" s="81" t="str">
        <f ca="1">IF(ISNUMBER($H320),INDEX(INDIRECT($D$4),MATCH('CF AUX'!AQ$14,INDIRECT($D$5),0),MATCH('CF AUX'!$I320,INDIRECT($D$7),0)),"")</f>
        <v/>
      </c>
      <c r="AR320" s="81" t="str">
        <f ca="1">IF(ISNUMBER($H320),INDEX(INDIRECT($D$4),MATCH('CF AUX'!AR$14,INDIRECT($D$5),0),MATCH('CF AUX'!$I320,INDIRECT($D$7),0)),"")</f>
        <v/>
      </c>
      <c r="AS320" s="81" t="str">
        <f ca="1">IF(ISNUMBER($H320),INDEX(INDIRECT($D$4),MATCH('CF AUX'!AS$14,INDIRECT($D$5),0),MATCH('CF AUX'!$I320,INDIRECT($D$7),0)),"")</f>
        <v/>
      </c>
      <c r="AT320" s="81" t="str">
        <f ca="1">IF(ISNUMBER($H320),INDEX(INDIRECT($D$4),MATCH('CF AUX'!AT$14,INDIRECT($D$5),0),MATCH('CF AUX'!$I320,INDIRECT($D$7),0)),"")</f>
        <v/>
      </c>
      <c r="AU320" s="81" t="str">
        <f ca="1">IF(ISNUMBER($H320),INDEX(INDIRECT($D$4),MATCH('CF AUX'!AU$14,INDIRECT($D$5),0),MATCH('CF AUX'!$I320,INDIRECT($D$7),0)),"")</f>
        <v/>
      </c>
      <c r="AV320" s="81" t="str">
        <f ca="1">IF(ISNUMBER($H320),INDEX(INDIRECT($D$4),MATCH('CF AUX'!AV$14,INDIRECT($D$5),0),MATCH('CF AUX'!$I320,INDIRECT($D$7),0)),"")</f>
        <v/>
      </c>
      <c r="AW320" s="81" t="str">
        <f ca="1">IF(ISNUMBER($H320),INDEX(INDIRECT($D$4),MATCH('CF AUX'!AW$14,INDIRECT($D$5),0),MATCH('CF AUX'!$I320,INDIRECT($D$7),0)),"")</f>
        <v/>
      </c>
      <c r="AX320" s="81" t="str">
        <f ca="1">IF(ISNUMBER($H320),INDEX(INDIRECT($D$4),MATCH('CF AUX'!AX$14,INDIRECT($D$5),0),MATCH('CF AUX'!$I320,INDIRECT($D$7),0)),"")</f>
        <v/>
      </c>
      <c r="AY320" s="81" t="str">
        <f ca="1">IF(ISNUMBER($H320),INDEX(INDIRECT($D$4),MATCH('CF AUX'!AY$14,INDIRECT($D$5),0),MATCH('CF AUX'!$I320,INDIRECT($D$7),0)),"")</f>
        <v/>
      </c>
      <c r="AZ320" s="81" t="str">
        <f ca="1">IF(ISNUMBER($H320),INDEX(INDIRECT($D$4),MATCH('CF AUX'!AZ$14,INDIRECT($D$5),0),MATCH('CF AUX'!$I320,INDIRECT($D$7),0)),"")</f>
        <v/>
      </c>
      <c r="BB320" s="96" t="str" cm="1">
        <f t="array" aca="1" ref="BB320" ca="1">IF(ISNUMBER($H320),MMULT(J320:AZ320,TRANSPOSE(INDIRECT($D$8&amp;$G$4&amp;B318&amp;":"&amp;$G$6&amp;B318))),"")</f>
        <v/>
      </c>
      <c r="BD320" s="59">
        <f t="shared" si="85"/>
        <v>314</v>
      </c>
      <c r="BE320" s="80" t="str" cm="1">
        <f t="array" aca="1" ref="BE320" ca="1">IFERROR(INDEX(INDIRECT($D$4),MATCH(INDIRECT(BE$5&amp;$BD320),INDIRECT($D$6),0),MATCH($I320,INDIRECT($D$7),0)),"")</f>
        <v/>
      </c>
      <c r="BF320" s="81" t="str" cm="1">
        <f t="array" aca="1" ref="BF320" ca="1">IFERROR(INDEX(INDIRECT($D$4),MATCH(INDIRECT(BF$5&amp;$BD320),INDIRECT($D$6),0),MATCH($I320,INDIRECT($D$7),0)),"")</f>
        <v/>
      </c>
      <c r="BG320" s="81" t="str" cm="1">
        <f t="array" aca="1" ref="BG320" ca="1">IFERROR(INDEX(INDIRECT($D$4),MATCH(INDIRECT(BG$5&amp;$BD320),INDIRECT($D$6),0),MATCH($I320,INDIRECT($D$7),0)),"")</f>
        <v/>
      </c>
      <c r="BH320" s="81" t="str" cm="1">
        <f t="array" aca="1" ref="BH320" ca="1">IFERROR(INDEX(INDIRECT($D$4),MATCH(INDIRECT(BH$5&amp;$BD320),INDIRECT($D$6),0),MATCH($I320,INDIRECT($D$7),0)),"")</f>
        <v/>
      </c>
      <c r="BI320" s="81" t="str" cm="1">
        <f t="array" aca="1" ref="BI320" ca="1">IFERROR(INDEX(INDIRECT($D$4),MATCH(INDIRECT(BI$5&amp;$BD320),INDIRECT($D$6),0),MATCH($I320,INDIRECT($D$7),0)),"")</f>
        <v/>
      </c>
      <c r="BJ320" s="81" t="str" cm="1">
        <f t="array" aca="1" ref="BJ320" ca="1">IFERROR(INDEX(INDIRECT($D$4),MATCH(INDIRECT(BJ$5&amp;$BD320),INDIRECT($D$6),0),MATCH($I320,INDIRECT($D$7),0)),"")</f>
        <v/>
      </c>
      <c r="BK320" s="81" t="str" cm="1">
        <f t="array" aca="1" ref="BK320" ca="1">IFERROR(INDEX(INDIRECT($D$4),MATCH(INDIRECT(BK$5&amp;$BD320),INDIRECT($D$6),0),MATCH($I320,INDIRECT($D$7),0)),"")</f>
        <v/>
      </c>
      <c r="BL320" s="81" t="str" cm="1">
        <f t="array" aca="1" ref="BL320" ca="1">IFERROR(INDEX(INDIRECT($D$4),MATCH(INDIRECT(BL$5&amp;$BD320),INDIRECT($D$6),0),MATCH($I320,INDIRECT($D$7),0)),"")</f>
        <v/>
      </c>
      <c r="BM320" s="81" t="str" cm="1">
        <f t="array" aca="1" ref="BM320" ca="1">IFERROR(INDEX(INDIRECT($D$4),MATCH(INDIRECT(BM$5&amp;$BD320),INDIRECT($D$6),0),MATCH($I320,INDIRECT($D$7),0)),"")</f>
        <v/>
      </c>
      <c r="BN320" s="81" t="str" cm="1">
        <f t="array" aca="1" ref="BN320" ca="1">IFERROR(INDEX(INDIRECT($D$4),MATCH(INDIRECT(BN$5&amp;$BD320),INDIRECT($D$6),0),MATCH($I320,INDIRECT($D$7),0)),"")</f>
        <v/>
      </c>
      <c r="BO320" s="81" t="str" cm="1">
        <f t="array" aca="1" ref="BO320" ca="1">IFERROR(INDEX(INDIRECT($D$4),MATCH(INDIRECT(BO$5&amp;$BD320),INDIRECT($D$6),0),MATCH($I320,INDIRECT($D$7),0)),"")</f>
        <v/>
      </c>
      <c r="BP320" s="81" t="str" cm="1">
        <f t="array" aca="1" ref="BP320" ca="1">IFERROR(INDEX(INDIRECT($D$4),MATCH(INDIRECT(BP$5&amp;$BD320),INDIRECT($D$6),0),MATCH($I320,INDIRECT($D$7),0)),"")</f>
        <v/>
      </c>
      <c r="BQ320" s="81" t="str" cm="1">
        <f t="array" aca="1" ref="BQ320" ca="1">IFERROR(INDEX(INDIRECT($D$4),MATCH(INDIRECT(BQ$5&amp;$BD320),INDIRECT($D$6),0),MATCH($I320,INDIRECT($D$7),0)),"")</f>
        <v/>
      </c>
      <c r="BR320" s="81" t="str" cm="1">
        <f t="array" aca="1" ref="BR320" ca="1">IFERROR(INDEX(INDIRECT($D$4),MATCH(INDIRECT(BR$5&amp;$BD320),INDIRECT($D$6),0),MATCH($I320,INDIRECT($D$7),0)),"")</f>
        <v/>
      </c>
      <c r="BS320" s="81" t="str" cm="1">
        <f t="array" aca="1" ref="BS320" ca="1">IFERROR(INDEX(INDIRECT($D$4),MATCH(INDIRECT(BS$5&amp;$BD320),INDIRECT($D$6),0),MATCH($I320,INDIRECT($D$7),0)),"")</f>
        <v/>
      </c>
      <c r="BT320" s="81" t="str" cm="1">
        <f t="array" aca="1" ref="BT320" ca="1">IFERROR(INDEX(INDIRECT($D$4),MATCH(INDIRECT(BT$5&amp;$BD320),INDIRECT($D$6),0),MATCH($I320,INDIRECT($D$7),0)),"")</f>
        <v/>
      </c>
      <c r="BU320" s="81" t="str" cm="1">
        <f t="array" aca="1" ref="BU320" ca="1">IFERROR(INDEX(INDIRECT($D$4),MATCH(INDIRECT(BU$5&amp;$BD320),INDIRECT($D$6),0),MATCH($I320,INDIRECT($D$7),0)),"")</f>
        <v/>
      </c>
      <c r="BV320" s="99" t="str" cm="1">
        <f t="array" aca="1" ref="BV320" ca="1">IFERROR(INDEX(INDIRECT($D$4),MATCH(INDIRECT(BV$5&amp;$BD320),INDIRECT($D$6),0),MATCH($I320,INDIRECT($D$7),0)),"")</f>
        <v/>
      </c>
      <c r="BX320" s="80"/>
      <c r="BY320" s="81"/>
      <c r="BZ320" s="81"/>
      <c r="CA320" s="81"/>
      <c r="CB320" s="81"/>
      <c r="CC320" s="81"/>
      <c r="CD320" s="81"/>
      <c r="CE320" s="81"/>
      <c r="CF320" s="81"/>
      <c r="CG320" s="81"/>
      <c r="CH320" s="81"/>
      <c r="CI320" s="81"/>
      <c r="CJ320" s="81"/>
      <c r="CK320" s="81"/>
      <c r="CL320" s="81"/>
      <c r="CM320" s="81"/>
      <c r="CN320" s="81"/>
      <c r="CO320" s="99"/>
      <c r="CQ320" s="113"/>
      <c r="CR320" s="59" t="str">
        <f t="shared" si="84"/>
        <v/>
      </c>
      <c r="CS320" s="60"/>
      <c r="CT320" s="123" t="str">
        <f t="shared" ca="1" si="81"/>
        <v/>
      </c>
      <c r="CU320" s="80" t="str">
        <f>IF(ISNUMBER($CS320),INDEX(IRF.New!$CS$7:$DJ$37,MATCH(B318+1,IRF.New!$B$7:$B$37,0),MATCH($CT320,IRF.New!$CS$5:$DJ$5,0)),"")</f>
        <v/>
      </c>
      <c r="CV320" s="81"/>
      <c r="CW320" s="81" t="str">
        <f t="shared" si="82"/>
        <v/>
      </c>
      <c r="CX320" s="81"/>
      <c r="CY320" s="81"/>
      <c r="CZ320" s="94"/>
      <c r="DA320" s="94" t="str">
        <f>IF(ISNUMBER(CS320),INDEX(IRF.New!$CS$2:$DJ$2,MATCH('CF AUX'!$CT320,IRF.New!$CS$5:$DJ$5,0)),"")</f>
        <v/>
      </c>
      <c r="DB320" s="72"/>
      <c r="DD320" s="132" t="str">
        <f>IF(ISNUMBER(CS320),INDEX(IRF.New!$D$7:$CO$37,MATCH('CF AUX'!C313,IRF.New!$C$7:$C$37,0),MATCH(CT320,IRF.New!$D$5:$CO$5,0)),"")</f>
        <v/>
      </c>
    </row>
    <row r="321" spans="1:108" x14ac:dyDescent="0.25">
      <c r="B321" s="69" t="s">
        <v>240</v>
      </c>
      <c r="C321" s="85">
        <f ca="1">COUNT(BE315:BV332)</f>
        <v>0</v>
      </c>
      <c r="F321" s="136" t="str">
        <f t="shared" si="83"/>
        <v/>
      </c>
      <c r="H321" s="65"/>
      <c r="I321" s="129" t="str">
        <f ca="1">IF(ISNUMBER(H321),INDEX(IRF.New!$CS$5:$DJ$5,MATCH('CF AUX'!H321,INDIRECT("IRF.New!$CS$"&amp;C315&amp;":$DJ$"&amp;C315),0)),"")</f>
        <v/>
      </c>
      <c r="J321" s="80" t="str">
        <f ca="1">IF(ISNUMBER($H321),INDEX(INDIRECT($D$4),MATCH('CF AUX'!J$14,INDIRECT($D$5),0),MATCH('CF AUX'!$I321,INDIRECT($D$7),0)),"")</f>
        <v/>
      </c>
      <c r="K321" s="81" t="str">
        <f ca="1">IF(ISNUMBER($H321),INDEX(INDIRECT($D$4),MATCH('CF AUX'!K$14,INDIRECT($D$5),0),MATCH('CF AUX'!$I321,INDIRECT($D$7),0)),"")</f>
        <v/>
      </c>
      <c r="L321" s="81" t="str">
        <f ca="1">IF(ISNUMBER($H321),INDEX(INDIRECT($D$4),MATCH('CF AUX'!L$14,INDIRECT($D$5),0),MATCH('CF AUX'!$I321,INDIRECT($D$7),0)),"")</f>
        <v/>
      </c>
      <c r="M321" s="81" t="str">
        <f ca="1">IF(ISNUMBER($H321),INDEX(INDIRECT($D$4),MATCH('CF AUX'!M$14,INDIRECT($D$5),0),MATCH('CF AUX'!$I321,INDIRECT($D$7),0)),"")</f>
        <v/>
      </c>
      <c r="N321" s="81" t="str">
        <f ca="1">IF(ISNUMBER($H321),INDEX(INDIRECT($D$4),MATCH('CF AUX'!N$14,INDIRECT($D$5),0),MATCH('CF AUX'!$I321,INDIRECT($D$7),0)),"")</f>
        <v/>
      </c>
      <c r="O321" s="81" t="str">
        <f ca="1">IF(ISNUMBER($H321),INDEX(INDIRECT($D$4),MATCH('CF AUX'!O$14,INDIRECT($D$5),0),MATCH('CF AUX'!$I321,INDIRECT($D$7),0)),"")</f>
        <v/>
      </c>
      <c r="P321" s="81" t="str">
        <f ca="1">IF(ISNUMBER($H321),INDEX(INDIRECT($D$4),MATCH('CF AUX'!P$14,INDIRECT($D$5),0),MATCH('CF AUX'!$I321,INDIRECT($D$7),0)),"")</f>
        <v/>
      </c>
      <c r="Q321" s="81" t="str">
        <f ca="1">IF(ISNUMBER($H321),INDEX(INDIRECT($D$4),MATCH('CF AUX'!Q$14,INDIRECT($D$5),0),MATCH('CF AUX'!$I321,INDIRECT($D$7),0)),"")</f>
        <v/>
      </c>
      <c r="R321" s="81" t="str">
        <f ca="1">IF(ISNUMBER($H321),INDEX(INDIRECT($D$4),MATCH('CF AUX'!R$14,INDIRECT($D$5),0),MATCH('CF AUX'!$I321,INDIRECT($D$7),0)),"")</f>
        <v/>
      </c>
      <c r="S321" s="81" t="str">
        <f ca="1">IF(ISNUMBER($H321),INDEX(INDIRECT($D$4),MATCH('CF AUX'!S$14,INDIRECT($D$5),0),MATCH('CF AUX'!$I321,INDIRECT($D$7),0)),"")</f>
        <v/>
      </c>
      <c r="T321" s="81" t="str">
        <f ca="1">IF(ISNUMBER($H321),INDEX(INDIRECT($D$4),MATCH('CF AUX'!T$14,INDIRECT($D$5),0),MATCH('CF AUX'!$I321,INDIRECT($D$7),0)),"")</f>
        <v/>
      </c>
      <c r="U321" s="81" t="str">
        <f ca="1">IF(ISNUMBER($H321),INDEX(INDIRECT($D$4),MATCH('CF AUX'!U$14,INDIRECT($D$5),0),MATCH('CF AUX'!$I321,INDIRECT($D$7),0)),"")</f>
        <v/>
      </c>
      <c r="V321" s="81" t="str">
        <f ca="1">IF(ISNUMBER($H321),INDEX(INDIRECT($D$4),MATCH('CF AUX'!V$14,INDIRECT($D$5),0),MATCH('CF AUX'!$I321,INDIRECT($D$7),0)),"")</f>
        <v/>
      </c>
      <c r="W321" s="81" t="str">
        <f ca="1">IF(ISNUMBER($H321),INDEX(INDIRECT($D$4),MATCH('CF AUX'!W$14,INDIRECT($D$5),0),MATCH('CF AUX'!$I321,INDIRECT($D$7),0)),"")</f>
        <v/>
      </c>
      <c r="X321" s="81" t="str">
        <f ca="1">IF(ISNUMBER($H321),INDEX(INDIRECT($D$4),MATCH('CF AUX'!X$14,INDIRECT($D$5),0),MATCH('CF AUX'!$I321,INDIRECT($D$7),0)),"")</f>
        <v/>
      </c>
      <c r="Y321" s="81" t="str">
        <f ca="1">IF(ISNUMBER($H321),INDEX(INDIRECT($D$4),MATCH('CF AUX'!Y$14,INDIRECT($D$5),0),MATCH('CF AUX'!$I321,INDIRECT($D$7),0)),"")</f>
        <v/>
      </c>
      <c r="Z321" s="81" t="str">
        <f ca="1">IF(ISNUMBER($H321),INDEX(INDIRECT($D$4),MATCH('CF AUX'!Z$14,INDIRECT($D$5),0),MATCH('CF AUX'!$I321,INDIRECT($D$7),0)),"")</f>
        <v/>
      </c>
      <c r="AA321" s="81" t="str">
        <f ca="1">IF(ISNUMBER($H321),INDEX(INDIRECT($D$4),MATCH('CF AUX'!AA$14,INDIRECT($D$5),0),MATCH('CF AUX'!$I321,INDIRECT($D$7),0)),"")</f>
        <v/>
      </c>
      <c r="AB321" s="81" t="str">
        <f ca="1">IF(ISNUMBER($H321),INDEX(INDIRECT($D$4),MATCH('CF AUX'!AB$14,INDIRECT($D$5),0),MATCH('CF AUX'!$I321,INDIRECT($D$7),0)),"")</f>
        <v/>
      </c>
      <c r="AC321" s="81" t="str">
        <f ca="1">IF(ISNUMBER($H321),INDEX(INDIRECT($D$4),MATCH('CF AUX'!AC$14,INDIRECT($D$5),0),MATCH('CF AUX'!$I321,INDIRECT($D$7),0)),"")</f>
        <v/>
      </c>
      <c r="AD321" s="81" t="str">
        <f ca="1">IF(ISNUMBER($H321),INDEX(INDIRECT($D$4),MATCH('CF AUX'!AD$14,INDIRECT($D$5),0),MATCH('CF AUX'!$I321,INDIRECT($D$7),0)),"")</f>
        <v/>
      </c>
      <c r="AE321" s="81" t="str">
        <f ca="1">IF(ISNUMBER($H321),INDEX(INDIRECT($D$4),MATCH('CF AUX'!AE$14,INDIRECT($D$5),0),MATCH('CF AUX'!$I321,INDIRECT($D$7),0)),"")</f>
        <v/>
      </c>
      <c r="AF321" s="81" t="str">
        <f ca="1">IF(ISNUMBER($H321),INDEX(INDIRECT($D$4),MATCH('CF AUX'!AF$14,INDIRECT($D$5),0),MATCH('CF AUX'!$I321,INDIRECT($D$7),0)),"")</f>
        <v/>
      </c>
      <c r="AG321" s="81" t="str">
        <f ca="1">IF(ISNUMBER($H321),INDEX(INDIRECT($D$4),MATCH('CF AUX'!AG$14,INDIRECT($D$5),0),MATCH('CF AUX'!$I321,INDIRECT($D$7),0)),"")</f>
        <v/>
      </c>
      <c r="AH321" s="81" t="str">
        <f ca="1">IF(ISNUMBER($H321),INDEX(INDIRECT($D$4),MATCH('CF AUX'!AH$14,INDIRECT($D$5),0),MATCH('CF AUX'!$I321,INDIRECT($D$7),0)),"")</f>
        <v/>
      </c>
      <c r="AI321" s="81" t="str">
        <f ca="1">IF(ISNUMBER($H321),INDEX(INDIRECT($D$4),MATCH('CF AUX'!AI$14,INDIRECT($D$5),0),MATCH('CF AUX'!$I321,INDIRECT($D$7),0)),"")</f>
        <v/>
      </c>
      <c r="AJ321" s="81" t="str">
        <f ca="1">IF(ISNUMBER($H321),INDEX(INDIRECT($D$4),MATCH('CF AUX'!AJ$14,INDIRECT($D$5),0),MATCH('CF AUX'!$I321,INDIRECT($D$7),0)),"")</f>
        <v/>
      </c>
      <c r="AK321" s="81" t="str">
        <f ca="1">IF(ISNUMBER($H321),INDEX(INDIRECT($D$4),MATCH('CF AUX'!AK$14,INDIRECT($D$5),0),MATCH('CF AUX'!$I321,INDIRECT($D$7),0)),"")</f>
        <v/>
      </c>
      <c r="AL321" s="81" t="str">
        <f ca="1">IF(ISNUMBER($H321),INDEX(INDIRECT($D$4),MATCH('CF AUX'!AL$14,INDIRECT($D$5),0),MATCH('CF AUX'!$I321,INDIRECT($D$7),0)),"")</f>
        <v/>
      </c>
      <c r="AM321" s="81" t="str">
        <f ca="1">IF(ISNUMBER($H321),INDEX(INDIRECT($D$4),MATCH('CF AUX'!AM$14,INDIRECT($D$5),0),MATCH('CF AUX'!$I321,INDIRECT($D$7),0)),"")</f>
        <v/>
      </c>
      <c r="AN321" s="81" t="str">
        <f ca="1">IF(ISNUMBER($H321),INDEX(INDIRECT($D$4),MATCH('CF AUX'!AN$14,INDIRECT($D$5),0),MATCH('CF AUX'!$I321,INDIRECT($D$7),0)),"")</f>
        <v/>
      </c>
      <c r="AO321" s="81" t="str">
        <f ca="1">IF(ISNUMBER($H321),INDEX(INDIRECT($D$4),MATCH('CF AUX'!AO$14,INDIRECT($D$5),0),MATCH('CF AUX'!$I321,INDIRECT($D$7),0)),"")</f>
        <v/>
      </c>
      <c r="AP321" s="81" t="str">
        <f ca="1">IF(ISNUMBER($H321),INDEX(INDIRECT($D$4),MATCH('CF AUX'!AP$14,INDIRECT($D$5),0),MATCH('CF AUX'!$I321,INDIRECT($D$7),0)),"")</f>
        <v/>
      </c>
      <c r="AQ321" s="81" t="str">
        <f ca="1">IF(ISNUMBER($H321),INDEX(INDIRECT($D$4),MATCH('CF AUX'!AQ$14,INDIRECT($D$5),0),MATCH('CF AUX'!$I321,INDIRECT($D$7),0)),"")</f>
        <v/>
      </c>
      <c r="AR321" s="81" t="str">
        <f ca="1">IF(ISNUMBER($H321),INDEX(INDIRECT($D$4),MATCH('CF AUX'!AR$14,INDIRECT($D$5),0),MATCH('CF AUX'!$I321,INDIRECT($D$7),0)),"")</f>
        <v/>
      </c>
      <c r="AS321" s="81" t="str">
        <f ca="1">IF(ISNUMBER($H321),INDEX(INDIRECT($D$4),MATCH('CF AUX'!AS$14,INDIRECT($D$5),0),MATCH('CF AUX'!$I321,INDIRECT($D$7),0)),"")</f>
        <v/>
      </c>
      <c r="AT321" s="81" t="str">
        <f ca="1">IF(ISNUMBER($H321),INDEX(INDIRECT($D$4),MATCH('CF AUX'!AT$14,INDIRECT($D$5),0),MATCH('CF AUX'!$I321,INDIRECT($D$7),0)),"")</f>
        <v/>
      </c>
      <c r="AU321" s="81" t="str">
        <f ca="1">IF(ISNUMBER($H321),INDEX(INDIRECT($D$4),MATCH('CF AUX'!AU$14,INDIRECT($D$5),0),MATCH('CF AUX'!$I321,INDIRECT($D$7),0)),"")</f>
        <v/>
      </c>
      <c r="AV321" s="81" t="str">
        <f ca="1">IF(ISNUMBER($H321),INDEX(INDIRECT($D$4),MATCH('CF AUX'!AV$14,INDIRECT($D$5),0),MATCH('CF AUX'!$I321,INDIRECT($D$7),0)),"")</f>
        <v/>
      </c>
      <c r="AW321" s="81" t="str">
        <f ca="1">IF(ISNUMBER($H321),INDEX(INDIRECT($D$4),MATCH('CF AUX'!AW$14,INDIRECT($D$5),0),MATCH('CF AUX'!$I321,INDIRECT($D$7),0)),"")</f>
        <v/>
      </c>
      <c r="AX321" s="81" t="str">
        <f ca="1">IF(ISNUMBER($H321),INDEX(INDIRECT($D$4),MATCH('CF AUX'!AX$14,INDIRECT($D$5),0),MATCH('CF AUX'!$I321,INDIRECT($D$7),0)),"")</f>
        <v/>
      </c>
      <c r="AY321" s="81" t="str">
        <f ca="1">IF(ISNUMBER($H321),INDEX(INDIRECT($D$4),MATCH('CF AUX'!AY$14,INDIRECT($D$5),0),MATCH('CF AUX'!$I321,INDIRECT($D$7),0)),"")</f>
        <v/>
      </c>
      <c r="AZ321" s="81" t="str">
        <f ca="1">IF(ISNUMBER($H321),INDEX(INDIRECT($D$4),MATCH('CF AUX'!AZ$14,INDIRECT($D$5),0),MATCH('CF AUX'!$I321,INDIRECT($D$7),0)),"")</f>
        <v/>
      </c>
      <c r="BB321" s="96" t="str" cm="1">
        <f t="array" aca="1" ref="BB321" ca="1">IF(ISNUMBER($H321),MMULT(J321:AZ321,TRANSPOSE(INDIRECT($D$8&amp;$G$4&amp;B318&amp;":"&amp;$G$6&amp;B318))),"")</f>
        <v/>
      </c>
      <c r="BD321" s="59">
        <f t="shared" si="85"/>
        <v>314</v>
      </c>
      <c r="BE321" s="80" t="str" cm="1">
        <f t="array" aca="1" ref="BE321" ca="1">IFERROR(INDEX(INDIRECT($D$4),MATCH(INDIRECT(BE$5&amp;$BD321),INDIRECT($D$6),0),MATCH($I321,INDIRECT($D$7),0)),"")</f>
        <v/>
      </c>
      <c r="BF321" s="81" t="str" cm="1">
        <f t="array" aca="1" ref="BF321" ca="1">IFERROR(INDEX(INDIRECT($D$4),MATCH(INDIRECT(BF$5&amp;$BD321),INDIRECT($D$6),0),MATCH($I321,INDIRECT($D$7),0)),"")</f>
        <v/>
      </c>
      <c r="BG321" s="81" t="str" cm="1">
        <f t="array" aca="1" ref="BG321" ca="1">IFERROR(INDEX(INDIRECT($D$4),MATCH(INDIRECT(BG$5&amp;$BD321),INDIRECT($D$6),0),MATCH($I321,INDIRECT($D$7),0)),"")</f>
        <v/>
      </c>
      <c r="BH321" s="81" t="str" cm="1">
        <f t="array" aca="1" ref="BH321" ca="1">IFERROR(INDEX(INDIRECT($D$4),MATCH(INDIRECT(BH$5&amp;$BD321),INDIRECT($D$6),0),MATCH($I321,INDIRECT($D$7),0)),"")</f>
        <v/>
      </c>
      <c r="BI321" s="81" t="str" cm="1">
        <f t="array" aca="1" ref="BI321" ca="1">IFERROR(INDEX(INDIRECT($D$4),MATCH(INDIRECT(BI$5&amp;$BD321),INDIRECT($D$6),0),MATCH($I321,INDIRECT($D$7),0)),"")</f>
        <v/>
      </c>
      <c r="BJ321" s="81" t="str" cm="1">
        <f t="array" aca="1" ref="BJ321" ca="1">IFERROR(INDEX(INDIRECT($D$4),MATCH(INDIRECT(BJ$5&amp;$BD321),INDIRECT($D$6),0),MATCH($I321,INDIRECT($D$7),0)),"")</f>
        <v/>
      </c>
      <c r="BK321" s="81" t="str" cm="1">
        <f t="array" aca="1" ref="BK321" ca="1">IFERROR(INDEX(INDIRECT($D$4),MATCH(INDIRECT(BK$5&amp;$BD321),INDIRECT($D$6),0),MATCH($I321,INDIRECT($D$7),0)),"")</f>
        <v/>
      </c>
      <c r="BL321" s="81" t="str" cm="1">
        <f t="array" aca="1" ref="BL321" ca="1">IFERROR(INDEX(INDIRECT($D$4),MATCH(INDIRECT(BL$5&amp;$BD321),INDIRECT($D$6),0),MATCH($I321,INDIRECT($D$7),0)),"")</f>
        <v/>
      </c>
      <c r="BM321" s="81" t="str" cm="1">
        <f t="array" aca="1" ref="BM321" ca="1">IFERROR(INDEX(INDIRECT($D$4),MATCH(INDIRECT(BM$5&amp;$BD321),INDIRECT($D$6),0),MATCH($I321,INDIRECT($D$7),0)),"")</f>
        <v/>
      </c>
      <c r="BN321" s="81" t="str" cm="1">
        <f t="array" aca="1" ref="BN321" ca="1">IFERROR(INDEX(INDIRECT($D$4),MATCH(INDIRECT(BN$5&amp;$BD321),INDIRECT($D$6),0),MATCH($I321,INDIRECT($D$7),0)),"")</f>
        <v/>
      </c>
      <c r="BO321" s="81" t="str" cm="1">
        <f t="array" aca="1" ref="BO321" ca="1">IFERROR(INDEX(INDIRECT($D$4),MATCH(INDIRECT(BO$5&amp;$BD321),INDIRECT($D$6),0),MATCH($I321,INDIRECT($D$7),0)),"")</f>
        <v/>
      </c>
      <c r="BP321" s="81" t="str" cm="1">
        <f t="array" aca="1" ref="BP321" ca="1">IFERROR(INDEX(INDIRECT($D$4),MATCH(INDIRECT(BP$5&amp;$BD321),INDIRECT($D$6),0),MATCH($I321,INDIRECT($D$7),0)),"")</f>
        <v/>
      </c>
      <c r="BQ321" s="81" t="str" cm="1">
        <f t="array" aca="1" ref="BQ321" ca="1">IFERROR(INDEX(INDIRECT($D$4),MATCH(INDIRECT(BQ$5&amp;$BD321),INDIRECT($D$6),0),MATCH($I321,INDIRECT($D$7),0)),"")</f>
        <v/>
      </c>
      <c r="BR321" s="81" t="str" cm="1">
        <f t="array" aca="1" ref="BR321" ca="1">IFERROR(INDEX(INDIRECT($D$4),MATCH(INDIRECT(BR$5&amp;$BD321),INDIRECT($D$6),0),MATCH($I321,INDIRECT($D$7),0)),"")</f>
        <v/>
      </c>
      <c r="BS321" s="81" t="str" cm="1">
        <f t="array" aca="1" ref="BS321" ca="1">IFERROR(INDEX(INDIRECT($D$4),MATCH(INDIRECT(BS$5&amp;$BD321),INDIRECT($D$6),0),MATCH($I321,INDIRECT($D$7),0)),"")</f>
        <v/>
      </c>
      <c r="BT321" s="81" t="str" cm="1">
        <f t="array" aca="1" ref="BT321" ca="1">IFERROR(INDEX(INDIRECT($D$4),MATCH(INDIRECT(BT$5&amp;$BD321),INDIRECT($D$6),0),MATCH($I321,INDIRECT($D$7),0)),"")</f>
        <v/>
      </c>
      <c r="BU321" s="81" t="str" cm="1">
        <f t="array" aca="1" ref="BU321" ca="1">IFERROR(INDEX(INDIRECT($D$4),MATCH(INDIRECT(BU$5&amp;$BD321),INDIRECT($D$6),0),MATCH($I321,INDIRECT($D$7),0)),"")</f>
        <v/>
      </c>
      <c r="BV321" s="99" t="str" cm="1">
        <f t="array" aca="1" ref="BV321" ca="1">IFERROR(INDEX(INDIRECT($D$4),MATCH(INDIRECT(BV$5&amp;$BD321),INDIRECT($D$6),0),MATCH($I321,INDIRECT($D$7),0)),"")</f>
        <v/>
      </c>
      <c r="BX321" s="80"/>
      <c r="BY321" s="81"/>
      <c r="BZ321" s="81"/>
      <c r="CA321" s="81"/>
      <c r="CB321" s="81"/>
      <c r="CC321" s="81"/>
      <c r="CD321" s="81"/>
      <c r="CE321" s="81"/>
      <c r="CF321" s="81"/>
      <c r="CG321" s="81"/>
      <c r="CH321" s="81"/>
      <c r="CI321" s="81"/>
      <c r="CJ321" s="81"/>
      <c r="CK321" s="81"/>
      <c r="CL321" s="81"/>
      <c r="CM321" s="81"/>
      <c r="CN321" s="81"/>
      <c r="CO321" s="99"/>
      <c r="CQ321" s="113"/>
      <c r="CR321" s="59" t="str">
        <f t="shared" si="84"/>
        <v/>
      </c>
      <c r="CS321" s="60"/>
      <c r="CT321" s="123" t="str">
        <f t="shared" ca="1" si="81"/>
        <v/>
      </c>
      <c r="CU321" s="80" t="str">
        <f>IF(ISNUMBER($CS321),INDEX(IRF.New!$CS$7:$DJ$37,MATCH(B318+1,IRF.New!$B$7:$B$37,0),MATCH($CT321,IRF.New!$CS$5:$DJ$5,0)),"")</f>
        <v/>
      </c>
      <c r="CV321" s="81"/>
      <c r="CW321" s="81" t="str">
        <f t="shared" si="82"/>
        <v/>
      </c>
      <c r="CX321" s="81"/>
      <c r="CY321" s="81"/>
      <c r="CZ321" s="94"/>
      <c r="DA321" s="94" t="str">
        <f>IF(ISNUMBER(CS321),INDEX(IRF.New!$CS$2:$DJ$2,MATCH('CF AUX'!$CT321,IRF.New!$CS$5:$DJ$5,0)),"")</f>
        <v/>
      </c>
      <c r="DB321" s="72"/>
      <c r="DD321" s="132" t="str">
        <f>IF(ISNUMBER(CS321),INDEX(IRF.New!$D$7:$CO$37,MATCH('CF AUX'!C313,IRF.New!$C$7:$C$37,0),MATCH(CT321,IRF.New!$D$5:$CO$5,0)),"")</f>
        <v/>
      </c>
    </row>
    <row r="322" spans="1:108" x14ac:dyDescent="0.25">
      <c r="B322" s="73" t="s">
        <v>241</v>
      </c>
      <c r="C322" s="90">
        <f ca="1">SQRT(C321)</f>
        <v>0</v>
      </c>
      <c r="F322" s="136" t="str">
        <f t="shared" si="83"/>
        <v/>
      </c>
      <c r="H322" s="65"/>
      <c r="I322" s="129" t="str">
        <f ca="1">IF(ISNUMBER(H322),INDEX(IRF.New!$CS$5:$DJ$5,MATCH('CF AUX'!H322,INDIRECT("IRF.New!$CS$"&amp;C315&amp;":$DJ$"&amp;C315),0)),"")</f>
        <v/>
      </c>
      <c r="J322" s="80" t="str">
        <f ca="1">IF(ISNUMBER($H322),INDEX(INDIRECT($D$4),MATCH('CF AUX'!J$14,INDIRECT($D$5),0),MATCH('CF AUX'!$I322,INDIRECT($D$7),0)),"")</f>
        <v/>
      </c>
      <c r="K322" s="81" t="str">
        <f ca="1">IF(ISNUMBER($H322),INDEX(INDIRECT($D$4),MATCH('CF AUX'!K$14,INDIRECT($D$5),0),MATCH('CF AUX'!$I322,INDIRECT($D$7),0)),"")</f>
        <v/>
      </c>
      <c r="L322" s="81" t="str">
        <f ca="1">IF(ISNUMBER($H322),INDEX(INDIRECT($D$4),MATCH('CF AUX'!L$14,INDIRECT($D$5),0),MATCH('CF AUX'!$I322,INDIRECT($D$7),0)),"")</f>
        <v/>
      </c>
      <c r="M322" s="81" t="str">
        <f ca="1">IF(ISNUMBER($H322),INDEX(INDIRECT($D$4),MATCH('CF AUX'!M$14,INDIRECT($D$5),0),MATCH('CF AUX'!$I322,INDIRECT($D$7),0)),"")</f>
        <v/>
      </c>
      <c r="N322" s="81" t="str">
        <f ca="1">IF(ISNUMBER($H322),INDEX(INDIRECT($D$4),MATCH('CF AUX'!N$14,INDIRECT($D$5),0),MATCH('CF AUX'!$I322,INDIRECT($D$7),0)),"")</f>
        <v/>
      </c>
      <c r="O322" s="81" t="str">
        <f ca="1">IF(ISNUMBER($H322),INDEX(INDIRECT($D$4),MATCH('CF AUX'!O$14,INDIRECT($D$5),0),MATCH('CF AUX'!$I322,INDIRECT($D$7),0)),"")</f>
        <v/>
      </c>
      <c r="P322" s="81" t="str">
        <f ca="1">IF(ISNUMBER($H322),INDEX(INDIRECT($D$4),MATCH('CF AUX'!P$14,INDIRECT($D$5),0),MATCH('CF AUX'!$I322,INDIRECT($D$7),0)),"")</f>
        <v/>
      </c>
      <c r="Q322" s="81" t="str">
        <f ca="1">IF(ISNUMBER($H322),INDEX(INDIRECT($D$4),MATCH('CF AUX'!Q$14,INDIRECT($D$5),0),MATCH('CF AUX'!$I322,INDIRECT($D$7),0)),"")</f>
        <v/>
      </c>
      <c r="R322" s="81" t="str">
        <f ca="1">IF(ISNUMBER($H322),INDEX(INDIRECT($D$4),MATCH('CF AUX'!R$14,INDIRECT($D$5),0),MATCH('CF AUX'!$I322,INDIRECT($D$7),0)),"")</f>
        <v/>
      </c>
      <c r="S322" s="81" t="str">
        <f ca="1">IF(ISNUMBER($H322),INDEX(INDIRECT($D$4),MATCH('CF AUX'!S$14,INDIRECT($D$5),0),MATCH('CF AUX'!$I322,INDIRECT($D$7),0)),"")</f>
        <v/>
      </c>
      <c r="T322" s="81" t="str">
        <f ca="1">IF(ISNUMBER($H322),INDEX(INDIRECT($D$4),MATCH('CF AUX'!T$14,INDIRECT($D$5),0),MATCH('CF AUX'!$I322,INDIRECT($D$7),0)),"")</f>
        <v/>
      </c>
      <c r="U322" s="81" t="str">
        <f ca="1">IF(ISNUMBER($H322),INDEX(INDIRECT($D$4),MATCH('CF AUX'!U$14,INDIRECT($D$5),0),MATCH('CF AUX'!$I322,INDIRECT($D$7),0)),"")</f>
        <v/>
      </c>
      <c r="V322" s="81" t="str">
        <f ca="1">IF(ISNUMBER($H322),INDEX(INDIRECT($D$4),MATCH('CF AUX'!V$14,INDIRECT($D$5),0),MATCH('CF AUX'!$I322,INDIRECT($D$7),0)),"")</f>
        <v/>
      </c>
      <c r="W322" s="81" t="str">
        <f ca="1">IF(ISNUMBER($H322),INDEX(INDIRECT($D$4),MATCH('CF AUX'!W$14,INDIRECT($D$5),0),MATCH('CF AUX'!$I322,INDIRECT($D$7),0)),"")</f>
        <v/>
      </c>
      <c r="X322" s="81" t="str">
        <f ca="1">IF(ISNUMBER($H322),INDEX(INDIRECT($D$4),MATCH('CF AUX'!X$14,INDIRECT($D$5),0),MATCH('CF AUX'!$I322,INDIRECT($D$7),0)),"")</f>
        <v/>
      </c>
      <c r="Y322" s="81" t="str">
        <f ca="1">IF(ISNUMBER($H322),INDEX(INDIRECT($D$4),MATCH('CF AUX'!Y$14,INDIRECT($D$5),0),MATCH('CF AUX'!$I322,INDIRECT($D$7),0)),"")</f>
        <v/>
      </c>
      <c r="Z322" s="81" t="str">
        <f ca="1">IF(ISNUMBER($H322),INDEX(INDIRECT($D$4),MATCH('CF AUX'!Z$14,INDIRECT($D$5),0),MATCH('CF AUX'!$I322,INDIRECT($D$7),0)),"")</f>
        <v/>
      </c>
      <c r="AA322" s="81" t="str">
        <f ca="1">IF(ISNUMBER($H322),INDEX(INDIRECT($D$4),MATCH('CF AUX'!AA$14,INDIRECT($D$5),0),MATCH('CF AUX'!$I322,INDIRECT($D$7),0)),"")</f>
        <v/>
      </c>
      <c r="AB322" s="81" t="str">
        <f ca="1">IF(ISNUMBER($H322),INDEX(INDIRECT($D$4),MATCH('CF AUX'!AB$14,INDIRECT($D$5),0),MATCH('CF AUX'!$I322,INDIRECT($D$7),0)),"")</f>
        <v/>
      </c>
      <c r="AC322" s="81" t="str">
        <f ca="1">IF(ISNUMBER($H322),INDEX(INDIRECT($D$4),MATCH('CF AUX'!AC$14,INDIRECT($D$5),0),MATCH('CF AUX'!$I322,INDIRECT($D$7),0)),"")</f>
        <v/>
      </c>
      <c r="AD322" s="81" t="str">
        <f ca="1">IF(ISNUMBER($H322),INDEX(INDIRECT($D$4),MATCH('CF AUX'!AD$14,INDIRECT($D$5),0),MATCH('CF AUX'!$I322,INDIRECT($D$7),0)),"")</f>
        <v/>
      </c>
      <c r="AE322" s="81" t="str">
        <f ca="1">IF(ISNUMBER($H322),INDEX(INDIRECT($D$4),MATCH('CF AUX'!AE$14,INDIRECT($D$5),0),MATCH('CF AUX'!$I322,INDIRECT($D$7),0)),"")</f>
        <v/>
      </c>
      <c r="AF322" s="81" t="str">
        <f ca="1">IF(ISNUMBER($H322),INDEX(INDIRECT($D$4),MATCH('CF AUX'!AF$14,INDIRECT($D$5),0),MATCH('CF AUX'!$I322,INDIRECT($D$7),0)),"")</f>
        <v/>
      </c>
      <c r="AG322" s="81" t="str">
        <f ca="1">IF(ISNUMBER($H322),INDEX(INDIRECT($D$4),MATCH('CF AUX'!AG$14,INDIRECT($D$5),0),MATCH('CF AUX'!$I322,INDIRECT($D$7),0)),"")</f>
        <v/>
      </c>
      <c r="AH322" s="81" t="str">
        <f ca="1">IF(ISNUMBER($H322),INDEX(INDIRECT($D$4),MATCH('CF AUX'!AH$14,INDIRECT($D$5),0),MATCH('CF AUX'!$I322,INDIRECT($D$7),0)),"")</f>
        <v/>
      </c>
      <c r="AI322" s="81" t="str">
        <f ca="1">IF(ISNUMBER($H322),INDEX(INDIRECT($D$4),MATCH('CF AUX'!AI$14,INDIRECT($D$5),0),MATCH('CF AUX'!$I322,INDIRECT($D$7),0)),"")</f>
        <v/>
      </c>
      <c r="AJ322" s="81" t="str">
        <f ca="1">IF(ISNUMBER($H322),INDEX(INDIRECT($D$4),MATCH('CF AUX'!AJ$14,INDIRECT($D$5),0),MATCH('CF AUX'!$I322,INDIRECT($D$7),0)),"")</f>
        <v/>
      </c>
      <c r="AK322" s="81" t="str">
        <f ca="1">IF(ISNUMBER($H322),INDEX(INDIRECT($D$4),MATCH('CF AUX'!AK$14,INDIRECT($D$5),0),MATCH('CF AUX'!$I322,INDIRECT($D$7),0)),"")</f>
        <v/>
      </c>
      <c r="AL322" s="81" t="str">
        <f ca="1">IF(ISNUMBER($H322),INDEX(INDIRECT($D$4),MATCH('CF AUX'!AL$14,INDIRECT($D$5),0),MATCH('CF AUX'!$I322,INDIRECT($D$7),0)),"")</f>
        <v/>
      </c>
      <c r="AM322" s="81" t="str">
        <f ca="1">IF(ISNUMBER($H322),INDEX(INDIRECT($D$4),MATCH('CF AUX'!AM$14,INDIRECT($D$5),0),MATCH('CF AUX'!$I322,INDIRECT($D$7),0)),"")</f>
        <v/>
      </c>
      <c r="AN322" s="81" t="str">
        <f ca="1">IF(ISNUMBER($H322),INDEX(INDIRECT($D$4),MATCH('CF AUX'!AN$14,INDIRECT($D$5),0),MATCH('CF AUX'!$I322,INDIRECT($D$7),0)),"")</f>
        <v/>
      </c>
      <c r="AO322" s="81" t="str">
        <f ca="1">IF(ISNUMBER($H322),INDEX(INDIRECT($D$4),MATCH('CF AUX'!AO$14,INDIRECT($D$5),0),MATCH('CF AUX'!$I322,INDIRECT($D$7),0)),"")</f>
        <v/>
      </c>
      <c r="AP322" s="81" t="str">
        <f ca="1">IF(ISNUMBER($H322),INDEX(INDIRECT($D$4),MATCH('CF AUX'!AP$14,INDIRECT($D$5),0),MATCH('CF AUX'!$I322,INDIRECT($D$7),0)),"")</f>
        <v/>
      </c>
      <c r="AQ322" s="81" t="str">
        <f ca="1">IF(ISNUMBER($H322),INDEX(INDIRECT($D$4),MATCH('CF AUX'!AQ$14,INDIRECT($D$5),0),MATCH('CF AUX'!$I322,INDIRECT($D$7),0)),"")</f>
        <v/>
      </c>
      <c r="AR322" s="81" t="str">
        <f ca="1">IF(ISNUMBER($H322),INDEX(INDIRECT($D$4),MATCH('CF AUX'!AR$14,INDIRECT($D$5),0),MATCH('CF AUX'!$I322,INDIRECT($D$7),0)),"")</f>
        <v/>
      </c>
      <c r="AS322" s="81" t="str">
        <f ca="1">IF(ISNUMBER($H322),INDEX(INDIRECT($D$4),MATCH('CF AUX'!AS$14,INDIRECT($D$5),0),MATCH('CF AUX'!$I322,INDIRECT($D$7),0)),"")</f>
        <v/>
      </c>
      <c r="AT322" s="81" t="str">
        <f ca="1">IF(ISNUMBER($H322),INDEX(INDIRECT($D$4),MATCH('CF AUX'!AT$14,INDIRECT($D$5),0),MATCH('CF AUX'!$I322,INDIRECT($D$7),0)),"")</f>
        <v/>
      </c>
      <c r="AU322" s="81" t="str">
        <f ca="1">IF(ISNUMBER($H322),INDEX(INDIRECT($D$4),MATCH('CF AUX'!AU$14,INDIRECT($D$5),0),MATCH('CF AUX'!$I322,INDIRECT($D$7),0)),"")</f>
        <v/>
      </c>
      <c r="AV322" s="81" t="str">
        <f ca="1">IF(ISNUMBER($H322),INDEX(INDIRECT($D$4),MATCH('CF AUX'!AV$14,INDIRECT($D$5),0),MATCH('CF AUX'!$I322,INDIRECT($D$7),0)),"")</f>
        <v/>
      </c>
      <c r="AW322" s="81" t="str">
        <f ca="1">IF(ISNUMBER($H322),INDEX(INDIRECT($D$4),MATCH('CF AUX'!AW$14,INDIRECT($D$5),0),MATCH('CF AUX'!$I322,INDIRECT($D$7),0)),"")</f>
        <v/>
      </c>
      <c r="AX322" s="81" t="str">
        <f ca="1">IF(ISNUMBER($H322),INDEX(INDIRECT($D$4),MATCH('CF AUX'!AX$14,INDIRECT($D$5),0),MATCH('CF AUX'!$I322,INDIRECT($D$7),0)),"")</f>
        <v/>
      </c>
      <c r="AY322" s="81" t="str">
        <f ca="1">IF(ISNUMBER($H322),INDEX(INDIRECT($D$4),MATCH('CF AUX'!AY$14,INDIRECT($D$5),0),MATCH('CF AUX'!$I322,INDIRECT($D$7),0)),"")</f>
        <v/>
      </c>
      <c r="AZ322" s="81" t="str">
        <f ca="1">IF(ISNUMBER($H322),INDEX(INDIRECT($D$4),MATCH('CF AUX'!AZ$14,INDIRECT($D$5),0),MATCH('CF AUX'!$I322,INDIRECT($D$7),0)),"")</f>
        <v/>
      </c>
      <c r="BB322" s="96" t="str" cm="1">
        <f t="array" aca="1" ref="BB322" ca="1">IF(ISNUMBER($H322),MMULT(J322:AZ322,TRANSPOSE(INDIRECT($D$8&amp;$G$4&amp;B318&amp;":"&amp;$G$6&amp;B318))),"")</f>
        <v/>
      </c>
      <c r="BD322" s="59">
        <f t="shared" si="85"/>
        <v>314</v>
      </c>
      <c r="BE322" s="80" t="str" cm="1">
        <f t="array" aca="1" ref="BE322" ca="1">IFERROR(INDEX(INDIRECT($D$4),MATCH(INDIRECT(BE$5&amp;$BD322),INDIRECT($D$6),0),MATCH($I322,INDIRECT($D$7),0)),"")</f>
        <v/>
      </c>
      <c r="BF322" s="81" t="str" cm="1">
        <f t="array" aca="1" ref="BF322" ca="1">IFERROR(INDEX(INDIRECT($D$4),MATCH(INDIRECT(BF$5&amp;$BD322),INDIRECT($D$6),0),MATCH($I322,INDIRECT($D$7),0)),"")</f>
        <v/>
      </c>
      <c r="BG322" s="81" t="str" cm="1">
        <f t="array" aca="1" ref="BG322" ca="1">IFERROR(INDEX(INDIRECT($D$4),MATCH(INDIRECT(BG$5&amp;$BD322),INDIRECT($D$6),0),MATCH($I322,INDIRECT($D$7),0)),"")</f>
        <v/>
      </c>
      <c r="BH322" s="81" t="str" cm="1">
        <f t="array" aca="1" ref="BH322" ca="1">IFERROR(INDEX(INDIRECT($D$4),MATCH(INDIRECT(BH$5&amp;$BD322),INDIRECT($D$6),0),MATCH($I322,INDIRECT($D$7),0)),"")</f>
        <v/>
      </c>
      <c r="BI322" s="81" t="str" cm="1">
        <f t="array" aca="1" ref="BI322" ca="1">IFERROR(INDEX(INDIRECT($D$4),MATCH(INDIRECT(BI$5&amp;$BD322),INDIRECT($D$6),0),MATCH($I322,INDIRECT($D$7),0)),"")</f>
        <v/>
      </c>
      <c r="BJ322" s="81" t="str" cm="1">
        <f t="array" aca="1" ref="BJ322" ca="1">IFERROR(INDEX(INDIRECT($D$4),MATCH(INDIRECT(BJ$5&amp;$BD322),INDIRECT($D$6),0),MATCH($I322,INDIRECT($D$7),0)),"")</f>
        <v/>
      </c>
      <c r="BK322" s="81" t="str" cm="1">
        <f t="array" aca="1" ref="BK322" ca="1">IFERROR(INDEX(INDIRECT($D$4),MATCH(INDIRECT(BK$5&amp;$BD322),INDIRECT($D$6),0),MATCH($I322,INDIRECT($D$7),0)),"")</f>
        <v/>
      </c>
      <c r="BL322" s="81" t="str" cm="1">
        <f t="array" aca="1" ref="BL322" ca="1">IFERROR(INDEX(INDIRECT($D$4),MATCH(INDIRECT(BL$5&amp;$BD322),INDIRECT($D$6),0),MATCH($I322,INDIRECT($D$7),0)),"")</f>
        <v/>
      </c>
      <c r="BM322" s="81" t="str" cm="1">
        <f t="array" aca="1" ref="BM322" ca="1">IFERROR(INDEX(INDIRECT($D$4),MATCH(INDIRECT(BM$5&amp;$BD322),INDIRECT($D$6),0),MATCH($I322,INDIRECT($D$7),0)),"")</f>
        <v/>
      </c>
      <c r="BN322" s="81" t="str" cm="1">
        <f t="array" aca="1" ref="BN322" ca="1">IFERROR(INDEX(INDIRECT($D$4),MATCH(INDIRECT(BN$5&amp;$BD322),INDIRECT($D$6),0),MATCH($I322,INDIRECT($D$7),0)),"")</f>
        <v/>
      </c>
      <c r="BO322" s="81" t="str" cm="1">
        <f t="array" aca="1" ref="BO322" ca="1">IFERROR(INDEX(INDIRECT($D$4),MATCH(INDIRECT(BO$5&amp;$BD322),INDIRECT($D$6),0),MATCH($I322,INDIRECT($D$7),0)),"")</f>
        <v/>
      </c>
      <c r="BP322" s="81" t="str" cm="1">
        <f t="array" aca="1" ref="BP322" ca="1">IFERROR(INDEX(INDIRECT($D$4),MATCH(INDIRECT(BP$5&amp;$BD322),INDIRECT($D$6),0),MATCH($I322,INDIRECT($D$7),0)),"")</f>
        <v/>
      </c>
      <c r="BQ322" s="81" t="str" cm="1">
        <f t="array" aca="1" ref="BQ322" ca="1">IFERROR(INDEX(INDIRECT($D$4),MATCH(INDIRECT(BQ$5&amp;$BD322),INDIRECT($D$6),0),MATCH($I322,INDIRECT($D$7),0)),"")</f>
        <v/>
      </c>
      <c r="BR322" s="81" t="str" cm="1">
        <f t="array" aca="1" ref="BR322" ca="1">IFERROR(INDEX(INDIRECT($D$4),MATCH(INDIRECT(BR$5&amp;$BD322),INDIRECT($D$6),0),MATCH($I322,INDIRECT($D$7),0)),"")</f>
        <v/>
      </c>
      <c r="BS322" s="81" t="str" cm="1">
        <f t="array" aca="1" ref="BS322" ca="1">IFERROR(INDEX(INDIRECT($D$4),MATCH(INDIRECT(BS$5&amp;$BD322),INDIRECT($D$6),0),MATCH($I322,INDIRECT($D$7),0)),"")</f>
        <v/>
      </c>
      <c r="BT322" s="81" t="str" cm="1">
        <f t="array" aca="1" ref="BT322" ca="1">IFERROR(INDEX(INDIRECT($D$4),MATCH(INDIRECT(BT$5&amp;$BD322),INDIRECT($D$6),0),MATCH($I322,INDIRECT($D$7),0)),"")</f>
        <v/>
      </c>
      <c r="BU322" s="81" t="str" cm="1">
        <f t="array" aca="1" ref="BU322" ca="1">IFERROR(INDEX(INDIRECT($D$4),MATCH(INDIRECT(BU$5&amp;$BD322),INDIRECT($D$6),0),MATCH($I322,INDIRECT($D$7),0)),"")</f>
        <v/>
      </c>
      <c r="BV322" s="99" t="str" cm="1">
        <f t="array" aca="1" ref="BV322" ca="1">IFERROR(INDEX(INDIRECT($D$4),MATCH(INDIRECT(BV$5&amp;$BD322),INDIRECT($D$6),0),MATCH($I322,INDIRECT($D$7),0)),"")</f>
        <v/>
      </c>
      <c r="BX322" s="80"/>
      <c r="BY322" s="81"/>
      <c r="BZ322" s="81"/>
      <c r="CA322" s="81"/>
      <c r="CB322" s="81"/>
      <c r="CC322" s="81"/>
      <c r="CD322" s="81"/>
      <c r="CE322" s="81"/>
      <c r="CF322" s="81"/>
      <c r="CG322" s="81"/>
      <c r="CH322" s="81"/>
      <c r="CI322" s="81"/>
      <c r="CJ322" s="81"/>
      <c r="CK322" s="81"/>
      <c r="CL322" s="81"/>
      <c r="CM322" s="81"/>
      <c r="CN322" s="81"/>
      <c r="CO322" s="99"/>
      <c r="CQ322" s="113"/>
      <c r="CR322" s="59" t="str">
        <f t="shared" si="84"/>
        <v/>
      </c>
      <c r="CS322" s="60"/>
      <c r="CT322" s="123" t="str">
        <f t="shared" ca="1" si="81"/>
        <v/>
      </c>
      <c r="CU322" s="80" t="str">
        <f>IF(ISNUMBER($CS322),INDEX(IRF.New!$CS$7:$DJ$37,MATCH(B318+1,IRF.New!$B$7:$B$37,0),MATCH($CT322,IRF.New!$CS$5:$DJ$5,0)),"")</f>
        <v/>
      </c>
      <c r="CV322" s="81"/>
      <c r="CW322" s="81" t="str">
        <f t="shared" si="82"/>
        <v/>
      </c>
      <c r="CX322" s="81"/>
      <c r="CY322" s="81"/>
      <c r="CZ322" s="94"/>
      <c r="DA322" s="94" t="str">
        <f>IF(ISNUMBER(CS322),INDEX(IRF.New!$CS$2:$DJ$2,MATCH('CF AUX'!$CT322,IRF.New!$CS$5:$DJ$5,0)),"")</f>
        <v/>
      </c>
      <c r="DB322" s="72"/>
      <c r="DD322" s="132" t="str">
        <f>IF(ISNUMBER(CS322),INDEX(IRF.New!$D$7:$CO$37,MATCH('CF AUX'!C313,IRF.New!$C$7:$C$37,0),MATCH(CT322,IRF.New!$D$5:$CO$5,0)),"")</f>
        <v/>
      </c>
    </row>
    <row r="323" spans="1:108" x14ac:dyDescent="0.25">
      <c r="F323" s="136" t="str">
        <f t="shared" si="83"/>
        <v/>
      </c>
      <c r="H323" s="65"/>
      <c r="I323" s="129" t="str">
        <f ca="1">IF(ISNUMBER(H323),INDEX(IRF.New!$CS$5:$DJ$5,MATCH('CF AUX'!H323,INDIRECT("IRF.New!$CS$"&amp;C315&amp;":$DJ$"&amp;C315),0)),"")</f>
        <v/>
      </c>
      <c r="J323" s="80" t="str">
        <f ca="1">IF(ISNUMBER($H323),INDEX(INDIRECT($D$4),MATCH('CF AUX'!J$14,INDIRECT($D$5),0),MATCH('CF AUX'!$I323,INDIRECT($D$7),0)),"")</f>
        <v/>
      </c>
      <c r="K323" s="81" t="str">
        <f ca="1">IF(ISNUMBER($H323),INDEX(INDIRECT($D$4),MATCH('CF AUX'!K$14,INDIRECT($D$5),0),MATCH('CF AUX'!$I323,INDIRECT($D$7),0)),"")</f>
        <v/>
      </c>
      <c r="L323" s="81" t="str">
        <f ca="1">IF(ISNUMBER($H323),INDEX(INDIRECT($D$4),MATCH('CF AUX'!L$14,INDIRECT($D$5),0),MATCH('CF AUX'!$I323,INDIRECT($D$7),0)),"")</f>
        <v/>
      </c>
      <c r="M323" s="81" t="str">
        <f ca="1">IF(ISNUMBER($H323),INDEX(INDIRECT($D$4),MATCH('CF AUX'!M$14,INDIRECT($D$5),0),MATCH('CF AUX'!$I323,INDIRECT($D$7),0)),"")</f>
        <v/>
      </c>
      <c r="N323" s="81" t="str">
        <f ca="1">IF(ISNUMBER($H323),INDEX(INDIRECT($D$4),MATCH('CF AUX'!N$14,INDIRECT($D$5),0),MATCH('CF AUX'!$I323,INDIRECT($D$7),0)),"")</f>
        <v/>
      </c>
      <c r="O323" s="81" t="str">
        <f ca="1">IF(ISNUMBER($H323),INDEX(INDIRECT($D$4),MATCH('CF AUX'!O$14,INDIRECT($D$5),0),MATCH('CF AUX'!$I323,INDIRECT($D$7),0)),"")</f>
        <v/>
      </c>
      <c r="P323" s="81" t="str">
        <f ca="1">IF(ISNUMBER($H323),INDEX(INDIRECT($D$4),MATCH('CF AUX'!P$14,INDIRECT($D$5),0),MATCH('CF AUX'!$I323,INDIRECT($D$7),0)),"")</f>
        <v/>
      </c>
      <c r="Q323" s="81" t="str">
        <f ca="1">IF(ISNUMBER($H323),INDEX(INDIRECT($D$4),MATCH('CF AUX'!Q$14,INDIRECT($D$5),0),MATCH('CF AUX'!$I323,INDIRECT($D$7),0)),"")</f>
        <v/>
      </c>
      <c r="R323" s="81" t="str">
        <f ca="1">IF(ISNUMBER($H323),INDEX(INDIRECT($D$4),MATCH('CF AUX'!R$14,INDIRECT($D$5),0),MATCH('CF AUX'!$I323,INDIRECT($D$7),0)),"")</f>
        <v/>
      </c>
      <c r="S323" s="81" t="str">
        <f ca="1">IF(ISNUMBER($H323),INDEX(INDIRECT($D$4),MATCH('CF AUX'!S$14,INDIRECT($D$5),0),MATCH('CF AUX'!$I323,INDIRECT($D$7),0)),"")</f>
        <v/>
      </c>
      <c r="T323" s="81" t="str">
        <f ca="1">IF(ISNUMBER($H323),INDEX(INDIRECT($D$4),MATCH('CF AUX'!T$14,INDIRECT($D$5),0),MATCH('CF AUX'!$I323,INDIRECT($D$7),0)),"")</f>
        <v/>
      </c>
      <c r="U323" s="81" t="str">
        <f ca="1">IF(ISNUMBER($H323),INDEX(INDIRECT($D$4),MATCH('CF AUX'!U$14,INDIRECT($D$5),0),MATCH('CF AUX'!$I323,INDIRECT($D$7),0)),"")</f>
        <v/>
      </c>
      <c r="V323" s="81" t="str">
        <f ca="1">IF(ISNUMBER($H323),INDEX(INDIRECT($D$4),MATCH('CF AUX'!V$14,INDIRECT($D$5),0),MATCH('CF AUX'!$I323,INDIRECT($D$7),0)),"")</f>
        <v/>
      </c>
      <c r="W323" s="81" t="str">
        <f ca="1">IF(ISNUMBER($H323),INDEX(INDIRECT($D$4),MATCH('CF AUX'!W$14,INDIRECT($D$5),0),MATCH('CF AUX'!$I323,INDIRECT($D$7),0)),"")</f>
        <v/>
      </c>
      <c r="X323" s="81" t="str">
        <f ca="1">IF(ISNUMBER($H323),INDEX(INDIRECT($D$4),MATCH('CF AUX'!X$14,INDIRECT($D$5),0),MATCH('CF AUX'!$I323,INDIRECT($D$7),0)),"")</f>
        <v/>
      </c>
      <c r="Y323" s="81" t="str">
        <f ca="1">IF(ISNUMBER($H323),INDEX(INDIRECT($D$4),MATCH('CF AUX'!Y$14,INDIRECT($D$5),0),MATCH('CF AUX'!$I323,INDIRECT($D$7),0)),"")</f>
        <v/>
      </c>
      <c r="Z323" s="81" t="str">
        <f ca="1">IF(ISNUMBER($H323),INDEX(INDIRECT($D$4),MATCH('CF AUX'!Z$14,INDIRECT($D$5),0),MATCH('CF AUX'!$I323,INDIRECT($D$7),0)),"")</f>
        <v/>
      </c>
      <c r="AA323" s="81" t="str">
        <f ca="1">IF(ISNUMBER($H323),INDEX(INDIRECT($D$4),MATCH('CF AUX'!AA$14,INDIRECT($D$5),0),MATCH('CF AUX'!$I323,INDIRECT($D$7),0)),"")</f>
        <v/>
      </c>
      <c r="AB323" s="81" t="str">
        <f ca="1">IF(ISNUMBER($H323),INDEX(INDIRECT($D$4),MATCH('CF AUX'!AB$14,INDIRECT($D$5),0),MATCH('CF AUX'!$I323,INDIRECT($D$7),0)),"")</f>
        <v/>
      </c>
      <c r="AC323" s="81" t="str">
        <f ca="1">IF(ISNUMBER($H323),INDEX(INDIRECT($D$4),MATCH('CF AUX'!AC$14,INDIRECT($D$5),0),MATCH('CF AUX'!$I323,INDIRECT($D$7),0)),"")</f>
        <v/>
      </c>
      <c r="AD323" s="81" t="str">
        <f ca="1">IF(ISNUMBER($H323),INDEX(INDIRECT($D$4),MATCH('CF AUX'!AD$14,INDIRECT($D$5),0),MATCH('CF AUX'!$I323,INDIRECT($D$7),0)),"")</f>
        <v/>
      </c>
      <c r="AE323" s="81" t="str">
        <f ca="1">IF(ISNUMBER($H323),INDEX(INDIRECT($D$4),MATCH('CF AUX'!AE$14,INDIRECT($D$5),0),MATCH('CF AUX'!$I323,INDIRECT($D$7),0)),"")</f>
        <v/>
      </c>
      <c r="AF323" s="81" t="str">
        <f ca="1">IF(ISNUMBER($H323),INDEX(INDIRECT($D$4),MATCH('CF AUX'!AF$14,INDIRECT($D$5),0),MATCH('CF AUX'!$I323,INDIRECT($D$7),0)),"")</f>
        <v/>
      </c>
      <c r="AG323" s="81" t="str">
        <f ca="1">IF(ISNUMBER($H323),INDEX(INDIRECT($D$4),MATCH('CF AUX'!AG$14,INDIRECT($D$5),0),MATCH('CF AUX'!$I323,INDIRECT($D$7),0)),"")</f>
        <v/>
      </c>
      <c r="AH323" s="81" t="str">
        <f ca="1">IF(ISNUMBER($H323),INDEX(INDIRECT($D$4),MATCH('CF AUX'!AH$14,INDIRECT($D$5),0),MATCH('CF AUX'!$I323,INDIRECT($D$7),0)),"")</f>
        <v/>
      </c>
      <c r="AI323" s="81" t="str">
        <f ca="1">IF(ISNUMBER($H323),INDEX(INDIRECT($D$4),MATCH('CF AUX'!AI$14,INDIRECT($D$5),0),MATCH('CF AUX'!$I323,INDIRECT($D$7),0)),"")</f>
        <v/>
      </c>
      <c r="AJ323" s="81" t="str">
        <f ca="1">IF(ISNUMBER($H323),INDEX(INDIRECT($D$4),MATCH('CF AUX'!AJ$14,INDIRECT($D$5),0),MATCH('CF AUX'!$I323,INDIRECT($D$7),0)),"")</f>
        <v/>
      </c>
      <c r="AK323" s="81" t="str">
        <f ca="1">IF(ISNUMBER($H323),INDEX(INDIRECT($D$4),MATCH('CF AUX'!AK$14,INDIRECT($D$5),0),MATCH('CF AUX'!$I323,INDIRECT($D$7),0)),"")</f>
        <v/>
      </c>
      <c r="AL323" s="81" t="str">
        <f ca="1">IF(ISNUMBER($H323),INDEX(INDIRECT($D$4),MATCH('CF AUX'!AL$14,INDIRECT($D$5),0),MATCH('CF AUX'!$I323,INDIRECT($D$7),0)),"")</f>
        <v/>
      </c>
      <c r="AM323" s="81" t="str">
        <f ca="1">IF(ISNUMBER($H323),INDEX(INDIRECT($D$4),MATCH('CF AUX'!AM$14,INDIRECT($D$5),0),MATCH('CF AUX'!$I323,INDIRECT($D$7),0)),"")</f>
        <v/>
      </c>
      <c r="AN323" s="81" t="str">
        <f ca="1">IF(ISNUMBER($H323),INDEX(INDIRECT($D$4),MATCH('CF AUX'!AN$14,INDIRECT($D$5),0),MATCH('CF AUX'!$I323,INDIRECT($D$7),0)),"")</f>
        <v/>
      </c>
      <c r="AO323" s="81" t="str">
        <f ca="1">IF(ISNUMBER($H323),INDEX(INDIRECT($D$4),MATCH('CF AUX'!AO$14,INDIRECT($D$5),0),MATCH('CF AUX'!$I323,INDIRECT($D$7),0)),"")</f>
        <v/>
      </c>
      <c r="AP323" s="81" t="str">
        <f ca="1">IF(ISNUMBER($H323),INDEX(INDIRECT($D$4),MATCH('CF AUX'!AP$14,INDIRECT($D$5),0),MATCH('CF AUX'!$I323,INDIRECT($D$7),0)),"")</f>
        <v/>
      </c>
      <c r="AQ323" s="81" t="str">
        <f ca="1">IF(ISNUMBER($H323),INDEX(INDIRECT($D$4),MATCH('CF AUX'!AQ$14,INDIRECT($D$5),0),MATCH('CF AUX'!$I323,INDIRECT($D$7),0)),"")</f>
        <v/>
      </c>
      <c r="AR323" s="81" t="str">
        <f ca="1">IF(ISNUMBER($H323),INDEX(INDIRECT($D$4),MATCH('CF AUX'!AR$14,INDIRECT($D$5),0),MATCH('CF AUX'!$I323,INDIRECT($D$7),0)),"")</f>
        <v/>
      </c>
      <c r="AS323" s="81" t="str">
        <f ca="1">IF(ISNUMBER($H323),INDEX(INDIRECT($D$4),MATCH('CF AUX'!AS$14,INDIRECT($D$5),0),MATCH('CF AUX'!$I323,INDIRECT($D$7),0)),"")</f>
        <v/>
      </c>
      <c r="AT323" s="81" t="str">
        <f ca="1">IF(ISNUMBER($H323),INDEX(INDIRECT($D$4),MATCH('CF AUX'!AT$14,INDIRECT($D$5),0),MATCH('CF AUX'!$I323,INDIRECT($D$7),0)),"")</f>
        <v/>
      </c>
      <c r="AU323" s="81" t="str">
        <f ca="1">IF(ISNUMBER($H323),INDEX(INDIRECT($D$4),MATCH('CF AUX'!AU$14,INDIRECT($D$5),0),MATCH('CF AUX'!$I323,INDIRECT($D$7),0)),"")</f>
        <v/>
      </c>
      <c r="AV323" s="81" t="str">
        <f ca="1">IF(ISNUMBER($H323),INDEX(INDIRECT($D$4),MATCH('CF AUX'!AV$14,INDIRECT($D$5),0),MATCH('CF AUX'!$I323,INDIRECT($D$7),0)),"")</f>
        <v/>
      </c>
      <c r="AW323" s="81" t="str">
        <f ca="1">IF(ISNUMBER($H323),INDEX(INDIRECT($D$4),MATCH('CF AUX'!AW$14,INDIRECT($D$5),0),MATCH('CF AUX'!$I323,INDIRECT($D$7),0)),"")</f>
        <v/>
      </c>
      <c r="AX323" s="81" t="str">
        <f ca="1">IF(ISNUMBER($H323),INDEX(INDIRECT($D$4),MATCH('CF AUX'!AX$14,INDIRECT($D$5),0),MATCH('CF AUX'!$I323,INDIRECT($D$7),0)),"")</f>
        <v/>
      </c>
      <c r="AY323" s="81" t="str">
        <f ca="1">IF(ISNUMBER($H323),INDEX(INDIRECT($D$4),MATCH('CF AUX'!AY$14,INDIRECT($D$5),0),MATCH('CF AUX'!$I323,INDIRECT($D$7),0)),"")</f>
        <v/>
      </c>
      <c r="AZ323" s="81" t="str">
        <f ca="1">IF(ISNUMBER($H323),INDEX(INDIRECT($D$4),MATCH('CF AUX'!AZ$14,INDIRECT($D$5),0),MATCH('CF AUX'!$I323,INDIRECT($D$7),0)),"")</f>
        <v/>
      </c>
      <c r="BB323" s="96" t="str" cm="1">
        <f t="array" aca="1" ref="BB323" ca="1">IF(ISNUMBER($H323),MMULT(J323:AZ323,TRANSPOSE(INDIRECT($D$8&amp;$G$4&amp;B318&amp;":"&amp;$G$6&amp;B318))),"")</f>
        <v/>
      </c>
      <c r="BD323" s="59">
        <f t="shared" si="85"/>
        <v>314</v>
      </c>
      <c r="BE323" s="80" t="str" cm="1">
        <f t="array" aca="1" ref="BE323" ca="1">IFERROR(INDEX(INDIRECT($D$4),MATCH(INDIRECT(BE$5&amp;$BD323),INDIRECT($D$6),0),MATCH($I323,INDIRECT($D$7),0)),"")</f>
        <v/>
      </c>
      <c r="BF323" s="81" t="str" cm="1">
        <f t="array" aca="1" ref="BF323" ca="1">IFERROR(INDEX(INDIRECT($D$4),MATCH(INDIRECT(BF$5&amp;$BD323),INDIRECT($D$6),0),MATCH($I323,INDIRECT($D$7),0)),"")</f>
        <v/>
      </c>
      <c r="BG323" s="81" t="str" cm="1">
        <f t="array" aca="1" ref="BG323" ca="1">IFERROR(INDEX(INDIRECT($D$4),MATCH(INDIRECT(BG$5&amp;$BD323),INDIRECT($D$6),0),MATCH($I323,INDIRECT($D$7),0)),"")</f>
        <v/>
      </c>
      <c r="BH323" s="81" t="str" cm="1">
        <f t="array" aca="1" ref="BH323" ca="1">IFERROR(INDEX(INDIRECT($D$4),MATCH(INDIRECT(BH$5&amp;$BD323),INDIRECT($D$6),0),MATCH($I323,INDIRECT($D$7),0)),"")</f>
        <v/>
      </c>
      <c r="BI323" s="81" t="str" cm="1">
        <f t="array" aca="1" ref="BI323" ca="1">IFERROR(INDEX(INDIRECT($D$4),MATCH(INDIRECT(BI$5&amp;$BD323),INDIRECT($D$6),0),MATCH($I323,INDIRECT($D$7),0)),"")</f>
        <v/>
      </c>
      <c r="BJ323" s="81" t="str" cm="1">
        <f t="array" aca="1" ref="BJ323" ca="1">IFERROR(INDEX(INDIRECT($D$4),MATCH(INDIRECT(BJ$5&amp;$BD323),INDIRECT($D$6),0),MATCH($I323,INDIRECT($D$7),0)),"")</f>
        <v/>
      </c>
      <c r="BK323" s="81" t="str" cm="1">
        <f t="array" aca="1" ref="BK323" ca="1">IFERROR(INDEX(INDIRECT($D$4),MATCH(INDIRECT(BK$5&amp;$BD323),INDIRECT($D$6),0),MATCH($I323,INDIRECT($D$7),0)),"")</f>
        <v/>
      </c>
      <c r="BL323" s="81" t="str" cm="1">
        <f t="array" aca="1" ref="BL323" ca="1">IFERROR(INDEX(INDIRECT($D$4),MATCH(INDIRECT(BL$5&amp;$BD323),INDIRECT($D$6),0),MATCH($I323,INDIRECT($D$7),0)),"")</f>
        <v/>
      </c>
      <c r="BM323" s="81" t="str" cm="1">
        <f t="array" aca="1" ref="BM323" ca="1">IFERROR(INDEX(INDIRECT($D$4),MATCH(INDIRECT(BM$5&amp;$BD323),INDIRECT($D$6),0),MATCH($I323,INDIRECT($D$7),0)),"")</f>
        <v/>
      </c>
      <c r="BN323" s="81" t="str" cm="1">
        <f t="array" aca="1" ref="BN323" ca="1">IFERROR(INDEX(INDIRECT($D$4),MATCH(INDIRECT(BN$5&amp;$BD323),INDIRECT($D$6),0),MATCH($I323,INDIRECT($D$7),0)),"")</f>
        <v/>
      </c>
      <c r="BO323" s="81" t="str" cm="1">
        <f t="array" aca="1" ref="BO323" ca="1">IFERROR(INDEX(INDIRECT($D$4),MATCH(INDIRECT(BO$5&amp;$BD323),INDIRECT($D$6),0),MATCH($I323,INDIRECT($D$7),0)),"")</f>
        <v/>
      </c>
      <c r="BP323" s="81" t="str" cm="1">
        <f t="array" aca="1" ref="BP323" ca="1">IFERROR(INDEX(INDIRECT($D$4),MATCH(INDIRECT(BP$5&amp;$BD323),INDIRECT($D$6),0),MATCH($I323,INDIRECT($D$7),0)),"")</f>
        <v/>
      </c>
      <c r="BQ323" s="81" t="str" cm="1">
        <f t="array" aca="1" ref="BQ323" ca="1">IFERROR(INDEX(INDIRECT($D$4),MATCH(INDIRECT(BQ$5&amp;$BD323),INDIRECT($D$6),0),MATCH($I323,INDIRECT($D$7),0)),"")</f>
        <v/>
      </c>
      <c r="BR323" s="81" t="str" cm="1">
        <f t="array" aca="1" ref="BR323" ca="1">IFERROR(INDEX(INDIRECT($D$4),MATCH(INDIRECT(BR$5&amp;$BD323),INDIRECT($D$6),0),MATCH($I323,INDIRECT($D$7),0)),"")</f>
        <v/>
      </c>
      <c r="BS323" s="81" t="str" cm="1">
        <f t="array" aca="1" ref="BS323" ca="1">IFERROR(INDEX(INDIRECT($D$4),MATCH(INDIRECT(BS$5&amp;$BD323),INDIRECT($D$6),0),MATCH($I323,INDIRECT($D$7),0)),"")</f>
        <v/>
      </c>
      <c r="BT323" s="81" t="str" cm="1">
        <f t="array" aca="1" ref="BT323" ca="1">IFERROR(INDEX(INDIRECT($D$4),MATCH(INDIRECT(BT$5&amp;$BD323),INDIRECT($D$6),0),MATCH($I323,INDIRECT($D$7),0)),"")</f>
        <v/>
      </c>
      <c r="BU323" s="81" t="str" cm="1">
        <f t="array" aca="1" ref="BU323" ca="1">IFERROR(INDEX(INDIRECT($D$4),MATCH(INDIRECT(BU$5&amp;$BD323),INDIRECT($D$6),0),MATCH($I323,INDIRECT($D$7),0)),"")</f>
        <v/>
      </c>
      <c r="BV323" s="99" t="str" cm="1">
        <f t="array" aca="1" ref="BV323" ca="1">IFERROR(INDEX(INDIRECT($D$4),MATCH(INDIRECT(BV$5&amp;$BD323),INDIRECT($D$6),0),MATCH($I323,INDIRECT($D$7),0)),"")</f>
        <v/>
      </c>
      <c r="BX323" s="80"/>
      <c r="BY323" s="81"/>
      <c r="BZ323" s="81"/>
      <c r="CA323" s="81"/>
      <c r="CB323" s="81"/>
      <c r="CC323" s="81"/>
      <c r="CD323" s="81"/>
      <c r="CE323" s="81"/>
      <c r="CF323" s="81"/>
      <c r="CG323" s="81"/>
      <c r="CH323" s="81"/>
      <c r="CI323" s="81"/>
      <c r="CJ323" s="81"/>
      <c r="CK323" s="81"/>
      <c r="CL323" s="81"/>
      <c r="CM323" s="81"/>
      <c r="CN323" s="81"/>
      <c r="CO323" s="99"/>
      <c r="CQ323" s="113"/>
      <c r="CR323" s="59" t="str">
        <f t="shared" si="84"/>
        <v/>
      </c>
      <c r="CS323" s="60"/>
      <c r="CT323" s="123" t="str">
        <f t="shared" ca="1" si="81"/>
        <v/>
      </c>
      <c r="CU323" s="80" t="str">
        <f>IF(ISNUMBER($CS323),INDEX(IRF.New!$CS$7:$DJ$37,MATCH(B318+1,IRF.New!$B$7:$B$37,0),MATCH($CT323,IRF.New!$CS$5:$DJ$5,0)),"")</f>
        <v/>
      </c>
      <c r="CV323" s="81"/>
      <c r="CW323" s="81" t="str">
        <f t="shared" si="82"/>
        <v/>
      </c>
      <c r="CX323" s="81"/>
      <c r="CY323" s="81"/>
      <c r="CZ323" s="94"/>
      <c r="DA323" s="94" t="str">
        <f>IF(ISNUMBER(CS323),INDEX(IRF.New!$CS$2:$DJ$2,MATCH('CF AUX'!$CT323,IRF.New!$CS$5:$DJ$5,0)),"")</f>
        <v/>
      </c>
      <c r="DB323" s="72"/>
      <c r="DD323" s="132" t="str">
        <f>IF(ISNUMBER(CS323),INDEX(IRF.New!$D$7:$CO$37,MATCH('CF AUX'!C313,IRF.New!$C$7:$C$37,0),MATCH(CT323,IRF.New!$D$5:$CO$5,0)),"")</f>
        <v/>
      </c>
    </row>
    <row r="324" spans="1:108" x14ac:dyDescent="0.25">
      <c r="B324" s="59" t="s">
        <v>266</v>
      </c>
      <c r="F324" s="136" t="str">
        <f t="shared" si="83"/>
        <v/>
      </c>
      <c r="H324" s="65"/>
      <c r="I324" s="129" t="str">
        <f ca="1">IF(ISNUMBER(H324),INDEX(IRF.New!$CS$5:$DJ$5,MATCH('CF AUX'!H324,INDIRECT("IRF.New!$CS$"&amp;C315&amp;":$DJ$"&amp;C315),0)),"")</f>
        <v/>
      </c>
      <c r="J324" s="80" t="str">
        <f ca="1">IF(ISNUMBER($H324),INDEX(INDIRECT($D$4),MATCH('CF AUX'!J$14,INDIRECT($D$5),0),MATCH('CF AUX'!$I324,INDIRECT($D$7),0)),"")</f>
        <v/>
      </c>
      <c r="K324" s="81" t="str">
        <f ca="1">IF(ISNUMBER($H324),INDEX(INDIRECT($D$4),MATCH('CF AUX'!K$14,INDIRECT($D$5),0),MATCH('CF AUX'!$I324,INDIRECT($D$7),0)),"")</f>
        <v/>
      </c>
      <c r="L324" s="81" t="str">
        <f ca="1">IF(ISNUMBER($H324),INDEX(INDIRECT($D$4),MATCH('CF AUX'!L$14,INDIRECT($D$5),0),MATCH('CF AUX'!$I324,INDIRECT($D$7),0)),"")</f>
        <v/>
      </c>
      <c r="M324" s="81" t="str">
        <f ca="1">IF(ISNUMBER($H324),INDEX(INDIRECT($D$4),MATCH('CF AUX'!M$14,INDIRECT($D$5),0),MATCH('CF AUX'!$I324,INDIRECT($D$7),0)),"")</f>
        <v/>
      </c>
      <c r="N324" s="81" t="str">
        <f ca="1">IF(ISNUMBER($H324),INDEX(INDIRECT($D$4),MATCH('CF AUX'!N$14,INDIRECT($D$5),0),MATCH('CF AUX'!$I324,INDIRECT($D$7),0)),"")</f>
        <v/>
      </c>
      <c r="O324" s="81" t="str">
        <f ca="1">IF(ISNUMBER($H324),INDEX(INDIRECT($D$4),MATCH('CF AUX'!O$14,INDIRECT($D$5),0),MATCH('CF AUX'!$I324,INDIRECT($D$7),0)),"")</f>
        <v/>
      </c>
      <c r="P324" s="81" t="str">
        <f ca="1">IF(ISNUMBER($H324),INDEX(INDIRECT($D$4),MATCH('CF AUX'!P$14,INDIRECT($D$5),0),MATCH('CF AUX'!$I324,INDIRECT($D$7),0)),"")</f>
        <v/>
      </c>
      <c r="Q324" s="81" t="str">
        <f ca="1">IF(ISNUMBER($H324),INDEX(INDIRECT($D$4),MATCH('CF AUX'!Q$14,INDIRECT($D$5),0),MATCH('CF AUX'!$I324,INDIRECT($D$7),0)),"")</f>
        <v/>
      </c>
      <c r="R324" s="81" t="str">
        <f ca="1">IF(ISNUMBER($H324),INDEX(INDIRECT($D$4),MATCH('CF AUX'!R$14,INDIRECT($D$5),0),MATCH('CF AUX'!$I324,INDIRECT($D$7),0)),"")</f>
        <v/>
      </c>
      <c r="S324" s="81" t="str">
        <f ca="1">IF(ISNUMBER($H324),INDEX(INDIRECT($D$4),MATCH('CF AUX'!S$14,INDIRECT($D$5),0),MATCH('CF AUX'!$I324,INDIRECT($D$7),0)),"")</f>
        <v/>
      </c>
      <c r="T324" s="81" t="str">
        <f ca="1">IF(ISNUMBER($H324),INDEX(INDIRECT($D$4),MATCH('CF AUX'!T$14,INDIRECT($D$5),0),MATCH('CF AUX'!$I324,INDIRECT($D$7),0)),"")</f>
        <v/>
      </c>
      <c r="U324" s="81" t="str">
        <f ca="1">IF(ISNUMBER($H324),INDEX(INDIRECT($D$4),MATCH('CF AUX'!U$14,INDIRECT($D$5),0),MATCH('CF AUX'!$I324,INDIRECT($D$7),0)),"")</f>
        <v/>
      </c>
      <c r="V324" s="81" t="str">
        <f ca="1">IF(ISNUMBER($H324),INDEX(INDIRECT($D$4),MATCH('CF AUX'!V$14,INDIRECT($D$5),0),MATCH('CF AUX'!$I324,INDIRECT($D$7),0)),"")</f>
        <v/>
      </c>
      <c r="W324" s="81" t="str">
        <f ca="1">IF(ISNUMBER($H324),INDEX(INDIRECT($D$4),MATCH('CF AUX'!W$14,INDIRECT($D$5),0),MATCH('CF AUX'!$I324,INDIRECT($D$7),0)),"")</f>
        <v/>
      </c>
      <c r="X324" s="81" t="str">
        <f ca="1">IF(ISNUMBER($H324),INDEX(INDIRECT($D$4),MATCH('CF AUX'!X$14,INDIRECT($D$5),0),MATCH('CF AUX'!$I324,INDIRECT($D$7),0)),"")</f>
        <v/>
      </c>
      <c r="Y324" s="81" t="str">
        <f ca="1">IF(ISNUMBER($H324),INDEX(INDIRECT($D$4),MATCH('CF AUX'!Y$14,INDIRECT($D$5),0),MATCH('CF AUX'!$I324,INDIRECT($D$7),0)),"")</f>
        <v/>
      </c>
      <c r="Z324" s="81" t="str">
        <f ca="1">IF(ISNUMBER($H324),INDEX(INDIRECT($D$4),MATCH('CF AUX'!Z$14,INDIRECT($D$5),0),MATCH('CF AUX'!$I324,INDIRECT($D$7),0)),"")</f>
        <v/>
      </c>
      <c r="AA324" s="81" t="str">
        <f ca="1">IF(ISNUMBER($H324),INDEX(INDIRECT($D$4),MATCH('CF AUX'!AA$14,INDIRECT($D$5),0),MATCH('CF AUX'!$I324,INDIRECT($D$7),0)),"")</f>
        <v/>
      </c>
      <c r="AB324" s="81" t="str">
        <f ca="1">IF(ISNUMBER($H324),INDEX(INDIRECT($D$4),MATCH('CF AUX'!AB$14,INDIRECT($D$5),0),MATCH('CF AUX'!$I324,INDIRECT($D$7),0)),"")</f>
        <v/>
      </c>
      <c r="AC324" s="81" t="str">
        <f ca="1">IF(ISNUMBER($H324),INDEX(INDIRECT($D$4),MATCH('CF AUX'!AC$14,INDIRECT($D$5),0),MATCH('CF AUX'!$I324,INDIRECT($D$7),0)),"")</f>
        <v/>
      </c>
      <c r="AD324" s="81" t="str">
        <f ca="1">IF(ISNUMBER($H324),INDEX(INDIRECT($D$4),MATCH('CF AUX'!AD$14,INDIRECT($D$5),0),MATCH('CF AUX'!$I324,INDIRECT($D$7),0)),"")</f>
        <v/>
      </c>
      <c r="AE324" s="81" t="str">
        <f ca="1">IF(ISNUMBER($H324),INDEX(INDIRECT($D$4),MATCH('CF AUX'!AE$14,INDIRECT($D$5),0),MATCH('CF AUX'!$I324,INDIRECT($D$7),0)),"")</f>
        <v/>
      </c>
      <c r="AF324" s="81" t="str">
        <f ca="1">IF(ISNUMBER($H324),INDEX(INDIRECT($D$4),MATCH('CF AUX'!AF$14,INDIRECT($D$5),0),MATCH('CF AUX'!$I324,INDIRECT($D$7),0)),"")</f>
        <v/>
      </c>
      <c r="AG324" s="81" t="str">
        <f ca="1">IF(ISNUMBER($H324),INDEX(INDIRECT($D$4),MATCH('CF AUX'!AG$14,INDIRECT($D$5),0),MATCH('CF AUX'!$I324,INDIRECT($D$7),0)),"")</f>
        <v/>
      </c>
      <c r="AH324" s="81" t="str">
        <f ca="1">IF(ISNUMBER($H324),INDEX(INDIRECT($D$4),MATCH('CF AUX'!AH$14,INDIRECT($D$5),0),MATCH('CF AUX'!$I324,INDIRECT($D$7),0)),"")</f>
        <v/>
      </c>
      <c r="AI324" s="81" t="str">
        <f ca="1">IF(ISNUMBER($H324),INDEX(INDIRECT($D$4),MATCH('CF AUX'!AI$14,INDIRECT($D$5),0),MATCH('CF AUX'!$I324,INDIRECT($D$7),0)),"")</f>
        <v/>
      </c>
      <c r="AJ324" s="81" t="str">
        <f ca="1">IF(ISNUMBER($H324),INDEX(INDIRECT($D$4),MATCH('CF AUX'!AJ$14,INDIRECT($D$5),0),MATCH('CF AUX'!$I324,INDIRECT($D$7),0)),"")</f>
        <v/>
      </c>
      <c r="AK324" s="81" t="str">
        <f ca="1">IF(ISNUMBER($H324),INDEX(INDIRECT($D$4),MATCH('CF AUX'!AK$14,INDIRECT($D$5),0),MATCH('CF AUX'!$I324,INDIRECT($D$7),0)),"")</f>
        <v/>
      </c>
      <c r="AL324" s="81" t="str">
        <f ca="1">IF(ISNUMBER($H324),INDEX(INDIRECT($D$4),MATCH('CF AUX'!AL$14,INDIRECT($D$5),0),MATCH('CF AUX'!$I324,INDIRECT($D$7),0)),"")</f>
        <v/>
      </c>
      <c r="AM324" s="81" t="str">
        <f ca="1">IF(ISNUMBER($H324),INDEX(INDIRECT($D$4),MATCH('CF AUX'!AM$14,INDIRECT($D$5),0),MATCH('CF AUX'!$I324,INDIRECT($D$7),0)),"")</f>
        <v/>
      </c>
      <c r="AN324" s="81" t="str">
        <f ca="1">IF(ISNUMBER($H324),INDEX(INDIRECT($D$4),MATCH('CF AUX'!AN$14,INDIRECT($D$5),0),MATCH('CF AUX'!$I324,INDIRECT($D$7),0)),"")</f>
        <v/>
      </c>
      <c r="AO324" s="81" t="str">
        <f ca="1">IF(ISNUMBER($H324),INDEX(INDIRECT($D$4),MATCH('CF AUX'!AO$14,INDIRECT($D$5),0),MATCH('CF AUX'!$I324,INDIRECT($D$7),0)),"")</f>
        <v/>
      </c>
      <c r="AP324" s="81" t="str">
        <f ca="1">IF(ISNUMBER($H324),INDEX(INDIRECT($D$4),MATCH('CF AUX'!AP$14,INDIRECT($D$5),0),MATCH('CF AUX'!$I324,INDIRECT($D$7),0)),"")</f>
        <v/>
      </c>
      <c r="AQ324" s="81" t="str">
        <f ca="1">IF(ISNUMBER($H324),INDEX(INDIRECT($D$4),MATCH('CF AUX'!AQ$14,INDIRECT($D$5),0),MATCH('CF AUX'!$I324,INDIRECT($D$7),0)),"")</f>
        <v/>
      </c>
      <c r="AR324" s="81" t="str">
        <f ca="1">IF(ISNUMBER($H324),INDEX(INDIRECT($D$4),MATCH('CF AUX'!AR$14,INDIRECT($D$5),0),MATCH('CF AUX'!$I324,INDIRECT($D$7),0)),"")</f>
        <v/>
      </c>
      <c r="AS324" s="81" t="str">
        <f ca="1">IF(ISNUMBER($H324),INDEX(INDIRECT($D$4),MATCH('CF AUX'!AS$14,INDIRECT($D$5),0),MATCH('CF AUX'!$I324,INDIRECT($D$7),0)),"")</f>
        <v/>
      </c>
      <c r="AT324" s="81" t="str">
        <f ca="1">IF(ISNUMBER($H324),INDEX(INDIRECT($D$4),MATCH('CF AUX'!AT$14,INDIRECT($D$5),0),MATCH('CF AUX'!$I324,INDIRECT($D$7),0)),"")</f>
        <v/>
      </c>
      <c r="AU324" s="81" t="str">
        <f ca="1">IF(ISNUMBER($H324),INDEX(INDIRECT($D$4),MATCH('CF AUX'!AU$14,INDIRECT($D$5),0),MATCH('CF AUX'!$I324,INDIRECT($D$7),0)),"")</f>
        <v/>
      </c>
      <c r="AV324" s="81" t="str">
        <f ca="1">IF(ISNUMBER($H324),INDEX(INDIRECT($D$4),MATCH('CF AUX'!AV$14,INDIRECT($D$5),0),MATCH('CF AUX'!$I324,INDIRECT($D$7),0)),"")</f>
        <v/>
      </c>
      <c r="AW324" s="81" t="str">
        <f ca="1">IF(ISNUMBER($H324),INDEX(INDIRECT($D$4),MATCH('CF AUX'!AW$14,INDIRECT($D$5),0),MATCH('CF AUX'!$I324,INDIRECT($D$7),0)),"")</f>
        <v/>
      </c>
      <c r="AX324" s="81" t="str">
        <f ca="1">IF(ISNUMBER($H324),INDEX(INDIRECT($D$4),MATCH('CF AUX'!AX$14,INDIRECT($D$5),0),MATCH('CF AUX'!$I324,INDIRECT($D$7),0)),"")</f>
        <v/>
      </c>
      <c r="AY324" s="81" t="str">
        <f ca="1">IF(ISNUMBER($H324),INDEX(INDIRECT($D$4),MATCH('CF AUX'!AY$14,INDIRECT($D$5),0),MATCH('CF AUX'!$I324,INDIRECT($D$7),0)),"")</f>
        <v/>
      </c>
      <c r="AZ324" s="81" t="str">
        <f ca="1">IF(ISNUMBER($H324),INDEX(INDIRECT($D$4),MATCH('CF AUX'!AZ$14,INDIRECT($D$5),0),MATCH('CF AUX'!$I324,INDIRECT($D$7),0)),"")</f>
        <v/>
      </c>
      <c r="BB324" s="96" t="str" cm="1">
        <f t="array" aca="1" ref="BB324" ca="1">IF(ISNUMBER($H324),MMULT(J324:AZ324,TRANSPOSE(INDIRECT($D$8&amp;$G$4&amp;B318&amp;":"&amp;$G$6&amp;B318))),"")</f>
        <v/>
      </c>
      <c r="BD324" s="59">
        <f t="shared" si="85"/>
        <v>314</v>
      </c>
      <c r="BE324" s="80" t="str" cm="1">
        <f t="array" aca="1" ref="BE324" ca="1">IFERROR(INDEX(INDIRECT($D$4),MATCH(INDIRECT(BE$5&amp;$BD324),INDIRECT($D$6),0),MATCH($I324,INDIRECT($D$7),0)),"")</f>
        <v/>
      </c>
      <c r="BF324" s="81" t="str" cm="1">
        <f t="array" aca="1" ref="BF324" ca="1">IFERROR(INDEX(INDIRECT($D$4),MATCH(INDIRECT(BF$5&amp;$BD324),INDIRECT($D$6),0),MATCH($I324,INDIRECT($D$7),0)),"")</f>
        <v/>
      </c>
      <c r="BG324" s="81" t="str" cm="1">
        <f t="array" aca="1" ref="BG324" ca="1">IFERROR(INDEX(INDIRECT($D$4),MATCH(INDIRECT(BG$5&amp;$BD324),INDIRECT($D$6),0),MATCH($I324,INDIRECT($D$7),0)),"")</f>
        <v/>
      </c>
      <c r="BH324" s="81" t="str" cm="1">
        <f t="array" aca="1" ref="BH324" ca="1">IFERROR(INDEX(INDIRECT($D$4),MATCH(INDIRECT(BH$5&amp;$BD324),INDIRECT($D$6),0),MATCH($I324,INDIRECT($D$7),0)),"")</f>
        <v/>
      </c>
      <c r="BI324" s="81" t="str" cm="1">
        <f t="array" aca="1" ref="BI324" ca="1">IFERROR(INDEX(INDIRECT($D$4),MATCH(INDIRECT(BI$5&amp;$BD324),INDIRECT($D$6),0),MATCH($I324,INDIRECT($D$7),0)),"")</f>
        <v/>
      </c>
      <c r="BJ324" s="81" t="str" cm="1">
        <f t="array" aca="1" ref="BJ324" ca="1">IFERROR(INDEX(INDIRECT($D$4),MATCH(INDIRECT(BJ$5&amp;$BD324),INDIRECT($D$6),0),MATCH($I324,INDIRECT($D$7),0)),"")</f>
        <v/>
      </c>
      <c r="BK324" s="81" t="str" cm="1">
        <f t="array" aca="1" ref="BK324" ca="1">IFERROR(INDEX(INDIRECT($D$4),MATCH(INDIRECT(BK$5&amp;$BD324),INDIRECT($D$6),0),MATCH($I324,INDIRECT($D$7),0)),"")</f>
        <v/>
      </c>
      <c r="BL324" s="81" t="str" cm="1">
        <f t="array" aca="1" ref="BL324" ca="1">IFERROR(INDEX(INDIRECT($D$4),MATCH(INDIRECT(BL$5&amp;$BD324),INDIRECT($D$6),0),MATCH($I324,INDIRECT($D$7),0)),"")</f>
        <v/>
      </c>
      <c r="BM324" s="81" t="str" cm="1">
        <f t="array" aca="1" ref="BM324" ca="1">IFERROR(INDEX(INDIRECT($D$4),MATCH(INDIRECT(BM$5&amp;$BD324),INDIRECT($D$6),0),MATCH($I324,INDIRECT($D$7),0)),"")</f>
        <v/>
      </c>
      <c r="BN324" s="81" t="str" cm="1">
        <f t="array" aca="1" ref="BN324" ca="1">IFERROR(INDEX(INDIRECT($D$4),MATCH(INDIRECT(BN$5&amp;$BD324),INDIRECT($D$6),0),MATCH($I324,INDIRECT($D$7),0)),"")</f>
        <v/>
      </c>
      <c r="BO324" s="81" t="str" cm="1">
        <f t="array" aca="1" ref="BO324" ca="1">IFERROR(INDEX(INDIRECT($D$4),MATCH(INDIRECT(BO$5&amp;$BD324),INDIRECT($D$6),0),MATCH($I324,INDIRECT($D$7),0)),"")</f>
        <v/>
      </c>
      <c r="BP324" s="81" t="str" cm="1">
        <f t="array" aca="1" ref="BP324" ca="1">IFERROR(INDEX(INDIRECT($D$4),MATCH(INDIRECT(BP$5&amp;$BD324),INDIRECT($D$6),0),MATCH($I324,INDIRECT($D$7),0)),"")</f>
        <v/>
      </c>
      <c r="BQ324" s="81" t="str" cm="1">
        <f t="array" aca="1" ref="BQ324" ca="1">IFERROR(INDEX(INDIRECT($D$4),MATCH(INDIRECT(BQ$5&amp;$BD324),INDIRECT($D$6),0),MATCH($I324,INDIRECT($D$7),0)),"")</f>
        <v/>
      </c>
      <c r="BR324" s="81" t="str" cm="1">
        <f t="array" aca="1" ref="BR324" ca="1">IFERROR(INDEX(INDIRECT($D$4),MATCH(INDIRECT(BR$5&amp;$BD324),INDIRECT($D$6),0),MATCH($I324,INDIRECT($D$7),0)),"")</f>
        <v/>
      </c>
      <c r="BS324" s="81" t="str" cm="1">
        <f t="array" aca="1" ref="BS324" ca="1">IFERROR(INDEX(INDIRECT($D$4),MATCH(INDIRECT(BS$5&amp;$BD324),INDIRECT($D$6),0),MATCH($I324,INDIRECT($D$7),0)),"")</f>
        <v/>
      </c>
      <c r="BT324" s="81" t="str" cm="1">
        <f t="array" aca="1" ref="BT324" ca="1">IFERROR(INDEX(INDIRECT($D$4),MATCH(INDIRECT(BT$5&amp;$BD324),INDIRECT($D$6),0),MATCH($I324,INDIRECT($D$7),0)),"")</f>
        <v/>
      </c>
      <c r="BU324" s="81" t="str" cm="1">
        <f t="array" aca="1" ref="BU324" ca="1">IFERROR(INDEX(INDIRECT($D$4),MATCH(INDIRECT(BU$5&amp;$BD324),INDIRECT($D$6),0),MATCH($I324,INDIRECT($D$7),0)),"")</f>
        <v/>
      </c>
      <c r="BV324" s="99" t="str" cm="1">
        <f t="array" aca="1" ref="BV324" ca="1">IFERROR(INDEX(INDIRECT($D$4),MATCH(INDIRECT(BV$5&amp;$BD324),INDIRECT($D$6),0),MATCH($I324,INDIRECT($D$7),0)),"")</f>
        <v/>
      </c>
      <c r="BX324" s="80"/>
      <c r="BY324" s="81"/>
      <c r="BZ324" s="81"/>
      <c r="CA324" s="81"/>
      <c r="CB324" s="81"/>
      <c r="CC324" s="81"/>
      <c r="CD324" s="81"/>
      <c r="CE324" s="81"/>
      <c r="CF324" s="81"/>
      <c r="CG324" s="81"/>
      <c r="CH324" s="81"/>
      <c r="CI324" s="81"/>
      <c r="CJ324" s="81"/>
      <c r="CK324" s="81"/>
      <c r="CL324" s="81"/>
      <c r="CM324" s="81"/>
      <c r="CN324" s="81"/>
      <c r="CO324" s="99"/>
      <c r="CQ324" s="113"/>
      <c r="CR324" s="59" t="str">
        <f t="shared" si="84"/>
        <v/>
      </c>
      <c r="CS324" s="60"/>
      <c r="CT324" s="123" t="str">
        <f t="shared" ca="1" si="81"/>
        <v/>
      </c>
      <c r="CU324" s="80" t="str">
        <f>IF(ISNUMBER($CS324),INDEX(IRF.New!$CS$7:$DJ$37,MATCH(B318+1,IRF.New!$B$7:$B$37,0),MATCH($CT324,IRF.New!$CS$5:$DJ$5,0)),"")</f>
        <v/>
      </c>
      <c r="CV324" s="81"/>
      <c r="CW324" s="81" t="str">
        <f t="shared" si="82"/>
        <v/>
      </c>
      <c r="CX324" s="81"/>
      <c r="CY324" s="81"/>
      <c r="CZ324" s="94"/>
      <c r="DA324" s="94" t="str">
        <f>IF(ISNUMBER(CS324),INDEX(IRF.New!$CS$2:$DJ$2,MATCH('CF AUX'!$CT324,IRF.New!$CS$5:$DJ$5,0)),"")</f>
        <v/>
      </c>
      <c r="DB324" s="72"/>
      <c r="DD324" s="132" t="str">
        <f>IF(ISNUMBER(CS324),INDEX(IRF.New!$D$7:$CO$37,MATCH('CF AUX'!C313,IRF.New!$C$7:$C$37,0),MATCH(CT324,IRF.New!$D$5:$CO$5,0)),"")</f>
        <v/>
      </c>
    </row>
    <row r="325" spans="1:108" x14ac:dyDescent="0.25">
      <c r="B325" s="69"/>
      <c r="C325" s="63" t="s">
        <v>233</v>
      </c>
      <c r="D325" s="85" t="s">
        <v>234</v>
      </c>
      <c r="F325" s="136" t="str">
        <f t="shared" si="83"/>
        <v/>
      </c>
      <c r="H325" s="65"/>
      <c r="I325" s="129" t="str">
        <f ca="1">IF(ISNUMBER(H325),INDEX(IRF.New!$CS$5:$DJ$5,MATCH('CF AUX'!H325,INDIRECT("IRF.New!$CS$"&amp;C315&amp;":$DJ$"&amp;C315),0)),"")</f>
        <v/>
      </c>
      <c r="J325" s="80" t="str">
        <f ca="1">IF(ISNUMBER($H325),INDEX(INDIRECT($D$4),MATCH('CF AUX'!J$14,INDIRECT($D$5),0),MATCH('CF AUX'!$I325,INDIRECT($D$7),0)),"")</f>
        <v/>
      </c>
      <c r="K325" s="81" t="str">
        <f ca="1">IF(ISNUMBER($H325),INDEX(INDIRECT($D$4),MATCH('CF AUX'!K$14,INDIRECT($D$5),0),MATCH('CF AUX'!$I325,INDIRECT($D$7),0)),"")</f>
        <v/>
      </c>
      <c r="L325" s="81" t="str">
        <f ca="1">IF(ISNUMBER($H325),INDEX(INDIRECT($D$4),MATCH('CF AUX'!L$14,INDIRECT($D$5),0),MATCH('CF AUX'!$I325,INDIRECT($D$7),0)),"")</f>
        <v/>
      </c>
      <c r="M325" s="81" t="str">
        <f ca="1">IF(ISNUMBER($H325),INDEX(INDIRECT($D$4),MATCH('CF AUX'!M$14,INDIRECT($D$5),0),MATCH('CF AUX'!$I325,INDIRECT($D$7),0)),"")</f>
        <v/>
      </c>
      <c r="N325" s="81" t="str">
        <f ca="1">IF(ISNUMBER($H325),INDEX(INDIRECT($D$4),MATCH('CF AUX'!N$14,INDIRECT($D$5),0),MATCH('CF AUX'!$I325,INDIRECT($D$7),0)),"")</f>
        <v/>
      </c>
      <c r="O325" s="81" t="str">
        <f ca="1">IF(ISNUMBER($H325),INDEX(INDIRECT($D$4),MATCH('CF AUX'!O$14,INDIRECT($D$5),0),MATCH('CF AUX'!$I325,INDIRECT($D$7),0)),"")</f>
        <v/>
      </c>
      <c r="P325" s="81" t="str">
        <f ca="1">IF(ISNUMBER($H325),INDEX(INDIRECT($D$4),MATCH('CF AUX'!P$14,INDIRECT($D$5),0),MATCH('CF AUX'!$I325,INDIRECT($D$7),0)),"")</f>
        <v/>
      </c>
      <c r="Q325" s="81" t="str">
        <f ca="1">IF(ISNUMBER($H325),INDEX(INDIRECT($D$4),MATCH('CF AUX'!Q$14,INDIRECT($D$5),0),MATCH('CF AUX'!$I325,INDIRECT($D$7),0)),"")</f>
        <v/>
      </c>
      <c r="R325" s="81" t="str">
        <f ca="1">IF(ISNUMBER($H325),INDEX(INDIRECT($D$4),MATCH('CF AUX'!R$14,INDIRECT($D$5),0),MATCH('CF AUX'!$I325,INDIRECT($D$7),0)),"")</f>
        <v/>
      </c>
      <c r="S325" s="81" t="str">
        <f ca="1">IF(ISNUMBER($H325),INDEX(INDIRECT($D$4),MATCH('CF AUX'!S$14,INDIRECT($D$5),0),MATCH('CF AUX'!$I325,INDIRECT($D$7),0)),"")</f>
        <v/>
      </c>
      <c r="T325" s="81" t="str">
        <f ca="1">IF(ISNUMBER($H325),INDEX(INDIRECT($D$4),MATCH('CF AUX'!T$14,INDIRECT($D$5),0),MATCH('CF AUX'!$I325,INDIRECT($D$7),0)),"")</f>
        <v/>
      </c>
      <c r="U325" s="81" t="str">
        <f ca="1">IF(ISNUMBER($H325),INDEX(INDIRECT($D$4),MATCH('CF AUX'!U$14,INDIRECT($D$5),0),MATCH('CF AUX'!$I325,INDIRECT($D$7),0)),"")</f>
        <v/>
      </c>
      <c r="V325" s="81" t="str">
        <f ca="1">IF(ISNUMBER($H325),INDEX(INDIRECT($D$4),MATCH('CF AUX'!V$14,INDIRECT($D$5),0),MATCH('CF AUX'!$I325,INDIRECT($D$7),0)),"")</f>
        <v/>
      </c>
      <c r="W325" s="81" t="str">
        <f ca="1">IF(ISNUMBER($H325),INDEX(INDIRECT($D$4),MATCH('CF AUX'!W$14,INDIRECT($D$5),0),MATCH('CF AUX'!$I325,INDIRECT($D$7),0)),"")</f>
        <v/>
      </c>
      <c r="X325" s="81" t="str">
        <f ca="1">IF(ISNUMBER($H325),INDEX(INDIRECT($D$4),MATCH('CF AUX'!X$14,INDIRECT($D$5),0),MATCH('CF AUX'!$I325,INDIRECT($D$7),0)),"")</f>
        <v/>
      </c>
      <c r="Y325" s="81" t="str">
        <f ca="1">IF(ISNUMBER($H325),INDEX(INDIRECT($D$4),MATCH('CF AUX'!Y$14,INDIRECT($D$5),0),MATCH('CF AUX'!$I325,INDIRECT($D$7),0)),"")</f>
        <v/>
      </c>
      <c r="Z325" s="81" t="str">
        <f ca="1">IF(ISNUMBER($H325),INDEX(INDIRECT($D$4),MATCH('CF AUX'!Z$14,INDIRECT($D$5),0),MATCH('CF AUX'!$I325,INDIRECT($D$7),0)),"")</f>
        <v/>
      </c>
      <c r="AA325" s="81" t="str">
        <f ca="1">IF(ISNUMBER($H325),INDEX(INDIRECT($D$4),MATCH('CF AUX'!AA$14,INDIRECT($D$5),0),MATCH('CF AUX'!$I325,INDIRECT($D$7),0)),"")</f>
        <v/>
      </c>
      <c r="AB325" s="81" t="str">
        <f ca="1">IF(ISNUMBER($H325),INDEX(INDIRECT($D$4),MATCH('CF AUX'!AB$14,INDIRECT($D$5),0),MATCH('CF AUX'!$I325,INDIRECT($D$7),0)),"")</f>
        <v/>
      </c>
      <c r="AC325" s="81" t="str">
        <f ca="1">IF(ISNUMBER($H325),INDEX(INDIRECT($D$4),MATCH('CF AUX'!AC$14,INDIRECT($D$5),0),MATCH('CF AUX'!$I325,INDIRECT($D$7),0)),"")</f>
        <v/>
      </c>
      <c r="AD325" s="81" t="str">
        <f ca="1">IF(ISNUMBER($H325),INDEX(INDIRECT($D$4),MATCH('CF AUX'!AD$14,INDIRECT($D$5),0),MATCH('CF AUX'!$I325,INDIRECT($D$7),0)),"")</f>
        <v/>
      </c>
      <c r="AE325" s="81" t="str">
        <f ca="1">IF(ISNUMBER($H325),INDEX(INDIRECT($D$4),MATCH('CF AUX'!AE$14,INDIRECT($D$5),0),MATCH('CF AUX'!$I325,INDIRECT($D$7),0)),"")</f>
        <v/>
      </c>
      <c r="AF325" s="81" t="str">
        <f ca="1">IF(ISNUMBER($H325),INDEX(INDIRECT($D$4),MATCH('CF AUX'!AF$14,INDIRECT($D$5),0),MATCH('CF AUX'!$I325,INDIRECT($D$7),0)),"")</f>
        <v/>
      </c>
      <c r="AG325" s="81" t="str">
        <f ca="1">IF(ISNUMBER($H325),INDEX(INDIRECT($D$4),MATCH('CF AUX'!AG$14,INDIRECT($D$5),0),MATCH('CF AUX'!$I325,INDIRECT($D$7),0)),"")</f>
        <v/>
      </c>
      <c r="AH325" s="81" t="str">
        <f ca="1">IF(ISNUMBER($H325),INDEX(INDIRECT($D$4),MATCH('CF AUX'!AH$14,INDIRECT($D$5),0),MATCH('CF AUX'!$I325,INDIRECT($D$7),0)),"")</f>
        <v/>
      </c>
      <c r="AI325" s="81" t="str">
        <f ca="1">IF(ISNUMBER($H325),INDEX(INDIRECT($D$4),MATCH('CF AUX'!AI$14,INDIRECT($D$5),0),MATCH('CF AUX'!$I325,INDIRECT($D$7),0)),"")</f>
        <v/>
      </c>
      <c r="AJ325" s="81" t="str">
        <f ca="1">IF(ISNUMBER($H325),INDEX(INDIRECT($D$4),MATCH('CF AUX'!AJ$14,INDIRECT($D$5),0),MATCH('CF AUX'!$I325,INDIRECT($D$7),0)),"")</f>
        <v/>
      </c>
      <c r="AK325" s="81" t="str">
        <f ca="1">IF(ISNUMBER($H325),INDEX(INDIRECT($D$4),MATCH('CF AUX'!AK$14,INDIRECT($D$5),0),MATCH('CF AUX'!$I325,INDIRECT($D$7),0)),"")</f>
        <v/>
      </c>
      <c r="AL325" s="81" t="str">
        <f ca="1">IF(ISNUMBER($H325),INDEX(INDIRECT($D$4),MATCH('CF AUX'!AL$14,INDIRECT($D$5),0),MATCH('CF AUX'!$I325,INDIRECT($D$7),0)),"")</f>
        <v/>
      </c>
      <c r="AM325" s="81" t="str">
        <f ca="1">IF(ISNUMBER($H325),INDEX(INDIRECT($D$4),MATCH('CF AUX'!AM$14,INDIRECT($D$5),0),MATCH('CF AUX'!$I325,INDIRECT($D$7),0)),"")</f>
        <v/>
      </c>
      <c r="AN325" s="81" t="str">
        <f ca="1">IF(ISNUMBER($H325),INDEX(INDIRECT($D$4),MATCH('CF AUX'!AN$14,INDIRECT($D$5),0),MATCH('CF AUX'!$I325,INDIRECT($D$7),0)),"")</f>
        <v/>
      </c>
      <c r="AO325" s="81" t="str">
        <f ca="1">IF(ISNUMBER($H325),INDEX(INDIRECT($D$4),MATCH('CF AUX'!AO$14,INDIRECT($D$5),0),MATCH('CF AUX'!$I325,INDIRECT($D$7),0)),"")</f>
        <v/>
      </c>
      <c r="AP325" s="81" t="str">
        <f ca="1">IF(ISNUMBER($H325),INDEX(INDIRECT($D$4),MATCH('CF AUX'!AP$14,INDIRECT($D$5),0),MATCH('CF AUX'!$I325,INDIRECT($D$7),0)),"")</f>
        <v/>
      </c>
      <c r="AQ325" s="81" t="str">
        <f ca="1">IF(ISNUMBER($H325),INDEX(INDIRECT($D$4),MATCH('CF AUX'!AQ$14,INDIRECT($D$5),0),MATCH('CF AUX'!$I325,INDIRECT($D$7),0)),"")</f>
        <v/>
      </c>
      <c r="AR325" s="81" t="str">
        <f ca="1">IF(ISNUMBER($H325),INDEX(INDIRECT($D$4),MATCH('CF AUX'!AR$14,INDIRECT($D$5),0),MATCH('CF AUX'!$I325,INDIRECT($D$7),0)),"")</f>
        <v/>
      </c>
      <c r="AS325" s="81" t="str">
        <f ca="1">IF(ISNUMBER($H325),INDEX(INDIRECT($D$4),MATCH('CF AUX'!AS$14,INDIRECT($D$5),0),MATCH('CF AUX'!$I325,INDIRECT($D$7),0)),"")</f>
        <v/>
      </c>
      <c r="AT325" s="81" t="str">
        <f ca="1">IF(ISNUMBER($H325),INDEX(INDIRECT($D$4),MATCH('CF AUX'!AT$14,INDIRECT($D$5),0),MATCH('CF AUX'!$I325,INDIRECT($D$7),0)),"")</f>
        <v/>
      </c>
      <c r="AU325" s="81" t="str">
        <f ca="1">IF(ISNUMBER($H325),INDEX(INDIRECT($D$4),MATCH('CF AUX'!AU$14,INDIRECT($D$5),0),MATCH('CF AUX'!$I325,INDIRECT($D$7),0)),"")</f>
        <v/>
      </c>
      <c r="AV325" s="81" t="str">
        <f ca="1">IF(ISNUMBER($H325),INDEX(INDIRECT($D$4),MATCH('CF AUX'!AV$14,INDIRECT($D$5),0),MATCH('CF AUX'!$I325,INDIRECT($D$7),0)),"")</f>
        <v/>
      </c>
      <c r="AW325" s="81" t="str">
        <f ca="1">IF(ISNUMBER($H325),INDEX(INDIRECT($D$4),MATCH('CF AUX'!AW$14,INDIRECT($D$5),0),MATCH('CF AUX'!$I325,INDIRECT($D$7),0)),"")</f>
        <v/>
      </c>
      <c r="AX325" s="81" t="str">
        <f ca="1">IF(ISNUMBER($H325),INDEX(INDIRECT($D$4),MATCH('CF AUX'!AX$14,INDIRECT($D$5),0),MATCH('CF AUX'!$I325,INDIRECT($D$7),0)),"")</f>
        <v/>
      </c>
      <c r="AY325" s="81" t="str">
        <f ca="1">IF(ISNUMBER($H325),INDEX(INDIRECT($D$4),MATCH('CF AUX'!AY$14,INDIRECT($D$5),0),MATCH('CF AUX'!$I325,INDIRECT($D$7),0)),"")</f>
        <v/>
      </c>
      <c r="AZ325" s="81" t="str">
        <f ca="1">IF(ISNUMBER($H325),INDEX(INDIRECT($D$4),MATCH('CF AUX'!AZ$14,INDIRECT($D$5),0),MATCH('CF AUX'!$I325,INDIRECT($D$7),0)),"")</f>
        <v/>
      </c>
      <c r="BB325" s="96" t="str" cm="1">
        <f t="array" aca="1" ref="BB325" ca="1">IF(ISNUMBER($H325),MMULT(J325:AZ325,TRANSPOSE(INDIRECT($D$8&amp;$G$4&amp;B318&amp;":"&amp;$G$6&amp;B318))),"")</f>
        <v/>
      </c>
      <c r="BD325" s="59">
        <f t="shared" si="85"/>
        <v>314</v>
      </c>
      <c r="BE325" s="80" t="str" cm="1">
        <f t="array" aca="1" ref="BE325" ca="1">IFERROR(INDEX(INDIRECT($D$4),MATCH(INDIRECT(BE$5&amp;$BD325),INDIRECT($D$6),0),MATCH($I325,INDIRECT($D$7),0)),"")</f>
        <v/>
      </c>
      <c r="BF325" s="81" t="str" cm="1">
        <f t="array" aca="1" ref="BF325" ca="1">IFERROR(INDEX(INDIRECT($D$4),MATCH(INDIRECT(BF$5&amp;$BD325),INDIRECT($D$6),0),MATCH($I325,INDIRECT($D$7),0)),"")</f>
        <v/>
      </c>
      <c r="BG325" s="81" t="str" cm="1">
        <f t="array" aca="1" ref="BG325" ca="1">IFERROR(INDEX(INDIRECT($D$4),MATCH(INDIRECT(BG$5&amp;$BD325),INDIRECT($D$6),0),MATCH($I325,INDIRECT($D$7),0)),"")</f>
        <v/>
      </c>
      <c r="BH325" s="81" t="str" cm="1">
        <f t="array" aca="1" ref="BH325" ca="1">IFERROR(INDEX(INDIRECT($D$4),MATCH(INDIRECT(BH$5&amp;$BD325),INDIRECT($D$6),0),MATCH($I325,INDIRECT($D$7),0)),"")</f>
        <v/>
      </c>
      <c r="BI325" s="81" t="str" cm="1">
        <f t="array" aca="1" ref="BI325" ca="1">IFERROR(INDEX(INDIRECT($D$4),MATCH(INDIRECT(BI$5&amp;$BD325),INDIRECT($D$6),0),MATCH($I325,INDIRECT($D$7),0)),"")</f>
        <v/>
      </c>
      <c r="BJ325" s="81" t="str" cm="1">
        <f t="array" aca="1" ref="BJ325" ca="1">IFERROR(INDEX(INDIRECT($D$4),MATCH(INDIRECT(BJ$5&amp;$BD325),INDIRECT($D$6),0),MATCH($I325,INDIRECT($D$7),0)),"")</f>
        <v/>
      </c>
      <c r="BK325" s="81" t="str" cm="1">
        <f t="array" aca="1" ref="BK325" ca="1">IFERROR(INDEX(INDIRECT($D$4),MATCH(INDIRECT(BK$5&amp;$BD325),INDIRECT($D$6),0),MATCH($I325,INDIRECT($D$7),0)),"")</f>
        <v/>
      </c>
      <c r="BL325" s="81" t="str" cm="1">
        <f t="array" aca="1" ref="BL325" ca="1">IFERROR(INDEX(INDIRECT($D$4),MATCH(INDIRECT(BL$5&amp;$BD325),INDIRECT($D$6),0),MATCH($I325,INDIRECT($D$7),0)),"")</f>
        <v/>
      </c>
      <c r="BM325" s="81" t="str" cm="1">
        <f t="array" aca="1" ref="BM325" ca="1">IFERROR(INDEX(INDIRECT($D$4),MATCH(INDIRECT(BM$5&amp;$BD325),INDIRECT($D$6),0),MATCH($I325,INDIRECT($D$7),0)),"")</f>
        <v/>
      </c>
      <c r="BN325" s="81" t="str" cm="1">
        <f t="array" aca="1" ref="BN325" ca="1">IFERROR(INDEX(INDIRECT($D$4),MATCH(INDIRECT(BN$5&amp;$BD325),INDIRECT($D$6),0),MATCH($I325,INDIRECT($D$7),0)),"")</f>
        <v/>
      </c>
      <c r="BO325" s="81" t="str" cm="1">
        <f t="array" aca="1" ref="BO325" ca="1">IFERROR(INDEX(INDIRECT($D$4),MATCH(INDIRECT(BO$5&amp;$BD325),INDIRECT($D$6),0),MATCH($I325,INDIRECT($D$7),0)),"")</f>
        <v/>
      </c>
      <c r="BP325" s="81" t="str" cm="1">
        <f t="array" aca="1" ref="BP325" ca="1">IFERROR(INDEX(INDIRECT($D$4),MATCH(INDIRECT(BP$5&amp;$BD325),INDIRECT($D$6),0),MATCH($I325,INDIRECT($D$7),0)),"")</f>
        <v/>
      </c>
      <c r="BQ325" s="81" t="str" cm="1">
        <f t="array" aca="1" ref="BQ325" ca="1">IFERROR(INDEX(INDIRECT($D$4),MATCH(INDIRECT(BQ$5&amp;$BD325),INDIRECT($D$6),0),MATCH($I325,INDIRECT($D$7),0)),"")</f>
        <v/>
      </c>
      <c r="BR325" s="81" t="str" cm="1">
        <f t="array" aca="1" ref="BR325" ca="1">IFERROR(INDEX(INDIRECT($D$4),MATCH(INDIRECT(BR$5&amp;$BD325),INDIRECT($D$6),0),MATCH($I325,INDIRECT($D$7),0)),"")</f>
        <v/>
      </c>
      <c r="BS325" s="81" t="str" cm="1">
        <f t="array" aca="1" ref="BS325" ca="1">IFERROR(INDEX(INDIRECT($D$4),MATCH(INDIRECT(BS$5&amp;$BD325),INDIRECT($D$6),0),MATCH($I325,INDIRECT($D$7),0)),"")</f>
        <v/>
      </c>
      <c r="BT325" s="81" t="str" cm="1">
        <f t="array" aca="1" ref="BT325" ca="1">IFERROR(INDEX(INDIRECT($D$4),MATCH(INDIRECT(BT$5&amp;$BD325),INDIRECT($D$6),0),MATCH($I325,INDIRECT($D$7),0)),"")</f>
        <v/>
      </c>
      <c r="BU325" s="81" t="str" cm="1">
        <f t="array" aca="1" ref="BU325" ca="1">IFERROR(INDEX(INDIRECT($D$4),MATCH(INDIRECT(BU$5&amp;$BD325),INDIRECT($D$6),0),MATCH($I325,INDIRECT($D$7),0)),"")</f>
        <v/>
      </c>
      <c r="BV325" s="99" t="str" cm="1">
        <f t="array" aca="1" ref="BV325" ca="1">IFERROR(INDEX(INDIRECT($D$4),MATCH(INDIRECT(BV$5&amp;$BD325),INDIRECT($D$6),0),MATCH($I325,INDIRECT($D$7),0)),"")</f>
        <v/>
      </c>
      <c r="BX325" s="80"/>
      <c r="BY325" s="81"/>
      <c r="BZ325" s="81"/>
      <c r="CA325" s="81"/>
      <c r="CB325" s="81"/>
      <c r="CC325" s="81"/>
      <c r="CD325" s="81"/>
      <c r="CE325" s="81"/>
      <c r="CF325" s="81"/>
      <c r="CG325" s="81"/>
      <c r="CH325" s="81"/>
      <c r="CI325" s="81"/>
      <c r="CJ325" s="81"/>
      <c r="CK325" s="81"/>
      <c r="CL325" s="81"/>
      <c r="CM325" s="81"/>
      <c r="CN325" s="81"/>
      <c r="CO325" s="99"/>
      <c r="CQ325" s="113"/>
      <c r="CR325" s="59" t="str">
        <f t="shared" si="84"/>
        <v/>
      </c>
      <c r="CS325" s="60"/>
      <c r="CT325" s="123" t="str">
        <f t="shared" ca="1" si="81"/>
        <v/>
      </c>
      <c r="CU325" s="80" t="str">
        <f>IF(ISNUMBER($CS325),INDEX(IRF.New!$CS$7:$DJ$37,MATCH(B318+1,IRF.New!$B$7:$B$37,0),MATCH($CT325,IRF.New!$CS$5:$DJ$5,0)),"")</f>
        <v/>
      </c>
      <c r="CV325" s="81"/>
      <c r="CW325" s="81" t="str">
        <f t="shared" si="82"/>
        <v/>
      </c>
      <c r="CX325" s="81"/>
      <c r="CY325" s="81"/>
      <c r="CZ325" s="94"/>
      <c r="DA325" s="94" t="str">
        <f>IF(ISNUMBER(CS325),INDEX(IRF.New!$CS$2:$DJ$2,MATCH('CF AUX'!$CT325,IRF.New!$CS$5:$DJ$5,0)),"")</f>
        <v/>
      </c>
      <c r="DB325" s="72"/>
      <c r="DD325" s="132" t="str">
        <f>IF(ISNUMBER(CS325),INDEX(IRF.New!$D$7:$CO$37,MATCH('CF AUX'!C313,IRF.New!$C$7:$C$37,0),MATCH(CT325,IRF.New!$D$5:$CO$5,0)),"")</f>
        <v/>
      </c>
    </row>
    <row r="326" spans="1:108" x14ac:dyDescent="0.25">
      <c r="B326" s="103" t="s">
        <v>235</v>
      </c>
      <c r="C326" s="101" t="str">
        <f>SUBSTITUTE(ADDRESS(1,COLUMN(BE315),4),"1","")</f>
        <v>BE</v>
      </c>
      <c r="D326" s="85">
        <f>ROW(BE315)</f>
        <v>315</v>
      </c>
      <c r="F326" s="136" t="str">
        <f t="shared" si="83"/>
        <v/>
      </c>
      <c r="H326" s="65"/>
      <c r="I326" s="129" t="str">
        <f ca="1">IF(ISNUMBER(H326),INDEX(IRF.New!$CS$5:$DJ$5,MATCH('CF AUX'!H326,INDIRECT("IRF.New!$CS$"&amp;C315&amp;":$DJ$"&amp;C315),0)),"")</f>
        <v/>
      </c>
      <c r="J326" s="80" t="str">
        <f ca="1">IF(ISNUMBER($H326),INDEX(INDIRECT($D$4),MATCH('CF AUX'!J$14,INDIRECT($D$5),0),MATCH('CF AUX'!$I326,INDIRECT($D$7),0)),"")</f>
        <v/>
      </c>
      <c r="K326" s="81" t="str">
        <f ca="1">IF(ISNUMBER($H326),INDEX(INDIRECT($D$4),MATCH('CF AUX'!K$14,INDIRECT($D$5),0),MATCH('CF AUX'!$I326,INDIRECT($D$7),0)),"")</f>
        <v/>
      </c>
      <c r="L326" s="81" t="str">
        <f ca="1">IF(ISNUMBER($H326),INDEX(INDIRECT($D$4),MATCH('CF AUX'!L$14,INDIRECT($D$5),0),MATCH('CF AUX'!$I326,INDIRECT($D$7),0)),"")</f>
        <v/>
      </c>
      <c r="M326" s="81" t="str">
        <f ca="1">IF(ISNUMBER($H326),INDEX(INDIRECT($D$4),MATCH('CF AUX'!M$14,INDIRECT($D$5),0),MATCH('CF AUX'!$I326,INDIRECT($D$7),0)),"")</f>
        <v/>
      </c>
      <c r="N326" s="81" t="str">
        <f ca="1">IF(ISNUMBER($H326),INDEX(INDIRECT($D$4),MATCH('CF AUX'!N$14,INDIRECT($D$5),0),MATCH('CF AUX'!$I326,INDIRECT($D$7),0)),"")</f>
        <v/>
      </c>
      <c r="O326" s="81" t="str">
        <f ca="1">IF(ISNUMBER($H326),INDEX(INDIRECT($D$4),MATCH('CF AUX'!O$14,INDIRECT($D$5),0),MATCH('CF AUX'!$I326,INDIRECT($D$7),0)),"")</f>
        <v/>
      </c>
      <c r="P326" s="81" t="str">
        <f ca="1">IF(ISNUMBER($H326),INDEX(INDIRECT($D$4),MATCH('CF AUX'!P$14,INDIRECT($D$5),0),MATCH('CF AUX'!$I326,INDIRECT($D$7),0)),"")</f>
        <v/>
      </c>
      <c r="Q326" s="81" t="str">
        <f ca="1">IF(ISNUMBER($H326),INDEX(INDIRECT($D$4),MATCH('CF AUX'!Q$14,INDIRECT($D$5),0),MATCH('CF AUX'!$I326,INDIRECT($D$7),0)),"")</f>
        <v/>
      </c>
      <c r="R326" s="81" t="str">
        <f ca="1">IF(ISNUMBER($H326),INDEX(INDIRECT($D$4),MATCH('CF AUX'!R$14,INDIRECT($D$5),0),MATCH('CF AUX'!$I326,INDIRECT($D$7),0)),"")</f>
        <v/>
      </c>
      <c r="S326" s="81" t="str">
        <f ca="1">IF(ISNUMBER($H326),INDEX(INDIRECT($D$4),MATCH('CF AUX'!S$14,INDIRECT($D$5),0),MATCH('CF AUX'!$I326,INDIRECT($D$7),0)),"")</f>
        <v/>
      </c>
      <c r="T326" s="81" t="str">
        <f ca="1">IF(ISNUMBER($H326),INDEX(INDIRECT($D$4),MATCH('CF AUX'!T$14,INDIRECT($D$5),0),MATCH('CF AUX'!$I326,INDIRECT($D$7),0)),"")</f>
        <v/>
      </c>
      <c r="U326" s="81" t="str">
        <f ca="1">IF(ISNUMBER($H326),INDEX(INDIRECT($D$4),MATCH('CF AUX'!U$14,INDIRECT($D$5),0),MATCH('CF AUX'!$I326,INDIRECT($D$7),0)),"")</f>
        <v/>
      </c>
      <c r="V326" s="81" t="str">
        <f ca="1">IF(ISNUMBER($H326),INDEX(INDIRECT($D$4),MATCH('CF AUX'!V$14,INDIRECT($D$5),0),MATCH('CF AUX'!$I326,INDIRECT($D$7),0)),"")</f>
        <v/>
      </c>
      <c r="W326" s="81" t="str">
        <f ca="1">IF(ISNUMBER($H326),INDEX(INDIRECT($D$4),MATCH('CF AUX'!W$14,INDIRECT($D$5),0),MATCH('CF AUX'!$I326,INDIRECT($D$7),0)),"")</f>
        <v/>
      </c>
      <c r="X326" s="81" t="str">
        <f ca="1">IF(ISNUMBER($H326),INDEX(INDIRECT($D$4),MATCH('CF AUX'!X$14,INDIRECT($D$5),0),MATCH('CF AUX'!$I326,INDIRECT($D$7),0)),"")</f>
        <v/>
      </c>
      <c r="Y326" s="81" t="str">
        <f ca="1">IF(ISNUMBER($H326),INDEX(INDIRECT($D$4),MATCH('CF AUX'!Y$14,INDIRECT($D$5),0),MATCH('CF AUX'!$I326,INDIRECT($D$7),0)),"")</f>
        <v/>
      </c>
      <c r="Z326" s="81" t="str">
        <f ca="1">IF(ISNUMBER($H326),INDEX(INDIRECT($D$4),MATCH('CF AUX'!Z$14,INDIRECT($D$5),0),MATCH('CF AUX'!$I326,INDIRECT($D$7),0)),"")</f>
        <v/>
      </c>
      <c r="AA326" s="81" t="str">
        <f ca="1">IF(ISNUMBER($H326),INDEX(INDIRECT($D$4),MATCH('CF AUX'!AA$14,INDIRECT($D$5),0),MATCH('CF AUX'!$I326,INDIRECT($D$7),0)),"")</f>
        <v/>
      </c>
      <c r="AB326" s="81" t="str">
        <f ca="1">IF(ISNUMBER($H326),INDEX(INDIRECT($D$4),MATCH('CF AUX'!AB$14,INDIRECT($D$5),0),MATCH('CF AUX'!$I326,INDIRECT($D$7),0)),"")</f>
        <v/>
      </c>
      <c r="AC326" s="81" t="str">
        <f ca="1">IF(ISNUMBER($H326),INDEX(INDIRECT($D$4),MATCH('CF AUX'!AC$14,INDIRECT($D$5),0),MATCH('CF AUX'!$I326,INDIRECT($D$7),0)),"")</f>
        <v/>
      </c>
      <c r="AD326" s="81" t="str">
        <f ca="1">IF(ISNUMBER($H326),INDEX(INDIRECT($D$4),MATCH('CF AUX'!AD$14,INDIRECT($D$5),0),MATCH('CF AUX'!$I326,INDIRECT($D$7),0)),"")</f>
        <v/>
      </c>
      <c r="AE326" s="81" t="str">
        <f ca="1">IF(ISNUMBER($H326),INDEX(INDIRECT($D$4),MATCH('CF AUX'!AE$14,INDIRECT($D$5),0),MATCH('CF AUX'!$I326,INDIRECT($D$7),0)),"")</f>
        <v/>
      </c>
      <c r="AF326" s="81" t="str">
        <f ca="1">IF(ISNUMBER($H326),INDEX(INDIRECT($D$4),MATCH('CF AUX'!AF$14,INDIRECT($D$5),0),MATCH('CF AUX'!$I326,INDIRECT($D$7),0)),"")</f>
        <v/>
      </c>
      <c r="AG326" s="81" t="str">
        <f ca="1">IF(ISNUMBER($H326),INDEX(INDIRECT($D$4),MATCH('CF AUX'!AG$14,INDIRECT($D$5),0),MATCH('CF AUX'!$I326,INDIRECT($D$7),0)),"")</f>
        <v/>
      </c>
      <c r="AH326" s="81" t="str">
        <f ca="1">IF(ISNUMBER($H326),INDEX(INDIRECT($D$4),MATCH('CF AUX'!AH$14,INDIRECT($D$5),0),MATCH('CF AUX'!$I326,INDIRECT($D$7),0)),"")</f>
        <v/>
      </c>
      <c r="AI326" s="81" t="str">
        <f ca="1">IF(ISNUMBER($H326),INDEX(INDIRECT($D$4),MATCH('CF AUX'!AI$14,INDIRECT($D$5),0),MATCH('CF AUX'!$I326,INDIRECT($D$7),0)),"")</f>
        <v/>
      </c>
      <c r="AJ326" s="81" t="str">
        <f ca="1">IF(ISNUMBER($H326),INDEX(INDIRECT($D$4),MATCH('CF AUX'!AJ$14,INDIRECT($D$5),0),MATCH('CF AUX'!$I326,INDIRECT($D$7),0)),"")</f>
        <v/>
      </c>
      <c r="AK326" s="81" t="str">
        <f ca="1">IF(ISNUMBER($H326),INDEX(INDIRECT($D$4),MATCH('CF AUX'!AK$14,INDIRECT($D$5),0),MATCH('CF AUX'!$I326,INDIRECT($D$7),0)),"")</f>
        <v/>
      </c>
      <c r="AL326" s="81" t="str">
        <f ca="1">IF(ISNUMBER($H326),INDEX(INDIRECT($D$4),MATCH('CF AUX'!AL$14,INDIRECT($D$5),0),MATCH('CF AUX'!$I326,INDIRECT($D$7),0)),"")</f>
        <v/>
      </c>
      <c r="AM326" s="81" t="str">
        <f ca="1">IF(ISNUMBER($H326),INDEX(INDIRECT($D$4),MATCH('CF AUX'!AM$14,INDIRECT($D$5),0),MATCH('CF AUX'!$I326,INDIRECT($D$7),0)),"")</f>
        <v/>
      </c>
      <c r="AN326" s="81" t="str">
        <f ca="1">IF(ISNUMBER($H326),INDEX(INDIRECT($D$4),MATCH('CF AUX'!AN$14,INDIRECT($D$5),0),MATCH('CF AUX'!$I326,INDIRECT($D$7),0)),"")</f>
        <v/>
      </c>
      <c r="AO326" s="81" t="str">
        <f ca="1">IF(ISNUMBER($H326),INDEX(INDIRECT($D$4),MATCH('CF AUX'!AO$14,INDIRECT($D$5),0),MATCH('CF AUX'!$I326,INDIRECT($D$7),0)),"")</f>
        <v/>
      </c>
      <c r="AP326" s="81" t="str">
        <f ca="1">IF(ISNUMBER($H326),INDEX(INDIRECT($D$4),MATCH('CF AUX'!AP$14,INDIRECT($D$5),0),MATCH('CF AUX'!$I326,INDIRECT($D$7),0)),"")</f>
        <v/>
      </c>
      <c r="AQ326" s="81" t="str">
        <f ca="1">IF(ISNUMBER($H326),INDEX(INDIRECT($D$4),MATCH('CF AUX'!AQ$14,INDIRECT($D$5),0),MATCH('CF AUX'!$I326,INDIRECT($D$7),0)),"")</f>
        <v/>
      </c>
      <c r="AR326" s="81" t="str">
        <f ca="1">IF(ISNUMBER($H326),INDEX(INDIRECT($D$4),MATCH('CF AUX'!AR$14,INDIRECT($D$5),0),MATCH('CF AUX'!$I326,INDIRECT($D$7),0)),"")</f>
        <v/>
      </c>
      <c r="AS326" s="81" t="str">
        <f ca="1">IF(ISNUMBER($H326),INDEX(INDIRECT($D$4),MATCH('CF AUX'!AS$14,INDIRECT($D$5),0),MATCH('CF AUX'!$I326,INDIRECT($D$7),0)),"")</f>
        <v/>
      </c>
      <c r="AT326" s="81" t="str">
        <f ca="1">IF(ISNUMBER($H326),INDEX(INDIRECT($D$4),MATCH('CF AUX'!AT$14,INDIRECT($D$5),0),MATCH('CF AUX'!$I326,INDIRECT($D$7),0)),"")</f>
        <v/>
      </c>
      <c r="AU326" s="81" t="str">
        <f ca="1">IF(ISNUMBER($H326),INDEX(INDIRECT($D$4),MATCH('CF AUX'!AU$14,INDIRECT($D$5),0),MATCH('CF AUX'!$I326,INDIRECT($D$7),0)),"")</f>
        <v/>
      </c>
      <c r="AV326" s="81" t="str">
        <f ca="1">IF(ISNUMBER($H326),INDEX(INDIRECT($D$4),MATCH('CF AUX'!AV$14,INDIRECT($D$5),0),MATCH('CF AUX'!$I326,INDIRECT($D$7),0)),"")</f>
        <v/>
      </c>
      <c r="AW326" s="81" t="str">
        <f ca="1">IF(ISNUMBER($H326),INDEX(INDIRECT($D$4),MATCH('CF AUX'!AW$14,INDIRECT($D$5),0),MATCH('CF AUX'!$I326,INDIRECT($D$7),0)),"")</f>
        <v/>
      </c>
      <c r="AX326" s="81" t="str">
        <f ca="1">IF(ISNUMBER($H326),INDEX(INDIRECT($D$4),MATCH('CF AUX'!AX$14,INDIRECT($D$5),0),MATCH('CF AUX'!$I326,INDIRECT($D$7),0)),"")</f>
        <v/>
      </c>
      <c r="AY326" s="81" t="str">
        <f ca="1">IF(ISNUMBER($H326),INDEX(INDIRECT($D$4),MATCH('CF AUX'!AY$14,INDIRECT($D$5),0),MATCH('CF AUX'!$I326,INDIRECT($D$7),0)),"")</f>
        <v/>
      </c>
      <c r="AZ326" s="81" t="str">
        <f ca="1">IF(ISNUMBER($H326),INDEX(INDIRECT($D$4),MATCH('CF AUX'!AZ$14,INDIRECT($D$5),0),MATCH('CF AUX'!$I326,INDIRECT($D$7),0)),"")</f>
        <v/>
      </c>
      <c r="BB326" s="96" t="str" cm="1">
        <f t="array" aca="1" ref="BB326" ca="1">IF(ISNUMBER($H326),MMULT(J326:AZ326,TRANSPOSE(INDIRECT($D$8&amp;$G$4&amp;B318&amp;":"&amp;$G$6&amp;B318))),"")</f>
        <v/>
      </c>
      <c r="BD326" s="59">
        <f t="shared" si="85"/>
        <v>314</v>
      </c>
      <c r="BE326" s="80" t="str" cm="1">
        <f t="array" aca="1" ref="BE326" ca="1">IFERROR(INDEX(INDIRECT($D$4),MATCH(INDIRECT(BE$5&amp;$BD326),INDIRECT($D$6),0),MATCH($I326,INDIRECT($D$7),0)),"")</f>
        <v/>
      </c>
      <c r="BF326" s="81" t="str" cm="1">
        <f t="array" aca="1" ref="BF326" ca="1">IFERROR(INDEX(INDIRECT($D$4),MATCH(INDIRECT(BF$5&amp;$BD326),INDIRECT($D$6),0),MATCH($I326,INDIRECT($D$7),0)),"")</f>
        <v/>
      </c>
      <c r="BG326" s="81" t="str" cm="1">
        <f t="array" aca="1" ref="BG326" ca="1">IFERROR(INDEX(INDIRECT($D$4),MATCH(INDIRECT(BG$5&amp;$BD326),INDIRECT($D$6),0),MATCH($I326,INDIRECT($D$7),0)),"")</f>
        <v/>
      </c>
      <c r="BH326" s="81" t="str" cm="1">
        <f t="array" aca="1" ref="BH326" ca="1">IFERROR(INDEX(INDIRECT($D$4),MATCH(INDIRECT(BH$5&amp;$BD326),INDIRECT($D$6),0),MATCH($I326,INDIRECT($D$7),0)),"")</f>
        <v/>
      </c>
      <c r="BI326" s="81" t="str" cm="1">
        <f t="array" aca="1" ref="BI326" ca="1">IFERROR(INDEX(INDIRECT($D$4),MATCH(INDIRECT(BI$5&amp;$BD326),INDIRECT($D$6),0),MATCH($I326,INDIRECT($D$7),0)),"")</f>
        <v/>
      </c>
      <c r="BJ326" s="81" t="str" cm="1">
        <f t="array" aca="1" ref="BJ326" ca="1">IFERROR(INDEX(INDIRECT($D$4),MATCH(INDIRECT(BJ$5&amp;$BD326),INDIRECT($D$6),0),MATCH($I326,INDIRECT($D$7),0)),"")</f>
        <v/>
      </c>
      <c r="BK326" s="81" t="str" cm="1">
        <f t="array" aca="1" ref="BK326" ca="1">IFERROR(INDEX(INDIRECT($D$4),MATCH(INDIRECT(BK$5&amp;$BD326),INDIRECT($D$6),0),MATCH($I326,INDIRECT($D$7),0)),"")</f>
        <v/>
      </c>
      <c r="BL326" s="81" t="str" cm="1">
        <f t="array" aca="1" ref="BL326" ca="1">IFERROR(INDEX(INDIRECT($D$4),MATCH(INDIRECT(BL$5&amp;$BD326),INDIRECT($D$6),0),MATCH($I326,INDIRECT($D$7),0)),"")</f>
        <v/>
      </c>
      <c r="BM326" s="81" t="str" cm="1">
        <f t="array" aca="1" ref="BM326" ca="1">IFERROR(INDEX(INDIRECT($D$4),MATCH(INDIRECT(BM$5&amp;$BD326),INDIRECT($D$6),0),MATCH($I326,INDIRECT($D$7),0)),"")</f>
        <v/>
      </c>
      <c r="BN326" s="81" t="str" cm="1">
        <f t="array" aca="1" ref="BN326" ca="1">IFERROR(INDEX(INDIRECT($D$4),MATCH(INDIRECT(BN$5&amp;$BD326),INDIRECT($D$6),0),MATCH($I326,INDIRECT($D$7),0)),"")</f>
        <v/>
      </c>
      <c r="BO326" s="81" t="str" cm="1">
        <f t="array" aca="1" ref="BO326" ca="1">IFERROR(INDEX(INDIRECT($D$4),MATCH(INDIRECT(BO$5&amp;$BD326),INDIRECT($D$6),0),MATCH($I326,INDIRECT($D$7),0)),"")</f>
        <v/>
      </c>
      <c r="BP326" s="81" t="str" cm="1">
        <f t="array" aca="1" ref="BP326" ca="1">IFERROR(INDEX(INDIRECT($D$4),MATCH(INDIRECT(BP$5&amp;$BD326),INDIRECT($D$6),0),MATCH($I326,INDIRECT($D$7),0)),"")</f>
        <v/>
      </c>
      <c r="BQ326" s="81" t="str" cm="1">
        <f t="array" aca="1" ref="BQ326" ca="1">IFERROR(INDEX(INDIRECT($D$4),MATCH(INDIRECT(BQ$5&amp;$BD326),INDIRECT($D$6),0),MATCH($I326,INDIRECT($D$7),0)),"")</f>
        <v/>
      </c>
      <c r="BR326" s="81" t="str" cm="1">
        <f t="array" aca="1" ref="BR326" ca="1">IFERROR(INDEX(INDIRECT($D$4),MATCH(INDIRECT(BR$5&amp;$BD326),INDIRECT($D$6),0),MATCH($I326,INDIRECT($D$7),0)),"")</f>
        <v/>
      </c>
      <c r="BS326" s="81" t="str" cm="1">
        <f t="array" aca="1" ref="BS326" ca="1">IFERROR(INDEX(INDIRECT($D$4),MATCH(INDIRECT(BS$5&amp;$BD326),INDIRECT($D$6),0),MATCH($I326,INDIRECT($D$7),0)),"")</f>
        <v/>
      </c>
      <c r="BT326" s="81" t="str" cm="1">
        <f t="array" aca="1" ref="BT326" ca="1">IFERROR(INDEX(INDIRECT($D$4),MATCH(INDIRECT(BT$5&amp;$BD326),INDIRECT($D$6),0),MATCH($I326,INDIRECT($D$7),0)),"")</f>
        <v/>
      </c>
      <c r="BU326" s="81" t="str" cm="1">
        <f t="array" aca="1" ref="BU326" ca="1">IFERROR(INDEX(INDIRECT($D$4),MATCH(INDIRECT(BU$5&amp;$BD326),INDIRECT($D$6),0),MATCH($I326,INDIRECT($D$7),0)),"")</f>
        <v/>
      </c>
      <c r="BV326" s="99" t="str" cm="1">
        <f t="array" aca="1" ref="BV326" ca="1">IFERROR(INDEX(INDIRECT($D$4),MATCH(INDIRECT(BV$5&amp;$BD326),INDIRECT($D$6),0),MATCH($I326,INDIRECT($D$7),0)),"")</f>
        <v/>
      </c>
      <c r="BX326" s="80"/>
      <c r="BY326" s="81"/>
      <c r="BZ326" s="81"/>
      <c r="CA326" s="81"/>
      <c r="CB326" s="81"/>
      <c r="CC326" s="81"/>
      <c r="CD326" s="81"/>
      <c r="CE326" s="81"/>
      <c r="CF326" s="81"/>
      <c r="CG326" s="81"/>
      <c r="CH326" s="81"/>
      <c r="CI326" s="81"/>
      <c r="CJ326" s="81"/>
      <c r="CK326" s="81"/>
      <c r="CL326" s="81"/>
      <c r="CM326" s="81"/>
      <c r="CN326" s="81"/>
      <c r="CO326" s="99"/>
      <c r="CQ326" s="113"/>
      <c r="CR326" s="59" t="str">
        <f t="shared" si="84"/>
        <v/>
      </c>
      <c r="CS326" s="60"/>
      <c r="CT326" s="123" t="str">
        <f t="shared" ca="1" si="81"/>
        <v/>
      </c>
      <c r="CU326" s="80" t="str">
        <f>IF(ISNUMBER($CS326),INDEX(IRF.New!$CS$7:$DJ$37,MATCH(B318+1,IRF.New!$B$7:$B$37,0),MATCH($CT326,IRF.New!$CS$5:$DJ$5,0)),"")</f>
        <v/>
      </c>
      <c r="CV326" s="81"/>
      <c r="CW326" s="81" t="str">
        <f t="shared" si="82"/>
        <v/>
      </c>
      <c r="CX326" s="81"/>
      <c r="CY326" s="81"/>
      <c r="CZ326" s="94"/>
      <c r="DA326" s="94" t="str">
        <f>IF(ISNUMBER(CS326),INDEX(IRF.New!$CS$2:$DJ$2,MATCH('CF AUX'!$CT326,IRF.New!$CS$5:$DJ$5,0)),"")</f>
        <v/>
      </c>
      <c r="DB326" s="72"/>
      <c r="DD326" s="132" t="str">
        <f>IF(ISNUMBER(CS326),INDEX(IRF.New!$D$7:$CO$37,MATCH('CF AUX'!C313,IRF.New!$C$7:$C$37,0),MATCH(CT326,IRF.New!$D$5:$CO$5,0)),"")</f>
        <v/>
      </c>
    </row>
    <row r="327" spans="1:108" x14ac:dyDescent="0.25">
      <c r="A327" s="59"/>
      <c r="B327" s="102" t="s">
        <v>236</v>
      </c>
      <c r="C327" s="102" t="str">
        <f ca="1">SUBSTITUTE(ADDRESS(1,COLUMN(BE315)+C322-1,4),"1","")</f>
        <v>BD</v>
      </c>
      <c r="D327" s="90">
        <f ca="1">D326+C322-1</f>
        <v>314</v>
      </c>
      <c r="F327" s="136" t="str">
        <f t="shared" si="83"/>
        <v/>
      </c>
      <c r="H327" s="65"/>
      <c r="I327" s="129" t="str">
        <f ca="1">IF(ISNUMBER(H327),INDEX(IRF.New!$CS$5:$DJ$5,MATCH('CF AUX'!H327,INDIRECT("IRF.New!$CS$"&amp;C315&amp;":$DJ$"&amp;C315),0)),"")</f>
        <v/>
      </c>
      <c r="J327" s="80" t="str">
        <f ca="1">IF(ISNUMBER($H327),INDEX(INDIRECT($D$4),MATCH('CF AUX'!J$14,INDIRECT($D$5),0),MATCH('CF AUX'!$I327,INDIRECT($D$7),0)),"")</f>
        <v/>
      </c>
      <c r="K327" s="81" t="str">
        <f ca="1">IF(ISNUMBER($H327),INDEX(INDIRECT($D$4),MATCH('CF AUX'!K$14,INDIRECT($D$5),0),MATCH('CF AUX'!$I327,INDIRECT($D$7),0)),"")</f>
        <v/>
      </c>
      <c r="L327" s="81" t="str">
        <f ca="1">IF(ISNUMBER($H327),INDEX(INDIRECT($D$4),MATCH('CF AUX'!L$14,INDIRECT($D$5),0),MATCH('CF AUX'!$I327,INDIRECT($D$7),0)),"")</f>
        <v/>
      </c>
      <c r="M327" s="81" t="str">
        <f ca="1">IF(ISNUMBER($H327),INDEX(INDIRECT($D$4),MATCH('CF AUX'!M$14,INDIRECT($D$5),0),MATCH('CF AUX'!$I327,INDIRECT($D$7),0)),"")</f>
        <v/>
      </c>
      <c r="N327" s="81" t="str">
        <f ca="1">IF(ISNUMBER($H327),INDEX(INDIRECT($D$4),MATCH('CF AUX'!N$14,INDIRECT($D$5),0),MATCH('CF AUX'!$I327,INDIRECT($D$7),0)),"")</f>
        <v/>
      </c>
      <c r="O327" s="81" t="str">
        <f ca="1">IF(ISNUMBER($H327),INDEX(INDIRECT($D$4),MATCH('CF AUX'!O$14,INDIRECT($D$5),0),MATCH('CF AUX'!$I327,INDIRECT($D$7),0)),"")</f>
        <v/>
      </c>
      <c r="P327" s="81" t="str">
        <f ca="1">IF(ISNUMBER($H327),INDEX(INDIRECT($D$4),MATCH('CF AUX'!P$14,INDIRECT($D$5),0),MATCH('CF AUX'!$I327,INDIRECT($D$7),0)),"")</f>
        <v/>
      </c>
      <c r="Q327" s="81" t="str">
        <f ca="1">IF(ISNUMBER($H327),INDEX(INDIRECT($D$4),MATCH('CF AUX'!Q$14,INDIRECT($D$5),0),MATCH('CF AUX'!$I327,INDIRECT($D$7),0)),"")</f>
        <v/>
      </c>
      <c r="R327" s="81" t="str">
        <f ca="1">IF(ISNUMBER($H327),INDEX(INDIRECT($D$4),MATCH('CF AUX'!R$14,INDIRECT($D$5),0),MATCH('CF AUX'!$I327,INDIRECT($D$7),0)),"")</f>
        <v/>
      </c>
      <c r="S327" s="81" t="str">
        <f ca="1">IF(ISNUMBER($H327),INDEX(INDIRECT($D$4),MATCH('CF AUX'!S$14,INDIRECT($D$5),0),MATCH('CF AUX'!$I327,INDIRECT($D$7),0)),"")</f>
        <v/>
      </c>
      <c r="T327" s="81" t="str">
        <f ca="1">IF(ISNUMBER($H327),INDEX(INDIRECT($D$4),MATCH('CF AUX'!T$14,INDIRECT($D$5),0),MATCH('CF AUX'!$I327,INDIRECT($D$7),0)),"")</f>
        <v/>
      </c>
      <c r="U327" s="81" t="str">
        <f ca="1">IF(ISNUMBER($H327),INDEX(INDIRECT($D$4),MATCH('CF AUX'!U$14,INDIRECT($D$5),0),MATCH('CF AUX'!$I327,INDIRECT($D$7),0)),"")</f>
        <v/>
      </c>
      <c r="V327" s="81" t="str">
        <f ca="1">IF(ISNUMBER($H327),INDEX(INDIRECT($D$4),MATCH('CF AUX'!V$14,INDIRECT($D$5),0),MATCH('CF AUX'!$I327,INDIRECT($D$7),0)),"")</f>
        <v/>
      </c>
      <c r="W327" s="81" t="str">
        <f ca="1">IF(ISNUMBER($H327),INDEX(INDIRECT($D$4),MATCH('CF AUX'!W$14,INDIRECT($D$5),0),MATCH('CF AUX'!$I327,INDIRECT($D$7),0)),"")</f>
        <v/>
      </c>
      <c r="X327" s="81" t="str">
        <f ca="1">IF(ISNUMBER($H327),INDEX(INDIRECT($D$4),MATCH('CF AUX'!X$14,INDIRECT($D$5),0),MATCH('CF AUX'!$I327,INDIRECT($D$7),0)),"")</f>
        <v/>
      </c>
      <c r="Y327" s="81" t="str">
        <f ca="1">IF(ISNUMBER($H327),INDEX(INDIRECT($D$4),MATCH('CF AUX'!Y$14,INDIRECT($D$5),0),MATCH('CF AUX'!$I327,INDIRECT($D$7),0)),"")</f>
        <v/>
      </c>
      <c r="Z327" s="81" t="str">
        <f ca="1">IF(ISNUMBER($H327),INDEX(INDIRECT($D$4),MATCH('CF AUX'!Z$14,INDIRECT($D$5),0),MATCH('CF AUX'!$I327,INDIRECT($D$7),0)),"")</f>
        <v/>
      </c>
      <c r="AA327" s="81" t="str">
        <f ca="1">IF(ISNUMBER($H327),INDEX(INDIRECT($D$4),MATCH('CF AUX'!AA$14,INDIRECT($D$5),0),MATCH('CF AUX'!$I327,INDIRECT($D$7),0)),"")</f>
        <v/>
      </c>
      <c r="AB327" s="81" t="str">
        <f ca="1">IF(ISNUMBER($H327),INDEX(INDIRECT($D$4),MATCH('CF AUX'!AB$14,INDIRECT($D$5),0),MATCH('CF AUX'!$I327,INDIRECT($D$7),0)),"")</f>
        <v/>
      </c>
      <c r="AC327" s="81" t="str">
        <f ca="1">IF(ISNUMBER($H327),INDEX(INDIRECT($D$4),MATCH('CF AUX'!AC$14,INDIRECT($D$5),0),MATCH('CF AUX'!$I327,INDIRECT($D$7),0)),"")</f>
        <v/>
      </c>
      <c r="AD327" s="81" t="str">
        <f ca="1">IF(ISNUMBER($H327),INDEX(INDIRECT($D$4),MATCH('CF AUX'!AD$14,INDIRECT($D$5),0),MATCH('CF AUX'!$I327,INDIRECT($D$7),0)),"")</f>
        <v/>
      </c>
      <c r="AE327" s="81" t="str">
        <f ca="1">IF(ISNUMBER($H327),INDEX(INDIRECT($D$4),MATCH('CF AUX'!AE$14,INDIRECT($D$5),0),MATCH('CF AUX'!$I327,INDIRECT($D$7),0)),"")</f>
        <v/>
      </c>
      <c r="AF327" s="81" t="str">
        <f ca="1">IF(ISNUMBER($H327),INDEX(INDIRECT($D$4),MATCH('CF AUX'!AF$14,INDIRECT($D$5),0),MATCH('CF AUX'!$I327,INDIRECT($D$7),0)),"")</f>
        <v/>
      </c>
      <c r="AG327" s="81" t="str">
        <f ca="1">IF(ISNUMBER($H327),INDEX(INDIRECT($D$4),MATCH('CF AUX'!AG$14,INDIRECT($D$5),0),MATCH('CF AUX'!$I327,INDIRECT($D$7),0)),"")</f>
        <v/>
      </c>
      <c r="AH327" s="81" t="str">
        <f ca="1">IF(ISNUMBER($H327),INDEX(INDIRECT($D$4),MATCH('CF AUX'!AH$14,INDIRECT($D$5),0),MATCH('CF AUX'!$I327,INDIRECT($D$7),0)),"")</f>
        <v/>
      </c>
      <c r="AI327" s="81" t="str">
        <f ca="1">IF(ISNUMBER($H327),INDEX(INDIRECT($D$4),MATCH('CF AUX'!AI$14,INDIRECT($D$5),0),MATCH('CF AUX'!$I327,INDIRECT($D$7),0)),"")</f>
        <v/>
      </c>
      <c r="AJ327" s="81" t="str">
        <f ca="1">IF(ISNUMBER($H327),INDEX(INDIRECT($D$4),MATCH('CF AUX'!AJ$14,INDIRECT($D$5),0),MATCH('CF AUX'!$I327,INDIRECT($D$7),0)),"")</f>
        <v/>
      </c>
      <c r="AK327" s="81" t="str">
        <f ca="1">IF(ISNUMBER($H327),INDEX(INDIRECT($D$4),MATCH('CF AUX'!AK$14,INDIRECT($D$5),0),MATCH('CF AUX'!$I327,INDIRECT($D$7),0)),"")</f>
        <v/>
      </c>
      <c r="AL327" s="81" t="str">
        <f ca="1">IF(ISNUMBER($H327),INDEX(INDIRECT($D$4),MATCH('CF AUX'!AL$14,INDIRECT($D$5),0),MATCH('CF AUX'!$I327,INDIRECT($D$7),0)),"")</f>
        <v/>
      </c>
      <c r="AM327" s="81" t="str">
        <f ca="1">IF(ISNUMBER($H327),INDEX(INDIRECT($D$4),MATCH('CF AUX'!AM$14,INDIRECT($D$5),0),MATCH('CF AUX'!$I327,INDIRECT($D$7),0)),"")</f>
        <v/>
      </c>
      <c r="AN327" s="81" t="str">
        <f ca="1">IF(ISNUMBER($H327),INDEX(INDIRECT($D$4),MATCH('CF AUX'!AN$14,INDIRECT($D$5),0),MATCH('CF AUX'!$I327,INDIRECT($D$7),0)),"")</f>
        <v/>
      </c>
      <c r="AO327" s="81" t="str">
        <f ca="1">IF(ISNUMBER($H327),INDEX(INDIRECT($D$4),MATCH('CF AUX'!AO$14,INDIRECT($D$5),0),MATCH('CF AUX'!$I327,INDIRECT($D$7),0)),"")</f>
        <v/>
      </c>
      <c r="AP327" s="81" t="str">
        <f ca="1">IF(ISNUMBER($H327),INDEX(INDIRECT($D$4),MATCH('CF AUX'!AP$14,INDIRECT($D$5),0),MATCH('CF AUX'!$I327,INDIRECT($D$7),0)),"")</f>
        <v/>
      </c>
      <c r="AQ327" s="81" t="str">
        <f ca="1">IF(ISNUMBER($H327),INDEX(INDIRECT($D$4),MATCH('CF AUX'!AQ$14,INDIRECT($D$5),0),MATCH('CF AUX'!$I327,INDIRECT($D$7),0)),"")</f>
        <v/>
      </c>
      <c r="AR327" s="81" t="str">
        <f ca="1">IF(ISNUMBER($H327),INDEX(INDIRECT($D$4),MATCH('CF AUX'!AR$14,INDIRECT($D$5),0),MATCH('CF AUX'!$I327,INDIRECT($D$7),0)),"")</f>
        <v/>
      </c>
      <c r="AS327" s="81" t="str">
        <f ca="1">IF(ISNUMBER($H327),INDEX(INDIRECT($D$4),MATCH('CF AUX'!AS$14,INDIRECT($D$5),0),MATCH('CF AUX'!$I327,INDIRECT($D$7),0)),"")</f>
        <v/>
      </c>
      <c r="AT327" s="81" t="str">
        <f ca="1">IF(ISNUMBER($H327),INDEX(INDIRECT($D$4),MATCH('CF AUX'!AT$14,INDIRECT($D$5),0),MATCH('CF AUX'!$I327,INDIRECT($D$7),0)),"")</f>
        <v/>
      </c>
      <c r="AU327" s="81" t="str">
        <f ca="1">IF(ISNUMBER($H327),INDEX(INDIRECT($D$4),MATCH('CF AUX'!AU$14,INDIRECT($D$5),0),MATCH('CF AUX'!$I327,INDIRECT($D$7),0)),"")</f>
        <v/>
      </c>
      <c r="AV327" s="81" t="str">
        <f ca="1">IF(ISNUMBER($H327),INDEX(INDIRECT($D$4),MATCH('CF AUX'!AV$14,INDIRECT($D$5),0),MATCH('CF AUX'!$I327,INDIRECT($D$7),0)),"")</f>
        <v/>
      </c>
      <c r="AW327" s="81" t="str">
        <f ca="1">IF(ISNUMBER($H327),INDEX(INDIRECT($D$4),MATCH('CF AUX'!AW$14,INDIRECT($D$5),0),MATCH('CF AUX'!$I327,INDIRECT($D$7),0)),"")</f>
        <v/>
      </c>
      <c r="AX327" s="81" t="str">
        <f ca="1">IF(ISNUMBER($H327),INDEX(INDIRECT($D$4),MATCH('CF AUX'!AX$14,INDIRECT($D$5),0),MATCH('CF AUX'!$I327,INDIRECT($D$7),0)),"")</f>
        <v/>
      </c>
      <c r="AY327" s="81" t="str">
        <f ca="1">IF(ISNUMBER($H327),INDEX(INDIRECT($D$4),MATCH('CF AUX'!AY$14,INDIRECT($D$5),0),MATCH('CF AUX'!$I327,INDIRECT($D$7),0)),"")</f>
        <v/>
      </c>
      <c r="AZ327" s="81" t="str">
        <f ca="1">IF(ISNUMBER($H327),INDEX(INDIRECT($D$4),MATCH('CF AUX'!AZ$14,INDIRECT($D$5),0),MATCH('CF AUX'!$I327,INDIRECT($D$7),0)),"")</f>
        <v/>
      </c>
      <c r="BB327" s="96" t="str" cm="1">
        <f t="array" aca="1" ref="BB327" ca="1">IF(ISNUMBER($H327),MMULT(J327:AZ327,TRANSPOSE(INDIRECT($D$8&amp;$G$4&amp;B318&amp;":"&amp;$G$6&amp;B318))),"")</f>
        <v/>
      </c>
      <c r="BD327" s="59">
        <f t="shared" si="85"/>
        <v>314</v>
      </c>
      <c r="BE327" s="80" t="str" cm="1">
        <f t="array" aca="1" ref="BE327" ca="1">IFERROR(INDEX(INDIRECT($D$4),MATCH(INDIRECT(BE$5&amp;$BD327),INDIRECT($D$6),0),MATCH($I327,INDIRECT($D$7),0)),"")</f>
        <v/>
      </c>
      <c r="BF327" s="81" t="str" cm="1">
        <f t="array" aca="1" ref="BF327" ca="1">IFERROR(INDEX(INDIRECT($D$4),MATCH(INDIRECT(BF$5&amp;$BD327),INDIRECT($D$6),0),MATCH($I327,INDIRECT($D$7),0)),"")</f>
        <v/>
      </c>
      <c r="BG327" s="81" t="str" cm="1">
        <f t="array" aca="1" ref="BG327" ca="1">IFERROR(INDEX(INDIRECT($D$4),MATCH(INDIRECT(BG$5&amp;$BD327),INDIRECT($D$6),0),MATCH($I327,INDIRECT($D$7),0)),"")</f>
        <v/>
      </c>
      <c r="BH327" s="81" t="str" cm="1">
        <f t="array" aca="1" ref="BH327" ca="1">IFERROR(INDEX(INDIRECT($D$4),MATCH(INDIRECT(BH$5&amp;$BD327),INDIRECT($D$6),0),MATCH($I327,INDIRECT($D$7),0)),"")</f>
        <v/>
      </c>
      <c r="BI327" s="81" t="str" cm="1">
        <f t="array" aca="1" ref="BI327" ca="1">IFERROR(INDEX(INDIRECT($D$4),MATCH(INDIRECT(BI$5&amp;$BD327),INDIRECT($D$6),0),MATCH($I327,INDIRECT($D$7),0)),"")</f>
        <v/>
      </c>
      <c r="BJ327" s="81" t="str" cm="1">
        <f t="array" aca="1" ref="BJ327" ca="1">IFERROR(INDEX(INDIRECT($D$4),MATCH(INDIRECT(BJ$5&amp;$BD327),INDIRECT($D$6),0),MATCH($I327,INDIRECT($D$7),0)),"")</f>
        <v/>
      </c>
      <c r="BK327" s="81" t="str" cm="1">
        <f t="array" aca="1" ref="BK327" ca="1">IFERROR(INDEX(INDIRECT($D$4),MATCH(INDIRECT(BK$5&amp;$BD327),INDIRECT($D$6),0),MATCH($I327,INDIRECT($D$7),0)),"")</f>
        <v/>
      </c>
      <c r="BL327" s="81" t="str" cm="1">
        <f t="array" aca="1" ref="BL327" ca="1">IFERROR(INDEX(INDIRECT($D$4),MATCH(INDIRECT(BL$5&amp;$BD327),INDIRECT($D$6),0),MATCH($I327,INDIRECT($D$7),0)),"")</f>
        <v/>
      </c>
      <c r="BM327" s="81" t="str" cm="1">
        <f t="array" aca="1" ref="BM327" ca="1">IFERROR(INDEX(INDIRECT($D$4),MATCH(INDIRECT(BM$5&amp;$BD327),INDIRECT($D$6),0),MATCH($I327,INDIRECT($D$7),0)),"")</f>
        <v/>
      </c>
      <c r="BN327" s="81" t="str" cm="1">
        <f t="array" aca="1" ref="BN327" ca="1">IFERROR(INDEX(INDIRECT($D$4),MATCH(INDIRECT(BN$5&amp;$BD327),INDIRECT($D$6),0),MATCH($I327,INDIRECT($D$7),0)),"")</f>
        <v/>
      </c>
      <c r="BO327" s="81" t="str" cm="1">
        <f t="array" aca="1" ref="BO327" ca="1">IFERROR(INDEX(INDIRECT($D$4),MATCH(INDIRECT(BO$5&amp;$BD327),INDIRECT($D$6),0),MATCH($I327,INDIRECT($D$7),0)),"")</f>
        <v/>
      </c>
      <c r="BP327" s="81" t="str" cm="1">
        <f t="array" aca="1" ref="BP327" ca="1">IFERROR(INDEX(INDIRECT($D$4),MATCH(INDIRECT(BP$5&amp;$BD327),INDIRECT($D$6),0),MATCH($I327,INDIRECT($D$7),0)),"")</f>
        <v/>
      </c>
      <c r="BQ327" s="81" t="str" cm="1">
        <f t="array" aca="1" ref="BQ327" ca="1">IFERROR(INDEX(INDIRECT($D$4),MATCH(INDIRECT(BQ$5&amp;$BD327),INDIRECT($D$6),0),MATCH($I327,INDIRECT($D$7),0)),"")</f>
        <v/>
      </c>
      <c r="BR327" s="81" t="str" cm="1">
        <f t="array" aca="1" ref="BR327" ca="1">IFERROR(INDEX(INDIRECT($D$4),MATCH(INDIRECT(BR$5&amp;$BD327),INDIRECT($D$6),0),MATCH($I327,INDIRECT($D$7),0)),"")</f>
        <v/>
      </c>
      <c r="BS327" s="81" t="str" cm="1">
        <f t="array" aca="1" ref="BS327" ca="1">IFERROR(INDEX(INDIRECT($D$4),MATCH(INDIRECT(BS$5&amp;$BD327),INDIRECT($D$6),0),MATCH($I327,INDIRECT($D$7),0)),"")</f>
        <v/>
      </c>
      <c r="BT327" s="81" t="str" cm="1">
        <f t="array" aca="1" ref="BT327" ca="1">IFERROR(INDEX(INDIRECT($D$4),MATCH(INDIRECT(BT$5&amp;$BD327),INDIRECT($D$6),0),MATCH($I327,INDIRECT($D$7),0)),"")</f>
        <v/>
      </c>
      <c r="BU327" s="81" t="str" cm="1">
        <f t="array" aca="1" ref="BU327" ca="1">IFERROR(INDEX(INDIRECT($D$4),MATCH(INDIRECT(BU$5&amp;$BD327),INDIRECT($D$6),0),MATCH($I327,INDIRECT($D$7),0)),"")</f>
        <v/>
      </c>
      <c r="BV327" s="99" t="str" cm="1">
        <f t="array" aca="1" ref="BV327" ca="1">IFERROR(INDEX(INDIRECT($D$4),MATCH(INDIRECT(BV$5&amp;$BD327),INDIRECT($D$6),0),MATCH($I327,INDIRECT($D$7),0)),"")</f>
        <v/>
      </c>
      <c r="BX327" s="80"/>
      <c r="BY327" s="81"/>
      <c r="BZ327" s="81"/>
      <c r="CA327" s="81"/>
      <c r="CB327" s="81"/>
      <c r="CC327" s="81"/>
      <c r="CD327" s="81"/>
      <c r="CE327" s="81"/>
      <c r="CF327" s="81"/>
      <c r="CG327" s="81"/>
      <c r="CH327" s="81"/>
      <c r="CI327" s="81"/>
      <c r="CJ327" s="81"/>
      <c r="CK327" s="81"/>
      <c r="CL327" s="81"/>
      <c r="CM327" s="81"/>
      <c r="CN327" s="81"/>
      <c r="CO327" s="99"/>
      <c r="CQ327" s="113"/>
      <c r="CR327" s="59" t="str">
        <f t="shared" si="84"/>
        <v/>
      </c>
      <c r="CS327" s="60"/>
      <c r="CT327" s="123" t="str">
        <f t="shared" ca="1" si="81"/>
        <v/>
      </c>
      <c r="CU327" s="80" t="str">
        <f>IF(ISNUMBER($CS327),INDEX(IRF.New!$CS$7:$DJ$37,MATCH(B318+1,IRF.New!$B$7:$B$37,0),MATCH($CT327,IRF.New!$CS$5:$DJ$5,0)),"")</f>
        <v/>
      </c>
      <c r="CV327" s="81"/>
      <c r="CW327" s="81" t="str">
        <f t="shared" si="82"/>
        <v/>
      </c>
      <c r="CX327" s="81"/>
      <c r="CY327" s="81"/>
      <c r="CZ327" s="94"/>
      <c r="DA327" s="94" t="str">
        <f>IF(ISNUMBER(CS327),INDEX(IRF.New!$CS$2:$DJ$2,MATCH('CF AUX'!$CT327,IRF.New!$CS$5:$DJ$5,0)),"")</f>
        <v/>
      </c>
      <c r="DB327" s="72"/>
      <c r="DD327" s="132" t="str">
        <f>IF(ISNUMBER(CS327),INDEX(IRF.New!$D$7:$CO$37,MATCH('CF AUX'!C313,IRF.New!$C$7:$C$37,0),MATCH(CT327,IRF.New!$D$5:$CO$5,0)),"")</f>
        <v/>
      </c>
    </row>
    <row r="328" spans="1:108" x14ac:dyDescent="0.25">
      <c r="F328" s="136" t="str">
        <f t="shared" si="83"/>
        <v/>
      </c>
      <c r="H328" s="65"/>
      <c r="I328" s="129" t="str">
        <f ca="1">IF(ISNUMBER(H328),INDEX(IRF.New!$CS$5:$DJ$5,MATCH('CF AUX'!H328,INDIRECT("IRF.New!$CS$"&amp;C315&amp;":$DJ$"&amp;C315),0)),"")</f>
        <v/>
      </c>
      <c r="J328" s="80" t="str">
        <f ca="1">IF(ISNUMBER($H328),INDEX(INDIRECT($D$4),MATCH('CF AUX'!J$14,INDIRECT($D$5),0),MATCH('CF AUX'!$I328,INDIRECT($D$7),0)),"")</f>
        <v/>
      </c>
      <c r="K328" s="81" t="str">
        <f ca="1">IF(ISNUMBER($H328),INDEX(INDIRECT($D$4),MATCH('CF AUX'!K$14,INDIRECT($D$5),0),MATCH('CF AUX'!$I328,INDIRECT($D$7),0)),"")</f>
        <v/>
      </c>
      <c r="L328" s="81" t="str">
        <f ca="1">IF(ISNUMBER($H328),INDEX(INDIRECT($D$4),MATCH('CF AUX'!L$14,INDIRECT($D$5),0),MATCH('CF AUX'!$I328,INDIRECT($D$7),0)),"")</f>
        <v/>
      </c>
      <c r="M328" s="81" t="str">
        <f ca="1">IF(ISNUMBER($H328),INDEX(INDIRECT($D$4),MATCH('CF AUX'!M$14,INDIRECT($D$5),0),MATCH('CF AUX'!$I328,INDIRECT($D$7),0)),"")</f>
        <v/>
      </c>
      <c r="N328" s="81" t="str">
        <f ca="1">IF(ISNUMBER($H328),INDEX(INDIRECT($D$4),MATCH('CF AUX'!N$14,INDIRECT($D$5),0),MATCH('CF AUX'!$I328,INDIRECT($D$7),0)),"")</f>
        <v/>
      </c>
      <c r="O328" s="81" t="str">
        <f ca="1">IF(ISNUMBER($H328),INDEX(INDIRECT($D$4),MATCH('CF AUX'!O$14,INDIRECT($D$5),0),MATCH('CF AUX'!$I328,INDIRECT($D$7),0)),"")</f>
        <v/>
      </c>
      <c r="P328" s="81" t="str">
        <f ca="1">IF(ISNUMBER($H328),INDEX(INDIRECT($D$4),MATCH('CF AUX'!P$14,INDIRECT($D$5),0),MATCH('CF AUX'!$I328,INDIRECT($D$7),0)),"")</f>
        <v/>
      </c>
      <c r="Q328" s="81" t="str">
        <f ca="1">IF(ISNUMBER($H328),INDEX(INDIRECT($D$4),MATCH('CF AUX'!Q$14,INDIRECT($D$5),0),MATCH('CF AUX'!$I328,INDIRECT($D$7),0)),"")</f>
        <v/>
      </c>
      <c r="R328" s="81" t="str">
        <f ca="1">IF(ISNUMBER($H328),INDEX(INDIRECT($D$4),MATCH('CF AUX'!R$14,INDIRECT($D$5),0),MATCH('CF AUX'!$I328,INDIRECT($D$7),0)),"")</f>
        <v/>
      </c>
      <c r="S328" s="81" t="str">
        <f ca="1">IF(ISNUMBER($H328),INDEX(INDIRECT($D$4),MATCH('CF AUX'!S$14,INDIRECT($D$5),0),MATCH('CF AUX'!$I328,INDIRECT($D$7),0)),"")</f>
        <v/>
      </c>
      <c r="T328" s="81" t="str">
        <f ca="1">IF(ISNUMBER($H328),INDEX(INDIRECT($D$4),MATCH('CF AUX'!T$14,INDIRECT($D$5),0),MATCH('CF AUX'!$I328,INDIRECT($D$7),0)),"")</f>
        <v/>
      </c>
      <c r="U328" s="81" t="str">
        <f ca="1">IF(ISNUMBER($H328),INDEX(INDIRECT($D$4),MATCH('CF AUX'!U$14,INDIRECT($D$5),0),MATCH('CF AUX'!$I328,INDIRECT($D$7),0)),"")</f>
        <v/>
      </c>
      <c r="V328" s="81" t="str">
        <f ca="1">IF(ISNUMBER($H328),INDEX(INDIRECT($D$4),MATCH('CF AUX'!V$14,INDIRECT($D$5),0),MATCH('CF AUX'!$I328,INDIRECT($D$7),0)),"")</f>
        <v/>
      </c>
      <c r="W328" s="81" t="str">
        <f ca="1">IF(ISNUMBER($H328),INDEX(INDIRECT($D$4),MATCH('CF AUX'!W$14,INDIRECT($D$5),0),MATCH('CF AUX'!$I328,INDIRECT($D$7),0)),"")</f>
        <v/>
      </c>
      <c r="X328" s="81" t="str">
        <f ca="1">IF(ISNUMBER($H328),INDEX(INDIRECT($D$4),MATCH('CF AUX'!X$14,INDIRECT($D$5),0),MATCH('CF AUX'!$I328,INDIRECT($D$7),0)),"")</f>
        <v/>
      </c>
      <c r="Y328" s="81" t="str">
        <f ca="1">IF(ISNUMBER($H328),INDEX(INDIRECT($D$4),MATCH('CF AUX'!Y$14,INDIRECT($D$5),0),MATCH('CF AUX'!$I328,INDIRECT($D$7),0)),"")</f>
        <v/>
      </c>
      <c r="Z328" s="81" t="str">
        <f ca="1">IF(ISNUMBER($H328),INDEX(INDIRECT($D$4),MATCH('CF AUX'!Z$14,INDIRECT($D$5),0),MATCH('CF AUX'!$I328,INDIRECT($D$7),0)),"")</f>
        <v/>
      </c>
      <c r="AA328" s="81" t="str">
        <f ca="1">IF(ISNUMBER($H328),INDEX(INDIRECT($D$4),MATCH('CF AUX'!AA$14,INDIRECT($D$5),0),MATCH('CF AUX'!$I328,INDIRECT($D$7),0)),"")</f>
        <v/>
      </c>
      <c r="AB328" s="81" t="str">
        <f ca="1">IF(ISNUMBER($H328),INDEX(INDIRECT($D$4),MATCH('CF AUX'!AB$14,INDIRECT($D$5),0),MATCH('CF AUX'!$I328,INDIRECT($D$7),0)),"")</f>
        <v/>
      </c>
      <c r="AC328" s="81" t="str">
        <f ca="1">IF(ISNUMBER($H328),INDEX(INDIRECT($D$4),MATCH('CF AUX'!AC$14,INDIRECT($D$5),0),MATCH('CF AUX'!$I328,INDIRECT($D$7),0)),"")</f>
        <v/>
      </c>
      <c r="AD328" s="81" t="str">
        <f ca="1">IF(ISNUMBER($H328),INDEX(INDIRECT($D$4),MATCH('CF AUX'!AD$14,INDIRECT($D$5),0),MATCH('CF AUX'!$I328,INDIRECT($D$7),0)),"")</f>
        <v/>
      </c>
      <c r="AE328" s="81" t="str">
        <f ca="1">IF(ISNUMBER($H328),INDEX(INDIRECT($D$4),MATCH('CF AUX'!AE$14,INDIRECT($D$5),0),MATCH('CF AUX'!$I328,INDIRECT($D$7),0)),"")</f>
        <v/>
      </c>
      <c r="AF328" s="81" t="str">
        <f ca="1">IF(ISNUMBER($H328),INDEX(INDIRECT($D$4),MATCH('CF AUX'!AF$14,INDIRECT($D$5),0),MATCH('CF AUX'!$I328,INDIRECT($D$7),0)),"")</f>
        <v/>
      </c>
      <c r="AG328" s="81" t="str">
        <f ca="1">IF(ISNUMBER($H328),INDEX(INDIRECT($D$4),MATCH('CF AUX'!AG$14,INDIRECT($D$5),0),MATCH('CF AUX'!$I328,INDIRECT($D$7),0)),"")</f>
        <v/>
      </c>
      <c r="AH328" s="81" t="str">
        <f ca="1">IF(ISNUMBER($H328),INDEX(INDIRECT($D$4),MATCH('CF AUX'!AH$14,INDIRECT($D$5),0),MATCH('CF AUX'!$I328,INDIRECT($D$7),0)),"")</f>
        <v/>
      </c>
      <c r="AI328" s="81" t="str">
        <f ca="1">IF(ISNUMBER($H328),INDEX(INDIRECT($D$4),MATCH('CF AUX'!AI$14,INDIRECT($D$5),0),MATCH('CF AUX'!$I328,INDIRECT($D$7),0)),"")</f>
        <v/>
      </c>
      <c r="AJ328" s="81" t="str">
        <f ca="1">IF(ISNUMBER($H328),INDEX(INDIRECT($D$4),MATCH('CF AUX'!AJ$14,INDIRECT($D$5),0),MATCH('CF AUX'!$I328,INDIRECT($D$7),0)),"")</f>
        <v/>
      </c>
      <c r="AK328" s="81" t="str">
        <f ca="1">IF(ISNUMBER($H328),INDEX(INDIRECT($D$4),MATCH('CF AUX'!AK$14,INDIRECT($D$5),0),MATCH('CF AUX'!$I328,INDIRECT($D$7),0)),"")</f>
        <v/>
      </c>
      <c r="AL328" s="81" t="str">
        <f ca="1">IF(ISNUMBER($H328),INDEX(INDIRECT($D$4),MATCH('CF AUX'!AL$14,INDIRECT($D$5),0),MATCH('CF AUX'!$I328,INDIRECT($D$7),0)),"")</f>
        <v/>
      </c>
      <c r="AM328" s="81" t="str">
        <f ca="1">IF(ISNUMBER($H328),INDEX(INDIRECT($D$4),MATCH('CF AUX'!AM$14,INDIRECT($D$5),0),MATCH('CF AUX'!$I328,INDIRECT($D$7),0)),"")</f>
        <v/>
      </c>
      <c r="AN328" s="81" t="str">
        <f ca="1">IF(ISNUMBER($H328),INDEX(INDIRECT($D$4),MATCH('CF AUX'!AN$14,INDIRECT($D$5),0),MATCH('CF AUX'!$I328,INDIRECT($D$7),0)),"")</f>
        <v/>
      </c>
      <c r="AO328" s="81" t="str">
        <f ca="1">IF(ISNUMBER($H328),INDEX(INDIRECT($D$4),MATCH('CF AUX'!AO$14,INDIRECT($D$5),0),MATCH('CF AUX'!$I328,INDIRECT($D$7),0)),"")</f>
        <v/>
      </c>
      <c r="AP328" s="81" t="str">
        <f ca="1">IF(ISNUMBER($H328),INDEX(INDIRECT($D$4),MATCH('CF AUX'!AP$14,INDIRECT($D$5),0),MATCH('CF AUX'!$I328,INDIRECT($D$7),0)),"")</f>
        <v/>
      </c>
      <c r="AQ328" s="81" t="str">
        <f ca="1">IF(ISNUMBER($H328),INDEX(INDIRECT($D$4),MATCH('CF AUX'!AQ$14,INDIRECT($D$5),0),MATCH('CF AUX'!$I328,INDIRECT($D$7),0)),"")</f>
        <v/>
      </c>
      <c r="AR328" s="81" t="str">
        <f ca="1">IF(ISNUMBER($H328),INDEX(INDIRECT($D$4),MATCH('CF AUX'!AR$14,INDIRECT($D$5),0),MATCH('CF AUX'!$I328,INDIRECT($D$7),0)),"")</f>
        <v/>
      </c>
      <c r="AS328" s="81" t="str">
        <f ca="1">IF(ISNUMBER($H328),INDEX(INDIRECT($D$4),MATCH('CF AUX'!AS$14,INDIRECT($D$5),0),MATCH('CF AUX'!$I328,INDIRECT($D$7),0)),"")</f>
        <v/>
      </c>
      <c r="AT328" s="81" t="str">
        <f ca="1">IF(ISNUMBER($H328),INDEX(INDIRECT($D$4),MATCH('CF AUX'!AT$14,INDIRECT($D$5),0),MATCH('CF AUX'!$I328,INDIRECT($D$7),0)),"")</f>
        <v/>
      </c>
      <c r="AU328" s="81" t="str">
        <f ca="1">IF(ISNUMBER($H328),INDEX(INDIRECT($D$4),MATCH('CF AUX'!AU$14,INDIRECT($D$5),0),MATCH('CF AUX'!$I328,INDIRECT($D$7),0)),"")</f>
        <v/>
      </c>
      <c r="AV328" s="81" t="str">
        <f ca="1">IF(ISNUMBER($H328),INDEX(INDIRECT($D$4),MATCH('CF AUX'!AV$14,INDIRECT($D$5),0),MATCH('CF AUX'!$I328,INDIRECT($D$7),0)),"")</f>
        <v/>
      </c>
      <c r="AW328" s="81" t="str">
        <f ca="1">IF(ISNUMBER($H328),INDEX(INDIRECT($D$4),MATCH('CF AUX'!AW$14,INDIRECT($D$5),0),MATCH('CF AUX'!$I328,INDIRECT($D$7),0)),"")</f>
        <v/>
      </c>
      <c r="AX328" s="81" t="str">
        <f ca="1">IF(ISNUMBER($H328),INDEX(INDIRECT($D$4),MATCH('CF AUX'!AX$14,INDIRECT($D$5),0),MATCH('CF AUX'!$I328,INDIRECT($D$7),0)),"")</f>
        <v/>
      </c>
      <c r="AY328" s="81" t="str">
        <f ca="1">IF(ISNUMBER($H328),INDEX(INDIRECT($D$4),MATCH('CF AUX'!AY$14,INDIRECT($D$5),0),MATCH('CF AUX'!$I328,INDIRECT($D$7),0)),"")</f>
        <v/>
      </c>
      <c r="AZ328" s="81" t="str">
        <f ca="1">IF(ISNUMBER($H328),INDEX(INDIRECT($D$4),MATCH('CF AUX'!AZ$14,INDIRECT($D$5),0),MATCH('CF AUX'!$I328,INDIRECT($D$7),0)),"")</f>
        <v/>
      </c>
      <c r="BB328" s="96" t="str" cm="1">
        <f t="array" aca="1" ref="BB328" ca="1">IF(ISNUMBER($H328),MMULT(J328:AZ328,TRANSPOSE(INDIRECT($D$8&amp;$G$4&amp;B318&amp;":"&amp;$G$6&amp;B318))),"")</f>
        <v/>
      </c>
      <c r="BD328" s="59">
        <f t="shared" si="85"/>
        <v>314</v>
      </c>
      <c r="BE328" s="80" t="str" cm="1">
        <f t="array" aca="1" ref="BE328" ca="1">IFERROR(INDEX(INDIRECT($D$4),MATCH(INDIRECT(BE$5&amp;$BD328),INDIRECT($D$6),0),MATCH($I328,INDIRECT($D$7),0)),"")</f>
        <v/>
      </c>
      <c r="BF328" s="81" t="str" cm="1">
        <f t="array" aca="1" ref="BF328" ca="1">IFERROR(INDEX(INDIRECT($D$4),MATCH(INDIRECT(BF$5&amp;$BD328),INDIRECT($D$6),0),MATCH($I328,INDIRECT($D$7),0)),"")</f>
        <v/>
      </c>
      <c r="BG328" s="81" t="str" cm="1">
        <f t="array" aca="1" ref="BG328" ca="1">IFERROR(INDEX(INDIRECT($D$4),MATCH(INDIRECT(BG$5&amp;$BD328),INDIRECT($D$6),0),MATCH($I328,INDIRECT($D$7),0)),"")</f>
        <v/>
      </c>
      <c r="BH328" s="81" t="str" cm="1">
        <f t="array" aca="1" ref="BH328" ca="1">IFERROR(INDEX(INDIRECT($D$4),MATCH(INDIRECT(BH$5&amp;$BD328),INDIRECT($D$6),0),MATCH($I328,INDIRECT($D$7),0)),"")</f>
        <v/>
      </c>
      <c r="BI328" s="81" t="str" cm="1">
        <f t="array" aca="1" ref="BI328" ca="1">IFERROR(INDEX(INDIRECT($D$4),MATCH(INDIRECT(BI$5&amp;$BD328),INDIRECT($D$6),0),MATCH($I328,INDIRECT($D$7),0)),"")</f>
        <v/>
      </c>
      <c r="BJ328" s="81" t="str" cm="1">
        <f t="array" aca="1" ref="BJ328" ca="1">IFERROR(INDEX(INDIRECT($D$4),MATCH(INDIRECT(BJ$5&amp;$BD328),INDIRECT($D$6),0),MATCH($I328,INDIRECT($D$7),0)),"")</f>
        <v/>
      </c>
      <c r="BK328" s="81" t="str" cm="1">
        <f t="array" aca="1" ref="BK328" ca="1">IFERROR(INDEX(INDIRECT($D$4),MATCH(INDIRECT(BK$5&amp;$BD328),INDIRECT($D$6),0),MATCH($I328,INDIRECT($D$7),0)),"")</f>
        <v/>
      </c>
      <c r="BL328" s="81" t="str" cm="1">
        <f t="array" aca="1" ref="BL328" ca="1">IFERROR(INDEX(INDIRECT($D$4),MATCH(INDIRECT(BL$5&amp;$BD328),INDIRECT($D$6),0),MATCH($I328,INDIRECT($D$7),0)),"")</f>
        <v/>
      </c>
      <c r="BM328" s="81" t="str" cm="1">
        <f t="array" aca="1" ref="BM328" ca="1">IFERROR(INDEX(INDIRECT($D$4),MATCH(INDIRECT(BM$5&amp;$BD328),INDIRECT($D$6),0),MATCH($I328,INDIRECT($D$7),0)),"")</f>
        <v/>
      </c>
      <c r="BN328" s="81" t="str" cm="1">
        <f t="array" aca="1" ref="BN328" ca="1">IFERROR(INDEX(INDIRECT($D$4),MATCH(INDIRECT(BN$5&amp;$BD328),INDIRECT($D$6),0),MATCH($I328,INDIRECT($D$7),0)),"")</f>
        <v/>
      </c>
      <c r="BO328" s="81" t="str" cm="1">
        <f t="array" aca="1" ref="BO328" ca="1">IFERROR(INDEX(INDIRECT($D$4),MATCH(INDIRECT(BO$5&amp;$BD328),INDIRECT($D$6),0),MATCH($I328,INDIRECT($D$7),0)),"")</f>
        <v/>
      </c>
      <c r="BP328" s="81" t="str" cm="1">
        <f t="array" aca="1" ref="BP328" ca="1">IFERROR(INDEX(INDIRECT($D$4),MATCH(INDIRECT(BP$5&amp;$BD328),INDIRECT($D$6),0),MATCH($I328,INDIRECT($D$7),0)),"")</f>
        <v/>
      </c>
      <c r="BQ328" s="81" t="str" cm="1">
        <f t="array" aca="1" ref="BQ328" ca="1">IFERROR(INDEX(INDIRECT($D$4),MATCH(INDIRECT(BQ$5&amp;$BD328),INDIRECT($D$6),0),MATCH($I328,INDIRECT($D$7),0)),"")</f>
        <v/>
      </c>
      <c r="BR328" s="81" t="str" cm="1">
        <f t="array" aca="1" ref="BR328" ca="1">IFERROR(INDEX(INDIRECT($D$4),MATCH(INDIRECT(BR$5&amp;$BD328),INDIRECT($D$6),0),MATCH($I328,INDIRECT($D$7),0)),"")</f>
        <v/>
      </c>
      <c r="BS328" s="81" t="str" cm="1">
        <f t="array" aca="1" ref="BS328" ca="1">IFERROR(INDEX(INDIRECT($D$4),MATCH(INDIRECT(BS$5&amp;$BD328),INDIRECT($D$6),0),MATCH($I328,INDIRECT($D$7),0)),"")</f>
        <v/>
      </c>
      <c r="BT328" s="81" t="str" cm="1">
        <f t="array" aca="1" ref="BT328" ca="1">IFERROR(INDEX(INDIRECT($D$4),MATCH(INDIRECT(BT$5&amp;$BD328),INDIRECT($D$6),0),MATCH($I328,INDIRECT($D$7),0)),"")</f>
        <v/>
      </c>
      <c r="BU328" s="81" t="str" cm="1">
        <f t="array" aca="1" ref="BU328" ca="1">IFERROR(INDEX(INDIRECT($D$4),MATCH(INDIRECT(BU$5&amp;$BD328),INDIRECT($D$6),0),MATCH($I328,INDIRECT($D$7),0)),"")</f>
        <v/>
      </c>
      <c r="BV328" s="99" t="str" cm="1">
        <f t="array" aca="1" ref="BV328" ca="1">IFERROR(INDEX(INDIRECT($D$4),MATCH(INDIRECT(BV$5&amp;$BD328),INDIRECT($D$6),0),MATCH($I328,INDIRECT($D$7),0)),"")</f>
        <v/>
      </c>
      <c r="BX328" s="80"/>
      <c r="BY328" s="81"/>
      <c r="BZ328" s="81"/>
      <c r="CA328" s="81"/>
      <c r="CB328" s="81"/>
      <c r="CC328" s="81"/>
      <c r="CD328" s="81"/>
      <c r="CE328" s="81"/>
      <c r="CF328" s="81"/>
      <c r="CG328" s="81"/>
      <c r="CH328" s="81"/>
      <c r="CI328" s="81"/>
      <c r="CJ328" s="81"/>
      <c r="CK328" s="81"/>
      <c r="CL328" s="81"/>
      <c r="CM328" s="81"/>
      <c r="CN328" s="81"/>
      <c r="CO328" s="99"/>
      <c r="CQ328" s="113"/>
      <c r="CR328" s="59" t="str">
        <f t="shared" si="84"/>
        <v/>
      </c>
      <c r="CS328" s="60"/>
      <c r="CT328" s="123" t="str">
        <f t="shared" ca="1" si="81"/>
        <v/>
      </c>
      <c r="CU328" s="80" t="str">
        <f>IF(ISNUMBER($CS328),INDEX(IRF.New!$CS$7:$DJ$37,MATCH(B318+1,IRF.New!$B$7:$B$37,0),MATCH($CT328,IRF.New!$CS$5:$DJ$5,0)),"")</f>
        <v/>
      </c>
      <c r="CV328" s="81"/>
      <c r="CW328" s="81" t="str">
        <f t="shared" si="82"/>
        <v/>
      </c>
      <c r="CX328" s="81"/>
      <c r="CY328" s="81"/>
      <c r="CZ328" s="94"/>
      <c r="DA328" s="94" t="str">
        <f>IF(ISNUMBER(CS328),INDEX(IRF.New!$CS$2:$DJ$2,MATCH('CF AUX'!$CT328,IRF.New!$CS$5:$DJ$5,0)),"")</f>
        <v/>
      </c>
      <c r="DB328" s="72"/>
      <c r="DD328" s="132" t="str">
        <f>IF(ISNUMBER(CS328),INDEX(IRF.New!$D$7:$CO$37,MATCH('CF AUX'!C313,IRF.New!$C$7:$C$37,0),MATCH(CT328,IRF.New!$D$5:$CO$5,0)),"")</f>
        <v/>
      </c>
    </row>
    <row r="329" spans="1:108" x14ac:dyDescent="0.25">
      <c r="A329" s="60"/>
      <c r="B329" s="59" t="s">
        <v>268</v>
      </c>
      <c r="E329" s="60"/>
      <c r="F329" s="136" t="str">
        <f t="shared" si="83"/>
        <v/>
      </c>
      <c r="H329" s="65"/>
      <c r="I329" s="129" t="str">
        <f ca="1">IF(ISNUMBER(H329),INDEX(IRF.New!$CS$5:$DJ$5,MATCH('CF AUX'!H329,INDIRECT("IRF.New!$CS$"&amp;C315&amp;":$DJ$"&amp;C315),0)),"")</f>
        <v/>
      </c>
      <c r="J329" s="80" t="str">
        <f ca="1">IF(ISNUMBER($H329),INDEX(INDIRECT($D$4),MATCH('CF AUX'!J$14,INDIRECT($D$5),0),MATCH('CF AUX'!$I329,INDIRECT($D$7),0)),"")</f>
        <v/>
      </c>
      <c r="K329" s="81" t="str">
        <f ca="1">IF(ISNUMBER($H329),INDEX(INDIRECT($D$4),MATCH('CF AUX'!K$14,INDIRECT($D$5),0),MATCH('CF AUX'!$I329,INDIRECT($D$7),0)),"")</f>
        <v/>
      </c>
      <c r="L329" s="81" t="str">
        <f ca="1">IF(ISNUMBER($H329),INDEX(INDIRECT($D$4),MATCH('CF AUX'!L$14,INDIRECT($D$5),0),MATCH('CF AUX'!$I329,INDIRECT($D$7),0)),"")</f>
        <v/>
      </c>
      <c r="M329" s="81" t="str">
        <f ca="1">IF(ISNUMBER($H329),INDEX(INDIRECT($D$4),MATCH('CF AUX'!M$14,INDIRECT($D$5),0),MATCH('CF AUX'!$I329,INDIRECT($D$7),0)),"")</f>
        <v/>
      </c>
      <c r="N329" s="81" t="str">
        <f ca="1">IF(ISNUMBER($H329),INDEX(INDIRECT($D$4),MATCH('CF AUX'!N$14,INDIRECT($D$5),0),MATCH('CF AUX'!$I329,INDIRECT($D$7),0)),"")</f>
        <v/>
      </c>
      <c r="O329" s="81" t="str">
        <f ca="1">IF(ISNUMBER($H329),INDEX(INDIRECT($D$4),MATCH('CF AUX'!O$14,INDIRECT($D$5),0),MATCH('CF AUX'!$I329,INDIRECT($D$7),0)),"")</f>
        <v/>
      </c>
      <c r="P329" s="81" t="str">
        <f ca="1">IF(ISNUMBER($H329),INDEX(INDIRECT($D$4),MATCH('CF AUX'!P$14,INDIRECT($D$5),0),MATCH('CF AUX'!$I329,INDIRECT($D$7),0)),"")</f>
        <v/>
      </c>
      <c r="Q329" s="81" t="str">
        <f ca="1">IF(ISNUMBER($H329),INDEX(INDIRECT($D$4),MATCH('CF AUX'!Q$14,INDIRECT($D$5),0),MATCH('CF AUX'!$I329,INDIRECT($D$7),0)),"")</f>
        <v/>
      </c>
      <c r="R329" s="81" t="str">
        <f ca="1">IF(ISNUMBER($H329),INDEX(INDIRECT($D$4),MATCH('CF AUX'!R$14,INDIRECT($D$5),0),MATCH('CF AUX'!$I329,INDIRECT($D$7),0)),"")</f>
        <v/>
      </c>
      <c r="S329" s="81" t="str">
        <f ca="1">IF(ISNUMBER($H329),INDEX(INDIRECT($D$4),MATCH('CF AUX'!S$14,INDIRECT($D$5),0),MATCH('CF AUX'!$I329,INDIRECT($D$7),0)),"")</f>
        <v/>
      </c>
      <c r="T329" s="81" t="str">
        <f ca="1">IF(ISNUMBER($H329),INDEX(INDIRECT($D$4),MATCH('CF AUX'!T$14,INDIRECT($D$5),0),MATCH('CF AUX'!$I329,INDIRECT($D$7),0)),"")</f>
        <v/>
      </c>
      <c r="U329" s="81" t="str">
        <f ca="1">IF(ISNUMBER($H329),INDEX(INDIRECT($D$4),MATCH('CF AUX'!U$14,INDIRECT($D$5),0),MATCH('CF AUX'!$I329,INDIRECT($D$7),0)),"")</f>
        <v/>
      </c>
      <c r="V329" s="81" t="str">
        <f ca="1">IF(ISNUMBER($H329),INDEX(INDIRECT($D$4),MATCH('CF AUX'!V$14,INDIRECT($D$5),0),MATCH('CF AUX'!$I329,INDIRECT($D$7),0)),"")</f>
        <v/>
      </c>
      <c r="W329" s="81" t="str">
        <f ca="1">IF(ISNUMBER($H329),INDEX(INDIRECT($D$4),MATCH('CF AUX'!W$14,INDIRECT($D$5),0),MATCH('CF AUX'!$I329,INDIRECT($D$7),0)),"")</f>
        <v/>
      </c>
      <c r="X329" s="81" t="str">
        <f ca="1">IF(ISNUMBER($H329),INDEX(INDIRECT($D$4),MATCH('CF AUX'!X$14,INDIRECT($D$5),0),MATCH('CF AUX'!$I329,INDIRECT($D$7),0)),"")</f>
        <v/>
      </c>
      <c r="Y329" s="81" t="str">
        <f ca="1">IF(ISNUMBER($H329),INDEX(INDIRECT($D$4),MATCH('CF AUX'!Y$14,INDIRECT($D$5),0),MATCH('CF AUX'!$I329,INDIRECT($D$7),0)),"")</f>
        <v/>
      </c>
      <c r="Z329" s="81" t="str">
        <f ca="1">IF(ISNUMBER($H329),INDEX(INDIRECT($D$4),MATCH('CF AUX'!Z$14,INDIRECT($D$5),0),MATCH('CF AUX'!$I329,INDIRECT($D$7),0)),"")</f>
        <v/>
      </c>
      <c r="AA329" s="81" t="str">
        <f ca="1">IF(ISNUMBER($H329),INDEX(INDIRECT($D$4),MATCH('CF AUX'!AA$14,INDIRECT($D$5),0),MATCH('CF AUX'!$I329,INDIRECT($D$7),0)),"")</f>
        <v/>
      </c>
      <c r="AB329" s="81" t="str">
        <f ca="1">IF(ISNUMBER($H329),INDEX(INDIRECT($D$4),MATCH('CF AUX'!AB$14,INDIRECT($D$5),0),MATCH('CF AUX'!$I329,INDIRECT($D$7),0)),"")</f>
        <v/>
      </c>
      <c r="AC329" s="81" t="str">
        <f ca="1">IF(ISNUMBER($H329),INDEX(INDIRECT($D$4),MATCH('CF AUX'!AC$14,INDIRECT($D$5),0),MATCH('CF AUX'!$I329,INDIRECT($D$7),0)),"")</f>
        <v/>
      </c>
      <c r="AD329" s="81" t="str">
        <f ca="1">IF(ISNUMBER($H329),INDEX(INDIRECT($D$4),MATCH('CF AUX'!AD$14,INDIRECT($D$5),0),MATCH('CF AUX'!$I329,INDIRECT($D$7),0)),"")</f>
        <v/>
      </c>
      <c r="AE329" s="81" t="str">
        <f ca="1">IF(ISNUMBER($H329),INDEX(INDIRECT($D$4),MATCH('CF AUX'!AE$14,INDIRECT($D$5),0),MATCH('CF AUX'!$I329,INDIRECT($D$7),0)),"")</f>
        <v/>
      </c>
      <c r="AF329" s="81" t="str">
        <f ca="1">IF(ISNUMBER($H329),INDEX(INDIRECT($D$4),MATCH('CF AUX'!AF$14,INDIRECT($D$5),0),MATCH('CF AUX'!$I329,INDIRECT($D$7),0)),"")</f>
        <v/>
      </c>
      <c r="AG329" s="81" t="str">
        <f ca="1">IF(ISNUMBER($H329),INDEX(INDIRECT($D$4),MATCH('CF AUX'!AG$14,INDIRECT($D$5),0),MATCH('CF AUX'!$I329,INDIRECT($D$7),0)),"")</f>
        <v/>
      </c>
      <c r="AH329" s="81" t="str">
        <f ca="1">IF(ISNUMBER($H329),INDEX(INDIRECT($D$4),MATCH('CF AUX'!AH$14,INDIRECT($D$5),0),MATCH('CF AUX'!$I329,INDIRECT($D$7),0)),"")</f>
        <v/>
      </c>
      <c r="AI329" s="81" t="str">
        <f ca="1">IF(ISNUMBER($H329),INDEX(INDIRECT($D$4),MATCH('CF AUX'!AI$14,INDIRECT($D$5),0),MATCH('CF AUX'!$I329,INDIRECT($D$7),0)),"")</f>
        <v/>
      </c>
      <c r="AJ329" s="81" t="str">
        <f ca="1">IF(ISNUMBER($H329),INDEX(INDIRECT($D$4),MATCH('CF AUX'!AJ$14,INDIRECT($D$5),0),MATCH('CF AUX'!$I329,INDIRECT($D$7),0)),"")</f>
        <v/>
      </c>
      <c r="AK329" s="81" t="str">
        <f ca="1">IF(ISNUMBER($H329),INDEX(INDIRECT($D$4),MATCH('CF AUX'!AK$14,INDIRECT($D$5),0),MATCH('CF AUX'!$I329,INDIRECT($D$7),0)),"")</f>
        <v/>
      </c>
      <c r="AL329" s="81" t="str">
        <f ca="1">IF(ISNUMBER($H329),INDEX(INDIRECT($D$4),MATCH('CF AUX'!AL$14,INDIRECT($D$5),0),MATCH('CF AUX'!$I329,INDIRECT($D$7),0)),"")</f>
        <v/>
      </c>
      <c r="AM329" s="81" t="str">
        <f ca="1">IF(ISNUMBER($H329),INDEX(INDIRECT($D$4),MATCH('CF AUX'!AM$14,INDIRECT($D$5),0),MATCH('CF AUX'!$I329,INDIRECT($D$7),0)),"")</f>
        <v/>
      </c>
      <c r="AN329" s="81" t="str">
        <f ca="1">IF(ISNUMBER($H329),INDEX(INDIRECT($D$4),MATCH('CF AUX'!AN$14,INDIRECT($D$5),0),MATCH('CF AUX'!$I329,INDIRECT($D$7),0)),"")</f>
        <v/>
      </c>
      <c r="AO329" s="81" t="str">
        <f ca="1">IF(ISNUMBER($H329),INDEX(INDIRECT($D$4),MATCH('CF AUX'!AO$14,INDIRECT($D$5),0),MATCH('CF AUX'!$I329,INDIRECT($D$7),0)),"")</f>
        <v/>
      </c>
      <c r="AP329" s="81" t="str">
        <f ca="1">IF(ISNUMBER($H329),INDEX(INDIRECT($D$4),MATCH('CF AUX'!AP$14,INDIRECT($D$5),0),MATCH('CF AUX'!$I329,INDIRECT($D$7),0)),"")</f>
        <v/>
      </c>
      <c r="AQ329" s="81" t="str">
        <f ca="1">IF(ISNUMBER($H329),INDEX(INDIRECT($D$4),MATCH('CF AUX'!AQ$14,INDIRECT($D$5),0),MATCH('CF AUX'!$I329,INDIRECT($D$7),0)),"")</f>
        <v/>
      </c>
      <c r="AR329" s="81" t="str">
        <f ca="1">IF(ISNUMBER($H329),INDEX(INDIRECT($D$4),MATCH('CF AUX'!AR$14,INDIRECT($D$5),0),MATCH('CF AUX'!$I329,INDIRECT($D$7),0)),"")</f>
        <v/>
      </c>
      <c r="AS329" s="81" t="str">
        <f ca="1">IF(ISNUMBER($H329),INDEX(INDIRECT($D$4),MATCH('CF AUX'!AS$14,INDIRECT($D$5),0),MATCH('CF AUX'!$I329,INDIRECT($D$7),0)),"")</f>
        <v/>
      </c>
      <c r="AT329" s="81" t="str">
        <f ca="1">IF(ISNUMBER($H329),INDEX(INDIRECT($D$4),MATCH('CF AUX'!AT$14,INDIRECT($D$5),0),MATCH('CF AUX'!$I329,INDIRECT($D$7),0)),"")</f>
        <v/>
      </c>
      <c r="AU329" s="81" t="str">
        <f ca="1">IF(ISNUMBER($H329),INDEX(INDIRECT($D$4),MATCH('CF AUX'!AU$14,INDIRECT($D$5),0),MATCH('CF AUX'!$I329,INDIRECT($D$7),0)),"")</f>
        <v/>
      </c>
      <c r="AV329" s="81" t="str">
        <f ca="1">IF(ISNUMBER($H329),INDEX(INDIRECT($D$4),MATCH('CF AUX'!AV$14,INDIRECT($D$5),0),MATCH('CF AUX'!$I329,INDIRECT($D$7),0)),"")</f>
        <v/>
      </c>
      <c r="AW329" s="81" t="str">
        <f ca="1">IF(ISNUMBER($H329),INDEX(INDIRECT($D$4),MATCH('CF AUX'!AW$14,INDIRECT($D$5),0),MATCH('CF AUX'!$I329,INDIRECT($D$7),0)),"")</f>
        <v/>
      </c>
      <c r="AX329" s="81" t="str">
        <f ca="1">IF(ISNUMBER($H329),INDEX(INDIRECT($D$4),MATCH('CF AUX'!AX$14,INDIRECT($D$5),0),MATCH('CF AUX'!$I329,INDIRECT($D$7),0)),"")</f>
        <v/>
      </c>
      <c r="AY329" s="81" t="str">
        <f ca="1">IF(ISNUMBER($H329),INDEX(INDIRECT($D$4),MATCH('CF AUX'!AY$14,INDIRECT($D$5),0),MATCH('CF AUX'!$I329,INDIRECT($D$7),0)),"")</f>
        <v/>
      </c>
      <c r="AZ329" s="81" t="str">
        <f ca="1">IF(ISNUMBER($H329),INDEX(INDIRECT($D$4),MATCH('CF AUX'!AZ$14,INDIRECT($D$5),0),MATCH('CF AUX'!$I329,INDIRECT($D$7),0)),"")</f>
        <v/>
      </c>
      <c r="BB329" s="96" t="str" cm="1">
        <f t="array" aca="1" ref="BB329" ca="1">IF(ISNUMBER($H329),MMULT(J329:AZ329,TRANSPOSE(INDIRECT($D$8&amp;$G$4&amp;B318&amp;":"&amp;$G$6&amp;B318))),"")</f>
        <v/>
      </c>
      <c r="BD329" s="59">
        <f t="shared" si="85"/>
        <v>314</v>
      </c>
      <c r="BE329" s="80" t="str" cm="1">
        <f t="array" aca="1" ref="BE329" ca="1">IFERROR(INDEX(INDIRECT($D$4),MATCH(INDIRECT(BE$5&amp;$BD329),INDIRECT($D$6),0),MATCH($I329,INDIRECT($D$7),0)),"")</f>
        <v/>
      </c>
      <c r="BF329" s="81" t="str" cm="1">
        <f t="array" aca="1" ref="BF329" ca="1">IFERROR(INDEX(INDIRECT($D$4),MATCH(INDIRECT(BF$5&amp;$BD329),INDIRECT($D$6),0),MATCH($I329,INDIRECT($D$7),0)),"")</f>
        <v/>
      </c>
      <c r="BG329" s="81" t="str" cm="1">
        <f t="array" aca="1" ref="BG329" ca="1">IFERROR(INDEX(INDIRECT($D$4),MATCH(INDIRECT(BG$5&amp;$BD329),INDIRECT($D$6),0),MATCH($I329,INDIRECT($D$7),0)),"")</f>
        <v/>
      </c>
      <c r="BH329" s="81" t="str" cm="1">
        <f t="array" aca="1" ref="BH329" ca="1">IFERROR(INDEX(INDIRECT($D$4),MATCH(INDIRECT(BH$5&amp;$BD329),INDIRECT($D$6),0),MATCH($I329,INDIRECT($D$7),0)),"")</f>
        <v/>
      </c>
      <c r="BI329" s="81" t="str" cm="1">
        <f t="array" aca="1" ref="BI329" ca="1">IFERROR(INDEX(INDIRECT($D$4),MATCH(INDIRECT(BI$5&amp;$BD329),INDIRECT($D$6),0),MATCH($I329,INDIRECT($D$7),0)),"")</f>
        <v/>
      </c>
      <c r="BJ329" s="81" t="str" cm="1">
        <f t="array" aca="1" ref="BJ329" ca="1">IFERROR(INDEX(INDIRECT($D$4),MATCH(INDIRECT(BJ$5&amp;$BD329),INDIRECT($D$6),0),MATCH($I329,INDIRECT($D$7),0)),"")</f>
        <v/>
      </c>
      <c r="BK329" s="81" t="str" cm="1">
        <f t="array" aca="1" ref="BK329" ca="1">IFERROR(INDEX(INDIRECT($D$4),MATCH(INDIRECT(BK$5&amp;$BD329),INDIRECT($D$6),0),MATCH($I329,INDIRECT($D$7),0)),"")</f>
        <v/>
      </c>
      <c r="BL329" s="81" t="str" cm="1">
        <f t="array" aca="1" ref="BL329" ca="1">IFERROR(INDEX(INDIRECT($D$4),MATCH(INDIRECT(BL$5&amp;$BD329),INDIRECT($D$6),0),MATCH($I329,INDIRECT($D$7),0)),"")</f>
        <v/>
      </c>
      <c r="BM329" s="81" t="str" cm="1">
        <f t="array" aca="1" ref="BM329" ca="1">IFERROR(INDEX(INDIRECT($D$4),MATCH(INDIRECT(BM$5&amp;$BD329),INDIRECT($D$6),0),MATCH($I329,INDIRECT($D$7),0)),"")</f>
        <v/>
      </c>
      <c r="BN329" s="81" t="str" cm="1">
        <f t="array" aca="1" ref="BN329" ca="1">IFERROR(INDEX(INDIRECT($D$4),MATCH(INDIRECT(BN$5&amp;$BD329),INDIRECT($D$6),0),MATCH($I329,INDIRECT($D$7),0)),"")</f>
        <v/>
      </c>
      <c r="BO329" s="81" t="str" cm="1">
        <f t="array" aca="1" ref="BO329" ca="1">IFERROR(INDEX(INDIRECT($D$4),MATCH(INDIRECT(BO$5&amp;$BD329),INDIRECT($D$6),0),MATCH($I329,INDIRECT($D$7),0)),"")</f>
        <v/>
      </c>
      <c r="BP329" s="81" t="str" cm="1">
        <f t="array" aca="1" ref="BP329" ca="1">IFERROR(INDEX(INDIRECT($D$4),MATCH(INDIRECT(BP$5&amp;$BD329),INDIRECT($D$6),0),MATCH($I329,INDIRECT($D$7),0)),"")</f>
        <v/>
      </c>
      <c r="BQ329" s="81" t="str" cm="1">
        <f t="array" aca="1" ref="BQ329" ca="1">IFERROR(INDEX(INDIRECT($D$4),MATCH(INDIRECT(BQ$5&amp;$BD329),INDIRECT($D$6),0),MATCH($I329,INDIRECT($D$7),0)),"")</f>
        <v/>
      </c>
      <c r="BR329" s="81" t="str" cm="1">
        <f t="array" aca="1" ref="BR329" ca="1">IFERROR(INDEX(INDIRECT($D$4),MATCH(INDIRECT(BR$5&amp;$BD329),INDIRECT($D$6),0),MATCH($I329,INDIRECT($D$7),0)),"")</f>
        <v/>
      </c>
      <c r="BS329" s="81" t="str" cm="1">
        <f t="array" aca="1" ref="BS329" ca="1">IFERROR(INDEX(INDIRECT($D$4),MATCH(INDIRECT(BS$5&amp;$BD329),INDIRECT($D$6),0),MATCH($I329,INDIRECT($D$7),0)),"")</f>
        <v/>
      </c>
      <c r="BT329" s="81" t="str" cm="1">
        <f t="array" aca="1" ref="BT329" ca="1">IFERROR(INDEX(INDIRECT($D$4),MATCH(INDIRECT(BT$5&amp;$BD329),INDIRECT($D$6),0),MATCH($I329,INDIRECT($D$7),0)),"")</f>
        <v/>
      </c>
      <c r="BU329" s="81" t="str" cm="1">
        <f t="array" aca="1" ref="BU329" ca="1">IFERROR(INDEX(INDIRECT($D$4),MATCH(INDIRECT(BU$5&amp;$BD329),INDIRECT($D$6),0),MATCH($I329,INDIRECT($D$7),0)),"")</f>
        <v/>
      </c>
      <c r="BV329" s="99" t="str" cm="1">
        <f t="array" aca="1" ref="BV329" ca="1">IFERROR(INDEX(INDIRECT($D$4),MATCH(INDIRECT(BV$5&amp;$BD329),INDIRECT($D$6),0),MATCH($I329,INDIRECT($D$7),0)),"")</f>
        <v/>
      </c>
      <c r="BX329" s="80"/>
      <c r="BY329" s="81"/>
      <c r="BZ329" s="81"/>
      <c r="CA329" s="81"/>
      <c r="CB329" s="81"/>
      <c r="CC329" s="81"/>
      <c r="CD329" s="81"/>
      <c r="CE329" s="81"/>
      <c r="CF329" s="81"/>
      <c r="CG329" s="81"/>
      <c r="CH329" s="81"/>
      <c r="CI329" s="81"/>
      <c r="CJ329" s="81"/>
      <c r="CK329" s="81"/>
      <c r="CL329" s="81"/>
      <c r="CM329" s="81"/>
      <c r="CN329" s="81"/>
      <c r="CO329" s="99"/>
      <c r="CQ329" s="113"/>
      <c r="CR329" s="59" t="str">
        <f t="shared" si="84"/>
        <v/>
      </c>
      <c r="CS329" s="60"/>
      <c r="CT329" s="123" t="str">
        <f t="shared" ca="1" si="81"/>
        <v/>
      </c>
      <c r="CU329" s="80" t="str">
        <f>IF(ISNUMBER($CS329),INDEX(IRF.New!$CS$7:$DJ$37,MATCH(B318+1,IRF.New!$B$7:$B$37,0),MATCH($CT329,IRF.New!$CS$5:$DJ$5,0)),"")</f>
        <v/>
      </c>
      <c r="CV329" s="81"/>
      <c r="CW329" s="81" t="str">
        <f t="shared" si="82"/>
        <v/>
      </c>
      <c r="CX329" s="81"/>
      <c r="CY329" s="81"/>
      <c r="CZ329" s="94"/>
      <c r="DA329" s="94" t="str">
        <f>IF(ISNUMBER(CS329),INDEX(IRF.New!$CS$2:$DJ$2,MATCH('CF AUX'!$CT329,IRF.New!$CS$5:$DJ$5,0)),"")</f>
        <v/>
      </c>
      <c r="DB329" s="72"/>
      <c r="DD329" s="132" t="str">
        <f>IF(ISNUMBER(CS329),INDEX(IRF.New!$D$7:$CO$37,MATCH('CF AUX'!C313,IRF.New!$C$7:$C$37,0),MATCH(CT329,IRF.New!$D$5:$CO$5,0)),"")</f>
        <v/>
      </c>
    </row>
    <row r="330" spans="1:108" x14ac:dyDescent="0.25">
      <c r="A330" s="60"/>
      <c r="B330" s="69"/>
      <c r="C330" s="63" t="s">
        <v>235</v>
      </c>
      <c r="D330" s="85" t="s">
        <v>236</v>
      </c>
      <c r="E330" s="60"/>
      <c r="F330" s="136" t="str">
        <f t="shared" si="83"/>
        <v/>
      </c>
      <c r="H330" s="65"/>
      <c r="I330" s="129" t="str">
        <f ca="1">IF(ISNUMBER(H330),INDEX(IRF.New!$CS$5:$DJ$5,MATCH('CF AUX'!H330,INDIRECT("IRF.New!$CS$"&amp;C315&amp;":$DJ$"&amp;C315),0)),"")</f>
        <v/>
      </c>
      <c r="J330" s="80" t="str">
        <f ca="1">IF(ISNUMBER($H330),INDEX(INDIRECT($D$4),MATCH('CF AUX'!J$14,INDIRECT($D$5),0),MATCH('CF AUX'!$I330,INDIRECT($D$7),0)),"")</f>
        <v/>
      </c>
      <c r="K330" s="81" t="str">
        <f ca="1">IF(ISNUMBER($H330),INDEX(INDIRECT($D$4),MATCH('CF AUX'!K$14,INDIRECT($D$5),0),MATCH('CF AUX'!$I330,INDIRECT($D$7),0)),"")</f>
        <v/>
      </c>
      <c r="L330" s="81" t="str">
        <f ca="1">IF(ISNUMBER($H330),INDEX(INDIRECT($D$4),MATCH('CF AUX'!L$14,INDIRECT($D$5),0),MATCH('CF AUX'!$I330,INDIRECT($D$7),0)),"")</f>
        <v/>
      </c>
      <c r="M330" s="81" t="str">
        <f ca="1">IF(ISNUMBER($H330),INDEX(INDIRECT($D$4),MATCH('CF AUX'!M$14,INDIRECT($D$5),0),MATCH('CF AUX'!$I330,INDIRECT($D$7),0)),"")</f>
        <v/>
      </c>
      <c r="N330" s="81" t="str">
        <f ca="1">IF(ISNUMBER($H330),INDEX(INDIRECT($D$4),MATCH('CF AUX'!N$14,INDIRECT($D$5),0),MATCH('CF AUX'!$I330,INDIRECT($D$7),0)),"")</f>
        <v/>
      </c>
      <c r="O330" s="81" t="str">
        <f ca="1">IF(ISNUMBER($H330),INDEX(INDIRECT($D$4),MATCH('CF AUX'!O$14,INDIRECT($D$5),0),MATCH('CF AUX'!$I330,INDIRECT($D$7),0)),"")</f>
        <v/>
      </c>
      <c r="P330" s="81" t="str">
        <f ca="1">IF(ISNUMBER($H330),INDEX(INDIRECT($D$4),MATCH('CF AUX'!P$14,INDIRECT($D$5),0),MATCH('CF AUX'!$I330,INDIRECT($D$7),0)),"")</f>
        <v/>
      </c>
      <c r="Q330" s="81" t="str">
        <f ca="1">IF(ISNUMBER($H330),INDEX(INDIRECT($D$4),MATCH('CF AUX'!Q$14,INDIRECT($D$5),0),MATCH('CF AUX'!$I330,INDIRECT($D$7),0)),"")</f>
        <v/>
      </c>
      <c r="R330" s="81" t="str">
        <f ca="1">IF(ISNUMBER($H330),INDEX(INDIRECT($D$4),MATCH('CF AUX'!R$14,INDIRECT($D$5),0),MATCH('CF AUX'!$I330,INDIRECT($D$7),0)),"")</f>
        <v/>
      </c>
      <c r="S330" s="81" t="str">
        <f ca="1">IF(ISNUMBER($H330),INDEX(INDIRECT($D$4),MATCH('CF AUX'!S$14,INDIRECT($D$5),0),MATCH('CF AUX'!$I330,INDIRECT($D$7),0)),"")</f>
        <v/>
      </c>
      <c r="T330" s="81" t="str">
        <f ca="1">IF(ISNUMBER($H330),INDEX(INDIRECT($D$4),MATCH('CF AUX'!T$14,INDIRECT($D$5),0),MATCH('CF AUX'!$I330,INDIRECT($D$7),0)),"")</f>
        <v/>
      </c>
      <c r="U330" s="81" t="str">
        <f ca="1">IF(ISNUMBER($H330),INDEX(INDIRECT($D$4),MATCH('CF AUX'!U$14,INDIRECT($D$5),0),MATCH('CF AUX'!$I330,INDIRECT($D$7),0)),"")</f>
        <v/>
      </c>
      <c r="V330" s="81" t="str">
        <f ca="1">IF(ISNUMBER($H330),INDEX(INDIRECT($D$4),MATCH('CF AUX'!V$14,INDIRECT($D$5),0),MATCH('CF AUX'!$I330,INDIRECT($D$7),0)),"")</f>
        <v/>
      </c>
      <c r="W330" s="81" t="str">
        <f ca="1">IF(ISNUMBER($H330),INDEX(INDIRECT($D$4),MATCH('CF AUX'!W$14,INDIRECT($D$5),0),MATCH('CF AUX'!$I330,INDIRECT($D$7),0)),"")</f>
        <v/>
      </c>
      <c r="X330" s="81" t="str">
        <f ca="1">IF(ISNUMBER($H330),INDEX(INDIRECT($D$4),MATCH('CF AUX'!X$14,INDIRECT($D$5),0),MATCH('CF AUX'!$I330,INDIRECT($D$7),0)),"")</f>
        <v/>
      </c>
      <c r="Y330" s="81" t="str">
        <f ca="1">IF(ISNUMBER($H330),INDEX(INDIRECT($D$4),MATCH('CF AUX'!Y$14,INDIRECT($D$5),0),MATCH('CF AUX'!$I330,INDIRECT($D$7),0)),"")</f>
        <v/>
      </c>
      <c r="Z330" s="81" t="str">
        <f ca="1">IF(ISNUMBER($H330),INDEX(INDIRECT($D$4),MATCH('CF AUX'!Z$14,INDIRECT($D$5),0),MATCH('CF AUX'!$I330,INDIRECT($D$7),0)),"")</f>
        <v/>
      </c>
      <c r="AA330" s="81" t="str">
        <f ca="1">IF(ISNUMBER($H330),INDEX(INDIRECT($D$4),MATCH('CF AUX'!AA$14,INDIRECT($D$5),0),MATCH('CF AUX'!$I330,INDIRECT($D$7),0)),"")</f>
        <v/>
      </c>
      <c r="AB330" s="81" t="str">
        <f ca="1">IF(ISNUMBER($H330),INDEX(INDIRECT($D$4),MATCH('CF AUX'!AB$14,INDIRECT($D$5),0),MATCH('CF AUX'!$I330,INDIRECT($D$7),0)),"")</f>
        <v/>
      </c>
      <c r="AC330" s="81" t="str">
        <f ca="1">IF(ISNUMBER($H330),INDEX(INDIRECT($D$4),MATCH('CF AUX'!AC$14,INDIRECT($D$5),0),MATCH('CF AUX'!$I330,INDIRECT($D$7),0)),"")</f>
        <v/>
      </c>
      <c r="AD330" s="81" t="str">
        <f ca="1">IF(ISNUMBER($H330),INDEX(INDIRECT($D$4),MATCH('CF AUX'!AD$14,INDIRECT($D$5),0),MATCH('CF AUX'!$I330,INDIRECT($D$7),0)),"")</f>
        <v/>
      </c>
      <c r="AE330" s="81" t="str">
        <f ca="1">IF(ISNUMBER($H330),INDEX(INDIRECT($D$4),MATCH('CF AUX'!AE$14,INDIRECT($D$5),0),MATCH('CF AUX'!$I330,INDIRECT($D$7),0)),"")</f>
        <v/>
      </c>
      <c r="AF330" s="81" t="str">
        <f ca="1">IF(ISNUMBER($H330),INDEX(INDIRECT($D$4),MATCH('CF AUX'!AF$14,INDIRECT($D$5),0),MATCH('CF AUX'!$I330,INDIRECT($D$7),0)),"")</f>
        <v/>
      </c>
      <c r="AG330" s="81" t="str">
        <f ca="1">IF(ISNUMBER($H330),INDEX(INDIRECT($D$4),MATCH('CF AUX'!AG$14,INDIRECT($D$5),0),MATCH('CF AUX'!$I330,INDIRECT($D$7),0)),"")</f>
        <v/>
      </c>
      <c r="AH330" s="81" t="str">
        <f ca="1">IF(ISNUMBER($H330),INDEX(INDIRECT($D$4),MATCH('CF AUX'!AH$14,INDIRECT($D$5),0),MATCH('CF AUX'!$I330,INDIRECT($D$7),0)),"")</f>
        <v/>
      </c>
      <c r="AI330" s="81" t="str">
        <f ca="1">IF(ISNUMBER($H330),INDEX(INDIRECT($D$4),MATCH('CF AUX'!AI$14,INDIRECT($D$5),0),MATCH('CF AUX'!$I330,INDIRECT($D$7),0)),"")</f>
        <v/>
      </c>
      <c r="AJ330" s="81" t="str">
        <f ca="1">IF(ISNUMBER($H330),INDEX(INDIRECT($D$4),MATCH('CF AUX'!AJ$14,INDIRECT($D$5),0),MATCH('CF AUX'!$I330,INDIRECT($D$7),0)),"")</f>
        <v/>
      </c>
      <c r="AK330" s="81" t="str">
        <f ca="1">IF(ISNUMBER($H330),INDEX(INDIRECT($D$4),MATCH('CF AUX'!AK$14,INDIRECT($D$5),0),MATCH('CF AUX'!$I330,INDIRECT($D$7),0)),"")</f>
        <v/>
      </c>
      <c r="AL330" s="81" t="str">
        <f ca="1">IF(ISNUMBER($H330),INDEX(INDIRECT($D$4),MATCH('CF AUX'!AL$14,INDIRECT($D$5),0),MATCH('CF AUX'!$I330,INDIRECT($D$7),0)),"")</f>
        <v/>
      </c>
      <c r="AM330" s="81" t="str">
        <f ca="1">IF(ISNUMBER($H330),INDEX(INDIRECT($D$4),MATCH('CF AUX'!AM$14,INDIRECT($D$5),0),MATCH('CF AUX'!$I330,INDIRECT($D$7),0)),"")</f>
        <v/>
      </c>
      <c r="AN330" s="81" t="str">
        <f ca="1">IF(ISNUMBER($H330),INDEX(INDIRECT($D$4),MATCH('CF AUX'!AN$14,INDIRECT($D$5),0),MATCH('CF AUX'!$I330,INDIRECT($D$7),0)),"")</f>
        <v/>
      </c>
      <c r="AO330" s="81" t="str">
        <f ca="1">IF(ISNUMBER($H330),INDEX(INDIRECT($D$4),MATCH('CF AUX'!AO$14,INDIRECT($D$5),0),MATCH('CF AUX'!$I330,INDIRECT($D$7),0)),"")</f>
        <v/>
      </c>
      <c r="AP330" s="81" t="str">
        <f ca="1">IF(ISNUMBER($H330),INDEX(INDIRECT($D$4),MATCH('CF AUX'!AP$14,INDIRECT($D$5),0),MATCH('CF AUX'!$I330,INDIRECT($D$7),0)),"")</f>
        <v/>
      </c>
      <c r="AQ330" s="81" t="str">
        <f ca="1">IF(ISNUMBER($H330),INDEX(INDIRECT($D$4),MATCH('CF AUX'!AQ$14,INDIRECT($D$5),0),MATCH('CF AUX'!$I330,INDIRECT($D$7),0)),"")</f>
        <v/>
      </c>
      <c r="AR330" s="81" t="str">
        <f ca="1">IF(ISNUMBER($H330),INDEX(INDIRECT($D$4),MATCH('CF AUX'!AR$14,INDIRECT($D$5),0),MATCH('CF AUX'!$I330,INDIRECT($D$7),0)),"")</f>
        <v/>
      </c>
      <c r="AS330" s="81" t="str">
        <f ca="1">IF(ISNUMBER($H330),INDEX(INDIRECT($D$4),MATCH('CF AUX'!AS$14,INDIRECT($D$5),0),MATCH('CF AUX'!$I330,INDIRECT($D$7),0)),"")</f>
        <v/>
      </c>
      <c r="AT330" s="81" t="str">
        <f ca="1">IF(ISNUMBER($H330),INDEX(INDIRECT($D$4),MATCH('CF AUX'!AT$14,INDIRECT($D$5),0),MATCH('CF AUX'!$I330,INDIRECT($D$7),0)),"")</f>
        <v/>
      </c>
      <c r="AU330" s="81" t="str">
        <f ca="1">IF(ISNUMBER($H330),INDEX(INDIRECT($D$4),MATCH('CF AUX'!AU$14,INDIRECT($D$5),0),MATCH('CF AUX'!$I330,INDIRECT($D$7),0)),"")</f>
        <v/>
      </c>
      <c r="AV330" s="81" t="str">
        <f ca="1">IF(ISNUMBER($H330),INDEX(INDIRECT($D$4),MATCH('CF AUX'!AV$14,INDIRECT($D$5),0),MATCH('CF AUX'!$I330,INDIRECT($D$7),0)),"")</f>
        <v/>
      </c>
      <c r="AW330" s="81" t="str">
        <f ca="1">IF(ISNUMBER($H330),INDEX(INDIRECT($D$4),MATCH('CF AUX'!AW$14,INDIRECT($D$5),0),MATCH('CF AUX'!$I330,INDIRECT($D$7),0)),"")</f>
        <v/>
      </c>
      <c r="AX330" s="81" t="str">
        <f ca="1">IF(ISNUMBER($H330),INDEX(INDIRECT($D$4),MATCH('CF AUX'!AX$14,INDIRECT($D$5),0),MATCH('CF AUX'!$I330,INDIRECT($D$7),0)),"")</f>
        <v/>
      </c>
      <c r="AY330" s="81" t="str">
        <f ca="1">IF(ISNUMBER($H330),INDEX(INDIRECT($D$4),MATCH('CF AUX'!AY$14,INDIRECT($D$5),0),MATCH('CF AUX'!$I330,INDIRECT($D$7),0)),"")</f>
        <v/>
      </c>
      <c r="AZ330" s="81" t="str">
        <f ca="1">IF(ISNUMBER($H330),INDEX(INDIRECT($D$4),MATCH('CF AUX'!AZ$14,INDIRECT($D$5),0),MATCH('CF AUX'!$I330,INDIRECT($D$7),0)),"")</f>
        <v/>
      </c>
      <c r="BB330" s="96" t="str" cm="1">
        <f t="array" aca="1" ref="BB330" ca="1">IF(ISNUMBER($H330),MMULT(J330:AZ330,TRANSPOSE(INDIRECT($D$8&amp;$G$4&amp;B318&amp;":"&amp;$G$6&amp;B318))),"")</f>
        <v/>
      </c>
      <c r="BD330" s="59">
        <f t="shared" si="85"/>
        <v>314</v>
      </c>
      <c r="BE330" s="80" t="str" cm="1">
        <f t="array" aca="1" ref="BE330" ca="1">IFERROR(INDEX(INDIRECT($D$4),MATCH(INDIRECT(BE$5&amp;$BD330),INDIRECT($D$6),0),MATCH($I330,INDIRECT($D$7),0)),"")</f>
        <v/>
      </c>
      <c r="BF330" s="81" t="str" cm="1">
        <f t="array" aca="1" ref="BF330" ca="1">IFERROR(INDEX(INDIRECT($D$4),MATCH(INDIRECT(BF$5&amp;$BD330),INDIRECT($D$6),0),MATCH($I330,INDIRECT($D$7),0)),"")</f>
        <v/>
      </c>
      <c r="BG330" s="81" t="str" cm="1">
        <f t="array" aca="1" ref="BG330" ca="1">IFERROR(INDEX(INDIRECT($D$4),MATCH(INDIRECT(BG$5&amp;$BD330),INDIRECT($D$6),0),MATCH($I330,INDIRECT($D$7),0)),"")</f>
        <v/>
      </c>
      <c r="BH330" s="81" t="str" cm="1">
        <f t="array" aca="1" ref="BH330" ca="1">IFERROR(INDEX(INDIRECT($D$4),MATCH(INDIRECT(BH$5&amp;$BD330),INDIRECT($D$6),0),MATCH($I330,INDIRECT($D$7),0)),"")</f>
        <v/>
      </c>
      <c r="BI330" s="81" t="str" cm="1">
        <f t="array" aca="1" ref="BI330" ca="1">IFERROR(INDEX(INDIRECT($D$4),MATCH(INDIRECT(BI$5&amp;$BD330),INDIRECT($D$6),0),MATCH($I330,INDIRECT($D$7),0)),"")</f>
        <v/>
      </c>
      <c r="BJ330" s="81" t="str" cm="1">
        <f t="array" aca="1" ref="BJ330" ca="1">IFERROR(INDEX(INDIRECT($D$4),MATCH(INDIRECT(BJ$5&amp;$BD330),INDIRECT($D$6),0),MATCH($I330,INDIRECT($D$7),0)),"")</f>
        <v/>
      </c>
      <c r="BK330" s="81" t="str" cm="1">
        <f t="array" aca="1" ref="BK330" ca="1">IFERROR(INDEX(INDIRECT($D$4),MATCH(INDIRECT(BK$5&amp;$BD330),INDIRECT($D$6),0),MATCH($I330,INDIRECT($D$7),0)),"")</f>
        <v/>
      </c>
      <c r="BL330" s="81" t="str" cm="1">
        <f t="array" aca="1" ref="BL330" ca="1">IFERROR(INDEX(INDIRECT($D$4),MATCH(INDIRECT(BL$5&amp;$BD330),INDIRECT($D$6),0),MATCH($I330,INDIRECT($D$7),0)),"")</f>
        <v/>
      </c>
      <c r="BM330" s="81" t="str" cm="1">
        <f t="array" aca="1" ref="BM330" ca="1">IFERROR(INDEX(INDIRECT($D$4),MATCH(INDIRECT(BM$5&amp;$BD330),INDIRECT($D$6),0),MATCH($I330,INDIRECT($D$7),0)),"")</f>
        <v/>
      </c>
      <c r="BN330" s="81" t="str" cm="1">
        <f t="array" aca="1" ref="BN330" ca="1">IFERROR(INDEX(INDIRECT($D$4),MATCH(INDIRECT(BN$5&amp;$BD330),INDIRECT($D$6),0),MATCH($I330,INDIRECT($D$7),0)),"")</f>
        <v/>
      </c>
      <c r="BO330" s="81" t="str" cm="1">
        <f t="array" aca="1" ref="BO330" ca="1">IFERROR(INDEX(INDIRECT($D$4),MATCH(INDIRECT(BO$5&amp;$BD330),INDIRECT($D$6),0),MATCH($I330,INDIRECT($D$7),0)),"")</f>
        <v/>
      </c>
      <c r="BP330" s="81" t="str" cm="1">
        <f t="array" aca="1" ref="BP330" ca="1">IFERROR(INDEX(INDIRECT($D$4),MATCH(INDIRECT(BP$5&amp;$BD330),INDIRECT($D$6),0),MATCH($I330,INDIRECT($D$7),0)),"")</f>
        <v/>
      </c>
      <c r="BQ330" s="81" t="str" cm="1">
        <f t="array" aca="1" ref="BQ330" ca="1">IFERROR(INDEX(INDIRECT($D$4),MATCH(INDIRECT(BQ$5&amp;$BD330),INDIRECT($D$6),0),MATCH($I330,INDIRECT($D$7),0)),"")</f>
        <v/>
      </c>
      <c r="BR330" s="81" t="str" cm="1">
        <f t="array" aca="1" ref="BR330" ca="1">IFERROR(INDEX(INDIRECT($D$4),MATCH(INDIRECT(BR$5&amp;$BD330),INDIRECT($D$6),0),MATCH($I330,INDIRECT($D$7),0)),"")</f>
        <v/>
      </c>
      <c r="BS330" s="81" t="str" cm="1">
        <f t="array" aca="1" ref="BS330" ca="1">IFERROR(INDEX(INDIRECT($D$4),MATCH(INDIRECT(BS$5&amp;$BD330),INDIRECT($D$6),0),MATCH($I330,INDIRECT($D$7),0)),"")</f>
        <v/>
      </c>
      <c r="BT330" s="81" t="str" cm="1">
        <f t="array" aca="1" ref="BT330" ca="1">IFERROR(INDEX(INDIRECT($D$4),MATCH(INDIRECT(BT$5&amp;$BD330),INDIRECT($D$6),0),MATCH($I330,INDIRECT($D$7),0)),"")</f>
        <v/>
      </c>
      <c r="BU330" s="81" t="str" cm="1">
        <f t="array" aca="1" ref="BU330" ca="1">IFERROR(INDEX(INDIRECT($D$4),MATCH(INDIRECT(BU$5&amp;$BD330),INDIRECT($D$6),0),MATCH($I330,INDIRECT($D$7),0)),"")</f>
        <v/>
      </c>
      <c r="BV330" s="99" t="str" cm="1">
        <f t="array" aca="1" ref="BV330" ca="1">IFERROR(INDEX(INDIRECT($D$4),MATCH(INDIRECT(BV$5&amp;$BD330),INDIRECT($D$6),0),MATCH($I330,INDIRECT($D$7),0)),"")</f>
        <v/>
      </c>
      <c r="BX330" s="80"/>
      <c r="BY330" s="81"/>
      <c r="BZ330" s="81"/>
      <c r="CA330" s="81"/>
      <c r="CB330" s="81"/>
      <c r="CC330" s="81"/>
      <c r="CD330" s="81"/>
      <c r="CE330" s="81"/>
      <c r="CF330" s="81"/>
      <c r="CG330" s="81"/>
      <c r="CH330" s="81"/>
      <c r="CI330" s="81"/>
      <c r="CJ330" s="81"/>
      <c r="CK330" s="81"/>
      <c r="CL330" s="81"/>
      <c r="CM330" s="81"/>
      <c r="CN330" s="81"/>
      <c r="CO330" s="99"/>
      <c r="CQ330" s="113"/>
      <c r="CR330" s="59" t="str">
        <f t="shared" si="84"/>
        <v/>
      </c>
      <c r="CS330" s="60"/>
      <c r="CT330" s="123" t="str">
        <f t="shared" ca="1" si="81"/>
        <v/>
      </c>
      <c r="CU330" s="80" t="str">
        <f>IF(ISNUMBER($CS330),INDEX(IRF.New!$CS$7:$DJ$37,MATCH(B318+1,IRF.New!$B$7:$B$37,0),MATCH($CT330,IRF.New!$CS$5:$DJ$5,0)),"")</f>
        <v/>
      </c>
      <c r="CV330" s="81"/>
      <c r="CW330" s="81" t="str">
        <f t="shared" si="82"/>
        <v/>
      </c>
      <c r="CX330" s="81"/>
      <c r="CY330" s="81"/>
      <c r="CZ330" s="94"/>
      <c r="DA330" s="94" t="str">
        <f>IF(ISNUMBER(CS330),INDEX(IRF.New!$CS$2:$DJ$2,MATCH('CF AUX'!$CT330,IRF.New!$CS$5:$DJ$5,0)),"")</f>
        <v/>
      </c>
      <c r="DB330" s="72"/>
      <c r="DD330" s="132" t="str">
        <f>IF(ISNUMBER(CS330),INDEX(IRF.New!$D$7:$CO$37,MATCH('CF AUX'!C313,IRF.New!$C$7:$C$37,0),MATCH(CT330,IRF.New!$D$5:$CO$5,0)),"")</f>
        <v/>
      </c>
    </row>
    <row r="331" spans="1:108" x14ac:dyDescent="0.25">
      <c r="A331" s="59"/>
      <c r="B331" s="73" t="s">
        <v>252</v>
      </c>
      <c r="C331" s="89">
        <f>ROW(CY315)</f>
        <v>315</v>
      </c>
      <c r="D331" s="90">
        <f>ROW(CY332)</f>
        <v>332</v>
      </c>
      <c r="F331" s="136" t="str">
        <f t="shared" si="83"/>
        <v/>
      </c>
      <c r="H331" s="65"/>
      <c r="I331" s="129" t="str">
        <f ca="1">IF(ISNUMBER(H331),INDEX(IRF.New!$CS$5:$DJ$5,MATCH('CF AUX'!H331,INDIRECT("IRF.New!$CS$"&amp;C315&amp;":$DJ$"&amp;C315),0)),"")</f>
        <v/>
      </c>
      <c r="J331" s="80" t="str">
        <f ca="1">IF(ISNUMBER($H331),INDEX(INDIRECT($D$4),MATCH('CF AUX'!J$14,INDIRECT($D$5),0),MATCH('CF AUX'!$I331,INDIRECT($D$7),0)),"")</f>
        <v/>
      </c>
      <c r="K331" s="81" t="str">
        <f ca="1">IF(ISNUMBER($H331),INDEX(INDIRECT($D$4),MATCH('CF AUX'!K$14,INDIRECT($D$5),0),MATCH('CF AUX'!$I331,INDIRECT($D$7),0)),"")</f>
        <v/>
      </c>
      <c r="L331" s="81" t="str">
        <f ca="1">IF(ISNUMBER($H331),INDEX(INDIRECT($D$4),MATCH('CF AUX'!L$14,INDIRECT($D$5),0),MATCH('CF AUX'!$I331,INDIRECT($D$7),0)),"")</f>
        <v/>
      </c>
      <c r="M331" s="81" t="str">
        <f ca="1">IF(ISNUMBER($H331),INDEX(INDIRECT($D$4),MATCH('CF AUX'!M$14,INDIRECT($D$5),0),MATCH('CF AUX'!$I331,INDIRECT($D$7),0)),"")</f>
        <v/>
      </c>
      <c r="N331" s="81" t="str">
        <f ca="1">IF(ISNUMBER($H331),INDEX(INDIRECT($D$4),MATCH('CF AUX'!N$14,INDIRECT($D$5),0),MATCH('CF AUX'!$I331,INDIRECT($D$7),0)),"")</f>
        <v/>
      </c>
      <c r="O331" s="81" t="str">
        <f ca="1">IF(ISNUMBER($H331),INDEX(INDIRECT($D$4),MATCH('CF AUX'!O$14,INDIRECT($D$5),0),MATCH('CF AUX'!$I331,INDIRECT($D$7),0)),"")</f>
        <v/>
      </c>
      <c r="P331" s="81" t="str">
        <f ca="1">IF(ISNUMBER($H331),INDEX(INDIRECT($D$4),MATCH('CF AUX'!P$14,INDIRECT($D$5),0),MATCH('CF AUX'!$I331,INDIRECT($D$7),0)),"")</f>
        <v/>
      </c>
      <c r="Q331" s="81" t="str">
        <f ca="1">IF(ISNUMBER($H331),INDEX(INDIRECT($D$4),MATCH('CF AUX'!Q$14,INDIRECT($D$5),0),MATCH('CF AUX'!$I331,INDIRECT($D$7),0)),"")</f>
        <v/>
      </c>
      <c r="R331" s="81" t="str">
        <f ca="1">IF(ISNUMBER($H331),INDEX(INDIRECT($D$4),MATCH('CF AUX'!R$14,INDIRECT($D$5),0),MATCH('CF AUX'!$I331,INDIRECT($D$7),0)),"")</f>
        <v/>
      </c>
      <c r="S331" s="81" t="str">
        <f ca="1">IF(ISNUMBER($H331),INDEX(INDIRECT($D$4),MATCH('CF AUX'!S$14,INDIRECT($D$5),0),MATCH('CF AUX'!$I331,INDIRECT($D$7),0)),"")</f>
        <v/>
      </c>
      <c r="T331" s="81" t="str">
        <f ca="1">IF(ISNUMBER($H331),INDEX(INDIRECT($D$4),MATCH('CF AUX'!T$14,INDIRECT($D$5),0),MATCH('CF AUX'!$I331,INDIRECT($D$7),0)),"")</f>
        <v/>
      </c>
      <c r="U331" s="81" t="str">
        <f ca="1">IF(ISNUMBER($H331),INDEX(INDIRECT($D$4),MATCH('CF AUX'!U$14,INDIRECT($D$5),0),MATCH('CF AUX'!$I331,INDIRECT($D$7),0)),"")</f>
        <v/>
      </c>
      <c r="V331" s="81" t="str">
        <f ca="1">IF(ISNUMBER($H331),INDEX(INDIRECT($D$4),MATCH('CF AUX'!V$14,INDIRECT($D$5),0),MATCH('CF AUX'!$I331,INDIRECT($D$7),0)),"")</f>
        <v/>
      </c>
      <c r="W331" s="81" t="str">
        <f ca="1">IF(ISNUMBER($H331),INDEX(INDIRECT($D$4),MATCH('CF AUX'!W$14,INDIRECT($D$5),0),MATCH('CF AUX'!$I331,INDIRECT($D$7),0)),"")</f>
        <v/>
      </c>
      <c r="X331" s="81" t="str">
        <f ca="1">IF(ISNUMBER($H331),INDEX(INDIRECT($D$4),MATCH('CF AUX'!X$14,INDIRECT($D$5),0),MATCH('CF AUX'!$I331,INDIRECT($D$7),0)),"")</f>
        <v/>
      </c>
      <c r="Y331" s="81" t="str">
        <f ca="1">IF(ISNUMBER($H331),INDEX(INDIRECT($D$4),MATCH('CF AUX'!Y$14,INDIRECT($D$5),0),MATCH('CF AUX'!$I331,INDIRECT($D$7),0)),"")</f>
        <v/>
      </c>
      <c r="Z331" s="81" t="str">
        <f ca="1">IF(ISNUMBER($H331),INDEX(INDIRECT($D$4),MATCH('CF AUX'!Z$14,INDIRECT($D$5),0),MATCH('CF AUX'!$I331,INDIRECT($D$7),0)),"")</f>
        <v/>
      </c>
      <c r="AA331" s="81" t="str">
        <f ca="1">IF(ISNUMBER($H331),INDEX(INDIRECT($D$4),MATCH('CF AUX'!AA$14,INDIRECT($D$5),0),MATCH('CF AUX'!$I331,INDIRECT($D$7),0)),"")</f>
        <v/>
      </c>
      <c r="AB331" s="81" t="str">
        <f ca="1">IF(ISNUMBER($H331),INDEX(INDIRECT($D$4),MATCH('CF AUX'!AB$14,INDIRECT($D$5),0),MATCH('CF AUX'!$I331,INDIRECT($D$7),0)),"")</f>
        <v/>
      </c>
      <c r="AC331" s="81" t="str">
        <f ca="1">IF(ISNUMBER($H331),INDEX(INDIRECT($D$4),MATCH('CF AUX'!AC$14,INDIRECT($D$5),0),MATCH('CF AUX'!$I331,INDIRECT($D$7),0)),"")</f>
        <v/>
      </c>
      <c r="AD331" s="81" t="str">
        <f ca="1">IF(ISNUMBER($H331),INDEX(INDIRECT($D$4),MATCH('CF AUX'!AD$14,INDIRECT($D$5),0),MATCH('CF AUX'!$I331,INDIRECT($D$7),0)),"")</f>
        <v/>
      </c>
      <c r="AE331" s="81" t="str">
        <f ca="1">IF(ISNUMBER($H331),INDEX(INDIRECT($D$4),MATCH('CF AUX'!AE$14,INDIRECT($D$5),0),MATCH('CF AUX'!$I331,INDIRECT($D$7),0)),"")</f>
        <v/>
      </c>
      <c r="AF331" s="81" t="str">
        <f ca="1">IF(ISNUMBER($H331),INDEX(INDIRECT($D$4),MATCH('CF AUX'!AF$14,INDIRECT($D$5),0),MATCH('CF AUX'!$I331,INDIRECT($D$7),0)),"")</f>
        <v/>
      </c>
      <c r="AG331" s="81" t="str">
        <f ca="1">IF(ISNUMBER($H331),INDEX(INDIRECT($D$4),MATCH('CF AUX'!AG$14,INDIRECT($D$5),0),MATCH('CF AUX'!$I331,INDIRECT($D$7),0)),"")</f>
        <v/>
      </c>
      <c r="AH331" s="81" t="str">
        <f ca="1">IF(ISNUMBER($H331),INDEX(INDIRECT($D$4),MATCH('CF AUX'!AH$14,INDIRECT($D$5),0),MATCH('CF AUX'!$I331,INDIRECT($D$7),0)),"")</f>
        <v/>
      </c>
      <c r="AI331" s="81" t="str">
        <f ca="1">IF(ISNUMBER($H331),INDEX(INDIRECT($D$4),MATCH('CF AUX'!AI$14,INDIRECT($D$5),0),MATCH('CF AUX'!$I331,INDIRECT($D$7),0)),"")</f>
        <v/>
      </c>
      <c r="AJ331" s="81" t="str">
        <f ca="1">IF(ISNUMBER($H331),INDEX(INDIRECT($D$4),MATCH('CF AUX'!AJ$14,INDIRECT($D$5),0),MATCH('CF AUX'!$I331,INDIRECT($D$7),0)),"")</f>
        <v/>
      </c>
      <c r="AK331" s="81" t="str">
        <f ca="1">IF(ISNUMBER($H331),INDEX(INDIRECT($D$4),MATCH('CF AUX'!AK$14,INDIRECT($D$5),0),MATCH('CF AUX'!$I331,INDIRECT($D$7),0)),"")</f>
        <v/>
      </c>
      <c r="AL331" s="81" t="str">
        <f ca="1">IF(ISNUMBER($H331),INDEX(INDIRECT($D$4),MATCH('CF AUX'!AL$14,INDIRECT($D$5),0),MATCH('CF AUX'!$I331,INDIRECT($D$7),0)),"")</f>
        <v/>
      </c>
      <c r="AM331" s="81" t="str">
        <f ca="1">IF(ISNUMBER($H331),INDEX(INDIRECT($D$4),MATCH('CF AUX'!AM$14,INDIRECT($D$5),0),MATCH('CF AUX'!$I331,INDIRECT($D$7),0)),"")</f>
        <v/>
      </c>
      <c r="AN331" s="81" t="str">
        <f ca="1">IF(ISNUMBER($H331),INDEX(INDIRECT($D$4),MATCH('CF AUX'!AN$14,INDIRECT($D$5),0),MATCH('CF AUX'!$I331,INDIRECT($D$7),0)),"")</f>
        <v/>
      </c>
      <c r="AO331" s="81" t="str">
        <f ca="1">IF(ISNUMBER($H331),INDEX(INDIRECT($D$4),MATCH('CF AUX'!AO$14,INDIRECT($D$5),0),MATCH('CF AUX'!$I331,INDIRECT($D$7),0)),"")</f>
        <v/>
      </c>
      <c r="AP331" s="81" t="str">
        <f ca="1">IF(ISNUMBER($H331),INDEX(INDIRECT($D$4),MATCH('CF AUX'!AP$14,INDIRECT($D$5),0),MATCH('CF AUX'!$I331,INDIRECT($D$7),0)),"")</f>
        <v/>
      </c>
      <c r="AQ331" s="81" t="str">
        <f ca="1">IF(ISNUMBER($H331),INDEX(INDIRECT($D$4),MATCH('CF AUX'!AQ$14,INDIRECT($D$5),0),MATCH('CF AUX'!$I331,INDIRECT($D$7),0)),"")</f>
        <v/>
      </c>
      <c r="AR331" s="81" t="str">
        <f ca="1">IF(ISNUMBER($H331),INDEX(INDIRECT($D$4),MATCH('CF AUX'!AR$14,INDIRECT($D$5),0),MATCH('CF AUX'!$I331,INDIRECT($D$7),0)),"")</f>
        <v/>
      </c>
      <c r="AS331" s="81" t="str">
        <f ca="1">IF(ISNUMBER($H331),INDEX(INDIRECT($D$4),MATCH('CF AUX'!AS$14,INDIRECT($D$5),0),MATCH('CF AUX'!$I331,INDIRECT($D$7),0)),"")</f>
        <v/>
      </c>
      <c r="AT331" s="81" t="str">
        <f ca="1">IF(ISNUMBER($H331),INDEX(INDIRECT($D$4),MATCH('CF AUX'!AT$14,INDIRECT($D$5),0),MATCH('CF AUX'!$I331,INDIRECT($D$7),0)),"")</f>
        <v/>
      </c>
      <c r="AU331" s="81" t="str">
        <f ca="1">IF(ISNUMBER($H331),INDEX(INDIRECT($D$4),MATCH('CF AUX'!AU$14,INDIRECT($D$5),0),MATCH('CF AUX'!$I331,INDIRECT($D$7),0)),"")</f>
        <v/>
      </c>
      <c r="AV331" s="81" t="str">
        <f ca="1">IF(ISNUMBER($H331),INDEX(INDIRECT($D$4),MATCH('CF AUX'!AV$14,INDIRECT($D$5),0),MATCH('CF AUX'!$I331,INDIRECT($D$7),0)),"")</f>
        <v/>
      </c>
      <c r="AW331" s="81" t="str">
        <f ca="1">IF(ISNUMBER($H331),INDEX(INDIRECT($D$4),MATCH('CF AUX'!AW$14,INDIRECT($D$5),0),MATCH('CF AUX'!$I331,INDIRECT($D$7),0)),"")</f>
        <v/>
      </c>
      <c r="AX331" s="81" t="str">
        <f ca="1">IF(ISNUMBER($H331),INDEX(INDIRECT($D$4),MATCH('CF AUX'!AX$14,INDIRECT($D$5),0),MATCH('CF AUX'!$I331,INDIRECT($D$7),0)),"")</f>
        <v/>
      </c>
      <c r="AY331" s="81" t="str">
        <f ca="1">IF(ISNUMBER($H331),INDEX(INDIRECT($D$4),MATCH('CF AUX'!AY$14,INDIRECT($D$5),0),MATCH('CF AUX'!$I331,INDIRECT($D$7),0)),"")</f>
        <v/>
      </c>
      <c r="AZ331" s="81" t="str">
        <f ca="1">IF(ISNUMBER($H331),INDEX(INDIRECT($D$4),MATCH('CF AUX'!AZ$14,INDIRECT($D$5),0),MATCH('CF AUX'!$I331,INDIRECT($D$7),0)),"")</f>
        <v/>
      </c>
      <c r="BB331" s="96" t="str" cm="1">
        <f t="array" aca="1" ref="BB331" ca="1">IF(ISNUMBER($H331),MMULT(J331:AZ331,TRANSPOSE(INDIRECT($D$8&amp;$G$4&amp;B318&amp;":"&amp;$G$6&amp;B318))),"")</f>
        <v/>
      </c>
      <c r="BD331" s="59">
        <f t="shared" si="85"/>
        <v>314</v>
      </c>
      <c r="BE331" s="80" t="str" cm="1">
        <f t="array" aca="1" ref="BE331" ca="1">IFERROR(INDEX(INDIRECT($D$4),MATCH(INDIRECT(BE$5&amp;$BD331),INDIRECT($D$6),0),MATCH($I331,INDIRECT($D$7),0)),"")</f>
        <v/>
      </c>
      <c r="BF331" s="81" t="str" cm="1">
        <f t="array" aca="1" ref="BF331" ca="1">IFERROR(INDEX(INDIRECT($D$4),MATCH(INDIRECT(BF$5&amp;$BD331),INDIRECT($D$6),0),MATCH($I331,INDIRECT($D$7),0)),"")</f>
        <v/>
      </c>
      <c r="BG331" s="81" t="str" cm="1">
        <f t="array" aca="1" ref="BG331" ca="1">IFERROR(INDEX(INDIRECT($D$4),MATCH(INDIRECT(BG$5&amp;$BD331),INDIRECT($D$6),0),MATCH($I331,INDIRECT($D$7),0)),"")</f>
        <v/>
      </c>
      <c r="BH331" s="81" t="str" cm="1">
        <f t="array" aca="1" ref="BH331" ca="1">IFERROR(INDEX(INDIRECT($D$4),MATCH(INDIRECT(BH$5&amp;$BD331),INDIRECT($D$6),0),MATCH($I331,INDIRECT($D$7),0)),"")</f>
        <v/>
      </c>
      <c r="BI331" s="81" t="str" cm="1">
        <f t="array" aca="1" ref="BI331" ca="1">IFERROR(INDEX(INDIRECT($D$4),MATCH(INDIRECT(BI$5&amp;$BD331),INDIRECT($D$6),0),MATCH($I331,INDIRECT($D$7),0)),"")</f>
        <v/>
      </c>
      <c r="BJ331" s="81" t="str" cm="1">
        <f t="array" aca="1" ref="BJ331" ca="1">IFERROR(INDEX(INDIRECT($D$4),MATCH(INDIRECT(BJ$5&amp;$BD331),INDIRECT($D$6),0),MATCH($I331,INDIRECT($D$7),0)),"")</f>
        <v/>
      </c>
      <c r="BK331" s="81" t="str" cm="1">
        <f t="array" aca="1" ref="BK331" ca="1">IFERROR(INDEX(INDIRECT($D$4),MATCH(INDIRECT(BK$5&amp;$BD331),INDIRECT($D$6),0),MATCH($I331,INDIRECT($D$7),0)),"")</f>
        <v/>
      </c>
      <c r="BL331" s="81" t="str" cm="1">
        <f t="array" aca="1" ref="BL331" ca="1">IFERROR(INDEX(INDIRECT($D$4),MATCH(INDIRECT(BL$5&amp;$BD331),INDIRECT($D$6),0),MATCH($I331,INDIRECT($D$7),0)),"")</f>
        <v/>
      </c>
      <c r="BM331" s="81" t="str" cm="1">
        <f t="array" aca="1" ref="BM331" ca="1">IFERROR(INDEX(INDIRECT($D$4),MATCH(INDIRECT(BM$5&amp;$BD331),INDIRECT($D$6),0),MATCH($I331,INDIRECT($D$7),0)),"")</f>
        <v/>
      </c>
      <c r="BN331" s="81" t="str" cm="1">
        <f t="array" aca="1" ref="BN331" ca="1">IFERROR(INDEX(INDIRECT($D$4),MATCH(INDIRECT(BN$5&amp;$BD331),INDIRECT($D$6),0),MATCH($I331,INDIRECT($D$7),0)),"")</f>
        <v/>
      </c>
      <c r="BO331" s="81" t="str" cm="1">
        <f t="array" aca="1" ref="BO331" ca="1">IFERROR(INDEX(INDIRECT($D$4),MATCH(INDIRECT(BO$5&amp;$BD331),INDIRECT($D$6),0),MATCH($I331,INDIRECT($D$7),0)),"")</f>
        <v/>
      </c>
      <c r="BP331" s="81" t="str" cm="1">
        <f t="array" aca="1" ref="BP331" ca="1">IFERROR(INDEX(INDIRECT($D$4),MATCH(INDIRECT(BP$5&amp;$BD331),INDIRECT($D$6),0),MATCH($I331,INDIRECT($D$7),0)),"")</f>
        <v/>
      </c>
      <c r="BQ331" s="81" t="str" cm="1">
        <f t="array" aca="1" ref="BQ331" ca="1">IFERROR(INDEX(INDIRECT($D$4),MATCH(INDIRECT(BQ$5&amp;$BD331),INDIRECT($D$6),0),MATCH($I331,INDIRECT($D$7),0)),"")</f>
        <v/>
      </c>
      <c r="BR331" s="81" t="str" cm="1">
        <f t="array" aca="1" ref="BR331" ca="1">IFERROR(INDEX(INDIRECT($D$4),MATCH(INDIRECT(BR$5&amp;$BD331),INDIRECT($D$6),0),MATCH($I331,INDIRECT($D$7),0)),"")</f>
        <v/>
      </c>
      <c r="BS331" s="81" t="str" cm="1">
        <f t="array" aca="1" ref="BS331" ca="1">IFERROR(INDEX(INDIRECT($D$4),MATCH(INDIRECT(BS$5&amp;$BD331),INDIRECT($D$6),0),MATCH($I331,INDIRECT($D$7),0)),"")</f>
        <v/>
      </c>
      <c r="BT331" s="81" t="str" cm="1">
        <f t="array" aca="1" ref="BT331" ca="1">IFERROR(INDEX(INDIRECT($D$4),MATCH(INDIRECT(BT$5&amp;$BD331),INDIRECT($D$6),0),MATCH($I331,INDIRECT($D$7),0)),"")</f>
        <v/>
      </c>
      <c r="BU331" s="81" t="str" cm="1">
        <f t="array" aca="1" ref="BU331" ca="1">IFERROR(INDEX(INDIRECT($D$4),MATCH(INDIRECT(BU$5&amp;$BD331),INDIRECT($D$6),0),MATCH($I331,INDIRECT($D$7),0)),"")</f>
        <v/>
      </c>
      <c r="BV331" s="99" t="str" cm="1">
        <f t="array" aca="1" ref="BV331" ca="1">IFERROR(INDEX(INDIRECT($D$4),MATCH(INDIRECT(BV$5&amp;$BD331),INDIRECT($D$6),0),MATCH($I331,INDIRECT($D$7),0)),"")</f>
        <v/>
      </c>
      <c r="BX331" s="80"/>
      <c r="BY331" s="81"/>
      <c r="BZ331" s="81"/>
      <c r="CA331" s="81"/>
      <c r="CB331" s="81"/>
      <c r="CC331" s="81"/>
      <c r="CD331" s="81"/>
      <c r="CE331" s="81"/>
      <c r="CF331" s="81"/>
      <c r="CG331" s="81"/>
      <c r="CH331" s="81"/>
      <c r="CI331" s="81"/>
      <c r="CJ331" s="81"/>
      <c r="CK331" s="81"/>
      <c r="CL331" s="81"/>
      <c r="CM331" s="81"/>
      <c r="CN331" s="81"/>
      <c r="CO331" s="99"/>
      <c r="CQ331" s="113"/>
      <c r="CR331" s="59" t="str">
        <f t="shared" si="84"/>
        <v/>
      </c>
      <c r="CS331" s="60"/>
      <c r="CT331" s="123" t="str">
        <f t="shared" ca="1" si="81"/>
        <v/>
      </c>
      <c r="CU331" s="80" t="str">
        <f>IF(ISNUMBER($CS331),INDEX(IRF.New!$CS$7:$DJ$37,MATCH(B318+1,IRF.New!$B$7:$B$37,0),MATCH($CT331,IRF.New!$CS$5:$DJ$5,0)),"")</f>
        <v/>
      </c>
      <c r="CV331" s="81"/>
      <c r="CW331" s="81" t="str">
        <f t="shared" si="82"/>
        <v/>
      </c>
      <c r="CX331" s="81"/>
      <c r="CY331" s="81"/>
      <c r="CZ331" s="94"/>
      <c r="DA331" s="94" t="str">
        <f>IF(ISNUMBER(CS331),INDEX(IRF.New!$CS$2:$DJ$2,MATCH('CF AUX'!$CT331,IRF.New!$CS$5:$DJ$5,0)),"")</f>
        <v/>
      </c>
      <c r="DB331" s="72"/>
      <c r="DD331" s="132" t="str">
        <f>IF(ISNUMBER(CS331),INDEX(IRF.New!$D$7:$CO$37,MATCH('CF AUX'!C313,IRF.New!$C$7:$C$37,0),MATCH(CT331,IRF.New!$D$5:$CO$5,0)),"")</f>
        <v/>
      </c>
    </row>
    <row r="332" spans="1:108" x14ac:dyDescent="0.25">
      <c r="F332" s="137" t="str">
        <f t="shared" si="83"/>
        <v/>
      </c>
      <c r="H332" s="68"/>
      <c r="I332" s="130" t="str">
        <f ca="1">IF(ISNUMBER(H332),INDEX(IRF.New!$CS$5:$DJ$5,MATCH('CF AUX'!H332,INDIRECT("IRF.New!$CS$"&amp;C315&amp;":$DJ$"&amp;C315),0)),"")</f>
        <v/>
      </c>
      <c r="J332" s="82" t="str">
        <f ca="1">IF(ISNUMBER($H332),INDEX(INDIRECT($D$4),MATCH('CF AUX'!J$14,INDIRECT($D$5),0),MATCH('CF AUX'!$I332,INDIRECT($D$7),0)),"")</f>
        <v/>
      </c>
      <c r="K332" s="83" t="str">
        <f ca="1">IF(ISNUMBER($H332),INDEX(INDIRECT($D$4),MATCH('CF AUX'!K$14,INDIRECT($D$5),0),MATCH('CF AUX'!$I332,INDIRECT($D$7),0)),"")</f>
        <v/>
      </c>
      <c r="L332" s="83" t="str">
        <f ca="1">IF(ISNUMBER($H332),INDEX(INDIRECT($D$4),MATCH('CF AUX'!L$14,INDIRECT($D$5),0),MATCH('CF AUX'!$I332,INDIRECT($D$7),0)),"")</f>
        <v/>
      </c>
      <c r="M332" s="83" t="str">
        <f ca="1">IF(ISNUMBER($H332),INDEX(INDIRECT($D$4),MATCH('CF AUX'!M$14,INDIRECT($D$5),0),MATCH('CF AUX'!$I332,INDIRECT($D$7),0)),"")</f>
        <v/>
      </c>
      <c r="N332" s="83" t="str">
        <f ca="1">IF(ISNUMBER($H332),INDEX(INDIRECT($D$4),MATCH('CF AUX'!N$14,INDIRECT($D$5),0),MATCH('CF AUX'!$I332,INDIRECT($D$7),0)),"")</f>
        <v/>
      </c>
      <c r="O332" s="83" t="str">
        <f ca="1">IF(ISNUMBER($H332),INDEX(INDIRECT($D$4),MATCH('CF AUX'!O$14,INDIRECT($D$5),0),MATCH('CF AUX'!$I332,INDIRECT($D$7),0)),"")</f>
        <v/>
      </c>
      <c r="P332" s="83" t="str">
        <f ca="1">IF(ISNUMBER($H332),INDEX(INDIRECT($D$4),MATCH('CF AUX'!P$14,INDIRECT($D$5),0),MATCH('CF AUX'!$I332,INDIRECT($D$7),0)),"")</f>
        <v/>
      </c>
      <c r="Q332" s="83" t="str">
        <f ca="1">IF(ISNUMBER($H332),INDEX(INDIRECT($D$4),MATCH('CF AUX'!Q$14,INDIRECT($D$5),0),MATCH('CF AUX'!$I332,INDIRECT($D$7),0)),"")</f>
        <v/>
      </c>
      <c r="R332" s="83" t="str">
        <f ca="1">IF(ISNUMBER($H332),INDEX(INDIRECT($D$4),MATCH('CF AUX'!R$14,INDIRECT($D$5),0),MATCH('CF AUX'!$I332,INDIRECT($D$7),0)),"")</f>
        <v/>
      </c>
      <c r="S332" s="83" t="str">
        <f ca="1">IF(ISNUMBER($H332),INDEX(INDIRECT($D$4),MATCH('CF AUX'!S$14,INDIRECT($D$5),0),MATCH('CF AUX'!$I332,INDIRECT($D$7),0)),"")</f>
        <v/>
      </c>
      <c r="T332" s="83" t="str">
        <f ca="1">IF(ISNUMBER($H332),INDEX(INDIRECT($D$4),MATCH('CF AUX'!T$14,INDIRECT($D$5),0),MATCH('CF AUX'!$I332,INDIRECT($D$7),0)),"")</f>
        <v/>
      </c>
      <c r="U332" s="83" t="str">
        <f ca="1">IF(ISNUMBER($H332),INDEX(INDIRECT($D$4),MATCH('CF AUX'!U$14,INDIRECT($D$5),0),MATCH('CF AUX'!$I332,INDIRECT($D$7),0)),"")</f>
        <v/>
      </c>
      <c r="V332" s="83" t="str">
        <f ca="1">IF(ISNUMBER($H332),INDEX(INDIRECT($D$4),MATCH('CF AUX'!V$14,INDIRECT($D$5),0),MATCH('CF AUX'!$I332,INDIRECT($D$7),0)),"")</f>
        <v/>
      </c>
      <c r="W332" s="83" t="str">
        <f ca="1">IF(ISNUMBER($H332),INDEX(INDIRECT($D$4),MATCH('CF AUX'!W$14,INDIRECT($D$5),0),MATCH('CF AUX'!$I332,INDIRECT($D$7),0)),"")</f>
        <v/>
      </c>
      <c r="X332" s="83" t="str">
        <f ca="1">IF(ISNUMBER($H332),INDEX(INDIRECT($D$4),MATCH('CF AUX'!X$14,INDIRECT($D$5),0),MATCH('CF AUX'!$I332,INDIRECT($D$7),0)),"")</f>
        <v/>
      </c>
      <c r="Y332" s="83" t="str">
        <f ca="1">IF(ISNUMBER($H332),INDEX(INDIRECT($D$4),MATCH('CF AUX'!Y$14,INDIRECT($D$5),0),MATCH('CF AUX'!$I332,INDIRECT($D$7),0)),"")</f>
        <v/>
      </c>
      <c r="Z332" s="83" t="str">
        <f ca="1">IF(ISNUMBER($H332),INDEX(INDIRECT($D$4),MATCH('CF AUX'!Z$14,INDIRECT($D$5),0),MATCH('CF AUX'!$I332,INDIRECT($D$7),0)),"")</f>
        <v/>
      </c>
      <c r="AA332" s="83" t="str">
        <f ca="1">IF(ISNUMBER($H332),INDEX(INDIRECT($D$4),MATCH('CF AUX'!AA$14,INDIRECT($D$5),0),MATCH('CF AUX'!$I332,INDIRECT($D$7),0)),"")</f>
        <v/>
      </c>
      <c r="AB332" s="83" t="str">
        <f ca="1">IF(ISNUMBER($H332),INDEX(INDIRECT($D$4),MATCH('CF AUX'!AB$14,INDIRECT($D$5),0),MATCH('CF AUX'!$I332,INDIRECT($D$7),0)),"")</f>
        <v/>
      </c>
      <c r="AC332" s="83" t="str">
        <f ca="1">IF(ISNUMBER($H332),INDEX(INDIRECT($D$4),MATCH('CF AUX'!AC$14,INDIRECT($D$5),0),MATCH('CF AUX'!$I332,INDIRECT($D$7),0)),"")</f>
        <v/>
      </c>
      <c r="AD332" s="83" t="str">
        <f ca="1">IF(ISNUMBER($H332),INDEX(INDIRECT($D$4),MATCH('CF AUX'!AD$14,INDIRECT($D$5),0),MATCH('CF AUX'!$I332,INDIRECT($D$7),0)),"")</f>
        <v/>
      </c>
      <c r="AE332" s="83" t="str">
        <f ca="1">IF(ISNUMBER($H332),INDEX(INDIRECT($D$4),MATCH('CF AUX'!AE$14,INDIRECT($D$5),0),MATCH('CF AUX'!$I332,INDIRECT($D$7),0)),"")</f>
        <v/>
      </c>
      <c r="AF332" s="83" t="str">
        <f ca="1">IF(ISNUMBER($H332),INDEX(INDIRECT($D$4),MATCH('CF AUX'!AF$14,INDIRECT($D$5),0),MATCH('CF AUX'!$I332,INDIRECT($D$7),0)),"")</f>
        <v/>
      </c>
      <c r="AG332" s="83" t="str">
        <f ca="1">IF(ISNUMBER($H332),INDEX(INDIRECT($D$4),MATCH('CF AUX'!AG$14,INDIRECT($D$5),0),MATCH('CF AUX'!$I332,INDIRECT($D$7),0)),"")</f>
        <v/>
      </c>
      <c r="AH332" s="83" t="str">
        <f ca="1">IF(ISNUMBER($H332),INDEX(INDIRECT($D$4),MATCH('CF AUX'!AH$14,INDIRECT($D$5),0),MATCH('CF AUX'!$I332,INDIRECT($D$7),0)),"")</f>
        <v/>
      </c>
      <c r="AI332" s="83" t="str">
        <f ca="1">IF(ISNUMBER($H332),INDEX(INDIRECT($D$4),MATCH('CF AUX'!AI$14,INDIRECT($D$5),0),MATCH('CF AUX'!$I332,INDIRECT($D$7),0)),"")</f>
        <v/>
      </c>
      <c r="AJ332" s="83" t="str">
        <f ca="1">IF(ISNUMBER($H332),INDEX(INDIRECT($D$4),MATCH('CF AUX'!AJ$14,INDIRECT($D$5),0),MATCH('CF AUX'!$I332,INDIRECT($D$7),0)),"")</f>
        <v/>
      </c>
      <c r="AK332" s="83" t="str">
        <f ca="1">IF(ISNUMBER($H332),INDEX(INDIRECT($D$4),MATCH('CF AUX'!AK$14,INDIRECT($D$5),0),MATCH('CF AUX'!$I332,INDIRECT($D$7),0)),"")</f>
        <v/>
      </c>
      <c r="AL332" s="83" t="str">
        <f ca="1">IF(ISNUMBER($H332),INDEX(INDIRECT($D$4),MATCH('CF AUX'!AL$14,INDIRECT($D$5),0),MATCH('CF AUX'!$I332,INDIRECT($D$7),0)),"")</f>
        <v/>
      </c>
      <c r="AM332" s="83" t="str">
        <f ca="1">IF(ISNUMBER($H332),INDEX(INDIRECT($D$4),MATCH('CF AUX'!AM$14,INDIRECT($D$5),0),MATCH('CF AUX'!$I332,INDIRECT($D$7),0)),"")</f>
        <v/>
      </c>
      <c r="AN332" s="83" t="str">
        <f ca="1">IF(ISNUMBER($H332),INDEX(INDIRECT($D$4),MATCH('CF AUX'!AN$14,INDIRECT($D$5),0),MATCH('CF AUX'!$I332,INDIRECT($D$7),0)),"")</f>
        <v/>
      </c>
      <c r="AO332" s="83" t="str">
        <f ca="1">IF(ISNUMBER($H332),INDEX(INDIRECT($D$4),MATCH('CF AUX'!AO$14,INDIRECT($D$5),0),MATCH('CF AUX'!$I332,INDIRECT($D$7),0)),"")</f>
        <v/>
      </c>
      <c r="AP332" s="83" t="str">
        <f ca="1">IF(ISNUMBER($H332),INDEX(INDIRECT($D$4),MATCH('CF AUX'!AP$14,INDIRECT($D$5),0),MATCH('CF AUX'!$I332,INDIRECT($D$7),0)),"")</f>
        <v/>
      </c>
      <c r="AQ332" s="83" t="str">
        <f ca="1">IF(ISNUMBER($H332),INDEX(INDIRECT($D$4),MATCH('CF AUX'!AQ$14,INDIRECT($D$5),0),MATCH('CF AUX'!$I332,INDIRECT($D$7),0)),"")</f>
        <v/>
      </c>
      <c r="AR332" s="83" t="str">
        <f ca="1">IF(ISNUMBER($H332),INDEX(INDIRECT($D$4),MATCH('CF AUX'!AR$14,INDIRECT($D$5),0),MATCH('CF AUX'!$I332,INDIRECT($D$7),0)),"")</f>
        <v/>
      </c>
      <c r="AS332" s="83" t="str">
        <f ca="1">IF(ISNUMBER($H332),INDEX(INDIRECT($D$4),MATCH('CF AUX'!AS$14,INDIRECT($D$5),0),MATCH('CF AUX'!$I332,INDIRECT($D$7),0)),"")</f>
        <v/>
      </c>
      <c r="AT332" s="83" t="str">
        <f ca="1">IF(ISNUMBER($H332),INDEX(INDIRECT($D$4),MATCH('CF AUX'!AT$14,INDIRECT($D$5),0),MATCH('CF AUX'!$I332,INDIRECT($D$7),0)),"")</f>
        <v/>
      </c>
      <c r="AU332" s="83" t="str">
        <f ca="1">IF(ISNUMBER($H332),INDEX(INDIRECT($D$4),MATCH('CF AUX'!AU$14,INDIRECT($D$5),0),MATCH('CF AUX'!$I332,INDIRECT($D$7),0)),"")</f>
        <v/>
      </c>
      <c r="AV332" s="83" t="str">
        <f ca="1">IF(ISNUMBER($H332),INDEX(INDIRECT($D$4),MATCH('CF AUX'!AV$14,INDIRECT($D$5),0),MATCH('CF AUX'!$I332,INDIRECT($D$7),0)),"")</f>
        <v/>
      </c>
      <c r="AW332" s="83" t="str">
        <f ca="1">IF(ISNUMBER($H332),INDEX(INDIRECT($D$4),MATCH('CF AUX'!AW$14,INDIRECT($D$5),0),MATCH('CF AUX'!$I332,INDIRECT($D$7),0)),"")</f>
        <v/>
      </c>
      <c r="AX332" s="83" t="str">
        <f ca="1">IF(ISNUMBER($H332),INDEX(INDIRECT($D$4),MATCH('CF AUX'!AX$14,INDIRECT($D$5),0),MATCH('CF AUX'!$I332,INDIRECT($D$7),0)),"")</f>
        <v/>
      </c>
      <c r="AY332" s="83" t="str">
        <f ca="1">IF(ISNUMBER($H332),INDEX(INDIRECT($D$4),MATCH('CF AUX'!AY$14,INDIRECT($D$5),0),MATCH('CF AUX'!$I332,INDIRECT($D$7),0)),"")</f>
        <v/>
      </c>
      <c r="AZ332" s="83" t="str">
        <f ca="1">IF(ISNUMBER($H332),INDEX(INDIRECT($D$4),MATCH('CF AUX'!AZ$14,INDIRECT($D$5),0),MATCH('CF AUX'!$I332,INDIRECT($D$7),0)),"")</f>
        <v/>
      </c>
      <c r="BB332" s="97" t="str" cm="1">
        <f t="array" aca="1" ref="BB332" ca="1">IF(ISNUMBER($H332),MMULT(J332:AZ332,TRANSPOSE(INDIRECT($D$8&amp;$G$4&amp;B318&amp;":"&amp;$G$6&amp;B318))),"")</f>
        <v/>
      </c>
      <c r="BD332" s="59">
        <f>BD331</f>
        <v>314</v>
      </c>
      <c r="BE332" s="82" t="str" cm="1">
        <f t="array" aca="1" ref="BE332" ca="1">IFERROR(INDEX(INDIRECT($D$4),MATCH(INDIRECT(BE$5&amp;$BD332),INDIRECT($D$6),0),MATCH($I332,INDIRECT($D$7),0)),"")</f>
        <v/>
      </c>
      <c r="BF332" s="83" t="str" cm="1">
        <f t="array" aca="1" ref="BF332" ca="1">IFERROR(INDEX(INDIRECT($D$4),MATCH(INDIRECT(BF$5&amp;$BD332),INDIRECT($D$6),0),MATCH($I332,INDIRECT($D$7),0)),"")</f>
        <v/>
      </c>
      <c r="BG332" s="83" t="str" cm="1">
        <f t="array" aca="1" ref="BG332" ca="1">IFERROR(INDEX(INDIRECT($D$4),MATCH(INDIRECT(BG$5&amp;$BD332),INDIRECT($D$6),0),MATCH($I332,INDIRECT($D$7),0)),"")</f>
        <v/>
      </c>
      <c r="BH332" s="83" t="str" cm="1">
        <f t="array" aca="1" ref="BH332" ca="1">IFERROR(INDEX(INDIRECT($D$4),MATCH(INDIRECT(BH$5&amp;$BD332),INDIRECT($D$6),0),MATCH($I332,INDIRECT($D$7),0)),"")</f>
        <v/>
      </c>
      <c r="BI332" s="83" t="str" cm="1">
        <f t="array" aca="1" ref="BI332" ca="1">IFERROR(INDEX(INDIRECT($D$4),MATCH(INDIRECT(BI$5&amp;$BD332),INDIRECT($D$6),0),MATCH($I332,INDIRECT($D$7),0)),"")</f>
        <v/>
      </c>
      <c r="BJ332" s="83" t="str" cm="1">
        <f t="array" aca="1" ref="BJ332" ca="1">IFERROR(INDEX(INDIRECT($D$4),MATCH(INDIRECT(BJ$5&amp;$BD332),INDIRECT($D$6),0),MATCH($I332,INDIRECT($D$7),0)),"")</f>
        <v/>
      </c>
      <c r="BK332" s="83" t="str" cm="1">
        <f t="array" aca="1" ref="BK332" ca="1">IFERROR(INDEX(INDIRECT($D$4),MATCH(INDIRECT(BK$5&amp;$BD332),INDIRECT($D$6),0),MATCH($I332,INDIRECT($D$7),0)),"")</f>
        <v/>
      </c>
      <c r="BL332" s="83" t="str" cm="1">
        <f t="array" aca="1" ref="BL332" ca="1">IFERROR(INDEX(INDIRECT($D$4),MATCH(INDIRECT(BL$5&amp;$BD332),INDIRECT($D$6),0),MATCH($I332,INDIRECT($D$7),0)),"")</f>
        <v/>
      </c>
      <c r="BM332" s="83" t="str" cm="1">
        <f t="array" aca="1" ref="BM332" ca="1">IFERROR(INDEX(INDIRECT($D$4),MATCH(INDIRECT(BM$5&amp;$BD332),INDIRECT($D$6),0),MATCH($I332,INDIRECT($D$7),0)),"")</f>
        <v/>
      </c>
      <c r="BN332" s="83" t="str" cm="1">
        <f t="array" aca="1" ref="BN332" ca="1">IFERROR(INDEX(INDIRECT($D$4),MATCH(INDIRECT(BN$5&amp;$BD332),INDIRECT($D$6),0),MATCH($I332,INDIRECT($D$7),0)),"")</f>
        <v/>
      </c>
      <c r="BO332" s="83" t="str" cm="1">
        <f t="array" aca="1" ref="BO332" ca="1">IFERROR(INDEX(INDIRECT($D$4),MATCH(INDIRECT(BO$5&amp;$BD332),INDIRECT($D$6),0),MATCH($I332,INDIRECT($D$7),0)),"")</f>
        <v/>
      </c>
      <c r="BP332" s="83" t="str" cm="1">
        <f t="array" aca="1" ref="BP332" ca="1">IFERROR(INDEX(INDIRECT($D$4),MATCH(INDIRECT(BP$5&amp;$BD332),INDIRECT($D$6),0),MATCH($I332,INDIRECT($D$7),0)),"")</f>
        <v/>
      </c>
      <c r="BQ332" s="83" t="str" cm="1">
        <f t="array" aca="1" ref="BQ332" ca="1">IFERROR(INDEX(INDIRECT($D$4),MATCH(INDIRECT(BQ$5&amp;$BD332),INDIRECT($D$6),0),MATCH($I332,INDIRECT($D$7),0)),"")</f>
        <v/>
      </c>
      <c r="BR332" s="83" t="str" cm="1">
        <f t="array" aca="1" ref="BR332" ca="1">IFERROR(INDEX(INDIRECT($D$4),MATCH(INDIRECT(BR$5&amp;$BD332),INDIRECT($D$6),0),MATCH($I332,INDIRECT($D$7),0)),"")</f>
        <v/>
      </c>
      <c r="BS332" s="83" t="str" cm="1">
        <f t="array" aca="1" ref="BS332" ca="1">IFERROR(INDEX(INDIRECT($D$4),MATCH(INDIRECT(BS$5&amp;$BD332),INDIRECT($D$6),0),MATCH($I332,INDIRECT($D$7),0)),"")</f>
        <v/>
      </c>
      <c r="BT332" s="83" t="str" cm="1">
        <f t="array" aca="1" ref="BT332" ca="1">IFERROR(INDEX(INDIRECT($D$4),MATCH(INDIRECT(BT$5&amp;$BD332),INDIRECT($D$6),0),MATCH($I332,INDIRECT($D$7),0)),"")</f>
        <v/>
      </c>
      <c r="BU332" s="83" t="str" cm="1">
        <f t="array" aca="1" ref="BU332" ca="1">IFERROR(INDEX(INDIRECT($D$4),MATCH(INDIRECT(BU$5&amp;$BD332),INDIRECT($D$6),0),MATCH($I332,INDIRECT($D$7),0)),"")</f>
        <v/>
      </c>
      <c r="BV332" s="100" t="str" cm="1">
        <f t="array" aca="1" ref="BV332" ca="1">IFERROR(INDEX(INDIRECT($D$4),MATCH(INDIRECT(BV$5&amp;$BD332),INDIRECT($D$6),0),MATCH($I332,INDIRECT($D$7),0)),"")</f>
        <v/>
      </c>
      <c r="BX332" s="82"/>
      <c r="BY332" s="83"/>
      <c r="BZ332" s="83"/>
      <c r="CA332" s="83"/>
      <c r="CB332" s="83"/>
      <c r="CC332" s="83"/>
      <c r="CD332" s="83"/>
      <c r="CE332" s="83"/>
      <c r="CF332" s="83"/>
      <c r="CG332" s="83"/>
      <c r="CH332" s="83"/>
      <c r="CI332" s="83"/>
      <c r="CJ332" s="83"/>
      <c r="CK332" s="83"/>
      <c r="CL332" s="83"/>
      <c r="CM332" s="83"/>
      <c r="CN332" s="83"/>
      <c r="CO332" s="100"/>
      <c r="CQ332" s="107"/>
      <c r="CR332" s="108" t="str">
        <f t="shared" si="84"/>
        <v/>
      </c>
      <c r="CS332" s="114"/>
      <c r="CT332" s="109" t="str">
        <f t="shared" ca="1" si="81"/>
        <v/>
      </c>
      <c r="CU332" s="82" t="str">
        <f>IF(ISNUMBER($CS332),INDEX(IRF.New!$CS$7:$DJ$37,MATCH(B318+1,IRF.New!$B$7:$B$37,0),MATCH($CT332,IRF.New!$CS$5:$DJ$5,0)),"")</f>
        <v/>
      </c>
      <c r="CV332" s="83"/>
      <c r="CW332" s="83" t="str">
        <f t="shared" si="82"/>
        <v/>
      </c>
      <c r="CX332" s="83"/>
      <c r="CY332" s="83"/>
      <c r="CZ332" s="112"/>
      <c r="DA332" s="112" t="str">
        <f>IF(ISNUMBER(CS332),INDEX(IRF.New!$CS$2:$DJ$2,MATCH('CF AUX'!$CT332,IRF.New!$CS$5:$DJ$5,0)),"")</f>
        <v/>
      </c>
      <c r="DB332" s="74"/>
      <c r="DD332" s="133" t="str">
        <f>IF(ISNUMBER(CS332),INDEX(IRF.New!$D$7:$CO$37,MATCH('CF AUX'!C313,IRF.New!$C$7:$C$37,0),MATCH(CT332,IRF.New!$D$5:$CO$5,0)),"")</f>
        <v/>
      </c>
    </row>
    <row r="335" spans="1:108" ht="16.5" thickBot="1" x14ac:dyDescent="0.3">
      <c r="B335" s="121" t="str">
        <f>"HORIZON "&amp;C338</f>
        <v>HORIZON 14</v>
      </c>
      <c r="C335" s="118"/>
      <c r="D335" s="119"/>
      <c r="E335" s="119"/>
      <c r="F335" s="120"/>
      <c r="G335" s="120"/>
      <c r="H335" s="120"/>
      <c r="I335" s="120"/>
      <c r="J335" s="120"/>
      <c r="K335" s="118"/>
      <c r="L335" s="119"/>
      <c r="M335" s="120"/>
      <c r="N335" s="120"/>
      <c r="O335" s="120"/>
      <c r="P335" s="120"/>
      <c r="Q335" s="120"/>
      <c r="R335" s="120"/>
      <c r="S335" s="120"/>
      <c r="T335" s="120"/>
      <c r="U335" s="120"/>
      <c r="V335" s="120"/>
      <c r="W335" s="120"/>
      <c r="X335" s="120"/>
      <c r="Y335" s="120"/>
      <c r="Z335" s="120"/>
      <c r="AA335" s="120"/>
      <c r="AB335" s="120"/>
      <c r="AC335" s="120"/>
      <c r="AD335" s="120"/>
      <c r="AE335" s="120"/>
      <c r="AF335" s="120"/>
      <c r="AG335" s="120"/>
      <c r="AH335" s="120"/>
      <c r="AI335" s="120"/>
      <c r="AJ335" s="120"/>
      <c r="AK335" s="120"/>
      <c r="AL335" s="120"/>
      <c r="AM335" s="120"/>
      <c r="AN335" s="120"/>
      <c r="AO335" s="120"/>
      <c r="AP335" s="120"/>
      <c r="AQ335" s="120"/>
      <c r="AR335" s="120"/>
      <c r="AS335" s="120"/>
      <c r="AT335" s="120"/>
      <c r="AU335" s="120"/>
      <c r="AV335" s="120"/>
      <c r="AW335" s="120"/>
      <c r="AX335" s="120"/>
      <c r="AY335" s="120"/>
      <c r="AZ335" s="120"/>
      <c r="BA335" s="120"/>
      <c r="BB335" s="120"/>
      <c r="BC335" s="120"/>
      <c r="BD335" s="120"/>
      <c r="BE335" s="120"/>
      <c r="BF335" s="120"/>
      <c r="BG335" s="120"/>
      <c r="BH335" s="120"/>
      <c r="BI335" s="120"/>
      <c r="BJ335" s="120"/>
      <c r="BK335" s="120"/>
      <c r="BL335" s="120"/>
      <c r="BM335" s="120"/>
      <c r="BN335" s="120"/>
      <c r="BO335" s="120"/>
      <c r="BP335" s="120"/>
      <c r="BQ335" s="120"/>
      <c r="BR335" s="120"/>
      <c r="BS335" s="120"/>
      <c r="BT335" s="120"/>
      <c r="BU335" s="120"/>
      <c r="BV335" s="120"/>
      <c r="BW335" s="120"/>
      <c r="BX335" s="120"/>
      <c r="BY335" s="120"/>
      <c r="BZ335" s="120"/>
      <c r="CA335" s="120"/>
      <c r="CB335" s="120"/>
      <c r="CC335" s="120"/>
      <c r="CD335" s="120"/>
      <c r="CE335" s="120"/>
      <c r="CF335" s="120"/>
      <c r="CG335" s="120"/>
      <c r="CH335" s="120"/>
      <c r="CI335" s="120"/>
      <c r="CJ335" s="120"/>
      <c r="CK335" s="120"/>
      <c r="CL335" s="120"/>
      <c r="CM335" s="120"/>
      <c r="CN335" s="120"/>
      <c r="CO335" s="120"/>
      <c r="CP335" s="120"/>
      <c r="CQ335" s="120"/>
      <c r="CR335" s="120"/>
      <c r="CS335" s="120"/>
      <c r="CT335" s="120"/>
      <c r="CU335" s="120"/>
      <c r="CV335" s="120"/>
      <c r="CW335" s="120"/>
      <c r="CX335" s="120"/>
      <c r="CY335" s="120"/>
      <c r="CZ335" s="120"/>
      <c r="DA335" s="120"/>
      <c r="DB335" s="120"/>
      <c r="DC335" s="120"/>
      <c r="DD335" s="120"/>
    </row>
    <row r="336" spans="1:108" ht="15.75" thickTop="1" x14ac:dyDescent="0.25">
      <c r="C336" s="61"/>
      <c r="D336" s="60"/>
      <c r="E336" s="60"/>
      <c r="K336" s="61"/>
      <c r="L336" s="60"/>
      <c r="BC336" s="61" t="s">
        <v>265</v>
      </c>
      <c r="BD336" s="59">
        <f>ROW(BE339)</f>
        <v>339</v>
      </c>
      <c r="BW336" s="61"/>
      <c r="BX336" s="61"/>
      <c r="BY336" s="61"/>
      <c r="BZ336" s="61"/>
      <c r="CA336" s="61"/>
      <c r="CB336" s="61"/>
      <c r="CC336" s="61"/>
      <c r="CD336" s="61"/>
      <c r="CE336" s="61"/>
      <c r="CF336" s="61"/>
      <c r="CG336" s="61"/>
      <c r="CH336" s="61"/>
      <c r="CI336" s="61"/>
      <c r="CJ336" s="61"/>
      <c r="CK336" s="61"/>
      <c r="CL336" s="61"/>
      <c r="CM336" s="61"/>
      <c r="CN336" s="61"/>
      <c r="CO336" s="61"/>
      <c r="CP336" s="61"/>
      <c r="CQ336" s="61"/>
      <c r="CR336" s="61"/>
      <c r="CS336" s="61"/>
      <c r="CT336" s="61"/>
      <c r="CU336" s="61"/>
      <c r="CV336" s="61"/>
      <c r="CW336" s="61"/>
      <c r="CX336" s="61"/>
      <c r="CY336" s="61"/>
      <c r="CZ336" s="61"/>
      <c r="DA336" s="61"/>
      <c r="DB336" s="61"/>
      <c r="DC336" s="61"/>
      <c r="DD336" s="61"/>
    </row>
    <row r="337" spans="1:109" x14ac:dyDescent="0.25">
      <c r="B337" s="59" t="s">
        <v>238</v>
      </c>
      <c r="I337" s="108" t="s">
        <v>251</v>
      </c>
      <c r="BE337" s="59" t="s">
        <v>247</v>
      </c>
    </row>
    <row r="338" spans="1:109" x14ac:dyDescent="0.25">
      <c r="B338" s="69" t="s">
        <v>226</v>
      </c>
      <c r="C338" s="70">
        <f>C313+1</f>
        <v>14</v>
      </c>
      <c r="I338" s="127" t="s">
        <v>249</v>
      </c>
      <c r="J338" s="76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  <c r="AD338" s="77"/>
      <c r="AE338" s="77"/>
      <c r="AF338" s="77"/>
      <c r="AG338" s="77"/>
      <c r="AH338" s="77"/>
      <c r="AI338" s="77"/>
      <c r="AJ338" s="77"/>
      <c r="AK338" s="77"/>
      <c r="AL338" s="77"/>
      <c r="AM338" s="77"/>
      <c r="AN338" s="77"/>
      <c r="AO338" s="77"/>
      <c r="AP338" s="77"/>
      <c r="AQ338" s="77"/>
      <c r="AR338" s="77"/>
      <c r="AS338" s="77"/>
      <c r="AT338" s="77"/>
      <c r="AU338" s="77"/>
      <c r="AV338" s="77"/>
      <c r="AW338" s="77"/>
      <c r="AX338" s="77"/>
      <c r="AY338" s="77"/>
      <c r="AZ338" s="77"/>
      <c r="BB338" s="64" t="s">
        <v>232</v>
      </c>
      <c r="BE338" s="104" t="str" cm="1">
        <f t="array" aca="1" ref="BE338:BV338" ca="1">TRANSPOSE(I340:I357)</f>
        <v/>
      </c>
      <c r="BF338" s="105" t="str">
        <f ca="1"/>
        <v/>
      </c>
      <c r="BG338" s="105" t="str">
        <f ca="1"/>
        <v/>
      </c>
      <c r="BH338" s="105" t="str">
        <f ca="1"/>
        <v/>
      </c>
      <c r="BI338" s="105" t="str">
        <f ca="1"/>
        <v/>
      </c>
      <c r="BJ338" s="105" t="str">
        <f ca="1"/>
        <v/>
      </c>
      <c r="BK338" s="105" t="str">
        <f ca="1"/>
        <v/>
      </c>
      <c r="BL338" s="105" t="str">
        <f ca="1"/>
        <v/>
      </c>
      <c r="BM338" s="105" t="str">
        <f ca="1"/>
        <v/>
      </c>
      <c r="BN338" s="105" t="str">
        <f ca="1"/>
        <v/>
      </c>
      <c r="BO338" s="105" t="str">
        <f ca="1"/>
        <v/>
      </c>
      <c r="BP338" s="105" t="str">
        <f ca="1"/>
        <v/>
      </c>
      <c r="BQ338" s="105" t="str">
        <f ca="1"/>
        <v/>
      </c>
      <c r="BR338" s="105" t="str">
        <f ca="1"/>
        <v/>
      </c>
      <c r="BS338" s="105" t="str">
        <f ca="1"/>
        <v/>
      </c>
      <c r="BT338" s="105" t="str">
        <f ca="1"/>
        <v/>
      </c>
      <c r="BU338" s="105" t="str">
        <f ca="1"/>
        <v/>
      </c>
      <c r="BV338" s="106" t="str">
        <f ca="1"/>
        <v/>
      </c>
      <c r="CU338" s="127" t="s">
        <v>249</v>
      </c>
      <c r="CW338" s="110" t="str">
        <f>SUBSTITUTE(ADDRESS(1,COLUMN(CW340),4),"1","")</f>
        <v>CW</v>
      </c>
      <c r="DD338" s="127" t="s">
        <v>249</v>
      </c>
    </row>
    <row r="339" spans="1:109" x14ac:dyDescent="0.25">
      <c r="B339" s="71" t="s">
        <v>225</v>
      </c>
      <c r="C339" s="72">
        <f>INDEX(IRF.New!$CR:$CR,MATCH('CF AUX'!C338,IRF.New!$C:$C,0))</f>
        <v>0</v>
      </c>
      <c r="F339" s="60" t="s">
        <v>263</v>
      </c>
      <c r="H339" s="65"/>
      <c r="I339" s="124" t="s">
        <v>264</v>
      </c>
      <c r="J339" s="60">
        <v>1</v>
      </c>
      <c r="K339" s="60">
        <f>J339+1</f>
        <v>2</v>
      </c>
      <c r="L339" s="60">
        <f t="shared" ref="L339:AZ339" si="86">K339+1</f>
        <v>3</v>
      </c>
      <c r="M339" s="60">
        <f t="shared" si="86"/>
        <v>4</v>
      </c>
      <c r="N339" s="60">
        <f t="shared" si="86"/>
        <v>5</v>
      </c>
      <c r="O339" s="60">
        <f t="shared" si="86"/>
        <v>6</v>
      </c>
      <c r="P339" s="60">
        <f t="shared" si="86"/>
        <v>7</v>
      </c>
      <c r="Q339" s="60">
        <f t="shared" si="86"/>
        <v>8</v>
      </c>
      <c r="R339" s="60">
        <f t="shared" si="86"/>
        <v>9</v>
      </c>
      <c r="S339" s="60">
        <f t="shared" si="86"/>
        <v>10</v>
      </c>
      <c r="T339" s="60">
        <f t="shared" si="86"/>
        <v>11</v>
      </c>
      <c r="U339" s="60">
        <f t="shared" si="86"/>
        <v>12</v>
      </c>
      <c r="V339" s="60">
        <f t="shared" si="86"/>
        <v>13</v>
      </c>
      <c r="W339" s="60">
        <f t="shared" si="86"/>
        <v>14</v>
      </c>
      <c r="X339" s="60">
        <f t="shared" si="86"/>
        <v>15</v>
      </c>
      <c r="Y339" s="60">
        <f t="shared" si="86"/>
        <v>16</v>
      </c>
      <c r="Z339" s="60">
        <f t="shared" si="86"/>
        <v>17</v>
      </c>
      <c r="AA339" s="60">
        <f t="shared" si="86"/>
        <v>18</v>
      </c>
      <c r="AB339" s="60">
        <f t="shared" si="86"/>
        <v>19</v>
      </c>
      <c r="AC339" s="60">
        <f t="shared" si="86"/>
        <v>20</v>
      </c>
      <c r="AD339" s="60">
        <f t="shared" si="86"/>
        <v>21</v>
      </c>
      <c r="AE339" s="60">
        <f t="shared" si="86"/>
        <v>22</v>
      </c>
      <c r="AF339" s="60">
        <f t="shared" si="86"/>
        <v>23</v>
      </c>
      <c r="AG339" s="60">
        <f t="shared" si="86"/>
        <v>24</v>
      </c>
      <c r="AH339" s="60">
        <f t="shared" si="86"/>
        <v>25</v>
      </c>
      <c r="AI339" s="60">
        <f t="shared" si="86"/>
        <v>26</v>
      </c>
      <c r="AJ339" s="60">
        <f t="shared" si="86"/>
        <v>27</v>
      </c>
      <c r="AK339" s="60">
        <f t="shared" si="86"/>
        <v>28</v>
      </c>
      <c r="AL339" s="60">
        <f t="shared" si="86"/>
        <v>29</v>
      </c>
      <c r="AM339" s="60">
        <f t="shared" si="86"/>
        <v>30</v>
      </c>
      <c r="AN339" s="60">
        <f t="shared" si="86"/>
        <v>31</v>
      </c>
      <c r="AO339" s="60">
        <f t="shared" si="86"/>
        <v>32</v>
      </c>
      <c r="AP339" s="60">
        <f t="shared" si="86"/>
        <v>33</v>
      </c>
      <c r="AQ339" s="60">
        <f t="shared" si="86"/>
        <v>34</v>
      </c>
      <c r="AR339" s="60">
        <f t="shared" si="86"/>
        <v>35</v>
      </c>
      <c r="AS339" s="60">
        <f t="shared" si="86"/>
        <v>36</v>
      </c>
      <c r="AT339" s="60">
        <f t="shared" si="86"/>
        <v>37</v>
      </c>
      <c r="AU339" s="60">
        <f t="shared" si="86"/>
        <v>38</v>
      </c>
      <c r="AV339" s="60">
        <f t="shared" si="86"/>
        <v>39</v>
      </c>
      <c r="AW339" s="60">
        <f t="shared" si="86"/>
        <v>40</v>
      </c>
      <c r="AX339" s="60">
        <f t="shared" si="86"/>
        <v>41</v>
      </c>
      <c r="AY339" s="60">
        <f t="shared" si="86"/>
        <v>42</v>
      </c>
      <c r="AZ339" s="60">
        <f t="shared" si="86"/>
        <v>43</v>
      </c>
      <c r="BB339" s="67" t="s">
        <v>239</v>
      </c>
      <c r="BE339" s="107" t="str">
        <f ca="1">IFERROR(INDEX(IRF.New!$CS$2:$DJ$2,MATCH(BE338,IRF.New!$CS$5:$DJ$5,0)),"")</f>
        <v/>
      </c>
      <c r="BF339" s="108" t="str">
        <f ca="1">IFERROR(INDEX(IRF.New!$CS$2:$DJ$2,MATCH(BF338,IRF.New!$CS$5:$DJ$5,0)),"")</f>
        <v/>
      </c>
      <c r="BG339" s="108" t="str">
        <f ca="1">IFERROR(INDEX(IRF.New!$CS$2:$DJ$2,MATCH(BG338,IRF.New!$CS$5:$DJ$5,0)),"")</f>
        <v/>
      </c>
      <c r="BH339" s="108" t="str">
        <f ca="1">IFERROR(INDEX(IRF.New!$CS$2:$DJ$2,MATCH(BH338,IRF.New!$CS$5:$DJ$5,0)),"")</f>
        <v/>
      </c>
      <c r="BI339" s="108" t="str">
        <f ca="1">IFERROR(INDEX(IRF.New!$CS$2:$DJ$2,MATCH(BI338,IRF.New!$CS$5:$DJ$5,0)),"")</f>
        <v/>
      </c>
      <c r="BJ339" s="108" t="str">
        <f ca="1">IFERROR(INDEX(IRF.New!$CS$2:$DJ$2,MATCH(BJ338,IRF.New!$CS$5:$DJ$5,0)),"")</f>
        <v/>
      </c>
      <c r="BK339" s="108" t="str">
        <f ca="1">IFERROR(INDEX(IRF.New!$CS$2:$DJ$2,MATCH(BK338,IRF.New!$CS$5:$DJ$5,0)),"")</f>
        <v/>
      </c>
      <c r="BL339" s="108" t="str">
        <f ca="1">IFERROR(INDEX(IRF.New!$CS$2:$DJ$2,MATCH(BL338,IRF.New!$CS$5:$DJ$5,0)),"")</f>
        <v/>
      </c>
      <c r="BM339" s="108" t="str">
        <f ca="1">IFERROR(INDEX(IRF.New!$CS$2:$DJ$2,MATCH(BM338,IRF.New!$CS$5:$DJ$5,0)),"")</f>
        <v/>
      </c>
      <c r="BN339" s="108" t="str">
        <f ca="1">IFERROR(INDEX(IRF.New!$CS$2:$DJ$2,MATCH(BN338,IRF.New!$CS$5:$DJ$5,0)),"")</f>
        <v/>
      </c>
      <c r="BO339" s="108" t="str">
        <f ca="1">IFERROR(INDEX(IRF.New!$CS$2:$DJ$2,MATCH(BO338,IRF.New!$CS$5:$DJ$5,0)),"")</f>
        <v/>
      </c>
      <c r="BP339" s="108" t="str">
        <f ca="1">IFERROR(INDEX(IRF.New!$CS$2:$DJ$2,MATCH(BP338,IRF.New!$CS$5:$DJ$5,0)),"")</f>
        <v/>
      </c>
      <c r="BQ339" s="108" t="str">
        <f ca="1">IFERROR(INDEX(IRF.New!$CS$2:$DJ$2,MATCH(BQ338,IRF.New!$CS$5:$DJ$5,0)),"")</f>
        <v/>
      </c>
      <c r="BR339" s="108" t="str">
        <f ca="1">IFERROR(INDEX(IRF.New!$CS$2:$DJ$2,MATCH(BR338,IRF.New!$CS$5:$DJ$5,0)),"")</f>
        <v/>
      </c>
      <c r="BS339" s="108" t="str">
        <f ca="1">IFERROR(INDEX(IRF.New!$CS$2:$DJ$2,MATCH(BS338,IRF.New!$CS$5:$DJ$5,0)),"")</f>
        <v/>
      </c>
      <c r="BT339" s="108" t="str">
        <f ca="1">IFERROR(INDEX(IRF.New!$CS$2:$DJ$2,MATCH(BT338,IRF.New!$CS$5:$DJ$5,0)),"")</f>
        <v/>
      </c>
      <c r="BU339" s="108" t="str">
        <f ca="1">IFERROR(INDEX(IRF.New!$CS$2:$DJ$2,MATCH(BU338,IRF.New!$CS$5:$DJ$5,0)),"")</f>
        <v/>
      </c>
      <c r="BV339" s="109" t="str">
        <f ca="1">IFERROR(INDEX(IRF.New!$CS$2:$DJ$2,MATCH(BV338,IRF.New!$CS$5:$DJ$5,0)),"")</f>
        <v/>
      </c>
      <c r="BX339" s="59" t="s">
        <v>242</v>
      </c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  <c r="CM339" s="59"/>
      <c r="CN339" s="59"/>
      <c r="CO339" s="59"/>
      <c r="CQ339" s="59"/>
      <c r="CR339" s="59"/>
      <c r="CS339" s="59"/>
      <c r="CT339" s="59"/>
      <c r="CU339" s="60" t="s">
        <v>244</v>
      </c>
      <c r="CV339" s="59"/>
      <c r="CW339" s="60" t="s">
        <v>250</v>
      </c>
      <c r="CX339" s="60"/>
      <c r="CY339" s="60" t="s">
        <v>237</v>
      </c>
      <c r="CZ339" s="59" t="s">
        <v>231</v>
      </c>
      <c r="DA339" s="59" t="s">
        <v>243</v>
      </c>
      <c r="DB339" s="60" t="s">
        <v>272</v>
      </c>
      <c r="DD339" s="44" t="s">
        <v>246</v>
      </c>
    </row>
    <row r="340" spans="1:109" x14ac:dyDescent="0.25">
      <c r="B340" s="73" t="s">
        <v>228</v>
      </c>
      <c r="C340" s="74">
        <f>INDEX(IRF.New!$CR$41:$CR$64,MATCH('CF AUX'!C338,IRF.New!$CQ$41:$CQ$64,0))</f>
        <v>54</v>
      </c>
      <c r="F340" s="135" t="str">
        <f>IF(ISNUMBER(H340),IF(ABS((DD340-CU340))&lt;0.001,TRUE,FALSE),"")</f>
        <v/>
      </c>
      <c r="H340" s="143" t="e" cm="1" vm="1">
        <f t="array" ref="H340">_xlfn.SEQUENCE(C339)</f>
        <v>#VALUE!</v>
      </c>
      <c r="I340" s="128" t="str">
        <f ca="1">IF(ISNUMBER(H340),INDEX(IRF.New!$CS$5:$DJ$5,MATCH('CF AUX'!H340,INDIRECT("IRF.New!$CS$"&amp;C340&amp;":$DJ$"&amp;C340),0)),"")</f>
        <v/>
      </c>
      <c r="J340" s="78" t="str">
        <f ca="1">IF(ISNUMBER($H340),INDEX(INDIRECT($D$4),MATCH('CF AUX'!J$14,INDIRECT($D$5),0),MATCH('CF AUX'!$I340,INDIRECT($D$7),0)),"")</f>
        <v/>
      </c>
      <c r="K340" s="79" t="str">
        <f ca="1">IF(ISNUMBER($H340),INDEX(INDIRECT($D$4),MATCH('CF AUX'!K$14,INDIRECT($D$5),0),MATCH('CF AUX'!$I340,INDIRECT($D$7),0)),"")</f>
        <v/>
      </c>
      <c r="L340" s="79" t="str">
        <f ca="1">IF(ISNUMBER($H340),INDEX(INDIRECT($D$4),MATCH('CF AUX'!L$14,INDIRECT($D$5),0),MATCH('CF AUX'!$I340,INDIRECT($D$7),0)),"")</f>
        <v/>
      </c>
      <c r="M340" s="79" t="str">
        <f ca="1">IF(ISNUMBER($H340),INDEX(INDIRECT($D$4),MATCH('CF AUX'!M$14,INDIRECT($D$5),0),MATCH('CF AUX'!$I340,INDIRECT($D$7),0)),"")</f>
        <v/>
      </c>
      <c r="N340" s="79" t="str">
        <f ca="1">IF(ISNUMBER($H340),INDEX(INDIRECT($D$4),MATCH('CF AUX'!N$14,INDIRECT($D$5),0),MATCH('CF AUX'!$I340,INDIRECT($D$7),0)),"")</f>
        <v/>
      </c>
      <c r="O340" s="79" t="str">
        <f ca="1">IF(ISNUMBER($H340),INDEX(INDIRECT($D$4),MATCH('CF AUX'!O$14,INDIRECT($D$5),0),MATCH('CF AUX'!$I340,INDIRECT($D$7),0)),"")</f>
        <v/>
      </c>
      <c r="P340" s="79" t="str">
        <f ca="1">IF(ISNUMBER($H340),INDEX(INDIRECT($D$4),MATCH('CF AUX'!P$14,INDIRECT($D$5),0),MATCH('CF AUX'!$I340,INDIRECT($D$7),0)),"")</f>
        <v/>
      </c>
      <c r="Q340" s="79" t="str">
        <f ca="1">IF(ISNUMBER($H340),INDEX(INDIRECT($D$4),MATCH('CF AUX'!Q$14,INDIRECT($D$5),0),MATCH('CF AUX'!$I340,INDIRECT($D$7),0)),"")</f>
        <v/>
      </c>
      <c r="R340" s="79" t="str">
        <f ca="1">IF(ISNUMBER($H340),INDEX(INDIRECT($D$4),MATCH('CF AUX'!R$14,INDIRECT($D$5),0),MATCH('CF AUX'!$I340,INDIRECT($D$7),0)),"")</f>
        <v/>
      </c>
      <c r="S340" s="79" t="str">
        <f ca="1">IF(ISNUMBER($H340),INDEX(INDIRECT($D$4),MATCH('CF AUX'!S$14,INDIRECT($D$5),0),MATCH('CF AUX'!$I340,INDIRECT($D$7),0)),"")</f>
        <v/>
      </c>
      <c r="T340" s="79" t="str">
        <f ca="1">IF(ISNUMBER($H340),INDEX(INDIRECT($D$4),MATCH('CF AUX'!T$14,INDIRECT($D$5),0),MATCH('CF AUX'!$I340,INDIRECT($D$7),0)),"")</f>
        <v/>
      </c>
      <c r="U340" s="79" t="str">
        <f ca="1">IF(ISNUMBER($H340),INDEX(INDIRECT($D$4),MATCH('CF AUX'!U$14,INDIRECT($D$5),0),MATCH('CF AUX'!$I340,INDIRECT($D$7),0)),"")</f>
        <v/>
      </c>
      <c r="V340" s="79" t="str">
        <f ca="1">IF(ISNUMBER($H340),INDEX(INDIRECT($D$4),MATCH('CF AUX'!V$14,INDIRECT($D$5),0),MATCH('CF AUX'!$I340,INDIRECT($D$7),0)),"")</f>
        <v/>
      </c>
      <c r="W340" s="79" t="str">
        <f ca="1">IF(ISNUMBER($H340),INDEX(INDIRECT($D$4),MATCH('CF AUX'!W$14,INDIRECT($D$5),0),MATCH('CF AUX'!$I340,INDIRECT($D$7),0)),"")</f>
        <v/>
      </c>
      <c r="X340" s="79" t="str">
        <f ca="1">IF(ISNUMBER($H340),INDEX(INDIRECT($D$4),MATCH('CF AUX'!X$14,INDIRECT($D$5),0),MATCH('CF AUX'!$I340,INDIRECT($D$7),0)),"")</f>
        <v/>
      </c>
      <c r="Y340" s="79" t="str">
        <f ca="1">IF(ISNUMBER($H340),INDEX(INDIRECT($D$4),MATCH('CF AUX'!Y$14,INDIRECT($D$5),0),MATCH('CF AUX'!$I340,INDIRECT($D$7),0)),"")</f>
        <v/>
      </c>
      <c r="Z340" s="79" t="str">
        <f ca="1">IF(ISNUMBER($H340),INDEX(INDIRECT($D$4),MATCH('CF AUX'!Z$14,INDIRECT($D$5),0),MATCH('CF AUX'!$I340,INDIRECT($D$7),0)),"")</f>
        <v/>
      </c>
      <c r="AA340" s="79" t="str">
        <f ca="1">IF(ISNUMBER($H340),INDEX(INDIRECT($D$4),MATCH('CF AUX'!AA$14,INDIRECT($D$5),0),MATCH('CF AUX'!$I340,INDIRECT($D$7),0)),"")</f>
        <v/>
      </c>
      <c r="AB340" s="79" t="str">
        <f ca="1">IF(ISNUMBER($H340),INDEX(INDIRECT($D$4),MATCH('CF AUX'!AB$14,INDIRECT($D$5),0),MATCH('CF AUX'!$I340,INDIRECT($D$7),0)),"")</f>
        <v/>
      </c>
      <c r="AC340" s="79" t="str">
        <f ca="1">IF(ISNUMBER($H340),INDEX(INDIRECT($D$4),MATCH('CF AUX'!AC$14,INDIRECT($D$5),0),MATCH('CF AUX'!$I340,INDIRECT($D$7),0)),"")</f>
        <v/>
      </c>
      <c r="AD340" s="79" t="str">
        <f ca="1">IF(ISNUMBER($H340),INDEX(INDIRECT($D$4),MATCH('CF AUX'!AD$14,INDIRECT($D$5),0),MATCH('CF AUX'!$I340,INDIRECT($D$7),0)),"")</f>
        <v/>
      </c>
      <c r="AE340" s="79" t="str">
        <f ca="1">IF(ISNUMBER($H340),INDEX(INDIRECT($D$4),MATCH('CF AUX'!AE$14,INDIRECT($D$5),0),MATCH('CF AUX'!$I340,INDIRECT($D$7),0)),"")</f>
        <v/>
      </c>
      <c r="AF340" s="79" t="str">
        <f ca="1">IF(ISNUMBER($H340),INDEX(INDIRECT($D$4),MATCH('CF AUX'!AF$14,INDIRECT($D$5),0),MATCH('CF AUX'!$I340,INDIRECT($D$7),0)),"")</f>
        <v/>
      </c>
      <c r="AG340" s="79" t="str">
        <f ca="1">IF(ISNUMBER($H340),INDEX(INDIRECT($D$4),MATCH('CF AUX'!AG$14,INDIRECT($D$5),0),MATCH('CF AUX'!$I340,INDIRECT($D$7),0)),"")</f>
        <v/>
      </c>
      <c r="AH340" s="79" t="str">
        <f ca="1">IF(ISNUMBER($H340),INDEX(INDIRECT($D$4),MATCH('CF AUX'!AH$14,INDIRECT($D$5),0),MATCH('CF AUX'!$I340,INDIRECT($D$7),0)),"")</f>
        <v/>
      </c>
      <c r="AI340" s="79" t="str">
        <f ca="1">IF(ISNUMBER($H340),INDEX(INDIRECT($D$4),MATCH('CF AUX'!AI$14,INDIRECT($D$5),0),MATCH('CF AUX'!$I340,INDIRECT($D$7),0)),"")</f>
        <v/>
      </c>
      <c r="AJ340" s="79" t="str">
        <f ca="1">IF(ISNUMBER($H340),INDEX(INDIRECT($D$4),MATCH('CF AUX'!AJ$14,INDIRECT($D$5),0),MATCH('CF AUX'!$I340,INDIRECT($D$7),0)),"")</f>
        <v/>
      </c>
      <c r="AK340" s="79" t="str">
        <f ca="1">IF(ISNUMBER($H340),INDEX(INDIRECT($D$4),MATCH('CF AUX'!AK$14,INDIRECT($D$5),0),MATCH('CF AUX'!$I340,INDIRECT($D$7),0)),"")</f>
        <v/>
      </c>
      <c r="AL340" s="79" t="str">
        <f ca="1">IF(ISNUMBER($H340),INDEX(INDIRECT($D$4),MATCH('CF AUX'!AL$14,INDIRECT($D$5),0),MATCH('CF AUX'!$I340,INDIRECT($D$7),0)),"")</f>
        <v/>
      </c>
      <c r="AM340" s="79" t="str">
        <f ca="1">IF(ISNUMBER($H340),INDEX(INDIRECT($D$4),MATCH('CF AUX'!AM$14,INDIRECT($D$5),0),MATCH('CF AUX'!$I340,INDIRECT($D$7),0)),"")</f>
        <v/>
      </c>
      <c r="AN340" s="79" t="str">
        <f ca="1">IF(ISNUMBER($H340),INDEX(INDIRECT($D$4),MATCH('CF AUX'!AN$14,INDIRECT($D$5),0),MATCH('CF AUX'!$I340,INDIRECT($D$7),0)),"")</f>
        <v/>
      </c>
      <c r="AO340" s="79" t="str">
        <f ca="1">IF(ISNUMBER($H340),INDEX(INDIRECT($D$4),MATCH('CF AUX'!AO$14,INDIRECT($D$5),0),MATCH('CF AUX'!$I340,INDIRECT($D$7),0)),"")</f>
        <v/>
      </c>
      <c r="AP340" s="79" t="str">
        <f ca="1">IF(ISNUMBER($H340),INDEX(INDIRECT($D$4),MATCH('CF AUX'!AP$14,INDIRECT($D$5),0),MATCH('CF AUX'!$I340,INDIRECT($D$7),0)),"")</f>
        <v/>
      </c>
      <c r="AQ340" s="79" t="str">
        <f ca="1">IF(ISNUMBER($H340),INDEX(INDIRECT($D$4),MATCH('CF AUX'!AQ$14,INDIRECT($D$5),0),MATCH('CF AUX'!$I340,INDIRECT($D$7),0)),"")</f>
        <v/>
      </c>
      <c r="AR340" s="79" t="str">
        <f ca="1">IF(ISNUMBER($H340),INDEX(INDIRECT($D$4),MATCH('CF AUX'!AR$14,INDIRECT($D$5),0),MATCH('CF AUX'!$I340,INDIRECT($D$7),0)),"")</f>
        <v/>
      </c>
      <c r="AS340" s="79" t="str">
        <f ca="1">IF(ISNUMBER($H340),INDEX(INDIRECT($D$4),MATCH('CF AUX'!AS$14,INDIRECT($D$5),0),MATCH('CF AUX'!$I340,INDIRECT($D$7),0)),"")</f>
        <v/>
      </c>
      <c r="AT340" s="79" t="str">
        <f ca="1">IF(ISNUMBER($H340),INDEX(INDIRECT($D$4),MATCH('CF AUX'!AT$14,INDIRECT($D$5),0),MATCH('CF AUX'!$I340,INDIRECT($D$7),0)),"")</f>
        <v/>
      </c>
      <c r="AU340" s="79" t="str">
        <f ca="1">IF(ISNUMBER($H340),INDEX(INDIRECT($D$4),MATCH('CF AUX'!AU$14,INDIRECT($D$5),0),MATCH('CF AUX'!$I340,INDIRECT($D$7),0)),"")</f>
        <v/>
      </c>
      <c r="AV340" s="79" t="str">
        <f ca="1">IF(ISNUMBER($H340),INDEX(INDIRECT($D$4),MATCH('CF AUX'!AV$14,INDIRECT($D$5),0),MATCH('CF AUX'!$I340,INDIRECT($D$7),0)),"")</f>
        <v/>
      </c>
      <c r="AW340" s="79" t="str">
        <f ca="1">IF(ISNUMBER($H340),INDEX(INDIRECT($D$4),MATCH('CF AUX'!AW$14,INDIRECT($D$5),0),MATCH('CF AUX'!$I340,INDIRECT($D$7),0)),"")</f>
        <v/>
      </c>
      <c r="AX340" s="79" t="str">
        <f ca="1">IF(ISNUMBER($H340),INDEX(INDIRECT($D$4),MATCH('CF AUX'!AX$14,INDIRECT($D$5),0),MATCH('CF AUX'!$I340,INDIRECT($D$7),0)),"")</f>
        <v/>
      </c>
      <c r="AY340" s="79" t="str">
        <f ca="1">IF(ISNUMBER($H340),INDEX(INDIRECT($D$4),MATCH('CF AUX'!AY$14,INDIRECT($D$5),0),MATCH('CF AUX'!$I340,INDIRECT($D$7),0)),"")</f>
        <v/>
      </c>
      <c r="AZ340" s="79" t="str">
        <f ca="1">IF(ISNUMBER($H340),INDEX(INDIRECT($D$4),MATCH('CF AUX'!AZ$14,INDIRECT($D$5),0),MATCH('CF AUX'!$I340,INDIRECT($D$7),0)),"")</f>
        <v/>
      </c>
      <c r="BB340" s="95" t="str" cm="1">
        <f t="array" aca="1" ref="BB340" ca="1">IF(ISNUMBER($H340),MMULT(J340:AZ340,TRANSPOSE(INDIRECT($D$8&amp;$G$4&amp;B343&amp;":"&amp;$G$6&amp;B343))),"")</f>
        <v/>
      </c>
      <c r="BD340" s="59">
        <f>BD336</f>
        <v>339</v>
      </c>
      <c r="BE340" s="78" t="str" cm="1">
        <f t="array" aca="1" ref="BE340" ca="1">IFERROR(INDEX(INDIRECT($D$4),MATCH(INDIRECT(BE$5&amp;$BD340),INDIRECT($D$6),0),MATCH($I340,INDIRECT($D$7),0)),"")</f>
        <v/>
      </c>
      <c r="BF340" s="79" t="str" cm="1">
        <f t="array" aca="1" ref="BF340" ca="1">IFERROR(INDEX(INDIRECT($D$4),MATCH(INDIRECT(BF$5&amp;$BD340),INDIRECT($D$6),0),MATCH($I340,INDIRECT($D$7),0)),"")</f>
        <v/>
      </c>
      <c r="BG340" s="79" t="str" cm="1">
        <f t="array" aca="1" ref="BG340" ca="1">IFERROR(INDEX(INDIRECT($D$4),MATCH(INDIRECT(BG$5&amp;$BD340),INDIRECT($D$6),0),MATCH($I340,INDIRECT($D$7),0)),"")</f>
        <v/>
      </c>
      <c r="BH340" s="79" t="str" cm="1">
        <f t="array" aca="1" ref="BH340" ca="1">IFERROR(INDEX(INDIRECT($D$4),MATCH(INDIRECT(BH$5&amp;$BD340),INDIRECT($D$6),0),MATCH($I340,INDIRECT($D$7),0)),"")</f>
        <v/>
      </c>
      <c r="BI340" s="79" t="str" cm="1">
        <f t="array" aca="1" ref="BI340" ca="1">IFERROR(INDEX(INDIRECT($D$4),MATCH(INDIRECT(BI$5&amp;$BD340),INDIRECT($D$6),0),MATCH($I340,INDIRECT($D$7),0)),"")</f>
        <v/>
      </c>
      <c r="BJ340" s="79" t="str" cm="1">
        <f t="array" aca="1" ref="BJ340" ca="1">IFERROR(INDEX(INDIRECT($D$4),MATCH(INDIRECT(BJ$5&amp;$BD340),INDIRECT($D$6),0),MATCH($I340,INDIRECT($D$7),0)),"")</f>
        <v/>
      </c>
      <c r="BK340" s="79" t="str" cm="1">
        <f t="array" aca="1" ref="BK340" ca="1">IFERROR(INDEX(INDIRECT($D$4),MATCH(INDIRECT(BK$5&amp;$BD340),INDIRECT($D$6),0),MATCH($I340,INDIRECT($D$7),0)),"")</f>
        <v/>
      </c>
      <c r="BL340" s="79" t="str" cm="1">
        <f t="array" aca="1" ref="BL340" ca="1">IFERROR(INDEX(INDIRECT($D$4),MATCH(INDIRECT(BL$5&amp;$BD340),INDIRECT($D$6),0),MATCH($I340,INDIRECT($D$7),0)),"")</f>
        <v/>
      </c>
      <c r="BM340" s="79" t="str" cm="1">
        <f t="array" aca="1" ref="BM340" ca="1">IFERROR(INDEX(INDIRECT($D$4),MATCH(INDIRECT(BM$5&amp;$BD340),INDIRECT($D$6),0),MATCH($I340,INDIRECT($D$7),0)),"")</f>
        <v/>
      </c>
      <c r="BN340" s="79" t="str" cm="1">
        <f t="array" aca="1" ref="BN340" ca="1">IFERROR(INDEX(INDIRECT($D$4),MATCH(INDIRECT(BN$5&amp;$BD340),INDIRECT($D$6),0),MATCH($I340,INDIRECT($D$7),0)),"")</f>
        <v/>
      </c>
      <c r="BO340" s="79" t="str" cm="1">
        <f t="array" aca="1" ref="BO340" ca="1">IFERROR(INDEX(INDIRECT($D$4),MATCH(INDIRECT(BO$5&amp;$BD340),INDIRECT($D$6),0),MATCH($I340,INDIRECT($D$7),0)),"")</f>
        <v/>
      </c>
      <c r="BP340" s="79" t="str" cm="1">
        <f t="array" aca="1" ref="BP340" ca="1">IFERROR(INDEX(INDIRECT($D$4),MATCH(INDIRECT(BP$5&amp;$BD340),INDIRECT($D$6),0),MATCH($I340,INDIRECT($D$7),0)),"")</f>
        <v/>
      </c>
      <c r="BQ340" s="79" t="str" cm="1">
        <f t="array" aca="1" ref="BQ340" ca="1">IFERROR(INDEX(INDIRECT($D$4),MATCH(INDIRECT(BQ$5&amp;$BD340),INDIRECT($D$6),0),MATCH($I340,INDIRECT($D$7),0)),"")</f>
        <v/>
      </c>
      <c r="BR340" s="79" t="str" cm="1">
        <f t="array" aca="1" ref="BR340" ca="1">IFERROR(INDEX(INDIRECT($D$4),MATCH(INDIRECT(BR$5&amp;$BD340),INDIRECT($D$6),0),MATCH($I340,INDIRECT($D$7),0)),"")</f>
        <v/>
      </c>
      <c r="BS340" s="79" t="str" cm="1">
        <f t="array" aca="1" ref="BS340" ca="1">IFERROR(INDEX(INDIRECT($D$4),MATCH(INDIRECT(BS$5&amp;$BD340),INDIRECT($D$6),0),MATCH($I340,INDIRECT($D$7),0)),"")</f>
        <v/>
      </c>
      <c r="BT340" s="79" t="str" cm="1">
        <f t="array" aca="1" ref="BT340" ca="1">IFERROR(INDEX(INDIRECT($D$4),MATCH(INDIRECT(BT$5&amp;$BD340),INDIRECT($D$6),0),MATCH($I340,INDIRECT($D$7),0)),"")</f>
        <v/>
      </c>
      <c r="BU340" s="79" t="str" cm="1">
        <f t="array" aca="1" ref="BU340" ca="1">IFERROR(INDEX(INDIRECT($D$4),MATCH(INDIRECT(BU$5&amp;$BD340),INDIRECT($D$6),0),MATCH($I340,INDIRECT($D$7),0)),"")</f>
        <v/>
      </c>
      <c r="BV340" s="98" t="str" cm="1">
        <f t="array" aca="1" ref="BV340" ca="1">IFERROR(INDEX(INDIRECT($D$4),MATCH(INDIRECT(BV$5&amp;$BD340),INDIRECT($D$6),0),MATCH($I340,INDIRECT($D$7),0)),"")</f>
        <v/>
      </c>
      <c r="BX340" s="78" t="e" cm="1">
        <f t="array" aca="1" ref="BX340" ca="1">MINVERSE(INDIRECT(C351&amp;D351&amp;":"&amp;C352&amp;D352))</f>
        <v>#VALUE!</v>
      </c>
      <c r="BY340" s="79"/>
      <c r="BZ340" s="79"/>
      <c r="CA340" s="79"/>
      <c r="CB340" s="79"/>
      <c r="CC340" s="79"/>
      <c r="CD340" s="79"/>
      <c r="CE340" s="79"/>
      <c r="CF340" s="79"/>
      <c r="CG340" s="79"/>
      <c r="CH340" s="79"/>
      <c r="CI340" s="79"/>
      <c r="CJ340" s="79"/>
      <c r="CK340" s="79"/>
      <c r="CL340" s="79"/>
      <c r="CM340" s="79"/>
      <c r="CN340" s="79"/>
      <c r="CO340" s="98"/>
      <c r="CQ340" s="145" t="s">
        <v>206</v>
      </c>
      <c r="CR340" s="105" t="str">
        <f>IF(ISNUMBER(CS340),ROW(CS340),"")</f>
        <v/>
      </c>
      <c r="CS340" s="77" t="e" cm="1" vm="1">
        <f t="array" ref="CS340">_xlfn.SEQUENCE(C339)</f>
        <v>#VALUE!</v>
      </c>
      <c r="CT340" s="115" t="str">
        <f t="shared" ref="CT340:CT357" ca="1" si="87">I340</f>
        <v/>
      </c>
      <c r="CU340" s="78" t="str">
        <f>IF(ISNUMBER($CS340),INDEX(IRF.New!$CS$7:$DJ$37,MATCH(B343+1,IRF.New!$B$7:$B$37,0),MATCH($CT340,IRF.New!$CS$5:$DJ$5,0)),"")</f>
        <v/>
      </c>
      <c r="CV340" s="79"/>
      <c r="CW340" s="79" t="str">
        <f t="shared" ref="CW340:CW357" si="88">IF(ISNUMBER(CU340),CU340-BB340,"")</f>
        <v/>
      </c>
      <c r="CX340" s="79"/>
      <c r="CY340" s="79" t="e" cm="1">
        <f t="array" aca="1" ref="CY340" ca="1">MMULT(_xlfn.ANCHORARRAY(BX340),CW340:INDIRECT(CW338&amp;MAX(CR340:CR357)))</f>
        <v>#VALUE!</v>
      </c>
      <c r="CZ340" s="63">
        <f>ROW(CY340)</f>
        <v>340</v>
      </c>
      <c r="DA340" s="111" t="str">
        <f>IF(ISNUMBER(CS340),INDEX(IRF.New!$CS$2:$DJ$2,MATCH('CF AUX'!$CT340,IRF.New!$CS$5:$DJ$5,0)),"")</f>
        <v/>
      </c>
      <c r="DB340" s="85">
        <f>C338</f>
        <v>14</v>
      </c>
      <c r="DD340" s="131" t="str">
        <f>IF(ISNUMBER(CS340),INDEX(IRF.New!$D$7:$CO$37,MATCH('CF AUX'!C338,IRF.New!$C$7:$C$37,0),MATCH(CT340,IRF.New!$D$5:$CO$5,0)),"")</f>
        <v/>
      </c>
      <c r="DE340" s="1"/>
    </row>
    <row r="341" spans="1:109" x14ac:dyDescent="0.25">
      <c r="F341" s="136" t="str">
        <f t="shared" ref="F341:F357" si="89">IF(ISNUMBER(H341),IF(ABS((DD341-CU341))&lt;0.001,TRUE,FALSE),"")</f>
        <v/>
      </c>
      <c r="H341" s="143"/>
      <c r="I341" s="128" t="str">
        <f ca="1">IF(ISNUMBER(H341),INDEX(IRF.New!$CS$5:$DJ$5,MATCH('CF AUX'!H341,INDIRECT("IRF.New!$CS$"&amp;C340&amp;":$DJ$"&amp;C340),0)),"")</f>
        <v/>
      </c>
      <c r="J341" s="80" t="str">
        <f ca="1">IF(ISNUMBER($H341),INDEX(INDIRECT($D$4),MATCH('CF AUX'!J$14,INDIRECT($D$5),0),MATCH('CF AUX'!$I341,INDIRECT($D$7),0)),"")</f>
        <v/>
      </c>
      <c r="K341" s="81" t="str">
        <f ca="1">IF(ISNUMBER($H341),INDEX(INDIRECT($D$4),MATCH('CF AUX'!K$14,INDIRECT($D$5),0),MATCH('CF AUX'!$I341,INDIRECT($D$7),0)),"")</f>
        <v/>
      </c>
      <c r="L341" s="81" t="str">
        <f ca="1">IF(ISNUMBER($H341),INDEX(INDIRECT($D$4),MATCH('CF AUX'!L$14,INDIRECT($D$5),0),MATCH('CF AUX'!$I341,INDIRECT($D$7),0)),"")</f>
        <v/>
      </c>
      <c r="M341" s="81" t="str">
        <f ca="1">IF(ISNUMBER($H341),INDEX(INDIRECT($D$4),MATCH('CF AUX'!M$14,INDIRECT($D$5),0),MATCH('CF AUX'!$I341,INDIRECT($D$7),0)),"")</f>
        <v/>
      </c>
      <c r="N341" s="81" t="str">
        <f ca="1">IF(ISNUMBER($H341),INDEX(INDIRECT($D$4),MATCH('CF AUX'!N$14,INDIRECT($D$5),0),MATCH('CF AUX'!$I341,INDIRECT($D$7),0)),"")</f>
        <v/>
      </c>
      <c r="O341" s="81" t="str">
        <f ca="1">IF(ISNUMBER($H341),INDEX(INDIRECT($D$4),MATCH('CF AUX'!O$14,INDIRECT($D$5),0),MATCH('CF AUX'!$I341,INDIRECT($D$7),0)),"")</f>
        <v/>
      </c>
      <c r="P341" s="81" t="str">
        <f ca="1">IF(ISNUMBER($H341),INDEX(INDIRECT($D$4),MATCH('CF AUX'!P$14,INDIRECT($D$5),0),MATCH('CF AUX'!$I341,INDIRECT($D$7),0)),"")</f>
        <v/>
      </c>
      <c r="Q341" s="81" t="str">
        <f ca="1">IF(ISNUMBER($H341),INDEX(INDIRECT($D$4),MATCH('CF AUX'!Q$14,INDIRECT($D$5),0),MATCH('CF AUX'!$I341,INDIRECT($D$7),0)),"")</f>
        <v/>
      </c>
      <c r="R341" s="81" t="str">
        <f ca="1">IF(ISNUMBER($H341),INDEX(INDIRECT($D$4),MATCH('CF AUX'!R$14,INDIRECT($D$5),0),MATCH('CF AUX'!$I341,INDIRECT($D$7),0)),"")</f>
        <v/>
      </c>
      <c r="S341" s="81" t="str">
        <f ca="1">IF(ISNUMBER($H341),INDEX(INDIRECT($D$4),MATCH('CF AUX'!S$14,INDIRECT($D$5),0),MATCH('CF AUX'!$I341,INDIRECT($D$7),0)),"")</f>
        <v/>
      </c>
      <c r="T341" s="81" t="str">
        <f ca="1">IF(ISNUMBER($H341),INDEX(INDIRECT($D$4),MATCH('CF AUX'!T$14,INDIRECT($D$5),0),MATCH('CF AUX'!$I341,INDIRECT($D$7),0)),"")</f>
        <v/>
      </c>
      <c r="U341" s="81" t="str">
        <f ca="1">IF(ISNUMBER($H341),INDEX(INDIRECT($D$4),MATCH('CF AUX'!U$14,INDIRECT($D$5),0),MATCH('CF AUX'!$I341,INDIRECT($D$7),0)),"")</f>
        <v/>
      </c>
      <c r="V341" s="81" t="str">
        <f ca="1">IF(ISNUMBER($H341),INDEX(INDIRECT($D$4),MATCH('CF AUX'!V$14,INDIRECT($D$5),0),MATCH('CF AUX'!$I341,INDIRECT($D$7),0)),"")</f>
        <v/>
      </c>
      <c r="W341" s="81" t="str">
        <f ca="1">IF(ISNUMBER($H341),INDEX(INDIRECT($D$4),MATCH('CF AUX'!W$14,INDIRECT($D$5),0),MATCH('CF AUX'!$I341,INDIRECT($D$7),0)),"")</f>
        <v/>
      </c>
      <c r="X341" s="81" t="str">
        <f ca="1">IF(ISNUMBER($H341),INDEX(INDIRECT($D$4),MATCH('CF AUX'!X$14,INDIRECT($D$5),0),MATCH('CF AUX'!$I341,INDIRECT($D$7),0)),"")</f>
        <v/>
      </c>
      <c r="Y341" s="81" t="str">
        <f ca="1">IF(ISNUMBER($H341),INDEX(INDIRECT($D$4),MATCH('CF AUX'!Y$14,INDIRECT($D$5),0),MATCH('CF AUX'!$I341,INDIRECT($D$7),0)),"")</f>
        <v/>
      </c>
      <c r="Z341" s="81" t="str">
        <f ca="1">IF(ISNUMBER($H341),INDEX(INDIRECT($D$4),MATCH('CF AUX'!Z$14,INDIRECT($D$5),0),MATCH('CF AUX'!$I341,INDIRECT($D$7),0)),"")</f>
        <v/>
      </c>
      <c r="AA341" s="81" t="str">
        <f ca="1">IF(ISNUMBER($H341),INDEX(INDIRECT($D$4),MATCH('CF AUX'!AA$14,INDIRECT($D$5),0),MATCH('CF AUX'!$I341,INDIRECT($D$7),0)),"")</f>
        <v/>
      </c>
      <c r="AB341" s="81" t="str">
        <f ca="1">IF(ISNUMBER($H341),INDEX(INDIRECT($D$4),MATCH('CF AUX'!AB$14,INDIRECT($D$5),0),MATCH('CF AUX'!$I341,INDIRECT($D$7),0)),"")</f>
        <v/>
      </c>
      <c r="AC341" s="81" t="str">
        <f ca="1">IF(ISNUMBER($H341),INDEX(INDIRECT($D$4),MATCH('CF AUX'!AC$14,INDIRECT($D$5),0),MATCH('CF AUX'!$I341,INDIRECT($D$7),0)),"")</f>
        <v/>
      </c>
      <c r="AD341" s="81" t="str">
        <f ca="1">IF(ISNUMBER($H341),INDEX(INDIRECT($D$4),MATCH('CF AUX'!AD$14,INDIRECT($D$5),0),MATCH('CF AUX'!$I341,INDIRECT($D$7),0)),"")</f>
        <v/>
      </c>
      <c r="AE341" s="81" t="str">
        <f ca="1">IF(ISNUMBER($H341),INDEX(INDIRECT($D$4),MATCH('CF AUX'!AE$14,INDIRECT($D$5),0),MATCH('CF AUX'!$I341,INDIRECT($D$7),0)),"")</f>
        <v/>
      </c>
      <c r="AF341" s="81" t="str">
        <f ca="1">IF(ISNUMBER($H341),INDEX(INDIRECT($D$4),MATCH('CF AUX'!AF$14,INDIRECT($D$5),0),MATCH('CF AUX'!$I341,INDIRECT($D$7),0)),"")</f>
        <v/>
      </c>
      <c r="AG341" s="81" t="str">
        <f ca="1">IF(ISNUMBER($H341),INDEX(INDIRECT($D$4),MATCH('CF AUX'!AG$14,INDIRECT($D$5),0),MATCH('CF AUX'!$I341,INDIRECT($D$7),0)),"")</f>
        <v/>
      </c>
      <c r="AH341" s="81" t="str">
        <f ca="1">IF(ISNUMBER($H341),INDEX(INDIRECT($D$4),MATCH('CF AUX'!AH$14,INDIRECT($D$5),0),MATCH('CF AUX'!$I341,INDIRECT($D$7),0)),"")</f>
        <v/>
      </c>
      <c r="AI341" s="81" t="str">
        <f ca="1">IF(ISNUMBER($H341),INDEX(INDIRECT($D$4),MATCH('CF AUX'!AI$14,INDIRECT($D$5),0),MATCH('CF AUX'!$I341,INDIRECT($D$7),0)),"")</f>
        <v/>
      </c>
      <c r="AJ341" s="81" t="str">
        <f ca="1">IF(ISNUMBER($H341),INDEX(INDIRECT($D$4),MATCH('CF AUX'!AJ$14,INDIRECT($D$5),0),MATCH('CF AUX'!$I341,INDIRECT($D$7),0)),"")</f>
        <v/>
      </c>
      <c r="AK341" s="81" t="str">
        <f ca="1">IF(ISNUMBER($H341),INDEX(INDIRECT($D$4),MATCH('CF AUX'!AK$14,INDIRECT($D$5),0),MATCH('CF AUX'!$I341,INDIRECT($D$7),0)),"")</f>
        <v/>
      </c>
      <c r="AL341" s="81" t="str">
        <f ca="1">IF(ISNUMBER($H341),INDEX(INDIRECT($D$4),MATCH('CF AUX'!AL$14,INDIRECT($D$5),0),MATCH('CF AUX'!$I341,INDIRECT($D$7),0)),"")</f>
        <v/>
      </c>
      <c r="AM341" s="81" t="str">
        <f ca="1">IF(ISNUMBER($H341),INDEX(INDIRECT($D$4),MATCH('CF AUX'!AM$14,INDIRECT($D$5),0),MATCH('CF AUX'!$I341,INDIRECT($D$7),0)),"")</f>
        <v/>
      </c>
      <c r="AN341" s="81" t="str">
        <f ca="1">IF(ISNUMBER($H341),INDEX(INDIRECT($D$4),MATCH('CF AUX'!AN$14,INDIRECT($D$5),0),MATCH('CF AUX'!$I341,INDIRECT($D$7),0)),"")</f>
        <v/>
      </c>
      <c r="AO341" s="81" t="str">
        <f ca="1">IF(ISNUMBER($H341),INDEX(INDIRECT($D$4),MATCH('CF AUX'!AO$14,INDIRECT($D$5),0),MATCH('CF AUX'!$I341,INDIRECT($D$7),0)),"")</f>
        <v/>
      </c>
      <c r="AP341" s="81" t="str">
        <f ca="1">IF(ISNUMBER($H341),INDEX(INDIRECT($D$4),MATCH('CF AUX'!AP$14,INDIRECT($D$5),0),MATCH('CF AUX'!$I341,INDIRECT($D$7),0)),"")</f>
        <v/>
      </c>
      <c r="AQ341" s="81" t="str">
        <f ca="1">IF(ISNUMBER($H341),INDEX(INDIRECT($D$4),MATCH('CF AUX'!AQ$14,INDIRECT($D$5),0),MATCH('CF AUX'!$I341,INDIRECT($D$7),0)),"")</f>
        <v/>
      </c>
      <c r="AR341" s="81" t="str">
        <f ca="1">IF(ISNUMBER($H341),INDEX(INDIRECT($D$4),MATCH('CF AUX'!AR$14,INDIRECT($D$5),0),MATCH('CF AUX'!$I341,INDIRECT($D$7),0)),"")</f>
        <v/>
      </c>
      <c r="AS341" s="81" t="str">
        <f ca="1">IF(ISNUMBER($H341),INDEX(INDIRECT($D$4),MATCH('CF AUX'!AS$14,INDIRECT($D$5),0),MATCH('CF AUX'!$I341,INDIRECT($D$7),0)),"")</f>
        <v/>
      </c>
      <c r="AT341" s="81" t="str">
        <f ca="1">IF(ISNUMBER($H341),INDEX(INDIRECT($D$4),MATCH('CF AUX'!AT$14,INDIRECT($D$5),0),MATCH('CF AUX'!$I341,INDIRECT($D$7),0)),"")</f>
        <v/>
      </c>
      <c r="AU341" s="81" t="str">
        <f ca="1">IF(ISNUMBER($H341),INDEX(INDIRECT($D$4),MATCH('CF AUX'!AU$14,INDIRECT($D$5),0),MATCH('CF AUX'!$I341,INDIRECT($D$7),0)),"")</f>
        <v/>
      </c>
      <c r="AV341" s="81" t="str">
        <f ca="1">IF(ISNUMBER($H341),INDEX(INDIRECT($D$4),MATCH('CF AUX'!AV$14,INDIRECT($D$5),0),MATCH('CF AUX'!$I341,INDIRECT($D$7),0)),"")</f>
        <v/>
      </c>
      <c r="AW341" s="81" t="str">
        <f ca="1">IF(ISNUMBER($H341),INDEX(INDIRECT($D$4),MATCH('CF AUX'!AW$14,INDIRECT($D$5),0),MATCH('CF AUX'!$I341,INDIRECT($D$7),0)),"")</f>
        <v/>
      </c>
      <c r="AX341" s="81" t="str">
        <f ca="1">IF(ISNUMBER($H341),INDEX(INDIRECT($D$4),MATCH('CF AUX'!AX$14,INDIRECT($D$5),0),MATCH('CF AUX'!$I341,INDIRECT($D$7),0)),"")</f>
        <v/>
      </c>
      <c r="AY341" s="81" t="str">
        <f ca="1">IF(ISNUMBER($H341),INDEX(INDIRECT($D$4),MATCH('CF AUX'!AY$14,INDIRECT($D$5),0),MATCH('CF AUX'!$I341,INDIRECT($D$7),0)),"")</f>
        <v/>
      </c>
      <c r="AZ341" s="81" t="str">
        <f ca="1">IF(ISNUMBER($H341),INDEX(INDIRECT($D$4),MATCH('CF AUX'!AZ$14,INDIRECT($D$5),0),MATCH('CF AUX'!$I341,INDIRECT($D$7),0)),"")</f>
        <v/>
      </c>
      <c r="BB341" s="96" t="str" cm="1">
        <f t="array" aca="1" ref="BB341" ca="1">IF(ISNUMBER($H341),MMULT(J341:AZ341,TRANSPOSE(INDIRECT($D$8&amp;$G$4&amp;B343&amp;":"&amp;$G$6&amp;B343))),"")</f>
        <v/>
      </c>
      <c r="BD341" s="59">
        <f>BD340</f>
        <v>339</v>
      </c>
      <c r="BE341" s="80" t="str" cm="1">
        <f t="array" aca="1" ref="BE341" ca="1">IFERROR(INDEX(INDIRECT($D$4),MATCH(INDIRECT(BE$5&amp;$BD341),INDIRECT($D$6),0),MATCH($I341,INDIRECT($D$7),0)),"")</f>
        <v/>
      </c>
      <c r="BF341" s="81" t="str" cm="1">
        <f t="array" aca="1" ref="BF341" ca="1">IFERROR(INDEX(INDIRECT($D$4),MATCH(INDIRECT(BF$5&amp;$BD341),INDIRECT($D$6),0),MATCH($I341,INDIRECT($D$7),0)),"")</f>
        <v/>
      </c>
      <c r="BG341" s="81" t="str" cm="1">
        <f t="array" aca="1" ref="BG341" ca="1">IFERROR(INDEX(INDIRECT($D$4),MATCH(INDIRECT(BG$5&amp;$BD341),INDIRECT($D$6),0),MATCH($I341,INDIRECT($D$7),0)),"")</f>
        <v/>
      </c>
      <c r="BH341" s="81" t="str" cm="1">
        <f t="array" aca="1" ref="BH341" ca="1">IFERROR(INDEX(INDIRECT($D$4),MATCH(INDIRECT(BH$5&amp;$BD341),INDIRECT($D$6),0),MATCH($I341,INDIRECT($D$7),0)),"")</f>
        <v/>
      </c>
      <c r="BI341" s="81" t="str" cm="1">
        <f t="array" aca="1" ref="BI341" ca="1">IFERROR(INDEX(INDIRECT($D$4),MATCH(INDIRECT(BI$5&amp;$BD341),INDIRECT($D$6),0),MATCH($I341,INDIRECT($D$7),0)),"")</f>
        <v/>
      </c>
      <c r="BJ341" s="81" t="str" cm="1">
        <f t="array" aca="1" ref="BJ341" ca="1">IFERROR(INDEX(INDIRECT($D$4),MATCH(INDIRECT(BJ$5&amp;$BD341),INDIRECT($D$6),0),MATCH($I341,INDIRECT($D$7),0)),"")</f>
        <v/>
      </c>
      <c r="BK341" s="81" t="str" cm="1">
        <f t="array" aca="1" ref="BK341" ca="1">IFERROR(INDEX(INDIRECT($D$4),MATCH(INDIRECT(BK$5&amp;$BD341),INDIRECT($D$6),0),MATCH($I341,INDIRECT($D$7),0)),"")</f>
        <v/>
      </c>
      <c r="BL341" s="81" t="str" cm="1">
        <f t="array" aca="1" ref="BL341" ca="1">IFERROR(INDEX(INDIRECT($D$4),MATCH(INDIRECT(BL$5&amp;$BD341),INDIRECT($D$6),0),MATCH($I341,INDIRECT($D$7),0)),"")</f>
        <v/>
      </c>
      <c r="BM341" s="81" t="str" cm="1">
        <f t="array" aca="1" ref="BM341" ca="1">IFERROR(INDEX(INDIRECT($D$4),MATCH(INDIRECT(BM$5&amp;$BD341),INDIRECT($D$6),0),MATCH($I341,INDIRECT($D$7),0)),"")</f>
        <v/>
      </c>
      <c r="BN341" s="81" t="str" cm="1">
        <f t="array" aca="1" ref="BN341" ca="1">IFERROR(INDEX(INDIRECT($D$4),MATCH(INDIRECT(BN$5&amp;$BD341),INDIRECT($D$6),0),MATCH($I341,INDIRECT($D$7),0)),"")</f>
        <v/>
      </c>
      <c r="BO341" s="81" t="str" cm="1">
        <f t="array" aca="1" ref="BO341" ca="1">IFERROR(INDEX(INDIRECT($D$4),MATCH(INDIRECT(BO$5&amp;$BD341),INDIRECT($D$6),0),MATCH($I341,INDIRECT($D$7),0)),"")</f>
        <v/>
      </c>
      <c r="BP341" s="81" t="str" cm="1">
        <f t="array" aca="1" ref="BP341" ca="1">IFERROR(INDEX(INDIRECT($D$4),MATCH(INDIRECT(BP$5&amp;$BD341),INDIRECT($D$6),0),MATCH($I341,INDIRECT($D$7),0)),"")</f>
        <v/>
      </c>
      <c r="BQ341" s="81" t="str" cm="1">
        <f t="array" aca="1" ref="BQ341" ca="1">IFERROR(INDEX(INDIRECT($D$4),MATCH(INDIRECT(BQ$5&amp;$BD341),INDIRECT($D$6),0),MATCH($I341,INDIRECT($D$7),0)),"")</f>
        <v/>
      </c>
      <c r="BR341" s="81" t="str" cm="1">
        <f t="array" aca="1" ref="BR341" ca="1">IFERROR(INDEX(INDIRECT($D$4),MATCH(INDIRECT(BR$5&amp;$BD341),INDIRECT($D$6),0),MATCH($I341,INDIRECT($D$7),0)),"")</f>
        <v/>
      </c>
      <c r="BS341" s="81" t="str" cm="1">
        <f t="array" aca="1" ref="BS341" ca="1">IFERROR(INDEX(INDIRECT($D$4),MATCH(INDIRECT(BS$5&amp;$BD341),INDIRECT($D$6),0),MATCH($I341,INDIRECT($D$7),0)),"")</f>
        <v/>
      </c>
      <c r="BT341" s="81" t="str" cm="1">
        <f t="array" aca="1" ref="BT341" ca="1">IFERROR(INDEX(INDIRECT($D$4),MATCH(INDIRECT(BT$5&amp;$BD341),INDIRECT($D$6),0),MATCH($I341,INDIRECT($D$7),0)),"")</f>
        <v/>
      </c>
      <c r="BU341" s="81" t="str" cm="1">
        <f t="array" aca="1" ref="BU341" ca="1">IFERROR(INDEX(INDIRECT($D$4),MATCH(INDIRECT(BU$5&amp;$BD341),INDIRECT($D$6),0),MATCH($I341,INDIRECT($D$7),0)),"")</f>
        <v/>
      </c>
      <c r="BV341" s="99" t="str" cm="1">
        <f t="array" aca="1" ref="BV341" ca="1">IFERROR(INDEX(INDIRECT($D$4),MATCH(INDIRECT(BV$5&amp;$BD341),INDIRECT($D$6),0),MATCH($I341,INDIRECT($D$7),0)),"")</f>
        <v/>
      </c>
      <c r="BX341" s="80"/>
      <c r="BY341" s="81"/>
      <c r="BZ341" s="81"/>
      <c r="CA341" s="81"/>
      <c r="CB341" s="81"/>
      <c r="CC341" s="81"/>
      <c r="CD341" s="81"/>
      <c r="CE341" s="81"/>
      <c r="CF341" s="81"/>
      <c r="CG341" s="81"/>
      <c r="CH341" s="81"/>
      <c r="CI341" s="81"/>
      <c r="CJ341" s="81"/>
      <c r="CK341" s="81"/>
      <c r="CL341" s="81"/>
      <c r="CM341" s="81"/>
      <c r="CN341" s="81"/>
      <c r="CO341" s="99"/>
      <c r="CQ341" s="65" t="e" vm="2">
        <f>MAX(CS340:CS351)</f>
        <v>#VALUE!</v>
      </c>
      <c r="CR341" s="59" t="str">
        <f t="shared" ref="CR341:CR357" si="90">IF(ISNUMBER(CS341),ROW(CS341),"")</f>
        <v/>
      </c>
      <c r="CS341" s="60"/>
      <c r="CT341" s="116" t="str">
        <f t="shared" ca="1" si="87"/>
        <v/>
      </c>
      <c r="CU341" s="80" t="str">
        <f>IF(ISNUMBER($CS341),INDEX(IRF.New!$CS$7:$DJ$37,MATCH(B343+1,IRF.New!$B$7:$B$37,0),MATCH($CT341,IRF.New!$CS$5:$DJ$5,0)),"")</f>
        <v/>
      </c>
      <c r="CV341" s="81"/>
      <c r="CW341" s="81" t="str">
        <f t="shared" si="88"/>
        <v/>
      </c>
      <c r="CX341" s="81"/>
      <c r="CY341" s="81"/>
      <c r="CZ341" s="94"/>
      <c r="DA341" s="94" t="str">
        <f>IF(ISNUMBER(CS341),INDEX(IRF.New!$CS$2:$DJ$2,MATCH('CF AUX'!$CT341,IRF.New!$CS$5:$DJ$5,0)),"")</f>
        <v/>
      </c>
      <c r="DB341" s="72"/>
      <c r="DD341" s="132" t="str">
        <f>IF(ISNUMBER(CS341),INDEX(IRF.New!$D$7:$CO$37,MATCH('CF AUX'!C338,IRF.New!$C$7:$C$37,0),MATCH(CT341,IRF.New!$D$5:$CO$5,0)),"")</f>
        <v/>
      </c>
    </row>
    <row r="342" spans="1:109" x14ac:dyDescent="0.25">
      <c r="B342" s="59" t="s">
        <v>267</v>
      </c>
      <c r="F342" s="136" t="str">
        <f t="shared" si="89"/>
        <v/>
      </c>
      <c r="H342" s="143"/>
      <c r="I342" s="128" t="str">
        <f ca="1">IF(ISNUMBER(H342),INDEX(IRF.New!$CS$5:$DJ$5,MATCH('CF AUX'!H342,INDIRECT("IRF.New!$CS$"&amp;C340&amp;":$DJ$"&amp;C340),0)),"")</f>
        <v/>
      </c>
      <c r="J342" s="80" t="str">
        <f ca="1">IF(ISNUMBER($H342),INDEX(INDIRECT($D$4),MATCH('CF AUX'!J$14,INDIRECT($D$5),0),MATCH('CF AUX'!$I342,INDIRECT($D$7),0)),"")</f>
        <v/>
      </c>
      <c r="K342" s="81" t="str">
        <f ca="1">IF(ISNUMBER($H342),INDEX(INDIRECT($D$4),MATCH('CF AUX'!K$14,INDIRECT($D$5),0),MATCH('CF AUX'!$I342,INDIRECT($D$7),0)),"")</f>
        <v/>
      </c>
      <c r="L342" s="81" t="str">
        <f ca="1">IF(ISNUMBER($H342),INDEX(INDIRECT($D$4),MATCH('CF AUX'!L$14,INDIRECT($D$5),0),MATCH('CF AUX'!$I342,INDIRECT($D$7),0)),"")</f>
        <v/>
      </c>
      <c r="M342" s="81" t="str">
        <f ca="1">IF(ISNUMBER($H342),INDEX(INDIRECT($D$4),MATCH('CF AUX'!M$14,INDIRECT($D$5),0),MATCH('CF AUX'!$I342,INDIRECT($D$7),0)),"")</f>
        <v/>
      </c>
      <c r="N342" s="81" t="str">
        <f ca="1">IF(ISNUMBER($H342),INDEX(INDIRECT($D$4),MATCH('CF AUX'!N$14,INDIRECT($D$5),0),MATCH('CF AUX'!$I342,INDIRECT($D$7),0)),"")</f>
        <v/>
      </c>
      <c r="O342" s="81" t="str">
        <f ca="1">IF(ISNUMBER($H342),INDEX(INDIRECT($D$4),MATCH('CF AUX'!O$14,INDIRECT($D$5),0),MATCH('CF AUX'!$I342,INDIRECT($D$7),0)),"")</f>
        <v/>
      </c>
      <c r="P342" s="81" t="str">
        <f ca="1">IF(ISNUMBER($H342),INDEX(INDIRECT($D$4),MATCH('CF AUX'!P$14,INDIRECT($D$5),0),MATCH('CF AUX'!$I342,INDIRECT($D$7),0)),"")</f>
        <v/>
      </c>
      <c r="Q342" s="81" t="str">
        <f ca="1">IF(ISNUMBER($H342),INDEX(INDIRECT($D$4),MATCH('CF AUX'!Q$14,INDIRECT($D$5),0),MATCH('CF AUX'!$I342,INDIRECT($D$7),0)),"")</f>
        <v/>
      </c>
      <c r="R342" s="81" t="str">
        <f ca="1">IF(ISNUMBER($H342),INDEX(INDIRECT($D$4),MATCH('CF AUX'!R$14,INDIRECT($D$5),0),MATCH('CF AUX'!$I342,INDIRECT($D$7),0)),"")</f>
        <v/>
      </c>
      <c r="S342" s="81" t="str">
        <f ca="1">IF(ISNUMBER($H342),INDEX(INDIRECT($D$4),MATCH('CF AUX'!S$14,INDIRECT($D$5),0),MATCH('CF AUX'!$I342,INDIRECT($D$7),0)),"")</f>
        <v/>
      </c>
      <c r="T342" s="81" t="str">
        <f ca="1">IF(ISNUMBER($H342),INDEX(INDIRECT($D$4),MATCH('CF AUX'!T$14,INDIRECT($D$5),0),MATCH('CF AUX'!$I342,INDIRECT($D$7),0)),"")</f>
        <v/>
      </c>
      <c r="U342" s="81" t="str">
        <f ca="1">IF(ISNUMBER($H342),INDEX(INDIRECT($D$4),MATCH('CF AUX'!U$14,INDIRECT($D$5),0),MATCH('CF AUX'!$I342,INDIRECT($D$7),0)),"")</f>
        <v/>
      </c>
      <c r="V342" s="81" t="str">
        <f ca="1">IF(ISNUMBER($H342),INDEX(INDIRECT($D$4),MATCH('CF AUX'!V$14,INDIRECT($D$5),0),MATCH('CF AUX'!$I342,INDIRECT($D$7),0)),"")</f>
        <v/>
      </c>
      <c r="W342" s="81" t="str">
        <f ca="1">IF(ISNUMBER($H342),INDEX(INDIRECT($D$4),MATCH('CF AUX'!W$14,INDIRECT($D$5),0),MATCH('CF AUX'!$I342,INDIRECT($D$7),0)),"")</f>
        <v/>
      </c>
      <c r="X342" s="81" t="str">
        <f ca="1">IF(ISNUMBER($H342),INDEX(INDIRECT($D$4),MATCH('CF AUX'!X$14,INDIRECT($D$5),0),MATCH('CF AUX'!$I342,INDIRECT($D$7),0)),"")</f>
        <v/>
      </c>
      <c r="Y342" s="81" t="str">
        <f ca="1">IF(ISNUMBER($H342),INDEX(INDIRECT($D$4),MATCH('CF AUX'!Y$14,INDIRECT($D$5),0),MATCH('CF AUX'!$I342,INDIRECT($D$7),0)),"")</f>
        <v/>
      </c>
      <c r="Z342" s="81" t="str">
        <f ca="1">IF(ISNUMBER($H342),INDEX(INDIRECT($D$4),MATCH('CF AUX'!Z$14,INDIRECT($D$5),0),MATCH('CF AUX'!$I342,INDIRECT($D$7),0)),"")</f>
        <v/>
      </c>
      <c r="AA342" s="81" t="str">
        <f ca="1">IF(ISNUMBER($H342),INDEX(INDIRECT($D$4),MATCH('CF AUX'!AA$14,INDIRECT($D$5),0),MATCH('CF AUX'!$I342,INDIRECT($D$7),0)),"")</f>
        <v/>
      </c>
      <c r="AB342" s="81" t="str">
        <f ca="1">IF(ISNUMBER($H342),INDEX(INDIRECT($D$4),MATCH('CF AUX'!AB$14,INDIRECT($D$5),0),MATCH('CF AUX'!$I342,INDIRECT($D$7),0)),"")</f>
        <v/>
      </c>
      <c r="AC342" s="81" t="str">
        <f ca="1">IF(ISNUMBER($H342),INDEX(INDIRECT($D$4),MATCH('CF AUX'!AC$14,INDIRECT($D$5),0),MATCH('CF AUX'!$I342,INDIRECT($D$7),0)),"")</f>
        <v/>
      </c>
      <c r="AD342" s="81" t="str">
        <f ca="1">IF(ISNUMBER($H342),INDEX(INDIRECT($D$4),MATCH('CF AUX'!AD$14,INDIRECT($D$5),0),MATCH('CF AUX'!$I342,INDIRECT($D$7),0)),"")</f>
        <v/>
      </c>
      <c r="AE342" s="81" t="str">
        <f ca="1">IF(ISNUMBER($H342),INDEX(INDIRECT($D$4),MATCH('CF AUX'!AE$14,INDIRECT($D$5),0),MATCH('CF AUX'!$I342,INDIRECT($D$7),0)),"")</f>
        <v/>
      </c>
      <c r="AF342" s="81" t="str">
        <f ca="1">IF(ISNUMBER($H342),INDEX(INDIRECT($D$4),MATCH('CF AUX'!AF$14,INDIRECT($D$5),0),MATCH('CF AUX'!$I342,INDIRECT($D$7),0)),"")</f>
        <v/>
      </c>
      <c r="AG342" s="81" t="str">
        <f ca="1">IF(ISNUMBER($H342),INDEX(INDIRECT($D$4),MATCH('CF AUX'!AG$14,INDIRECT($D$5),0),MATCH('CF AUX'!$I342,INDIRECT($D$7),0)),"")</f>
        <v/>
      </c>
      <c r="AH342" s="81" t="str">
        <f ca="1">IF(ISNUMBER($H342),INDEX(INDIRECT($D$4),MATCH('CF AUX'!AH$14,INDIRECT($D$5),0),MATCH('CF AUX'!$I342,INDIRECT($D$7),0)),"")</f>
        <v/>
      </c>
      <c r="AI342" s="81" t="str">
        <f ca="1">IF(ISNUMBER($H342),INDEX(INDIRECT($D$4),MATCH('CF AUX'!AI$14,INDIRECT($D$5),0),MATCH('CF AUX'!$I342,INDIRECT($D$7),0)),"")</f>
        <v/>
      </c>
      <c r="AJ342" s="81" t="str">
        <f ca="1">IF(ISNUMBER($H342),INDEX(INDIRECT($D$4),MATCH('CF AUX'!AJ$14,INDIRECT($D$5),0),MATCH('CF AUX'!$I342,INDIRECT($D$7),0)),"")</f>
        <v/>
      </c>
      <c r="AK342" s="81" t="str">
        <f ca="1">IF(ISNUMBER($H342),INDEX(INDIRECT($D$4),MATCH('CF AUX'!AK$14,INDIRECT($D$5),0),MATCH('CF AUX'!$I342,INDIRECT($D$7),0)),"")</f>
        <v/>
      </c>
      <c r="AL342" s="81" t="str">
        <f ca="1">IF(ISNUMBER($H342),INDEX(INDIRECT($D$4),MATCH('CF AUX'!AL$14,INDIRECT($D$5),0),MATCH('CF AUX'!$I342,INDIRECT($D$7),0)),"")</f>
        <v/>
      </c>
      <c r="AM342" s="81" t="str">
        <f ca="1">IF(ISNUMBER($H342),INDEX(INDIRECT($D$4),MATCH('CF AUX'!AM$14,INDIRECT($D$5),0),MATCH('CF AUX'!$I342,INDIRECT($D$7),0)),"")</f>
        <v/>
      </c>
      <c r="AN342" s="81" t="str">
        <f ca="1">IF(ISNUMBER($H342),INDEX(INDIRECT($D$4),MATCH('CF AUX'!AN$14,INDIRECT($D$5),0),MATCH('CF AUX'!$I342,INDIRECT($D$7),0)),"")</f>
        <v/>
      </c>
      <c r="AO342" s="81" t="str">
        <f ca="1">IF(ISNUMBER($H342),INDEX(INDIRECT($D$4),MATCH('CF AUX'!AO$14,INDIRECT($D$5),0),MATCH('CF AUX'!$I342,INDIRECT($D$7),0)),"")</f>
        <v/>
      </c>
      <c r="AP342" s="81" t="str">
        <f ca="1">IF(ISNUMBER($H342),INDEX(INDIRECT($D$4),MATCH('CF AUX'!AP$14,INDIRECT($D$5),0),MATCH('CF AUX'!$I342,INDIRECT($D$7),0)),"")</f>
        <v/>
      </c>
      <c r="AQ342" s="81" t="str">
        <f ca="1">IF(ISNUMBER($H342),INDEX(INDIRECT($D$4),MATCH('CF AUX'!AQ$14,INDIRECT($D$5),0),MATCH('CF AUX'!$I342,INDIRECT($D$7),0)),"")</f>
        <v/>
      </c>
      <c r="AR342" s="81" t="str">
        <f ca="1">IF(ISNUMBER($H342),INDEX(INDIRECT($D$4),MATCH('CF AUX'!AR$14,INDIRECT($D$5),0),MATCH('CF AUX'!$I342,INDIRECT($D$7),0)),"")</f>
        <v/>
      </c>
      <c r="AS342" s="81" t="str">
        <f ca="1">IF(ISNUMBER($H342),INDEX(INDIRECT($D$4),MATCH('CF AUX'!AS$14,INDIRECT($D$5),0),MATCH('CF AUX'!$I342,INDIRECT($D$7),0)),"")</f>
        <v/>
      </c>
      <c r="AT342" s="81" t="str">
        <f ca="1">IF(ISNUMBER($H342),INDEX(INDIRECT($D$4),MATCH('CF AUX'!AT$14,INDIRECT($D$5),0),MATCH('CF AUX'!$I342,INDIRECT($D$7),0)),"")</f>
        <v/>
      </c>
      <c r="AU342" s="81" t="str">
        <f ca="1">IF(ISNUMBER($H342),INDEX(INDIRECT($D$4),MATCH('CF AUX'!AU$14,INDIRECT($D$5),0),MATCH('CF AUX'!$I342,INDIRECT($D$7),0)),"")</f>
        <v/>
      </c>
      <c r="AV342" s="81" t="str">
        <f ca="1">IF(ISNUMBER($H342),INDEX(INDIRECT($D$4),MATCH('CF AUX'!AV$14,INDIRECT($D$5),0),MATCH('CF AUX'!$I342,INDIRECT($D$7),0)),"")</f>
        <v/>
      </c>
      <c r="AW342" s="81" t="str">
        <f ca="1">IF(ISNUMBER($H342),INDEX(INDIRECT($D$4),MATCH('CF AUX'!AW$14,INDIRECT($D$5),0),MATCH('CF AUX'!$I342,INDIRECT($D$7),0)),"")</f>
        <v/>
      </c>
      <c r="AX342" s="81" t="str">
        <f ca="1">IF(ISNUMBER($H342),INDEX(INDIRECT($D$4),MATCH('CF AUX'!AX$14,INDIRECT($D$5),0),MATCH('CF AUX'!$I342,INDIRECT($D$7),0)),"")</f>
        <v/>
      </c>
      <c r="AY342" s="81" t="str">
        <f ca="1">IF(ISNUMBER($H342),INDEX(INDIRECT($D$4),MATCH('CF AUX'!AY$14,INDIRECT($D$5),0),MATCH('CF AUX'!$I342,INDIRECT($D$7),0)),"")</f>
        <v/>
      </c>
      <c r="AZ342" s="81" t="str">
        <f ca="1">IF(ISNUMBER($H342),INDEX(INDIRECT($D$4),MATCH('CF AUX'!AZ$14,INDIRECT($D$5),0),MATCH('CF AUX'!$I342,INDIRECT($D$7),0)),"")</f>
        <v/>
      </c>
      <c r="BB342" s="96" t="str" cm="1">
        <f t="array" aca="1" ref="BB342" ca="1">IF(ISNUMBER($H342),MMULT(J342:AZ342,TRANSPOSE(INDIRECT($D$8&amp;$G$4&amp;B343&amp;":"&amp;$G$6&amp;B343))),"")</f>
        <v/>
      </c>
      <c r="BD342" s="59">
        <f t="shared" ref="BD342:BD356" si="91">BD341</f>
        <v>339</v>
      </c>
      <c r="BE342" s="80" t="str" cm="1">
        <f t="array" aca="1" ref="BE342" ca="1">IFERROR(INDEX(INDIRECT($D$4),MATCH(INDIRECT(BE$5&amp;$BD342),INDIRECT($D$6),0),MATCH($I342,INDIRECT($D$7),0)),"")</f>
        <v/>
      </c>
      <c r="BF342" s="81" t="str" cm="1">
        <f t="array" aca="1" ref="BF342" ca="1">IFERROR(INDEX(INDIRECT($D$4),MATCH(INDIRECT(BF$5&amp;$BD342),INDIRECT($D$6),0),MATCH($I342,INDIRECT($D$7),0)),"")</f>
        <v/>
      </c>
      <c r="BG342" s="81" t="str" cm="1">
        <f t="array" aca="1" ref="BG342" ca="1">IFERROR(INDEX(INDIRECT($D$4),MATCH(INDIRECT(BG$5&amp;$BD342),INDIRECT($D$6),0),MATCH($I342,INDIRECT($D$7),0)),"")</f>
        <v/>
      </c>
      <c r="BH342" s="81" t="str" cm="1">
        <f t="array" aca="1" ref="BH342" ca="1">IFERROR(INDEX(INDIRECT($D$4),MATCH(INDIRECT(BH$5&amp;$BD342),INDIRECT($D$6),0),MATCH($I342,INDIRECT($D$7),0)),"")</f>
        <v/>
      </c>
      <c r="BI342" s="81" t="str" cm="1">
        <f t="array" aca="1" ref="BI342" ca="1">IFERROR(INDEX(INDIRECT($D$4),MATCH(INDIRECT(BI$5&amp;$BD342),INDIRECT($D$6),0),MATCH($I342,INDIRECT($D$7),0)),"")</f>
        <v/>
      </c>
      <c r="BJ342" s="81" t="str" cm="1">
        <f t="array" aca="1" ref="BJ342" ca="1">IFERROR(INDEX(INDIRECT($D$4),MATCH(INDIRECT(BJ$5&amp;$BD342),INDIRECT($D$6),0),MATCH($I342,INDIRECT($D$7),0)),"")</f>
        <v/>
      </c>
      <c r="BK342" s="81" t="str" cm="1">
        <f t="array" aca="1" ref="BK342" ca="1">IFERROR(INDEX(INDIRECT($D$4),MATCH(INDIRECT(BK$5&amp;$BD342),INDIRECT($D$6),0),MATCH($I342,INDIRECT($D$7),0)),"")</f>
        <v/>
      </c>
      <c r="BL342" s="81" t="str" cm="1">
        <f t="array" aca="1" ref="BL342" ca="1">IFERROR(INDEX(INDIRECT($D$4),MATCH(INDIRECT(BL$5&amp;$BD342),INDIRECT($D$6),0),MATCH($I342,INDIRECT($D$7),0)),"")</f>
        <v/>
      </c>
      <c r="BM342" s="81" t="str" cm="1">
        <f t="array" aca="1" ref="BM342" ca="1">IFERROR(INDEX(INDIRECT($D$4),MATCH(INDIRECT(BM$5&amp;$BD342),INDIRECT($D$6),0),MATCH($I342,INDIRECT($D$7),0)),"")</f>
        <v/>
      </c>
      <c r="BN342" s="81" t="str" cm="1">
        <f t="array" aca="1" ref="BN342" ca="1">IFERROR(INDEX(INDIRECT($D$4),MATCH(INDIRECT(BN$5&amp;$BD342),INDIRECT($D$6),0),MATCH($I342,INDIRECT($D$7),0)),"")</f>
        <v/>
      </c>
      <c r="BO342" s="81" t="str" cm="1">
        <f t="array" aca="1" ref="BO342" ca="1">IFERROR(INDEX(INDIRECT($D$4),MATCH(INDIRECT(BO$5&amp;$BD342),INDIRECT($D$6),0),MATCH($I342,INDIRECT($D$7),0)),"")</f>
        <v/>
      </c>
      <c r="BP342" s="81" t="str" cm="1">
        <f t="array" aca="1" ref="BP342" ca="1">IFERROR(INDEX(INDIRECT($D$4),MATCH(INDIRECT(BP$5&amp;$BD342),INDIRECT($D$6),0),MATCH($I342,INDIRECT($D$7),0)),"")</f>
        <v/>
      </c>
      <c r="BQ342" s="81" t="str" cm="1">
        <f t="array" aca="1" ref="BQ342" ca="1">IFERROR(INDEX(INDIRECT($D$4),MATCH(INDIRECT(BQ$5&amp;$BD342),INDIRECT($D$6),0),MATCH($I342,INDIRECT($D$7),0)),"")</f>
        <v/>
      </c>
      <c r="BR342" s="81" t="str" cm="1">
        <f t="array" aca="1" ref="BR342" ca="1">IFERROR(INDEX(INDIRECT($D$4),MATCH(INDIRECT(BR$5&amp;$BD342),INDIRECT($D$6),0),MATCH($I342,INDIRECT($D$7),0)),"")</f>
        <v/>
      </c>
      <c r="BS342" s="81" t="str" cm="1">
        <f t="array" aca="1" ref="BS342" ca="1">IFERROR(INDEX(INDIRECT($D$4),MATCH(INDIRECT(BS$5&amp;$BD342),INDIRECT($D$6),0),MATCH($I342,INDIRECT($D$7),0)),"")</f>
        <v/>
      </c>
      <c r="BT342" s="81" t="str" cm="1">
        <f t="array" aca="1" ref="BT342" ca="1">IFERROR(INDEX(INDIRECT($D$4),MATCH(INDIRECT(BT$5&amp;$BD342),INDIRECT($D$6),0),MATCH($I342,INDIRECT($D$7),0)),"")</f>
        <v/>
      </c>
      <c r="BU342" s="81" t="str" cm="1">
        <f t="array" aca="1" ref="BU342" ca="1">IFERROR(INDEX(INDIRECT($D$4),MATCH(INDIRECT(BU$5&amp;$BD342),INDIRECT($D$6),0),MATCH($I342,INDIRECT($D$7),0)),"")</f>
        <v/>
      </c>
      <c r="BV342" s="99" t="str" cm="1">
        <f t="array" aca="1" ref="BV342" ca="1">IFERROR(INDEX(INDIRECT($D$4),MATCH(INDIRECT(BV$5&amp;$BD342),INDIRECT($D$6),0),MATCH($I342,INDIRECT($D$7),0)),"")</f>
        <v/>
      </c>
      <c r="BX342" s="80"/>
      <c r="BY342" s="81"/>
      <c r="BZ342" s="81"/>
      <c r="CA342" s="81"/>
      <c r="CB342" s="81"/>
      <c r="CC342" s="81"/>
      <c r="CD342" s="81"/>
      <c r="CE342" s="81"/>
      <c r="CF342" s="81"/>
      <c r="CG342" s="81"/>
      <c r="CH342" s="81"/>
      <c r="CI342" s="81"/>
      <c r="CJ342" s="81"/>
      <c r="CK342" s="81"/>
      <c r="CL342" s="81"/>
      <c r="CM342" s="81"/>
      <c r="CN342" s="81"/>
      <c r="CO342" s="99"/>
      <c r="CQ342" s="113"/>
      <c r="CR342" s="59" t="str">
        <f t="shared" si="90"/>
        <v/>
      </c>
      <c r="CS342" s="60"/>
      <c r="CT342" s="116" t="str">
        <f t="shared" ca="1" si="87"/>
        <v/>
      </c>
      <c r="CU342" s="80" t="str">
        <f>IF(ISNUMBER($CS342),INDEX(IRF.New!$CS$7:$DJ$37,MATCH(B343+1,IRF.New!$B$7:$B$37,0),MATCH($CT342,IRF.New!$CS$5:$DJ$5,0)),"")</f>
        <v/>
      </c>
      <c r="CV342" s="81"/>
      <c r="CW342" s="81" t="str">
        <f t="shared" si="88"/>
        <v/>
      </c>
      <c r="CX342" s="81"/>
      <c r="CY342" s="81"/>
      <c r="CZ342" s="94"/>
      <c r="DA342" s="94" t="str">
        <f>IF(ISNUMBER(CS342),INDEX(IRF.New!$CS$2:$DJ$2,MATCH('CF AUX'!$CT342,IRF.New!$CS$5:$DJ$5,0)),"")</f>
        <v/>
      </c>
      <c r="DB342" s="72"/>
      <c r="DD342" s="132" t="str">
        <f>IF(ISNUMBER(CS342),INDEX(IRF.New!$D$7:$CO$37,MATCH('CF AUX'!C338,IRF.New!$C$7:$C$37,0),MATCH(CT342,IRF.New!$D$5:$CO$5,0)),"")</f>
        <v/>
      </c>
    </row>
    <row r="343" spans="1:109" x14ac:dyDescent="0.25">
      <c r="B343" s="75">
        <f>INDEX(IRF.New!$B:$B,MATCH('CF AUX'!C338,IRF.New!$C:$C,0))-1</f>
        <v>26</v>
      </c>
      <c r="F343" s="136" t="str">
        <f t="shared" si="89"/>
        <v/>
      </c>
      <c r="H343" s="65"/>
      <c r="I343" s="129" t="str">
        <f ca="1">IF(ISNUMBER(H343),INDEX(IRF.New!$CS$5:$DJ$5,MATCH('CF AUX'!H343,INDIRECT("IRF.New!$CS$"&amp;C340&amp;":$DJ$"&amp;C340),0)),"")</f>
        <v/>
      </c>
      <c r="J343" s="80" t="str">
        <f ca="1">IF(ISNUMBER($H343),INDEX(INDIRECT($D$4),MATCH('CF AUX'!J$14,INDIRECT($D$5),0),MATCH('CF AUX'!$I343,INDIRECT($D$7),0)),"")</f>
        <v/>
      </c>
      <c r="K343" s="81" t="str">
        <f ca="1">IF(ISNUMBER($H343),INDEX(INDIRECT($D$4),MATCH('CF AUX'!K$14,INDIRECT($D$5),0),MATCH('CF AUX'!$I343,INDIRECT($D$7),0)),"")</f>
        <v/>
      </c>
      <c r="L343" s="81" t="str">
        <f ca="1">IF(ISNUMBER($H343),INDEX(INDIRECT($D$4),MATCH('CF AUX'!L$14,INDIRECT($D$5),0),MATCH('CF AUX'!$I343,INDIRECT($D$7),0)),"")</f>
        <v/>
      </c>
      <c r="M343" s="81" t="str">
        <f ca="1">IF(ISNUMBER($H343),INDEX(INDIRECT($D$4),MATCH('CF AUX'!M$14,INDIRECT($D$5),0),MATCH('CF AUX'!$I343,INDIRECT($D$7),0)),"")</f>
        <v/>
      </c>
      <c r="N343" s="81" t="str">
        <f ca="1">IF(ISNUMBER($H343),INDEX(INDIRECT($D$4),MATCH('CF AUX'!N$14,INDIRECT($D$5),0),MATCH('CF AUX'!$I343,INDIRECT($D$7),0)),"")</f>
        <v/>
      </c>
      <c r="O343" s="81" t="str">
        <f ca="1">IF(ISNUMBER($H343),INDEX(INDIRECT($D$4),MATCH('CF AUX'!O$14,INDIRECT($D$5),0),MATCH('CF AUX'!$I343,INDIRECT($D$7),0)),"")</f>
        <v/>
      </c>
      <c r="P343" s="81" t="str">
        <f ca="1">IF(ISNUMBER($H343),INDEX(INDIRECT($D$4),MATCH('CF AUX'!P$14,INDIRECT($D$5),0),MATCH('CF AUX'!$I343,INDIRECT($D$7),0)),"")</f>
        <v/>
      </c>
      <c r="Q343" s="81" t="str">
        <f ca="1">IF(ISNUMBER($H343),INDEX(INDIRECT($D$4),MATCH('CF AUX'!Q$14,INDIRECT($D$5),0),MATCH('CF AUX'!$I343,INDIRECT($D$7),0)),"")</f>
        <v/>
      </c>
      <c r="R343" s="81" t="str">
        <f ca="1">IF(ISNUMBER($H343),INDEX(INDIRECT($D$4),MATCH('CF AUX'!R$14,INDIRECT($D$5),0),MATCH('CF AUX'!$I343,INDIRECT($D$7),0)),"")</f>
        <v/>
      </c>
      <c r="S343" s="81" t="str">
        <f ca="1">IF(ISNUMBER($H343),INDEX(INDIRECT($D$4),MATCH('CF AUX'!S$14,INDIRECT($D$5),0),MATCH('CF AUX'!$I343,INDIRECT($D$7),0)),"")</f>
        <v/>
      </c>
      <c r="T343" s="81" t="str">
        <f ca="1">IF(ISNUMBER($H343),INDEX(INDIRECT($D$4),MATCH('CF AUX'!T$14,INDIRECT($D$5),0),MATCH('CF AUX'!$I343,INDIRECT($D$7),0)),"")</f>
        <v/>
      </c>
      <c r="U343" s="81" t="str">
        <f ca="1">IF(ISNUMBER($H343),INDEX(INDIRECT($D$4),MATCH('CF AUX'!U$14,INDIRECT($D$5),0),MATCH('CF AUX'!$I343,INDIRECT($D$7),0)),"")</f>
        <v/>
      </c>
      <c r="V343" s="81" t="str">
        <f ca="1">IF(ISNUMBER($H343),INDEX(INDIRECT($D$4),MATCH('CF AUX'!V$14,INDIRECT($D$5),0),MATCH('CF AUX'!$I343,INDIRECT($D$7),0)),"")</f>
        <v/>
      </c>
      <c r="W343" s="81" t="str">
        <f ca="1">IF(ISNUMBER($H343),INDEX(INDIRECT($D$4),MATCH('CF AUX'!W$14,INDIRECT($D$5),0),MATCH('CF AUX'!$I343,INDIRECT($D$7),0)),"")</f>
        <v/>
      </c>
      <c r="X343" s="81" t="str">
        <f ca="1">IF(ISNUMBER($H343),INDEX(INDIRECT($D$4),MATCH('CF AUX'!X$14,INDIRECT($D$5),0),MATCH('CF AUX'!$I343,INDIRECT($D$7),0)),"")</f>
        <v/>
      </c>
      <c r="Y343" s="81" t="str">
        <f ca="1">IF(ISNUMBER($H343),INDEX(INDIRECT($D$4),MATCH('CF AUX'!Y$14,INDIRECT($D$5),0),MATCH('CF AUX'!$I343,INDIRECT($D$7),0)),"")</f>
        <v/>
      </c>
      <c r="Z343" s="81" t="str">
        <f ca="1">IF(ISNUMBER($H343),INDEX(INDIRECT($D$4),MATCH('CF AUX'!Z$14,INDIRECT($D$5),0),MATCH('CF AUX'!$I343,INDIRECT($D$7),0)),"")</f>
        <v/>
      </c>
      <c r="AA343" s="81" t="str">
        <f ca="1">IF(ISNUMBER($H343),INDEX(INDIRECT($D$4),MATCH('CF AUX'!AA$14,INDIRECT($D$5),0),MATCH('CF AUX'!$I343,INDIRECT($D$7),0)),"")</f>
        <v/>
      </c>
      <c r="AB343" s="81" t="str">
        <f ca="1">IF(ISNUMBER($H343),INDEX(INDIRECT($D$4),MATCH('CF AUX'!AB$14,INDIRECT($D$5),0),MATCH('CF AUX'!$I343,INDIRECT($D$7),0)),"")</f>
        <v/>
      </c>
      <c r="AC343" s="81" t="str">
        <f ca="1">IF(ISNUMBER($H343),INDEX(INDIRECT($D$4),MATCH('CF AUX'!AC$14,INDIRECT($D$5),0),MATCH('CF AUX'!$I343,INDIRECT($D$7),0)),"")</f>
        <v/>
      </c>
      <c r="AD343" s="81" t="str">
        <f ca="1">IF(ISNUMBER($H343),INDEX(INDIRECT($D$4),MATCH('CF AUX'!AD$14,INDIRECT($D$5),0),MATCH('CF AUX'!$I343,INDIRECT($D$7),0)),"")</f>
        <v/>
      </c>
      <c r="AE343" s="81" t="str">
        <f ca="1">IF(ISNUMBER($H343),INDEX(INDIRECT($D$4),MATCH('CF AUX'!AE$14,INDIRECT($D$5),0),MATCH('CF AUX'!$I343,INDIRECT($D$7),0)),"")</f>
        <v/>
      </c>
      <c r="AF343" s="81" t="str">
        <f ca="1">IF(ISNUMBER($H343),INDEX(INDIRECT($D$4),MATCH('CF AUX'!AF$14,INDIRECT($D$5),0),MATCH('CF AUX'!$I343,INDIRECT($D$7),0)),"")</f>
        <v/>
      </c>
      <c r="AG343" s="81" t="str">
        <f ca="1">IF(ISNUMBER($H343),INDEX(INDIRECT($D$4),MATCH('CF AUX'!AG$14,INDIRECT($D$5),0),MATCH('CF AUX'!$I343,INDIRECT($D$7),0)),"")</f>
        <v/>
      </c>
      <c r="AH343" s="81" t="str">
        <f ca="1">IF(ISNUMBER($H343),INDEX(INDIRECT($D$4),MATCH('CF AUX'!AH$14,INDIRECT($D$5),0),MATCH('CF AUX'!$I343,INDIRECT($D$7),0)),"")</f>
        <v/>
      </c>
      <c r="AI343" s="81" t="str">
        <f ca="1">IF(ISNUMBER($H343),INDEX(INDIRECT($D$4),MATCH('CF AUX'!AI$14,INDIRECT($D$5),0),MATCH('CF AUX'!$I343,INDIRECT($D$7),0)),"")</f>
        <v/>
      </c>
      <c r="AJ343" s="81" t="str">
        <f ca="1">IF(ISNUMBER($H343),INDEX(INDIRECT($D$4),MATCH('CF AUX'!AJ$14,INDIRECT($D$5),0),MATCH('CF AUX'!$I343,INDIRECT($D$7),0)),"")</f>
        <v/>
      </c>
      <c r="AK343" s="81" t="str">
        <f ca="1">IF(ISNUMBER($H343),INDEX(INDIRECT($D$4),MATCH('CF AUX'!AK$14,INDIRECT($D$5),0),MATCH('CF AUX'!$I343,INDIRECT($D$7),0)),"")</f>
        <v/>
      </c>
      <c r="AL343" s="81" t="str">
        <f ca="1">IF(ISNUMBER($H343),INDEX(INDIRECT($D$4),MATCH('CF AUX'!AL$14,INDIRECT($D$5),0),MATCH('CF AUX'!$I343,INDIRECT($D$7),0)),"")</f>
        <v/>
      </c>
      <c r="AM343" s="81" t="str">
        <f ca="1">IF(ISNUMBER($H343),INDEX(INDIRECT($D$4),MATCH('CF AUX'!AM$14,INDIRECT($D$5),0),MATCH('CF AUX'!$I343,INDIRECT($D$7),0)),"")</f>
        <v/>
      </c>
      <c r="AN343" s="81" t="str">
        <f ca="1">IF(ISNUMBER($H343),INDEX(INDIRECT($D$4),MATCH('CF AUX'!AN$14,INDIRECT($D$5),0),MATCH('CF AUX'!$I343,INDIRECT($D$7),0)),"")</f>
        <v/>
      </c>
      <c r="AO343" s="81" t="str">
        <f ca="1">IF(ISNUMBER($H343),INDEX(INDIRECT($D$4),MATCH('CF AUX'!AO$14,INDIRECT($D$5),0),MATCH('CF AUX'!$I343,INDIRECT($D$7),0)),"")</f>
        <v/>
      </c>
      <c r="AP343" s="81" t="str">
        <f ca="1">IF(ISNUMBER($H343),INDEX(INDIRECT($D$4),MATCH('CF AUX'!AP$14,INDIRECT($D$5),0),MATCH('CF AUX'!$I343,INDIRECT($D$7),0)),"")</f>
        <v/>
      </c>
      <c r="AQ343" s="81" t="str">
        <f ca="1">IF(ISNUMBER($H343),INDEX(INDIRECT($D$4),MATCH('CF AUX'!AQ$14,INDIRECT($D$5),0),MATCH('CF AUX'!$I343,INDIRECT($D$7),0)),"")</f>
        <v/>
      </c>
      <c r="AR343" s="81" t="str">
        <f ca="1">IF(ISNUMBER($H343),INDEX(INDIRECT($D$4),MATCH('CF AUX'!AR$14,INDIRECT($D$5),0),MATCH('CF AUX'!$I343,INDIRECT($D$7),0)),"")</f>
        <v/>
      </c>
      <c r="AS343" s="81" t="str">
        <f ca="1">IF(ISNUMBER($H343),INDEX(INDIRECT($D$4),MATCH('CF AUX'!AS$14,INDIRECT($D$5),0),MATCH('CF AUX'!$I343,INDIRECT($D$7),0)),"")</f>
        <v/>
      </c>
      <c r="AT343" s="81" t="str">
        <f ca="1">IF(ISNUMBER($H343),INDEX(INDIRECT($D$4),MATCH('CF AUX'!AT$14,INDIRECT($D$5),0),MATCH('CF AUX'!$I343,INDIRECT($D$7),0)),"")</f>
        <v/>
      </c>
      <c r="AU343" s="81" t="str">
        <f ca="1">IF(ISNUMBER($H343),INDEX(INDIRECT($D$4),MATCH('CF AUX'!AU$14,INDIRECT($D$5),0),MATCH('CF AUX'!$I343,INDIRECT($D$7),0)),"")</f>
        <v/>
      </c>
      <c r="AV343" s="81" t="str">
        <f ca="1">IF(ISNUMBER($H343),INDEX(INDIRECT($D$4),MATCH('CF AUX'!AV$14,INDIRECT($D$5),0),MATCH('CF AUX'!$I343,INDIRECT($D$7),0)),"")</f>
        <v/>
      </c>
      <c r="AW343" s="81" t="str">
        <f ca="1">IF(ISNUMBER($H343),INDEX(INDIRECT($D$4),MATCH('CF AUX'!AW$14,INDIRECT($D$5),0),MATCH('CF AUX'!$I343,INDIRECT($D$7),0)),"")</f>
        <v/>
      </c>
      <c r="AX343" s="81" t="str">
        <f ca="1">IF(ISNUMBER($H343),INDEX(INDIRECT($D$4),MATCH('CF AUX'!AX$14,INDIRECT($D$5),0),MATCH('CF AUX'!$I343,INDIRECT($D$7),0)),"")</f>
        <v/>
      </c>
      <c r="AY343" s="81" t="str">
        <f ca="1">IF(ISNUMBER($H343),INDEX(INDIRECT($D$4),MATCH('CF AUX'!AY$14,INDIRECT($D$5),0),MATCH('CF AUX'!$I343,INDIRECT($D$7),0)),"")</f>
        <v/>
      </c>
      <c r="AZ343" s="81" t="str">
        <f ca="1">IF(ISNUMBER($H343),INDEX(INDIRECT($D$4),MATCH('CF AUX'!AZ$14,INDIRECT($D$5),0),MATCH('CF AUX'!$I343,INDIRECT($D$7),0)),"")</f>
        <v/>
      </c>
      <c r="BB343" s="96" t="str" cm="1">
        <f t="array" aca="1" ref="BB343" ca="1">IF(ISNUMBER($H343),MMULT(J343:AZ343,TRANSPOSE(INDIRECT($D$8&amp;$G$4&amp;B343&amp;":"&amp;$G$6&amp;B343))),"")</f>
        <v/>
      </c>
      <c r="BD343" s="59">
        <f t="shared" si="91"/>
        <v>339</v>
      </c>
      <c r="BE343" s="80" t="str" cm="1">
        <f t="array" aca="1" ref="BE343" ca="1">IFERROR(INDEX(INDIRECT($D$4),MATCH(INDIRECT(BE$5&amp;$BD343),INDIRECT($D$6),0),MATCH($I343,INDIRECT($D$7),0)),"")</f>
        <v/>
      </c>
      <c r="BF343" s="81" t="str" cm="1">
        <f t="array" aca="1" ref="BF343" ca="1">IFERROR(INDEX(INDIRECT($D$4),MATCH(INDIRECT(BF$5&amp;$BD343),INDIRECT($D$6),0),MATCH($I343,INDIRECT($D$7),0)),"")</f>
        <v/>
      </c>
      <c r="BG343" s="81" t="str" cm="1">
        <f t="array" aca="1" ref="BG343" ca="1">IFERROR(INDEX(INDIRECT($D$4),MATCH(INDIRECT(BG$5&amp;$BD343),INDIRECT($D$6),0),MATCH($I343,INDIRECT($D$7),0)),"")</f>
        <v/>
      </c>
      <c r="BH343" s="81" t="str" cm="1">
        <f t="array" aca="1" ref="BH343" ca="1">IFERROR(INDEX(INDIRECT($D$4),MATCH(INDIRECT(BH$5&amp;$BD343),INDIRECT($D$6),0),MATCH($I343,INDIRECT($D$7),0)),"")</f>
        <v/>
      </c>
      <c r="BI343" s="81" t="str" cm="1">
        <f t="array" aca="1" ref="BI343" ca="1">IFERROR(INDEX(INDIRECT($D$4),MATCH(INDIRECT(BI$5&amp;$BD343),INDIRECT($D$6),0),MATCH($I343,INDIRECT($D$7),0)),"")</f>
        <v/>
      </c>
      <c r="BJ343" s="81" t="str" cm="1">
        <f t="array" aca="1" ref="BJ343" ca="1">IFERROR(INDEX(INDIRECT($D$4),MATCH(INDIRECT(BJ$5&amp;$BD343),INDIRECT($D$6),0),MATCH($I343,INDIRECT($D$7),0)),"")</f>
        <v/>
      </c>
      <c r="BK343" s="81" t="str" cm="1">
        <f t="array" aca="1" ref="BK343" ca="1">IFERROR(INDEX(INDIRECT($D$4),MATCH(INDIRECT(BK$5&amp;$BD343),INDIRECT($D$6),0),MATCH($I343,INDIRECT($D$7),0)),"")</f>
        <v/>
      </c>
      <c r="BL343" s="81" t="str" cm="1">
        <f t="array" aca="1" ref="BL343" ca="1">IFERROR(INDEX(INDIRECT($D$4),MATCH(INDIRECT(BL$5&amp;$BD343),INDIRECT($D$6),0),MATCH($I343,INDIRECT($D$7),0)),"")</f>
        <v/>
      </c>
      <c r="BM343" s="81" t="str" cm="1">
        <f t="array" aca="1" ref="BM343" ca="1">IFERROR(INDEX(INDIRECT($D$4),MATCH(INDIRECT(BM$5&amp;$BD343),INDIRECT($D$6),0),MATCH($I343,INDIRECT($D$7),0)),"")</f>
        <v/>
      </c>
      <c r="BN343" s="81" t="str" cm="1">
        <f t="array" aca="1" ref="BN343" ca="1">IFERROR(INDEX(INDIRECT($D$4),MATCH(INDIRECT(BN$5&amp;$BD343),INDIRECT($D$6),0),MATCH($I343,INDIRECT($D$7),0)),"")</f>
        <v/>
      </c>
      <c r="BO343" s="81" t="str" cm="1">
        <f t="array" aca="1" ref="BO343" ca="1">IFERROR(INDEX(INDIRECT($D$4),MATCH(INDIRECT(BO$5&amp;$BD343),INDIRECT($D$6),0),MATCH($I343,INDIRECT($D$7),0)),"")</f>
        <v/>
      </c>
      <c r="BP343" s="81" t="str" cm="1">
        <f t="array" aca="1" ref="BP343" ca="1">IFERROR(INDEX(INDIRECT($D$4),MATCH(INDIRECT(BP$5&amp;$BD343),INDIRECT($D$6),0),MATCH($I343,INDIRECT($D$7),0)),"")</f>
        <v/>
      </c>
      <c r="BQ343" s="81" t="str" cm="1">
        <f t="array" aca="1" ref="BQ343" ca="1">IFERROR(INDEX(INDIRECT($D$4),MATCH(INDIRECT(BQ$5&amp;$BD343),INDIRECT($D$6),0),MATCH($I343,INDIRECT($D$7),0)),"")</f>
        <v/>
      </c>
      <c r="BR343" s="81" t="str" cm="1">
        <f t="array" aca="1" ref="BR343" ca="1">IFERROR(INDEX(INDIRECT($D$4),MATCH(INDIRECT(BR$5&amp;$BD343),INDIRECT($D$6),0),MATCH($I343,INDIRECT($D$7),0)),"")</f>
        <v/>
      </c>
      <c r="BS343" s="81" t="str" cm="1">
        <f t="array" aca="1" ref="BS343" ca="1">IFERROR(INDEX(INDIRECT($D$4),MATCH(INDIRECT(BS$5&amp;$BD343),INDIRECT($D$6),0),MATCH($I343,INDIRECT($D$7),0)),"")</f>
        <v/>
      </c>
      <c r="BT343" s="81" t="str" cm="1">
        <f t="array" aca="1" ref="BT343" ca="1">IFERROR(INDEX(INDIRECT($D$4),MATCH(INDIRECT(BT$5&amp;$BD343),INDIRECT($D$6),0),MATCH($I343,INDIRECT($D$7),0)),"")</f>
        <v/>
      </c>
      <c r="BU343" s="81" t="str" cm="1">
        <f t="array" aca="1" ref="BU343" ca="1">IFERROR(INDEX(INDIRECT($D$4),MATCH(INDIRECT(BU$5&amp;$BD343),INDIRECT($D$6),0),MATCH($I343,INDIRECT($D$7),0)),"")</f>
        <v/>
      </c>
      <c r="BV343" s="99" t="str" cm="1">
        <f t="array" aca="1" ref="BV343" ca="1">IFERROR(INDEX(INDIRECT($D$4),MATCH(INDIRECT(BV$5&amp;$BD343),INDIRECT($D$6),0),MATCH($I343,INDIRECT($D$7),0)),"")</f>
        <v/>
      </c>
      <c r="BX343" s="80"/>
      <c r="BY343" s="81"/>
      <c r="BZ343" s="81"/>
      <c r="CA343" s="81"/>
      <c r="CB343" s="81"/>
      <c r="CC343" s="81"/>
      <c r="CD343" s="81"/>
      <c r="CE343" s="81"/>
      <c r="CF343" s="81"/>
      <c r="CG343" s="81"/>
      <c r="CH343" s="81"/>
      <c r="CI343" s="81"/>
      <c r="CJ343" s="81"/>
      <c r="CK343" s="81"/>
      <c r="CL343" s="81"/>
      <c r="CM343" s="81"/>
      <c r="CN343" s="81"/>
      <c r="CO343" s="99"/>
      <c r="CQ343" s="113"/>
      <c r="CR343" s="59" t="str">
        <f t="shared" si="90"/>
        <v/>
      </c>
      <c r="CS343" s="60"/>
      <c r="CT343" s="123" t="str">
        <f t="shared" ca="1" si="87"/>
        <v/>
      </c>
      <c r="CU343" s="80" t="str">
        <f>IF(ISNUMBER($CS343),INDEX(IRF.New!$CS$7:$DJ$37,MATCH(B343+1,IRF.New!$B$7:$B$37,0),MATCH($CT343,IRF.New!$CS$5:$DJ$5,0)),"")</f>
        <v/>
      </c>
      <c r="CV343" s="81"/>
      <c r="CW343" s="81" t="str">
        <f t="shared" si="88"/>
        <v/>
      </c>
      <c r="CX343" s="81"/>
      <c r="CY343" s="81"/>
      <c r="CZ343" s="94"/>
      <c r="DA343" s="94" t="str">
        <f>IF(ISNUMBER(CS343),INDEX(IRF.New!$CS$2:$DJ$2,MATCH('CF AUX'!$CT343,IRF.New!$CS$5:$DJ$5,0)),"")</f>
        <v/>
      </c>
      <c r="DB343" s="72"/>
      <c r="DD343" s="132" t="str">
        <f>IF(ISNUMBER(CS343),INDEX(IRF.New!$D$7:$CO$37,MATCH('CF AUX'!C338,IRF.New!$C$7:$C$37,0),MATCH(CT343,IRF.New!$D$5:$CO$5,0)),"")</f>
        <v/>
      </c>
    </row>
    <row r="344" spans="1:109" x14ac:dyDescent="0.25">
      <c r="F344" s="136" t="str">
        <f t="shared" si="89"/>
        <v/>
      </c>
      <c r="H344" s="65"/>
      <c r="I344" s="129" t="str">
        <f ca="1">IF(ISNUMBER(H344),INDEX(IRF.New!$CS$5:$DJ$5,MATCH('CF AUX'!H344,INDIRECT("IRF.New!$CS$"&amp;C340&amp;":$DJ$"&amp;C340),0)),"")</f>
        <v/>
      </c>
      <c r="J344" s="80" t="str">
        <f ca="1">IF(ISNUMBER($H344),INDEX(INDIRECT($D$4),MATCH('CF AUX'!J$14,INDIRECT($D$5),0),MATCH('CF AUX'!$I344,INDIRECT($D$7),0)),"")</f>
        <v/>
      </c>
      <c r="K344" s="81" t="str">
        <f ca="1">IF(ISNUMBER($H344),INDEX(INDIRECT($D$4),MATCH('CF AUX'!K$14,INDIRECT($D$5),0),MATCH('CF AUX'!$I344,INDIRECT($D$7),0)),"")</f>
        <v/>
      </c>
      <c r="L344" s="81" t="str">
        <f ca="1">IF(ISNUMBER($H344),INDEX(INDIRECT($D$4),MATCH('CF AUX'!L$14,INDIRECT($D$5),0),MATCH('CF AUX'!$I344,INDIRECT($D$7),0)),"")</f>
        <v/>
      </c>
      <c r="M344" s="81" t="str">
        <f ca="1">IF(ISNUMBER($H344),INDEX(INDIRECT($D$4),MATCH('CF AUX'!M$14,INDIRECT($D$5),0),MATCH('CF AUX'!$I344,INDIRECT($D$7),0)),"")</f>
        <v/>
      </c>
      <c r="N344" s="81" t="str">
        <f ca="1">IF(ISNUMBER($H344),INDEX(INDIRECT($D$4),MATCH('CF AUX'!N$14,INDIRECT($D$5),0),MATCH('CF AUX'!$I344,INDIRECT($D$7),0)),"")</f>
        <v/>
      </c>
      <c r="O344" s="81" t="str">
        <f ca="1">IF(ISNUMBER($H344),INDEX(INDIRECT($D$4),MATCH('CF AUX'!O$14,INDIRECT($D$5),0),MATCH('CF AUX'!$I344,INDIRECT($D$7),0)),"")</f>
        <v/>
      </c>
      <c r="P344" s="81" t="str">
        <f ca="1">IF(ISNUMBER($H344),INDEX(INDIRECT($D$4),MATCH('CF AUX'!P$14,INDIRECT($D$5),0),MATCH('CF AUX'!$I344,INDIRECT($D$7),0)),"")</f>
        <v/>
      </c>
      <c r="Q344" s="81" t="str">
        <f ca="1">IF(ISNUMBER($H344),INDEX(INDIRECT($D$4),MATCH('CF AUX'!Q$14,INDIRECT($D$5),0),MATCH('CF AUX'!$I344,INDIRECT($D$7),0)),"")</f>
        <v/>
      </c>
      <c r="R344" s="81" t="str">
        <f ca="1">IF(ISNUMBER($H344),INDEX(INDIRECT($D$4),MATCH('CF AUX'!R$14,INDIRECT($D$5),0),MATCH('CF AUX'!$I344,INDIRECT($D$7),0)),"")</f>
        <v/>
      </c>
      <c r="S344" s="81" t="str">
        <f ca="1">IF(ISNUMBER($H344),INDEX(INDIRECT($D$4),MATCH('CF AUX'!S$14,INDIRECT($D$5),0),MATCH('CF AUX'!$I344,INDIRECT($D$7),0)),"")</f>
        <v/>
      </c>
      <c r="T344" s="81" t="str">
        <f ca="1">IF(ISNUMBER($H344),INDEX(INDIRECT($D$4),MATCH('CF AUX'!T$14,INDIRECT($D$5),0),MATCH('CF AUX'!$I344,INDIRECT($D$7),0)),"")</f>
        <v/>
      </c>
      <c r="U344" s="81" t="str">
        <f ca="1">IF(ISNUMBER($H344),INDEX(INDIRECT($D$4),MATCH('CF AUX'!U$14,INDIRECT($D$5),0),MATCH('CF AUX'!$I344,INDIRECT($D$7),0)),"")</f>
        <v/>
      </c>
      <c r="V344" s="81" t="str">
        <f ca="1">IF(ISNUMBER($H344),INDEX(INDIRECT($D$4),MATCH('CF AUX'!V$14,INDIRECT($D$5),0),MATCH('CF AUX'!$I344,INDIRECT($D$7),0)),"")</f>
        <v/>
      </c>
      <c r="W344" s="81" t="str">
        <f ca="1">IF(ISNUMBER($H344),INDEX(INDIRECT($D$4),MATCH('CF AUX'!W$14,INDIRECT($D$5),0),MATCH('CF AUX'!$I344,INDIRECT($D$7),0)),"")</f>
        <v/>
      </c>
      <c r="X344" s="81" t="str">
        <f ca="1">IF(ISNUMBER($H344),INDEX(INDIRECT($D$4),MATCH('CF AUX'!X$14,INDIRECT($D$5),0),MATCH('CF AUX'!$I344,INDIRECT($D$7),0)),"")</f>
        <v/>
      </c>
      <c r="Y344" s="81" t="str">
        <f ca="1">IF(ISNUMBER($H344),INDEX(INDIRECT($D$4),MATCH('CF AUX'!Y$14,INDIRECT($D$5),0),MATCH('CF AUX'!$I344,INDIRECT($D$7),0)),"")</f>
        <v/>
      </c>
      <c r="Z344" s="81" t="str">
        <f ca="1">IF(ISNUMBER($H344),INDEX(INDIRECT($D$4),MATCH('CF AUX'!Z$14,INDIRECT($D$5),0),MATCH('CF AUX'!$I344,INDIRECT($D$7),0)),"")</f>
        <v/>
      </c>
      <c r="AA344" s="81" t="str">
        <f ca="1">IF(ISNUMBER($H344),INDEX(INDIRECT($D$4),MATCH('CF AUX'!AA$14,INDIRECT($D$5),0),MATCH('CF AUX'!$I344,INDIRECT($D$7),0)),"")</f>
        <v/>
      </c>
      <c r="AB344" s="81" t="str">
        <f ca="1">IF(ISNUMBER($H344),INDEX(INDIRECT($D$4),MATCH('CF AUX'!AB$14,INDIRECT($D$5),0),MATCH('CF AUX'!$I344,INDIRECT($D$7),0)),"")</f>
        <v/>
      </c>
      <c r="AC344" s="81" t="str">
        <f ca="1">IF(ISNUMBER($H344),INDEX(INDIRECT($D$4),MATCH('CF AUX'!AC$14,INDIRECT($D$5),0),MATCH('CF AUX'!$I344,INDIRECT($D$7),0)),"")</f>
        <v/>
      </c>
      <c r="AD344" s="81" t="str">
        <f ca="1">IF(ISNUMBER($H344),INDEX(INDIRECT($D$4),MATCH('CF AUX'!AD$14,INDIRECT($D$5),0),MATCH('CF AUX'!$I344,INDIRECT($D$7),0)),"")</f>
        <v/>
      </c>
      <c r="AE344" s="81" t="str">
        <f ca="1">IF(ISNUMBER($H344),INDEX(INDIRECT($D$4),MATCH('CF AUX'!AE$14,INDIRECT($D$5),0),MATCH('CF AUX'!$I344,INDIRECT($D$7),0)),"")</f>
        <v/>
      </c>
      <c r="AF344" s="81" t="str">
        <f ca="1">IF(ISNUMBER($H344),INDEX(INDIRECT($D$4),MATCH('CF AUX'!AF$14,INDIRECT($D$5),0),MATCH('CF AUX'!$I344,INDIRECT($D$7),0)),"")</f>
        <v/>
      </c>
      <c r="AG344" s="81" t="str">
        <f ca="1">IF(ISNUMBER($H344),INDEX(INDIRECT($D$4),MATCH('CF AUX'!AG$14,INDIRECT($D$5),0),MATCH('CF AUX'!$I344,INDIRECT($D$7),0)),"")</f>
        <v/>
      </c>
      <c r="AH344" s="81" t="str">
        <f ca="1">IF(ISNUMBER($H344),INDEX(INDIRECT($D$4),MATCH('CF AUX'!AH$14,INDIRECT($D$5),0),MATCH('CF AUX'!$I344,INDIRECT($D$7),0)),"")</f>
        <v/>
      </c>
      <c r="AI344" s="81" t="str">
        <f ca="1">IF(ISNUMBER($H344),INDEX(INDIRECT($D$4),MATCH('CF AUX'!AI$14,INDIRECT($D$5),0),MATCH('CF AUX'!$I344,INDIRECT($D$7),0)),"")</f>
        <v/>
      </c>
      <c r="AJ344" s="81" t="str">
        <f ca="1">IF(ISNUMBER($H344),INDEX(INDIRECT($D$4),MATCH('CF AUX'!AJ$14,INDIRECT($D$5),0),MATCH('CF AUX'!$I344,INDIRECT($D$7),0)),"")</f>
        <v/>
      </c>
      <c r="AK344" s="81" t="str">
        <f ca="1">IF(ISNUMBER($H344),INDEX(INDIRECT($D$4),MATCH('CF AUX'!AK$14,INDIRECT($D$5),0),MATCH('CF AUX'!$I344,INDIRECT($D$7),0)),"")</f>
        <v/>
      </c>
      <c r="AL344" s="81" t="str">
        <f ca="1">IF(ISNUMBER($H344),INDEX(INDIRECT($D$4),MATCH('CF AUX'!AL$14,INDIRECT($D$5),0),MATCH('CF AUX'!$I344,INDIRECT($D$7),0)),"")</f>
        <v/>
      </c>
      <c r="AM344" s="81" t="str">
        <f ca="1">IF(ISNUMBER($H344),INDEX(INDIRECT($D$4),MATCH('CF AUX'!AM$14,INDIRECT($D$5),0),MATCH('CF AUX'!$I344,INDIRECT($D$7),0)),"")</f>
        <v/>
      </c>
      <c r="AN344" s="81" t="str">
        <f ca="1">IF(ISNUMBER($H344),INDEX(INDIRECT($D$4),MATCH('CF AUX'!AN$14,INDIRECT($D$5),0),MATCH('CF AUX'!$I344,INDIRECT($D$7),0)),"")</f>
        <v/>
      </c>
      <c r="AO344" s="81" t="str">
        <f ca="1">IF(ISNUMBER($H344),INDEX(INDIRECT($D$4),MATCH('CF AUX'!AO$14,INDIRECT($D$5),0),MATCH('CF AUX'!$I344,INDIRECT($D$7),0)),"")</f>
        <v/>
      </c>
      <c r="AP344" s="81" t="str">
        <f ca="1">IF(ISNUMBER($H344),INDEX(INDIRECT($D$4),MATCH('CF AUX'!AP$14,INDIRECT($D$5),0),MATCH('CF AUX'!$I344,INDIRECT($D$7),0)),"")</f>
        <v/>
      </c>
      <c r="AQ344" s="81" t="str">
        <f ca="1">IF(ISNUMBER($H344),INDEX(INDIRECT($D$4),MATCH('CF AUX'!AQ$14,INDIRECT($D$5),0),MATCH('CF AUX'!$I344,INDIRECT($D$7),0)),"")</f>
        <v/>
      </c>
      <c r="AR344" s="81" t="str">
        <f ca="1">IF(ISNUMBER($H344),INDEX(INDIRECT($D$4),MATCH('CF AUX'!AR$14,INDIRECT($D$5),0),MATCH('CF AUX'!$I344,INDIRECT($D$7),0)),"")</f>
        <v/>
      </c>
      <c r="AS344" s="81" t="str">
        <f ca="1">IF(ISNUMBER($H344),INDEX(INDIRECT($D$4),MATCH('CF AUX'!AS$14,INDIRECT($D$5),0),MATCH('CF AUX'!$I344,INDIRECT($D$7),0)),"")</f>
        <v/>
      </c>
      <c r="AT344" s="81" t="str">
        <f ca="1">IF(ISNUMBER($H344),INDEX(INDIRECT($D$4),MATCH('CF AUX'!AT$14,INDIRECT($D$5),0),MATCH('CF AUX'!$I344,INDIRECT($D$7),0)),"")</f>
        <v/>
      </c>
      <c r="AU344" s="81" t="str">
        <f ca="1">IF(ISNUMBER($H344),INDEX(INDIRECT($D$4),MATCH('CF AUX'!AU$14,INDIRECT($D$5),0),MATCH('CF AUX'!$I344,INDIRECT($D$7),0)),"")</f>
        <v/>
      </c>
      <c r="AV344" s="81" t="str">
        <f ca="1">IF(ISNUMBER($H344),INDEX(INDIRECT($D$4),MATCH('CF AUX'!AV$14,INDIRECT($D$5),0),MATCH('CF AUX'!$I344,INDIRECT($D$7),0)),"")</f>
        <v/>
      </c>
      <c r="AW344" s="81" t="str">
        <f ca="1">IF(ISNUMBER($H344),INDEX(INDIRECT($D$4),MATCH('CF AUX'!AW$14,INDIRECT($D$5),0),MATCH('CF AUX'!$I344,INDIRECT($D$7),0)),"")</f>
        <v/>
      </c>
      <c r="AX344" s="81" t="str">
        <f ca="1">IF(ISNUMBER($H344),INDEX(INDIRECT($D$4),MATCH('CF AUX'!AX$14,INDIRECT($D$5),0),MATCH('CF AUX'!$I344,INDIRECT($D$7),0)),"")</f>
        <v/>
      </c>
      <c r="AY344" s="81" t="str">
        <f ca="1">IF(ISNUMBER($H344),INDEX(INDIRECT($D$4),MATCH('CF AUX'!AY$14,INDIRECT($D$5),0),MATCH('CF AUX'!$I344,INDIRECT($D$7),0)),"")</f>
        <v/>
      </c>
      <c r="AZ344" s="81" t="str">
        <f ca="1">IF(ISNUMBER($H344),INDEX(INDIRECT($D$4),MATCH('CF AUX'!AZ$14,INDIRECT($D$5),0),MATCH('CF AUX'!$I344,INDIRECT($D$7),0)),"")</f>
        <v/>
      </c>
      <c r="BB344" s="96" t="str" cm="1">
        <f t="array" aca="1" ref="BB344" ca="1">IF(ISNUMBER($H344),MMULT(J344:AZ344,TRANSPOSE(INDIRECT($D$8&amp;$G$4&amp;B343&amp;":"&amp;$G$6&amp;B343))),"")</f>
        <v/>
      </c>
      <c r="BD344" s="59">
        <f t="shared" si="91"/>
        <v>339</v>
      </c>
      <c r="BE344" s="80" t="str" cm="1">
        <f t="array" aca="1" ref="BE344" ca="1">IFERROR(INDEX(INDIRECT($D$4),MATCH(INDIRECT(BE$5&amp;$BD344),INDIRECT($D$6),0),MATCH($I344,INDIRECT($D$7),0)),"")</f>
        <v/>
      </c>
      <c r="BF344" s="81" t="str" cm="1">
        <f t="array" aca="1" ref="BF344" ca="1">IFERROR(INDEX(INDIRECT($D$4),MATCH(INDIRECT(BF$5&amp;$BD344),INDIRECT($D$6),0),MATCH($I344,INDIRECT($D$7),0)),"")</f>
        <v/>
      </c>
      <c r="BG344" s="81" t="str" cm="1">
        <f t="array" aca="1" ref="BG344" ca="1">IFERROR(INDEX(INDIRECT($D$4),MATCH(INDIRECT(BG$5&amp;$BD344),INDIRECT($D$6),0),MATCH($I344,INDIRECT($D$7),0)),"")</f>
        <v/>
      </c>
      <c r="BH344" s="81" t="str" cm="1">
        <f t="array" aca="1" ref="BH344" ca="1">IFERROR(INDEX(INDIRECT($D$4),MATCH(INDIRECT(BH$5&amp;$BD344),INDIRECT($D$6),0),MATCH($I344,INDIRECT($D$7),0)),"")</f>
        <v/>
      </c>
      <c r="BI344" s="81" t="str" cm="1">
        <f t="array" aca="1" ref="BI344" ca="1">IFERROR(INDEX(INDIRECT($D$4),MATCH(INDIRECT(BI$5&amp;$BD344),INDIRECT($D$6),0),MATCH($I344,INDIRECT($D$7),0)),"")</f>
        <v/>
      </c>
      <c r="BJ344" s="81" t="str" cm="1">
        <f t="array" aca="1" ref="BJ344" ca="1">IFERROR(INDEX(INDIRECT($D$4),MATCH(INDIRECT(BJ$5&amp;$BD344),INDIRECT($D$6),0),MATCH($I344,INDIRECT($D$7),0)),"")</f>
        <v/>
      </c>
      <c r="BK344" s="81" t="str" cm="1">
        <f t="array" aca="1" ref="BK344" ca="1">IFERROR(INDEX(INDIRECT($D$4),MATCH(INDIRECT(BK$5&amp;$BD344),INDIRECT($D$6),0),MATCH($I344,INDIRECT($D$7),0)),"")</f>
        <v/>
      </c>
      <c r="BL344" s="81" t="str" cm="1">
        <f t="array" aca="1" ref="BL344" ca="1">IFERROR(INDEX(INDIRECT($D$4),MATCH(INDIRECT(BL$5&amp;$BD344),INDIRECT($D$6),0),MATCH($I344,INDIRECT($D$7),0)),"")</f>
        <v/>
      </c>
      <c r="BM344" s="81" t="str" cm="1">
        <f t="array" aca="1" ref="BM344" ca="1">IFERROR(INDEX(INDIRECT($D$4),MATCH(INDIRECT(BM$5&amp;$BD344),INDIRECT($D$6),0),MATCH($I344,INDIRECT($D$7),0)),"")</f>
        <v/>
      </c>
      <c r="BN344" s="81" t="str" cm="1">
        <f t="array" aca="1" ref="BN344" ca="1">IFERROR(INDEX(INDIRECT($D$4),MATCH(INDIRECT(BN$5&amp;$BD344),INDIRECT($D$6),0),MATCH($I344,INDIRECT($D$7),0)),"")</f>
        <v/>
      </c>
      <c r="BO344" s="81" t="str" cm="1">
        <f t="array" aca="1" ref="BO344" ca="1">IFERROR(INDEX(INDIRECT($D$4),MATCH(INDIRECT(BO$5&amp;$BD344),INDIRECT($D$6),0),MATCH($I344,INDIRECT($D$7),0)),"")</f>
        <v/>
      </c>
      <c r="BP344" s="81" t="str" cm="1">
        <f t="array" aca="1" ref="BP344" ca="1">IFERROR(INDEX(INDIRECT($D$4),MATCH(INDIRECT(BP$5&amp;$BD344),INDIRECT($D$6),0),MATCH($I344,INDIRECT($D$7),0)),"")</f>
        <v/>
      </c>
      <c r="BQ344" s="81" t="str" cm="1">
        <f t="array" aca="1" ref="BQ344" ca="1">IFERROR(INDEX(INDIRECT($D$4),MATCH(INDIRECT(BQ$5&amp;$BD344),INDIRECT($D$6),0),MATCH($I344,INDIRECT($D$7),0)),"")</f>
        <v/>
      </c>
      <c r="BR344" s="81" t="str" cm="1">
        <f t="array" aca="1" ref="BR344" ca="1">IFERROR(INDEX(INDIRECT($D$4),MATCH(INDIRECT(BR$5&amp;$BD344),INDIRECT($D$6),0),MATCH($I344,INDIRECT($D$7),0)),"")</f>
        <v/>
      </c>
      <c r="BS344" s="81" t="str" cm="1">
        <f t="array" aca="1" ref="BS344" ca="1">IFERROR(INDEX(INDIRECT($D$4),MATCH(INDIRECT(BS$5&amp;$BD344),INDIRECT($D$6),0),MATCH($I344,INDIRECT($D$7),0)),"")</f>
        <v/>
      </c>
      <c r="BT344" s="81" t="str" cm="1">
        <f t="array" aca="1" ref="BT344" ca="1">IFERROR(INDEX(INDIRECT($D$4),MATCH(INDIRECT(BT$5&amp;$BD344),INDIRECT($D$6),0),MATCH($I344,INDIRECT($D$7),0)),"")</f>
        <v/>
      </c>
      <c r="BU344" s="81" t="str" cm="1">
        <f t="array" aca="1" ref="BU344" ca="1">IFERROR(INDEX(INDIRECT($D$4),MATCH(INDIRECT(BU$5&amp;$BD344),INDIRECT($D$6),0),MATCH($I344,INDIRECT($D$7),0)),"")</f>
        <v/>
      </c>
      <c r="BV344" s="99" t="str" cm="1">
        <f t="array" aca="1" ref="BV344" ca="1">IFERROR(INDEX(INDIRECT($D$4),MATCH(INDIRECT(BV$5&amp;$BD344),INDIRECT($D$6),0),MATCH($I344,INDIRECT($D$7),0)),"")</f>
        <v/>
      </c>
      <c r="BX344" s="80"/>
      <c r="BY344" s="81"/>
      <c r="BZ344" s="81"/>
      <c r="CA344" s="81"/>
      <c r="CB344" s="81"/>
      <c r="CC344" s="81"/>
      <c r="CD344" s="81"/>
      <c r="CE344" s="81"/>
      <c r="CF344" s="81"/>
      <c r="CG344" s="81"/>
      <c r="CH344" s="81"/>
      <c r="CI344" s="81"/>
      <c r="CJ344" s="81"/>
      <c r="CK344" s="81"/>
      <c r="CL344" s="81"/>
      <c r="CM344" s="81"/>
      <c r="CN344" s="81"/>
      <c r="CO344" s="99"/>
      <c r="CQ344" s="113"/>
      <c r="CR344" s="59" t="str">
        <f t="shared" si="90"/>
        <v/>
      </c>
      <c r="CS344" s="60"/>
      <c r="CT344" s="123" t="str">
        <f t="shared" ca="1" si="87"/>
        <v/>
      </c>
      <c r="CU344" s="80" t="str">
        <f>IF(ISNUMBER($CS344),INDEX(IRF.New!$CS$7:$DJ$37,MATCH(B343+1,IRF.New!$B$7:$B$37,0),MATCH($CT344,IRF.New!$CS$5:$DJ$5,0)),"")</f>
        <v/>
      </c>
      <c r="CV344" s="81"/>
      <c r="CW344" s="81" t="str">
        <f t="shared" si="88"/>
        <v/>
      </c>
      <c r="CX344" s="81"/>
      <c r="CY344" s="81"/>
      <c r="CZ344" s="94"/>
      <c r="DA344" s="94" t="str">
        <f>IF(ISNUMBER(CS344),INDEX(IRF.New!$CS$2:$DJ$2,MATCH('CF AUX'!$CT344,IRF.New!$CS$5:$DJ$5,0)),"")</f>
        <v/>
      </c>
      <c r="DB344" s="72"/>
      <c r="DD344" s="132" t="str">
        <f>IF(ISNUMBER(CS344),INDEX(IRF.New!$D$7:$CO$37,MATCH('CF AUX'!C338,IRF.New!$C$7:$C$37,0),MATCH(CT344,IRF.New!$D$5:$CO$5,0)),"")</f>
        <v/>
      </c>
    </row>
    <row r="345" spans="1:109" x14ac:dyDescent="0.25">
      <c r="B345" s="59" t="s">
        <v>280</v>
      </c>
      <c r="F345" s="136" t="str">
        <f t="shared" si="89"/>
        <v/>
      </c>
      <c r="H345" s="65"/>
      <c r="I345" s="129" t="str">
        <f ca="1">IF(ISNUMBER(H345),INDEX(IRF.New!$CS$5:$DJ$5,MATCH('CF AUX'!H345,INDIRECT("IRF.New!$CS$"&amp;C340&amp;":$DJ$"&amp;C340),0)),"")</f>
        <v/>
      </c>
      <c r="J345" s="80" t="str">
        <f ca="1">IF(ISNUMBER($H345),INDEX(INDIRECT($D$4),MATCH('CF AUX'!J$14,INDIRECT($D$5),0),MATCH('CF AUX'!$I345,INDIRECT($D$7),0)),"")</f>
        <v/>
      </c>
      <c r="K345" s="81" t="str">
        <f ca="1">IF(ISNUMBER($H345),INDEX(INDIRECT($D$4),MATCH('CF AUX'!K$14,INDIRECT($D$5),0),MATCH('CF AUX'!$I345,INDIRECT($D$7),0)),"")</f>
        <v/>
      </c>
      <c r="L345" s="81" t="str">
        <f ca="1">IF(ISNUMBER($H345),INDEX(INDIRECT($D$4),MATCH('CF AUX'!L$14,INDIRECT($D$5),0),MATCH('CF AUX'!$I345,INDIRECT($D$7),0)),"")</f>
        <v/>
      </c>
      <c r="M345" s="81" t="str">
        <f ca="1">IF(ISNUMBER($H345),INDEX(INDIRECT($D$4),MATCH('CF AUX'!M$14,INDIRECT($D$5),0),MATCH('CF AUX'!$I345,INDIRECT($D$7),0)),"")</f>
        <v/>
      </c>
      <c r="N345" s="81" t="str">
        <f ca="1">IF(ISNUMBER($H345),INDEX(INDIRECT($D$4),MATCH('CF AUX'!N$14,INDIRECT($D$5),0),MATCH('CF AUX'!$I345,INDIRECT($D$7),0)),"")</f>
        <v/>
      </c>
      <c r="O345" s="81" t="str">
        <f ca="1">IF(ISNUMBER($H345),INDEX(INDIRECT($D$4),MATCH('CF AUX'!O$14,INDIRECT($D$5),0),MATCH('CF AUX'!$I345,INDIRECT($D$7),0)),"")</f>
        <v/>
      </c>
      <c r="P345" s="81" t="str">
        <f ca="1">IF(ISNUMBER($H345),INDEX(INDIRECT($D$4),MATCH('CF AUX'!P$14,INDIRECT($D$5),0),MATCH('CF AUX'!$I345,INDIRECT($D$7),0)),"")</f>
        <v/>
      </c>
      <c r="Q345" s="81" t="str">
        <f ca="1">IF(ISNUMBER($H345),INDEX(INDIRECT($D$4),MATCH('CF AUX'!Q$14,INDIRECT($D$5),0),MATCH('CF AUX'!$I345,INDIRECT($D$7),0)),"")</f>
        <v/>
      </c>
      <c r="R345" s="81" t="str">
        <f ca="1">IF(ISNUMBER($H345),INDEX(INDIRECT($D$4),MATCH('CF AUX'!R$14,INDIRECT($D$5),0),MATCH('CF AUX'!$I345,INDIRECT($D$7),0)),"")</f>
        <v/>
      </c>
      <c r="S345" s="81" t="str">
        <f ca="1">IF(ISNUMBER($H345),INDEX(INDIRECT($D$4),MATCH('CF AUX'!S$14,INDIRECT($D$5),0),MATCH('CF AUX'!$I345,INDIRECT($D$7),0)),"")</f>
        <v/>
      </c>
      <c r="T345" s="81" t="str">
        <f ca="1">IF(ISNUMBER($H345),INDEX(INDIRECT($D$4),MATCH('CF AUX'!T$14,INDIRECT($D$5),0),MATCH('CF AUX'!$I345,INDIRECT($D$7),0)),"")</f>
        <v/>
      </c>
      <c r="U345" s="81" t="str">
        <f ca="1">IF(ISNUMBER($H345),INDEX(INDIRECT($D$4),MATCH('CF AUX'!U$14,INDIRECT($D$5),0),MATCH('CF AUX'!$I345,INDIRECT($D$7),0)),"")</f>
        <v/>
      </c>
      <c r="V345" s="81" t="str">
        <f ca="1">IF(ISNUMBER($H345),INDEX(INDIRECT($D$4),MATCH('CF AUX'!V$14,INDIRECT($D$5),0),MATCH('CF AUX'!$I345,INDIRECT($D$7),0)),"")</f>
        <v/>
      </c>
      <c r="W345" s="81" t="str">
        <f ca="1">IF(ISNUMBER($H345),INDEX(INDIRECT($D$4),MATCH('CF AUX'!W$14,INDIRECT($D$5),0),MATCH('CF AUX'!$I345,INDIRECT($D$7),0)),"")</f>
        <v/>
      </c>
      <c r="X345" s="81" t="str">
        <f ca="1">IF(ISNUMBER($H345),INDEX(INDIRECT($D$4),MATCH('CF AUX'!X$14,INDIRECT($D$5),0),MATCH('CF AUX'!$I345,INDIRECT($D$7),0)),"")</f>
        <v/>
      </c>
      <c r="Y345" s="81" t="str">
        <f ca="1">IF(ISNUMBER($H345),INDEX(INDIRECT($D$4),MATCH('CF AUX'!Y$14,INDIRECT($D$5),0),MATCH('CF AUX'!$I345,INDIRECT($D$7),0)),"")</f>
        <v/>
      </c>
      <c r="Z345" s="81" t="str">
        <f ca="1">IF(ISNUMBER($H345),INDEX(INDIRECT($D$4),MATCH('CF AUX'!Z$14,INDIRECT($D$5),0),MATCH('CF AUX'!$I345,INDIRECT($D$7),0)),"")</f>
        <v/>
      </c>
      <c r="AA345" s="81" t="str">
        <f ca="1">IF(ISNUMBER($H345),INDEX(INDIRECT($D$4),MATCH('CF AUX'!AA$14,INDIRECT($D$5),0),MATCH('CF AUX'!$I345,INDIRECT($D$7),0)),"")</f>
        <v/>
      </c>
      <c r="AB345" s="81" t="str">
        <f ca="1">IF(ISNUMBER($H345),INDEX(INDIRECT($D$4),MATCH('CF AUX'!AB$14,INDIRECT($D$5),0),MATCH('CF AUX'!$I345,INDIRECT($D$7),0)),"")</f>
        <v/>
      </c>
      <c r="AC345" s="81" t="str">
        <f ca="1">IF(ISNUMBER($H345),INDEX(INDIRECT($D$4),MATCH('CF AUX'!AC$14,INDIRECT($D$5),0),MATCH('CF AUX'!$I345,INDIRECT($D$7),0)),"")</f>
        <v/>
      </c>
      <c r="AD345" s="81" t="str">
        <f ca="1">IF(ISNUMBER($H345),INDEX(INDIRECT($D$4),MATCH('CF AUX'!AD$14,INDIRECT($D$5),0),MATCH('CF AUX'!$I345,INDIRECT($D$7),0)),"")</f>
        <v/>
      </c>
      <c r="AE345" s="81" t="str">
        <f ca="1">IF(ISNUMBER($H345),INDEX(INDIRECT($D$4),MATCH('CF AUX'!AE$14,INDIRECT($D$5),0),MATCH('CF AUX'!$I345,INDIRECT($D$7),0)),"")</f>
        <v/>
      </c>
      <c r="AF345" s="81" t="str">
        <f ca="1">IF(ISNUMBER($H345),INDEX(INDIRECT($D$4),MATCH('CF AUX'!AF$14,INDIRECT($D$5),0),MATCH('CF AUX'!$I345,INDIRECT($D$7),0)),"")</f>
        <v/>
      </c>
      <c r="AG345" s="81" t="str">
        <f ca="1">IF(ISNUMBER($H345),INDEX(INDIRECT($D$4),MATCH('CF AUX'!AG$14,INDIRECT($D$5),0),MATCH('CF AUX'!$I345,INDIRECT($D$7),0)),"")</f>
        <v/>
      </c>
      <c r="AH345" s="81" t="str">
        <f ca="1">IF(ISNUMBER($H345),INDEX(INDIRECT($D$4),MATCH('CF AUX'!AH$14,INDIRECT($D$5),0),MATCH('CF AUX'!$I345,INDIRECT($D$7),0)),"")</f>
        <v/>
      </c>
      <c r="AI345" s="81" t="str">
        <f ca="1">IF(ISNUMBER($H345),INDEX(INDIRECT($D$4),MATCH('CF AUX'!AI$14,INDIRECT($D$5),0),MATCH('CF AUX'!$I345,INDIRECT($D$7),0)),"")</f>
        <v/>
      </c>
      <c r="AJ345" s="81" t="str">
        <f ca="1">IF(ISNUMBER($H345),INDEX(INDIRECT($D$4),MATCH('CF AUX'!AJ$14,INDIRECT($D$5),0),MATCH('CF AUX'!$I345,INDIRECT($D$7),0)),"")</f>
        <v/>
      </c>
      <c r="AK345" s="81" t="str">
        <f ca="1">IF(ISNUMBER($H345),INDEX(INDIRECT($D$4),MATCH('CF AUX'!AK$14,INDIRECT($D$5),0),MATCH('CF AUX'!$I345,INDIRECT($D$7),0)),"")</f>
        <v/>
      </c>
      <c r="AL345" s="81" t="str">
        <f ca="1">IF(ISNUMBER($H345),INDEX(INDIRECT($D$4),MATCH('CF AUX'!AL$14,INDIRECT($D$5),0),MATCH('CF AUX'!$I345,INDIRECT($D$7),0)),"")</f>
        <v/>
      </c>
      <c r="AM345" s="81" t="str">
        <f ca="1">IF(ISNUMBER($H345),INDEX(INDIRECT($D$4),MATCH('CF AUX'!AM$14,INDIRECT($D$5),0),MATCH('CF AUX'!$I345,INDIRECT($D$7),0)),"")</f>
        <v/>
      </c>
      <c r="AN345" s="81" t="str">
        <f ca="1">IF(ISNUMBER($H345),INDEX(INDIRECT($D$4),MATCH('CF AUX'!AN$14,INDIRECT($D$5),0),MATCH('CF AUX'!$I345,INDIRECT($D$7),0)),"")</f>
        <v/>
      </c>
      <c r="AO345" s="81" t="str">
        <f ca="1">IF(ISNUMBER($H345),INDEX(INDIRECT($D$4),MATCH('CF AUX'!AO$14,INDIRECT($D$5),0),MATCH('CF AUX'!$I345,INDIRECT($D$7),0)),"")</f>
        <v/>
      </c>
      <c r="AP345" s="81" t="str">
        <f ca="1">IF(ISNUMBER($H345),INDEX(INDIRECT($D$4),MATCH('CF AUX'!AP$14,INDIRECT($D$5),0),MATCH('CF AUX'!$I345,INDIRECT($D$7),0)),"")</f>
        <v/>
      </c>
      <c r="AQ345" s="81" t="str">
        <f ca="1">IF(ISNUMBER($H345),INDEX(INDIRECT($D$4),MATCH('CF AUX'!AQ$14,INDIRECT($D$5),0),MATCH('CF AUX'!$I345,INDIRECT($D$7),0)),"")</f>
        <v/>
      </c>
      <c r="AR345" s="81" t="str">
        <f ca="1">IF(ISNUMBER($H345),INDEX(INDIRECT($D$4),MATCH('CF AUX'!AR$14,INDIRECT($D$5),0),MATCH('CF AUX'!$I345,INDIRECT($D$7),0)),"")</f>
        <v/>
      </c>
      <c r="AS345" s="81" t="str">
        <f ca="1">IF(ISNUMBER($H345),INDEX(INDIRECT($D$4),MATCH('CF AUX'!AS$14,INDIRECT($D$5),0),MATCH('CF AUX'!$I345,INDIRECT($D$7),0)),"")</f>
        <v/>
      </c>
      <c r="AT345" s="81" t="str">
        <f ca="1">IF(ISNUMBER($H345),INDEX(INDIRECT($D$4),MATCH('CF AUX'!AT$14,INDIRECT($D$5),0),MATCH('CF AUX'!$I345,INDIRECT($D$7),0)),"")</f>
        <v/>
      </c>
      <c r="AU345" s="81" t="str">
        <f ca="1">IF(ISNUMBER($H345),INDEX(INDIRECT($D$4),MATCH('CF AUX'!AU$14,INDIRECT($D$5),0),MATCH('CF AUX'!$I345,INDIRECT($D$7),0)),"")</f>
        <v/>
      </c>
      <c r="AV345" s="81" t="str">
        <f ca="1">IF(ISNUMBER($H345),INDEX(INDIRECT($D$4),MATCH('CF AUX'!AV$14,INDIRECT($D$5),0),MATCH('CF AUX'!$I345,INDIRECT($D$7),0)),"")</f>
        <v/>
      </c>
      <c r="AW345" s="81" t="str">
        <f ca="1">IF(ISNUMBER($H345),INDEX(INDIRECT($D$4),MATCH('CF AUX'!AW$14,INDIRECT($D$5),0),MATCH('CF AUX'!$I345,INDIRECT($D$7),0)),"")</f>
        <v/>
      </c>
      <c r="AX345" s="81" t="str">
        <f ca="1">IF(ISNUMBER($H345),INDEX(INDIRECT($D$4),MATCH('CF AUX'!AX$14,INDIRECT($D$5),0),MATCH('CF AUX'!$I345,INDIRECT($D$7),0)),"")</f>
        <v/>
      </c>
      <c r="AY345" s="81" t="str">
        <f ca="1">IF(ISNUMBER($H345),INDEX(INDIRECT($D$4),MATCH('CF AUX'!AY$14,INDIRECT($D$5),0),MATCH('CF AUX'!$I345,INDIRECT($D$7),0)),"")</f>
        <v/>
      </c>
      <c r="AZ345" s="81" t="str">
        <f ca="1">IF(ISNUMBER($H345),INDEX(INDIRECT($D$4),MATCH('CF AUX'!AZ$14,INDIRECT($D$5),0),MATCH('CF AUX'!$I345,INDIRECT($D$7),0)),"")</f>
        <v/>
      </c>
      <c r="BB345" s="96" t="str" cm="1">
        <f t="array" aca="1" ref="BB345" ca="1">IF(ISNUMBER($H345),MMULT(J345:AZ345,TRANSPOSE(INDIRECT($D$8&amp;$G$4&amp;B343&amp;":"&amp;$G$6&amp;B343))),"")</f>
        <v/>
      </c>
      <c r="BD345" s="59">
        <f t="shared" si="91"/>
        <v>339</v>
      </c>
      <c r="BE345" s="80" t="str" cm="1">
        <f t="array" aca="1" ref="BE345" ca="1">IFERROR(INDEX(INDIRECT($D$4),MATCH(INDIRECT(BE$5&amp;$BD345),INDIRECT($D$6),0),MATCH($I345,INDIRECT($D$7),0)),"")</f>
        <v/>
      </c>
      <c r="BF345" s="81" t="str" cm="1">
        <f t="array" aca="1" ref="BF345" ca="1">IFERROR(INDEX(INDIRECT($D$4),MATCH(INDIRECT(BF$5&amp;$BD345),INDIRECT($D$6),0),MATCH($I345,INDIRECT($D$7),0)),"")</f>
        <v/>
      </c>
      <c r="BG345" s="81" t="str" cm="1">
        <f t="array" aca="1" ref="BG345" ca="1">IFERROR(INDEX(INDIRECT($D$4),MATCH(INDIRECT(BG$5&amp;$BD345),INDIRECT($D$6),0),MATCH($I345,INDIRECT($D$7),0)),"")</f>
        <v/>
      </c>
      <c r="BH345" s="81" t="str" cm="1">
        <f t="array" aca="1" ref="BH345" ca="1">IFERROR(INDEX(INDIRECT($D$4),MATCH(INDIRECT(BH$5&amp;$BD345),INDIRECT($D$6),0),MATCH($I345,INDIRECT($D$7),0)),"")</f>
        <v/>
      </c>
      <c r="BI345" s="81" t="str" cm="1">
        <f t="array" aca="1" ref="BI345" ca="1">IFERROR(INDEX(INDIRECT($D$4),MATCH(INDIRECT(BI$5&amp;$BD345),INDIRECT($D$6),0),MATCH($I345,INDIRECT($D$7),0)),"")</f>
        <v/>
      </c>
      <c r="BJ345" s="81" t="str" cm="1">
        <f t="array" aca="1" ref="BJ345" ca="1">IFERROR(INDEX(INDIRECT($D$4),MATCH(INDIRECT(BJ$5&amp;$BD345),INDIRECT($D$6),0),MATCH($I345,INDIRECT($D$7),0)),"")</f>
        <v/>
      </c>
      <c r="BK345" s="81" t="str" cm="1">
        <f t="array" aca="1" ref="BK345" ca="1">IFERROR(INDEX(INDIRECT($D$4),MATCH(INDIRECT(BK$5&amp;$BD345),INDIRECT($D$6),0),MATCH($I345,INDIRECT($D$7),0)),"")</f>
        <v/>
      </c>
      <c r="BL345" s="81" t="str" cm="1">
        <f t="array" aca="1" ref="BL345" ca="1">IFERROR(INDEX(INDIRECT($D$4),MATCH(INDIRECT(BL$5&amp;$BD345),INDIRECT($D$6),0),MATCH($I345,INDIRECT($D$7),0)),"")</f>
        <v/>
      </c>
      <c r="BM345" s="81" t="str" cm="1">
        <f t="array" aca="1" ref="BM345" ca="1">IFERROR(INDEX(INDIRECT($D$4),MATCH(INDIRECT(BM$5&amp;$BD345),INDIRECT($D$6),0),MATCH($I345,INDIRECT($D$7),0)),"")</f>
        <v/>
      </c>
      <c r="BN345" s="81" t="str" cm="1">
        <f t="array" aca="1" ref="BN345" ca="1">IFERROR(INDEX(INDIRECT($D$4),MATCH(INDIRECT(BN$5&amp;$BD345),INDIRECT($D$6),0),MATCH($I345,INDIRECT($D$7),0)),"")</f>
        <v/>
      </c>
      <c r="BO345" s="81" t="str" cm="1">
        <f t="array" aca="1" ref="BO345" ca="1">IFERROR(INDEX(INDIRECT($D$4),MATCH(INDIRECT(BO$5&amp;$BD345),INDIRECT($D$6),0),MATCH($I345,INDIRECT($D$7),0)),"")</f>
        <v/>
      </c>
      <c r="BP345" s="81" t="str" cm="1">
        <f t="array" aca="1" ref="BP345" ca="1">IFERROR(INDEX(INDIRECT($D$4),MATCH(INDIRECT(BP$5&amp;$BD345),INDIRECT($D$6),0),MATCH($I345,INDIRECT($D$7),0)),"")</f>
        <v/>
      </c>
      <c r="BQ345" s="81" t="str" cm="1">
        <f t="array" aca="1" ref="BQ345" ca="1">IFERROR(INDEX(INDIRECT($D$4),MATCH(INDIRECT(BQ$5&amp;$BD345),INDIRECT($D$6),0),MATCH($I345,INDIRECT($D$7),0)),"")</f>
        <v/>
      </c>
      <c r="BR345" s="81" t="str" cm="1">
        <f t="array" aca="1" ref="BR345" ca="1">IFERROR(INDEX(INDIRECT($D$4),MATCH(INDIRECT(BR$5&amp;$BD345),INDIRECT($D$6),0),MATCH($I345,INDIRECT($D$7),0)),"")</f>
        <v/>
      </c>
      <c r="BS345" s="81" t="str" cm="1">
        <f t="array" aca="1" ref="BS345" ca="1">IFERROR(INDEX(INDIRECT($D$4),MATCH(INDIRECT(BS$5&amp;$BD345),INDIRECT($D$6),0),MATCH($I345,INDIRECT($D$7),0)),"")</f>
        <v/>
      </c>
      <c r="BT345" s="81" t="str" cm="1">
        <f t="array" aca="1" ref="BT345" ca="1">IFERROR(INDEX(INDIRECT($D$4),MATCH(INDIRECT(BT$5&amp;$BD345),INDIRECT($D$6),0),MATCH($I345,INDIRECT($D$7),0)),"")</f>
        <v/>
      </c>
      <c r="BU345" s="81" t="str" cm="1">
        <f t="array" aca="1" ref="BU345" ca="1">IFERROR(INDEX(INDIRECT($D$4),MATCH(INDIRECT(BU$5&amp;$BD345),INDIRECT($D$6),0),MATCH($I345,INDIRECT($D$7),0)),"")</f>
        <v/>
      </c>
      <c r="BV345" s="99" t="str" cm="1">
        <f t="array" aca="1" ref="BV345" ca="1">IFERROR(INDEX(INDIRECT($D$4),MATCH(INDIRECT(BV$5&amp;$BD345),INDIRECT($D$6),0),MATCH($I345,INDIRECT($D$7),0)),"")</f>
        <v/>
      </c>
      <c r="BX345" s="80"/>
      <c r="BY345" s="81"/>
      <c r="BZ345" s="81"/>
      <c r="CA345" s="81"/>
      <c r="CB345" s="81"/>
      <c r="CC345" s="81"/>
      <c r="CD345" s="81"/>
      <c r="CE345" s="81"/>
      <c r="CF345" s="81"/>
      <c r="CG345" s="81"/>
      <c r="CH345" s="81"/>
      <c r="CI345" s="81"/>
      <c r="CJ345" s="81"/>
      <c r="CK345" s="81"/>
      <c r="CL345" s="81"/>
      <c r="CM345" s="81"/>
      <c r="CN345" s="81"/>
      <c r="CO345" s="99"/>
      <c r="CQ345" s="113"/>
      <c r="CR345" s="59" t="str">
        <f t="shared" si="90"/>
        <v/>
      </c>
      <c r="CS345" s="60"/>
      <c r="CT345" s="123" t="str">
        <f t="shared" ca="1" si="87"/>
        <v/>
      </c>
      <c r="CU345" s="80" t="str">
        <f>IF(ISNUMBER($CS345),INDEX(IRF.New!$CS$7:$DJ$37,MATCH(B343+1,IRF.New!$B$7:$B$37,0),MATCH($CT345,IRF.New!$CS$5:$DJ$5,0)),"")</f>
        <v/>
      </c>
      <c r="CV345" s="81"/>
      <c r="CW345" s="81" t="str">
        <f t="shared" si="88"/>
        <v/>
      </c>
      <c r="CX345" s="81"/>
      <c r="CY345" s="81"/>
      <c r="CZ345" s="94"/>
      <c r="DA345" s="94" t="str">
        <f>IF(ISNUMBER(CS345),INDEX(IRF.New!$CS$2:$DJ$2,MATCH('CF AUX'!$CT345,IRF.New!$CS$5:$DJ$5,0)),"")</f>
        <v/>
      </c>
      <c r="DB345" s="72"/>
      <c r="DD345" s="132" t="str">
        <f>IF(ISNUMBER(CS345),INDEX(IRF.New!$D$7:$CO$37,MATCH('CF AUX'!C338,IRF.New!$C$7:$C$37,0),MATCH(CT345,IRF.New!$D$5:$CO$5,0)),"")</f>
        <v/>
      </c>
    </row>
    <row r="346" spans="1:109" x14ac:dyDescent="0.25">
      <c r="B346" s="69" t="s">
        <v>240</v>
      </c>
      <c r="C346" s="85">
        <f ca="1">COUNT(BE340:BV357)</f>
        <v>0</v>
      </c>
      <c r="F346" s="136" t="str">
        <f t="shared" si="89"/>
        <v/>
      </c>
      <c r="H346" s="65"/>
      <c r="I346" s="129" t="str">
        <f ca="1">IF(ISNUMBER(H346),INDEX(IRF.New!$CS$5:$DJ$5,MATCH('CF AUX'!H346,INDIRECT("IRF.New!$CS$"&amp;C340&amp;":$DJ$"&amp;C340),0)),"")</f>
        <v/>
      </c>
      <c r="J346" s="80" t="str">
        <f ca="1">IF(ISNUMBER($H346),INDEX(INDIRECT($D$4),MATCH('CF AUX'!J$14,INDIRECT($D$5),0),MATCH('CF AUX'!$I346,INDIRECT($D$7),0)),"")</f>
        <v/>
      </c>
      <c r="K346" s="81" t="str">
        <f ca="1">IF(ISNUMBER($H346),INDEX(INDIRECT($D$4),MATCH('CF AUX'!K$14,INDIRECT($D$5),0),MATCH('CF AUX'!$I346,INDIRECT($D$7),0)),"")</f>
        <v/>
      </c>
      <c r="L346" s="81" t="str">
        <f ca="1">IF(ISNUMBER($H346),INDEX(INDIRECT($D$4),MATCH('CF AUX'!L$14,INDIRECT($D$5),0),MATCH('CF AUX'!$I346,INDIRECT($D$7),0)),"")</f>
        <v/>
      </c>
      <c r="M346" s="81" t="str">
        <f ca="1">IF(ISNUMBER($H346),INDEX(INDIRECT($D$4),MATCH('CF AUX'!M$14,INDIRECT($D$5),0),MATCH('CF AUX'!$I346,INDIRECT($D$7),0)),"")</f>
        <v/>
      </c>
      <c r="N346" s="81" t="str">
        <f ca="1">IF(ISNUMBER($H346),INDEX(INDIRECT($D$4),MATCH('CF AUX'!N$14,INDIRECT($D$5),0),MATCH('CF AUX'!$I346,INDIRECT($D$7),0)),"")</f>
        <v/>
      </c>
      <c r="O346" s="81" t="str">
        <f ca="1">IF(ISNUMBER($H346),INDEX(INDIRECT($D$4),MATCH('CF AUX'!O$14,INDIRECT($D$5),0),MATCH('CF AUX'!$I346,INDIRECT($D$7),0)),"")</f>
        <v/>
      </c>
      <c r="P346" s="81" t="str">
        <f ca="1">IF(ISNUMBER($H346),INDEX(INDIRECT($D$4),MATCH('CF AUX'!P$14,INDIRECT($D$5),0),MATCH('CF AUX'!$I346,INDIRECT($D$7),0)),"")</f>
        <v/>
      </c>
      <c r="Q346" s="81" t="str">
        <f ca="1">IF(ISNUMBER($H346),INDEX(INDIRECT($D$4),MATCH('CF AUX'!Q$14,INDIRECT($D$5),0),MATCH('CF AUX'!$I346,INDIRECT($D$7),0)),"")</f>
        <v/>
      </c>
      <c r="R346" s="81" t="str">
        <f ca="1">IF(ISNUMBER($H346),INDEX(INDIRECT($D$4),MATCH('CF AUX'!R$14,INDIRECT($D$5),0),MATCH('CF AUX'!$I346,INDIRECT($D$7),0)),"")</f>
        <v/>
      </c>
      <c r="S346" s="81" t="str">
        <f ca="1">IF(ISNUMBER($H346),INDEX(INDIRECT($D$4),MATCH('CF AUX'!S$14,INDIRECT($D$5),0),MATCH('CF AUX'!$I346,INDIRECT($D$7),0)),"")</f>
        <v/>
      </c>
      <c r="T346" s="81" t="str">
        <f ca="1">IF(ISNUMBER($H346),INDEX(INDIRECT($D$4),MATCH('CF AUX'!T$14,INDIRECT($D$5),0),MATCH('CF AUX'!$I346,INDIRECT($D$7),0)),"")</f>
        <v/>
      </c>
      <c r="U346" s="81" t="str">
        <f ca="1">IF(ISNUMBER($H346),INDEX(INDIRECT($D$4),MATCH('CF AUX'!U$14,INDIRECT($D$5),0),MATCH('CF AUX'!$I346,INDIRECT($D$7),0)),"")</f>
        <v/>
      </c>
      <c r="V346" s="81" t="str">
        <f ca="1">IF(ISNUMBER($H346),INDEX(INDIRECT($D$4),MATCH('CF AUX'!V$14,INDIRECT($D$5),0),MATCH('CF AUX'!$I346,INDIRECT($D$7),0)),"")</f>
        <v/>
      </c>
      <c r="W346" s="81" t="str">
        <f ca="1">IF(ISNUMBER($H346),INDEX(INDIRECT($D$4),MATCH('CF AUX'!W$14,INDIRECT($D$5),0),MATCH('CF AUX'!$I346,INDIRECT($D$7),0)),"")</f>
        <v/>
      </c>
      <c r="X346" s="81" t="str">
        <f ca="1">IF(ISNUMBER($H346),INDEX(INDIRECT($D$4),MATCH('CF AUX'!X$14,INDIRECT($D$5),0),MATCH('CF AUX'!$I346,INDIRECT($D$7),0)),"")</f>
        <v/>
      </c>
      <c r="Y346" s="81" t="str">
        <f ca="1">IF(ISNUMBER($H346),INDEX(INDIRECT($D$4),MATCH('CF AUX'!Y$14,INDIRECT($D$5),0),MATCH('CF AUX'!$I346,INDIRECT($D$7),0)),"")</f>
        <v/>
      </c>
      <c r="Z346" s="81" t="str">
        <f ca="1">IF(ISNUMBER($H346),INDEX(INDIRECT($D$4),MATCH('CF AUX'!Z$14,INDIRECT($D$5),0),MATCH('CF AUX'!$I346,INDIRECT($D$7),0)),"")</f>
        <v/>
      </c>
      <c r="AA346" s="81" t="str">
        <f ca="1">IF(ISNUMBER($H346),INDEX(INDIRECT($D$4),MATCH('CF AUX'!AA$14,INDIRECT($D$5),0),MATCH('CF AUX'!$I346,INDIRECT($D$7),0)),"")</f>
        <v/>
      </c>
      <c r="AB346" s="81" t="str">
        <f ca="1">IF(ISNUMBER($H346),INDEX(INDIRECT($D$4),MATCH('CF AUX'!AB$14,INDIRECT($D$5),0),MATCH('CF AUX'!$I346,INDIRECT($D$7),0)),"")</f>
        <v/>
      </c>
      <c r="AC346" s="81" t="str">
        <f ca="1">IF(ISNUMBER($H346),INDEX(INDIRECT($D$4),MATCH('CF AUX'!AC$14,INDIRECT($D$5),0),MATCH('CF AUX'!$I346,INDIRECT($D$7),0)),"")</f>
        <v/>
      </c>
      <c r="AD346" s="81" t="str">
        <f ca="1">IF(ISNUMBER($H346),INDEX(INDIRECT($D$4),MATCH('CF AUX'!AD$14,INDIRECT($D$5),0),MATCH('CF AUX'!$I346,INDIRECT($D$7),0)),"")</f>
        <v/>
      </c>
      <c r="AE346" s="81" t="str">
        <f ca="1">IF(ISNUMBER($H346),INDEX(INDIRECT($D$4),MATCH('CF AUX'!AE$14,INDIRECT($D$5),0),MATCH('CF AUX'!$I346,INDIRECT($D$7),0)),"")</f>
        <v/>
      </c>
      <c r="AF346" s="81" t="str">
        <f ca="1">IF(ISNUMBER($H346),INDEX(INDIRECT($D$4),MATCH('CF AUX'!AF$14,INDIRECT($D$5),0),MATCH('CF AUX'!$I346,INDIRECT($D$7),0)),"")</f>
        <v/>
      </c>
      <c r="AG346" s="81" t="str">
        <f ca="1">IF(ISNUMBER($H346),INDEX(INDIRECT($D$4),MATCH('CF AUX'!AG$14,INDIRECT($D$5),0),MATCH('CF AUX'!$I346,INDIRECT($D$7),0)),"")</f>
        <v/>
      </c>
      <c r="AH346" s="81" t="str">
        <f ca="1">IF(ISNUMBER($H346),INDEX(INDIRECT($D$4),MATCH('CF AUX'!AH$14,INDIRECT($D$5),0),MATCH('CF AUX'!$I346,INDIRECT($D$7),0)),"")</f>
        <v/>
      </c>
      <c r="AI346" s="81" t="str">
        <f ca="1">IF(ISNUMBER($H346),INDEX(INDIRECT($D$4),MATCH('CF AUX'!AI$14,INDIRECT($D$5),0),MATCH('CF AUX'!$I346,INDIRECT($D$7),0)),"")</f>
        <v/>
      </c>
      <c r="AJ346" s="81" t="str">
        <f ca="1">IF(ISNUMBER($H346),INDEX(INDIRECT($D$4),MATCH('CF AUX'!AJ$14,INDIRECT($D$5),0),MATCH('CF AUX'!$I346,INDIRECT($D$7),0)),"")</f>
        <v/>
      </c>
      <c r="AK346" s="81" t="str">
        <f ca="1">IF(ISNUMBER($H346),INDEX(INDIRECT($D$4),MATCH('CF AUX'!AK$14,INDIRECT($D$5),0),MATCH('CF AUX'!$I346,INDIRECT($D$7),0)),"")</f>
        <v/>
      </c>
      <c r="AL346" s="81" t="str">
        <f ca="1">IF(ISNUMBER($H346),INDEX(INDIRECT($D$4),MATCH('CF AUX'!AL$14,INDIRECT($D$5),0),MATCH('CF AUX'!$I346,INDIRECT($D$7),0)),"")</f>
        <v/>
      </c>
      <c r="AM346" s="81" t="str">
        <f ca="1">IF(ISNUMBER($H346),INDEX(INDIRECT($D$4),MATCH('CF AUX'!AM$14,INDIRECT($D$5),0),MATCH('CF AUX'!$I346,INDIRECT($D$7),0)),"")</f>
        <v/>
      </c>
      <c r="AN346" s="81" t="str">
        <f ca="1">IF(ISNUMBER($H346),INDEX(INDIRECT($D$4),MATCH('CF AUX'!AN$14,INDIRECT($D$5),0),MATCH('CF AUX'!$I346,INDIRECT($D$7),0)),"")</f>
        <v/>
      </c>
      <c r="AO346" s="81" t="str">
        <f ca="1">IF(ISNUMBER($H346),INDEX(INDIRECT($D$4),MATCH('CF AUX'!AO$14,INDIRECT($D$5),0),MATCH('CF AUX'!$I346,INDIRECT($D$7),0)),"")</f>
        <v/>
      </c>
      <c r="AP346" s="81" t="str">
        <f ca="1">IF(ISNUMBER($H346),INDEX(INDIRECT($D$4),MATCH('CF AUX'!AP$14,INDIRECT($D$5),0),MATCH('CF AUX'!$I346,INDIRECT($D$7),0)),"")</f>
        <v/>
      </c>
      <c r="AQ346" s="81" t="str">
        <f ca="1">IF(ISNUMBER($H346),INDEX(INDIRECT($D$4),MATCH('CF AUX'!AQ$14,INDIRECT($D$5),0),MATCH('CF AUX'!$I346,INDIRECT($D$7),0)),"")</f>
        <v/>
      </c>
      <c r="AR346" s="81" t="str">
        <f ca="1">IF(ISNUMBER($H346),INDEX(INDIRECT($D$4),MATCH('CF AUX'!AR$14,INDIRECT($D$5),0),MATCH('CF AUX'!$I346,INDIRECT($D$7),0)),"")</f>
        <v/>
      </c>
      <c r="AS346" s="81" t="str">
        <f ca="1">IF(ISNUMBER($H346),INDEX(INDIRECT($D$4),MATCH('CF AUX'!AS$14,INDIRECT($D$5),0),MATCH('CF AUX'!$I346,INDIRECT($D$7),0)),"")</f>
        <v/>
      </c>
      <c r="AT346" s="81" t="str">
        <f ca="1">IF(ISNUMBER($H346),INDEX(INDIRECT($D$4),MATCH('CF AUX'!AT$14,INDIRECT($D$5),0),MATCH('CF AUX'!$I346,INDIRECT($D$7),0)),"")</f>
        <v/>
      </c>
      <c r="AU346" s="81" t="str">
        <f ca="1">IF(ISNUMBER($H346),INDEX(INDIRECT($D$4),MATCH('CF AUX'!AU$14,INDIRECT($D$5),0),MATCH('CF AUX'!$I346,INDIRECT($D$7),0)),"")</f>
        <v/>
      </c>
      <c r="AV346" s="81" t="str">
        <f ca="1">IF(ISNUMBER($H346),INDEX(INDIRECT($D$4),MATCH('CF AUX'!AV$14,INDIRECT($D$5),0),MATCH('CF AUX'!$I346,INDIRECT($D$7),0)),"")</f>
        <v/>
      </c>
      <c r="AW346" s="81" t="str">
        <f ca="1">IF(ISNUMBER($H346),INDEX(INDIRECT($D$4),MATCH('CF AUX'!AW$14,INDIRECT($D$5),0),MATCH('CF AUX'!$I346,INDIRECT($D$7),0)),"")</f>
        <v/>
      </c>
      <c r="AX346" s="81" t="str">
        <f ca="1">IF(ISNUMBER($H346),INDEX(INDIRECT($D$4),MATCH('CF AUX'!AX$14,INDIRECT($D$5),0),MATCH('CF AUX'!$I346,INDIRECT($D$7),0)),"")</f>
        <v/>
      </c>
      <c r="AY346" s="81" t="str">
        <f ca="1">IF(ISNUMBER($H346),INDEX(INDIRECT($D$4),MATCH('CF AUX'!AY$14,INDIRECT($D$5),0),MATCH('CF AUX'!$I346,INDIRECT($D$7),0)),"")</f>
        <v/>
      </c>
      <c r="AZ346" s="81" t="str">
        <f ca="1">IF(ISNUMBER($H346),INDEX(INDIRECT($D$4),MATCH('CF AUX'!AZ$14,INDIRECT($D$5),0),MATCH('CF AUX'!$I346,INDIRECT($D$7),0)),"")</f>
        <v/>
      </c>
      <c r="BB346" s="96" t="str" cm="1">
        <f t="array" aca="1" ref="BB346" ca="1">IF(ISNUMBER($H346),MMULT(J346:AZ346,TRANSPOSE(INDIRECT($D$8&amp;$G$4&amp;B343&amp;":"&amp;$G$6&amp;B343))),"")</f>
        <v/>
      </c>
      <c r="BD346" s="59">
        <f t="shared" si="91"/>
        <v>339</v>
      </c>
      <c r="BE346" s="80" t="str" cm="1">
        <f t="array" aca="1" ref="BE346" ca="1">IFERROR(INDEX(INDIRECT($D$4),MATCH(INDIRECT(BE$5&amp;$BD346),INDIRECT($D$6),0),MATCH($I346,INDIRECT($D$7),0)),"")</f>
        <v/>
      </c>
      <c r="BF346" s="81" t="str" cm="1">
        <f t="array" aca="1" ref="BF346" ca="1">IFERROR(INDEX(INDIRECT($D$4),MATCH(INDIRECT(BF$5&amp;$BD346),INDIRECT($D$6),0),MATCH($I346,INDIRECT($D$7),0)),"")</f>
        <v/>
      </c>
      <c r="BG346" s="81" t="str" cm="1">
        <f t="array" aca="1" ref="BG346" ca="1">IFERROR(INDEX(INDIRECT($D$4),MATCH(INDIRECT(BG$5&amp;$BD346),INDIRECT($D$6),0),MATCH($I346,INDIRECT($D$7),0)),"")</f>
        <v/>
      </c>
      <c r="BH346" s="81" t="str" cm="1">
        <f t="array" aca="1" ref="BH346" ca="1">IFERROR(INDEX(INDIRECT($D$4),MATCH(INDIRECT(BH$5&amp;$BD346),INDIRECT($D$6),0),MATCH($I346,INDIRECT($D$7),0)),"")</f>
        <v/>
      </c>
      <c r="BI346" s="81" t="str" cm="1">
        <f t="array" aca="1" ref="BI346" ca="1">IFERROR(INDEX(INDIRECT($D$4),MATCH(INDIRECT(BI$5&amp;$BD346),INDIRECT($D$6),0),MATCH($I346,INDIRECT($D$7),0)),"")</f>
        <v/>
      </c>
      <c r="BJ346" s="81" t="str" cm="1">
        <f t="array" aca="1" ref="BJ346" ca="1">IFERROR(INDEX(INDIRECT($D$4),MATCH(INDIRECT(BJ$5&amp;$BD346),INDIRECT($D$6),0),MATCH($I346,INDIRECT($D$7),0)),"")</f>
        <v/>
      </c>
      <c r="BK346" s="81" t="str" cm="1">
        <f t="array" aca="1" ref="BK346" ca="1">IFERROR(INDEX(INDIRECT($D$4),MATCH(INDIRECT(BK$5&amp;$BD346),INDIRECT($D$6),0),MATCH($I346,INDIRECT($D$7),0)),"")</f>
        <v/>
      </c>
      <c r="BL346" s="81" t="str" cm="1">
        <f t="array" aca="1" ref="BL346" ca="1">IFERROR(INDEX(INDIRECT($D$4),MATCH(INDIRECT(BL$5&amp;$BD346),INDIRECT($D$6),0),MATCH($I346,INDIRECT($D$7),0)),"")</f>
        <v/>
      </c>
      <c r="BM346" s="81" t="str" cm="1">
        <f t="array" aca="1" ref="BM346" ca="1">IFERROR(INDEX(INDIRECT($D$4),MATCH(INDIRECT(BM$5&amp;$BD346),INDIRECT($D$6),0),MATCH($I346,INDIRECT($D$7),0)),"")</f>
        <v/>
      </c>
      <c r="BN346" s="81" t="str" cm="1">
        <f t="array" aca="1" ref="BN346" ca="1">IFERROR(INDEX(INDIRECT($D$4),MATCH(INDIRECT(BN$5&amp;$BD346),INDIRECT($D$6),0),MATCH($I346,INDIRECT($D$7),0)),"")</f>
        <v/>
      </c>
      <c r="BO346" s="81" t="str" cm="1">
        <f t="array" aca="1" ref="BO346" ca="1">IFERROR(INDEX(INDIRECT($D$4),MATCH(INDIRECT(BO$5&amp;$BD346),INDIRECT($D$6),0),MATCH($I346,INDIRECT($D$7),0)),"")</f>
        <v/>
      </c>
      <c r="BP346" s="81" t="str" cm="1">
        <f t="array" aca="1" ref="BP346" ca="1">IFERROR(INDEX(INDIRECT($D$4),MATCH(INDIRECT(BP$5&amp;$BD346),INDIRECT($D$6),0),MATCH($I346,INDIRECT($D$7),0)),"")</f>
        <v/>
      </c>
      <c r="BQ346" s="81" t="str" cm="1">
        <f t="array" aca="1" ref="BQ346" ca="1">IFERROR(INDEX(INDIRECT($D$4),MATCH(INDIRECT(BQ$5&amp;$BD346),INDIRECT($D$6),0),MATCH($I346,INDIRECT($D$7),0)),"")</f>
        <v/>
      </c>
      <c r="BR346" s="81" t="str" cm="1">
        <f t="array" aca="1" ref="BR346" ca="1">IFERROR(INDEX(INDIRECT($D$4),MATCH(INDIRECT(BR$5&amp;$BD346),INDIRECT($D$6),0),MATCH($I346,INDIRECT($D$7),0)),"")</f>
        <v/>
      </c>
      <c r="BS346" s="81" t="str" cm="1">
        <f t="array" aca="1" ref="BS346" ca="1">IFERROR(INDEX(INDIRECT($D$4),MATCH(INDIRECT(BS$5&amp;$BD346),INDIRECT($D$6),0),MATCH($I346,INDIRECT($D$7),0)),"")</f>
        <v/>
      </c>
      <c r="BT346" s="81" t="str" cm="1">
        <f t="array" aca="1" ref="BT346" ca="1">IFERROR(INDEX(INDIRECT($D$4),MATCH(INDIRECT(BT$5&amp;$BD346),INDIRECT($D$6),0),MATCH($I346,INDIRECT($D$7),0)),"")</f>
        <v/>
      </c>
      <c r="BU346" s="81" t="str" cm="1">
        <f t="array" aca="1" ref="BU346" ca="1">IFERROR(INDEX(INDIRECT($D$4),MATCH(INDIRECT(BU$5&amp;$BD346),INDIRECT($D$6),0),MATCH($I346,INDIRECT($D$7),0)),"")</f>
        <v/>
      </c>
      <c r="BV346" s="99" t="str" cm="1">
        <f t="array" aca="1" ref="BV346" ca="1">IFERROR(INDEX(INDIRECT($D$4),MATCH(INDIRECT(BV$5&amp;$BD346),INDIRECT($D$6),0),MATCH($I346,INDIRECT($D$7),0)),"")</f>
        <v/>
      </c>
      <c r="BX346" s="80"/>
      <c r="BY346" s="81"/>
      <c r="BZ346" s="81"/>
      <c r="CA346" s="81"/>
      <c r="CB346" s="81"/>
      <c r="CC346" s="81"/>
      <c r="CD346" s="81"/>
      <c r="CE346" s="81"/>
      <c r="CF346" s="81"/>
      <c r="CG346" s="81"/>
      <c r="CH346" s="81"/>
      <c r="CI346" s="81"/>
      <c r="CJ346" s="81"/>
      <c r="CK346" s="81"/>
      <c r="CL346" s="81"/>
      <c r="CM346" s="81"/>
      <c r="CN346" s="81"/>
      <c r="CO346" s="99"/>
      <c r="CQ346" s="113"/>
      <c r="CR346" s="59" t="str">
        <f t="shared" si="90"/>
        <v/>
      </c>
      <c r="CS346" s="60"/>
      <c r="CT346" s="123" t="str">
        <f t="shared" ca="1" si="87"/>
        <v/>
      </c>
      <c r="CU346" s="80" t="str">
        <f>IF(ISNUMBER($CS346),INDEX(IRF.New!$CS$7:$DJ$37,MATCH(B343+1,IRF.New!$B$7:$B$37,0),MATCH($CT346,IRF.New!$CS$5:$DJ$5,0)),"")</f>
        <v/>
      </c>
      <c r="CV346" s="81"/>
      <c r="CW346" s="81" t="str">
        <f t="shared" si="88"/>
        <v/>
      </c>
      <c r="CX346" s="81"/>
      <c r="CY346" s="81"/>
      <c r="CZ346" s="94"/>
      <c r="DA346" s="94" t="str">
        <f>IF(ISNUMBER(CS346),INDEX(IRF.New!$CS$2:$DJ$2,MATCH('CF AUX'!$CT346,IRF.New!$CS$5:$DJ$5,0)),"")</f>
        <v/>
      </c>
      <c r="DB346" s="72"/>
      <c r="DD346" s="132" t="str">
        <f>IF(ISNUMBER(CS346),INDEX(IRF.New!$D$7:$CO$37,MATCH('CF AUX'!C338,IRF.New!$C$7:$C$37,0),MATCH(CT346,IRF.New!$D$5:$CO$5,0)),"")</f>
        <v/>
      </c>
    </row>
    <row r="347" spans="1:109" x14ac:dyDescent="0.25">
      <c r="B347" s="73" t="s">
        <v>241</v>
      </c>
      <c r="C347" s="90">
        <f ca="1">SQRT(C346)</f>
        <v>0</v>
      </c>
      <c r="F347" s="136" t="str">
        <f t="shared" si="89"/>
        <v/>
      </c>
      <c r="H347" s="65"/>
      <c r="I347" s="129" t="str">
        <f ca="1">IF(ISNUMBER(H347),INDEX(IRF.New!$CS$5:$DJ$5,MATCH('CF AUX'!H347,INDIRECT("IRF.New!$CS$"&amp;C340&amp;":$DJ$"&amp;C340),0)),"")</f>
        <v/>
      </c>
      <c r="J347" s="80" t="str">
        <f ca="1">IF(ISNUMBER($H347),INDEX(INDIRECT($D$4),MATCH('CF AUX'!J$14,INDIRECT($D$5),0),MATCH('CF AUX'!$I347,INDIRECT($D$7),0)),"")</f>
        <v/>
      </c>
      <c r="K347" s="81" t="str">
        <f ca="1">IF(ISNUMBER($H347),INDEX(INDIRECT($D$4),MATCH('CF AUX'!K$14,INDIRECT($D$5),0),MATCH('CF AUX'!$I347,INDIRECT($D$7),0)),"")</f>
        <v/>
      </c>
      <c r="L347" s="81" t="str">
        <f ca="1">IF(ISNUMBER($H347),INDEX(INDIRECT($D$4),MATCH('CF AUX'!L$14,INDIRECT($D$5),0),MATCH('CF AUX'!$I347,INDIRECT($D$7),0)),"")</f>
        <v/>
      </c>
      <c r="M347" s="81" t="str">
        <f ca="1">IF(ISNUMBER($H347),INDEX(INDIRECT($D$4),MATCH('CF AUX'!M$14,INDIRECT($D$5),0),MATCH('CF AUX'!$I347,INDIRECT($D$7),0)),"")</f>
        <v/>
      </c>
      <c r="N347" s="81" t="str">
        <f ca="1">IF(ISNUMBER($H347),INDEX(INDIRECT($D$4),MATCH('CF AUX'!N$14,INDIRECT($D$5),0),MATCH('CF AUX'!$I347,INDIRECT($D$7),0)),"")</f>
        <v/>
      </c>
      <c r="O347" s="81" t="str">
        <f ca="1">IF(ISNUMBER($H347),INDEX(INDIRECT($D$4),MATCH('CF AUX'!O$14,INDIRECT($D$5),0),MATCH('CF AUX'!$I347,INDIRECT($D$7),0)),"")</f>
        <v/>
      </c>
      <c r="P347" s="81" t="str">
        <f ca="1">IF(ISNUMBER($H347),INDEX(INDIRECT($D$4),MATCH('CF AUX'!P$14,INDIRECT($D$5),0),MATCH('CF AUX'!$I347,INDIRECT($D$7),0)),"")</f>
        <v/>
      </c>
      <c r="Q347" s="81" t="str">
        <f ca="1">IF(ISNUMBER($H347),INDEX(INDIRECT($D$4),MATCH('CF AUX'!Q$14,INDIRECT($D$5),0),MATCH('CF AUX'!$I347,INDIRECT($D$7),0)),"")</f>
        <v/>
      </c>
      <c r="R347" s="81" t="str">
        <f ca="1">IF(ISNUMBER($H347),INDEX(INDIRECT($D$4),MATCH('CF AUX'!R$14,INDIRECT($D$5),0),MATCH('CF AUX'!$I347,INDIRECT($D$7),0)),"")</f>
        <v/>
      </c>
      <c r="S347" s="81" t="str">
        <f ca="1">IF(ISNUMBER($H347),INDEX(INDIRECT($D$4),MATCH('CF AUX'!S$14,INDIRECT($D$5),0),MATCH('CF AUX'!$I347,INDIRECT($D$7),0)),"")</f>
        <v/>
      </c>
      <c r="T347" s="81" t="str">
        <f ca="1">IF(ISNUMBER($H347),INDEX(INDIRECT($D$4),MATCH('CF AUX'!T$14,INDIRECT($D$5),0),MATCH('CF AUX'!$I347,INDIRECT($D$7),0)),"")</f>
        <v/>
      </c>
      <c r="U347" s="81" t="str">
        <f ca="1">IF(ISNUMBER($H347),INDEX(INDIRECT($D$4),MATCH('CF AUX'!U$14,INDIRECT($D$5),0),MATCH('CF AUX'!$I347,INDIRECT($D$7),0)),"")</f>
        <v/>
      </c>
      <c r="V347" s="81" t="str">
        <f ca="1">IF(ISNUMBER($H347),INDEX(INDIRECT($D$4),MATCH('CF AUX'!V$14,INDIRECT($D$5),0),MATCH('CF AUX'!$I347,INDIRECT($D$7),0)),"")</f>
        <v/>
      </c>
      <c r="W347" s="81" t="str">
        <f ca="1">IF(ISNUMBER($H347),INDEX(INDIRECT($D$4),MATCH('CF AUX'!W$14,INDIRECT($D$5),0),MATCH('CF AUX'!$I347,INDIRECT($D$7),0)),"")</f>
        <v/>
      </c>
      <c r="X347" s="81" t="str">
        <f ca="1">IF(ISNUMBER($H347),INDEX(INDIRECT($D$4),MATCH('CF AUX'!X$14,INDIRECT($D$5),0),MATCH('CF AUX'!$I347,INDIRECT($D$7),0)),"")</f>
        <v/>
      </c>
      <c r="Y347" s="81" t="str">
        <f ca="1">IF(ISNUMBER($H347),INDEX(INDIRECT($D$4),MATCH('CF AUX'!Y$14,INDIRECT($D$5),0),MATCH('CF AUX'!$I347,INDIRECT($D$7),0)),"")</f>
        <v/>
      </c>
      <c r="Z347" s="81" t="str">
        <f ca="1">IF(ISNUMBER($H347),INDEX(INDIRECT($D$4),MATCH('CF AUX'!Z$14,INDIRECT($D$5),0),MATCH('CF AUX'!$I347,INDIRECT($D$7),0)),"")</f>
        <v/>
      </c>
      <c r="AA347" s="81" t="str">
        <f ca="1">IF(ISNUMBER($H347),INDEX(INDIRECT($D$4),MATCH('CF AUX'!AA$14,INDIRECT($D$5),0),MATCH('CF AUX'!$I347,INDIRECT($D$7),0)),"")</f>
        <v/>
      </c>
      <c r="AB347" s="81" t="str">
        <f ca="1">IF(ISNUMBER($H347),INDEX(INDIRECT($D$4),MATCH('CF AUX'!AB$14,INDIRECT($D$5),0),MATCH('CF AUX'!$I347,INDIRECT($D$7),0)),"")</f>
        <v/>
      </c>
      <c r="AC347" s="81" t="str">
        <f ca="1">IF(ISNUMBER($H347),INDEX(INDIRECT($D$4),MATCH('CF AUX'!AC$14,INDIRECT($D$5),0),MATCH('CF AUX'!$I347,INDIRECT($D$7),0)),"")</f>
        <v/>
      </c>
      <c r="AD347" s="81" t="str">
        <f ca="1">IF(ISNUMBER($H347),INDEX(INDIRECT($D$4),MATCH('CF AUX'!AD$14,INDIRECT($D$5),0),MATCH('CF AUX'!$I347,INDIRECT($D$7),0)),"")</f>
        <v/>
      </c>
      <c r="AE347" s="81" t="str">
        <f ca="1">IF(ISNUMBER($H347),INDEX(INDIRECT($D$4),MATCH('CF AUX'!AE$14,INDIRECT($D$5),0),MATCH('CF AUX'!$I347,INDIRECT($D$7),0)),"")</f>
        <v/>
      </c>
      <c r="AF347" s="81" t="str">
        <f ca="1">IF(ISNUMBER($H347),INDEX(INDIRECT($D$4),MATCH('CF AUX'!AF$14,INDIRECT($D$5),0),MATCH('CF AUX'!$I347,INDIRECT($D$7),0)),"")</f>
        <v/>
      </c>
      <c r="AG347" s="81" t="str">
        <f ca="1">IF(ISNUMBER($H347),INDEX(INDIRECT($D$4),MATCH('CF AUX'!AG$14,INDIRECT($D$5),0),MATCH('CF AUX'!$I347,INDIRECT($D$7),0)),"")</f>
        <v/>
      </c>
      <c r="AH347" s="81" t="str">
        <f ca="1">IF(ISNUMBER($H347),INDEX(INDIRECT($D$4),MATCH('CF AUX'!AH$14,INDIRECT($D$5),0),MATCH('CF AUX'!$I347,INDIRECT($D$7),0)),"")</f>
        <v/>
      </c>
      <c r="AI347" s="81" t="str">
        <f ca="1">IF(ISNUMBER($H347),INDEX(INDIRECT($D$4),MATCH('CF AUX'!AI$14,INDIRECT($D$5),0),MATCH('CF AUX'!$I347,INDIRECT($D$7),0)),"")</f>
        <v/>
      </c>
      <c r="AJ347" s="81" t="str">
        <f ca="1">IF(ISNUMBER($H347),INDEX(INDIRECT($D$4),MATCH('CF AUX'!AJ$14,INDIRECT($D$5),0),MATCH('CF AUX'!$I347,INDIRECT($D$7),0)),"")</f>
        <v/>
      </c>
      <c r="AK347" s="81" t="str">
        <f ca="1">IF(ISNUMBER($H347),INDEX(INDIRECT($D$4),MATCH('CF AUX'!AK$14,INDIRECT($D$5),0),MATCH('CF AUX'!$I347,INDIRECT($D$7),0)),"")</f>
        <v/>
      </c>
      <c r="AL347" s="81" t="str">
        <f ca="1">IF(ISNUMBER($H347),INDEX(INDIRECT($D$4),MATCH('CF AUX'!AL$14,INDIRECT($D$5),0),MATCH('CF AUX'!$I347,INDIRECT($D$7),0)),"")</f>
        <v/>
      </c>
      <c r="AM347" s="81" t="str">
        <f ca="1">IF(ISNUMBER($H347),INDEX(INDIRECT($D$4),MATCH('CF AUX'!AM$14,INDIRECT($D$5),0),MATCH('CF AUX'!$I347,INDIRECT($D$7),0)),"")</f>
        <v/>
      </c>
      <c r="AN347" s="81" t="str">
        <f ca="1">IF(ISNUMBER($H347),INDEX(INDIRECT($D$4),MATCH('CF AUX'!AN$14,INDIRECT($D$5),0),MATCH('CF AUX'!$I347,INDIRECT($D$7),0)),"")</f>
        <v/>
      </c>
      <c r="AO347" s="81" t="str">
        <f ca="1">IF(ISNUMBER($H347),INDEX(INDIRECT($D$4),MATCH('CF AUX'!AO$14,INDIRECT($D$5),0),MATCH('CF AUX'!$I347,INDIRECT($D$7),0)),"")</f>
        <v/>
      </c>
      <c r="AP347" s="81" t="str">
        <f ca="1">IF(ISNUMBER($H347),INDEX(INDIRECT($D$4),MATCH('CF AUX'!AP$14,INDIRECT($D$5),0),MATCH('CF AUX'!$I347,INDIRECT($D$7),0)),"")</f>
        <v/>
      </c>
      <c r="AQ347" s="81" t="str">
        <f ca="1">IF(ISNUMBER($H347),INDEX(INDIRECT($D$4),MATCH('CF AUX'!AQ$14,INDIRECT($D$5),0),MATCH('CF AUX'!$I347,INDIRECT($D$7),0)),"")</f>
        <v/>
      </c>
      <c r="AR347" s="81" t="str">
        <f ca="1">IF(ISNUMBER($H347),INDEX(INDIRECT($D$4),MATCH('CF AUX'!AR$14,INDIRECT($D$5),0),MATCH('CF AUX'!$I347,INDIRECT($D$7),0)),"")</f>
        <v/>
      </c>
      <c r="AS347" s="81" t="str">
        <f ca="1">IF(ISNUMBER($H347),INDEX(INDIRECT($D$4),MATCH('CF AUX'!AS$14,INDIRECT($D$5),0),MATCH('CF AUX'!$I347,INDIRECT($D$7),0)),"")</f>
        <v/>
      </c>
      <c r="AT347" s="81" t="str">
        <f ca="1">IF(ISNUMBER($H347),INDEX(INDIRECT($D$4),MATCH('CF AUX'!AT$14,INDIRECT($D$5),0),MATCH('CF AUX'!$I347,INDIRECT($D$7),0)),"")</f>
        <v/>
      </c>
      <c r="AU347" s="81" t="str">
        <f ca="1">IF(ISNUMBER($H347),INDEX(INDIRECT($D$4),MATCH('CF AUX'!AU$14,INDIRECT($D$5),0),MATCH('CF AUX'!$I347,INDIRECT($D$7),0)),"")</f>
        <v/>
      </c>
      <c r="AV347" s="81" t="str">
        <f ca="1">IF(ISNUMBER($H347),INDEX(INDIRECT($D$4),MATCH('CF AUX'!AV$14,INDIRECT($D$5),0),MATCH('CF AUX'!$I347,INDIRECT($D$7),0)),"")</f>
        <v/>
      </c>
      <c r="AW347" s="81" t="str">
        <f ca="1">IF(ISNUMBER($H347),INDEX(INDIRECT($D$4),MATCH('CF AUX'!AW$14,INDIRECT($D$5),0),MATCH('CF AUX'!$I347,INDIRECT($D$7),0)),"")</f>
        <v/>
      </c>
      <c r="AX347" s="81" t="str">
        <f ca="1">IF(ISNUMBER($H347),INDEX(INDIRECT($D$4),MATCH('CF AUX'!AX$14,INDIRECT($D$5),0),MATCH('CF AUX'!$I347,INDIRECT($D$7),0)),"")</f>
        <v/>
      </c>
      <c r="AY347" s="81" t="str">
        <f ca="1">IF(ISNUMBER($H347),INDEX(INDIRECT($D$4),MATCH('CF AUX'!AY$14,INDIRECT($D$5),0),MATCH('CF AUX'!$I347,INDIRECT($D$7),0)),"")</f>
        <v/>
      </c>
      <c r="AZ347" s="81" t="str">
        <f ca="1">IF(ISNUMBER($H347),INDEX(INDIRECT($D$4),MATCH('CF AUX'!AZ$14,INDIRECT($D$5),0),MATCH('CF AUX'!$I347,INDIRECT($D$7),0)),"")</f>
        <v/>
      </c>
      <c r="BB347" s="96" t="str" cm="1">
        <f t="array" aca="1" ref="BB347" ca="1">IF(ISNUMBER($H347),MMULT(J347:AZ347,TRANSPOSE(INDIRECT($D$8&amp;$G$4&amp;B343&amp;":"&amp;$G$6&amp;B343))),"")</f>
        <v/>
      </c>
      <c r="BD347" s="59">
        <f t="shared" si="91"/>
        <v>339</v>
      </c>
      <c r="BE347" s="80" t="str" cm="1">
        <f t="array" aca="1" ref="BE347" ca="1">IFERROR(INDEX(INDIRECT($D$4),MATCH(INDIRECT(BE$5&amp;$BD347),INDIRECT($D$6),0),MATCH($I347,INDIRECT($D$7),0)),"")</f>
        <v/>
      </c>
      <c r="BF347" s="81" t="str" cm="1">
        <f t="array" aca="1" ref="BF347" ca="1">IFERROR(INDEX(INDIRECT($D$4),MATCH(INDIRECT(BF$5&amp;$BD347),INDIRECT($D$6),0),MATCH($I347,INDIRECT($D$7),0)),"")</f>
        <v/>
      </c>
      <c r="BG347" s="81" t="str" cm="1">
        <f t="array" aca="1" ref="BG347" ca="1">IFERROR(INDEX(INDIRECT($D$4),MATCH(INDIRECT(BG$5&amp;$BD347),INDIRECT($D$6),0),MATCH($I347,INDIRECT($D$7),0)),"")</f>
        <v/>
      </c>
      <c r="BH347" s="81" t="str" cm="1">
        <f t="array" aca="1" ref="BH347" ca="1">IFERROR(INDEX(INDIRECT($D$4),MATCH(INDIRECT(BH$5&amp;$BD347),INDIRECT($D$6),0),MATCH($I347,INDIRECT($D$7),0)),"")</f>
        <v/>
      </c>
      <c r="BI347" s="81" t="str" cm="1">
        <f t="array" aca="1" ref="BI347" ca="1">IFERROR(INDEX(INDIRECT($D$4),MATCH(INDIRECT(BI$5&amp;$BD347),INDIRECT($D$6),0),MATCH($I347,INDIRECT($D$7),0)),"")</f>
        <v/>
      </c>
      <c r="BJ347" s="81" t="str" cm="1">
        <f t="array" aca="1" ref="BJ347" ca="1">IFERROR(INDEX(INDIRECT($D$4),MATCH(INDIRECT(BJ$5&amp;$BD347),INDIRECT($D$6),0),MATCH($I347,INDIRECT($D$7),0)),"")</f>
        <v/>
      </c>
      <c r="BK347" s="81" t="str" cm="1">
        <f t="array" aca="1" ref="BK347" ca="1">IFERROR(INDEX(INDIRECT($D$4),MATCH(INDIRECT(BK$5&amp;$BD347),INDIRECT($D$6),0),MATCH($I347,INDIRECT($D$7),0)),"")</f>
        <v/>
      </c>
      <c r="BL347" s="81" t="str" cm="1">
        <f t="array" aca="1" ref="BL347" ca="1">IFERROR(INDEX(INDIRECT($D$4),MATCH(INDIRECT(BL$5&amp;$BD347),INDIRECT($D$6),0),MATCH($I347,INDIRECT($D$7),0)),"")</f>
        <v/>
      </c>
      <c r="BM347" s="81" t="str" cm="1">
        <f t="array" aca="1" ref="BM347" ca="1">IFERROR(INDEX(INDIRECT($D$4),MATCH(INDIRECT(BM$5&amp;$BD347),INDIRECT($D$6),0),MATCH($I347,INDIRECT($D$7),0)),"")</f>
        <v/>
      </c>
      <c r="BN347" s="81" t="str" cm="1">
        <f t="array" aca="1" ref="BN347" ca="1">IFERROR(INDEX(INDIRECT($D$4),MATCH(INDIRECT(BN$5&amp;$BD347),INDIRECT($D$6),0),MATCH($I347,INDIRECT($D$7),0)),"")</f>
        <v/>
      </c>
      <c r="BO347" s="81" t="str" cm="1">
        <f t="array" aca="1" ref="BO347" ca="1">IFERROR(INDEX(INDIRECT($D$4),MATCH(INDIRECT(BO$5&amp;$BD347),INDIRECT($D$6),0),MATCH($I347,INDIRECT($D$7),0)),"")</f>
        <v/>
      </c>
      <c r="BP347" s="81" t="str" cm="1">
        <f t="array" aca="1" ref="BP347" ca="1">IFERROR(INDEX(INDIRECT($D$4),MATCH(INDIRECT(BP$5&amp;$BD347),INDIRECT($D$6),0),MATCH($I347,INDIRECT($D$7),0)),"")</f>
        <v/>
      </c>
      <c r="BQ347" s="81" t="str" cm="1">
        <f t="array" aca="1" ref="BQ347" ca="1">IFERROR(INDEX(INDIRECT($D$4),MATCH(INDIRECT(BQ$5&amp;$BD347),INDIRECT($D$6),0),MATCH($I347,INDIRECT($D$7),0)),"")</f>
        <v/>
      </c>
      <c r="BR347" s="81" t="str" cm="1">
        <f t="array" aca="1" ref="BR347" ca="1">IFERROR(INDEX(INDIRECT($D$4),MATCH(INDIRECT(BR$5&amp;$BD347),INDIRECT($D$6),0),MATCH($I347,INDIRECT($D$7),0)),"")</f>
        <v/>
      </c>
      <c r="BS347" s="81" t="str" cm="1">
        <f t="array" aca="1" ref="BS347" ca="1">IFERROR(INDEX(INDIRECT($D$4),MATCH(INDIRECT(BS$5&amp;$BD347),INDIRECT($D$6),0),MATCH($I347,INDIRECT($D$7),0)),"")</f>
        <v/>
      </c>
      <c r="BT347" s="81" t="str" cm="1">
        <f t="array" aca="1" ref="BT347" ca="1">IFERROR(INDEX(INDIRECT($D$4),MATCH(INDIRECT(BT$5&amp;$BD347),INDIRECT($D$6),0),MATCH($I347,INDIRECT($D$7),0)),"")</f>
        <v/>
      </c>
      <c r="BU347" s="81" t="str" cm="1">
        <f t="array" aca="1" ref="BU347" ca="1">IFERROR(INDEX(INDIRECT($D$4),MATCH(INDIRECT(BU$5&amp;$BD347),INDIRECT($D$6),0),MATCH($I347,INDIRECT($D$7),0)),"")</f>
        <v/>
      </c>
      <c r="BV347" s="99" t="str" cm="1">
        <f t="array" aca="1" ref="BV347" ca="1">IFERROR(INDEX(INDIRECT($D$4),MATCH(INDIRECT(BV$5&amp;$BD347),INDIRECT($D$6),0),MATCH($I347,INDIRECT($D$7),0)),"")</f>
        <v/>
      </c>
      <c r="BX347" s="80"/>
      <c r="BY347" s="81"/>
      <c r="BZ347" s="81"/>
      <c r="CA347" s="81"/>
      <c r="CB347" s="81"/>
      <c r="CC347" s="81"/>
      <c r="CD347" s="81"/>
      <c r="CE347" s="81"/>
      <c r="CF347" s="81"/>
      <c r="CG347" s="81"/>
      <c r="CH347" s="81"/>
      <c r="CI347" s="81"/>
      <c r="CJ347" s="81"/>
      <c r="CK347" s="81"/>
      <c r="CL347" s="81"/>
      <c r="CM347" s="81"/>
      <c r="CN347" s="81"/>
      <c r="CO347" s="99"/>
      <c r="CQ347" s="113"/>
      <c r="CR347" s="59" t="str">
        <f t="shared" si="90"/>
        <v/>
      </c>
      <c r="CS347" s="60"/>
      <c r="CT347" s="123" t="str">
        <f t="shared" ca="1" si="87"/>
        <v/>
      </c>
      <c r="CU347" s="80" t="str">
        <f>IF(ISNUMBER($CS347),INDEX(IRF.New!$CS$7:$DJ$37,MATCH(B343+1,IRF.New!$B$7:$B$37,0),MATCH($CT347,IRF.New!$CS$5:$DJ$5,0)),"")</f>
        <v/>
      </c>
      <c r="CV347" s="81"/>
      <c r="CW347" s="81" t="str">
        <f t="shared" si="88"/>
        <v/>
      </c>
      <c r="CX347" s="81"/>
      <c r="CY347" s="81"/>
      <c r="CZ347" s="94"/>
      <c r="DA347" s="94" t="str">
        <f>IF(ISNUMBER(CS347),INDEX(IRF.New!$CS$2:$DJ$2,MATCH('CF AUX'!$CT347,IRF.New!$CS$5:$DJ$5,0)),"")</f>
        <v/>
      </c>
      <c r="DB347" s="72"/>
      <c r="DD347" s="132" t="str">
        <f>IF(ISNUMBER(CS347),INDEX(IRF.New!$D$7:$CO$37,MATCH('CF AUX'!C338,IRF.New!$C$7:$C$37,0),MATCH(CT347,IRF.New!$D$5:$CO$5,0)),"")</f>
        <v/>
      </c>
    </row>
    <row r="348" spans="1:109" x14ac:dyDescent="0.25">
      <c r="F348" s="136" t="str">
        <f t="shared" si="89"/>
        <v/>
      </c>
      <c r="H348" s="65"/>
      <c r="I348" s="129" t="str">
        <f ca="1">IF(ISNUMBER(H348),INDEX(IRF.New!$CS$5:$DJ$5,MATCH('CF AUX'!H348,INDIRECT("IRF.New!$CS$"&amp;C340&amp;":$DJ$"&amp;C340),0)),"")</f>
        <v/>
      </c>
      <c r="J348" s="80" t="str">
        <f ca="1">IF(ISNUMBER($H348),INDEX(INDIRECT($D$4),MATCH('CF AUX'!J$14,INDIRECT($D$5),0),MATCH('CF AUX'!$I348,INDIRECT($D$7),0)),"")</f>
        <v/>
      </c>
      <c r="K348" s="81" t="str">
        <f ca="1">IF(ISNUMBER($H348),INDEX(INDIRECT($D$4),MATCH('CF AUX'!K$14,INDIRECT($D$5),0),MATCH('CF AUX'!$I348,INDIRECT($D$7),0)),"")</f>
        <v/>
      </c>
      <c r="L348" s="81" t="str">
        <f ca="1">IF(ISNUMBER($H348),INDEX(INDIRECT($D$4),MATCH('CF AUX'!L$14,INDIRECT($D$5),0),MATCH('CF AUX'!$I348,INDIRECT($D$7),0)),"")</f>
        <v/>
      </c>
      <c r="M348" s="81" t="str">
        <f ca="1">IF(ISNUMBER($H348),INDEX(INDIRECT($D$4),MATCH('CF AUX'!M$14,INDIRECT($D$5),0),MATCH('CF AUX'!$I348,INDIRECT($D$7),0)),"")</f>
        <v/>
      </c>
      <c r="N348" s="81" t="str">
        <f ca="1">IF(ISNUMBER($H348),INDEX(INDIRECT($D$4),MATCH('CF AUX'!N$14,INDIRECT($D$5),0),MATCH('CF AUX'!$I348,INDIRECT($D$7),0)),"")</f>
        <v/>
      </c>
      <c r="O348" s="81" t="str">
        <f ca="1">IF(ISNUMBER($H348),INDEX(INDIRECT($D$4),MATCH('CF AUX'!O$14,INDIRECT($D$5),0),MATCH('CF AUX'!$I348,INDIRECT($D$7),0)),"")</f>
        <v/>
      </c>
      <c r="P348" s="81" t="str">
        <f ca="1">IF(ISNUMBER($H348),INDEX(INDIRECT($D$4),MATCH('CF AUX'!P$14,INDIRECT($D$5),0),MATCH('CF AUX'!$I348,INDIRECT($D$7),0)),"")</f>
        <v/>
      </c>
      <c r="Q348" s="81" t="str">
        <f ca="1">IF(ISNUMBER($H348),INDEX(INDIRECT($D$4),MATCH('CF AUX'!Q$14,INDIRECT($D$5),0),MATCH('CF AUX'!$I348,INDIRECT($D$7),0)),"")</f>
        <v/>
      </c>
      <c r="R348" s="81" t="str">
        <f ca="1">IF(ISNUMBER($H348),INDEX(INDIRECT($D$4),MATCH('CF AUX'!R$14,INDIRECT($D$5),0),MATCH('CF AUX'!$I348,INDIRECT($D$7),0)),"")</f>
        <v/>
      </c>
      <c r="S348" s="81" t="str">
        <f ca="1">IF(ISNUMBER($H348),INDEX(INDIRECT($D$4),MATCH('CF AUX'!S$14,INDIRECT($D$5),0),MATCH('CF AUX'!$I348,INDIRECT($D$7),0)),"")</f>
        <v/>
      </c>
      <c r="T348" s="81" t="str">
        <f ca="1">IF(ISNUMBER($H348),INDEX(INDIRECT($D$4),MATCH('CF AUX'!T$14,INDIRECT($D$5),0),MATCH('CF AUX'!$I348,INDIRECT($D$7),0)),"")</f>
        <v/>
      </c>
      <c r="U348" s="81" t="str">
        <f ca="1">IF(ISNUMBER($H348),INDEX(INDIRECT($D$4),MATCH('CF AUX'!U$14,INDIRECT($D$5),0),MATCH('CF AUX'!$I348,INDIRECT($D$7),0)),"")</f>
        <v/>
      </c>
      <c r="V348" s="81" t="str">
        <f ca="1">IF(ISNUMBER($H348),INDEX(INDIRECT($D$4),MATCH('CF AUX'!V$14,INDIRECT($D$5),0),MATCH('CF AUX'!$I348,INDIRECT($D$7),0)),"")</f>
        <v/>
      </c>
      <c r="W348" s="81" t="str">
        <f ca="1">IF(ISNUMBER($H348),INDEX(INDIRECT($D$4),MATCH('CF AUX'!W$14,INDIRECT($D$5),0),MATCH('CF AUX'!$I348,INDIRECT($D$7),0)),"")</f>
        <v/>
      </c>
      <c r="X348" s="81" t="str">
        <f ca="1">IF(ISNUMBER($H348),INDEX(INDIRECT($D$4),MATCH('CF AUX'!X$14,INDIRECT($D$5),0),MATCH('CF AUX'!$I348,INDIRECT($D$7),0)),"")</f>
        <v/>
      </c>
      <c r="Y348" s="81" t="str">
        <f ca="1">IF(ISNUMBER($H348),INDEX(INDIRECT($D$4),MATCH('CF AUX'!Y$14,INDIRECT($D$5),0),MATCH('CF AUX'!$I348,INDIRECT($D$7),0)),"")</f>
        <v/>
      </c>
      <c r="Z348" s="81" t="str">
        <f ca="1">IF(ISNUMBER($H348),INDEX(INDIRECT($D$4),MATCH('CF AUX'!Z$14,INDIRECT($D$5),0),MATCH('CF AUX'!$I348,INDIRECT($D$7),0)),"")</f>
        <v/>
      </c>
      <c r="AA348" s="81" t="str">
        <f ca="1">IF(ISNUMBER($H348),INDEX(INDIRECT($D$4),MATCH('CF AUX'!AA$14,INDIRECT($D$5),0),MATCH('CF AUX'!$I348,INDIRECT($D$7),0)),"")</f>
        <v/>
      </c>
      <c r="AB348" s="81" t="str">
        <f ca="1">IF(ISNUMBER($H348),INDEX(INDIRECT($D$4),MATCH('CF AUX'!AB$14,INDIRECT($D$5),0),MATCH('CF AUX'!$I348,INDIRECT($D$7),0)),"")</f>
        <v/>
      </c>
      <c r="AC348" s="81" t="str">
        <f ca="1">IF(ISNUMBER($H348),INDEX(INDIRECT($D$4),MATCH('CF AUX'!AC$14,INDIRECT($D$5),0),MATCH('CF AUX'!$I348,INDIRECT($D$7),0)),"")</f>
        <v/>
      </c>
      <c r="AD348" s="81" t="str">
        <f ca="1">IF(ISNUMBER($H348),INDEX(INDIRECT($D$4),MATCH('CF AUX'!AD$14,INDIRECT($D$5),0),MATCH('CF AUX'!$I348,INDIRECT($D$7),0)),"")</f>
        <v/>
      </c>
      <c r="AE348" s="81" t="str">
        <f ca="1">IF(ISNUMBER($H348),INDEX(INDIRECT($D$4),MATCH('CF AUX'!AE$14,INDIRECT($D$5),0),MATCH('CF AUX'!$I348,INDIRECT($D$7),0)),"")</f>
        <v/>
      </c>
      <c r="AF348" s="81" t="str">
        <f ca="1">IF(ISNUMBER($H348),INDEX(INDIRECT($D$4),MATCH('CF AUX'!AF$14,INDIRECT($D$5),0),MATCH('CF AUX'!$I348,INDIRECT($D$7),0)),"")</f>
        <v/>
      </c>
      <c r="AG348" s="81" t="str">
        <f ca="1">IF(ISNUMBER($H348),INDEX(INDIRECT($D$4),MATCH('CF AUX'!AG$14,INDIRECT($D$5),0),MATCH('CF AUX'!$I348,INDIRECT($D$7),0)),"")</f>
        <v/>
      </c>
      <c r="AH348" s="81" t="str">
        <f ca="1">IF(ISNUMBER($H348),INDEX(INDIRECT($D$4),MATCH('CF AUX'!AH$14,INDIRECT($D$5),0),MATCH('CF AUX'!$I348,INDIRECT($D$7),0)),"")</f>
        <v/>
      </c>
      <c r="AI348" s="81" t="str">
        <f ca="1">IF(ISNUMBER($H348),INDEX(INDIRECT($D$4),MATCH('CF AUX'!AI$14,INDIRECT($D$5),0),MATCH('CF AUX'!$I348,INDIRECT($D$7),0)),"")</f>
        <v/>
      </c>
      <c r="AJ348" s="81" t="str">
        <f ca="1">IF(ISNUMBER($H348),INDEX(INDIRECT($D$4),MATCH('CF AUX'!AJ$14,INDIRECT($D$5),0),MATCH('CF AUX'!$I348,INDIRECT($D$7),0)),"")</f>
        <v/>
      </c>
      <c r="AK348" s="81" t="str">
        <f ca="1">IF(ISNUMBER($H348),INDEX(INDIRECT($D$4),MATCH('CF AUX'!AK$14,INDIRECT($D$5),0),MATCH('CF AUX'!$I348,INDIRECT($D$7),0)),"")</f>
        <v/>
      </c>
      <c r="AL348" s="81" t="str">
        <f ca="1">IF(ISNUMBER($H348),INDEX(INDIRECT($D$4),MATCH('CF AUX'!AL$14,INDIRECT($D$5),0),MATCH('CF AUX'!$I348,INDIRECT($D$7),0)),"")</f>
        <v/>
      </c>
      <c r="AM348" s="81" t="str">
        <f ca="1">IF(ISNUMBER($H348),INDEX(INDIRECT($D$4),MATCH('CF AUX'!AM$14,INDIRECT($D$5),0),MATCH('CF AUX'!$I348,INDIRECT($D$7),0)),"")</f>
        <v/>
      </c>
      <c r="AN348" s="81" t="str">
        <f ca="1">IF(ISNUMBER($H348),INDEX(INDIRECT($D$4),MATCH('CF AUX'!AN$14,INDIRECT($D$5),0),MATCH('CF AUX'!$I348,INDIRECT($D$7),0)),"")</f>
        <v/>
      </c>
      <c r="AO348" s="81" t="str">
        <f ca="1">IF(ISNUMBER($H348),INDEX(INDIRECT($D$4),MATCH('CF AUX'!AO$14,INDIRECT($D$5),0),MATCH('CF AUX'!$I348,INDIRECT($D$7),0)),"")</f>
        <v/>
      </c>
      <c r="AP348" s="81" t="str">
        <f ca="1">IF(ISNUMBER($H348),INDEX(INDIRECT($D$4),MATCH('CF AUX'!AP$14,INDIRECT($D$5),0),MATCH('CF AUX'!$I348,INDIRECT($D$7),0)),"")</f>
        <v/>
      </c>
      <c r="AQ348" s="81" t="str">
        <f ca="1">IF(ISNUMBER($H348),INDEX(INDIRECT($D$4),MATCH('CF AUX'!AQ$14,INDIRECT($D$5),0),MATCH('CF AUX'!$I348,INDIRECT($D$7),0)),"")</f>
        <v/>
      </c>
      <c r="AR348" s="81" t="str">
        <f ca="1">IF(ISNUMBER($H348),INDEX(INDIRECT($D$4),MATCH('CF AUX'!AR$14,INDIRECT($D$5),0),MATCH('CF AUX'!$I348,INDIRECT($D$7),0)),"")</f>
        <v/>
      </c>
      <c r="AS348" s="81" t="str">
        <f ca="1">IF(ISNUMBER($H348),INDEX(INDIRECT($D$4),MATCH('CF AUX'!AS$14,INDIRECT($D$5),0),MATCH('CF AUX'!$I348,INDIRECT($D$7),0)),"")</f>
        <v/>
      </c>
      <c r="AT348" s="81" t="str">
        <f ca="1">IF(ISNUMBER($H348),INDEX(INDIRECT($D$4),MATCH('CF AUX'!AT$14,INDIRECT($D$5),0),MATCH('CF AUX'!$I348,INDIRECT($D$7),0)),"")</f>
        <v/>
      </c>
      <c r="AU348" s="81" t="str">
        <f ca="1">IF(ISNUMBER($H348),INDEX(INDIRECT($D$4),MATCH('CF AUX'!AU$14,INDIRECT($D$5),0),MATCH('CF AUX'!$I348,INDIRECT($D$7),0)),"")</f>
        <v/>
      </c>
      <c r="AV348" s="81" t="str">
        <f ca="1">IF(ISNUMBER($H348),INDEX(INDIRECT($D$4),MATCH('CF AUX'!AV$14,INDIRECT($D$5),0),MATCH('CF AUX'!$I348,INDIRECT($D$7),0)),"")</f>
        <v/>
      </c>
      <c r="AW348" s="81" t="str">
        <f ca="1">IF(ISNUMBER($H348),INDEX(INDIRECT($D$4),MATCH('CF AUX'!AW$14,INDIRECT($D$5),0),MATCH('CF AUX'!$I348,INDIRECT($D$7),0)),"")</f>
        <v/>
      </c>
      <c r="AX348" s="81" t="str">
        <f ca="1">IF(ISNUMBER($H348),INDEX(INDIRECT($D$4),MATCH('CF AUX'!AX$14,INDIRECT($D$5),0),MATCH('CF AUX'!$I348,INDIRECT($D$7),0)),"")</f>
        <v/>
      </c>
      <c r="AY348" s="81" t="str">
        <f ca="1">IF(ISNUMBER($H348),INDEX(INDIRECT($D$4),MATCH('CF AUX'!AY$14,INDIRECT($D$5),0),MATCH('CF AUX'!$I348,INDIRECT($D$7),0)),"")</f>
        <v/>
      </c>
      <c r="AZ348" s="81" t="str">
        <f ca="1">IF(ISNUMBER($H348),INDEX(INDIRECT($D$4),MATCH('CF AUX'!AZ$14,INDIRECT($D$5),0),MATCH('CF AUX'!$I348,INDIRECT($D$7),0)),"")</f>
        <v/>
      </c>
      <c r="BB348" s="96" t="str" cm="1">
        <f t="array" aca="1" ref="BB348" ca="1">IF(ISNUMBER($H348),MMULT(J348:AZ348,TRANSPOSE(INDIRECT($D$8&amp;$G$4&amp;B343&amp;":"&amp;$G$6&amp;B343))),"")</f>
        <v/>
      </c>
      <c r="BD348" s="59">
        <f t="shared" si="91"/>
        <v>339</v>
      </c>
      <c r="BE348" s="80" t="str" cm="1">
        <f t="array" aca="1" ref="BE348" ca="1">IFERROR(INDEX(INDIRECT($D$4),MATCH(INDIRECT(BE$5&amp;$BD348),INDIRECT($D$6),0),MATCH($I348,INDIRECT($D$7),0)),"")</f>
        <v/>
      </c>
      <c r="BF348" s="81" t="str" cm="1">
        <f t="array" aca="1" ref="BF348" ca="1">IFERROR(INDEX(INDIRECT($D$4),MATCH(INDIRECT(BF$5&amp;$BD348),INDIRECT($D$6),0),MATCH($I348,INDIRECT($D$7),0)),"")</f>
        <v/>
      </c>
      <c r="BG348" s="81" t="str" cm="1">
        <f t="array" aca="1" ref="BG348" ca="1">IFERROR(INDEX(INDIRECT($D$4),MATCH(INDIRECT(BG$5&amp;$BD348),INDIRECT($D$6),0),MATCH($I348,INDIRECT($D$7),0)),"")</f>
        <v/>
      </c>
      <c r="BH348" s="81" t="str" cm="1">
        <f t="array" aca="1" ref="BH348" ca="1">IFERROR(INDEX(INDIRECT($D$4),MATCH(INDIRECT(BH$5&amp;$BD348),INDIRECT($D$6),0),MATCH($I348,INDIRECT($D$7),0)),"")</f>
        <v/>
      </c>
      <c r="BI348" s="81" t="str" cm="1">
        <f t="array" aca="1" ref="BI348" ca="1">IFERROR(INDEX(INDIRECT($D$4),MATCH(INDIRECT(BI$5&amp;$BD348),INDIRECT($D$6),0),MATCH($I348,INDIRECT($D$7),0)),"")</f>
        <v/>
      </c>
      <c r="BJ348" s="81" t="str" cm="1">
        <f t="array" aca="1" ref="BJ348" ca="1">IFERROR(INDEX(INDIRECT($D$4),MATCH(INDIRECT(BJ$5&amp;$BD348),INDIRECT($D$6),0),MATCH($I348,INDIRECT($D$7),0)),"")</f>
        <v/>
      </c>
      <c r="BK348" s="81" t="str" cm="1">
        <f t="array" aca="1" ref="BK348" ca="1">IFERROR(INDEX(INDIRECT($D$4),MATCH(INDIRECT(BK$5&amp;$BD348),INDIRECT($D$6),0),MATCH($I348,INDIRECT($D$7),0)),"")</f>
        <v/>
      </c>
      <c r="BL348" s="81" t="str" cm="1">
        <f t="array" aca="1" ref="BL348" ca="1">IFERROR(INDEX(INDIRECT($D$4),MATCH(INDIRECT(BL$5&amp;$BD348),INDIRECT($D$6),0),MATCH($I348,INDIRECT($D$7),0)),"")</f>
        <v/>
      </c>
      <c r="BM348" s="81" t="str" cm="1">
        <f t="array" aca="1" ref="BM348" ca="1">IFERROR(INDEX(INDIRECT($D$4),MATCH(INDIRECT(BM$5&amp;$BD348),INDIRECT($D$6),0),MATCH($I348,INDIRECT($D$7),0)),"")</f>
        <v/>
      </c>
      <c r="BN348" s="81" t="str" cm="1">
        <f t="array" aca="1" ref="BN348" ca="1">IFERROR(INDEX(INDIRECT($D$4),MATCH(INDIRECT(BN$5&amp;$BD348),INDIRECT($D$6),0),MATCH($I348,INDIRECT($D$7),0)),"")</f>
        <v/>
      </c>
      <c r="BO348" s="81" t="str" cm="1">
        <f t="array" aca="1" ref="BO348" ca="1">IFERROR(INDEX(INDIRECT($D$4),MATCH(INDIRECT(BO$5&amp;$BD348),INDIRECT($D$6),0),MATCH($I348,INDIRECT($D$7),0)),"")</f>
        <v/>
      </c>
      <c r="BP348" s="81" t="str" cm="1">
        <f t="array" aca="1" ref="BP348" ca="1">IFERROR(INDEX(INDIRECT($D$4),MATCH(INDIRECT(BP$5&amp;$BD348),INDIRECT($D$6),0),MATCH($I348,INDIRECT($D$7),0)),"")</f>
        <v/>
      </c>
      <c r="BQ348" s="81" t="str" cm="1">
        <f t="array" aca="1" ref="BQ348" ca="1">IFERROR(INDEX(INDIRECT($D$4),MATCH(INDIRECT(BQ$5&amp;$BD348),INDIRECT($D$6),0),MATCH($I348,INDIRECT($D$7),0)),"")</f>
        <v/>
      </c>
      <c r="BR348" s="81" t="str" cm="1">
        <f t="array" aca="1" ref="BR348" ca="1">IFERROR(INDEX(INDIRECT($D$4),MATCH(INDIRECT(BR$5&amp;$BD348),INDIRECT($D$6),0),MATCH($I348,INDIRECT($D$7),0)),"")</f>
        <v/>
      </c>
      <c r="BS348" s="81" t="str" cm="1">
        <f t="array" aca="1" ref="BS348" ca="1">IFERROR(INDEX(INDIRECT($D$4),MATCH(INDIRECT(BS$5&amp;$BD348),INDIRECT($D$6),0),MATCH($I348,INDIRECT($D$7),0)),"")</f>
        <v/>
      </c>
      <c r="BT348" s="81" t="str" cm="1">
        <f t="array" aca="1" ref="BT348" ca="1">IFERROR(INDEX(INDIRECT($D$4),MATCH(INDIRECT(BT$5&amp;$BD348),INDIRECT($D$6),0),MATCH($I348,INDIRECT($D$7),0)),"")</f>
        <v/>
      </c>
      <c r="BU348" s="81" t="str" cm="1">
        <f t="array" aca="1" ref="BU348" ca="1">IFERROR(INDEX(INDIRECT($D$4),MATCH(INDIRECT(BU$5&amp;$BD348),INDIRECT($D$6),0),MATCH($I348,INDIRECT($D$7),0)),"")</f>
        <v/>
      </c>
      <c r="BV348" s="99" t="str" cm="1">
        <f t="array" aca="1" ref="BV348" ca="1">IFERROR(INDEX(INDIRECT($D$4),MATCH(INDIRECT(BV$5&amp;$BD348),INDIRECT($D$6),0),MATCH($I348,INDIRECT($D$7),0)),"")</f>
        <v/>
      </c>
      <c r="BX348" s="80"/>
      <c r="BY348" s="81"/>
      <c r="BZ348" s="81"/>
      <c r="CA348" s="81"/>
      <c r="CB348" s="81"/>
      <c r="CC348" s="81"/>
      <c r="CD348" s="81"/>
      <c r="CE348" s="81"/>
      <c r="CF348" s="81"/>
      <c r="CG348" s="81"/>
      <c r="CH348" s="81"/>
      <c r="CI348" s="81"/>
      <c r="CJ348" s="81"/>
      <c r="CK348" s="81"/>
      <c r="CL348" s="81"/>
      <c r="CM348" s="81"/>
      <c r="CN348" s="81"/>
      <c r="CO348" s="99"/>
      <c r="CQ348" s="113"/>
      <c r="CR348" s="59" t="str">
        <f t="shared" si="90"/>
        <v/>
      </c>
      <c r="CS348" s="60"/>
      <c r="CT348" s="123" t="str">
        <f t="shared" ca="1" si="87"/>
        <v/>
      </c>
      <c r="CU348" s="80" t="str">
        <f>IF(ISNUMBER($CS348),INDEX(IRF.New!$CS$7:$DJ$37,MATCH(B343+1,IRF.New!$B$7:$B$37,0),MATCH($CT348,IRF.New!$CS$5:$DJ$5,0)),"")</f>
        <v/>
      </c>
      <c r="CV348" s="81"/>
      <c r="CW348" s="81" t="str">
        <f t="shared" si="88"/>
        <v/>
      </c>
      <c r="CX348" s="81"/>
      <c r="CY348" s="81"/>
      <c r="CZ348" s="94"/>
      <c r="DA348" s="94" t="str">
        <f>IF(ISNUMBER(CS348),INDEX(IRF.New!$CS$2:$DJ$2,MATCH('CF AUX'!$CT348,IRF.New!$CS$5:$DJ$5,0)),"")</f>
        <v/>
      </c>
      <c r="DB348" s="72"/>
      <c r="DD348" s="132" t="str">
        <f>IF(ISNUMBER(CS348),INDEX(IRF.New!$D$7:$CO$37,MATCH('CF AUX'!C338,IRF.New!$C$7:$C$37,0),MATCH(CT348,IRF.New!$D$5:$CO$5,0)),"")</f>
        <v/>
      </c>
    </row>
    <row r="349" spans="1:109" x14ac:dyDescent="0.25">
      <c r="B349" s="59" t="s">
        <v>266</v>
      </c>
      <c r="F349" s="136" t="str">
        <f t="shared" si="89"/>
        <v/>
      </c>
      <c r="H349" s="65"/>
      <c r="I349" s="129" t="str">
        <f ca="1">IF(ISNUMBER(H349),INDEX(IRF.New!$CS$5:$DJ$5,MATCH('CF AUX'!H349,INDIRECT("IRF.New!$CS$"&amp;C340&amp;":$DJ$"&amp;C340),0)),"")</f>
        <v/>
      </c>
      <c r="J349" s="80" t="str">
        <f ca="1">IF(ISNUMBER($H349),INDEX(INDIRECT($D$4),MATCH('CF AUX'!J$14,INDIRECT($D$5),0),MATCH('CF AUX'!$I349,INDIRECT($D$7),0)),"")</f>
        <v/>
      </c>
      <c r="K349" s="81" t="str">
        <f ca="1">IF(ISNUMBER($H349),INDEX(INDIRECT($D$4),MATCH('CF AUX'!K$14,INDIRECT($D$5),0),MATCH('CF AUX'!$I349,INDIRECT($D$7),0)),"")</f>
        <v/>
      </c>
      <c r="L349" s="81" t="str">
        <f ca="1">IF(ISNUMBER($H349),INDEX(INDIRECT($D$4),MATCH('CF AUX'!L$14,INDIRECT($D$5),0),MATCH('CF AUX'!$I349,INDIRECT($D$7),0)),"")</f>
        <v/>
      </c>
      <c r="M349" s="81" t="str">
        <f ca="1">IF(ISNUMBER($H349),INDEX(INDIRECT($D$4),MATCH('CF AUX'!M$14,INDIRECT($D$5),0),MATCH('CF AUX'!$I349,INDIRECT($D$7),0)),"")</f>
        <v/>
      </c>
      <c r="N349" s="81" t="str">
        <f ca="1">IF(ISNUMBER($H349),INDEX(INDIRECT($D$4),MATCH('CF AUX'!N$14,INDIRECT($D$5),0),MATCH('CF AUX'!$I349,INDIRECT($D$7),0)),"")</f>
        <v/>
      </c>
      <c r="O349" s="81" t="str">
        <f ca="1">IF(ISNUMBER($H349),INDEX(INDIRECT($D$4),MATCH('CF AUX'!O$14,INDIRECT($D$5),0),MATCH('CF AUX'!$I349,INDIRECT($D$7),0)),"")</f>
        <v/>
      </c>
      <c r="P349" s="81" t="str">
        <f ca="1">IF(ISNUMBER($H349),INDEX(INDIRECT($D$4),MATCH('CF AUX'!P$14,INDIRECT($D$5),0),MATCH('CF AUX'!$I349,INDIRECT($D$7),0)),"")</f>
        <v/>
      </c>
      <c r="Q349" s="81" t="str">
        <f ca="1">IF(ISNUMBER($H349),INDEX(INDIRECT($D$4),MATCH('CF AUX'!Q$14,INDIRECT($D$5),0),MATCH('CF AUX'!$I349,INDIRECT($D$7),0)),"")</f>
        <v/>
      </c>
      <c r="R349" s="81" t="str">
        <f ca="1">IF(ISNUMBER($H349),INDEX(INDIRECT($D$4),MATCH('CF AUX'!R$14,INDIRECT($D$5),0),MATCH('CF AUX'!$I349,INDIRECT($D$7),0)),"")</f>
        <v/>
      </c>
      <c r="S349" s="81" t="str">
        <f ca="1">IF(ISNUMBER($H349),INDEX(INDIRECT($D$4),MATCH('CF AUX'!S$14,INDIRECT($D$5),0),MATCH('CF AUX'!$I349,INDIRECT($D$7),0)),"")</f>
        <v/>
      </c>
      <c r="T349" s="81" t="str">
        <f ca="1">IF(ISNUMBER($H349),INDEX(INDIRECT($D$4),MATCH('CF AUX'!T$14,INDIRECT($D$5),0),MATCH('CF AUX'!$I349,INDIRECT($D$7),0)),"")</f>
        <v/>
      </c>
      <c r="U349" s="81" t="str">
        <f ca="1">IF(ISNUMBER($H349),INDEX(INDIRECT($D$4),MATCH('CF AUX'!U$14,INDIRECT($D$5),0),MATCH('CF AUX'!$I349,INDIRECT($D$7),0)),"")</f>
        <v/>
      </c>
      <c r="V349" s="81" t="str">
        <f ca="1">IF(ISNUMBER($H349),INDEX(INDIRECT($D$4),MATCH('CF AUX'!V$14,INDIRECT($D$5),0),MATCH('CF AUX'!$I349,INDIRECT($D$7),0)),"")</f>
        <v/>
      </c>
      <c r="W349" s="81" t="str">
        <f ca="1">IF(ISNUMBER($H349),INDEX(INDIRECT($D$4),MATCH('CF AUX'!W$14,INDIRECT($D$5),0),MATCH('CF AUX'!$I349,INDIRECT($D$7),0)),"")</f>
        <v/>
      </c>
      <c r="X349" s="81" t="str">
        <f ca="1">IF(ISNUMBER($H349),INDEX(INDIRECT($D$4),MATCH('CF AUX'!X$14,INDIRECT($D$5),0),MATCH('CF AUX'!$I349,INDIRECT($D$7),0)),"")</f>
        <v/>
      </c>
      <c r="Y349" s="81" t="str">
        <f ca="1">IF(ISNUMBER($H349),INDEX(INDIRECT($D$4),MATCH('CF AUX'!Y$14,INDIRECT($D$5),0),MATCH('CF AUX'!$I349,INDIRECT($D$7),0)),"")</f>
        <v/>
      </c>
      <c r="Z349" s="81" t="str">
        <f ca="1">IF(ISNUMBER($H349),INDEX(INDIRECT($D$4),MATCH('CF AUX'!Z$14,INDIRECT($D$5),0),MATCH('CF AUX'!$I349,INDIRECT($D$7),0)),"")</f>
        <v/>
      </c>
      <c r="AA349" s="81" t="str">
        <f ca="1">IF(ISNUMBER($H349),INDEX(INDIRECT($D$4),MATCH('CF AUX'!AA$14,INDIRECT($D$5),0),MATCH('CF AUX'!$I349,INDIRECT($D$7),0)),"")</f>
        <v/>
      </c>
      <c r="AB349" s="81" t="str">
        <f ca="1">IF(ISNUMBER($H349),INDEX(INDIRECT($D$4),MATCH('CF AUX'!AB$14,INDIRECT($D$5),0),MATCH('CF AUX'!$I349,INDIRECT($D$7),0)),"")</f>
        <v/>
      </c>
      <c r="AC349" s="81" t="str">
        <f ca="1">IF(ISNUMBER($H349),INDEX(INDIRECT($D$4),MATCH('CF AUX'!AC$14,INDIRECT($D$5),0),MATCH('CF AUX'!$I349,INDIRECT($D$7),0)),"")</f>
        <v/>
      </c>
      <c r="AD349" s="81" t="str">
        <f ca="1">IF(ISNUMBER($H349),INDEX(INDIRECT($D$4),MATCH('CF AUX'!AD$14,INDIRECT($D$5),0),MATCH('CF AUX'!$I349,INDIRECT($D$7),0)),"")</f>
        <v/>
      </c>
      <c r="AE349" s="81" t="str">
        <f ca="1">IF(ISNUMBER($H349),INDEX(INDIRECT($D$4),MATCH('CF AUX'!AE$14,INDIRECT($D$5),0),MATCH('CF AUX'!$I349,INDIRECT($D$7),0)),"")</f>
        <v/>
      </c>
      <c r="AF349" s="81" t="str">
        <f ca="1">IF(ISNUMBER($H349),INDEX(INDIRECT($D$4),MATCH('CF AUX'!AF$14,INDIRECT($D$5),0),MATCH('CF AUX'!$I349,INDIRECT($D$7),0)),"")</f>
        <v/>
      </c>
      <c r="AG349" s="81" t="str">
        <f ca="1">IF(ISNUMBER($H349),INDEX(INDIRECT($D$4),MATCH('CF AUX'!AG$14,INDIRECT($D$5),0),MATCH('CF AUX'!$I349,INDIRECT($D$7),0)),"")</f>
        <v/>
      </c>
      <c r="AH349" s="81" t="str">
        <f ca="1">IF(ISNUMBER($H349),INDEX(INDIRECT($D$4),MATCH('CF AUX'!AH$14,INDIRECT($D$5),0),MATCH('CF AUX'!$I349,INDIRECT($D$7),0)),"")</f>
        <v/>
      </c>
      <c r="AI349" s="81" t="str">
        <f ca="1">IF(ISNUMBER($H349),INDEX(INDIRECT($D$4),MATCH('CF AUX'!AI$14,INDIRECT($D$5),0),MATCH('CF AUX'!$I349,INDIRECT($D$7),0)),"")</f>
        <v/>
      </c>
      <c r="AJ349" s="81" t="str">
        <f ca="1">IF(ISNUMBER($H349),INDEX(INDIRECT($D$4),MATCH('CF AUX'!AJ$14,INDIRECT($D$5),0),MATCH('CF AUX'!$I349,INDIRECT($D$7),0)),"")</f>
        <v/>
      </c>
      <c r="AK349" s="81" t="str">
        <f ca="1">IF(ISNUMBER($H349),INDEX(INDIRECT($D$4),MATCH('CF AUX'!AK$14,INDIRECT($D$5),0),MATCH('CF AUX'!$I349,INDIRECT($D$7),0)),"")</f>
        <v/>
      </c>
      <c r="AL349" s="81" t="str">
        <f ca="1">IF(ISNUMBER($H349),INDEX(INDIRECT($D$4),MATCH('CF AUX'!AL$14,INDIRECT($D$5),0),MATCH('CF AUX'!$I349,INDIRECT($D$7),0)),"")</f>
        <v/>
      </c>
      <c r="AM349" s="81" t="str">
        <f ca="1">IF(ISNUMBER($H349),INDEX(INDIRECT($D$4),MATCH('CF AUX'!AM$14,INDIRECT($D$5),0),MATCH('CF AUX'!$I349,INDIRECT($D$7),0)),"")</f>
        <v/>
      </c>
      <c r="AN349" s="81" t="str">
        <f ca="1">IF(ISNUMBER($H349),INDEX(INDIRECT($D$4),MATCH('CF AUX'!AN$14,INDIRECT($D$5),0),MATCH('CF AUX'!$I349,INDIRECT($D$7),0)),"")</f>
        <v/>
      </c>
      <c r="AO349" s="81" t="str">
        <f ca="1">IF(ISNUMBER($H349),INDEX(INDIRECT($D$4),MATCH('CF AUX'!AO$14,INDIRECT($D$5),0),MATCH('CF AUX'!$I349,INDIRECT($D$7),0)),"")</f>
        <v/>
      </c>
      <c r="AP349" s="81" t="str">
        <f ca="1">IF(ISNUMBER($H349),INDEX(INDIRECT($D$4),MATCH('CF AUX'!AP$14,INDIRECT($D$5),0),MATCH('CF AUX'!$I349,INDIRECT($D$7),0)),"")</f>
        <v/>
      </c>
      <c r="AQ349" s="81" t="str">
        <f ca="1">IF(ISNUMBER($H349),INDEX(INDIRECT($D$4),MATCH('CF AUX'!AQ$14,INDIRECT($D$5),0),MATCH('CF AUX'!$I349,INDIRECT($D$7),0)),"")</f>
        <v/>
      </c>
      <c r="AR349" s="81" t="str">
        <f ca="1">IF(ISNUMBER($H349),INDEX(INDIRECT($D$4),MATCH('CF AUX'!AR$14,INDIRECT($D$5),0),MATCH('CF AUX'!$I349,INDIRECT($D$7),0)),"")</f>
        <v/>
      </c>
      <c r="AS349" s="81" t="str">
        <f ca="1">IF(ISNUMBER($H349),INDEX(INDIRECT($D$4),MATCH('CF AUX'!AS$14,INDIRECT($D$5),0),MATCH('CF AUX'!$I349,INDIRECT($D$7),0)),"")</f>
        <v/>
      </c>
      <c r="AT349" s="81" t="str">
        <f ca="1">IF(ISNUMBER($H349),INDEX(INDIRECT($D$4),MATCH('CF AUX'!AT$14,INDIRECT($D$5),0),MATCH('CF AUX'!$I349,INDIRECT($D$7),0)),"")</f>
        <v/>
      </c>
      <c r="AU349" s="81" t="str">
        <f ca="1">IF(ISNUMBER($H349),INDEX(INDIRECT($D$4),MATCH('CF AUX'!AU$14,INDIRECT($D$5),0),MATCH('CF AUX'!$I349,INDIRECT($D$7),0)),"")</f>
        <v/>
      </c>
      <c r="AV349" s="81" t="str">
        <f ca="1">IF(ISNUMBER($H349),INDEX(INDIRECT($D$4),MATCH('CF AUX'!AV$14,INDIRECT($D$5),0),MATCH('CF AUX'!$I349,INDIRECT($D$7),0)),"")</f>
        <v/>
      </c>
      <c r="AW349" s="81" t="str">
        <f ca="1">IF(ISNUMBER($H349),INDEX(INDIRECT($D$4),MATCH('CF AUX'!AW$14,INDIRECT($D$5),0),MATCH('CF AUX'!$I349,INDIRECT($D$7),0)),"")</f>
        <v/>
      </c>
      <c r="AX349" s="81" t="str">
        <f ca="1">IF(ISNUMBER($H349),INDEX(INDIRECT($D$4),MATCH('CF AUX'!AX$14,INDIRECT($D$5),0),MATCH('CF AUX'!$I349,INDIRECT($D$7),0)),"")</f>
        <v/>
      </c>
      <c r="AY349" s="81" t="str">
        <f ca="1">IF(ISNUMBER($H349),INDEX(INDIRECT($D$4),MATCH('CF AUX'!AY$14,INDIRECT($D$5),0),MATCH('CF AUX'!$I349,INDIRECT($D$7),0)),"")</f>
        <v/>
      </c>
      <c r="AZ349" s="81" t="str">
        <f ca="1">IF(ISNUMBER($H349),INDEX(INDIRECT($D$4),MATCH('CF AUX'!AZ$14,INDIRECT($D$5),0),MATCH('CF AUX'!$I349,INDIRECT($D$7),0)),"")</f>
        <v/>
      </c>
      <c r="BB349" s="96" t="str" cm="1">
        <f t="array" aca="1" ref="BB349" ca="1">IF(ISNUMBER($H349),MMULT(J349:AZ349,TRANSPOSE(INDIRECT($D$8&amp;$G$4&amp;B343&amp;":"&amp;$G$6&amp;B343))),"")</f>
        <v/>
      </c>
      <c r="BD349" s="59">
        <f t="shared" si="91"/>
        <v>339</v>
      </c>
      <c r="BE349" s="80" t="str" cm="1">
        <f t="array" aca="1" ref="BE349" ca="1">IFERROR(INDEX(INDIRECT($D$4),MATCH(INDIRECT(BE$5&amp;$BD349),INDIRECT($D$6),0),MATCH($I349,INDIRECT($D$7),0)),"")</f>
        <v/>
      </c>
      <c r="BF349" s="81" t="str" cm="1">
        <f t="array" aca="1" ref="BF349" ca="1">IFERROR(INDEX(INDIRECT($D$4),MATCH(INDIRECT(BF$5&amp;$BD349),INDIRECT($D$6),0),MATCH($I349,INDIRECT($D$7),0)),"")</f>
        <v/>
      </c>
      <c r="BG349" s="81" t="str" cm="1">
        <f t="array" aca="1" ref="BG349" ca="1">IFERROR(INDEX(INDIRECT($D$4),MATCH(INDIRECT(BG$5&amp;$BD349),INDIRECT($D$6),0),MATCH($I349,INDIRECT($D$7),0)),"")</f>
        <v/>
      </c>
      <c r="BH349" s="81" t="str" cm="1">
        <f t="array" aca="1" ref="BH349" ca="1">IFERROR(INDEX(INDIRECT($D$4),MATCH(INDIRECT(BH$5&amp;$BD349),INDIRECT($D$6),0),MATCH($I349,INDIRECT($D$7),0)),"")</f>
        <v/>
      </c>
      <c r="BI349" s="81" t="str" cm="1">
        <f t="array" aca="1" ref="BI349" ca="1">IFERROR(INDEX(INDIRECT($D$4),MATCH(INDIRECT(BI$5&amp;$BD349),INDIRECT($D$6),0),MATCH($I349,INDIRECT($D$7),0)),"")</f>
        <v/>
      </c>
      <c r="BJ349" s="81" t="str" cm="1">
        <f t="array" aca="1" ref="BJ349" ca="1">IFERROR(INDEX(INDIRECT($D$4),MATCH(INDIRECT(BJ$5&amp;$BD349),INDIRECT($D$6),0),MATCH($I349,INDIRECT($D$7),0)),"")</f>
        <v/>
      </c>
      <c r="BK349" s="81" t="str" cm="1">
        <f t="array" aca="1" ref="BK349" ca="1">IFERROR(INDEX(INDIRECT($D$4),MATCH(INDIRECT(BK$5&amp;$BD349),INDIRECT($D$6),0),MATCH($I349,INDIRECT($D$7),0)),"")</f>
        <v/>
      </c>
      <c r="BL349" s="81" t="str" cm="1">
        <f t="array" aca="1" ref="BL349" ca="1">IFERROR(INDEX(INDIRECT($D$4),MATCH(INDIRECT(BL$5&amp;$BD349),INDIRECT($D$6),0),MATCH($I349,INDIRECT($D$7),0)),"")</f>
        <v/>
      </c>
      <c r="BM349" s="81" t="str" cm="1">
        <f t="array" aca="1" ref="BM349" ca="1">IFERROR(INDEX(INDIRECT($D$4),MATCH(INDIRECT(BM$5&amp;$BD349),INDIRECT($D$6),0),MATCH($I349,INDIRECT($D$7),0)),"")</f>
        <v/>
      </c>
      <c r="BN349" s="81" t="str" cm="1">
        <f t="array" aca="1" ref="BN349" ca="1">IFERROR(INDEX(INDIRECT($D$4),MATCH(INDIRECT(BN$5&amp;$BD349),INDIRECT($D$6),0),MATCH($I349,INDIRECT($D$7),0)),"")</f>
        <v/>
      </c>
      <c r="BO349" s="81" t="str" cm="1">
        <f t="array" aca="1" ref="BO349" ca="1">IFERROR(INDEX(INDIRECT($D$4),MATCH(INDIRECT(BO$5&amp;$BD349),INDIRECT($D$6),0),MATCH($I349,INDIRECT($D$7),0)),"")</f>
        <v/>
      </c>
      <c r="BP349" s="81" t="str" cm="1">
        <f t="array" aca="1" ref="BP349" ca="1">IFERROR(INDEX(INDIRECT($D$4),MATCH(INDIRECT(BP$5&amp;$BD349),INDIRECT($D$6),0),MATCH($I349,INDIRECT($D$7),0)),"")</f>
        <v/>
      </c>
      <c r="BQ349" s="81" t="str" cm="1">
        <f t="array" aca="1" ref="BQ349" ca="1">IFERROR(INDEX(INDIRECT($D$4),MATCH(INDIRECT(BQ$5&amp;$BD349),INDIRECT($D$6),0),MATCH($I349,INDIRECT($D$7),0)),"")</f>
        <v/>
      </c>
      <c r="BR349" s="81" t="str" cm="1">
        <f t="array" aca="1" ref="BR349" ca="1">IFERROR(INDEX(INDIRECT($D$4),MATCH(INDIRECT(BR$5&amp;$BD349),INDIRECT($D$6),0),MATCH($I349,INDIRECT($D$7),0)),"")</f>
        <v/>
      </c>
      <c r="BS349" s="81" t="str" cm="1">
        <f t="array" aca="1" ref="BS349" ca="1">IFERROR(INDEX(INDIRECT($D$4),MATCH(INDIRECT(BS$5&amp;$BD349),INDIRECT($D$6),0),MATCH($I349,INDIRECT($D$7),0)),"")</f>
        <v/>
      </c>
      <c r="BT349" s="81" t="str" cm="1">
        <f t="array" aca="1" ref="BT349" ca="1">IFERROR(INDEX(INDIRECT($D$4),MATCH(INDIRECT(BT$5&amp;$BD349),INDIRECT($D$6),0),MATCH($I349,INDIRECT($D$7),0)),"")</f>
        <v/>
      </c>
      <c r="BU349" s="81" t="str" cm="1">
        <f t="array" aca="1" ref="BU349" ca="1">IFERROR(INDEX(INDIRECT($D$4),MATCH(INDIRECT(BU$5&amp;$BD349),INDIRECT($D$6),0),MATCH($I349,INDIRECT($D$7),0)),"")</f>
        <v/>
      </c>
      <c r="BV349" s="99" t="str" cm="1">
        <f t="array" aca="1" ref="BV349" ca="1">IFERROR(INDEX(INDIRECT($D$4),MATCH(INDIRECT(BV$5&amp;$BD349),INDIRECT($D$6),0),MATCH($I349,INDIRECT($D$7),0)),"")</f>
        <v/>
      </c>
      <c r="BX349" s="80"/>
      <c r="BY349" s="81"/>
      <c r="BZ349" s="81"/>
      <c r="CA349" s="81"/>
      <c r="CB349" s="81"/>
      <c r="CC349" s="81"/>
      <c r="CD349" s="81"/>
      <c r="CE349" s="81"/>
      <c r="CF349" s="81"/>
      <c r="CG349" s="81"/>
      <c r="CH349" s="81"/>
      <c r="CI349" s="81"/>
      <c r="CJ349" s="81"/>
      <c r="CK349" s="81"/>
      <c r="CL349" s="81"/>
      <c r="CM349" s="81"/>
      <c r="CN349" s="81"/>
      <c r="CO349" s="99"/>
      <c r="CQ349" s="113"/>
      <c r="CR349" s="59" t="str">
        <f t="shared" si="90"/>
        <v/>
      </c>
      <c r="CS349" s="60"/>
      <c r="CT349" s="123" t="str">
        <f t="shared" ca="1" si="87"/>
        <v/>
      </c>
      <c r="CU349" s="80" t="str">
        <f>IF(ISNUMBER($CS349),INDEX(IRF.New!$CS$7:$DJ$37,MATCH(B343+1,IRF.New!$B$7:$B$37,0),MATCH($CT349,IRF.New!$CS$5:$DJ$5,0)),"")</f>
        <v/>
      </c>
      <c r="CV349" s="81"/>
      <c r="CW349" s="81" t="str">
        <f t="shared" si="88"/>
        <v/>
      </c>
      <c r="CX349" s="81"/>
      <c r="CY349" s="81"/>
      <c r="CZ349" s="94"/>
      <c r="DA349" s="94" t="str">
        <f>IF(ISNUMBER(CS349),INDEX(IRF.New!$CS$2:$DJ$2,MATCH('CF AUX'!$CT349,IRF.New!$CS$5:$DJ$5,0)),"")</f>
        <v/>
      </c>
      <c r="DB349" s="72"/>
      <c r="DD349" s="132" t="str">
        <f>IF(ISNUMBER(CS349),INDEX(IRF.New!$D$7:$CO$37,MATCH('CF AUX'!C338,IRF.New!$C$7:$C$37,0),MATCH(CT349,IRF.New!$D$5:$CO$5,0)),"")</f>
        <v/>
      </c>
    </row>
    <row r="350" spans="1:109" x14ac:dyDescent="0.25">
      <c r="B350" s="69"/>
      <c r="C350" s="63" t="s">
        <v>233</v>
      </c>
      <c r="D350" s="85" t="s">
        <v>234</v>
      </c>
      <c r="F350" s="136" t="str">
        <f t="shared" si="89"/>
        <v/>
      </c>
      <c r="H350" s="65"/>
      <c r="I350" s="129" t="str">
        <f ca="1">IF(ISNUMBER(H350),INDEX(IRF.New!$CS$5:$DJ$5,MATCH('CF AUX'!H350,INDIRECT("IRF.New!$CS$"&amp;C340&amp;":$DJ$"&amp;C340),0)),"")</f>
        <v/>
      </c>
      <c r="J350" s="80" t="str">
        <f ca="1">IF(ISNUMBER($H350),INDEX(INDIRECT($D$4),MATCH('CF AUX'!J$14,INDIRECT($D$5),0),MATCH('CF AUX'!$I350,INDIRECT($D$7),0)),"")</f>
        <v/>
      </c>
      <c r="K350" s="81" t="str">
        <f ca="1">IF(ISNUMBER($H350),INDEX(INDIRECT($D$4),MATCH('CF AUX'!K$14,INDIRECT($D$5),0),MATCH('CF AUX'!$I350,INDIRECT($D$7),0)),"")</f>
        <v/>
      </c>
      <c r="L350" s="81" t="str">
        <f ca="1">IF(ISNUMBER($H350),INDEX(INDIRECT($D$4),MATCH('CF AUX'!L$14,INDIRECT($D$5),0),MATCH('CF AUX'!$I350,INDIRECT($D$7),0)),"")</f>
        <v/>
      </c>
      <c r="M350" s="81" t="str">
        <f ca="1">IF(ISNUMBER($H350),INDEX(INDIRECT($D$4),MATCH('CF AUX'!M$14,INDIRECT($D$5),0),MATCH('CF AUX'!$I350,INDIRECT($D$7),0)),"")</f>
        <v/>
      </c>
      <c r="N350" s="81" t="str">
        <f ca="1">IF(ISNUMBER($H350),INDEX(INDIRECT($D$4),MATCH('CF AUX'!N$14,INDIRECT($D$5),0),MATCH('CF AUX'!$I350,INDIRECT($D$7),0)),"")</f>
        <v/>
      </c>
      <c r="O350" s="81" t="str">
        <f ca="1">IF(ISNUMBER($H350),INDEX(INDIRECT($D$4),MATCH('CF AUX'!O$14,INDIRECT($D$5),0),MATCH('CF AUX'!$I350,INDIRECT($D$7),0)),"")</f>
        <v/>
      </c>
      <c r="P350" s="81" t="str">
        <f ca="1">IF(ISNUMBER($H350),INDEX(INDIRECT($D$4),MATCH('CF AUX'!P$14,INDIRECT($D$5),0),MATCH('CF AUX'!$I350,INDIRECT($D$7),0)),"")</f>
        <v/>
      </c>
      <c r="Q350" s="81" t="str">
        <f ca="1">IF(ISNUMBER($H350),INDEX(INDIRECT($D$4),MATCH('CF AUX'!Q$14,INDIRECT($D$5),0),MATCH('CF AUX'!$I350,INDIRECT($D$7),0)),"")</f>
        <v/>
      </c>
      <c r="R350" s="81" t="str">
        <f ca="1">IF(ISNUMBER($H350),INDEX(INDIRECT($D$4),MATCH('CF AUX'!R$14,INDIRECT($D$5),0),MATCH('CF AUX'!$I350,INDIRECT($D$7),0)),"")</f>
        <v/>
      </c>
      <c r="S350" s="81" t="str">
        <f ca="1">IF(ISNUMBER($H350),INDEX(INDIRECT($D$4),MATCH('CF AUX'!S$14,INDIRECT($D$5),0),MATCH('CF AUX'!$I350,INDIRECT($D$7),0)),"")</f>
        <v/>
      </c>
      <c r="T350" s="81" t="str">
        <f ca="1">IF(ISNUMBER($H350),INDEX(INDIRECT($D$4),MATCH('CF AUX'!T$14,INDIRECT($D$5),0),MATCH('CF AUX'!$I350,INDIRECT($D$7),0)),"")</f>
        <v/>
      </c>
      <c r="U350" s="81" t="str">
        <f ca="1">IF(ISNUMBER($H350),INDEX(INDIRECT($D$4),MATCH('CF AUX'!U$14,INDIRECT($D$5),0),MATCH('CF AUX'!$I350,INDIRECT($D$7),0)),"")</f>
        <v/>
      </c>
      <c r="V350" s="81" t="str">
        <f ca="1">IF(ISNUMBER($H350),INDEX(INDIRECT($D$4),MATCH('CF AUX'!V$14,INDIRECT($D$5),0),MATCH('CF AUX'!$I350,INDIRECT($D$7),0)),"")</f>
        <v/>
      </c>
      <c r="W350" s="81" t="str">
        <f ca="1">IF(ISNUMBER($H350),INDEX(INDIRECT($D$4),MATCH('CF AUX'!W$14,INDIRECT($D$5),0),MATCH('CF AUX'!$I350,INDIRECT($D$7),0)),"")</f>
        <v/>
      </c>
      <c r="X350" s="81" t="str">
        <f ca="1">IF(ISNUMBER($H350),INDEX(INDIRECT($D$4),MATCH('CF AUX'!X$14,INDIRECT($D$5),0),MATCH('CF AUX'!$I350,INDIRECT($D$7),0)),"")</f>
        <v/>
      </c>
      <c r="Y350" s="81" t="str">
        <f ca="1">IF(ISNUMBER($H350),INDEX(INDIRECT($D$4),MATCH('CF AUX'!Y$14,INDIRECT($D$5),0),MATCH('CF AUX'!$I350,INDIRECT($D$7),0)),"")</f>
        <v/>
      </c>
      <c r="Z350" s="81" t="str">
        <f ca="1">IF(ISNUMBER($H350),INDEX(INDIRECT($D$4),MATCH('CF AUX'!Z$14,INDIRECT($D$5),0),MATCH('CF AUX'!$I350,INDIRECT($D$7),0)),"")</f>
        <v/>
      </c>
      <c r="AA350" s="81" t="str">
        <f ca="1">IF(ISNUMBER($H350),INDEX(INDIRECT($D$4),MATCH('CF AUX'!AA$14,INDIRECT($D$5),0),MATCH('CF AUX'!$I350,INDIRECT($D$7),0)),"")</f>
        <v/>
      </c>
      <c r="AB350" s="81" t="str">
        <f ca="1">IF(ISNUMBER($H350),INDEX(INDIRECT($D$4),MATCH('CF AUX'!AB$14,INDIRECT($D$5),0),MATCH('CF AUX'!$I350,INDIRECT($D$7),0)),"")</f>
        <v/>
      </c>
      <c r="AC350" s="81" t="str">
        <f ca="1">IF(ISNUMBER($H350),INDEX(INDIRECT($D$4),MATCH('CF AUX'!AC$14,INDIRECT($D$5),0),MATCH('CF AUX'!$I350,INDIRECT($D$7),0)),"")</f>
        <v/>
      </c>
      <c r="AD350" s="81" t="str">
        <f ca="1">IF(ISNUMBER($H350),INDEX(INDIRECT($D$4),MATCH('CF AUX'!AD$14,INDIRECT($D$5),0),MATCH('CF AUX'!$I350,INDIRECT($D$7),0)),"")</f>
        <v/>
      </c>
      <c r="AE350" s="81" t="str">
        <f ca="1">IF(ISNUMBER($H350),INDEX(INDIRECT($D$4),MATCH('CF AUX'!AE$14,INDIRECT($D$5),0),MATCH('CF AUX'!$I350,INDIRECT($D$7),0)),"")</f>
        <v/>
      </c>
      <c r="AF350" s="81" t="str">
        <f ca="1">IF(ISNUMBER($H350),INDEX(INDIRECT($D$4),MATCH('CF AUX'!AF$14,INDIRECT($D$5),0),MATCH('CF AUX'!$I350,INDIRECT($D$7),0)),"")</f>
        <v/>
      </c>
      <c r="AG350" s="81" t="str">
        <f ca="1">IF(ISNUMBER($H350),INDEX(INDIRECT($D$4),MATCH('CF AUX'!AG$14,INDIRECT($D$5),0),MATCH('CF AUX'!$I350,INDIRECT($D$7),0)),"")</f>
        <v/>
      </c>
      <c r="AH350" s="81" t="str">
        <f ca="1">IF(ISNUMBER($H350),INDEX(INDIRECT($D$4),MATCH('CF AUX'!AH$14,INDIRECT($D$5),0),MATCH('CF AUX'!$I350,INDIRECT($D$7),0)),"")</f>
        <v/>
      </c>
      <c r="AI350" s="81" t="str">
        <f ca="1">IF(ISNUMBER($H350),INDEX(INDIRECT($D$4),MATCH('CF AUX'!AI$14,INDIRECT($D$5),0),MATCH('CF AUX'!$I350,INDIRECT($D$7),0)),"")</f>
        <v/>
      </c>
      <c r="AJ350" s="81" t="str">
        <f ca="1">IF(ISNUMBER($H350),INDEX(INDIRECT($D$4),MATCH('CF AUX'!AJ$14,INDIRECT($D$5),0),MATCH('CF AUX'!$I350,INDIRECT($D$7),0)),"")</f>
        <v/>
      </c>
      <c r="AK350" s="81" t="str">
        <f ca="1">IF(ISNUMBER($H350),INDEX(INDIRECT($D$4),MATCH('CF AUX'!AK$14,INDIRECT($D$5),0),MATCH('CF AUX'!$I350,INDIRECT($D$7),0)),"")</f>
        <v/>
      </c>
      <c r="AL350" s="81" t="str">
        <f ca="1">IF(ISNUMBER($H350),INDEX(INDIRECT($D$4),MATCH('CF AUX'!AL$14,INDIRECT($D$5),0),MATCH('CF AUX'!$I350,INDIRECT($D$7),0)),"")</f>
        <v/>
      </c>
      <c r="AM350" s="81" t="str">
        <f ca="1">IF(ISNUMBER($H350),INDEX(INDIRECT($D$4),MATCH('CF AUX'!AM$14,INDIRECT($D$5),0),MATCH('CF AUX'!$I350,INDIRECT($D$7),0)),"")</f>
        <v/>
      </c>
      <c r="AN350" s="81" t="str">
        <f ca="1">IF(ISNUMBER($H350),INDEX(INDIRECT($D$4),MATCH('CF AUX'!AN$14,INDIRECT($D$5),0),MATCH('CF AUX'!$I350,INDIRECT($D$7),0)),"")</f>
        <v/>
      </c>
      <c r="AO350" s="81" t="str">
        <f ca="1">IF(ISNUMBER($H350),INDEX(INDIRECT($D$4),MATCH('CF AUX'!AO$14,INDIRECT($D$5),0),MATCH('CF AUX'!$I350,INDIRECT($D$7),0)),"")</f>
        <v/>
      </c>
      <c r="AP350" s="81" t="str">
        <f ca="1">IF(ISNUMBER($H350),INDEX(INDIRECT($D$4),MATCH('CF AUX'!AP$14,INDIRECT($D$5),0),MATCH('CF AUX'!$I350,INDIRECT($D$7),0)),"")</f>
        <v/>
      </c>
      <c r="AQ350" s="81" t="str">
        <f ca="1">IF(ISNUMBER($H350),INDEX(INDIRECT($D$4),MATCH('CF AUX'!AQ$14,INDIRECT($D$5),0),MATCH('CF AUX'!$I350,INDIRECT($D$7),0)),"")</f>
        <v/>
      </c>
      <c r="AR350" s="81" t="str">
        <f ca="1">IF(ISNUMBER($H350),INDEX(INDIRECT($D$4),MATCH('CF AUX'!AR$14,INDIRECT($D$5),0),MATCH('CF AUX'!$I350,INDIRECT($D$7),0)),"")</f>
        <v/>
      </c>
      <c r="AS350" s="81" t="str">
        <f ca="1">IF(ISNUMBER($H350),INDEX(INDIRECT($D$4),MATCH('CF AUX'!AS$14,INDIRECT($D$5),0),MATCH('CF AUX'!$I350,INDIRECT($D$7),0)),"")</f>
        <v/>
      </c>
      <c r="AT350" s="81" t="str">
        <f ca="1">IF(ISNUMBER($H350),INDEX(INDIRECT($D$4),MATCH('CF AUX'!AT$14,INDIRECT($D$5),0),MATCH('CF AUX'!$I350,INDIRECT($D$7),0)),"")</f>
        <v/>
      </c>
      <c r="AU350" s="81" t="str">
        <f ca="1">IF(ISNUMBER($H350),INDEX(INDIRECT($D$4),MATCH('CF AUX'!AU$14,INDIRECT($D$5),0),MATCH('CF AUX'!$I350,INDIRECT($D$7),0)),"")</f>
        <v/>
      </c>
      <c r="AV350" s="81" t="str">
        <f ca="1">IF(ISNUMBER($H350),INDEX(INDIRECT($D$4),MATCH('CF AUX'!AV$14,INDIRECT($D$5),0),MATCH('CF AUX'!$I350,INDIRECT($D$7),0)),"")</f>
        <v/>
      </c>
      <c r="AW350" s="81" t="str">
        <f ca="1">IF(ISNUMBER($H350),INDEX(INDIRECT($D$4),MATCH('CF AUX'!AW$14,INDIRECT($D$5),0),MATCH('CF AUX'!$I350,INDIRECT($D$7),0)),"")</f>
        <v/>
      </c>
      <c r="AX350" s="81" t="str">
        <f ca="1">IF(ISNUMBER($H350),INDEX(INDIRECT($D$4),MATCH('CF AUX'!AX$14,INDIRECT($D$5),0),MATCH('CF AUX'!$I350,INDIRECT($D$7),0)),"")</f>
        <v/>
      </c>
      <c r="AY350" s="81" t="str">
        <f ca="1">IF(ISNUMBER($H350),INDEX(INDIRECT($D$4),MATCH('CF AUX'!AY$14,INDIRECT($D$5),0),MATCH('CF AUX'!$I350,INDIRECT($D$7),0)),"")</f>
        <v/>
      </c>
      <c r="AZ350" s="81" t="str">
        <f ca="1">IF(ISNUMBER($H350),INDEX(INDIRECT($D$4),MATCH('CF AUX'!AZ$14,INDIRECT($D$5),0),MATCH('CF AUX'!$I350,INDIRECT($D$7),0)),"")</f>
        <v/>
      </c>
      <c r="BB350" s="96" t="str" cm="1">
        <f t="array" aca="1" ref="BB350" ca="1">IF(ISNUMBER($H350),MMULT(J350:AZ350,TRANSPOSE(INDIRECT($D$8&amp;$G$4&amp;B343&amp;":"&amp;$G$6&amp;B343))),"")</f>
        <v/>
      </c>
      <c r="BD350" s="59">
        <f t="shared" si="91"/>
        <v>339</v>
      </c>
      <c r="BE350" s="80" t="str" cm="1">
        <f t="array" aca="1" ref="BE350" ca="1">IFERROR(INDEX(INDIRECT($D$4),MATCH(INDIRECT(BE$5&amp;$BD350),INDIRECT($D$6),0),MATCH($I350,INDIRECT($D$7),0)),"")</f>
        <v/>
      </c>
      <c r="BF350" s="81" t="str" cm="1">
        <f t="array" aca="1" ref="BF350" ca="1">IFERROR(INDEX(INDIRECT($D$4),MATCH(INDIRECT(BF$5&amp;$BD350),INDIRECT($D$6),0),MATCH($I350,INDIRECT($D$7),0)),"")</f>
        <v/>
      </c>
      <c r="BG350" s="81" t="str" cm="1">
        <f t="array" aca="1" ref="BG350" ca="1">IFERROR(INDEX(INDIRECT($D$4),MATCH(INDIRECT(BG$5&amp;$BD350),INDIRECT($D$6),0),MATCH($I350,INDIRECT($D$7),0)),"")</f>
        <v/>
      </c>
      <c r="BH350" s="81" t="str" cm="1">
        <f t="array" aca="1" ref="BH350" ca="1">IFERROR(INDEX(INDIRECT($D$4),MATCH(INDIRECT(BH$5&amp;$BD350),INDIRECT($D$6),0),MATCH($I350,INDIRECT($D$7),0)),"")</f>
        <v/>
      </c>
      <c r="BI350" s="81" t="str" cm="1">
        <f t="array" aca="1" ref="BI350" ca="1">IFERROR(INDEX(INDIRECT($D$4),MATCH(INDIRECT(BI$5&amp;$BD350),INDIRECT($D$6),0),MATCH($I350,INDIRECT($D$7),0)),"")</f>
        <v/>
      </c>
      <c r="BJ350" s="81" t="str" cm="1">
        <f t="array" aca="1" ref="BJ350" ca="1">IFERROR(INDEX(INDIRECT($D$4),MATCH(INDIRECT(BJ$5&amp;$BD350),INDIRECT($D$6),0),MATCH($I350,INDIRECT($D$7),0)),"")</f>
        <v/>
      </c>
      <c r="BK350" s="81" t="str" cm="1">
        <f t="array" aca="1" ref="BK350" ca="1">IFERROR(INDEX(INDIRECT($D$4),MATCH(INDIRECT(BK$5&amp;$BD350),INDIRECT($D$6),0),MATCH($I350,INDIRECT($D$7),0)),"")</f>
        <v/>
      </c>
      <c r="BL350" s="81" t="str" cm="1">
        <f t="array" aca="1" ref="BL350" ca="1">IFERROR(INDEX(INDIRECT($D$4),MATCH(INDIRECT(BL$5&amp;$BD350),INDIRECT($D$6),0),MATCH($I350,INDIRECT($D$7),0)),"")</f>
        <v/>
      </c>
      <c r="BM350" s="81" t="str" cm="1">
        <f t="array" aca="1" ref="BM350" ca="1">IFERROR(INDEX(INDIRECT($D$4),MATCH(INDIRECT(BM$5&amp;$BD350),INDIRECT($D$6),0),MATCH($I350,INDIRECT($D$7),0)),"")</f>
        <v/>
      </c>
      <c r="BN350" s="81" t="str" cm="1">
        <f t="array" aca="1" ref="BN350" ca="1">IFERROR(INDEX(INDIRECT($D$4),MATCH(INDIRECT(BN$5&amp;$BD350),INDIRECT($D$6),0),MATCH($I350,INDIRECT($D$7),0)),"")</f>
        <v/>
      </c>
      <c r="BO350" s="81" t="str" cm="1">
        <f t="array" aca="1" ref="BO350" ca="1">IFERROR(INDEX(INDIRECT($D$4),MATCH(INDIRECT(BO$5&amp;$BD350),INDIRECT($D$6),0),MATCH($I350,INDIRECT($D$7),0)),"")</f>
        <v/>
      </c>
      <c r="BP350" s="81" t="str" cm="1">
        <f t="array" aca="1" ref="BP350" ca="1">IFERROR(INDEX(INDIRECT($D$4),MATCH(INDIRECT(BP$5&amp;$BD350),INDIRECT($D$6),0),MATCH($I350,INDIRECT($D$7),0)),"")</f>
        <v/>
      </c>
      <c r="BQ350" s="81" t="str" cm="1">
        <f t="array" aca="1" ref="BQ350" ca="1">IFERROR(INDEX(INDIRECT($D$4),MATCH(INDIRECT(BQ$5&amp;$BD350),INDIRECT($D$6),0),MATCH($I350,INDIRECT($D$7),0)),"")</f>
        <v/>
      </c>
      <c r="BR350" s="81" t="str" cm="1">
        <f t="array" aca="1" ref="BR350" ca="1">IFERROR(INDEX(INDIRECT($D$4),MATCH(INDIRECT(BR$5&amp;$BD350),INDIRECT($D$6),0),MATCH($I350,INDIRECT($D$7),0)),"")</f>
        <v/>
      </c>
      <c r="BS350" s="81" t="str" cm="1">
        <f t="array" aca="1" ref="BS350" ca="1">IFERROR(INDEX(INDIRECT($D$4),MATCH(INDIRECT(BS$5&amp;$BD350),INDIRECT($D$6),0),MATCH($I350,INDIRECT($D$7),0)),"")</f>
        <v/>
      </c>
      <c r="BT350" s="81" t="str" cm="1">
        <f t="array" aca="1" ref="BT350" ca="1">IFERROR(INDEX(INDIRECT($D$4),MATCH(INDIRECT(BT$5&amp;$BD350),INDIRECT($D$6),0),MATCH($I350,INDIRECT($D$7),0)),"")</f>
        <v/>
      </c>
      <c r="BU350" s="81" t="str" cm="1">
        <f t="array" aca="1" ref="BU350" ca="1">IFERROR(INDEX(INDIRECT($D$4),MATCH(INDIRECT(BU$5&amp;$BD350),INDIRECT($D$6),0),MATCH($I350,INDIRECT($D$7),0)),"")</f>
        <v/>
      </c>
      <c r="BV350" s="99" t="str" cm="1">
        <f t="array" aca="1" ref="BV350" ca="1">IFERROR(INDEX(INDIRECT($D$4),MATCH(INDIRECT(BV$5&amp;$BD350),INDIRECT($D$6),0),MATCH($I350,INDIRECT($D$7),0)),"")</f>
        <v/>
      </c>
      <c r="BX350" s="80"/>
      <c r="BY350" s="81"/>
      <c r="BZ350" s="81"/>
      <c r="CA350" s="81"/>
      <c r="CB350" s="81"/>
      <c r="CC350" s="81"/>
      <c r="CD350" s="81"/>
      <c r="CE350" s="81"/>
      <c r="CF350" s="81"/>
      <c r="CG350" s="81"/>
      <c r="CH350" s="81"/>
      <c r="CI350" s="81"/>
      <c r="CJ350" s="81"/>
      <c r="CK350" s="81"/>
      <c r="CL350" s="81"/>
      <c r="CM350" s="81"/>
      <c r="CN350" s="81"/>
      <c r="CO350" s="99"/>
      <c r="CQ350" s="113"/>
      <c r="CR350" s="59" t="str">
        <f t="shared" si="90"/>
        <v/>
      </c>
      <c r="CS350" s="60"/>
      <c r="CT350" s="123" t="str">
        <f t="shared" ca="1" si="87"/>
        <v/>
      </c>
      <c r="CU350" s="80" t="str">
        <f>IF(ISNUMBER($CS350),INDEX(IRF.New!$CS$7:$DJ$37,MATCH(B343+1,IRF.New!$B$7:$B$37,0),MATCH($CT350,IRF.New!$CS$5:$DJ$5,0)),"")</f>
        <v/>
      </c>
      <c r="CV350" s="81"/>
      <c r="CW350" s="81" t="str">
        <f t="shared" si="88"/>
        <v/>
      </c>
      <c r="CX350" s="81"/>
      <c r="CY350" s="81"/>
      <c r="CZ350" s="94"/>
      <c r="DA350" s="94" t="str">
        <f>IF(ISNUMBER(CS350),INDEX(IRF.New!$CS$2:$DJ$2,MATCH('CF AUX'!$CT350,IRF.New!$CS$5:$DJ$5,0)),"")</f>
        <v/>
      </c>
      <c r="DB350" s="72"/>
      <c r="DD350" s="132" t="str">
        <f>IF(ISNUMBER(CS350),INDEX(IRF.New!$D$7:$CO$37,MATCH('CF AUX'!C338,IRF.New!$C$7:$C$37,0),MATCH(CT350,IRF.New!$D$5:$CO$5,0)),"")</f>
        <v/>
      </c>
    </row>
    <row r="351" spans="1:109" x14ac:dyDescent="0.25">
      <c r="B351" s="103" t="s">
        <v>235</v>
      </c>
      <c r="C351" s="101" t="str">
        <f>SUBSTITUTE(ADDRESS(1,COLUMN(BE340),4),"1","")</f>
        <v>BE</v>
      </c>
      <c r="D351" s="85">
        <f>ROW(BE340)</f>
        <v>340</v>
      </c>
      <c r="F351" s="136" t="str">
        <f t="shared" si="89"/>
        <v/>
      </c>
      <c r="H351" s="65"/>
      <c r="I351" s="129" t="str">
        <f ca="1">IF(ISNUMBER(H351),INDEX(IRF.New!$CS$5:$DJ$5,MATCH('CF AUX'!H351,INDIRECT("IRF.New!$CS$"&amp;C340&amp;":$DJ$"&amp;C340),0)),"")</f>
        <v/>
      </c>
      <c r="J351" s="80" t="str">
        <f ca="1">IF(ISNUMBER($H351),INDEX(INDIRECT($D$4),MATCH('CF AUX'!J$14,INDIRECT($D$5),0),MATCH('CF AUX'!$I351,INDIRECT($D$7),0)),"")</f>
        <v/>
      </c>
      <c r="K351" s="81" t="str">
        <f ca="1">IF(ISNUMBER($H351),INDEX(INDIRECT($D$4),MATCH('CF AUX'!K$14,INDIRECT($D$5),0),MATCH('CF AUX'!$I351,INDIRECT($D$7),0)),"")</f>
        <v/>
      </c>
      <c r="L351" s="81" t="str">
        <f ca="1">IF(ISNUMBER($H351),INDEX(INDIRECT($D$4),MATCH('CF AUX'!L$14,INDIRECT($D$5),0),MATCH('CF AUX'!$I351,INDIRECT($D$7),0)),"")</f>
        <v/>
      </c>
      <c r="M351" s="81" t="str">
        <f ca="1">IF(ISNUMBER($H351),INDEX(INDIRECT($D$4),MATCH('CF AUX'!M$14,INDIRECT($D$5),0),MATCH('CF AUX'!$I351,INDIRECT($D$7),0)),"")</f>
        <v/>
      </c>
      <c r="N351" s="81" t="str">
        <f ca="1">IF(ISNUMBER($H351),INDEX(INDIRECT($D$4),MATCH('CF AUX'!N$14,INDIRECT($D$5),0),MATCH('CF AUX'!$I351,INDIRECT($D$7),0)),"")</f>
        <v/>
      </c>
      <c r="O351" s="81" t="str">
        <f ca="1">IF(ISNUMBER($H351),INDEX(INDIRECT($D$4),MATCH('CF AUX'!O$14,INDIRECT($D$5),0),MATCH('CF AUX'!$I351,INDIRECT($D$7),0)),"")</f>
        <v/>
      </c>
      <c r="P351" s="81" t="str">
        <f ca="1">IF(ISNUMBER($H351),INDEX(INDIRECT($D$4),MATCH('CF AUX'!P$14,INDIRECT($D$5),0),MATCH('CF AUX'!$I351,INDIRECT($D$7),0)),"")</f>
        <v/>
      </c>
      <c r="Q351" s="81" t="str">
        <f ca="1">IF(ISNUMBER($H351),INDEX(INDIRECT($D$4),MATCH('CF AUX'!Q$14,INDIRECT($D$5),0),MATCH('CF AUX'!$I351,INDIRECT($D$7),0)),"")</f>
        <v/>
      </c>
      <c r="R351" s="81" t="str">
        <f ca="1">IF(ISNUMBER($H351),INDEX(INDIRECT($D$4),MATCH('CF AUX'!R$14,INDIRECT($D$5),0),MATCH('CF AUX'!$I351,INDIRECT($D$7),0)),"")</f>
        <v/>
      </c>
      <c r="S351" s="81" t="str">
        <f ca="1">IF(ISNUMBER($H351),INDEX(INDIRECT($D$4),MATCH('CF AUX'!S$14,INDIRECT($D$5),0),MATCH('CF AUX'!$I351,INDIRECT($D$7),0)),"")</f>
        <v/>
      </c>
      <c r="T351" s="81" t="str">
        <f ca="1">IF(ISNUMBER($H351),INDEX(INDIRECT($D$4),MATCH('CF AUX'!T$14,INDIRECT($D$5),0),MATCH('CF AUX'!$I351,INDIRECT($D$7),0)),"")</f>
        <v/>
      </c>
      <c r="U351" s="81" t="str">
        <f ca="1">IF(ISNUMBER($H351),INDEX(INDIRECT($D$4),MATCH('CF AUX'!U$14,INDIRECT($D$5),0),MATCH('CF AUX'!$I351,INDIRECT($D$7),0)),"")</f>
        <v/>
      </c>
      <c r="V351" s="81" t="str">
        <f ca="1">IF(ISNUMBER($H351),INDEX(INDIRECT($D$4),MATCH('CF AUX'!V$14,INDIRECT($D$5),0),MATCH('CF AUX'!$I351,INDIRECT($D$7),0)),"")</f>
        <v/>
      </c>
      <c r="W351" s="81" t="str">
        <f ca="1">IF(ISNUMBER($H351),INDEX(INDIRECT($D$4),MATCH('CF AUX'!W$14,INDIRECT($D$5),0),MATCH('CF AUX'!$I351,INDIRECT($D$7),0)),"")</f>
        <v/>
      </c>
      <c r="X351" s="81" t="str">
        <f ca="1">IF(ISNUMBER($H351),INDEX(INDIRECT($D$4),MATCH('CF AUX'!X$14,INDIRECT($D$5),0),MATCH('CF AUX'!$I351,INDIRECT($D$7),0)),"")</f>
        <v/>
      </c>
      <c r="Y351" s="81" t="str">
        <f ca="1">IF(ISNUMBER($H351),INDEX(INDIRECT($D$4),MATCH('CF AUX'!Y$14,INDIRECT($D$5),0),MATCH('CF AUX'!$I351,INDIRECT($D$7),0)),"")</f>
        <v/>
      </c>
      <c r="Z351" s="81" t="str">
        <f ca="1">IF(ISNUMBER($H351),INDEX(INDIRECT($D$4),MATCH('CF AUX'!Z$14,INDIRECT($D$5),0),MATCH('CF AUX'!$I351,INDIRECT($D$7),0)),"")</f>
        <v/>
      </c>
      <c r="AA351" s="81" t="str">
        <f ca="1">IF(ISNUMBER($H351),INDEX(INDIRECT($D$4),MATCH('CF AUX'!AA$14,INDIRECT($D$5),0),MATCH('CF AUX'!$I351,INDIRECT($D$7),0)),"")</f>
        <v/>
      </c>
      <c r="AB351" s="81" t="str">
        <f ca="1">IF(ISNUMBER($H351),INDEX(INDIRECT($D$4),MATCH('CF AUX'!AB$14,INDIRECT($D$5),0),MATCH('CF AUX'!$I351,INDIRECT($D$7),0)),"")</f>
        <v/>
      </c>
      <c r="AC351" s="81" t="str">
        <f ca="1">IF(ISNUMBER($H351),INDEX(INDIRECT($D$4),MATCH('CF AUX'!AC$14,INDIRECT($D$5),0),MATCH('CF AUX'!$I351,INDIRECT($D$7),0)),"")</f>
        <v/>
      </c>
      <c r="AD351" s="81" t="str">
        <f ca="1">IF(ISNUMBER($H351),INDEX(INDIRECT($D$4),MATCH('CF AUX'!AD$14,INDIRECT($D$5),0),MATCH('CF AUX'!$I351,INDIRECT($D$7),0)),"")</f>
        <v/>
      </c>
      <c r="AE351" s="81" t="str">
        <f ca="1">IF(ISNUMBER($H351),INDEX(INDIRECT($D$4),MATCH('CF AUX'!AE$14,INDIRECT($D$5),0),MATCH('CF AUX'!$I351,INDIRECT($D$7),0)),"")</f>
        <v/>
      </c>
      <c r="AF351" s="81" t="str">
        <f ca="1">IF(ISNUMBER($H351),INDEX(INDIRECT($D$4),MATCH('CF AUX'!AF$14,INDIRECT($D$5),0),MATCH('CF AUX'!$I351,INDIRECT($D$7),0)),"")</f>
        <v/>
      </c>
      <c r="AG351" s="81" t="str">
        <f ca="1">IF(ISNUMBER($H351),INDEX(INDIRECT($D$4),MATCH('CF AUX'!AG$14,INDIRECT($D$5),0),MATCH('CF AUX'!$I351,INDIRECT($D$7),0)),"")</f>
        <v/>
      </c>
      <c r="AH351" s="81" t="str">
        <f ca="1">IF(ISNUMBER($H351),INDEX(INDIRECT($D$4),MATCH('CF AUX'!AH$14,INDIRECT($D$5),0),MATCH('CF AUX'!$I351,INDIRECT($D$7),0)),"")</f>
        <v/>
      </c>
      <c r="AI351" s="81" t="str">
        <f ca="1">IF(ISNUMBER($H351),INDEX(INDIRECT($D$4),MATCH('CF AUX'!AI$14,INDIRECT($D$5),0),MATCH('CF AUX'!$I351,INDIRECT($D$7),0)),"")</f>
        <v/>
      </c>
      <c r="AJ351" s="81" t="str">
        <f ca="1">IF(ISNUMBER($H351),INDEX(INDIRECT($D$4),MATCH('CF AUX'!AJ$14,INDIRECT($D$5),0),MATCH('CF AUX'!$I351,INDIRECT($D$7),0)),"")</f>
        <v/>
      </c>
      <c r="AK351" s="81" t="str">
        <f ca="1">IF(ISNUMBER($H351),INDEX(INDIRECT($D$4),MATCH('CF AUX'!AK$14,INDIRECT($D$5),0),MATCH('CF AUX'!$I351,INDIRECT($D$7),0)),"")</f>
        <v/>
      </c>
      <c r="AL351" s="81" t="str">
        <f ca="1">IF(ISNUMBER($H351),INDEX(INDIRECT($D$4),MATCH('CF AUX'!AL$14,INDIRECT($D$5),0),MATCH('CF AUX'!$I351,INDIRECT($D$7),0)),"")</f>
        <v/>
      </c>
      <c r="AM351" s="81" t="str">
        <f ca="1">IF(ISNUMBER($H351),INDEX(INDIRECT($D$4),MATCH('CF AUX'!AM$14,INDIRECT($D$5),0),MATCH('CF AUX'!$I351,INDIRECT($D$7),0)),"")</f>
        <v/>
      </c>
      <c r="AN351" s="81" t="str">
        <f ca="1">IF(ISNUMBER($H351),INDEX(INDIRECT($D$4),MATCH('CF AUX'!AN$14,INDIRECT($D$5),0),MATCH('CF AUX'!$I351,INDIRECT($D$7),0)),"")</f>
        <v/>
      </c>
      <c r="AO351" s="81" t="str">
        <f ca="1">IF(ISNUMBER($H351),INDEX(INDIRECT($D$4),MATCH('CF AUX'!AO$14,INDIRECT($D$5),0),MATCH('CF AUX'!$I351,INDIRECT($D$7),0)),"")</f>
        <v/>
      </c>
      <c r="AP351" s="81" t="str">
        <f ca="1">IF(ISNUMBER($H351),INDEX(INDIRECT($D$4),MATCH('CF AUX'!AP$14,INDIRECT($D$5),0),MATCH('CF AUX'!$I351,INDIRECT($D$7),0)),"")</f>
        <v/>
      </c>
      <c r="AQ351" s="81" t="str">
        <f ca="1">IF(ISNUMBER($H351),INDEX(INDIRECT($D$4),MATCH('CF AUX'!AQ$14,INDIRECT($D$5),0),MATCH('CF AUX'!$I351,INDIRECT($D$7),0)),"")</f>
        <v/>
      </c>
      <c r="AR351" s="81" t="str">
        <f ca="1">IF(ISNUMBER($H351),INDEX(INDIRECT($D$4),MATCH('CF AUX'!AR$14,INDIRECT($D$5),0),MATCH('CF AUX'!$I351,INDIRECT($D$7),0)),"")</f>
        <v/>
      </c>
      <c r="AS351" s="81" t="str">
        <f ca="1">IF(ISNUMBER($H351),INDEX(INDIRECT($D$4),MATCH('CF AUX'!AS$14,INDIRECT($D$5),0),MATCH('CF AUX'!$I351,INDIRECT($D$7),0)),"")</f>
        <v/>
      </c>
      <c r="AT351" s="81" t="str">
        <f ca="1">IF(ISNUMBER($H351),INDEX(INDIRECT($D$4),MATCH('CF AUX'!AT$14,INDIRECT($D$5),0),MATCH('CF AUX'!$I351,INDIRECT($D$7),0)),"")</f>
        <v/>
      </c>
      <c r="AU351" s="81" t="str">
        <f ca="1">IF(ISNUMBER($H351),INDEX(INDIRECT($D$4),MATCH('CF AUX'!AU$14,INDIRECT($D$5),0),MATCH('CF AUX'!$I351,INDIRECT($D$7),0)),"")</f>
        <v/>
      </c>
      <c r="AV351" s="81" t="str">
        <f ca="1">IF(ISNUMBER($H351),INDEX(INDIRECT($D$4),MATCH('CF AUX'!AV$14,INDIRECT($D$5),0),MATCH('CF AUX'!$I351,INDIRECT($D$7),0)),"")</f>
        <v/>
      </c>
      <c r="AW351" s="81" t="str">
        <f ca="1">IF(ISNUMBER($H351),INDEX(INDIRECT($D$4),MATCH('CF AUX'!AW$14,INDIRECT($D$5),0),MATCH('CF AUX'!$I351,INDIRECT($D$7),0)),"")</f>
        <v/>
      </c>
      <c r="AX351" s="81" t="str">
        <f ca="1">IF(ISNUMBER($H351),INDEX(INDIRECT($D$4),MATCH('CF AUX'!AX$14,INDIRECT($D$5),0),MATCH('CF AUX'!$I351,INDIRECT($D$7),0)),"")</f>
        <v/>
      </c>
      <c r="AY351" s="81" t="str">
        <f ca="1">IF(ISNUMBER($H351),INDEX(INDIRECT($D$4),MATCH('CF AUX'!AY$14,INDIRECT($D$5),0),MATCH('CF AUX'!$I351,INDIRECT($D$7),0)),"")</f>
        <v/>
      </c>
      <c r="AZ351" s="81" t="str">
        <f ca="1">IF(ISNUMBER($H351),INDEX(INDIRECT($D$4),MATCH('CF AUX'!AZ$14,INDIRECT($D$5),0),MATCH('CF AUX'!$I351,INDIRECT($D$7),0)),"")</f>
        <v/>
      </c>
      <c r="BB351" s="96" t="str" cm="1">
        <f t="array" aca="1" ref="BB351" ca="1">IF(ISNUMBER($H351),MMULT(J351:AZ351,TRANSPOSE(INDIRECT($D$8&amp;$G$4&amp;B343&amp;":"&amp;$G$6&amp;B343))),"")</f>
        <v/>
      </c>
      <c r="BD351" s="59">
        <f t="shared" si="91"/>
        <v>339</v>
      </c>
      <c r="BE351" s="80" t="str" cm="1">
        <f t="array" aca="1" ref="BE351" ca="1">IFERROR(INDEX(INDIRECT($D$4),MATCH(INDIRECT(BE$5&amp;$BD351),INDIRECT($D$6),0),MATCH($I351,INDIRECT($D$7),0)),"")</f>
        <v/>
      </c>
      <c r="BF351" s="81" t="str" cm="1">
        <f t="array" aca="1" ref="BF351" ca="1">IFERROR(INDEX(INDIRECT($D$4),MATCH(INDIRECT(BF$5&amp;$BD351),INDIRECT($D$6),0),MATCH($I351,INDIRECT($D$7),0)),"")</f>
        <v/>
      </c>
      <c r="BG351" s="81" t="str" cm="1">
        <f t="array" aca="1" ref="BG351" ca="1">IFERROR(INDEX(INDIRECT($D$4),MATCH(INDIRECT(BG$5&amp;$BD351),INDIRECT($D$6),0),MATCH($I351,INDIRECT($D$7),0)),"")</f>
        <v/>
      </c>
      <c r="BH351" s="81" t="str" cm="1">
        <f t="array" aca="1" ref="BH351" ca="1">IFERROR(INDEX(INDIRECT($D$4),MATCH(INDIRECT(BH$5&amp;$BD351),INDIRECT($D$6),0),MATCH($I351,INDIRECT($D$7),0)),"")</f>
        <v/>
      </c>
      <c r="BI351" s="81" t="str" cm="1">
        <f t="array" aca="1" ref="BI351" ca="1">IFERROR(INDEX(INDIRECT($D$4),MATCH(INDIRECT(BI$5&amp;$BD351),INDIRECT($D$6),0),MATCH($I351,INDIRECT($D$7),0)),"")</f>
        <v/>
      </c>
      <c r="BJ351" s="81" t="str" cm="1">
        <f t="array" aca="1" ref="BJ351" ca="1">IFERROR(INDEX(INDIRECT($D$4),MATCH(INDIRECT(BJ$5&amp;$BD351),INDIRECT($D$6),0),MATCH($I351,INDIRECT($D$7),0)),"")</f>
        <v/>
      </c>
      <c r="BK351" s="81" t="str" cm="1">
        <f t="array" aca="1" ref="BK351" ca="1">IFERROR(INDEX(INDIRECT($D$4),MATCH(INDIRECT(BK$5&amp;$BD351),INDIRECT($D$6),0),MATCH($I351,INDIRECT($D$7),0)),"")</f>
        <v/>
      </c>
      <c r="BL351" s="81" t="str" cm="1">
        <f t="array" aca="1" ref="BL351" ca="1">IFERROR(INDEX(INDIRECT($D$4),MATCH(INDIRECT(BL$5&amp;$BD351),INDIRECT($D$6),0),MATCH($I351,INDIRECT($D$7),0)),"")</f>
        <v/>
      </c>
      <c r="BM351" s="81" t="str" cm="1">
        <f t="array" aca="1" ref="BM351" ca="1">IFERROR(INDEX(INDIRECT($D$4),MATCH(INDIRECT(BM$5&amp;$BD351),INDIRECT($D$6),0),MATCH($I351,INDIRECT($D$7),0)),"")</f>
        <v/>
      </c>
      <c r="BN351" s="81" t="str" cm="1">
        <f t="array" aca="1" ref="BN351" ca="1">IFERROR(INDEX(INDIRECT($D$4),MATCH(INDIRECT(BN$5&amp;$BD351),INDIRECT($D$6),0),MATCH($I351,INDIRECT($D$7),0)),"")</f>
        <v/>
      </c>
      <c r="BO351" s="81" t="str" cm="1">
        <f t="array" aca="1" ref="BO351" ca="1">IFERROR(INDEX(INDIRECT($D$4),MATCH(INDIRECT(BO$5&amp;$BD351),INDIRECT($D$6),0),MATCH($I351,INDIRECT($D$7),0)),"")</f>
        <v/>
      </c>
      <c r="BP351" s="81" t="str" cm="1">
        <f t="array" aca="1" ref="BP351" ca="1">IFERROR(INDEX(INDIRECT($D$4),MATCH(INDIRECT(BP$5&amp;$BD351),INDIRECT($D$6),0),MATCH($I351,INDIRECT($D$7),0)),"")</f>
        <v/>
      </c>
      <c r="BQ351" s="81" t="str" cm="1">
        <f t="array" aca="1" ref="BQ351" ca="1">IFERROR(INDEX(INDIRECT($D$4),MATCH(INDIRECT(BQ$5&amp;$BD351),INDIRECT($D$6),0),MATCH($I351,INDIRECT($D$7),0)),"")</f>
        <v/>
      </c>
      <c r="BR351" s="81" t="str" cm="1">
        <f t="array" aca="1" ref="BR351" ca="1">IFERROR(INDEX(INDIRECT($D$4),MATCH(INDIRECT(BR$5&amp;$BD351),INDIRECT($D$6),0),MATCH($I351,INDIRECT($D$7),0)),"")</f>
        <v/>
      </c>
      <c r="BS351" s="81" t="str" cm="1">
        <f t="array" aca="1" ref="BS351" ca="1">IFERROR(INDEX(INDIRECT($D$4),MATCH(INDIRECT(BS$5&amp;$BD351),INDIRECT($D$6),0),MATCH($I351,INDIRECT($D$7),0)),"")</f>
        <v/>
      </c>
      <c r="BT351" s="81" t="str" cm="1">
        <f t="array" aca="1" ref="BT351" ca="1">IFERROR(INDEX(INDIRECT($D$4),MATCH(INDIRECT(BT$5&amp;$BD351),INDIRECT($D$6),0),MATCH($I351,INDIRECT($D$7),0)),"")</f>
        <v/>
      </c>
      <c r="BU351" s="81" t="str" cm="1">
        <f t="array" aca="1" ref="BU351" ca="1">IFERROR(INDEX(INDIRECT($D$4),MATCH(INDIRECT(BU$5&amp;$BD351),INDIRECT($D$6),0),MATCH($I351,INDIRECT($D$7),0)),"")</f>
        <v/>
      </c>
      <c r="BV351" s="99" t="str" cm="1">
        <f t="array" aca="1" ref="BV351" ca="1">IFERROR(INDEX(INDIRECT($D$4),MATCH(INDIRECT(BV$5&amp;$BD351),INDIRECT($D$6),0),MATCH($I351,INDIRECT($D$7),0)),"")</f>
        <v/>
      </c>
      <c r="BX351" s="80"/>
      <c r="BY351" s="81"/>
      <c r="BZ351" s="81"/>
      <c r="CA351" s="81"/>
      <c r="CB351" s="81"/>
      <c r="CC351" s="81"/>
      <c r="CD351" s="81"/>
      <c r="CE351" s="81"/>
      <c r="CF351" s="81"/>
      <c r="CG351" s="81"/>
      <c r="CH351" s="81"/>
      <c r="CI351" s="81"/>
      <c r="CJ351" s="81"/>
      <c r="CK351" s="81"/>
      <c r="CL351" s="81"/>
      <c r="CM351" s="81"/>
      <c r="CN351" s="81"/>
      <c r="CO351" s="99"/>
      <c r="CQ351" s="113"/>
      <c r="CR351" s="59" t="str">
        <f t="shared" si="90"/>
        <v/>
      </c>
      <c r="CS351" s="60"/>
      <c r="CT351" s="123" t="str">
        <f t="shared" ca="1" si="87"/>
        <v/>
      </c>
      <c r="CU351" s="80" t="str">
        <f>IF(ISNUMBER($CS351),INDEX(IRF.New!$CS$7:$DJ$37,MATCH(B343+1,IRF.New!$B$7:$B$37,0),MATCH($CT351,IRF.New!$CS$5:$DJ$5,0)),"")</f>
        <v/>
      </c>
      <c r="CV351" s="81"/>
      <c r="CW351" s="81" t="str">
        <f t="shared" si="88"/>
        <v/>
      </c>
      <c r="CX351" s="81"/>
      <c r="CY351" s="81"/>
      <c r="CZ351" s="94"/>
      <c r="DA351" s="94" t="str">
        <f>IF(ISNUMBER(CS351),INDEX(IRF.New!$CS$2:$DJ$2,MATCH('CF AUX'!$CT351,IRF.New!$CS$5:$DJ$5,0)),"")</f>
        <v/>
      </c>
      <c r="DB351" s="72"/>
      <c r="DD351" s="132" t="str">
        <f>IF(ISNUMBER(CS351),INDEX(IRF.New!$D$7:$CO$37,MATCH('CF AUX'!C338,IRF.New!$C$7:$C$37,0),MATCH(CT351,IRF.New!$D$5:$CO$5,0)),"")</f>
        <v/>
      </c>
    </row>
    <row r="352" spans="1:109" x14ac:dyDescent="0.25">
      <c r="A352" s="59"/>
      <c r="B352" s="102" t="s">
        <v>236</v>
      </c>
      <c r="C352" s="102" t="str">
        <f ca="1">SUBSTITUTE(ADDRESS(1,COLUMN(BE340)+C347-1,4),"1","")</f>
        <v>BD</v>
      </c>
      <c r="D352" s="90">
        <f ca="1">D351+C347-1</f>
        <v>339</v>
      </c>
      <c r="F352" s="136" t="str">
        <f t="shared" si="89"/>
        <v/>
      </c>
      <c r="H352" s="65"/>
      <c r="I352" s="129" t="str">
        <f ca="1">IF(ISNUMBER(H352),INDEX(IRF.New!$CS$5:$DJ$5,MATCH('CF AUX'!H352,INDIRECT("IRF.New!$CS$"&amp;C340&amp;":$DJ$"&amp;C340),0)),"")</f>
        <v/>
      </c>
      <c r="J352" s="80" t="str">
        <f ca="1">IF(ISNUMBER($H352),INDEX(INDIRECT($D$4),MATCH('CF AUX'!J$14,INDIRECT($D$5),0),MATCH('CF AUX'!$I352,INDIRECT($D$7),0)),"")</f>
        <v/>
      </c>
      <c r="K352" s="81" t="str">
        <f ca="1">IF(ISNUMBER($H352),INDEX(INDIRECT($D$4),MATCH('CF AUX'!K$14,INDIRECT($D$5),0),MATCH('CF AUX'!$I352,INDIRECT($D$7),0)),"")</f>
        <v/>
      </c>
      <c r="L352" s="81" t="str">
        <f ca="1">IF(ISNUMBER($H352),INDEX(INDIRECT($D$4),MATCH('CF AUX'!L$14,INDIRECT($D$5),0),MATCH('CF AUX'!$I352,INDIRECT($D$7),0)),"")</f>
        <v/>
      </c>
      <c r="M352" s="81" t="str">
        <f ca="1">IF(ISNUMBER($H352),INDEX(INDIRECT($D$4),MATCH('CF AUX'!M$14,INDIRECT($D$5),0),MATCH('CF AUX'!$I352,INDIRECT($D$7),0)),"")</f>
        <v/>
      </c>
      <c r="N352" s="81" t="str">
        <f ca="1">IF(ISNUMBER($H352),INDEX(INDIRECT($D$4),MATCH('CF AUX'!N$14,INDIRECT($D$5),0),MATCH('CF AUX'!$I352,INDIRECT($D$7),0)),"")</f>
        <v/>
      </c>
      <c r="O352" s="81" t="str">
        <f ca="1">IF(ISNUMBER($H352),INDEX(INDIRECT($D$4),MATCH('CF AUX'!O$14,INDIRECT($D$5),0),MATCH('CF AUX'!$I352,INDIRECT($D$7),0)),"")</f>
        <v/>
      </c>
      <c r="P352" s="81" t="str">
        <f ca="1">IF(ISNUMBER($H352),INDEX(INDIRECT($D$4),MATCH('CF AUX'!P$14,INDIRECT($D$5),0),MATCH('CF AUX'!$I352,INDIRECT($D$7),0)),"")</f>
        <v/>
      </c>
      <c r="Q352" s="81" t="str">
        <f ca="1">IF(ISNUMBER($H352),INDEX(INDIRECT($D$4),MATCH('CF AUX'!Q$14,INDIRECT($D$5),0),MATCH('CF AUX'!$I352,INDIRECT($D$7),0)),"")</f>
        <v/>
      </c>
      <c r="R352" s="81" t="str">
        <f ca="1">IF(ISNUMBER($H352),INDEX(INDIRECT($D$4),MATCH('CF AUX'!R$14,INDIRECT($D$5),0),MATCH('CF AUX'!$I352,INDIRECT($D$7),0)),"")</f>
        <v/>
      </c>
      <c r="S352" s="81" t="str">
        <f ca="1">IF(ISNUMBER($H352),INDEX(INDIRECT($D$4),MATCH('CF AUX'!S$14,INDIRECT($D$5),0),MATCH('CF AUX'!$I352,INDIRECT($D$7),0)),"")</f>
        <v/>
      </c>
      <c r="T352" s="81" t="str">
        <f ca="1">IF(ISNUMBER($H352),INDEX(INDIRECT($D$4),MATCH('CF AUX'!T$14,INDIRECT($D$5),0),MATCH('CF AUX'!$I352,INDIRECT($D$7),0)),"")</f>
        <v/>
      </c>
      <c r="U352" s="81" t="str">
        <f ca="1">IF(ISNUMBER($H352),INDEX(INDIRECT($D$4),MATCH('CF AUX'!U$14,INDIRECT($D$5),0),MATCH('CF AUX'!$I352,INDIRECT($D$7),0)),"")</f>
        <v/>
      </c>
      <c r="V352" s="81" t="str">
        <f ca="1">IF(ISNUMBER($H352),INDEX(INDIRECT($D$4),MATCH('CF AUX'!V$14,INDIRECT($D$5),0),MATCH('CF AUX'!$I352,INDIRECT($D$7),0)),"")</f>
        <v/>
      </c>
      <c r="W352" s="81" t="str">
        <f ca="1">IF(ISNUMBER($H352),INDEX(INDIRECT($D$4),MATCH('CF AUX'!W$14,INDIRECT($D$5),0),MATCH('CF AUX'!$I352,INDIRECT($D$7),0)),"")</f>
        <v/>
      </c>
      <c r="X352" s="81" t="str">
        <f ca="1">IF(ISNUMBER($H352),INDEX(INDIRECT($D$4),MATCH('CF AUX'!X$14,INDIRECT($D$5),0),MATCH('CF AUX'!$I352,INDIRECT($D$7),0)),"")</f>
        <v/>
      </c>
      <c r="Y352" s="81" t="str">
        <f ca="1">IF(ISNUMBER($H352),INDEX(INDIRECT($D$4),MATCH('CF AUX'!Y$14,INDIRECT($D$5),0),MATCH('CF AUX'!$I352,INDIRECT($D$7),0)),"")</f>
        <v/>
      </c>
      <c r="Z352" s="81" t="str">
        <f ca="1">IF(ISNUMBER($H352),INDEX(INDIRECT($D$4),MATCH('CF AUX'!Z$14,INDIRECT($D$5),0),MATCH('CF AUX'!$I352,INDIRECT($D$7),0)),"")</f>
        <v/>
      </c>
      <c r="AA352" s="81" t="str">
        <f ca="1">IF(ISNUMBER($H352),INDEX(INDIRECT($D$4),MATCH('CF AUX'!AA$14,INDIRECT($D$5),0),MATCH('CF AUX'!$I352,INDIRECT($D$7),0)),"")</f>
        <v/>
      </c>
      <c r="AB352" s="81" t="str">
        <f ca="1">IF(ISNUMBER($H352),INDEX(INDIRECT($D$4),MATCH('CF AUX'!AB$14,INDIRECT($D$5),0),MATCH('CF AUX'!$I352,INDIRECT($D$7),0)),"")</f>
        <v/>
      </c>
      <c r="AC352" s="81" t="str">
        <f ca="1">IF(ISNUMBER($H352),INDEX(INDIRECT($D$4),MATCH('CF AUX'!AC$14,INDIRECT($D$5),0),MATCH('CF AUX'!$I352,INDIRECT($D$7),0)),"")</f>
        <v/>
      </c>
      <c r="AD352" s="81" t="str">
        <f ca="1">IF(ISNUMBER($H352),INDEX(INDIRECT($D$4),MATCH('CF AUX'!AD$14,INDIRECT($D$5),0),MATCH('CF AUX'!$I352,INDIRECT($D$7),0)),"")</f>
        <v/>
      </c>
      <c r="AE352" s="81" t="str">
        <f ca="1">IF(ISNUMBER($H352),INDEX(INDIRECT($D$4),MATCH('CF AUX'!AE$14,INDIRECT($D$5),0),MATCH('CF AUX'!$I352,INDIRECT($D$7),0)),"")</f>
        <v/>
      </c>
      <c r="AF352" s="81" t="str">
        <f ca="1">IF(ISNUMBER($H352),INDEX(INDIRECT($D$4),MATCH('CF AUX'!AF$14,INDIRECT($D$5),0),MATCH('CF AUX'!$I352,INDIRECT($D$7),0)),"")</f>
        <v/>
      </c>
      <c r="AG352" s="81" t="str">
        <f ca="1">IF(ISNUMBER($H352),INDEX(INDIRECT($D$4),MATCH('CF AUX'!AG$14,INDIRECT($D$5),0),MATCH('CF AUX'!$I352,INDIRECT($D$7),0)),"")</f>
        <v/>
      </c>
      <c r="AH352" s="81" t="str">
        <f ca="1">IF(ISNUMBER($H352),INDEX(INDIRECT($D$4),MATCH('CF AUX'!AH$14,INDIRECT($D$5),0),MATCH('CF AUX'!$I352,INDIRECT($D$7),0)),"")</f>
        <v/>
      </c>
      <c r="AI352" s="81" t="str">
        <f ca="1">IF(ISNUMBER($H352),INDEX(INDIRECT($D$4),MATCH('CF AUX'!AI$14,INDIRECT($D$5),0),MATCH('CF AUX'!$I352,INDIRECT($D$7),0)),"")</f>
        <v/>
      </c>
      <c r="AJ352" s="81" t="str">
        <f ca="1">IF(ISNUMBER($H352),INDEX(INDIRECT($D$4),MATCH('CF AUX'!AJ$14,INDIRECT($D$5),0),MATCH('CF AUX'!$I352,INDIRECT($D$7),0)),"")</f>
        <v/>
      </c>
      <c r="AK352" s="81" t="str">
        <f ca="1">IF(ISNUMBER($H352),INDEX(INDIRECT($D$4),MATCH('CF AUX'!AK$14,INDIRECT($D$5),0),MATCH('CF AUX'!$I352,INDIRECT($D$7),0)),"")</f>
        <v/>
      </c>
      <c r="AL352" s="81" t="str">
        <f ca="1">IF(ISNUMBER($H352),INDEX(INDIRECT($D$4),MATCH('CF AUX'!AL$14,INDIRECT($D$5),0),MATCH('CF AUX'!$I352,INDIRECT($D$7),0)),"")</f>
        <v/>
      </c>
      <c r="AM352" s="81" t="str">
        <f ca="1">IF(ISNUMBER($H352),INDEX(INDIRECT($D$4),MATCH('CF AUX'!AM$14,INDIRECT($D$5),0),MATCH('CF AUX'!$I352,INDIRECT($D$7),0)),"")</f>
        <v/>
      </c>
      <c r="AN352" s="81" t="str">
        <f ca="1">IF(ISNUMBER($H352),INDEX(INDIRECT($D$4),MATCH('CF AUX'!AN$14,INDIRECT($D$5),0),MATCH('CF AUX'!$I352,INDIRECT($D$7),0)),"")</f>
        <v/>
      </c>
      <c r="AO352" s="81" t="str">
        <f ca="1">IF(ISNUMBER($H352),INDEX(INDIRECT($D$4),MATCH('CF AUX'!AO$14,INDIRECT($D$5),0),MATCH('CF AUX'!$I352,INDIRECT($D$7),0)),"")</f>
        <v/>
      </c>
      <c r="AP352" s="81" t="str">
        <f ca="1">IF(ISNUMBER($H352),INDEX(INDIRECT($D$4),MATCH('CF AUX'!AP$14,INDIRECT($D$5),0),MATCH('CF AUX'!$I352,INDIRECT($D$7),0)),"")</f>
        <v/>
      </c>
      <c r="AQ352" s="81" t="str">
        <f ca="1">IF(ISNUMBER($H352),INDEX(INDIRECT($D$4),MATCH('CF AUX'!AQ$14,INDIRECT($D$5),0),MATCH('CF AUX'!$I352,INDIRECT($D$7),0)),"")</f>
        <v/>
      </c>
      <c r="AR352" s="81" t="str">
        <f ca="1">IF(ISNUMBER($H352),INDEX(INDIRECT($D$4),MATCH('CF AUX'!AR$14,INDIRECT($D$5),0),MATCH('CF AUX'!$I352,INDIRECT($D$7),0)),"")</f>
        <v/>
      </c>
      <c r="AS352" s="81" t="str">
        <f ca="1">IF(ISNUMBER($H352),INDEX(INDIRECT($D$4),MATCH('CF AUX'!AS$14,INDIRECT($D$5),0),MATCH('CF AUX'!$I352,INDIRECT($D$7),0)),"")</f>
        <v/>
      </c>
      <c r="AT352" s="81" t="str">
        <f ca="1">IF(ISNUMBER($H352),INDEX(INDIRECT($D$4),MATCH('CF AUX'!AT$14,INDIRECT($D$5),0),MATCH('CF AUX'!$I352,INDIRECT($D$7),0)),"")</f>
        <v/>
      </c>
      <c r="AU352" s="81" t="str">
        <f ca="1">IF(ISNUMBER($H352),INDEX(INDIRECT($D$4),MATCH('CF AUX'!AU$14,INDIRECT($D$5),0),MATCH('CF AUX'!$I352,INDIRECT($D$7),0)),"")</f>
        <v/>
      </c>
      <c r="AV352" s="81" t="str">
        <f ca="1">IF(ISNUMBER($H352),INDEX(INDIRECT($D$4),MATCH('CF AUX'!AV$14,INDIRECT($D$5),0),MATCH('CF AUX'!$I352,INDIRECT($D$7),0)),"")</f>
        <v/>
      </c>
      <c r="AW352" s="81" t="str">
        <f ca="1">IF(ISNUMBER($H352),INDEX(INDIRECT($D$4),MATCH('CF AUX'!AW$14,INDIRECT($D$5),0),MATCH('CF AUX'!$I352,INDIRECT($D$7),0)),"")</f>
        <v/>
      </c>
      <c r="AX352" s="81" t="str">
        <f ca="1">IF(ISNUMBER($H352),INDEX(INDIRECT($D$4),MATCH('CF AUX'!AX$14,INDIRECT($D$5),0),MATCH('CF AUX'!$I352,INDIRECT($D$7),0)),"")</f>
        <v/>
      </c>
      <c r="AY352" s="81" t="str">
        <f ca="1">IF(ISNUMBER($H352),INDEX(INDIRECT($D$4),MATCH('CF AUX'!AY$14,INDIRECT($D$5),0),MATCH('CF AUX'!$I352,INDIRECT($D$7),0)),"")</f>
        <v/>
      </c>
      <c r="AZ352" s="81" t="str">
        <f ca="1">IF(ISNUMBER($H352),INDEX(INDIRECT($D$4),MATCH('CF AUX'!AZ$14,INDIRECT($D$5),0),MATCH('CF AUX'!$I352,INDIRECT($D$7),0)),"")</f>
        <v/>
      </c>
      <c r="BB352" s="96" t="str" cm="1">
        <f t="array" aca="1" ref="BB352" ca="1">IF(ISNUMBER($H352),MMULT(J352:AZ352,TRANSPOSE(INDIRECT($D$8&amp;$G$4&amp;B343&amp;":"&amp;$G$6&amp;B343))),"")</f>
        <v/>
      </c>
      <c r="BD352" s="59">
        <f t="shared" si="91"/>
        <v>339</v>
      </c>
      <c r="BE352" s="80" t="str" cm="1">
        <f t="array" aca="1" ref="BE352" ca="1">IFERROR(INDEX(INDIRECT($D$4),MATCH(INDIRECT(BE$5&amp;$BD352),INDIRECT($D$6),0),MATCH($I352,INDIRECT($D$7),0)),"")</f>
        <v/>
      </c>
      <c r="BF352" s="81" t="str" cm="1">
        <f t="array" aca="1" ref="BF352" ca="1">IFERROR(INDEX(INDIRECT($D$4),MATCH(INDIRECT(BF$5&amp;$BD352),INDIRECT($D$6),0),MATCH($I352,INDIRECT($D$7),0)),"")</f>
        <v/>
      </c>
      <c r="BG352" s="81" t="str" cm="1">
        <f t="array" aca="1" ref="BG352" ca="1">IFERROR(INDEX(INDIRECT($D$4),MATCH(INDIRECT(BG$5&amp;$BD352),INDIRECT($D$6),0),MATCH($I352,INDIRECT($D$7),0)),"")</f>
        <v/>
      </c>
      <c r="BH352" s="81" t="str" cm="1">
        <f t="array" aca="1" ref="BH352" ca="1">IFERROR(INDEX(INDIRECT($D$4),MATCH(INDIRECT(BH$5&amp;$BD352),INDIRECT($D$6),0),MATCH($I352,INDIRECT($D$7),0)),"")</f>
        <v/>
      </c>
      <c r="BI352" s="81" t="str" cm="1">
        <f t="array" aca="1" ref="BI352" ca="1">IFERROR(INDEX(INDIRECT($D$4),MATCH(INDIRECT(BI$5&amp;$BD352),INDIRECT($D$6),0),MATCH($I352,INDIRECT($D$7),0)),"")</f>
        <v/>
      </c>
      <c r="BJ352" s="81" t="str" cm="1">
        <f t="array" aca="1" ref="BJ352" ca="1">IFERROR(INDEX(INDIRECT($D$4),MATCH(INDIRECT(BJ$5&amp;$BD352),INDIRECT($D$6),0),MATCH($I352,INDIRECT($D$7),0)),"")</f>
        <v/>
      </c>
      <c r="BK352" s="81" t="str" cm="1">
        <f t="array" aca="1" ref="BK352" ca="1">IFERROR(INDEX(INDIRECT($D$4),MATCH(INDIRECT(BK$5&amp;$BD352),INDIRECT($D$6),0),MATCH($I352,INDIRECT($D$7),0)),"")</f>
        <v/>
      </c>
      <c r="BL352" s="81" t="str" cm="1">
        <f t="array" aca="1" ref="BL352" ca="1">IFERROR(INDEX(INDIRECT($D$4),MATCH(INDIRECT(BL$5&amp;$BD352),INDIRECT($D$6),0),MATCH($I352,INDIRECT($D$7),0)),"")</f>
        <v/>
      </c>
      <c r="BM352" s="81" t="str" cm="1">
        <f t="array" aca="1" ref="BM352" ca="1">IFERROR(INDEX(INDIRECT($D$4),MATCH(INDIRECT(BM$5&amp;$BD352),INDIRECT($D$6),0),MATCH($I352,INDIRECT($D$7),0)),"")</f>
        <v/>
      </c>
      <c r="BN352" s="81" t="str" cm="1">
        <f t="array" aca="1" ref="BN352" ca="1">IFERROR(INDEX(INDIRECT($D$4),MATCH(INDIRECT(BN$5&amp;$BD352),INDIRECT($D$6),0),MATCH($I352,INDIRECT($D$7),0)),"")</f>
        <v/>
      </c>
      <c r="BO352" s="81" t="str" cm="1">
        <f t="array" aca="1" ref="BO352" ca="1">IFERROR(INDEX(INDIRECT($D$4),MATCH(INDIRECT(BO$5&amp;$BD352),INDIRECT($D$6),0),MATCH($I352,INDIRECT($D$7),0)),"")</f>
        <v/>
      </c>
      <c r="BP352" s="81" t="str" cm="1">
        <f t="array" aca="1" ref="BP352" ca="1">IFERROR(INDEX(INDIRECT($D$4),MATCH(INDIRECT(BP$5&amp;$BD352),INDIRECT($D$6),0),MATCH($I352,INDIRECT($D$7),0)),"")</f>
        <v/>
      </c>
      <c r="BQ352" s="81" t="str" cm="1">
        <f t="array" aca="1" ref="BQ352" ca="1">IFERROR(INDEX(INDIRECT($D$4),MATCH(INDIRECT(BQ$5&amp;$BD352),INDIRECT($D$6),0),MATCH($I352,INDIRECT($D$7),0)),"")</f>
        <v/>
      </c>
      <c r="BR352" s="81" t="str" cm="1">
        <f t="array" aca="1" ref="BR352" ca="1">IFERROR(INDEX(INDIRECT($D$4),MATCH(INDIRECT(BR$5&amp;$BD352),INDIRECT($D$6),0),MATCH($I352,INDIRECT($D$7),0)),"")</f>
        <v/>
      </c>
      <c r="BS352" s="81" t="str" cm="1">
        <f t="array" aca="1" ref="BS352" ca="1">IFERROR(INDEX(INDIRECT($D$4),MATCH(INDIRECT(BS$5&amp;$BD352),INDIRECT($D$6),0),MATCH($I352,INDIRECT($D$7),0)),"")</f>
        <v/>
      </c>
      <c r="BT352" s="81" t="str" cm="1">
        <f t="array" aca="1" ref="BT352" ca="1">IFERROR(INDEX(INDIRECT($D$4),MATCH(INDIRECT(BT$5&amp;$BD352),INDIRECT($D$6),0),MATCH($I352,INDIRECT($D$7),0)),"")</f>
        <v/>
      </c>
      <c r="BU352" s="81" t="str" cm="1">
        <f t="array" aca="1" ref="BU352" ca="1">IFERROR(INDEX(INDIRECT($D$4),MATCH(INDIRECT(BU$5&amp;$BD352),INDIRECT($D$6),0),MATCH($I352,INDIRECT($D$7),0)),"")</f>
        <v/>
      </c>
      <c r="BV352" s="99" t="str" cm="1">
        <f t="array" aca="1" ref="BV352" ca="1">IFERROR(INDEX(INDIRECT($D$4),MATCH(INDIRECT(BV$5&amp;$BD352),INDIRECT($D$6),0),MATCH($I352,INDIRECT($D$7),0)),"")</f>
        <v/>
      </c>
      <c r="BX352" s="80"/>
      <c r="BY352" s="81"/>
      <c r="BZ352" s="81"/>
      <c r="CA352" s="81"/>
      <c r="CB352" s="81"/>
      <c r="CC352" s="81"/>
      <c r="CD352" s="81"/>
      <c r="CE352" s="81"/>
      <c r="CF352" s="81"/>
      <c r="CG352" s="81"/>
      <c r="CH352" s="81"/>
      <c r="CI352" s="81"/>
      <c r="CJ352" s="81"/>
      <c r="CK352" s="81"/>
      <c r="CL352" s="81"/>
      <c r="CM352" s="81"/>
      <c r="CN352" s="81"/>
      <c r="CO352" s="99"/>
      <c r="CQ352" s="113"/>
      <c r="CR352" s="59" t="str">
        <f t="shared" si="90"/>
        <v/>
      </c>
      <c r="CS352" s="60"/>
      <c r="CT352" s="123" t="str">
        <f t="shared" ca="1" si="87"/>
        <v/>
      </c>
      <c r="CU352" s="80" t="str">
        <f>IF(ISNUMBER($CS352),INDEX(IRF.New!$CS$7:$DJ$37,MATCH(B343+1,IRF.New!$B$7:$B$37,0),MATCH($CT352,IRF.New!$CS$5:$DJ$5,0)),"")</f>
        <v/>
      </c>
      <c r="CV352" s="81"/>
      <c r="CW352" s="81" t="str">
        <f t="shared" si="88"/>
        <v/>
      </c>
      <c r="CX352" s="81"/>
      <c r="CY352" s="81"/>
      <c r="CZ352" s="94"/>
      <c r="DA352" s="94" t="str">
        <f>IF(ISNUMBER(CS352),INDEX(IRF.New!$CS$2:$DJ$2,MATCH('CF AUX'!$CT352,IRF.New!$CS$5:$DJ$5,0)),"")</f>
        <v/>
      </c>
      <c r="DB352" s="72"/>
      <c r="DD352" s="132" t="str">
        <f>IF(ISNUMBER(CS352),INDEX(IRF.New!$D$7:$CO$37,MATCH('CF AUX'!C338,IRF.New!$C$7:$C$37,0),MATCH(CT352,IRF.New!$D$5:$CO$5,0)),"")</f>
        <v/>
      </c>
    </row>
    <row r="353" spans="1:109" x14ac:dyDescent="0.25">
      <c r="F353" s="136" t="str">
        <f t="shared" si="89"/>
        <v/>
      </c>
      <c r="H353" s="65"/>
      <c r="I353" s="129" t="str">
        <f ca="1">IF(ISNUMBER(H353),INDEX(IRF.New!$CS$5:$DJ$5,MATCH('CF AUX'!H353,INDIRECT("IRF.New!$CS$"&amp;C340&amp;":$DJ$"&amp;C340),0)),"")</f>
        <v/>
      </c>
      <c r="J353" s="80" t="str">
        <f ca="1">IF(ISNUMBER($H353),INDEX(INDIRECT($D$4),MATCH('CF AUX'!J$14,INDIRECT($D$5),0),MATCH('CF AUX'!$I353,INDIRECT($D$7),0)),"")</f>
        <v/>
      </c>
      <c r="K353" s="81" t="str">
        <f ca="1">IF(ISNUMBER($H353),INDEX(INDIRECT($D$4),MATCH('CF AUX'!K$14,INDIRECT($D$5),0),MATCH('CF AUX'!$I353,INDIRECT($D$7),0)),"")</f>
        <v/>
      </c>
      <c r="L353" s="81" t="str">
        <f ca="1">IF(ISNUMBER($H353),INDEX(INDIRECT($D$4),MATCH('CF AUX'!L$14,INDIRECT($D$5),0),MATCH('CF AUX'!$I353,INDIRECT($D$7),0)),"")</f>
        <v/>
      </c>
      <c r="M353" s="81" t="str">
        <f ca="1">IF(ISNUMBER($H353),INDEX(INDIRECT($D$4),MATCH('CF AUX'!M$14,INDIRECT($D$5),0),MATCH('CF AUX'!$I353,INDIRECT($D$7),0)),"")</f>
        <v/>
      </c>
      <c r="N353" s="81" t="str">
        <f ca="1">IF(ISNUMBER($H353),INDEX(INDIRECT($D$4),MATCH('CF AUX'!N$14,INDIRECT($D$5),0),MATCH('CF AUX'!$I353,INDIRECT($D$7),0)),"")</f>
        <v/>
      </c>
      <c r="O353" s="81" t="str">
        <f ca="1">IF(ISNUMBER($H353),INDEX(INDIRECT($D$4),MATCH('CF AUX'!O$14,INDIRECT($D$5),0),MATCH('CF AUX'!$I353,INDIRECT($D$7),0)),"")</f>
        <v/>
      </c>
      <c r="P353" s="81" t="str">
        <f ca="1">IF(ISNUMBER($H353),INDEX(INDIRECT($D$4),MATCH('CF AUX'!P$14,INDIRECT($D$5),0),MATCH('CF AUX'!$I353,INDIRECT($D$7),0)),"")</f>
        <v/>
      </c>
      <c r="Q353" s="81" t="str">
        <f ca="1">IF(ISNUMBER($H353),INDEX(INDIRECT($D$4),MATCH('CF AUX'!Q$14,INDIRECT($D$5),0),MATCH('CF AUX'!$I353,INDIRECT($D$7),0)),"")</f>
        <v/>
      </c>
      <c r="R353" s="81" t="str">
        <f ca="1">IF(ISNUMBER($H353),INDEX(INDIRECT($D$4),MATCH('CF AUX'!R$14,INDIRECT($D$5),0),MATCH('CF AUX'!$I353,INDIRECT($D$7),0)),"")</f>
        <v/>
      </c>
      <c r="S353" s="81" t="str">
        <f ca="1">IF(ISNUMBER($H353),INDEX(INDIRECT($D$4),MATCH('CF AUX'!S$14,INDIRECT($D$5),0),MATCH('CF AUX'!$I353,INDIRECT($D$7),0)),"")</f>
        <v/>
      </c>
      <c r="T353" s="81" t="str">
        <f ca="1">IF(ISNUMBER($H353),INDEX(INDIRECT($D$4),MATCH('CF AUX'!T$14,INDIRECT($D$5),0),MATCH('CF AUX'!$I353,INDIRECT($D$7),0)),"")</f>
        <v/>
      </c>
      <c r="U353" s="81" t="str">
        <f ca="1">IF(ISNUMBER($H353),INDEX(INDIRECT($D$4),MATCH('CF AUX'!U$14,INDIRECT($D$5),0),MATCH('CF AUX'!$I353,INDIRECT($D$7),0)),"")</f>
        <v/>
      </c>
      <c r="V353" s="81" t="str">
        <f ca="1">IF(ISNUMBER($H353),INDEX(INDIRECT($D$4),MATCH('CF AUX'!V$14,INDIRECT($D$5),0),MATCH('CF AUX'!$I353,INDIRECT($D$7),0)),"")</f>
        <v/>
      </c>
      <c r="W353" s="81" t="str">
        <f ca="1">IF(ISNUMBER($H353),INDEX(INDIRECT($D$4),MATCH('CF AUX'!W$14,INDIRECT($D$5),0),MATCH('CF AUX'!$I353,INDIRECT($D$7),0)),"")</f>
        <v/>
      </c>
      <c r="X353" s="81" t="str">
        <f ca="1">IF(ISNUMBER($H353),INDEX(INDIRECT($D$4),MATCH('CF AUX'!X$14,INDIRECT($D$5),0),MATCH('CF AUX'!$I353,INDIRECT($D$7),0)),"")</f>
        <v/>
      </c>
      <c r="Y353" s="81" t="str">
        <f ca="1">IF(ISNUMBER($H353),INDEX(INDIRECT($D$4),MATCH('CF AUX'!Y$14,INDIRECT($D$5),0),MATCH('CF AUX'!$I353,INDIRECT($D$7),0)),"")</f>
        <v/>
      </c>
      <c r="Z353" s="81" t="str">
        <f ca="1">IF(ISNUMBER($H353),INDEX(INDIRECT($D$4),MATCH('CF AUX'!Z$14,INDIRECT($D$5),0),MATCH('CF AUX'!$I353,INDIRECT($D$7),0)),"")</f>
        <v/>
      </c>
      <c r="AA353" s="81" t="str">
        <f ca="1">IF(ISNUMBER($H353),INDEX(INDIRECT($D$4),MATCH('CF AUX'!AA$14,INDIRECT($D$5),0),MATCH('CF AUX'!$I353,INDIRECT($D$7),0)),"")</f>
        <v/>
      </c>
      <c r="AB353" s="81" t="str">
        <f ca="1">IF(ISNUMBER($H353),INDEX(INDIRECT($D$4),MATCH('CF AUX'!AB$14,INDIRECT($D$5),0),MATCH('CF AUX'!$I353,INDIRECT($D$7),0)),"")</f>
        <v/>
      </c>
      <c r="AC353" s="81" t="str">
        <f ca="1">IF(ISNUMBER($H353),INDEX(INDIRECT($D$4),MATCH('CF AUX'!AC$14,INDIRECT($D$5),0),MATCH('CF AUX'!$I353,INDIRECT($D$7),0)),"")</f>
        <v/>
      </c>
      <c r="AD353" s="81" t="str">
        <f ca="1">IF(ISNUMBER($H353),INDEX(INDIRECT($D$4),MATCH('CF AUX'!AD$14,INDIRECT($D$5),0),MATCH('CF AUX'!$I353,INDIRECT($D$7),0)),"")</f>
        <v/>
      </c>
      <c r="AE353" s="81" t="str">
        <f ca="1">IF(ISNUMBER($H353),INDEX(INDIRECT($D$4),MATCH('CF AUX'!AE$14,INDIRECT($D$5),0),MATCH('CF AUX'!$I353,INDIRECT($D$7),0)),"")</f>
        <v/>
      </c>
      <c r="AF353" s="81" t="str">
        <f ca="1">IF(ISNUMBER($H353),INDEX(INDIRECT($D$4),MATCH('CF AUX'!AF$14,INDIRECT($D$5),0),MATCH('CF AUX'!$I353,INDIRECT($D$7),0)),"")</f>
        <v/>
      </c>
      <c r="AG353" s="81" t="str">
        <f ca="1">IF(ISNUMBER($H353),INDEX(INDIRECT($D$4),MATCH('CF AUX'!AG$14,INDIRECT($D$5),0),MATCH('CF AUX'!$I353,INDIRECT($D$7),0)),"")</f>
        <v/>
      </c>
      <c r="AH353" s="81" t="str">
        <f ca="1">IF(ISNUMBER($H353),INDEX(INDIRECT($D$4),MATCH('CF AUX'!AH$14,INDIRECT($D$5),0),MATCH('CF AUX'!$I353,INDIRECT($D$7),0)),"")</f>
        <v/>
      </c>
      <c r="AI353" s="81" t="str">
        <f ca="1">IF(ISNUMBER($H353),INDEX(INDIRECT($D$4),MATCH('CF AUX'!AI$14,INDIRECT($D$5),0),MATCH('CF AUX'!$I353,INDIRECT($D$7),0)),"")</f>
        <v/>
      </c>
      <c r="AJ353" s="81" t="str">
        <f ca="1">IF(ISNUMBER($H353),INDEX(INDIRECT($D$4),MATCH('CF AUX'!AJ$14,INDIRECT($D$5),0),MATCH('CF AUX'!$I353,INDIRECT($D$7),0)),"")</f>
        <v/>
      </c>
      <c r="AK353" s="81" t="str">
        <f ca="1">IF(ISNUMBER($H353),INDEX(INDIRECT($D$4),MATCH('CF AUX'!AK$14,INDIRECT($D$5),0),MATCH('CF AUX'!$I353,INDIRECT($D$7),0)),"")</f>
        <v/>
      </c>
      <c r="AL353" s="81" t="str">
        <f ca="1">IF(ISNUMBER($H353),INDEX(INDIRECT($D$4),MATCH('CF AUX'!AL$14,INDIRECT($D$5),0),MATCH('CF AUX'!$I353,INDIRECT($D$7),0)),"")</f>
        <v/>
      </c>
      <c r="AM353" s="81" t="str">
        <f ca="1">IF(ISNUMBER($H353),INDEX(INDIRECT($D$4),MATCH('CF AUX'!AM$14,INDIRECT($D$5),0),MATCH('CF AUX'!$I353,INDIRECT($D$7),0)),"")</f>
        <v/>
      </c>
      <c r="AN353" s="81" t="str">
        <f ca="1">IF(ISNUMBER($H353),INDEX(INDIRECT($D$4),MATCH('CF AUX'!AN$14,INDIRECT($D$5),0),MATCH('CF AUX'!$I353,INDIRECT($D$7),0)),"")</f>
        <v/>
      </c>
      <c r="AO353" s="81" t="str">
        <f ca="1">IF(ISNUMBER($H353),INDEX(INDIRECT($D$4),MATCH('CF AUX'!AO$14,INDIRECT($D$5),0),MATCH('CF AUX'!$I353,INDIRECT($D$7),0)),"")</f>
        <v/>
      </c>
      <c r="AP353" s="81" t="str">
        <f ca="1">IF(ISNUMBER($H353),INDEX(INDIRECT($D$4),MATCH('CF AUX'!AP$14,INDIRECT($D$5),0),MATCH('CF AUX'!$I353,INDIRECT($D$7),0)),"")</f>
        <v/>
      </c>
      <c r="AQ353" s="81" t="str">
        <f ca="1">IF(ISNUMBER($H353),INDEX(INDIRECT($D$4),MATCH('CF AUX'!AQ$14,INDIRECT($D$5),0),MATCH('CF AUX'!$I353,INDIRECT($D$7),0)),"")</f>
        <v/>
      </c>
      <c r="AR353" s="81" t="str">
        <f ca="1">IF(ISNUMBER($H353),INDEX(INDIRECT($D$4),MATCH('CF AUX'!AR$14,INDIRECT($D$5),0),MATCH('CF AUX'!$I353,INDIRECT($D$7),0)),"")</f>
        <v/>
      </c>
      <c r="AS353" s="81" t="str">
        <f ca="1">IF(ISNUMBER($H353),INDEX(INDIRECT($D$4),MATCH('CF AUX'!AS$14,INDIRECT($D$5),0),MATCH('CF AUX'!$I353,INDIRECT($D$7),0)),"")</f>
        <v/>
      </c>
      <c r="AT353" s="81" t="str">
        <f ca="1">IF(ISNUMBER($H353),INDEX(INDIRECT($D$4),MATCH('CF AUX'!AT$14,INDIRECT($D$5),0),MATCH('CF AUX'!$I353,INDIRECT($D$7),0)),"")</f>
        <v/>
      </c>
      <c r="AU353" s="81" t="str">
        <f ca="1">IF(ISNUMBER($H353),INDEX(INDIRECT($D$4),MATCH('CF AUX'!AU$14,INDIRECT($D$5),0),MATCH('CF AUX'!$I353,INDIRECT($D$7),0)),"")</f>
        <v/>
      </c>
      <c r="AV353" s="81" t="str">
        <f ca="1">IF(ISNUMBER($H353),INDEX(INDIRECT($D$4),MATCH('CF AUX'!AV$14,INDIRECT($D$5),0),MATCH('CF AUX'!$I353,INDIRECT($D$7),0)),"")</f>
        <v/>
      </c>
      <c r="AW353" s="81" t="str">
        <f ca="1">IF(ISNUMBER($H353),INDEX(INDIRECT($D$4),MATCH('CF AUX'!AW$14,INDIRECT($D$5),0),MATCH('CF AUX'!$I353,INDIRECT($D$7),0)),"")</f>
        <v/>
      </c>
      <c r="AX353" s="81" t="str">
        <f ca="1">IF(ISNUMBER($H353),INDEX(INDIRECT($D$4),MATCH('CF AUX'!AX$14,INDIRECT($D$5),0),MATCH('CF AUX'!$I353,INDIRECT($D$7),0)),"")</f>
        <v/>
      </c>
      <c r="AY353" s="81" t="str">
        <f ca="1">IF(ISNUMBER($H353),INDEX(INDIRECT($D$4),MATCH('CF AUX'!AY$14,INDIRECT($D$5),0),MATCH('CF AUX'!$I353,INDIRECT($D$7),0)),"")</f>
        <v/>
      </c>
      <c r="AZ353" s="81" t="str">
        <f ca="1">IF(ISNUMBER($H353),INDEX(INDIRECT($D$4),MATCH('CF AUX'!AZ$14,INDIRECT($D$5),0),MATCH('CF AUX'!$I353,INDIRECT($D$7),0)),"")</f>
        <v/>
      </c>
      <c r="BB353" s="96" t="str" cm="1">
        <f t="array" aca="1" ref="BB353" ca="1">IF(ISNUMBER($H353),MMULT(J353:AZ353,TRANSPOSE(INDIRECT($D$8&amp;$G$4&amp;B343&amp;":"&amp;$G$6&amp;B343))),"")</f>
        <v/>
      </c>
      <c r="BD353" s="59">
        <f t="shared" si="91"/>
        <v>339</v>
      </c>
      <c r="BE353" s="80" t="str" cm="1">
        <f t="array" aca="1" ref="BE353" ca="1">IFERROR(INDEX(INDIRECT($D$4),MATCH(INDIRECT(BE$5&amp;$BD353),INDIRECT($D$6),0),MATCH($I353,INDIRECT($D$7),0)),"")</f>
        <v/>
      </c>
      <c r="BF353" s="81" t="str" cm="1">
        <f t="array" aca="1" ref="BF353" ca="1">IFERROR(INDEX(INDIRECT($D$4),MATCH(INDIRECT(BF$5&amp;$BD353),INDIRECT($D$6),0),MATCH($I353,INDIRECT($D$7),0)),"")</f>
        <v/>
      </c>
      <c r="BG353" s="81" t="str" cm="1">
        <f t="array" aca="1" ref="BG353" ca="1">IFERROR(INDEX(INDIRECT($D$4),MATCH(INDIRECT(BG$5&amp;$BD353),INDIRECT($D$6),0),MATCH($I353,INDIRECT($D$7),0)),"")</f>
        <v/>
      </c>
      <c r="BH353" s="81" t="str" cm="1">
        <f t="array" aca="1" ref="BH353" ca="1">IFERROR(INDEX(INDIRECT($D$4),MATCH(INDIRECT(BH$5&amp;$BD353),INDIRECT($D$6),0),MATCH($I353,INDIRECT($D$7),0)),"")</f>
        <v/>
      </c>
      <c r="BI353" s="81" t="str" cm="1">
        <f t="array" aca="1" ref="BI353" ca="1">IFERROR(INDEX(INDIRECT($D$4),MATCH(INDIRECT(BI$5&amp;$BD353),INDIRECT($D$6),0),MATCH($I353,INDIRECT($D$7),0)),"")</f>
        <v/>
      </c>
      <c r="BJ353" s="81" t="str" cm="1">
        <f t="array" aca="1" ref="BJ353" ca="1">IFERROR(INDEX(INDIRECT($D$4),MATCH(INDIRECT(BJ$5&amp;$BD353),INDIRECT($D$6),0),MATCH($I353,INDIRECT($D$7),0)),"")</f>
        <v/>
      </c>
      <c r="BK353" s="81" t="str" cm="1">
        <f t="array" aca="1" ref="BK353" ca="1">IFERROR(INDEX(INDIRECT($D$4),MATCH(INDIRECT(BK$5&amp;$BD353),INDIRECT($D$6),0),MATCH($I353,INDIRECT($D$7),0)),"")</f>
        <v/>
      </c>
      <c r="BL353" s="81" t="str" cm="1">
        <f t="array" aca="1" ref="BL353" ca="1">IFERROR(INDEX(INDIRECT($D$4),MATCH(INDIRECT(BL$5&amp;$BD353),INDIRECT($D$6),0),MATCH($I353,INDIRECT($D$7),0)),"")</f>
        <v/>
      </c>
      <c r="BM353" s="81" t="str" cm="1">
        <f t="array" aca="1" ref="BM353" ca="1">IFERROR(INDEX(INDIRECT($D$4),MATCH(INDIRECT(BM$5&amp;$BD353),INDIRECT($D$6),0),MATCH($I353,INDIRECT($D$7),0)),"")</f>
        <v/>
      </c>
      <c r="BN353" s="81" t="str" cm="1">
        <f t="array" aca="1" ref="BN353" ca="1">IFERROR(INDEX(INDIRECT($D$4),MATCH(INDIRECT(BN$5&amp;$BD353),INDIRECT($D$6),0),MATCH($I353,INDIRECT($D$7),0)),"")</f>
        <v/>
      </c>
      <c r="BO353" s="81" t="str" cm="1">
        <f t="array" aca="1" ref="BO353" ca="1">IFERROR(INDEX(INDIRECT($D$4),MATCH(INDIRECT(BO$5&amp;$BD353),INDIRECT($D$6),0),MATCH($I353,INDIRECT($D$7),0)),"")</f>
        <v/>
      </c>
      <c r="BP353" s="81" t="str" cm="1">
        <f t="array" aca="1" ref="BP353" ca="1">IFERROR(INDEX(INDIRECT($D$4),MATCH(INDIRECT(BP$5&amp;$BD353),INDIRECT($D$6),0),MATCH($I353,INDIRECT($D$7),0)),"")</f>
        <v/>
      </c>
      <c r="BQ353" s="81" t="str" cm="1">
        <f t="array" aca="1" ref="BQ353" ca="1">IFERROR(INDEX(INDIRECT($D$4),MATCH(INDIRECT(BQ$5&amp;$BD353),INDIRECT($D$6),0),MATCH($I353,INDIRECT($D$7),0)),"")</f>
        <v/>
      </c>
      <c r="BR353" s="81" t="str" cm="1">
        <f t="array" aca="1" ref="BR353" ca="1">IFERROR(INDEX(INDIRECT($D$4),MATCH(INDIRECT(BR$5&amp;$BD353),INDIRECT($D$6),0),MATCH($I353,INDIRECT($D$7),0)),"")</f>
        <v/>
      </c>
      <c r="BS353" s="81" t="str" cm="1">
        <f t="array" aca="1" ref="BS353" ca="1">IFERROR(INDEX(INDIRECT($D$4),MATCH(INDIRECT(BS$5&amp;$BD353),INDIRECT($D$6),0),MATCH($I353,INDIRECT($D$7),0)),"")</f>
        <v/>
      </c>
      <c r="BT353" s="81" t="str" cm="1">
        <f t="array" aca="1" ref="BT353" ca="1">IFERROR(INDEX(INDIRECT($D$4),MATCH(INDIRECT(BT$5&amp;$BD353),INDIRECT($D$6),0),MATCH($I353,INDIRECT($D$7),0)),"")</f>
        <v/>
      </c>
      <c r="BU353" s="81" t="str" cm="1">
        <f t="array" aca="1" ref="BU353" ca="1">IFERROR(INDEX(INDIRECT($D$4),MATCH(INDIRECT(BU$5&amp;$BD353),INDIRECT($D$6),0),MATCH($I353,INDIRECT($D$7),0)),"")</f>
        <v/>
      </c>
      <c r="BV353" s="99" t="str" cm="1">
        <f t="array" aca="1" ref="BV353" ca="1">IFERROR(INDEX(INDIRECT($D$4),MATCH(INDIRECT(BV$5&amp;$BD353),INDIRECT($D$6),0),MATCH($I353,INDIRECT($D$7),0)),"")</f>
        <v/>
      </c>
      <c r="BX353" s="80"/>
      <c r="BY353" s="81"/>
      <c r="BZ353" s="81"/>
      <c r="CA353" s="81"/>
      <c r="CB353" s="81"/>
      <c r="CC353" s="81"/>
      <c r="CD353" s="81"/>
      <c r="CE353" s="81"/>
      <c r="CF353" s="81"/>
      <c r="CG353" s="81"/>
      <c r="CH353" s="81"/>
      <c r="CI353" s="81"/>
      <c r="CJ353" s="81"/>
      <c r="CK353" s="81"/>
      <c r="CL353" s="81"/>
      <c r="CM353" s="81"/>
      <c r="CN353" s="81"/>
      <c r="CO353" s="99"/>
      <c r="CQ353" s="113"/>
      <c r="CR353" s="59" t="str">
        <f t="shared" si="90"/>
        <v/>
      </c>
      <c r="CS353" s="60"/>
      <c r="CT353" s="123" t="str">
        <f t="shared" ca="1" si="87"/>
        <v/>
      </c>
      <c r="CU353" s="80" t="str">
        <f>IF(ISNUMBER($CS353),INDEX(IRF.New!$CS$7:$DJ$37,MATCH(B343+1,IRF.New!$B$7:$B$37,0),MATCH($CT353,IRF.New!$CS$5:$DJ$5,0)),"")</f>
        <v/>
      </c>
      <c r="CV353" s="81"/>
      <c r="CW353" s="81" t="str">
        <f t="shared" si="88"/>
        <v/>
      </c>
      <c r="CX353" s="81"/>
      <c r="CY353" s="81"/>
      <c r="CZ353" s="94"/>
      <c r="DA353" s="94" t="str">
        <f>IF(ISNUMBER(CS353),INDEX(IRF.New!$CS$2:$DJ$2,MATCH('CF AUX'!$CT353,IRF.New!$CS$5:$DJ$5,0)),"")</f>
        <v/>
      </c>
      <c r="DB353" s="72"/>
      <c r="DD353" s="132" t="str">
        <f>IF(ISNUMBER(CS353),INDEX(IRF.New!$D$7:$CO$37,MATCH('CF AUX'!C338,IRF.New!$C$7:$C$37,0),MATCH(CT353,IRF.New!$D$5:$CO$5,0)),"")</f>
        <v/>
      </c>
    </row>
    <row r="354" spans="1:109" x14ac:dyDescent="0.25">
      <c r="A354" s="60"/>
      <c r="B354" s="59" t="s">
        <v>268</v>
      </c>
      <c r="E354" s="60"/>
      <c r="F354" s="136" t="str">
        <f t="shared" si="89"/>
        <v/>
      </c>
      <c r="H354" s="65"/>
      <c r="I354" s="129" t="str">
        <f ca="1">IF(ISNUMBER(H354),INDEX(IRF.New!$CS$5:$DJ$5,MATCH('CF AUX'!H354,INDIRECT("IRF.New!$CS$"&amp;C340&amp;":$DJ$"&amp;C340),0)),"")</f>
        <v/>
      </c>
      <c r="J354" s="80" t="str">
        <f ca="1">IF(ISNUMBER($H354),INDEX(INDIRECT($D$4),MATCH('CF AUX'!J$14,INDIRECT($D$5),0),MATCH('CF AUX'!$I354,INDIRECT($D$7),0)),"")</f>
        <v/>
      </c>
      <c r="K354" s="81" t="str">
        <f ca="1">IF(ISNUMBER($H354),INDEX(INDIRECT($D$4),MATCH('CF AUX'!K$14,INDIRECT($D$5),0),MATCH('CF AUX'!$I354,INDIRECT($D$7),0)),"")</f>
        <v/>
      </c>
      <c r="L354" s="81" t="str">
        <f ca="1">IF(ISNUMBER($H354),INDEX(INDIRECT($D$4),MATCH('CF AUX'!L$14,INDIRECT($D$5),0),MATCH('CF AUX'!$I354,INDIRECT($D$7),0)),"")</f>
        <v/>
      </c>
      <c r="M354" s="81" t="str">
        <f ca="1">IF(ISNUMBER($H354),INDEX(INDIRECT($D$4),MATCH('CF AUX'!M$14,INDIRECT($D$5),0),MATCH('CF AUX'!$I354,INDIRECT($D$7),0)),"")</f>
        <v/>
      </c>
      <c r="N354" s="81" t="str">
        <f ca="1">IF(ISNUMBER($H354),INDEX(INDIRECT($D$4),MATCH('CF AUX'!N$14,INDIRECT($D$5),0),MATCH('CF AUX'!$I354,INDIRECT($D$7),0)),"")</f>
        <v/>
      </c>
      <c r="O354" s="81" t="str">
        <f ca="1">IF(ISNUMBER($H354),INDEX(INDIRECT($D$4),MATCH('CF AUX'!O$14,INDIRECT($D$5),0),MATCH('CF AUX'!$I354,INDIRECT($D$7),0)),"")</f>
        <v/>
      </c>
      <c r="P354" s="81" t="str">
        <f ca="1">IF(ISNUMBER($H354),INDEX(INDIRECT($D$4),MATCH('CF AUX'!P$14,INDIRECT($D$5),0),MATCH('CF AUX'!$I354,INDIRECT($D$7),0)),"")</f>
        <v/>
      </c>
      <c r="Q354" s="81" t="str">
        <f ca="1">IF(ISNUMBER($H354),INDEX(INDIRECT($D$4),MATCH('CF AUX'!Q$14,INDIRECT($D$5),0),MATCH('CF AUX'!$I354,INDIRECT($D$7),0)),"")</f>
        <v/>
      </c>
      <c r="R354" s="81" t="str">
        <f ca="1">IF(ISNUMBER($H354),INDEX(INDIRECT($D$4),MATCH('CF AUX'!R$14,INDIRECT($D$5),0),MATCH('CF AUX'!$I354,INDIRECT($D$7),0)),"")</f>
        <v/>
      </c>
      <c r="S354" s="81" t="str">
        <f ca="1">IF(ISNUMBER($H354),INDEX(INDIRECT($D$4),MATCH('CF AUX'!S$14,INDIRECT($D$5),0),MATCH('CF AUX'!$I354,INDIRECT($D$7),0)),"")</f>
        <v/>
      </c>
      <c r="T354" s="81" t="str">
        <f ca="1">IF(ISNUMBER($H354),INDEX(INDIRECT($D$4),MATCH('CF AUX'!T$14,INDIRECT($D$5),0),MATCH('CF AUX'!$I354,INDIRECT($D$7),0)),"")</f>
        <v/>
      </c>
      <c r="U354" s="81" t="str">
        <f ca="1">IF(ISNUMBER($H354),INDEX(INDIRECT($D$4),MATCH('CF AUX'!U$14,INDIRECT($D$5),0),MATCH('CF AUX'!$I354,INDIRECT($D$7),0)),"")</f>
        <v/>
      </c>
      <c r="V354" s="81" t="str">
        <f ca="1">IF(ISNUMBER($H354),INDEX(INDIRECT($D$4),MATCH('CF AUX'!V$14,INDIRECT($D$5),0),MATCH('CF AUX'!$I354,INDIRECT($D$7),0)),"")</f>
        <v/>
      </c>
      <c r="W354" s="81" t="str">
        <f ca="1">IF(ISNUMBER($H354),INDEX(INDIRECT($D$4),MATCH('CF AUX'!W$14,INDIRECT($D$5),0),MATCH('CF AUX'!$I354,INDIRECT($D$7),0)),"")</f>
        <v/>
      </c>
      <c r="X354" s="81" t="str">
        <f ca="1">IF(ISNUMBER($H354),INDEX(INDIRECT($D$4),MATCH('CF AUX'!X$14,INDIRECT($D$5),0),MATCH('CF AUX'!$I354,INDIRECT($D$7),0)),"")</f>
        <v/>
      </c>
      <c r="Y354" s="81" t="str">
        <f ca="1">IF(ISNUMBER($H354),INDEX(INDIRECT($D$4),MATCH('CF AUX'!Y$14,INDIRECT($D$5),0),MATCH('CF AUX'!$I354,INDIRECT($D$7),0)),"")</f>
        <v/>
      </c>
      <c r="Z354" s="81" t="str">
        <f ca="1">IF(ISNUMBER($H354),INDEX(INDIRECT($D$4),MATCH('CF AUX'!Z$14,INDIRECT($D$5),0),MATCH('CF AUX'!$I354,INDIRECT($D$7),0)),"")</f>
        <v/>
      </c>
      <c r="AA354" s="81" t="str">
        <f ca="1">IF(ISNUMBER($H354),INDEX(INDIRECT($D$4),MATCH('CF AUX'!AA$14,INDIRECT($D$5),0),MATCH('CF AUX'!$I354,INDIRECT($D$7),0)),"")</f>
        <v/>
      </c>
      <c r="AB354" s="81" t="str">
        <f ca="1">IF(ISNUMBER($H354),INDEX(INDIRECT($D$4),MATCH('CF AUX'!AB$14,INDIRECT($D$5),0),MATCH('CF AUX'!$I354,INDIRECT($D$7),0)),"")</f>
        <v/>
      </c>
      <c r="AC354" s="81" t="str">
        <f ca="1">IF(ISNUMBER($H354),INDEX(INDIRECT($D$4),MATCH('CF AUX'!AC$14,INDIRECT($D$5),0),MATCH('CF AUX'!$I354,INDIRECT($D$7),0)),"")</f>
        <v/>
      </c>
      <c r="AD354" s="81" t="str">
        <f ca="1">IF(ISNUMBER($H354),INDEX(INDIRECT($D$4),MATCH('CF AUX'!AD$14,INDIRECT($D$5),0),MATCH('CF AUX'!$I354,INDIRECT($D$7),0)),"")</f>
        <v/>
      </c>
      <c r="AE354" s="81" t="str">
        <f ca="1">IF(ISNUMBER($H354),INDEX(INDIRECT($D$4),MATCH('CF AUX'!AE$14,INDIRECT($D$5),0),MATCH('CF AUX'!$I354,INDIRECT($D$7),0)),"")</f>
        <v/>
      </c>
      <c r="AF354" s="81" t="str">
        <f ca="1">IF(ISNUMBER($H354),INDEX(INDIRECT($D$4),MATCH('CF AUX'!AF$14,INDIRECT($D$5),0),MATCH('CF AUX'!$I354,INDIRECT($D$7),0)),"")</f>
        <v/>
      </c>
      <c r="AG354" s="81" t="str">
        <f ca="1">IF(ISNUMBER($H354),INDEX(INDIRECT($D$4),MATCH('CF AUX'!AG$14,INDIRECT($D$5),0),MATCH('CF AUX'!$I354,INDIRECT($D$7),0)),"")</f>
        <v/>
      </c>
      <c r="AH354" s="81" t="str">
        <f ca="1">IF(ISNUMBER($H354),INDEX(INDIRECT($D$4),MATCH('CF AUX'!AH$14,INDIRECT($D$5),0),MATCH('CF AUX'!$I354,INDIRECT($D$7),0)),"")</f>
        <v/>
      </c>
      <c r="AI354" s="81" t="str">
        <f ca="1">IF(ISNUMBER($H354),INDEX(INDIRECT($D$4),MATCH('CF AUX'!AI$14,INDIRECT($D$5),0),MATCH('CF AUX'!$I354,INDIRECT($D$7),0)),"")</f>
        <v/>
      </c>
      <c r="AJ354" s="81" t="str">
        <f ca="1">IF(ISNUMBER($H354),INDEX(INDIRECT($D$4),MATCH('CF AUX'!AJ$14,INDIRECT($D$5),0),MATCH('CF AUX'!$I354,INDIRECT($D$7),0)),"")</f>
        <v/>
      </c>
      <c r="AK354" s="81" t="str">
        <f ca="1">IF(ISNUMBER($H354),INDEX(INDIRECT($D$4),MATCH('CF AUX'!AK$14,INDIRECT($D$5),0),MATCH('CF AUX'!$I354,INDIRECT($D$7),0)),"")</f>
        <v/>
      </c>
      <c r="AL354" s="81" t="str">
        <f ca="1">IF(ISNUMBER($H354),INDEX(INDIRECT($D$4),MATCH('CF AUX'!AL$14,INDIRECT($D$5),0),MATCH('CF AUX'!$I354,INDIRECT($D$7),0)),"")</f>
        <v/>
      </c>
      <c r="AM354" s="81" t="str">
        <f ca="1">IF(ISNUMBER($H354),INDEX(INDIRECT($D$4),MATCH('CF AUX'!AM$14,INDIRECT($D$5),0),MATCH('CF AUX'!$I354,INDIRECT($D$7),0)),"")</f>
        <v/>
      </c>
      <c r="AN354" s="81" t="str">
        <f ca="1">IF(ISNUMBER($H354),INDEX(INDIRECT($D$4),MATCH('CF AUX'!AN$14,INDIRECT($D$5),0),MATCH('CF AUX'!$I354,INDIRECT($D$7),0)),"")</f>
        <v/>
      </c>
      <c r="AO354" s="81" t="str">
        <f ca="1">IF(ISNUMBER($H354),INDEX(INDIRECT($D$4),MATCH('CF AUX'!AO$14,INDIRECT($D$5),0),MATCH('CF AUX'!$I354,INDIRECT($D$7),0)),"")</f>
        <v/>
      </c>
      <c r="AP354" s="81" t="str">
        <f ca="1">IF(ISNUMBER($H354),INDEX(INDIRECT($D$4),MATCH('CF AUX'!AP$14,INDIRECT($D$5),0),MATCH('CF AUX'!$I354,INDIRECT($D$7),0)),"")</f>
        <v/>
      </c>
      <c r="AQ354" s="81" t="str">
        <f ca="1">IF(ISNUMBER($H354),INDEX(INDIRECT($D$4),MATCH('CF AUX'!AQ$14,INDIRECT($D$5),0),MATCH('CF AUX'!$I354,INDIRECT($D$7),0)),"")</f>
        <v/>
      </c>
      <c r="AR354" s="81" t="str">
        <f ca="1">IF(ISNUMBER($H354),INDEX(INDIRECT($D$4),MATCH('CF AUX'!AR$14,INDIRECT($D$5),0),MATCH('CF AUX'!$I354,INDIRECT($D$7),0)),"")</f>
        <v/>
      </c>
      <c r="AS354" s="81" t="str">
        <f ca="1">IF(ISNUMBER($H354),INDEX(INDIRECT($D$4),MATCH('CF AUX'!AS$14,INDIRECT($D$5),0),MATCH('CF AUX'!$I354,INDIRECT($D$7),0)),"")</f>
        <v/>
      </c>
      <c r="AT354" s="81" t="str">
        <f ca="1">IF(ISNUMBER($H354),INDEX(INDIRECT($D$4),MATCH('CF AUX'!AT$14,INDIRECT($D$5),0),MATCH('CF AUX'!$I354,INDIRECT($D$7),0)),"")</f>
        <v/>
      </c>
      <c r="AU354" s="81" t="str">
        <f ca="1">IF(ISNUMBER($H354),INDEX(INDIRECT($D$4),MATCH('CF AUX'!AU$14,INDIRECT($D$5),0),MATCH('CF AUX'!$I354,INDIRECT($D$7),0)),"")</f>
        <v/>
      </c>
      <c r="AV354" s="81" t="str">
        <f ca="1">IF(ISNUMBER($H354),INDEX(INDIRECT($D$4),MATCH('CF AUX'!AV$14,INDIRECT($D$5),0),MATCH('CF AUX'!$I354,INDIRECT($D$7),0)),"")</f>
        <v/>
      </c>
      <c r="AW354" s="81" t="str">
        <f ca="1">IF(ISNUMBER($H354),INDEX(INDIRECT($D$4),MATCH('CF AUX'!AW$14,INDIRECT($D$5),0),MATCH('CF AUX'!$I354,INDIRECT($D$7),0)),"")</f>
        <v/>
      </c>
      <c r="AX354" s="81" t="str">
        <f ca="1">IF(ISNUMBER($H354),INDEX(INDIRECT($D$4),MATCH('CF AUX'!AX$14,INDIRECT($D$5),0),MATCH('CF AUX'!$I354,INDIRECT($D$7),0)),"")</f>
        <v/>
      </c>
      <c r="AY354" s="81" t="str">
        <f ca="1">IF(ISNUMBER($H354),INDEX(INDIRECT($D$4),MATCH('CF AUX'!AY$14,INDIRECT($D$5),0),MATCH('CF AUX'!$I354,INDIRECT($D$7),0)),"")</f>
        <v/>
      </c>
      <c r="AZ354" s="81" t="str">
        <f ca="1">IF(ISNUMBER($H354),INDEX(INDIRECT($D$4),MATCH('CF AUX'!AZ$14,INDIRECT($D$5),0),MATCH('CF AUX'!$I354,INDIRECT($D$7),0)),"")</f>
        <v/>
      </c>
      <c r="BB354" s="96" t="str" cm="1">
        <f t="array" aca="1" ref="BB354" ca="1">IF(ISNUMBER($H354),MMULT(J354:AZ354,TRANSPOSE(INDIRECT($D$8&amp;$G$4&amp;B343&amp;":"&amp;$G$6&amp;B343))),"")</f>
        <v/>
      </c>
      <c r="BD354" s="59">
        <f t="shared" si="91"/>
        <v>339</v>
      </c>
      <c r="BE354" s="80" t="str" cm="1">
        <f t="array" aca="1" ref="BE354" ca="1">IFERROR(INDEX(INDIRECT($D$4),MATCH(INDIRECT(BE$5&amp;$BD354),INDIRECT($D$6),0),MATCH($I354,INDIRECT($D$7),0)),"")</f>
        <v/>
      </c>
      <c r="BF354" s="81" t="str" cm="1">
        <f t="array" aca="1" ref="BF354" ca="1">IFERROR(INDEX(INDIRECT($D$4),MATCH(INDIRECT(BF$5&amp;$BD354),INDIRECT($D$6),0),MATCH($I354,INDIRECT($D$7),0)),"")</f>
        <v/>
      </c>
      <c r="BG354" s="81" t="str" cm="1">
        <f t="array" aca="1" ref="BG354" ca="1">IFERROR(INDEX(INDIRECT($D$4),MATCH(INDIRECT(BG$5&amp;$BD354),INDIRECT($D$6),0),MATCH($I354,INDIRECT($D$7),0)),"")</f>
        <v/>
      </c>
      <c r="BH354" s="81" t="str" cm="1">
        <f t="array" aca="1" ref="BH354" ca="1">IFERROR(INDEX(INDIRECT($D$4),MATCH(INDIRECT(BH$5&amp;$BD354),INDIRECT($D$6),0),MATCH($I354,INDIRECT($D$7),0)),"")</f>
        <v/>
      </c>
      <c r="BI354" s="81" t="str" cm="1">
        <f t="array" aca="1" ref="BI354" ca="1">IFERROR(INDEX(INDIRECT($D$4),MATCH(INDIRECT(BI$5&amp;$BD354),INDIRECT($D$6),0),MATCH($I354,INDIRECT($D$7),0)),"")</f>
        <v/>
      </c>
      <c r="BJ354" s="81" t="str" cm="1">
        <f t="array" aca="1" ref="BJ354" ca="1">IFERROR(INDEX(INDIRECT($D$4),MATCH(INDIRECT(BJ$5&amp;$BD354),INDIRECT($D$6),0),MATCH($I354,INDIRECT($D$7),0)),"")</f>
        <v/>
      </c>
      <c r="BK354" s="81" t="str" cm="1">
        <f t="array" aca="1" ref="BK354" ca="1">IFERROR(INDEX(INDIRECT($D$4),MATCH(INDIRECT(BK$5&amp;$BD354),INDIRECT($D$6),0),MATCH($I354,INDIRECT($D$7),0)),"")</f>
        <v/>
      </c>
      <c r="BL354" s="81" t="str" cm="1">
        <f t="array" aca="1" ref="BL354" ca="1">IFERROR(INDEX(INDIRECT($D$4),MATCH(INDIRECT(BL$5&amp;$BD354),INDIRECT($D$6),0),MATCH($I354,INDIRECT($D$7),0)),"")</f>
        <v/>
      </c>
      <c r="BM354" s="81" t="str" cm="1">
        <f t="array" aca="1" ref="BM354" ca="1">IFERROR(INDEX(INDIRECT($D$4),MATCH(INDIRECT(BM$5&amp;$BD354),INDIRECT($D$6),0),MATCH($I354,INDIRECT($D$7),0)),"")</f>
        <v/>
      </c>
      <c r="BN354" s="81" t="str" cm="1">
        <f t="array" aca="1" ref="BN354" ca="1">IFERROR(INDEX(INDIRECT($D$4),MATCH(INDIRECT(BN$5&amp;$BD354),INDIRECT($D$6),0),MATCH($I354,INDIRECT($D$7),0)),"")</f>
        <v/>
      </c>
      <c r="BO354" s="81" t="str" cm="1">
        <f t="array" aca="1" ref="BO354" ca="1">IFERROR(INDEX(INDIRECT($D$4),MATCH(INDIRECT(BO$5&amp;$BD354),INDIRECT($D$6),0),MATCH($I354,INDIRECT($D$7),0)),"")</f>
        <v/>
      </c>
      <c r="BP354" s="81" t="str" cm="1">
        <f t="array" aca="1" ref="BP354" ca="1">IFERROR(INDEX(INDIRECT($D$4),MATCH(INDIRECT(BP$5&amp;$BD354),INDIRECT($D$6),0),MATCH($I354,INDIRECT($D$7),0)),"")</f>
        <v/>
      </c>
      <c r="BQ354" s="81" t="str" cm="1">
        <f t="array" aca="1" ref="BQ354" ca="1">IFERROR(INDEX(INDIRECT($D$4),MATCH(INDIRECT(BQ$5&amp;$BD354),INDIRECT($D$6),0),MATCH($I354,INDIRECT($D$7),0)),"")</f>
        <v/>
      </c>
      <c r="BR354" s="81" t="str" cm="1">
        <f t="array" aca="1" ref="BR354" ca="1">IFERROR(INDEX(INDIRECT($D$4),MATCH(INDIRECT(BR$5&amp;$BD354),INDIRECT($D$6),0),MATCH($I354,INDIRECT($D$7),0)),"")</f>
        <v/>
      </c>
      <c r="BS354" s="81" t="str" cm="1">
        <f t="array" aca="1" ref="BS354" ca="1">IFERROR(INDEX(INDIRECT($D$4),MATCH(INDIRECT(BS$5&amp;$BD354),INDIRECT($D$6),0),MATCH($I354,INDIRECT($D$7),0)),"")</f>
        <v/>
      </c>
      <c r="BT354" s="81" t="str" cm="1">
        <f t="array" aca="1" ref="BT354" ca="1">IFERROR(INDEX(INDIRECT($D$4),MATCH(INDIRECT(BT$5&amp;$BD354),INDIRECT($D$6),0),MATCH($I354,INDIRECT($D$7),0)),"")</f>
        <v/>
      </c>
      <c r="BU354" s="81" t="str" cm="1">
        <f t="array" aca="1" ref="BU354" ca="1">IFERROR(INDEX(INDIRECT($D$4),MATCH(INDIRECT(BU$5&amp;$BD354),INDIRECT($D$6),0),MATCH($I354,INDIRECT($D$7),0)),"")</f>
        <v/>
      </c>
      <c r="BV354" s="99" t="str" cm="1">
        <f t="array" aca="1" ref="BV354" ca="1">IFERROR(INDEX(INDIRECT($D$4),MATCH(INDIRECT(BV$5&amp;$BD354),INDIRECT($D$6),0),MATCH($I354,INDIRECT($D$7),0)),"")</f>
        <v/>
      </c>
      <c r="BX354" s="80"/>
      <c r="BY354" s="81"/>
      <c r="BZ354" s="81"/>
      <c r="CA354" s="81"/>
      <c r="CB354" s="81"/>
      <c r="CC354" s="81"/>
      <c r="CD354" s="81"/>
      <c r="CE354" s="81"/>
      <c r="CF354" s="81"/>
      <c r="CG354" s="81"/>
      <c r="CH354" s="81"/>
      <c r="CI354" s="81"/>
      <c r="CJ354" s="81"/>
      <c r="CK354" s="81"/>
      <c r="CL354" s="81"/>
      <c r="CM354" s="81"/>
      <c r="CN354" s="81"/>
      <c r="CO354" s="99"/>
      <c r="CQ354" s="113"/>
      <c r="CR354" s="59" t="str">
        <f t="shared" si="90"/>
        <v/>
      </c>
      <c r="CS354" s="60"/>
      <c r="CT354" s="123" t="str">
        <f t="shared" ca="1" si="87"/>
        <v/>
      </c>
      <c r="CU354" s="80" t="str">
        <f>IF(ISNUMBER($CS354),INDEX(IRF.New!$CS$7:$DJ$37,MATCH(B343+1,IRF.New!$B$7:$B$37,0),MATCH($CT354,IRF.New!$CS$5:$DJ$5,0)),"")</f>
        <v/>
      </c>
      <c r="CV354" s="81"/>
      <c r="CW354" s="81" t="str">
        <f t="shared" si="88"/>
        <v/>
      </c>
      <c r="CX354" s="81"/>
      <c r="CY354" s="81"/>
      <c r="CZ354" s="94"/>
      <c r="DA354" s="94" t="str">
        <f>IF(ISNUMBER(CS354),INDEX(IRF.New!$CS$2:$DJ$2,MATCH('CF AUX'!$CT354,IRF.New!$CS$5:$DJ$5,0)),"")</f>
        <v/>
      </c>
      <c r="DB354" s="72"/>
      <c r="DD354" s="132" t="str">
        <f>IF(ISNUMBER(CS354),INDEX(IRF.New!$D$7:$CO$37,MATCH('CF AUX'!C338,IRF.New!$C$7:$C$37,0),MATCH(CT354,IRF.New!$D$5:$CO$5,0)),"")</f>
        <v/>
      </c>
    </row>
    <row r="355" spans="1:109" x14ac:dyDescent="0.25">
      <c r="A355" s="60"/>
      <c r="B355" s="69"/>
      <c r="C355" s="63" t="s">
        <v>235</v>
      </c>
      <c r="D355" s="85" t="s">
        <v>236</v>
      </c>
      <c r="E355" s="60"/>
      <c r="F355" s="136" t="str">
        <f t="shared" si="89"/>
        <v/>
      </c>
      <c r="H355" s="65"/>
      <c r="I355" s="129" t="str">
        <f ca="1">IF(ISNUMBER(H355),INDEX(IRF.New!$CS$5:$DJ$5,MATCH('CF AUX'!H355,INDIRECT("IRF.New!$CS$"&amp;C340&amp;":$DJ$"&amp;C340),0)),"")</f>
        <v/>
      </c>
      <c r="J355" s="80" t="str">
        <f ca="1">IF(ISNUMBER($H355),INDEX(INDIRECT($D$4),MATCH('CF AUX'!J$14,INDIRECT($D$5),0),MATCH('CF AUX'!$I355,INDIRECT($D$7),0)),"")</f>
        <v/>
      </c>
      <c r="K355" s="81" t="str">
        <f ca="1">IF(ISNUMBER($H355),INDEX(INDIRECT($D$4),MATCH('CF AUX'!K$14,INDIRECT($D$5),0),MATCH('CF AUX'!$I355,INDIRECT($D$7),0)),"")</f>
        <v/>
      </c>
      <c r="L355" s="81" t="str">
        <f ca="1">IF(ISNUMBER($H355),INDEX(INDIRECT($D$4),MATCH('CF AUX'!L$14,INDIRECT($D$5),0),MATCH('CF AUX'!$I355,INDIRECT($D$7),0)),"")</f>
        <v/>
      </c>
      <c r="M355" s="81" t="str">
        <f ca="1">IF(ISNUMBER($H355),INDEX(INDIRECT($D$4),MATCH('CF AUX'!M$14,INDIRECT($D$5),0),MATCH('CF AUX'!$I355,INDIRECT($D$7),0)),"")</f>
        <v/>
      </c>
      <c r="N355" s="81" t="str">
        <f ca="1">IF(ISNUMBER($H355),INDEX(INDIRECT($D$4),MATCH('CF AUX'!N$14,INDIRECT($D$5),0),MATCH('CF AUX'!$I355,INDIRECT($D$7),0)),"")</f>
        <v/>
      </c>
      <c r="O355" s="81" t="str">
        <f ca="1">IF(ISNUMBER($H355),INDEX(INDIRECT($D$4),MATCH('CF AUX'!O$14,INDIRECT($D$5),0),MATCH('CF AUX'!$I355,INDIRECT($D$7),0)),"")</f>
        <v/>
      </c>
      <c r="P355" s="81" t="str">
        <f ca="1">IF(ISNUMBER($H355),INDEX(INDIRECT($D$4),MATCH('CF AUX'!P$14,INDIRECT($D$5),0),MATCH('CF AUX'!$I355,INDIRECT($D$7),0)),"")</f>
        <v/>
      </c>
      <c r="Q355" s="81" t="str">
        <f ca="1">IF(ISNUMBER($H355),INDEX(INDIRECT($D$4),MATCH('CF AUX'!Q$14,INDIRECT($D$5),0),MATCH('CF AUX'!$I355,INDIRECT($D$7),0)),"")</f>
        <v/>
      </c>
      <c r="R355" s="81" t="str">
        <f ca="1">IF(ISNUMBER($H355),INDEX(INDIRECT($D$4),MATCH('CF AUX'!R$14,INDIRECT($D$5),0),MATCH('CF AUX'!$I355,INDIRECT($D$7),0)),"")</f>
        <v/>
      </c>
      <c r="S355" s="81" t="str">
        <f ca="1">IF(ISNUMBER($H355),INDEX(INDIRECT($D$4),MATCH('CF AUX'!S$14,INDIRECT($D$5),0),MATCH('CF AUX'!$I355,INDIRECT($D$7),0)),"")</f>
        <v/>
      </c>
      <c r="T355" s="81" t="str">
        <f ca="1">IF(ISNUMBER($H355),INDEX(INDIRECT($D$4),MATCH('CF AUX'!T$14,INDIRECT($D$5),0),MATCH('CF AUX'!$I355,INDIRECT($D$7),0)),"")</f>
        <v/>
      </c>
      <c r="U355" s="81" t="str">
        <f ca="1">IF(ISNUMBER($H355),INDEX(INDIRECT($D$4),MATCH('CF AUX'!U$14,INDIRECT($D$5),0),MATCH('CF AUX'!$I355,INDIRECT($D$7),0)),"")</f>
        <v/>
      </c>
      <c r="V355" s="81" t="str">
        <f ca="1">IF(ISNUMBER($H355),INDEX(INDIRECT($D$4),MATCH('CF AUX'!V$14,INDIRECT($D$5),0),MATCH('CF AUX'!$I355,INDIRECT($D$7),0)),"")</f>
        <v/>
      </c>
      <c r="W355" s="81" t="str">
        <f ca="1">IF(ISNUMBER($H355),INDEX(INDIRECT($D$4),MATCH('CF AUX'!W$14,INDIRECT($D$5),0),MATCH('CF AUX'!$I355,INDIRECT($D$7),0)),"")</f>
        <v/>
      </c>
      <c r="X355" s="81" t="str">
        <f ca="1">IF(ISNUMBER($H355),INDEX(INDIRECT($D$4),MATCH('CF AUX'!X$14,INDIRECT($D$5),0),MATCH('CF AUX'!$I355,INDIRECT($D$7),0)),"")</f>
        <v/>
      </c>
      <c r="Y355" s="81" t="str">
        <f ca="1">IF(ISNUMBER($H355),INDEX(INDIRECT($D$4),MATCH('CF AUX'!Y$14,INDIRECT($D$5),0),MATCH('CF AUX'!$I355,INDIRECT($D$7),0)),"")</f>
        <v/>
      </c>
      <c r="Z355" s="81" t="str">
        <f ca="1">IF(ISNUMBER($H355),INDEX(INDIRECT($D$4),MATCH('CF AUX'!Z$14,INDIRECT($D$5),0),MATCH('CF AUX'!$I355,INDIRECT($D$7),0)),"")</f>
        <v/>
      </c>
      <c r="AA355" s="81" t="str">
        <f ca="1">IF(ISNUMBER($H355),INDEX(INDIRECT($D$4),MATCH('CF AUX'!AA$14,INDIRECT($D$5),0),MATCH('CF AUX'!$I355,INDIRECT($D$7),0)),"")</f>
        <v/>
      </c>
      <c r="AB355" s="81" t="str">
        <f ca="1">IF(ISNUMBER($H355),INDEX(INDIRECT($D$4),MATCH('CF AUX'!AB$14,INDIRECT($D$5),0),MATCH('CF AUX'!$I355,INDIRECT($D$7),0)),"")</f>
        <v/>
      </c>
      <c r="AC355" s="81" t="str">
        <f ca="1">IF(ISNUMBER($H355),INDEX(INDIRECT($D$4),MATCH('CF AUX'!AC$14,INDIRECT($D$5),0),MATCH('CF AUX'!$I355,INDIRECT($D$7),0)),"")</f>
        <v/>
      </c>
      <c r="AD355" s="81" t="str">
        <f ca="1">IF(ISNUMBER($H355),INDEX(INDIRECT($D$4),MATCH('CF AUX'!AD$14,INDIRECT($D$5),0),MATCH('CF AUX'!$I355,INDIRECT($D$7),0)),"")</f>
        <v/>
      </c>
      <c r="AE355" s="81" t="str">
        <f ca="1">IF(ISNUMBER($H355),INDEX(INDIRECT($D$4),MATCH('CF AUX'!AE$14,INDIRECT($D$5),0),MATCH('CF AUX'!$I355,INDIRECT($D$7),0)),"")</f>
        <v/>
      </c>
      <c r="AF355" s="81" t="str">
        <f ca="1">IF(ISNUMBER($H355),INDEX(INDIRECT($D$4),MATCH('CF AUX'!AF$14,INDIRECT($D$5),0),MATCH('CF AUX'!$I355,INDIRECT($D$7),0)),"")</f>
        <v/>
      </c>
      <c r="AG355" s="81" t="str">
        <f ca="1">IF(ISNUMBER($H355),INDEX(INDIRECT($D$4),MATCH('CF AUX'!AG$14,INDIRECT($D$5),0),MATCH('CF AUX'!$I355,INDIRECT($D$7),0)),"")</f>
        <v/>
      </c>
      <c r="AH355" s="81" t="str">
        <f ca="1">IF(ISNUMBER($H355),INDEX(INDIRECT($D$4),MATCH('CF AUX'!AH$14,INDIRECT($D$5),0),MATCH('CF AUX'!$I355,INDIRECT($D$7),0)),"")</f>
        <v/>
      </c>
      <c r="AI355" s="81" t="str">
        <f ca="1">IF(ISNUMBER($H355),INDEX(INDIRECT($D$4),MATCH('CF AUX'!AI$14,INDIRECT($D$5),0),MATCH('CF AUX'!$I355,INDIRECT($D$7),0)),"")</f>
        <v/>
      </c>
      <c r="AJ355" s="81" t="str">
        <f ca="1">IF(ISNUMBER($H355),INDEX(INDIRECT($D$4),MATCH('CF AUX'!AJ$14,INDIRECT($D$5),0),MATCH('CF AUX'!$I355,INDIRECT($D$7),0)),"")</f>
        <v/>
      </c>
      <c r="AK355" s="81" t="str">
        <f ca="1">IF(ISNUMBER($H355),INDEX(INDIRECT($D$4),MATCH('CF AUX'!AK$14,INDIRECT($D$5),0),MATCH('CF AUX'!$I355,INDIRECT($D$7),0)),"")</f>
        <v/>
      </c>
      <c r="AL355" s="81" t="str">
        <f ca="1">IF(ISNUMBER($H355),INDEX(INDIRECT($D$4),MATCH('CF AUX'!AL$14,INDIRECT($D$5),0),MATCH('CF AUX'!$I355,INDIRECT($D$7),0)),"")</f>
        <v/>
      </c>
      <c r="AM355" s="81" t="str">
        <f ca="1">IF(ISNUMBER($H355),INDEX(INDIRECT($D$4),MATCH('CF AUX'!AM$14,INDIRECT($D$5),0),MATCH('CF AUX'!$I355,INDIRECT($D$7),0)),"")</f>
        <v/>
      </c>
      <c r="AN355" s="81" t="str">
        <f ca="1">IF(ISNUMBER($H355),INDEX(INDIRECT($D$4),MATCH('CF AUX'!AN$14,INDIRECT($D$5),0),MATCH('CF AUX'!$I355,INDIRECT($D$7),0)),"")</f>
        <v/>
      </c>
      <c r="AO355" s="81" t="str">
        <f ca="1">IF(ISNUMBER($H355),INDEX(INDIRECT($D$4),MATCH('CF AUX'!AO$14,INDIRECT($D$5),0),MATCH('CF AUX'!$I355,INDIRECT($D$7),0)),"")</f>
        <v/>
      </c>
      <c r="AP355" s="81" t="str">
        <f ca="1">IF(ISNUMBER($H355),INDEX(INDIRECT($D$4),MATCH('CF AUX'!AP$14,INDIRECT($D$5),0),MATCH('CF AUX'!$I355,INDIRECT($D$7),0)),"")</f>
        <v/>
      </c>
      <c r="AQ355" s="81" t="str">
        <f ca="1">IF(ISNUMBER($H355),INDEX(INDIRECT($D$4),MATCH('CF AUX'!AQ$14,INDIRECT($D$5),0),MATCH('CF AUX'!$I355,INDIRECT($D$7),0)),"")</f>
        <v/>
      </c>
      <c r="AR355" s="81" t="str">
        <f ca="1">IF(ISNUMBER($H355),INDEX(INDIRECT($D$4),MATCH('CF AUX'!AR$14,INDIRECT($D$5),0),MATCH('CF AUX'!$I355,INDIRECT($D$7),0)),"")</f>
        <v/>
      </c>
      <c r="AS355" s="81" t="str">
        <f ca="1">IF(ISNUMBER($H355),INDEX(INDIRECT($D$4),MATCH('CF AUX'!AS$14,INDIRECT($D$5),0),MATCH('CF AUX'!$I355,INDIRECT($D$7),0)),"")</f>
        <v/>
      </c>
      <c r="AT355" s="81" t="str">
        <f ca="1">IF(ISNUMBER($H355),INDEX(INDIRECT($D$4),MATCH('CF AUX'!AT$14,INDIRECT($D$5),0),MATCH('CF AUX'!$I355,INDIRECT($D$7),0)),"")</f>
        <v/>
      </c>
      <c r="AU355" s="81" t="str">
        <f ca="1">IF(ISNUMBER($H355),INDEX(INDIRECT($D$4),MATCH('CF AUX'!AU$14,INDIRECT($D$5),0),MATCH('CF AUX'!$I355,INDIRECT($D$7),0)),"")</f>
        <v/>
      </c>
      <c r="AV355" s="81" t="str">
        <f ca="1">IF(ISNUMBER($H355),INDEX(INDIRECT($D$4),MATCH('CF AUX'!AV$14,INDIRECT($D$5),0),MATCH('CF AUX'!$I355,INDIRECT($D$7),0)),"")</f>
        <v/>
      </c>
      <c r="AW355" s="81" t="str">
        <f ca="1">IF(ISNUMBER($H355),INDEX(INDIRECT($D$4),MATCH('CF AUX'!AW$14,INDIRECT($D$5),0),MATCH('CF AUX'!$I355,INDIRECT($D$7),0)),"")</f>
        <v/>
      </c>
      <c r="AX355" s="81" t="str">
        <f ca="1">IF(ISNUMBER($H355),INDEX(INDIRECT($D$4),MATCH('CF AUX'!AX$14,INDIRECT($D$5),0),MATCH('CF AUX'!$I355,INDIRECT($D$7),0)),"")</f>
        <v/>
      </c>
      <c r="AY355" s="81" t="str">
        <f ca="1">IF(ISNUMBER($H355),INDEX(INDIRECT($D$4),MATCH('CF AUX'!AY$14,INDIRECT($D$5),0),MATCH('CF AUX'!$I355,INDIRECT($D$7),0)),"")</f>
        <v/>
      </c>
      <c r="AZ355" s="81" t="str">
        <f ca="1">IF(ISNUMBER($H355),INDEX(INDIRECT($D$4),MATCH('CF AUX'!AZ$14,INDIRECT($D$5),0),MATCH('CF AUX'!$I355,INDIRECT($D$7),0)),"")</f>
        <v/>
      </c>
      <c r="BB355" s="96" t="str" cm="1">
        <f t="array" aca="1" ref="BB355" ca="1">IF(ISNUMBER($H355),MMULT(J355:AZ355,TRANSPOSE(INDIRECT($D$8&amp;$G$4&amp;B343&amp;":"&amp;$G$6&amp;B343))),"")</f>
        <v/>
      </c>
      <c r="BD355" s="59">
        <f t="shared" si="91"/>
        <v>339</v>
      </c>
      <c r="BE355" s="80" t="str" cm="1">
        <f t="array" aca="1" ref="BE355" ca="1">IFERROR(INDEX(INDIRECT($D$4),MATCH(INDIRECT(BE$5&amp;$BD355),INDIRECT($D$6),0),MATCH($I355,INDIRECT($D$7),0)),"")</f>
        <v/>
      </c>
      <c r="BF355" s="81" t="str" cm="1">
        <f t="array" aca="1" ref="BF355" ca="1">IFERROR(INDEX(INDIRECT($D$4),MATCH(INDIRECT(BF$5&amp;$BD355),INDIRECT($D$6),0),MATCH($I355,INDIRECT($D$7),0)),"")</f>
        <v/>
      </c>
      <c r="BG355" s="81" t="str" cm="1">
        <f t="array" aca="1" ref="BG355" ca="1">IFERROR(INDEX(INDIRECT($D$4),MATCH(INDIRECT(BG$5&amp;$BD355),INDIRECT($D$6),0),MATCH($I355,INDIRECT($D$7),0)),"")</f>
        <v/>
      </c>
      <c r="BH355" s="81" t="str" cm="1">
        <f t="array" aca="1" ref="BH355" ca="1">IFERROR(INDEX(INDIRECT($D$4),MATCH(INDIRECT(BH$5&amp;$BD355),INDIRECT($D$6),0),MATCH($I355,INDIRECT($D$7),0)),"")</f>
        <v/>
      </c>
      <c r="BI355" s="81" t="str" cm="1">
        <f t="array" aca="1" ref="BI355" ca="1">IFERROR(INDEX(INDIRECT($D$4),MATCH(INDIRECT(BI$5&amp;$BD355),INDIRECT($D$6),0),MATCH($I355,INDIRECT($D$7),0)),"")</f>
        <v/>
      </c>
      <c r="BJ355" s="81" t="str" cm="1">
        <f t="array" aca="1" ref="BJ355" ca="1">IFERROR(INDEX(INDIRECT($D$4),MATCH(INDIRECT(BJ$5&amp;$BD355),INDIRECT($D$6),0),MATCH($I355,INDIRECT($D$7),0)),"")</f>
        <v/>
      </c>
      <c r="BK355" s="81" t="str" cm="1">
        <f t="array" aca="1" ref="BK355" ca="1">IFERROR(INDEX(INDIRECT($D$4),MATCH(INDIRECT(BK$5&amp;$BD355),INDIRECT($D$6),0),MATCH($I355,INDIRECT($D$7),0)),"")</f>
        <v/>
      </c>
      <c r="BL355" s="81" t="str" cm="1">
        <f t="array" aca="1" ref="BL355" ca="1">IFERROR(INDEX(INDIRECT($D$4),MATCH(INDIRECT(BL$5&amp;$BD355),INDIRECT($D$6),0),MATCH($I355,INDIRECT($D$7),0)),"")</f>
        <v/>
      </c>
      <c r="BM355" s="81" t="str" cm="1">
        <f t="array" aca="1" ref="BM355" ca="1">IFERROR(INDEX(INDIRECT($D$4),MATCH(INDIRECT(BM$5&amp;$BD355),INDIRECT($D$6),0),MATCH($I355,INDIRECT($D$7),0)),"")</f>
        <v/>
      </c>
      <c r="BN355" s="81" t="str" cm="1">
        <f t="array" aca="1" ref="BN355" ca="1">IFERROR(INDEX(INDIRECT($D$4),MATCH(INDIRECT(BN$5&amp;$BD355),INDIRECT($D$6),0),MATCH($I355,INDIRECT($D$7),0)),"")</f>
        <v/>
      </c>
      <c r="BO355" s="81" t="str" cm="1">
        <f t="array" aca="1" ref="BO355" ca="1">IFERROR(INDEX(INDIRECT($D$4),MATCH(INDIRECT(BO$5&amp;$BD355),INDIRECT($D$6),0),MATCH($I355,INDIRECT($D$7),0)),"")</f>
        <v/>
      </c>
      <c r="BP355" s="81" t="str" cm="1">
        <f t="array" aca="1" ref="BP355" ca="1">IFERROR(INDEX(INDIRECT($D$4),MATCH(INDIRECT(BP$5&amp;$BD355),INDIRECT($D$6),0),MATCH($I355,INDIRECT($D$7),0)),"")</f>
        <v/>
      </c>
      <c r="BQ355" s="81" t="str" cm="1">
        <f t="array" aca="1" ref="BQ355" ca="1">IFERROR(INDEX(INDIRECT($D$4),MATCH(INDIRECT(BQ$5&amp;$BD355),INDIRECT($D$6),0),MATCH($I355,INDIRECT($D$7),0)),"")</f>
        <v/>
      </c>
      <c r="BR355" s="81" t="str" cm="1">
        <f t="array" aca="1" ref="BR355" ca="1">IFERROR(INDEX(INDIRECT($D$4),MATCH(INDIRECT(BR$5&amp;$BD355),INDIRECT($D$6),0),MATCH($I355,INDIRECT($D$7),0)),"")</f>
        <v/>
      </c>
      <c r="BS355" s="81" t="str" cm="1">
        <f t="array" aca="1" ref="BS355" ca="1">IFERROR(INDEX(INDIRECT($D$4),MATCH(INDIRECT(BS$5&amp;$BD355),INDIRECT($D$6),0),MATCH($I355,INDIRECT($D$7),0)),"")</f>
        <v/>
      </c>
      <c r="BT355" s="81" t="str" cm="1">
        <f t="array" aca="1" ref="BT355" ca="1">IFERROR(INDEX(INDIRECT($D$4),MATCH(INDIRECT(BT$5&amp;$BD355),INDIRECT($D$6),0),MATCH($I355,INDIRECT($D$7),0)),"")</f>
        <v/>
      </c>
      <c r="BU355" s="81" t="str" cm="1">
        <f t="array" aca="1" ref="BU355" ca="1">IFERROR(INDEX(INDIRECT($D$4),MATCH(INDIRECT(BU$5&amp;$BD355),INDIRECT($D$6),0),MATCH($I355,INDIRECT($D$7),0)),"")</f>
        <v/>
      </c>
      <c r="BV355" s="99" t="str" cm="1">
        <f t="array" aca="1" ref="BV355" ca="1">IFERROR(INDEX(INDIRECT($D$4),MATCH(INDIRECT(BV$5&amp;$BD355),INDIRECT($D$6),0),MATCH($I355,INDIRECT($D$7),0)),"")</f>
        <v/>
      </c>
      <c r="BX355" s="80"/>
      <c r="BY355" s="81"/>
      <c r="BZ355" s="81"/>
      <c r="CA355" s="81"/>
      <c r="CB355" s="81"/>
      <c r="CC355" s="81"/>
      <c r="CD355" s="81"/>
      <c r="CE355" s="81"/>
      <c r="CF355" s="81"/>
      <c r="CG355" s="81"/>
      <c r="CH355" s="81"/>
      <c r="CI355" s="81"/>
      <c r="CJ355" s="81"/>
      <c r="CK355" s="81"/>
      <c r="CL355" s="81"/>
      <c r="CM355" s="81"/>
      <c r="CN355" s="81"/>
      <c r="CO355" s="99"/>
      <c r="CQ355" s="113"/>
      <c r="CR355" s="59" t="str">
        <f t="shared" si="90"/>
        <v/>
      </c>
      <c r="CS355" s="60"/>
      <c r="CT355" s="123" t="str">
        <f t="shared" ca="1" si="87"/>
        <v/>
      </c>
      <c r="CU355" s="80" t="str">
        <f>IF(ISNUMBER($CS355),INDEX(IRF.New!$CS$7:$DJ$37,MATCH(B343+1,IRF.New!$B$7:$B$37,0),MATCH($CT355,IRF.New!$CS$5:$DJ$5,0)),"")</f>
        <v/>
      </c>
      <c r="CV355" s="81"/>
      <c r="CW355" s="81" t="str">
        <f t="shared" si="88"/>
        <v/>
      </c>
      <c r="CX355" s="81"/>
      <c r="CY355" s="81"/>
      <c r="CZ355" s="94"/>
      <c r="DA355" s="94" t="str">
        <f>IF(ISNUMBER(CS355),INDEX(IRF.New!$CS$2:$DJ$2,MATCH('CF AUX'!$CT355,IRF.New!$CS$5:$DJ$5,0)),"")</f>
        <v/>
      </c>
      <c r="DB355" s="72"/>
      <c r="DD355" s="132" t="str">
        <f>IF(ISNUMBER(CS355),INDEX(IRF.New!$D$7:$CO$37,MATCH('CF AUX'!C338,IRF.New!$C$7:$C$37,0),MATCH(CT355,IRF.New!$D$5:$CO$5,0)),"")</f>
        <v/>
      </c>
    </row>
    <row r="356" spans="1:109" x14ac:dyDescent="0.25">
      <c r="A356" s="59"/>
      <c r="B356" s="73" t="s">
        <v>252</v>
      </c>
      <c r="C356" s="89">
        <f>ROW(CY340)</f>
        <v>340</v>
      </c>
      <c r="D356" s="90">
        <f>ROW(CY357)</f>
        <v>357</v>
      </c>
      <c r="F356" s="136" t="str">
        <f t="shared" si="89"/>
        <v/>
      </c>
      <c r="H356" s="65"/>
      <c r="I356" s="129" t="str">
        <f ca="1">IF(ISNUMBER(H356),INDEX(IRF.New!$CS$5:$DJ$5,MATCH('CF AUX'!H356,INDIRECT("IRF.New!$CS$"&amp;C340&amp;":$DJ$"&amp;C340),0)),"")</f>
        <v/>
      </c>
      <c r="J356" s="80" t="str">
        <f ca="1">IF(ISNUMBER($H356),INDEX(INDIRECT($D$4),MATCH('CF AUX'!J$14,INDIRECT($D$5),0),MATCH('CF AUX'!$I356,INDIRECT($D$7),0)),"")</f>
        <v/>
      </c>
      <c r="K356" s="81" t="str">
        <f ca="1">IF(ISNUMBER($H356),INDEX(INDIRECT($D$4),MATCH('CF AUX'!K$14,INDIRECT($D$5),0),MATCH('CF AUX'!$I356,INDIRECT($D$7),0)),"")</f>
        <v/>
      </c>
      <c r="L356" s="81" t="str">
        <f ca="1">IF(ISNUMBER($H356),INDEX(INDIRECT($D$4),MATCH('CF AUX'!L$14,INDIRECT($D$5),0),MATCH('CF AUX'!$I356,INDIRECT($D$7),0)),"")</f>
        <v/>
      </c>
      <c r="M356" s="81" t="str">
        <f ca="1">IF(ISNUMBER($H356),INDEX(INDIRECT($D$4),MATCH('CF AUX'!M$14,INDIRECT($D$5),0),MATCH('CF AUX'!$I356,INDIRECT($D$7),0)),"")</f>
        <v/>
      </c>
      <c r="N356" s="81" t="str">
        <f ca="1">IF(ISNUMBER($H356),INDEX(INDIRECT($D$4),MATCH('CF AUX'!N$14,INDIRECT($D$5),0),MATCH('CF AUX'!$I356,INDIRECT($D$7),0)),"")</f>
        <v/>
      </c>
      <c r="O356" s="81" t="str">
        <f ca="1">IF(ISNUMBER($H356),INDEX(INDIRECT($D$4),MATCH('CF AUX'!O$14,INDIRECT($D$5),0),MATCH('CF AUX'!$I356,INDIRECT($D$7),0)),"")</f>
        <v/>
      </c>
      <c r="P356" s="81" t="str">
        <f ca="1">IF(ISNUMBER($H356),INDEX(INDIRECT($D$4),MATCH('CF AUX'!P$14,INDIRECT($D$5),0),MATCH('CF AUX'!$I356,INDIRECT($D$7),0)),"")</f>
        <v/>
      </c>
      <c r="Q356" s="81" t="str">
        <f ca="1">IF(ISNUMBER($H356),INDEX(INDIRECT($D$4),MATCH('CF AUX'!Q$14,INDIRECT($D$5),0),MATCH('CF AUX'!$I356,INDIRECT($D$7),0)),"")</f>
        <v/>
      </c>
      <c r="R356" s="81" t="str">
        <f ca="1">IF(ISNUMBER($H356),INDEX(INDIRECT($D$4),MATCH('CF AUX'!R$14,INDIRECT($D$5),0),MATCH('CF AUX'!$I356,INDIRECT($D$7),0)),"")</f>
        <v/>
      </c>
      <c r="S356" s="81" t="str">
        <f ca="1">IF(ISNUMBER($H356),INDEX(INDIRECT($D$4),MATCH('CF AUX'!S$14,INDIRECT($D$5),0),MATCH('CF AUX'!$I356,INDIRECT($D$7),0)),"")</f>
        <v/>
      </c>
      <c r="T356" s="81" t="str">
        <f ca="1">IF(ISNUMBER($H356),INDEX(INDIRECT($D$4),MATCH('CF AUX'!T$14,INDIRECT($D$5),0),MATCH('CF AUX'!$I356,INDIRECT($D$7),0)),"")</f>
        <v/>
      </c>
      <c r="U356" s="81" t="str">
        <f ca="1">IF(ISNUMBER($H356),INDEX(INDIRECT($D$4),MATCH('CF AUX'!U$14,INDIRECT($D$5),0),MATCH('CF AUX'!$I356,INDIRECT($D$7),0)),"")</f>
        <v/>
      </c>
      <c r="V356" s="81" t="str">
        <f ca="1">IF(ISNUMBER($H356),INDEX(INDIRECT($D$4),MATCH('CF AUX'!V$14,INDIRECT($D$5),0),MATCH('CF AUX'!$I356,INDIRECT($D$7),0)),"")</f>
        <v/>
      </c>
      <c r="W356" s="81" t="str">
        <f ca="1">IF(ISNUMBER($H356),INDEX(INDIRECT($D$4),MATCH('CF AUX'!W$14,INDIRECT($D$5),0),MATCH('CF AUX'!$I356,INDIRECT($D$7),0)),"")</f>
        <v/>
      </c>
      <c r="X356" s="81" t="str">
        <f ca="1">IF(ISNUMBER($H356),INDEX(INDIRECT($D$4),MATCH('CF AUX'!X$14,INDIRECT($D$5),0),MATCH('CF AUX'!$I356,INDIRECT($D$7),0)),"")</f>
        <v/>
      </c>
      <c r="Y356" s="81" t="str">
        <f ca="1">IF(ISNUMBER($H356),INDEX(INDIRECT($D$4),MATCH('CF AUX'!Y$14,INDIRECT($D$5),0),MATCH('CF AUX'!$I356,INDIRECT($D$7),0)),"")</f>
        <v/>
      </c>
      <c r="Z356" s="81" t="str">
        <f ca="1">IF(ISNUMBER($H356),INDEX(INDIRECT($D$4),MATCH('CF AUX'!Z$14,INDIRECT($D$5),0),MATCH('CF AUX'!$I356,INDIRECT($D$7),0)),"")</f>
        <v/>
      </c>
      <c r="AA356" s="81" t="str">
        <f ca="1">IF(ISNUMBER($H356),INDEX(INDIRECT($D$4),MATCH('CF AUX'!AA$14,INDIRECT($D$5),0),MATCH('CF AUX'!$I356,INDIRECT($D$7),0)),"")</f>
        <v/>
      </c>
      <c r="AB356" s="81" t="str">
        <f ca="1">IF(ISNUMBER($H356),INDEX(INDIRECT($D$4),MATCH('CF AUX'!AB$14,INDIRECT($D$5),0),MATCH('CF AUX'!$I356,INDIRECT($D$7),0)),"")</f>
        <v/>
      </c>
      <c r="AC356" s="81" t="str">
        <f ca="1">IF(ISNUMBER($H356),INDEX(INDIRECT($D$4),MATCH('CF AUX'!AC$14,INDIRECT($D$5),0),MATCH('CF AUX'!$I356,INDIRECT($D$7),0)),"")</f>
        <v/>
      </c>
      <c r="AD356" s="81" t="str">
        <f ca="1">IF(ISNUMBER($H356),INDEX(INDIRECT($D$4),MATCH('CF AUX'!AD$14,INDIRECT($D$5),0),MATCH('CF AUX'!$I356,INDIRECT($D$7),0)),"")</f>
        <v/>
      </c>
      <c r="AE356" s="81" t="str">
        <f ca="1">IF(ISNUMBER($H356),INDEX(INDIRECT($D$4),MATCH('CF AUX'!AE$14,INDIRECT($D$5),0),MATCH('CF AUX'!$I356,INDIRECT($D$7),0)),"")</f>
        <v/>
      </c>
      <c r="AF356" s="81" t="str">
        <f ca="1">IF(ISNUMBER($H356),INDEX(INDIRECT($D$4),MATCH('CF AUX'!AF$14,INDIRECT($D$5),0),MATCH('CF AUX'!$I356,INDIRECT($D$7),0)),"")</f>
        <v/>
      </c>
      <c r="AG356" s="81" t="str">
        <f ca="1">IF(ISNUMBER($H356),INDEX(INDIRECT($D$4),MATCH('CF AUX'!AG$14,INDIRECT($D$5),0),MATCH('CF AUX'!$I356,INDIRECT($D$7),0)),"")</f>
        <v/>
      </c>
      <c r="AH356" s="81" t="str">
        <f ca="1">IF(ISNUMBER($H356),INDEX(INDIRECT($D$4),MATCH('CF AUX'!AH$14,INDIRECT($D$5),0),MATCH('CF AUX'!$I356,INDIRECT($D$7),0)),"")</f>
        <v/>
      </c>
      <c r="AI356" s="81" t="str">
        <f ca="1">IF(ISNUMBER($H356),INDEX(INDIRECT($D$4),MATCH('CF AUX'!AI$14,INDIRECT($D$5),0),MATCH('CF AUX'!$I356,INDIRECT($D$7),0)),"")</f>
        <v/>
      </c>
      <c r="AJ356" s="81" t="str">
        <f ca="1">IF(ISNUMBER($H356),INDEX(INDIRECT($D$4),MATCH('CF AUX'!AJ$14,INDIRECT($D$5),0),MATCH('CF AUX'!$I356,INDIRECT($D$7),0)),"")</f>
        <v/>
      </c>
      <c r="AK356" s="81" t="str">
        <f ca="1">IF(ISNUMBER($H356),INDEX(INDIRECT($D$4),MATCH('CF AUX'!AK$14,INDIRECT($D$5),0),MATCH('CF AUX'!$I356,INDIRECT($D$7),0)),"")</f>
        <v/>
      </c>
      <c r="AL356" s="81" t="str">
        <f ca="1">IF(ISNUMBER($H356),INDEX(INDIRECT($D$4),MATCH('CF AUX'!AL$14,INDIRECT($D$5),0),MATCH('CF AUX'!$I356,INDIRECT($D$7),0)),"")</f>
        <v/>
      </c>
      <c r="AM356" s="81" t="str">
        <f ca="1">IF(ISNUMBER($H356),INDEX(INDIRECT($D$4),MATCH('CF AUX'!AM$14,INDIRECT($D$5),0),MATCH('CF AUX'!$I356,INDIRECT($D$7),0)),"")</f>
        <v/>
      </c>
      <c r="AN356" s="81" t="str">
        <f ca="1">IF(ISNUMBER($H356),INDEX(INDIRECT($D$4),MATCH('CF AUX'!AN$14,INDIRECT($D$5),0),MATCH('CF AUX'!$I356,INDIRECT($D$7),0)),"")</f>
        <v/>
      </c>
      <c r="AO356" s="81" t="str">
        <f ca="1">IF(ISNUMBER($H356),INDEX(INDIRECT($D$4),MATCH('CF AUX'!AO$14,INDIRECT($D$5),0),MATCH('CF AUX'!$I356,INDIRECT($D$7),0)),"")</f>
        <v/>
      </c>
      <c r="AP356" s="81" t="str">
        <f ca="1">IF(ISNUMBER($H356),INDEX(INDIRECT($D$4),MATCH('CF AUX'!AP$14,INDIRECT($D$5),0),MATCH('CF AUX'!$I356,INDIRECT($D$7),0)),"")</f>
        <v/>
      </c>
      <c r="AQ356" s="81" t="str">
        <f ca="1">IF(ISNUMBER($H356),INDEX(INDIRECT($D$4),MATCH('CF AUX'!AQ$14,INDIRECT($D$5),0),MATCH('CF AUX'!$I356,INDIRECT($D$7),0)),"")</f>
        <v/>
      </c>
      <c r="AR356" s="81" t="str">
        <f ca="1">IF(ISNUMBER($H356),INDEX(INDIRECT($D$4),MATCH('CF AUX'!AR$14,INDIRECT($D$5),0),MATCH('CF AUX'!$I356,INDIRECT($D$7),0)),"")</f>
        <v/>
      </c>
      <c r="AS356" s="81" t="str">
        <f ca="1">IF(ISNUMBER($H356),INDEX(INDIRECT($D$4),MATCH('CF AUX'!AS$14,INDIRECT($D$5),0),MATCH('CF AUX'!$I356,INDIRECT($D$7),0)),"")</f>
        <v/>
      </c>
      <c r="AT356" s="81" t="str">
        <f ca="1">IF(ISNUMBER($H356),INDEX(INDIRECT($D$4),MATCH('CF AUX'!AT$14,INDIRECT($D$5),0),MATCH('CF AUX'!$I356,INDIRECT($D$7),0)),"")</f>
        <v/>
      </c>
      <c r="AU356" s="81" t="str">
        <f ca="1">IF(ISNUMBER($H356),INDEX(INDIRECT($D$4),MATCH('CF AUX'!AU$14,INDIRECT($D$5),0),MATCH('CF AUX'!$I356,INDIRECT($D$7),0)),"")</f>
        <v/>
      </c>
      <c r="AV356" s="81" t="str">
        <f ca="1">IF(ISNUMBER($H356),INDEX(INDIRECT($D$4),MATCH('CF AUX'!AV$14,INDIRECT($D$5),0),MATCH('CF AUX'!$I356,INDIRECT($D$7),0)),"")</f>
        <v/>
      </c>
      <c r="AW356" s="81" t="str">
        <f ca="1">IF(ISNUMBER($H356),INDEX(INDIRECT($D$4),MATCH('CF AUX'!AW$14,INDIRECT($D$5),0),MATCH('CF AUX'!$I356,INDIRECT($D$7),0)),"")</f>
        <v/>
      </c>
      <c r="AX356" s="81" t="str">
        <f ca="1">IF(ISNUMBER($H356),INDEX(INDIRECT($D$4),MATCH('CF AUX'!AX$14,INDIRECT($D$5),0),MATCH('CF AUX'!$I356,INDIRECT($D$7),0)),"")</f>
        <v/>
      </c>
      <c r="AY356" s="81" t="str">
        <f ca="1">IF(ISNUMBER($H356),INDEX(INDIRECT($D$4),MATCH('CF AUX'!AY$14,INDIRECT($D$5),0),MATCH('CF AUX'!$I356,INDIRECT($D$7),0)),"")</f>
        <v/>
      </c>
      <c r="AZ356" s="81" t="str">
        <f ca="1">IF(ISNUMBER($H356),INDEX(INDIRECT($D$4),MATCH('CF AUX'!AZ$14,INDIRECT($D$5),0),MATCH('CF AUX'!$I356,INDIRECT($D$7),0)),"")</f>
        <v/>
      </c>
      <c r="BB356" s="96" t="str" cm="1">
        <f t="array" aca="1" ref="BB356" ca="1">IF(ISNUMBER($H356),MMULT(J356:AZ356,TRANSPOSE(INDIRECT($D$8&amp;$G$4&amp;B343&amp;":"&amp;$G$6&amp;B343))),"")</f>
        <v/>
      </c>
      <c r="BD356" s="59">
        <f t="shared" si="91"/>
        <v>339</v>
      </c>
      <c r="BE356" s="80" t="str" cm="1">
        <f t="array" aca="1" ref="BE356" ca="1">IFERROR(INDEX(INDIRECT($D$4),MATCH(INDIRECT(BE$5&amp;$BD356),INDIRECT($D$6),0),MATCH($I356,INDIRECT($D$7),0)),"")</f>
        <v/>
      </c>
      <c r="BF356" s="81" t="str" cm="1">
        <f t="array" aca="1" ref="BF356" ca="1">IFERROR(INDEX(INDIRECT($D$4),MATCH(INDIRECT(BF$5&amp;$BD356),INDIRECT($D$6),0),MATCH($I356,INDIRECT($D$7),0)),"")</f>
        <v/>
      </c>
      <c r="BG356" s="81" t="str" cm="1">
        <f t="array" aca="1" ref="BG356" ca="1">IFERROR(INDEX(INDIRECT($D$4),MATCH(INDIRECT(BG$5&amp;$BD356),INDIRECT($D$6),0),MATCH($I356,INDIRECT($D$7),0)),"")</f>
        <v/>
      </c>
      <c r="BH356" s="81" t="str" cm="1">
        <f t="array" aca="1" ref="BH356" ca="1">IFERROR(INDEX(INDIRECT($D$4),MATCH(INDIRECT(BH$5&amp;$BD356),INDIRECT($D$6),0),MATCH($I356,INDIRECT($D$7),0)),"")</f>
        <v/>
      </c>
      <c r="BI356" s="81" t="str" cm="1">
        <f t="array" aca="1" ref="BI356" ca="1">IFERROR(INDEX(INDIRECT($D$4),MATCH(INDIRECT(BI$5&amp;$BD356),INDIRECT($D$6),0),MATCH($I356,INDIRECT($D$7),0)),"")</f>
        <v/>
      </c>
      <c r="BJ356" s="81" t="str" cm="1">
        <f t="array" aca="1" ref="BJ356" ca="1">IFERROR(INDEX(INDIRECT($D$4),MATCH(INDIRECT(BJ$5&amp;$BD356),INDIRECT($D$6),0),MATCH($I356,INDIRECT($D$7),0)),"")</f>
        <v/>
      </c>
      <c r="BK356" s="81" t="str" cm="1">
        <f t="array" aca="1" ref="BK356" ca="1">IFERROR(INDEX(INDIRECT($D$4),MATCH(INDIRECT(BK$5&amp;$BD356),INDIRECT($D$6),0),MATCH($I356,INDIRECT($D$7),0)),"")</f>
        <v/>
      </c>
      <c r="BL356" s="81" t="str" cm="1">
        <f t="array" aca="1" ref="BL356" ca="1">IFERROR(INDEX(INDIRECT($D$4),MATCH(INDIRECT(BL$5&amp;$BD356),INDIRECT($D$6),0),MATCH($I356,INDIRECT($D$7),0)),"")</f>
        <v/>
      </c>
      <c r="BM356" s="81" t="str" cm="1">
        <f t="array" aca="1" ref="BM356" ca="1">IFERROR(INDEX(INDIRECT($D$4),MATCH(INDIRECT(BM$5&amp;$BD356),INDIRECT($D$6),0),MATCH($I356,INDIRECT($D$7),0)),"")</f>
        <v/>
      </c>
      <c r="BN356" s="81" t="str" cm="1">
        <f t="array" aca="1" ref="BN356" ca="1">IFERROR(INDEX(INDIRECT($D$4),MATCH(INDIRECT(BN$5&amp;$BD356),INDIRECT($D$6),0),MATCH($I356,INDIRECT($D$7),0)),"")</f>
        <v/>
      </c>
      <c r="BO356" s="81" t="str" cm="1">
        <f t="array" aca="1" ref="BO356" ca="1">IFERROR(INDEX(INDIRECT($D$4),MATCH(INDIRECT(BO$5&amp;$BD356),INDIRECT($D$6),0),MATCH($I356,INDIRECT($D$7),0)),"")</f>
        <v/>
      </c>
      <c r="BP356" s="81" t="str" cm="1">
        <f t="array" aca="1" ref="BP356" ca="1">IFERROR(INDEX(INDIRECT($D$4),MATCH(INDIRECT(BP$5&amp;$BD356),INDIRECT($D$6),0),MATCH($I356,INDIRECT($D$7),0)),"")</f>
        <v/>
      </c>
      <c r="BQ356" s="81" t="str" cm="1">
        <f t="array" aca="1" ref="BQ356" ca="1">IFERROR(INDEX(INDIRECT($D$4),MATCH(INDIRECT(BQ$5&amp;$BD356),INDIRECT($D$6),0),MATCH($I356,INDIRECT($D$7),0)),"")</f>
        <v/>
      </c>
      <c r="BR356" s="81" t="str" cm="1">
        <f t="array" aca="1" ref="BR356" ca="1">IFERROR(INDEX(INDIRECT($D$4),MATCH(INDIRECT(BR$5&amp;$BD356),INDIRECT($D$6),0),MATCH($I356,INDIRECT($D$7),0)),"")</f>
        <v/>
      </c>
      <c r="BS356" s="81" t="str" cm="1">
        <f t="array" aca="1" ref="BS356" ca="1">IFERROR(INDEX(INDIRECT($D$4),MATCH(INDIRECT(BS$5&amp;$BD356),INDIRECT($D$6),0),MATCH($I356,INDIRECT($D$7),0)),"")</f>
        <v/>
      </c>
      <c r="BT356" s="81" t="str" cm="1">
        <f t="array" aca="1" ref="BT356" ca="1">IFERROR(INDEX(INDIRECT($D$4),MATCH(INDIRECT(BT$5&amp;$BD356),INDIRECT($D$6),0),MATCH($I356,INDIRECT($D$7),0)),"")</f>
        <v/>
      </c>
      <c r="BU356" s="81" t="str" cm="1">
        <f t="array" aca="1" ref="BU356" ca="1">IFERROR(INDEX(INDIRECT($D$4),MATCH(INDIRECT(BU$5&amp;$BD356),INDIRECT($D$6),0),MATCH($I356,INDIRECT($D$7),0)),"")</f>
        <v/>
      </c>
      <c r="BV356" s="99" t="str" cm="1">
        <f t="array" aca="1" ref="BV356" ca="1">IFERROR(INDEX(INDIRECT($D$4),MATCH(INDIRECT(BV$5&amp;$BD356),INDIRECT($D$6),0),MATCH($I356,INDIRECT($D$7),0)),"")</f>
        <v/>
      </c>
      <c r="BX356" s="80"/>
      <c r="BY356" s="81"/>
      <c r="BZ356" s="81"/>
      <c r="CA356" s="81"/>
      <c r="CB356" s="81"/>
      <c r="CC356" s="81"/>
      <c r="CD356" s="81"/>
      <c r="CE356" s="81"/>
      <c r="CF356" s="81"/>
      <c r="CG356" s="81"/>
      <c r="CH356" s="81"/>
      <c r="CI356" s="81"/>
      <c r="CJ356" s="81"/>
      <c r="CK356" s="81"/>
      <c r="CL356" s="81"/>
      <c r="CM356" s="81"/>
      <c r="CN356" s="81"/>
      <c r="CO356" s="99"/>
      <c r="CQ356" s="113"/>
      <c r="CR356" s="59" t="str">
        <f t="shared" si="90"/>
        <v/>
      </c>
      <c r="CS356" s="60"/>
      <c r="CT356" s="123" t="str">
        <f t="shared" ca="1" si="87"/>
        <v/>
      </c>
      <c r="CU356" s="80" t="str">
        <f>IF(ISNUMBER($CS356),INDEX(IRF.New!$CS$7:$DJ$37,MATCH(B343+1,IRF.New!$B$7:$B$37,0),MATCH($CT356,IRF.New!$CS$5:$DJ$5,0)),"")</f>
        <v/>
      </c>
      <c r="CV356" s="81"/>
      <c r="CW356" s="81" t="str">
        <f t="shared" si="88"/>
        <v/>
      </c>
      <c r="CX356" s="81"/>
      <c r="CY356" s="81"/>
      <c r="CZ356" s="94"/>
      <c r="DA356" s="94" t="str">
        <f>IF(ISNUMBER(CS356),INDEX(IRF.New!$CS$2:$DJ$2,MATCH('CF AUX'!$CT356,IRF.New!$CS$5:$DJ$5,0)),"")</f>
        <v/>
      </c>
      <c r="DB356" s="72"/>
      <c r="DD356" s="132" t="str">
        <f>IF(ISNUMBER(CS356),INDEX(IRF.New!$D$7:$CO$37,MATCH('CF AUX'!C338,IRF.New!$C$7:$C$37,0),MATCH(CT356,IRF.New!$D$5:$CO$5,0)),"")</f>
        <v/>
      </c>
    </row>
    <row r="357" spans="1:109" x14ac:dyDescent="0.25">
      <c r="F357" s="137" t="str">
        <f t="shared" si="89"/>
        <v/>
      </c>
      <c r="H357" s="68"/>
      <c r="I357" s="130" t="str">
        <f ca="1">IF(ISNUMBER(H357),INDEX(IRF.New!$CS$5:$DJ$5,MATCH('CF AUX'!H357,INDIRECT("IRF.New!$CS$"&amp;C340&amp;":$DJ$"&amp;C340),0)),"")</f>
        <v/>
      </c>
      <c r="J357" s="82" t="str">
        <f ca="1">IF(ISNUMBER($H357),INDEX(INDIRECT($D$4),MATCH('CF AUX'!J$14,INDIRECT($D$5),0),MATCH('CF AUX'!$I357,INDIRECT($D$7),0)),"")</f>
        <v/>
      </c>
      <c r="K357" s="83" t="str">
        <f ca="1">IF(ISNUMBER($H357),INDEX(INDIRECT($D$4),MATCH('CF AUX'!K$14,INDIRECT($D$5),0),MATCH('CF AUX'!$I357,INDIRECT($D$7),0)),"")</f>
        <v/>
      </c>
      <c r="L357" s="83" t="str">
        <f ca="1">IF(ISNUMBER($H357),INDEX(INDIRECT($D$4),MATCH('CF AUX'!L$14,INDIRECT($D$5),0),MATCH('CF AUX'!$I357,INDIRECT($D$7),0)),"")</f>
        <v/>
      </c>
      <c r="M357" s="83" t="str">
        <f ca="1">IF(ISNUMBER($H357),INDEX(INDIRECT($D$4),MATCH('CF AUX'!M$14,INDIRECT($D$5),0),MATCH('CF AUX'!$I357,INDIRECT($D$7),0)),"")</f>
        <v/>
      </c>
      <c r="N357" s="83" t="str">
        <f ca="1">IF(ISNUMBER($H357),INDEX(INDIRECT($D$4),MATCH('CF AUX'!N$14,INDIRECT($D$5),0),MATCH('CF AUX'!$I357,INDIRECT($D$7),0)),"")</f>
        <v/>
      </c>
      <c r="O357" s="83" t="str">
        <f ca="1">IF(ISNUMBER($H357),INDEX(INDIRECT($D$4),MATCH('CF AUX'!O$14,INDIRECT($D$5),0),MATCH('CF AUX'!$I357,INDIRECT($D$7),0)),"")</f>
        <v/>
      </c>
      <c r="P357" s="83" t="str">
        <f ca="1">IF(ISNUMBER($H357),INDEX(INDIRECT($D$4),MATCH('CF AUX'!P$14,INDIRECT($D$5),0),MATCH('CF AUX'!$I357,INDIRECT($D$7),0)),"")</f>
        <v/>
      </c>
      <c r="Q357" s="83" t="str">
        <f ca="1">IF(ISNUMBER($H357),INDEX(INDIRECT($D$4),MATCH('CF AUX'!Q$14,INDIRECT($D$5),0),MATCH('CF AUX'!$I357,INDIRECT($D$7),0)),"")</f>
        <v/>
      </c>
      <c r="R357" s="83" t="str">
        <f ca="1">IF(ISNUMBER($H357),INDEX(INDIRECT($D$4),MATCH('CF AUX'!R$14,INDIRECT($D$5),0),MATCH('CF AUX'!$I357,INDIRECT($D$7),0)),"")</f>
        <v/>
      </c>
      <c r="S357" s="83" t="str">
        <f ca="1">IF(ISNUMBER($H357),INDEX(INDIRECT($D$4),MATCH('CF AUX'!S$14,INDIRECT($D$5),0),MATCH('CF AUX'!$I357,INDIRECT($D$7),0)),"")</f>
        <v/>
      </c>
      <c r="T357" s="83" t="str">
        <f ca="1">IF(ISNUMBER($H357),INDEX(INDIRECT($D$4),MATCH('CF AUX'!T$14,INDIRECT($D$5),0),MATCH('CF AUX'!$I357,INDIRECT($D$7),0)),"")</f>
        <v/>
      </c>
      <c r="U357" s="83" t="str">
        <f ca="1">IF(ISNUMBER($H357),INDEX(INDIRECT($D$4),MATCH('CF AUX'!U$14,INDIRECT($D$5),0),MATCH('CF AUX'!$I357,INDIRECT($D$7),0)),"")</f>
        <v/>
      </c>
      <c r="V357" s="83" t="str">
        <f ca="1">IF(ISNUMBER($H357),INDEX(INDIRECT($D$4),MATCH('CF AUX'!V$14,INDIRECT($D$5),0),MATCH('CF AUX'!$I357,INDIRECT($D$7),0)),"")</f>
        <v/>
      </c>
      <c r="W357" s="83" t="str">
        <f ca="1">IF(ISNUMBER($H357),INDEX(INDIRECT($D$4),MATCH('CF AUX'!W$14,INDIRECT($D$5),0),MATCH('CF AUX'!$I357,INDIRECT($D$7),0)),"")</f>
        <v/>
      </c>
      <c r="X357" s="83" t="str">
        <f ca="1">IF(ISNUMBER($H357),INDEX(INDIRECT($D$4),MATCH('CF AUX'!X$14,INDIRECT($D$5),0),MATCH('CF AUX'!$I357,INDIRECT($D$7),0)),"")</f>
        <v/>
      </c>
      <c r="Y357" s="83" t="str">
        <f ca="1">IF(ISNUMBER($H357),INDEX(INDIRECT($D$4),MATCH('CF AUX'!Y$14,INDIRECT($D$5),0),MATCH('CF AUX'!$I357,INDIRECT($D$7),0)),"")</f>
        <v/>
      </c>
      <c r="Z357" s="83" t="str">
        <f ca="1">IF(ISNUMBER($H357),INDEX(INDIRECT($D$4),MATCH('CF AUX'!Z$14,INDIRECT($D$5),0),MATCH('CF AUX'!$I357,INDIRECT($D$7),0)),"")</f>
        <v/>
      </c>
      <c r="AA357" s="83" t="str">
        <f ca="1">IF(ISNUMBER($H357),INDEX(INDIRECT($D$4),MATCH('CF AUX'!AA$14,INDIRECT($D$5),0),MATCH('CF AUX'!$I357,INDIRECT($D$7),0)),"")</f>
        <v/>
      </c>
      <c r="AB357" s="83" t="str">
        <f ca="1">IF(ISNUMBER($H357),INDEX(INDIRECT($D$4),MATCH('CF AUX'!AB$14,INDIRECT($D$5),0),MATCH('CF AUX'!$I357,INDIRECT($D$7),0)),"")</f>
        <v/>
      </c>
      <c r="AC357" s="83" t="str">
        <f ca="1">IF(ISNUMBER($H357),INDEX(INDIRECT($D$4),MATCH('CF AUX'!AC$14,INDIRECT($D$5),0),MATCH('CF AUX'!$I357,INDIRECT($D$7),0)),"")</f>
        <v/>
      </c>
      <c r="AD357" s="83" t="str">
        <f ca="1">IF(ISNUMBER($H357),INDEX(INDIRECT($D$4),MATCH('CF AUX'!AD$14,INDIRECT($D$5),0),MATCH('CF AUX'!$I357,INDIRECT($D$7),0)),"")</f>
        <v/>
      </c>
      <c r="AE357" s="83" t="str">
        <f ca="1">IF(ISNUMBER($H357),INDEX(INDIRECT($D$4),MATCH('CF AUX'!AE$14,INDIRECT($D$5),0),MATCH('CF AUX'!$I357,INDIRECT($D$7),0)),"")</f>
        <v/>
      </c>
      <c r="AF357" s="83" t="str">
        <f ca="1">IF(ISNUMBER($H357),INDEX(INDIRECT($D$4),MATCH('CF AUX'!AF$14,INDIRECT($D$5),0),MATCH('CF AUX'!$I357,INDIRECT($D$7),0)),"")</f>
        <v/>
      </c>
      <c r="AG357" s="83" t="str">
        <f ca="1">IF(ISNUMBER($H357),INDEX(INDIRECT($D$4),MATCH('CF AUX'!AG$14,INDIRECT($D$5),0),MATCH('CF AUX'!$I357,INDIRECT($D$7),0)),"")</f>
        <v/>
      </c>
      <c r="AH357" s="83" t="str">
        <f ca="1">IF(ISNUMBER($H357),INDEX(INDIRECT($D$4),MATCH('CF AUX'!AH$14,INDIRECT($D$5),0),MATCH('CF AUX'!$I357,INDIRECT($D$7),0)),"")</f>
        <v/>
      </c>
      <c r="AI357" s="83" t="str">
        <f ca="1">IF(ISNUMBER($H357),INDEX(INDIRECT($D$4),MATCH('CF AUX'!AI$14,INDIRECT($D$5),0),MATCH('CF AUX'!$I357,INDIRECT($D$7),0)),"")</f>
        <v/>
      </c>
      <c r="AJ357" s="83" t="str">
        <f ca="1">IF(ISNUMBER($H357),INDEX(INDIRECT($D$4),MATCH('CF AUX'!AJ$14,INDIRECT($D$5),0),MATCH('CF AUX'!$I357,INDIRECT($D$7),0)),"")</f>
        <v/>
      </c>
      <c r="AK357" s="83" t="str">
        <f ca="1">IF(ISNUMBER($H357),INDEX(INDIRECT($D$4),MATCH('CF AUX'!AK$14,INDIRECT($D$5),0),MATCH('CF AUX'!$I357,INDIRECT($D$7),0)),"")</f>
        <v/>
      </c>
      <c r="AL357" s="83" t="str">
        <f ca="1">IF(ISNUMBER($H357),INDEX(INDIRECT($D$4),MATCH('CF AUX'!AL$14,INDIRECT($D$5),0),MATCH('CF AUX'!$I357,INDIRECT($D$7),0)),"")</f>
        <v/>
      </c>
      <c r="AM357" s="83" t="str">
        <f ca="1">IF(ISNUMBER($H357),INDEX(INDIRECT($D$4),MATCH('CF AUX'!AM$14,INDIRECT($D$5),0),MATCH('CF AUX'!$I357,INDIRECT($D$7),0)),"")</f>
        <v/>
      </c>
      <c r="AN357" s="83" t="str">
        <f ca="1">IF(ISNUMBER($H357),INDEX(INDIRECT($D$4),MATCH('CF AUX'!AN$14,INDIRECT($D$5),0),MATCH('CF AUX'!$I357,INDIRECT($D$7),0)),"")</f>
        <v/>
      </c>
      <c r="AO357" s="83" t="str">
        <f ca="1">IF(ISNUMBER($H357),INDEX(INDIRECT($D$4),MATCH('CF AUX'!AO$14,INDIRECT($D$5),0),MATCH('CF AUX'!$I357,INDIRECT($D$7),0)),"")</f>
        <v/>
      </c>
      <c r="AP357" s="83" t="str">
        <f ca="1">IF(ISNUMBER($H357),INDEX(INDIRECT($D$4),MATCH('CF AUX'!AP$14,INDIRECT($D$5),0),MATCH('CF AUX'!$I357,INDIRECT($D$7),0)),"")</f>
        <v/>
      </c>
      <c r="AQ357" s="83" t="str">
        <f ca="1">IF(ISNUMBER($H357),INDEX(INDIRECT($D$4),MATCH('CF AUX'!AQ$14,INDIRECT($D$5),0),MATCH('CF AUX'!$I357,INDIRECT($D$7),0)),"")</f>
        <v/>
      </c>
      <c r="AR357" s="83" t="str">
        <f ca="1">IF(ISNUMBER($H357),INDEX(INDIRECT($D$4),MATCH('CF AUX'!AR$14,INDIRECT($D$5),0),MATCH('CF AUX'!$I357,INDIRECT($D$7),0)),"")</f>
        <v/>
      </c>
      <c r="AS357" s="83" t="str">
        <f ca="1">IF(ISNUMBER($H357),INDEX(INDIRECT($D$4),MATCH('CF AUX'!AS$14,INDIRECT($D$5),0),MATCH('CF AUX'!$I357,INDIRECT($D$7),0)),"")</f>
        <v/>
      </c>
      <c r="AT357" s="83" t="str">
        <f ca="1">IF(ISNUMBER($H357),INDEX(INDIRECT($D$4),MATCH('CF AUX'!AT$14,INDIRECT($D$5),0),MATCH('CF AUX'!$I357,INDIRECT($D$7),0)),"")</f>
        <v/>
      </c>
      <c r="AU357" s="83" t="str">
        <f ca="1">IF(ISNUMBER($H357),INDEX(INDIRECT($D$4),MATCH('CF AUX'!AU$14,INDIRECT($D$5),0),MATCH('CF AUX'!$I357,INDIRECT($D$7),0)),"")</f>
        <v/>
      </c>
      <c r="AV357" s="83" t="str">
        <f ca="1">IF(ISNUMBER($H357),INDEX(INDIRECT($D$4),MATCH('CF AUX'!AV$14,INDIRECT($D$5),0),MATCH('CF AUX'!$I357,INDIRECT($D$7),0)),"")</f>
        <v/>
      </c>
      <c r="AW357" s="83" t="str">
        <f ca="1">IF(ISNUMBER($H357),INDEX(INDIRECT($D$4),MATCH('CF AUX'!AW$14,INDIRECT($D$5),0),MATCH('CF AUX'!$I357,INDIRECT($D$7),0)),"")</f>
        <v/>
      </c>
      <c r="AX357" s="83" t="str">
        <f ca="1">IF(ISNUMBER($H357),INDEX(INDIRECT($D$4),MATCH('CF AUX'!AX$14,INDIRECT($D$5),0),MATCH('CF AUX'!$I357,INDIRECT($D$7),0)),"")</f>
        <v/>
      </c>
      <c r="AY357" s="83" t="str">
        <f ca="1">IF(ISNUMBER($H357),INDEX(INDIRECT($D$4),MATCH('CF AUX'!AY$14,INDIRECT($D$5),0),MATCH('CF AUX'!$I357,INDIRECT($D$7),0)),"")</f>
        <v/>
      </c>
      <c r="AZ357" s="83" t="str">
        <f ca="1">IF(ISNUMBER($H357),INDEX(INDIRECT($D$4),MATCH('CF AUX'!AZ$14,INDIRECT($D$5),0),MATCH('CF AUX'!$I357,INDIRECT($D$7),0)),"")</f>
        <v/>
      </c>
      <c r="BB357" s="97" t="str" cm="1">
        <f t="array" aca="1" ref="BB357" ca="1">IF(ISNUMBER($H357),MMULT(J357:AZ357,TRANSPOSE(INDIRECT($D$8&amp;$G$4&amp;B343&amp;":"&amp;$G$6&amp;B343))),"")</f>
        <v/>
      </c>
      <c r="BD357" s="59">
        <f>BD356</f>
        <v>339</v>
      </c>
      <c r="BE357" s="82" t="str" cm="1">
        <f t="array" aca="1" ref="BE357" ca="1">IFERROR(INDEX(INDIRECT($D$4),MATCH(INDIRECT(BE$5&amp;$BD357),INDIRECT($D$6),0),MATCH($I357,INDIRECT($D$7),0)),"")</f>
        <v/>
      </c>
      <c r="BF357" s="83" t="str" cm="1">
        <f t="array" aca="1" ref="BF357" ca="1">IFERROR(INDEX(INDIRECT($D$4),MATCH(INDIRECT(BF$5&amp;$BD357),INDIRECT($D$6),0),MATCH($I357,INDIRECT($D$7),0)),"")</f>
        <v/>
      </c>
      <c r="BG357" s="83" t="str" cm="1">
        <f t="array" aca="1" ref="BG357" ca="1">IFERROR(INDEX(INDIRECT($D$4),MATCH(INDIRECT(BG$5&amp;$BD357),INDIRECT($D$6),0),MATCH($I357,INDIRECT($D$7),0)),"")</f>
        <v/>
      </c>
      <c r="BH357" s="83" t="str" cm="1">
        <f t="array" aca="1" ref="BH357" ca="1">IFERROR(INDEX(INDIRECT($D$4),MATCH(INDIRECT(BH$5&amp;$BD357),INDIRECT($D$6),0),MATCH($I357,INDIRECT($D$7),0)),"")</f>
        <v/>
      </c>
      <c r="BI357" s="83" t="str" cm="1">
        <f t="array" aca="1" ref="BI357" ca="1">IFERROR(INDEX(INDIRECT($D$4),MATCH(INDIRECT(BI$5&amp;$BD357),INDIRECT($D$6),0),MATCH($I357,INDIRECT($D$7),0)),"")</f>
        <v/>
      </c>
      <c r="BJ357" s="83" t="str" cm="1">
        <f t="array" aca="1" ref="BJ357" ca="1">IFERROR(INDEX(INDIRECT($D$4),MATCH(INDIRECT(BJ$5&amp;$BD357),INDIRECT($D$6),0),MATCH($I357,INDIRECT($D$7),0)),"")</f>
        <v/>
      </c>
      <c r="BK357" s="83" t="str" cm="1">
        <f t="array" aca="1" ref="BK357" ca="1">IFERROR(INDEX(INDIRECT($D$4),MATCH(INDIRECT(BK$5&amp;$BD357),INDIRECT($D$6),0),MATCH($I357,INDIRECT($D$7),0)),"")</f>
        <v/>
      </c>
      <c r="BL357" s="83" t="str" cm="1">
        <f t="array" aca="1" ref="BL357" ca="1">IFERROR(INDEX(INDIRECT($D$4),MATCH(INDIRECT(BL$5&amp;$BD357),INDIRECT($D$6),0),MATCH($I357,INDIRECT($D$7),0)),"")</f>
        <v/>
      </c>
      <c r="BM357" s="83" t="str" cm="1">
        <f t="array" aca="1" ref="BM357" ca="1">IFERROR(INDEX(INDIRECT($D$4),MATCH(INDIRECT(BM$5&amp;$BD357),INDIRECT($D$6),0),MATCH($I357,INDIRECT($D$7),0)),"")</f>
        <v/>
      </c>
      <c r="BN357" s="83" t="str" cm="1">
        <f t="array" aca="1" ref="BN357" ca="1">IFERROR(INDEX(INDIRECT($D$4),MATCH(INDIRECT(BN$5&amp;$BD357),INDIRECT($D$6),0),MATCH($I357,INDIRECT($D$7),0)),"")</f>
        <v/>
      </c>
      <c r="BO357" s="83" t="str" cm="1">
        <f t="array" aca="1" ref="BO357" ca="1">IFERROR(INDEX(INDIRECT($D$4),MATCH(INDIRECT(BO$5&amp;$BD357),INDIRECT($D$6),0),MATCH($I357,INDIRECT($D$7),0)),"")</f>
        <v/>
      </c>
      <c r="BP357" s="83" t="str" cm="1">
        <f t="array" aca="1" ref="BP357" ca="1">IFERROR(INDEX(INDIRECT($D$4),MATCH(INDIRECT(BP$5&amp;$BD357),INDIRECT($D$6),0),MATCH($I357,INDIRECT($D$7),0)),"")</f>
        <v/>
      </c>
      <c r="BQ357" s="83" t="str" cm="1">
        <f t="array" aca="1" ref="BQ357" ca="1">IFERROR(INDEX(INDIRECT($D$4),MATCH(INDIRECT(BQ$5&amp;$BD357),INDIRECT($D$6),0),MATCH($I357,INDIRECT($D$7),0)),"")</f>
        <v/>
      </c>
      <c r="BR357" s="83" t="str" cm="1">
        <f t="array" aca="1" ref="BR357" ca="1">IFERROR(INDEX(INDIRECT($D$4),MATCH(INDIRECT(BR$5&amp;$BD357),INDIRECT($D$6),0),MATCH($I357,INDIRECT($D$7),0)),"")</f>
        <v/>
      </c>
      <c r="BS357" s="83" t="str" cm="1">
        <f t="array" aca="1" ref="BS357" ca="1">IFERROR(INDEX(INDIRECT($D$4),MATCH(INDIRECT(BS$5&amp;$BD357),INDIRECT($D$6),0),MATCH($I357,INDIRECT($D$7),0)),"")</f>
        <v/>
      </c>
      <c r="BT357" s="83" t="str" cm="1">
        <f t="array" aca="1" ref="BT357" ca="1">IFERROR(INDEX(INDIRECT($D$4),MATCH(INDIRECT(BT$5&amp;$BD357),INDIRECT($D$6),0),MATCH($I357,INDIRECT($D$7),0)),"")</f>
        <v/>
      </c>
      <c r="BU357" s="83" t="str" cm="1">
        <f t="array" aca="1" ref="BU357" ca="1">IFERROR(INDEX(INDIRECT($D$4),MATCH(INDIRECT(BU$5&amp;$BD357),INDIRECT($D$6),0),MATCH($I357,INDIRECT($D$7),0)),"")</f>
        <v/>
      </c>
      <c r="BV357" s="100" t="str" cm="1">
        <f t="array" aca="1" ref="BV357" ca="1">IFERROR(INDEX(INDIRECT($D$4),MATCH(INDIRECT(BV$5&amp;$BD357),INDIRECT($D$6),0),MATCH($I357,INDIRECT($D$7),0)),"")</f>
        <v/>
      </c>
      <c r="BX357" s="82"/>
      <c r="BY357" s="83"/>
      <c r="BZ357" s="83"/>
      <c r="CA357" s="83"/>
      <c r="CB357" s="83"/>
      <c r="CC357" s="83"/>
      <c r="CD357" s="83"/>
      <c r="CE357" s="83"/>
      <c r="CF357" s="83"/>
      <c r="CG357" s="83"/>
      <c r="CH357" s="83"/>
      <c r="CI357" s="83"/>
      <c r="CJ357" s="83"/>
      <c r="CK357" s="83"/>
      <c r="CL357" s="83"/>
      <c r="CM357" s="83"/>
      <c r="CN357" s="83"/>
      <c r="CO357" s="100"/>
      <c r="CQ357" s="107"/>
      <c r="CR357" s="108" t="str">
        <f t="shared" si="90"/>
        <v/>
      </c>
      <c r="CS357" s="114"/>
      <c r="CT357" s="109" t="str">
        <f t="shared" ca="1" si="87"/>
        <v/>
      </c>
      <c r="CU357" s="82" t="str">
        <f>IF(ISNUMBER($CS357),INDEX(IRF.New!$CS$7:$DJ$37,MATCH(B343+1,IRF.New!$B$7:$B$37,0),MATCH($CT357,IRF.New!$CS$5:$DJ$5,0)),"")</f>
        <v/>
      </c>
      <c r="CV357" s="83"/>
      <c r="CW357" s="83" t="str">
        <f t="shared" si="88"/>
        <v/>
      </c>
      <c r="CX357" s="83"/>
      <c r="CY357" s="83"/>
      <c r="CZ357" s="112"/>
      <c r="DA357" s="112" t="str">
        <f>IF(ISNUMBER(CS357),INDEX(IRF.New!$CS$2:$DJ$2,MATCH('CF AUX'!$CT357,IRF.New!$CS$5:$DJ$5,0)),"")</f>
        <v/>
      </c>
      <c r="DB357" s="74"/>
      <c r="DD357" s="133" t="str">
        <f>IF(ISNUMBER(CS357),INDEX(IRF.New!$D$7:$CO$37,MATCH('CF AUX'!C338,IRF.New!$C$7:$C$37,0),MATCH(CT357,IRF.New!$D$5:$CO$5,0)),"")</f>
        <v/>
      </c>
    </row>
    <row r="360" spans="1:109" ht="16.5" thickBot="1" x14ac:dyDescent="0.3">
      <c r="B360" s="121" t="str">
        <f>"HORIZON "&amp;C363</f>
        <v>HORIZON 15</v>
      </c>
      <c r="C360" s="118"/>
      <c r="D360" s="119"/>
      <c r="E360" s="119"/>
      <c r="F360" s="120"/>
      <c r="G360" s="120"/>
      <c r="H360" s="120"/>
      <c r="I360" s="120"/>
      <c r="J360" s="120"/>
      <c r="K360" s="118"/>
      <c r="L360" s="119"/>
      <c r="M360" s="120"/>
      <c r="N360" s="120"/>
      <c r="O360" s="120"/>
      <c r="P360" s="120"/>
      <c r="Q360" s="120"/>
      <c r="R360" s="120"/>
      <c r="S360" s="120"/>
      <c r="T360" s="120"/>
      <c r="U360" s="120"/>
      <c r="V360" s="120"/>
      <c r="W360" s="120"/>
      <c r="X360" s="120"/>
      <c r="Y360" s="120"/>
      <c r="Z360" s="120"/>
      <c r="AA360" s="120"/>
      <c r="AB360" s="120"/>
      <c r="AC360" s="120"/>
      <c r="AD360" s="120"/>
      <c r="AE360" s="120"/>
      <c r="AF360" s="120"/>
      <c r="AG360" s="120"/>
      <c r="AH360" s="120"/>
      <c r="AI360" s="120"/>
      <c r="AJ360" s="120"/>
      <c r="AK360" s="120"/>
      <c r="AL360" s="120"/>
      <c r="AM360" s="120"/>
      <c r="AN360" s="120"/>
      <c r="AO360" s="120"/>
      <c r="AP360" s="120"/>
      <c r="AQ360" s="120"/>
      <c r="AR360" s="120"/>
      <c r="AS360" s="120"/>
      <c r="AT360" s="120"/>
      <c r="AU360" s="120"/>
      <c r="AV360" s="120"/>
      <c r="AW360" s="120"/>
      <c r="AX360" s="120"/>
      <c r="AY360" s="120"/>
      <c r="AZ360" s="120"/>
      <c r="BA360" s="120"/>
      <c r="BB360" s="120"/>
      <c r="BC360" s="120"/>
      <c r="BD360" s="120"/>
      <c r="BE360" s="120"/>
      <c r="BF360" s="120"/>
      <c r="BG360" s="120"/>
      <c r="BH360" s="120"/>
      <c r="BI360" s="120"/>
      <c r="BJ360" s="120"/>
      <c r="BK360" s="120"/>
      <c r="BL360" s="120"/>
      <c r="BM360" s="120"/>
      <c r="BN360" s="120"/>
      <c r="BO360" s="120"/>
      <c r="BP360" s="120"/>
      <c r="BQ360" s="120"/>
      <c r="BR360" s="120"/>
      <c r="BS360" s="120"/>
      <c r="BT360" s="120"/>
      <c r="BU360" s="120"/>
      <c r="BV360" s="120"/>
      <c r="BW360" s="120"/>
      <c r="BX360" s="120"/>
      <c r="BY360" s="120"/>
      <c r="BZ360" s="120"/>
      <c r="CA360" s="120"/>
      <c r="CB360" s="120"/>
      <c r="CC360" s="120"/>
      <c r="CD360" s="120"/>
      <c r="CE360" s="120"/>
      <c r="CF360" s="120"/>
      <c r="CG360" s="120"/>
      <c r="CH360" s="120"/>
      <c r="CI360" s="120"/>
      <c r="CJ360" s="120"/>
      <c r="CK360" s="120"/>
      <c r="CL360" s="120"/>
      <c r="CM360" s="120"/>
      <c r="CN360" s="120"/>
      <c r="CO360" s="120"/>
      <c r="CP360" s="120"/>
      <c r="CQ360" s="120"/>
      <c r="CR360" s="120"/>
      <c r="CS360" s="120"/>
      <c r="CT360" s="120"/>
      <c r="CU360" s="120"/>
      <c r="CV360" s="120"/>
      <c r="CW360" s="120"/>
      <c r="CX360" s="120"/>
      <c r="CY360" s="120"/>
      <c r="CZ360" s="120"/>
      <c r="DA360" s="120"/>
      <c r="DB360" s="120"/>
      <c r="DC360" s="120"/>
      <c r="DD360" s="120"/>
    </row>
    <row r="361" spans="1:109" ht="15.75" thickTop="1" x14ac:dyDescent="0.25">
      <c r="C361" s="61"/>
      <c r="D361" s="60"/>
      <c r="E361" s="60"/>
      <c r="K361" s="61"/>
      <c r="L361" s="60"/>
      <c r="BC361" s="61" t="s">
        <v>265</v>
      </c>
      <c r="BD361" s="59">
        <f>ROW(BE364)</f>
        <v>364</v>
      </c>
      <c r="BW361" s="61"/>
      <c r="BX361" s="61"/>
      <c r="BY361" s="61"/>
      <c r="BZ361" s="61"/>
      <c r="CA361" s="61"/>
      <c r="CB361" s="61"/>
      <c r="CC361" s="61"/>
      <c r="CD361" s="61"/>
      <c r="CE361" s="61"/>
      <c r="CF361" s="61"/>
      <c r="CG361" s="61"/>
      <c r="CH361" s="61"/>
      <c r="CI361" s="61"/>
      <c r="CJ361" s="61"/>
      <c r="CK361" s="61"/>
      <c r="CL361" s="61"/>
      <c r="CM361" s="61"/>
      <c r="CN361" s="61"/>
      <c r="CO361" s="61"/>
      <c r="CP361" s="61"/>
      <c r="CQ361" s="61"/>
      <c r="CR361" s="61"/>
      <c r="CS361" s="61"/>
      <c r="CT361" s="61"/>
      <c r="CU361" s="61"/>
      <c r="CV361" s="61"/>
      <c r="CW361" s="61"/>
      <c r="CX361" s="61"/>
      <c r="CY361" s="61"/>
      <c r="CZ361" s="61"/>
      <c r="DA361" s="61"/>
      <c r="DB361" s="61"/>
      <c r="DC361" s="61"/>
      <c r="DD361" s="61"/>
    </row>
    <row r="362" spans="1:109" x14ac:dyDescent="0.25">
      <c r="B362" s="59" t="s">
        <v>238</v>
      </c>
      <c r="I362" s="108" t="s">
        <v>251</v>
      </c>
      <c r="BE362" s="59" t="s">
        <v>247</v>
      </c>
    </row>
    <row r="363" spans="1:109" x14ac:dyDescent="0.25">
      <c r="B363" s="69" t="s">
        <v>226</v>
      </c>
      <c r="C363" s="70">
        <f>C338+1</f>
        <v>15</v>
      </c>
      <c r="I363" s="127" t="s">
        <v>249</v>
      </c>
      <c r="J363" s="76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  <c r="AD363" s="77"/>
      <c r="AE363" s="77"/>
      <c r="AF363" s="77"/>
      <c r="AG363" s="77"/>
      <c r="AH363" s="77"/>
      <c r="AI363" s="77"/>
      <c r="AJ363" s="77"/>
      <c r="AK363" s="77"/>
      <c r="AL363" s="77"/>
      <c r="AM363" s="77"/>
      <c r="AN363" s="77"/>
      <c r="AO363" s="77"/>
      <c r="AP363" s="77"/>
      <c r="AQ363" s="77"/>
      <c r="AR363" s="77"/>
      <c r="AS363" s="77"/>
      <c r="AT363" s="77"/>
      <c r="AU363" s="77"/>
      <c r="AV363" s="77"/>
      <c r="AW363" s="77"/>
      <c r="AX363" s="77"/>
      <c r="AY363" s="77"/>
      <c r="AZ363" s="77"/>
      <c r="BB363" s="64" t="s">
        <v>232</v>
      </c>
      <c r="BE363" s="104" t="str" cm="1">
        <f t="array" aca="1" ref="BE363:BV363" ca="1">TRANSPOSE(I365:I382)</f>
        <v/>
      </c>
      <c r="BF363" s="105" t="str">
        <f ca="1"/>
        <v/>
      </c>
      <c r="BG363" s="105" t="str">
        <f ca="1"/>
        <v/>
      </c>
      <c r="BH363" s="105" t="str">
        <f ca="1"/>
        <v/>
      </c>
      <c r="BI363" s="105" t="str">
        <f ca="1"/>
        <v/>
      </c>
      <c r="BJ363" s="105" t="str">
        <f ca="1"/>
        <v/>
      </c>
      <c r="BK363" s="105" t="str">
        <f ca="1"/>
        <v/>
      </c>
      <c r="BL363" s="105" t="str">
        <f ca="1"/>
        <v/>
      </c>
      <c r="BM363" s="105" t="str">
        <f ca="1"/>
        <v/>
      </c>
      <c r="BN363" s="105" t="str">
        <f ca="1"/>
        <v/>
      </c>
      <c r="BO363" s="105" t="str">
        <f ca="1"/>
        <v/>
      </c>
      <c r="BP363" s="105" t="str">
        <f ca="1"/>
        <v/>
      </c>
      <c r="BQ363" s="105" t="str">
        <f ca="1"/>
        <v/>
      </c>
      <c r="BR363" s="105" t="str">
        <f ca="1"/>
        <v/>
      </c>
      <c r="BS363" s="105" t="str">
        <f ca="1"/>
        <v/>
      </c>
      <c r="BT363" s="105" t="str">
        <f ca="1"/>
        <v/>
      </c>
      <c r="BU363" s="105" t="str">
        <f ca="1"/>
        <v/>
      </c>
      <c r="BV363" s="106" t="str">
        <f ca="1"/>
        <v/>
      </c>
      <c r="CU363" s="127" t="s">
        <v>249</v>
      </c>
      <c r="CW363" s="110" t="str">
        <f>SUBSTITUTE(ADDRESS(1,COLUMN(CW365),4),"1","")</f>
        <v>CW</v>
      </c>
      <c r="DD363" s="127" t="s">
        <v>249</v>
      </c>
    </row>
    <row r="364" spans="1:109" x14ac:dyDescent="0.25">
      <c r="B364" s="71" t="s">
        <v>225</v>
      </c>
      <c r="C364" s="72">
        <f>INDEX(IRF.New!$CR:$CR,MATCH('CF AUX'!C363,IRF.New!$C:$C,0))</f>
        <v>0</v>
      </c>
      <c r="F364" s="60" t="s">
        <v>263</v>
      </c>
      <c r="H364" s="65"/>
      <c r="I364" s="124" t="s">
        <v>264</v>
      </c>
      <c r="J364" s="60">
        <v>1</v>
      </c>
      <c r="K364" s="60">
        <f>J364+1</f>
        <v>2</v>
      </c>
      <c r="L364" s="60">
        <f t="shared" ref="L364:AZ364" si="92">K364+1</f>
        <v>3</v>
      </c>
      <c r="M364" s="60">
        <f t="shared" si="92"/>
        <v>4</v>
      </c>
      <c r="N364" s="60">
        <f t="shared" si="92"/>
        <v>5</v>
      </c>
      <c r="O364" s="60">
        <f t="shared" si="92"/>
        <v>6</v>
      </c>
      <c r="P364" s="60">
        <f t="shared" si="92"/>
        <v>7</v>
      </c>
      <c r="Q364" s="60">
        <f t="shared" si="92"/>
        <v>8</v>
      </c>
      <c r="R364" s="60">
        <f t="shared" si="92"/>
        <v>9</v>
      </c>
      <c r="S364" s="60">
        <f t="shared" si="92"/>
        <v>10</v>
      </c>
      <c r="T364" s="60">
        <f t="shared" si="92"/>
        <v>11</v>
      </c>
      <c r="U364" s="60">
        <f t="shared" si="92"/>
        <v>12</v>
      </c>
      <c r="V364" s="60">
        <f t="shared" si="92"/>
        <v>13</v>
      </c>
      <c r="W364" s="60">
        <f t="shared" si="92"/>
        <v>14</v>
      </c>
      <c r="X364" s="60">
        <f t="shared" si="92"/>
        <v>15</v>
      </c>
      <c r="Y364" s="60">
        <f t="shared" si="92"/>
        <v>16</v>
      </c>
      <c r="Z364" s="60">
        <f t="shared" si="92"/>
        <v>17</v>
      </c>
      <c r="AA364" s="60">
        <f t="shared" si="92"/>
        <v>18</v>
      </c>
      <c r="AB364" s="60">
        <f t="shared" si="92"/>
        <v>19</v>
      </c>
      <c r="AC364" s="60">
        <f t="shared" si="92"/>
        <v>20</v>
      </c>
      <c r="AD364" s="60">
        <f t="shared" si="92"/>
        <v>21</v>
      </c>
      <c r="AE364" s="60">
        <f t="shared" si="92"/>
        <v>22</v>
      </c>
      <c r="AF364" s="60">
        <f t="shared" si="92"/>
        <v>23</v>
      </c>
      <c r="AG364" s="60">
        <f t="shared" si="92"/>
        <v>24</v>
      </c>
      <c r="AH364" s="60">
        <f t="shared" si="92"/>
        <v>25</v>
      </c>
      <c r="AI364" s="60">
        <f t="shared" si="92"/>
        <v>26</v>
      </c>
      <c r="AJ364" s="60">
        <f t="shared" si="92"/>
        <v>27</v>
      </c>
      <c r="AK364" s="60">
        <f t="shared" si="92"/>
        <v>28</v>
      </c>
      <c r="AL364" s="60">
        <f t="shared" si="92"/>
        <v>29</v>
      </c>
      <c r="AM364" s="60">
        <f t="shared" si="92"/>
        <v>30</v>
      </c>
      <c r="AN364" s="60">
        <f t="shared" si="92"/>
        <v>31</v>
      </c>
      <c r="AO364" s="60">
        <f t="shared" si="92"/>
        <v>32</v>
      </c>
      <c r="AP364" s="60">
        <f t="shared" si="92"/>
        <v>33</v>
      </c>
      <c r="AQ364" s="60">
        <f t="shared" si="92"/>
        <v>34</v>
      </c>
      <c r="AR364" s="60">
        <f t="shared" si="92"/>
        <v>35</v>
      </c>
      <c r="AS364" s="60">
        <f t="shared" si="92"/>
        <v>36</v>
      </c>
      <c r="AT364" s="60">
        <f t="shared" si="92"/>
        <v>37</v>
      </c>
      <c r="AU364" s="60">
        <f t="shared" si="92"/>
        <v>38</v>
      </c>
      <c r="AV364" s="60">
        <f t="shared" si="92"/>
        <v>39</v>
      </c>
      <c r="AW364" s="60">
        <f t="shared" si="92"/>
        <v>40</v>
      </c>
      <c r="AX364" s="60">
        <f t="shared" si="92"/>
        <v>41</v>
      </c>
      <c r="AY364" s="60">
        <f t="shared" si="92"/>
        <v>42</v>
      </c>
      <c r="AZ364" s="60">
        <f t="shared" si="92"/>
        <v>43</v>
      </c>
      <c r="BB364" s="67" t="s">
        <v>239</v>
      </c>
      <c r="BE364" s="107" t="str">
        <f ca="1">IFERROR(INDEX(IRF.New!$CS$2:$DJ$2,MATCH(BE363,IRF.New!$CS$5:$DJ$5,0)),"")</f>
        <v/>
      </c>
      <c r="BF364" s="108" t="str">
        <f ca="1">IFERROR(INDEX(IRF.New!$CS$2:$DJ$2,MATCH(BF363,IRF.New!$CS$5:$DJ$5,0)),"")</f>
        <v/>
      </c>
      <c r="BG364" s="108" t="str">
        <f ca="1">IFERROR(INDEX(IRF.New!$CS$2:$DJ$2,MATCH(BG363,IRF.New!$CS$5:$DJ$5,0)),"")</f>
        <v/>
      </c>
      <c r="BH364" s="108" t="str">
        <f ca="1">IFERROR(INDEX(IRF.New!$CS$2:$DJ$2,MATCH(BH363,IRF.New!$CS$5:$DJ$5,0)),"")</f>
        <v/>
      </c>
      <c r="BI364" s="108" t="str">
        <f ca="1">IFERROR(INDEX(IRF.New!$CS$2:$DJ$2,MATCH(BI363,IRF.New!$CS$5:$DJ$5,0)),"")</f>
        <v/>
      </c>
      <c r="BJ364" s="108" t="str">
        <f ca="1">IFERROR(INDEX(IRF.New!$CS$2:$DJ$2,MATCH(BJ363,IRF.New!$CS$5:$DJ$5,0)),"")</f>
        <v/>
      </c>
      <c r="BK364" s="108" t="str">
        <f ca="1">IFERROR(INDEX(IRF.New!$CS$2:$DJ$2,MATCH(BK363,IRF.New!$CS$5:$DJ$5,0)),"")</f>
        <v/>
      </c>
      <c r="BL364" s="108" t="str">
        <f ca="1">IFERROR(INDEX(IRF.New!$CS$2:$DJ$2,MATCH(BL363,IRF.New!$CS$5:$DJ$5,0)),"")</f>
        <v/>
      </c>
      <c r="BM364" s="108" t="str">
        <f ca="1">IFERROR(INDEX(IRF.New!$CS$2:$DJ$2,MATCH(BM363,IRF.New!$CS$5:$DJ$5,0)),"")</f>
        <v/>
      </c>
      <c r="BN364" s="108" t="str">
        <f ca="1">IFERROR(INDEX(IRF.New!$CS$2:$DJ$2,MATCH(BN363,IRF.New!$CS$5:$DJ$5,0)),"")</f>
        <v/>
      </c>
      <c r="BO364" s="108" t="str">
        <f ca="1">IFERROR(INDEX(IRF.New!$CS$2:$DJ$2,MATCH(BO363,IRF.New!$CS$5:$DJ$5,0)),"")</f>
        <v/>
      </c>
      <c r="BP364" s="108" t="str">
        <f ca="1">IFERROR(INDEX(IRF.New!$CS$2:$DJ$2,MATCH(BP363,IRF.New!$CS$5:$DJ$5,0)),"")</f>
        <v/>
      </c>
      <c r="BQ364" s="108" t="str">
        <f ca="1">IFERROR(INDEX(IRF.New!$CS$2:$DJ$2,MATCH(BQ363,IRF.New!$CS$5:$DJ$5,0)),"")</f>
        <v/>
      </c>
      <c r="BR364" s="108" t="str">
        <f ca="1">IFERROR(INDEX(IRF.New!$CS$2:$DJ$2,MATCH(BR363,IRF.New!$CS$5:$DJ$5,0)),"")</f>
        <v/>
      </c>
      <c r="BS364" s="108" t="str">
        <f ca="1">IFERROR(INDEX(IRF.New!$CS$2:$DJ$2,MATCH(BS363,IRF.New!$CS$5:$DJ$5,0)),"")</f>
        <v/>
      </c>
      <c r="BT364" s="108" t="str">
        <f ca="1">IFERROR(INDEX(IRF.New!$CS$2:$DJ$2,MATCH(BT363,IRF.New!$CS$5:$DJ$5,0)),"")</f>
        <v/>
      </c>
      <c r="BU364" s="108" t="str">
        <f ca="1">IFERROR(INDEX(IRF.New!$CS$2:$DJ$2,MATCH(BU363,IRF.New!$CS$5:$DJ$5,0)),"")</f>
        <v/>
      </c>
      <c r="BV364" s="109" t="str">
        <f ca="1">IFERROR(INDEX(IRF.New!$CS$2:$DJ$2,MATCH(BV363,IRF.New!$CS$5:$DJ$5,0)),"")</f>
        <v/>
      </c>
      <c r="BX364" s="59" t="s">
        <v>242</v>
      </c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  <c r="CM364" s="59"/>
      <c r="CN364" s="59"/>
      <c r="CO364" s="59"/>
      <c r="CQ364" s="59"/>
      <c r="CR364" s="59"/>
      <c r="CS364" s="59"/>
      <c r="CT364" s="59"/>
      <c r="CU364" s="60" t="s">
        <v>244</v>
      </c>
      <c r="CV364" s="59"/>
      <c r="CW364" s="60" t="s">
        <v>250</v>
      </c>
      <c r="CX364" s="60"/>
      <c r="CY364" s="60" t="s">
        <v>237</v>
      </c>
      <c r="CZ364" s="59" t="s">
        <v>231</v>
      </c>
      <c r="DA364" s="59" t="s">
        <v>243</v>
      </c>
      <c r="DB364" s="60" t="s">
        <v>272</v>
      </c>
      <c r="DD364" s="44" t="s">
        <v>246</v>
      </c>
    </row>
    <row r="365" spans="1:109" x14ac:dyDescent="0.25">
      <c r="B365" s="73" t="s">
        <v>228</v>
      </c>
      <c r="C365" s="74">
        <f>INDEX(IRF.New!$CR$41:$CR$64,MATCH('CF AUX'!C363,IRF.New!$CQ$41:$CQ$64,0))</f>
        <v>55</v>
      </c>
      <c r="F365" s="135" t="str">
        <f>IF(ISNUMBER(H365),IF(ABS((DD365-CU365))&lt;0.001,TRUE,FALSE),"")</f>
        <v/>
      </c>
      <c r="H365" s="143" t="e" cm="1" vm="1">
        <f t="array" ref="H365">_xlfn.SEQUENCE(C364)</f>
        <v>#VALUE!</v>
      </c>
      <c r="I365" s="128" t="str">
        <f ca="1">IF(ISNUMBER(H365),INDEX(IRF.New!$CS$5:$DJ$5,MATCH('CF AUX'!H365,INDIRECT("IRF.New!$CS$"&amp;C365&amp;":$DJ$"&amp;C365),0)),"")</f>
        <v/>
      </c>
      <c r="J365" s="78" t="str">
        <f ca="1">IF(ISNUMBER($H365),INDEX(INDIRECT($D$4),MATCH('CF AUX'!J$14,INDIRECT($D$5),0),MATCH('CF AUX'!$I365,INDIRECT($D$7),0)),"")</f>
        <v/>
      </c>
      <c r="K365" s="79" t="str">
        <f ca="1">IF(ISNUMBER($H365),INDEX(INDIRECT($D$4),MATCH('CF AUX'!K$14,INDIRECT($D$5),0),MATCH('CF AUX'!$I365,INDIRECT($D$7),0)),"")</f>
        <v/>
      </c>
      <c r="L365" s="79" t="str">
        <f ca="1">IF(ISNUMBER($H365),INDEX(INDIRECT($D$4),MATCH('CF AUX'!L$14,INDIRECT($D$5),0),MATCH('CF AUX'!$I365,INDIRECT($D$7),0)),"")</f>
        <v/>
      </c>
      <c r="M365" s="79" t="str">
        <f ca="1">IF(ISNUMBER($H365),INDEX(INDIRECT($D$4),MATCH('CF AUX'!M$14,INDIRECT($D$5),0),MATCH('CF AUX'!$I365,INDIRECT($D$7),0)),"")</f>
        <v/>
      </c>
      <c r="N365" s="79" t="str">
        <f ca="1">IF(ISNUMBER($H365),INDEX(INDIRECT($D$4),MATCH('CF AUX'!N$14,INDIRECT($D$5),0),MATCH('CF AUX'!$I365,INDIRECT($D$7),0)),"")</f>
        <v/>
      </c>
      <c r="O365" s="79" t="str">
        <f ca="1">IF(ISNUMBER($H365),INDEX(INDIRECT($D$4),MATCH('CF AUX'!O$14,INDIRECT($D$5),0),MATCH('CF AUX'!$I365,INDIRECT($D$7),0)),"")</f>
        <v/>
      </c>
      <c r="P365" s="79" t="str">
        <f ca="1">IF(ISNUMBER($H365),INDEX(INDIRECT($D$4),MATCH('CF AUX'!P$14,INDIRECT($D$5),0),MATCH('CF AUX'!$I365,INDIRECT($D$7),0)),"")</f>
        <v/>
      </c>
      <c r="Q365" s="79" t="str">
        <f ca="1">IF(ISNUMBER($H365),INDEX(INDIRECT($D$4),MATCH('CF AUX'!Q$14,INDIRECT($D$5),0),MATCH('CF AUX'!$I365,INDIRECT($D$7),0)),"")</f>
        <v/>
      </c>
      <c r="R365" s="79" t="str">
        <f ca="1">IF(ISNUMBER($H365),INDEX(INDIRECT($D$4),MATCH('CF AUX'!R$14,INDIRECT($D$5),0),MATCH('CF AUX'!$I365,INDIRECT($D$7),0)),"")</f>
        <v/>
      </c>
      <c r="S365" s="79" t="str">
        <f ca="1">IF(ISNUMBER($H365),INDEX(INDIRECT($D$4),MATCH('CF AUX'!S$14,INDIRECT($D$5),0),MATCH('CF AUX'!$I365,INDIRECT($D$7),0)),"")</f>
        <v/>
      </c>
      <c r="T365" s="79" t="str">
        <f ca="1">IF(ISNUMBER($H365),INDEX(INDIRECT($D$4),MATCH('CF AUX'!T$14,INDIRECT($D$5),0),MATCH('CF AUX'!$I365,INDIRECT($D$7),0)),"")</f>
        <v/>
      </c>
      <c r="U365" s="79" t="str">
        <f ca="1">IF(ISNUMBER($H365),INDEX(INDIRECT($D$4),MATCH('CF AUX'!U$14,INDIRECT($D$5),0),MATCH('CF AUX'!$I365,INDIRECT($D$7),0)),"")</f>
        <v/>
      </c>
      <c r="V365" s="79" t="str">
        <f ca="1">IF(ISNUMBER($H365),INDEX(INDIRECT($D$4),MATCH('CF AUX'!V$14,INDIRECT($D$5),0),MATCH('CF AUX'!$I365,INDIRECT($D$7),0)),"")</f>
        <v/>
      </c>
      <c r="W365" s="79" t="str">
        <f ca="1">IF(ISNUMBER($H365),INDEX(INDIRECT($D$4),MATCH('CF AUX'!W$14,INDIRECT($D$5),0),MATCH('CF AUX'!$I365,INDIRECT($D$7),0)),"")</f>
        <v/>
      </c>
      <c r="X365" s="79" t="str">
        <f ca="1">IF(ISNUMBER($H365),INDEX(INDIRECT($D$4),MATCH('CF AUX'!X$14,INDIRECT($D$5),0),MATCH('CF AUX'!$I365,INDIRECT($D$7),0)),"")</f>
        <v/>
      </c>
      <c r="Y365" s="79" t="str">
        <f ca="1">IF(ISNUMBER($H365),INDEX(INDIRECT($D$4),MATCH('CF AUX'!Y$14,INDIRECT($D$5),0),MATCH('CF AUX'!$I365,INDIRECT($D$7),0)),"")</f>
        <v/>
      </c>
      <c r="Z365" s="79" t="str">
        <f ca="1">IF(ISNUMBER($H365),INDEX(INDIRECT($D$4),MATCH('CF AUX'!Z$14,INDIRECT($D$5),0),MATCH('CF AUX'!$I365,INDIRECT($D$7),0)),"")</f>
        <v/>
      </c>
      <c r="AA365" s="79" t="str">
        <f ca="1">IF(ISNUMBER($H365),INDEX(INDIRECT($D$4),MATCH('CF AUX'!AA$14,INDIRECT($D$5),0),MATCH('CF AUX'!$I365,INDIRECT($D$7),0)),"")</f>
        <v/>
      </c>
      <c r="AB365" s="79" t="str">
        <f ca="1">IF(ISNUMBER($H365),INDEX(INDIRECT($D$4),MATCH('CF AUX'!AB$14,INDIRECT($D$5),0),MATCH('CF AUX'!$I365,INDIRECT($D$7),0)),"")</f>
        <v/>
      </c>
      <c r="AC365" s="79" t="str">
        <f ca="1">IF(ISNUMBER($H365),INDEX(INDIRECT($D$4),MATCH('CF AUX'!AC$14,INDIRECT($D$5),0),MATCH('CF AUX'!$I365,INDIRECT($D$7),0)),"")</f>
        <v/>
      </c>
      <c r="AD365" s="79" t="str">
        <f ca="1">IF(ISNUMBER($H365),INDEX(INDIRECT($D$4),MATCH('CF AUX'!AD$14,INDIRECT($D$5),0),MATCH('CF AUX'!$I365,INDIRECT($D$7),0)),"")</f>
        <v/>
      </c>
      <c r="AE365" s="79" t="str">
        <f ca="1">IF(ISNUMBER($H365),INDEX(INDIRECT($D$4),MATCH('CF AUX'!AE$14,INDIRECT($D$5),0),MATCH('CF AUX'!$I365,INDIRECT($D$7),0)),"")</f>
        <v/>
      </c>
      <c r="AF365" s="79" t="str">
        <f ca="1">IF(ISNUMBER($H365),INDEX(INDIRECT($D$4),MATCH('CF AUX'!AF$14,INDIRECT($D$5),0),MATCH('CF AUX'!$I365,INDIRECT($D$7),0)),"")</f>
        <v/>
      </c>
      <c r="AG365" s="79" t="str">
        <f ca="1">IF(ISNUMBER($H365),INDEX(INDIRECT($D$4),MATCH('CF AUX'!AG$14,INDIRECT($D$5),0),MATCH('CF AUX'!$I365,INDIRECT($D$7),0)),"")</f>
        <v/>
      </c>
      <c r="AH365" s="79" t="str">
        <f ca="1">IF(ISNUMBER($H365),INDEX(INDIRECT($D$4),MATCH('CF AUX'!AH$14,INDIRECT($D$5),0),MATCH('CF AUX'!$I365,INDIRECT($D$7),0)),"")</f>
        <v/>
      </c>
      <c r="AI365" s="79" t="str">
        <f ca="1">IF(ISNUMBER($H365),INDEX(INDIRECT($D$4),MATCH('CF AUX'!AI$14,INDIRECT($D$5),0),MATCH('CF AUX'!$I365,INDIRECT($D$7),0)),"")</f>
        <v/>
      </c>
      <c r="AJ365" s="79" t="str">
        <f ca="1">IF(ISNUMBER($H365),INDEX(INDIRECT($D$4),MATCH('CF AUX'!AJ$14,INDIRECT($D$5),0),MATCH('CF AUX'!$I365,INDIRECT($D$7),0)),"")</f>
        <v/>
      </c>
      <c r="AK365" s="79" t="str">
        <f ca="1">IF(ISNUMBER($H365),INDEX(INDIRECT($D$4),MATCH('CF AUX'!AK$14,INDIRECT($D$5),0),MATCH('CF AUX'!$I365,INDIRECT($D$7),0)),"")</f>
        <v/>
      </c>
      <c r="AL365" s="79" t="str">
        <f ca="1">IF(ISNUMBER($H365),INDEX(INDIRECT($D$4),MATCH('CF AUX'!AL$14,INDIRECT($D$5),0),MATCH('CF AUX'!$I365,INDIRECT($D$7),0)),"")</f>
        <v/>
      </c>
      <c r="AM365" s="79" t="str">
        <f ca="1">IF(ISNUMBER($H365),INDEX(INDIRECT($D$4),MATCH('CF AUX'!AM$14,INDIRECT($D$5),0),MATCH('CF AUX'!$I365,INDIRECT($D$7),0)),"")</f>
        <v/>
      </c>
      <c r="AN365" s="79" t="str">
        <f ca="1">IF(ISNUMBER($H365),INDEX(INDIRECT($D$4),MATCH('CF AUX'!AN$14,INDIRECT($D$5),0),MATCH('CF AUX'!$I365,INDIRECT($D$7),0)),"")</f>
        <v/>
      </c>
      <c r="AO365" s="79" t="str">
        <f ca="1">IF(ISNUMBER($H365),INDEX(INDIRECT($D$4),MATCH('CF AUX'!AO$14,INDIRECT($D$5),0),MATCH('CF AUX'!$I365,INDIRECT($D$7),0)),"")</f>
        <v/>
      </c>
      <c r="AP365" s="79" t="str">
        <f ca="1">IF(ISNUMBER($H365),INDEX(INDIRECT($D$4),MATCH('CF AUX'!AP$14,INDIRECT($D$5),0),MATCH('CF AUX'!$I365,INDIRECT($D$7),0)),"")</f>
        <v/>
      </c>
      <c r="AQ365" s="79" t="str">
        <f ca="1">IF(ISNUMBER($H365),INDEX(INDIRECT($D$4),MATCH('CF AUX'!AQ$14,INDIRECT($D$5),0),MATCH('CF AUX'!$I365,INDIRECT($D$7),0)),"")</f>
        <v/>
      </c>
      <c r="AR365" s="79" t="str">
        <f ca="1">IF(ISNUMBER($H365),INDEX(INDIRECT($D$4),MATCH('CF AUX'!AR$14,INDIRECT($D$5),0),MATCH('CF AUX'!$I365,INDIRECT($D$7),0)),"")</f>
        <v/>
      </c>
      <c r="AS365" s="79" t="str">
        <f ca="1">IF(ISNUMBER($H365),INDEX(INDIRECT($D$4),MATCH('CF AUX'!AS$14,INDIRECT($D$5),0),MATCH('CF AUX'!$I365,INDIRECT($D$7),0)),"")</f>
        <v/>
      </c>
      <c r="AT365" s="79" t="str">
        <f ca="1">IF(ISNUMBER($H365),INDEX(INDIRECT($D$4),MATCH('CF AUX'!AT$14,INDIRECT($D$5),0),MATCH('CF AUX'!$I365,INDIRECT($D$7),0)),"")</f>
        <v/>
      </c>
      <c r="AU365" s="79" t="str">
        <f ca="1">IF(ISNUMBER($H365),INDEX(INDIRECT($D$4),MATCH('CF AUX'!AU$14,INDIRECT($D$5),0),MATCH('CF AUX'!$I365,INDIRECT($D$7),0)),"")</f>
        <v/>
      </c>
      <c r="AV365" s="79" t="str">
        <f ca="1">IF(ISNUMBER($H365),INDEX(INDIRECT($D$4),MATCH('CF AUX'!AV$14,INDIRECT($D$5),0),MATCH('CF AUX'!$I365,INDIRECT($D$7),0)),"")</f>
        <v/>
      </c>
      <c r="AW365" s="79" t="str">
        <f ca="1">IF(ISNUMBER($H365),INDEX(INDIRECT($D$4),MATCH('CF AUX'!AW$14,INDIRECT($D$5),0),MATCH('CF AUX'!$I365,INDIRECT($D$7),0)),"")</f>
        <v/>
      </c>
      <c r="AX365" s="79" t="str">
        <f ca="1">IF(ISNUMBER($H365),INDEX(INDIRECT($D$4),MATCH('CF AUX'!AX$14,INDIRECT($D$5),0),MATCH('CF AUX'!$I365,INDIRECT($D$7),0)),"")</f>
        <v/>
      </c>
      <c r="AY365" s="79" t="str">
        <f ca="1">IF(ISNUMBER($H365),INDEX(INDIRECT($D$4),MATCH('CF AUX'!AY$14,INDIRECT($D$5),0),MATCH('CF AUX'!$I365,INDIRECT($D$7),0)),"")</f>
        <v/>
      </c>
      <c r="AZ365" s="79" t="str">
        <f ca="1">IF(ISNUMBER($H365),INDEX(INDIRECT($D$4),MATCH('CF AUX'!AZ$14,INDIRECT($D$5),0),MATCH('CF AUX'!$I365,INDIRECT($D$7),0)),"")</f>
        <v/>
      </c>
      <c r="BB365" s="95" t="str" cm="1">
        <f t="array" aca="1" ref="BB365" ca="1">IF(ISNUMBER($H365),MMULT(J365:AZ365,TRANSPOSE(INDIRECT($D$8&amp;$G$4&amp;B368&amp;":"&amp;$G$6&amp;B368))),"")</f>
        <v/>
      </c>
      <c r="BD365" s="59">
        <f>BD361</f>
        <v>364</v>
      </c>
      <c r="BE365" s="78" t="str" cm="1">
        <f t="array" aca="1" ref="BE365" ca="1">IFERROR(INDEX(INDIRECT($D$4),MATCH(INDIRECT(BE$5&amp;$BD365),INDIRECT($D$6),0),MATCH($I365,INDIRECT($D$7),0)),"")</f>
        <v/>
      </c>
      <c r="BF365" s="79" t="str" cm="1">
        <f t="array" aca="1" ref="BF365" ca="1">IFERROR(INDEX(INDIRECT($D$4),MATCH(INDIRECT(BF$5&amp;$BD365),INDIRECT($D$6),0),MATCH($I365,INDIRECT($D$7),0)),"")</f>
        <v/>
      </c>
      <c r="BG365" s="79" t="str" cm="1">
        <f t="array" aca="1" ref="BG365" ca="1">IFERROR(INDEX(INDIRECT($D$4),MATCH(INDIRECT(BG$5&amp;$BD365),INDIRECT($D$6),0),MATCH($I365,INDIRECT($D$7),0)),"")</f>
        <v/>
      </c>
      <c r="BH365" s="79" t="str" cm="1">
        <f t="array" aca="1" ref="BH365" ca="1">IFERROR(INDEX(INDIRECT($D$4),MATCH(INDIRECT(BH$5&amp;$BD365),INDIRECT($D$6),0),MATCH($I365,INDIRECT($D$7),0)),"")</f>
        <v/>
      </c>
      <c r="BI365" s="79" t="str" cm="1">
        <f t="array" aca="1" ref="BI365" ca="1">IFERROR(INDEX(INDIRECT($D$4),MATCH(INDIRECT(BI$5&amp;$BD365),INDIRECT($D$6),0),MATCH($I365,INDIRECT($D$7),0)),"")</f>
        <v/>
      </c>
      <c r="BJ365" s="79" t="str" cm="1">
        <f t="array" aca="1" ref="BJ365" ca="1">IFERROR(INDEX(INDIRECT($D$4),MATCH(INDIRECT(BJ$5&amp;$BD365),INDIRECT($D$6),0),MATCH($I365,INDIRECT($D$7),0)),"")</f>
        <v/>
      </c>
      <c r="BK365" s="79" t="str" cm="1">
        <f t="array" aca="1" ref="BK365" ca="1">IFERROR(INDEX(INDIRECT($D$4),MATCH(INDIRECT(BK$5&amp;$BD365),INDIRECT($D$6),0),MATCH($I365,INDIRECT($D$7),0)),"")</f>
        <v/>
      </c>
      <c r="BL365" s="79" t="str" cm="1">
        <f t="array" aca="1" ref="BL365" ca="1">IFERROR(INDEX(INDIRECT($D$4),MATCH(INDIRECT(BL$5&amp;$BD365),INDIRECT($D$6),0),MATCH($I365,INDIRECT($D$7),0)),"")</f>
        <v/>
      </c>
      <c r="BM365" s="79" t="str" cm="1">
        <f t="array" aca="1" ref="BM365" ca="1">IFERROR(INDEX(INDIRECT($D$4),MATCH(INDIRECT(BM$5&amp;$BD365),INDIRECT($D$6),0),MATCH($I365,INDIRECT($D$7),0)),"")</f>
        <v/>
      </c>
      <c r="BN365" s="79" t="str" cm="1">
        <f t="array" aca="1" ref="BN365" ca="1">IFERROR(INDEX(INDIRECT($D$4),MATCH(INDIRECT(BN$5&amp;$BD365),INDIRECT($D$6),0),MATCH($I365,INDIRECT($D$7),0)),"")</f>
        <v/>
      </c>
      <c r="BO365" s="79" t="str" cm="1">
        <f t="array" aca="1" ref="BO365" ca="1">IFERROR(INDEX(INDIRECT($D$4),MATCH(INDIRECT(BO$5&amp;$BD365),INDIRECT($D$6),0),MATCH($I365,INDIRECT($D$7),0)),"")</f>
        <v/>
      </c>
      <c r="BP365" s="79" t="str" cm="1">
        <f t="array" aca="1" ref="BP365" ca="1">IFERROR(INDEX(INDIRECT($D$4),MATCH(INDIRECT(BP$5&amp;$BD365),INDIRECT($D$6),0),MATCH($I365,INDIRECT($D$7),0)),"")</f>
        <v/>
      </c>
      <c r="BQ365" s="79" t="str" cm="1">
        <f t="array" aca="1" ref="BQ365" ca="1">IFERROR(INDEX(INDIRECT($D$4),MATCH(INDIRECT(BQ$5&amp;$BD365),INDIRECT($D$6),0),MATCH($I365,INDIRECT($D$7),0)),"")</f>
        <v/>
      </c>
      <c r="BR365" s="79" t="str" cm="1">
        <f t="array" aca="1" ref="BR365" ca="1">IFERROR(INDEX(INDIRECT($D$4),MATCH(INDIRECT(BR$5&amp;$BD365),INDIRECT($D$6),0),MATCH($I365,INDIRECT($D$7),0)),"")</f>
        <v/>
      </c>
      <c r="BS365" s="79" t="str" cm="1">
        <f t="array" aca="1" ref="BS365" ca="1">IFERROR(INDEX(INDIRECT($D$4),MATCH(INDIRECT(BS$5&amp;$BD365),INDIRECT($D$6),0),MATCH($I365,INDIRECT($D$7),0)),"")</f>
        <v/>
      </c>
      <c r="BT365" s="79" t="str" cm="1">
        <f t="array" aca="1" ref="BT365" ca="1">IFERROR(INDEX(INDIRECT($D$4),MATCH(INDIRECT(BT$5&amp;$BD365),INDIRECT($D$6),0),MATCH($I365,INDIRECT($D$7),0)),"")</f>
        <v/>
      </c>
      <c r="BU365" s="79" t="str" cm="1">
        <f t="array" aca="1" ref="BU365" ca="1">IFERROR(INDEX(INDIRECT($D$4),MATCH(INDIRECT(BU$5&amp;$BD365),INDIRECT($D$6),0),MATCH($I365,INDIRECT($D$7),0)),"")</f>
        <v/>
      </c>
      <c r="BV365" s="98" t="str" cm="1">
        <f t="array" aca="1" ref="BV365" ca="1">IFERROR(INDEX(INDIRECT($D$4),MATCH(INDIRECT(BV$5&amp;$BD365),INDIRECT($D$6),0),MATCH($I365,INDIRECT($D$7),0)),"")</f>
        <v/>
      </c>
      <c r="BX365" s="78" t="e" cm="1">
        <f t="array" aca="1" ref="BX365" ca="1">MINVERSE(INDIRECT(C376&amp;D376&amp;":"&amp;C377&amp;D377))</f>
        <v>#VALUE!</v>
      </c>
      <c r="BY365" s="79"/>
      <c r="BZ365" s="79"/>
      <c r="CA365" s="79"/>
      <c r="CB365" s="79"/>
      <c r="CC365" s="79"/>
      <c r="CD365" s="79"/>
      <c r="CE365" s="79"/>
      <c r="CF365" s="79"/>
      <c r="CG365" s="79"/>
      <c r="CH365" s="79"/>
      <c r="CI365" s="79"/>
      <c r="CJ365" s="79"/>
      <c r="CK365" s="79"/>
      <c r="CL365" s="79"/>
      <c r="CM365" s="79"/>
      <c r="CN365" s="79"/>
      <c r="CO365" s="98"/>
      <c r="CQ365" s="145" t="s">
        <v>206</v>
      </c>
      <c r="CR365" s="105" t="str">
        <f>IF(ISNUMBER(CS365),ROW(CS365),"")</f>
        <v/>
      </c>
      <c r="CS365" s="77" t="e" cm="1" vm="1">
        <f t="array" ref="CS365">_xlfn.SEQUENCE(C364)</f>
        <v>#VALUE!</v>
      </c>
      <c r="CT365" s="115" t="str">
        <f t="shared" ref="CT365:CT382" ca="1" si="93">I365</f>
        <v/>
      </c>
      <c r="CU365" s="78" t="str">
        <f>IF(ISNUMBER($CS365),INDEX(IRF.New!$CS$7:$DJ$37,MATCH(B368+1,IRF.New!$B$7:$B$37,0),MATCH($CT365,IRF.New!$CS$5:$DJ$5,0)),"")</f>
        <v/>
      </c>
      <c r="CV365" s="79"/>
      <c r="CW365" s="79" t="str">
        <f t="shared" ref="CW365:CW382" si="94">IF(ISNUMBER(CU365),CU365-BB365,"")</f>
        <v/>
      </c>
      <c r="CX365" s="79"/>
      <c r="CY365" s="79" t="e" cm="1">
        <f t="array" aca="1" ref="CY365" ca="1">MMULT(_xlfn.ANCHORARRAY(BX365),CW365:INDIRECT(CW363&amp;MAX(CR365:CR382)))</f>
        <v>#VALUE!</v>
      </c>
      <c r="CZ365" s="63">
        <f>ROW(CY365)</f>
        <v>365</v>
      </c>
      <c r="DA365" s="111" t="str">
        <f>IF(ISNUMBER(CS365),INDEX(IRF.New!$CS$2:$DJ$2,MATCH('CF AUX'!$CT365,IRF.New!$CS$5:$DJ$5,0)),"")</f>
        <v/>
      </c>
      <c r="DB365" s="85">
        <f>C363</f>
        <v>15</v>
      </c>
      <c r="DD365" s="131" t="str">
        <f>IF(ISNUMBER(CS365),INDEX(IRF.New!$D$7:$CO$37,MATCH('CF AUX'!C363,IRF.New!$C$7:$C$37,0),MATCH(CT365,IRF.New!$D$5:$CO$5,0)),"")</f>
        <v/>
      </c>
      <c r="DE365" s="1"/>
    </row>
    <row r="366" spans="1:109" x14ac:dyDescent="0.25">
      <c r="F366" s="136" t="str">
        <f t="shared" ref="F366:F382" si="95">IF(ISNUMBER(H366),IF(ABS((DD366-CU366))&lt;0.001,TRUE,FALSE),"")</f>
        <v/>
      </c>
      <c r="H366" s="143"/>
      <c r="I366" s="128" t="str">
        <f ca="1">IF(ISNUMBER(H366),INDEX(IRF.New!$CS$5:$DJ$5,MATCH('CF AUX'!H366,INDIRECT("IRF.New!$CS$"&amp;C365&amp;":$DJ$"&amp;C365),0)),"")</f>
        <v/>
      </c>
      <c r="J366" s="80" t="str">
        <f ca="1">IF(ISNUMBER($H366),INDEX(INDIRECT($D$4),MATCH('CF AUX'!J$14,INDIRECT($D$5),0),MATCH('CF AUX'!$I366,INDIRECT($D$7),0)),"")</f>
        <v/>
      </c>
      <c r="K366" s="81" t="str">
        <f ca="1">IF(ISNUMBER($H366),INDEX(INDIRECT($D$4),MATCH('CF AUX'!K$14,INDIRECT($D$5),0),MATCH('CF AUX'!$I366,INDIRECT($D$7),0)),"")</f>
        <v/>
      </c>
      <c r="L366" s="81" t="str">
        <f ca="1">IF(ISNUMBER($H366),INDEX(INDIRECT($D$4),MATCH('CF AUX'!L$14,INDIRECT($D$5),0),MATCH('CF AUX'!$I366,INDIRECT($D$7),0)),"")</f>
        <v/>
      </c>
      <c r="M366" s="81" t="str">
        <f ca="1">IF(ISNUMBER($H366),INDEX(INDIRECT($D$4),MATCH('CF AUX'!M$14,INDIRECT($D$5),0),MATCH('CF AUX'!$I366,INDIRECT($D$7),0)),"")</f>
        <v/>
      </c>
      <c r="N366" s="81" t="str">
        <f ca="1">IF(ISNUMBER($H366),INDEX(INDIRECT($D$4),MATCH('CF AUX'!N$14,INDIRECT($D$5),0),MATCH('CF AUX'!$I366,INDIRECT($D$7),0)),"")</f>
        <v/>
      </c>
      <c r="O366" s="81" t="str">
        <f ca="1">IF(ISNUMBER($H366),INDEX(INDIRECT($D$4),MATCH('CF AUX'!O$14,INDIRECT($D$5),0),MATCH('CF AUX'!$I366,INDIRECT($D$7),0)),"")</f>
        <v/>
      </c>
      <c r="P366" s="81" t="str">
        <f ca="1">IF(ISNUMBER($H366),INDEX(INDIRECT($D$4),MATCH('CF AUX'!P$14,INDIRECT($D$5),0),MATCH('CF AUX'!$I366,INDIRECT($D$7),0)),"")</f>
        <v/>
      </c>
      <c r="Q366" s="81" t="str">
        <f ca="1">IF(ISNUMBER($H366),INDEX(INDIRECT($D$4),MATCH('CF AUX'!Q$14,INDIRECT($D$5),0),MATCH('CF AUX'!$I366,INDIRECT($D$7),0)),"")</f>
        <v/>
      </c>
      <c r="R366" s="81" t="str">
        <f ca="1">IF(ISNUMBER($H366),INDEX(INDIRECT($D$4),MATCH('CF AUX'!R$14,INDIRECT($D$5),0),MATCH('CF AUX'!$I366,INDIRECT($D$7),0)),"")</f>
        <v/>
      </c>
      <c r="S366" s="81" t="str">
        <f ca="1">IF(ISNUMBER($H366),INDEX(INDIRECT($D$4),MATCH('CF AUX'!S$14,INDIRECT($D$5),0),MATCH('CF AUX'!$I366,INDIRECT($D$7),0)),"")</f>
        <v/>
      </c>
      <c r="T366" s="81" t="str">
        <f ca="1">IF(ISNUMBER($H366),INDEX(INDIRECT($D$4),MATCH('CF AUX'!T$14,INDIRECT($D$5),0),MATCH('CF AUX'!$I366,INDIRECT($D$7),0)),"")</f>
        <v/>
      </c>
      <c r="U366" s="81" t="str">
        <f ca="1">IF(ISNUMBER($H366),INDEX(INDIRECT($D$4),MATCH('CF AUX'!U$14,INDIRECT($D$5),0),MATCH('CF AUX'!$I366,INDIRECT($D$7),0)),"")</f>
        <v/>
      </c>
      <c r="V366" s="81" t="str">
        <f ca="1">IF(ISNUMBER($H366),INDEX(INDIRECT($D$4),MATCH('CF AUX'!V$14,INDIRECT($D$5),0),MATCH('CF AUX'!$I366,INDIRECT($D$7),0)),"")</f>
        <v/>
      </c>
      <c r="W366" s="81" t="str">
        <f ca="1">IF(ISNUMBER($H366),INDEX(INDIRECT($D$4),MATCH('CF AUX'!W$14,INDIRECT($D$5),0),MATCH('CF AUX'!$I366,INDIRECT($D$7),0)),"")</f>
        <v/>
      </c>
      <c r="X366" s="81" t="str">
        <f ca="1">IF(ISNUMBER($H366),INDEX(INDIRECT($D$4),MATCH('CF AUX'!X$14,INDIRECT($D$5),0),MATCH('CF AUX'!$I366,INDIRECT($D$7),0)),"")</f>
        <v/>
      </c>
      <c r="Y366" s="81" t="str">
        <f ca="1">IF(ISNUMBER($H366),INDEX(INDIRECT($D$4),MATCH('CF AUX'!Y$14,INDIRECT($D$5),0),MATCH('CF AUX'!$I366,INDIRECT($D$7),0)),"")</f>
        <v/>
      </c>
      <c r="Z366" s="81" t="str">
        <f ca="1">IF(ISNUMBER($H366),INDEX(INDIRECT($D$4),MATCH('CF AUX'!Z$14,INDIRECT($D$5),0),MATCH('CF AUX'!$I366,INDIRECT($D$7),0)),"")</f>
        <v/>
      </c>
      <c r="AA366" s="81" t="str">
        <f ca="1">IF(ISNUMBER($H366),INDEX(INDIRECT($D$4),MATCH('CF AUX'!AA$14,INDIRECT($D$5),0),MATCH('CF AUX'!$I366,INDIRECT($D$7),0)),"")</f>
        <v/>
      </c>
      <c r="AB366" s="81" t="str">
        <f ca="1">IF(ISNUMBER($H366),INDEX(INDIRECT($D$4),MATCH('CF AUX'!AB$14,INDIRECT($D$5),0),MATCH('CF AUX'!$I366,INDIRECT($D$7),0)),"")</f>
        <v/>
      </c>
      <c r="AC366" s="81" t="str">
        <f ca="1">IF(ISNUMBER($H366),INDEX(INDIRECT($D$4),MATCH('CF AUX'!AC$14,INDIRECT($D$5),0),MATCH('CF AUX'!$I366,INDIRECT($D$7),0)),"")</f>
        <v/>
      </c>
      <c r="AD366" s="81" t="str">
        <f ca="1">IF(ISNUMBER($H366),INDEX(INDIRECT($D$4),MATCH('CF AUX'!AD$14,INDIRECT($D$5),0),MATCH('CF AUX'!$I366,INDIRECT($D$7),0)),"")</f>
        <v/>
      </c>
      <c r="AE366" s="81" t="str">
        <f ca="1">IF(ISNUMBER($H366),INDEX(INDIRECT($D$4),MATCH('CF AUX'!AE$14,INDIRECT($D$5),0),MATCH('CF AUX'!$I366,INDIRECT($D$7),0)),"")</f>
        <v/>
      </c>
      <c r="AF366" s="81" t="str">
        <f ca="1">IF(ISNUMBER($H366),INDEX(INDIRECT($D$4),MATCH('CF AUX'!AF$14,INDIRECT($D$5),0),MATCH('CF AUX'!$I366,INDIRECT($D$7),0)),"")</f>
        <v/>
      </c>
      <c r="AG366" s="81" t="str">
        <f ca="1">IF(ISNUMBER($H366),INDEX(INDIRECT($D$4),MATCH('CF AUX'!AG$14,INDIRECT($D$5),0),MATCH('CF AUX'!$I366,INDIRECT($D$7),0)),"")</f>
        <v/>
      </c>
      <c r="AH366" s="81" t="str">
        <f ca="1">IF(ISNUMBER($H366),INDEX(INDIRECT($D$4),MATCH('CF AUX'!AH$14,INDIRECT($D$5),0),MATCH('CF AUX'!$I366,INDIRECT($D$7),0)),"")</f>
        <v/>
      </c>
      <c r="AI366" s="81" t="str">
        <f ca="1">IF(ISNUMBER($H366),INDEX(INDIRECT($D$4),MATCH('CF AUX'!AI$14,INDIRECT($D$5),0),MATCH('CF AUX'!$I366,INDIRECT($D$7),0)),"")</f>
        <v/>
      </c>
      <c r="AJ366" s="81" t="str">
        <f ca="1">IF(ISNUMBER($H366),INDEX(INDIRECT($D$4),MATCH('CF AUX'!AJ$14,INDIRECT($D$5),0),MATCH('CF AUX'!$I366,INDIRECT($D$7),0)),"")</f>
        <v/>
      </c>
      <c r="AK366" s="81" t="str">
        <f ca="1">IF(ISNUMBER($H366),INDEX(INDIRECT($D$4),MATCH('CF AUX'!AK$14,INDIRECT($D$5),0),MATCH('CF AUX'!$I366,INDIRECT($D$7),0)),"")</f>
        <v/>
      </c>
      <c r="AL366" s="81" t="str">
        <f ca="1">IF(ISNUMBER($H366),INDEX(INDIRECT($D$4),MATCH('CF AUX'!AL$14,INDIRECT($D$5),0),MATCH('CF AUX'!$I366,INDIRECT($D$7),0)),"")</f>
        <v/>
      </c>
      <c r="AM366" s="81" t="str">
        <f ca="1">IF(ISNUMBER($H366),INDEX(INDIRECT($D$4),MATCH('CF AUX'!AM$14,INDIRECT($D$5),0),MATCH('CF AUX'!$I366,INDIRECT($D$7),0)),"")</f>
        <v/>
      </c>
      <c r="AN366" s="81" t="str">
        <f ca="1">IF(ISNUMBER($H366),INDEX(INDIRECT($D$4),MATCH('CF AUX'!AN$14,INDIRECT($D$5),0),MATCH('CF AUX'!$I366,INDIRECT($D$7),0)),"")</f>
        <v/>
      </c>
      <c r="AO366" s="81" t="str">
        <f ca="1">IF(ISNUMBER($H366),INDEX(INDIRECT($D$4),MATCH('CF AUX'!AO$14,INDIRECT($D$5),0),MATCH('CF AUX'!$I366,INDIRECT($D$7),0)),"")</f>
        <v/>
      </c>
      <c r="AP366" s="81" t="str">
        <f ca="1">IF(ISNUMBER($H366),INDEX(INDIRECT($D$4),MATCH('CF AUX'!AP$14,INDIRECT($D$5),0),MATCH('CF AUX'!$I366,INDIRECT($D$7),0)),"")</f>
        <v/>
      </c>
      <c r="AQ366" s="81" t="str">
        <f ca="1">IF(ISNUMBER($H366),INDEX(INDIRECT($D$4),MATCH('CF AUX'!AQ$14,INDIRECT($D$5),0),MATCH('CF AUX'!$I366,INDIRECT($D$7),0)),"")</f>
        <v/>
      </c>
      <c r="AR366" s="81" t="str">
        <f ca="1">IF(ISNUMBER($H366),INDEX(INDIRECT($D$4),MATCH('CF AUX'!AR$14,INDIRECT($D$5),0),MATCH('CF AUX'!$I366,INDIRECT($D$7),0)),"")</f>
        <v/>
      </c>
      <c r="AS366" s="81" t="str">
        <f ca="1">IF(ISNUMBER($H366),INDEX(INDIRECT($D$4),MATCH('CF AUX'!AS$14,INDIRECT($D$5),0),MATCH('CF AUX'!$I366,INDIRECT($D$7),0)),"")</f>
        <v/>
      </c>
      <c r="AT366" s="81" t="str">
        <f ca="1">IF(ISNUMBER($H366),INDEX(INDIRECT($D$4),MATCH('CF AUX'!AT$14,INDIRECT($D$5),0),MATCH('CF AUX'!$I366,INDIRECT($D$7),0)),"")</f>
        <v/>
      </c>
      <c r="AU366" s="81" t="str">
        <f ca="1">IF(ISNUMBER($H366),INDEX(INDIRECT($D$4),MATCH('CF AUX'!AU$14,INDIRECT($D$5),0),MATCH('CF AUX'!$I366,INDIRECT($D$7),0)),"")</f>
        <v/>
      </c>
      <c r="AV366" s="81" t="str">
        <f ca="1">IF(ISNUMBER($H366),INDEX(INDIRECT($D$4),MATCH('CF AUX'!AV$14,INDIRECT($D$5),0),MATCH('CF AUX'!$I366,INDIRECT($D$7),0)),"")</f>
        <v/>
      </c>
      <c r="AW366" s="81" t="str">
        <f ca="1">IF(ISNUMBER($H366),INDEX(INDIRECT($D$4),MATCH('CF AUX'!AW$14,INDIRECT($D$5),0),MATCH('CF AUX'!$I366,INDIRECT($D$7),0)),"")</f>
        <v/>
      </c>
      <c r="AX366" s="81" t="str">
        <f ca="1">IF(ISNUMBER($H366),INDEX(INDIRECT($D$4),MATCH('CF AUX'!AX$14,INDIRECT($D$5),0),MATCH('CF AUX'!$I366,INDIRECT($D$7),0)),"")</f>
        <v/>
      </c>
      <c r="AY366" s="81" t="str">
        <f ca="1">IF(ISNUMBER($H366),INDEX(INDIRECT($D$4),MATCH('CF AUX'!AY$14,INDIRECT($D$5),0),MATCH('CF AUX'!$I366,INDIRECT($D$7),0)),"")</f>
        <v/>
      </c>
      <c r="AZ366" s="81" t="str">
        <f ca="1">IF(ISNUMBER($H366),INDEX(INDIRECT($D$4),MATCH('CF AUX'!AZ$14,INDIRECT($D$5),0),MATCH('CF AUX'!$I366,INDIRECT($D$7),0)),"")</f>
        <v/>
      </c>
      <c r="BB366" s="96" t="str" cm="1">
        <f t="array" aca="1" ref="BB366" ca="1">IF(ISNUMBER($H366),MMULT(J366:AZ366,TRANSPOSE(INDIRECT($D$8&amp;$G$4&amp;B368&amp;":"&amp;$G$6&amp;B368))),"")</f>
        <v/>
      </c>
      <c r="BD366" s="59">
        <f>BD365</f>
        <v>364</v>
      </c>
      <c r="BE366" s="80" t="str" cm="1">
        <f t="array" aca="1" ref="BE366" ca="1">IFERROR(INDEX(INDIRECT($D$4),MATCH(INDIRECT(BE$5&amp;$BD366),INDIRECT($D$6),0),MATCH($I366,INDIRECT($D$7),0)),"")</f>
        <v/>
      </c>
      <c r="BF366" s="81" t="str" cm="1">
        <f t="array" aca="1" ref="BF366" ca="1">IFERROR(INDEX(INDIRECT($D$4),MATCH(INDIRECT(BF$5&amp;$BD366),INDIRECT($D$6),0),MATCH($I366,INDIRECT($D$7),0)),"")</f>
        <v/>
      </c>
      <c r="BG366" s="81" t="str" cm="1">
        <f t="array" aca="1" ref="BG366" ca="1">IFERROR(INDEX(INDIRECT($D$4),MATCH(INDIRECT(BG$5&amp;$BD366),INDIRECT($D$6),0),MATCH($I366,INDIRECT($D$7),0)),"")</f>
        <v/>
      </c>
      <c r="BH366" s="81" t="str" cm="1">
        <f t="array" aca="1" ref="BH366" ca="1">IFERROR(INDEX(INDIRECT($D$4),MATCH(INDIRECT(BH$5&amp;$BD366),INDIRECT($D$6),0),MATCH($I366,INDIRECT($D$7),0)),"")</f>
        <v/>
      </c>
      <c r="BI366" s="81" t="str" cm="1">
        <f t="array" aca="1" ref="BI366" ca="1">IFERROR(INDEX(INDIRECT($D$4),MATCH(INDIRECT(BI$5&amp;$BD366),INDIRECT($D$6),0),MATCH($I366,INDIRECT($D$7),0)),"")</f>
        <v/>
      </c>
      <c r="BJ366" s="81" t="str" cm="1">
        <f t="array" aca="1" ref="BJ366" ca="1">IFERROR(INDEX(INDIRECT($D$4),MATCH(INDIRECT(BJ$5&amp;$BD366),INDIRECT($D$6),0),MATCH($I366,INDIRECT($D$7),0)),"")</f>
        <v/>
      </c>
      <c r="BK366" s="81" t="str" cm="1">
        <f t="array" aca="1" ref="BK366" ca="1">IFERROR(INDEX(INDIRECT($D$4),MATCH(INDIRECT(BK$5&amp;$BD366),INDIRECT($D$6),0),MATCH($I366,INDIRECT($D$7),0)),"")</f>
        <v/>
      </c>
      <c r="BL366" s="81" t="str" cm="1">
        <f t="array" aca="1" ref="BL366" ca="1">IFERROR(INDEX(INDIRECT($D$4),MATCH(INDIRECT(BL$5&amp;$BD366),INDIRECT($D$6),0),MATCH($I366,INDIRECT($D$7),0)),"")</f>
        <v/>
      </c>
      <c r="BM366" s="81" t="str" cm="1">
        <f t="array" aca="1" ref="BM366" ca="1">IFERROR(INDEX(INDIRECT($D$4),MATCH(INDIRECT(BM$5&amp;$BD366),INDIRECT($D$6),0),MATCH($I366,INDIRECT($D$7),0)),"")</f>
        <v/>
      </c>
      <c r="BN366" s="81" t="str" cm="1">
        <f t="array" aca="1" ref="BN366" ca="1">IFERROR(INDEX(INDIRECT($D$4),MATCH(INDIRECT(BN$5&amp;$BD366),INDIRECT($D$6),0),MATCH($I366,INDIRECT($D$7),0)),"")</f>
        <v/>
      </c>
      <c r="BO366" s="81" t="str" cm="1">
        <f t="array" aca="1" ref="BO366" ca="1">IFERROR(INDEX(INDIRECT($D$4),MATCH(INDIRECT(BO$5&amp;$BD366),INDIRECT($D$6),0),MATCH($I366,INDIRECT($D$7),0)),"")</f>
        <v/>
      </c>
      <c r="BP366" s="81" t="str" cm="1">
        <f t="array" aca="1" ref="BP366" ca="1">IFERROR(INDEX(INDIRECT($D$4),MATCH(INDIRECT(BP$5&amp;$BD366),INDIRECT($D$6),0),MATCH($I366,INDIRECT($D$7),0)),"")</f>
        <v/>
      </c>
      <c r="BQ366" s="81" t="str" cm="1">
        <f t="array" aca="1" ref="BQ366" ca="1">IFERROR(INDEX(INDIRECT($D$4),MATCH(INDIRECT(BQ$5&amp;$BD366),INDIRECT($D$6),0),MATCH($I366,INDIRECT($D$7),0)),"")</f>
        <v/>
      </c>
      <c r="BR366" s="81" t="str" cm="1">
        <f t="array" aca="1" ref="BR366" ca="1">IFERROR(INDEX(INDIRECT($D$4),MATCH(INDIRECT(BR$5&amp;$BD366),INDIRECT($D$6),0),MATCH($I366,INDIRECT($D$7),0)),"")</f>
        <v/>
      </c>
      <c r="BS366" s="81" t="str" cm="1">
        <f t="array" aca="1" ref="BS366" ca="1">IFERROR(INDEX(INDIRECT($D$4),MATCH(INDIRECT(BS$5&amp;$BD366),INDIRECT($D$6),0),MATCH($I366,INDIRECT($D$7),0)),"")</f>
        <v/>
      </c>
      <c r="BT366" s="81" t="str" cm="1">
        <f t="array" aca="1" ref="BT366" ca="1">IFERROR(INDEX(INDIRECT($D$4),MATCH(INDIRECT(BT$5&amp;$BD366),INDIRECT($D$6),0),MATCH($I366,INDIRECT($D$7),0)),"")</f>
        <v/>
      </c>
      <c r="BU366" s="81" t="str" cm="1">
        <f t="array" aca="1" ref="BU366" ca="1">IFERROR(INDEX(INDIRECT($D$4),MATCH(INDIRECT(BU$5&amp;$BD366),INDIRECT($D$6),0),MATCH($I366,INDIRECT($D$7),0)),"")</f>
        <v/>
      </c>
      <c r="BV366" s="99" t="str" cm="1">
        <f t="array" aca="1" ref="BV366" ca="1">IFERROR(INDEX(INDIRECT($D$4),MATCH(INDIRECT(BV$5&amp;$BD366),INDIRECT($D$6),0),MATCH($I366,INDIRECT($D$7),0)),"")</f>
        <v/>
      </c>
      <c r="BX366" s="80"/>
      <c r="BY366" s="81"/>
      <c r="BZ366" s="81"/>
      <c r="CA366" s="81"/>
      <c r="CB366" s="81"/>
      <c r="CC366" s="81"/>
      <c r="CD366" s="81"/>
      <c r="CE366" s="81"/>
      <c r="CF366" s="81"/>
      <c r="CG366" s="81"/>
      <c r="CH366" s="81"/>
      <c r="CI366" s="81"/>
      <c r="CJ366" s="81"/>
      <c r="CK366" s="81"/>
      <c r="CL366" s="81"/>
      <c r="CM366" s="81"/>
      <c r="CN366" s="81"/>
      <c r="CO366" s="99"/>
      <c r="CQ366" s="65" t="e" vm="2">
        <f>MAX(CS365:CS376)</f>
        <v>#VALUE!</v>
      </c>
      <c r="CR366" s="59" t="str">
        <f t="shared" ref="CR366:CR382" si="96">IF(ISNUMBER(CS366),ROW(CS366),"")</f>
        <v/>
      </c>
      <c r="CS366" s="60"/>
      <c r="CT366" s="116" t="str">
        <f t="shared" ca="1" si="93"/>
        <v/>
      </c>
      <c r="CU366" s="80" t="str">
        <f>IF(ISNUMBER($CS366),INDEX(IRF.New!$CS$7:$DJ$37,MATCH(B368+1,IRF.New!$B$7:$B$37,0),MATCH($CT366,IRF.New!$CS$5:$DJ$5,0)),"")</f>
        <v/>
      </c>
      <c r="CV366" s="81"/>
      <c r="CW366" s="81" t="str">
        <f t="shared" si="94"/>
        <v/>
      </c>
      <c r="CX366" s="81"/>
      <c r="CY366" s="81"/>
      <c r="CZ366" s="94"/>
      <c r="DA366" s="94" t="str">
        <f>IF(ISNUMBER(CS366),INDEX(IRF.New!$CS$2:$DJ$2,MATCH('CF AUX'!$CT366,IRF.New!$CS$5:$DJ$5,0)),"")</f>
        <v/>
      </c>
      <c r="DB366" s="72"/>
      <c r="DD366" s="132" t="str">
        <f>IF(ISNUMBER(CS366),INDEX(IRF.New!$D$7:$CO$37,MATCH('CF AUX'!C363,IRF.New!$C$7:$C$37,0),MATCH(CT366,IRF.New!$D$5:$CO$5,0)),"")</f>
        <v/>
      </c>
    </row>
    <row r="367" spans="1:109" x14ac:dyDescent="0.25">
      <c r="B367" s="59" t="s">
        <v>267</v>
      </c>
      <c r="F367" s="136" t="str">
        <f t="shared" si="95"/>
        <v/>
      </c>
      <c r="H367" s="143"/>
      <c r="I367" s="128" t="str">
        <f ca="1">IF(ISNUMBER(H367),INDEX(IRF.New!$CS$5:$DJ$5,MATCH('CF AUX'!H367,INDIRECT("IRF.New!$CS$"&amp;C365&amp;":$DJ$"&amp;C365),0)),"")</f>
        <v/>
      </c>
      <c r="J367" s="80" t="str">
        <f ca="1">IF(ISNUMBER($H367),INDEX(INDIRECT($D$4),MATCH('CF AUX'!J$14,INDIRECT($D$5),0),MATCH('CF AUX'!$I367,INDIRECT($D$7),0)),"")</f>
        <v/>
      </c>
      <c r="K367" s="81" t="str">
        <f ca="1">IF(ISNUMBER($H367),INDEX(INDIRECT($D$4),MATCH('CF AUX'!K$14,INDIRECT($D$5),0),MATCH('CF AUX'!$I367,INDIRECT($D$7),0)),"")</f>
        <v/>
      </c>
      <c r="L367" s="81" t="str">
        <f ca="1">IF(ISNUMBER($H367),INDEX(INDIRECT($D$4),MATCH('CF AUX'!L$14,INDIRECT($D$5),0),MATCH('CF AUX'!$I367,INDIRECT($D$7),0)),"")</f>
        <v/>
      </c>
      <c r="M367" s="81" t="str">
        <f ca="1">IF(ISNUMBER($H367),INDEX(INDIRECT($D$4),MATCH('CF AUX'!M$14,INDIRECT($D$5),0),MATCH('CF AUX'!$I367,INDIRECT($D$7),0)),"")</f>
        <v/>
      </c>
      <c r="N367" s="81" t="str">
        <f ca="1">IF(ISNUMBER($H367),INDEX(INDIRECT($D$4),MATCH('CF AUX'!N$14,INDIRECT($D$5),0),MATCH('CF AUX'!$I367,INDIRECT($D$7),0)),"")</f>
        <v/>
      </c>
      <c r="O367" s="81" t="str">
        <f ca="1">IF(ISNUMBER($H367),INDEX(INDIRECT($D$4),MATCH('CF AUX'!O$14,INDIRECT($D$5),0),MATCH('CF AUX'!$I367,INDIRECT($D$7),0)),"")</f>
        <v/>
      </c>
      <c r="P367" s="81" t="str">
        <f ca="1">IF(ISNUMBER($H367),INDEX(INDIRECT($D$4),MATCH('CF AUX'!P$14,INDIRECT($D$5),0),MATCH('CF AUX'!$I367,INDIRECT($D$7),0)),"")</f>
        <v/>
      </c>
      <c r="Q367" s="81" t="str">
        <f ca="1">IF(ISNUMBER($H367),INDEX(INDIRECT($D$4),MATCH('CF AUX'!Q$14,INDIRECT($D$5),0),MATCH('CF AUX'!$I367,INDIRECT($D$7),0)),"")</f>
        <v/>
      </c>
      <c r="R367" s="81" t="str">
        <f ca="1">IF(ISNUMBER($H367),INDEX(INDIRECT($D$4),MATCH('CF AUX'!R$14,INDIRECT($D$5),0),MATCH('CF AUX'!$I367,INDIRECT($D$7),0)),"")</f>
        <v/>
      </c>
      <c r="S367" s="81" t="str">
        <f ca="1">IF(ISNUMBER($H367),INDEX(INDIRECT($D$4),MATCH('CF AUX'!S$14,INDIRECT($D$5),0),MATCH('CF AUX'!$I367,INDIRECT($D$7),0)),"")</f>
        <v/>
      </c>
      <c r="T367" s="81" t="str">
        <f ca="1">IF(ISNUMBER($H367),INDEX(INDIRECT($D$4),MATCH('CF AUX'!T$14,INDIRECT($D$5),0),MATCH('CF AUX'!$I367,INDIRECT($D$7),0)),"")</f>
        <v/>
      </c>
      <c r="U367" s="81" t="str">
        <f ca="1">IF(ISNUMBER($H367),INDEX(INDIRECT($D$4),MATCH('CF AUX'!U$14,INDIRECT($D$5),0),MATCH('CF AUX'!$I367,INDIRECT($D$7),0)),"")</f>
        <v/>
      </c>
      <c r="V367" s="81" t="str">
        <f ca="1">IF(ISNUMBER($H367),INDEX(INDIRECT($D$4),MATCH('CF AUX'!V$14,INDIRECT($D$5),0),MATCH('CF AUX'!$I367,INDIRECT($D$7),0)),"")</f>
        <v/>
      </c>
      <c r="W367" s="81" t="str">
        <f ca="1">IF(ISNUMBER($H367),INDEX(INDIRECT($D$4),MATCH('CF AUX'!W$14,INDIRECT($D$5),0),MATCH('CF AUX'!$I367,INDIRECT($D$7),0)),"")</f>
        <v/>
      </c>
      <c r="X367" s="81" t="str">
        <f ca="1">IF(ISNUMBER($H367),INDEX(INDIRECT($D$4),MATCH('CF AUX'!X$14,INDIRECT($D$5),0),MATCH('CF AUX'!$I367,INDIRECT($D$7),0)),"")</f>
        <v/>
      </c>
      <c r="Y367" s="81" t="str">
        <f ca="1">IF(ISNUMBER($H367),INDEX(INDIRECT($D$4),MATCH('CF AUX'!Y$14,INDIRECT($D$5),0),MATCH('CF AUX'!$I367,INDIRECT($D$7),0)),"")</f>
        <v/>
      </c>
      <c r="Z367" s="81" t="str">
        <f ca="1">IF(ISNUMBER($H367),INDEX(INDIRECT($D$4),MATCH('CF AUX'!Z$14,INDIRECT($D$5),0),MATCH('CF AUX'!$I367,INDIRECT($D$7),0)),"")</f>
        <v/>
      </c>
      <c r="AA367" s="81" t="str">
        <f ca="1">IF(ISNUMBER($H367),INDEX(INDIRECT($D$4),MATCH('CF AUX'!AA$14,INDIRECT($D$5),0),MATCH('CF AUX'!$I367,INDIRECT($D$7),0)),"")</f>
        <v/>
      </c>
      <c r="AB367" s="81" t="str">
        <f ca="1">IF(ISNUMBER($H367),INDEX(INDIRECT($D$4),MATCH('CF AUX'!AB$14,INDIRECT($D$5),0),MATCH('CF AUX'!$I367,INDIRECT($D$7),0)),"")</f>
        <v/>
      </c>
      <c r="AC367" s="81" t="str">
        <f ca="1">IF(ISNUMBER($H367),INDEX(INDIRECT($D$4),MATCH('CF AUX'!AC$14,INDIRECT($D$5),0),MATCH('CF AUX'!$I367,INDIRECT($D$7),0)),"")</f>
        <v/>
      </c>
      <c r="AD367" s="81" t="str">
        <f ca="1">IF(ISNUMBER($H367),INDEX(INDIRECT($D$4),MATCH('CF AUX'!AD$14,INDIRECT($D$5),0),MATCH('CF AUX'!$I367,INDIRECT($D$7),0)),"")</f>
        <v/>
      </c>
      <c r="AE367" s="81" t="str">
        <f ca="1">IF(ISNUMBER($H367),INDEX(INDIRECT($D$4),MATCH('CF AUX'!AE$14,INDIRECT($D$5),0),MATCH('CF AUX'!$I367,INDIRECT($D$7),0)),"")</f>
        <v/>
      </c>
      <c r="AF367" s="81" t="str">
        <f ca="1">IF(ISNUMBER($H367),INDEX(INDIRECT($D$4),MATCH('CF AUX'!AF$14,INDIRECT($D$5),0),MATCH('CF AUX'!$I367,INDIRECT($D$7),0)),"")</f>
        <v/>
      </c>
      <c r="AG367" s="81" t="str">
        <f ca="1">IF(ISNUMBER($H367),INDEX(INDIRECT($D$4),MATCH('CF AUX'!AG$14,INDIRECT($D$5),0),MATCH('CF AUX'!$I367,INDIRECT($D$7),0)),"")</f>
        <v/>
      </c>
      <c r="AH367" s="81" t="str">
        <f ca="1">IF(ISNUMBER($H367),INDEX(INDIRECT($D$4),MATCH('CF AUX'!AH$14,INDIRECT($D$5),0),MATCH('CF AUX'!$I367,INDIRECT($D$7),0)),"")</f>
        <v/>
      </c>
      <c r="AI367" s="81" t="str">
        <f ca="1">IF(ISNUMBER($H367),INDEX(INDIRECT($D$4),MATCH('CF AUX'!AI$14,INDIRECT($D$5),0),MATCH('CF AUX'!$I367,INDIRECT($D$7),0)),"")</f>
        <v/>
      </c>
      <c r="AJ367" s="81" t="str">
        <f ca="1">IF(ISNUMBER($H367),INDEX(INDIRECT($D$4),MATCH('CF AUX'!AJ$14,INDIRECT($D$5),0),MATCH('CF AUX'!$I367,INDIRECT($D$7),0)),"")</f>
        <v/>
      </c>
      <c r="AK367" s="81" t="str">
        <f ca="1">IF(ISNUMBER($H367),INDEX(INDIRECT($D$4),MATCH('CF AUX'!AK$14,INDIRECT($D$5),0),MATCH('CF AUX'!$I367,INDIRECT($D$7),0)),"")</f>
        <v/>
      </c>
      <c r="AL367" s="81" t="str">
        <f ca="1">IF(ISNUMBER($H367),INDEX(INDIRECT($D$4),MATCH('CF AUX'!AL$14,INDIRECT($D$5),0),MATCH('CF AUX'!$I367,INDIRECT($D$7),0)),"")</f>
        <v/>
      </c>
      <c r="AM367" s="81" t="str">
        <f ca="1">IF(ISNUMBER($H367),INDEX(INDIRECT($D$4),MATCH('CF AUX'!AM$14,INDIRECT($D$5),0),MATCH('CF AUX'!$I367,INDIRECT($D$7),0)),"")</f>
        <v/>
      </c>
      <c r="AN367" s="81" t="str">
        <f ca="1">IF(ISNUMBER($H367),INDEX(INDIRECT($D$4),MATCH('CF AUX'!AN$14,INDIRECT($D$5),0),MATCH('CF AUX'!$I367,INDIRECT($D$7),0)),"")</f>
        <v/>
      </c>
      <c r="AO367" s="81" t="str">
        <f ca="1">IF(ISNUMBER($H367),INDEX(INDIRECT($D$4),MATCH('CF AUX'!AO$14,INDIRECT($D$5),0),MATCH('CF AUX'!$I367,INDIRECT($D$7),0)),"")</f>
        <v/>
      </c>
      <c r="AP367" s="81" t="str">
        <f ca="1">IF(ISNUMBER($H367),INDEX(INDIRECT($D$4),MATCH('CF AUX'!AP$14,INDIRECT($D$5),0),MATCH('CF AUX'!$I367,INDIRECT($D$7),0)),"")</f>
        <v/>
      </c>
      <c r="AQ367" s="81" t="str">
        <f ca="1">IF(ISNUMBER($H367),INDEX(INDIRECT($D$4),MATCH('CF AUX'!AQ$14,INDIRECT($D$5),0),MATCH('CF AUX'!$I367,INDIRECT($D$7),0)),"")</f>
        <v/>
      </c>
      <c r="AR367" s="81" t="str">
        <f ca="1">IF(ISNUMBER($H367),INDEX(INDIRECT($D$4),MATCH('CF AUX'!AR$14,INDIRECT($D$5),0),MATCH('CF AUX'!$I367,INDIRECT($D$7),0)),"")</f>
        <v/>
      </c>
      <c r="AS367" s="81" t="str">
        <f ca="1">IF(ISNUMBER($H367),INDEX(INDIRECT($D$4),MATCH('CF AUX'!AS$14,INDIRECT($D$5),0),MATCH('CF AUX'!$I367,INDIRECT($D$7),0)),"")</f>
        <v/>
      </c>
      <c r="AT367" s="81" t="str">
        <f ca="1">IF(ISNUMBER($H367),INDEX(INDIRECT($D$4),MATCH('CF AUX'!AT$14,INDIRECT($D$5),0),MATCH('CF AUX'!$I367,INDIRECT($D$7),0)),"")</f>
        <v/>
      </c>
      <c r="AU367" s="81" t="str">
        <f ca="1">IF(ISNUMBER($H367),INDEX(INDIRECT($D$4),MATCH('CF AUX'!AU$14,INDIRECT($D$5),0),MATCH('CF AUX'!$I367,INDIRECT($D$7),0)),"")</f>
        <v/>
      </c>
      <c r="AV367" s="81" t="str">
        <f ca="1">IF(ISNUMBER($H367),INDEX(INDIRECT($D$4),MATCH('CF AUX'!AV$14,INDIRECT($D$5),0),MATCH('CF AUX'!$I367,INDIRECT($D$7),0)),"")</f>
        <v/>
      </c>
      <c r="AW367" s="81" t="str">
        <f ca="1">IF(ISNUMBER($H367),INDEX(INDIRECT($D$4),MATCH('CF AUX'!AW$14,INDIRECT($D$5),0),MATCH('CF AUX'!$I367,INDIRECT($D$7),0)),"")</f>
        <v/>
      </c>
      <c r="AX367" s="81" t="str">
        <f ca="1">IF(ISNUMBER($H367),INDEX(INDIRECT($D$4),MATCH('CF AUX'!AX$14,INDIRECT($D$5),0),MATCH('CF AUX'!$I367,INDIRECT($D$7),0)),"")</f>
        <v/>
      </c>
      <c r="AY367" s="81" t="str">
        <f ca="1">IF(ISNUMBER($H367),INDEX(INDIRECT($D$4),MATCH('CF AUX'!AY$14,INDIRECT($D$5),0),MATCH('CF AUX'!$I367,INDIRECT($D$7),0)),"")</f>
        <v/>
      </c>
      <c r="AZ367" s="81" t="str">
        <f ca="1">IF(ISNUMBER($H367),INDEX(INDIRECT($D$4),MATCH('CF AUX'!AZ$14,INDIRECT($D$5),0),MATCH('CF AUX'!$I367,INDIRECT($D$7),0)),"")</f>
        <v/>
      </c>
      <c r="BB367" s="96" t="str" cm="1">
        <f t="array" aca="1" ref="BB367" ca="1">IF(ISNUMBER($H367),MMULT(J367:AZ367,TRANSPOSE(INDIRECT($D$8&amp;$G$4&amp;B368&amp;":"&amp;$G$6&amp;B368))),"")</f>
        <v/>
      </c>
      <c r="BD367" s="59">
        <f t="shared" ref="BD367:BD381" si="97">BD366</f>
        <v>364</v>
      </c>
      <c r="BE367" s="80" t="str" cm="1">
        <f t="array" aca="1" ref="BE367" ca="1">IFERROR(INDEX(INDIRECT($D$4),MATCH(INDIRECT(BE$5&amp;$BD367),INDIRECT($D$6),0),MATCH($I367,INDIRECT($D$7),0)),"")</f>
        <v/>
      </c>
      <c r="BF367" s="81" t="str" cm="1">
        <f t="array" aca="1" ref="BF367" ca="1">IFERROR(INDEX(INDIRECT($D$4),MATCH(INDIRECT(BF$5&amp;$BD367),INDIRECT($D$6),0),MATCH($I367,INDIRECT($D$7),0)),"")</f>
        <v/>
      </c>
      <c r="BG367" s="81" t="str" cm="1">
        <f t="array" aca="1" ref="BG367" ca="1">IFERROR(INDEX(INDIRECT($D$4),MATCH(INDIRECT(BG$5&amp;$BD367),INDIRECT($D$6),0),MATCH($I367,INDIRECT($D$7),0)),"")</f>
        <v/>
      </c>
      <c r="BH367" s="81" t="str" cm="1">
        <f t="array" aca="1" ref="BH367" ca="1">IFERROR(INDEX(INDIRECT($D$4),MATCH(INDIRECT(BH$5&amp;$BD367),INDIRECT($D$6),0),MATCH($I367,INDIRECT($D$7),0)),"")</f>
        <v/>
      </c>
      <c r="BI367" s="81" t="str" cm="1">
        <f t="array" aca="1" ref="BI367" ca="1">IFERROR(INDEX(INDIRECT($D$4),MATCH(INDIRECT(BI$5&amp;$BD367),INDIRECT($D$6),0),MATCH($I367,INDIRECT($D$7),0)),"")</f>
        <v/>
      </c>
      <c r="BJ367" s="81" t="str" cm="1">
        <f t="array" aca="1" ref="BJ367" ca="1">IFERROR(INDEX(INDIRECT($D$4),MATCH(INDIRECT(BJ$5&amp;$BD367),INDIRECT($D$6),0),MATCH($I367,INDIRECT($D$7),0)),"")</f>
        <v/>
      </c>
      <c r="BK367" s="81" t="str" cm="1">
        <f t="array" aca="1" ref="BK367" ca="1">IFERROR(INDEX(INDIRECT($D$4),MATCH(INDIRECT(BK$5&amp;$BD367),INDIRECT($D$6),0),MATCH($I367,INDIRECT($D$7),0)),"")</f>
        <v/>
      </c>
      <c r="BL367" s="81" t="str" cm="1">
        <f t="array" aca="1" ref="BL367" ca="1">IFERROR(INDEX(INDIRECT($D$4),MATCH(INDIRECT(BL$5&amp;$BD367),INDIRECT($D$6),0),MATCH($I367,INDIRECT($D$7),0)),"")</f>
        <v/>
      </c>
      <c r="BM367" s="81" t="str" cm="1">
        <f t="array" aca="1" ref="BM367" ca="1">IFERROR(INDEX(INDIRECT($D$4),MATCH(INDIRECT(BM$5&amp;$BD367),INDIRECT($D$6),0),MATCH($I367,INDIRECT($D$7),0)),"")</f>
        <v/>
      </c>
      <c r="BN367" s="81" t="str" cm="1">
        <f t="array" aca="1" ref="BN367" ca="1">IFERROR(INDEX(INDIRECT($D$4),MATCH(INDIRECT(BN$5&amp;$BD367),INDIRECT($D$6),0),MATCH($I367,INDIRECT($D$7),0)),"")</f>
        <v/>
      </c>
      <c r="BO367" s="81" t="str" cm="1">
        <f t="array" aca="1" ref="BO367" ca="1">IFERROR(INDEX(INDIRECT($D$4),MATCH(INDIRECT(BO$5&amp;$BD367),INDIRECT($D$6),0),MATCH($I367,INDIRECT($D$7),0)),"")</f>
        <v/>
      </c>
      <c r="BP367" s="81" t="str" cm="1">
        <f t="array" aca="1" ref="BP367" ca="1">IFERROR(INDEX(INDIRECT($D$4),MATCH(INDIRECT(BP$5&amp;$BD367),INDIRECT($D$6),0),MATCH($I367,INDIRECT($D$7),0)),"")</f>
        <v/>
      </c>
      <c r="BQ367" s="81" t="str" cm="1">
        <f t="array" aca="1" ref="BQ367" ca="1">IFERROR(INDEX(INDIRECT($D$4),MATCH(INDIRECT(BQ$5&amp;$BD367),INDIRECT($D$6),0),MATCH($I367,INDIRECT($D$7),0)),"")</f>
        <v/>
      </c>
      <c r="BR367" s="81" t="str" cm="1">
        <f t="array" aca="1" ref="BR367" ca="1">IFERROR(INDEX(INDIRECT($D$4),MATCH(INDIRECT(BR$5&amp;$BD367),INDIRECT($D$6),0),MATCH($I367,INDIRECT($D$7),0)),"")</f>
        <v/>
      </c>
      <c r="BS367" s="81" t="str" cm="1">
        <f t="array" aca="1" ref="BS367" ca="1">IFERROR(INDEX(INDIRECT($D$4),MATCH(INDIRECT(BS$5&amp;$BD367),INDIRECT($D$6),0),MATCH($I367,INDIRECT($D$7),0)),"")</f>
        <v/>
      </c>
      <c r="BT367" s="81" t="str" cm="1">
        <f t="array" aca="1" ref="BT367" ca="1">IFERROR(INDEX(INDIRECT($D$4),MATCH(INDIRECT(BT$5&amp;$BD367),INDIRECT($D$6),0),MATCH($I367,INDIRECT($D$7),0)),"")</f>
        <v/>
      </c>
      <c r="BU367" s="81" t="str" cm="1">
        <f t="array" aca="1" ref="BU367" ca="1">IFERROR(INDEX(INDIRECT($D$4),MATCH(INDIRECT(BU$5&amp;$BD367),INDIRECT($D$6),0),MATCH($I367,INDIRECT($D$7),0)),"")</f>
        <v/>
      </c>
      <c r="BV367" s="99" t="str" cm="1">
        <f t="array" aca="1" ref="BV367" ca="1">IFERROR(INDEX(INDIRECT($D$4),MATCH(INDIRECT(BV$5&amp;$BD367),INDIRECT($D$6),0),MATCH($I367,INDIRECT($D$7),0)),"")</f>
        <v/>
      </c>
      <c r="BX367" s="80"/>
      <c r="BY367" s="81"/>
      <c r="BZ367" s="81"/>
      <c r="CA367" s="81"/>
      <c r="CB367" s="81"/>
      <c r="CC367" s="81"/>
      <c r="CD367" s="81"/>
      <c r="CE367" s="81"/>
      <c r="CF367" s="81"/>
      <c r="CG367" s="81"/>
      <c r="CH367" s="81"/>
      <c r="CI367" s="81"/>
      <c r="CJ367" s="81"/>
      <c r="CK367" s="81"/>
      <c r="CL367" s="81"/>
      <c r="CM367" s="81"/>
      <c r="CN367" s="81"/>
      <c r="CO367" s="99"/>
      <c r="CQ367" s="113"/>
      <c r="CR367" s="59" t="str">
        <f t="shared" si="96"/>
        <v/>
      </c>
      <c r="CS367" s="60"/>
      <c r="CT367" s="116" t="str">
        <f t="shared" ca="1" si="93"/>
        <v/>
      </c>
      <c r="CU367" s="80" t="str">
        <f>IF(ISNUMBER($CS367),INDEX(IRF.New!$CS$7:$DJ$37,MATCH(B368+1,IRF.New!$B$7:$B$37,0),MATCH($CT367,IRF.New!$CS$5:$DJ$5,0)),"")</f>
        <v/>
      </c>
      <c r="CV367" s="81"/>
      <c r="CW367" s="81" t="str">
        <f t="shared" si="94"/>
        <v/>
      </c>
      <c r="CX367" s="81"/>
      <c r="CY367" s="81"/>
      <c r="CZ367" s="94"/>
      <c r="DA367" s="94" t="str">
        <f>IF(ISNUMBER(CS367),INDEX(IRF.New!$CS$2:$DJ$2,MATCH('CF AUX'!$CT367,IRF.New!$CS$5:$DJ$5,0)),"")</f>
        <v/>
      </c>
      <c r="DB367" s="72"/>
      <c r="DD367" s="132" t="str">
        <f>IF(ISNUMBER(CS367),INDEX(IRF.New!$D$7:$CO$37,MATCH('CF AUX'!C363,IRF.New!$C$7:$C$37,0),MATCH(CT367,IRF.New!$D$5:$CO$5,0)),"")</f>
        <v/>
      </c>
    </row>
    <row r="368" spans="1:109" x14ac:dyDescent="0.25">
      <c r="B368" s="75">
        <f>INDEX(IRF.New!$B:$B,MATCH('CF AUX'!C363,IRF.New!$C:$C,0))-1</f>
        <v>27</v>
      </c>
      <c r="F368" s="136" t="str">
        <f t="shared" si="95"/>
        <v/>
      </c>
      <c r="H368" s="65"/>
      <c r="I368" s="129" t="str">
        <f ca="1">IF(ISNUMBER(H368),INDEX(IRF.New!$CS$5:$DJ$5,MATCH('CF AUX'!H368,INDIRECT("IRF.New!$CS$"&amp;C365&amp;":$DJ$"&amp;C365),0)),"")</f>
        <v/>
      </c>
      <c r="J368" s="80" t="str">
        <f ca="1">IF(ISNUMBER($H368),INDEX(INDIRECT($D$4),MATCH('CF AUX'!J$14,INDIRECT($D$5),0),MATCH('CF AUX'!$I368,INDIRECT($D$7),0)),"")</f>
        <v/>
      </c>
      <c r="K368" s="81" t="str">
        <f ca="1">IF(ISNUMBER($H368),INDEX(INDIRECT($D$4),MATCH('CF AUX'!K$14,INDIRECT($D$5),0),MATCH('CF AUX'!$I368,INDIRECT($D$7),0)),"")</f>
        <v/>
      </c>
      <c r="L368" s="81" t="str">
        <f ca="1">IF(ISNUMBER($H368),INDEX(INDIRECT($D$4),MATCH('CF AUX'!L$14,INDIRECT($D$5),0),MATCH('CF AUX'!$I368,INDIRECT($D$7),0)),"")</f>
        <v/>
      </c>
      <c r="M368" s="81" t="str">
        <f ca="1">IF(ISNUMBER($H368),INDEX(INDIRECT($D$4),MATCH('CF AUX'!M$14,INDIRECT($D$5),0),MATCH('CF AUX'!$I368,INDIRECT($D$7),0)),"")</f>
        <v/>
      </c>
      <c r="N368" s="81" t="str">
        <f ca="1">IF(ISNUMBER($H368),INDEX(INDIRECT($D$4),MATCH('CF AUX'!N$14,INDIRECT($D$5),0),MATCH('CF AUX'!$I368,INDIRECT($D$7),0)),"")</f>
        <v/>
      </c>
      <c r="O368" s="81" t="str">
        <f ca="1">IF(ISNUMBER($H368),INDEX(INDIRECT($D$4),MATCH('CF AUX'!O$14,INDIRECT($D$5),0),MATCH('CF AUX'!$I368,INDIRECT($D$7),0)),"")</f>
        <v/>
      </c>
      <c r="P368" s="81" t="str">
        <f ca="1">IF(ISNUMBER($H368),INDEX(INDIRECT($D$4),MATCH('CF AUX'!P$14,INDIRECT($D$5),0),MATCH('CF AUX'!$I368,INDIRECT($D$7),0)),"")</f>
        <v/>
      </c>
      <c r="Q368" s="81" t="str">
        <f ca="1">IF(ISNUMBER($H368),INDEX(INDIRECT($D$4),MATCH('CF AUX'!Q$14,INDIRECT($D$5),0),MATCH('CF AUX'!$I368,INDIRECT($D$7),0)),"")</f>
        <v/>
      </c>
      <c r="R368" s="81" t="str">
        <f ca="1">IF(ISNUMBER($H368),INDEX(INDIRECT($D$4),MATCH('CF AUX'!R$14,INDIRECT($D$5),0),MATCH('CF AUX'!$I368,INDIRECT($D$7),0)),"")</f>
        <v/>
      </c>
      <c r="S368" s="81" t="str">
        <f ca="1">IF(ISNUMBER($H368),INDEX(INDIRECT($D$4),MATCH('CF AUX'!S$14,INDIRECT($D$5),0),MATCH('CF AUX'!$I368,INDIRECT($D$7),0)),"")</f>
        <v/>
      </c>
      <c r="T368" s="81" t="str">
        <f ca="1">IF(ISNUMBER($H368),INDEX(INDIRECT($D$4),MATCH('CF AUX'!T$14,INDIRECT($D$5),0),MATCH('CF AUX'!$I368,INDIRECT($D$7),0)),"")</f>
        <v/>
      </c>
      <c r="U368" s="81" t="str">
        <f ca="1">IF(ISNUMBER($H368),INDEX(INDIRECT($D$4),MATCH('CF AUX'!U$14,INDIRECT($D$5),0),MATCH('CF AUX'!$I368,INDIRECT($D$7),0)),"")</f>
        <v/>
      </c>
      <c r="V368" s="81" t="str">
        <f ca="1">IF(ISNUMBER($H368),INDEX(INDIRECT($D$4),MATCH('CF AUX'!V$14,INDIRECT($D$5),0),MATCH('CF AUX'!$I368,INDIRECT($D$7),0)),"")</f>
        <v/>
      </c>
      <c r="W368" s="81" t="str">
        <f ca="1">IF(ISNUMBER($H368),INDEX(INDIRECT($D$4),MATCH('CF AUX'!W$14,INDIRECT($D$5),0),MATCH('CF AUX'!$I368,INDIRECT($D$7),0)),"")</f>
        <v/>
      </c>
      <c r="X368" s="81" t="str">
        <f ca="1">IF(ISNUMBER($H368),INDEX(INDIRECT($D$4),MATCH('CF AUX'!X$14,INDIRECT($D$5),0),MATCH('CF AUX'!$I368,INDIRECT($D$7),0)),"")</f>
        <v/>
      </c>
      <c r="Y368" s="81" t="str">
        <f ca="1">IF(ISNUMBER($H368),INDEX(INDIRECT($D$4),MATCH('CF AUX'!Y$14,INDIRECT($D$5),0),MATCH('CF AUX'!$I368,INDIRECT($D$7),0)),"")</f>
        <v/>
      </c>
      <c r="Z368" s="81" t="str">
        <f ca="1">IF(ISNUMBER($H368),INDEX(INDIRECT($D$4),MATCH('CF AUX'!Z$14,INDIRECT($D$5),0),MATCH('CF AUX'!$I368,INDIRECT($D$7),0)),"")</f>
        <v/>
      </c>
      <c r="AA368" s="81" t="str">
        <f ca="1">IF(ISNUMBER($H368),INDEX(INDIRECT($D$4),MATCH('CF AUX'!AA$14,INDIRECT($D$5),0),MATCH('CF AUX'!$I368,INDIRECT($D$7),0)),"")</f>
        <v/>
      </c>
      <c r="AB368" s="81" t="str">
        <f ca="1">IF(ISNUMBER($H368),INDEX(INDIRECT($D$4),MATCH('CF AUX'!AB$14,INDIRECT($D$5),0),MATCH('CF AUX'!$I368,INDIRECT($D$7),0)),"")</f>
        <v/>
      </c>
      <c r="AC368" s="81" t="str">
        <f ca="1">IF(ISNUMBER($H368),INDEX(INDIRECT($D$4),MATCH('CF AUX'!AC$14,INDIRECT($D$5),0),MATCH('CF AUX'!$I368,INDIRECT($D$7),0)),"")</f>
        <v/>
      </c>
      <c r="AD368" s="81" t="str">
        <f ca="1">IF(ISNUMBER($H368),INDEX(INDIRECT($D$4),MATCH('CF AUX'!AD$14,INDIRECT($D$5),0),MATCH('CF AUX'!$I368,INDIRECT($D$7),0)),"")</f>
        <v/>
      </c>
      <c r="AE368" s="81" t="str">
        <f ca="1">IF(ISNUMBER($H368),INDEX(INDIRECT($D$4),MATCH('CF AUX'!AE$14,INDIRECT($D$5),0),MATCH('CF AUX'!$I368,INDIRECT($D$7),0)),"")</f>
        <v/>
      </c>
      <c r="AF368" s="81" t="str">
        <f ca="1">IF(ISNUMBER($H368),INDEX(INDIRECT($D$4),MATCH('CF AUX'!AF$14,INDIRECT($D$5),0),MATCH('CF AUX'!$I368,INDIRECT($D$7),0)),"")</f>
        <v/>
      </c>
      <c r="AG368" s="81" t="str">
        <f ca="1">IF(ISNUMBER($H368),INDEX(INDIRECT($D$4),MATCH('CF AUX'!AG$14,INDIRECT($D$5),0),MATCH('CF AUX'!$I368,INDIRECT($D$7),0)),"")</f>
        <v/>
      </c>
      <c r="AH368" s="81" t="str">
        <f ca="1">IF(ISNUMBER($H368),INDEX(INDIRECT($D$4),MATCH('CF AUX'!AH$14,INDIRECT($D$5),0),MATCH('CF AUX'!$I368,INDIRECT($D$7),0)),"")</f>
        <v/>
      </c>
      <c r="AI368" s="81" t="str">
        <f ca="1">IF(ISNUMBER($H368),INDEX(INDIRECT($D$4),MATCH('CF AUX'!AI$14,INDIRECT($D$5),0),MATCH('CF AUX'!$I368,INDIRECT($D$7),0)),"")</f>
        <v/>
      </c>
      <c r="AJ368" s="81" t="str">
        <f ca="1">IF(ISNUMBER($H368),INDEX(INDIRECT($D$4),MATCH('CF AUX'!AJ$14,INDIRECT($D$5),0),MATCH('CF AUX'!$I368,INDIRECT($D$7),0)),"")</f>
        <v/>
      </c>
      <c r="AK368" s="81" t="str">
        <f ca="1">IF(ISNUMBER($H368),INDEX(INDIRECT($D$4),MATCH('CF AUX'!AK$14,INDIRECT($D$5),0),MATCH('CF AUX'!$I368,INDIRECT($D$7),0)),"")</f>
        <v/>
      </c>
      <c r="AL368" s="81" t="str">
        <f ca="1">IF(ISNUMBER($H368),INDEX(INDIRECT($D$4),MATCH('CF AUX'!AL$14,INDIRECT($D$5),0),MATCH('CF AUX'!$I368,INDIRECT($D$7),0)),"")</f>
        <v/>
      </c>
      <c r="AM368" s="81" t="str">
        <f ca="1">IF(ISNUMBER($H368),INDEX(INDIRECT($D$4),MATCH('CF AUX'!AM$14,INDIRECT($D$5),0),MATCH('CF AUX'!$I368,INDIRECT($D$7),0)),"")</f>
        <v/>
      </c>
      <c r="AN368" s="81" t="str">
        <f ca="1">IF(ISNUMBER($H368),INDEX(INDIRECT($D$4),MATCH('CF AUX'!AN$14,INDIRECT($D$5),0),MATCH('CF AUX'!$I368,INDIRECT($D$7),0)),"")</f>
        <v/>
      </c>
      <c r="AO368" s="81" t="str">
        <f ca="1">IF(ISNUMBER($H368),INDEX(INDIRECT($D$4),MATCH('CF AUX'!AO$14,INDIRECT($D$5),0),MATCH('CF AUX'!$I368,INDIRECT($D$7),0)),"")</f>
        <v/>
      </c>
      <c r="AP368" s="81" t="str">
        <f ca="1">IF(ISNUMBER($H368),INDEX(INDIRECT($D$4),MATCH('CF AUX'!AP$14,INDIRECT($D$5),0),MATCH('CF AUX'!$I368,INDIRECT($D$7),0)),"")</f>
        <v/>
      </c>
      <c r="AQ368" s="81" t="str">
        <f ca="1">IF(ISNUMBER($H368),INDEX(INDIRECT($D$4),MATCH('CF AUX'!AQ$14,INDIRECT($D$5),0),MATCH('CF AUX'!$I368,INDIRECT($D$7),0)),"")</f>
        <v/>
      </c>
      <c r="AR368" s="81" t="str">
        <f ca="1">IF(ISNUMBER($H368),INDEX(INDIRECT($D$4),MATCH('CF AUX'!AR$14,INDIRECT($D$5),0),MATCH('CF AUX'!$I368,INDIRECT($D$7),0)),"")</f>
        <v/>
      </c>
      <c r="AS368" s="81" t="str">
        <f ca="1">IF(ISNUMBER($H368),INDEX(INDIRECT($D$4),MATCH('CF AUX'!AS$14,INDIRECT($D$5),0),MATCH('CF AUX'!$I368,INDIRECT($D$7),0)),"")</f>
        <v/>
      </c>
      <c r="AT368" s="81" t="str">
        <f ca="1">IF(ISNUMBER($H368),INDEX(INDIRECT($D$4),MATCH('CF AUX'!AT$14,INDIRECT($D$5),0),MATCH('CF AUX'!$I368,INDIRECT($D$7),0)),"")</f>
        <v/>
      </c>
      <c r="AU368" s="81" t="str">
        <f ca="1">IF(ISNUMBER($H368),INDEX(INDIRECT($D$4),MATCH('CF AUX'!AU$14,INDIRECT($D$5),0),MATCH('CF AUX'!$I368,INDIRECT($D$7),0)),"")</f>
        <v/>
      </c>
      <c r="AV368" s="81" t="str">
        <f ca="1">IF(ISNUMBER($H368),INDEX(INDIRECT($D$4),MATCH('CF AUX'!AV$14,INDIRECT($D$5),0),MATCH('CF AUX'!$I368,INDIRECT($D$7),0)),"")</f>
        <v/>
      </c>
      <c r="AW368" s="81" t="str">
        <f ca="1">IF(ISNUMBER($H368),INDEX(INDIRECT($D$4),MATCH('CF AUX'!AW$14,INDIRECT($D$5),0),MATCH('CF AUX'!$I368,INDIRECT($D$7),0)),"")</f>
        <v/>
      </c>
      <c r="AX368" s="81" t="str">
        <f ca="1">IF(ISNUMBER($H368),INDEX(INDIRECT($D$4),MATCH('CF AUX'!AX$14,INDIRECT($D$5),0),MATCH('CF AUX'!$I368,INDIRECT($D$7),0)),"")</f>
        <v/>
      </c>
      <c r="AY368" s="81" t="str">
        <f ca="1">IF(ISNUMBER($H368),INDEX(INDIRECT($D$4),MATCH('CF AUX'!AY$14,INDIRECT($D$5),0),MATCH('CF AUX'!$I368,INDIRECT($D$7),0)),"")</f>
        <v/>
      </c>
      <c r="AZ368" s="81" t="str">
        <f ca="1">IF(ISNUMBER($H368),INDEX(INDIRECT($D$4),MATCH('CF AUX'!AZ$14,INDIRECT($D$5),0),MATCH('CF AUX'!$I368,INDIRECT($D$7),0)),"")</f>
        <v/>
      </c>
      <c r="BB368" s="96" t="str" cm="1">
        <f t="array" aca="1" ref="BB368" ca="1">IF(ISNUMBER($H368),MMULT(J368:AZ368,TRANSPOSE(INDIRECT($D$8&amp;$G$4&amp;B368&amp;":"&amp;$G$6&amp;B368))),"")</f>
        <v/>
      </c>
      <c r="BD368" s="59">
        <f t="shared" si="97"/>
        <v>364</v>
      </c>
      <c r="BE368" s="80" t="str" cm="1">
        <f t="array" aca="1" ref="BE368" ca="1">IFERROR(INDEX(INDIRECT($D$4),MATCH(INDIRECT(BE$5&amp;$BD368),INDIRECT($D$6),0),MATCH($I368,INDIRECT($D$7),0)),"")</f>
        <v/>
      </c>
      <c r="BF368" s="81" t="str" cm="1">
        <f t="array" aca="1" ref="BF368" ca="1">IFERROR(INDEX(INDIRECT($D$4),MATCH(INDIRECT(BF$5&amp;$BD368),INDIRECT($D$6),0),MATCH($I368,INDIRECT($D$7),0)),"")</f>
        <v/>
      </c>
      <c r="BG368" s="81" t="str" cm="1">
        <f t="array" aca="1" ref="BG368" ca="1">IFERROR(INDEX(INDIRECT($D$4),MATCH(INDIRECT(BG$5&amp;$BD368),INDIRECT($D$6),0),MATCH($I368,INDIRECT($D$7),0)),"")</f>
        <v/>
      </c>
      <c r="BH368" s="81" t="str" cm="1">
        <f t="array" aca="1" ref="BH368" ca="1">IFERROR(INDEX(INDIRECT($D$4),MATCH(INDIRECT(BH$5&amp;$BD368),INDIRECT($D$6),0),MATCH($I368,INDIRECT($D$7),0)),"")</f>
        <v/>
      </c>
      <c r="BI368" s="81" t="str" cm="1">
        <f t="array" aca="1" ref="BI368" ca="1">IFERROR(INDEX(INDIRECT($D$4),MATCH(INDIRECT(BI$5&amp;$BD368),INDIRECT($D$6),0),MATCH($I368,INDIRECT($D$7),0)),"")</f>
        <v/>
      </c>
      <c r="BJ368" s="81" t="str" cm="1">
        <f t="array" aca="1" ref="BJ368" ca="1">IFERROR(INDEX(INDIRECT($D$4),MATCH(INDIRECT(BJ$5&amp;$BD368),INDIRECT($D$6),0),MATCH($I368,INDIRECT($D$7),0)),"")</f>
        <v/>
      </c>
      <c r="BK368" s="81" t="str" cm="1">
        <f t="array" aca="1" ref="BK368" ca="1">IFERROR(INDEX(INDIRECT($D$4),MATCH(INDIRECT(BK$5&amp;$BD368),INDIRECT($D$6),0),MATCH($I368,INDIRECT($D$7),0)),"")</f>
        <v/>
      </c>
      <c r="BL368" s="81" t="str" cm="1">
        <f t="array" aca="1" ref="BL368" ca="1">IFERROR(INDEX(INDIRECT($D$4),MATCH(INDIRECT(BL$5&amp;$BD368),INDIRECT($D$6),0),MATCH($I368,INDIRECT($D$7),0)),"")</f>
        <v/>
      </c>
      <c r="BM368" s="81" t="str" cm="1">
        <f t="array" aca="1" ref="BM368" ca="1">IFERROR(INDEX(INDIRECT($D$4),MATCH(INDIRECT(BM$5&amp;$BD368),INDIRECT($D$6),0),MATCH($I368,INDIRECT($D$7),0)),"")</f>
        <v/>
      </c>
      <c r="BN368" s="81" t="str" cm="1">
        <f t="array" aca="1" ref="BN368" ca="1">IFERROR(INDEX(INDIRECT($D$4),MATCH(INDIRECT(BN$5&amp;$BD368),INDIRECT($D$6),0),MATCH($I368,INDIRECT($D$7),0)),"")</f>
        <v/>
      </c>
      <c r="BO368" s="81" t="str" cm="1">
        <f t="array" aca="1" ref="BO368" ca="1">IFERROR(INDEX(INDIRECT($D$4),MATCH(INDIRECT(BO$5&amp;$BD368),INDIRECT($D$6),0),MATCH($I368,INDIRECT($D$7),0)),"")</f>
        <v/>
      </c>
      <c r="BP368" s="81" t="str" cm="1">
        <f t="array" aca="1" ref="BP368" ca="1">IFERROR(INDEX(INDIRECT($D$4),MATCH(INDIRECT(BP$5&amp;$BD368),INDIRECT($D$6),0),MATCH($I368,INDIRECT($D$7),0)),"")</f>
        <v/>
      </c>
      <c r="BQ368" s="81" t="str" cm="1">
        <f t="array" aca="1" ref="BQ368" ca="1">IFERROR(INDEX(INDIRECT($D$4),MATCH(INDIRECT(BQ$5&amp;$BD368),INDIRECT($D$6),0),MATCH($I368,INDIRECT($D$7),0)),"")</f>
        <v/>
      </c>
      <c r="BR368" s="81" t="str" cm="1">
        <f t="array" aca="1" ref="BR368" ca="1">IFERROR(INDEX(INDIRECT($D$4),MATCH(INDIRECT(BR$5&amp;$BD368),INDIRECT($D$6),0),MATCH($I368,INDIRECT($D$7),0)),"")</f>
        <v/>
      </c>
      <c r="BS368" s="81" t="str" cm="1">
        <f t="array" aca="1" ref="BS368" ca="1">IFERROR(INDEX(INDIRECT($D$4),MATCH(INDIRECT(BS$5&amp;$BD368),INDIRECT($D$6),0),MATCH($I368,INDIRECT($D$7),0)),"")</f>
        <v/>
      </c>
      <c r="BT368" s="81" t="str" cm="1">
        <f t="array" aca="1" ref="BT368" ca="1">IFERROR(INDEX(INDIRECT($D$4),MATCH(INDIRECT(BT$5&amp;$BD368),INDIRECT($D$6),0),MATCH($I368,INDIRECT($D$7),0)),"")</f>
        <v/>
      </c>
      <c r="BU368" s="81" t="str" cm="1">
        <f t="array" aca="1" ref="BU368" ca="1">IFERROR(INDEX(INDIRECT($D$4),MATCH(INDIRECT(BU$5&amp;$BD368),INDIRECT($D$6),0),MATCH($I368,INDIRECT($D$7),0)),"")</f>
        <v/>
      </c>
      <c r="BV368" s="99" t="str" cm="1">
        <f t="array" aca="1" ref="BV368" ca="1">IFERROR(INDEX(INDIRECT($D$4),MATCH(INDIRECT(BV$5&amp;$BD368),INDIRECT($D$6),0),MATCH($I368,INDIRECT($D$7),0)),"")</f>
        <v/>
      </c>
      <c r="BX368" s="80"/>
      <c r="BY368" s="81"/>
      <c r="BZ368" s="81"/>
      <c r="CA368" s="81"/>
      <c r="CB368" s="81"/>
      <c r="CC368" s="81"/>
      <c r="CD368" s="81"/>
      <c r="CE368" s="81"/>
      <c r="CF368" s="81"/>
      <c r="CG368" s="81"/>
      <c r="CH368" s="81"/>
      <c r="CI368" s="81"/>
      <c r="CJ368" s="81"/>
      <c r="CK368" s="81"/>
      <c r="CL368" s="81"/>
      <c r="CM368" s="81"/>
      <c r="CN368" s="81"/>
      <c r="CO368" s="99"/>
      <c r="CQ368" s="113"/>
      <c r="CR368" s="59" t="str">
        <f t="shared" si="96"/>
        <v/>
      </c>
      <c r="CS368" s="60"/>
      <c r="CT368" s="123" t="str">
        <f t="shared" ca="1" si="93"/>
        <v/>
      </c>
      <c r="CU368" s="80" t="str">
        <f>IF(ISNUMBER($CS368),INDEX(IRF.New!$CS$7:$DJ$37,MATCH(B368+1,IRF.New!$B$7:$B$37,0),MATCH($CT368,IRF.New!$CS$5:$DJ$5,0)),"")</f>
        <v/>
      </c>
      <c r="CV368" s="81"/>
      <c r="CW368" s="81" t="str">
        <f t="shared" si="94"/>
        <v/>
      </c>
      <c r="CX368" s="81"/>
      <c r="CY368" s="81"/>
      <c r="CZ368" s="94"/>
      <c r="DA368" s="94" t="str">
        <f>IF(ISNUMBER(CS368),INDEX(IRF.New!$CS$2:$DJ$2,MATCH('CF AUX'!$CT368,IRF.New!$CS$5:$DJ$5,0)),"")</f>
        <v/>
      </c>
      <c r="DB368" s="72"/>
      <c r="DD368" s="132" t="str">
        <f>IF(ISNUMBER(CS368),INDEX(IRF.New!$D$7:$CO$37,MATCH('CF AUX'!C363,IRF.New!$C$7:$C$37,0),MATCH(CT368,IRF.New!$D$5:$CO$5,0)),"")</f>
        <v/>
      </c>
    </row>
    <row r="369" spans="1:108" x14ac:dyDescent="0.25">
      <c r="F369" s="136" t="str">
        <f t="shared" si="95"/>
        <v/>
      </c>
      <c r="H369" s="65"/>
      <c r="I369" s="129" t="str">
        <f ca="1">IF(ISNUMBER(H369),INDEX(IRF.New!$CS$5:$DJ$5,MATCH('CF AUX'!H369,INDIRECT("IRF.New!$CS$"&amp;C365&amp;":$DJ$"&amp;C365),0)),"")</f>
        <v/>
      </c>
      <c r="J369" s="80" t="str">
        <f ca="1">IF(ISNUMBER($H369),INDEX(INDIRECT($D$4),MATCH('CF AUX'!J$14,INDIRECT($D$5),0),MATCH('CF AUX'!$I369,INDIRECT($D$7),0)),"")</f>
        <v/>
      </c>
      <c r="K369" s="81" t="str">
        <f ca="1">IF(ISNUMBER($H369),INDEX(INDIRECT($D$4),MATCH('CF AUX'!K$14,INDIRECT($D$5),0),MATCH('CF AUX'!$I369,INDIRECT($D$7),0)),"")</f>
        <v/>
      </c>
      <c r="L369" s="81" t="str">
        <f ca="1">IF(ISNUMBER($H369),INDEX(INDIRECT($D$4),MATCH('CF AUX'!L$14,INDIRECT($D$5),0),MATCH('CF AUX'!$I369,INDIRECT($D$7),0)),"")</f>
        <v/>
      </c>
      <c r="M369" s="81" t="str">
        <f ca="1">IF(ISNUMBER($H369),INDEX(INDIRECT($D$4),MATCH('CF AUX'!M$14,INDIRECT($D$5),0),MATCH('CF AUX'!$I369,INDIRECT($D$7),0)),"")</f>
        <v/>
      </c>
      <c r="N369" s="81" t="str">
        <f ca="1">IF(ISNUMBER($H369),INDEX(INDIRECT($D$4),MATCH('CF AUX'!N$14,INDIRECT($D$5),0),MATCH('CF AUX'!$I369,INDIRECT($D$7),0)),"")</f>
        <v/>
      </c>
      <c r="O369" s="81" t="str">
        <f ca="1">IF(ISNUMBER($H369),INDEX(INDIRECT($D$4),MATCH('CF AUX'!O$14,INDIRECT($D$5),0),MATCH('CF AUX'!$I369,INDIRECT($D$7),0)),"")</f>
        <v/>
      </c>
      <c r="P369" s="81" t="str">
        <f ca="1">IF(ISNUMBER($H369),INDEX(INDIRECT($D$4),MATCH('CF AUX'!P$14,INDIRECT($D$5),0),MATCH('CF AUX'!$I369,INDIRECT($D$7),0)),"")</f>
        <v/>
      </c>
      <c r="Q369" s="81" t="str">
        <f ca="1">IF(ISNUMBER($H369),INDEX(INDIRECT($D$4),MATCH('CF AUX'!Q$14,INDIRECT($D$5),0),MATCH('CF AUX'!$I369,INDIRECT($D$7),0)),"")</f>
        <v/>
      </c>
      <c r="R369" s="81" t="str">
        <f ca="1">IF(ISNUMBER($H369),INDEX(INDIRECT($D$4),MATCH('CF AUX'!R$14,INDIRECT($D$5),0),MATCH('CF AUX'!$I369,INDIRECT($D$7),0)),"")</f>
        <v/>
      </c>
      <c r="S369" s="81" t="str">
        <f ca="1">IF(ISNUMBER($H369),INDEX(INDIRECT($D$4),MATCH('CF AUX'!S$14,INDIRECT($D$5),0),MATCH('CF AUX'!$I369,INDIRECT($D$7),0)),"")</f>
        <v/>
      </c>
      <c r="T369" s="81" t="str">
        <f ca="1">IF(ISNUMBER($H369),INDEX(INDIRECT($D$4),MATCH('CF AUX'!T$14,INDIRECT($D$5),0),MATCH('CF AUX'!$I369,INDIRECT($D$7),0)),"")</f>
        <v/>
      </c>
      <c r="U369" s="81" t="str">
        <f ca="1">IF(ISNUMBER($H369),INDEX(INDIRECT($D$4),MATCH('CF AUX'!U$14,INDIRECT($D$5),0),MATCH('CF AUX'!$I369,INDIRECT($D$7),0)),"")</f>
        <v/>
      </c>
      <c r="V369" s="81" t="str">
        <f ca="1">IF(ISNUMBER($H369),INDEX(INDIRECT($D$4),MATCH('CF AUX'!V$14,INDIRECT($D$5),0),MATCH('CF AUX'!$I369,INDIRECT($D$7),0)),"")</f>
        <v/>
      </c>
      <c r="W369" s="81" t="str">
        <f ca="1">IF(ISNUMBER($H369),INDEX(INDIRECT($D$4),MATCH('CF AUX'!W$14,INDIRECT($D$5),0),MATCH('CF AUX'!$I369,INDIRECT($D$7),0)),"")</f>
        <v/>
      </c>
      <c r="X369" s="81" t="str">
        <f ca="1">IF(ISNUMBER($H369),INDEX(INDIRECT($D$4),MATCH('CF AUX'!X$14,INDIRECT($D$5),0),MATCH('CF AUX'!$I369,INDIRECT($D$7),0)),"")</f>
        <v/>
      </c>
      <c r="Y369" s="81" t="str">
        <f ca="1">IF(ISNUMBER($H369),INDEX(INDIRECT($D$4),MATCH('CF AUX'!Y$14,INDIRECT($D$5),0),MATCH('CF AUX'!$I369,INDIRECT($D$7),0)),"")</f>
        <v/>
      </c>
      <c r="Z369" s="81" t="str">
        <f ca="1">IF(ISNUMBER($H369),INDEX(INDIRECT($D$4),MATCH('CF AUX'!Z$14,INDIRECT($D$5),0),MATCH('CF AUX'!$I369,INDIRECT($D$7),0)),"")</f>
        <v/>
      </c>
      <c r="AA369" s="81" t="str">
        <f ca="1">IF(ISNUMBER($H369),INDEX(INDIRECT($D$4),MATCH('CF AUX'!AA$14,INDIRECT($D$5),0),MATCH('CF AUX'!$I369,INDIRECT($D$7),0)),"")</f>
        <v/>
      </c>
      <c r="AB369" s="81" t="str">
        <f ca="1">IF(ISNUMBER($H369),INDEX(INDIRECT($D$4),MATCH('CF AUX'!AB$14,INDIRECT($D$5),0),MATCH('CF AUX'!$I369,INDIRECT($D$7),0)),"")</f>
        <v/>
      </c>
      <c r="AC369" s="81" t="str">
        <f ca="1">IF(ISNUMBER($H369),INDEX(INDIRECT($D$4),MATCH('CF AUX'!AC$14,INDIRECT($D$5),0),MATCH('CF AUX'!$I369,INDIRECT($D$7),0)),"")</f>
        <v/>
      </c>
      <c r="AD369" s="81" t="str">
        <f ca="1">IF(ISNUMBER($H369),INDEX(INDIRECT($D$4),MATCH('CF AUX'!AD$14,INDIRECT($D$5),0),MATCH('CF AUX'!$I369,INDIRECT($D$7),0)),"")</f>
        <v/>
      </c>
      <c r="AE369" s="81" t="str">
        <f ca="1">IF(ISNUMBER($H369),INDEX(INDIRECT($D$4),MATCH('CF AUX'!AE$14,INDIRECT($D$5),0),MATCH('CF AUX'!$I369,INDIRECT($D$7),0)),"")</f>
        <v/>
      </c>
      <c r="AF369" s="81" t="str">
        <f ca="1">IF(ISNUMBER($H369),INDEX(INDIRECT($D$4),MATCH('CF AUX'!AF$14,INDIRECT($D$5),0),MATCH('CF AUX'!$I369,INDIRECT($D$7),0)),"")</f>
        <v/>
      </c>
      <c r="AG369" s="81" t="str">
        <f ca="1">IF(ISNUMBER($H369),INDEX(INDIRECT($D$4),MATCH('CF AUX'!AG$14,INDIRECT($D$5),0),MATCH('CF AUX'!$I369,INDIRECT($D$7),0)),"")</f>
        <v/>
      </c>
      <c r="AH369" s="81" t="str">
        <f ca="1">IF(ISNUMBER($H369),INDEX(INDIRECT($D$4),MATCH('CF AUX'!AH$14,INDIRECT($D$5),0),MATCH('CF AUX'!$I369,INDIRECT($D$7),0)),"")</f>
        <v/>
      </c>
      <c r="AI369" s="81" t="str">
        <f ca="1">IF(ISNUMBER($H369),INDEX(INDIRECT($D$4),MATCH('CF AUX'!AI$14,INDIRECT($D$5),0),MATCH('CF AUX'!$I369,INDIRECT($D$7),0)),"")</f>
        <v/>
      </c>
      <c r="AJ369" s="81" t="str">
        <f ca="1">IF(ISNUMBER($H369),INDEX(INDIRECT($D$4),MATCH('CF AUX'!AJ$14,INDIRECT($D$5),0),MATCH('CF AUX'!$I369,INDIRECT($D$7),0)),"")</f>
        <v/>
      </c>
      <c r="AK369" s="81" t="str">
        <f ca="1">IF(ISNUMBER($H369),INDEX(INDIRECT($D$4),MATCH('CF AUX'!AK$14,INDIRECT($D$5),0),MATCH('CF AUX'!$I369,INDIRECT($D$7),0)),"")</f>
        <v/>
      </c>
      <c r="AL369" s="81" t="str">
        <f ca="1">IF(ISNUMBER($H369),INDEX(INDIRECT($D$4),MATCH('CF AUX'!AL$14,INDIRECT($D$5),0),MATCH('CF AUX'!$I369,INDIRECT($D$7),0)),"")</f>
        <v/>
      </c>
      <c r="AM369" s="81" t="str">
        <f ca="1">IF(ISNUMBER($H369),INDEX(INDIRECT($D$4),MATCH('CF AUX'!AM$14,INDIRECT($D$5),0),MATCH('CF AUX'!$I369,INDIRECT($D$7),0)),"")</f>
        <v/>
      </c>
      <c r="AN369" s="81" t="str">
        <f ca="1">IF(ISNUMBER($H369),INDEX(INDIRECT($D$4),MATCH('CF AUX'!AN$14,INDIRECT($D$5),0),MATCH('CF AUX'!$I369,INDIRECT($D$7),0)),"")</f>
        <v/>
      </c>
      <c r="AO369" s="81" t="str">
        <f ca="1">IF(ISNUMBER($H369),INDEX(INDIRECT($D$4),MATCH('CF AUX'!AO$14,INDIRECT($D$5),0),MATCH('CF AUX'!$I369,INDIRECT($D$7),0)),"")</f>
        <v/>
      </c>
      <c r="AP369" s="81" t="str">
        <f ca="1">IF(ISNUMBER($H369),INDEX(INDIRECT($D$4),MATCH('CF AUX'!AP$14,INDIRECT($D$5),0),MATCH('CF AUX'!$I369,INDIRECT($D$7),0)),"")</f>
        <v/>
      </c>
      <c r="AQ369" s="81" t="str">
        <f ca="1">IF(ISNUMBER($H369),INDEX(INDIRECT($D$4),MATCH('CF AUX'!AQ$14,INDIRECT($D$5),0),MATCH('CF AUX'!$I369,INDIRECT($D$7),0)),"")</f>
        <v/>
      </c>
      <c r="AR369" s="81" t="str">
        <f ca="1">IF(ISNUMBER($H369),INDEX(INDIRECT($D$4),MATCH('CF AUX'!AR$14,INDIRECT($D$5),0),MATCH('CF AUX'!$I369,INDIRECT($D$7),0)),"")</f>
        <v/>
      </c>
      <c r="AS369" s="81" t="str">
        <f ca="1">IF(ISNUMBER($H369),INDEX(INDIRECT($D$4),MATCH('CF AUX'!AS$14,INDIRECT($D$5),0),MATCH('CF AUX'!$I369,INDIRECT($D$7),0)),"")</f>
        <v/>
      </c>
      <c r="AT369" s="81" t="str">
        <f ca="1">IF(ISNUMBER($H369),INDEX(INDIRECT($D$4),MATCH('CF AUX'!AT$14,INDIRECT($D$5),0),MATCH('CF AUX'!$I369,INDIRECT($D$7),0)),"")</f>
        <v/>
      </c>
      <c r="AU369" s="81" t="str">
        <f ca="1">IF(ISNUMBER($H369),INDEX(INDIRECT($D$4),MATCH('CF AUX'!AU$14,INDIRECT($D$5),0),MATCH('CF AUX'!$I369,INDIRECT($D$7),0)),"")</f>
        <v/>
      </c>
      <c r="AV369" s="81" t="str">
        <f ca="1">IF(ISNUMBER($H369),INDEX(INDIRECT($D$4),MATCH('CF AUX'!AV$14,INDIRECT($D$5),0),MATCH('CF AUX'!$I369,INDIRECT($D$7),0)),"")</f>
        <v/>
      </c>
      <c r="AW369" s="81" t="str">
        <f ca="1">IF(ISNUMBER($H369),INDEX(INDIRECT($D$4),MATCH('CF AUX'!AW$14,INDIRECT($D$5),0),MATCH('CF AUX'!$I369,INDIRECT($D$7),0)),"")</f>
        <v/>
      </c>
      <c r="AX369" s="81" t="str">
        <f ca="1">IF(ISNUMBER($H369),INDEX(INDIRECT($D$4),MATCH('CF AUX'!AX$14,INDIRECT($D$5),0),MATCH('CF AUX'!$I369,INDIRECT($D$7),0)),"")</f>
        <v/>
      </c>
      <c r="AY369" s="81" t="str">
        <f ca="1">IF(ISNUMBER($H369),INDEX(INDIRECT($D$4),MATCH('CF AUX'!AY$14,INDIRECT($D$5),0),MATCH('CF AUX'!$I369,INDIRECT($D$7),0)),"")</f>
        <v/>
      </c>
      <c r="AZ369" s="81" t="str">
        <f ca="1">IF(ISNUMBER($H369),INDEX(INDIRECT($D$4),MATCH('CF AUX'!AZ$14,INDIRECT($D$5),0),MATCH('CF AUX'!$I369,INDIRECT($D$7),0)),"")</f>
        <v/>
      </c>
      <c r="BB369" s="96" t="str" cm="1">
        <f t="array" aca="1" ref="BB369" ca="1">IF(ISNUMBER($H369),MMULT(J369:AZ369,TRANSPOSE(INDIRECT($D$8&amp;$G$4&amp;B368&amp;":"&amp;$G$6&amp;B368))),"")</f>
        <v/>
      </c>
      <c r="BD369" s="59">
        <f t="shared" si="97"/>
        <v>364</v>
      </c>
      <c r="BE369" s="80" t="str" cm="1">
        <f t="array" aca="1" ref="BE369" ca="1">IFERROR(INDEX(INDIRECT($D$4),MATCH(INDIRECT(BE$5&amp;$BD369),INDIRECT($D$6),0),MATCH($I369,INDIRECT($D$7),0)),"")</f>
        <v/>
      </c>
      <c r="BF369" s="81" t="str" cm="1">
        <f t="array" aca="1" ref="BF369" ca="1">IFERROR(INDEX(INDIRECT($D$4),MATCH(INDIRECT(BF$5&amp;$BD369),INDIRECT($D$6),0),MATCH($I369,INDIRECT($D$7),0)),"")</f>
        <v/>
      </c>
      <c r="BG369" s="81" t="str" cm="1">
        <f t="array" aca="1" ref="BG369" ca="1">IFERROR(INDEX(INDIRECT($D$4),MATCH(INDIRECT(BG$5&amp;$BD369),INDIRECT($D$6),0),MATCH($I369,INDIRECT($D$7),0)),"")</f>
        <v/>
      </c>
      <c r="BH369" s="81" t="str" cm="1">
        <f t="array" aca="1" ref="BH369" ca="1">IFERROR(INDEX(INDIRECT($D$4),MATCH(INDIRECT(BH$5&amp;$BD369),INDIRECT($D$6),0),MATCH($I369,INDIRECT($D$7),0)),"")</f>
        <v/>
      </c>
      <c r="BI369" s="81" t="str" cm="1">
        <f t="array" aca="1" ref="BI369" ca="1">IFERROR(INDEX(INDIRECT($D$4),MATCH(INDIRECT(BI$5&amp;$BD369),INDIRECT($D$6),0),MATCH($I369,INDIRECT($D$7),0)),"")</f>
        <v/>
      </c>
      <c r="BJ369" s="81" t="str" cm="1">
        <f t="array" aca="1" ref="BJ369" ca="1">IFERROR(INDEX(INDIRECT($D$4),MATCH(INDIRECT(BJ$5&amp;$BD369),INDIRECT($D$6),0),MATCH($I369,INDIRECT($D$7),0)),"")</f>
        <v/>
      </c>
      <c r="BK369" s="81" t="str" cm="1">
        <f t="array" aca="1" ref="BK369" ca="1">IFERROR(INDEX(INDIRECT($D$4),MATCH(INDIRECT(BK$5&amp;$BD369),INDIRECT($D$6),0),MATCH($I369,INDIRECT($D$7),0)),"")</f>
        <v/>
      </c>
      <c r="BL369" s="81" t="str" cm="1">
        <f t="array" aca="1" ref="BL369" ca="1">IFERROR(INDEX(INDIRECT($D$4),MATCH(INDIRECT(BL$5&amp;$BD369),INDIRECT($D$6),0),MATCH($I369,INDIRECT($D$7),0)),"")</f>
        <v/>
      </c>
      <c r="BM369" s="81" t="str" cm="1">
        <f t="array" aca="1" ref="BM369" ca="1">IFERROR(INDEX(INDIRECT($D$4),MATCH(INDIRECT(BM$5&amp;$BD369),INDIRECT($D$6),0),MATCH($I369,INDIRECT($D$7),0)),"")</f>
        <v/>
      </c>
      <c r="BN369" s="81" t="str" cm="1">
        <f t="array" aca="1" ref="BN369" ca="1">IFERROR(INDEX(INDIRECT($D$4),MATCH(INDIRECT(BN$5&amp;$BD369),INDIRECT($D$6),0),MATCH($I369,INDIRECT($D$7),0)),"")</f>
        <v/>
      </c>
      <c r="BO369" s="81" t="str" cm="1">
        <f t="array" aca="1" ref="BO369" ca="1">IFERROR(INDEX(INDIRECT($D$4),MATCH(INDIRECT(BO$5&amp;$BD369),INDIRECT($D$6),0),MATCH($I369,INDIRECT($D$7),0)),"")</f>
        <v/>
      </c>
      <c r="BP369" s="81" t="str" cm="1">
        <f t="array" aca="1" ref="BP369" ca="1">IFERROR(INDEX(INDIRECT($D$4),MATCH(INDIRECT(BP$5&amp;$BD369),INDIRECT($D$6),0),MATCH($I369,INDIRECT($D$7),0)),"")</f>
        <v/>
      </c>
      <c r="BQ369" s="81" t="str" cm="1">
        <f t="array" aca="1" ref="BQ369" ca="1">IFERROR(INDEX(INDIRECT($D$4),MATCH(INDIRECT(BQ$5&amp;$BD369),INDIRECT($D$6),0),MATCH($I369,INDIRECT($D$7),0)),"")</f>
        <v/>
      </c>
      <c r="BR369" s="81" t="str" cm="1">
        <f t="array" aca="1" ref="BR369" ca="1">IFERROR(INDEX(INDIRECT($D$4),MATCH(INDIRECT(BR$5&amp;$BD369),INDIRECT($D$6),0),MATCH($I369,INDIRECT($D$7),0)),"")</f>
        <v/>
      </c>
      <c r="BS369" s="81" t="str" cm="1">
        <f t="array" aca="1" ref="BS369" ca="1">IFERROR(INDEX(INDIRECT($D$4),MATCH(INDIRECT(BS$5&amp;$BD369),INDIRECT($D$6),0),MATCH($I369,INDIRECT($D$7),0)),"")</f>
        <v/>
      </c>
      <c r="BT369" s="81" t="str" cm="1">
        <f t="array" aca="1" ref="BT369" ca="1">IFERROR(INDEX(INDIRECT($D$4),MATCH(INDIRECT(BT$5&amp;$BD369),INDIRECT($D$6),0),MATCH($I369,INDIRECT($D$7),0)),"")</f>
        <v/>
      </c>
      <c r="BU369" s="81" t="str" cm="1">
        <f t="array" aca="1" ref="BU369" ca="1">IFERROR(INDEX(INDIRECT($D$4),MATCH(INDIRECT(BU$5&amp;$BD369),INDIRECT($D$6),0),MATCH($I369,INDIRECT($D$7),0)),"")</f>
        <v/>
      </c>
      <c r="BV369" s="99" t="str" cm="1">
        <f t="array" aca="1" ref="BV369" ca="1">IFERROR(INDEX(INDIRECT($D$4),MATCH(INDIRECT(BV$5&amp;$BD369),INDIRECT($D$6),0),MATCH($I369,INDIRECT($D$7),0)),"")</f>
        <v/>
      </c>
      <c r="BX369" s="80"/>
      <c r="BY369" s="81"/>
      <c r="BZ369" s="81"/>
      <c r="CA369" s="81"/>
      <c r="CB369" s="81"/>
      <c r="CC369" s="81"/>
      <c r="CD369" s="81"/>
      <c r="CE369" s="81"/>
      <c r="CF369" s="81"/>
      <c r="CG369" s="81"/>
      <c r="CH369" s="81"/>
      <c r="CI369" s="81"/>
      <c r="CJ369" s="81"/>
      <c r="CK369" s="81"/>
      <c r="CL369" s="81"/>
      <c r="CM369" s="81"/>
      <c r="CN369" s="81"/>
      <c r="CO369" s="99"/>
      <c r="CQ369" s="113"/>
      <c r="CR369" s="59" t="str">
        <f t="shared" si="96"/>
        <v/>
      </c>
      <c r="CS369" s="60"/>
      <c r="CT369" s="123" t="str">
        <f t="shared" ca="1" si="93"/>
        <v/>
      </c>
      <c r="CU369" s="80" t="str">
        <f>IF(ISNUMBER($CS369),INDEX(IRF.New!$CS$7:$DJ$37,MATCH(B368+1,IRF.New!$B$7:$B$37,0),MATCH($CT369,IRF.New!$CS$5:$DJ$5,0)),"")</f>
        <v/>
      </c>
      <c r="CV369" s="81"/>
      <c r="CW369" s="81" t="str">
        <f t="shared" si="94"/>
        <v/>
      </c>
      <c r="CX369" s="81"/>
      <c r="CY369" s="81"/>
      <c r="CZ369" s="94"/>
      <c r="DA369" s="94" t="str">
        <f>IF(ISNUMBER(CS369),INDEX(IRF.New!$CS$2:$DJ$2,MATCH('CF AUX'!$CT369,IRF.New!$CS$5:$DJ$5,0)),"")</f>
        <v/>
      </c>
      <c r="DB369" s="72"/>
      <c r="DD369" s="132" t="str">
        <f>IF(ISNUMBER(CS369),INDEX(IRF.New!$D$7:$CO$37,MATCH('CF AUX'!C363,IRF.New!$C$7:$C$37,0),MATCH(CT369,IRF.New!$D$5:$CO$5,0)),"")</f>
        <v/>
      </c>
    </row>
    <row r="370" spans="1:108" x14ac:dyDescent="0.25">
      <c r="B370" s="59" t="s">
        <v>280</v>
      </c>
      <c r="F370" s="136" t="str">
        <f t="shared" si="95"/>
        <v/>
      </c>
      <c r="H370" s="65"/>
      <c r="I370" s="129" t="str">
        <f ca="1">IF(ISNUMBER(H370),INDEX(IRF.New!$CS$5:$DJ$5,MATCH('CF AUX'!H370,INDIRECT("IRF.New!$CS$"&amp;C365&amp;":$DJ$"&amp;C365),0)),"")</f>
        <v/>
      </c>
      <c r="J370" s="80" t="str">
        <f ca="1">IF(ISNUMBER($H370),INDEX(INDIRECT($D$4),MATCH('CF AUX'!J$14,INDIRECT($D$5),0),MATCH('CF AUX'!$I370,INDIRECT($D$7),0)),"")</f>
        <v/>
      </c>
      <c r="K370" s="81" t="str">
        <f ca="1">IF(ISNUMBER($H370),INDEX(INDIRECT($D$4),MATCH('CF AUX'!K$14,INDIRECT($D$5),0),MATCH('CF AUX'!$I370,INDIRECT($D$7),0)),"")</f>
        <v/>
      </c>
      <c r="L370" s="81" t="str">
        <f ca="1">IF(ISNUMBER($H370),INDEX(INDIRECT($D$4),MATCH('CF AUX'!L$14,INDIRECT($D$5),0),MATCH('CF AUX'!$I370,INDIRECT($D$7),0)),"")</f>
        <v/>
      </c>
      <c r="M370" s="81" t="str">
        <f ca="1">IF(ISNUMBER($H370),INDEX(INDIRECT($D$4),MATCH('CF AUX'!M$14,INDIRECT($D$5),0),MATCH('CF AUX'!$I370,INDIRECT($D$7),0)),"")</f>
        <v/>
      </c>
      <c r="N370" s="81" t="str">
        <f ca="1">IF(ISNUMBER($H370),INDEX(INDIRECT($D$4),MATCH('CF AUX'!N$14,INDIRECT($D$5),0),MATCH('CF AUX'!$I370,INDIRECT($D$7),0)),"")</f>
        <v/>
      </c>
      <c r="O370" s="81" t="str">
        <f ca="1">IF(ISNUMBER($H370),INDEX(INDIRECT($D$4),MATCH('CF AUX'!O$14,INDIRECT($D$5),0),MATCH('CF AUX'!$I370,INDIRECT($D$7),0)),"")</f>
        <v/>
      </c>
      <c r="P370" s="81" t="str">
        <f ca="1">IF(ISNUMBER($H370),INDEX(INDIRECT($D$4),MATCH('CF AUX'!P$14,INDIRECT($D$5),0),MATCH('CF AUX'!$I370,INDIRECT($D$7),0)),"")</f>
        <v/>
      </c>
      <c r="Q370" s="81" t="str">
        <f ca="1">IF(ISNUMBER($H370),INDEX(INDIRECT($D$4),MATCH('CF AUX'!Q$14,INDIRECT($D$5),0),MATCH('CF AUX'!$I370,INDIRECT($D$7),0)),"")</f>
        <v/>
      </c>
      <c r="R370" s="81" t="str">
        <f ca="1">IF(ISNUMBER($H370),INDEX(INDIRECT($D$4),MATCH('CF AUX'!R$14,INDIRECT($D$5),0),MATCH('CF AUX'!$I370,INDIRECT($D$7),0)),"")</f>
        <v/>
      </c>
      <c r="S370" s="81" t="str">
        <f ca="1">IF(ISNUMBER($H370),INDEX(INDIRECT($D$4),MATCH('CF AUX'!S$14,INDIRECT($D$5),0),MATCH('CF AUX'!$I370,INDIRECT($D$7),0)),"")</f>
        <v/>
      </c>
      <c r="T370" s="81" t="str">
        <f ca="1">IF(ISNUMBER($H370),INDEX(INDIRECT($D$4),MATCH('CF AUX'!T$14,INDIRECT($D$5),0),MATCH('CF AUX'!$I370,INDIRECT($D$7),0)),"")</f>
        <v/>
      </c>
      <c r="U370" s="81" t="str">
        <f ca="1">IF(ISNUMBER($H370),INDEX(INDIRECT($D$4),MATCH('CF AUX'!U$14,INDIRECT($D$5),0),MATCH('CF AUX'!$I370,INDIRECT($D$7),0)),"")</f>
        <v/>
      </c>
      <c r="V370" s="81" t="str">
        <f ca="1">IF(ISNUMBER($H370),INDEX(INDIRECT($D$4),MATCH('CF AUX'!V$14,INDIRECT($D$5),0),MATCH('CF AUX'!$I370,INDIRECT($D$7),0)),"")</f>
        <v/>
      </c>
      <c r="W370" s="81" t="str">
        <f ca="1">IF(ISNUMBER($H370),INDEX(INDIRECT($D$4),MATCH('CF AUX'!W$14,INDIRECT($D$5),0),MATCH('CF AUX'!$I370,INDIRECT($D$7),0)),"")</f>
        <v/>
      </c>
      <c r="X370" s="81" t="str">
        <f ca="1">IF(ISNUMBER($H370),INDEX(INDIRECT($D$4),MATCH('CF AUX'!X$14,INDIRECT($D$5),0),MATCH('CF AUX'!$I370,INDIRECT($D$7),0)),"")</f>
        <v/>
      </c>
      <c r="Y370" s="81" t="str">
        <f ca="1">IF(ISNUMBER($H370),INDEX(INDIRECT($D$4),MATCH('CF AUX'!Y$14,INDIRECT($D$5),0),MATCH('CF AUX'!$I370,INDIRECT($D$7),0)),"")</f>
        <v/>
      </c>
      <c r="Z370" s="81" t="str">
        <f ca="1">IF(ISNUMBER($H370),INDEX(INDIRECT($D$4),MATCH('CF AUX'!Z$14,INDIRECT($D$5),0),MATCH('CF AUX'!$I370,INDIRECT($D$7),0)),"")</f>
        <v/>
      </c>
      <c r="AA370" s="81" t="str">
        <f ca="1">IF(ISNUMBER($H370),INDEX(INDIRECT($D$4),MATCH('CF AUX'!AA$14,INDIRECT($D$5),0),MATCH('CF AUX'!$I370,INDIRECT($D$7),0)),"")</f>
        <v/>
      </c>
      <c r="AB370" s="81" t="str">
        <f ca="1">IF(ISNUMBER($H370),INDEX(INDIRECT($D$4),MATCH('CF AUX'!AB$14,INDIRECT($D$5),0),MATCH('CF AUX'!$I370,INDIRECT($D$7),0)),"")</f>
        <v/>
      </c>
      <c r="AC370" s="81" t="str">
        <f ca="1">IF(ISNUMBER($H370),INDEX(INDIRECT($D$4),MATCH('CF AUX'!AC$14,INDIRECT($D$5),0),MATCH('CF AUX'!$I370,INDIRECT($D$7),0)),"")</f>
        <v/>
      </c>
      <c r="AD370" s="81" t="str">
        <f ca="1">IF(ISNUMBER($H370),INDEX(INDIRECT($D$4),MATCH('CF AUX'!AD$14,INDIRECT($D$5),0),MATCH('CF AUX'!$I370,INDIRECT($D$7),0)),"")</f>
        <v/>
      </c>
      <c r="AE370" s="81" t="str">
        <f ca="1">IF(ISNUMBER($H370),INDEX(INDIRECT($D$4),MATCH('CF AUX'!AE$14,INDIRECT($D$5),0),MATCH('CF AUX'!$I370,INDIRECT($D$7),0)),"")</f>
        <v/>
      </c>
      <c r="AF370" s="81" t="str">
        <f ca="1">IF(ISNUMBER($H370),INDEX(INDIRECT($D$4),MATCH('CF AUX'!AF$14,INDIRECT($D$5),0),MATCH('CF AUX'!$I370,INDIRECT($D$7),0)),"")</f>
        <v/>
      </c>
      <c r="AG370" s="81" t="str">
        <f ca="1">IF(ISNUMBER($H370),INDEX(INDIRECT($D$4),MATCH('CF AUX'!AG$14,INDIRECT($D$5),0),MATCH('CF AUX'!$I370,INDIRECT($D$7),0)),"")</f>
        <v/>
      </c>
      <c r="AH370" s="81" t="str">
        <f ca="1">IF(ISNUMBER($H370),INDEX(INDIRECT($D$4),MATCH('CF AUX'!AH$14,INDIRECT($D$5),0),MATCH('CF AUX'!$I370,INDIRECT($D$7),0)),"")</f>
        <v/>
      </c>
      <c r="AI370" s="81" t="str">
        <f ca="1">IF(ISNUMBER($H370),INDEX(INDIRECT($D$4),MATCH('CF AUX'!AI$14,INDIRECT($D$5),0),MATCH('CF AUX'!$I370,INDIRECT($D$7),0)),"")</f>
        <v/>
      </c>
      <c r="AJ370" s="81" t="str">
        <f ca="1">IF(ISNUMBER($H370),INDEX(INDIRECT($D$4),MATCH('CF AUX'!AJ$14,INDIRECT($D$5),0),MATCH('CF AUX'!$I370,INDIRECT($D$7),0)),"")</f>
        <v/>
      </c>
      <c r="AK370" s="81" t="str">
        <f ca="1">IF(ISNUMBER($H370),INDEX(INDIRECT($D$4),MATCH('CF AUX'!AK$14,INDIRECT($D$5),0),MATCH('CF AUX'!$I370,INDIRECT($D$7),0)),"")</f>
        <v/>
      </c>
      <c r="AL370" s="81" t="str">
        <f ca="1">IF(ISNUMBER($H370),INDEX(INDIRECT($D$4),MATCH('CF AUX'!AL$14,INDIRECT($D$5),0),MATCH('CF AUX'!$I370,INDIRECT($D$7),0)),"")</f>
        <v/>
      </c>
      <c r="AM370" s="81" t="str">
        <f ca="1">IF(ISNUMBER($H370),INDEX(INDIRECT($D$4),MATCH('CF AUX'!AM$14,INDIRECT($D$5),0),MATCH('CF AUX'!$I370,INDIRECT($D$7),0)),"")</f>
        <v/>
      </c>
      <c r="AN370" s="81" t="str">
        <f ca="1">IF(ISNUMBER($H370),INDEX(INDIRECT($D$4),MATCH('CF AUX'!AN$14,INDIRECT($D$5),0),MATCH('CF AUX'!$I370,INDIRECT($D$7),0)),"")</f>
        <v/>
      </c>
      <c r="AO370" s="81" t="str">
        <f ca="1">IF(ISNUMBER($H370),INDEX(INDIRECT($D$4),MATCH('CF AUX'!AO$14,INDIRECT($D$5),0),MATCH('CF AUX'!$I370,INDIRECT($D$7),0)),"")</f>
        <v/>
      </c>
      <c r="AP370" s="81" t="str">
        <f ca="1">IF(ISNUMBER($H370),INDEX(INDIRECT($D$4),MATCH('CF AUX'!AP$14,INDIRECT($D$5),0),MATCH('CF AUX'!$I370,INDIRECT($D$7),0)),"")</f>
        <v/>
      </c>
      <c r="AQ370" s="81" t="str">
        <f ca="1">IF(ISNUMBER($H370),INDEX(INDIRECT($D$4),MATCH('CF AUX'!AQ$14,INDIRECT($D$5),0),MATCH('CF AUX'!$I370,INDIRECT($D$7),0)),"")</f>
        <v/>
      </c>
      <c r="AR370" s="81" t="str">
        <f ca="1">IF(ISNUMBER($H370),INDEX(INDIRECT($D$4),MATCH('CF AUX'!AR$14,INDIRECT($D$5),0),MATCH('CF AUX'!$I370,INDIRECT($D$7),0)),"")</f>
        <v/>
      </c>
      <c r="AS370" s="81" t="str">
        <f ca="1">IF(ISNUMBER($H370),INDEX(INDIRECT($D$4),MATCH('CF AUX'!AS$14,INDIRECT($D$5),0),MATCH('CF AUX'!$I370,INDIRECT($D$7),0)),"")</f>
        <v/>
      </c>
      <c r="AT370" s="81" t="str">
        <f ca="1">IF(ISNUMBER($H370),INDEX(INDIRECT($D$4),MATCH('CF AUX'!AT$14,INDIRECT($D$5),0),MATCH('CF AUX'!$I370,INDIRECT($D$7),0)),"")</f>
        <v/>
      </c>
      <c r="AU370" s="81" t="str">
        <f ca="1">IF(ISNUMBER($H370),INDEX(INDIRECT($D$4),MATCH('CF AUX'!AU$14,INDIRECT($D$5),0),MATCH('CF AUX'!$I370,INDIRECT($D$7),0)),"")</f>
        <v/>
      </c>
      <c r="AV370" s="81" t="str">
        <f ca="1">IF(ISNUMBER($H370),INDEX(INDIRECT($D$4),MATCH('CF AUX'!AV$14,INDIRECT($D$5),0),MATCH('CF AUX'!$I370,INDIRECT($D$7),0)),"")</f>
        <v/>
      </c>
      <c r="AW370" s="81" t="str">
        <f ca="1">IF(ISNUMBER($H370),INDEX(INDIRECT($D$4),MATCH('CF AUX'!AW$14,INDIRECT($D$5),0),MATCH('CF AUX'!$I370,INDIRECT($D$7),0)),"")</f>
        <v/>
      </c>
      <c r="AX370" s="81" t="str">
        <f ca="1">IF(ISNUMBER($H370),INDEX(INDIRECT($D$4),MATCH('CF AUX'!AX$14,INDIRECT($D$5),0),MATCH('CF AUX'!$I370,INDIRECT($D$7),0)),"")</f>
        <v/>
      </c>
      <c r="AY370" s="81" t="str">
        <f ca="1">IF(ISNUMBER($H370),INDEX(INDIRECT($D$4),MATCH('CF AUX'!AY$14,INDIRECT($D$5),0),MATCH('CF AUX'!$I370,INDIRECT($D$7),0)),"")</f>
        <v/>
      </c>
      <c r="AZ370" s="81" t="str">
        <f ca="1">IF(ISNUMBER($H370),INDEX(INDIRECT($D$4),MATCH('CF AUX'!AZ$14,INDIRECT($D$5),0),MATCH('CF AUX'!$I370,INDIRECT($D$7),0)),"")</f>
        <v/>
      </c>
      <c r="BB370" s="96" t="str" cm="1">
        <f t="array" aca="1" ref="BB370" ca="1">IF(ISNUMBER($H370),MMULT(J370:AZ370,TRANSPOSE(INDIRECT($D$8&amp;$G$4&amp;B368&amp;":"&amp;$G$6&amp;B368))),"")</f>
        <v/>
      </c>
      <c r="BD370" s="59">
        <f t="shared" si="97"/>
        <v>364</v>
      </c>
      <c r="BE370" s="80" t="str" cm="1">
        <f t="array" aca="1" ref="BE370" ca="1">IFERROR(INDEX(INDIRECT($D$4),MATCH(INDIRECT(BE$5&amp;$BD370),INDIRECT($D$6),0),MATCH($I370,INDIRECT($D$7),0)),"")</f>
        <v/>
      </c>
      <c r="BF370" s="81" t="str" cm="1">
        <f t="array" aca="1" ref="BF370" ca="1">IFERROR(INDEX(INDIRECT($D$4),MATCH(INDIRECT(BF$5&amp;$BD370),INDIRECT($D$6),0),MATCH($I370,INDIRECT($D$7),0)),"")</f>
        <v/>
      </c>
      <c r="BG370" s="81" t="str" cm="1">
        <f t="array" aca="1" ref="BG370" ca="1">IFERROR(INDEX(INDIRECT($D$4),MATCH(INDIRECT(BG$5&amp;$BD370),INDIRECT($D$6),0),MATCH($I370,INDIRECT($D$7),0)),"")</f>
        <v/>
      </c>
      <c r="BH370" s="81" t="str" cm="1">
        <f t="array" aca="1" ref="BH370" ca="1">IFERROR(INDEX(INDIRECT($D$4),MATCH(INDIRECT(BH$5&amp;$BD370),INDIRECT($D$6),0),MATCH($I370,INDIRECT($D$7),0)),"")</f>
        <v/>
      </c>
      <c r="BI370" s="81" t="str" cm="1">
        <f t="array" aca="1" ref="BI370" ca="1">IFERROR(INDEX(INDIRECT($D$4),MATCH(INDIRECT(BI$5&amp;$BD370),INDIRECT($D$6),0),MATCH($I370,INDIRECT($D$7),0)),"")</f>
        <v/>
      </c>
      <c r="BJ370" s="81" t="str" cm="1">
        <f t="array" aca="1" ref="BJ370" ca="1">IFERROR(INDEX(INDIRECT($D$4),MATCH(INDIRECT(BJ$5&amp;$BD370),INDIRECT($D$6),0),MATCH($I370,INDIRECT($D$7),0)),"")</f>
        <v/>
      </c>
      <c r="BK370" s="81" t="str" cm="1">
        <f t="array" aca="1" ref="BK370" ca="1">IFERROR(INDEX(INDIRECT($D$4),MATCH(INDIRECT(BK$5&amp;$BD370),INDIRECT($D$6),0),MATCH($I370,INDIRECT($D$7),0)),"")</f>
        <v/>
      </c>
      <c r="BL370" s="81" t="str" cm="1">
        <f t="array" aca="1" ref="BL370" ca="1">IFERROR(INDEX(INDIRECT($D$4),MATCH(INDIRECT(BL$5&amp;$BD370),INDIRECT($D$6),0),MATCH($I370,INDIRECT($D$7),0)),"")</f>
        <v/>
      </c>
      <c r="BM370" s="81" t="str" cm="1">
        <f t="array" aca="1" ref="BM370" ca="1">IFERROR(INDEX(INDIRECT($D$4),MATCH(INDIRECT(BM$5&amp;$BD370),INDIRECT($D$6),0),MATCH($I370,INDIRECT($D$7),0)),"")</f>
        <v/>
      </c>
      <c r="BN370" s="81" t="str" cm="1">
        <f t="array" aca="1" ref="BN370" ca="1">IFERROR(INDEX(INDIRECT($D$4),MATCH(INDIRECT(BN$5&amp;$BD370),INDIRECT($D$6),0),MATCH($I370,INDIRECT($D$7),0)),"")</f>
        <v/>
      </c>
      <c r="BO370" s="81" t="str" cm="1">
        <f t="array" aca="1" ref="BO370" ca="1">IFERROR(INDEX(INDIRECT($D$4),MATCH(INDIRECT(BO$5&amp;$BD370),INDIRECT($D$6),0),MATCH($I370,INDIRECT($D$7),0)),"")</f>
        <v/>
      </c>
      <c r="BP370" s="81" t="str" cm="1">
        <f t="array" aca="1" ref="BP370" ca="1">IFERROR(INDEX(INDIRECT($D$4),MATCH(INDIRECT(BP$5&amp;$BD370),INDIRECT($D$6),0),MATCH($I370,INDIRECT($D$7),0)),"")</f>
        <v/>
      </c>
      <c r="BQ370" s="81" t="str" cm="1">
        <f t="array" aca="1" ref="BQ370" ca="1">IFERROR(INDEX(INDIRECT($D$4),MATCH(INDIRECT(BQ$5&amp;$BD370),INDIRECT($D$6),0),MATCH($I370,INDIRECT($D$7),0)),"")</f>
        <v/>
      </c>
      <c r="BR370" s="81" t="str" cm="1">
        <f t="array" aca="1" ref="BR370" ca="1">IFERROR(INDEX(INDIRECT($D$4),MATCH(INDIRECT(BR$5&amp;$BD370),INDIRECT($D$6),0),MATCH($I370,INDIRECT($D$7),0)),"")</f>
        <v/>
      </c>
      <c r="BS370" s="81" t="str" cm="1">
        <f t="array" aca="1" ref="BS370" ca="1">IFERROR(INDEX(INDIRECT($D$4),MATCH(INDIRECT(BS$5&amp;$BD370),INDIRECT($D$6),0),MATCH($I370,INDIRECT($D$7),0)),"")</f>
        <v/>
      </c>
      <c r="BT370" s="81" t="str" cm="1">
        <f t="array" aca="1" ref="BT370" ca="1">IFERROR(INDEX(INDIRECT($D$4),MATCH(INDIRECT(BT$5&amp;$BD370),INDIRECT($D$6),0),MATCH($I370,INDIRECT($D$7),0)),"")</f>
        <v/>
      </c>
      <c r="BU370" s="81" t="str" cm="1">
        <f t="array" aca="1" ref="BU370" ca="1">IFERROR(INDEX(INDIRECT($D$4),MATCH(INDIRECT(BU$5&amp;$BD370),INDIRECT($D$6),0),MATCH($I370,INDIRECT($D$7),0)),"")</f>
        <v/>
      </c>
      <c r="BV370" s="99" t="str" cm="1">
        <f t="array" aca="1" ref="BV370" ca="1">IFERROR(INDEX(INDIRECT($D$4),MATCH(INDIRECT(BV$5&amp;$BD370),INDIRECT($D$6),0),MATCH($I370,INDIRECT($D$7),0)),"")</f>
        <v/>
      </c>
      <c r="BX370" s="80"/>
      <c r="BY370" s="81"/>
      <c r="BZ370" s="81"/>
      <c r="CA370" s="81"/>
      <c r="CB370" s="81"/>
      <c r="CC370" s="81"/>
      <c r="CD370" s="81"/>
      <c r="CE370" s="81"/>
      <c r="CF370" s="81"/>
      <c r="CG370" s="81"/>
      <c r="CH370" s="81"/>
      <c r="CI370" s="81"/>
      <c r="CJ370" s="81"/>
      <c r="CK370" s="81"/>
      <c r="CL370" s="81"/>
      <c r="CM370" s="81"/>
      <c r="CN370" s="81"/>
      <c r="CO370" s="99"/>
      <c r="CQ370" s="113"/>
      <c r="CR370" s="59" t="str">
        <f t="shared" si="96"/>
        <v/>
      </c>
      <c r="CS370" s="60"/>
      <c r="CT370" s="123" t="str">
        <f t="shared" ca="1" si="93"/>
        <v/>
      </c>
      <c r="CU370" s="80" t="str">
        <f>IF(ISNUMBER($CS370),INDEX(IRF.New!$CS$7:$DJ$37,MATCH(B368+1,IRF.New!$B$7:$B$37,0),MATCH($CT370,IRF.New!$CS$5:$DJ$5,0)),"")</f>
        <v/>
      </c>
      <c r="CV370" s="81"/>
      <c r="CW370" s="81" t="str">
        <f t="shared" si="94"/>
        <v/>
      </c>
      <c r="CX370" s="81"/>
      <c r="CY370" s="81"/>
      <c r="CZ370" s="94"/>
      <c r="DA370" s="94" t="str">
        <f>IF(ISNUMBER(CS370),INDEX(IRF.New!$CS$2:$DJ$2,MATCH('CF AUX'!$CT370,IRF.New!$CS$5:$DJ$5,0)),"")</f>
        <v/>
      </c>
      <c r="DB370" s="72"/>
      <c r="DD370" s="132" t="str">
        <f>IF(ISNUMBER(CS370),INDEX(IRF.New!$D$7:$CO$37,MATCH('CF AUX'!C363,IRF.New!$C$7:$C$37,0),MATCH(CT370,IRF.New!$D$5:$CO$5,0)),"")</f>
        <v/>
      </c>
    </row>
    <row r="371" spans="1:108" x14ac:dyDescent="0.25">
      <c r="B371" s="69" t="s">
        <v>240</v>
      </c>
      <c r="C371" s="85">
        <f ca="1">COUNT(BE365:BV382)</f>
        <v>0</v>
      </c>
      <c r="F371" s="136" t="str">
        <f t="shared" si="95"/>
        <v/>
      </c>
      <c r="H371" s="65"/>
      <c r="I371" s="129" t="str">
        <f ca="1">IF(ISNUMBER(H371),INDEX(IRF.New!$CS$5:$DJ$5,MATCH('CF AUX'!H371,INDIRECT("IRF.New!$CS$"&amp;C365&amp;":$DJ$"&amp;C365),0)),"")</f>
        <v/>
      </c>
      <c r="J371" s="80" t="str">
        <f ca="1">IF(ISNUMBER($H371),INDEX(INDIRECT($D$4),MATCH('CF AUX'!J$14,INDIRECT($D$5),0),MATCH('CF AUX'!$I371,INDIRECT($D$7),0)),"")</f>
        <v/>
      </c>
      <c r="K371" s="81" t="str">
        <f ca="1">IF(ISNUMBER($H371),INDEX(INDIRECT($D$4),MATCH('CF AUX'!K$14,INDIRECT($D$5),0),MATCH('CF AUX'!$I371,INDIRECT($D$7),0)),"")</f>
        <v/>
      </c>
      <c r="L371" s="81" t="str">
        <f ca="1">IF(ISNUMBER($H371),INDEX(INDIRECT($D$4),MATCH('CF AUX'!L$14,INDIRECT($D$5),0),MATCH('CF AUX'!$I371,INDIRECT($D$7),0)),"")</f>
        <v/>
      </c>
      <c r="M371" s="81" t="str">
        <f ca="1">IF(ISNUMBER($H371),INDEX(INDIRECT($D$4),MATCH('CF AUX'!M$14,INDIRECT($D$5),0),MATCH('CF AUX'!$I371,INDIRECT($D$7),0)),"")</f>
        <v/>
      </c>
      <c r="N371" s="81" t="str">
        <f ca="1">IF(ISNUMBER($H371),INDEX(INDIRECT($D$4),MATCH('CF AUX'!N$14,INDIRECT($D$5),0),MATCH('CF AUX'!$I371,INDIRECT($D$7),0)),"")</f>
        <v/>
      </c>
      <c r="O371" s="81" t="str">
        <f ca="1">IF(ISNUMBER($H371),INDEX(INDIRECT($D$4),MATCH('CF AUX'!O$14,INDIRECT($D$5),0),MATCH('CF AUX'!$I371,INDIRECT($D$7),0)),"")</f>
        <v/>
      </c>
      <c r="P371" s="81" t="str">
        <f ca="1">IF(ISNUMBER($H371),INDEX(INDIRECT($D$4),MATCH('CF AUX'!P$14,INDIRECT($D$5),0),MATCH('CF AUX'!$I371,INDIRECT($D$7),0)),"")</f>
        <v/>
      </c>
      <c r="Q371" s="81" t="str">
        <f ca="1">IF(ISNUMBER($H371),INDEX(INDIRECT($D$4),MATCH('CF AUX'!Q$14,INDIRECT($D$5),0),MATCH('CF AUX'!$I371,INDIRECT($D$7),0)),"")</f>
        <v/>
      </c>
      <c r="R371" s="81" t="str">
        <f ca="1">IF(ISNUMBER($H371),INDEX(INDIRECT($D$4),MATCH('CF AUX'!R$14,INDIRECT($D$5),0),MATCH('CF AUX'!$I371,INDIRECT($D$7),0)),"")</f>
        <v/>
      </c>
      <c r="S371" s="81" t="str">
        <f ca="1">IF(ISNUMBER($H371),INDEX(INDIRECT($D$4),MATCH('CF AUX'!S$14,INDIRECT($D$5),0),MATCH('CF AUX'!$I371,INDIRECT($D$7),0)),"")</f>
        <v/>
      </c>
      <c r="T371" s="81" t="str">
        <f ca="1">IF(ISNUMBER($H371),INDEX(INDIRECT($D$4),MATCH('CF AUX'!T$14,INDIRECT($D$5),0),MATCH('CF AUX'!$I371,INDIRECT($D$7),0)),"")</f>
        <v/>
      </c>
      <c r="U371" s="81" t="str">
        <f ca="1">IF(ISNUMBER($H371),INDEX(INDIRECT($D$4),MATCH('CF AUX'!U$14,INDIRECT($D$5),0),MATCH('CF AUX'!$I371,INDIRECT($D$7),0)),"")</f>
        <v/>
      </c>
      <c r="V371" s="81" t="str">
        <f ca="1">IF(ISNUMBER($H371),INDEX(INDIRECT($D$4),MATCH('CF AUX'!V$14,INDIRECT($D$5),0),MATCH('CF AUX'!$I371,INDIRECT($D$7),0)),"")</f>
        <v/>
      </c>
      <c r="W371" s="81" t="str">
        <f ca="1">IF(ISNUMBER($H371),INDEX(INDIRECT($D$4),MATCH('CF AUX'!W$14,INDIRECT($D$5),0),MATCH('CF AUX'!$I371,INDIRECT($D$7),0)),"")</f>
        <v/>
      </c>
      <c r="X371" s="81" t="str">
        <f ca="1">IF(ISNUMBER($H371),INDEX(INDIRECT($D$4),MATCH('CF AUX'!X$14,INDIRECT($D$5),0),MATCH('CF AUX'!$I371,INDIRECT($D$7),0)),"")</f>
        <v/>
      </c>
      <c r="Y371" s="81" t="str">
        <f ca="1">IF(ISNUMBER($H371),INDEX(INDIRECT($D$4),MATCH('CF AUX'!Y$14,INDIRECT($D$5),0),MATCH('CF AUX'!$I371,INDIRECT($D$7),0)),"")</f>
        <v/>
      </c>
      <c r="Z371" s="81" t="str">
        <f ca="1">IF(ISNUMBER($H371),INDEX(INDIRECT($D$4),MATCH('CF AUX'!Z$14,INDIRECT($D$5),0),MATCH('CF AUX'!$I371,INDIRECT($D$7),0)),"")</f>
        <v/>
      </c>
      <c r="AA371" s="81" t="str">
        <f ca="1">IF(ISNUMBER($H371),INDEX(INDIRECT($D$4),MATCH('CF AUX'!AA$14,INDIRECT($D$5),0),MATCH('CF AUX'!$I371,INDIRECT($D$7),0)),"")</f>
        <v/>
      </c>
      <c r="AB371" s="81" t="str">
        <f ca="1">IF(ISNUMBER($H371),INDEX(INDIRECT($D$4),MATCH('CF AUX'!AB$14,INDIRECT($D$5),0),MATCH('CF AUX'!$I371,INDIRECT($D$7),0)),"")</f>
        <v/>
      </c>
      <c r="AC371" s="81" t="str">
        <f ca="1">IF(ISNUMBER($H371),INDEX(INDIRECT($D$4),MATCH('CF AUX'!AC$14,INDIRECT($D$5),0),MATCH('CF AUX'!$I371,INDIRECT($D$7),0)),"")</f>
        <v/>
      </c>
      <c r="AD371" s="81" t="str">
        <f ca="1">IF(ISNUMBER($H371),INDEX(INDIRECT($D$4),MATCH('CF AUX'!AD$14,INDIRECT($D$5),0),MATCH('CF AUX'!$I371,INDIRECT($D$7),0)),"")</f>
        <v/>
      </c>
      <c r="AE371" s="81" t="str">
        <f ca="1">IF(ISNUMBER($H371),INDEX(INDIRECT($D$4),MATCH('CF AUX'!AE$14,INDIRECT($D$5),0),MATCH('CF AUX'!$I371,INDIRECT($D$7),0)),"")</f>
        <v/>
      </c>
      <c r="AF371" s="81" t="str">
        <f ca="1">IF(ISNUMBER($H371),INDEX(INDIRECT($D$4),MATCH('CF AUX'!AF$14,INDIRECT($D$5),0),MATCH('CF AUX'!$I371,INDIRECT($D$7),0)),"")</f>
        <v/>
      </c>
      <c r="AG371" s="81" t="str">
        <f ca="1">IF(ISNUMBER($H371),INDEX(INDIRECT($D$4),MATCH('CF AUX'!AG$14,INDIRECT($D$5),0),MATCH('CF AUX'!$I371,INDIRECT($D$7),0)),"")</f>
        <v/>
      </c>
      <c r="AH371" s="81" t="str">
        <f ca="1">IF(ISNUMBER($H371),INDEX(INDIRECT($D$4),MATCH('CF AUX'!AH$14,INDIRECT($D$5),0),MATCH('CF AUX'!$I371,INDIRECT($D$7),0)),"")</f>
        <v/>
      </c>
      <c r="AI371" s="81" t="str">
        <f ca="1">IF(ISNUMBER($H371),INDEX(INDIRECT($D$4),MATCH('CF AUX'!AI$14,INDIRECT($D$5),0),MATCH('CF AUX'!$I371,INDIRECT($D$7),0)),"")</f>
        <v/>
      </c>
      <c r="AJ371" s="81" t="str">
        <f ca="1">IF(ISNUMBER($H371),INDEX(INDIRECT($D$4),MATCH('CF AUX'!AJ$14,INDIRECT($D$5),0),MATCH('CF AUX'!$I371,INDIRECT($D$7),0)),"")</f>
        <v/>
      </c>
      <c r="AK371" s="81" t="str">
        <f ca="1">IF(ISNUMBER($H371),INDEX(INDIRECT($D$4),MATCH('CF AUX'!AK$14,INDIRECT($D$5),0),MATCH('CF AUX'!$I371,INDIRECT($D$7),0)),"")</f>
        <v/>
      </c>
      <c r="AL371" s="81" t="str">
        <f ca="1">IF(ISNUMBER($H371),INDEX(INDIRECT($D$4),MATCH('CF AUX'!AL$14,INDIRECT($D$5),0),MATCH('CF AUX'!$I371,INDIRECT($D$7),0)),"")</f>
        <v/>
      </c>
      <c r="AM371" s="81" t="str">
        <f ca="1">IF(ISNUMBER($H371),INDEX(INDIRECT($D$4),MATCH('CF AUX'!AM$14,INDIRECT($D$5),0),MATCH('CF AUX'!$I371,INDIRECT($D$7),0)),"")</f>
        <v/>
      </c>
      <c r="AN371" s="81" t="str">
        <f ca="1">IF(ISNUMBER($H371),INDEX(INDIRECT($D$4),MATCH('CF AUX'!AN$14,INDIRECT($D$5),0),MATCH('CF AUX'!$I371,INDIRECT($D$7),0)),"")</f>
        <v/>
      </c>
      <c r="AO371" s="81" t="str">
        <f ca="1">IF(ISNUMBER($H371),INDEX(INDIRECT($D$4),MATCH('CF AUX'!AO$14,INDIRECT($D$5),0),MATCH('CF AUX'!$I371,INDIRECT($D$7),0)),"")</f>
        <v/>
      </c>
      <c r="AP371" s="81" t="str">
        <f ca="1">IF(ISNUMBER($H371),INDEX(INDIRECT($D$4),MATCH('CF AUX'!AP$14,INDIRECT($D$5),0),MATCH('CF AUX'!$I371,INDIRECT($D$7),0)),"")</f>
        <v/>
      </c>
      <c r="AQ371" s="81" t="str">
        <f ca="1">IF(ISNUMBER($H371),INDEX(INDIRECT($D$4),MATCH('CF AUX'!AQ$14,INDIRECT($D$5),0),MATCH('CF AUX'!$I371,INDIRECT($D$7),0)),"")</f>
        <v/>
      </c>
      <c r="AR371" s="81" t="str">
        <f ca="1">IF(ISNUMBER($H371),INDEX(INDIRECT($D$4),MATCH('CF AUX'!AR$14,INDIRECT($D$5),0),MATCH('CF AUX'!$I371,INDIRECT($D$7),0)),"")</f>
        <v/>
      </c>
      <c r="AS371" s="81" t="str">
        <f ca="1">IF(ISNUMBER($H371),INDEX(INDIRECT($D$4),MATCH('CF AUX'!AS$14,INDIRECT($D$5),0),MATCH('CF AUX'!$I371,INDIRECT($D$7),0)),"")</f>
        <v/>
      </c>
      <c r="AT371" s="81" t="str">
        <f ca="1">IF(ISNUMBER($H371),INDEX(INDIRECT($D$4),MATCH('CF AUX'!AT$14,INDIRECT($D$5),0),MATCH('CF AUX'!$I371,INDIRECT($D$7),0)),"")</f>
        <v/>
      </c>
      <c r="AU371" s="81" t="str">
        <f ca="1">IF(ISNUMBER($H371),INDEX(INDIRECT($D$4),MATCH('CF AUX'!AU$14,INDIRECT($D$5),0),MATCH('CF AUX'!$I371,INDIRECT($D$7),0)),"")</f>
        <v/>
      </c>
      <c r="AV371" s="81" t="str">
        <f ca="1">IF(ISNUMBER($H371),INDEX(INDIRECT($D$4),MATCH('CF AUX'!AV$14,INDIRECT($D$5),0),MATCH('CF AUX'!$I371,INDIRECT($D$7),0)),"")</f>
        <v/>
      </c>
      <c r="AW371" s="81" t="str">
        <f ca="1">IF(ISNUMBER($H371),INDEX(INDIRECT($D$4),MATCH('CF AUX'!AW$14,INDIRECT($D$5),0),MATCH('CF AUX'!$I371,INDIRECT($D$7),0)),"")</f>
        <v/>
      </c>
      <c r="AX371" s="81" t="str">
        <f ca="1">IF(ISNUMBER($H371),INDEX(INDIRECT($D$4),MATCH('CF AUX'!AX$14,INDIRECT($D$5),0),MATCH('CF AUX'!$I371,INDIRECT($D$7),0)),"")</f>
        <v/>
      </c>
      <c r="AY371" s="81" t="str">
        <f ca="1">IF(ISNUMBER($H371),INDEX(INDIRECT($D$4),MATCH('CF AUX'!AY$14,INDIRECT($D$5),0),MATCH('CF AUX'!$I371,INDIRECT($D$7),0)),"")</f>
        <v/>
      </c>
      <c r="AZ371" s="81" t="str">
        <f ca="1">IF(ISNUMBER($H371),INDEX(INDIRECT($D$4),MATCH('CF AUX'!AZ$14,INDIRECT($D$5),0),MATCH('CF AUX'!$I371,INDIRECT($D$7),0)),"")</f>
        <v/>
      </c>
      <c r="BB371" s="96" t="str" cm="1">
        <f t="array" aca="1" ref="BB371" ca="1">IF(ISNUMBER($H371),MMULT(J371:AZ371,TRANSPOSE(INDIRECT($D$8&amp;$G$4&amp;B368&amp;":"&amp;$G$6&amp;B368))),"")</f>
        <v/>
      </c>
      <c r="BD371" s="59">
        <f t="shared" si="97"/>
        <v>364</v>
      </c>
      <c r="BE371" s="80" t="str" cm="1">
        <f t="array" aca="1" ref="BE371" ca="1">IFERROR(INDEX(INDIRECT($D$4),MATCH(INDIRECT(BE$5&amp;$BD371),INDIRECT($D$6),0),MATCH($I371,INDIRECT($D$7),0)),"")</f>
        <v/>
      </c>
      <c r="BF371" s="81" t="str" cm="1">
        <f t="array" aca="1" ref="BF371" ca="1">IFERROR(INDEX(INDIRECT($D$4),MATCH(INDIRECT(BF$5&amp;$BD371),INDIRECT($D$6),0),MATCH($I371,INDIRECT($D$7),0)),"")</f>
        <v/>
      </c>
      <c r="BG371" s="81" t="str" cm="1">
        <f t="array" aca="1" ref="BG371" ca="1">IFERROR(INDEX(INDIRECT($D$4),MATCH(INDIRECT(BG$5&amp;$BD371),INDIRECT($D$6),0),MATCH($I371,INDIRECT($D$7),0)),"")</f>
        <v/>
      </c>
      <c r="BH371" s="81" t="str" cm="1">
        <f t="array" aca="1" ref="BH371" ca="1">IFERROR(INDEX(INDIRECT($D$4),MATCH(INDIRECT(BH$5&amp;$BD371),INDIRECT($D$6),0),MATCH($I371,INDIRECT($D$7),0)),"")</f>
        <v/>
      </c>
      <c r="BI371" s="81" t="str" cm="1">
        <f t="array" aca="1" ref="BI371" ca="1">IFERROR(INDEX(INDIRECT($D$4),MATCH(INDIRECT(BI$5&amp;$BD371),INDIRECT($D$6),0),MATCH($I371,INDIRECT($D$7),0)),"")</f>
        <v/>
      </c>
      <c r="BJ371" s="81" t="str" cm="1">
        <f t="array" aca="1" ref="BJ371" ca="1">IFERROR(INDEX(INDIRECT($D$4),MATCH(INDIRECT(BJ$5&amp;$BD371),INDIRECT($D$6),0),MATCH($I371,INDIRECT($D$7),0)),"")</f>
        <v/>
      </c>
      <c r="BK371" s="81" t="str" cm="1">
        <f t="array" aca="1" ref="BK371" ca="1">IFERROR(INDEX(INDIRECT($D$4),MATCH(INDIRECT(BK$5&amp;$BD371),INDIRECT($D$6),0),MATCH($I371,INDIRECT($D$7),0)),"")</f>
        <v/>
      </c>
      <c r="BL371" s="81" t="str" cm="1">
        <f t="array" aca="1" ref="BL371" ca="1">IFERROR(INDEX(INDIRECT($D$4),MATCH(INDIRECT(BL$5&amp;$BD371),INDIRECT($D$6),0),MATCH($I371,INDIRECT($D$7),0)),"")</f>
        <v/>
      </c>
      <c r="BM371" s="81" t="str" cm="1">
        <f t="array" aca="1" ref="BM371" ca="1">IFERROR(INDEX(INDIRECT($D$4),MATCH(INDIRECT(BM$5&amp;$BD371),INDIRECT($D$6),0),MATCH($I371,INDIRECT($D$7),0)),"")</f>
        <v/>
      </c>
      <c r="BN371" s="81" t="str" cm="1">
        <f t="array" aca="1" ref="BN371" ca="1">IFERROR(INDEX(INDIRECT($D$4),MATCH(INDIRECT(BN$5&amp;$BD371),INDIRECT($D$6),0),MATCH($I371,INDIRECT($D$7),0)),"")</f>
        <v/>
      </c>
      <c r="BO371" s="81" t="str" cm="1">
        <f t="array" aca="1" ref="BO371" ca="1">IFERROR(INDEX(INDIRECT($D$4),MATCH(INDIRECT(BO$5&amp;$BD371),INDIRECT($D$6),0),MATCH($I371,INDIRECT($D$7),0)),"")</f>
        <v/>
      </c>
      <c r="BP371" s="81" t="str" cm="1">
        <f t="array" aca="1" ref="BP371" ca="1">IFERROR(INDEX(INDIRECT($D$4),MATCH(INDIRECT(BP$5&amp;$BD371),INDIRECT($D$6),0),MATCH($I371,INDIRECT($D$7),0)),"")</f>
        <v/>
      </c>
      <c r="BQ371" s="81" t="str" cm="1">
        <f t="array" aca="1" ref="BQ371" ca="1">IFERROR(INDEX(INDIRECT($D$4),MATCH(INDIRECT(BQ$5&amp;$BD371),INDIRECT($D$6),0),MATCH($I371,INDIRECT($D$7),0)),"")</f>
        <v/>
      </c>
      <c r="BR371" s="81" t="str" cm="1">
        <f t="array" aca="1" ref="BR371" ca="1">IFERROR(INDEX(INDIRECT($D$4),MATCH(INDIRECT(BR$5&amp;$BD371),INDIRECT($D$6),0),MATCH($I371,INDIRECT($D$7),0)),"")</f>
        <v/>
      </c>
      <c r="BS371" s="81" t="str" cm="1">
        <f t="array" aca="1" ref="BS371" ca="1">IFERROR(INDEX(INDIRECT($D$4),MATCH(INDIRECT(BS$5&amp;$BD371),INDIRECT($D$6),0),MATCH($I371,INDIRECT($D$7),0)),"")</f>
        <v/>
      </c>
      <c r="BT371" s="81" t="str" cm="1">
        <f t="array" aca="1" ref="BT371" ca="1">IFERROR(INDEX(INDIRECT($D$4),MATCH(INDIRECT(BT$5&amp;$BD371),INDIRECT($D$6),0),MATCH($I371,INDIRECT($D$7),0)),"")</f>
        <v/>
      </c>
      <c r="BU371" s="81" t="str" cm="1">
        <f t="array" aca="1" ref="BU371" ca="1">IFERROR(INDEX(INDIRECT($D$4),MATCH(INDIRECT(BU$5&amp;$BD371),INDIRECT($D$6),0),MATCH($I371,INDIRECT($D$7),0)),"")</f>
        <v/>
      </c>
      <c r="BV371" s="99" t="str" cm="1">
        <f t="array" aca="1" ref="BV371" ca="1">IFERROR(INDEX(INDIRECT($D$4),MATCH(INDIRECT(BV$5&amp;$BD371),INDIRECT($D$6),0),MATCH($I371,INDIRECT($D$7),0)),"")</f>
        <v/>
      </c>
      <c r="BX371" s="80"/>
      <c r="BY371" s="81"/>
      <c r="BZ371" s="81"/>
      <c r="CA371" s="81"/>
      <c r="CB371" s="81"/>
      <c r="CC371" s="81"/>
      <c r="CD371" s="81"/>
      <c r="CE371" s="81"/>
      <c r="CF371" s="81"/>
      <c r="CG371" s="81"/>
      <c r="CH371" s="81"/>
      <c r="CI371" s="81"/>
      <c r="CJ371" s="81"/>
      <c r="CK371" s="81"/>
      <c r="CL371" s="81"/>
      <c r="CM371" s="81"/>
      <c r="CN371" s="81"/>
      <c r="CO371" s="99"/>
      <c r="CQ371" s="113"/>
      <c r="CR371" s="59" t="str">
        <f t="shared" si="96"/>
        <v/>
      </c>
      <c r="CS371" s="60"/>
      <c r="CT371" s="123" t="str">
        <f t="shared" ca="1" si="93"/>
        <v/>
      </c>
      <c r="CU371" s="80" t="str">
        <f>IF(ISNUMBER($CS371),INDEX(IRF.New!$CS$7:$DJ$37,MATCH(B368+1,IRF.New!$B$7:$B$37,0),MATCH($CT371,IRF.New!$CS$5:$DJ$5,0)),"")</f>
        <v/>
      </c>
      <c r="CV371" s="81"/>
      <c r="CW371" s="81" t="str">
        <f t="shared" si="94"/>
        <v/>
      </c>
      <c r="CX371" s="81"/>
      <c r="CY371" s="81"/>
      <c r="CZ371" s="94"/>
      <c r="DA371" s="94" t="str">
        <f>IF(ISNUMBER(CS371),INDEX(IRF.New!$CS$2:$DJ$2,MATCH('CF AUX'!$CT371,IRF.New!$CS$5:$DJ$5,0)),"")</f>
        <v/>
      </c>
      <c r="DB371" s="72"/>
      <c r="DD371" s="132" t="str">
        <f>IF(ISNUMBER(CS371),INDEX(IRF.New!$D$7:$CO$37,MATCH('CF AUX'!C363,IRF.New!$C$7:$C$37,0),MATCH(CT371,IRF.New!$D$5:$CO$5,0)),"")</f>
        <v/>
      </c>
    </row>
    <row r="372" spans="1:108" x14ac:dyDescent="0.25">
      <c r="B372" s="73" t="s">
        <v>241</v>
      </c>
      <c r="C372" s="90">
        <f ca="1">SQRT(C371)</f>
        <v>0</v>
      </c>
      <c r="F372" s="136" t="str">
        <f t="shared" si="95"/>
        <v/>
      </c>
      <c r="H372" s="65"/>
      <c r="I372" s="129" t="str">
        <f ca="1">IF(ISNUMBER(H372),INDEX(IRF.New!$CS$5:$DJ$5,MATCH('CF AUX'!H372,INDIRECT("IRF.New!$CS$"&amp;C365&amp;":$DJ$"&amp;C365),0)),"")</f>
        <v/>
      </c>
      <c r="J372" s="80" t="str">
        <f ca="1">IF(ISNUMBER($H372),INDEX(INDIRECT($D$4),MATCH('CF AUX'!J$14,INDIRECT($D$5),0),MATCH('CF AUX'!$I372,INDIRECT($D$7),0)),"")</f>
        <v/>
      </c>
      <c r="K372" s="81" t="str">
        <f ca="1">IF(ISNUMBER($H372),INDEX(INDIRECT($D$4),MATCH('CF AUX'!K$14,INDIRECT($D$5),0),MATCH('CF AUX'!$I372,INDIRECT($D$7),0)),"")</f>
        <v/>
      </c>
      <c r="L372" s="81" t="str">
        <f ca="1">IF(ISNUMBER($H372),INDEX(INDIRECT($D$4),MATCH('CF AUX'!L$14,INDIRECT($D$5),0),MATCH('CF AUX'!$I372,INDIRECT($D$7),0)),"")</f>
        <v/>
      </c>
      <c r="M372" s="81" t="str">
        <f ca="1">IF(ISNUMBER($H372),INDEX(INDIRECT($D$4),MATCH('CF AUX'!M$14,INDIRECT($D$5),0),MATCH('CF AUX'!$I372,INDIRECT($D$7),0)),"")</f>
        <v/>
      </c>
      <c r="N372" s="81" t="str">
        <f ca="1">IF(ISNUMBER($H372),INDEX(INDIRECT($D$4),MATCH('CF AUX'!N$14,INDIRECT($D$5),0),MATCH('CF AUX'!$I372,INDIRECT($D$7),0)),"")</f>
        <v/>
      </c>
      <c r="O372" s="81" t="str">
        <f ca="1">IF(ISNUMBER($H372),INDEX(INDIRECT($D$4),MATCH('CF AUX'!O$14,INDIRECT($D$5),0),MATCH('CF AUX'!$I372,INDIRECT($D$7),0)),"")</f>
        <v/>
      </c>
      <c r="P372" s="81" t="str">
        <f ca="1">IF(ISNUMBER($H372),INDEX(INDIRECT($D$4),MATCH('CF AUX'!P$14,INDIRECT($D$5),0),MATCH('CF AUX'!$I372,INDIRECT($D$7),0)),"")</f>
        <v/>
      </c>
      <c r="Q372" s="81" t="str">
        <f ca="1">IF(ISNUMBER($H372),INDEX(INDIRECT($D$4),MATCH('CF AUX'!Q$14,INDIRECT($D$5),0),MATCH('CF AUX'!$I372,INDIRECT($D$7),0)),"")</f>
        <v/>
      </c>
      <c r="R372" s="81" t="str">
        <f ca="1">IF(ISNUMBER($H372),INDEX(INDIRECT($D$4),MATCH('CF AUX'!R$14,INDIRECT($D$5),0),MATCH('CF AUX'!$I372,INDIRECT($D$7),0)),"")</f>
        <v/>
      </c>
      <c r="S372" s="81" t="str">
        <f ca="1">IF(ISNUMBER($H372),INDEX(INDIRECT($D$4),MATCH('CF AUX'!S$14,INDIRECT($D$5),0),MATCH('CF AUX'!$I372,INDIRECT($D$7),0)),"")</f>
        <v/>
      </c>
      <c r="T372" s="81" t="str">
        <f ca="1">IF(ISNUMBER($H372),INDEX(INDIRECT($D$4),MATCH('CF AUX'!T$14,INDIRECT($D$5),0),MATCH('CF AUX'!$I372,INDIRECT($D$7),0)),"")</f>
        <v/>
      </c>
      <c r="U372" s="81" t="str">
        <f ca="1">IF(ISNUMBER($H372),INDEX(INDIRECT($D$4),MATCH('CF AUX'!U$14,INDIRECT($D$5),0),MATCH('CF AUX'!$I372,INDIRECT($D$7),0)),"")</f>
        <v/>
      </c>
      <c r="V372" s="81" t="str">
        <f ca="1">IF(ISNUMBER($H372),INDEX(INDIRECT($D$4),MATCH('CF AUX'!V$14,INDIRECT($D$5),0),MATCH('CF AUX'!$I372,INDIRECT($D$7),0)),"")</f>
        <v/>
      </c>
      <c r="W372" s="81" t="str">
        <f ca="1">IF(ISNUMBER($H372),INDEX(INDIRECT($D$4),MATCH('CF AUX'!W$14,INDIRECT($D$5),0),MATCH('CF AUX'!$I372,INDIRECT($D$7),0)),"")</f>
        <v/>
      </c>
      <c r="X372" s="81" t="str">
        <f ca="1">IF(ISNUMBER($H372),INDEX(INDIRECT($D$4),MATCH('CF AUX'!X$14,INDIRECT($D$5),0),MATCH('CF AUX'!$I372,INDIRECT($D$7),0)),"")</f>
        <v/>
      </c>
      <c r="Y372" s="81" t="str">
        <f ca="1">IF(ISNUMBER($H372),INDEX(INDIRECT($D$4),MATCH('CF AUX'!Y$14,INDIRECT($D$5),0),MATCH('CF AUX'!$I372,INDIRECT($D$7),0)),"")</f>
        <v/>
      </c>
      <c r="Z372" s="81" t="str">
        <f ca="1">IF(ISNUMBER($H372),INDEX(INDIRECT($D$4),MATCH('CF AUX'!Z$14,INDIRECT($D$5),0),MATCH('CF AUX'!$I372,INDIRECT($D$7),0)),"")</f>
        <v/>
      </c>
      <c r="AA372" s="81" t="str">
        <f ca="1">IF(ISNUMBER($H372),INDEX(INDIRECT($D$4),MATCH('CF AUX'!AA$14,INDIRECT($D$5),0),MATCH('CF AUX'!$I372,INDIRECT($D$7),0)),"")</f>
        <v/>
      </c>
      <c r="AB372" s="81" t="str">
        <f ca="1">IF(ISNUMBER($H372),INDEX(INDIRECT($D$4),MATCH('CF AUX'!AB$14,INDIRECT($D$5),0),MATCH('CF AUX'!$I372,INDIRECT($D$7),0)),"")</f>
        <v/>
      </c>
      <c r="AC372" s="81" t="str">
        <f ca="1">IF(ISNUMBER($H372),INDEX(INDIRECT($D$4),MATCH('CF AUX'!AC$14,INDIRECT($D$5),0),MATCH('CF AUX'!$I372,INDIRECT($D$7),0)),"")</f>
        <v/>
      </c>
      <c r="AD372" s="81" t="str">
        <f ca="1">IF(ISNUMBER($H372),INDEX(INDIRECT($D$4),MATCH('CF AUX'!AD$14,INDIRECT($D$5),0),MATCH('CF AUX'!$I372,INDIRECT($D$7),0)),"")</f>
        <v/>
      </c>
      <c r="AE372" s="81" t="str">
        <f ca="1">IF(ISNUMBER($H372),INDEX(INDIRECT($D$4),MATCH('CF AUX'!AE$14,INDIRECT($D$5),0),MATCH('CF AUX'!$I372,INDIRECT($D$7),0)),"")</f>
        <v/>
      </c>
      <c r="AF372" s="81" t="str">
        <f ca="1">IF(ISNUMBER($H372),INDEX(INDIRECT($D$4),MATCH('CF AUX'!AF$14,INDIRECT($D$5),0),MATCH('CF AUX'!$I372,INDIRECT($D$7),0)),"")</f>
        <v/>
      </c>
      <c r="AG372" s="81" t="str">
        <f ca="1">IF(ISNUMBER($H372),INDEX(INDIRECT($D$4),MATCH('CF AUX'!AG$14,INDIRECT($D$5),0),MATCH('CF AUX'!$I372,INDIRECT($D$7),0)),"")</f>
        <v/>
      </c>
      <c r="AH372" s="81" t="str">
        <f ca="1">IF(ISNUMBER($H372),INDEX(INDIRECT($D$4),MATCH('CF AUX'!AH$14,INDIRECT($D$5),0),MATCH('CF AUX'!$I372,INDIRECT($D$7),0)),"")</f>
        <v/>
      </c>
      <c r="AI372" s="81" t="str">
        <f ca="1">IF(ISNUMBER($H372),INDEX(INDIRECT($D$4),MATCH('CF AUX'!AI$14,INDIRECT($D$5),0),MATCH('CF AUX'!$I372,INDIRECT($D$7),0)),"")</f>
        <v/>
      </c>
      <c r="AJ372" s="81" t="str">
        <f ca="1">IF(ISNUMBER($H372),INDEX(INDIRECT($D$4),MATCH('CF AUX'!AJ$14,INDIRECT($D$5),0),MATCH('CF AUX'!$I372,INDIRECT($D$7),0)),"")</f>
        <v/>
      </c>
      <c r="AK372" s="81" t="str">
        <f ca="1">IF(ISNUMBER($H372),INDEX(INDIRECT($D$4),MATCH('CF AUX'!AK$14,INDIRECT($D$5),0),MATCH('CF AUX'!$I372,INDIRECT($D$7),0)),"")</f>
        <v/>
      </c>
      <c r="AL372" s="81" t="str">
        <f ca="1">IF(ISNUMBER($H372),INDEX(INDIRECT($D$4),MATCH('CF AUX'!AL$14,INDIRECT($D$5),0),MATCH('CF AUX'!$I372,INDIRECT($D$7),0)),"")</f>
        <v/>
      </c>
      <c r="AM372" s="81" t="str">
        <f ca="1">IF(ISNUMBER($H372),INDEX(INDIRECT($D$4),MATCH('CF AUX'!AM$14,INDIRECT($D$5),0),MATCH('CF AUX'!$I372,INDIRECT($D$7),0)),"")</f>
        <v/>
      </c>
      <c r="AN372" s="81" t="str">
        <f ca="1">IF(ISNUMBER($H372),INDEX(INDIRECT($D$4),MATCH('CF AUX'!AN$14,INDIRECT($D$5),0),MATCH('CF AUX'!$I372,INDIRECT($D$7),0)),"")</f>
        <v/>
      </c>
      <c r="AO372" s="81" t="str">
        <f ca="1">IF(ISNUMBER($H372),INDEX(INDIRECT($D$4),MATCH('CF AUX'!AO$14,INDIRECT($D$5),0),MATCH('CF AUX'!$I372,INDIRECT($D$7),0)),"")</f>
        <v/>
      </c>
      <c r="AP372" s="81" t="str">
        <f ca="1">IF(ISNUMBER($H372),INDEX(INDIRECT($D$4),MATCH('CF AUX'!AP$14,INDIRECT($D$5),0),MATCH('CF AUX'!$I372,INDIRECT($D$7),0)),"")</f>
        <v/>
      </c>
      <c r="AQ372" s="81" t="str">
        <f ca="1">IF(ISNUMBER($H372),INDEX(INDIRECT($D$4),MATCH('CF AUX'!AQ$14,INDIRECT($D$5),0),MATCH('CF AUX'!$I372,INDIRECT($D$7),0)),"")</f>
        <v/>
      </c>
      <c r="AR372" s="81" t="str">
        <f ca="1">IF(ISNUMBER($H372),INDEX(INDIRECT($D$4),MATCH('CF AUX'!AR$14,INDIRECT($D$5),0),MATCH('CF AUX'!$I372,INDIRECT($D$7),0)),"")</f>
        <v/>
      </c>
      <c r="AS372" s="81" t="str">
        <f ca="1">IF(ISNUMBER($H372),INDEX(INDIRECT($D$4),MATCH('CF AUX'!AS$14,INDIRECT($D$5),0),MATCH('CF AUX'!$I372,INDIRECT($D$7),0)),"")</f>
        <v/>
      </c>
      <c r="AT372" s="81" t="str">
        <f ca="1">IF(ISNUMBER($H372),INDEX(INDIRECT($D$4),MATCH('CF AUX'!AT$14,INDIRECT($D$5),0),MATCH('CF AUX'!$I372,INDIRECT($D$7),0)),"")</f>
        <v/>
      </c>
      <c r="AU372" s="81" t="str">
        <f ca="1">IF(ISNUMBER($H372),INDEX(INDIRECT($D$4),MATCH('CF AUX'!AU$14,INDIRECT($D$5),0),MATCH('CF AUX'!$I372,INDIRECT($D$7),0)),"")</f>
        <v/>
      </c>
      <c r="AV372" s="81" t="str">
        <f ca="1">IF(ISNUMBER($H372),INDEX(INDIRECT($D$4),MATCH('CF AUX'!AV$14,INDIRECT($D$5),0),MATCH('CF AUX'!$I372,INDIRECT($D$7),0)),"")</f>
        <v/>
      </c>
      <c r="AW372" s="81" t="str">
        <f ca="1">IF(ISNUMBER($H372),INDEX(INDIRECT($D$4),MATCH('CF AUX'!AW$14,INDIRECT($D$5),0),MATCH('CF AUX'!$I372,INDIRECT($D$7),0)),"")</f>
        <v/>
      </c>
      <c r="AX372" s="81" t="str">
        <f ca="1">IF(ISNUMBER($H372),INDEX(INDIRECT($D$4),MATCH('CF AUX'!AX$14,INDIRECT($D$5),0),MATCH('CF AUX'!$I372,INDIRECT($D$7),0)),"")</f>
        <v/>
      </c>
      <c r="AY372" s="81" t="str">
        <f ca="1">IF(ISNUMBER($H372),INDEX(INDIRECT($D$4),MATCH('CF AUX'!AY$14,INDIRECT($D$5),0),MATCH('CF AUX'!$I372,INDIRECT($D$7),0)),"")</f>
        <v/>
      </c>
      <c r="AZ372" s="81" t="str">
        <f ca="1">IF(ISNUMBER($H372),INDEX(INDIRECT($D$4),MATCH('CF AUX'!AZ$14,INDIRECT($D$5),0),MATCH('CF AUX'!$I372,INDIRECT($D$7),0)),"")</f>
        <v/>
      </c>
      <c r="BB372" s="96" t="str" cm="1">
        <f t="array" aca="1" ref="BB372" ca="1">IF(ISNUMBER($H372),MMULT(J372:AZ372,TRANSPOSE(INDIRECT($D$8&amp;$G$4&amp;B368&amp;":"&amp;$G$6&amp;B368))),"")</f>
        <v/>
      </c>
      <c r="BD372" s="59">
        <f t="shared" si="97"/>
        <v>364</v>
      </c>
      <c r="BE372" s="80" t="str" cm="1">
        <f t="array" aca="1" ref="BE372" ca="1">IFERROR(INDEX(INDIRECT($D$4),MATCH(INDIRECT(BE$5&amp;$BD372),INDIRECT($D$6),0),MATCH($I372,INDIRECT($D$7),0)),"")</f>
        <v/>
      </c>
      <c r="BF372" s="81" t="str" cm="1">
        <f t="array" aca="1" ref="BF372" ca="1">IFERROR(INDEX(INDIRECT($D$4),MATCH(INDIRECT(BF$5&amp;$BD372),INDIRECT($D$6),0),MATCH($I372,INDIRECT($D$7),0)),"")</f>
        <v/>
      </c>
      <c r="BG372" s="81" t="str" cm="1">
        <f t="array" aca="1" ref="BG372" ca="1">IFERROR(INDEX(INDIRECT($D$4),MATCH(INDIRECT(BG$5&amp;$BD372),INDIRECT($D$6),0),MATCH($I372,INDIRECT($D$7),0)),"")</f>
        <v/>
      </c>
      <c r="BH372" s="81" t="str" cm="1">
        <f t="array" aca="1" ref="BH372" ca="1">IFERROR(INDEX(INDIRECT($D$4),MATCH(INDIRECT(BH$5&amp;$BD372),INDIRECT($D$6),0),MATCH($I372,INDIRECT($D$7),0)),"")</f>
        <v/>
      </c>
      <c r="BI372" s="81" t="str" cm="1">
        <f t="array" aca="1" ref="BI372" ca="1">IFERROR(INDEX(INDIRECT($D$4),MATCH(INDIRECT(BI$5&amp;$BD372),INDIRECT($D$6),0),MATCH($I372,INDIRECT($D$7),0)),"")</f>
        <v/>
      </c>
      <c r="BJ372" s="81" t="str" cm="1">
        <f t="array" aca="1" ref="BJ372" ca="1">IFERROR(INDEX(INDIRECT($D$4),MATCH(INDIRECT(BJ$5&amp;$BD372),INDIRECT($D$6),0),MATCH($I372,INDIRECT($D$7),0)),"")</f>
        <v/>
      </c>
      <c r="BK372" s="81" t="str" cm="1">
        <f t="array" aca="1" ref="BK372" ca="1">IFERROR(INDEX(INDIRECT($D$4),MATCH(INDIRECT(BK$5&amp;$BD372),INDIRECT($D$6),0),MATCH($I372,INDIRECT($D$7),0)),"")</f>
        <v/>
      </c>
      <c r="BL372" s="81" t="str" cm="1">
        <f t="array" aca="1" ref="BL372" ca="1">IFERROR(INDEX(INDIRECT($D$4),MATCH(INDIRECT(BL$5&amp;$BD372),INDIRECT($D$6),0),MATCH($I372,INDIRECT($D$7),0)),"")</f>
        <v/>
      </c>
      <c r="BM372" s="81" t="str" cm="1">
        <f t="array" aca="1" ref="BM372" ca="1">IFERROR(INDEX(INDIRECT($D$4),MATCH(INDIRECT(BM$5&amp;$BD372),INDIRECT($D$6),0),MATCH($I372,INDIRECT($D$7),0)),"")</f>
        <v/>
      </c>
      <c r="BN372" s="81" t="str" cm="1">
        <f t="array" aca="1" ref="BN372" ca="1">IFERROR(INDEX(INDIRECT($D$4),MATCH(INDIRECT(BN$5&amp;$BD372),INDIRECT($D$6),0),MATCH($I372,INDIRECT($D$7),0)),"")</f>
        <v/>
      </c>
      <c r="BO372" s="81" t="str" cm="1">
        <f t="array" aca="1" ref="BO372" ca="1">IFERROR(INDEX(INDIRECT($D$4),MATCH(INDIRECT(BO$5&amp;$BD372),INDIRECT($D$6),0),MATCH($I372,INDIRECT($D$7),0)),"")</f>
        <v/>
      </c>
      <c r="BP372" s="81" t="str" cm="1">
        <f t="array" aca="1" ref="BP372" ca="1">IFERROR(INDEX(INDIRECT($D$4),MATCH(INDIRECT(BP$5&amp;$BD372),INDIRECT($D$6),0),MATCH($I372,INDIRECT($D$7),0)),"")</f>
        <v/>
      </c>
      <c r="BQ372" s="81" t="str" cm="1">
        <f t="array" aca="1" ref="BQ372" ca="1">IFERROR(INDEX(INDIRECT($D$4),MATCH(INDIRECT(BQ$5&amp;$BD372),INDIRECT($D$6),0),MATCH($I372,INDIRECT($D$7),0)),"")</f>
        <v/>
      </c>
      <c r="BR372" s="81" t="str" cm="1">
        <f t="array" aca="1" ref="BR372" ca="1">IFERROR(INDEX(INDIRECT($D$4),MATCH(INDIRECT(BR$5&amp;$BD372),INDIRECT($D$6),0),MATCH($I372,INDIRECT($D$7),0)),"")</f>
        <v/>
      </c>
      <c r="BS372" s="81" t="str" cm="1">
        <f t="array" aca="1" ref="BS372" ca="1">IFERROR(INDEX(INDIRECT($D$4),MATCH(INDIRECT(BS$5&amp;$BD372),INDIRECT($D$6),0),MATCH($I372,INDIRECT($D$7),0)),"")</f>
        <v/>
      </c>
      <c r="BT372" s="81" t="str" cm="1">
        <f t="array" aca="1" ref="BT372" ca="1">IFERROR(INDEX(INDIRECT($D$4),MATCH(INDIRECT(BT$5&amp;$BD372),INDIRECT($D$6),0),MATCH($I372,INDIRECT($D$7),0)),"")</f>
        <v/>
      </c>
      <c r="BU372" s="81" t="str" cm="1">
        <f t="array" aca="1" ref="BU372" ca="1">IFERROR(INDEX(INDIRECT($D$4),MATCH(INDIRECT(BU$5&amp;$BD372),INDIRECT($D$6),0),MATCH($I372,INDIRECT($D$7),0)),"")</f>
        <v/>
      </c>
      <c r="BV372" s="99" t="str" cm="1">
        <f t="array" aca="1" ref="BV372" ca="1">IFERROR(INDEX(INDIRECT($D$4),MATCH(INDIRECT(BV$5&amp;$BD372),INDIRECT($D$6),0),MATCH($I372,INDIRECT($D$7),0)),"")</f>
        <v/>
      </c>
      <c r="BX372" s="80"/>
      <c r="BY372" s="81"/>
      <c r="BZ372" s="81"/>
      <c r="CA372" s="81"/>
      <c r="CB372" s="81"/>
      <c r="CC372" s="81"/>
      <c r="CD372" s="81"/>
      <c r="CE372" s="81"/>
      <c r="CF372" s="81"/>
      <c r="CG372" s="81"/>
      <c r="CH372" s="81"/>
      <c r="CI372" s="81"/>
      <c r="CJ372" s="81"/>
      <c r="CK372" s="81"/>
      <c r="CL372" s="81"/>
      <c r="CM372" s="81"/>
      <c r="CN372" s="81"/>
      <c r="CO372" s="99"/>
      <c r="CQ372" s="113"/>
      <c r="CR372" s="59" t="str">
        <f t="shared" si="96"/>
        <v/>
      </c>
      <c r="CS372" s="60"/>
      <c r="CT372" s="123" t="str">
        <f t="shared" ca="1" si="93"/>
        <v/>
      </c>
      <c r="CU372" s="80" t="str">
        <f>IF(ISNUMBER($CS372),INDEX(IRF.New!$CS$7:$DJ$37,MATCH(B368+1,IRF.New!$B$7:$B$37,0),MATCH($CT372,IRF.New!$CS$5:$DJ$5,0)),"")</f>
        <v/>
      </c>
      <c r="CV372" s="81"/>
      <c r="CW372" s="81" t="str">
        <f t="shared" si="94"/>
        <v/>
      </c>
      <c r="CX372" s="81"/>
      <c r="CY372" s="81"/>
      <c r="CZ372" s="94"/>
      <c r="DA372" s="94" t="str">
        <f>IF(ISNUMBER(CS372),INDEX(IRF.New!$CS$2:$DJ$2,MATCH('CF AUX'!$CT372,IRF.New!$CS$5:$DJ$5,0)),"")</f>
        <v/>
      </c>
      <c r="DB372" s="72"/>
      <c r="DD372" s="132" t="str">
        <f>IF(ISNUMBER(CS372),INDEX(IRF.New!$D$7:$CO$37,MATCH('CF AUX'!C363,IRF.New!$C$7:$C$37,0),MATCH(CT372,IRF.New!$D$5:$CO$5,0)),"")</f>
        <v/>
      </c>
    </row>
    <row r="373" spans="1:108" x14ac:dyDescent="0.25">
      <c r="F373" s="136" t="str">
        <f t="shared" si="95"/>
        <v/>
      </c>
      <c r="H373" s="65"/>
      <c r="I373" s="129" t="str">
        <f ca="1">IF(ISNUMBER(H373),INDEX(IRF.New!$CS$5:$DJ$5,MATCH('CF AUX'!H373,INDIRECT("IRF.New!$CS$"&amp;C365&amp;":$DJ$"&amp;C365),0)),"")</f>
        <v/>
      </c>
      <c r="J373" s="80" t="str">
        <f ca="1">IF(ISNUMBER($H373),INDEX(INDIRECT($D$4),MATCH('CF AUX'!J$14,INDIRECT($D$5),0),MATCH('CF AUX'!$I373,INDIRECT($D$7),0)),"")</f>
        <v/>
      </c>
      <c r="K373" s="81" t="str">
        <f ca="1">IF(ISNUMBER($H373),INDEX(INDIRECT($D$4),MATCH('CF AUX'!K$14,INDIRECT($D$5),0),MATCH('CF AUX'!$I373,INDIRECT($D$7),0)),"")</f>
        <v/>
      </c>
      <c r="L373" s="81" t="str">
        <f ca="1">IF(ISNUMBER($H373),INDEX(INDIRECT($D$4),MATCH('CF AUX'!L$14,INDIRECT($D$5),0),MATCH('CF AUX'!$I373,INDIRECT($D$7),0)),"")</f>
        <v/>
      </c>
      <c r="M373" s="81" t="str">
        <f ca="1">IF(ISNUMBER($H373),INDEX(INDIRECT($D$4),MATCH('CF AUX'!M$14,INDIRECT($D$5),0),MATCH('CF AUX'!$I373,INDIRECT($D$7),0)),"")</f>
        <v/>
      </c>
      <c r="N373" s="81" t="str">
        <f ca="1">IF(ISNUMBER($H373),INDEX(INDIRECT($D$4),MATCH('CF AUX'!N$14,INDIRECT($D$5),0),MATCH('CF AUX'!$I373,INDIRECT($D$7),0)),"")</f>
        <v/>
      </c>
      <c r="O373" s="81" t="str">
        <f ca="1">IF(ISNUMBER($H373),INDEX(INDIRECT($D$4),MATCH('CF AUX'!O$14,INDIRECT($D$5),0),MATCH('CF AUX'!$I373,INDIRECT($D$7),0)),"")</f>
        <v/>
      </c>
      <c r="P373" s="81" t="str">
        <f ca="1">IF(ISNUMBER($H373),INDEX(INDIRECT($D$4),MATCH('CF AUX'!P$14,INDIRECT($D$5),0),MATCH('CF AUX'!$I373,INDIRECT($D$7),0)),"")</f>
        <v/>
      </c>
      <c r="Q373" s="81" t="str">
        <f ca="1">IF(ISNUMBER($H373),INDEX(INDIRECT($D$4),MATCH('CF AUX'!Q$14,INDIRECT($D$5),0),MATCH('CF AUX'!$I373,INDIRECT($D$7),0)),"")</f>
        <v/>
      </c>
      <c r="R373" s="81" t="str">
        <f ca="1">IF(ISNUMBER($H373),INDEX(INDIRECT($D$4),MATCH('CF AUX'!R$14,INDIRECT($D$5),0),MATCH('CF AUX'!$I373,INDIRECT($D$7),0)),"")</f>
        <v/>
      </c>
      <c r="S373" s="81" t="str">
        <f ca="1">IF(ISNUMBER($H373),INDEX(INDIRECT($D$4),MATCH('CF AUX'!S$14,INDIRECT($D$5),0),MATCH('CF AUX'!$I373,INDIRECT($D$7),0)),"")</f>
        <v/>
      </c>
      <c r="T373" s="81" t="str">
        <f ca="1">IF(ISNUMBER($H373),INDEX(INDIRECT($D$4),MATCH('CF AUX'!T$14,INDIRECT($D$5),0),MATCH('CF AUX'!$I373,INDIRECT($D$7),0)),"")</f>
        <v/>
      </c>
      <c r="U373" s="81" t="str">
        <f ca="1">IF(ISNUMBER($H373),INDEX(INDIRECT($D$4),MATCH('CF AUX'!U$14,INDIRECT($D$5),0),MATCH('CF AUX'!$I373,INDIRECT($D$7),0)),"")</f>
        <v/>
      </c>
      <c r="V373" s="81" t="str">
        <f ca="1">IF(ISNUMBER($H373),INDEX(INDIRECT($D$4),MATCH('CF AUX'!V$14,INDIRECT($D$5),0),MATCH('CF AUX'!$I373,INDIRECT($D$7),0)),"")</f>
        <v/>
      </c>
      <c r="W373" s="81" t="str">
        <f ca="1">IF(ISNUMBER($H373),INDEX(INDIRECT($D$4),MATCH('CF AUX'!W$14,INDIRECT($D$5),0),MATCH('CF AUX'!$I373,INDIRECT($D$7),0)),"")</f>
        <v/>
      </c>
      <c r="X373" s="81" t="str">
        <f ca="1">IF(ISNUMBER($H373),INDEX(INDIRECT($D$4),MATCH('CF AUX'!X$14,INDIRECT($D$5),0),MATCH('CF AUX'!$I373,INDIRECT($D$7),0)),"")</f>
        <v/>
      </c>
      <c r="Y373" s="81" t="str">
        <f ca="1">IF(ISNUMBER($H373),INDEX(INDIRECT($D$4),MATCH('CF AUX'!Y$14,INDIRECT($D$5),0),MATCH('CF AUX'!$I373,INDIRECT($D$7),0)),"")</f>
        <v/>
      </c>
      <c r="Z373" s="81" t="str">
        <f ca="1">IF(ISNUMBER($H373),INDEX(INDIRECT($D$4),MATCH('CF AUX'!Z$14,INDIRECT($D$5),0),MATCH('CF AUX'!$I373,INDIRECT($D$7),0)),"")</f>
        <v/>
      </c>
      <c r="AA373" s="81" t="str">
        <f ca="1">IF(ISNUMBER($H373),INDEX(INDIRECT($D$4),MATCH('CF AUX'!AA$14,INDIRECT($D$5),0),MATCH('CF AUX'!$I373,INDIRECT($D$7),0)),"")</f>
        <v/>
      </c>
      <c r="AB373" s="81" t="str">
        <f ca="1">IF(ISNUMBER($H373),INDEX(INDIRECT($D$4),MATCH('CF AUX'!AB$14,INDIRECT($D$5),0),MATCH('CF AUX'!$I373,INDIRECT($D$7),0)),"")</f>
        <v/>
      </c>
      <c r="AC373" s="81" t="str">
        <f ca="1">IF(ISNUMBER($H373),INDEX(INDIRECT($D$4),MATCH('CF AUX'!AC$14,INDIRECT($D$5),0),MATCH('CF AUX'!$I373,INDIRECT($D$7),0)),"")</f>
        <v/>
      </c>
      <c r="AD373" s="81" t="str">
        <f ca="1">IF(ISNUMBER($H373),INDEX(INDIRECT($D$4),MATCH('CF AUX'!AD$14,INDIRECT($D$5),0),MATCH('CF AUX'!$I373,INDIRECT($D$7),0)),"")</f>
        <v/>
      </c>
      <c r="AE373" s="81" t="str">
        <f ca="1">IF(ISNUMBER($H373),INDEX(INDIRECT($D$4),MATCH('CF AUX'!AE$14,INDIRECT($D$5),0),MATCH('CF AUX'!$I373,INDIRECT($D$7),0)),"")</f>
        <v/>
      </c>
      <c r="AF373" s="81" t="str">
        <f ca="1">IF(ISNUMBER($H373),INDEX(INDIRECT($D$4),MATCH('CF AUX'!AF$14,INDIRECT($D$5),0),MATCH('CF AUX'!$I373,INDIRECT($D$7),0)),"")</f>
        <v/>
      </c>
      <c r="AG373" s="81" t="str">
        <f ca="1">IF(ISNUMBER($H373),INDEX(INDIRECT($D$4),MATCH('CF AUX'!AG$14,INDIRECT($D$5),0),MATCH('CF AUX'!$I373,INDIRECT($D$7),0)),"")</f>
        <v/>
      </c>
      <c r="AH373" s="81" t="str">
        <f ca="1">IF(ISNUMBER($H373),INDEX(INDIRECT($D$4),MATCH('CF AUX'!AH$14,INDIRECT($D$5),0),MATCH('CF AUX'!$I373,INDIRECT($D$7),0)),"")</f>
        <v/>
      </c>
      <c r="AI373" s="81" t="str">
        <f ca="1">IF(ISNUMBER($H373),INDEX(INDIRECT($D$4),MATCH('CF AUX'!AI$14,INDIRECT($D$5),0),MATCH('CF AUX'!$I373,INDIRECT($D$7),0)),"")</f>
        <v/>
      </c>
      <c r="AJ373" s="81" t="str">
        <f ca="1">IF(ISNUMBER($H373),INDEX(INDIRECT($D$4),MATCH('CF AUX'!AJ$14,INDIRECT($D$5),0),MATCH('CF AUX'!$I373,INDIRECT($D$7),0)),"")</f>
        <v/>
      </c>
      <c r="AK373" s="81" t="str">
        <f ca="1">IF(ISNUMBER($H373),INDEX(INDIRECT($D$4),MATCH('CF AUX'!AK$14,INDIRECT($D$5),0),MATCH('CF AUX'!$I373,INDIRECT($D$7),0)),"")</f>
        <v/>
      </c>
      <c r="AL373" s="81" t="str">
        <f ca="1">IF(ISNUMBER($H373),INDEX(INDIRECT($D$4),MATCH('CF AUX'!AL$14,INDIRECT($D$5),0),MATCH('CF AUX'!$I373,INDIRECT($D$7),0)),"")</f>
        <v/>
      </c>
      <c r="AM373" s="81" t="str">
        <f ca="1">IF(ISNUMBER($H373),INDEX(INDIRECT($D$4),MATCH('CF AUX'!AM$14,INDIRECT($D$5),0),MATCH('CF AUX'!$I373,INDIRECT($D$7),0)),"")</f>
        <v/>
      </c>
      <c r="AN373" s="81" t="str">
        <f ca="1">IF(ISNUMBER($H373),INDEX(INDIRECT($D$4),MATCH('CF AUX'!AN$14,INDIRECT($D$5),0),MATCH('CF AUX'!$I373,INDIRECT($D$7),0)),"")</f>
        <v/>
      </c>
      <c r="AO373" s="81" t="str">
        <f ca="1">IF(ISNUMBER($H373),INDEX(INDIRECT($D$4),MATCH('CF AUX'!AO$14,INDIRECT($D$5),0),MATCH('CF AUX'!$I373,INDIRECT($D$7),0)),"")</f>
        <v/>
      </c>
      <c r="AP373" s="81" t="str">
        <f ca="1">IF(ISNUMBER($H373),INDEX(INDIRECT($D$4),MATCH('CF AUX'!AP$14,INDIRECT($D$5),0),MATCH('CF AUX'!$I373,INDIRECT($D$7),0)),"")</f>
        <v/>
      </c>
      <c r="AQ373" s="81" t="str">
        <f ca="1">IF(ISNUMBER($H373),INDEX(INDIRECT($D$4),MATCH('CF AUX'!AQ$14,INDIRECT($D$5),0),MATCH('CF AUX'!$I373,INDIRECT($D$7),0)),"")</f>
        <v/>
      </c>
      <c r="AR373" s="81" t="str">
        <f ca="1">IF(ISNUMBER($H373),INDEX(INDIRECT($D$4),MATCH('CF AUX'!AR$14,INDIRECT($D$5),0),MATCH('CF AUX'!$I373,INDIRECT($D$7),0)),"")</f>
        <v/>
      </c>
      <c r="AS373" s="81" t="str">
        <f ca="1">IF(ISNUMBER($H373),INDEX(INDIRECT($D$4),MATCH('CF AUX'!AS$14,INDIRECT($D$5),0),MATCH('CF AUX'!$I373,INDIRECT($D$7),0)),"")</f>
        <v/>
      </c>
      <c r="AT373" s="81" t="str">
        <f ca="1">IF(ISNUMBER($H373),INDEX(INDIRECT($D$4),MATCH('CF AUX'!AT$14,INDIRECT($D$5),0),MATCH('CF AUX'!$I373,INDIRECT($D$7),0)),"")</f>
        <v/>
      </c>
      <c r="AU373" s="81" t="str">
        <f ca="1">IF(ISNUMBER($H373),INDEX(INDIRECT($D$4),MATCH('CF AUX'!AU$14,INDIRECT($D$5),0),MATCH('CF AUX'!$I373,INDIRECT($D$7),0)),"")</f>
        <v/>
      </c>
      <c r="AV373" s="81" t="str">
        <f ca="1">IF(ISNUMBER($H373),INDEX(INDIRECT($D$4),MATCH('CF AUX'!AV$14,INDIRECT($D$5),0),MATCH('CF AUX'!$I373,INDIRECT($D$7),0)),"")</f>
        <v/>
      </c>
      <c r="AW373" s="81" t="str">
        <f ca="1">IF(ISNUMBER($H373),INDEX(INDIRECT($D$4),MATCH('CF AUX'!AW$14,INDIRECT($D$5),0),MATCH('CF AUX'!$I373,INDIRECT($D$7),0)),"")</f>
        <v/>
      </c>
      <c r="AX373" s="81" t="str">
        <f ca="1">IF(ISNUMBER($H373),INDEX(INDIRECT($D$4),MATCH('CF AUX'!AX$14,INDIRECT($D$5),0),MATCH('CF AUX'!$I373,INDIRECT($D$7),0)),"")</f>
        <v/>
      </c>
      <c r="AY373" s="81" t="str">
        <f ca="1">IF(ISNUMBER($H373),INDEX(INDIRECT($D$4),MATCH('CF AUX'!AY$14,INDIRECT($D$5),0),MATCH('CF AUX'!$I373,INDIRECT($D$7),0)),"")</f>
        <v/>
      </c>
      <c r="AZ373" s="81" t="str">
        <f ca="1">IF(ISNUMBER($H373),INDEX(INDIRECT($D$4),MATCH('CF AUX'!AZ$14,INDIRECT($D$5),0),MATCH('CF AUX'!$I373,INDIRECT($D$7),0)),"")</f>
        <v/>
      </c>
      <c r="BB373" s="96" t="str" cm="1">
        <f t="array" aca="1" ref="BB373" ca="1">IF(ISNUMBER($H373),MMULT(J373:AZ373,TRANSPOSE(INDIRECT($D$8&amp;$G$4&amp;B368&amp;":"&amp;$G$6&amp;B368))),"")</f>
        <v/>
      </c>
      <c r="BD373" s="59">
        <f t="shared" si="97"/>
        <v>364</v>
      </c>
      <c r="BE373" s="80" t="str" cm="1">
        <f t="array" aca="1" ref="BE373" ca="1">IFERROR(INDEX(INDIRECT($D$4),MATCH(INDIRECT(BE$5&amp;$BD373),INDIRECT($D$6),0),MATCH($I373,INDIRECT($D$7),0)),"")</f>
        <v/>
      </c>
      <c r="BF373" s="81" t="str" cm="1">
        <f t="array" aca="1" ref="BF373" ca="1">IFERROR(INDEX(INDIRECT($D$4),MATCH(INDIRECT(BF$5&amp;$BD373),INDIRECT($D$6),0),MATCH($I373,INDIRECT($D$7),0)),"")</f>
        <v/>
      </c>
      <c r="BG373" s="81" t="str" cm="1">
        <f t="array" aca="1" ref="BG373" ca="1">IFERROR(INDEX(INDIRECT($D$4),MATCH(INDIRECT(BG$5&amp;$BD373),INDIRECT($D$6),0),MATCH($I373,INDIRECT($D$7),0)),"")</f>
        <v/>
      </c>
      <c r="BH373" s="81" t="str" cm="1">
        <f t="array" aca="1" ref="BH373" ca="1">IFERROR(INDEX(INDIRECT($D$4),MATCH(INDIRECT(BH$5&amp;$BD373),INDIRECT($D$6),0),MATCH($I373,INDIRECT($D$7),0)),"")</f>
        <v/>
      </c>
      <c r="BI373" s="81" t="str" cm="1">
        <f t="array" aca="1" ref="BI373" ca="1">IFERROR(INDEX(INDIRECT($D$4),MATCH(INDIRECT(BI$5&amp;$BD373),INDIRECT($D$6),0),MATCH($I373,INDIRECT($D$7),0)),"")</f>
        <v/>
      </c>
      <c r="BJ373" s="81" t="str" cm="1">
        <f t="array" aca="1" ref="BJ373" ca="1">IFERROR(INDEX(INDIRECT($D$4),MATCH(INDIRECT(BJ$5&amp;$BD373),INDIRECT($D$6),0),MATCH($I373,INDIRECT($D$7),0)),"")</f>
        <v/>
      </c>
      <c r="BK373" s="81" t="str" cm="1">
        <f t="array" aca="1" ref="BK373" ca="1">IFERROR(INDEX(INDIRECT($D$4),MATCH(INDIRECT(BK$5&amp;$BD373),INDIRECT($D$6),0),MATCH($I373,INDIRECT($D$7),0)),"")</f>
        <v/>
      </c>
      <c r="BL373" s="81" t="str" cm="1">
        <f t="array" aca="1" ref="BL373" ca="1">IFERROR(INDEX(INDIRECT($D$4),MATCH(INDIRECT(BL$5&amp;$BD373),INDIRECT($D$6),0),MATCH($I373,INDIRECT($D$7),0)),"")</f>
        <v/>
      </c>
      <c r="BM373" s="81" t="str" cm="1">
        <f t="array" aca="1" ref="BM373" ca="1">IFERROR(INDEX(INDIRECT($D$4),MATCH(INDIRECT(BM$5&amp;$BD373),INDIRECT($D$6),0),MATCH($I373,INDIRECT($D$7),0)),"")</f>
        <v/>
      </c>
      <c r="BN373" s="81" t="str" cm="1">
        <f t="array" aca="1" ref="BN373" ca="1">IFERROR(INDEX(INDIRECT($D$4),MATCH(INDIRECT(BN$5&amp;$BD373),INDIRECT($D$6),0),MATCH($I373,INDIRECT($D$7),0)),"")</f>
        <v/>
      </c>
      <c r="BO373" s="81" t="str" cm="1">
        <f t="array" aca="1" ref="BO373" ca="1">IFERROR(INDEX(INDIRECT($D$4),MATCH(INDIRECT(BO$5&amp;$BD373),INDIRECT($D$6),0),MATCH($I373,INDIRECT($D$7),0)),"")</f>
        <v/>
      </c>
      <c r="BP373" s="81" t="str" cm="1">
        <f t="array" aca="1" ref="BP373" ca="1">IFERROR(INDEX(INDIRECT($D$4),MATCH(INDIRECT(BP$5&amp;$BD373),INDIRECT($D$6),0),MATCH($I373,INDIRECT($D$7),0)),"")</f>
        <v/>
      </c>
      <c r="BQ373" s="81" t="str" cm="1">
        <f t="array" aca="1" ref="BQ373" ca="1">IFERROR(INDEX(INDIRECT($D$4),MATCH(INDIRECT(BQ$5&amp;$BD373),INDIRECT($D$6),0),MATCH($I373,INDIRECT($D$7),0)),"")</f>
        <v/>
      </c>
      <c r="BR373" s="81" t="str" cm="1">
        <f t="array" aca="1" ref="BR373" ca="1">IFERROR(INDEX(INDIRECT($D$4),MATCH(INDIRECT(BR$5&amp;$BD373),INDIRECT($D$6),0),MATCH($I373,INDIRECT($D$7),0)),"")</f>
        <v/>
      </c>
      <c r="BS373" s="81" t="str" cm="1">
        <f t="array" aca="1" ref="BS373" ca="1">IFERROR(INDEX(INDIRECT($D$4),MATCH(INDIRECT(BS$5&amp;$BD373),INDIRECT($D$6),0),MATCH($I373,INDIRECT($D$7),0)),"")</f>
        <v/>
      </c>
      <c r="BT373" s="81" t="str" cm="1">
        <f t="array" aca="1" ref="BT373" ca="1">IFERROR(INDEX(INDIRECT($D$4),MATCH(INDIRECT(BT$5&amp;$BD373),INDIRECT($D$6),0),MATCH($I373,INDIRECT($D$7),0)),"")</f>
        <v/>
      </c>
      <c r="BU373" s="81" t="str" cm="1">
        <f t="array" aca="1" ref="BU373" ca="1">IFERROR(INDEX(INDIRECT($D$4),MATCH(INDIRECT(BU$5&amp;$BD373),INDIRECT($D$6),0),MATCH($I373,INDIRECT($D$7),0)),"")</f>
        <v/>
      </c>
      <c r="BV373" s="99" t="str" cm="1">
        <f t="array" aca="1" ref="BV373" ca="1">IFERROR(INDEX(INDIRECT($D$4),MATCH(INDIRECT(BV$5&amp;$BD373),INDIRECT($D$6),0),MATCH($I373,INDIRECT($D$7),0)),"")</f>
        <v/>
      </c>
      <c r="BX373" s="80"/>
      <c r="BY373" s="81"/>
      <c r="BZ373" s="81"/>
      <c r="CA373" s="81"/>
      <c r="CB373" s="81"/>
      <c r="CC373" s="81"/>
      <c r="CD373" s="81"/>
      <c r="CE373" s="81"/>
      <c r="CF373" s="81"/>
      <c r="CG373" s="81"/>
      <c r="CH373" s="81"/>
      <c r="CI373" s="81"/>
      <c r="CJ373" s="81"/>
      <c r="CK373" s="81"/>
      <c r="CL373" s="81"/>
      <c r="CM373" s="81"/>
      <c r="CN373" s="81"/>
      <c r="CO373" s="99"/>
      <c r="CQ373" s="113"/>
      <c r="CR373" s="59" t="str">
        <f t="shared" si="96"/>
        <v/>
      </c>
      <c r="CS373" s="60"/>
      <c r="CT373" s="123" t="str">
        <f t="shared" ca="1" si="93"/>
        <v/>
      </c>
      <c r="CU373" s="80" t="str">
        <f>IF(ISNUMBER($CS373),INDEX(IRF.New!$CS$7:$DJ$37,MATCH(B368+1,IRF.New!$B$7:$B$37,0),MATCH($CT373,IRF.New!$CS$5:$DJ$5,0)),"")</f>
        <v/>
      </c>
      <c r="CV373" s="81"/>
      <c r="CW373" s="81" t="str">
        <f t="shared" si="94"/>
        <v/>
      </c>
      <c r="CX373" s="81"/>
      <c r="CY373" s="81"/>
      <c r="CZ373" s="94"/>
      <c r="DA373" s="94" t="str">
        <f>IF(ISNUMBER(CS373),INDEX(IRF.New!$CS$2:$DJ$2,MATCH('CF AUX'!$CT373,IRF.New!$CS$5:$DJ$5,0)),"")</f>
        <v/>
      </c>
      <c r="DB373" s="72"/>
      <c r="DD373" s="132" t="str">
        <f>IF(ISNUMBER(CS373),INDEX(IRF.New!$D$7:$CO$37,MATCH('CF AUX'!C363,IRF.New!$C$7:$C$37,0),MATCH(CT373,IRF.New!$D$5:$CO$5,0)),"")</f>
        <v/>
      </c>
    </row>
    <row r="374" spans="1:108" x14ac:dyDescent="0.25">
      <c r="B374" s="59" t="s">
        <v>266</v>
      </c>
      <c r="F374" s="136" t="str">
        <f t="shared" si="95"/>
        <v/>
      </c>
      <c r="H374" s="65"/>
      <c r="I374" s="129" t="str">
        <f ca="1">IF(ISNUMBER(H374),INDEX(IRF.New!$CS$5:$DJ$5,MATCH('CF AUX'!H374,INDIRECT("IRF.New!$CS$"&amp;C365&amp;":$DJ$"&amp;C365),0)),"")</f>
        <v/>
      </c>
      <c r="J374" s="80" t="str">
        <f ca="1">IF(ISNUMBER($H374),INDEX(INDIRECT($D$4),MATCH('CF AUX'!J$14,INDIRECT($D$5),0),MATCH('CF AUX'!$I374,INDIRECT($D$7),0)),"")</f>
        <v/>
      </c>
      <c r="K374" s="81" t="str">
        <f ca="1">IF(ISNUMBER($H374),INDEX(INDIRECT($D$4),MATCH('CF AUX'!K$14,INDIRECT($D$5),0),MATCH('CF AUX'!$I374,INDIRECT($D$7),0)),"")</f>
        <v/>
      </c>
      <c r="L374" s="81" t="str">
        <f ca="1">IF(ISNUMBER($H374),INDEX(INDIRECT($D$4),MATCH('CF AUX'!L$14,INDIRECT($D$5),0),MATCH('CF AUX'!$I374,INDIRECT($D$7),0)),"")</f>
        <v/>
      </c>
      <c r="M374" s="81" t="str">
        <f ca="1">IF(ISNUMBER($H374),INDEX(INDIRECT($D$4),MATCH('CF AUX'!M$14,INDIRECT($D$5),0),MATCH('CF AUX'!$I374,INDIRECT($D$7),0)),"")</f>
        <v/>
      </c>
      <c r="N374" s="81" t="str">
        <f ca="1">IF(ISNUMBER($H374),INDEX(INDIRECT($D$4),MATCH('CF AUX'!N$14,INDIRECT($D$5),0),MATCH('CF AUX'!$I374,INDIRECT($D$7),0)),"")</f>
        <v/>
      </c>
      <c r="O374" s="81" t="str">
        <f ca="1">IF(ISNUMBER($H374),INDEX(INDIRECT($D$4),MATCH('CF AUX'!O$14,INDIRECT($D$5),0),MATCH('CF AUX'!$I374,INDIRECT($D$7),0)),"")</f>
        <v/>
      </c>
      <c r="P374" s="81" t="str">
        <f ca="1">IF(ISNUMBER($H374),INDEX(INDIRECT($D$4),MATCH('CF AUX'!P$14,INDIRECT($D$5),0),MATCH('CF AUX'!$I374,INDIRECT($D$7),0)),"")</f>
        <v/>
      </c>
      <c r="Q374" s="81" t="str">
        <f ca="1">IF(ISNUMBER($H374),INDEX(INDIRECT($D$4),MATCH('CF AUX'!Q$14,INDIRECT($D$5),0),MATCH('CF AUX'!$I374,INDIRECT($D$7),0)),"")</f>
        <v/>
      </c>
      <c r="R374" s="81" t="str">
        <f ca="1">IF(ISNUMBER($H374),INDEX(INDIRECT($D$4),MATCH('CF AUX'!R$14,INDIRECT($D$5),0),MATCH('CF AUX'!$I374,INDIRECT($D$7),0)),"")</f>
        <v/>
      </c>
      <c r="S374" s="81" t="str">
        <f ca="1">IF(ISNUMBER($H374),INDEX(INDIRECT($D$4),MATCH('CF AUX'!S$14,INDIRECT($D$5),0),MATCH('CF AUX'!$I374,INDIRECT($D$7),0)),"")</f>
        <v/>
      </c>
      <c r="T374" s="81" t="str">
        <f ca="1">IF(ISNUMBER($H374),INDEX(INDIRECT($D$4),MATCH('CF AUX'!T$14,INDIRECT($D$5),0),MATCH('CF AUX'!$I374,INDIRECT($D$7),0)),"")</f>
        <v/>
      </c>
      <c r="U374" s="81" t="str">
        <f ca="1">IF(ISNUMBER($H374),INDEX(INDIRECT($D$4),MATCH('CF AUX'!U$14,INDIRECT($D$5),0),MATCH('CF AUX'!$I374,INDIRECT($D$7),0)),"")</f>
        <v/>
      </c>
      <c r="V374" s="81" t="str">
        <f ca="1">IF(ISNUMBER($H374),INDEX(INDIRECT($D$4),MATCH('CF AUX'!V$14,INDIRECT($D$5),0),MATCH('CF AUX'!$I374,INDIRECT($D$7),0)),"")</f>
        <v/>
      </c>
      <c r="W374" s="81" t="str">
        <f ca="1">IF(ISNUMBER($H374),INDEX(INDIRECT($D$4),MATCH('CF AUX'!W$14,INDIRECT($D$5),0),MATCH('CF AUX'!$I374,INDIRECT($D$7),0)),"")</f>
        <v/>
      </c>
      <c r="X374" s="81" t="str">
        <f ca="1">IF(ISNUMBER($H374),INDEX(INDIRECT($D$4),MATCH('CF AUX'!X$14,INDIRECT($D$5),0),MATCH('CF AUX'!$I374,INDIRECT($D$7),0)),"")</f>
        <v/>
      </c>
      <c r="Y374" s="81" t="str">
        <f ca="1">IF(ISNUMBER($H374),INDEX(INDIRECT($D$4),MATCH('CF AUX'!Y$14,INDIRECT($D$5),0),MATCH('CF AUX'!$I374,INDIRECT($D$7),0)),"")</f>
        <v/>
      </c>
      <c r="Z374" s="81" t="str">
        <f ca="1">IF(ISNUMBER($H374),INDEX(INDIRECT($D$4),MATCH('CF AUX'!Z$14,INDIRECT($D$5),0),MATCH('CF AUX'!$I374,INDIRECT($D$7),0)),"")</f>
        <v/>
      </c>
      <c r="AA374" s="81" t="str">
        <f ca="1">IF(ISNUMBER($H374),INDEX(INDIRECT($D$4),MATCH('CF AUX'!AA$14,INDIRECT($D$5),0),MATCH('CF AUX'!$I374,INDIRECT($D$7),0)),"")</f>
        <v/>
      </c>
      <c r="AB374" s="81" t="str">
        <f ca="1">IF(ISNUMBER($H374),INDEX(INDIRECT($D$4),MATCH('CF AUX'!AB$14,INDIRECT($D$5),0),MATCH('CF AUX'!$I374,INDIRECT($D$7),0)),"")</f>
        <v/>
      </c>
      <c r="AC374" s="81" t="str">
        <f ca="1">IF(ISNUMBER($H374),INDEX(INDIRECT($D$4),MATCH('CF AUX'!AC$14,INDIRECT($D$5),0),MATCH('CF AUX'!$I374,INDIRECT($D$7),0)),"")</f>
        <v/>
      </c>
      <c r="AD374" s="81" t="str">
        <f ca="1">IF(ISNUMBER($H374),INDEX(INDIRECT($D$4),MATCH('CF AUX'!AD$14,INDIRECT($D$5),0),MATCH('CF AUX'!$I374,INDIRECT($D$7),0)),"")</f>
        <v/>
      </c>
      <c r="AE374" s="81" t="str">
        <f ca="1">IF(ISNUMBER($H374),INDEX(INDIRECT($D$4),MATCH('CF AUX'!AE$14,INDIRECT($D$5),0),MATCH('CF AUX'!$I374,INDIRECT($D$7),0)),"")</f>
        <v/>
      </c>
      <c r="AF374" s="81" t="str">
        <f ca="1">IF(ISNUMBER($H374),INDEX(INDIRECT($D$4),MATCH('CF AUX'!AF$14,INDIRECT($D$5),0),MATCH('CF AUX'!$I374,INDIRECT($D$7),0)),"")</f>
        <v/>
      </c>
      <c r="AG374" s="81" t="str">
        <f ca="1">IF(ISNUMBER($H374),INDEX(INDIRECT($D$4),MATCH('CF AUX'!AG$14,INDIRECT($D$5),0),MATCH('CF AUX'!$I374,INDIRECT($D$7),0)),"")</f>
        <v/>
      </c>
      <c r="AH374" s="81" t="str">
        <f ca="1">IF(ISNUMBER($H374),INDEX(INDIRECT($D$4),MATCH('CF AUX'!AH$14,INDIRECT($D$5),0),MATCH('CF AUX'!$I374,INDIRECT($D$7),0)),"")</f>
        <v/>
      </c>
      <c r="AI374" s="81" t="str">
        <f ca="1">IF(ISNUMBER($H374),INDEX(INDIRECT($D$4),MATCH('CF AUX'!AI$14,INDIRECT($D$5),0),MATCH('CF AUX'!$I374,INDIRECT($D$7),0)),"")</f>
        <v/>
      </c>
      <c r="AJ374" s="81" t="str">
        <f ca="1">IF(ISNUMBER($H374),INDEX(INDIRECT($D$4),MATCH('CF AUX'!AJ$14,INDIRECT($D$5),0),MATCH('CF AUX'!$I374,INDIRECT($D$7),0)),"")</f>
        <v/>
      </c>
      <c r="AK374" s="81" t="str">
        <f ca="1">IF(ISNUMBER($H374),INDEX(INDIRECT($D$4),MATCH('CF AUX'!AK$14,INDIRECT($D$5),0),MATCH('CF AUX'!$I374,INDIRECT($D$7),0)),"")</f>
        <v/>
      </c>
      <c r="AL374" s="81" t="str">
        <f ca="1">IF(ISNUMBER($H374),INDEX(INDIRECT($D$4),MATCH('CF AUX'!AL$14,INDIRECT($D$5),0),MATCH('CF AUX'!$I374,INDIRECT($D$7),0)),"")</f>
        <v/>
      </c>
      <c r="AM374" s="81" t="str">
        <f ca="1">IF(ISNUMBER($H374),INDEX(INDIRECT($D$4),MATCH('CF AUX'!AM$14,INDIRECT($D$5),0),MATCH('CF AUX'!$I374,INDIRECT($D$7),0)),"")</f>
        <v/>
      </c>
      <c r="AN374" s="81" t="str">
        <f ca="1">IF(ISNUMBER($H374),INDEX(INDIRECT($D$4),MATCH('CF AUX'!AN$14,INDIRECT($D$5),0),MATCH('CF AUX'!$I374,INDIRECT($D$7),0)),"")</f>
        <v/>
      </c>
      <c r="AO374" s="81" t="str">
        <f ca="1">IF(ISNUMBER($H374),INDEX(INDIRECT($D$4),MATCH('CF AUX'!AO$14,INDIRECT($D$5),0),MATCH('CF AUX'!$I374,INDIRECT($D$7),0)),"")</f>
        <v/>
      </c>
      <c r="AP374" s="81" t="str">
        <f ca="1">IF(ISNUMBER($H374),INDEX(INDIRECT($D$4),MATCH('CF AUX'!AP$14,INDIRECT($D$5),0),MATCH('CF AUX'!$I374,INDIRECT($D$7),0)),"")</f>
        <v/>
      </c>
      <c r="AQ374" s="81" t="str">
        <f ca="1">IF(ISNUMBER($H374),INDEX(INDIRECT($D$4),MATCH('CF AUX'!AQ$14,INDIRECT($D$5),0),MATCH('CF AUX'!$I374,INDIRECT($D$7),0)),"")</f>
        <v/>
      </c>
      <c r="AR374" s="81" t="str">
        <f ca="1">IF(ISNUMBER($H374),INDEX(INDIRECT($D$4),MATCH('CF AUX'!AR$14,INDIRECT($D$5),0),MATCH('CF AUX'!$I374,INDIRECT($D$7),0)),"")</f>
        <v/>
      </c>
      <c r="AS374" s="81" t="str">
        <f ca="1">IF(ISNUMBER($H374),INDEX(INDIRECT($D$4),MATCH('CF AUX'!AS$14,INDIRECT($D$5),0),MATCH('CF AUX'!$I374,INDIRECT($D$7),0)),"")</f>
        <v/>
      </c>
      <c r="AT374" s="81" t="str">
        <f ca="1">IF(ISNUMBER($H374),INDEX(INDIRECT($D$4),MATCH('CF AUX'!AT$14,INDIRECT($D$5),0),MATCH('CF AUX'!$I374,INDIRECT($D$7),0)),"")</f>
        <v/>
      </c>
      <c r="AU374" s="81" t="str">
        <f ca="1">IF(ISNUMBER($H374),INDEX(INDIRECT($D$4),MATCH('CF AUX'!AU$14,INDIRECT($D$5),0),MATCH('CF AUX'!$I374,INDIRECT($D$7),0)),"")</f>
        <v/>
      </c>
      <c r="AV374" s="81" t="str">
        <f ca="1">IF(ISNUMBER($H374),INDEX(INDIRECT($D$4),MATCH('CF AUX'!AV$14,INDIRECT($D$5),0),MATCH('CF AUX'!$I374,INDIRECT($D$7),0)),"")</f>
        <v/>
      </c>
      <c r="AW374" s="81" t="str">
        <f ca="1">IF(ISNUMBER($H374),INDEX(INDIRECT($D$4),MATCH('CF AUX'!AW$14,INDIRECT($D$5),0),MATCH('CF AUX'!$I374,INDIRECT($D$7),0)),"")</f>
        <v/>
      </c>
      <c r="AX374" s="81" t="str">
        <f ca="1">IF(ISNUMBER($H374),INDEX(INDIRECT($D$4),MATCH('CF AUX'!AX$14,INDIRECT($D$5),0),MATCH('CF AUX'!$I374,INDIRECT($D$7),0)),"")</f>
        <v/>
      </c>
      <c r="AY374" s="81" t="str">
        <f ca="1">IF(ISNUMBER($H374),INDEX(INDIRECT($D$4),MATCH('CF AUX'!AY$14,INDIRECT($D$5),0),MATCH('CF AUX'!$I374,INDIRECT($D$7),0)),"")</f>
        <v/>
      </c>
      <c r="AZ374" s="81" t="str">
        <f ca="1">IF(ISNUMBER($H374),INDEX(INDIRECT($D$4),MATCH('CF AUX'!AZ$14,INDIRECT($D$5),0),MATCH('CF AUX'!$I374,INDIRECT($D$7),0)),"")</f>
        <v/>
      </c>
      <c r="BB374" s="96" t="str" cm="1">
        <f t="array" aca="1" ref="BB374" ca="1">IF(ISNUMBER($H374),MMULT(J374:AZ374,TRANSPOSE(INDIRECT($D$8&amp;$G$4&amp;B368&amp;":"&amp;$G$6&amp;B368))),"")</f>
        <v/>
      </c>
      <c r="BD374" s="59">
        <f t="shared" si="97"/>
        <v>364</v>
      </c>
      <c r="BE374" s="80" t="str" cm="1">
        <f t="array" aca="1" ref="BE374" ca="1">IFERROR(INDEX(INDIRECT($D$4),MATCH(INDIRECT(BE$5&amp;$BD374),INDIRECT($D$6),0),MATCH($I374,INDIRECT($D$7),0)),"")</f>
        <v/>
      </c>
      <c r="BF374" s="81" t="str" cm="1">
        <f t="array" aca="1" ref="BF374" ca="1">IFERROR(INDEX(INDIRECT($D$4),MATCH(INDIRECT(BF$5&amp;$BD374),INDIRECT($D$6),0),MATCH($I374,INDIRECT($D$7),0)),"")</f>
        <v/>
      </c>
      <c r="BG374" s="81" t="str" cm="1">
        <f t="array" aca="1" ref="BG374" ca="1">IFERROR(INDEX(INDIRECT($D$4),MATCH(INDIRECT(BG$5&amp;$BD374),INDIRECT($D$6),0),MATCH($I374,INDIRECT($D$7),0)),"")</f>
        <v/>
      </c>
      <c r="BH374" s="81" t="str" cm="1">
        <f t="array" aca="1" ref="BH374" ca="1">IFERROR(INDEX(INDIRECT($D$4),MATCH(INDIRECT(BH$5&amp;$BD374),INDIRECT($D$6),0),MATCH($I374,INDIRECT($D$7),0)),"")</f>
        <v/>
      </c>
      <c r="BI374" s="81" t="str" cm="1">
        <f t="array" aca="1" ref="BI374" ca="1">IFERROR(INDEX(INDIRECT($D$4),MATCH(INDIRECT(BI$5&amp;$BD374),INDIRECT($D$6),0),MATCH($I374,INDIRECT($D$7),0)),"")</f>
        <v/>
      </c>
      <c r="BJ374" s="81" t="str" cm="1">
        <f t="array" aca="1" ref="BJ374" ca="1">IFERROR(INDEX(INDIRECT($D$4),MATCH(INDIRECT(BJ$5&amp;$BD374),INDIRECT($D$6),0),MATCH($I374,INDIRECT($D$7),0)),"")</f>
        <v/>
      </c>
      <c r="BK374" s="81" t="str" cm="1">
        <f t="array" aca="1" ref="BK374" ca="1">IFERROR(INDEX(INDIRECT($D$4),MATCH(INDIRECT(BK$5&amp;$BD374),INDIRECT($D$6),0),MATCH($I374,INDIRECT($D$7),0)),"")</f>
        <v/>
      </c>
      <c r="BL374" s="81" t="str" cm="1">
        <f t="array" aca="1" ref="BL374" ca="1">IFERROR(INDEX(INDIRECT($D$4),MATCH(INDIRECT(BL$5&amp;$BD374),INDIRECT($D$6),0),MATCH($I374,INDIRECT($D$7),0)),"")</f>
        <v/>
      </c>
      <c r="BM374" s="81" t="str" cm="1">
        <f t="array" aca="1" ref="BM374" ca="1">IFERROR(INDEX(INDIRECT($D$4),MATCH(INDIRECT(BM$5&amp;$BD374),INDIRECT($D$6),0),MATCH($I374,INDIRECT($D$7),0)),"")</f>
        <v/>
      </c>
      <c r="BN374" s="81" t="str" cm="1">
        <f t="array" aca="1" ref="BN374" ca="1">IFERROR(INDEX(INDIRECT($D$4),MATCH(INDIRECT(BN$5&amp;$BD374),INDIRECT($D$6),0),MATCH($I374,INDIRECT($D$7),0)),"")</f>
        <v/>
      </c>
      <c r="BO374" s="81" t="str" cm="1">
        <f t="array" aca="1" ref="BO374" ca="1">IFERROR(INDEX(INDIRECT($D$4),MATCH(INDIRECT(BO$5&amp;$BD374),INDIRECT($D$6),0),MATCH($I374,INDIRECT($D$7),0)),"")</f>
        <v/>
      </c>
      <c r="BP374" s="81" t="str" cm="1">
        <f t="array" aca="1" ref="BP374" ca="1">IFERROR(INDEX(INDIRECT($D$4),MATCH(INDIRECT(BP$5&amp;$BD374),INDIRECT($D$6),0),MATCH($I374,INDIRECT($D$7),0)),"")</f>
        <v/>
      </c>
      <c r="BQ374" s="81" t="str" cm="1">
        <f t="array" aca="1" ref="BQ374" ca="1">IFERROR(INDEX(INDIRECT($D$4),MATCH(INDIRECT(BQ$5&amp;$BD374),INDIRECT($D$6),0),MATCH($I374,INDIRECT($D$7),0)),"")</f>
        <v/>
      </c>
      <c r="BR374" s="81" t="str" cm="1">
        <f t="array" aca="1" ref="BR374" ca="1">IFERROR(INDEX(INDIRECT($D$4),MATCH(INDIRECT(BR$5&amp;$BD374),INDIRECT($D$6),0),MATCH($I374,INDIRECT($D$7),0)),"")</f>
        <v/>
      </c>
      <c r="BS374" s="81" t="str" cm="1">
        <f t="array" aca="1" ref="BS374" ca="1">IFERROR(INDEX(INDIRECT($D$4),MATCH(INDIRECT(BS$5&amp;$BD374),INDIRECT($D$6),0),MATCH($I374,INDIRECT($D$7),0)),"")</f>
        <v/>
      </c>
      <c r="BT374" s="81" t="str" cm="1">
        <f t="array" aca="1" ref="BT374" ca="1">IFERROR(INDEX(INDIRECT($D$4),MATCH(INDIRECT(BT$5&amp;$BD374),INDIRECT($D$6),0),MATCH($I374,INDIRECT($D$7),0)),"")</f>
        <v/>
      </c>
      <c r="BU374" s="81" t="str" cm="1">
        <f t="array" aca="1" ref="BU374" ca="1">IFERROR(INDEX(INDIRECT($D$4),MATCH(INDIRECT(BU$5&amp;$BD374),INDIRECT($D$6),0),MATCH($I374,INDIRECT($D$7),0)),"")</f>
        <v/>
      </c>
      <c r="BV374" s="99" t="str" cm="1">
        <f t="array" aca="1" ref="BV374" ca="1">IFERROR(INDEX(INDIRECT($D$4),MATCH(INDIRECT(BV$5&amp;$BD374),INDIRECT($D$6),0),MATCH($I374,INDIRECT($D$7),0)),"")</f>
        <v/>
      </c>
      <c r="BX374" s="80"/>
      <c r="BY374" s="81"/>
      <c r="BZ374" s="81"/>
      <c r="CA374" s="81"/>
      <c r="CB374" s="81"/>
      <c r="CC374" s="81"/>
      <c r="CD374" s="81"/>
      <c r="CE374" s="81"/>
      <c r="CF374" s="81"/>
      <c r="CG374" s="81"/>
      <c r="CH374" s="81"/>
      <c r="CI374" s="81"/>
      <c r="CJ374" s="81"/>
      <c r="CK374" s="81"/>
      <c r="CL374" s="81"/>
      <c r="CM374" s="81"/>
      <c r="CN374" s="81"/>
      <c r="CO374" s="99"/>
      <c r="CQ374" s="113"/>
      <c r="CR374" s="59" t="str">
        <f t="shared" si="96"/>
        <v/>
      </c>
      <c r="CS374" s="60"/>
      <c r="CT374" s="123" t="str">
        <f t="shared" ca="1" si="93"/>
        <v/>
      </c>
      <c r="CU374" s="80" t="str">
        <f>IF(ISNUMBER($CS374),INDEX(IRF.New!$CS$7:$DJ$37,MATCH(B368+1,IRF.New!$B$7:$B$37,0),MATCH($CT374,IRF.New!$CS$5:$DJ$5,0)),"")</f>
        <v/>
      </c>
      <c r="CV374" s="81"/>
      <c r="CW374" s="81" t="str">
        <f t="shared" si="94"/>
        <v/>
      </c>
      <c r="CX374" s="81"/>
      <c r="CY374" s="81"/>
      <c r="CZ374" s="94"/>
      <c r="DA374" s="94" t="str">
        <f>IF(ISNUMBER(CS374),INDEX(IRF.New!$CS$2:$DJ$2,MATCH('CF AUX'!$CT374,IRF.New!$CS$5:$DJ$5,0)),"")</f>
        <v/>
      </c>
      <c r="DB374" s="72"/>
      <c r="DD374" s="132" t="str">
        <f>IF(ISNUMBER(CS374),INDEX(IRF.New!$D$7:$CO$37,MATCH('CF AUX'!C363,IRF.New!$C$7:$C$37,0),MATCH(CT374,IRF.New!$D$5:$CO$5,0)),"")</f>
        <v/>
      </c>
    </row>
    <row r="375" spans="1:108" x14ac:dyDescent="0.25">
      <c r="B375" s="69"/>
      <c r="C375" s="63" t="s">
        <v>233</v>
      </c>
      <c r="D375" s="85" t="s">
        <v>234</v>
      </c>
      <c r="F375" s="136" t="str">
        <f t="shared" si="95"/>
        <v/>
      </c>
      <c r="H375" s="65"/>
      <c r="I375" s="129" t="str">
        <f ca="1">IF(ISNUMBER(H375),INDEX(IRF.New!$CS$5:$DJ$5,MATCH('CF AUX'!H375,INDIRECT("IRF.New!$CS$"&amp;C365&amp;":$DJ$"&amp;C365),0)),"")</f>
        <v/>
      </c>
      <c r="J375" s="80" t="str">
        <f ca="1">IF(ISNUMBER($H375),INDEX(INDIRECT($D$4),MATCH('CF AUX'!J$14,INDIRECT($D$5),0),MATCH('CF AUX'!$I375,INDIRECT($D$7),0)),"")</f>
        <v/>
      </c>
      <c r="K375" s="81" t="str">
        <f ca="1">IF(ISNUMBER($H375),INDEX(INDIRECT($D$4),MATCH('CF AUX'!K$14,INDIRECT($D$5),0),MATCH('CF AUX'!$I375,INDIRECT($D$7),0)),"")</f>
        <v/>
      </c>
      <c r="L375" s="81" t="str">
        <f ca="1">IF(ISNUMBER($H375),INDEX(INDIRECT($D$4),MATCH('CF AUX'!L$14,INDIRECT($D$5),0),MATCH('CF AUX'!$I375,INDIRECT($D$7),0)),"")</f>
        <v/>
      </c>
      <c r="M375" s="81" t="str">
        <f ca="1">IF(ISNUMBER($H375),INDEX(INDIRECT($D$4),MATCH('CF AUX'!M$14,INDIRECT($D$5),0),MATCH('CF AUX'!$I375,INDIRECT($D$7),0)),"")</f>
        <v/>
      </c>
      <c r="N375" s="81" t="str">
        <f ca="1">IF(ISNUMBER($H375),INDEX(INDIRECT($D$4),MATCH('CF AUX'!N$14,INDIRECT($D$5),0),MATCH('CF AUX'!$I375,INDIRECT($D$7),0)),"")</f>
        <v/>
      </c>
      <c r="O375" s="81" t="str">
        <f ca="1">IF(ISNUMBER($H375),INDEX(INDIRECT($D$4),MATCH('CF AUX'!O$14,INDIRECT($D$5),0),MATCH('CF AUX'!$I375,INDIRECT($D$7),0)),"")</f>
        <v/>
      </c>
      <c r="P375" s="81" t="str">
        <f ca="1">IF(ISNUMBER($H375),INDEX(INDIRECT($D$4),MATCH('CF AUX'!P$14,INDIRECT($D$5),0),MATCH('CF AUX'!$I375,INDIRECT($D$7),0)),"")</f>
        <v/>
      </c>
      <c r="Q375" s="81" t="str">
        <f ca="1">IF(ISNUMBER($H375),INDEX(INDIRECT($D$4),MATCH('CF AUX'!Q$14,INDIRECT($D$5),0),MATCH('CF AUX'!$I375,INDIRECT($D$7),0)),"")</f>
        <v/>
      </c>
      <c r="R375" s="81" t="str">
        <f ca="1">IF(ISNUMBER($H375),INDEX(INDIRECT($D$4),MATCH('CF AUX'!R$14,INDIRECT($D$5),0),MATCH('CF AUX'!$I375,INDIRECT($D$7),0)),"")</f>
        <v/>
      </c>
      <c r="S375" s="81" t="str">
        <f ca="1">IF(ISNUMBER($H375),INDEX(INDIRECT($D$4),MATCH('CF AUX'!S$14,INDIRECT($D$5),0),MATCH('CF AUX'!$I375,INDIRECT($D$7),0)),"")</f>
        <v/>
      </c>
      <c r="T375" s="81" t="str">
        <f ca="1">IF(ISNUMBER($H375),INDEX(INDIRECT($D$4),MATCH('CF AUX'!T$14,INDIRECT($D$5),0),MATCH('CF AUX'!$I375,INDIRECT($D$7),0)),"")</f>
        <v/>
      </c>
      <c r="U375" s="81" t="str">
        <f ca="1">IF(ISNUMBER($H375),INDEX(INDIRECT($D$4),MATCH('CF AUX'!U$14,INDIRECT($D$5),0),MATCH('CF AUX'!$I375,INDIRECT($D$7),0)),"")</f>
        <v/>
      </c>
      <c r="V375" s="81" t="str">
        <f ca="1">IF(ISNUMBER($H375),INDEX(INDIRECT($D$4),MATCH('CF AUX'!V$14,INDIRECT($D$5),0),MATCH('CF AUX'!$I375,INDIRECT($D$7),0)),"")</f>
        <v/>
      </c>
      <c r="W375" s="81" t="str">
        <f ca="1">IF(ISNUMBER($H375),INDEX(INDIRECT($D$4),MATCH('CF AUX'!W$14,INDIRECT($D$5),0),MATCH('CF AUX'!$I375,INDIRECT($D$7),0)),"")</f>
        <v/>
      </c>
      <c r="X375" s="81" t="str">
        <f ca="1">IF(ISNUMBER($H375),INDEX(INDIRECT($D$4),MATCH('CF AUX'!X$14,INDIRECT($D$5),0),MATCH('CF AUX'!$I375,INDIRECT($D$7),0)),"")</f>
        <v/>
      </c>
      <c r="Y375" s="81" t="str">
        <f ca="1">IF(ISNUMBER($H375),INDEX(INDIRECT($D$4),MATCH('CF AUX'!Y$14,INDIRECT($D$5),0),MATCH('CF AUX'!$I375,INDIRECT($D$7),0)),"")</f>
        <v/>
      </c>
      <c r="Z375" s="81" t="str">
        <f ca="1">IF(ISNUMBER($H375),INDEX(INDIRECT($D$4),MATCH('CF AUX'!Z$14,INDIRECT($D$5),0),MATCH('CF AUX'!$I375,INDIRECT($D$7),0)),"")</f>
        <v/>
      </c>
      <c r="AA375" s="81" t="str">
        <f ca="1">IF(ISNUMBER($H375),INDEX(INDIRECT($D$4),MATCH('CF AUX'!AA$14,INDIRECT($D$5),0),MATCH('CF AUX'!$I375,INDIRECT($D$7),0)),"")</f>
        <v/>
      </c>
      <c r="AB375" s="81" t="str">
        <f ca="1">IF(ISNUMBER($H375),INDEX(INDIRECT($D$4),MATCH('CF AUX'!AB$14,INDIRECT($D$5),0),MATCH('CF AUX'!$I375,INDIRECT($D$7),0)),"")</f>
        <v/>
      </c>
      <c r="AC375" s="81" t="str">
        <f ca="1">IF(ISNUMBER($H375),INDEX(INDIRECT($D$4),MATCH('CF AUX'!AC$14,INDIRECT($D$5),0),MATCH('CF AUX'!$I375,INDIRECT($D$7),0)),"")</f>
        <v/>
      </c>
      <c r="AD375" s="81" t="str">
        <f ca="1">IF(ISNUMBER($H375),INDEX(INDIRECT($D$4),MATCH('CF AUX'!AD$14,INDIRECT($D$5),0),MATCH('CF AUX'!$I375,INDIRECT($D$7),0)),"")</f>
        <v/>
      </c>
      <c r="AE375" s="81" t="str">
        <f ca="1">IF(ISNUMBER($H375),INDEX(INDIRECT($D$4),MATCH('CF AUX'!AE$14,INDIRECT($D$5),0),MATCH('CF AUX'!$I375,INDIRECT($D$7),0)),"")</f>
        <v/>
      </c>
      <c r="AF375" s="81" t="str">
        <f ca="1">IF(ISNUMBER($H375),INDEX(INDIRECT($D$4),MATCH('CF AUX'!AF$14,INDIRECT($D$5),0),MATCH('CF AUX'!$I375,INDIRECT($D$7),0)),"")</f>
        <v/>
      </c>
      <c r="AG375" s="81" t="str">
        <f ca="1">IF(ISNUMBER($H375),INDEX(INDIRECT($D$4),MATCH('CF AUX'!AG$14,INDIRECT($D$5),0),MATCH('CF AUX'!$I375,INDIRECT($D$7),0)),"")</f>
        <v/>
      </c>
      <c r="AH375" s="81" t="str">
        <f ca="1">IF(ISNUMBER($H375),INDEX(INDIRECT($D$4),MATCH('CF AUX'!AH$14,INDIRECT($D$5),0),MATCH('CF AUX'!$I375,INDIRECT($D$7),0)),"")</f>
        <v/>
      </c>
      <c r="AI375" s="81" t="str">
        <f ca="1">IF(ISNUMBER($H375),INDEX(INDIRECT($D$4),MATCH('CF AUX'!AI$14,INDIRECT($D$5),0),MATCH('CF AUX'!$I375,INDIRECT($D$7),0)),"")</f>
        <v/>
      </c>
      <c r="AJ375" s="81" t="str">
        <f ca="1">IF(ISNUMBER($H375),INDEX(INDIRECT($D$4),MATCH('CF AUX'!AJ$14,INDIRECT($D$5),0),MATCH('CF AUX'!$I375,INDIRECT($D$7),0)),"")</f>
        <v/>
      </c>
      <c r="AK375" s="81" t="str">
        <f ca="1">IF(ISNUMBER($H375),INDEX(INDIRECT($D$4),MATCH('CF AUX'!AK$14,INDIRECT($D$5),0),MATCH('CF AUX'!$I375,INDIRECT($D$7),0)),"")</f>
        <v/>
      </c>
      <c r="AL375" s="81" t="str">
        <f ca="1">IF(ISNUMBER($H375),INDEX(INDIRECT($D$4),MATCH('CF AUX'!AL$14,INDIRECT($D$5),0),MATCH('CF AUX'!$I375,INDIRECT($D$7),0)),"")</f>
        <v/>
      </c>
      <c r="AM375" s="81" t="str">
        <f ca="1">IF(ISNUMBER($H375),INDEX(INDIRECT($D$4),MATCH('CF AUX'!AM$14,INDIRECT($D$5),0),MATCH('CF AUX'!$I375,INDIRECT($D$7),0)),"")</f>
        <v/>
      </c>
      <c r="AN375" s="81" t="str">
        <f ca="1">IF(ISNUMBER($H375),INDEX(INDIRECT($D$4),MATCH('CF AUX'!AN$14,INDIRECT($D$5),0),MATCH('CF AUX'!$I375,INDIRECT($D$7),0)),"")</f>
        <v/>
      </c>
      <c r="AO375" s="81" t="str">
        <f ca="1">IF(ISNUMBER($H375),INDEX(INDIRECT($D$4),MATCH('CF AUX'!AO$14,INDIRECT($D$5),0),MATCH('CF AUX'!$I375,INDIRECT($D$7),0)),"")</f>
        <v/>
      </c>
      <c r="AP375" s="81" t="str">
        <f ca="1">IF(ISNUMBER($H375),INDEX(INDIRECT($D$4),MATCH('CF AUX'!AP$14,INDIRECT($D$5),0),MATCH('CF AUX'!$I375,INDIRECT($D$7),0)),"")</f>
        <v/>
      </c>
      <c r="AQ375" s="81" t="str">
        <f ca="1">IF(ISNUMBER($H375),INDEX(INDIRECT($D$4),MATCH('CF AUX'!AQ$14,INDIRECT($D$5),0),MATCH('CF AUX'!$I375,INDIRECT($D$7),0)),"")</f>
        <v/>
      </c>
      <c r="AR375" s="81" t="str">
        <f ca="1">IF(ISNUMBER($H375),INDEX(INDIRECT($D$4),MATCH('CF AUX'!AR$14,INDIRECT($D$5),0),MATCH('CF AUX'!$I375,INDIRECT($D$7),0)),"")</f>
        <v/>
      </c>
      <c r="AS375" s="81" t="str">
        <f ca="1">IF(ISNUMBER($H375),INDEX(INDIRECT($D$4),MATCH('CF AUX'!AS$14,INDIRECT($D$5),0),MATCH('CF AUX'!$I375,INDIRECT($D$7),0)),"")</f>
        <v/>
      </c>
      <c r="AT375" s="81" t="str">
        <f ca="1">IF(ISNUMBER($H375),INDEX(INDIRECT($D$4),MATCH('CF AUX'!AT$14,INDIRECT($D$5),0),MATCH('CF AUX'!$I375,INDIRECT($D$7),0)),"")</f>
        <v/>
      </c>
      <c r="AU375" s="81" t="str">
        <f ca="1">IF(ISNUMBER($H375),INDEX(INDIRECT($D$4),MATCH('CF AUX'!AU$14,INDIRECT($D$5),0),MATCH('CF AUX'!$I375,INDIRECT($D$7),0)),"")</f>
        <v/>
      </c>
      <c r="AV375" s="81" t="str">
        <f ca="1">IF(ISNUMBER($H375),INDEX(INDIRECT($D$4),MATCH('CF AUX'!AV$14,INDIRECT($D$5),0),MATCH('CF AUX'!$I375,INDIRECT($D$7),0)),"")</f>
        <v/>
      </c>
      <c r="AW375" s="81" t="str">
        <f ca="1">IF(ISNUMBER($H375),INDEX(INDIRECT($D$4),MATCH('CF AUX'!AW$14,INDIRECT($D$5),0),MATCH('CF AUX'!$I375,INDIRECT($D$7),0)),"")</f>
        <v/>
      </c>
      <c r="AX375" s="81" t="str">
        <f ca="1">IF(ISNUMBER($H375),INDEX(INDIRECT($D$4),MATCH('CF AUX'!AX$14,INDIRECT($D$5),0),MATCH('CF AUX'!$I375,INDIRECT($D$7),0)),"")</f>
        <v/>
      </c>
      <c r="AY375" s="81" t="str">
        <f ca="1">IF(ISNUMBER($H375),INDEX(INDIRECT($D$4),MATCH('CF AUX'!AY$14,INDIRECT($D$5),0),MATCH('CF AUX'!$I375,INDIRECT($D$7),0)),"")</f>
        <v/>
      </c>
      <c r="AZ375" s="81" t="str">
        <f ca="1">IF(ISNUMBER($H375),INDEX(INDIRECT($D$4),MATCH('CF AUX'!AZ$14,INDIRECT($D$5),0),MATCH('CF AUX'!$I375,INDIRECT($D$7),0)),"")</f>
        <v/>
      </c>
      <c r="BB375" s="96" t="str" cm="1">
        <f t="array" aca="1" ref="BB375" ca="1">IF(ISNUMBER($H375),MMULT(J375:AZ375,TRANSPOSE(INDIRECT($D$8&amp;$G$4&amp;B368&amp;":"&amp;$G$6&amp;B368))),"")</f>
        <v/>
      </c>
      <c r="BD375" s="59">
        <f t="shared" si="97"/>
        <v>364</v>
      </c>
      <c r="BE375" s="80" t="str" cm="1">
        <f t="array" aca="1" ref="BE375" ca="1">IFERROR(INDEX(INDIRECT($D$4),MATCH(INDIRECT(BE$5&amp;$BD375),INDIRECT($D$6),0),MATCH($I375,INDIRECT($D$7),0)),"")</f>
        <v/>
      </c>
      <c r="BF375" s="81" t="str" cm="1">
        <f t="array" aca="1" ref="BF375" ca="1">IFERROR(INDEX(INDIRECT($D$4),MATCH(INDIRECT(BF$5&amp;$BD375),INDIRECT($D$6),0),MATCH($I375,INDIRECT($D$7),0)),"")</f>
        <v/>
      </c>
      <c r="BG375" s="81" t="str" cm="1">
        <f t="array" aca="1" ref="BG375" ca="1">IFERROR(INDEX(INDIRECT($D$4),MATCH(INDIRECT(BG$5&amp;$BD375),INDIRECT($D$6),0),MATCH($I375,INDIRECT($D$7),0)),"")</f>
        <v/>
      </c>
      <c r="BH375" s="81" t="str" cm="1">
        <f t="array" aca="1" ref="BH375" ca="1">IFERROR(INDEX(INDIRECT($D$4),MATCH(INDIRECT(BH$5&amp;$BD375),INDIRECT($D$6),0),MATCH($I375,INDIRECT($D$7),0)),"")</f>
        <v/>
      </c>
      <c r="BI375" s="81" t="str" cm="1">
        <f t="array" aca="1" ref="BI375" ca="1">IFERROR(INDEX(INDIRECT($D$4),MATCH(INDIRECT(BI$5&amp;$BD375),INDIRECT($D$6),0),MATCH($I375,INDIRECT($D$7),0)),"")</f>
        <v/>
      </c>
      <c r="BJ375" s="81" t="str" cm="1">
        <f t="array" aca="1" ref="BJ375" ca="1">IFERROR(INDEX(INDIRECT($D$4),MATCH(INDIRECT(BJ$5&amp;$BD375),INDIRECT($D$6),0),MATCH($I375,INDIRECT($D$7),0)),"")</f>
        <v/>
      </c>
      <c r="BK375" s="81" t="str" cm="1">
        <f t="array" aca="1" ref="BK375" ca="1">IFERROR(INDEX(INDIRECT($D$4),MATCH(INDIRECT(BK$5&amp;$BD375),INDIRECT($D$6),0),MATCH($I375,INDIRECT($D$7),0)),"")</f>
        <v/>
      </c>
      <c r="BL375" s="81" t="str" cm="1">
        <f t="array" aca="1" ref="BL375" ca="1">IFERROR(INDEX(INDIRECT($D$4),MATCH(INDIRECT(BL$5&amp;$BD375),INDIRECT($D$6),0),MATCH($I375,INDIRECT($D$7),0)),"")</f>
        <v/>
      </c>
      <c r="BM375" s="81" t="str" cm="1">
        <f t="array" aca="1" ref="BM375" ca="1">IFERROR(INDEX(INDIRECT($D$4),MATCH(INDIRECT(BM$5&amp;$BD375),INDIRECT($D$6),0),MATCH($I375,INDIRECT($D$7),0)),"")</f>
        <v/>
      </c>
      <c r="BN375" s="81" t="str" cm="1">
        <f t="array" aca="1" ref="BN375" ca="1">IFERROR(INDEX(INDIRECT($D$4),MATCH(INDIRECT(BN$5&amp;$BD375),INDIRECT($D$6),0),MATCH($I375,INDIRECT($D$7),0)),"")</f>
        <v/>
      </c>
      <c r="BO375" s="81" t="str" cm="1">
        <f t="array" aca="1" ref="BO375" ca="1">IFERROR(INDEX(INDIRECT($D$4),MATCH(INDIRECT(BO$5&amp;$BD375),INDIRECT($D$6),0),MATCH($I375,INDIRECT($D$7),0)),"")</f>
        <v/>
      </c>
      <c r="BP375" s="81" t="str" cm="1">
        <f t="array" aca="1" ref="BP375" ca="1">IFERROR(INDEX(INDIRECT($D$4),MATCH(INDIRECT(BP$5&amp;$BD375),INDIRECT($D$6),0),MATCH($I375,INDIRECT($D$7),0)),"")</f>
        <v/>
      </c>
      <c r="BQ375" s="81" t="str" cm="1">
        <f t="array" aca="1" ref="BQ375" ca="1">IFERROR(INDEX(INDIRECT($D$4),MATCH(INDIRECT(BQ$5&amp;$BD375),INDIRECT($D$6),0),MATCH($I375,INDIRECT($D$7),0)),"")</f>
        <v/>
      </c>
      <c r="BR375" s="81" t="str" cm="1">
        <f t="array" aca="1" ref="BR375" ca="1">IFERROR(INDEX(INDIRECT($D$4),MATCH(INDIRECT(BR$5&amp;$BD375),INDIRECT($D$6),0),MATCH($I375,INDIRECT($D$7),0)),"")</f>
        <v/>
      </c>
      <c r="BS375" s="81" t="str" cm="1">
        <f t="array" aca="1" ref="BS375" ca="1">IFERROR(INDEX(INDIRECT($D$4),MATCH(INDIRECT(BS$5&amp;$BD375),INDIRECT($D$6),0),MATCH($I375,INDIRECT($D$7),0)),"")</f>
        <v/>
      </c>
      <c r="BT375" s="81" t="str" cm="1">
        <f t="array" aca="1" ref="BT375" ca="1">IFERROR(INDEX(INDIRECT($D$4),MATCH(INDIRECT(BT$5&amp;$BD375),INDIRECT($D$6),0),MATCH($I375,INDIRECT($D$7),0)),"")</f>
        <v/>
      </c>
      <c r="BU375" s="81" t="str" cm="1">
        <f t="array" aca="1" ref="BU375" ca="1">IFERROR(INDEX(INDIRECT($D$4),MATCH(INDIRECT(BU$5&amp;$BD375),INDIRECT($D$6),0),MATCH($I375,INDIRECT($D$7),0)),"")</f>
        <v/>
      </c>
      <c r="BV375" s="99" t="str" cm="1">
        <f t="array" aca="1" ref="BV375" ca="1">IFERROR(INDEX(INDIRECT($D$4),MATCH(INDIRECT(BV$5&amp;$BD375),INDIRECT($D$6),0),MATCH($I375,INDIRECT($D$7),0)),"")</f>
        <v/>
      </c>
      <c r="BX375" s="80"/>
      <c r="BY375" s="81"/>
      <c r="BZ375" s="81"/>
      <c r="CA375" s="81"/>
      <c r="CB375" s="81"/>
      <c r="CC375" s="81"/>
      <c r="CD375" s="81"/>
      <c r="CE375" s="81"/>
      <c r="CF375" s="81"/>
      <c r="CG375" s="81"/>
      <c r="CH375" s="81"/>
      <c r="CI375" s="81"/>
      <c r="CJ375" s="81"/>
      <c r="CK375" s="81"/>
      <c r="CL375" s="81"/>
      <c r="CM375" s="81"/>
      <c r="CN375" s="81"/>
      <c r="CO375" s="99"/>
      <c r="CQ375" s="113"/>
      <c r="CR375" s="59" t="str">
        <f t="shared" si="96"/>
        <v/>
      </c>
      <c r="CS375" s="60"/>
      <c r="CT375" s="123" t="str">
        <f t="shared" ca="1" si="93"/>
        <v/>
      </c>
      <c r="CU375" s="80" t="str">
        <f>IF(ISNUMBER($CS375),INDEX(IRF.New!$CS$7:$DJ$37,MATCH(B368+1,IRF.New!$B$7:$B$37,0),MATCH($CT375,IRF.New!$CS$5:$DJ$5,0)),"")</f>
        <v/>
      </c>
      <c r="CV375" s="81"/>
      <c r="CW375" s="81" t="str">
        <f t="shared" si="94"/>
        <v/>
      </c>
      <c r="CX375" s="81"/>
      <c r="CY375" s="81"/>
      <c r="CZ375" s="94"/>
      <c r="DA375" s="94" t="str">
        <f>IF(ISNUMBER(CS375),INDEX(IRF.New!$CS$2:$DJ$2,MATCH('CF AUX'!$CT375,IRF.New!$CS$5:$DJ$5,0)),"")</f>
        <v/>
      </c>
      <c r="DB375" s="72"/>
      <c r="DD375" s="132" t="str">
        <f>IF(ISNUMBER(CS375),INDEX(IRF.New!$D$7:$CO$37,MATCH('CF AUX'!C363,IRF.New!$C$7:$C$37,0),MATCH(CT375,IRF.New!$D$5:$CO$5,0)),"")</f>
        <v/>
      </c>
    </row>
    <row r="376" spans="1:108" x14ac:dyDescent="0.25">
      <c r="B376" s="103" t="s">
        <v>235</v>
      </c>
      <c r="C376" s="101" t="str">
        <f>SUBSTITUTE(ADDRESS(1,COLUMN(BE365),4),"1","")</f>
        <v>BE</v>
      </c>
      <c r="D376" s="85">
        <f>ROW(BE365)</f>
        <v>365</v>
      </c>
      <c r="F376" s="136" t="str">
        <f t="shared" si="95"/>
        <v/>
      </c>
      <c r="H376" s="65"/>
      <c r="I376" s="129" t="str">
        <f ca="1">IF(ISNUMBER(H376),INDEX(IRF.New!$CS$5:$DJ$5,MATCH('CF AUX'!H376,INDIRECT("IRF.New!$CS$"&amp;C365&amp;":$DJ$"&amp;C365),0)),"")</f>
        <v/>
      </c>
      <c r="J376" s="80" t="str">
        <f ca="1">IF(ISNUMBER($H376),INDEX(INDIRECT($D$4),MATCH('CF AUX'!J$14,INDIRECT($D$5),0),MATCH('CF AUX'!$I376,INDIRECT($D$7),0)),"")</f>
        <v/>
      </c>
      <c r="K376" s="81" t="str">
        <f ca="1">IF(ISNUMBER($H376),INDEX(INDIRECT($D$4),MATCH('CF AUX'!K$14,INDIRECT($D$5),0),MATCH('CF AUX'!$I376,INDIRECT($D$7),0)),"")</f>
        <v/>
      </c>
      <c r="L376" s="81" t="str">
        <f ca="1">IF(ISNUMBER($H376),INDEX(INDIRECT($D$4),MATCH('CF AUX'!L$14,INDIRECT($D$5),0),MATCH('CF AUX'!$I376,INDIRECT($D$7),0)),"")</f>
        <v/>
      </c>
      <c r="M376" s="81" t="str">
        <f ca="1">IF(ISNUMBER($H376),INDEX(INDIRECT($D$4),MATCH('CF AUX'!M$14,INDIRECT($D$5),0),MATCH('CF AUX'!$I376,INDIRECT($D$7),0)),"")</f>
        <v/>
      </c>
      <c r="N376" s="81" t="str">
        <f ca="1">IF(ISNUMBER($H376),INDEX(INDIRECT($D$4),MATCH('CF AUX'!N$14,INDIRECT($D$5),0),MATCH('CF AUX'!$I376,INDIRECT($D$7),0)),"")</f>
        <v/>
      </c>
      <c r="O376" s="81" t="str">
        <f ca="1">IF(ISNUMBER($H376),INDEX(INDIRECT($D$4),MATCH('CF AUX'!O$14,INDIRECT($D$5),0),MATCH('CF AUX'!$I376,INDIRECT($D$7),0)),"")</f>
        <v/>
      </c>
      <c r="P376" s="81" t="str">
        <f ca="1">IF(ISNUMBER($H376),INDEX(INDIRECT($D$4),MATCH('CF AUX'!P$14,INDIRECT($D$5),0),MATCH('CF AUX'!$I376,INDIRECT($D$7),0)),"")</f>
        <v/>
      </c>
      <c r="Q376" s="81" t="str">
        <f ca="1">IF(ISNUMBER($H376),INDEX(INDIRECT($D$4),MATCH('CF AUX'!Q$14,INDIRECT($D$5),0),MATCH('CF AUX'!$I376,INDIRECT($D$7),0)),"")</f>
        <v/>
      </c>
      <c r="R376" s="81" t="str">
        <f ca="1">IF(ISNUMBER($H376),INDEX(INDIRECT($D$4),MATCH('CF AUX'!R$14,INDIRECT($D$5),0),MATCH('CF AUX'!$I376,INDIRECT($D$7),0)),"")</f>
        <v/>
      </c>
      <c r="S376" s="81" t="str">
        <f ca="1">IF(ISNUMBER($H376),INDEX(INDIRECT($D$4),MATCH('CF AUX'!S$14,INDIRECT($D$5),0),MATCH('CF AUX'!$I376,INDIRECT($D$7),0)),"")</f>
        <v/>
      </c>
      <c r="T376" s="81" t="str">
        <f ca="1">IF(ISNUMBER($H376),INDEX(INDIRECT($D$4),MATCH('CF AUX'!T$14,INDIRECT($D$5),0),MATCH('CF AUX'!$I376,INDIRECT($D$7),0)),"")</f>
        <v/>
      </c>
      <c r="U376" s="81" t="str">
        <f ca="1">IF(ISNUMBER($H376),INDEX(INDIRECT($D$4),MATCH('CF AUX'!U$14,INDIRECT($D$5),0),MATCH('CF AUX'!$I376,INDIRECT($D$7),0)),"")</f>
        <v/>
      </c>
      <c r="V376" s="81" t="str">
        <f ca="1">IF(ISNUMBER($H376),INDEX(INDIRECT($D$4),MATCH('CF AUX'!V$14,INDIRECT($D$5),0),MATCH('CF AUX'!$I376,INDIRECT($D$7),0)),"")</f>
        <v/>
      </c>
      <c r="W376" s="81" t="str">
        <f ca="1">IF(ISNUMBER($H376),INDEX(INDIRECT($D$4),MATCH('CF AUX'!W$14,INDIRECT($D$5),0),MATCH('CF AUX'!$I376,INDIRECT($D$7),0)),"")</f>
        <v/>
      </c>
      <c r="X376" s="81" t="str">
        <f ca="1">IF(ISNUMBER($H376),INDEX(INDIRECT($D$4),MATCH('CF AUX'!X$14,INDIRECT($D$5),0),MATCH('CF AUX'!$I376,INDIRECT($D$7),0)),"")</f>
        <v/>
      </c>
      <c r="Y376" s="81" t="str">
        <f ca="1">IF(ISNUMBER($H376),INDEX(INDIRECT($D$4),MATCH('CF AUX'!Y$14,INDIRECT($D$5),0),MATCH('CF AUX'!$I376,INDIRECT($D$7),0)),"")</f>
        <v/>
      </c>
      <c r="Z376" s="81" t="str">
        <f ca="1">IF(ISNUMBER($H376),INDEX(INDIRECT($D$4),MATCH('CF AUX'!Z$14,INDIRECT($D$5),0),MATCH('CF AUX'!$I376,INDIRECT($D$7),0)),"")</f>
        <v/>
      </c>
      <c r="AA376" s="81" t="str">
        <f ca="1">IF(ISNUMBER($H376),INDEX(INDIRECT($D$4),MATCH('CF AUX'!AA$14,INDIRECT($D$5),0),MATCH('CF AUX'!$I376,INDIRECT($D$7),0)),"")</f>
        <v/>
      </c>
      <c r="AB376" s="81" t="str">
        <f ca="1">IF(ISNUMBER($H376),INDEX(INDIRECT($D$4),MATCH('CF AUX'!AB$14,INDIRECT($D$5),0),MATCH('CF AUX'!$I376,INDIRECT($D$7),0)),"")</f>
        <v/>
      </c>
      <c r="AC376" s="81" t="str">
        <f ca="1">IF(ISNUMBER($H376),INDEX(INDIRECT($D$4),MATCH('CF AUX'!AC$14,INDIRECT($D$5),0),MATCH('CF AUX'!$I376,INDIRECT($D$7),0)),"")</f>
        <v/>
      </c>
      <c r="AD376" s="81" t="str">
        <f ca="1">IF(ISNUMBER($H376),INDEX(INDIRECT($D$4),MATCH('CF AUX'!AD$14,INDIRECT($D$5),0),MATCH('CF AUX'!$I376,INDIRECT($D$7),0)),"")</f>
        <v/>
      </c>
      <c r="AE376" s="81" t="str">
        <f ca="1">IF(ISNUMBER($H376),INDEX(INDIRECT($D$4),MATCH('CF AUX'!AE$14,INDIRECT($D$5),0),MATCH('CF AUX'!$I376,INDIRECT($D$7),0)),"")</f>
        <v/>
      </c>
      <c r="AF376" s="81" t="str">
        <f ca="1">IF(ISNUMBER($H376),INDEX(INDIRECT($D$4),MATCH('CF AUX'!AF$14,INDIRECT($D$5),0),MATCH('CF AUX'!$I376,INDIRECT($D$7),0)),"")</f>
        <v/>
      </c>
      <c r="AG376" s="81" t="str">
        <f ca="1">IF(ISNUMBER($H376),INDEX(INDIRECT($D$4),MATCH('CF AUX'!AG$14,INDIRECT($D$5),0),MATCH('CF AUX'!$I376,INDIRECT($D$7),0)),"")</f>
        <v/>
      </c>
      <c r="AH376" s="81" t="str">
        <f ca="1">IF(ISNUMBER($H376),INDEX(INDIRECT($D$4),MATCH('CF AUX'!AH$14,INDIRECT($D$5),0),MATCH('CF AUX'!$I376,INDIRECT($D$7),0)),"")</f>
        <v/>
      </c>
      <c r="AI376" s="81" t="str">
        <f ca="1">IF(ISNUMBER($H376),INDEX(INDIRECT($D$4),MATCH('CF AUX'!AI$14,INDIRECT($D$5),0),MATCH('CF AUX'!$I376,INDIRECT($D$7),0)),"")</f>
        <v/>
      </c>
      <c r="AJ376" s="81" t="str">
        <f ca="1">IF(ISNUMBER($H376),INDEX(INDIRECT($D$4),MATCH('CF AUX'!AJ$14,INDIRECT($D$5),0),MATCH('CF AUX'!$I376,INDIRECT($D$7),0)),"")</f>
        <v/>
      </c>
      <c r="AK376" s="81" t="str">
        <f ca="1">IF(ISNUMBER($H376),INDEX(INDIRECT($D$4),MATCH('CF AUX'!AK$14,INDIRECT($D$5),0),MATCH('CF AUX'!$I376,INDIRECT($D$7),0)),"")</f>
        <v/>
      </c>
      <c r="AL376" s="81" t="str">
        <f ca="1">IF(ISNUMBER($H376),INDEX(INDIRECT($D$4),MATCH('CF AUX'!AL$14,INDIRECT($D$5),0),MATCH('CF AUX'!$I376,INDIRECT($D$7),0)),"")</f>
        <v/>
      </c>
      <c r="AM376" s="81" t="str">
        <f ca="1">IF(ISNUMBER($H376),INDEX(INDIRECT($D$4),MATCH('CF AUX'!AM$14,INDIRECT($D$5),0),MATCH('CF AUX'!$I376,INDIRECT($D$7),0)),"")</f>
        <v/>
      </c>
      <c r="AN376" s="81" t="str">
        <f ca="1">IF(ISNUMBER($H376),INDEX(INDIRECT($D$4),MATCH('CF AUX'!AN$14,INDIRECT($D$5),0),MATCH('CF AUX'!$I376,INDIRECT($D$7),0)),"")</f>
        <v/>
      </c>
      <c r="AO376" s="81" t="str">
        <f ca="1">IF(ISNUMBER($H376),INDEX(INDIRECT($D$4),MATCH('CF AUX'!AO$14,INDIRECT($D$5),0),MATCH('CF AUX'!$I376,INDIRECT($D$7),0)),"")</f>
        <v/>
      </c>
      <c r="AP376" s="81" t="str">
        <f ca="1">IF(ISNUMBER($H376),INDEX(INDIRECT($D$4),MATCH('CF AUX'!AP$14,INDIRECT($D$5),0),MATCH('CF AUX'!$I376,INDIRECT($D$7),0)),"")</f>
        <v/>
      </c>
      <c r="AQ376" s="81" t="str">
        <f ca="1">IF(ISNUMBER($H376),INDEX(INDIRECT($D$4),MATCH('CF AUX'!AQ$14,INDIRECT($D$5),0),MATCH('CF AUX'!$I376,INDIRECT($D$7),0)),"")</f>
        <v/>
      </c>
      <c r="AR376" s="81" t="str">
        <f ca="1">IF(ISNUMBER($H376),INDEX(INDIRECT($D$4),MATCH('CF AUX'!AR$14,INDIRECT($D$5),0),MATCH('CF AUX'!$I376,INDIRECT($D$7),0)),"")</f>
        <v/>
      </c>
      <c r="AS376" s="81" t="str">
        <f ca="1">IF(ISNUMBER($H376),INDEX(INDIRECT($D$4),MATCH('CF AUX'!AS$14,INDIRECT($D$5),0),MATCH('CF AUX'!$I376,INDIRECT($D$7),0)),"")</f>
        <v/>
      </c>
      <c r="AT376" s="81" t="str">
        <f ca="1">IF(ISNUMBER($H376),INDEX(INDIRECT($D$4),MATCH('CF AUX'!AT$14,INDIRECT($D$5),0),MATCH('CF AUX'!$I376,INDIRECT($D$7),0)),"")</f>
        <v/>
      </c>
      <c r="AU376" s="81" t="str">
        <f ca="1">IF(ISNUMBER($H376),INDEX(INDIRECT($D$4),MATCH('CF AUX'!AU$14,INDIRECT($D$5),0),MATCH('CF AUX'!$I376,INDIRECT($D$7),0)),"")</f>
        <v/>
      </c>
      <c r="AV376" s="81" t="str">
        <f ca="1">IF(ISNUMBER($H376),INDEX(INDIRECT($D$4),MATCH('CF AUX'!AV$14,INDIRECT($D$5),0),MATCH('CF AUX'!$I376,INDIRECT($D$7),0)),"")</f>
        <v/>
      </c>
      <c r="AW376" s="81" t="str">
        <f ca="1">IF(ISNUMBER($H376),INDEX(INDIRECT($D$4),MATCH('CF AUX'!AW$14,INDIRECT($D$5),0),MATCH('CF AUX'!$I376,INDIRECT($D$7),0)),"")</f>
        <v/>
      </c>
      <c r="AX376" s="81" t="str">
        <f ca="1">IF(ISNUMBER($H376),INDEX(INDIRECT($D$4),MATCH('CF AUX'!AX$14,INDIRECT($D$5),0),MATCH('CF AUX'!$I376,INDIRECT($D$7),0)),"")</f>
        <v/>
      </c>
      <c r="AY376" s="81" t="str">
        <f ca="1">IF(ISNUMBER($H376),INDEX(INDIRECT($D$4),MATCH('CF AUX'!AY$14,INDIRECT($D$5),0),MATCH('CF AUX'!$I376,INDIRECT($D$7),0)),"")</f>
        <v/>
      </c>
      <c r="AZ376" s="81" t="str">
        <f ca="1">IF(ISNUMBER($H376),INDEX(INDIRECT($D$4),MATCH('CF AUX'!AZ$14,INDIRECT($D$5),0),MATCH('CF AUX'!$I376,INDIRECT($D$7),0)),"")</f>
        <v/>
      </c>
      <c r="BB376" s="96" t="str" cm="1">
        <f t="array" aca="1" ref="BB376" ca="1">IF(ISNUMBER($H376),MMULT(J376:AZ376,TRANSPOSE(INDIRECT($D$8&amp;$G$4&amp;B368&amp;":"&amp;$G$6&amp;B368))),"")</f>
        <v/>
      </c>
      <c r="BD376" s="59">
        <f t="shared" si="97"/>
        <v>364</v>
      </c>
      <c r="BE376" s="80" t="str" cm="1">
        <f t="array" aca="1" ref="BE376" ca="1">IFERROR(INDEX(INDIRECT($D$4),MATCH(INDIRECT(BE$5&amp;$BD376),INDIRECT($D$6),0),MATCH($I376,INDIRECT($D$7),0)),"")</f>
        <v/>
      </c>
      <c r="BF376" s="81" t="str" cm="1">
        <f t="array" aca="1" ref="BF376" ca="1">IFERROR(INDEX(INDIRECT($D$4),MATCH(INDIRECT(BF$5&amp;$BD376),INDIRECT($D$6),0),MATCH($I376,INDIRECT($D$7),0)),"")</f>
        <v/>
      </c>
      <c r="BG376" s="81" t="str" cm="1">
        <f t="array" aca="1" ref="BG376" ca="1">IFERROR(INDEX(INDIRECT($D$4),MATCH(INDIRECT(BG$5&amp;$BD376),INDIRECT($D$6),0),MATCH($I376,INDIRECT($D$7),0)),"")</f>
        <v/>
      </c>
      <c r="BH376" s="81" t="str" cm="1">
        <f t="array" aca="1" ref="BH376" ca="1">IFERROR(INDEX(INDIRECT($D$4),MATCH(INDIRECT(BH$5&amp;$BD376),INDIRECT($D$6),0),MATCH($I376,INDIRECT($D$7),0)),"")</f>
        <v/>
      </c>
      <c r="BI376" s="81" t="str" cm="1">
        <f t="array" aca="1" ref="BI376" ca="1">IFERROR(INDEX(INDIRECT($D$4),MATCH(INDIRECT(BI$5&amp;$BD376),INDIRECT($D$6),0),MATCH($I376,INDIRECT($D$7),0)),"")</f>
        <v/>
      </c>
      <c r="BJ376" s="81" t="str" cm="1">
        <f t="array" aca="1" ref="BJ376" ca="1">IFERROR(INDEX(INDIRECT($D$4),MATCH(INDIRECT(BJ$5&amp;$BD376),INDIRECT($D$6),0),MATCH($I376,INDIRECT($D$7),0)),"")</f>
        <v/>
      </c>
      <c r="BK376" s="81" t="str" cm="1">
        <f t="array" aca="1" ref="BK376" ca="1">IFERROR(INDEX(INDIRECT($D$4),MATCH(INDIRECT(BK$5&amp;$BD376),INDIRECT($D$6),0),MATCH($I376,INDIRECT($D$7),0)),"")</f>
        <v/>
      </c>
      <c r="BL376" s="81" t="str" cm="1">
        <f t="array" aca="1" ref="BL376" ca="1">IFERROR(INDEX(INDIRECT($D$4),MATCH(INDIRECT(BL$5&amp;$BD376),INDIRECT($D$6),0),MATCH($I376,INDIRECT($D$7),0)),"")</f>
        <v/>
      </c>
      <c r="BM376" s="81" t="str" cm="1">
        <f t="array" aca="1" ref="BM376" ca="1">IFERROR(INDEX(INDIRECT($D$4),MATCH(INDIRECT(BM$5&amp;$BD376),INDIRECT($D$6),0),MATCH($I376,INDIRECT($D$7),0)),"")</f>
        <v/>
      </c>
      <c r="BN376" s="81" t="str" cm="1">
        <f t="array" aca="1" ref="BN376" ca="1">IFERROR(INDEX(INDIRECT($D$4),MATCH(INDIRECT(BN$5&amp;$BD376),INDIRECT($D$6),0),MATCH($I376,INDIRECT($D$7),0)),"")</f>
        <v/>
      </c>
      <c r="BO376" s="81" t="str" cm="1">
        <f t="array" aca="1" ref="BO376" ca="1">IFERROR(INDEX(INDIRECT($D$4),MATCH(INDIRECT(BO$5&amp;$BD376),INDIRECT($D$6),0),MATCH($I376,INDIRECT($D$7),0)),"")</f>
        <v/>
      </c>
      <c r="BP376" s="81" t="str" cm="1">
        <f t="array" aca="1" ref="BP376" ca="1">IFERROR(INDEX(INDIRECT($D$4),MATCH(INDIRECT(BP$5&amp;$BD376),INDIRECT($D$6),0),MATCH($I376,INDIRECT($D$7),0)),"")</f>
        <v/>
      </c>
      <c r="BQ376" s="81" t="str" cm="1">
        <f t="array" aca="1" ref="BQ376" ca="1">IFERROR(INDEX(INDIRECT($D$4),MATCH(INDIRECT(BQ$5&amp;$BD376),INDIRECT($D$6),0),MATCH($I376,INDIRECT($D$7),0)),"")</f>
        <v/>
      </c>
      <c r="BR376" s="81" t="str" cm="1">
        <f t="array" aca="1" ref="BR376" ca="1">IFERROR(INDEX(INDIRECT($D$4),MATCH(INDIRECT(BR$5&amp;$BD376),INDIRECT($D$6),0),MATCH($I376,INDIRECT($D$7),0)),"")</f>
        <v/>
      </c>
      <c r="BS376" s="81" t="str" cm="1">
        <f t="array" aca="1" ref="BS376" ca="1">IFERROR(INDEX(INDIRECT($D$4),MATCH(INDIRECT(BS$5&amp;$BD376),INDIRECT($D$6),0),MATCH($I376,INDIRECT($D$7),0)),"")</f>
        <v/>
      </c>
      <c r="BT376" s="81" t="str" cm="1">
        <f t="array" aca="1" ref="BT376" ca="1">IFERROR(INDEX(INDIRECT($D$4),MATCH(INDIRECT(BT$5&amp;$BD376),INDIRECT($D$6),0),MATCH($I376,INDIRECT($D$7),0)),"")</f>
        <v/>
      </c>
      <c r="BU376" s="81" t="str" cm="1">
        <f t="array" aca="1" ref="BU376" ca="1">IFERROR(INDEX(INDIRECT($D$4),MATCH(INDIRECT(BU$5&amp;$BD376),INDIRECT($D$6),0),MATCH($I376,INDIRECT($D$7),0)),"")</f>
        <v/>
      </c>
      <c r="BV376" s="99" t="str" cm="1">
        <f t="array" aca="1" ref="BV376" ca="1">IFERROR(INDEX(INDIRECT($D$4),MATCH(INDIRECT(BV$5&amp;$BD376),INDIRECT($D$6),0),MATCH($I376,INDIRECT($D$7),0)),"")</f>
        <v/>
      </c>
      <c r="BX376" s="80"/>
      <c r="BY376" s="81"/>
      <c r="BZ376" s="81"/>
      <c r="CA376" s="81"/>
      <c r="CB376" s="81"/>
      <c r="CC376" s="81"/>
      <c r="CD376" s="81"/>
      <c r="CE376" s="81"/>
      <c r="CF376" s="81"/>
      <c r="CG376" s="81"/>
      <c r="CH376" s="81"/>
      <c r="CI376" s="81"/>
      <c r="CJ376" s="81"/>
      <c r="CK376" s="81"/>
      <c r="CL376" s="81"/>
      <c r="CM376" s="81"/>
      <c r="CN376" s="81"/>
      <c r="CO376" s="99"/>
      <c r="CQ376" s="113"/>
      <c r="CR376" s="59" t="str">
        <f t="shared" si="96"/>
        <v/>
      </c>
      <c r="CS376" s="60"/>
      <c r="CT376" s="123" t="str">
        <f t="shared" ca="1" si="93"/>
        <v/>
      </c>
      <c r="CU376" s="80" t="str">
        <f>IF(ISNUMBER($CS376),INDEX(IRF.New!$CS$7:$DJ$37,MATCH(B368+1,IRF.New!$B$7:$B$37,0),MATCH($CT376,IRF.New!$CS$5:$DJ$5,0)),"")</f>
        <v/>
      </c>
      <c r="CV376" s="81"/>
      <c r="CW376" s="81" t="str">
        <f t="shared" si="94"/>
        <v/>
      </c>
      <c r="CX376" s="81"/>
      <c r="CY376" s="81"/>
      <c r="CZ376" s="94"/>
      <c r="DA376" s="94" t="str">
        <f>IF(ISNUMBER(CS376),INDEX(IRF.New!$CS$2:$DJ$2,MATCH('CF AUX'!$CT376,IRF.New!$CS$5:$DJ$5,0)),"")</f>
        <v/>
      </c>
      <c r="DB376" s="72"/>
      <c r="DD376" s="132" t="str">
        <f>IF(ISNUMBER(CS376),INDEX(IRF.New!$D$7:$CO$37,MATCH('CF AUX'!C363,IRF.New!$C$7:$C$37,0),MATCH(CT376,IRF.New!$D$5:$CO$5,0)),"")</f>
        <v/>
      </c>
    </row>
    <row r="377" spans="1:108" x14ac:dyDescent="0.25">
      <c r="A377" s="59"/>
      <c r="B377" s="102" t="s">
        <v>236</v>
      </c>
      <c r="C377" s="102" t="str">
        <f ca="1">SUBSTITUTE(ADDRESS(1,COLUMN(BE365)+C372-1,4),"1","")</f>
        <v>BD</v>
      </c>
      <c r="D377" s="90">
        <f ca="1">D376+C372-1</f>
        <v>364</v>
      </c>
      <c r="F377" s="136" t="str">
        <f t="shared" si="95"/>
        <v/>
      </c>
      <c r="H377" s="65"/>
      <c r="I377" s="129" t="str">
        <f ca="1">IF(ISNUMBER(H377),INDEX(IRF.New!$CS$5:$DJ$5,MATCH('CF AUX'!H377,INDIRECT("IRF.New!$CS$"&amp;C365&amp;":$DJ$"&amp;C365),0)),"")</f>
        <v/>
      </c>
      <c r="J377" s="80" t="str">
        <f ca="1">IF(ISNUMBER($H377),INDEX(INDIRECT($D$4),MATCH('CF AUX'!J$14,INDIRECT($D$5),0),MATCH('CF AUX'!$I377,INDIRECT($D$7),0)),"")</f>
        <v/>
      </c>
      <c r="K377" s="81" t="str">
        <f ca="1">IF(ISNUMBER($H377),INDEX(INDIRECT($D$4),MATCH('CF AUX'!K$14,INDIRECT($D$5),0),MATCH('CF AUX'!$I377,INDIRECT($D$7),0)),"")</f>
        <v/>
      </c>
      <c r="L377" s="81" t="str">
        <f ca="1">IF(ISNUMBER($H377),INDEX(INDIRECT($D$4),MATCH('CF AUX'!L$14,INDIRECT($D$5),0),MATCH('CF AUX'!$I377,INDIRECT($D$7),0)),"")</f>
        <v/>
      </c>
      <c r="M377" s="81" t="str">
        <f ca="1">IF(ISNUMBER($H377),INDEX(INDIRECT($D$4),MATCH('CF AUX'!M$14,INDIRECT($D$5),0),MATCH('CF AUX'!$I377,INDIRECT($D$7),0)),"")</f>
        <v/>
      </c>
      <c r="N377" s="81" t="str">
        <f ca="1">IF(ISNUMBER($H377),INDEX(INDIRECT($D$4),MATCH('CF AUX'!N$14,INDIRECT($D$5),0),MATCH('CF AUX'!$I377,INDIRECT($D$7),0)),"")</f>
        <v/>
      </c>
      <c r="O377" s="81" t="str">
        <f ca="1">IF(ISNUMBER($H377),INDEX(INDIRECT($D$4),MATCH('CF AUX'!O$14,INDIRECT($D$5),0),MATCH('CF AUX'!$I377,INDIRECT($D$7),0)),"")</f>
        <v/>
      </c>
      <c r="P377" s="81" t="str">
        <f ca="1">IF(ISNUMBER($H377),INDEX(INDIRECT($D$4),MATCH('CF AUX'!P$14,INDIRECT($D$5),0),MATCH('CF AUX'!$I377,INDIRECT($D$7),0)),"")</f>
        <v/>
      </c>
      <c r="Q377" s="81" t="str">
        <f ca="1">IF(ISNUMBER($H377),INDEX(INDIRECT($D$4),MATCH('CF AUX'!Q$14,INDIRECT($D$5),0),MATCH('CF AUX'!$I377,INDIRECT($D$7),0)),"")</f>
        <v/>
      </c>
      <c r="R377" s="81" t="str">
        <f ca="1">IF(ISNUMBER($H377),INDEX(INDIRECT($D$4),MATCH('CF AUX'!R$14,INDIRECT($D$5),0),MATCH('CF AUX'!$I377,INDIRECT($D$7),0)),"")</f>
        <v/>
      </c>
      <c r="S377" s="81" t="str">
        <f ca="1">IF(ISNUMBER($H377),INDEX(INDIRECT($D$4),MATCH('CF AUX'!S$14,INDIRECT($D$5),0),MATCH('CF AUX'!$I377,INDIRECT($D$7),0)),"")</f>
        <v/>
      </c>
      <c r="T377" s="81" t="str">
        <f ca="1">IF(ISNUMBER($H377),INDEX(INDIRECT($D$4),MATCH('CF AUX'!T$14,INDIRECT($D$5),0),MATCH('CF AUX'!$I377,INDIRECT($D$7),0)),"")</f>
        <v/>
      </c>
      <c r="U377" s="81" t="str">
        <f ca="1">IF(ISNUMBER($H377),INDEX(INDIRECT($D$4),MATCH('CF AUX'!U$14,INDIRECT($D$5),0),MATCH('CF AUX'!$I377,INDIRECT($D$7),0)),"")</f>
        <v/>
      </c>
      <c r="V377" s="81" t="str">
        <f ca="1">IF(ISNUMBER($H377),INDEX(INDIRECT($D$4),MATCH('CF AUX'!V$14,INDIRECT($D$5),0),MATCH('CF AUX'!$I377,INDIRECT($D$7),0)),"")</f>
        <v/>
      </c>
      <c r="W377" s="81" t="str">
        <f ca="1">IF(ISNUMBER($H377),INDEX(INDIRECT($D$4),MATCH('CF AUX'!W$14,INDIRECT($D$5),0),MATCH('CF AUX'!$I377,INDIRECT($D$7),0)),"")</f>
        <v/>
      </c>
      <c r="X377" s="81" t="str">
        <f ca="1">IF(ISNUMBER($H377),INDEX(INDIRECT($D$4),MATCH('CF AUX'!X$14,INDIRECT($D$5),0),MATCH('CF AUX'!$I377,INDIRECT($D$7),0)),"")</f>
        <v/>
      </c>
      <c r="Y377" s="81" t="str">
        <f ca="1">IF(ISNUMBER($H377),INDEX(INDIRECT($D$4),MATCH('CF AUX'!Y$14,INDIRECT($D$5),0),MATCH('CF AUX'!$I377,INDIRECT($D$7),0)),"")</f>
        <v/>
      </c>
      <c r="Z377" s="81" t="str">
        <f ca="1">IF(ISNUMBER($H377),INDEX(INDIRECT($D$4),MATCH('CF AUX'!Z$14,INDIRECT($D$5),0),MATCH('CF AUX'!$I377,INDIRECT($D$7),0)),"")</f>
        <v/>
      </c>
      <c r="AA377" s="81" t="str">
        <f ca="1">IF(ISNUMBER($H377),INDEX(INDIRECT($D$4),MATCH('CF AUX'!AA$14,INDIRECT($D$5),0),MATCH('CF AUX'!$I377,INDIRECT($D$7),0)),"")</f>
        <v/>
      </c>
      <c r="AB377" s="81" t="str">
        <f ca="1">IF(ISNUMBER($H377),INDEX(INDIRECT($D$4),MATCH('CF AUX'!AB$14,INDIRECT($D$5),0),MATCH('CF AUX'!$I377,INDIRECT($D$7),0)),"")</f>
        <v/>
      </c>
      <c r="AC377" s="81" t="str">
        <f ca="1">IF(ISNUMBER($H377),INDEX(INDIRECT($D$4),MATCH('CF AUX'!AC$14,INDIRECT($D$5),0),MATCH('CF AUX'!$I377,INDIRECT($D$7),0)),"")</f>
        <v/>
      </c>
      <c r="AD377" s="81" t="str">
        <f ca="1">IF(ISNUMBER($H377),INDEX(INDIRECT($D$4),MATCH('CF AUX'!AD$14,INDIRECT($D$5),0),MATCH('CF AUX'!$I377,INDIRECT($D$7),0)),"")</f>
        <v/>
      </c>
      <c r="AE377" s="81" t="str">
        <f ca="1">IF(ISNUMBER($H377),INDEX(INDIRECT($D$4),MATCH('CF AUX'!AE$14,INDIRECT($D$5),0),MATCH('CF AUX'!$I377,INDIRECT($D$7),0)),"")</f>
        <v/>
      </c>
      <c r="AF377" s="81" t="str">
        <f ca="1">IF(ISNUMBER($H377),INDEX(INDIRECT($D$4),MATCH('CF AUX'!AF$14,INDIRECT($D$5),0),MATCH('CF AUX'!$I377,INDIRECT($D$7),0)),"")</f>
        <v/>
      </c>
      <c r="AG377" s="81" t="str">
        <f ca="1">IF(ISNUMBER($H377),INDEX(INDIRECT($D$4),MATCH('CF AUX'!AG$14,INDIRECT($D$5),0),MATCH('CF AUX'!$I377,INDIRECT($D$7),0)),"")</f>
        <v/>
      </c>
      <c r="AH377" s="81" t="str">
        <f ca="1">IF(ISNUMBER($H377),INDEX(INDIRECT($D$4),MATCH('CF AUX'!AH$14,INDIRECT($D$5),0),MATCH('CF AUX'!$I377,INDIRECT($D$7),0)),"")</f>
        <v/>
      </c>
      <c r="AI377" s="81" t="str">
        <f ca="1">IF(ISNUMBER($H377),INDEX(INDIRECT($D$4),MATCH('CF AUX'!AI$14,INDIRECT($D$5),0),MATCH('CF AUX'!$I377,INDIRECT($D$7),0)),"")</f>
        <v/>
      </c>
      <c r="AJ377" s="81" t="str">
        <f ca="1">IF(ISNUMBER($H377),INDEX(INDIRECT($D$4),MATCH('CF AUX'!AJ$14,INDIRECT($D$5),0),MATCH('CF AUX'!$I377,INDIRECT($D$7),0)),"")</f>
        <v/>
      </c>
      <c r="AK377" s="81" t="str">
        <f ca="1">IF(ISNUMBER($H377),INDEX(INDIRECT($D$4),MATCH('CF AUX'!AK$14,INDIRECT($D$5),0),MATCH('CF AUX'!$I377,INDIRECT($D$7),0)),"")</f>
        <v/>
      </c>
      <c r="AL377" s="81" t="str">
        <f ca="1">IF(ISNUMBER($H377),INDEX(INDIRECT($D$4),MATCH('CF AUX'!AL$14,INDIRECT($D$5),0),MATCH('CF AUX'!$I377,INDIRECT($D$7),0)),"")</f>
        <v/>
      </c>
      <c r="AM377" s="81" t="str">
        <f ca="1">IF(ISNUMBER($H377),INDEX(INDIRECT($D$4),MATCH('CF AUX'!AM$14,INDIRECT($D$5),0),MATCH('CF AUX'!$I377,INDIRECT($D$7),0)),"")</f>
        <v/>
      </c>
      <c r="AN377" s="81" t="str">
        <f ca="1">IF(ISNUMBER($H377),INDEX(INDIRECT($D$4),MATCH('CF AUX'!AN$14,INDIRECT($D$5),0),MATCH('CF AUX'!$I377,INDIRECT($D$7),0)),"")</f>
        <v/>
      </c>
      <c r="AO377" s="81" t="str">
        <f ca="1">IF(ISNUMBER($H377),INDEX(INDIRECT($D$4),MATCH('CF AUX'!AO$14,INDIRECT($D$5),0),MATCH('CF AUX'!$I377,INDIRECT($D$7),0)),"")</f>
        <v/>
      </c>
      <c r="AP377" s="81" t="str">
        <f ca="1">IF(ISNUMBER($H377),INDEX(INDIRECT($D$4),MATCH('CF AUX'!AP$14,INDIRECT($D$5),0),MATCH('CF AUX'!$I377,INDIRECT($D$7),0)),"")</f>
        <v/>
      </c>
      <c r="AQ377" s="81" t="str">
        <f ca="1">IF(ISNUMBER($H377),INDEX(INDIRECT($D$4),MATCH('CF AUX'!AQ$14,INDIRECT($D$5),0),MATCH('CF AUX'!$I377,INDIRECT($D$7),0)),"")</f>
        <v/>
      </c>
      <c r="AR377" s="81" t="str">
        <f ca="1">IF(ISNUMBER($H377),INDEX(INDIRECT($D$4),MATCH('CF AUX'!AR$14,INDIRECT($D$5),0),MATCH('CF AUX'!$I377,INDIRECT($D$7),0)),"")</f>
        <v/>
      </c>
      <c r="AS377" s="81" t="str">
        <f ca="1">IF(ISNUMBER($H377),INDEX(INDIRECT($D$4),MATCH('CF AUX'!AS$14,INDIRECT($D$5),0),MATCH('CF AUX'!$I377,INDIRECT($D$7),0)),"")</f>
        <v/>
      </c>
      <c r="AT377" s="81" t="str">
        <f ca="1">IF(ISNUMBER($H377),INDEX(INDIRECT($D$4),MATCH('CF AUX'!AT$14,INDIRECT($D$5),0),MATCH('CF AUX'!$I377,INDIRECT($D$7),0)),"")</f>
        <v/>
      </c>
      <c r="AU377" s="81" t="str">
        <f ca="1">IF(ISNUMBER($H377),INDEX(INDIRECT($D$4),MATCH('CF AUX'!AU$14,INDIRECT($D$5),0),MATCH('CF AUX'!$I377,INDIRECT($D$7),0)),"")</f>
        <v/>
      </c>
      <c r="AV377" s="81" t="str">
        <f ca="1">IF(ISNUMBER($H377),INDEX(INDIRECT($D$4),MATCH('CF AUX'!AV$14,INDIRECT($D$5),0),MATCH('CF AUX'!$I377,INDIRECT($D$7),0)),"")</f>
        <v/>
      </c>
      <c r="AW377" s="81" t="str">
        <f ca="1">IF(ISNUMBER($H377),INDEX(INDIRECT($D$4),MATCH('CF AUX'!AW$14,INDIRECT($D$5),0),MATCH('CF AUX'!$I377,INDIRECT($D$7),0)),"")</f>
        <v/>
      </c>
      <c r="AX377" s="81" t="str">
        <f ca="1">IF(ISNUMBER($H377),INDEX(INDIRECT($D$4),MATCH('CF AUX'!AX$14,INDIRECT($D$5),0),MATCH('CF AUX'!$I377,INDIRECT($D$7),0)),"")</f>
        <v/>
      </c>
      <c r="AY377" s="81" t="str">
        <f ca="1">IF(ISNUMBER($H377),INDEX(INDIRECT($D$4),MATCH('CF AUX'!AY$14,INDIRECT($D$5),0),MATCH('CF AUX'!$I377,INDIRECT($D$7),0)),"")</f>
        <v/>
      </c>
      <c r="AZ377" s="81" t="str">
        <f ca="1">IF(ISNUMBER($H377),INDEX(INDIRECT($D$4),MATCH('CF AUX'!AZ$14,INDIRECT($D$5),0),MATCH('CF AUX'!$I377,INDIRECT($D$7),0)),"")</f>
        <v/>
      </c>
      <c r="BB377" s="96" t="str" cm="1">
        <f t="array" aca="1" ref="BB377" ca="1">IF(ISNUMBER($H377),MMULT(J377:AZ377,TRANSPOSE(INDIRECT($D$8&amp;$G$4&amp;B368&amp;":"&amp;$G$6&amp;B368))),"")</f>
        <v/>
      </c>
      <c r="BD377" s="59">
        <f t="shared" si="97"/>
        <v>364</v>
      </c>
      <c r="BE377" s="80" t="str" cm="1">
        <f t="array" aca="1" ref="BE377" ca="1">IFERROR(INDEX(INDIRECT($D$4),MATCH(INDIRECT(BE$5&amp;$BD377),INDIRECT($D$6),0),MATCH($I377,INDIRECT($D$7),0)),"")</f>
        <v/>
      </c>
      <c r="BF377" s="81" t="str" cm="1">
        <f t="array" aca="1" ref="BF377" ca="1">IFERROR(INDEX(INDIRECT($D$4),MATCH(INDIRECT(BF$5&amp;$BD377),INDIRECT($D$6),0),MATCH($I377,INDIRECT($D$7),0)),"")</f>
        <v/>
      </c>
      <c r="BG377" s="81" t="str" cm="1">
        <f t="array" aca="1" ref="BG377" ca="1">IFERROR(INDEX(INDIRECT($D$4),MATCH(INDIRECT(BG$5&amp;$BD377),INDIRECT($D$6),0),MATCH($I377,INDIRECT($D$7),0)),"")</f>
        <v/>
      </c>
      <c r="BH377" s="81" t="str" cm="1">
        <f t="array" aca="1" ref="BH377" ca="1">IFERROR(INDEX(INDIRECT($D$4),MATCH(INDIRECT(BH$5&amp;$BD377),INDIRECT($D$6),0),MATCH($I377,INDIRECT($D$7),0)),"")</f>
        <v/>
      </c>
      <c r="BI377" s="81" t="str" cm="1">
        <f t="array" aca="1" ref="BI377" ca="1">IFERROR(INDEX(INDIRECT($D$4),MATCH(INDIRECT(BI$5&amp;$BD377),INDIRECT($D$6),0),MATCH($I377,INDIRECT($D$7),0)),"")</f>
        <v/>
      </c>
      <c r="BJ377" s="81" t="str" cm="1">
        <f t="array" aca="1" ref="BJ377" ca="1">IFERROR(INDEX(INDIRECT($D$4),MATCH(INDIRECT(BJ$5&amp;$BD377),INDIRECT($D$6),0),MATCH($I377,INDIRECT($D$7),0)),"")</f>
        <v/>
      </c>
      <c r="BK377" s="81" t="str" cm="1">
        <f t="array" aca="1" ref="BK377" ca="1">IFERROR(INDEX(INDIRECT($D$4),MATCH(INDIRECT(BK$5&amp;$BD377),INDIRECT($D$6),0),MATCH($I377,INDIRECT($D$7),0)),"")</f>
        <v/>
      </c>
      <c r="BL377" s="81" t="str" cm="1">
        <f t="array" aca="1" ref="BL377" ca="1">IFERROR(INDEX(INDIRECT($D$4),MATCH(INDIRECT(BL$5&amp;$BD377),INDIRECT($D$6),0),MATCH($I377,INDIRECT($D$7),0)),"")</f>
        <v/>
      </c>
      <c r="BM377" s="81" t="str" cm="1">
        <f t="array" aca="1" ref="BM377" ca="1">IFERROR(INDEX(INDIRECT($D$4),MATCH(INDIRECT(BM$5&amp;$BD377),INDIRECT($D$6),0),MATCH($I377,INDIRECT($D$7),0)),"")</f>
        <v/>
      </c>
      <c r="BN377" s="81" t="str" cm="1">
        <f t="array" aca="1" ref="BN377" ca="1">IFERROR(INDEX(INDIRECT($D$4),MATCH(INDIRECT(BN$5&amp;$BD377),INDIRECT($D$6),0),MATCH($I377,INDIRECT($D$7),0)),"")</f>
        <v/>
      </c>
      <c r="BO377" s="81" t="str" cm="1">
        <f t="array" aca="1" ref="BO377" ca="1">IFERROR(INDEX(INDIRECT($D$4),MATCH(INDIRECT(BO$5&amp;$BD377),INDIRECT($D$6),0),MATCH($I377,INDIRECT($D$7),0)),"")</f>
        <v/>
      </c>
      <c r="BP377" s="81" t="str" cm="1">
        <f t="array" aca="1" ref="BP377" ca="1">IFERROR(INDEX(INDIRECT($D$4),MATCH(INDIRECT(BP$5&amp;$BD377),INDIRECT($D$6),0),MATCH($I377,INDIRECT($D$7),0)),"")</f>
        <v/>
      </c>
      <c r="BQ377" s="81" t="str" cm="1">
        <f t="array" aca="1" ref="BQ377" ca="1">IFERROR(INDEX(INDIRECT($D$4),MATCH(INDIRECT(BQ$5&amp;$BD377),INDIRECT($D$6),0),MATCH($I377,INDIRECT($D$7),0)),"")</f>
        <v/>
      </c>
      <c r="BR377" s="81" t="str" cm="1">
        <f t="array" aca="1" ref="BR377" ca="1">IFERROR(INDEX(INDIRECT($D$4),MATCH(INDIRECT(BR$5&amp;$BD377),INDIRECT($D$6),0),MATCH($I377,INDIRECT($D$7),0)),"")</f>
        <v/>
      </c>
      <c r="BS377" s="81" t="str" cm="1">
        <f t="array" aca="1" ref="BS377" ca="1">IFERROR(INDEX(INDIRECT($D$4),MATCH(INDIRECT(BS$5&amp;$BD377),INDIRECT($D$6),0),MATCH($I377,INDIRECT($D$7),0)),"")</f>
        <v/>
      </c>
      <c r="BT377" s="81" t="str" cm="1">
        <f t="array" aca="1" ref="BT377" ca="1">IFERROR(INDEX(INDIRECT($D$4),MATCH(INDIRECT(BT$5&amp;$BD377),INDIRECT($D$6),0),MATCH($I377,INDIRECT($D$7),0)),"")</f>
        <v/>
      </c>
      <c r="BU377" s="81" t="str" cm="1">
        <f t="array" aca="1" ref="BU377" ca="1">IFERROR(INDEX(INDIRECT($D$4),MATCH(INDIRECT(BU$5&amp;$BD377),INDIRECT($D$6),0),MATCH($I377,INDIRECT($D$7),0)),"")</f>
        <v/>
      </c>
      <c r="BV377" s="99" t="str" cm="1">
        <f t="array" aca="1" ref="BV377" ca="1">IFERROR(INDEX(INDIRECT($D$4),MATCH(INDIRECT(BV$5&amp;$BD377),INDIRECT($D$6),0),MATCH($I377,INDIRECT($D$7),0)),"")</f>
        <v/>
      </c>
      <c r="BX377" s="80"/>
      <c r="BY377" s="81"/>
      <c r="BZ377" s="81"/>
      <c r="CA377" s="81"/>
      <c r="CB377" s="81"/>
      <c r="CC377" s="81"/>
      <c r="CD377" s="81"/>
      <c r="CE377" s="81"/>
      <c r="CF377" s="81"/>
      <c r="CG377" s="81"/>
      <c r="CH377" s="81"/>
      <c r="CI377" s="81"/>
      <c r="CJ377" s="81"/>
      <c r="CK377" s="81"/>
      <c r="CL377" s="81"/>
      <c r="CM377" s="81"/>
      <c r="CN377" s="81"/>
      <c r="CO377" s="99"/>
      <c r="CQ377" s="113"/>
      <c r="CR377" s="59" t="str">
        <f t="shared" si="96"/>
        <v/>
      </c>
      <c r="CS377" s="60"/>
      <c r="CT377" s="123" t="str">
        <f t="shared" ca="1" si="93"/>
        <v/>
      </c>
      <c r="CU377" s="80" t="str">
        <f>IF(ISNUMBER($CS377),INDEX(IRF.New!$CS$7:$DJ$37,MATCH(B368+1,IRF.New!$B$7:$B$37,0),MATCH($CT377,IRF.New!$CS$5:$DJ$5,0)),"")</f>
        <v/>
      </c>
      <c r="CV377" s="81"/>
      <c r="CW377" s="81" t="str">
        <f t="shared" si="94"/>
        <v/>
      </c>
      <c r="CX377" s="81"/>
      <c r="CY377" s="81"/>
      <c r="CZ377" s="94"/>
      <c r="DA377" s="94" t="str">
        <f>IF(ISNUMBER(CS377),INDEX(IRF.New!$CS$2:$DJ$2,MATCH('CF AUX'!$CT377,IRF.New!$CS$5:$DJ$5,0)),"")</f>
        <v/>
      </c>
      <c r="DB377" s="72"/>
      <c r="DD377" s="132" t="str">
        <f>IF(ISNUMBER(CS377),INDEX(IRF.New!$D$7:$CO$37,MATCH('CF AUX'!C363,IRF.New!$C$7:$C$37,0),MATCH(CT377,IRF.New!$D$5:$CO$5,0)),"")</f>
        <v/>
      </c>
    </row>
    <row r="378" spans="1:108" x14ac:dyDescent="0.25">
      <c r="F378" s="136" t="str">
        <f t="shared" si="95"/>
        <v/>
      </c>
      <c r="H378" s="65"/>
      <c r="I378" s="129" t="str">
        <f ca="1">IF(ISNUMBER(H378),INDEX(IRF.New!$CS$5:$DJ$5,MATCH('CF AUX'!H378,INDIRECT("IRF.New!$CS$"&amp;C365&amp;":$DJ$"&amp;C365),0)),"")</f>
        <v/>
      </c>
      <c r="J378" s="80" t="str">
        <f ca="1">IF(ISNUMBER($H378),INDEX(INDIRECT($D$4),MATCH('CF AUX'!J$14,INDIRECT($D$5),0),MATCH('CF AUX'!$I378,INDIRECT($D$7),0)),"")</f>
        <v/>
      </c>
      <c r="K378" s="81" t="str">
        <f ca="1">IF(ISNUMBER($H378),INDEX(INDIRECT($D$4),MATCH('CF AUX'!K$14,INDIRECT($D$5),0),MATCH('CF AUX'!$I378,INDIRECT($D$7),0)),"")</f>
        <v/>
      </c>
      <c r="L378" s="81" t="str">
        <f ca="1">IF(ISNUMBER($H378),INDEX(INDIRECT($D$4),MATCH('CF AUX'!L$14,INDIRECT($D$5),0),MATCH('CF AUX'!$I378,INDIRECT($D$7),0)),"")</f>
        <v/>
      </c>
      <c r="M378" s="81" t="str">
        <f ca="1">IF(ISNUMBER($H378),INDEX(INDIRECT($D$4),MATCH('CF AUX'!M$14,INDIRECT($D$5),0),MATCH('CF AUX'!$I378,INDIRECT($D$7),0)),"")</f>
        <v/>
      </c>
      <c r="N378" s="81" t="str">
        <f ca="1">IF(ISNUMBER($H378),INDEX(INDIRECT($D$4),MATCH('CF AUX'!N$14,INDIRECT($D$5),0),MATCH('CF AUX'!$I378,INDIRECT($D$7),0)),"")</f>
        <v/>
      </c>
      <c r="O378" s="81" t="str">
        <f ca="1">IF(ISNUMBER($H378),INDEX(INDIRECT($D$4),MATCH('CF AUX'!O$14,INDIRECT($D$5),0),MATCH('CF AUX'!$I378,INDIRECT($D$7),0)),"")</f>
        <v/>
      </c>
      <c r="P378" s="81" t="str">
        <f ca="1">IF(ISNUMBER($H378),INDEX(INDIRECT($D$4),MATCH('CF AUX'!P$14,INDIRECT($D$5),0),MATCH('CF AUX'!$I378,INDIRECT($D$7),0)),"")</f>
        <v/>
      </c>
      <c r="Q378" s="81" t="str">
        <f ca="1">IF(ISNUMBER($H378),INDEX(INDIRECT($D$4),MATCH('CF AUX'!Q$14,INDIRECT($D$5),0),MATCH('CF AUX'!$I378,INDIRECT($D$7),0)),"")</f>
        <v/>
      </c>
      <c r="R378" s="81" t="str">
        <f ca="1">IF(ISNUMBER($H378),INDEX(INDIRECT($D$4),MATCH('CF AUX'!R$14,INDIRECT($D$5),0),MATCH('CF AUX'!$I378,INDIRECT($D$7),0)),"")</f>
        <v/>
      </c>
      <c r="S378" s="81" t="str">
        <f ca="1">IF(ISNUMBER($H378),INDEX(INDIRECT($D$4),MATCH('CF AUX'!S$14,INDIRECT($D$5),0),MATCH('CF AUX'!$I378,INDIRECT($D$7),0)),"")</f>
        <v/>
      </c>
      <c r="T378" s="81" t="str">
        <f ca="1">IF(ISNUMBER($H378),INDEX(INDIRECT($D$4),MATCH('CF AUX'!T$14,INDIRECT($D$5),0),MATCH('CF AUX'!$I378,INDIRECT($D$7),0)),"")</f>
        <v/>
      </c>
      <c r="U378" s="81" t="str">
        <f ca="1">IF(ISNUMBER($H378),INDEX(INDIRECT($D$4),MATCH('CF AUX'!U$14,INDIRECT($D$5),0),MATCH('CF AUX'!$I378,INDIRECT($D$7),0)),"")</f>
        <v/>
      </c>
      <c r="V378" s="81" t="str">
        <f ca="1">IF(ISNUMBER($H378),INDEX(INDIRECT($D$4),MATCH('CF AUX'!V$14,INDIRECT($D$5),0),MATCH('CF AUX'!$I378,INDIRECT($D$7),0)),"")</f>
        <v/>
      </c>
      <c r="W378" s="81" t="str">
        <f ca="1">IF(ISNUMBER($H378),INDEX(INDIRECT($D$4),MATCH('CF AUX'!W$14,INDIRECT($D$5),0),MATCH('CF AUX'!$I378,INDIRECT($D$7),0)),"")</f>
        <v/>
      </c>
      <c r="X378" s="81" t="str">
        <f ca="1">IF(ISNUMBER($H378),INDEX(INDIRECT($D$4),MATCH('CF AUX'!X$14,INDIRECT($D$5),0),MATCH('CF AUX'!$I378,INDIRECT($D$7),0)),"")</f>
        <v/>
      </c>
      <c r="Y378" s="81" t="str">
        <f ca="1">IF(ISNUMBER($H378),INDEX(INDIRECT($D$4),MATCH('CF AUX'!Y$14,INDIRECT($D$5),0),MATCH('CF AUX'!$I378,INDIRECT($D$7),0)),"")</f>
        <v/>
      </c>
      <c r="Z378" s="81" t="str">
        <f ca="1">IF(ISNUMBER($H378),INDEX(INDIRECT($D$4),MATCH('CF AUX'!Z$14,INDIRECT($D$5),0),MATCH('CF AUX'!$I378,INDIRECT($D$7),0)),"")</f>
        <v/>
      </c>
      <c r="AA378" s="81" t="str">
        <f ca="1">IF(ISNUMBER($H378),INDEX(INDIRECT($D$4),MATCH('CF AUX'!AA$14,INDIRECT($D$5),0),MATCH('CF AUX'!$I378,INDIRECT($D$7),0)),"")</f>
        <v/>
      </c>
      <c r="AB378" s="81" t="str">
        <f ca="1">IF(ISNUMBER($H378),INDEX(INDIRECT($D$4),MATCH('CF AUX'!AB$14,INDIRECT($D$5),0),MATCH('CF AUX'!$I378,INDIRECT($D$7),0)),"")</f>
        <v/>
      </c>
      <c r="AC378" s="81" t="str">
        <f ca="1">IF(ISNUMBER($H378),INDEX(INDIRECT($D$4),MATCH('CF AUX'!AC$14,INDIRECT($D$5),0),MATCH('CF AUX'!$I378,INDIRECT($D$7),0)),"")</f>
        <v/>
      </c>
      <c r="AD378" s="81" t="str">
        <f ca="1">IF(ISNUMBER($H378),INDEX(INDIRECT($D$4),MATCH('CF AUX'!AD$14,INDIRECT($D$5),0),MATCH('CF AUX'!$I378,INDIRECT($D$7),0)),"")</f>
        <v/>
      </c>
      <c r="AE378" s="81" t="str">
        <f ca="1">IF(ISNUMBER($H378),INDEX(INDIRECT($D$4),MATCH('CF AUX'!AE$14,INDIRECT($D$5),0),MATCH('CF AUX'!$I378,INDIRECT($D$7),0)),"")</f>
        <v/>
      </c>
      <c r="AF378" s="81" t="str">
        <f ca="1">IF(ISNUMBER($H378),INDEX(INDIRECT($D$4),MATCH('CF AUX'!AF$14,INDIRECT($D$5),0),MATCH('CF AUX'!$I378,INDIRECT($D$7),0)),"")</f>
        <v/>
      </c>
      <c r="AG378" s="81" t="str">
        <f ca="1">IF(ISNUMBER($H378),INDEX(INDIRECT($D$4),MATCH('CF AUX'!AG$14,INDIRECT($D$5),0),MATCH('CF AUX'!$I378,INDIRECT($D$7),0)),"")</f>
        <v/>
      </c>
      <c r="AH378" s="81" t="str">
        <f ca="1">IF(ISNUMBER($H378),INDEX(INDIRECT($D$4),MATCH('CF AUX'!AH$14,INDIRECT($D$5),0),MATCH('CF AUX'!$I378,INDIRECT($D$7),0)),"")</f>
        <v/>
      </c>
      <c r="AI378" s="81" t="str">
        <f ca="1">IF(ISNUMBER($H378),INDEX(INDIRECT($D$4),MATCH('CF AUX'!AI$14,INDIRECT($D$5),0),MATCH('CF AUX'!$I378,INDIRECT($D$7),0)),"")</f>
        <v/>
      </c>
      <c r="AJ378" s="81" t="str">
        <f ca="1">IF(ISNUMBER($H378),INDEX(INDIRECT($D$4),MATCH('CF AUX'!AJ$14,INDIRECT($D$5),0),MATCH('CF AUX'!$I378,INDIRECT($D$7),0)),"")</f>
        <v/>
      </c>
      <c r="AK378" s="81" t="str">
        <f ca="1">IF(ISNUMBER($H378),INDEX(INDIRECT($D$4),MATCH('CF AUX'!AK$14,INDIRECT($D$5),0),MATCH('CF AUX'!$I378,INDIRECT($D$7),0)),"")</f>
        <v/>
      </c>
      <c r="AL378" s="81" t="str">
        <f ca="1">IF(ISNUMBER($H378),INDEX(INDIRECT($D$4),MATCH('CF AUX'!AL$14,INDIRECT($D$5),0),MATCH('CF AUX'!$I378,INDIRECT($D$7),0)),"")</f>
        <v/>
      </c>
      <c r="AM378" s="81" t="str">
        <f ca="1">IF(ISNUMBER($H378),INDEX(INDIRECT($D$4),MATCH('CF AUX'!AM$14,INDIRECT($D$5),0),MATCH('CF AUX'!$I378,INDIRECT($D$7),0)),"")</f>
        <v/>
      </c>
      <c r="AN378" s="81" t="str">
        <f ca="1">IF(ISNUMBER($H378),INDEX(INDIRECT($D$4),MATCH('CF AUX'!AN$14,INDIRECT($D$5),0),MATCH('CF AUX'!$I378,INDIRECT($D$7),0)),"")</f>
        <v/>
      </c>
      <c r="AO378" s="81" t="str">
        <f ca="1">IF(ISNUMBER($H378),INDEX(INDIRECT($D$4),MATCH('CF AUX'!AO$14,INDIRECT($D$5),0),MATCH('CF AUX'!$I378,INDIRECT($D$7),0)),"")</f>
        <v/>
      </c>
      <c r="AP378" s="81" t="str">
        <f ca="1">IF(ISNUMBER($H378),INDEX(INDIRECT($D$4),MATCH('CF AUX'!AP$14,INDIRECT($D$5),0),MATCH('CF AUX'!$I378,INDIRECT($D$7),0)),"")</f>
        <v/>
      </c>
      <c r="AQ378" s="81" t="str">
        <f ca="1">IF(ISNUMBER($H378),INDEX(INDIRECT($D$4),MATCH('CF AUX'!AQ$14,INDIRECT($D$5),0),MATCH('CF AUX'!$I378,INDIRECT($D$7),0)),"")</f>
        <v/>
      </c>
      <c r="AR378" s="81" t="str">
        <f ca="1">IF(ISNUMBER($H378),INDEX(INDIRECT($D$4),MATCH('CF AUX'!AR$14,INDIRECT($D$5),0),MATCH('CF AUX'!$I378,INDIRECT($D$7),0)),"")</f>
        <v/>
      </c>
      <c r="AS378" s="81" t="str">
        <f ca="1">IF(ISNUMBER($H378),INDEX(INDIRECT($D$4),MATCH('CF AUX'!AS$14,INDIRECT($D$5),0),MATCH('CF AUX'!$I378,INDIRECT($D$7),0)),"")</f>
        <v/>
      </c>
      <c r="AT378" s="81" t="str">
        <f ca="1">IF(ISNUMBER($H378),INDEX(INDIRECT($D$4),MATCH('CF AUX'!AT$14,INDIRECT($D$5),0),MATCH('CF AUX'!$I378,INDIRECT($D$7),0)),"")</f>
        <v/>
      </c>
      <c r="AU378" s="81" t="str">
        <f ca="1">IF(ISNUMBER($H378),INDEX(INDIRECT($D$4),MATCH('CF AUX'!AU$14,INDIRECT($D$5),0),MATCH('CF AUX'!$I378,INDIRECT($D$7),0)),"")</f>
        <v/>
      </c>
      <c r="AV378" s="81" t="str">
        <f ca="1">IF(ISNUMBER($H378),INDEX(INDIRECT($D$4),MATCH('CF AUX'!AV$14,INDIRECT($D$5),0),MATCH('CF AUX'!$I378,INDIRECT($D$7),0)),"")</f>
        <v/>
      </c>
      <c r="AW378" s="81" t="str">
        <f ca="1">IF(ISNUMBER($H378),INDEX(INDIRECT($D$4),MATCH('CF AUX'!AW$14,INDIRECT($D$5),0),MATCH('CF AUX'!$I378,INDIRECT($D$7),0)),"")</f>
        <v/>
      </c>
      <c r="AX378" s="81" t="str">
        <f ca="1">IF(ISNUMBER($H378),INDEX(INDIRECT($D$4),MATCH('CF AUX'!AX$14,INDIRECT($D$5),0),MATCH('CF AUX'!$I378,INDIRECT($D$7),0)),"")</f>
        <v/>
      </c>
      <c r="AY378" s="81" t="str">
        <f ca="1">IF(ISNUMBER($H378),INDEX(INDIRECT($D$4),MATCH('CF AUX'!AY$14,INDIRECT($D$5),0),MATCH('CF AUX'!$I378,INDIRECT($D$7),0)),"")</f>
        <v/>
      </c>
      <c r="AZ378" s="81" t="str">
        <f ca="1">IF(ISNUMBER($H378),INDEX(INDIRECT($D$4),MATCH('CF AUX'!AZ$14,INDIRECT($D$5),0),MATCH('CF AUX'!$I378,INDIRECT($D$7),0)),"")</f>
        <v/>
      </c>
      <c r="BB378" s="96" t="str" cm="1">
        <f t="array" aca="1" ref="BB378" ca="1">IF(ISNUMBER($H378),MMULT(J378:AZ378,TRANSPOSE(INDIRECT($D$8&amp;$G$4&amp;B368&amp;":"&amp;$G$6&amp;B368))),"")</f>
        <v/>
      </c>
      <c r="BD378" s="59">
        <f t="shared" si="97"/>
        <v>364</v>
      </c>
      <c r="BE378" s="80" t="str" cm="1">
        <f t="array" aca="1" ref="BE378" ca="1">IFERROR(INDEX(INDIRECT($D$4),MATCH(INDIRECT(BE$5&amp;$BD378),INDIRECT($D$6),0),MATCH($I378,INDIRECT($D$7),0)),"")</f>
        <v/>
      </c>
      <c r="BF378" s="81" t="str" cm="1">
        <f t="array" aca="1" ref="BF378" ca="1">IFERROR(INDEX(INDIRECT($D$4),MATCH(INDIRECT(BF$5&amp;$BD378),INDIRECT($D$6),0),MATCH($I378,INDIRECT($D$7),0)),"")</f>
        <v/>
      </c>
      <c r="BG378" s="81" t="str" cm="1">
        <f t="array" aca="1" ref="BG378" ca="1">IFERROR(INDEX(INDIRECT($D$4),MATCH(INDIRECT(BG$5&amp;$BD378),INDIRECT($D$6),0),MATCH($I378,INDIRECT($D$7),0)),"")</f>
        <v/>
      </c>
      <c r="BH378" s="81" t="str" cm="1">
        <f t="array" aca="1" ref="BH378" ca="1">IFERROR(INDEX(INDIRECT($D$4),MATCH(INDIRECT(BH$5&amp;$BD378),INDIRECT($D$6),0),MATCH($I378,INDIRECT($D$7),0)),"")</f>
        <v/>
      </c>
      <c r="BI378" s="81" t="str" cm="1">
        <f t="array" aca="1" ref="BI378" ca="1">IFERROR(INDEX(INDIRECT($D$4),MATCH(INDIRECT(BI$5&amp;$BD378),INDIRECT($D$6),0),MATCH($I378,INDIRECT($D$7),0)),"")</f>
        <v/>
      </c>
      <c r="BJ378" s="81" t="str" cm="1">
        <f t="array" aca="1" ref="BJ378" ca="1">IFERROR(INDEX(INDIRECT($D$4),MATCH(INDIRECT(BJ$5&amp;$BD378),INDIRECT($D$6),0),MATCH($I378,INDIRECT($D$7),0)),"")</f>
        <v/>
      </c>
      <c r="BK378" s="81" t="str" cm="1">
        <f t="array" aca="1" ref="BK378" ca="1">IFERROR(INDEX(INDIRECT($D$4),MATCH(INDIRECT(BK$5&amp;$BD378),INDIRECT($D$6),0),MATCH($I378,INDIRECT($D$7),0)),"")</f>
        <v/>
      </c>
      <c r="BL378" s="81" t="str" cm="1">
        <f t="array" aca="1" ref="BL378" ca="1">IFERROR(INDEX(INDIRECT($D$4),MATCH(INDIRECT(BL$5&amp;$BD378),INDIRECT($D$6),0),MATCH($I378,INDIRECT($D$7),0)),"")</f>
        <v/>
      </c>
      <c r="BM378" s="81" t="str" cm="1">
        <f t="array" aca="1" ref="BM378" ca="1">IFERROR(INDEX(INDIRECT($D$4),MATCH(INDIRECT(BM$5&amp;$BD378),INDIRECT($D$6),0),MATCH($I378,INDIRECT($D$7),0)),"")</f>
        <v/>
      </c>
      <c r="BN378" s="81" t="str" cm="1">
        <f t="array" aca="1" ref="BN378" ca="1">IFERROR(INDEX(INDIRECT($D$4),MATCH(INDIRECT(BN$5&amp;$BD378),INDIRECT($D$6),0),MATCH($I378,INDIRECT($D$7),0)),"")</f>
        <v/>
      </c>
      <c r="BO378" s="81" t="str" cm="1">
        <f t="array" aca="1" ref="BO378" ca="1">IFERROR(INDEX(INDIRECT($D$4),MATCH(INDIRECT(BO$5&amp;$BD378),INDIRECT($D$6),0),MATCH($I378,INDIRECT($D$7),0)),"")</f>
        <v/>
      </c>
      <c r="BP378" s="81" t="str" cm="1">
        <f t="array" aca="1" ref="BP378" ca="1">IFERROR(INDEX(INDIRECT($D$4),MATCH(INDIRECT(BP$5&amp;$BD378),INDIRECT($D$6),0),MATCH($I378,INDIRECT($D$7),0)),"")</f>
        <v/>
      </c>
      <c r="BQ378" s="81" t="str" cm="1">
        <f t="array" aca="1" ref="BQ378" ca="1">IFERROR(INDEX(INDIRECT($D$4),MATCH(INDIRECT(BQ$5&amp;$BD378),INDIRECT($D$6),0),MATCH($I378,INDIRECT($D$7),0)),"")</f>
        <v/>
      </c>
      <c r="BR378" s="81" t="str" cm="1">
        <f t="array" aca="1" ref="BR378" ca="1">IFERROR(INDEX(INDIRECT($D$4),MATCH(INDIRECT(BR$5&amp;$BD378),INDIRECT($D$6),0),MATCH($I378,INDIRECT($D$7),0)),"")</f>
        <v/>
      </c>
      <c r="BS378" s="81" t="str" cm="1">
        <f t="array" aca="1" ref="BS378" ca="1">IFERROR(INDEX(INDIRECT($D$4),MATCH(INDIRECT(BS$5&amp;$BD378),INDIRECT($D$6),0),MATCH($I378,INDIRECT($D$7),0)),"")</f>
        <v/>
      </c>
      <c r="BT378" s="81" t="str" cm="1">
        <f t="array" aca="1" ref="BT378" ca="1">IFERROR(INDEX(INDIRECT($D$4),MATCH(INDIRECT(BT$5&amp;$BD378),INDIRECT($D$6),0),MATCH($I378,INDIRECT($D$7),0)),"")</f>
        <v/>
      </c>
      <c r="BU378" s="81" t="str" cm="1">
        <f t="array" aca="1" ref="BU378" ca="1">IFERROR(INDEX(INDIRECT($D$4),MATCH(INDIRECT(BU$5&amp;$BD378),INDIRECT($D$6),0),MATCH($I378,INDIRECT($D$7),0)),"")</f>
        <v/>
      </c>
      <c r="BV378" s="99" t="str" cm="1">
        <f t="array" aca="1" ref="BV378" ca="1">IFERROR(INDEX(INDIRECT($D$4),MATCH(INDIRECT(BV$5&amp;$BD378),INDIRECT($D$6),0),MATCH($I378,INDIRECT($D$7),0)),"")</f>
        <v/>
      </c>
      <c r="BX378" s="80"/>
      <c r="BY378" s="81"/>
      <c r="BZ378" s="81"/>
      <c r="CA378" s="81"/>
      <c r="CB378" s="81"/>
      <c r="CC378" s="81"/>
      <c r="CD378" s="81"/>
      <c r="CE378" s="81"/>
      <c r="CF378" s="81"/>
      <c r="CG378" s="81"/>
      <c r="CH378" s="81"/>
      <c r="CI378" s="81"/>
      <c r="CJ378" s="81"/>
      <c r="CK378" s="81"/>
      <c r="CL378" s="81"/>
      <c r="CM378" s="81"/>
      <c r="CN378" s="81"/>
      <c r="CO378" s="99"/>
      <c r="CQ378" s="113"/>
      <c r="CR378" s="59" t="str">
        <f t="shared" si="96"/>
        <v/>
      </c>
      <c r="CS378" s="60"/>
      <c r="CT378" s="123" t="str">
        <f t="shared" ca="1" si="93"/>
        <v/>
      </c>
      <c r="CU378" s="80" t="str">
        <f>IF(ISNUMBER($CS378),INDEX(IRF.New!$CS$7:$DJ$37,MATCH(B368+1,IRF.New!$B$7:$B$37,0),MATCH($CT378,IRF.New!$CS$5:$DJ$5,0)),"")</f>
        <v/>
      </c>
      <c r="CV378" s="81"/>
      <c r="CW378" s="81" t="str">
        <f t="shared" si="94"/>
        <v/>
      </c>
      <c r="CX378" s="81"/>
      <c r="CY378" s="81"/>
      <c r="CZ378" s="94"/>
      <c r="DA378" s="94" t="str">
        <f>IF(ISNUMBER(CS378),INDEX(IRF.New!$CS$2:$DJ$2,MATCH('CF AUX'!$CT378,IRF.New!$CS$5:$DJ$5,0)),"")</f>
        <v/>
      </c>
      <c r="DB378" s="72"/>
      <c r="DD378" s="132" t="str">
        <f>IF(ISNUMBER(CS378),INDEX(IRF.New!$D$7:$CO$37,MATCH('CF AUX'!C363,IRF.New!$C$7:$C$37,0),MATCH(CT378,IRF.New!$D$5:$CO$5,0)),"")</f>
        <v/>
      </c>
    </row>
    <row r="379" spans="1:108" x14ac:dyDescent="0.25">
      <c r="A379" s="60"/>
      <c r="B379" s="59" t="s">
        <v>268</v>
      </c>
      <c r="E379" s="60"/>
      <c r="F379" s="136" t="str">
        <f t="shared" si="95"/>
        <v/>
      </c>
      <c r="H379" s="65"/>
      <c r="I379" s="129" t="str">
        <f ca="1">IF(ISNUMBER(H379),INDEX(IRF.New!$CS$5:$DJ$5,MATCH('CF AUX'!H379,INDIRECT("IRF.New!$CS$"&amp;C365&amp;":$DJ$"&amp;C365),0)),"")</f>
        <v/>
      </c>
      <c r="J379" s="80" t="str">
        <f ca="1">IF(ISNUMBER($H379),INDEX(INDIRECT($D$4),MATCH('CF AUX'!J$14,INDIRECT($D$5),0),MATCH('CF AUX'!$I379,INDIRECT($D$7),0)),"")</f>
        <v/>
      </c>
      <c r="K379" s="81" t="str">
        <f ca="1">IF(ISNUMBER($H379),INDEX(INDIRECT($D$4),MATCH('CF AUX'!K$14,INDIRECT($D$5),0),MATCH('CF AUX'!$I379,INDIRECT($D$7),0)),"")</f>
        <v/>
      </c>
      <c r="L379" s="81" t="str">
        <f ca="1">IF(ISNUMBER($H379),INDEX(INDIRECT($D$4),MATCH('CF AUX'!L$14,INDIRECT($D$5),0),MATCH('CF AUX'!$I379,INDIRECT($D$7),0)),"")</f>
        <v/>
      </c>
      <c r="M379" s="81" t="str">
        <f ca="1">IF(ISNUMBER($H379),INDEX(INDIRECT($D$4),MATCH('CF AUX'!M$14,INDIRECT($D$5),0),MATCH('CF AUX'!$I379,INDIRECT($D$7),0)),"")</f>
        <v/>
      </c>
      <c r="N379" s="81" t="str">
        <f ca="1">IF(ISNUMBER($H379),INDEX(INDIRECT($D$4),MATCH('CF AUX'!N$14,INDIRECT($D$5),0),MATCH('CF AUX'!$I379,INDIRECT($D$7),0)),"")</f>
        <v/>
      </c>
      <c r="O379" s="81" t="str">
        <f ca="1">IF(ISNUMBER($H379),INDEX(INDIRECT($D$4),MATCH('CF AUX'!O$14,INDIRECT($D$5),0),MATCH('CF AUX'!$I379,INDIRECT($D$7),0)),"")</f>
        <v/>
      </c>
      <c r="P379" s="81" t="str">
        <f ca="1">IF(ISNUMBER($H379),INDEX(INDIRECT($D$4),MATCH('CF AUX'!P$14,INDIRECT($D$5),0),MATCH('CF AUX'!$I379,INDIRECT($D$7),0)),"")</f>
        <v/>
      </c>
      <c r="Q379" s="81" t="str">
        <f ca="1">IF(ISNUMBER($H379),INDEX(INDIRECT($D$4),MATCH('CF AUX'!Q$14,INDIRECT($D$5),0),MATCH('CF AUX'!$I379,INDIRECT($D$7),0)),"")</f>
        <v/>
      </c>
      <c r="R379" s="81" t="str">
        <f ca="1">IF(ISNUMBER($H379),INDEX(INDIRECT($D$4),MATCH('CF AUX'!R$14,INDIRECT($D$5),0),MATCH('CF AUX'!$I379,INDIRECT($D$7),0)),"")</f>
        <v/>
      </c>
      <c r="S379" s="81" t="str">
        <f ca="1">IF(ISNUMBER($H379),INDEX(INDIRECT($D$4),MATCH('CF AUX'!S$14,INDIRECT($D$5),0),MATCH('CF AUX'!$I379,INDIRECT($D$7),0)),"")</f>
        <v/>
      </c>
      <c r="T379" s="81" t="str">
        <f ca="1">IF(ISNUMBER($H379),INDEX(INDIRECT($D$4),MATCH('CF AUX'!T$14,INDIRECT($D$5),0),MATCH('CF AUX'!$I379,INDIRECT($D$7),0)),"")</f>
        <v/>
      </c>
      <c r="U379" s="81" t="str">
        <f ca="1">IF(ISNUMBER($H379),INDEX(INDIRECT($D$4),MATCH('CF AUX'!U$14,INDIRECT($D$5),0),MATCH('CF AUX'!$I379,INDIRECT($D$7),0)),"")</f>
        <v/>
      </c>
      <c r="V379" s="81" t="str">
        <f ca="1">IF(ISNUMBER($H379),INDEX(INDIRECT($D$4),MATCH('CF AUX'!V$14,INDIRECT($D$5),0),MATCH('CF AUX'!$I379,INDIRECT($D$7),0)),"")</f>
        <v/>
      </c>
      <c r="W379" s="81" t="str">
        <f ca="1">IF(ISNUMBER($H379),INDEX(INDIRECT($D$4),MATCH('CF AUX'!W$14,INDIRECT($D$5),0),MATCH('CF AUX'!$I379,INDIRECT($D$7),0)),"")</f>
        <v/>
      </c>
      <c r="X379" s="81" t="str">
        <f ca="1">IF(ISNUMBER($H379),INDEX(INDIRECT($D$4),MATCH('CF AUX'!X$14,INDIRECT($D$5),0),MATCH('CF AUX'!$I379,INDIRECT($D$7),0)),"")</f>
        <v/>
      </c>
      <c r="Y379" s="81" t="str">
        <f ca="1">IF(ISNUMBER($H379),INDEX(INDIRECT($D$4),MATCH('CF AUX'!Y$14,INDIRECT($D$5),0),MATCH('CF AUX'!$I379,INDIRECT($D$7),0)),"")</f>
        <v/>
      </c>
      <c r="Z379" s="81" t="str">
        <f ca="1">IF(ISNUMBER($H379),INDEX(INDIRECT($D$4),MATCH('CF AUX'!Z$14,INDIRECT($D$5),0),MATCH('CF AUX'!$I379,INDIRECT($D$7),0)),"")</f>
        <v/>
      </c>
      <c r="AA379" s="81" t="str">
        <f ca="1">IF(ISNUMBER($H379),INDEX(INDIRECT($D$4),MATCH('CF AUX'!AA$14,INDIRECT($D$5),0),MATCH('CF AUX'!$I379,INDIRECT($D$7),0)),"")</f>
        <v/>
      </c>
      <c r="AB379" s="81" t="str">
        <f ca="1">IF(ISNUMBER($H379),INDEX(INDIRECT($D$4),MATCH('CF AUX'!AB$14,INDIRECT($D$5),0),MATCH('CF AUX'!$I379,INDIRECT($D$7),0)),"")</f>
        <v/>
      </c>
      <c r="AC379" s="81" t="str">
        <f ca="1">IF(ISNUMBER($H379),INDEX(INDIRECT($D$4),MATCH('CF AUX'!AC$14,INDIRECT($D$5),0),MATCH('CF AUX'!$I379,INDIRECT($D$7),0)),"")</f>
        <v/>
      </c>
      <c r="AD379" s="81" t="str">
        <f ca="1">IF(ISNUMBER($H379),INDEX(INDIRECT($D$4),MATCH('CF AUX'!AD$14,INDIRECT($D$5),0),MATCH('CF AUX'!$I379,INDIRECT($D$7),0)),"")</f>
        <v/>
      </c>
      <c r="AE379" s="81" t="str">
        <f ca="1">IF(ISNUMBER($H379),INDEX(INDIRECT($D$4),MATCH('CF AUX'!AE$14,INDIRECT($D$5),0),MATCH('CF AUX'!$I379,INDIRECT($D$7),0)),"")</f>
        <v/>
      </c>
      <c r="AF379" s="81" t="str">
        <f ca="1">IF(ISNUMBER($H379),INDEX(INDIRECT($D$4),MATCH('CF AUX'!AF$14,INDIRECT($D$5),0),MATCH('CF AUX'!$I379,INDIRECT($D$7),0)),"")</f>
        <v/>
      </c>
      <c r="AG379" s="81" t="str">
        <f ca="1">IF(ISNUMBER($H379),INDEX(INDIRECT($D$4),MATCH('CF AUX'!AG$14,INDIRECT($D$5),0),MATCH('CF AUX'!$I379,INDIRECT($D$7),0)),"")</f>
        <v/>
      </c>
      <c r="AH379" s="81" t="str">
        <f ca="1">IF(ISNUMBER($H379),INDEX(INDIRECT($D$4),MATCH('CF AUX'!AH$14,INDIRECT($D$5),0),MATCH('CF AUX'!$I379,INDIRECT($D$7),0)),"")</f>
        <v/>
      </c>
      <c r="AI379" s="81" t="str">
        <f ca="1">IF(ISNUMBER($H379),INDEX(INDIRECT($D$4),MATCH('CF AUX'!AI$14,INDIRECT($D$5),0),MATCH('CF AUX'!$I379,INDIRECT($D$7),0)),"")</f>
        <v/>
      </c>
      <c r="AJ379" s="81" t="str">
        <f ca="1">IF(ISNUMBER($H379),INDEX(INDIRECT($D$4),MATCH('CF AUX'!AJ$14,INDIRECT($D$5),0),MATCH('CF AUX'!$I379,INDIRECT($D$7),0)),"")</f>
        <v/>
      </c>
      <c r="AK379" s="81" t="str">
        <f ca="1">IF(ISNUMBER($H379),INDEX(INDIRECT($D$4),MATCH('CF AUX'!AK$14,INDIRECT($D$5),0),MATCH('CF AUX'!$I379,INDIRECT($D$7),0)),"")</f>
        <v/>
      </c>
      <c r="AL379" s="81" t="str">
        <f ca="1">IF(ISNUMBER($H379),INDEX(INDIRECT($D$4),MATCH('CF AUX'!AL$14,INDIRECT($D$5),0),MATCH('CF AUX'!$I379,INDIRECT($D$7),0)),"")</f>
        <v/>
      </c>
      <c r="AM379" s="81" t="str">
        <f ca="1">IF(ISNUMBER($H379),INDEX(INDIRECT($D$4),MATCH('CF AUX'!AM$14,INDIRECT($D$5),0),MATCH('CF AUX'!$I379,INDIRECT($D$7),0)),"")</f>
        <v/>
      </c>
      <c r="AN379" s="81" t="str">
        <f ca="1">IF(ISNUMBER($H379),INDEX(INDIRECT($D$4),MATCH('CF AUX'!AN$14,INDIRECT($D$5),0),MATCH('CF AUX'!$I379,INDIRECT($D$7),0)),"")</f>
        <v/>
      </c>
      <c r="AO379" s="81" t="str">
        <f ca="1">IF(ISNUMBER($H379),INDEX(INDIRECT($D$4),MATCH('CF AUX'!AO$14,INDIRECT($D$5),0),MATCH('CF AUX'!$I379,INDIRECT($D$7),0)),"")</f>
        <v/>
      </c>
      <c r="AP379" s="81" t="str">
        <f ca="1">IF(ISNUMBER($H379),INDEX(INDIRECT($D$4),MATCH('CF AUX'!AP$14,INDIRECT($D$5),0),MATCH('CF AUX'!$I379,INDIRECT($D$7),0)),"")</f>
        <v/>
      </c>
      <c r="AQ379" s="81" t="str">
        <f ca="1">IF(ISNUMBER($H379),INDEX(INDIRECT($D$4),MATCH('CF AUX'!AQ$14,INDIRECT($D$5),0),MATCH('CF AUX'!$I379,INDIRECT($D$7),0)),"")</f>
        <v/>
      </c>
      <c r="AR379" s="81" t="str">
        <f ca="1">IF(ISNUMBER($H379),INDEX(INDIRECT($D$4),MATCH('CF AUX'!AR$14,INDIRECT($D$5),0),MATCH('CF AUX'!$I379,INDIRECT($D$7),0)),"")</f>
        <v/>
      </c>
      <c r="AS379" s="81" t="str">
        <f ca="1">IF(ISNUMBER($H379),INDEX(INDIRECT($D$4),MATCH('CF AUX'!AS$14,INDIRECT($D$5),0),MATCH('CF AUX'!$I379,INDIRECT($D$7),0)),"")</f>
        <v/>
      </c>
      <c r="AT379" s="81" t="str">
        <f ca="1">IF(ISNUMBER($H379),INDEX(INDIRECT($D$4),MATCH('CF AUX'!AT$14,INDIRECT($D$5),0),MATCH('CF AUX'!$I379,INDIRECT($D$7),0)),"")</f>
        <v/>
      </c>
      <c r="AU379" s="81" t="str">
        <f ca="1">IF(ISNUMBER($H379),INDEX(INDIRECT($D$4),MATCH('CF AUX'!AU$14,INDIRECT($D$5),0),MATCH('CF AUX'!$I379,INDIRECT($D$7),0)),"")</f>
        <v/>
      </c>
      <c r="AV379" s="81" t="str">
        <f ca="1">IF(ISNUMBER($H379),INDEX(INDIRECT($D$4),MATCH('CF AUX'!AV$14,INDIRECT($D$5),0),MATCH('CF AUX'!$I379,INDIRECT($D$7),0)),"")</f>
        <v/>
      </c>
      <c r="AW379" s="81" t="str">
        <f ca="1">IF(ISNUMBER($H379),INDEX(INDIRECT($D$4),MATCH('CF AUX'!AW$14,INDIRECT($D$5),0),MATCH('CF AUX'!$I379,INDIRECT($D$7),0)),"")</f>
        <v/>
      </c>
      <c r="AX379" s="81" t="str">
        <f ca="1">IF(ISNUMBER($H379),INDEX(INDIRECT($D$4),MATCH('CF AUX'!AX$14,INDIRECT($D$5),0),MATCH('CF AUX'!$I379,INDIRECT($D$7),0)),"")</f>
        <v/>
      </c>
      <c r="AY379" s="81" t="str">
        <f ca="1">IF(ISNUMBER($H379),INDEX(INDIRECT($D$4),MATCH('CF AUX'!AY$14,INDIRECT($D$5),0),MATCH('CF AUX'!$I379,INDIRECT($D$7),0)),"")</f>
        <v/>
      </c>
      <c r="AZ379" s="81" t="str">
        <f ca="1">IF(ISNUMBER($H379),INDEX(INDIRECT($D$4),MATCH('CF AUX'!AZ$14,INDIRECT($D$5),0),MATCH('CF AUX'!$I379,INDIRECT($D$7),0)),"")</f>
        <v/>
      </c>
      <c r="BB379" s="96" t="str" cm="1">
        <f t="array" aca="1" ref="BB379" ca="1">IF(ISNUMBER($H379),MMULT(J379:AZ379,TRANSPOSE(INDIRECT($D$8&amp;$G$4&amp;B368&amp;":"&amp;$G$6&amp;B368))),"")</f>
        <v/>
      </c>
      <c r="BD379" s="59">
        <f t="shared" si="97"/>
        <v>364</v>
      </c>
      <c r="BE379" s="80" t="str" cm="1">
        <f t="array" aca="1" ref="BE379" ca="1">IFERROR(INDEX(INDIRECT($D$4),MATCH(INDIRECT(BE$5&amp;$BD379),INDIRECT($D$6),0),MATCH($I379,INDIRECT($D$7),0)),"")</f>
        <v/>
      </c>
      <c r="BF379" s="81" t="str" cm="1">
        <f t="array" aca="1" ref="BF379" ca="1">IFERROR(INDEX(INDIRECT($D$4),MATCH(INDIRECT(BF$5&amp;$BD379),INDIRECT($D$6),0),MATCH($I379,INDIRECT($D$7),0)),"")</f>
        <v/>
      </c>
      <c r="BG379" s="81" t="str" cm="1">
        <f t="array" aca="1" ref="BG379" ca="1">IFERROR(INDEX(INDIRECT($D$4),MATCH(INDIRECT(BG$5&amp;$BD379),INDIRECT($D$6),0),MATCH($I379,INDIRECT($D$7),0)),"")</f>
        <v/>
      </c>
      <c r="BH379" s="81" t="str" cm="1">
        <f t="array" aca="1" ref="BH379" ca="1">IFERROR(INDEX(INDIRECT($D$4),MATCH(INDIRECT(BH$5&amp;$BD379),INDIRECT($D$6),0),MATCH($I379,INDIRECT($D$7),0)),"")</f>
        <v/>
      </c>
      <c r="BI379" s="81" t="str" cm="1">
        <f t="array" aca="1" ref="BI379" ca="1">IFERROR(INDEX(INDIRECT($D$4),MATCH(INDIRECT(BI$5&amp;$BD379),INDIRECT($D$6),0),MATCH($I379,INDIRECT($D$7),0)),"")</f>
        <v/>
      </c>
      <c r="BJ379" s="81" t="str" cm="1">
        <f t="array" aca="1" ref="BJ379" ca="1">IFERROR(INDEX(INDIRECT($D$4),MATCH(INDIRECT(BJ$5&amp;$BD379),INDIRECT($D$6),0),MATCH($I379,INDIRECT($D$7),0)),"")</f>
        <v/>
      </c>
      <c r="BK379" s="81" t="str" cm="1">
        <f t="array" aca="1" ref="BK379" ca="1">IFERROR(INDEX(INDIRECT($D$4),MATCH(INDIRECT(BK$5&amp;$BD379),INDIRECT($D$6),0),MATCH($I379,INDIRECT($D$7),0)),"")</f>
        <v/>
      </c>
      <c r="BL379" s="81" t="str" cm="1">
        <f t="array" aca="1" ref="BL379" ca="1">IFERROR(INDEX(INDIRECT($D$4),MATCH(INDIRECT(BL$5&amp;$BD379),INDIRECT($D$6),0),MATCH($I379,INDIRECT($D$7),0)),"")</f>
        <v/>
      </c>
      <c r="BM379" s="81" t="str" cm="1">
        <f t="array" aca="1" ref="BM379" ca="1">IFERROR(INDEX(INDIRECT($D$4),MATCH(INDIRECT(BM$5&amp;$BD379),INDIRECT($D$6),0),MATCH($I379,INDIRECT($D$7),0)),"")</f>
        <v/>
      </c>
      <c r="BN379" s="81" t="str" cm="1">
        <f t="array" aca="1" ref="BN379" ca="1">IFERROR(INDEX(INDIRECT($D$4),MATCH(INDIRECT(BN$5&amp;$BD379),INDIRECT($D$6),0),MATCH($I379,INDIRECT($D$7),0)),"")</f>
        <v/>
      </c>
      <c r="BO379" s="81" t="str" cm="1">
        <f t="array" aca="1" ref="BO379" ca="1">IFERROR(INDEX(INDIRECT($D$4),MATCH(INDIRECT(BO$5&amp;$BD379),INDIRECT($D$6),0),MATCH($I379,INDIRECT($D$7),0)),"")</f>
        <v/>
      </c>
      <c r="BP379" s="81" t="str" cm="1">
        <f t="array" aca="1" ref="BP379" ca="1">IFERROR(INDEX(INDIRECT($D$4),MATCH(INDIRECT(BP$5&amp;$BD379),INDIRECT($D$6),0),MATCH($I379,INDIRECT($D$7),0)),"")</f>
        <v/>
      </c>
      <c r="BQ379" s="81" t="str" cm="1">
        <f t="array" aca="1" ref="BQ379" ca="1">IFERROR(INDEX(INDIRECT($D$4),MATCH(INDIRECT(BQ$5&amp;$BD379),INDIRECT($D$6),0),MATCH($I379,INDIRECT($D$7),0)),"")</f>
        <v/>
      </c>
      <c r="BR379" s="81" t="str" cm="1">
        <f t="array" aca="1" ref="BR379" ca="1">IFERROR(INDEX(INDIRECT($D$4),MATCH(INDIRECT(BR$5&amp;$BD379),INDIRECT($D$6),0),MATCH($I379,INDIRECT($D$7),0)),"")</f>
        <v/>
      </c>
      <c r="BS379" s="81" t="str" cm="1">
        <f t="array" aca="1" ref="BS379" ca="1">IFERROR(INDEX(INDIRECT($D$4),MATCH(INDIRECT(BS$5&amp;$BD379),INDIRECT($D$6),0),MATCH($I379,INDIRECT($D$7),0)),"")</f>
        <v/>
      </c>
      <c r="BT379" s="81" t="str" cm="1">
        <f t="array" aca="1" ref="BT379" ca="1">IFERROR(INDEX(INDIRECT($D$4),MATCH(INDIRECT(BT$5&amp;$BD379),INDIRECT($D$6),0),MATCH($I379,INDIRECT($D$7),0)),"")</f>
        <v/>
      </c>
      <c r="BU379" s="81" t="str" cm="1">
        <f t="array" aca="1" ref="BU379" ca="1">IFERROR(INDEX(INDIRECT($D$4),MATCH(INDIRECT(BU$5&amp;$BD379),INDIRECT($D$6),0),MATCH($I379,INDIRECT($D$7),0)),"")</f>
        <v/>
      </c>
      <c r="BV379" s="99" t="str" cm="1">
        <f t="array" aca="1" ref="BV379" ca="1">IFERROR(INDEX(INDIRECT($D$4),MATCH(INDIRECT(BV$5&amp;$BD379),INDIRECT($D$6),0),MATCH($I379,INDIRECT($D$7),0)),"")</f>
        <v/>
      </c>
      <c r="BX379" s="80"/>
      <c r="BY379" s="81"/>
      <c r="BZ379" s="81"/>
      <c r="CA379" s="81"/>
      <c r="CB379" s="81"/>
      <c r="CC379" s="81"/>
      <c r="CD379" s="81"/>
      <c r="CE379" s="81"/>
      <c r="CF379" s="81"/>
      <c r="CG379" s="81"/>
      <c r="CH379" s="81"/>
      <c r="CI379" s="81"/>
      <c r="CJ379" s="81"/>
      <c r="CK379" s="81"/>
      <c r="CL379" s="81"/>
      <c r="CM379" s="81"/>
      <c r="CN379" s="81"/>
      <c r="CO379" s="99"/>
      <c r="CQ379" s="113"/>
      <c r="CR379" s="59" t="str">
        <f t="shared" si="96"/>
        <v/>
      </c>
      <c r="CS379" s="60"/>
      <c r="CT379" s="123" t="str">
        <f t="shared" ca="1" si="93"/>
        <v/>
      </c>
      <c r="CU379" s="80" t="str">
        <f>IF(ISNUMBER($CS379),INDEX(IRF.New!$CS$7:$DJ$37,MATCH(B368+1,IRF.New!$B$7:$B$37,0),MATCH($CT379,IRF.New!$CS$5:$DJ$5,0)),"")</f>
        <v/>
      </c>
      <c r="CV379" s="81"/>
      <c r="CW379" s="81" t="str">
        <f t="shared" si="94"/>
        <v/>
      </c>
      <c r="CX379" s="81"/>
      <c r="CY379" s="81"/>
      <c r="CZ379" s="94"/>
      <c r="DA379" s="94" t="str">
        <f>IF(ISNUMBER(CS379),INDEX(IRF.New!$CS$2:$DJ$2,MATCH('CF AUX'!$CT379,IRF.New!$CS$5:$DJ$5,0)),"")</f>
        <v/>
      </c>
      <c r="DB379" s="72"/>
      <c r="DD379" s="132" t="str">
        <f>IF(ISNUMBER(CS379),INDEX(IRF.New!$D$7:$CO$37,MATCH('CF AUX'!C363,IRF.New!$C$7:$C$37,0),MATCH(CT379,IRF.New!$D$5:$CO$5,0)),"")</f>
        <v/>
      </c>
    </row>
    <row r="380" spans="1:108" x14ac:dyDescent="0.25">
      <c r="A380" s="60"/>
      <c r="B380" s="69"/>
      <c r="C380" s="63" t="s">
        <v>235</v>
      </c>
      <c r="D380" s="85" t="s">
        <v>236</v>
      </c>
      <c r="E380" s="60"/>
      <c r="F380" s="136" t="str">
        <f t="shared" si="95"/>
        <v/>
      </c>
      <c r="H380" s="65"/>
      <c r="I380" s="129" t="str">
        <f ca="1">IF(ISNUMBER(H380),INDEX(IRF.New!$CS$5:$DJ$5,MATCH('CF AUX'!H380,INDIRECT("IRF.New!$CS$"&amp;C365&amp;":$DJ$"&amp;C365),0)),"")</f>
        <v/>
      </c>
      <c r="J380" s="80" t="str">
        <f ca="1">IF(ISNUMBER($H380),INDEX(INDIRECT($D$4),MATCH('CF AUX'!J$14,INDIRECT($D$5),0),MATCH('CF AUX'!$I380,INDIRECT($D$7),0)),"")</f>
        <v/>
      </c>
      <c r="K380" s="81" t="str">
        <f ca="1">IF(ISNUMBER($H380),INDEX(INDIRECT($D$4),MATCH('CF AUX'!K$14,INDIRECT($D$5),0),MATCH('CF AUX'!$I380,INDIRECT($D$7),0)),"")</f>
        <v/>
      </c>
      <c r="L380" s="81" t="str">
        <f ca="1">IF(ISNUMBER($H380),INDEX(INDIRECT($D$4),MATCH('CF AUX'!L$14,INDIRECT($D$5),0),MATCH('CF AUX'!$I380,INDIRECT($D$7),0)),"")</f>
        <v/>
      </c>
      <c r="M380" s="81" t="str">
        <f ca="1">IF(ISNUMBER($H380),INDEX(INDIRECT($D$4),MATCH('CF AUX'!M$14,INDIRECT($D$5),0),MATCH('CF AUX'!$I380,INDIRECT($D$7),0)),"")</f>
        <v/>
      </c>
      <c r="N380" s="81" t="str">
        <f ca="1">IF(ISNUMBER($H380),INDEX(INDIRECT($D$4),MATCH('CF AUX'!N$14,INDIRECT($D$5),0),MATCH('CF AUX'!$I380,INDIRECT($D$7),0)),"")</f>
        <v/>
      </c>
      <c r="O380" s="81" t="str">
        <f ca="1">IF(ISNUMBER($H380),INDEX(INDIRECT($D$4),MATCH('CF AUX'!O$14,INDIRECT($D$5),0),MATCH('CF AUX'!$I380,INDIRECT($D$7),0)),"")</f>
        <v/>
      </c>
      <c r="P380" s="81" t="str">
        <f ca="1">IF(ISNUMBER($H380),INDEX(INDIRECT($D$4),MATCH('CF AUX'!P$14,INDIRECT($D$5),0),MATCH('CF AUX'!$I380,INDIRECT($D$7),0)),"")</f>
        <v/>
      </c>
      <c r="Q380" s="81" t="str">
        <f ca="1">IF(ISNUMBER($H380),INDEX(INDIRECT($D$4),MATCH('CF AUX'!Q$14,INDIRECT($D$5),0),MATCH('CF AUX'!$I380,INDIRECT($D$7),0)),"")</f>
        <v/>
      </c>
      <c r="R380" s="81" t="str">
        <f ca="1">IF(ISNUMBER($H380),INDEX(INDIRECT($D$4),MATCH('CF AUX'!R$14,INDIRECT($D$5),0),MATCH('CF AUX'!$I380,INDIRECT($D$7),0)),"")</f>
        <v/>
      </c>
      <c r="S380" s="81" t="str">
        <f ca="1">IF(ISNUMBER($H380),INDEX(INDIRECT($D$4),MATCH('CF AUX'!S$14,INDIRECT($D$5),0),MATCH('CF AUX'!$I380,INDIRECT($D$7),0)),"")</f>
        <v/>
      </c>
      <c r="T380" s="81" t="str">
        <f ca="1">IF(ISNUMBER($H380),INDEX(INDIRECT($D$4),MATCH('CF AUX'!T$14,INDIRECT($D$5),0),MATCH('CF AUX'!$I380,INDIRECT($D$7),0)),"")</f>
        <v/>
      </c>
      <c r="U380" s="81" t="str">
        <f ca="1">IF(ISNUMBER($H380),INDEX(INDIRECT($D$4),MATCH('CF AUX'!U$14,INDIRECT($D$5),0),MATCH('CF AUX'!$I380,INDIRECT($D$7),0)),"")</f>
        <v/>
      </c>
      <c r="V380" s="81" t="str">
        <f ca="1">IF(ISNUMBER($H380),INDEX(INDIRECT($D$4),MATCH('CF AUX'!V$14,INDIRECT($D$5),0),MATCH('CF AUX'!$I380,INDIRECT($D$7),0)),"")</f>
        <v/>
      </c>
      <c r="W380" s="81" t="str">
        <f ca="1">IF(ISNUMBER($H380),INDEX(INDIRECT($D$4),MATCH('CF AUX'!W$14,INDIRECT($D$5),0),MATCH('CF AUX'!$I380,INDIRECT($D$7),0)),"")</f>
        <v/>
      </c>
      <c r="X380" s="81" t="str">
        <f ca="1">IF(ISNUMBER($H380),INDEX(INDIRECT($D$4),MATCH('CF AUX'!X$14,INDIRECT($D$5),0),MATCH('CF AUX'!$I380,INDIRECT($D$7),0)),"")</f>
        <v/>
      </c>
      <c r="Y380" s="81" t="str">
        <f ca="1">IF(ISNUMBER($H380),INDEX(INDIRECT($D$4),MATCH('CF AUX'!Y$14,INDIRECT($D$5),0),MATCH('CF AUX'!$I380,INDIRECT($D$7),0)),"")</f>
        <v/>
      </c>
      <c r="Z380" s="81" t="str">
        <f ca="1">IF(ISNUMBER($H380),INDEX(INDIRECT($D$4),MATCH('CF AUX'!Z$14,INDIRECT($D$5),0),MATCH('CF AUX'!$I380,INDIRECT($D$7),0)),"")</f>
        <v/>
      </c>
      <c r="AA380" s="81" t="str">
        <f ca="1">IF(ISNUMBER($H380),INDEX(INDIRECT($D$4),MATCH('CF AUX'!AA$14,INDIRECT($D$5),0),MATCH('CF AUX'!$I380,INDIRECT($D$7),0)),"")</f>
        <v/>
      </c>
      <c r="AB380" s="81" t="str">
        <f ca="1">IF(ISNUMBER($H380),INDEX(INDIRECT($D$4),MATCH('CF AUX'!AB$14,INDIRECT($D$5),0),MATCH('CF AUX'!$I380,INDIRECT($D$7),0)),"")</f>
        <v/>
      </c>
      <c r="AC380" s="81" t="str">
        <f ca="1">IF(ISNUMBER($H380),INDEX(INDIRECT($D$4),MATCH('CF AUX'!AC$14,INDIRECT($D$5),0),MATCH('CF AUX'!$I380,INDIRECT($D$7),0)),"")</f>
        <v/>
      </c>
      <c r="AD380" s="81" t="str">
        <f ca="1">IF(ISNUMBER($H380),INDEX(INDIRECT($D$4),MATCH('CF AUX'!AD$14,INDIRECT($D$5),0),MATCH('CF AUX'!$I380,INDIRECT($D$7),0)),"")</f>
        <v/>
      </c>
      <c r="AE380" s="81" t="str">
        <f ca="1">IF(ISNUMBER($H380),INDEX(INDIRECT($D$4),MATCH('CF AUX'!AE$14,INDIRECT($D$5),0),MATCH('CF AUX'!$I380,INDIRECT($D$7),0)),"")</f>
        <v/>
      </c>
      <c r="AF380" s="81" t="str">
        <f ca="1">IF(ISNUMBER($H380),INDEX(INDIRECT($D$4),MATCH('CF AUX'!AF$14,INDIRECT($D$5),0),MATCH('CF AUX'!$I380,INDIRECT($D$7),0)),"")</f>
        <v/>
      </c>
      <c r="AG380" s="81" t="str">
        <f ca="1">IF(ISNUMBER($H380),INDEX(INDIRECT($D$4),MATCH('CF AUX'!AG$14,INDIRECT($D$5),0),MATCH('CF AUX'!$I380,INDIRECT($D$7),0)),"")</f>
        <v/>
      </c>
      <c r="AH380" s="81" t="str">
        <f ca="1">IF(ISNUMBER($H380),INDEX(INDIRECT($D$4),MATCH('CF AUX'!AH$14,INDIRECT($D$5),0),MATCH('CF AUX'!$I380,INDIRECT($D$7),0)),"")</f>
        <v/>
      </c>
      <c r="AI380" s="81" t="str">
        <f ca="1">IF(ISNUMBER($H380),INDEX(INDIRECT($D$4),MATCH('CF AUX'!AI$14,INDIRECT($D$5),0),MATCH('CF AUX'!$I380,INDIRECT($D$7),0)),"")</f>
        <v/>
      </c>
      <c r="AJ380" s="81" t="str">
        <f ca="1">IF(ISNUMBER($H380),INDEX(INDIRECT($D$4),MATCH('CF AUX'!AJ$14,INDIRECT($D$5),0),MATCH('CF AUX'!$I380,INDIRECT($D$7),0)),"")</f>
        <v/>
      </c>
      <c r="AK380" s="81" t="str">
        <f ca="1">IF(ISNUMBER($H380),INDEX(INDIRECT($D$4),MATCH('CF AUX'!AK$14,INDIRECT($D$5),0),MATCH('CF AUX'!$I380,INDIRECT($D$7),0)),"")</f>
        <v/>
      </c>
      <c r="AL380" s="81" t="str">
        <f ca="1">IF(ISNUMBER($H380),INDEX(INDIRECT($D$4),MATCH('CF AUX'!AL$14,INDIRECT($D$5),0),MATCH('CF AUX'!$I380,INDIRECT($D$7),0)),"")</f>
        <v/>
      </c>
      <c r="AM380" s="81" t="str">
        <f ca="1">IF(ISNUMBER($H380),INDEX(INDIRECT($D$4),MATCH('CF AUX'!AM$14,INDIRECT($D$5),0),MATCH('CF AUX'!$I380,INDIRECT($D$7),0)),"")</f>
        <v/>
      </c>
      <c r="AN380" s="81" t="str">
        <f ca="1">IF(ISNUMBER($H380),INDEX(INDIRECT($D$4),MATCH('CF AUX'!AN$14,INDIRECT($D$5),0),MATCH('CF AUX'!$I380,INDIRECT($D$7),0)),"")</f>
        <v/>
      </c>
      <c r="AO380" s="81" t="str">
        <f ca="1">IF(ISNUMBER($H380),INDEX(INDIRECT($D$4),MATCH('CF AUX'!AO$14,INDIRECT($D$5),0),MATCH('CF AUX'!$I380,INDIRECT($D$7),0)),"")</f>
        <v/>
      </c>
      <c r="AP380" s="81" t="str">
        <f ca="1">IF(ISNUMBER($H380),INDEX(INDIRECT($D$4),MATCH('CF AUX'!AP$14,INDIRECT($D$5),0),MATCH('CF AUX'!$I380,INDIRECT($D$7),0)),"")</f>
        <v/>
      </c>
      <c r="AQ380" s="81" t="str">
        <f ca="1">IF(ISNUMBER($H380),INDEX(INDIRECT($D$4),MATCH('CF AUX'!AQ$14,INDIRECT($D$5),0),MATCH('CF AUX'!$I380,INDIRECT($D$7),0)),"")</f>
        <v/>
      </c>
      <c r="AR380" s="81" t="str">
        <f ca="1">IF(ISNUMBER($H380),INDEX(INDIRECT($D$4),MATCH('CF AUX'!AR$14,INDIRECT($D$5),0),MATCH('CF AUX'!$I380,INDIRECT($D$7),0)),"")</f>
        <v/>
      </c>
      <c r="AS380" s="81" t="str">
        <f ca="1">IF(ISNUMBER($H380),INDEX(INDIRECT($D$4),MATCH('CF AUX'!AS$14,INDIRECT($D$5),0),MATCH('CF AUX'!$I380,INDIRECT($D$7),0)),"")</f>
        <v/>
      </c>
      <c r="AT380" s="81" t="str">
        <f ca="1">IF(ISNUMBER($H380),INDEX(INDIRECT($D$4),MATCH('CF AUX'!AT$14,INDIRECT($D$5),0),MATCH('CF AUX'!$I380,INDIRECT($D$7),0)),"")</f>
        <v/>
      </c>
      <c r="AU380" s="81" t="str">
        <f ca="1">IF(ISNUMBER($H380),INDEX(INDIRECT($D$4),MATCH('CF AUX'!AU$14,INDIRECT($D$5),0),MATCH('CF AUX'!$I380,INDIRECT($D$7),0)),"")</f>
        <v/>
      </c>
      <c r="AV380" s="81" t="str">
        <f ca="1">IF(ISNUMBER($H380),INDEX(INDIRECT($D$4),MATCH('CF AUX'!AV$14,INDIRECT($D$5),0),MATCH('CF AUX'!$I380,INDIRECT($D$7),0)),"")</f>
        <v/>
      </c>
      <c r="AW380" s="81" t="str">
        <f ca="1">IF(ISNUMBER($H380),INDEX(INDIRECT($D$4),MATCH('CF AUX'!AW$14,INDIRECT($D$5),0),MATCH('CF AUX'!$I380,INDIRECT($D$7),0)),"")</f>
        <v/>
      </c>
      <c r="AX380" s="81" t="str">
        <f ca="1">IF(ISNUMBER($H380),INDEX(INDIRECT($D$4),MATCH('CF AUX'!AX$14,INDIRECT($D$5),0),MATCH('CF AUX'!$I380,INDIRECT($D$7),0)),"")</f>
        <v/>
      </c>
      <c r="AY380" s="81" t="str">
        <f ca="1">IF(ISNUMBER($H380),INDEX(INDIRECT($D$4),MATCH('CF AUX'!AY$14,INDIRECT($D$5),0),MATCH('CF AUX'!$I380,INDIRECT($D$7),0)),"")</f>
        <v/>
      </c>
      <c r="AZ380" s="81" t="str">
        <f ca="1">IF(ISNUMBER($H380),INDEX(INDIRECT($D$4),MATCH('CF AUX'!AZ$14,INDIRECT($D$5),0),MATCH('CF AUX'!$I380,INDIRECT($D$7),0)),"")</f>
        <v/>
      </c>
      <c r="BB380" s="96" t="str" cm="1">
        <f t="array" aca="1" ref="BB380" ca="1">IF(ISNUMBER($H380),MMULT(J380:AZ380,TRANSPOSE(INDIRECT($D$8&amp;$G$4&amp;B368&amp;":"&amp;$G$6&amp;B368))),"")</f>
        <v/>
      </c>
      <c r="BD380" s="59">
        <f t="shared" si="97"/>
        <v>364</v>
      </c>
      <c r="BE380" s="80" t="str" cm="1">
        <f t="array" aca="1" ref="BE380" ca="1">IFERROR(INDEX(INDIRECT($D$4),MATCH(INDIRECT(BE$5&amp;$BD380),INDIRECT($D$6),0),MATCH($I380,INDIRECT($D$7),0)),"")</f>
        <v/>
      </c>
      <c r="BF380" s="81" t="str" cm="1">
        <f t="array" aca="1" ref="BF380" ca="1">IFERROR(INDEX(INDIRECT($D$4),MATCH(INDIRECT(BF$5&amp;$BD380),INDIRECT($D$6),0),MATCH($I380,INDIRECT($D$7),0)),"")</f>
        <v/>
      </c>
      <c r="BG380" s="81" t="str" cm="1">
        <f t="array" aca="1" ref="BG380" ca="1">IFERROR(INDEX(INDIRECT($D$4),MATCH(INDIRECT(BG$5&amp;$BD380),INDIRECT($D$6),0),MATCH($I380,INDIRECT($D$7),0)),"")</f>
        <v/>
      </c>
      <c r="BH380" s="81" t="str" cm="1">
        <f t="array" aca="1" ref="BH380" ca="1">IFERROR(INDEX(INDIRECT($D$4),MATCH(INDIRECT(BH$5&amp;$BD380),INDIRECT($D$6),0),MATCH($I380,INDIRECT($D$7),0)),"")</f>
        <v/>
      </c>
      <c r="BI380" s="81" t="str" cm="1">
        <f t="array" aca="1" ref="BI380" ca="1">IFERROR(INDEX(INDIRECT($D$4),MATCH(INDIRECT(BI$5&amp;$BD380),INDIRECT($D$6),0),MATCH($I380,INDIRECT($D$7),0)),"")</f>
        <v/>
      </c>
      <c r="BJ380" s="81" t="str" cm="1">
        <f t="array" aca="1" ref="BJ380" ca="1">IFERROR(INDEX(INDIRECT($D$4),MATCH(INDIRECT(BJ$5&amp;$BD380),INDIRECT($D$6),0),MATCH($I380,INDIRECT($D$7),0)),"")</f>
        <v/>
      </c>
      <c r="BK380" s="81" t="str" cm="1">
        <f t="array" aca="1" ref="BK380" ca="1">IFERROR(INDEX(INDIRECT($D$4),MATCH(INDIRECT(BK$5&amp;$BD380),INDIRECT($D$6),0),MATCH($I380,INDIRECT($D$7),0)),"")</f>
        <v/>
      </c>
      <c r="BL380" s="81" t="str" cm="1">
        <f t="array" aca="1" ref="BL380" ca="1">IFERROR(INDEX(INDIRECT($D$4),MATCH(INDIRECT(BL$5&amp;$BD380),INDIRECT($D$6),0),MATCH($I380,INDIRECT($D$7),0)),"")</f>
        <v/>
      </c>
      <c r="BM380" s="81" t="str" cm="1">
        <f t="array" aca="1" ref="BM380" ca="1">IFERROR(INDEX(INDIRECT($D$4),MATCH(INDIRECT(BM$5&amp;$BD380),INDIRECT($D$6),0),MATCH($I380,INDIRECT($D$7),0)),"")</f>
        <v/>
      </c>
      <c r="BN380" s="81" t="str" cm="1">
        <f t="array" aca="1" ref="BN380" ca="1">IFERROR(INDEX(INDIRECT($D$4),MATCH(INDIRECT(BN$5&amp;$BD380),INDIRECT($D$6),0),MATCH($I380,INDIRECT($D$7),0)),"")</f>
        <v/>
      </c>
      <c r="BO380" s="81" t="str" cm="1">
        <f t="array" aca="1" ref="BO380" ca="1">IFERROR(INDEX(INDIRECT($D$4),MATCH(INDIRECT(BO$5&amp;$BD380),INDIRECT($D$6),0),MATCH($I380,INDIRECT($D$7),0)),"")</f>
        <v/>
      </c>
      <c r="BP380" s="81" t="str" cm="1">
        <f t="array" aca="1" ref="BP380" ca="1">IFERROR(INDEX(INDIRECT($D$4),MATCH(INDIRECT(BP$5&amp;$BD380),INDIRECT($D$6),0),MATCH($I380,INDIRECT($D$7),0)),"")</f>
        <v/>
      </c>
      <c r="BQ380" s="81" t="str" cm="1">
        <f t="array" aca="1" ref="BQ380" ca="1">IFERROR(INDEX(INDIRECT($D$4),MATCH(INDIRECT(BQ$5&amp;$BD380),INDIRECT($D$6),0),MATCH($I380,INDIRECT($D$7),0)),"")</f>
        <v/>
      </c>
      <c r="BR380" s="81" t="str" cm="1">
        <f t="array" aca="1" ref="BR380" ca="1">IFERROR(INDEX(INDIRECT($D$4),MATCH(INDIRECT(BR$5&amp;$BD380),INDIRECT($D$6),0),MATCH($I380,INDIRECT($D$7),0)),"")</f>
        <v/>
      </c>
      <c r="BS380" s="81" t="str" cm="1">
        <f t="array" aca="1" ref="BS380" ca="1">IFERROR(INDEX(INDIRECT($D$4),MATCH(INDIRECT(BS$5&amp;$BD380),INDIRECT($D$6),0),MATCH($I380,INDIRECT($D$7),0)),"")</f>
        <v/>
      </c>
      <c r="BT380" s="81" t="str" cm="1">
        <f t="array" aca="1" ref="BT380" ca="1">IFERROR(INDEX(INDIRECT($D$4),MATCH(INDIRECT(BT$5&amp;$BD380),INDIRECT($D$6),0),MATCH($I380,INDIRECT($D$7),0)),"")</f>
        <v/>
      </c>
      <c r="BU380" s="81" t="str" cm="1">
        <f t="array" aca="1" ref="BU380" ca="1">IFERROR(INDEX(INDIRECT($D$4),MATCH(INDIRECT(BU$5&amp;$BD380),INDIRECT($D$6),0),MATCH($I380,INDIRECT($D$7),0)),"")</f>
        <v/>
      </c>
      <c r="BV380" s="99" t="str" cm="1">
        <f t="array" aca="1" ref="BV380" ca="1">IFERROR(INDEX(INDIRECT($D$4),MATCH(INDIRECT(BV$5&amp;$BD380),INDIRECT($D$6),0),MATCH($I380,INDIRECT($D$7),0)),"")</f>
        <v/>
      </c>
      <c r="BX380" s="80"/>
      <c r="BY380" s="81"/>
      <c r="BZ380" s="81"/>
      <c r="CA380" s="81"/>
      <c r="CB380" s="81"/>
      <c r="CC380" s="81"/>
      <c r="CD380" s="81"/>
      <c r="CE380" s="81"/>
      <c r="CF380" s="81"/>
      <c r="CG380" s="81"/>
      <c r="CH380" s="81"/>
      <c r="CI380" s="81"/>
      <c r="CJ380" s="81"/>
      <c r="CK380" s="81"/>
      <c r="CL380" s="81"/>
      <c r="CM380" s="81"/>
      <c r="CN380" s="81"/>
      <c r="CO380" s="99"/>
      <c r="CQ380" s="113"/>
      <c r="CR380" s="59" t="str">
        <f t="shared" si="96"/>
        <v/>
      </c>
      <c r="CS380" s="60"/>
      <c r="CT380" s="123" t="str">
        <f t="shared" ca="1" si="93"/>
        <v/>
      </c>
      <c r="CU380" s="80" t="str">
        <f>IF(ISNUMBER($CS380),INDEX(IRF.New!$CS$7:$DJ$37,MATCH(B368+1,IRF.New!$B$7:$B$37,0),MATCH($CT380,IRF.New!$CS$5:$DJ$5,0)),"")</f>
        <v/>
      </c>
      <c r="CV380" s="81"/>
      <c r="CW380" s="81" t="str">
        <f t="shared" si="94"/>
        <v/>
      </c>
      <c r="CX380" s="81"/>
      <c r="CY380" s="81"/>
      <c r="CZ380" s="94"/>
      <c r="DA380" s="94" t="str">
        <f>IF(ISNUMBER(CS380),INDEX(IRF.New!$CS$2:$DJ$2,MATCH('CF AUX'!$CT380,IRF.New!$CS$5:$DJ$5,0)),"")</f>
        <v/>
      </c>
      <c r="DB380" s="72"/>
      <c r="DD380" s="132" t="str">
        <f>IF(ISNUMBER(CS380),INDEX(IRF.New!$D$7:$CO$37,MATCH('CF AUX'!C363,IRF.New!$C$7:$C$37,0),MATCH(CT380,IRF.New!$D$5:$CO$5,0)),"")</f>
        <v/>
      </c>
    </row>
    <row r="381" spans="1:108" x14ac:dyDescent="0.25">
      <c r="A381" s="59"/>
      <c r="B381" s="73" t="s">
        <v>252</v>
      </c>
      <c r="C381" s="89">
        <f>ROW(CY365)</f>
        <v>365</v>
      </c>
      <c r="D381" s="90">
        <f>ROW(CY382)</f>
        <v>382</v>
      </c>
      <c r="F381" s="136" t="str">
        <f t="shared" si="95"/>
        <v/>
      </c>
      <c r="H381" s="65"/>
      <c r="I381" s="129" t="str">
        <f ca="1">IF(ISNUMBER(H381),INDEX(IRF.New!$CS$5:$DJ$5,MATCH('CF AUX'!H381,INDIRECT("IRF.New!$CS$"&amp;C365&amp;":$DJ$"&amp;C365),0)),"")</f>
        <v/>
      </c>
      <c r="J381" s="80" t="str">
        <f ca="1">IF(ISNUMBER($H381),INDEX(INDIRECT($D$4),MATCH('CF AUX'!J$14,INDIRECT($D$5),0),MATCH('CF AUX'!$I381,INDIRECT($D$7),0)),"")</f>
        <v/>
      </c>
      <c r="K381" s="81" t="str">
        <f ca="1">IF(ISNUMBER($H381),INDEX(INDIRECT($D$4),MATCH('CF AUX'!K$14,INDIRECT($D$5),0),MATCH('CF AUX'!$I381,INDIRECT($D$7),0)),"")</f>
        <v/>
      </c>
      <c r="L381" s="81" t="str">
        <f ca="1">IF(ISNUMBER($H381),INDEX(INDIRECT($D$4),MATCH('CF AUX'!L$14,INDIRECT($D$5),0),MATCH('CF AUX'!$I381,INDIRECT($D$7),0)),"")</f>
        <v/>
      </c>
      <c r="M381" s="81" t="str">
        <f ca="1">IF(ISNUMBER($H381),INDEX(INDIRECT($D$4),MATCH('CF AUX'!M$14,INDIRECT($D$5),0),MATCH('CF AUX'!$I381,INDIRECT($D$7),0)),"")</f>
        <v/>
      </c>
      <c r="N381" s="81" t="str">
        <f ca="1">IF(ISNUMBER($H381),INDEX(INDIRECT($D$4),MATCH('CF AUX'!N$14,INDIRECT($D$5),0),MATCH('CF AUX'!$I381,INDIRECT($D$7),0)),"")</f>
        <v/>
      </c>
      <c r="O381" s="81" t="str">
        <f ca="1">IF(ISNUMBER($H381),INDEX(INDIRECT($D$4),MATCH('CF AUX'!O$14,INDIRECT($D$5),0),MATCH('CF AUX'!$I381,INDIRECT($D$7),0)),"")</f>
        <v/>
      </c>
      <c r="P381" s="81" t="str">
        <f ca="1">IF(ISNUMBER($H381),INDEX(INDIRECT($D$4),MATCH('CF AUX'!P$14,INDIRECT($D$5),0),MATCH('CF AUX'!$I381,INDIRECT($D$7),0)),"")</f>
        <v/>
      </c>
      <c r="Q381" s="81" t="str">
        <f ca="1">IF(ISNUMBER($H381),INDEX(INDIRECT($D$4),MATCH('CF AUX'!Q$14,INDIRECT($D$5),0),MATCH('CF AUX'!$I381,INDIRECT($D$7),0)),"")</f>
        <v/>
      </c>
      <c r="R381" s="81" t="str">
        <f ca="1">IF(ISNUMBER($H381),INDEX(INDIRECT($D$4),MATCH('CF AUX'!R$14,INDIRECT($D$5),0),MATCH('CF AUX'!$I381,INDIRECT($D$7),0)),"")</f>
        <v/>
      </c>
      <c r="S381" s="81" t="str">
        <f ca="1">IF(ISNUMBER($H381),INDEX(INDIRECT($D$4),MATCH('CF AUX'!S$14,INDIRECT($D$5),0),MATCH('CF AUX'!$I381,INDIRECT($D$7),0)),"")</f>
        <v/>
      </c>
      <c r="T381" s="81" t="str">
        <f ca="1">IF(ISNUMBER($H381),INDEX(INDIRECT($D$4),MATCH('CF AUX'!T$14,INDIRECT($D$5),0),MATCH('CF AUX'!$I381,INDIRECT($D$7),0)),"")</f>
        <v/>
      </c>
      <c r="U381" s="81" t="str">
        <f ca="1">IF(ISNUMBER($H381),INDEX(INDIRECT($D$4),MATCH('CF AUX'!U$14,INDIRECT($D$5),0),MATCH('CF AUX'!$I381,INDIRECT($D$7),0)),"")</f>
        <v/>
      </c>
      <c r="V381" s="81" t="str">
        <f ca="1">IF(ISNUMBER($H381),INDEX(INDIRECT($D$4),MATCH('CF AUX'!V$14,INDIRECT($D$5),0),MATCH('CF AUX'!$I381,INDIRECT($D$7),0)),"")</f>
        <v/>
      </c>
      <c r="W381" s="81" t="str">
        <f ca="1">IF(ISNUMBER($H381),INDEX(INDIRECT($D$4),MATCH('CF AUX'!W$14,INDIRECT($D$5),0),MATCH('CF AUX'!$I381,INDIRECT($D$7),0)),"")</f>
        <v/>
      </c>
      <c r="X381" s="81" t="str">
        <f ca="1">IF(ISNUMBER($H381),INDEX(INDIRECT($D$4),MATCH('CF AUX'!X$14,INDIRECT($D$5),0),MATCH('CF AUX'!$I381,INDIRECT($D$7),0)),"")</f>
        <v/>
      </c>
      <c r="Y381" s="81" t="str">
        <f ca="1">IF(ISNUMBER($H381),INDEX(INDIRECT($D$4),MATCH('CF AUX'!Y$14,INDIRECT($D$5),0),MATCH('CF AUX'!$I381,INDIRECT($D$7),0)),"")</f>
        <v/>
      </c>
      <c r="Z381" s="81" t="str">
        <f ca="1">IF(ISNUMBER($H381),INDEX(INDIRECT($D$4),MATCH('CF AUX'!Z$14,INDIRECT($D$5),0),MATCH('CF AUX'!$I381,INDIRECT($D$7),0)),"")</f>
        <v/>
      </c>
      <c r="AA381" s="81" t="str">
        <f ca="1">IF(ISNUMBER($H381),INDEX(INDIRECT($D$4),MATCH('CF AUX'!AA$14,INDIRECT($D$5),0),MATCH('CF AUX'!$I381,INDIRECT($D$7),0)),"")</f>
        <v/>
      </c>
      <c r="AB381" s="81" t="str">
        <f ca="1">IF(ISNUMBER($H381),INDEX(INDIRECT($D$4),MATCH('CF AUX'!AB$14,INDIRECT($D$5),0),MATCH('CF AUX'!$I381,INDIRECT($D$7),0)),"")</f>
        <v/>
      </c>
      <c r="AC381" s="81" t="str">
        <f ca="1">IF(ISNUMBER($H381),INDEX(INDIRECT($D$4),MATCH('CF AUX'!AC$14,INDIRECT($D$5),0),MATCH('CF AUX'!$I381,INDIRECT($D$7),0)),"")</f>
        <v/>
      </c>
      <c r="AD381" s="81" t="str">
        <f ca="1">IF(ISNUMBER($H381),INDEX(INDIRECT($D$4),MATCH('CF AUX'!AD$14,INDIRECT($D$5),0),MATCH('CF AUX'!$I381,INDIRECT($D$7),0)),"")</f>
        <v/>
      </c>
      <c r="AE381" s="81" t="str">
        <f ca="1">IF(ISNUMBER($H381),INDEX(INDIRECT($D$4),MATCH('CF AUX'!AE$14,INDIRECT($D$5),0),MATCH('CF AUX'!$I381,INDIRECT($D$7),0)),"")</f>
        <v/>
      </c>
      <c r="AF381" s="81" t="str">
        <f ca="1">IF(ISNUMBER($H381),INDEX(INDIRECT($D$4),MATCH('CF AUX'!AF$14,INDIRECT($D$5),0),MATCH('CF AUX'!$I381,INDIRECT($D$7),0)),"")</f>
        <v/>
      </c>
      <c r="AG381" s="81" t="str">
        <f ca="1">IF(ISNUMBER($H381),INDEX(INDIRECT($D$4),MATCH('CF AUX'!AG$14,INDIRECT($D$5),0),MATCH('CF AUX'!$I381,INDIRECT($D$7),0)),"")</f>
        <v/>
      </c>
      <c r="AH381" s="81" t="str">
        <f ca="1">IF(ISNUMBER($H381),INDEX(INDIRECT($D$4),MATCH('CF AUX'!AH$14,INDIRECT($D$5),0),MATCH('CF AUX'!$I381,INDIRECT($D$7),0)),"")</f>
        <v/>
      </c>
      <c r="AI381" s="81" t="str">
        <f ca="1">IF(ISNUMBER($H381),INDEX(INDIRECT($D$4),MATCH('CF AUX'!AI$14,INDIRECT($D$5),0),MATCH('CF AUX'!$I381,INDIRECT($D$7),0)),"")</f>
        <v/>
      </c>
      <c r="AJ381" s="81" t="str">
        <f ca="1">IF(ISNUMBER($H381),INDEX(INDIRECT($D$4),MATCH('CF AUX'!AJ$14,INDIRECT($D$5),0),MATCH('CF AUX'!$I381,INDIRECT($D$7),0)),"")</f>
        <v/>
      </c>
      <c r="AK381" s="81" t="str">
        <f ca="1">IF(ISNUMBER($H381),INDEX(INDIRECT($D$4),MATCH('CF AUX'!AK$14,INDIRECT($D$5),0),MATCH('CF AUX'!$I381,INDIRECT($D$7),0)),"")</f>
        <v/>
      </c>
      <c r="AL381" s="81" t="str">
        <f ca="1">IF(ISNUMBER($H381),INDEX(INDIRECT($D$4),MATCH('CF AUX'!AL$14,INDIRECT($D$5),0),MATCH('CF AUX'!$I381,INDIRECT($D$7),0)),"")</f>
        <v/>
      </c>
      <c r="AM381" s="81" t="str">
        <f ca="1">IF(ISNUMBER($H381),INDEX(INDIRECT($D$4),MATCH('CF AUX'!AM$14,INDIRECT($D$5),0),MATCH('CF AUX'!$I381,INDIRECT($D$7),0)),"")</f>
        <v/>
      </c>
      <c r="AN381" s="81" t="str">
        <f ca="1">IF(ISNUMBER($H381),INDEX(INDIRECT($D$4),MATCH('CF AUX'!AN$14,INDIRECT($D$5),0),MATCH('CF AUX'!$I381,INDIRECT($D$7),0)),"")</f>
        <v/>
      </c>
      <c r="AO381" s="81" t="str">
        <f ca="1">IF(ISNUMBER($H381),INDEX(INDIRECT($D$4),MATCH('CF AUX'!AO$14,INDIRECT($D$5),0),MATCH('CF AUX'!$I381,INDIRECT($D$7),0)),"")</f>
        <v/>
      </c>
      <c r="AP381" s="81" t="str">
        <f ca="1">IF(ISNUMBER($H381),INDEX(INDIRECT($D$4),MATCH('CF AUX'!AP$14,INDIRECT($D$5),0),MATCH('CF AUX'!$I381,INDIRECT($D$7),0)),"")</f>
        <v/>
      </c>
      <c r="AQ381" s="81" t="str">
        <f ca="1">IF(ISNUMBER($H381),INDEX(INDIRECT($D$4),MATCH('CF AUX'!AQ$14,INDIRECT($D$5),0),MATCH('CF AUX'!$I381,INDIRECT($D$7),0)),"")</f>
        <v/>
      </c>
      <c r="AR381" s="81" t="str">
        <f ca="1">IF(ISNUMBER($H381),INDEX(INDIRECT($D$4),MATCH('CF AUX'!AR$14,INDIRECT($D$5),0),MATCH('CF AUX'!$I381,INDIRECT($D$7),0)),"")</f>
        <v/>
      </c>
      <c r="AS381" s="81" t="str">
        <f ca="1">IF(ISNUMBER($H381),INDEX(INDIRECT($D$4),MATCH('CF AUX'!AS$14,INDIRECT($D$5),0),MATCH('CF AUX'!$I381,INDIRECT($D$7),0)),"")</f>
        <v/>
      </c>
      <c r="AT381" s="81" t="str">
        <f ca="1">IF(ISNUMBER($H381),INDEX(INDIRECT($D$4),MATCH('CF AUX'!AT$14,INDIRECT($D$5),0),MATCH('CF AUX'!$I381,INDIRECT($D$7),0)),"")</f>
        <v/>
      </c>
      <c r="AU381" s="81" t="str">
        <f ca="1">IF(ISNUMBER($H381),INDEX(INDIRECT($D$4),MATCH('CF AUX'!AU$14,INDIRECT($D$5),0),MATCH('CF AUX'!$I381,INDIRECT($D$7),0)),"")</f>
        <v/>
      </c>
      <c r="AV381" s="81" t="str">
        <f ca="1">IF(ISNUMBER($H381),INDEX(INDIRECT($D$4),MATCH('CF AUX'!AV$14,INDIRECT($D$5),0),MATCH('CF AUX'!$I381,INDIRECT($D$7),0)),"")</f>
        <v/>
      </c>
      <c r="AW381" s="81" t="str">
        <f ca="1">IF(ISNUMBER($H381),INDEX(INDIRECT($D$4),MATCH('CF AUX'!AW$14,INDIRECT($D$5),0),MATCH('CF AUX'!$I381,INDIRECT($D$7),0)),"")</f>
        <v/>
      </c>
      <c r="AX381" s="81" t="str">
        <f ca="1">IF(ISNUMBER($H381),INDEX(INDIRECT($D$4),MATCH('CF AUX'!AX$14,INDIRECT($D$5),0),MATCH('CF AUX'!$I381,INDIRECT($D$7),0)),"")</f>
        <v/>
      </c>
      <c r="AY381" s="81" t="str">
        <f ca="1">IF(ISNUMBER($H381),INDEX(INDIRECT($D$4),MATCH('CF AUX'!AY$14,INDIRECT($D$5),0),MATCH('CF AUX'!$I381,INDIRECT($D$7),0)),"")</f>
        <v/>
      </c>
      <c r="AZ381" s="81" t="str">
        <f ca="1">IF(ISNUMBER($H381),INDEX(INDIRECT($D$4),MATCH('CF AUX'!AZ$14,INDIRECT($D$5),0),MATCH('CF AUX'!$I381,INDIRECT($D$7),0)),"")</f>
        <v/>
      </c>
      <c r="BB381" s="96" t="str" cm="1">
        <f t="array" aca="1" ref="BB381" ca="1">IF(ISNUMBER($H381),MMULT(J381:AZ381,TRANSPOSE(INDIRECT($D$8&amp;$G$4&amp;B368&amp;":"&amp;$G$6&amp;B368))),"")</f>
        <v/>
      </c>
      <c r="BD381" s="59">
        <f t="shared" si="97"/>
        <v>364</v>
      </c>
      <c r="BE381" s="80" t="str" cm="1">
        <f t="array" aca="1" ref="BE381" ca="1">IFERROR(INDEX(INDIRECT($D$4),MATCH(INDIRECT(BE$5&amp;$BD381),INDIRECT($D$6),0),MATCH($I381,INDIRECT($D$7),0)),"")</f>
        <v/>
      </c>
      <c r="BF381" s="81" t="str" cm="1">
        <f t="array" aca="1" ref="BF381" ca="1">IFERROR(INDEX(INDIRECT($D$4),MATCH(INDIRECT(BF$5&amp;$BD381),INDIRECT($D$6),0),MATCH($I381,INDIRECT($D$7),0)),"")</f>
        <v/>
      </c>
      <c r="BG381" s="81" t="str" cm="1">
        <f t="array" aca="1" ref="BG381" ca="1">IFERROR(INDEX(INDIRECT($D$4),MATCH(INDIRECT(BG$5&amp;$BD381),INDIRECT($D$6),0),MATCH($I381,INDIRECT($D$7),0)),"")</f>
        <v/>
      </c>
      <c r="BH381" s="81" t="str" cm="1">
        <f t="array" aca="1" ref="BH381" ca="1">IFERROR(INDEX(INDIRECT($D$4),MATCH(INDIRECT(BH$5&amp;$BD381),INDIRECT($D$6),0),MATCH($I381,INDIRECT($D$7),0)),"")</f>
        <v/>
      </c>
      <c r="BI381" s="81" t="str" cm="1">
        <f t="array" aca="1" ref="BI381" ca="1">IFERROR(INDEX(INDIRECT($D$4),MATCH(INDIRECT(BI$5&amp;$BD381),INDIRECT($D$6),0),MATCH($I381,INDIRECT($D$7),0)),"")</f>
        <v/>
      </c>
      <c r="BJ381" s="81" t="str" cm="1">
        <f t="array" aca="1" ref="BJ381" ca="1">IFERROR(INDEX(INDIRECT($D$4),MATCH(INDIRECT(BJ$5&amp;$BD381),INDIRECT($D$6),0),MATCH($I381,INDIRECT($D$7),0)),"")</f>
        <v/>
      </c>
      <c r="BK381" s="81" t="str" cm="1">
        <f t="array" aca="1" ref="BK381" ca="1">IFERROR(INDEX(INDIRECT($D$4),MATCH(INDIRECT(BK$5&amp;$BD381),INDIRECT($D$6),0),MATCH($I381,INDIRECT($D$7),0)),"")</f>
        <v/>
      </c>
      <c r="BL381" s="81" t="str" cm="1">
        <f t="array" aca="1" ref="BL381" ca="1">IFERROR(INDEX(INDIRECT($D$4),MATCH(INDIRECT(BL$5&amp;$BD381),INDIRECT($D$6),0),MATCH($I381,INDIRECT($D$7),0)),"")</f>
        <v/>
      </c>
      <c r="BM381" s="81" t="str" cm="1">
        <f t="array" aca="1" ref="BM381" ca="1">IFERROR(INDEX(INDIRECT($D$4),MATCH(INDIRECT(BM$5&amp;$BD381),INDIRECT($D$6),0),MATCH($I381,INDIRECT($D$7),0)),"")</f>
        <v/>
      </c>
      <c r="BN381" s="81" t="str" cm="1">
        <f t="array" aca="1" ref="BN381" ca="1">IFERROR(INDEX(INDIRECT($D$4),MATCH(INDIRECT(BN$5&amp;$BD381),INDIRECT($D$6),0),MATCH($I381,INDIRECT($D$7),0)),"")</f>
        <v/>
      </c>
      <c r="BO381" s="81" t="str" cm="1">
        <f t="array" aca="1" ref="BO381" ca="1">IFERROR(INDEX(INDIRECT($D$4),MATCH(INDIRECT(BO$5&amp;$BD381),INDIRECT($D$6),0),MATCH($I381,INDIRECT($D$7),0)),"")</f>
        <v/>
      </c>
      <c r="BP381" s="81" t="str" cm="1">
        <f t="array" aca="1" ref="BP381" ca="1">IFERROR(INDEX(INDIRECT($D$4),MATCH(INDIRECT(BP$5&amp;$BD381),INDIRECT($D$6),0),MATCH($I381,INDIRECT($D$7),0)),"")</f>
        <v/>
      </c>
      <c r="BQ381" s="81" t="str" cm="1">
        <f t="array" aca="1" ref="BQ381" ca="1">IFERROR(INDEX(INDIRECT($D$4),MATCH(INDIRECT(BQ$5&amp;$BD381),INDIRECT($D$6),0),MATCH($I381,INDIRECT($D$7),0)),"")</f>
        <v/>
      </c>
      <c r="BR381" s="81" t="str" cm="1">
        <f t="array" aca="1" ref="BR381" ca="1">IFERROR(INDEX(INDIRECT($D$4),MATCH(INDIRECT(BR$5&amp;$BD381),INDIRECT($D$6),0),MATCH($I381,INDIRECT($D$7),0)),"")</f>
        <v/>
      </c>
      <c r="BS381" s="81" t="str" cm="1">
        <f t="array" aca="1" ref="BS381" ca="1">IFERROR(INDEX(INDIRECT($D$4),MATCH(INDIRECT(BS$5&amp;$BD381),INDIRECT($D$6),0),MATCH($I381,INDIRECT($D$7),0)),"")</f>
        <v/>
      </c>
      <c r="BT381" s="81" t="str" cm="1">
        <f t="array" aca="1" ref="BT381" ca="1">IFERROR(INDEX(INDIRECT($D$4),MATCH(INDIRECT(BT$5&amp;$BD381),INDIRECT($D$6),0),MATCH($I381,INDIRECT($D$7),0)),"")</f>
        <v/>
      </c>
      <c r="BU381" s="81" t="str" cm="1">
        <f t="array" aca="1" ref="BU381" ca="1">IFERROR(INDEX(INDIRECT($D$4),MATCH(INDIRECT(BU$5&amp;$BD381),INDIRECT($D$6),0),MATCH($I381,INDIRECT($D$7),0)),"")</f>
        <v/>
      </c>
      <c r="BV381" s="99" t="str" cm="1">
        <f t="array" aca="1" ref="BV381" ca="1">IFERROR(INDEX(INDIRECT($D$4),MATCH(INDIRECT(BV$5&amp;$BD381),INDIRECT($D$6),0),MATCH($I381,INDIRECT($D$7),0)),"")</f>
        <v/>
      </c>
      <c r="BX381" s="80"/>
      <c r="BY381" s="81"/>
      <c r="BZ381" s="81"/>
      <c r="CA381" s="81"/>
      <c r="CB381" s="81"/>
      <c r="CC381" s="81"/>
      <c r="CD381" s="81"/>
      <c r="CE381" s="81"/>
      <c r="CF381" s="81"/>
      <c r="CG381" s="81"/>
      <c r="CH381" s="81"/>
      <c r="CI381" s="81"/>
      <c r="CJ381" s="81"/>
      <c r="CK381" s="81"/>
      <c r="CL381" s="81"/>
      <c r="CM381" s="81"/>
      <c r="CN381" s="81"/>
      <c r="CO381" s="99"/>
      <c r="CQ381" s="113"/>
      <c r="CR381" s="59" t="str">
        <f t="shared" si="96"/>
        <v/>
      </c>
      <c r="CS381" s="60"/>
      <c r="CT381" s="123" t="str">
        <f t="shared" ca="1" si="93"/>
        <v/>
      </c>
      <c r="CU381" s="80" t="str">
        <f>IF(ISNUMBER($CS381),INDEX(IRF.New!$CS$7:$DJ$37,MATCH(B368+1,IRF.New!$B$7:$B$37,0),MATCH($CT381,IRF.New!$CS$5:$DJ$5,0)),"")</f>
        <v/>
      </c>
      <c r="CV381" s="81"/>
      <c r="CW381" s="81" t="str">
        <f t="shared" si="94"/>
        <v/>
      </c>
      <c r="CX381" s="81"/>
      <c r="CY381" s="81"/>
      <c r="CZ381" s="94"/>
      <c r="DA381" s="94" t="str">
        <f>IF(ISNUMBER(CS381),INDEX(IRF.New!$CS$2:$DJ$2,MATCH('CF AUX'!$CT381,IRF.New!$CS$5:$DJ$5,0)),"")</f>
        <v/>
      </c>
      <c r="DB381" s="72"/>
      <c r="DD381" s="132" t="str">
        <f>IF(ISNUMBER(CS381),INDEX(IRF.New!$D$7:$CO$37,MATCH('CF AUX'!C363,IRF.New!$C$7:$C$37,0),MATCH(CT381,IRF.New!$D$5:$CO$5,0)),"")</f>
        <v/>
      </c>
    </row>
    <row r="382" spans="1:108" x14ac:dyDescent="0.25">
      <c r="F382" s="137" t="str">
        <f t="shared" si="95"/>
        <v/>
      </c>
      <c r="H382" s="68"/>
      <c r="I382" s="130" t="str">
        <f ca="1">IF(ISNUMBER(H382),INDEX(IRF.New!$CS$5:$DJ$5,MATCH('CF AUX'!H382,INDIRECT("IRF.New!$CS$"&amp;C365&amp;":$DJ$"&amp;C365),0)),"")</f>
        <v/>
      </c>
      <c r="J382" s="82" t="str">
        <f ca="1">IF(ISNUMBER($H382),INDEX(INDIRECT($D$4),MATCH('CF AUX'!J$14,INDIRECT($D$5),0),MATCH('CF AUX'!$I382,INDIRECT($D$7),0)),"")</f>
        <v/>
      </c>
      <c r="K382" s="83" t="str">
        <f ca="1">IF(ISNUMBER($H382),INDEX(INDIRECT($D$4),MATCH('CF AUX'!K$14,INDIRECT($D$5),0),MATCH('CF AUX'!$I382,INDIRECT($D$7),0)),"")</f>
        <v/>
      </c>
      <c r="L382" s="83" t="str">
        <f ca="1">IF(ISNUMBER($H382),INDEX(INDIRECT($D$4),MATCH('CF AUX'!L$14,INDIRECT($D$5),0),MATCH('CF AUX'!$I382,INDIRECT($D$7),0)),"")</f>
        <v/>
      </c>
      <c r="M382" s="83" t="str">
        <f ca="1">IF(ISNUMBER($H382),INDEX(INDIRECT($D$4),MATCH('CF AUX'!M$14,INDIRECT($D$5),0),MATCH('CF AUX'!$I382,INDIRECT($D$7),0)),"")</f>
        <v/>
      </c>
      <c r="N382" s="83" t="str">
        <f ca="1">IF(ISNUMBER($H382),INDEX(INDIRECT($D$4),MATCH('CF AUX'!N$14,INDIRECT($D$5),0),MATCH('CF AUX'!$I382,INDIRECT($D$7),0)),"")</f>
        <v/>
      </c>
      <c r="O382" s="83" t="str">
        <f ca="1">IF(ISNUMBER($H382),INDEX(INDIRECT($D$4),MATCH('CF AUX'!O$14,INDIRECT($D$5),0),MATCH('CF AUX'!$I382,INDIRECT($D$7),0)),"")</f>
        <v/>
      </c>
      <c r="P382" s="83" t="str">
        <f ca="1">IF(ISNUMBER($H382),INDEX(INDIRECT($D$4),MATCH('CF AUX'!P$14,INDIRECT($D$5),0),MATCH('CF AUX'!$I382,INDIRECT($D$7),0)),"")</f>
        <v/>
      </c>
      <c r="Q382" s="83" t="str">
        <f ca="1">IF(ISNUMBER($H382),INDEX(INDIRECT($D$4),MATCH('CF AUX'!Q$14,INDIRECT($D$5),0),MATCH('CF AUX'!$I382,INDIRECT($D$7),0)),"")</f>
        <v/>
      </c>
      <c r="R382" s="83" t="str">
        <f ca="1">IF(ISNUMBER($H382),INDEX(INDIRECT($D$4),MATCH('CF AUX'!R$14,INDIRECT($D$5),0),MATCH('CF AUX'!$I382,INDIRECT($D$7),0)),"")</f>
        <v/>
      </c>
      <c r="S382" s="83" t="str">
        <f ca="1">IF(ISNUMBER($H382),INDEX(INDIRECT($D$4),MATCH('CF AUX'!S$14,INDIRECT($D$5),0),MATCH('CF AUX'!$I382,INDIRECT($D$7),0)),"")</f>
        <v/>
      </c>
      <c r="T382" s="83" t="str">
        <f ca="1">IF(ISNUMBER($H382),INDEX(INDIRECT($D$4),MATCH('CF AUX'!T$14,INDIRECT($D$5),0),MATCH('CF AUX'!$I382,INDIRECT($D$7),0)),"")</f>
        <v/>
      </c>
      <c r="U382" s="83" t="str">
        <f ca="1">IF(ISNUMBER($H382),INDEX(INDIRECT($D$4),MATCH('CF AUX'!U$14,INDIRECT($D$5),0),MATCH('CF AUX'!$I382,INDIRECT($D$7),0)),"")</f>
        <v/>
      </c>
      <c r="V382" s="83" t="str">
        <f ca="1">IF(ISNUMBER($H382),INDEX(INDIRECT($D$4),MATCH('CF AUX'!V$14,INDIRECT($D$5),0),MATCH('CF AUX'!$I382,INDIRECT($D$7),0)),"")</f>
        <v/>
      </c>
      <c r="W382" s="83" t="str">
        <f ca="1">IF(ISNUMBER($H382),INDEX(INDIRECT($D$4),MATCH('CF AUX'!W$14,INDIRECT($D$5),0),MATCH('CF AUX'!$I382,INDIRECT($D$7),0)),"")</f>
        <v/>
      </c>
      <c r="X382" s="83" t="str">
        <f ca="1">IF(ISNUMBER($H382),INDEX(INDIRECT($D$4),MATCH('CF AUX'!X$14,INDIRECT($D$5),0),MATCH('CF AUX'!$I382,INDIRECT($D$7),0)),"")</f>
        <v/>
      </c>
      <c r="Y382" s="83" t="str">
        <f ca="1">IF(ISNUMBER($H382),INDEX(INDIRECT($D$4),MATCH('CF AUX'!Y$14,INDIRECT($D$5),0),MATCH('CF AUX'!$I382,INDIRECT($D$7),0)),"")</f>
        <v/>
      </c>
      <c r="Z382" s="83" t="str">
        <f ca="1">IF(ISNUMBER($H382),INDEX(INDIRECT($D$4),MATCH('CF AUX'!Z$14,INDIRECT($D$5),0),MATCH('CF AUX'!$I382,INDIRECT($D$7),0)),"")</f>
        <v/>
      </c>
      <c r="AA382" s="83" t="str">
        <f ca="1">IF(ISNUMBER($H382),INDEX(INDIRECT($D$4),MATCH('CF AUX'!AA$14,INDIRECT($D$5),0),MATCH('CF AUX'!$I382,INDIRECT($D$7),0)),"")</f>
        <v/>
      </c>
      <c r="AB382" s="83" t="str">
        <f ca="1">IF(ISNUMBER($H382),INDEX(INDIRECT($D$4),MATCH('CF AUX'!AB$14,INDIRECT($D$5),0),MATCH('CF AUX'!$I382,INDIRECT($D$7),0)),"")</f>
        <v/>
      </c>
      <c r="AC382" s="83" t="str">
        <f ca="1">IF(ISNUMBER($H382),INDEX(INDIRECT($D$4),MATCH('CF AUX'!AC$14,INDIRECT($D$5),0),MATCH('CF AUX'!$I382,INDIRECT($D$7),0)),"")</f>
        <v/>
      </c>
      <c r="AD382" s="83" t="str">
        <f ca="1">IF(ISNUMBER($H382),INDEX(INDIRECT($D$4),MATCH('CF AUX'!AD$14,INDIRECT($D$5),0),MATCH('CF AUX'!$I382,INDIRECT($D$7),0)),"")</f>
        <v/>
      </c>
      <c r="AE382" s="83" t="str">
        <f ca="1">IF(ISNUMBER($H382),INDEX(INDIRECT($D$4),MATCH('CF AUX'!AE$14,INDIRECT($D$5),0),MATCH('CF AUX'!$I382,INDIRECT($D$7),0)),"")</f>
        <v/>
      </c>
      <c r="AF382" s="83" t="str">
        <f ca="1">IF(ISNUMBER($H382),INDEX(INDIRECT($D$4),MATCH('CF AUX'!AF$14,INDIRECT($D$5),0),MATCH('CF AUX'!$I382,INDIRECT($D$7),0)),"")</f>
        <v/>
      </c>
      <c r="AG382" s="83" t="str">
        <f ca="1">IF(ISNUMBER($H382),INDEX(INDIRECT($D$4),MATCH('CF AUX'!AG$14,INDIRECT($D$5),0),MATCH('CF AUX'!$I382,INDIRECT($D$7),0)),"")</f>
        <v/>
      </c>
      <c r="AH382" s="83" t="str">
        <f ca="1">IF(ISNUMBER($H382),INDEX(INDIRECT($D$4),MATCH('CF AUX'!AH$14,INDIRECT($D$5),0),MATCH('CF AUX'!$I382,INDIRECT($D$7),0)),"")</f>
        <v/>
      </c>
      <c r="AI382" s="83" t="str">
        <f ca="1">IF(ISNUMBER($H382),INDEX(INDIRECT($D$4),MATCH('CF AUX'!AI$14,INDIRECT($D$5),0),MATCH('CF AUX'!$I382,INDIRECT($D$7),0)),"")</f>
        <v/>
      </c>
      <c r="AJ382" s="83" t="str">
        <f ca="1">IF(ISNUMBER($H382),INDEX(INDIRECT($D$4),MATCH('CF AUX'!AJ$14,INDIRECT($D$5),0),MATCH('CF AUX'!$I382,INDIRECT($D$7),0)),"")</f>
        <v/>
      </c>
      <c r="AK382" s="83" t="str">
        <f ca="1">IF(ISNUMBER($H382),INDEX(INDIRECT($D$4),MATCH('CF AUX'!AK$14,INDIRECT($D$5),0),MATCH('CF AUX'!$I382,INDIRECT($D$7),0)),"")</f>
        <v/>
      </c>
      <c r="AL382" s="83" t="str">
        <f ca="1">IF(ISNUMBER($H382),INDEX(INDIRECT($D$4),MATCH('CF AUX'!AL$14,INDIRECT($D$5),0),MATCH('CF AUX'!$I382,INDIRECT($D$7),0)),"")</f>
        <v/>
      </c>
      <c r="AM382" s="83" t="str">
        <f ca="1">IF(ISNUMBER($H382),INDEX(INDIRECT($D$4),MATCH('CF AUX'!AM$14,INDIRECT($D$5),0),MATCH('CF AUX'!$I382,INDIRECT($D$7),0)),"")</f>
        <v/>
      </c>
      <c r="AN382" s="83" t="str">
        <f ca="1">IF(ISNUMBER($H382),INDEX(INDIRECT($D$4),MATCH('CF AUX'!AN$14,INDIRECT($D$5),0),MATCH('CF AUX'!$I382,INDIRECT($D$7),0)),"")</f>
        <v/>
      </c>
      <c r="AO382" s="83" t="str">
        <f ca="1">IF(ISNUMBER($H382),INDEX(INDIRECT($D$4),MATCH('CF AUX'!AO$14,INDIRECT($D$5),0),MATCH('CF AUX'!$I382,INDIRECT($D$7),0)),"")</f>
        <v/>
      </c>
      <c r="AP382" s="83" t="str">
        <f ca="1">IF(ISNUMBER($H382),INDEX(INDIRECT($D$4),MATCH('CF AUX'!AP$14,INDIRECT($D$5),0),MATCH('CF AUX'!$I382,INDIRECT($D$7),0)),"")</f>
        <v/>
      </c>
      <c r="AQ382" s="83" t="str">
        <f ca="1">IF(ISNUMBER($H382),INDEX(INDIRECT($D$4),MATCH('CF AUX'!AQ$14,INDIRECT($D$5),0),MATCH('CF AUX'!$I382,INDIRECT($D$7),0)),"")</f>
        <v/>
      </c>
      <c r="AR382" s="83" t="str">
        <f ca="1">IF(ISNUMBER($H382),INDEX(INDIRECT($D$4),MATCH('CF AUX'!AR$14,INDIRECT($D$5),0),MATCH('CF AUX'!$I382,INDIRECT($D$7),0)),"")</f>
        <v/>
      </c>
      <c r="AS382" s="83" t="str">
        <f ca="1">IF(ISNUMBER($H382),INDEX(INDIRECT($D$4),MATCH('CF AUX'!AS$14,INDIRECT($D$5),0),MATCH('CF AUX'!$I382,INDIRECT($D$7),0)),"")</f>
        <v/>
      </c>
      <c r="AT382" s="83" t="str">
        <f ca="1">IF(ISNUMBER($H382),INDEX(INDIRECT($D$4),MATCH('CF AUX'!AT$14,INDIRECT($D$5),0),MATCH('CF AUX'!$I382,INDIRECT($D$7),0)),"")</f>
        <v/>
      </c>
      <c r="AU382" s="83" t="str">
        <f ca="1">IF(ISNUMBER($H382),INDEX(INDIRECT($D$4),MATCH('CF AUX'!AU$14,INDIRECT($D$5),0),MATCH('CF AUX'!$I382,INDIRECT($D$7),0)),"")</f>
        <v/>
      </c>
      <c r="AV382" s="83" t="str">
        <f ca="1">IF(ISNUMBER($H382),INDEX(INDIRECT($D$4),MATCH('CF AUX'!AV$14,INDIRECT($D$5),0),MATCH('CF AUX'!$I382,INDIRECT($D$7),0)),"")</f>
        <v/>
      </c>
      <c r="AW382" s="83" t="str">
        <f ca="1">IF(ISNUMBER($H382),INDEX(INDIRECT($D$4),MATCH('CF AUX'!AW$14,INDIRECT($D$5),0),MATCH('CF AUX'!$I382,INDIRECT($D$7),0)),"")</f>
        <v/>
      </c>
      <c r="AX382" s="83" t="str">
        <f ca="1">IF(ISNUMBER($H382),INDEX(INDIRECT($D$4),MATCH('CF AUX'!AX$14,INDIRECT($D$5),0),MATCH('CF AUX'!$I382,INDIRECT($D$7),0)),"")</f>
        <v/>
      </c>
      <c r="AY382" s="83" t="str">
        <f ca="1">IF(ISNUMBER($H382),INDEX(INDIRECT($D$4),MATCH('CF AUX'!AY$14,INDIRECT($D$5),0),MATCH('CF AUX'!$I382,INDIRECT($D$7),0)),"")</f>
        <v/>
      </c>
      <c r="AZ382" s="83" t="str">
        <f ca="1">IF(ISNUMBER($H382),INDEX(INDIRECT($D$4),MATCH('CF AUX'!AZ$14,INDIRECT($D$5),0),MATCH('CF AUX'!$I382,INDIRECT($D$7),0)),"")</f>
        <v/>
      </c>
      <c r="BB382" s="97" t="str" cm="1">
        <f t="array" aca="1" ref="BB382" ca="1">IF(ISNUMBER($H382),MMULT(J382:AZ382,TRANSPOSE(INDIRECT($D$8&amp;$G$4&amp;B368&amp;":"&amp;$G$6&amp;B368))),"")</f>
        <v/>
      </c>
      <c r="BD382" s="59">
        <f>BD381</f>
        <v>364</v>
      </c>
      <c r="BE382" s="82" t="str" cm="1">
        <f t="array" aca="1" ref="BE382" ca="1">IFERROR(INDEX(INDIRECT($D$4),MATCH(INDIRECT(BE$5&amp;$BD382),INDIRECT($D$6),0),MATCH($I382,INDIRECT($D$7),0)),"")</f>
        <v/>
      </c>
      <c r="BF382" s="83" t="str" cm="1">
        <f t="array" aca="1" ref="BF382" ca="1">IFERROR(INDEX(INDIRECT($D$4),MATCH(INDIRECT(BF$5&amp;$BD382),INDIRECT($D$6),0),MATCH($I382,INDIRECT($D$7),0)),"")</f>
        <v/>
      </c>
      <c r="BG382" s="83" t="str" cm="1">
        <f t="array" aca="1" ref="BG382" ca="1">IFERROR(INDEX(INDIRECT($D$4),MATCH(INDIRECT(BG$5&amp;$BD382),INDIRECT($D$6),0),MATCH($I382,INDIRECT($D$7),0)),"")</f>
        <v/>
      </c>
      <c r="BH382" s="83" t="str" cm="1">
        <f t="array" aca="1" ref="BH382" ca="1">IFERROR(INDEX(INDIRECT($D$4),MATCH(INDIRECT(BH$5&amp;$BD382),INDIRECT($D$6),0),MATCH($I382,INDIRECT($D$7),0)),"")</f>
        <v/>
      </c>
      <c r="BI382" s="83" t="str" cm="1">
        <f t="array" aca="1" ref="BI382" ca="1">IFERROR(INDEX(INDIRECT($D$4),MATCH(INDIRECT(BI$5&amp;$BD382),INDIRECT($D$6),0),MATCH($I382,INDIRECT($D$7),0)),"")</f>
        <v/>
      </c>
      <c r="BJ382" s="83" t="str" cm="1">
        <f t="array" aca="1" ref="BJ382" ca="1">IFERROR(INDEX(INDIRECT($D$4),MATCH(INDIRECT(BJ$5&amp;$BD382),INDIRECT($D$6),0),MATCH($I382,INDIRECT($D$7),0)),"")</f>
        <v/>
      </c>
      <c r="BK382" s="83" t="str" cm="1">
        <f t="array" aca="1" ref="BK382" ca="1">IFERROR(INDEX(INDIRECT($D$4),MATCH(INDIRECT(BK$5&amp;$BD382),INDIRECT($D$6),0),MATCH($I382,INDIRECT($D$7),0)),"")</f>
        <v/>
      </c>
      <c r="BL382" s="83" t="str" cm="1">
        <f t="array" aca="1" ref="BL382" ca="1">IFERROR(INDEX(INDIRECT($D$4),MATCH(INDIRECT(BL$5&amp;$BD382),INDIRECT($D$6),0),MATCH($I382,INDIRECT($D$7),0)),"")</f>
        <v/>
      </c>
      <c r="BM382" s="83" t="str" cm="1">
        <f t="array" aca="1" ref="BM382" ca="1">IFERROR(INDEX(INDIRECT($D$4),MATCH(INDIRECT(BM$5&amp;$BD382),INDIRECT($D$6),0),MATCH($I382,INDIRECT($D$7),0)),"")</f>
        <v/>
      </c>
      <c r="BN382" s="83" t="str" cm="1">
        <f t="array" aca="1" ref="BN382" ca="1">IFERROR(INDEX(INDIRECT($D$4),MATCH(INDIRECT(BN$5&amp;$BD382),INDIRECT($D$6),0),MATCH($I382,INDIRECT($D$7),0)),"")</f>
        <v/>
      </c>
      <c r="BO382" s="83" t="str" cm="1">
        <f t="array" aca="1" ref="BO382" ca="1">IFERROR(INDEX(INDIRECT($D$4),MATCH(INDIRECT(BO$5&amp;$BD382),INDIRECT($D$6),0),MATCH($I382,INDIRECT($D$7),0)),"")</f>
        <v/>
      </c>
      <c r="BP382" s="83" t="str" cm="1">
        <f t="array" aca="1" ref="BP382" ca="1">IFERROR(INDEX(INDIRECT($D$4),MATCH(INDIRECT(BP$5&amp;$BD382),INDIRECT($D$6),0),MATCH($I382,INDIRECT($D$7),0)),"")</f>
        <v/>
      </c>
      <c r="BQ382" s="83" t="str" cm="1">
        <f t="array" aca="1" ref="BQ382" ca="1">IFERROR(INDEX(INDIRECT($D$4),MATCH(INDIRECT(BQ$5&amp;$BD382),INDIRECT($D$6),0),MATCH($I382,INDIRECT($D$7),0)),"")</f>
        <v/>
      </c>
      <c r="BR382" s="83" t="str" cm="1">
        <f t="array" aca="1" ref="BR382" ca="1">IFERROR(INDEX(INDIRECT($D$4),MATCH(INDIRECT(BR$5&amp;$BD382),INDIRECT($D$6),0),MATCH($I382,INDIRECT($D$7),0)),"")</f>
        <v/>
      </c>
      <c r="BS382" s="83" t="str" cm="1">
        <f t="array" aca="1" ref="BS382" ca="1">IFERROR(INDEX(INDIRECT($D$4),MATCH(INDIRECT(BS$5&amp;$BD382),INDIRECT($D$6),0),MATCH($I382,INDIRECT($D$7),0)),"")</f>
        <v/>
      </c>
      <c r="BT382" s="83" t="str" cm="1">
        <f t="array" aca="1" ref="BT382" ca="1">IFERROR(INDEX(INDIRECT($D$4),MATCH(INDIRECT(BT$5&amp;$BD382),INDIRECT($D$6),0),MATCH($I382,INDIRECT($D$7),0)),"")</f>
        <v/>
      </c>
      <c r="BU382" s="83" t="str" cm="1">
        <f t="array" aca="1" ref="BU382" ca="1">IFERROR(INDEX(INDIRECT($D$4),MATCH(INDIRECT(BU$5&amp;$BD382),INDIRECT($D$6),0),MATCH($I382,INDIRECT($D$7),0)),"")</f>
        <v/>
      </c>
      <c r="BV382" s="100" t="str" cm="1">
        <f t="array" aca="1" ref="BV382" ca="1">IFERROR(INDEX(INDIRECT($D$4),MATCH(INDIRECT(BV$5&amp;$BD382),INDIRECT($D$6),0),MATCH($I382,INDIRECT($D$7),0)),"")</f>
        <v/>
      </c>
      <c r="BX382" s="82"/>
      <c r="BY382" s="83"/>
      <c r="BZ382" s="83"/>
      <c r="CA382" s="83"/>
      <c r="CB382" s="83"/>
      <c r="CC382" s="83"/>
      <c r="CD382" s="83"/>
      <c r="CE382" s="83"/>
      <c r="CF382" s="83"/>
      <c r="CG382" s="83"/>
      <c r="CH382" s="83"/>
      <c r="CI382" s="83"/>
      <c r="CJ382" s="83"/>
      <c r="CK382" s="83"/>
      <c r="CL382" s="83"/>
      <c r="CM382" s="83"/>
      <c r="CN382" s="83"/>
      <c r="CO382" s="100"/>
      <c r="CQ382" s="107"/>
      <c r="CR382" s="108" t="str">
        <f t="shared" si="96"/>
        <v/>
      </c>
      <c r="CS382" s="114"/>
      <c r="CT382" s="109" t="str">
        <f t="shared" ca="1" si="93"/>
        <v/>
      </c>
      <c r="CU382" s="82" t="str">
        <f>IF(ISNUMBER($CS382),INDEX(IRF.New!$CS$7:$DJ$37,MATCH(B368+1,IRF.New!$B$7:$B$37,0),MATCH($CT382,IRF.New!$CS$5:$DJ$5,0)),"")</f>
        <v/>
      </c>
      <c r="CV382" s="83"/>
      <c r="CW382" s="83" t="str">
        <f t="shared" si="94"/>
        <v/>
      </c>
      <c r="CX382" s="83"/>
      <c r="CY382" s="83"/>
      <c r="CZ382" s="112"/>
      <c r="DA382" s="112" t="str">
        <f>IF(ISNUMBER(CS382),INDEX(IRF.New!$CS$2:$DJ$2,MATCH('CF AUX'!$CT382,IRF.New!$CS$5:$DJ$5,0)),"")</f>
        <v/>
      </c>
      <c r="DB382" s="74"/>
      <c r="DD382" s="133" t="str">
        <f>IF(ISNUMBER(CS382),INDEX(IRF.New!$D$7:$CO$37,MATCH('CF AUX'!C363,IRF.New!$C$7:$C$37,0),MATCH(CT382,IRF.New!$D$5:$CO$5,0)),"")</f>
        <v/>
      </c>
    </row>
    <row r="385" spans="2:109" ht="16.5" thickBot="1" x14ac:dyDescent="0.3">
      <c r="B385" s="121" t="str">
        <f>"HORIZON "&amp;C388</f>
        <v>HORIZON 16</v>
      </c>
      <c r="C385" s="118"/>
      <c r="D385" s="119"/>
      <c r="E385" s="119"/>
      <c r="F385" s="120"/>
      <c r="G385" s="120"/>
      <c r="H385" s="120"/>
      <c r="I385" s="120"/>
      <c r="J385" s="120"/>
      <c r="K385" s="118"/>
      <c r="L385" s="119"/>
      <c r="M385" s="120"/>
      <c r="N385" s="120"/>
      <c r="O385" s="120"/>
      <c r="P385" s="120"/>
      <c r="Q385" s="120"/>
      <c r="R385" s="120"/>
      <c r="S385" s="120"/>
      <c r="T385" s="120"/>
      <c r="U385" s="120"/>
      <c r="V385" s="120"/>
      <c r="W385" s="120"/>
      <c r="X385" s="120"/>
      <c r="Y385" s="120"/>
      <c r="Z385" s="120"/>
      <c r="AA385" s="120"/>
      <c r="AB385" s="120"/>
      <c r="AC385" s="120"/>
      <c r="AD385" s="120"/>
      <c r="AE385" s="120"/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120"/>
      <c r="AT385" s="120"/>
      <c r="AU385" s="120"/>
      <c r="AV385" s="120"/>
      <c r="AW385" s="120"/>
      <c r="AX385" s="120"/>
      <c r="AY385" s="120"/>
      <c r="AZ385" s="120"/>
      <c r="BA385" s="120"/>
      <c r="BB385" s="120"/>
      <c r="BC385" s="120"/>
      <c r="BD385" s="120"/>
      <c r="BE385" s="120"/>
      <c r="BF385" s="120"/>
      <c r="BG385" s="120"/>
      <c r="BH385" s="120"/>
      <c r="BI385" s="120"/>
      <c r="BJ385" s="120"/>
      <c r="BK385" s="120"/>
      <c r="BL385" s="120"/>
      <c r="BM385" s="120"/>
      <c r="BN385" s="120"/>
      <c r="BO385" s="120"/>
      <c r="BP385" s="120"/>
      <c r="BQ385" s="120"/>
      <c r="BR385" s="120"/>
      <c r="BS385" s="120"/>
      <c r="BT385" s="120"/>
      <c r="BU385" s="120"/>
      <c r="BV385" s="120"/>
      <c r="BW385" s="120"/>
      <c r="BX385" s="120"/>
      <c r="BY385" s="120"/>
      <c r="BZ385" s="120"/>
      <c r="CA385" s="120"/>
      <c r="CB385" s="120"/>
      <c r="CC385" s="120"/>
      <c r="CD385" s="120"/>
      <c r="CE385" s="120"/>
      <c r="CF385" s="120"/>
      <c r="CG385" s="120"/>
      <c r="CH385" s="120"/>
      <c r="CI385" s="120"/>
      <c r="CJ385" s="120"/>
      <c r="CK385" s="120"/>
      <c r="CL385" s="120"/>
      <c r="CM385" s="120"/>
      <c r="CN385" s="120"/>
      <c r="CO385" s="120"/>
      <c r="CP385" s="120"/>
      <c r="CQ385" s="120"/>
      <c r="CR385" s="120"/>
      <c r="CS385" s="120"/>
      <c r="CT385" s="120"/>
      <c r="CU385" s="120"/>
      <c r="CV385" s="120"/>
      <c r="CW385" s="120"/>
      <c r="CX385" s="120"/>
      <c r="CY385" s="120"/>
      <c r="CZ385" s="120"/>
      <c r="DA385" s="120"/>
      <c r="DB385" s="120"/>
      <c r="DC385" s="120"/>
      <c r="DD385" s="120"/>
    </row>
    <row r="386" spans="2:109" ht="15.75" thickTop="1" x14ac:dyDescent="0.25">
      <c r="C386" s="61"/>
      <c r="D386" s="60"/>
      <c r="E386" s="60"/>
      <c r="K386" s="61"/>
      <c r="L386" s="60"/>
      <c r="BC386" s="61" t="s">
        <v>265</v>
      </c>
      <c r="BD386" s="59">
        <f>ROW(BE389)</f>
        <v>389</v>
      </c>
      <c r="BW386" s="61"/>
      <c r="BX386" s="61"/>
      <c r="BY386" s="61"/>
      <c r="BZ386" s="61"/>
      <c r="CA386" s="61"/>
      <c r="CB386" s="61"/>
      <c r="CC386" s="61"/>
      <c r="CD386" s="61"/>
      <c r="CE386" s="61"/>
      <c r="CF386" s="61"/>
      <c r="CG386" s="61"/>
      <c r="CH386" s="61"/>
      <c r="CI386" s="61"/>
      <c r="CJ386" s="61"/>
      <c r="CK386" s="61"/>
      <c r="CL386" s="61"/>
      <c r="CM386" s="61"/>
      <c r="CN386" s="61"/>
      <c r="CO386" s="61"/>
      <c r="CP386" s="61"/>
      <c r="CQ386" s="61"/>
      <c r="CR386" s="61"/>
      <c r="CS386" s="61"/>
      <c r="CT386" s="61"/>
      <c r="CU386" s="61"/>
      <c r="CV386" s="61"/>
      <c r="CW386" s="61"/>
      <c r="CX386" s="61"/>
      <c r="CY386" s="61"/>
      <c r="CZ386" s="61"/>
      <c r="DA386" s="61"/>
      <c r="DB386" s="61"/>
      <c r="DC386" s="61"/>
      <c r="DD386" s="61"/>
    </row>
    <row r="387" spans="2:109" x14ac:dyDescent="0.25">
      <c r="B387" s="59" t="s">
        <v>238</v>
      </c>
      <c r="I387" s="108" t="s">
        <v>251</v>
      </c>
      <c r="BE387" s="59" t="s">
        <v>247</v>
      </c>
    </row>
    <row r="388" spans="2:109" x14ac:dyDescent="0.25">
      <c r="B388" s="69" t="s">
        <v>226</v>
      </c>
      <c r="C388" s="70">
        <f>C363+1</f>
        <v>16</v>
      </c>
      <c r="I388" s="127" t="s">
        <v>249</v>
      </c>
      <c r="J388" s="76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  <c r="AD388" s="77"/>
      <c r="AE388" s="77"/>
      <c r="AF388" s="77"/>
      <c r="AG388" s="77"/>
      <c r="AH388" s="77"/>
      <c r="AI388" s="77"/>
      <c r="AJ388" s="77"/>
      <c r="AK388" s="77"/>
      <c r="AL388" s="77"/>
      <c r="AM388" s="77"/>
      <c r="AN388" s="77"/>
      <c r="AO388" s="77"/>
      <c r="AP388" s="77"/>
      <c r="AQ388" s="77"/>
      <c r="AR388" s="77"/>
      <c r="AS388" s="77"/>
      <c r="AT388" s="77"/>
      <c r="AU388" s="77"/>
      <c r="AV388" s="77"/>
      <c r="AW388" s="77"/>
      <c r="AX388" s="77"/>
      <c r="AY388" s="77"/>
      <c r="AZ388" s="77"/>
      <c r="BB388" s="64" t="s">
        <v>232</v>
      </c>
      <c r="BE388" s="104" t="str" cm="1">
        <f t="array" aca="1" ref="BE388:BV388" ca="1">TRANSPOSE(I390:I407)</f>
        <v/>
      </c>
      <c r="BF388" s="105" t="str">
        <f ca="1"/>
        <v/>
      </c>
      <c r="BG388" s="105" t="str">
        <f ca="1"/>
        <v/>
      </c>
      <c r="BH388" s="105" t="str">
        <f ca="1"/>
        <v/>
      </c>
      <c r="BI388" s="105" t="str">
        <f ca="1"/>
        <v/>
      </c>
      <c r="BJ388" s="105" t="str">
        <f ca="1"/>
        <v/>
      </c>
      <c r="BK388" s="105" t="str">
        <f ca="1"/>
        <v/>
      </c>
      <c r="BL388" s="105" t="str">
        <f ca="1"/>
        <v/>
      </c>
      <c r="BM388" s="105" t="str">
        <f ca="1"/>
        <v/>
      </c>
      <c r="BN388" s="105" t="str">
        <f ca="1"/>
        <v/>
      </c>
      <c r="BO388" s="105" t="str">
        <f ca="1"/>
        <v/>
      </c>
      <c r="BP388" s="105" t="str">
        <f ca="1"/>
        <v/>
      </c>
      <c r="BQ388" s="105" t="str">
        <f ca="1"/>
        <v/>
      </c>
      <c r="BR388" s="105" t="str">
        <f ca="1"/>
        <v/>
      </c>
      <c r="BS388" s="105" t="str">
        <f ca="1"/>
        <v/>
      </c>
      <c r="BT388" s="105" t="str">
        <f ca="1"/>
        <v/>
      </c>
      <c r="BU388" s="105" t="str">
        <f ca="1"/>
        <v/>
      </c>
      <c r="BV388" s="106" t="str">
        <f ca="1"/>
        <v/>
      </c>
      <c r="CU388" s="127" t="s">
        <v>249</v>
      </c>
      <c r="CW388" s="110" t="str">
        <f>SUBSTITUTE(ADDRESS(1,COLUMN(CW390),4),"1","")</f>
        <v>CW</v>
      </c>
      <c r="DD388" s="127" t="s">
        <v>249</v>
      </c>
    </row>
    <row r="389" spans="2:109" x14ac:dyDescent="0.25">
      <c r="B389" s="71" t="s">
        <v>225</v>
      </c>
      <c r="C389" s="72">
        <f>INDEX(IRF.New!$CR:$CR,MATCH('CF AUX'!C388,IRF.New!$C:$C,0))</f>
        <v>0</v>
      </c>
      <c r="F389" s="60" t="s">
        <v>263</v>
      </c>
      <c r="H389" s="65"/>
      <c r="I389" s="124" t="s">
        <v>264</v>
      </c>
      <c r="J389" s="60">
        <v>1</v>
      </c>
      <c r="K389" s="60">
        <f>J389+1</f>
        <v>2</v>
      </c>
      <c r="L389" s="60">
        <f t="shared" ref="L389:AZ389" si="98">K389+1</f>
        <v>3</v>
      </c>
      <c r="M389" s="60">
        <f t="shared" si="98"/>
        <v>4</v>
      </c>
      <c r="N389" s="60">
        <f t="shared" si="98"/>
        <v>5</v>
      </c>
      <c r="O389" s="60">
        <f t="shared" si="98"/>
        <v>6</v>
      </c>
      <c r="P389" s="60">
        <f t="shared" si="98"/>
        <v>7</v>
      </c>
      <c r="Q389" s="60">
        <f t="shared" si="98"/>
        <v>8</v>
      </c>
      <c r="R389" s="60">
        <f t="shared" si="98"/>
        <v>9</v>
      </c>
      <c r="S389" s="60">
        <f t="shared" si="98"/>
        <v>10</v>
      </c>
      <c r="T389" s="60">
        <f t="shared" si="98"/>
        <v>11</v>
      </c>
      <c r="U389" s="60">
        <f t="shared" si="98"/>
        <v>12</v>
      </c>
      <c r="V389" s="60">
        <f t="shared" si="98"/>
        <v>13</v>
      </c>
      <c r="W389" s="60">
        <f t="shared" si="98"/>
        <v>14</v>
      </c>
      <c r="X389" s="60">
        <f t="shared" si="98"/>
        <v>15</v>
      </c>
      <c r="Y389" s="60">
        <f t="shared" si="98"/>
        <v>16</v>
      </c>
      <c r="Z389" s="60">
        <f t="shared" si="98"/>
        <v>17</v>
      </c>
      <c r="AA389" s="60">
        <f t="shared" si="98"/>
        <v>18</v>
      </c>
      <c r="AB389" s="60">
        <f t="shared" si="98"/>
        <v>19</v>
      </c>
      <c r="AC389" s="60">
        <f t="shared" si="98"/>
        <v>20</v>
      </c>
      <c r="AD389" s="60">
        <f t="shared" si="98"/>
        <v>21</v>
      </c>
      <c r="AE389" s="60">
        <f t="shared" si="98"/>
        <v>22</v>
      </c>
      <c r="AF389" s="60">
        <f t="shared" si="98"/>
        <v>23</v>
      </c>
      <c r="AG389" s="60">
        <f t="shared" si="98"/>
        <v>24</v>
      </c>
      <c r="AH389" s="60">
        <f t="shared" si="98"/>
        <v>25</v>
      </c>
      <c r="AI389" s="60">
        <f t="shared" si="98"/>
        <v>26</v>
      </c>
      <c r="AJ389" s="60">
        <f t="shared" si="98"/>
        <v>27</v>
      </c>
      <c r="AK389" s="60">
        <f t="shared" si="98"/>
        <v>28</v>
      </c>
      <c r="AL389" s="60">
        <f t="shared" si="98"/>
        <v>29</v>
      </c>
      <c r="AM389" s="60">
        <f t="shared" si="98"/>
        <v>30</v>
      </c>
      <c r="AN389" s="60">
        <f t="shared" si="98"/>
        <v>31</v>
      </c>
      <c r="AO389" s="60">
        <f t="shared" si="98"/>
        <v>32</v>
      </c>
      <c r="AP389" s="60">
        <f t="shared" si="98"/>
        <v>33</v>
      </c>
      <c r="AQ389" s="60">
        <f t="shared" si="98"/>
        <v>34</v>
      </c>
      <c r="AR389" s="60">
        <f t="shared" si="98"/>
        <v>35</v>
      </c>
      <c r="AS389" s="60">
        <f t="shared" si="98"/>
        <v>36</v>
      </c>
      <c r="AT389" s="60">
        <f t="shared" si="98"/>
        <v>37</v>
      </c>
      <c r="AU389" s="60">
        <f t="shared" si="98"/>
        <v>38</v>
      </c>
      <c r="AV389" s="60">
        <f t="shared" si="98"/>
        <v>39</v>
      </c>
      <c r="AW389" s="60">
        <f t="shared" si="98"/>
        <v>40</v>
      </c>
      <c r="AX389" s="60">
        <f t="shared" si="98"/>
        <v>41</v>
      </c>
      <c r="AY389" s="60">
        <f t="shared" si="98"/>
        <v>42</v>
      </c>
      <c r="AZ389" s="60">
        <f t="shared" si="98"/>
        <v>43</v>
      </c>
      <c r="BB389" s="67" t="s">
        <v>239</v>
      </c>
      <c r="BE389" s="107" t="str">
        <f ca="1">IFERROR(INDEX(IRF.New!$CS$2:$DJ$2,MATCH(BE388,IRF.New!$CS$5:$DJ$5,0)),"")</f>
        <v/>
      </c>
      <c r="BF389" s="108" t="str">
        <f ca="1">IFERROR(INDEX(IRF.New!$CS$2:$DJ$2,MATCH(BF388,IRF.New!$CS$5:$DJ$5,0)),"")</f>
        <v/>
      </c>
      <c r="BG389" s="108" t="str">
        <f ca="1">IFERROR(INDEX(IRF.New!$CS$2:$DJ$2,MATCH(BG388,IRF.New!$CS$5:$DJ$5,0)),"")</f>
        <v/>
      </c>
      <c r="BH389" s="108" t="str">
        <f ca="1">IFERROR(INDEX(IRF.New!$CS$2:$DJ$2,MATCH(BH388,IRF.New!$CS$5:$DJ$5,0)),"")</f>
        <v/>
      </c>
      <c r="BI389" s="108" t="str">
        <f ca="1">IFERROR(INDEX(IRF.New!$CS$2:$DJ$2,MATCH(BI388,IRF.New!$CS$5:$DJ$5,0)),"")</f>
        <v/>
      </c>
      <c r="BJ389" s="108" t="str">
        <f ca="1">IFERROR(INDEX(IRF.New!$CS$2:$DJ$2,MATCH(BJ388,IRF.New!$CS$5:$DJ$5,0)),"")</f>
        <v/>
      </c>
      <c r="BK389" s="108" t="str">
        <f ca="1">IFERROR(INDEX(IRF.New!$CS$2:$DJ$2,MATCH(BK388,IRF.New!$CS$5:$DJ$5,0)),"")</f>
        <v/>
      </c>
      <c r="BL389" s="108" t="str">
        <f ca="1">IFERROR(INDEX(IRF.New!$CS$2:$DJ$2,MATCH(BL388,IRF.New!$CS$5:$DJ$5,0)),"")</f>
        <v/>
      </c>
      <c r="BM389" s="108" t="str">
        <f ca="1">IFERROR(INDEX(IRF.New!$CS$2:$DJ$2,MATCH(BM388,IRF.New!$CS$5:$DJ$5,0)),"")</f>
        <v/>
      </c>
      <c r="BN389" s="108" t="str">
        <f ca="1">IFERROR(INDEX(IRF.New!$CS$2:$DJ$2,MATCH(BN388,IRF.New!$CS$5:$DJ$5,0)),"")</f>
        <v/>
      </c>
      <c r="BO389" s="108" t="str">
        <f ca="1">IFERROR(INDEX(IRF.New!$CS$2:$DJ$2,MATCH(BO388,IRF.New!$CS$5:$DJ$5,0)),"")</f>
        <v/>
      </c>
      <c r="BP389" s="108" t="str">
        <f ca="1">IFERROR(INDEX(IRF.New!$CS$2:$DJ$2,MATCH(BP388,IRF.New!$CS$5:$DJ$5,0)),"")</f>
        <v/>
      </c>
      <c r="BQ389" s="108" t="str">
        <f ca="1">IFERROR(INDEX(IRF.New!$CS$2:$DJ$2,MATCH(BQ388,IRF.New!$CS$5:$DJ$5,0)),"")</f>
        <v/>
      </c>
      <c r="BR389" s="108" t="str">
        <f ca="1">IFERROR(INDEX(IRF.New!$CS$2:$DJ$2,MATCH(BR388,IRF.New!$CS$5:$DJ$5,0)),"")</f>
        <v/>
      </c>
      <c r="BS389" s="108" t="str">
        <f ca="1">IFERROR(INDEX(IRF.New!$CS$2:$DJ$2,MATCH(BS388,IRF.New!$CS$5:$DJ$5,0)),"")</f>
        <v/>
      </c>
      <c r="BT389" s="108" t="str">
        <f ca="1">IFERROR(INDEX(IRF.New!$CS$2:$DJ$2,MATCH(BT388,IRF.New!$CS$5:$DJ$5,0)),"")</f>
        <v/>
      </c>
      <c r="BU389" s="108" t="str">
        <f ca="1">IFERROR(INDEX(IRF.New!$CS$2:$DJ$2,MATCH(BU388,IRF.New!$CS$5:$DJ$5,0)),"")</f>
        <v/>
      </c>
      <c r="BV389" s="109" t="str">
        <f ca="1">IFERROR(INDEX(IRF.New!$CS$2:$DJ$2,MATCH(BV388,IRF.New!$CS$5:$DJ$5,0)),"")</f>
        <v/>
      </c>
      <c r="BX389" s="59" t="s">
        <v>242</v>
      </c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59"/>
      <c r="CN389" s="59"/>
      <c r="CO389" s="59"/>
      <c r="CQ389" s="59"/>
      <c r="CR389" s="59"/>
      <c r="CS389" s="59"/>
      <c r="CT389" s="59"/>
      <c r="CU389" s="60" t="s">
        <v>244</v>
      </c>
      <c r="CV389" s="59"/>
      <c r="CW389" s="60" t="s">
        <v>250</v>
      </c>
      <c r="CX389" s="60"/>
      <c r="CY389" s="60" t="s">
        <v>237</v>
      </c>
      <c r="CZ389" s="59" t="s">
        <v>231</v>
      </c>
      <c r="DA389" s="59" t="s">
        <v>243</v>
      </c>
      <c r="DB389" s="60" t="s">
        <v>272</v>
      </c>
      <c r="DD389" s="44" t="s">
        <v>246</v>
      </c>
    </row>
    <row r="390" spans="2:109" x14ac:dyDescent="0.25">
      <c r="B390" s="73" t="s">
        <v>228</v>
      </c>
      <c r="C390" s="74">
        <f>INDEX(IRF.New!$CR$41:$CR$64,MATCH('CF AUX'!C388,IRF.New!$CQ$41:$CQ$64,0))</f>
        <v>56</v>
      </c>
      <c r="F390" s="135" t="str">
        <f>IF(ISNUMBER(H390),IF(ABS((DD390-CU390))&lt;0.001,TRUE,FALSE),"")</f>
        <v/>
      </c>
      <c r="H390" s="143" t="e" cm="1" vm="1">
        <f t="array" ref="H390">_xlfn.SEQUENCE(C389)</f>
        <v>#VALUE!</v>
      </c>
      <c r="I390" s="128" t="str">
        <f ca="1">IF(ISNUMBER(H390),INDEX(IRF.New!$CS$5:$DJ$5,MATCH('CF AUX'!H390,INDIRECT("IRF.New!$CS$"&amp;C390&amp;":$DJ$"&amp;C390),0)),"")</f>
        <v/>
      </c>
      <c r="J390" s="78" t="str">
        <f ca="1">IF(ISNUMBER($H390),INDEX(INDIRECT($D$4),MATCH('CF AUX'!J$14,INDIRECT($D$5),0),MATCH('CF AUX'!$I390,INDIRECT($D$7),0)),"")</f>
        <v/>
      </c>
      <c r="K390" s="79" t="str">
        <f ca="1">IF(ISNUMBER($H390),INDEX(INDIRECT($D$4),MATCH('CF AUX'!K$14,INDIRECT($D$5),0),MATCH('CF AUX'!$I390,INDIRECT($D$7),0)),"")</f>
        <v/>
      </c>
      <c r="L390" s="79" t="str">
        <f ca="1">IF(ISNUMBER($H390),INDEX(INDIRECT($D$4),MATCH('CF AUX'!L$14,INDIRECT($D$5),0),MATCH('CF AUX'!$I390,INDIRECT($D$7),0)),"")</f>
        <v/>
      </c>
      <c r="M390" s="79" t="str">
        <f ca="1">IF(ISNUMBER($H390),INDEX(INDIRECT($D$4),MATCH('CF AUX'!M$14,INDIRECT($D$5),0),MATCH('CF AUX'!$I390,INDIRECT($D$7),0)),"")</f>
        <v/>
      </c>
      <c r="N390" s="79" t="str">
        <f ca="1">IF(ISNUMBER($H390),INDEX(INDIRECT($D$4),MATCH('CF AUX'!N$14,INDIRECT($D$5),0),MATCH('CF AUX'!$I390,INDIRECT($D$7),0)),"")</f>
        <v/>
      </c>
      <c r="O390" s="79" t="str">
        <f ca="1">IF(ISNUMBER($H390),INDEX(INDIRECT($D$4),MATCH('CF AUX'!O$14,INDIRECT($D$5),0),MATCH('CF AUX'!$I390,INDIRECT($D$7),0)),"")</f>
        <v/>
      </c>
      <c r="P390" s="79" t="str">
        <f ca="1">IF(ISNUMBER($H390),INDEX(INDIRECT($D$4),MATCH('CF AUX'!P$14,INDIRECT($D$5),0),MATCH('CF AUX'!$I390,INDIRECT($D$7),0)),"")</f>
        <v/>
      </c>
      <c r="Q390" s="79" t="str">
        <f ca="1">IF(ISNUMBER($H390),INDEX(INDIRECT($D$4),MATCH('CF AUX'!Q$14,INDIRECT($D$5),0),MATCH('CF AUX'!$I390,INDIRECT($D$7),0)),"")</f>
        <v/>
      </c>
      <c r="R390" s="79" t="str">
        <f ca="1">IF(ISNUMBER($H390),INDEX(INDIRECT($D$4),MATCH('CF AUX'!R$14,INDIRECT($D$5),0),MATCH('CF AUX'!$I390,INDIRECT($D$7),0)),"")</f>
        <v/>
      </c>
      <c r="S390" s="79" t="str">
        <f ca="1">IF(ISNUMBER($H390),INDEX(INDIRECT($D$4),MATCH('CF AUX'!S$14,INDIRECT($D$5),0),MATCH('CF AUX'!$I390,INDIRECT($D$7),0)),"")</f>
        <v/>
      </c>
      <c r="T390" s="79" t="str">
        <f ca="1">IF(ISNUMBER($H390),INDEX(INDIRECT($D$4),MATCH('CF AUX'!T$14,INDIRECT($D$5),0),MATCH('CF AUX'!$I390,INDIRECT($D$7),0)),"")</f>
        <v/>
      </c>
      <c r="U390" s="79" t="str">
        <f ca="1">IF(ISNUMBER($H390),INDEX(INDIRECT($D$4),MATCH('CF AUX'!U$14,INDIRECT($D$5),0),MATCH('CF AUX'!$I390,INDIRECT($D$7),0)),"")</f>
        <v/>
      </c>
      <c r="V390" s="79" t="str">
        <f ca="1">IF(ISNUMBER($H390),INDEX(INDIRECT($D$4),MATCH('CF AUX'!V$14,INDIRECT($D$5),0),MATCH('CF AUX'!$I390,INDIRECT($D$7),0)),"")</f>
        <v/>
      </c>
      <c r="W390" s="79" t="str">
        <f ca="1">IF(ISNUMBER($H390),INDEX(INDIRECT($D$4),MATCH('CF AUX'!W$14,INDIRECT($D$5),0),MATCH('CF AUX'!$I390,INDIRECT($D$7),0)),"")</f>
        <v/>
      </c>
      <c r="X390" s="79" t="str">
        <f ca="1">IF(ISNUMBER($H390),INDEX(INDIRECT($D$4),MATCH('CF AUX'!X$14,INDIRECT($D$5),0),MATCH('CF AUX'!$I390,INDIRECT($D$7),0)),"")</f>
        <v/>
      </c>
      <c r="Y390" s="79" t="str">
        <f ca="1">IF(ISNUMBER($H390),INDEX(INDIRECT($D$4),MATCH('CF AUX'!Y$14,INDIRECT($D$5),0),MATCH('CF AUX'!$I390,INDIRECT($D$7),0)),"")</f>
        <v/>
      </c>
      <c r="Z390" s="79" t="str">
        <f ca="1">IF(ISNUMBER($H390),INDEX(INDIRECT($D$4),MATCH('CF AUX'!Z$14,INDIRECT($D$5),0),MATCH('CF AUX'!$I390,INDIRECT($D$7),0)),"")</f>
        <v/>
      </c>
      <c r="AA390" s="79" t="str">
        <f ca="1">IF(ISNUMBER($H390),INDEX(INDIRECT($D$4),MATCH('CF AUX'!AA$14,INDIRECT($D$5),0),MATCH('CF AUX'!$I390,INDIRECT($D$7),0)),"")</f>
        <v/>
      </c>
      <c r="AB390" s="79" t="str">
        <f ca="1">IF(ISNUMBER($H390),INDEX(INDIRECT($D$4),MATCH('CF AUX'!AB$14,INDIRECT($D$5),0),MATCH('CF AUX'!$I390,INDIRECT($D$7),0)),"")</f>
        <v/>
      </c>
      <c r="AC390" s="79" t="str">
        <f ca="1">IF(ISNUMBER($H390),INDEX(INDIRECT($D$4),MATCH('CF AUX'!AC$14,INDIRECT($D$5),0),MATCH('CF AUX'!$I390,INDIRECT($D$7),0)),"")</f>
        <v/>
      </c>
      <c r="AD390" s="79" t="str">
        <f ca="1">IF(ISNUMBER($H390),INDEX(INDIRECT($D$4),MATCH('CF AUX'!AD$14,INDIRECT($D$5),0),MATCH('CF AUX'!$I390,INDIRECT($D$7),0)),"")</f>
        <v/>
      </c>
      <c r="AE390" s="79" t="str">
        <f ca="1">IF(ISNUMBER($H390),INDEX(INDIRECT($D$4),MATCH('CF AUX'!AE$14,INDIRECT($D$5),0),MATCH('CF AUX'!$I390,INDIRECT($D$7),0)),"")</f>
        <v/>
      </c>
      <c r="AF390" s="79" t="str">
        <f ca="1">IF(ISNUMBER($H390),INDEX(INDIRECT($D$4),MATCH('CF AUX'!AF$14,INDIRECT($D$5),0),MATCH('CF AUX'!$I390,INDIRECT($D$7),0)),"")</f>
        <v/>
      </c>
      <c r="AG390" s="79" t="str">
        <f ca="1">IF(ISNUMBER($H390),INDEX(INDIRECT($D$4),MATCH('CF AUX'!AG$14,INDIRECT($D$5),0),MATCH('CF AUX'!$I390,INDIRECT($D$7),0)),"")</f>
        <v/>
      </c>
      <c r="AH390" s="79" t="str">
        <f ca="1">IF(ISNUMBER($H390),INDEX(INDIRECT($D$4),MATCH('CF AUX'!AH$14,INDIRECT($D$5),0),MATCH('CF AUX'!$I390,INDIRECT($D$7),0)),"")</f>
        <v/>
      </c>
      <c r="AI390" s="79" t="str">
        <f ca="1">IF(ISNUMBER($H390),INDEX(INDIRECT($D$4),MATCH('CF AUX'!AI$14,INDIRECT($D$5),0),MATCH('CF AUX'!$I390,INDIRECT($D$7),0)),"")</f>
        <v/>
      </c>
      <c r="AJ390" s="79" t="str">
        <f ca="1">IF(ISNUMBER($H390),INDEX(INDIRECT($D$4),MATCH('CF AUX'!AJ$14,INDIRECT($D$5),0),MATCH('CF AUX'!$I390,INDIRECT($D$7),0)),"")</f>
        <v/>
      </c>
      <c r="AK390" s="79" t="str">
        <f ca="1">IF(ISNUMBER($H390),INDEX(INDIRECT($D$4),MATCH('CF AUX'!AK$14,INDIRECT($D$5),0),MATCH('CF AUX'!$I390,INDIRECT($D$7),0)),"")</f>
        <v/>
      </c>
      <c r="AL390" s="79" t="str">
        <f ca="1">IF(ISNUMBER($H390),INDEX(INDIRECT($D$4),MATCH('CF AUX'!AL$14,INDIRECT($D$5),0),MATCH('CF AUX'!$I390,INDIRECT($D$7),0)),"")</f>
        <v/>
      </c>
      <c r="AM390" s="79" t="str">
        <f ca="1">IF(ISNUMBER($H390),INDEX(INDIRECT($D$4),MATCH('CF AUX'!AM$14,INDIRECT($D$5),0),MATCH('CF AUX'!$I390,INDIRECT($D$7),0)),"")</f>
        <v/>
      </c>
      <c r="AN390" s="79" t="str">
        <f ca="1">IF(ISNUMBER($H390),INDEX(INDIRECT($D$4),MATCH('CF AUX'!AN$14,INDIRECT($D$5),0),MATCH('CF AUX'!$I390,INDIRECT($D$7),0)),"")</f>
        <v/>
      </c>
      <c r="AO390" s="79" t="str">
        <f ca="1">IF(ISNUMBER($H390),INDEX(INDIRECT($D$4),MATCH('CF AUX'!AO$14,INDIRECT($D$5),0),MATCH('CF AUX'!$I390,INDIRECT($D$7),0)),"")</f>
        <v/>
      </c>
      <c r="AP390" s="79" t="str">
        <f ca="1">IF(ISNUMBER($H390),INDEX(INDIRECT($D$4),MATCH('CF AUX'!AP$14,INDIRECT($D$5),0),MATCH('CF AUX'!$I390,INDIRECT($D$7),0)),"")</f>
        <v/>
      </c>
      <c r="AQ390" s="79" t="str">
        <f ca="1">IF(ISNUMBER($H390),INDEX(INDIRECT($D$4),MATCH('CF AUX'!AQ$14,INDIRECT($D$5),0),MATCH('CF AUX'!$I390,INDIRECT($D$7),0)),"")</f>
        <v/>
      </c>
      <c r="AR390" s="79" t="str">
        <f ca="1">IF(ISNUMBER($H390),INDEX(INDIRECT($D$4),MATCH('CF AUX'!AR$14,INDIRECT($D$5),0),MATCH('CF AUX'!$I390,INDIRECT($D$7),0)),"")</f>
        <v/>
      </c>
      <c r="AS390" s="79" t="str">
        <f ca="1">IF(ISNUMBER($H390),INDEX(INDIRECT($D$4),MATCH('CF AUX'!AS$14,INDIRECT($D$5),0),MATCH('CF AUX'!$I390,INDIRECT($D$7),0)),"")</f>
        <v/>
      </c>
      <c r="AT390" s="79" t="str">
        <f ca="1">IF(ISNUMBER($H390),INDEX(INDIRECT($D$4),MATCH('CF AUX'!AT$14,INDIRECT($D$5),0),MATCH('CF AUX'!$I390,INDIRECT($D$7),0)),"")</f>
        <v/>
      </c>
      <c r="AU390" s="79" t="str">
        <f ca="1">IF(ISNUMBER($H390),INDEX(INDIRECT($D$4),MATCH('CF AUX'!AU$14,INDIRECT($D$5),0),MATCH('CF AUX'!$I390,INDIRECT($D$7),0)),"")</f>
        <v/>
      </c>
      <c r="AV390" s="79" t="str">
        <f ca="1">IF(ISNUMBER($H390),INDEX(INDIRECT($D$4),MATCH('CF AUX'!AV$14,INDIRECT($D$5),0),MATCH('CF AUX'!$I390,INDIRECT($D$7),0)),"")</f>
        <v/>
      </c>
      <c r="AW390" s="79" t="str">
        <f ca="1">IF(ISNUMBER($H390),INDEX(INDIRECT($D$4),MATCH('CF AUX'!AW$14,INDIRECT($D$5),0),MATCH('CF AUX'!$I390,INDIRECT($D$7),0)),"")</f>
        <v/>
      </c>
      <c r="AX390" s="79" t="str">
        <f ca="1">IF(ISNUMBER($H390),INDEX(INDIRECT($D$4),MATCH('CF AUX'!AX$14,INDIRECT($D$5),0),MATCH('CF AUX'!$I390,INDIRECT($D$7),0)),"")</f>
        <v/>
      </c>
      <c r="AY390" s="79" t="str">
        <f ca="1">IF(ISNUMBER($H390),INDEX(INDIRECT($D$4),MATCH('CF AUX'!AY$14,INDIRECT($D$5),0),MATCH('CF AUX'!$I390,INDIRECT($D$7),0)),"")</f>
        <v/>
      </c>
      <c r="AZ390" s="79" t="str">
        <f ca="1">IF(ISNUMBER($H390),INDEX(INDIRECT($D$4),MATCH('CF AUX'!AZ$14,INDIRECT($D$5),0),MATCH('CF AUX'!$I390,INDIRECT($D$7),0)),"")</f>
        <v/>
      </c>
      <c r="BB390" s="95" t="str" cm="1">
        <f t="array" aca="1" ref="BB390" ca="1">IF(ISNUMBER($H390),MMULT(J390:AZ390,TRANSPOSE(INDIRECT($D$8&amp;$G$4&amp;B393&amp;":"&amp;$G$6&amp;B393))),"")</f>
        <v/>
      </c>
      <c r="BD390" s="59">
        <f>BD386</f>
        <v>389</v>
      </c>
      <c r="BE390" s="78" t="str" cm="1">
        <f t="array" aca="1" ref="BE390" ca="1">IFERROR(INDEX(INDIRECT($D$4),MATCH(INDIRECT(BE$5&amp;$BD390),INDIRECT($D$6),0),MATCH($I390,INDIRECT($D$7),0)),"")</f>
        <v/>
      </c>
      <c r="BF390" s="79" t="str" cm="1">
        <f t="array" aca="1" ref="BF390" ca="1">IFERROR(INDEX(INDIRECT($D$4),MATCH(INDIRECT(BF$5&amp;$BD390),INDIRECT($D$6),0),MATCH($I390,INDIRECT($D$7),0)),"")</f>
        <v/>
      </c>
      <c r="BG390" s="79" t="str" cm="1">
        <f t="array" aca="1" ref="BG390" ca="1">IFERROR(INDEX(INDIRECT($D$4),MATCH(INDIRECT(BG$5&amp;$BD390),INDIRECT($D$6),0),MATCH($I390,INDIRECT($D$7),0)),"")</f>
        <v/>
      </c>
      <c r="BH390" s="79" t="str" cm="1">
        <f t="array" aca="1" ref="BH390" ca="1">IFERROR(INDEX(INDIRECT($D$4),MATCH(INDIRECT(BH$5&amp;$BD390),INDIRECT($D$6),0),MATCH($I390,INDIRECT($D$7),0)),"")</f>
        <v/>
      </c>
      <c r="BI390" s="79" t="str" cm="1">
        <f t="array" aca="1" ref="BI390" ca="1">IFERROR(INDEX(INDIRECT($D$4),MATCH(INDIRECT(BI$5&amp;$BD390),INDIRECT($D$6),0),MATCH($I390,INDIRECT($D$7),0)),"")</f>
        <v/>
      </c>
      <c r="BJ390" s="79" t="str" cm="1">
        <f t="array" aca="1" ref="BJ390" ca="1">IFERROR(INDEX(INDIRECT($D$4),MATCH(INDIRECT(BJ$5&amp;$BD390),INDIRECT($D$6),0),MATCH($I390,INDIRECT($D$7),0)),"")</f>
        <v/>
      </c>
      <c r="BK390" s="79" t="str" cm="1">
        <f t="array" aca="1" ref="BK390" ca="1">IFERROR(INDEX(INDIRECT($D$4),MATCH(INDIRECT(BK$5&amp;$BD390),INDIRECT($D$6),0),MATCH($I390,INDIRECT($D$7),0)),"")</f>
        <v/>
      </c>
      <c r="BL390" s="79" t="str" cm="1">
        <f t="array" aca="1" ref="BL390" ca="1">IFERROR(INDEX(INDIRECT($D$4),MATCH(INDIRECT(BL$5&amp;$BD390),INDIRECT($D$6),0),MATCH($I390,INDIRECT($D$7),0)),"")</f>
        <v/>
      </c>
      <c r="BM390" s="79" t="str" cm="1">
        <f t="array" aca="1" ref="BM390" ca="1">IFERROR(INDEX(INDIRECT($D$4),MATCH(INDIRECT(BM$5&amp;$BD390),INDIRECT($D$6),0),MATCH($I390,INDIRECT($D$7),0)),"")</f>
        <v/>
      </c>
      <c r="BN390" s="79" t="str" cm="1">
        <f t="array" aca="1" ref="BN390" ca="1">IFERROR(INDEX(INDIRECT($D$4),MATCH(INDIRECT(BN$5&amp;$BD390),INDIRECT($D$6),0),MATCH($I390,INDIRECT($D$7),0)),"")</f>
        <v/>
      </c>
      <c r="BO390" s="79" t="str" cm="1">
        <f t="array" aca="1" ref="BO390" ca="1">IFERROR(INDEX(INDIRECT($D$4),MATCH(INDIRECT(BO$5&amp;$BD390),INDIRECT($D$6),0),MATCH($I390,INDIRECT($D$7),0)),"")</f>
        <v/>
      </c>
      <c r="BP390" s="79" t="str" cm="1">
        <f t="array" aca="1" ref="BP390" ca="1">IFERROR(INDEX(INDIRECT($D$4),MATCH(INDIRECT(BP$5&amp;$BD390),INDIRECT($D$6),0),MATCH($I390,INDIRECT($D$7),0)),"")</f>
        <v/>
      </c>
      <c r="BQ390" s="79" t="str" cm="1">
        <f t="array" aca="1" ref="BQ390" ca="1">IFERROR(INDEX(INDIRECT($D$4),MATCH(INDIRECT(BQ$5&amp;$BD390),INDIRECT($D$6),0),MATCH($I390,INDIRECT($D$7),0)),"")</f>
        <v/>
      </c>
      <c r="BR390" s="79" t="str" cm="1">
        <f t="array" aca="1" ref="BR390" ca="1">IFERROR(INDEX(INDIRECT($D$4),MATCH(INDIRECT(BR$5&amp;$BD390),INDIRECT($D$6),0),MATCH($I390,INDIRECT($D$7),0)),"")</f>
        <v/>
      </c>
      <c r="BS390" s="79" t="str" cm="1">
        <f t="array" aca="1" ref="BS390" ca="1">IFERROR(INDEX(INDIRECT($D$4),MATCH(INDIRECT(BS$5&amp;$BD390),INDIRECT($D$6),0),MATCH($I390,INDIRECT($D$7),0)),"")</f>
        <v/>
      </c>
      <c r="BT390" s="79" t="str" cm="1">
        <f t="array" aca="1" ref="BT390" ca="1">IFERROR(INDEX(INDIRECT($D$4),MATCH(INDIRECT(BT$5&amp;$BD390),INDIRECT($D$6),0),MATCH($I390,INDIRECT($D$7),0)),"")</f>
        <v/>
      </c>
      <c r="BU390" s="79" t="str" cm="1">
        <f t="array" aca="1" ref="BU390" ca="1">IFERROR(INDEX(INDIRECT($D$4),MATCH(INDIRECT(BU$5&amp;$BD390),INDIRECT($D$6),0),MATCH($I390,INDIRECT($D$7),0)),"")</f>
        <v/>
      </c>
      <c r="BV390" s="98" t="str" cm="1">
        <f t="array" aca="1" ref="BV390" ca="1">IFERROR(INDEX(INDIRECT($D$4),MATCH(INDIRECT(BV$5&amp;$BD390),INDIRECT($D$6),0),MATCH($I390,INDIRECT($D$7),0)),"")</f>
        <v/>
      </c>
      <c r="BX390" s="78" t="e" cm="1">
        <f t="array" aca="1" ref="BX390" ca="1">MINVERSE(INDIRECT(C401&amp;D401&amp;":"&amp;C402&amp;D402))</f>
        <v>#VALUE!</v>
      </c>
      <c r="BY390" s="79"/>
      <c r="BZ390" s="79"/>
      <c r="CA390" s="79"/>
      <c r="CB390" s="79"/>
      <c r="CC390" s="79"/>
      <c r="CD390" s="79"/>
      <c r="CE390" s="79"/>
      <c r="CF390" s="79"/>
      <c r="CG390" s="79"/>
      <c r="CH390" s="79"/>
      <c r="CI390" s="79"/>
      <c r="CJ390" s="79"/>
      <c r="CK390" s="79"/>
      <c r="CL390" s="79"/>
      <c r="CM390" s="79"/>
      <c r="CN390" s="79"/>
      <c r="CO390" s="98"/>
      <c r="CQ390" s="145" t="s">
        <v>206</v>
      </c>
      <c r="CR390" s="105" t="str">
        <f>IF(ISNUMBER(CS390),ROW(CS390),"")</f>
        <v/>
      </c>
      <c r="CS390" s="77" t="e" cm="1" vm="1">
        <f t="array" ref="CS390">_xlfn.SEQUENCE(C389)</f>
        <v>#VALUE!</v>
      </c>
      <c r="CT390" s="115" t="str">
        <f t="shared" ref="CT390:CT407" ca="1" si="99">I390</f>
        <v/>
      </c>
      <c r="CU390" s="78" t="str">
        <f>IF(ISNUMBER($CS390),INDEX(IRF.New!$CS$7:$DJ$37,MATCH(B393+1,IRF.New!$B$7:$B$37,0),MATCH($CT390,IRF.New!$CS$5:$DJ$5,0)),"")</f>
        <v/>
      </c>
      <c r="CV390" s="79"/>
      <c r="CW390" s="79" t="str">
        <f t="shared" ref="CW390:CW407" si="100">IF(ISNUMBER(CU390),CU390-BB390,"")</f>
        <v/>
      </c>
      <c r="CX390" s="79"/>
      <c r="CY390" s="79" t="e" cm="1">
        <f t="array" aca="1" ref="CY390" ca="1">MMULT(_xlfn.ANCHORARRAY(BX390),CW390:INDIRECT(CW388&amp;MAX(CR390:CR407)))</f>
        <v>#VALUE!</v>
      </c>
      <c r="CZ390" s="63">
        <f>ROW(CY390)</f>
        <v>390</v>
      </c>
      <c r="DA390" s="111" t="str">
        <f>IF(ISNUMBER(CS390),INDEX(IRF.New!$CS$2:$DJ$2,MATCH('CF AUX'!$CT390,IRF.New!$CS$5:$DJ$5,0)),"")</f>
        <v/>
      </c>
      <c r="DB390" s="85">
        <f>C388</f>
        <v>16</v>
      </c>
      <c r="DD390" s="131" t="str">
        <f>IF(ISNUMBER(CS390),INDEX(IRF.New!$D$7:$CO$37,MATCH('CF AUX'!C388,IRF.New!$C$7:$C$37,0),MATCH(CT390,IRF.New!$D$5:$CO$5,0)),"")</f>
        <v/>
      </c>
      <c r="DE390" s="1"/>
    </row>
    <row r="391" spans="2:109" x14ac:dyDescent="0.25">
      <c r="F391" s="136" t="str">
        <f t="shared" ref="F391:F407" si="101">IF(ISNUMBER(H391),IF(ABS((DD391-CU391))&lt;0.001,TRUE,FALSE),"")</f>
        <v/>
      </c>
      <c r="H391" s="143"/>
      <c r="I391" s="128" t="str">
        <f ca="1">IF(ISNUMBER(H391),INDEX(IRF.New!$CS$5:$DJ$5,MATCH('CF AUX'!H391,INDIRECT("IRF.New!$CS$"&amp;C390&amp;":$DJ$"&amp;C390),0)),"")</f>
        <v/>
      </c>
      <c r="J391" s="80" t="str">
        <f ca="1">IF(ISNUMBER($H391),INDEX(INDIRECT($D$4),MATCH('CF AUX'!J$14,INDIRECT($D$5),0),MATCH('CF AUX'!$I391,INDIRECT($D$7),0)),"")</f>
        <v/>
      </c>
      <c r="K391" s="81" t="str">
        <f ca="1">IF(ISNUMBER($H391),INDEX(INDIRECT($D$4),MATCH('CF AUX'!K$14,INDIRECT($D$5),0),MATCH('CF AUX'!$I391,INDIRECT($D$7),0)),"")</f>
        <v/>
      </c>
      <c r="L391" s="81" t="str">
        <f ca="1">IF(ISNUMBER($H391),INDEX(INDIRECT($D$4),MATCH('CF AUX'!L$14,INDIRECT($D$5),0),MATCH('CF AUX'!$I391,INDIRECT($D$7),0)),"")</f>
        <v/>
      </c>
      <c r="M391" s="81" t="str">
        <f ca="1">IF(ISNUMBER($H391),INDEX(INDIRECT($D$4),MATCH('CF AUX'!M$14,INDIRECT($D$5),0),MATCH('CF AUX'!$I391,INDIRECT($D$7),0)),"")</f>
        <v/>
      </c>
      <c r="N391" s="81" t="str">
        <f ca="1">IF(ISNUMBER($H391),INDEX(INDIRECT($D$4),MATCH('CF AUX'!N$14,INDIRECT($D$5),0),MATCH('CF AUX'!$I391,INDIRECT($D$7),0)),"")</f>
        <v/>
      </c>
      <c r="O391" s="81" t="str">
        <f ca="1">IF(ISNUMBER($H391),INDEX(INDIRECT($D$4),MATCH('CF AUX'!O$14,INDIRECT($D$5),0),MATCH('CF AUX'!$I391,INDIRECT($D$7),0)),"")</f>
        <v/>
      </c>
      <c r="P391" s="81" t="str">
        <f ca="1">IF(ISNUMBER($H391),INDEX(INDIRECT($D$4),MATCH('CF AUX'!P$14,INDIRECT($D$5),0),MATCH('CF AUX'!$I391,INDIRECT($D$7),0)),"")</f>
        <v/>
      </c>
      <c r="Q391" s="81" t="str">
        <f ca="1">IF(ISNUMBER($H391),INDEX(INDIRECT($D$4),MATCH('CF AUX'!Q$14,INDIRECT($D$5),0),MATCH('CF AUX'!$I391,INDIRECT($D$7),0)),"")</f>
        <v/>
      </c>
      <c r="R391" s="81" t="str">
        <f ca="1">IF(ISNUMBER($H391),INDEX(INDIRECT($D$4),MATCH('CF AUX'!R$14,INDIRECT($D$5),0),MATCH('CF AUX'!$I391,INDIRECT($D$7),0)),"")</f>
        <v/>
      </c>
      <c r="S391" s="81" t="str">
        <f ca="1">IF(ISNUMBER($H391),INDEX(INDIRECT($D$4),MATCH('CF AUX'!S$14,INDIRECT($D$5),0),MATCH('CF AUX'!$I391,INDIRECT($D$7),0)),"")</f>
        <v/>
      </c>
      <c r="T391" s="81" t="str">
        <f ca="1">IF(ISNUMBER($H391),INDEX(INDIRECT($D$4),MATCH('CF AUX'!T$14,INDIRECT($D$5),0),MATCH('CF AUX'!$I391,INDIRECT($D$7),0)),"")</f>
        <v/>
      </c>
      <c r="U391" s="81" t="str">
        <f ca="1">IF(ISNUMBER($H391),INDEX(INDIRECT($D$4),MATCH('CF AUX'!U$14,INDIRECT($D$5),0),MATCH('CF AUX'!$I391,INDIRECT($D$7),0)),"")</f>
        <v/>
      </c>
      <c r="V391" s="81" t="str">
        <f ca="1">IF(ISNUMBER($H391),INDEX(INDIRECT($D$4),MATCH('CF AUX'!V$14,INDIRECT($D$5),0),MATCH('CF AUX'!$I391,INDIRECT($D$7),0)),"")</f>
        <v/>
      </c>
      <c r="W391" s="81" t="str">
        <f ca="1">IF(ISNUMBER($H391),INDEX(INDIRECT($D$4),MATCH('CF AUX'!W$14,INDIRECT($D$5),0),MATCH('CF AUX'!$I391,INDIRECT($D$7),0)),"")</f>
        <v/>
      </c>
      <c r="X391" s="81" t="str">
        <f ca="1">IF(ISNUMBER($H391),INDEX(INDIRECT($D$4),MATCH('CF AUX'!X$14,INDIRECT($D$5),0),MATCH('CF AUX'!$I391,INDIRECT($D$7),0)),"")</f>
        <v/>
      </c>
      <c r="Y391" s="81" t="str">
        <f ca="1">IF(ISNUMBER($H391),INDEX(INDIRECT($D$4),MATCH('CF AUX'!Y$14,INDIRECT($D$5),0),MATCH('CF AUX'!$I391,INDIRECT($D$7),0)),"")</f>
        <v/>
      </c>
      <c r="Z391" s="81" t="str">
        <f ca="1">IF(ISNUMBER($H391),INDEX(INDIRECT($D$4),MATCH('CF AUX'!Z$14,INDIRECT($D$5),0),MATCH('CF AUX'!$I391,INDIRECT($D$7),0)),"")</f>
        <v/>
      </c>
      <c r="AA391" s="81" t="str">
        <f ca="1">IF(ISNUMBER($H391),INDEX(INDIRECT($D$4),MATCH('CF AUX'!AA$14,INDIRECT($D$5),0),MATCH('CF AUX'!$I391,INDIRECT($D$7),0)),"")</f>
        <v/>
      </c>
      <c r="AB391" s="81" t="str">
        <f ca="1">IF(ISNUMBER($H391),INDEX(INDIRECT($D$4),MATCH('CF AUX'!AB$14,INDIRECT($D$5),0),MATCH('CF AUX'!$I391,INDIRECT($D$7),0)),"")</f>
        <v/>
      </c>
      <c r="AC391" s="81" t="str">
        <f ca="1">IF(ISNUMBER($H391),INDEX(INDIRECT($D$4),MATCH('CF AUX'!AC$14,INDIRECT($D$5),0),MATCH('CF AUX'!$I391,INDIRECT($D$7),0)),"")</f>
        <v/>
      </c>
      <c r="AD391" s="81" t="str">
        <f ca="1">IF(ISNUMBER($H391),INDEX(INDIRECT($D$4),MATCH('CF AUX'!AD$14,INDIRECT($D$5),0),MATCH('CF AUX'!$I391,INDIRECT($D$7),0)),"")</f>
        <v/>
      </c>
      <c r="AE391" s="81" t="str">
        <f ca="1">IF(ISNUMBER($H391),INDEX(INDIRECT($D$4),MATCH('CF AUX'!AE$14,INDIRECT($D$5),0),MATCH('CF AUX'!$I391,INDIRECT($D$7),0)),"")</f>
        <v/>
      </c>
      <c r="AF391" s="81" t="str">
        <f ca="1">IF(ISNUMBER($H391),INDEX(INDIRECT($D$4),MATCH('CF AUX'!AF$14,INDIRECT($D$5),0),MATCH('CF AUX'!$I391,INDIRECT($D$7),0)),"")</f>
        <v/>
      </c>
      <c r="AG391" s="81" t="str">
        <f ca="1">IF(ISNUMBER($H391),INDEX(INDIRECT($D$4),MATCH('CF AUX'!AG$14,INDIRECT($D$5),0),MATCH('CF AUX'!$I391,INDIRECT($D$7),0)),"")</f>
        <v/>
      </c>
      <c r="AH391" s="81" t="str">
        <f ca="1">IF(ISNUMBER($H391),INDEX(INDIRECT($D$4),MATCH('CF AUX'!AH$14,INDIRECT($D$5),0),MATCH('CF AUX'!$I391,INDIRECT($D$7),0)),"")</f>
        <v/>
      </c>
      <c r="AI391" s="81" t="str">
        <f ca="1">IF(ISNUMBER($H391),INDEX(INDIRECT($D$4),MATCH('CF AUX'!AI$14,INDIRECT($D$5),0),MATCH('CF AUX'!$I391,INDIRECT($D$7),0)),"")</f>
        <v/>
      </c>
      <c r="AJ391" s="81" t="str">
        <f ca="1">IF(ISNUMBER($H391),INDEX(INDIRECT($D$4),MATCH('CF AUX'!AJ$14,INDIRECT($D$5),0),MATCH('CF AUX'!$I391,INDIRECT($D$7),0)),"")</f>
        <v/>
      </c>
      <c r="AK391" s="81" t="str">
        <f ca="1">IF(ISNUMBER($H391),INDEX(INDIRECT($D$4),MATCH('CF AUX'!AK$14,INDIRECT($D$5),0),MATCH('CF AUX'!$I391,INDIRECT($D$7),0)),"")</f>
        <v/>
      </c>
      <c r="AL391" s="81" t="str">
        <f ca="1">IF(ISNUMBER($H391),INDEX(INDIRECT($D$4),MATCH('CF AUX'!AL$14,INDIRECT($D$5),0),MATCH('CF AUX'!$I391,INDIRECT($D$7),0)),"")</f>
        <v/>
      </c>
      <c r="AM391" s="81" t="str">
        <f ca="1">IF(ISNUMBER($H391),INDEX(INDIRECT($D$4),MATCH('CF AUX'!AM$14,INDIRECT($D$5),0),MATCH('CF AUX'!$I391,INDIRECT($D$7),0)),"")</f>
        <v/>
      </c>
      <c r="AN391" s="81" t="str">
        <f ca="1">IF(ISNUMBER($H391),INDEX(INDIRECT($D$4),MATCH('CF AUX'!AN$14,INDIRECT($D$5),0),MATCH('CF AUX'!$I391,INDIRECT($D$7),0)),"")</f>
        <v/>
      </c>
      <c r="AO391" s="81" t="str">
        <f ca="1">IF(ISNUMBER($H391),INDEX(INDIRECT($D$4),MATCH('CF AUX'!AO$14,INDIRECT($D$5),0),MATCH('CF AUX'!$I391,INDIRECT($D$7),0)),"")</f>
        <v/>
      </c>
      <c r="AP391" s="81" t="str">
        <f ca="1">IF(ISNUMBER($H391),INDEX(INDIRECT($D$4),MATCH('CF AUX'!AP$14,INDIRECT($D$5),0),MATCH('CF AUX'!$I391,INDIRECT($D$7),0)),"")</f>
        <v/>
      </c>
      <c r="AQ391" s="81" t="str">
        <f ca="1">IF(ISNUMBER($H391),INDEX(INDIRECT($D$4),MATCH('CF AUX'!AQ$14,INDIRECT($D$5),0),MATCH('CF AUX'!$I391,INDIRECT($D$7),0)),"")</f>
        <v/>
      </c>
      <c r="AR391" s="81" t="str">
        <f ca="1">IF(ISNUMBER($H391),INDEX(INDIRECT($D$4),MATCH('CF AUX'!AR$14,INDIRECT($D$5),0),MATCH('CF AUX'!$I391,INDIRECT($D$7),0)),"")</f>
        <v/>
      </c>
      <c r="AS391" s="81" t="str">
        <f ca="1">IF(ISNUMBER($H391),INDEX(INDIRECT($D$4),MATCH('CF AUX'!AS$14,INDIRECT($D$5),0),MATCH('CF AUX'!$I391,INDIRECT($D$7),0)),"")</f>
        <v/>
      </c>
      <c r="AT391" s="81" t="str">
        <f ca="1">IF(ISNUMBER($H391),INDEX(INDIRECT($D$4),MATCH('CF AUX'!AT$14,INDIRECT($D$5),0),MATCH('CF AUX'!$I391,INDIRECT($D$7),0)),"")</f>
        <v/>
      </c>
      <c r="AU391" s="81" t="str">
        <f ca="1">IF(ISNUMBER($H391),INDEX(INDIRECT($D$4),MATCH('CF AUX'!AU$14,INDIRECT($D$5),0),MATCH('CF AUX'!$I391,INDIRECT($D$7),0)),"")</f>
        <v/>
      </c>
      <c r="AV391" s="81" t="str">
        <f ca="1">IF(ISNUMBER($H391),INDEX(INDIRECT($D$4),MATCH('CF AUX'!AV$14,INDIRECT($D$5),0),MATCH('CF AUX'!$I391,INDIRECT($D$7),0)),"")</f>
        <v/>
      </c>
      <c r="AW391" s="81" t="str">
        <f ca="1">IF(ISNUMBER($H391),INDEX(INDIRECT($D$4),MATCH('CF AUX'!AW$14,INDIRECT($D$5),0),MATCH('CF AUX'!$I391,INDIRECT($D$7),0)),"")</f>
        <v/>
      </c>
      <c r="AX391" s="81" t="str">
        <f ca="1">IF(ISNUMBER($H391),INDEX(INDIRECT($D$4),MATCH('CF AUX'!AX$14,INDIRECT($D$5),0),MATCH('CF AUX'!$I391,INDIRECT($D$7),0)),"")</f>
        <v/>
      </c>
      <c r="AY391" s="81" t="str">
        <f ca="1">IF(ISNUMBER($H391),INDEX(INDIRECT($D$4),MATCH('CF AUX'!AY$14,INDIRECT($D$5),0),MATCH('CF AUX'!$I391,INDIRECT($D$7),0)),"")</f>
        <v/>
      </c>
      <c r="AZ391" s="81" t="str">
        <f ca="1">IF(ISNUMBER($H391),INDEX(INDIRECT($D$4),MATCH('CF AUX'!AZ$14,INDIRECT($D$5),0),MATCH('CF AUX'!$I391,INDIRECT($D$7),0)),"")</f>
        <v/>
      </c>
      <c r="BB391" s="96" t="str" cm="1">
        <f t="array" aca="1" ref="BB391" ca="1">IF(ISNUMBER($H391),MMULT(J391:AZ391,TRANSPOSE(INDIRECT($D$8&amp;$G$4&amp;B393&amp;":"&amp;$G$6&amp;B393))),"")</f>
        <v/>
      </c>
      <c r="BD391" s="59">
        <f>BD390</f>
        <v>389</v>
      </c>
      <c r="BE391" s="80" t="str" cm="1">
        <f t="array" aca="1" ref="BE391" ca="1">IFERROR(INDEX(INDIRECT($D$4),MATCH(INDIRECT(BE$5&amp;$BD391),INDIRECT($D$6),0),MATCH($I391,INDIRECT($D$7),0)),"")</f>
        <v/>
      </c>
      <c r="BF391" s="81" t="str" cm="1">
        <f t="array" aca="1" ref="BF391" ca="1">IFERROR(INDEX(INDIRECT($D$4),MATCH(INDIRECT(BF$5&amp;$BD391),INDIRECT($D$6),0),MATCH($I391,INDIRECT($D$7),0)),"")</f>
        <v/>
      </c>
      <c r="BG391" s="81" t="str" cm="1">
        <f t="array" aca="1" ref="BG391" ca="1">IFERROR(INDEX(INDIRECT($D$4),MATCH(INDIRECT(BG$5&amp;$BD391),INDIRECT($D$6),0),MATCH($I391,INDIRECT($D$7),0)),"")</f>
        <v/>
      </c>
      <c r="BH391" s="81" t="str" cm="1">
        <f t="array" aca="1" ref="BH391" ca="1">IFERROR(INDEX(INDIRECT($D$4),MATCH(INDIRECT(BH$5&amp;$BD391),INDIRECT($D$6),0),MATCH($I391,INDIRECT($D$7),0)),"")</f>
        <v/>
      </c>
      <c r="BI391" s="81" t="str" cm="1">
        <f t="array" aca="1" ref="BI391" ca="1">IFERROR(INDEX(INDIRECT($D$4),MATCH(INDIRECT(BI$5&amp;$BD391),INDIRECT($D$6),0),MATCH($I391,INDIRECT($D$7),0)),"")</f>
        <v/>
      </c>
      <c r="BJ391" s="81" t="str" cm="1">
        <f t="array" aca="1" ref="BJ391" ca="1">IFERROR(INDEX(INDIRECT($D$4),MATCH(INDIRECT(BJ$5&amp;$BD391),INDIRECT($D$6),0),MATCH($I391,INDIRECT($D$7),0)),"")</f>
        <v/>
      </c>
      <c r="BK391" s="81" t="str" cm="1">
        <f t="array" aca="1" ref="BK391" ca="1">IFERROR(INDEX(INDIRECT($D$4),MATCH(INDIRECT(BK$5&amp;$BD391),INDIRECT($D$6),0),MATCH($I391,INDIRECT($D$7),0)),"")</f>
        <v/>
      </c>
      <c r="BL391" s="81" t="str" cm="1">
        <f t="array" aca="1" ref="BL391" ca="1">IFERROR(INDEX(INDIRECT($D$4),MATCH(INDIRECT(BL$5&amp;$BD391),INDIRECT($D$6),0),MATCH($I391,INDIRECT($D$7),0)),"")</f>
        <v/>
      </c>
      <c r="BM391" s="81" t="str" cm="1">
        <f t="array" aca="1" ref="BM391" ca="1">IFERROR(INDEX(INDIRECT($D$4),MATCH(INDIRECT(BM$5&amp;$BD391),INDIRECT($D$6),0),MATCH($I391,INDIRECT($D$7),0)),"")</f>
        <v/>
      </c>
      <c r="BN391" s="81" t="str" cm="1">
        <f t="array" aca="1" ref="BN391" ca="1">IFERROR(INDEX(INDIRECT($D$4),MATCH(INDIRECT(BN$5&amp;$BD391),INDIRECT($D$6),0),MATCH($I391,INDIRECT($D$7),0)),"")</f>
        <v/>
      </c>
      <c r="BO391" s="81" t="str" cm="1">
        <f t="array" aca="1" ref="BO391" ca="1">IFERROR(INDEX(INDIRECT($D$4),MATCH(INDIRECT(BO$5&amp;$BD391),INDIRECT($D$6),0),MATCH($I391,INDIRECT($D$7),0)),"")</f>
        <v/>
      </c>
      <c r="BP391" s="81" t="str" cm="1">
        <f t="array" aca="1" ref="BP391" ca="1">IFERROR(INDEX(INDIRECT($D$4),MATCH(INDIRECT(BP$5&amp;$BD391),INDIRECT($D$6),0),MATCH($I391,INDIRECT($D$7),0)),"")</f>
        <v/>
      </c>
      <c r="BQ391" s="81" t="str" cm="1">
        <f t="array" aca="1" ref="BQ391" ca="1">IFERROR(INDEX(INDIRECT($D$4),MATCH(INDIRECT(BQ$5&amp;$BD391),INDIRECT($D$6),0),MATCH($I391,INDIRECT($D$7),0)),"")</f>
        <v/>
      </c>
      <c r="BR391" s="81" t="str" cm="1">
        <f t="array" aca="1" ref="BR391" ca="1">IFERROR(INDEX(INDIRECT($D$4),MATCH(INDIRECT(BR$5&amp;$BD391),INDIRECT($D$6),0),MATCH($I391,INDIRECT($D$7),0)),"")</f>
        <v/>
      </c>
      <c r="BS391" s="81" t="str" cm="1">
        <f t="array" aca="1" ref="BS391" ca="1">IFERROR(INDEX(INDIRECT($D$4),MATCH(INDIRECT(BS$5&amp;$BD391),INDIRECT($D$6),0),MATCH($I391,INDIRECT($D$7),0)),"")</f>
        <v/>
      </c>
      <c r="BT391" s="81" t="str" cm="1">
        <f t="array" aca="1" ref="BT391" ca="1">IFERROR(INDEX(INDIRECT($D$4),MATCH(INDIRECT(BT$5&amp;$BD391),INDIRECT($D$6),0),MATCH($I391,INDIRECT($D$7),0)),"")</f>
        <v/>
      </c>
      <c r="BU391" s="81" t="str" cm="1">
        <f t="array" aca="1" ref="BU391" ca="1">IFERROR(INDEX(INDIRECT($D$4),MATCH(INDIRECT(BU$5&amp;$BD391),INDIRECT($D$6),0),MATCH($I391,INDIRECT($D$7),0)),"")</f>
        <v/>
      </c>
      <c r="BV391" s="99" t="str" cm="1">
        <f t="array" aca="1" ref="BV391" ca="1">IFERROR(INDEX(INDIRECT($D$4),MATCH(INDIRECT(BV$5&amp;$BD391),INDIRECT($D$6),0),MATCH($I391,INDIRECT($D$7),0)),"")</f>
        <v/>
      </c>
      <c r="BX391" s="80"/>
      <c r="BY391" s="81"/>
      <c r="BZ391" s="81"/>
      <c r="CA391" s="81"/>
      <c r="CB391" s="81"/>
      <c r="CC391" s="81"/>
      <c r="CD391" s="81"/>
      <c r="CE391" s="81"/>
      <c r="CF391" s="81"/>
      <c r="CG391" s="81"/>
      <c r="CH391" s="81"/>
      <c r="CI391" s="81"/>
      <c r="CJ391" s="81"/>
      <c r="CK391" s="81"/>
      <c r="CL391" s="81"/>
      <c r="CM391" s="81"/>
      <c r="CN391" s="81"/>
      <c r="CO391" s="99"/>
      <c r="CQ391" s="65" t="e" vm="2">
        <f>MAX(CS390:CS401)</f>
        <v>#VALUE!</v>
      </c>
      <c r="CR391" s="59" t="str">
        <f t="shared" ref="CR391:CR407" si="102">IF(ISNUMBER(CS391),ROW(CS391),"")</f>
        <v/>
      </c>
      <c r="CS391" s="60"/>
      <c r="CT391" s="116" t="str">
        <f t="shared" ca="1" si="99"/>
        <v/>
      </c>
      <c r="CU391" s="80" t="str">
        <f>IF(ISNUMBER($CS391),INDEX(IRF.New!$CS$7:$DJ$37,MATCH(B393+1,IRF.New!$B$7:$B$37,0),MATCH($CT391,IRF.New!$CS$5:$DJ$5,0)),"")</f>
        <v/>
      </c>
      <c r="CV391" s="81"/>
      <c r="CW391" s="81" t="str">
        <f t="shared" si="100"/>
        <v/>
      </c>
      <c r="CX391" s="81"/>
      <c r="CY391" s="81"/>
      <c r="CZ391" s="94"/>
      <c r="DA391" s="94" t="str">
        <f>IF(ISNUMBER(CS391),INDEX(IRF.New!$CS$2:$DJ$2,MATCH('CF AUX'!$CT391,IRF.New!$CS$5:$DJ$5,0)),"")</f>
        <v/>
      </c>
      <c r="DB391" s="72"/>
      <c r="DD391" s="132" t="str">
        <f>IF(ISNUMBER(CS391),INDEX(IRF.New!$D$7:$CO$37,MATCH('CF AUX'!C388,IRF.New!$C$7:$C$37,0),MATCH(CT391,IRF.New!$D$5:$CO$5,0)),"")</f>
        <v/>
      </c>
    </row>
    <row r="392" spans="2:109" x14ac:dyDescent="0.25">
      <c r="B392" s="59" t="s">
        <v>267</v>
      </c>
      <c r="F392" s="136" t="str">
        <f t="shared" si="101"/>
        <v/>
      </c>
      <c r="H392" s="143"/>
      <c r="I392" s="128" t="str">
        <f ca="1">IF(ISNUMBER(H392),INDEX(IRF.New!$CS$5:$DJ$5,MATCH('CF AUX'!H392,INDIRECT("IRF.New!$CS$"&amp;C390&amp;":$DJ$"&amp;C390),0)),"")</f>
        <v/>
      </c>
      <c r="J392" s="80" t="str">
        <f ca="1">IF(ISNUMBER($H392),INDEX(INDIRECT($D$4),MATCH('CF AUX'!J$14,INDIRECT($D$5),0),MATCH('CF AUX'!$I392,INDIRECT($D$7),0)),"")</f>
        <v/>
      </c>
      <c r="K392" s="81" t="str">
        <f ca="1">IF(ISNUMBER($H392),INDEX(INDIRECT($D$4),MATCH('CF AUX'!K$14,INDIRECT($D$5),0),MATCH('CF AUX'!$I392,INDIRECT($D$7),0)),"")</f>
        <v/>
      </c>
      <c r="L392" s="81" t="str">
        <f ca="1">IF(ISNUMBER($H392),INDEX(INDIRECT($D$4),MATCH('CF AUX'!L$14,INDIRECT($D$5),0),MATCH('CF AUX'!$I392,INDIRECT($D$7),0)),"")</f>
        <v/>
      </c>
      <c r="M392" s="81" t="str">
        <f ca="1">IF(ISNUMBER($H392),INDEX(INDIRECT($D$4),MATCH('CF AUX'!M$14,INDIRECT($D$5),0),MATCH('CF AUX'!$I392,INDIRECT($D$7),0)),"")</f>
        <v/>
      </c>
      <c r="N392" s="81" t="str">
        <f ca="1">IF(ISNUMBER($H392),INDEX(INDIRECT($D$4),MATCH('CF AUX'!N$14,INDIRECT($D$5),0),MATCH('CF AUX'!$I392,INDIRECT($D$7),0)),"")</f>
        <v/>
      </c>
      <c r="O392" s="81" t="str">
        <f ca="1">IF(ISNUMBER($H392),INDEX(INDIRECT($D$4),MATCH('CF AUX'!O$14,INDIRECT($D$5),0),MATCH('CF AUX'!$I392,INDIRECT($D$7),0)),"")</f>
        <v/>
      </c>
      <c r="P392" s="81" t="str">
        <f ca="1">IF(ISNUMBER($H392),INDEX(INDIRECT($D$4),MATCH('CF AUX'!P$14,INDIRECT($D$5),0),MATCH('CF AUX'!$I392,INDIRECT($D$7),0)),"")</f>
        <v/>
      </c>
      <c r="Q392" s="81" t="str">
        <f ca="1">IF(ISNUMBER($H392),INDEX(INDIRECT($D$4),MATCH('CF AUX'!Q$14,INDIRECT($D$5),0),MATCH('CF AUX'!$I392,INDIRECT($D$7),0)),"")</f>
        <v/>
      </c>
      <c r="R392" s="81" t="str">
        <f ca="1">IF(ISNUMBER($H392),INDEX(INDIRECT($D$4),MATCH('CF AUX'!R$14,INDIRECT($D$5),0),MATCH('CF AUX'!$I392,INDIRECT($D$7),0)),"")</f>
        <v/>
      </c>
      <c r="S392" s="81" t="str">
        <f ca="1">IF(ISNUMBER($H392),INDEX(INDIRECT($D$4),MATCH('CF AUX'!S$14,INDIRECT($D$5),0),MATCH('CF AUX'!$I392,INDIRECT($D$7),0)),"")</f>
        <v/>
      </c>
      <c r="T392" s="81" t="str">
        <f ca="1">IF(ISNUMBER($H392),INDEX(INDIRECT($D$4),MATCH('CF AUX'!T$14,INDIRECT($D$5),0),MATCH('CF AUX'!$I392,INDIRECT($D$7),0)),"")</f>
        <v/>
      </c>
      <c r="U392" s="81" t="str">
        <f ca="1">IF(ISNUMBER($H392),INDEX(INDIRECT($D$4),MATCH('CF AUX'!U$14,INDIRECT($D$5),0),MATCH('CF AUX'!$I392,INDIRECT($D$7),0)),"")</f>
        <v/>
      </c>
      <c r="V392" s="81" t="str">
        <f ca="1">IF(ISNUMBER($H392),INDEX(INDIRECT($D$4),MATCH('CF AUX'!V$14,INDIRECT($D$5),0),MATCH('CF AUX'!$I392,INDIRECT($D$7),0)),"")</f>
        <v/>
      </c>
      <c r="W392" s="81" t="str">
        <f ca="1">IF(ISNUMBER($H392),INDEX(INDIRECT($D$4),MATCH('CF AUX'!W$14,INDIRECT($D$5),0),MATCH('CF AUX'!$I392,INDIRECT($D$7),0)),"")</f>
        <v/>
      </c>
      <c r="X392" s="81" t="str">
        <f ca="1">IF(ISNUMBER($H392),INDEX(INDIRECT($D$4),MATCH('CF AUX'!X$14,INDIRECT($D$5),0),MATCH('CF AUX'!$I392,INDIRECT($D$7),0)),"")</f>
        <v/>
      </c>
      <c r="Y392" s="81" t="str">
        <f ca="1">IF(ISNUMBER($H392),INDEX(INDIRECT($D$4),MATCH('CF AUX'!Y$14,INDIRECT($D$5),0),MATCH('CF AUX'!$I392,INDIRECT($D$7),0)),"")</f>
        <v/>
      </c>
      <c r="Z392" s="81" t="str">
        <f ca="1">IF(ISNUMBER($H392),INDEX(INDIRECT($D$4),MATCH('CF AUX'!Z$14,INDIRECT($D$5),0),MATCH('CF AUX'!$I392,INDIRECT($D$7),0)),"")</f>
        <v/>
      </c>
      <c r="AA392" s="81" t="str">
        <f ca="1">IF(ISNUMBER($H392),INDEX(INDIRECT($D$4),MATCH('CF AUX'!AA$14,INDIRECT($D$5),0),MATCH('CF AUX'!$I392,INDIRECT($D$7),0)),"")</f>
        <v/>
      </c>
      <c r="AB392" s="81" t="str">
        <f ca="1">IF(ISNUMBER($H392),INDEX(INDIRECT($D$4),MATCH('CF AUX'!AB$14,INDIRECT($D$5),0),MATCH('CF AUX'!$I392,INDIRECT($D$7),0)),"")</f>
        <v/>
      </c>
      <c r="AC392" s="81" t="str">
        <f ca="1">IF(ISNUMBER($H392),INDEX(INDIRECT($D$4),MATCH('CF AUX'!AC$14,INDIRECT($D$5),0),MATCH('CF AUX'!$I392,INDIRECT($D$7),0)),"")</f>
        <v/>
      </c>
      <c r="AD392" s="81" t="str">
        <f ca="1">IF(ISNUMBER($H392),INDEX(INDIRECT($D$4),MATCH('CF AUX'!AD$14,INDIRECT($D$5),0),MATCH('CF AUX'!$I392,INDIRECT($D$7),0)),"")</f>
        <v/>
      </c>
      <c r="AE392" s="81" t="str">
        <f ca="1">IF(ISNUMBER($H392),INDEX(INDIRECT($D$4),MATCH('CF AUX'!AE$14,INDIRECT($D$5),0),MATCH('CF AUX'!$I392,INDIRECT($D$7),0)),"")</f>
        <v/>
      </c>
      <c r="AF392" s="81" t="str">
        <f ca="1">IF(ISNUMBER($H392),INDEX(INDIRECT($D$4),MATCH('CF AUX'!AF$14,INDIRECT($D$5),0),MATCH('CF AUX'!$I392,INDIRECT($D$7),0)),"")</f>
        <v/>
      </c>
      <c r="AG392" s="81" t="str">
        <f ca="1">IF(ISNUMBER($H392),INDEX(INDIRECT($D$4),MATCH('CF AUX'!AG$14,INDIRECT($D$5),0),MATCH('CF AUX'!$I392,INDIRECT($D$7),0)),"")</f>
        <v/>
      </c>
      <c r="AH392" s="81" t="str">
        <f ca="1">IF(ISNUMBER($H392),INDEX(INDIRECT($D$4),MATCH('CF AUX'!AH$14,INDIRECT($D$5),0),MATCH('CF AUX'!$I392,INDIRECT($D$7),0)),"")</f>
        <v/>
      </c>
      <c r="AI392" s="81" t="str">
        <f ca="1">IF(ISNUMBER($H392),INDEX(INDIRECT($D$4),MATCH('CF AUX'!AI$14,INDIRECT($D$5),0),MATCH('CF AUX'!$I392,INDIRECT($D$7),0)),"")</f>
        <v/>
      </c>
      <c r="AJ392" s="81" t="str">
        <f ca="1">IF(ISNUMBER($H392),INDEX(INDIRECT($D$4),MATCH('CF AUX'!AJ$14,INDIRECT($D$5),0),MATCH('CF AUX'!$I392,INDIRECT($D$7),0)),"")</f>
        <v/>
      </c>
      <c r="AK392" s="81" t="str">
        <f ca="1">IF(ISNUMBER($H392),INDEX(INDIRECT($D$4),MATCH('CF AUX'!AK$14,INDIRECT($D$5),0),MATCH('CF AUX'!$I392,INDIRECT($D$7),0)),"")</f>
        <v/>
      </c>
      <c r="AL392" s="81" t="str">
        <f ca="1">IF(ISNUMBER($H392),INDEX(INDIRECT($D$4),MATCH('CF AUX'!AL$14,INDIRECT($D$5),0),MATCH('CF AUX'!$I392,INDIRECT($D$7),0)),"")</f>
        <v/>
      </c>
      <c r="AM392" s="81" t="str">
        <f ca="1">IF(ISNUMBER($H392),INDEX(INDIRECT($D$4),MATCH('CF AUX'!AM$14,INDIRECT($D$5),0),MATCH('CF AUX'!$I392,INDIRECT($D$7),0)),"")</f>
        <v/>
      </c>
      <c r="AN392" s="81" t="str">
        <f ca="1">IF(ISNUMBER($H392),INDEX(INDIRECT($D$4),MATCH('CF AUX'!AN$14,INDIRECT($D$5),0),MATCH('CF AUX'!$I392,INDIRECT($D$7),0)),"")</f>
        <v/>
      </c>
      <c r="AO392" s="81" t="str">
        <f ca="1">IF(ISNUMBER($H392),INDEX(INDIRECT($D$4),MATCH('CF AUX'!AO$14,INDIRECT($D$5),0),MATCH('CF AUX'!$I392,INDIRECT($D$7),0)),"")</f>
        <v/>
      </c>
      <c r="AP392" s="81" t="str">
        <f ca="1">IF(ISNUMBER($H392),INDEX(INDIRECT($D$4),MATCH('CF AUX'!AP$14,INDIRECT($D$5),0),MATCH('CF AUX'!$I392,INDIRECT($D$7),0)),"")</f>
        <v/>
      </c>
      <c r="AQ392" s="81" t="str">
        <f ca="1">IF(ISNUMBER($H392),INDEX(INDIRECT($D$4),MATCH('CF AUX'!AQ$14,INDIRECT($D$5),0),MATCH('CF AUX'!$I392,INDIRECT($D$7),0)),"")</f>
        <v/>
      </c>
      <c r="AR392" s="81" t="str">
        <f ca="1">IF(ISNUMBER($H392),INDEX(INDIRECT($D$4),MATCH('CF AUX'!AR$14,INDIRECT($D$5),0),MATCH('CF AUX'!$I392,INDIRECT($D$7),0)),"")</f>
        <v/>
      </c>
      <c r="AS392" s="81" t="str">
        <f ca="1">IF(ISNUMBER($H392),INDEX(INDIRECT($D$4),MATCH('CF AUX'!AS$14,INDIRECT($D$5),0),MATCH('CF AUX'!$I392,INDIRECT($D$7),0)),"")</f>
        <v/>
      </c>
      <c r="AT392" s="81" t="str">
        <f ca="1">IF(ISNUMBER($H392),INDEX(INDIRECT($D$4),MATCH('CF AUX'!AT$14,INDIRECT($D$5),0),MATCH('CF AUX'!$I392,INDIRECT($D$7),0)),"")</f>
        <v/>
      </c>
      <c r="AU392" s="81" t="str">
        <f ca="1">IF(ISNUMBER($H392),INDEX(INDIRECT($D$4),MATCH('CF AUX'!AU$14,INDIRECT($D$5),0),MATCH('CF AUX'!$I392,INDIRECT($D$7),0)),"")</f>
        <v/>
      </c>
      <c r="AV392" s="81" t="str">
        <f ca="1">IF(ISNUMBER($H392),INDEX(INDIRECT($D$4),MATCH('CF AUX'!AV$14,INDIRECT($D$5),0),MATCH('CF AUX'!$I392,INDIRECT($D$7),0)),"")</f>
        <v/>
      </c>
      <c r="AW392" s="81" t="str">
        <f ca="1">IF(ISNUMBER($H392),INDEX(INDIRECT($D$4),MATCH('CF AUX'!AW$14,INDIRECT($D$5),0),MATCH('CF AUX'!$I392,INDIRECT($D$7),0)),"")</f>
        <v/>
      </c>
      <c r="AX392" s="81" t="str">
        <f ca="1">IF(ISNUMBER($H392),INDEX(INDIRECT($D$4),MATCH('CF AUX'!AX$14,INDIRECT($D$5),0),MATCH('CF AUX'!$I392,INDIRECT($D$7),0)),"")</f>
        <v/>
      </c>
      <c r="AY392" s="81" t="str">
        <f ca="1">IF(ISNUMBER($H392),INDEX(INDIRECT($D$4),MATCH('CF AUX'!AY$14,INDIRECT($D$5),0),MATCH('CF AUX'!$I392,INDIRECT($D$7),0)),"")</f>
        <v/>
      </c>
      <c r="AZ392" s="81" t="str">
        <f ca="1">IF(ISNUMBER($H392),INDEX(INDIRECT($D$4),MATCH('CF AUX'!AZ$14,INDIRECT($D$5),0),MATCH('CF AUX'!$I392,INDIRECT($D$7),0)),"")</f>
        <v/>
      </c>
      <c r="BB392" s="96" t="str" cm="1">
        <f t="array" aca="1" ref="BB392" ca="1">IF(ISNUMBER($H392),MMULT(J392:AZ392,TRANSPOSE(INDIRECT($D$8&amp;$G$4&amp;B393&amp;":"&amp;$G$6&amp;B393))),"")</f>
        <v/>
      </c>
      <c r="BD392" s="59">
        <f t="shared" ref="BD392:BD406" si="103">BD391</f>
        <v>389</v>
      </c>
      <c r="BE392" s="80" t="str" cm="1">
        <f t="array" aca="1" ref="BE392" ca="1">IFERROR(INDEX(INDIRECT($D$4),MATCH(INDIRECT(BE$5&amp;$BD392),INDIRECT($D$6),0),MATCH($I392,INDIRECT($D$7),0)),"")</f>
        <v/>
      </c>
      <c r="BF392" s="81" t="str" cm="1">
        <f t="array" aca="1" ref="BF392" ca="1">IFERROR(INDEX(INDIRECT($D$4),MATCH(INDIRECT(BF$5&amp;$BD392),INDIRECT($D$6),0),MATCH($I392,INDIRECT($D$7),0)),"")</f>
        <v/>
      </c>
      <c r="BG392" s="81" t="str" cm="1">
        <f t="array" aca="1" ref="BG392" ca="1">IFERROR(INDEX(INDIRECT($D$4),MATCH(INDIRECT(BG$5&amp;$BD392),INDIRECT($D$6),0),MATCH($I392,INDIRECT($D$7),0)),"")</f>
        <v/>
      </c>
      <c r="BH392" s="81" t="str" cm="1">
        <f t="array" aca="1" ref="BH392" ca="1">IFERROR(INDEX(INDIRECT($D$4),MATCH(INDIRECT(BH$5&amp;$BD392),INDIRECT($D$6),0),MATCH($I392,INDIRECT($D$7),0)),"")</f>
        <v/>
      </c>
      <c r="BI392" s="81" t="str" cm="1">
        <f t="array" aca="1" ref="BI392" ca="1">IFERROR(INDEX(INDIRECT($D$4),MATCH(INDIRECT(BI$5&amp;$BD392),INDIRECT($D$6),0),MATCH($I392,INDIRECT($D$7),0)),"")</f>
        <v/>
      </c>
      <c r="BJ392" s="81" t="str" cm="1">
        <f t="array" aca="1" ref="BJ392" ca="1">IFERROR(INDEX(INDIRECT($D$4),MATCH(INDIRECT(BJ$5&amp;$BD392),INDIRECT($D$6),0),MATCH($I392,INDIRECT($D$7),0)),"")</f>
        <v/>
      </c>
      <c r="BK392" s="81" t="str" cm="1">
        <f t="array" aca="1" ref="BK392" ca="1">IFERROR(INDEX(INDIRECT($D$4),MATCH(INDIRECT(BK$5&amp;$BD392),INDIRECT($D$6),0),MATCH($I392,INDIRECT($D$7),0)),"")</f>
        <v/>
      </c>
      <c r="BL392" s="81" t="str" cm="1">
        <f t="array" aca="1" ref="BL392" ca="1">IFERROR(INDEX(INDIRECT($D$4),MATCH(INDIRECT(BL$5&amp;$BD392),INDIRECT($D$6),0),MATCH($I392,INDIRECT($D$7),0)),"")</f>
        <v/>
      </c>
      <c r="BM392" s="81" t="str" cm="1">
        <f t="array" aca="1" ref="BM392" ca="1">IFERROR(INDEX(INDIRECT($D$4),MATCH(INDIRECT(BM$5&amp;$BD392),INDIRECT($D$6),0),MATCH($I392,INDIRECT($D$7),0)),"")</f>
        <v/>
      </c>
      <c r="BN392" s="81" t="str" cm="1">
        <f t="array" aca="1" ref="BN392" ca="1">IFERROR(INDEX(INDIRECT($D$4),MATCH(INDIRECT(BN$5&amp;$BD392),INDIRECT($D$6),0),MATCH($I392,INDIRECT($D$7),0)),"")</f>
        <v/>
      </c>
      <c r="BO392" s="81" t="str" cm="1">
        <f t="array" aca="1" ref="BO392" ca="1">IFERROR(INDEX(INDIRECT($D$4),MATCH(INDIRECT(BO$5&amp;$BD392),INDIRECT($D$6),0),MATCH($I392,INDIRECT($D$7),0)),"")</f>
        <v/>
      </c>
      <c r="BP392" s="81" t="str" cm="1">
        <f t="array" aca="1" ref="BP392" ca="1">IFERROR(INDEX(INDIRECT($D$4),MATCH(INDIRECT(BP$5&amp;$BD392),INDIRECT($D$6),0),MATCH($I392,INDIRECT($D$7),0)),"")</f>
        <v/>
      </c>
      <c r="BQ392" s="81" t="str" cm="1">
        <f t="array" aca="1" ref="BQ392" ca="1">IFERROR(INDEX(INDIRECT($D$4),MATCH(INDIRECT(BQ$5&amp;$BD392),INDIRECT($D$6),0),MATCH($I392,INDIRECT($D$7),0)),"")</f>
        <v/>
      </c>
      <c r="BR392" s="81" t="str" cm="1">
        <f t="array" aca="1" ref="BR392" ca="1">IFERROR(INDEX(INDIRECT($D$4),MATCH(INDIRECT(BR$5&amp;$BD392),INDIRECT($D$6),0),MATCH($I392,INDIRECT($D$7),0)),"")</f>
        <v/>
      </c>
      <c r="BS392" s="81" t="str" cm="1">
        <f t="array" aca="1" ref="BS392" ca="1">IFERROR(INDEX(INDIRECT($D$4),MATCH(INDIRECT(BS$5&amp;$BD392),INDIRECT($D$6),0),MATCH($I392,INDIRECT($D$7),0)),"")</f>
        <v/>
      </c>
      <c r="BT392" s="81" t="str" cm="1">
        <f t="array" aca="1" ref="BT392" ca="1">IFERROR(INDEX(INDIRECT($D$4),MATCH(INDIRECT(BT$5&amp;$BD392),INDIRECT($D$6),0),MATCH($I392,INDIRECT($D$7),0)),"")</f>
        <v/>
      </c>
      <c r="BU392" s="81" t="str" cm="1">
        <f t="array" aca="1" ref="BU392" ca="1">IFERROR(INDEX(INDIRECT($D$4),MATCH(INDIRECT(BU$5&amp;$BD392),INDIRECT($D$6),0),MATCH($I392,INDIRECT($D$7),0)),"")</f>
        <v/>
      </c>
      <c r="BV392" s="99" t="str" cm="1">
        <f t="array" aca="1" ref="BV392" ca="1">IFERROR(INDEX(INDIRECT($D$4),MATCH(INDIRECT(BV$5&amp;$BD392),INDIRECT($D$6),0),MATCH($I392,INDIRECT($D$7),0)),"")</f>
        <v/>
      </c>
      <c r="BX392" s="80"/>
      <c r="BY392" s="81"/>
      <c r="BZ392" s="81"/>
      <c r="CA392" s="81"/>
      <c r="CB392" s="81"/>
      <c r="CC392" s="81"/>
      <c r="CD392" s="81"/>
      <c r="CE392" s="81"/>
      <c r="CF392" s="81"/>
      <c r="CG392" s="81"/>
      <c r="CH392" s="81"/>
      <c r="CI392" s="81"/>
      <c r="CJ392" s="81"/>
      <c r="CK392" s="81"/>
      <c r="CL392" s="81"/>
      <c r="CM392" s="81"/>
      <c r="CN392" s="81"/>
      <c r="CO392" s="99"/>
      <c r="CQ392" s="113"/>
      <c r="CR392" s="59" t="str">
        <f t="shared" si="102"/>
        <v/>
      </c>
      <c r="CS392" s="60"/>
      <c r="CT392" s="116" t="str">
        <f t="shared" ca="1" si="99"/>
        <v/>
      </c>
      <c r="CU392" s="80" t="str">
        <f>IF(ISNUMBER($CS392),INDEX(IRF.New!$CS$7:$DJ$37,MATCH(B393+1,IRF.New!$B$7:$B$37,0),MATCH($CT392,IRF.New!$CS$5:$DJ$5,0)),"")</f>
        <v/>
      </c>
      <c r="CV392" s="81"/>
      <c r="CW392" s="81" t="str">
        <f t="shared" si="100"/>
        <v/>
      </c>
      <c r="CX392" s="81"/>
      <c r="CY392" s="81"/>
      <c r="CZ392" s="94"/>
      <c r="DA392" s="94" t="str">
        <f>IF(ISNUMBER(CS392),INDEX(IRF.New!$CS$2:$DJ$2,MATCH('CF AUX'!$CT392,IRF.New!$CS$5:$DJ$5,0)),"")</f>
        <v/>
      </c>
      <c r="DB392" s="72"/>
      <c r="DD392" s="132" t="str">
        <f>IF(ISNUMBER(CS392),INDEX(IRF.New!$D$7:$CO$37,MATCH('CF AUX'!C388,IRF.New!$C$7:$C$37,0),MATCH(CT392,IRF.New!$D$5:$CO$5,0)),"")</f>
        <v/>
      </c>
    </row>
    <row r="393" spans="2:109" x14ac:dyDescent="0.25">
      <c r="B393" s="75">
        <f>INDEX(IRF.New!$B:$B,MATCH('CF AUX'!C388,IRF.New!$C:$C,0))-1</f>
        <v>28</v>
      </c>
      <c r="F393" s="136" t="str">
        <f t="shared" si="101"/>
        <v/>
      </c>
      <c r="H393" s="65"/>
      <c r="I393" s="129" t="str">
        <f ca="1">IF(ISNUMBER(H393),INDEX(IRF.New!$CS$5:$DJ$5,MATCH('CF AUX'!H393,INDIRECT("IRF.New!$CS$"&amp;C390&amp;":$DJ$"&amp;C390),0)),"")</f>
        <v/>
      </c>
      <c r="J393" s="80" t="str">
        <f ca="1">IF(ISNUMBER($H393),INDEX(INDIRECT($D$4),MATCH('CF AUX'!J$14,INDIRECT($D$5),0),MATCH('CF AUX'!$I393,INDIRECT($D$7),0)),"")</f>
        <v/>
      </c>
      <c r="K393" s="81" t="str">
        <f ca="1">IF(ISNUMBER($H393),INDEX(INDIRECT($D$4),MATCH('CF AUX'!K$14,INDIRECT($D$5),0),MATCH('CF AUX'!$I393,INDIRECT($D$7),0)),"")</f>
        <v/>
      </c>
      <c r="L393" s="81" t="str">
        <f ca="1">IF(ISNUMBER($H393),INDEX(INDIRECT($D$4),MATCH('CF AUX'!L$14,INDIRECT($D$5),0),MATCH('CF AUX'!$I393,INDIRECT($D$7),0)),"")</f>
        <v/>
      </c>
      <c r="M393" s="81" t="str">
        <f ca="1">IF(ISNUMBER($H393),INDEX(INDIRECT($D$4),MATCH('CF AUX'!M$14,INDIRECT($D$5),0),MATCH('CF AUX'!$I393,INDIRECT($D$7),0)),"")</f>
        <v/>
      </c>
      <c r="N393" s="81" t="str">
        <f ca="1">IF(ISNUMBER($H393),INDEX(INDIRECT($D$4),MATCH('CF AUX'!N$14,INDIRECT($D$5),0),MATCH('CF AUX'!$I393,INDIRECT($D$7),0)),"")</f>
        <v/>
      </c>
      <c r="O393" s="81" t="str">
        <f ca="1">IF(ISNUMBER($H393),INDEX(INDIRECT($D$4),MATCH('CF AUX'!O$14,INDIRECT($D$5),0),MATCH('CF AUX'!$I393,INDIRECT($D$7),0)),"")</f>
        <v/>
      </c>
      <c r="P393" s="81" t="str">
        <f ca="1">IF(ISNUMBER($H393),INDEX(INDIRECT($D$4),MATCH('CF AUX'!P$14,INDIRECT($D$5),0),MATCH('CF AUX'!$I393,INDIRECT($D$7),0)),"")</f>
        <v/>
      </c>
      <c r="Q393" s="81" t="str">
        <f ca="1">IF(ISNUMBER($H393),INDEX(INDIRECT($D$4),MATCH('CF AUX'!Q$14,INDIRECT($D$5),0),MATCH('CF AUX'!$I393,INDIRECT($D$7),0)),"")</f>
        <v/>
      </c>
      <c r="R393" s="81" t="str">
        <f ca="1">IF(ISNUMBER($H393),INDEX(INDIRECT($D$4),MATCH('CF AUX'!R$14,INDIRECT($D$5),0),MATCH('CF AUX'!$I393,INDIRECT($D$7),0)),"")</f>
        <v/>
      </c>
      <c r="S393" s="81" t="str">
        <f ca="1">IF(ISNUMBER($H393),INDEX(INDIRECT($D$4),MATCH('CF AUX'!S$14,INDIRECT($D$5),0),MATCH('CF AUX'!$I393,INDIRECT($D$7),0)),"")</f>
        <v/>
      </c>
      <c r="T393" s="81" t="str">
        <f ca="1">IF(ISNUMBER($H393),INDEX(INDIRECT($D$4),MATCH('CF AUX'!T$14,INDIRECT($D$5),0),MATCH('CF AUX'!$I393,INDIRECT($D$7),0)),"")</f>
        <v/>
      </c>
      <c r="U393" s="81" t="str">
        <f ca="1">IF(ISNUMBER($H393),INDEX(INDIRECT($D$4),MATCH('CF AUX'!U$14,INDIRECT($D$5),0),MATCH('CF AUX'!$I393,INDIRECT($D$7),0)),"")</f>
        <v/>
      </c>
      <c r="V393" s="81" t="str">
        <f ca="1">IF(ISNUMBER($H393),INDEX(INDIRECT($D$4),MATCH('CF AUX'!V$14,INDIRECT($D$5),0),MATCH('CF AUX'!$I393,INDIRECT($D$7),0)),"")</f>
        <v/>
      </c>
      <c r="W393" s="81" t="str">
        <f ca="1">IF(ISNUMBER($H393),INDEX(INDIRECT($D$4),MATCH('CF AUX'!W$14,INDIRECT($D$5),0),MATCH('CF AUX'!$I393,INDIRECT($D$7),0)),"")</f>
        <v/>
      </c>
      <c r="X393" s="81" t="str">
        <f ca="1">IF(ISNUMBER($H393),INDEX(INDIRECT($D$4),MATCH('CF AUX'!X$14,INDIRECT($D$5),0),MATCH('CF AUX'!$I393,INDIRECT($D$7),0)),"")</f>
        <v/>
      </c>
      <c r="Y393" s="81" t="str">
        <f ca="1">IF(ISNUMBER($H393),INDEX(INDIRECT($D$4),MATCH('CF AUX'!Y$14,INDIRECT($D$5),0),MATCH('CF AUX'!$I393,INDIRECT($D$7),0)),"")</f>
        <v/>
      </c>
      <c r="Z393" s="81" t="str">
        <f ca="1">IF(ISNUMBER($H393),INDEX(INDIRECT($D$4),MATCH('CF AUX'!Z$14,INDIRECT($D$5),0),MATCH('CF AUX'!$I393,INDIRECT($D$7),0)),"")</f>
        <v/>
      </c>
      <c r="AA393" s="81" t="str">
        <f ca="1">IF(ISNUMBER($H393),INDEX(INDIRECT($D$4),MATCH('CF AUX'!AA$14,INDIRECT($D$5),0),MATCH('CF AUX'!$I393,INDIRECT($D$7),0)),"")</f>
        <v/>
      </c>
      <c r="AB393" s="81" t="str">
        <f ca="1">IF(ISNUMBER($H393),INDEX(INDIRECT($D$4),MATCH('CF AUX'!AB$14,INDIRECT($D$5),0),MATCH('CF AUX'!$I393,INDIRECT($D$7),0)),"")</f>
        <v/>
      </c>
      <c r="AC393" s="81" t="str">
        <f ca="1">IF(ISNUMBER($H393),INDEX(INDIRECT($D$4),MATCH('CF AUX'!AC$14,INDIRECT($D$5),0),MATCH('CF AUX'!$I393,INDIRECT($D$7),0)),"")</f>
        <v/>
      </c>
      <c r="AD393" s="81" t="str">
        <f ca="1">IF(ISNUMBER($H393),INDEX(INDIRECT($D$4),MATCH('CF AUX'!AD$14,INDIRECT($D$5),0),MATCH('CF AUX'!$I393,INDIRECT($D$7),0)),"")</f>
        <v/>
      </c>
      <c r="AE393" s="81" t="str">
        <f ca="1">IF(ISNUMBER($H393),INDEX(INDIRECT($D$4),MATCH('CF AUX'!AE$14,INDIRECT($D$5),0),MATCH('CF AUX'!$I393,INDIRECT($D$7),0)),"")</f>
        <v/>
      </c>
      <c r="AF393" s="81" t="str">
        <f ca="1">IF(ISNUMBER($H393),INDEX(INDIRECT($D$4),MATCH('CF AUX'!AF$14,INDIRECT($D$5),0),MATCH('CF AUX'!$I393,INDIRECT($D$7),0)),"")</f>
        <v/>
      </c>
      <c r="AG393" s="81" t="str">
        <f ca="1">IF(ISNUMBER($H393),INDEX(INDIRECT($D$4),MATCH('CF AUX'!AG$14,INDIRECT($D$5),0),MATCH('CF AUX'!$I393,INDIRECT($D$7),0)),"")</f>
        <v/>
      </c>
      <c r="AH393" s="81" t="str">
        <f ca="1">IF(ISNUMBER($H393),INDEX(INDIRECT($D$4),MATCH('CF AUX'!AH$14,INDIRECT($D$5),0),MATCH('CF AUX'!$I393,INDIRECT($D$7),0)),"")</f>
        <v/>
      </c>
      <c r="AI393" s="81" t="str">
        <f ca="1">IF(ISNUMBER($H393),INDEX(INDIRECT($D$4),MATCH('CF AUX'!AI$14,INDIRECT($D$5),0),MATCH('CF AUX'!$I393,INDIRECT($D$7),0)),"")</f>
        <v/>
      </c>
      <c r="AJ393" s="81" t="str">
        <f ca="1">IF(ISNUMBER($H393),INDEX(INDIRECT($D$4),MATCH('CF AUX'!AJ$14,INDIRECT($D$5),0),MATCH('CF AUX'!$I393,INDIRECT($D$7),0)),"")</f>
        <v/>
      </c>
      <c r="AK393" s="81" t="str">
        <f ca="1">IF(ISNUMBER($H393),INDEX(INDIRECT($D$4),MATCH('CF AUX'!AK$14,INDIRECT($D$5),0),MATCH('CF AUX'!$I393,INDIRECT($D$7),0)),"")</f>
        <v/>
      </c>
      <c r="AL393" s="81" t="str">
        <f ca="1">IF(ISNUMBER($H393),INDEX(INDIRECT($D$4),MATCH('CF AUX'!AL$14,INDIRECT($D$5),0),MATCH('CF AUX'!$I393,INDIRECT($D$7),0)),"")</f>
        <v/>
      </c>
      <c r="AM393" s="81" t="str">
        <f ca="1">IF(ISNUMBER($H393),INDEX(INDIRECT($D$4),MATCH('CF AUX'!AM$14,INDIRECT($D$5),0),MATCH('CF AUX'!$I393,INDIRECT($D$7),0)),"")</f>
        <v/>
      </c>
      <c r="AN393" s="81" t="str">
        <f ca="1">IF(ISNUMBER($H393),INDEX(INDIRECT($D$4),MATCH('CF AUX'!AN$14,INDIRECT($D$5),0),MATCH('CF AUX'!$I393,INDIRECT($D$7),0)),"")</f>
        <v/>
      </c>
      <c r="AO393" s="81" t="str">
        <f ca="1">IF(ISNUMBER($H393),INDEX(INDIRECT($D$4),MATCH('CF AUX'!AO$14,INDIRECT($D$5),0),MATCH('CF AUX'!$I393,INDIRECT($D$7),0)),"")</f>
        <v/>
      </c>
      <c r="AP393" s="81" t="str">
        <f ca="1">IF(ISNUMBER($H393),INDEX(INDIRECT($D$4),MATCH('CF AUX'!AP$14,INDIRECT($D$5),0),MATCH('CF AUX'!$I393,INDIRECT($D$7),0)),"")</f>
        <v/>
      </c>
      <c r="AQ393" s="81" t="str">
        <f ca="1">IF(ISNUMBER($H393),INDEX(INDIRECT($D$4),MATCH('CF AUX'!AQ$14,INDIRECT($D$5),0),MATCH('CF AUX'!$I393,INDIRECT($D$7),0)),"")</f>
        <v/>
      </c>
      <c r="AR393" s="81" t="str">
        <f ca="1">IF(ISNUMBER($H393),INDEX(INDIRECT($D$4),MATCH('CF AUX'!AR$14,INDIRECT($D$5),0),MATCH('CF AUX'!$I393,INDIRECT($D$7),0)),"")</f>
        <v/>
      </c>
      <c r="AS393" s="81" t="str">
        <f ca="1">IF(ISNUMBER($H393),INDEX(INDIRECT($D$4),MATCH('CF AUX'!AS$14,INDIRECT($D$5),0),MATCH('CF AUX'!$I393,INDIRECT($D$7),0)),"")</f>
        <v/>
      </c>
      <c r="AT393" s="81" t="str">
        <f ca="1">IF(ISNUMBER($H393),INDEX(INDIRECT($D$4),MATCH('CF AUX'!AT$14,INDIRECT($D$5),0),MATCH('CF AUX'!$I393,INDIRECT($D$7),0)),"")</f>
        <v/>
      </c>
      <c r="AU393" s="81" t="str">
        <f ca="1">IF(ISNUMBER($H393),INDEX(INDIRECT($D$4),MATCH('CF AUX'!AU$14,INDIRECT($D$5),0),MATCH('CF AUX'!$I393,INDIRECT($D$7),0)),"")</f>
        <v/>
      </c>
      <c r="AV393" s="81" t="str">
        <f ca="1">IF(ISNUMBER($H393),INDEX(INDIRECT($D$4),MATCH('CF AUX'!AV$14,INDIRECT($D$5),0),MATCH('CF AUX'!$I393,INDIRECT($D$7),0)),"")</f>
        <v/>
      </c>
      <c r="AW393" s="81" t="str">
        <f ca="1">IF(ISNUMBER($H393),INDEX(INDIRECT($D$4),MATCH('CF AUX'!AW$14,INDIRECT($D$5),0),MATCH('CF AUX'!$I393,INDIRECT($D$7),0)),"")</f>
        <v/>
      </c>
      <c r="AX393" s="81" t="str">
        <f ca="1">IF(ISNUMBER($H393),INDEX(INDIRECT($D$4),MATCH('CF AUX'!AX$14,INDIRECT($D$5),0),MATCH('CF AUX'!$I393,INDIRECT($D$7),0)),"")</f>
        <v/>
      </c>
      <c r="AY393" s="81" t="str">
        <f ca="1">IF(ISNUMBER($H393),INDEX(INDIRECT($D$4),MATCH('CF AUX'!AY$14,INDIRECT($D$5),0),MATCH('CF AUX'!$I393,INDIRECT($D$7),0)),"")</f>
        <v/>
      </c>
      <c r="AZ393" s="81" t="str">
        <f ca="1">IF(ISNUMBER($H393),INDEX(INDIRECT($D$4),MATCH('CF AUX'!AZ$14,INDIRECT($D$5),0),MATCH('CF AUX'!$I393,INDIRECT($D$7),0)),"")</f>
        <v/>
      </c>
      <c r="BB393" s="96" t="str" cm="1">
        <f t="array" aca="1" ref="BB393" ca="1">IF(ISNUMBER($H393),MMULT(J393:AZ393,TRANSPOSE(INDIRECT($D$8&amp;$G$4&amp;B393&amp;":"&amp;$G$6&amp;B393))),"")</f>
        <v/>
      </c>
      <c r="BD393" s="59">
        <f t="shared" si="103"/>
        <v>389</v>
      </c>
      <c r="BE393" s="80" t="str" cm="1">
        <f t="array" aca="1" ref="BE393" ca="1">IFERROR(INDEX(INDIRECT($D$4),MATCH(INDIRECT(BE$5&amp;$BD393),INDIRECT($D$6),0),MATCH($I393,INDIRECT($D$7),0)),"")</f>
        <v/>
      </c>
      <c r="BF393" s="81" t="str" cm="1">
        <f t="array" aca="1" ref="BF393" ca="1">IFERROR(INDEX(INDIRECT($D$4),MATCH(INDIRECT(BF$5&amp;$BD393),INDIRECT($D$6),0),MATCH($I393,INDIRECT($D$7),0)),"")</f>
        <v/>
      </c>
      <c r="BG393" s="81" t="str" cm="1">
        <f t="array" aca="1" ref="BG393" ca="1">IFERROR(INDEX(INDIRECT($D$4),MATCH(INDIRECT(BG$5&amp;$BD393),INDIRECT($D$6),0),MATCH($I393,INDIRECT($D$7),0)),"")</f>
        <v/>
      </c>
      <c r="BH393" s="81" t="str" cm="1">
        <f t="array" aca="1" ref="BH393" ca="1">IFERROR(INDEX(INDIRECT($D$4),MATCH(INDIRECT(BH$5&amp;$BD393),INDIRECT($D$6),0),MATCH($I393,INDIRECT($D$7),0)),"")</f>
        <v/>
      </c>
      <c r="BI393" s="81" t="str" cm="1">
        <f t="array" aca="1" ref="BI393" ca="1">IFERROR(INDEX(INDIRECT($D$4),MATCH(INDIRECT(BI$5&amp;$BD393),INDIRECT($D$6),0),MATCH($I393,INDIRECT($D$7),0)),"")</f>
        <v/>
      </c>
      <c r="BJ393" s="81" t="str" cm="1">
        <f t="array" aca="1" ref="BJ393" ca="1">IFERROR(INDEX(INDIRECT($D$4),MATCH(INDIRECT(BJ$5&amp;$BD393),INDIRECT($D$6),0),MATCH($I393,INDIRECT($D$7),0)),"")</f>
        <v/>
      </c>
      <c r="BK393" s="81" t="str" cm="1">
        <f t="array" aca="1" ref="BK393" ca="1">IFERROR(INDEX(INDIRECT($D$4),MATCH(INDIRECT(BK$5&amp;$BD393),INDIRECT($D$6),0),MATCH($I393,INDIRECT($D$7),0)),"")</f>
        <v/>
      </c>
      <c r="BL393" s="81" t="str" cm="1">
        <f t="array" aca="1" ref="BL393" ca="1">IFERROR(INDEX(INDIRECT($D$4),MATCH(INDIRECT(BL$5&amp;$BD393),INDIRECT($D$6),0),MATCH($I393,INDIRECT($D$7),0)),"")</f>
        <v/>
      </c>
      <c r="BM393" s="81" t="str" cm="1">
        <f t="array" aca="1" ref="BM393" ca="1">IFERROR(INDEX(INDIRECT($D$4),MATCH(INDIRECT(BM$5&amp;$BD393),INDIRECT($D$6),0),MATCH($I393,INDIRECT($D$7),0)),"")</f>
        <v/>
      </c>
      <c r="BN393" s="81" t="str" cm="1">
        <f t="array" aca="1" ref="BN393" ca="1">IFERROR(INDEX(INDIRECT($D$4),MATCH(INDIRECT(BN$5&amp;$BD393),INDIRECT($D$6),0),MATCH($I393,INDIRECT($D$7),0)),"")</f>
        <v/>
      </c>
      <c r="BO393" s="81" t="str" cm="1">
        <f t="array" aca="1" ref="BO393" ca="1">IFERROR(INDEX(INDIRECT($D$4),MATCH(INDIRECT(BO$5&amp;$BD393),INDIRECT($D$6),0),MATCH($I393,INDIRECT($D$7),0)),"")</f>
        <v/>
      </c>
      <c r="BP393" s="81" t="str" cm="1">
        <f t="array" aca="1" ref="BP393" ca="1">IFERROR(INDEX(INDIRECT($D$4),MATCH(INDIRECT(BP$5&amp;$BD393),INDIRECT($D$6),0),MATCH($I393,INDIRECT($D$7),0)),"")</f>
        <v/>
      </c>
      <c r="BQ393" s="81" t="str" cm="1">
        <f t="array" aca="1" ref="BQ393" ca="1">IFERROR(INDEX(INDIRECT($D$4),MATCH(INDIRECT(BQ$5&amp;$BD393),INDIRECT($D$6),0),MATCH($I393,INDIRECT($D$7),0)),"")</f>
        <v/>
      </c>
      <c r="BR393" s="81" t="str" cm="1">
        <f t="array" aca="1" ref="BR393" ca="1">IFERROR(INDEX(INDIRECT($D$4),MATCH(INDIRECT(BR$5&amp;$BD393),INDIRECT($D$6),0),MATCH($I393,INDIRECT($D$7),0)),"")</f>
        <v/>
      </c>
      <c r="BS393" s="81" t="str" cm="1">
        <f t="array" aca="1" ref="BS393" ca="1">IFERROR(INDEX(INDIRECT($D$4),MATCH(INDIRECT(BS$5&amp;$BD393),INDIRECT($D$6),0),MATCH($I393,INDIRECT($D$7),0)),"")</f>
        <v/>
      </c>
      <c r="BT393" s="81" t="str" cm="1">
        <f t="array" aca="1" ref="BT393" ca="1">IFERROR(INDEX(INDIRECT($D$4),MATCH(INDIRECT(BT$5&amp;$BD393),INDIRECT($D$6),0),MATCH($I393,INDIRECT($D$7),0)),"")</f>
        <v/>
      </c>
      <c r="BU393" s="81" t="str" cm="1">
        <f t="array" aca="1" ref="BU393" ca="1">IFERROR(INDEX(INDIRECT($D$4),MATCH(INDIRECT(BU$5&amp;$BD393),INDIRECT($D$6),0),MATCH($I393,INDIRECT($D$7),0)),"")</f>
        <v/>
      </c>
      <c r="BV393" s="99" t="str" cm="1">
        <f t="array" aca="1" ref="BV393" ca="1">IFERROR(INDEX(INDIRECT($D$4),MATCH(INDIRECT(BV$5&amp;$BD393),INDIRECT($D$6),0),MATCH($I393,INDIRECT($D$7),0)),"")</f>
        <v/>
      </c>
      <c r="BX393" s="80"/>
      <c r="BY393" s="81"/>
      <c r="BZ393" s="81"/>
      <c r="CA393" s="81"/>
      <c r="CB393" s="81"/>
      <c r="CC393" s="81"/>
      <c r="CD393" s="81"/>
      <c r="CE393" s="81"/>
      <c r="CF393" s="81"/>
      <c r="CG393" s="81"/>
      <c r="CH393" s="81"/>
      <c r="CI393" s="81"/>
      <c r="CJ393" s="81"/>
      <c r="CK393" s="81"/>
      <c r="CL393" s="81"/>
      <c r="CM393" s="81"/>
      <c r="CN393" s="81"/>
      <c r="CO393" s="99"/>
      <c r="CQ393" s="113"/>
      <c r="CR393" s="59" t="str">
        <f t="shared" si="102"/>
        <v/>
      </c>
      <c r="CS393" s="60"/>
      <c r="CT393" s="123" t="str">
        <f t="shared" ca="1" si="99"/>
        <v/>
      </c>
      <c r="CU393" s="80" t="str">
        <f>IF(ISNUMBER($CS393),INDEX(IRF.New!$CS$7:$DJ$37,MATCH(B393+1,IRF.New!$B$7:$B$37,0),MATCH($CT393,IRF.New!$CS$5:$DJ$5,0)),"")</f>
        <v/>
      </c>
      <c r="CV393" s="81"/>
      <c r="CW393" s="81" t="str">
        <f t="shared" si="100"/>
        <v/>
      </c>
      <c r="CX393" s="81"/>
      <c r="CY393" s="81"/>
      <c r="CZ393" s="94"/>
      <c r="DA393" s="94" t="str">
        <f>IF(ISNUMBER(CS393),INDEX(IRF.New!$CS$2:$DJ$2,MATCH('CF AUX'!$CT393,IRF.New!$CS$5:$DJ$5,0)),"")</f>
        <v/>
      </c>
      <c r="DB393" s="72"/>
      <c r="DD393" s="132" t="str">
        <f>IF(ISNUMBER(CS393),INDEX(IRF.New!$D$7:$CO$37,MATCH('CF AUX'!C388,IRF.New!$C$7:$C$37,0),MATCH(CT393,IRF.New!$D$5:$CO$5,0)),"")</f>
        <v/>
      </c>
    </row>
    <row r="394" spans="2:109" x14ac:dyDescent="0.25">
      <c r="F394" s="136" t="str">
        <f t="shared" si="101"/>
        <v/>
      </c>
      <c r="H394" s="65"/>
      <c r="I394" s="129" t="str">
        <f ca="1">IF(ISNUMBER(H394),INDEX(IRF.New!$CS$5:$DJ$5,MATCH('CF AUX'!H394,INDIRECT("IRF.New!$CS$"&amp;C390&amp;":$DJ$"&amp;C390),0)),"")</f>
        <v/>
      </c>
      <c r="J394" s="80" t="str">
        <f ca="1">IF(ISNUMBER($H394),INDEX(INDIRECT($D$4),MATCH('CF AUX'!J$14,INDIRECT($D$5),0),MATCH('CF AUX'!$I394,INDIRECT($D$7),0)),"")</f>
        <v/>
      </c>
      <c r="K394" s="81" t="str">
        <f ca="1">IF(ISNUMBER($H394),INDEX(INDIRECT($D$4),MATCH('CF AUX'!K$14,INDIRECT($D$5),0),MATCH('CF AUX'!$I394,INDIRECT($D$7),0)),"")</f>
        <v/>
      </c>
      <c r="L394" s="81" t="str">
        <f ca="1">IF(ISNUMBER($H394),INDEX(INDIRECT($D$4),MATCH('CF AUX'!L$14,INDIRECT($D$5),0),MATCH('CF AUX'!$I394,INDIRECT($D$7),0)),"")</f>
        <v/>
      </c>
      <c r="M394" s="81" t="str">
        <f ca="1">IF(ISNUMBER($H394),INDEX(INDIRECT($D$4),MATCH('CF AUX'!M$14,INDIRECT($D$5),0),MATCH('CF AUX'!$I394,INDIRECT($D$7),0)),"")</f>
        <v/>
      </c>
      <c r="N394" s="81" t="str">
        <f ca="1">IF(ISNUMBER($H394),INDEX(INDIRECT($D$4),MATCH('CF AUX'!N$14,INDIRECT($D$5),0),MATCH('CF AUX'!$I394,INDIRECT($D$7),0)),"")</f>
        <v/>
      </c>
      <c r="O394" s="81" t="str">
        <f ca="1">IF(ISNUMBER($H394),INDEX(INDIRECT($D$4),MATCH('CF AUX'!O$14,INDIRECT($D$5),0),MATCH('CF AUX'!$I394,INDIRECT($D$7),0)),"")</f>
        <v/>
      </c>
      <c r="P394" s="81" t="str">
        <f ca="1">IF(ISNUMBER($H394),INDEX(INDIRECT($D$4),MATCH('CF AUX'!P$14,INDIRECT($D$5),0),MATCH('CF AUX'!$I394,INDIRECT($D$7),0)),"")</f>
        <v/>
      </c>
      <c r="Q394" s="81" t="str">
        <f ca="1">IF(ISNUMBER($H394),INDEX(INDIRECT($D$4),MATCH('CF AUX'!Q$14,INDIRECT($D$5),0),MATCH('CF AUX'!$I394,INDIRECT($D$7),0)),"")</f>
        <v/>
      </c>
      <c r="R394" s="81" t="str">
        <f ca="1">IF(ISNUMBER($H394),INDEX(INDIRECT($D$4),MATCH('CF AUX'!R$14,INDIRECT($D$5),0),MATCH('CF AUX'!$I394,INDIRECT($D$7),0)),"")</f>
        <v/>
      </c>
      <c r="S394" s="81" t="str">
        <f ca="1">IF(ISNUMBER($H394),INDEX(INDIRECT($D$4),MATCH('CF AUX'!S$14,INDIRECT($D$5),0),MATCH('CF AUX'!$I394,INDIRECT($D$7),0)),"")</f>
        <v/>
      </c>
      <c r="T394" s="81" t="str">
        <f ca="1">IF(ISNUMBER($H394),INDEX(INDIRECT($D$4),MATCH('CF AUX'!T$14,INDIRECT($D$5),0),MATCH('CF AUX'!$I394,INDIRECT($D$7),0)),"")</f>
        <v/>
      </c>
      <c r="U394" s="81" t="str">
        <f ca="1">IF(ISNUMBER($H394),INDEX(INDIRECT($D$4),MATCH('CF AUX'!U$14,INDIRECT($D$5),0),MATCH('CF AUX'!$I394,INDIRECT($D$7),0)),"")</f>
        <v/>
      </c>
      <c r="V394" s="81" t="str">
        <f ca="1">IF(ISNUMBER($H394),INDEX(INDIRECT($D$4),MATCH('CF AUX'!V$14,INDIRECT($D$5),0),MATCH('CF AUX'!$I394,INDIRECT($D$7),0)),"")</f>
        <v/>
      </c>
      <c r="W394" s="81" t="str">
        <f ca="1">IF(ISNUMBER($H394),INDEX(INDIRECT($D$4),MATCH('CF AUX'!W$14,INDIRECT($D$5),0),MATCH('CF AUX'!$I394,INDIRECT($D$7),0)),"")</f>
        <v/>
      </c>
      <c r="X394" s="81" t="str">
        <f ca="1">IF(ISNUMBER($H394),INDEX(INDIRECT($D$4),MATCH('CF AUX'!X$14,INDIRECT($D$5),0),MATCH('CF AUX'!$I394,INDIRECT($D$7),0)),"")</f>
        <v/>
      </c>
      <c r="Y394" s="81" t="str">
        <f ca="1">IF(ISNUMBER($H394),INDEX(INDIRECT($D$4),MATCH('CF AUX'!Y$14,INDIRECT($D$5),0),MATCH('CF AUX'!$I394,INDIRECT($D$7),0)),"")</f>
        <v/>
      </c>
      <c r="Z394" s="81" t="str">
        <f ca="1">IF(ISNUMBER($H394),INDEX(INDIRECT($D$4),MATCH('CF AUX'!Z$14,INDIRECT($D$5),0),MATCH('CF AUX'!$I394,INDIRECT($D$7),0)),"")</f>
        <v/>
      </c>
      <c r="AA394" s="81" t="str">
        <f ca="1">IF(ISNUMBER($H394),INDEX(INDIRECT($D$4),MATCH('CF AUX'!AA$14,INDIRECT($D$5),0),MATCH('CF AUX'!$I394,INDIRECT($D$7),0)),"")</f>
        <v/>
      </c>
      <c r="AB394" s="81" t="str">
        <f ca="1">IF(ISNUMBER($H394),INDEX(INDIRECT($D$4),MATCH('CF AUX'!AB$14,INDIRECT($D$5),0),MATCH('CF AUX'!$I394,INDIRECT($D$7),0)),"")</f>
        <v/>
      </c>
      <c r="AC394" s="81" t="str">
        <f ca="1">IF(ISNUMBER($H394),INDEX(INDIRECT($D$4),MATCH('CF AUX'!AC$14,INDIRECT($D$5),0),MATCH('CF AUX'!$I394,INDIRECT($D$7),0)),"")</f>
        <v/>
      </c>
      <c r="AD394" s="81" t="str">
        <f ca="1">IF(ISNUMBER($H394),INDEX(INDIRECT($D$4),MATCH('CF AUX'!AD$14,INDIRECT($D$5),0),MATCH('CF AUX'!$I394,INDIRECT($D$7),0)),"")</f>
        <v/>
      </c>
      <c r="AE394" s="81" t="str">
        <f ca="1">IF(ISNUMBER($H394),INDEX(INDIRECT($D$4),MATCH('CF AUX'!AE$14,INDIRECT($D$5),0),MATCH('CF AUX'!$I394,INDIRECT($D$7),0)),"")</f>
        <v/>
      </c>
      <c r="AF394" s="81" t="str">
        <f ca="1">IF(ISNUMBER($H394),INDEX(INDIRECT($D$4),MATCH('CF AUX'!AF$14,INDIRECT($D$5),0),MATCH('CF AUX'!$I394,INDIRECT($D$7),0)),"")</f>
        <v/>
      </c>
      <c r="AG394" s="81" t="str">
        <f ca="1">IF(ISNUMBER($H394),INDEX(INDIRECT($D$4),MATCH('CF AUX'!AG$14,INDIRECT($D$5),0),MATCH('CF AUX'!$I394,INDIRECT($D$7),0)),"")</f>
        <v/>
      </c>
      <c r="AH394" s="81" t="str">
        <f ca="1">IF(ISNUMBER($H394),INDEX(INDIRECT($D$4),MATCH('CF AUX'!AH$14,INDIRECT($D$5),0),MATCH('CF AUX'!$I394,INDIRECT($D$7),0)),"")</f>
        <v/>
      </c>
      <c r="AI394" s="81" t="str">
        <f ca="1">IF(ISNUMBER($H394),INDEX(INDIRECT($D$4),MATCH('CF AUX'!AI$14,INDIRECT($D$5),0),MATCH('CF AUX'!$I394,INDIRECT($D$7),0)),"")</f>
        <v/>
      </c>
      <c r="AJ394" s="81" t="str">
        <f ca="1">IF(ISNUMBER($H394),INDEX(INDIRECT($D$4),MATCH('CF AUX'!AJ$14,INDIRECT($D$5),0),MATCH('CF AUX'!$I394,INDIRECT($D$7),0)),"")</f>
        <v/>
      </c>
      <c r="AK394" s="81" t="str">
        <f ca="1">IF(ISNUMBER($H394),INDEX(INDIRECT($D$4),MATCH('CF AUX'!AK$14,INDIRECT($D$5),0),MATCH('CF AUX'!$I394,INDIRECT($D$7),0)),"")</f>
        <v/>
      </c>
      <c r="AL394" s="81" t="str">
        <f ca="1">IF(ISNUMBER($H394),INDEX(INDIRECT($D$4),MATCH('CF AUX'!AL$14,INDIRECT($D$5),0),MATCH('CF AUX'!$I394,INDIRECT($D$7),0)),"")</f>
        <v/>
      </c>
      <c r="AM394" s="81" t="str">
        <f ca="1">IF(ISNUMBER($H394),INDEX(INDIRECT($D$4),MATCH('CF AUX'!AM$14,INDIRECT($D$5),0),MATCH('CF AUX'!$I394,INDIRECT($D$7),0)),"")</f>
        <v/>
      </c>
      <c r="AN394" s="81" t="str">
        <f ca="1">IF(ISNUMBER($H394),INDEX(INDIRECT($D$4),MATCH('CF AUX'!AN$14,INDIRECT($D$5),0),MATCH('CF AUX'!$I394,INDIRECT($D$7),0)),"")</f>
        <v/>
      </c>
      <c r="AO394" s="81" t="str">
        <f ca="1">IF(ISNUMBER($H394),INDEX(INDIRECT($D$4),MATCH('CF AUX'!AO$14,INDIRECT($D$5),0),MATCH('CF AUX'!$I394,INDIRECT($D$7),0)),"")</f>
        <v/>
      </c>
      <c r="AP394" s="81" t="str">
        <f ca="1">IF(ISNUMBER($H394),INDEX(INDIRECT($D$4),MATCH('CF AUX'!AP$14,INDIRECT($D$5),0),MATCH('CF AUX'!$I394,INDIRECT($D$7),0)),"")</f>
        <v/>
      </c>
      <c r="AQ394" s="81" t="str">
        <f ca="1">IF(ISNUMBER($H394),INDEX(INDIRECT($D$4),MATCH('CF AUX'!AQ$14,INDIRECT($D$5),0),MATCH('CF AUX'!$I394,INDIRECT($D$7),0)),"")</f>
        <v/>
      </c>
      <c r="AR394" s="81" t="str">
        <f ca="1">IF(ISNUMBER($H394),INDEX(INDIRECT($D$4),MATCH('CF AUX'!AR$14,INDIRECT($D$5),0),MATCH('CF AUX'!$I394,INDIRECT($D$7),0)),"")</f>
        <v/>
      </c>
      <c r="AS394" s="81" t="str">
        <f ca="1">IF(ISNUMBER($H394),INDEX(INDIRECT($D$4),MATCH('CF AUX'!AS$14,INDIRECT($D$5),0),MATCH('CF AUX'!$I394,INDIRECT($D$7),0)),"")</f>
        <v/>
      </c>
      <c r="AT394" s="81" t="str">
        <f ca="1">IF(ISNUMBER($H394),INDEX(INDIRECT($D$4),MATCH('CF AUX'!AT$14,INDIRECT($D$5),0),MATCH('CF AUX'!$I394,INDIRECT($D$7),0)),"")</f>
        <v/>
      </c>
      <c r="AU394" s="81" t="str">
        <f ca="1">IF(ISNUMBER($H394),INDEX(INDIRECT($D$4),MATCH('CF AUX'!AU$14,INDIRECT($D$5),0),MATCH('CF AUX'!$I394,INDIRECT($D$7),0)),"")</f>
        <v/>
      </c>
      <c r="AV394" s="81" t="str">
        <f ca="1">IF(ISNUMBER($H394),INDEX(INDIRECT($D$4),MATCH('CF AUX'!AV$14,INDIRECT($D$5),0),MATCH('CF AUX'!$I394,INDIRECT($D$7),0)),"")</f>
        <v/>
      </c>
      <c r="AW394" s="81" t="str">
        <f ca="1">IF(ISNUMBER($H394),INDEX(INDIRECT($D$4),MATCH('CF AUX'!AW$14,INDIRECT($D$5),0),MATCH('CF AUX'!$I394,INDIRECT($D$7),0)),"")</f>
        <v/>
      </c>
      <c r="AX394" s="81" t="str">
        <f ca="1">IF(ISNUMBER($H394),INDEX(INDIRECT($D$4),MATCH('CF AUX'!AX$14,INDIRECT($D$5),0),MATCH('CF AUX'!$I394,INDIRECT($D$7),0)),"")</f>
        <v/>
      </c>
      <c r="AY394" s="81" t="str">
        <f ca="1">IF(ISNUMBER($H394),INDEX(INDIRECT($D$4),MATCH('CF AUX'!AY$14,INDIRECT($D$5),0),MATCH('CF AUX'!$I394,INDIRECT($D$7),0)),"")</f>
        <v/>
      </c>
      <c r="AZ394" s="81" t="str">
        <f ca="1">IF(ISNUMBER($H394),INDEX(INDIRECT($D$4),MATCH('CF AUX'!AZ$14,INDIRECT($D$5),0),MATCH('CF AUX'!$I394,INDIRECT($D$7),0)),"")</f>
        <v/>
      </c>
      <c r="BB394" s="96" t="str" cm="1">
        <f t="array" aca="1" ref="BB394" ca="1">IF(ISNUMBER($H394),MMULT(J394:AZ394,TRANSPOSE(INDIRECT($D$8&amp;$G$4&amp;B393&amp;":"&amp;$G$6&amp;B393))),"")</f>
        <v/>
      </c>
      <c r="BD394" s="59">
        <f t="shared" si="103"/>
        <v>389</v>
      </c>
      <c r="BE394" s="80" t="str" cm="1">
        <f t="array" aca="1" ref="BE394" ca="1">IFERROR(INDEX(INDIRECT($D$4),MATCH(INDIRECT(BE$5&amp;$BD394),INDIRECT($D$6),0),MATCH($I394,INDIRECT($D$7),0)),"")</f>
        <v/>
      </c>
      <c r="BF394" s="81" t="str" cm="1">
        <f t="array" aca="1" ref="BF394" ca="1">IFERROR(INDEX(INDIRECT($D$4),MATCH(INDIRECT(BF$5&amp;$BD394),INDIRECT($D$6),0),MATCH($I394,INDIRECT($D$7),0)),"")</f>
        <v/>
      </c>
      <c r="BG394" s="81" t="str" cm="1">
        <f t="array" aca="1" ref="BG394" ca="1">IFERROR(INDEX(INDIRECT($D$4),MATCH(INDIRECT(BG$5&amp;$BD394),INDIRECT($D$6),0),MATCH($I394,INDIRECT($D$7),0)),"")</f>
        <v/>
      </c>
      <c r="BH394" s="81" t="str" cm="1">
        <f t="array" aca="1" ref="BH394" ca="1">IFERROR(INDEX(INDIRECT($D$4),MATCH(INDIRECT(BH$5&amp;$BD394),INDIRECT($D$6),0),MATCH($I394,INDIRECT($D$7),0)),"")</f>
        <v/>
      </c>
      <c r="BI394" s="81" t="str" cm="1">
        <f t="array" aca="1" ref="BI394" ca="1">IFERROR(INDEX(INDIRECT($D$4),MATCH(INDIRECT(BI$5&amp;$BD394),INDIRECT($D$6),0),MATCH($I394,INDIRECT($D$7),0)),"")</f>
        <v/>
      </c>
      <c r="BJ394" s="81" t="str" cm="1">
        <f t="array" aca="1" ref="BJ394" ca="1">IFERROR(INDEX(INDIRECT($D$4),MATCH(INDIRECT(BJ$5&amp;$BD394),INDIRECT($D$6),0),MATCH($I394,INDIRECT($D$7),0)),"")</f>
        <v/>
      </c>
      <c r="BK394" s="81" t="str" cm="1">
        <f t="array" aca="1" ref="BK394" ca="1">IFERROR(INDEX(INDIRECT($D$4),MATCH(INDIRECT(BK$5&amp;$BD394),INDIRECT($D$6),0),MATCH($I394,INDIRECT($D$7),0)),"")</f>
        <v/>
      </c>
      <c r="BL394" s="81" t="str" cm="1">
        <f t="array" aca="1" ref="BL394" ca="1">IFERROR(INDEX(INDIRECT($D$4),MATCH(INDIRECT(BL$5&amp;$BD394),INDIRECT($D$6),0),MATCH($I394,INDIRECT($D$7),0)),"")</f>
        <v/>
      </c>
      <c r="BM394" s="81" t="str" cm="1">
        <f t="array" aca="1" ref="BM394" ca="1">IFERROR(INDEX(INDIRECT($D$4),MATCH(INDIRECT(BM$5&amp;$BD394),INDIRECT($D$6),0),MATCH($I394,INDIRECT($D$7),0)),"")</f>
        <v/>
      </c>
      <c r="BN394" s="81" t="str" cm="1">
        <f t="array" aca="1" ref="BN394" ca="1">IFERROR(INDEX(INDIRECT($D$4),MATCH(INDIRECT(BN$5&amp;$BD394),INDIRECT($D$6),0),MATCH($I394,INDIRECT($D$7),0)),"")</f>
        <v/>
      </c>
      <c r="BO394" s="81" t="str" cm="1">
        <f t="array" aca="1" ref="BO394" ca="1">IFERROR(INDEX(INDIRECT($D$4),MATCH(INDIRECT(BO$5&amp;$BD394),INDIRECT($D$6),0),MATCH($I394,INDIRECT($D$7),0)),"")</f>
        <v/>
      </c>
      <c r="BP394" s="81" t="str" cm="1">
        <f t="array" aca="1" ref="BP394" ca="1">IFERROR(INDEX(INDIRECT($D$4),MATCH(INDIRECT(BP$5&amp;$BD394),INDIRECT($D$6),0),MATCH($I394,INDIRECT($D$7),0)),"")</f>
        <v/>
      </c>
      <c r="BQ394" s="81" t="str" cm="1">
        <f t="array" aca="1" ref="BQ394" ca="1">IFERROR(INDEX(INDIRECT($D$4),MATCH(INDIRECT(BQ$5&amp;$BD394),INDIRECT($D$6),0),MATCH($I394,INDIRECT($D$7),0)),"")</f>
        <v/>
      </c>
      <c r="BR394" s="81" t="str" cm="1">
        <f t="array" aca="1" ref="BR394" ca="1">IFERROR(INDEX(INDIRECT($D$4),MATCH(INDIRECT(BR$5&amp;$BD394),INDIRECT($D$6),0),MATCH($I394,INDIRECT($D$7),0)),"")</f>
        <v/>
      </c>
      <c r="BS394" s="81" t="str" cm="1">
        <f t="array" aca="1" ref="BS394" ca="1">IFERROR(INDEX(INDIRECT($D$4),MATCH(INDIRECT(BS$5&amp;$BD394),INDIRECT($D$6),0),MATCH($I394,INDIRECT($D$7),0)),"")</f>
        <v/>
      </c>
      <c r="BT394" s="81" t="str" cm="1">
        <f t="array" aca="1" ref="BT394" ca="1">IFERROR(INDEX(INDIRECT($D$4),MATCH(INDIRECT(BT$5&amp;$BD394),INDIRECT($D$6),0),MATCH($I394,INDIRECT($D$7),0)),"")</f>
        <v/>
      </c>
      <c r="BU394" s="81" t="str" cm="1">
        <f t="array" aca="1" ref="BU394" ca="1">IFERROR(INDEX(INDIRECT($D$4),MATCH(INDIRECT(BU$5&amp;$BD394),INDIRECT($D$6),0),MATCH($I394,INDIRECT($D$7),0)),"")</f>
        <v/>
      </c>
      <c r="BV394" s="99" t="str" cm="1">
        <f t="array" aca="1" ref="BV394" ca="1">IFERROR(INDEX(INDIRECT($D$4),MATCH(INDIRECT(BV$5&amp;$BD394),INDIRECT($D$6),0),MATCH($I394,INDIRECT($D$7),0)),"")</f>
        <v/>
      </c>
      <c r="BX394" s="80"/>
      <c r="BY394" s="81"/>
      <c r="BZ394" s="81"/>
      <c r="CA394" s="81"/>
      <c r="CB394" s="81"/>
      <c r="CC394" s="81"/>
      <c r="CD394" s="81"/>
      <c r="CE394" s="81"/>
      <c r="CF394" s="81"/>
      <c r="CG394" s="81"/>
      <c r="CH394" s="81"/>
      <c r="CI394" s="81"/>
      <c r="CJ394" s="81"/>
      <c r="CK394" s="81"/>
      <c r="CL394" s="81"/>
      <c r="CM394" s="81"/>
      <c r="CN394" s="81"/>
      <c r="CO394" s="99"/>
      <c r="CQ394" s="113"/>
      <c r="CR394" s="59" t="str">
        <f t="shared" si="102"/>
        <v/>
      </c>
      <c r="CS394" s="60"/>
      <c r="CT394" s="123" t="str">
        <f t="shared" ca="1" si="99"/>
        <v/>
      </c>
      <c r="CU394" s="80" t="str">
        <f>IF(ISNUMBER($CS394),INDEX(IRF.New!$CS$7:$DJ$37,MATCH(B393+1,IRF.New!$B$7:$B$37,0),MATCH($CT394,IRF.New!$CS$5:$DJ$5,0)),"")</f>
        <v/>
      </c>
      <c r="CV394" s="81"/>
      <c r="CW394" s="81" t="str">
        <f t="shared" si="100"/>
        <v/>
      </c>
      <c r="CX394" s="81"/>
      <c r="CY394" s="81"/>
      <c r="CZ394" s="94"/>
      <c r="DA394" s="94" t="str">
        <f>IF(ISNUMBER(CS394),INDEX(IRF.New!$CS$2:$DJ$2,MATCH('CF AUX'!$CT394,IRF.New!$CS$5:$DJ$5,0)),"")</f>
        <v/>
      </c>
      <c r="DB394" s="72"/>
      <c r="DD394" s="132" t="str">
        <f>IF(ISNUMBER(CS394),INDEX(IRF.New!$D$7:$CO$37,MATCH('CF AUX'!C388,IRF.New!$C$7:$C$37,0),MATCH(CT394,IRF.New!$D$5:$CO$5,0)),"")</f>
        <v/>
      </c>
    </row>
    <row r="395" spans="2:109" x14ac:dyDescent="0.25">
      <c r="B395" s="59" t="s">
        <v>280</v>
      </c>
      <c r="F395" s="136" t="str">
        <f t="shared" si="101"/>
        <v/>
      </c>
      <c r="H395" s="65"/>
      <c r="I395" s="129" t="str">
        <f ca="1">IF(ISNUMBER(H395),INDEX(IRF.New!$CS$5:$DJ$5,MATCH('CF AUX'!H395,INDIRECT("IRF.New!$CS$"&amp;C390&amp;":$DJ$"&amp;C390),0)),"")</f>
        <v/>
      </c>
      <c r="J395" s="80" t="str">
        <f ca="1">IF(ISNUMBER($H395),INDEX(INDIRECT($D$4),MATCH('CF AUX'!J$14,INDIRECT($D$5),0),MATCH('CF AUX'!$I395,INDIRECT($D$7),0)),"")</f>
        <v/>
      </c>
      <c r="K395" s="81" t="str">
        <f ca="1">IF(ISNUMBER($H395),INDEX(INDIRECT($D$4),MATCH('CF AUX'!K$14,INDIRECT($D$5),0),MATCH('CF AUX'!$I395,INDIRECT($D$7),0)),"")</f>
        <v/>
      </c>
      <c r="L395" s="81" t="str">
        <f ca="1">IF(ISNUMBER($H395),INDEX(INDIRECT($D$4),MATCH('CF AUX'!L$14,INDIRECT($D$5),0),MATCH('CF AUX'!$I395,INDIRECT($D$7),0)),"")</f>
        <v/>
      </c>
      <c r="M395" s="81" t="str">
        <f ca="1">IF(ISNUMBER($H395),INDEX(INDIRECT($D$4),MATCH('CF AUX'!M$14,INDIRECT($D$5),0),MATCH('CF AUX'!$I395,INDIRECT($D$7),0)),"")</f>
        <v/>
      </c>
      <c r="N395" s="81" t="str">
        <f ca="1">IF(ISNUMBER($H395),INDEX(INDIRECT($D$4),MATCH('CF AUX'!N$14,INDIRECT($D$5),0),MATCH('CF AUX'!$I395,INDIRECT($D$7),0)),"")</f>
        <v/>
      </c>
      <c r="O395" s="81" t="str">
        <f ca="1">IF(ISNUMBER($H395),INDEX(INDIRECT($D$4),MATCH('CF AUX'!O$14,INDIRECT($D$5),0),MATCH('CF AUX'!$I395,INDIRECT($D$7),0)),"")</f>
        <v/>
      </c>
      <c r="P395" s="81" t="str">
        <f ca="1">IF(ISNUMBER($H395),INDEX(INDIRECT($D$4),MATCH('CF AUX'!P$14,INDIRECT($D$5),0),MATCH('CF AUX'!$I395,INDIRECT($D$7),0)),"")</f>
        <v/>
      </c>
      <c r="Q395" s="81" t="str">
        <f ca="1">IF(ISNUMBER($H395),INDEX(INDIRECT($D$4),MATCH('CF AUX'!Q$14,INDIRECT($D$5),0),MATCH('CF AUX'!$I395,INDIRECT($D$7),0)),"")</f>
        <v/>
      </c>
      <c r="R395" s="81" t="str">
        <f ca="1">IF(ISNUMBER($H395),INDEX(INDIRECT($D$4),MATCH('CF AUX'!R$14,INDIRECT($D$5),0),MATCH('CF AUX'!$I395,INDIRECT($D$7),0)),"")</f>
        <v/>
      </c>
      <c r="S395" s="81" t="str">
        <f ca="1">IF(ISNUMBER($H395),INDEX(INDIRECT($D$4),MATCH('CF AUX'!S$14,INDIRECT($D$5),0),MATCH('CF AUX'!$I395,INDIRECT($D$7),0)),"")</f>
        <v/>
      </c>
      <c r="T395" s="81" t="str">
        <f ca="1">IF(ISNUMBER($H395),INDEX(INDIRECT($D$4),MATCH('CF AUX'!T$14,INDIRECT($D$5),0),MATCH('CF AUX'!$I395,INDIRECT($D$7),0)),"")</f>
        <v/>
      </c>
      <c r="U395" s="81" t="str">
        <f ca="1">IF(ISNUMBER($H395),INDEX(INDIRECT($D$4),MATCH('CF AUX'!U$14,INDIRECT($D$5),0),MATCH('CF AUX'!$I395,INDIRECT($D$7),0)),"")</f>
        <v/>
      </c>
      <c r="V395" s="81" t="str">
        <f ca="1">IF(ISNUMBER($H395),INDEX(INDIRECT($D$4),MATCH('CF AUX'!V$14,INDIRECT($D$5),0),MATCH('CF AUX'!$I395,INDIRECT($D$7),0)),"")</f>
        <v/>
      </c>
      <c r="W395" s="81" t="str">
        <f ca="1">IF(ISNUMBER($H395),INDEX(INDIRECT($D$4),MATCH('CF AUX'!W$14,INDIRECT($D$5),0),MATCH('CF AUX'!$I395,INDIRECT($D$7),0)),"")</f>
        <v/>
      </c>
      <c r="X395" s="81" t="str">
        <f ca="1">IF(ISNUMBER($H395),INDEX(INDIRECT($D$4),MATCH('CF AUX'!X$14,INDIRECT($D$5),0),MATCH('CF AUX'!$I395,INDIRECT($D$7),0)),"")</f>
        <v/>
      </c>
      <c r="Y395" s="81" t="str">
        <f ca="1">IF(ISNUMBER($H395),INDEX(INDIRECT($D$4),MATCH('CF AUX'!Y$14,INDIRECT($D$5),0),MATCH('CF AUX'!$I395,INDIRECT($D$7),0)),"")</f>
        <v/>
      </c>
      <c r="Z395" s="81" t="str">
        <f ca="1">IF(ISNUMBER($H395),INDEX(INDIRECT($D$4),MATCH('CF AUX'!Z$14,INDIRECT($D$5),0),MATCH('CF AUX'!$I395,INDIRECT($D$7),0)),"")</f>
        <v/>
      </c>
      <c r="AA395" s="81" t="str">
        <f ca="1">IF(ISNUMBER($H395),INDEX(INDIRECT($D$4),MATCH('CF AUX'!AA$14,INDIRECT($D$5),0),MATCH('CF AUX'!$I395,INDIRECT($D$7),0)),"")</f>
        <v/>
      </c>
      <c r="AB395" s="81" t="str">
        <f ca="1">IF(ISNUMBER($H395),INDEX(INDIRECT($D$4),MATCH('CF AUX'!AB$14,INDIRECT($D$5),0),MATCH('CF AUX'!$I395,INDIRECT($D$7),0)),"")</f>
        <v/>
      </c>
      <c r="AC395" s="81" t="str">
        <f ca="1">IF(ISNUMBER($H395),INDEX(INDIRECT($D$4),MATCH('CF AUX'!AC$14,INDIRECT($D$5),0),MATCH('CF AUX'!$I395,INDIRECT($D$7),0)),"")</f>
        <v/>
      </c>
      <c r="AD395" s="81" t="str">
        <f ca="1">IF(ISNUMBER($H395),INDEX(INDIRECT($D$4),MATCH('CF AUX'!AD$14,INDIRECT($D$5),0),MATCH('CF AUX'!$I395,INDIRECT($D$7),0)),"")</f>
        <v/>
      </c>
      <c r="AE395" s="81" t="str">
        <f ca="1">IF(ISNUMBER($H395),INDEX(INDIRECT($D$4),MATCH('CF AUX'!AE$14,INDIRECT($D$5),0),MATCH('CF AUX'!$I395,INDIRECT($D$7),0)),"")</f>
        <v/>
      </c>
      <c r="AF395" s="81" t="str">
        <f ca="1">IF(ISNUMBER($H395),INDEX(INDIRECT($D$4),MATCH('CF AUX'!AF$14,INDIRECT($D$5),0),MATCH('CF AUX'!$I395,INDIRECT($D$7),0)),"")</f>
        <v/>
      </c>
      <c r="AG395" s="81" t="str">
        <f ca="1">IF(ISNUMBER($H395),INDEX(INDIRECT($D$4),MATCH('CF AUX'!AG$14,INDIRECT($D$5),0),MATCH('CF AUX'!$I395,INDIRECT($D$7),0)),"")</f>
        <v/>
      </c>
      <c r="AH395" s="81" t="str">
        <f ca="1">IF(ISNUMBER($H395),INDEX(INDIRECT($D$4),MATCH('CF AUX'!AH$14,INDIRECT($D$5),0),MATCH('CF AUX'!$I395,INDIRECT($D$7),0)),"")</f>
        <v/>
      </c>
      <c r="AI395" s="81" t="str">
        <f ca="1">IF(ISNUMBER($H395),INDEX(INDIRECT($D$4),MATCH('CF AUX'!AI$14,INDIRECT($D$5),0),MATCH('CF AUX'!$I395,INDIRECT($D$7),0)),"")</f>
        <v/>
      </c>
      <c r="AJ395" s="81" t="str">
        <f ca="1">IF(ISNUMBER($H395),INDEX(INDIRECT($D$4),MATCH('CF AUX'!AJ$14,INDIRECT($D$5),0),MATCH('CF AUX'!$I395,INDIRECT($D$7),0)),"")</f>
        <v/>
      </c>
      <c r="AK395" s="81" t="str">
        <f ca="1">IF(ISNUMBER($H395),INDEX(INDIRECT($D$4),MATCH('CF AUX'!AK$14,INDIRECT($D$5),0),MATCH('CF AUX'!$I395,INDIRECT($D$7),0)),"")</f>
        <v/>
      </c>
      <c r="AL395" s="81" t="str">
        <f ca="1">IF(ISNUMBER($H395),INDEX(INDIRECT($D$4),MATCH('CF AUX'!AL$14,INDIRECT($D$5),0),MATCH('CF AUX'!$I395,INDIRECT($D$7),0)),"")</f>
        <v/>
      </c>
      <c r="AM395" s="81" t="str">
        <f ca="1">IF(ISNUMBER($H395),INDEX(INDIRECT($D$4),MATCH('CF AUX'!AM$14,INDIRECT($D$5),0),MATCH('CF AUX'!$I395,INDIRECT($D$7),0)),"")</f>
        <v/>
      </c>
      <c r="AN395" s="81" t="str">
        <f ca="1">IF(ISNUMBER($H395),INDEX(INDIRECT($D$4),MATCH('CF AUX'!AN$14,INDIRECT($D$5),0),MATCH('CF AUX'!$I395,INDIRECT($D$7),0)),"")</f>
        <v/>
      </c>
      <c r="AO395" s="81" t="str">
        <f ca="1">IF(ISNUMBER($H395),INDEX(INDIRECT($D$4),MATCH('CF AUX'!AO$14,INDIRECT($D$5),0),MATCH('CF AUX'!$I395,INDIRECT($D$7),0)),"")</f>
        <v/>
      </c>
      <c r="AP395" s="81" t="str">
        <f ca="1">IF(ISNUMBER($H395),INDEX(INDIRECT($D$4),MATCH('CF AUX'!AP$14,INDIRECT($D$5),0),MATCH('CF AUX'!$I395,INDIRECT($D$7),0)),"")</f>
        <v/>
      </c>
      <c r="AQ395" s="81" t="str">
        <f ca="1">IF(ISNUMBER($H395),INDEX(INDIRECT($D$4),MATCH('CF AUX'!AQ$14,INDIRECT($D$5),0),MATCH('CF AUX'!$I395,INDIRECT($D$7),0)),"")</f>
        <v/>
      </c>
      <c r="AR395" s="81" t="str">
        <f ca="1">IF(ISNUMBER($H395),INDEX(INDIRECT($D$4),MATCH('CF AUX'!AR$14,INDIRECT($D$5),0),MATCH('CF AUX'!$I395,INDIRECT($D$7),0)),"")</f>
        <v/>
      </c>
      <c r="AS395" s="81" t="str">
        <f ca="1">IF(ISNUMBER($H395),INDEX(INDIRECT($D$4),MATCH('CF AUX'!AS$14,INDIRECT($D$5),0),MATCH('CF AUX'!$I395,INDIRECT($D$7),0)),"")</f>
        <v/>
      </c>
      <c r="AT395" s="81" t="str">
        <f ca="1">IF(ISNUMBER($H395),INDEX(INDIRECT($D$4),MATCH('CF AUX'!AT$14,INDIRECT($D$5),0),MATCH('CF AUX'!$I395,INDIRECT($D$7),0)),"")</f>
        <v/>
      </c>
      <c r="AU395" s="81" t="str">
        <f ca="1">IF(ISNUMBER($H395),INDEX(INDIRECT($D$4),MATCH('CF AUX'!AU$14,INDIRECT($D$5),0),MATCH('CF AUX'!$I395,INDIRECT($D$7),0)),"")</f>
        <v/>
      </c>
      <c r="AV395" s="81" t="str">
        <f ca="1">IF(ISNUMBER($H395),INDEX(INDIRECT($D$4),MATCH('CF AUX'!AV$14,INDIRECT($D$5),0),MATCH('CF AUX'!$I395,INDIRECT($D$7),0)),"")</f>
        <v/>
      </c>
      <c r="AW395" s="81" t="str">
        <f ca="1">IF(ISNUMBER($H395),INDEX(INDIRECT($D$4),MATCH('CF AUX'!AW$14,INDIRECT($D$5),0),MATCH('CF AUX'!$I395,INDIRECT($D$7),0)),"")</f>
        <v/>
      </c>
      <c r="AX395" s="81" t="str">
        <f ca="1">IF(ISNUMBER($H395),INDEX(INDIRECT($D$4),MATCH('CF AUX'!AX$14,INDIRECT($D$5),0),MATCH('CF AUX'!$I395,INDIRECT($D$7),0)),"")</f>
        <v/>
      </c>
      <c r="AY395" s="81" t="str">
        <f ca="1">IF(ISNUMBER($H395),INDEX(INDIRECT($D$4),MATCH('CF AUX'!AY$14,INDIRECT($D$5),0),MATCH('CF AUX'!$I395,INDIRECT($D$7),0)),"")</f>
        <v/>
      </c>
      <c r="AZ395" s="81" t="str">
        <f ca="1">IF(ISNUMBER($H395),INDEX(INDIRECT($D$4),MATCH('CF AUX'!AZ$14,INDIRECT($D$5),0),MATCH('CF AUX'!$I395,INDIRECT($D$7),0)),"")</f>
        <v/>
      </c>
      <c r="BB395" s="96" t="str" cm="1">
        <f t="array" aca="1" ref="BB395" ca="1">IF(ISNUMBER($H395),MMULT(J395:AZ395,TRANSPOSE(INDIRECT($D$8&amp;$G$4&amp;B393&amp;":"&amp;$G$6&amp;B393))),"")</f>
        <v/>
      </c>
      <c r="BD395" s="59">
        <f t="shared" si="103"/>
        <v>389</v>
      </c>
      <c r="BE395" s="80" t="str" cm="1">
        <f t="array" aca="1" ref="BE395" ca="1">IFERROR(INDEX(INDIRECT($D$4),MATCH(INDIRECT(BE$5&amp;$BD395),INDIRECT($D$6),0),MATCH($I395,INDIRECT($D$7),0)),"")</f>
        <v/>
      </c>
      <c r="BF395" s="81" t="str" cm="1">
        <f t="array" aca="1" ref="BF395" ca="1">IFERROR(INDEX(INDIRECT($D$4),MATCH(INDIRECT(BF$5&amp;$BD395),INDIRECT($D$6),0),MATCH($I395,INDIRECT($D$7),0)),"")</f>
        <v/>
      </c>
      <c r="BG395" s="81" t="str" cm="1">
        <f t="array" aca="1" ref="BG395" ca="1">IFERROR(INDEX(INDIRECT($D$4),MATCH(INDIRECT(BG$5&amp;$BD395),INDIRECT($D$6),0),MATCH($I395,INDIRECT($D$7),0)),"")</f>
        <v/>
      </c>
      <c r="BH395" s="81" t="str" cm="1">
        <f t="array" aca="1" ref="BH395" ca="1">IFERROR(INDEX(INDIRECT($D$4),MATCH(INDIRECT(BH$5&amp;$BD395),INDIRECT($D$6),0),MATCH($I395,INDIRECT($D$7),0)),"")</f>
        <v/>
      </c>
      <c r="BI395" s="81" t="str" cm="1">
        <f t="array" aca="1" ref="BI395" ca="1">IFERROR(INDEX(INDIRECT($D$4),MATCH(INDIRECT(BI$5&amp;$BD395),INDIRECT($D$6),0),MATCH($I395,INDIRECT($D$7),0)),"")</f>
        <v/>
      </c>
      <c r="BJ395" s="81" t="str" cm="1">
        <f t="array" aca="1" ref="BJ395" ca="1">IFERROR(INDEX(INDIRECT($D$4),MATCH(INDIRECT(BJ$5&amp;$BD395),INDIRECT($D$6),0),MATCH($I395,INDIRECT($D$7),0)),"")</f>
        <v/>
      </c>
      <c r="BK395" s="81" t="str" cm="1">
        <f t="array" aca="1" ref="BK395" ca="1">IFERROR(INDEX(INDIRECT($D$4),MATCH(INDIRECT(BK$5&amp;$BD395),INDIRECT($D$6),0),MATCH($I395,INDIRECT($D$7),0)),"")</f>
        <v/>
      </c>
      <c r="BL395" s="81" t="str" cm="1">
        <f t="array" aca="1" ref="BL395" ca="1">IFERROR(INDEX(INDIRECT($D$4),MATCH(INDIRECT(BL$5&amp;$BD395),INDIRECT($D$6),0),MATCH($I395,INDIRECT($D$7),0)),"")</f>
        <v/>
      </c>
      <c r="BM395" s="81" t="str" cm="1">
        <f t="array" aca="1" ref="BM395" ca="1">IFERROR(INDEX(INDIRECT($D$4),MATCH(INDIRECT(BM$5&amp;$BD395),INDIRECT($D$6),0),MATCH($I395,INDIRECT($D$7),0)),"")</f>
        <v/>
      </c>
      <c r="BN395" s="81" t="str" cm="1">
        <f t="array" aca="1" ref="BN395" ca="1">IFERROR(INDEX(INDIRECT($D$4),MATCH(INDIRECT(BN$5&amp;$BD395),INDIRECT($D$6),0),MATCH($I395,INDIRECT($D$7),0)),"")</f>
        <v/>
      </c>
      <c r="BO395" s="81" t="str" cm="1">
        <f t="array" aca="1" ref="BO395" ca="1">IFERROR(INDEX(INDIRECT($D$4),MATCH(INDIRECT(BO$5&amp;$BD395),INDIRECT($D$6),0),MATCH($I395,INDIRECT($D$7),0)),"")</f>
        <v/>
      </c>
      <c r="BP395" s="81" t="str" cm="1">
        <f t="array" aca="1" ref="BP395" ca="1">IFERROR(INDEX(INDIRECT($D$4),MATCH(INDIRECT(BP$5&amp;$BD395),INDIRECT($D$6),0),MATCH($I395,INDIRECT($D$7),0)),"")</f>
        <v/>
      </c>
      <c r="BQ395" s="81" t="str" cm="1">
        <f t="array" aca="1" ref="BQ395" ca="1">IFERROR(INDEX(INDIRECT($D$4),MATCH(INDIRECT(BQ$5&amp;$BD395),INDIRECT($D$6),0),MATCH($I395,INDIRECT($D$7),0)),"")</f>
        <v/>
      </c>
      <c r="BR395" s="81" t="str" cm="1">
        <f t="array" aca="1" ref="BR395" ca="1">IFERROR(INDEX(INDIRECT($D$4),MATCH(INDIRECT(BR$5&amp;$BD395),INDIRECT($D$6),0),MATCH($I395,INDIRECT($D$7),0)),"")</f>
        <v/>
      </c>
      <c r="BS395" s="81" t="str" cm="1">
        <f t="array" aca="1" ref="BS395" ca="1">IFERROR(INDEX(INDIRECT($D$4),MATCH(INDIRECT(BS$5&amp;$BD395),INDIRECT($D$6),0),MATCH($I395,INDIRECT($D$7),0)),"")</f>
        <v/>
      </c>
      <c r="BT395" s="81" t="str" cm="1">
        <f t="array" aca="1" ref="BT395" ca="1">IFERROR(INDEX(INDIRECT($D$4),MATCH(INDIRECT(BT$5&amp;$BD395),INDIRECT($D$6),0),MATCH($I395,INDIRECT($D$7),0)),"")</f>
        <v/>
      </c>
      <c r="BU395" s="81" t="str" cm="1">
        <f t="array" aca="1" ref="BU395" ca="1">IFERROR(INDEX(INDIRECT($D$4),MATCH(INDIRECT(BU$5&amp;$BD395),INDIRECT($D$6),0),MATCH($I395,INDIRECT($D$7),0)),"")</f>
        <v/>
      </c>
      <c r="BV395" s="99" t="str" cm="1">
        <f t="array" aca="1" ref="BV395" ca="1">IFERROR(INDEX(INDIRECT($D$4),MATCH(INDIRECT(BV$5&amp;$BD395),INDIRECT($D$6),0),MATCH($I395,INDIRECT($D$7),0)),"")</f>
        <v/>
      </c>
      <c r="BX395" s="80"/>
      <c r="BY395" s="81"/>
      <c r="BZ395" s="81"/>
      <c r="CA395" s="81"/>
      <c r="CB395" s="81"/>
      <c r="CC395" s="81"/>
      <c r="CD395" s="81"/>
      <c r="CE395" s="81"/>
      <c r="CF395" s="81"/>
      <c r="CG395" s="81"/>
      <c r="CH395" s="81"/>
      <c r="CI395" s="81"/>
      <c r="CJ395" s="81"/>
      <c r="CK395" s="81"/>
      <c r="CL395" s="81"/>
      <c r="CM395" s="81"/>
      <c r="CN395" s="81"/>
      <c r="CO395" s="99"/>
      <c r="CQ395" s="113"/>
      <c r="CR395" s="59" t="str">
        <f t="shared" si="102"/>
        <v/>
      </c>
      <c r="CS395" s="60"/>
      <c r="CT395" s="123" t="str">
        <f t="shared" ca="1" si="99"/>
        <v/>
      </c>
      <c r="CU395" s="80" t="str">
        <f>IF(ISNUMBER($CS395),INDEX(IRF.New!$CS$7:$DJ$37,MATCH(B393+1,IRF.New!$B$7:$B$37,0),MATCH($CT395,IRF.New!$CS$5:$DJ$5,0)),"")</f>
        <v/>
      </c>
      <c r="CV395" s="81"/>
      <c r="CW395" s="81" t="str">
        <f t="shared" si="100"/>
        <v/>
      </c>
      <c r="CX395" s="81"/>
      <c r="CY395" s="81"/>
      <c r="CZ395" s="94"/>
      <c r="DA395" s="94" t="str">
        <f>IF(ISNUMBER(CS395),INDEX(IRF.New!$CS$2:$DJ$2,MATCH('CF AUX'!$CT395,IRF.New!$CS$5:$DJ$5,0)),"")</f>
        <v/>
      </c>
      <c r="DB395" s="72"/>
      <c r="DD395" s="132" t="str">
        <f>IF(ISNUMBER(CS395),INDEX(IRF.New!$D$7:$CO$37,MATCH('CF AUX'!C388,IRF.New!$C$7:$C$37,0),MATCH(CT395,IRF.New!$D$5:$CO$5,0)),"")</f>
        <v/>
      </c>
    </row>
    <row r="396" spans="2:109" x14ac:dyDescent="0.25">
      <c r="B396" s="69" t="s">
        <v>240</v>
      </c>
      <c r="C396" s="85">
        <f ca="1">COUNT(BE390:BV407)</f>
        <v>0</v>
      </c>
      <c r="F396" s="136" t="str">
        <f t="shared" si="101"/>
        <v/>
      </c>
      <c r="H396" s="65"/>
      <c r="I396" s="129" t="str">
        <f ca="1">IF(ISNUMBER(H396),INDEX(IRF.New!$CS$5:$DJ$5,MATCH('CF AUX'!H396,INDIRECT("IRF.New!$CS$"&amp;C390&amp;":$DJ$"&amp;C390),0)),"")</f>
        <v/>
      </c>
      <c r="J396" s="80" t="str">
        <f ca="1">IF(ISNUMBER($H396),INDEX(INDIRECT($D$4),MATCH('CF AUX'!J$14,INDIRECT($D$5),0),MATCH('CF AUX'!$I396,INDIRECT($D$7),0)),"")</f>
        <v/>
      </c>
      <c r="K396" s="81" t="str">
        <f ca="1">IF(ISNUMBER($H396),INDEX(INDIRECT($D$4),MATCH('CF AUX'!K$14,INDIRECT($D$5),0),MATCH('CF AUX'!$I396,INDIRECT($D$7),0)),"")</f>
        <v/>
      </c>
      <c r="L396" s="81" t="str">
        <f ca="1">IF(ISNUMBER($H396),INDEX(INDIRECT($D$4),MATCH('CF AUX'!L$14,INDIRECT($D$5),0),MATCH('CF AUX'!$I396,INDIRECT($D$7),0)),"")</f>
        <v/>
      </c>
      <c r="M396" s="81" t="str">
        <f ca="1">IF(ISNUMBER($H396),INDEX(INDIRECT($D$4),MATCH('CF AUX'!M$14,INDIRECT($D$5),0),MATCH('CF AUX'!$I396,INDIRECT($D$7),0)),"")</f>
        <v/>
      </c>
      <c r="N396" s="81" t="str">
        <f ca="1">IF(ISNUMBER($H396),INDEX(INDIRECT($D$4),MATCH('CF AUX'!N$14,INDIRECT($D$5),0),MATCH('CF AUX'!$I396,INDIRECT($D$7),0)),"")</f>
        <v/>
      </c>
      <c r="O396" s="81" t="str">
        <f ca="1">IF(ISNUMBER($H396),INDEX(INDIRECT($D$4),MATCH('CF AUX'!O$14,INDIRECT($D$5),0),MATCH('CF AUX'!$I396,INDIRECT($D$7),0)),"")</f>
        <v/>
      </c>
      <c r="P396" s="81" t="str">
        <f ca="1">IF(ISNUMBER($H396),INDEX(INDIRECT($D$4),MATCH('CF AUX'!P$14,INDIRECT($D$5),0),MATCH('CF AUX'!$I396,INDIRECT($D$7),0)),"")</f>
        <v/>
      </c>
      <c r="Q396" s="81" t="str">
        <f ca="1">IF(ISNUMBER($H396),INDEX(INDIRECT($D$4),MATCH('CF AUX'!Q$14,INDIRECT($D$5),0),MATCH('CF AUX'!$I396,INDIRECT($D$7),0)),"")</f>
        <v/>
      </c>
      <c r="R396" s="81" t="str">
        <f ca="1">IF(ISNUMBER($H396),INDEX(INDIRECT($D$4),MATCH('CF AUX'!R$14,INDIRECT($D$5),0),MATCH('CF AUX'!$I396,INDIRECT($D$7),0)),"")</f>
        <v/>
      </c>
      <c r="S396" s="81" t="str">
        <f ca="1">IF(ISNUMBER($H396),INDEX(INDIRECT($D$4),MATCH('CF AUX'!S$14,INDIRECT($D$5),0),MATCH('CF AUX'!$I396,INDIRECT($D$7),0)),"")</f>
        <v/>
      </c>
      <c r="T396" s="81" t="str">
        <f ca="1">IF(ISNUMBER($H396),INDEX(INDIRECT($D$4),MATCH('CF AUX'!T$14,INDIRECT($D$5),0),MATCH('CF AUX'!$I396,INDIRECT($D$7),0)),"")</f>
        <v/>
      </c>
      <c r="U396" s="81" t="str">
        <f ca="1">IF(ISNUMBER($H396),INDEX(INDIRECT($D$4),MATCH('CF AUX'!U$14,INDIRECT($D$5),0),MATCH('CF AUX'!$I396,INDIRECT($D$7),0)),"")</f>
        <v/>
      </c>
      <c r="V396" s="81" t="str">
        <f ca="1">IF(ISNUMBER($H396),INDEX(INDIRECT($D$4),MATCH('CF AUX'!V$14,INDIRECT($D$5),0),MATCH('CF AUX'!$I396,INDIRECT($D$7),0)),"")</f>
        <v/>
      </c>
      <c r="W396" s="81" t="str">
        <f ca="1">IF(ISNUMBER($H396),INDEX(INDIRECT($D$4),MATCH('CF AUX'!W$14,INDIRECT($D$5),0),MATCH('CF AUX'!$I396,INDIRECT($D$7),0)),"")</f>
        <v/>
      </c>
      <c r="X396" s="81" t="str">
        <f ca="1">IF(ISNUMBER($H396),INDEX(INDIRECT($D$4),MATCH('CF AUX'!X$14,INDIRECT($D$5),0),MATCH('CF AUX'!$I396,INDIRECT($D$7),0)),"")</f>
        <v/>
      </c>
      <c r="Y396" s="81" t="str">
        <f ca="1">IF(ISNUMBER($H396),INDEX(INDIRECT($D$4),MATCH('CF AUX'!Y$14,INDIRECT($D$5),0),MATCH('CF AUX'!$I396,INDIRECT($D$7),0)),"")</f>
        <v/>
      </c>
      <c r="Z396" s="81" t="str">
        <f ca="1">IF(ISNUMBER($H396),INDEX(INDIRECT($D$4),MATCH('CF AUX'!Z$14,INDIRECT($D$5),0),MATCH('CF AUX'!$I396,INDIRECT($D$7),0)),"")</f>
        <v/>
      </c>
      <c r="AA396" s="81" t="str">
        <f ca="1">IF(ISNUMBER($H396),INDEX(INDIRECT($D$4),MATCH('CF AUX'!AA$14,INDIRECT($D$5),0),MATCH('CF AUX'!$I396,INDIRECT($D$7),0)),"")</f>
        <v/>
      </c>
      <c r="AB396" s="81" t="str">
        <f ca="1">IF(ISNUMBER($H396),INDEX(INDIRECT($D$4),MATCH('CF AUX'!AB$14,INDIRECT($D$5),0),MATCH('CF AUX'!$I396,INDIRECT($D$7),0)),"")</f>
        <v/>
      </c>
      <c r="AC396" s="81" t="str">
        <f ca="1">IF(ISNUMBER($H396),INDEX(INDIRECT($D$4),MATCH('CF AUX'!AC$14,INDIRECT($D$5),0),MATCH('CF AUX'!$I396,INDIRECT($D$7),0)),"")</f>
        <v/>
      </c>
      <c r="AD396" s="81" t="str">
        <f ca="1">IF(ISNUMBER($H396),INDEX(INDIRECT($D$4),MATCH('CF AUX'!AD$14,INDIRECT($D$5),0),MATCH('CF AUX'!$I396,INDIRECT($D$7),0)),"")</f>
        <v/>
      </c>
      <c r="AE396" s="81" t="str">
        <f ca="1">IF(ISNUMBER($H396),INDEX(INDIRECT($D$4),MATCH('CF AUX'!AE$14,INDIRECT($D$5),0),MATCH('CF AUX'!$I396,INDIRECT($D$7),0)),"")</f>
        <v/>
      </c>
      <c r="AF396" s="81" t="str">
        <f ca="1">IF(ISNUMBER($H396),INDEX(INDIRECT($D$4),MATCH('CF AUX'!AF$14,INDIRECT($D$5),0),MATCH('CF AUX'!$I396,INDIRECT($D$7),0)),"")</f>
        <v/>
      </c>
      <c r="AG396" s="81" t="str">
        <f ca="1">IF(ISNUMBER($H396),INDEX(INDIRECT($D$4),MATCH('CF AUX'!AG$14,INDIRECT($D$5),0),MATCH('CF AUX'!$I396,INDIRECT($D$7),0)),"")</f>
        <v/>
      </c>
      <c r="AH396" s="81" t="str">
        <f ca="1">IF(ISNUMBER($H396),INDEX(INDIRECT($D$4),MATCH('CF AUX'!AH$14,INDIRECT($D$5),0),MATCH('CF AUX'!$I396,INDIRECT($D$7),0)),"")</f>
        <v/>
      </c>
      <c r="AI396" s="81" t="str">
        <f ca="1">IF(ISNUMBER($H396),INDEX(INDIRECT($D$4),MATCH('CF AUX'!AI$14,INDIRECT($D$5),0),MATCH('CF AUX'!$I396,INDIRECT($D$7),0)),"")</f>
        <v/>
      </c>
      <c r="AJ396" s="81" t="str">
        <f ca="1">IF(ISNUMBER($H396),INDEX(INDIRECT($D$4),MATCH('CF AUX'!AJ$14,INDIRECT($D$5),0),MATCH('CF AUX'!$I396,INDIRECT($D$7),0)),"")</f>
        <v/>
      </c>
      <c r="AK396" s="81" t="str">
        <f ca="1">IF(ISNUMBER($H396),INDEX(INDIRECT($D$4),MATCH('CF AUX'!AK$14,INDIRECT($D$5),0),MATCH('CF AUX'!$I396,INDIRECT($D$7),0)),"")</f>
        <v/>
      </c>
      <c r="AL396" s="81" t="str">
        <f ca="1">IF(ISNUMBER($H396),INDEX(INDIRECT($D$4),MATCH('CF AUX'!AL$14,INDIRECT($D$5),0),MATCH('CF AUX'!$I396,INDIRECT($D$7),0)),"")</f>
        <v/>
      </c>
      <c r="AM396" s="81" t="str">
        <f ca="1">IF(ISNUMBER($H396),INDEX(INDIRECT($D$4),MATCH('CF AUX'!AM$14,INDIRECT($D$5),0),MATCH('CF AUX'!$I396,INDIRECT($D$7),0)),"")</f>
        <v/>
      </c>
      <c r="AN396" s="81" t="str">
        <f ca="1">IF(ISNUMBER($H396),INDEX(INDIRECT($D$4),MATCH('CF AUX'!AN$14,INDIRECT($D$5),0),MATCH('CF AUX'!$I396,INDIRECT($D$7),0)),"")</f>
        <v/>
      </c>
      <c r="AO396" s="81" t="str">
        <f ca="1">IF(ISNUMBER($H396),INDEX(INDIRECT($D$4),MATCH('CF AUX'!AO$14,INDIRECT($D$5),0),MATCH('CF AUX'!$I396,INDIRECT($D$7),0)),"")</f>
        <v/>
      </c>
      <c r="AP396" s="81" t="str">
        <f ca="1">IF(ISNUMBER($H396),INDEX(INDIRECT($D$4),MATCH('CF AUX'!AP$14,INDIRECT($D$5),0),MATCH('CF AUX'!$I396,INDIRECT($D$7),0)),"")</f>
        <v/>
      </c>
      <c r="AQ396" s="81" t="str">
        <f ca="1">IF(ISNUMBER($H396),INDEX(INDIRECT($D$4),MATCH('CF AUX'!AQ$14,INDIRECT($D$5),0),MATCH('CF AUX'!$I396,INDIRECT($D$7),0)),"")</f>
        <v/>
      </c>
      <c r="AR396" s="81" t="str">
        <f ca="1">IF(ISNUMBER($H396),INDEX(INDIRECT($D$4),MATCH('CF AUX'!AR$14,INDIRECT($D$5),0),MATCH('CF AUX'!$I396,INDIRECT($D$7),0)),"")</f>
        <v/>
      </c>
      <c r="AS396" s="81" t="str">
        <f ca="1">IF(ISNUMBER($H396),INDEX(INDIRECT($D$4),MATCH('CF AUX'!AS$14,INDIRECT($D$5),0),MATCH('CF AUX'!$I396,INDIRECT($D$7),0)),"")</f>
        <v/>
      </c>
      <c r="AT396" s="81" t="str">
        <f ca="1">IF(ISNUMBER($H396),INDEX(INDIRECT($D$4),MATCH('CF AUX'!AT$14,INDIRECT($D$5),0),MATCH('CF AUX'!$I396,INDIRECT($D$7),0)),"")</f>
        <v/>
      </c>
      <c r="AU396" s="81" t="str">
        <f ca="1">IF(ISNUMBER($H396),INDEX(INDIRECT($D$4),MATCH('CF AUX'!AU$14,INDIRECT($D$5),0),MATCH('CF AUX'!$I396,INDIRECT($D$7),0)),"")</f>
        <v/>
      </c>
      <c r="AV396" s="81" t="str">
        <f ca="1">IF(ISNUMBER($H396),INDEX(INDIRECT($D$4),MATCH('CF AUX'!AV$14,INDIRECT($D$5),0),MATCH('CF AUX'!$I396,INDIRECT($D$7),0)),"")</f>
        <v/>
      </c>
      <c r="AW396" s="81" t="str">
        <f ca="1">IF(ISNUMBER($H396),INDEX(INDIRECT($D$4),MATCH('CF AUX'!AW$14,INDIRECT($D$5),0),MATCH('CF AUX'!$I396,INDIRECT($D$7),0)),"")</f>
        <v/>
      </c>
      <c r="AX396" s="81" t="str">
        <f ca="1">IF(ISNUMBER($H396),INDEX(INDIRECT($D$4),MATCH('CF AUX'!AX$14,INDIRECT($D$5),0),MATCH('CF AUX'!$I396,INDIRECT($D$7),0)),"")</f>
        <v/>
      </c>
      <c r="AY396" s="81" t="str">
        <f ca="1">IF(ISNUMBER($H396),INDEX(INDIRECT($D$4),MATCH('CF AUX'!AY$14,INDIRECT($D$5),0),MATCH('CF AUX'!$I396,INDIRECT($D$7),0)),"")</f>
        <v/>
      </c>
      <c r="AZ396" s="81" t="str">
        <f ca="1">IF(ISNUMBER($H396),INDEX(INDIRECT($D$4),MATCH('CF AUX'!AZ$14,INDIRECT($D$5),0),MATCH('CF AUX'!$I396,INDIRECT($D$7),0)),"")</f>
        <v/>
      </c>
      <c r="BB396" s="96" t="str" cm="1">
        <f t="array" aca="1" ref="BB396" ca="1">IF(ISNUMBER($H396),MMULT(J396:AZ396,TRANSPOSE(INDIRECT($D$8&amp;$G$4&amp;B393&amp;":"&amp;$G$6&amp;B393))),"")</f>
        <v/>
      </c>
      <c r="BD396" s="59">
        <f t="shared" si="103"/>
        <v>389</v>
      </c>
      <c r="BE396" s="80" t="str" cm="1">
        <f t="array" aca="1" ref="BE396" ca="1">IFERROR(INDEX(INDIRECT($D$4),MATCH(INDIRECT(BE$5&amp;$BD396),INDIRECT($D$6),0),MATCH($I396,INDIRECT($D$7),0)),"")</f>
        <v/>
      </c>
      <c r="BF396" s="81" t="str" cm="1">
        <f t="array" aca="1" ref="BF396" ca="1">IFERROR(INDEX(INDIRECT($D$4),MATCH(INDIRECT(BF$5&amp;$BD396),INDIRECT($D$6),0),MATCH($I396,INDIRECT($D$7),0)),"")</f>
        <v/>
      </c>
      <c r="BG396" s="81" t="str" cm="1">
        <f t="array" aca="1" ref="BG396" ca="1">IFERROR(INDEX(INDIRECT($D$4),MATCH(INDIRECT(BG$5&amp;$BD396),INDIRECT($D$6),0),MATCH($I396,INDIRECT($D$7),0)),"")</f>
        <v/>
      </c>
      <c r="BH396" s="81" t="str" cm="1">
        <f t="array" aca="1" ref="BH396" ca="1">IFERROR(INDEX(INDIRECT($D$4),MATCH(INDIRECT(BH$5&amp;$BD396),INDIRECT($D$6),0),MATCH($I396,INDIRECT($D$7),0)),"")</f>
        <v/>
      </c>
      <c r="BI396" s="81" t="str" cm="1">
        <f t="array" aca="1" ref="BI396" ca="1">IFERROR(INDEX(INDIRECT($D$4),MATCH(INDIRECT(BI$5&amp;$BD396),INDIRECT($D$6),0),MATCH($I396,INDIRECT($D$7),0)),"")</f>
        <v/>
      </c>
      <c r="BJ396" s="81" t="str" cm="1">
        <f t="array" aca="1" ref="BJ396" ca="1">IFERROR(INDEX(INDIRECT($D$4),MATCH(INDIRECT(BJ$5&amp;$BD396),INDIRECT($D$6),0),MATCH($I396,INDIRECT($D$7),0)),"")</f>
        <v/>
      </c>
      <c r="BK396" s="81" t="str" cm="1">
        <f t="array" aca="1" ref="BK396" ca="1">IFERROR(INDEX(INDIRECT($D$4),MATCH(INDIRECT(BK$5&amp;$BD396),INDIRECT($D$6),0),MATCH($I396,INDIRECT($D$7),0)),"")</f>
        <v/>
      </c>
      <c r="BL396" s="81" t="str" cm="1">
        <f t="array" aca="1" ref="BL396" ca="1">IFERROR(INDEX(INDIRECT($D$4),MATCH(INDIRECT(BL$5&amp;$BD396),INDIRECT($D$6),0),MATCH($I396,INDIRECT($D$7),0)),"")</f>
        <v/>
      </c>
      <c r="BM396" s="81" t="str" cm="1">
        <f t="array" aca="1" ref="BM396" ca="1">IFERROR(INDEX(INDIRECT($D$4),MATCH(INDIRECT(BM$5&amp;$BD396),INDIRECT($D$6),0),MATCH($I396,INDIRECT($D$7),0)),"")</f>
        <v/>
      </c>
      <c r="BN396" s="81" t="str" cm="1">
        <f t="array" aca="1" ref="BN396" ca="1">IFERROR(INDEX(INDIRECT($D$4),MATCH(INDIRECT(BN$5&amp;$BD396),INDIRECT($D$6),0),MATCH($I396,INDIRECT($D$7),0)),"")</f>
        <v/>
      </c>
      <c r="BO396" s="81" t="str" cm="1">
        <f t="array" aca="1" ref="BO396" ca="1">IFERROR(INDEX(INDIRECT($D$4),MATCH(INDIRECT(BO$5&amp;$BD396),INDIRECT($D$6),0),MATCH($I396,INDIRECT($D$7),0)),"")</f>
        <v/>
      </c>
      <c r="BP396" s="81" t="str" cm="1">
        <f t="array" aca="1" ref="BP396" ca="1">IFERROR(INDEX(INDIRECT($D$4),MATCH(INDIRECT(BP$5&amp;$BD396),INDIRECT($D$6),0),MATCH($I396,INDIRECT($D$7),0)),"")</f>
        <v/>
      </c>
      <c r="BQ396" s="81" t="str" cm="1">
        <f t="array" aca="1" ref="BQ396" ca="1">IFERROR(INDEX(INDIRECT($D$4),MATCH(INDIRECT(BQ$5&amp;$BD396),INDIRECT($D$6),0),MATCH($I396,INDIRECT($D$7),0)),"")</f>
        <v/>
      </c>
      <c r="BR396" s="81" t="str" cm="1">
        <f t="array" aca="1" ref="BR396" ca="1">IFERROR(INDEX(INDIRECT($D$4),MATCH(INDIRECT(BR$5&amp;$BD396),INDIRECT($D$6),0),MATCH($I396,INDIRECT($D$7),0)),"")</f>
        <v/>
      </c>
      <c r="BS396" s="81" t="str" cm="1">
        <f t="array" aca="1" ref="BS396" ca="1">IFERROR(INDEX(INDIRECT($D$4),MATCH(INDIRECT(BS$5&amp;$BD396),INDIRECT($D$6),0),MATCH($I396,INDIRECT($D$7),0)),"")</f>
        <v/>
      </c>
      <c r="BT396" s="81" t="str" cm="1">
        <f t="array" aca="1" ref="BT396" ca="1">IFERROR(INDEX(INDIRECT($D$4),MATCH(INDIRECT(BT$5&amp;$BD396),INDIRECT($D$6),0),MATCH($I396,INDIRECT($D$7),0)),"")</f>
        <v/>
      </c>
      <c r="BU396" s="81" t="str" cm="1">
        <f t="array" aca="1" ref="BU396" ca="1">IFERROR(INDEX(INDIRECT($D$4),MATCH(INDIRECT(BU$5&amp;$BD396),INDIRECT($D$6),0),MATCH($I396,INDIRECT($D$7),0)),"")</f>
        <v/>
      </c>
      <c r="BV396" s="99" t="str" cm="1">
        <f t="array" aca="1" ref="BV396" ca="1">IFERROR(INDEX(INDIRECT($D$4),MATCH(INDIRECT(BV$5&amp;$BD396),INDIRECT($D$6),0),MATCH($I396,INDIRECT($D$7),0)),"")</f>
        <v/>
      </c>
      <c r="BX396" s="80"/>
      <c r="BY396" s="81"/>
      <c r="BZ396" s="81"/>
      <c r="CA396" s="81"/>
      <c r="CB396" s="81"/>
      <c r="CC396" s="81"/>
      <c r="CD396" s="81"/>
      <c r="CE396" s="81"/>
      <c r="CF396" s="81"/>
      <c r="CG396" s="81"/>
      <c r="CH396" s="81"/>
      <c r="CI396" s="81"/>
      <c r="CJ396" s="81"/>
      <c r="CK396" s="81"/>
      <c r="CL396" s="81"/>
      <c r="CM396" s="81"/>
      <c r="CN396" s="81"/>
      <c r="CO396" s="99"/>
      <c r="CQ396" s="113"/>
      <c r="CR396" s="59" t="str">
        <f t="shared" si="102"/>
        <v/>
      </c>
      <c r="CS396" s="60"/>
      <c r="CT396" s="123" t="str">
        <f t="shared" ca="1" si="99"/>
        <v/>
      </c>
      <c r="CU396" s="80" t="str">
        <f>IF(ISNUMBER($CS396),INDEX(IRF.New!$CS$7:$DJ$37,MATCH(B393+1,IRF.New!$B$7:$B$37,0),MATCH($CT396,IRF.New!$CS$5:$DJ$5,0)),"")</f>
        <v/>
      </c>
      <c r="CV396" s="81"/>
      <c r="CW396" s="81" t="str">
        <f t="shared" si="100"/>
        <v/>
      </c>
      <c r="CX396" s="81"/>
      <c r="CY396" s="81"/>
      <c r="CZ396" s="94"/>
      <c r="DA396" s="94" t="str">
        <f>IF(ISNUMBER(CS396),INDEX(IRF.New!$CS$2:$DJ$2,MATCH('CF AUX'!$CT396,IRF.New!$CS$5:$DJ$5,0)),"")</f>
        <v/>
      </c>
      <c r="DB396" s="72"/>
      <c r="DD396" s="132" t="str">
        <f>IF(ISNUMBER(CS396),INDEX(IRF.New!$D$7:$CO$37,MATCH('CF AUX'!C388,IRF.New!$C$7:$C$37,0),MATCH(CT396,IRF.New!$D$5:$CO$5,0)),"")</f>
        <v/>
      </c>
    </row>
    <row r="397" spans="2:109" x14ac:dyDescent="0.25">
      <c r="B397" s="73" t="s">
        <v>241</v>
      </c>
      <c r="C397" s="90">
        <f ca="1">SQRT(C396)</f>
        <v>0</v>
      </c>
      <c r="F397" s="136" t="str">
        <f t="shared" si="101"/>
        <v/>
      </c>
      <c r="H397" s="65"/>
      <c r="I397" s="129" t="str">
        <f ca="1">IF(ISNUMBER(H397),INDEX(IRF.New!$CS$5:$DJ$5,MATCH('CF AUX'!H397,INDIRECT("IRF.New!$CS$"&amp;C390&amp;":$DJ$"&amp;C390),0)),"")</f>
        <v/>
      </c>
      <c r="J397" s="80" t="str">
        <f ca="1">IF(ISNUMBER($H397),INDEX(INDIRECT($D$4),MATCH('CF AUX'!J$14,INDIRECT($D$5),0),MATCH('CF AUX'!$I397,INDIRECT($D$7),0)),"")</f>
        <v/>
      </c>
      <c r="K397" s="81" t="str">
        <f ca="1">IF(ISNUMBER($H397),INDEX(INDIRECT($D$4),MATCH('CF AUX'!K$14,INDIRECT($D$5),0),MATCH('CF AUX'!$I397,INDIRECT($D$7),0)),"")</f>
        <v/>
      </c>
      <c r="L397" s="81" t="str">
        <f ca="1">IF(ISNUMBER($H397),INDEX(INDIRECT($D$4),MATCH('CF AUX'!L$14,INDIRECT($D$5),0),MATCH('CF AUX'!$I397,INDIRECT($D$7),0)),"")</f>
        <v/>
      </c>
      <c r="M397" s="81" t="str">
        <f ca="1">IF(ISNUMBER($H397),INDEX(INDIRECT($D$4),MATCH('CF AUX'!M$14,INDIRECT($D$5),0),MATCH('CF AUX'!$I397,INDIRECT($D$7),0)),"")</f>
        <v/>
      </c>
      <c r="N397" s="81" t="str">
        <f ca="1">IF(ISNUMBER($H397),INDEX(INDIRECT($D$4),MATCH('CF AUX'!N$14,INDIRECT($D$5),0),MATCH('CF AUX'!$I397,INDIRECT($D$7),0)),"")</f>
        <v/>
      </c>
      <c r="O397" s="81" t="str">
        <f ca="1">IF(ISNUMBER($H397),INDEX(INDIRECT($D$4),MATCH('CF AUX'!O$14,INDIRECT($D$5),0),MATCH('CF AUX'!$I397,INDIRECT($D$7),0)),"")</f>
        <v/>
      </c>
      <c r="P397" s="81" t="str">
        <f ca="1">IF(ISNUMBER($H397),INDEX(INDIRECT($D$4),MATCH('CF AUX'!P$14,INDIRECT($D$5),0),MATCH('CF AUX'!$I397,INDIRECT($D$7),0)),"")</f>
        <v/>
      </c>
      <c r="Q397" s="81" t="str">
        <f ca="1">IF(ISNUMBER($H397),INDEX(INDIRECT($D$4),MATCH('CF AUX'!Q$14,INDIRECT($D$5),0),MATCH('CF AUX'!$I397,INDIRECT($D$7),0)),"")</f>
        <v/>
      </c>
      <c r="R397" s="81" t="str">
        <f ca="1">IF(ISNUMBER($H397),INDEX(INDIRECT($D$4),MATCH('CF AUX'!R$14,INDIRECT($D$5),0),MATCH('CF AUX'!$I397,INDIRECT($D$7),0)),"")</f>
        <v/>
      </c>
      <c r="S397" s="81" t="str">
        <f ca="1">IF(ISNUMBER($H397),INDEX(INDIRECT($D$4),MATCH('CF AUX'!S$14,INDIRECT($D$5),0),MATCH('CF AUX'!$I397,INDIRECT($D$7),0)),"")</f>
        <v/>
      </c>
      <c r="T397" s="81" t="str">
        <f ca="1">IF(ISNUMBER($H397),INDEX(INDIRECT($D$4),MATCH('CF AUX'!T$14,INDIRECT($D$5),0),MATCH('CF AUX'!$I397,INDIRECT($D$7),0)),"")</f>
        <v/>
      </c>
      <c r="U397" s="81" t="str">
        <f ca="1">IF(ISNUMBER($H397),INDEX(INDIRECT($D$4),MATCH('CF AUX'!U$14,INDIRECT($D$5),0),MATCH('CF AUX'!$I397,INDIRECT($D$7),0)),"")</f>
        <v/>
      </c>
      <c r="V397" s="81" t="str">
        <f ca="1">IF(ISNUMBER($H397),INDEX(INDIRECT($D$4),MATCH('CF AUX'!V$14,INDIRECT($D$5),0),MATCH('CF AUX'!$I397,INDIRECT($D$7),0)),"")</f>
        <v/>
      </c>
      <c r="W397" s="81" t="str">
        <f ca="1">IF(ISNUMBER($H397),INDEX(INDIRECT($D$4),MATCH('CF AUX'!W$14,INDIRECT($D$5),0),MATCH('CF AUX'!$I397,INDIRECT($D$7),0)),"")</f>
        <v/>
      </c>
      <c r="X397" s="81" t="str">
        <f ca="1">IF(ISNUMBER($H397),INDEX(INDIRECT($D$4),MATCH('CF AUX'!X$14,INDIRECT($D$5),0),MATCH('CF AUX'!$I397,INDIRECT($D$7),0)),"")</f>
        <v/>
      </c>
      <c r="Y397" s="81" t="str">
        <f ca="1">IF(ISNUMBER($H397),INDEX(INDIRECT($D$4),MATCH('CF AUX'!Y$14,INDIRECT($D$5),0),MATCH('CF AUX'!$I397,INDIRECT($D$7),0)),"")</f>
        <v/>
      </c>
      <c r="Z397" s="81" t="str">
        <f ca="1">IF(ISNUMBER($H397),INDEX(INDIRECT($D$4),MATCH('CF AUX'!Z$14,INDIRECT($D$5),0),MATCH('CF AUX'!$I397,INDIRECT($D$7),0)),"")</f>
        <v/>
      </c>
      <c r="AA397" s="81" t="str">
        <f ca="1">IF(ISNUMBER($H397),INDEX(INDIRECT($D$4),MATCH('CF AUX'!AA$14,INDIRECT($D$5),0),MATCH('CF AUX'!$I397,INDIRECT($D$7),0)),"")</f>
        <v/>
      </c>
      <c r="AB397" s="81" t="str">
        <f ca="1">IF(ISNUMBER($H397),INDEX(INDIRECT($D$4),MATCH('CF AUX'!AB$14,INDIRECT($D$5),0),MATCH('CF AUX'!$I397,INDIRECT($D$7),0)),"")</f>
        <v/>
      </c>
      <c r="AC397" s="81" t="str">
        <f ca="1">IF(ISNUMBER($H397),INDEX(INDIRECT($D$4),MATCH('CF AUX'!AC$14,INDIRECT($D$5),0),MATCH('CF AUX'!$I397,INDIRECT($D$7),0)),"")</f>
        <v/>
      </c>
      <c r="AD397" s="81" t="str">
        <f ca="1">IF(ISNUMBER($H397),INDEX(INDIRECT($D$4),MATCH('CF AUX'!AD$14,INDIRECT($D$5),0),MATCH('CF AUX'!$I397,INDIRECT($D$7),0)),"")</f>
        <v/>
      </c>
      <c r="AE397" s="81" t="str">
        <f ca="1">IF(ISNUMBER($H397),INDEX(INDIRECT($D$4),MATCH('CF AUX'!AE$14,INDIRECT($D$5),0),MATCH('CF AUX'!$I397,INDIRECT($D$7),0)),"")</f>
        <v/>
      </c>
      <c r="AF397" s="81" t="str">
        <f ca="1">IF(ISNUMBER($H397),INDEX(INDIRECT($D$4),MATCH('CF AUX'!AF$14,INDIRECT($D$5),0),MATCH('CF AUX'!$I397,INDIRECT($D$7),0)),"")</f>
        <v/>
      </c>
      <c r="AG397" s="81" t="str">
        <f ca="1">IF(ISNUMBER($H397),INDEX(INDIRECT($D$4),MATCH('CF AUX'!AG$14,INDIRECT($D$5),0),MATCH('CF AUX'!$I397,INDIRECT($D$7),0)),"")</f>
        <v/>
      </c>
      <c r="AH397" s="81" t="str">
        <f ca="1">IF(ISNUMBER($H397),INDEX(INDIRECT($D$4),MATCH('CF AUX'!AH$14,INDIRECT($D$5),0),MATCH('CF AUX'!$I397,INDIRECT($D$7),0)),"")</f>
        <v/>
      </c>
      <c r="AI397" s="81" t="str">
        <f ca="1">IF(ISNUMBER($H397),INDEX(INDIRECT($D$4),MATCH('CF AUX'!AI$14,INDIRECT($D$5),0),MATCH('CF AUX'!$I397,INDIRECT($D$7),0)),"")</f>
        <v/>
      </c>
      <c r="AJ397" s="81" t="str">
        <f ca="1">IF(ISNUMBER($H397),INDEX(INDIRECT($D$4),MATCH('CF AUX'!AJ$14,INDIRECT($D$5),0),MATCH('CF AUX'!$I397,INDIRECT($D$7),0)),"")</f>
        <v/>
      </c>
      <c r="AK397" s="81" t="str">
        <f ca="1">IF(ISNUMBER($H397),INDEX(INDIRECT($D$4),MATCH('CF AUX'!AK$14,INDIRECT($D$5),0),MATCH('CF AUX'!$I397,INDIRECT($D$7),0)),"")</f>
        <v/>
      </c>
      <c r="AL397" s="81" t="str">
        <f ca="1">IF(ISNUMBER($H397),INDEX(INDIRECT($D$4),MATCH('CF AUX'!AL$14,INDIRECT($D$5),0),MATCH('CF AUX'!$I397,INDIRECT($D$7),0)),"")</f>
        <v/>
      </c>
      <c r="AM397" s="81" t="str">
        <f ca="1">IF(ISNUMBER($H397),INDEX(INDIRECT($D$4),MATCH('CF AUX'!AM$14,INDIRECT($D$5),0),MATCH('CF AUX'!$I397,INDIRECT($D$7),0)),"")</f>
        <v/>
      </c>
      <c r="AN397" s="81" t="str">
        <f ca="1">IF(ISNUMBER($H397),INDEX(INDIRECT($D$4),MATCH('CF AUX'!AN$14,INDIRECT($D$5),0),MATCH('CF AUX'!$I397,INDIRECT($D$7),0)),"")</f>
        <v/>
      </c>
      <c r="AO397" s="81" t="str">
        <f ca="1">IF(ISNUMBER($H397),INDEX(INDIRECT($D$4),MATCH('CF AUX'!AO$14,INDIRECT($D$5),0),MATCH('CF AUX'!$I397,INDIRECT($D$7),0)),"")</f>
        <v/>
      </c>
      <c r="AP397" s="81" t="str">
        <f ca="1">IF(ISNUMBER($H397),INDEX(INDIRECT($D$4),MATCH('CF AUX'!AP$14,INDIRECT($D$5),0),MATCH('CF AUX'!$I397,INDIRECT($D$7),0)),"")</f>
        <v/>
      </c>
      <c r="AQ397" s="81" t="str">
        <f ca="1">IF(ISNUMBER($H397),INDEX(INDIRECT($D$4),MATCH('CF AUX'!AQ$14,INDIRECT($D$5),0),MATCH('CF AUX'!$I397,INDIRECT($D$7),0)),"")</f>
        <v/>
      </c>
      <c r="AR397" s="81" t="str">
        <f ca="1">IF(ISNUMBER($H397),INDEX(INDIRECT($D$4),MATCH('CF AUX'!AR$14,INDIRECT($D$5),0),MATCH('CF AUX'!$I397,INDIRECT($D$7),0)),"")</f>
        <v/>
      </c>
      <c r="AS397" s="81" t="str">
        <f ca="1">IF(ISNUMBER($H397),INDEX(INDIRECT($D$4),MATCH('CF AUX'!AS$14,INDIRECT($D$5),0),MATCH('CF AUX'!$I397,INDIRECT($D$7),0)),"")</f>
        <v/>
      </c>
      <c r="AT397" s="81" t="str">
        <f ca="1">IF(ISNUMBER($H397),INDEX(INDIRECT($D$4),MATCH('CF AUX'!AT$14,INDIRECT($D$5),0),MATCH('CF AUX'!$I397,INDIRECT($D$7),0)),"")</f>
        <v/>
      </c>
      <c r="AU397" s="81" t="str">
        <f ca="1">IF(ISNUMBER($H397),INDEX(INDIRECT($D$4),MATCH('CF AUX'!AU$14,INDIRECT($D$5),0),MATCH('CF AUX'!$I397,INDIRECT($D$7),0)),"")</f>
        <v/>
      </c>
      <c r="AV397" s="81" t="str">
        <f ca="1">IF(ISNUMBER($H397),INDEX(INDIRECT($D$4),MATCH('CF AUX'!AV$14,INDIRECT($D$5),0),MATCH('CF AUX'!$I397,INDIRECT($D$7),0)),"")</f>
        <v/>
      </c>
      <c r="AW397" s="81" t="str">
        <f ca="1">IF(ISNUMBER($H397),INDEX(INDIRECT($D$4),MATCH('CF AUX'!AW$14,INDIRECT($D$5),0),MATCH('CF AUX'!$I397,INDIRECT($D$7),0)),"")</f>
        <v/>
      </c>
      <c r="AX397" s="81" t="str">
        <f ca="1">IF(ISNUMBER($H397),INDEX(INDIRECT($D$4),MATCH('CF AUX'!AX$14,INDIRECT($D$5),0),MATCH('CF AUX'!$I397,INDIRECT($D$7),0)),"")</f>
        <v/>
      </c>
      <c r="AY397" s="81" t="str">
        <f ca="1">IF(ISNUMBER($H397),INDEX(INDIRECT($D$4),MATCH('CF AUX'!AY$14,INDIRECT($D$5),0),MATCH('CF AUX'!$I397,INDIRECT($D$7),0)),"")</f>
        <v/>
      </c>
      <c r="AZ397" s="81" t="str">
        <f ca="1">IF(ISNUMBER($H397),INDEX(INDIRECT($D$4),MATCH('CF AUX'!AZ$14,INDIRECT($D$5),0),MATCH('CF AUX'!$I397,INDIRECT($D$7),0)),"")</f>
        <v/>
      </c>
      <c r="BB397" s="96" t="str" cm="1">
        <f t="array" aca="1" ref="BB397" ca="1">IF(ISNUMBER($H397),MMULT(J397:AZ397,TRANSPOSE(INDIRECT($D$8&amp;$G$4&amp;B393&amp;":"&amp;$G$6&amp;B393))),"")</f>
        <v/>
      </c>
      <c r="BD397" s="59">
        <f t="shared" si="103"/>
        <v>389</v>
      </c>
      <c r="BE397" s="80" t="str" cm="1">
        <f t="array" aca="1" ref="BE397" ca="1">IFERROR(INDEX(INDIRECT($D$4),MATCH(INDIRECT(BE$5&amp;$BD397),INDIRECT($D$6),0),MATCH($I397,INDIRECT($D$7),0)),"")</f>
        <v/>
      </c>
      <c r="BF397" s="81" t="str" cm="1">
        <f t="array" aca="1" ref="BF397" ca="1">IFERROR(INDEX(INDIRECT($D$4),MATCH(INDIRECT(BF$5&amp;$BD397),INDIRECT($D$6),0),MATCH($I397,INDIRECT($D$7),0)),"")</f>
        <v/>
      </c>
      <c r="BG397" s="81" t="str" cm="1">
        <f t="array" aca="1" ref="BG397" ca="1">IFERROR(INDEX(INDIRECT($D$4),MATCH(INDIRECT(BG$5&amp;$BD397),INDIRECT($D$6),0),MATCH($I397,INDIRECT($D$7),0)),"")</f>
        <v/>
      </c>
      <c r="BH397" s="81" t="str" cm="1">
        <f t="array" aca="1" ref="BH397" ca="1">IFERROR(INDEX(INDIRECT($D$4),MATCH(INDIRECT(BH$5&amp;$BD397),INDIRECT($D$6),0),MATCH($I397,INDIRECT($D$7),0)),"")</f>
        <v/>
      </c>
      <c r="BI397" s="81" t="str" cm="1">
        <f t="array" aca="1" ref="BI397" ca="1">IFERROR(INDEX(INDIRECT($D$4),MATCH(INDIRECT(BI$5&amp;$BD397),INDIRECT($D$6),0),MATCH($I397,INDIRECT($D$7),0)),"")</f>
        <v/>
      </c>
      <c r="BJ397" s="81" t="str" cm="1">
        <f t="array" aca="1" ref="BJ397" ca="1">IFERROR(INDEX(INDIRECT($D$4),MATCH(INDIRECT(BJ$5&amp;$BD397),INDIRECT($D$6),0),MATCH($I397,INDIRECT($D$7),0)),"")</f>
        <v/>
      </c>
      <c r="BK397" s="81" t="str" cm="1">
        <f t="array" aca="1" ref="BK397" ca="1">IFERROR(INDEX(INDIRECT($D$4),MATCH(INDIRECT(BK$5&amp;$BD397),INDIRECT($D$6),0),MATCH($I397,INDIRECT($D$7),0)),"")</f>
        <v/>
      </c>
      <c r="BL397" s="81" t="str" cm="1">
        <f t="array" aca="1" ref="BL397" ca="1">IFERROR(INDEX(INDIRECT($D$4),MATCH(INDIRECT(BL$5&amp;$BD397),INDIRECT($D$6),0),MATCH($I397,INDIRECT($D$7),0)),"")</f>
        <v/>
      </c>
      <c r="BM397" s="81" t="str" cm="1">
        <f t="array" aca="1" ref="BM397" ca="1">IFERROR(INDEX(INDIRECT($D$4),MATCH(INDIRECT(BM$5&amp;$BD397),INDIRECT($D$6),0),MATCH($I397,INDIRECT($D$7),0)),"")</f>
        <v/>
      </c>
      <c r="BN397" s="81" t="str" cm="1">
        <f t="array" aca="1" ref="BN397" ca="1">IFERROR(INDEX(INDIRECT($D$4),MATCH(INDIRECT(BN$5&amp;$BD397),INDIRECT($D$6),0),MATCH($I397,INDIRECT($D$7),0)),"")</f>
        <v/>
      </c>
      <c r="BO397" s="81" t="str" cm="1">
        <f t="array" aca="1" ref="BO397" ca="1">IFERROR(INDEX(INDIRECT($D$4),MATCH(INDIRECT(BO$5&amp;$BD397),INDIRECT($D$6),0),MATCH($I397,INDIRECT($D$7),0)),"")</f>
        <v/>
      </c>
      <c r="BP397" s="81" t="str" cm="1">
        <f t="array" aca="1" ref="BP397" ca="1">IFERROR(INDEX(INDIRECT($D$4),MATCH(INDIRECT(BP$5&amp;$BD397),INDIRECT($D$6),0),MATCH($I397,INDIRECT($D$7),0)),"")</f>
        <v/>
      </c>
      <c r="BQ397" s="81" t="str" cm="1">
        <f t="array" aca="1" ref="BQ397" ca="1">IFERROR(INDEX(INDIRECT($D$4),MATCH(INDIRECT(BQ$5&amp;$BD397),INDIRECT($D$6),0),MATCH($I397,INDIRECT($D$7),0)),"")</f>
        <v/>
      </c>
      <c r="BR397" s="81" t="str" cm="1">
        <f t="array" aca="1" ref="BR397" ca="1">IFERROR(INDEX(INDIRECT($D$4),MATCH(INDIRECT(BR$5&amp;$BD397),INDIRECT($D$6),0),MATCH($I397,INDIRECT($D$7),0)),"")</f>
        <v/>
      </c>
      <c r="BS397" s="81" t="str" cm="1">
        <f t="array" aca="1" ref="BS397" ca="1">IFERROR(INDEX(INDIRECT($D$4),MATCH(INDIRECT(BS$5&amp;$BD397),INDIRECT($D$6),0),MATCH($I397,INDIRECT($D$7),0)),"")</f>
        <v/>
      </c>
      <c r="BT397" s="81" t="str" cm="1">
        <f t="array" aca="1" ref="BT397" ca="1">IFERROR(INDEX(INDIRECT($D$4),MATCH(INDIRECT(BT$5&amp;$BD397),INDIRECT($D$6),0),MATCH($I397,INDIRECT($D$7),0)),"")</f>
        <v/>
      </c>
      <c r="BU397" s="81" t="str" cm="1">
        <f t="array" aca="1" ref="BU397" ca="1">IFERROR(INDEX(INDIRECT($D$4),MATCH(INDIRECT(BU$5&amp;$BD397),INDIRECT($D$6),0),MATCH($I397,INDIRECT($D$7),0)),"")</f>
        <v/>
      </c>
      <c r="BV397" s="99" t="str" cm="1">
        <f t="array" aca="1" ref="BV397" ca="1">IFERROR(INDEX(INDIRECT($D$4),MATCH(INDIRECT(BV$5&amp;$BD397),INDIRECT($D$6),0),MATCH($I397,INDIRECT($D$7),0)),"")</f>
        <v/>
      </c>
      <c r="BX397" s="80"/>
      <c r="BY397" s="81"/>
      <c r="BZ397" s="81"/>
      <c r="CA397" s="81"/>
      <c r="CB397" s="81"/>
      <c r="CC397" s="81"/>
      <c r="CD397" s="81"/>
      <c r="CE397" s="81"/>
      <c r="CF397" s="81"/>
      <c r="CG397" s="81"/>
      <c r="CH397" s="81"/>
      <c r="CI397" s="81"/>
      <c r="CJ397" s="81"/>
      <c r="CK397" s="81"/>
      <c r="CL397" s="81"/>
      <c r="CM397" s="81"/>
      <c r="CN397" s="81"/>
      <c r="CO397" s="99"/>
      <c r="CQ397" s="113"/>
      <c r="CR397" s="59" t="str">
        <f t="shared" si="102"/>
        <v/>
      </c>
      <c r="CS397" s="60"/>
      <c r="CT397" s="123" t="str">
        <f t="shared" ca="1" si="99"/>
        <v/>
      </c>
      <c r="CU397" s="80" t="str">
        <f>IF(ISNUMBER($CS397),INDEX(IRF.New!$CS$7:$DJ$37,MATCH(B393+1,IRF.New!$B$7:$B$37,0),MATCH($CT397,IRF.New!$CS$5:$DJ$5,0)),"")</f>
        <v/>
      </c>
      <c r="CV397" s="81"/>
      <c r="CW397" s="81" t="str">
        <f t="shared" si="100"/>
        <v/>
      </c>
      <c r="CX397" s="81"/>
      <c r="CY397" s="81"/>
      <c r="CZ397" s="94"/>
      <c r="DA397" s="94" t="str">
        <f>IF(ISNUMBER(CS397),INDEX(IRF.New!$CS$2:$DJ$2,MATCH('CF AUX'!$CT397,IRF.New!$CS$5:$DJ$5,0)),"")</f>
        <v/>
      </c>
      <c r="DB397" s="72"/>
      <c r="DD397" s="132" t="str">
        <f>IF(ISNUMBER(CS397),INDEX(IRF.New!$D$7:$CO$37,MATCH('CF AUX'!C388,IRF.New!$C$7:$C$37,0),MATCH(CT397,IRF.New!$D$5:$CO$5,0)),"")</f>
        <v/>
      </c>
    </row>
    <row r="398" spans="2:109" x14ac:dyDescent="0.25">
      <c r="F398" s="136" t="str">
        <f t="shared" si="101"/>
        <v/>
      </c>
      <c r="H398" s="65"/>
      <c r="I398" s="129" t="str">
        <f ca="1">IF(ISNUMBER(H398),INDEX(IRF.New!$CS$5:$DJ$5,MATCH('CF AUX'!H398,INDIRECT("IRF.New!$CS$"&amp;C390&amp;":$DJ$"&amp;C390),0)),"")</f>
        <v/>
      </c>
      <c r="J398" s="80" t="str">
        <f ca="1">IF(ISNUMBER($H398),INDEX(INDIRECT($D$4),MATCH('CF AUX'!J$14,INDIRECT($D$5),0),MATCH('CF AUX'!$I398,INDIRECT($D$7),0)),"")</f>
        <v/>
      </c>
      <c r="K398" s="81" t="str">
        <f ca="1">IF(ISNUMBER($H398),INDEX(INDIRECT($D$4),MATCH('CF AUX'!K$14,INDIRECT($D$5),0),MATCH('CF AUX'!$I398,INDIRECT($D$7),0)),"")</f>
        <v/>
      </c>
      <c r="L398" s="81" t="str">
        <f ca="1">IF(ISNUMBER($H398),INDEX(INDIRECT($D$4),MATCH('CF AUX'!L$14,INDIRECT($D$5),0),MATCH('CF AUX'!$I398,INDIRECT($D$7),0)),"")</f>
        <v/>
      </c>
      <c r="M398" s="81" t="str">
        <f ca="1">IF(ISNUMBER($H398),INDEX(INDIRECT($D$4),MATCH('CF AUX'!M$14,INDIRECT($D$5),0),MATCH('CF AUX'!$I398,INDIRECT($D$7),0)),"")</f>
        <v/>
      </c>
      <c r="N398" s="81" t="str">
        <f ca="1">IF(ISNUMBER($H398),INDEX(INDIRECT($D$4),MATCH('CF AUX'!N$14,INDIRECT($D$5),0),MATCH('CF AUX'!$I398,INDIRECT($D$7),0)),"")</f>
        <v/>
      </c>
      <c r="O398" s="81" t="str">
        <f ca="1">IF(ISNUMBER($H398),INDEX(INDIRECT($D$4),MATCH('CF AUX'!O$14,INDIRECT($D$5),0),MATCH('CF AUX'!$I398,INDIRECT($D$7),0)),"")</f>
        <v/>
      </c>
      <c r="P398" s="81" t="str">
        <f ca="1">IF(ISNUMBER($H398),INDEX(INDIRECT($D$4),MATCH('CF AUX'!P$14,INDIRECT($D$5),0),MATCH('CF AUX'!$I398,INDIRECT($D$7),0)),"")</f>
        <v/>
      </c>
      <c r="Q398" s="81" t="str">
        <f ca="1">IF(ISNUMBER($H398),INDEX(INDIRECT($D$4),MATCH('CF AUX'!Q$14,INDIRECT($D$5),0),MATCH('CF AUX'!$I398,INDIRECT($D$7),0)),"")</f>
        <v/>
      </c>
      <c r="R398" s="81" t="str">
        <f ca="1">IF(ISNUMBER($H398),INDEX(INDIRECT($D$4),MATCH('CF AUX'!R$14,INDIRECT($D$5),0),MATCH('CF AUX'!$I398,INDIRECT($D$7),0)),"")</f>
        <v/>
      </c>
      <c r="S398" s="81" t="str">
        <f ca="1">IF(ISNUMBER($H398),INDEX(INDIRECT($D$4),MATCH('CF AUX'!S$14,INDIRECT($D$5),0),MATCH('CF AUX'!$I398,INDIRECT($D$7),0)),"")</f>
        <v/>
      </c>
      <c r="T398" s="81" t="str">
        <f ca="1">IF(ISNUMBER($H398),INDEX(INDIRECT($D$4),MATCH('CF AUX'!T$14,INDIRECT($D$5),0),MATCH('CF AUX'!$I398,INDIRECT($D$7),0)),"")</f>
        <v/>
      </c>
      <c r="U398" s="81" t="str">
        <f ca="1">IF(ISNUMBER($H398),INDEX(INDIRECT($D$4),MATCH('CF AUX'!U$14,INDIRECT($D$5),0),MATCH('CF AUX'!$I398,INDIRECT($D$7),0)),"")</f>
        <v/>
      </c>
      <c r="V398" s="81" t="str">
        <f ca="1">IF(ISNUMBER($H398),INDEX(INDIRECT($D$4),MATCH('CF AUX'!V$14,INDIRECT($D$5),0),MATCH('CF AUX'!$I398,INDIRECT($D$7),0)),"")</f>
        <v/>
      </c>
      <c r="W398" s="81" t="str">
        <f ca="1">IF(ISNUMBER($H398),INDEX(INDIRECT($D$4),MATCH('CF AUX'!W$14,INDIRECT($D$5),0),MATCH('CF AUX'!$I398,INDIRECT($D$7),0)),"")</f>
        <v/>
      </c>
      <c r="X398" s="81" t="str">
        <f ca="1">IF(ISNUMBER($H398),INDEX(INDIRECT($D$4),MATCH('CF AUX'!X$14,INDIRECT($D$5),0),MATCH('CF AUX'!$I398,INDIRECT($D$7),0)),"")</f>
        <v/>
      </c>
      <c r="Y398" s="81" t="str">
        <f ca="1">IF(ISNUMBER($H398),INDEX(INDIRECT($D$4),MATCH('CF AUX'!Y$14,INDIRECT($D$5),0),MATCH('CF AUX'!$I398,INDIRECT($D$7),0)),"")</f>
        <v/>
      </c>
      <c r="Z398" s="81" t="str">
        <f ca="1">IF(ISNUMBER($H398),INDEX(INDIRECT($D$4),MATCH('CF AUX'!Z$14,INDIRECT($D$5),0),MATCH('CF AUX'!$I398,INDIRECT($D$7),0)),"")</f>
        <v/>
      </c>
      <c r="AA398" s="81" t="str">
        <f ca="1">IF(ISNUMBER($H398),INDEX(INDIRECT($D$4),MATCH('CF AUX'!AA$14,INDIRECT($D$5),0),MATCH('CF AUX'!$I398,INDIRECT($D$7),0)),"")</f>
        <v/>
      </c>
      <c r="AB398" s="81" t="str">
        <f ca="1">IF(ISNUMBER($H398),INDEX(INDIRECT($D$4),MATCH('CF AUX'!AB$14,INDIRECT($D$5),0),MATCH('CF AUX'!$I398,INDIRECT($D$7),0)),"")</f>
        <v/>
      </c>
      <c r="AC398" s="81" t="str">
        <f ca="1">IF(ISNUMBER($H398),INDEX(INDIRECT($D$4),MATCH('CF AUX'!AC$14,INDIRECT($D$5),0),MATCH('CF AUX'!$I398,INDIRECT($D$7),0)),"")</f>
        <v/>
      </c>
      <c r="AD398" s="81" t="str">
        <f ca="1">IF(ISNUMBER($H398),INDEX(INDIRECT($D$4),MATCH('CF AUX'!AD$14,INDIRECT($D$5),0),MATCH('CF AUX'!$I398,INDIRECT($D$7),0)),"")</f>
        <v/>
      </c>
      <c r="AE398" s="81" t="str">
        <f ca="1">IF(ISNUMBER($H398),INDEX(INDIRECT($D$4),MATCH('CF AUX'!AE$14,INDIRECT($D$5),0),MATCH('CF AUX'!$I398,INDIRECT($D$7),0)),"")</f>
        <v/>
      </c>
      <c r="AF398" s="81" t="str">
        <f ca="1">IF(ISNUMBER($H398),INDEX(INDIRECT($D$4),MATCH('CF AUX'!AF$14,INDIRECT($D$5),0),MATCH('CF AUX'!$I398,INDIRECT($D$7),0)),"")</f>
        <v/>
      </c>
      <c r="AG398" s="81" t="str">
        <f ca="1">IF(ISNUMBER($H398),INDEX(INDIRECT($D$4),MATCH('CF AUX'!AG$14,INDIRECT($D$5),0),MATCH('CF AUX'!$I398,INDIRECT($D$7),0)),"")</f>
        <v/>
      </c>
      <c r="AH398" s="81" t="str">
        <f ca="1">IF(ISNUMBER($H398),INDEX(INDIRECT($D$4),MATCH('CF AUX'!AH$14,INDIRECT($D$5),0),MATCH('CF AUX'!$I398,INDIRECT($D$7),0)),"")</f>
        <v/>
      </c>
      <c r="AI398" s="81" t="str">
        <f ca="1">IF(ISNUMBER($H398),INDEX(INDIRECT($D$4),MATCH('CF AUX'!AI$14,INDIRECT($D$5),0),MATCH('CF AUX'!$I398,INDIRECT($D$7),0)),"")</f>
        <v/>
      </c>
      <c r="AJ398" s="81" t="str">
        <f ca="1">IF(ISNUMBER($H398),INDEX(INDIRECT($D$4),MATCH('CF AUX'!AJ$14,INDIRECT($D$5),0),MATCH('CF AUX'!$I398,INDIRECT($D$7),0)),"")</f>
        <v/>
      </c>
      <c r="AK398" s="81" t="str">
        <f ca="1">IF(ISNUMBER($H398),INDEX(INDIRECT($D$4),MATCH('CF AUX'!AK$14,INDIRECT($D$5),0),MATCH('CF AUX'!$I398,INDIRECT($D$7),0)),"")</f>
        <v/>
      </c>
      <c r="AL398" s="81" t="str">
        <f ca="1">IF(ISNUMBER($H398),INDEX(INDIRECT($D$4),MATCH('CF AUX'!AL$14,INDIRECT($D$5),0),MATCH('CF AUX'!$I398,INDIRECT($D$7),0)),"")</f>
        <v/>
      </c>
      <c r="AM398" s="81" t="str">
        <f ca="1">IF(ISNUMBER($H398),INDEX(INDIRECT($D$4),MATCH('CF AUX'!AM$14,INDIRECT($D$5),0),MATCH('CF AUX'!$I398,INDIRECT($D$7),0)),"")</f>
        <v/>
      </c>
      <c r="AN398" s="81" t="str">
        <f ca="1">IF(ISNUMBER($H398),INDEX(INDIRECT($D$4),MATCH('CF AUX'!AN$14,INDIRECT($D$5),0),MATCH('CF AUX'!$I398,INDIRECT($D$7),0)),"")</f>
        <v/>
      </c>
      <c r="AO398" s="81" t="str">
        <f ca="1">IF(ISNUMBER($H398),INDEX(INDIRECT($D$4),MATCH('CF AUX'!AO$14,INDIRECT($D$5),0),MATCH('CF AUX'!$I398,INDIRECT($D$7),0)),"")</f>
        <v/>
      </c>
      <c r="AP398" s="81" t="str">
        <f ca="1">IF(ISNUMBER($H398),INDEX(INDIRECT($D$4),MATCH('CF AUX'!AP$14,INDIRECT($D$5),0),MATCH('CF AUX'!$I398,INDIRECT($D$7),0)),"")</f>
        <v/>
      </c>
      <c r="AQ398" s="81" t="str">
        <f ca="1">IF(ISNUMBER($H398),INDEX(INDIRECT($D$4),MATCH('CF AUX'!AQ$14,INDIRECT($D$5),0),MATCH('CF AUX'!$I398,INDIRECT($D$7),0)),"")</f>
        <v/>
      </c>
      <c r="AR398" s="81" t="str">
        <f ca="1">IF(ISNUMBER($H398),INDEX(INDIRECT($D$4),MATCH('CF AUX'!AR$14,INDIRECT($D$5),0),MATCH('CF AUX'!$I398,INDIRECT($D$7),0)),"")</f>
        <v/>
      </c>
      <c r="AS398" s="81" t="str">
        <f ca="1">IF(ISNUMBER($H398),INDEX(INDIRECT($D$4),MATCH('CF AUX'!AS$14,INDIRECT($D$5),0),MATCH('CF AUX'!$I398,INDIRECT($D$7),0)),"")</f>
        <v/>
      </c>
      <c r="AT398" s="81" t="str">
        <f ca="1">IF(ISNUMBER($H398),INDEX(INDIRECT($D$4),MATCH('CF AUX'!AT$14,INDIRECT($D$5),0),MATCH('CF AUX'!$I398,INDIRECT($D$7),0)),"")</f>
        <v/>
      </c>
      <c r="AU398" s="81" t="str">
        <f ca="1">IF(ISNUMBER($H398),INDEX(INDIRECT($D$4),MATCH('CF AUX'!AU$14,INDIRECT($D$5),0),MATCH('CF AUX'!$I398,INDIRECT($D$7),0)),"")</f>
        <v/>
      </c>
      <c r="AV398" s="81" t="str">
        <f ca="1">IF(ISNUMBER($H398),INDEX(INDIRECT($D$4),MATCH('CF AUX'!AV$14,INDIRECT($D$5),0),MATCH('CF AUX'!$I398,INDIRECT($D$7),0)),"")</f>
        <v/>
      </c>
      <c r="AW398" s="81" t="str">
        <f ca="1">IF(ISNUMBER($H398),INDEX(INDIRECT($D$4),MATCH('CF AUX'!AW$14,INDIRECT($D$5),0),MATCH('CF AUX'!$I398,INDIRECT($D$7),0)),"")</f>
        <v/>
      </c>
      <c r="AX398" s="81" t="str">
        <f ca="1">IF(ISNUMBER($H398),INDEX(INDIRECT($D$4),MATCH('CF AUX'!AX$14,INDIRECT($D$5),0),MATCH('CF AUX'!$I398,INDIRECT($D$7),0)),"")</f>
        <v/>
      </c>
      <c r="AY398" s="81" t="str">
        <f ca="1">IF(ISNUMBER($H398),INDEX(INDIRECT($D$4),MATCH('CF AUX'!AY$14,INDIRECT($D$5),0),MATCH('CF AUX'!$I398,INDIRECT($D$7),0)),"")</f>
        <v/>
      </c>
      <c r="AZ398" s="81" t="str">
        <f ca="1">IF(ISNUMBER($H398),INDEX(INDIRECT($D$4),MATCH('CF AUX'!AZ$14,INDIRECT($D$5),0),MATCH('CF AUX'!$I398,INDIRECT($D$7),0)),"")</f>
        <v/>
      </c>
      <c r="BB398" s="96" t="str" cm="1">
        <f t="array" aca="1" ref="BB398" ca="1">IF(ISNUMBER($H398),MMULT(J398:AZ398,TRANSPOSE(INDIRECT($D$8&amp;$G$4&amp;B393&amp;":"&amp;$G$6&amp;B393))),"")</f>
        <v/>
      </c>
      <c r="BD398" s="59">
        <f t="shared" si="103"/>
        <v>389</v>
      </c>
      <c r="BE398" s="80" t="str" cm="1">
        <f t="array" aca="1" ref="BE398" ca="1">IFERROR(INDEX(INDIRECT($D$4),MATCH(INDIRECT(BE$5&amp;$BD398),INDIRECT($D$6),0),MATCH($I398,INDIRECT($D$7),0)),"")</f>
        <v/>
      </c>
      <c r="BF398" s="81" t="str" cm="1">
        <f t="array" aca="1" ref="BF398" ca="1">IFERROR(INDEX(INDIRECT($D$4),MATCH(INDIRECT(BF$5&amp;$BD398),INDIRECT($D$6),0),MATCH($I398,INDIRECT($D$7),0)),"")</f>
        <v/>
      </c>
      <c r="BG398" s="81" t="str" cm="1">
        <f t="array" aca="1" ref="BG398" ca="1">IFERROR(INDEX(INDIRECT($D$4),MATCH(INDIRECT(BG$5&amp;$BD398),INDIRECT($D$6),0),MATCH($I398,INDIRECT($D$7),0)),"")</f>
        <v/>
      </c>
      <c r="BH398" s="81" t="str" cm="1">
        <f t="array" aca="1" ref="BH398" ca="1">IFERROR(INDEX(INDIRECT($D$4),MATCH(INDIRECT(BH$5&amp;$BD398),INDIRECT($D$6),0),MATCH($I398,INDIRECT($D$7),0)),"")</f>
        <v/>
      </c>
      <c r="BI398" s="81" t="str" cm="1">
        <f t="array" aca="1" ref="BI398" ca="1">IFERROR(INDEX(INDIRECT($D$4),MATCH(INDIRECT(BI$5&amp;$BD398),INDIRECT($D$6),0),MATCH($I398,INDIRECT($D$7),0)),"")</f>
        <v/>
      </c>
      <c r="BJ398" s="81" t="str" cm="1">
        <f t="array" aca="1" ref="BJ398" ca="1">IFERROR(INDEX(INDIRECT($D$4),MATCH(INDIRECT(BJ$5&amp;$BD398),INDIRECT($D$6),0),MATCH($I398,INDIRECT($D$7),0)),"")</f>
        <v/>
      </c>
      <c r="BK398" s="81" t="str" cm="1">
        <f t="array" aca="1" ref="BK398" ca="1">IFERROR(INDEX(INDIRECT($D$4),MATCH(INDIRECT(BK$5&amp;$BD398),INDIRECT($D$6),0),MATCH($I398,INDIRECT($D$7),0)),"")</f>
        <v/>
      </c>
      <c r="BL398" s="81" t="str" cm="1">
        <f t="array" aca="1" ref="BL398" ca="1">IFERROR(INDEX(INDIRECT($D$4),MATCH(INDIRECT(BL$5&amp;$BD398),INDIRECT($D$6),0),MATCH($I398,INDIRECT($D$7),0)),"")</f>
        <v/>
      </c>
      <c r="BM398" s="81" t="str" cm="1">
        <f t="array" aca="1" ref="BM398" ca="1">IFERROR(INDEX(INDIRECT($D$4),MATCH(INDIRECT(BM$5&amp;$BD398),INDIRECT($D$6),0),MATCH($I398,INDIRECT($D$7),0)),"")</f>
        <v/>
      </c>
      <c r="BN398" s="81" t="str" cm="1">
        <f t="array" aca="1" ref="BN398" ca="1">IFERROR(INDEX(INDIRECT($D$4),MATCH(INDIRECT(BN$5&amp;$BD398),INDIRECT($D$6),0),MATCH($I398,INDIRECT($D$7),0)),"")</f>
        <v/>
      </c>
      <c r="BO398" s="81" t="str" cm="1">
        <f t="array" aca="1" ref="BO398" ca="1">IFERROR(INDEX(INDIRECT($D$4),MATCH(INDIRECT(BO$5&amp;$BD398),INDIRECT($D$6),0),MATCH($I398,INDIRECT($D$7),0)),"")</f>
        <v/>
      </c>
      <c r="BP398" s="81" t="str" cm="1">
        <f t="array" aca="1" ref="BP398" ca="1">IFERROR(INDEX(INDIRECT($D$4),MATCH(INDIRECT(BP$5&amp;$BD398),INDIRECT($D$6),0),MATCH($I398,INDIRECT($D$7),0)),"")</f>
        <v/>
      </c>
      <c r="BQ398" s="81" t="str" cm="1">
        <f t="array" aca="1" ref="BQ398" ca="1">IFERROR(INDEX(INDIRECT($D$4),MATCH(INDIRECT(BQ$5&amp;$BD398),INDIRECT($D$6),0),MATCH($I398,INDIRECT($D$7),0)),"")</f>
        <v/>
      </c>
      <c r="BR398" s="81" t="str" cm="1">
        <f t="array" aca="1" ref="BR398" ca="1">IFERROR(INDEX(INDIRECT($D$4),MATCH(INDIRECT(BR$5&amp;$BD398),INDIRECT($D$6),0),MATCH($I398,INDIRECT($D$7),0)),"")</f>
        <v/>
      </c>
      <c r="BS398" s="81" t="str" cm="1">
        <f t="array" aca="1" ref="BS398" ca="1">IFERROR(INDEX(INDIRECT($D$4),MATCH(INDIRECT(BS$5&amp;$BD398),INDIRECT($D$6),0),MATCH($I398,INDIRECT($D$7),0)),"")</f>
        <v/>
      </c>
      <c r="BT398" s="81" t="str" cm="1">
        <f t="array" aca="1" ref="BT398" ca="1">IFERROR(INDEX(INDIRECT($D$4),MATCH(INDIRECT(BT$5&amp;$BD398),INDIRECT($D$6),0),MATCH($I398,INDIRECT($D$7),0)),"")</f>
        <v/>
      </c>
      <c r="BU398" s="81" t="str" cm="1">
        <f t="array" aca="1" ref="BU398" ca="1">IFERROR(INDEX(INDIRECT($D$4),MATCH(INDIRECT(BU$5&amp;$BD398),INDIRECT($D$6),0),MATCH($I398,INDIRECT($D$7),0)),"")</f>
        <v/>
      </c>
      <c r="BV398" s="99" t="str" cm="1">
        <f t="array" aca="1" ref="BV398" ca="1">IFERROR(INDEX(INDIRECT($D$4),MATCH(INDIRECT(BV$5&amp;$BD398),INDIRECT($D$6),0),MATCH($I398,INDIRECT($D$7),0)),"")</f>
        <v/>
      </c>
      <c r="BX398" s="80"/>
      <c r="BY398" s="81"/>
      <c r="BZ398" s="81"/>
      <c r="CA398" s="81"/>
      <c r="CB398" s="81"/>
      <c r="CC398" s="81"/>
      <c r="CD398" s="81"/>
      <c r="CE398" s="81"/>
      <c r="CF398" s="81"/>
      <c r="CG398" s="81"/>
      <c r="CH398" s="81"/>
      <c r="CI398" s="81"/>
      <c r="CJ398" s="81"/>
      <c r="CK398" s="81"/>
      <c r="CL398" s="81"/>
      <c r="CM398" s="81"/>
      <c r="CN398" s="81"/>
      <c r="CO398" s="99"/>
      <c r="CQ398" s="113"/>
      <c r="CR398" s="59" t="str">
        <f t="shared" si="102"/>
        <v/>
      </c>
      <c r="CS398" s="60"/>
      <c r="CT398" s="123" t="str">
        <f t="shared" ca="1" si="99"/>
        <v/>
      </c>
      <c r="CU398" s="80" t="str">
        <f>IF(ISNUMBER($CS398),INDEX(IRF.New!$CS$7:$DJ$37,MATCH(B393+1,IRF.New!$B$7:$B$37,0),MATCH($CT398,IRF.New!$CS$5:$DJ$5,0)),"")</f>
        <v/>
      </c>
      <c r="CV398" s="81"/>
      <c r="CW398" s="81" t="str">
        <f t="shared" si="100"/>
        <v/>
      </c>
      <c r="CX398" s="81"/>
      <c r="CY398" s="81"/>
      <c r="CZ398" s="94"/>
      <c r="DA398" s="94" t="str">
        <f>IF(ISNUMBER(CS398),INDEX(IRF.New!$CS$2:$DJ$2,MATCH('CF AUX'!$CT398,IRF.New!$CS$5:$DJ$5,0)),"")</f>
        <v/>
      </c>
      <c r="DB398" s="72"/>
      <c r="DD398" s="132" t="str">
        <f>IF(ISNUMBER(CS398),INDEX(IRF.New!$D$7:$CO$37,MATCH('CF AUX'!C388,IRF.New!$C$7:$C$37,0),MATCH(CT398,IRF.New!$D$5:$CO$5,0)),"")</f>
        <v/>
      </c>
    </row>
    <row r="399" spans="2:109" x14ac:dyDescent="0.25">
      <c r="B399" s="59" t="s">
        <v>266</v>
      </c>
      <c r="F399" s="136" t="str">
        <f t="shared" si="101"/>
        <v/>
      </c>
      <c r="H399" s="65"/>
      <c r="I399" s="129" t="str">
        <f ca="1">IF(ISNUMBER(H399),INDEX(IRF.New!$CS$5:$DJ$5,MATCH('CF AUX'!H399,INDIRECT("IRF.New!$CS$"&amp;C390&amp;":$DJ$"&amp;C390),0)),"")</f>
        <v/>
      </c>
      <c r="J399" s="80" t="str">
        <f ca="1">IF(ISNUMBER($H399),INDEX(INDIRECT($D$4),MATCH('CF AUX'!J$14,INDIRECT($D$5),0),MATCH('CF AUX'!$I399,INDIRECT($D$7),0)),"")</f>
        <v/>
      </c>
      <c r="K399" s="81" t="str">
        <f ca="1">IF(ISNUMBER($H399),INDEX(INDIRECT($D$4),MATCH('CF AUX'!K$14,INDIRECT($D$5),0),MATCH('CF AUX'!$I399,INDIRECT($D$7),0)),"")</f>
        <v/>
      </c>
      <c r="L399" s="81" t="str">
        <f ca="1">IF(ISNUMBER($H399),INDEX(INDIRECT($D$4),MATCH('CF AUX'!L$14,INDIRECT($D$5),0),MATCH('CF AUX'!$I399,INDIRECT($D$7),0)),"")</f>
        <v/>
      </c>
      <c r="M399" s="81" t="str">
        <f ca="1">IF(ISNUMBER($H399),INDEX(INDIRECT($D$4),MATCH('CF AUX'!M$14,INDIRECT($D$5),0),MATCH('CF AUX'!$I399,INDIRECT($D$7),0)),"")</f>
        <v/>
      </c>
      <c r="N399" s="81" t="str">
        <f ca="1">IF(ISNUMBER($H399),INDEX(INDIRECT($D$4),MATCH('CF AUX'!N$14,INDIRECT($D$5),0),MATCH('CF AUX'!$I399,INDIRECT($D$7),0)),"")</f>
        <v/>
      </c>
      <c r="O399" s="81" t="str">
        <f ca="1">IF(ISNUMBER($H399),INDEX(INDIRECT($D$4),MATCH('CF AUX'!O$14,INDIRECT($D$5),0),MATCH('CF AUX'!$I399,INDIRECT($D$7),0)),"")</f>
        <v/>
      </c>
      <c r="P399" s="81" t="str">
        <f ca="1">IF(ISNUMBER($H399),INDEX(INDIRECT($D$4),MATCH('CF AUX'!P$14,INDIRECT($D$5),0),MATCH('CF AUX'!$I399,INDIRECT($D$7),0)),"")</f>
        <v/>
      </c>
      <c r="Q399" s="81" t="str">
        <f ca="1">IF(ISNUMBER($H399),INDEX(INDIRECT($D$4),MATCH('CF AUX'!Q$14,INDIRECT($D$5),0),MATCH('CF AUX'!$I399,INDIRECT($D$7),0)),"")</f>
        <v/>
      </c>
      <c r="R399" s="81" t="str">
        <f ca="1">IF(ISNUMBER($H399),INDEX(INDIRECT($D$4),MATCH('CF AUX'!R$14,INDIRECT($D$5),0),MATCH('CF AUX'!$I399,INDIRECT($D$7),0)),"")</f>
        <v/>
      </c>
      <c r="S399" s="81" t="str">
        <f ca="1">IF(ISNUMBER($H399),INDEX(INDIRECT($D$4),MATCH('CF AUX'!S$14,INDIRECT($D$5),0),MATCH('CF AUX'!$I399,INDIRECT($D$7),0)),"")</f>
        <v/>
      </c>
      <c r="T399" s="81" t="str">
        <f ca="1">IF(ISNUMBER($H399),INDEX(INDIRECT($D$4),MATCH('CF AUX'!T$14,INDIRECT($D$5),0),MATCH('CF AUX'!$I399,INDIRECT($D$7),0)),"")</f>
        <v/>
      </c>
      <c r="U399" s="81" t="str">
        <f ca="1">IF(ISNUMBER($H399),INDEX(INDIRECT($D$4),MATCH('CF AUX'!U$14,INDIRECT($D$5),0),MATCH('CF AUX'!$I399,INDIRECT($D$7),0)),"")</f>
        <v/>
      </c>
      <c r="V399" s="81" t="str">
        <f ca="1">IF(ISNUMBER($H399),INDEX(INDIRECT($D$4),MATCH('CF AUX'!V$14,INDIRECT($D$5),0),MATCH('CF AUX'!$I399,INDIRECT($D$7),0)),"")</f>
        <v/>
      </c>
      <c r="W399" s="81" t="str">
        <f ca="1">IF(ISNUMBER($H399),INDEX(INDIRECT($D$4),MATCH('CF AUX'!W$14,INDIRECT($D$5),0),MATCH('CF AUX'!$I399,INDIRECT($D$7),0)),"")</f>
        <v/>
      </c>
      <c r="X399" s="81" t="str">
        <f ca="1">IF(ISNUMBER($H399),INDEX(INDIRECT($D$4),MATCH('CF AUX'!X$14,INDIRECT($D$5),0),MATCH('CF AUX'!$I399,INDIRECT($D$7),0)),"")</f>
        <v/>
      </c>
      <c r="Y399" s="81" t="str">
        <f ca="1">IF(ISNUMBER($H399),INDEX(INDIRECT($D$4),MATCH('CF AUX'!Y$14,INDIRECT($D$5),0),MATCH('CF AUX'!$I399,INDIRECT($D$7),0)),"")</f>
        <v/>
      </c>
      <c r="Z399" s="81" t="str">
        <f ca="1">IF(ISNUMBER($H399),INDEX(INDIRECT($D$4),MATCH('CF AUX'!Z$14,INDIRECT($D$5),0),MATCH('CF AUX'!$I399,INDIRECT($D$7),0)),"")</f>
        <v/>
      </c>
      <c r="AA399" s="81" t="str">
        <f ca="1">IF(ISNUMBER($H399),INDEX(INDIRECT($D$4),MATCH('CF AUX'!AA$14,INDIRECT($D$5),0),MATCH('CF AUX'!$I399,INDIRECT($D$7),0)),"")</f>
        <v/>
      </c>
      <c r="AB399" s="81" t="str">
        <f ca="1">IF(ISNUMBER($H399),INDEX(INDIRECT($D$4),MATCH('CF AUX'!AB$14,INDIRECT($D$5),0),MATCH('CF AUX'!$I399,INDIRECT($D$7),0)),"")</f>
        <v/>
      </c>
      <c r="AC399" s="81" t="str">
        <f ca="1">IF(ISNUMBER($H399),INDEX(INDIRECT($D$4),MATCH('CF AUX'!AC$14,INDIRECT($D$5),0),MATCH('CF AUX'!$I399,INDIRECT($D$7),0)),"")</f>
        <v/>
      </c>
      <c r="AD399" s="81" t="str">
        <f ca="1">IF(ISNUMBER($H399),INDEX(INDIRECT($D$4),MATCH('CF AUX'!AD$14,INDIRECT($D$5),0),MATCH('CF AUX'!$I399,INDIRECT($D$7),0)),"")</f>
        <v/>
      </c>
      <c r="AE399" s="81" t="str">
        <f ca="1">IF(ISNUMBER($H399),INDEX(INDIRECT($D$4),MATCH('CF AUX'!AE$14,INDIRECT($D$5),0),MATCH('CF AUX'!$I399,INDIRECT($D$7),0)),"")</f>
        <v/>
      </c>
      <c r="AF399" s="81" t="str">
        <f ca="1">IF(ISNUMBER($H399),INDEX(INDIRECT($D$4),MATCH('CF AUX'!AF$14,INDIRECT($D$5),0),MATCH('CF AUX'!$I399,INDIRECT($D$7),0)),"")</f>
        <v/>
      </c>
      <c r="AG399" s="81" t="str">
        <f ca="1">IF(ISNUMBER($H399),INDEX(INDIRECT($D$4),MATCH('CF AUX'!AG$14,INDIRECT($D$5),0),MATCH('CF AUX'!$I399,INDIRECT($D$7),0)),"")</f>
        <v/>
      </c>
      <c r="AH399" s="81" t="str">
        <f ca="1">IF(ISNUMBER($H399),INDEX(INDIRECT($D$4),MATCH('CF AUX'!AH$14,INDIRECT($D$5),0),MATCH('CF AUX'!$I399,INDIRECT($D$7),0)),"")</f>
        <v/>
      </c>
      <c r="AI399" s="81" t="str">
        <f ca="1">IF(ISNUMBER($H399),INDEX(INDIRECT($D$4),MATCH('CF AUX'!AI$14,INDIRECT($D$5),0),MATCH('CF AUX'!$I399,INDIRECT($D$7),0)),"")</f>
        <v/>
      </c>
      <c r="AJ399" s="81" t="str">
        <f ca="1">IF(ISNUMBER($H399),INDEX(INDIRECT($D$4),MATCH('CF AUX'!AJ$14,INDIRECT($D$5),0),MATCH('CF AUX'!$I399,INDIRECT($D$7),0)),"")</f>
        <v/>
      </c>
      <c r="AK399" s="81" t="str">
        <f ca="1">IF(ISNUMBER($H399),INDEX(INDIRECT($D$4),MATCH('CF AUX'!AK$14,INDIRECT($D$5),0),MATCH('CF AUX'!$I399,INDIRECT($D$7),0)),"")</f>
        <v/>
      </c>
      <c r="AL399" s="81" t="str">
        <f ca="1">IF(ISNUMBER($H399),INDEX(INDIRECT($D$4),MATCH('CF AUX'!AL$14,INDIRECT($D$5),0),MATCH('CF AUX'!$I399,INDIRECT($D$7),0)),"")</f>
        <v/>
      </c>
      <c r="AM399" s="81" t="str">
        <f ca="1">IF(ISNUMBER($H399),INDEX(INDIRECT($D$4),MATCH('CF AUX'!AM$14,INDIRECT($D$5),0),MATCH('CF AUX'!$I399,INDIRECT($D$7),0)),"")</f>
        <v/>
      </c>
      <c r="AN399" s="81" t="str">
        <f ca="1">IF(ISNUMBER($H399),INDEX(INDIRECT($D$4),MATCH('CF AUX'!AN$14,INDIRECT($D$5),0),MATCH('CF AUX'!$I399,INDIRECT($D$7),0)),"")</f>
        <v/>
      </c>
      <c r="AO399" s="81" t="str">
        <f ca="1">IF(ISNUMBER($H399),INDEX(INDIRECT($D$4),MATCH('CF AUX'!AO$14,INDIRECT($D$5),0),MATCH('CF AUX'!$I399,INDIRECT($D$7),0)),"")</f>
        <v/>
      </c>
      <c r="AP399" s="81" t="str">
        <f ca="1">IF(ISNUMBER($H399),INDEX(INDIRECT($D$4),MATCH('CF AUX'!AP$14,INDIRECT($D$5),0),MATCH('CF AUX'!$I399,INDIRECT($D$7),0)),"")</f>
        <v/>
      </c>
      <c r="AQ399" s="81" t="str">
        <f ca="1">IF(ISNUMBER($H399),INDEX(INDIRECT($D$4),MATCH('CF AUX'!AQ$14,INDIRECT($D$5),0),MATCH('CF AUX'!$I399,INDIRECT($D$7),0)),"")</f>
        <v/>
      </c>
      <c r="AR399" s="81" t="str">
        <f ca="1">IF(ISNUMBER($H399),INDEX(INDIRECT($D$4),MATCH('CF AUX'!AR$14,INDIRECT($D$5),0),MATCH('CF AUX'!$I399,INDIRECT($D$7),0)),"")</f>
        <v/>
      </c>
      <c r="AS399" s="81" t="str">
        <f ca="1">IF(ISNUMBER($H399),INDEX(INDIRECT($D$4),MATCH('CF AUX'!AS$14,INDIRECT($D$5),0),MATCH('CF AUX'!$I399,INDIRECT($D$7),0)),"")</f>
        <v/>
      </c>
      <c r="AT399" s="81" t="str">
        <f ca="1">IF(ISNUMBER($H399),INDEX(INDIRECT($D$4),MATCH('CF AUX'!AT$14,INDIRECT($D$5),0),MATCH('CF AUX'!$I399,INDIRECT($D$7),0)),"")</f>
        <v/>
      </c>
      <c r="AU399" s="81" t="str">
        <f ca="1">IF(ISNUMBER($H399),INDEX(INDIRECT($D$4),MATCH('CF AUX'!AU$14,INDIRECT($D$5),0),MATCH('CF AUX'!$I399,INDIRECT($D$7),0)),"")</f>
        <v/>
      </c>
      <c r="AV399" s="81" t="str">
        <f ca="1">IF(ISNUMBER($H399),INDEX(INDIRECT($D$4),MATCH('CF AUX'!AV$14,INDIRECT($D$5),0),MATCH('CF AUX'!$I399,INDIRECT($D$7),0)),"")</f>
        <v/>
      </c>
      <c r="AW399" s="81" t="str">
        <f ca="1">IF(ISNUMBER($H399),INDEX(INDIRECT($D$4),MATCH('CF AUX'!AW$14,INDIRECT($D$5),0),MATCH('CF AUX'!$I399,INDIRECT($D$7),0)),"")</f>
        <v/>
      </c>
      <c r="AX399" s="81" t="str">
        <f ca="1">IF(ISNUMBER($H399),INDEX(INDIRECT($D$4),MATCH('CF AUX'!AX$14,INDIRECT($D$5),0),MATCH('CF AUX'!$I399,INDIRECT($D$7),0)),"")</f>
        <v/>
      </c>
      <c r="AY399" s="81" t="str">
        <f ca="1">IF(ISNUMBER($H399),INDEX(INDIRECT($D$4),MATCH('CF AUX'!AY$14,INDIRECT($D$5),0),MATCH('CF AUX'!$I399,INDIRECT($D$7),0)),"")</f>
        <v/>
      </c>
      <c r="AZ399" s="81" t="str">
        <f ca="1">IF(ISNUMBER($H399),INDEX(INDIRECT($D$4),MATCH('CF AUX'!AZ$14,INDIRECT($D$5),0),MATCH('CF AUX'!$I399,INDIRECT($D$7),0)),"")</f>
        <v/>
      </c>
      <c r="BB399" s="96" t="str" cm="1">
        <f t="array" aca="1" ref="BB399" ca="1">IF(ISNUMBER($H399),MMULT(J399:AZ399,TRANSPOSE(INDIRECT($D$8&amp;$G$4&amp;B393&amp;":"&amp;$G$6&amp;B393))),"")</f>
        <v/>
      </c>
      <c r="BD399" s="59">
        <f t="shared" si="103"/>
        <v>389</v>
      </c>
      <c r="BE399" s="80" t="str" cm="1">
        <f t="array" aca="1" ref="BE399" ca="1">IFERROR(INDEX(INDIRECT($D$4),MATCH(INDIRECT(BE$5&amp;$BD399),INDIRECT($D$6),0),MATCH($I399,INDIRECT($D$7),0)),"")</f>
        <v/>
      </c>
      <c r="BF399" s="81" t="str" cm="1">
        <f t="array" aca="1" ref="BF399" ca="1">IFERROR(INDEX(INDIRECT($D$4),MATCH(INDIRECT(BF$5&amp;$BD399),INDIRECT($D$6),0),MATCH($I399,INDIRECT($D$7),0)),"")</f>
        <v/>
      </c>
      <c r="BG399" s="81" t="str" cm="1">
        <f t="array" aca="1" ref="BG399" ca="1">IFERROR(INDEX(INDIRECT($D$4),MATCH(INDIRECT(BG$5&amp;$BD399),INDIRECT($D$6),0),MATCH($I399,INDIRECT($D$7),0)),"")</f>
        <v/>
      </c>
      <c r="BH399" s="81" t="str" cm="1">
        <f t="array" aca="1" ref="BH399" ca="1">IFERROR(INDEX(INDIRECT($D$4),MATCH(INDIRECT(BH$5&amp;$BD399),INDIRECT($D$6),0),MATCH($I399,INDIRECT($D$7),0)),"")</f>
        <v/>
      </c>
      <c r="BI399" s="81" t="str" cm="1">
        <f t="array" aca="1" ref="BI399" ca="1">IFERROR(INDEX(INDIRECT($D$4),MATCH(INDIRECT(BI$5&amp;$BD399),INDIRECT($D$6),0),MATCH($I399,INDIRECT($D$7),0)),"")</f>
        <v/>
      </c>
      <c r="BJ399" s="81" t="str" cm="1">
        <f t="array" aca="1" ref="BJ399" ca="1">IFERROR(INDEX(INDIRECT($D$4),MATCH(INDIRECT(BJ$5&amp;$BD399),INDIRECT($D$6),0),MATCH($I399,INDIRECT($D$7),0)),"")</f>
        <v/>
      </c>
      <c r="BK399" s="81" t="str" cm="1">
        <f t="array" aca="1" ref="BK399" ca="1">IFERROR(INDEX(INDIRECT($D$4),MATCH(INDIRECT(BK$5&amp;$BD399),INDIRECT($D$6),0),MATCH($I399,INDIRECT($D$7),0)),"")</f>
        <v/>
      </c>
      <c r="BL399" s="81" t="str" cm="1">
        <f t="array" aca="1" ref="BL399" ca="1">IFERROR(INDEX(INDIRECT($D$4),MATCH(INDIRECT(BL$5&amp;$BD399),INDIRECT($D$6),0),MATCH($I399,INDIRECT($D$7),0)),"")</f>
        <v/>
      </c>
      <c r="BM399" s="81" t="str" cm="1">
        <f t="array" aca="1" ref="BM399" ca="1">IFERROR(INDEX(INDIRECT($D$4),MATCH(INDIRECT(BM$5&amp;$BD399),INDIRECT($D$6),0),MATCH($I399,INDIRECT($D$7),0)),"")</f>
        <v/>
      </c>
      <c r="BN399" s="81" t="str" cm="1">
        <f t="array" aca="1" ref="BN399" ca="1">IFERROR(INDEX(INDIRECT($D$4),MATCH(INDIRECT(BN$5&amp;$BD399),INDIRECT($D$6),0),MATCH($I399,INDIRECT($D$7),0)),"")</f>
        <v/>
      </c>
      <c r="BO399" s="81" t="str" cm="1">
        <f t="array" aca="1" ref="BO399" ca="1">IFERROR(INDEX(INDIRECT($D$4),MATCH(INDIRECT(BO$5&amp;$BD399),INDIRECT($D$6),0),MATCH($I399,INDIRECT($D$7),0)),"")</f>
        <v/>
      </c>
      <c r="BP399" s="81" t="str" cm="1">
        <f t="array" aca="1" ref="BP399" ca="1">IFERROR(INDEX(INDIRECT($D$4),MATCH(INDIRECT(BP$5&amp;$BD399),INDIRECT($D$6),0),MATCH($I399,INDIRECT($D$7),0)),"")</f>
        <v/>
      </c>
      <c r="BQ399" s="81" t="str" cm="1">
        <f t="array" aca="1" ref="BQ399" ca="1">IFERROR(INDEX(INDIRECT($D$4),MATCH(INDIRECT(BQ$5&amp;$BD399),INDIRECT($D$6),0),MATCH($I399,INDIRECT($D$7),0)),"")</f>
        <v/>
      </c>
      <c r="BR399" s="81" t="str" cm="1">
        <f t="array" aca="1" ref="BR399" ca="1">IFERROR(INDEX(INDIRECT($D$4),MATCH(INDIRECT(BR$5&amp;$BD399),INDIRECT($D$6),0),MATCH($I399,INDIRECT($D$7),0)),"")</f>
        <v/>
      </c>
      <c r="BS399" s="81" t="str" cm="1">
        <f t="array" aca="1" ref="BS399" ca="1">IFERROR(INDEX(INDIRECT($D$4),MATCH(INDIRECT(BS$5&amp;$BD399),INDIRECT($D$6),0),MATCH($I399,INDIRECT($D$7),0)),"")</f>
        <v/>
      </c>
      <c r="BT399" s="81" t="str" cm="1">
        <f t="array" aca="1" ref="BT399" ca="1">IFERROR(INDEX(INDIRECT($D$4),MATCH(INDIRECT(BT$5&amp;$BD399),INDIRECT($D$6),0),MATCH($I399,INDIRECT($D$7),0)),"")</f>
        <v/>
      </c>
      <c r="BU399" s="81" t="str" cm="1">
        <f t="array" aca="1" ref="BU399" ca="1">IFERROR(INDEX(INDIRECT($D$4),MATCH(INDIRECT(BU$5&amp;$BD399),INDIRECT($D$6),0),MATCH($I399,INDIRECT($D$7),0)),"")</f>
        <v/>
      </c>
      <c r="BV399" s="99" t="str" cm="1">
        <f t="array" aca="1" ref="BV399" ca="1">IFERROR(INDEX(INDIRECT($D$4),MATCH(INDIRECT(BV$5&amp;$BD399),INDIRECT($D$6),0),MATCH($I399,INDIRECT($D$7),0)),"")</f>
        <v/>
      </c>
      <c r="BX399" s="80"/>
      <c r="BY399" s="81"/>
      <c r="BZ399" s="81"/>
      <c r="CA399" s="81"/>
      <c r="CB399" s="81"/>
      <c r="CC399" s="81"/>
      <c r="CD399" s="81"/>
      <c r="CE399" s="81"/>
      <c r="CF399" s="81"/>
      <c r="CG399" s="81"/>
      <c r="CH399" s="81"/>
      <c r="CI399" s="81"/>
      <c r="CJ399" s="81"/>
      <c r="CK399" s="81"/>
      <c r="CL399" s="81"/>
      <c r="CM399" s="81"/>
      <c r="CN399" s="81"/>
      <c r="CO399" s="99"/>
      <c r="CQ399" s="113"/>
      <c r="CR399" s="59" t="str">
        <f t="shared" si="102"/>
        <v/>
      </c>
      <c r="CS399" s="60"/>
      <c r="CT399" s="123" t="str">
        <f t="shared" ca="1" si="99"/>
        <v/>
      </c>
      <c r="CU399" s="80" t="str">
        <f>IF(ISNUMBER($CS399),INDEX(IRF.New!$CS$7:$DJ$37,MATCH(B393+1,IRF.New!$B$7:$B$37,0),MATCH($CT399,IRF.New!$CS$5:$DJ$5,0)),"")</f>
        <v/>
      </c>
      <c r="CV399" s="81"/>
      <c r="CW399" s="81" t="str">
        <f t="shared" si="100"/>
        <v/>
      </c>
      <c r="CX399" s="81"/>
      <c r="CY399" s="81"/>
      <c r="CZ399" s="94"/>
      <c r="DA399" s="94" t="str">
        <f>IF(ISNUMBER(CS399),INDEX(IRF.New!$CS$2:$DJ$2,MATCH('CF AUX'!$CT399,IRF.New!$CS$5:$DJ$5,0)),"")</f>
        <v/>
      </c>
      <c r="DB399" s="72"/>
      <c r="DD399" s="132" t="str">
        <f>IF(ISNUMBER(CS399),INDEX(IRF.New!$D$7:$CO$37,MATCH('CF AUX'!C388,IRF.New!$C$7:$C$37,0),MATCH(CT399,IRF.New!$D$5:$CO$5,0)),"")</f>
        <v/>
      </c>
    </row>
    <row r="400" spans="2:109" x14ac:dyDescent="0.25">
      <c r="B400" s="69"/>
      <c r="C400" s="63" t="s">
        <v>233</v>
      </c>
      <c r="D400" s="85" t="s">
        <v>234</v>
      </c>
      <c r="F400" s="136" t="str">
        <f t="shared" si="101"/>
        <v/>
      </c>
      <c r="H400" s="65"/>
      <c r="I400" s="129" t="str">
        <f ca="1">IF(ISNUMBER(H400),INDEX(IRF.New!$CS$5:$DJ$5,MATCH('CF AUX'!H400,INDIRECT("IRF.New!$CS$"&amp;C390&amp;":$DJ$"&amp;C390),0)),"")</f>
        <v/>
      </c>
      <c r="J400" s="80" t="str">
        <f ca="1">IF(ISNUMBER($H400),INDEX(INDIRECT($D$4),MATCH('CF AUX'!J$14,INDIRECT($D$5),0),MATCH('CF AUX'!$I400,INDIRECT($D$7),0)),"")</f>
        <v/>
      </c>
      <c r="K400" s="81" t="str">
        <f ca="1">IF(ISNUMBER($H400),INDEX(INDIRECT($D$4),MATCH('CF AUX'!K$14,INDIRECT($D$5),0),MATCH('CF AUX'!$I400,INDIRECT($D$7),0)),"")</f>
        <v/>
      </c>
      <c r="L400" s="81" t="str">
        <f ca="1">IF(ISNUMBER($H400),INDEX(INDIRECT($D$4),MATCH('CF AUX'!L$14,INDIRECT($D$5),0),MATCH('CF AUX'!$I400,INDIRECT($D$7),0)),"")</f>
        <v/>
      </c>
      <c r="M400" s="81" t="str">
        <f ca="1">IF(ISNUMBER($H400),INDEX(INDIRECT($D$4),MATCH('CF AUX'!M$14,INDIRECT($D$5),0),MATCH('CF AUX'!$I400,INDIRECT($D$7),0)),"")</f>
        <v/>
      </c>
      <c r="N400" s="81" t="str">
        <f ca="1">IF(ISNUMBER($H400),INDEX(INDIRECT($D$4),MATCH('CF AUX'!N$14,INDIRECT($D$5),0),MATCH('CF AUX'!$I400,INDIRECT($D$7),0)),"")</f>
        <v/>
      </c>
      <c r="O400" s="81" t="str">
        <f ca="1">IF(ISNUMBER($H400),INDEX(INDIRECT($D$4),MATCH('CF AUX'!O$14,INDIRECT($D$5),0),MATCH('CF AUX'!$I400,INDIRECT($D$7),0)),"")</f>
        <v/>
      </c>
      <c r="P400" s="81" t="str">
        <f ca="1">IF(ISNUMBER($H400),INDEX(INDIRECT($D$4),MATCH('CF AUX'!P$14,INDIRECT($D$5),0),MATCH('CF AUX'!$I400,INDIRECT($D$7),0)),"")</f>
        <v/>
      </c>
      <c r="Q400" s="81" t="str">
        <f ca="1">IF(ISNUMBER($H400),INDEX(INDIRECT($D$4),MATCH('CF AUX'!Q$14,INDIRECT($D$5),0),MATCH('CF AUX'!$I400,INDIRECT($D$7),0)),"")</f>
        <v/>
      </c>
      <c r="R400" s="81" t="str">
        <f ca="1">IF(ISNUMBER($H400),INDEX(INDIRECT($D$4),MATCH('CF AUX'!R$14,INDIRECT($D$5),0),MATCH('CF AUX'!$I400,INDIRECT($D$7),0)),"")</f>
        <v/>
      </c>
      <c r="S400" s="81" t="str">
        <f ca="1">IF(ISNUMBER($H400),INDEX(INDIRECT($D$4),MATCH('CF AUX'!S$14,INDIRECT($D$5),0),MATCH('CF AUX'!$I400,INDIRECT($D$7),0)),"")</f>
        <v/>
      </c>
      <c r="T400" s="81" t="str">
        <f ca="1">IF(ISNUMBER($H400),INDEX(INDIRECT($D$4),MATCH('CF AUX'!T$14,INDIRECT($D$5),0),MATCH('CF AUX'!$I400,INDIRECT($D$7),0)),"")</f>
        <v/>
      </c>
      <c r="U400" s="81" t="str">
        <f ca="1">IF(ISNUMBER($H400),INDEX(INDIRECT($D$4),MATCH('CF AUX'!U$14,INDIRECT($D$5),0),MATCH('CF AUX'!$I400,INDIRECT($D$7),0)),"")</f>
        <v/>
      </c>
      <c r="V400" s="81" t="str">
        <f ca="1">IF(ISNUMBER($H400),INDEX(INDIRECT($D$4),MATCH('CF AUX'!V$14,INDIRECT($D$5),0),MATCH('CF AUX'!$I400,INDIRECT($D$7),0)),"")</f>
        <v/>
      </c>
      <c r="W400" s="81" t="str">
        <f ca="1">IF(ISNUMBER($H400),INDEX(INDIRECT($D$4),MATCH('CF AUX'!W$14,INDIRECT($D$5),0),MATCH('CF AUX'!$I400,INDIRECT($D$7),0)),"")</f>
        <v/>
      </c>
      <c r="X400" s="81" t="str">
        <f ca="1">IF(ISNUMBER($H400),INDEX(INDIRECT($D$4),MATCH('CF AUX'!X$14,INDIRECT($D$5),0),MATCH('CF AUX'!$I400,INDIRECT($D$7),0)),"")</f>
        <v/>
      </c>
      <c r="Y400" s="81" t="str">
        <f ca="1">IF(ISNUMBER($H400),INDEX(INDIRECT($D$4),MATCH('CF AUX'!Y$14,INDIRECT($D$5),0),MATCH('CF AUX'!$I400,INDIRECT($D$7),0)),"")</f>
        <v/>
      </c>
      <c r="Z400" s="81" t="str">
        <f ca="1">IF(ISNUMBER($H400),INDEX(INDIRECT($D$4),MATCH('CF AUX'!Z$14,INDIRECT($D$5),0),MATCH('CF AUX'!$I400,INDIRECT($D$7),0)),"")</f>
        <v/>
      </c>
      <c r="AA400" s="81" t="str">
        <f ca="1">IF(ISNUMBER($H400),INDEX(INDIRECT($D$4),MATCH('CF AUX'!AA$14,INDIRECT($D$5),0),MATCH('CF AUX'!$I400,INDIRECT($D$7),0)),"")</f>
        <v/>
      </c>
      <c r="AB400" s="81" t="str">
        <f ca="1">IF(ISNUMBER($H400),INDEX(INDIRECT($D$4),MATCH('CF AUX'!AB$14,INDIRECT($D$5),0),MATCH('CF AUX'!$I400,INDIRECT($D$7),0)),"")</f>
        <v/>
      </c>
      <c r="AC400" s="81" t="str">
        <f ca="1">IF(ISNUMBER($H400),INDEX(INDIRECT($D$4),MATCH('CF AUX'!AC$14,INDIRECT($D$5),0),MATCH('CF AUX'!$I400,INDIRECT($D$7),0)),"")</f>
        <v/>
      </c>
      <c r="AD400" s="81" t="str">
        <f ca="1">IF(ISNUMBER($H400),INDEX(INDIRECT($D$4),MATCH('CF AUX'!AD$14,INDIRECT($D$5),0),MATCH('CF AUX'!$I400,INDIRECT($D$7),0)),"")</f>
        <v/>
      </c>
      <c r="AE400" s="81" t="str">
        <f ca="1">IF(ISNUMBER($H400),INDEX(INDIRECT($D$4),MATCH('CF AUX'!AE$14,INDIRECT($D$5),0),MATCH('CF AUX'!$I400,INDIRECT($D$7),0)),"")</f>
        <v/>
      </c>
      <c r="AF400" s="81" t="str">
        <f ca="1">IF(ISNUMBER($H400),INDEX(INDIRECT($D$4),MATCH('CF AUX'!AF$14,INDIRECT($D$5),0),MATCH('CF AUX'!$I400,INDIRECT($D$7),0)),"")</f>
        <v/>
      </c>
      <c r="AG400" s="81" t="str">
        <f ca="1">IF(ISNUMBER($H400),INDEX(INDIRECT($D$4),MATCH('CF AUX'!AG$14,INDIRECT($D$5),0),MATCH('CF AUX'!$I400,INDIRECT($D$7),0)),"")</f>
        <v/>
      </c>
      <c r="AH400" s="81" t="str">
        <f ca="1">IF(ISNUMBER($H400),INDEX(INDIRECT($D$4),MATCH('CF AUX'!AH$14,INDIRECT($D$5),0),MATCH('CF AUX'!$I400,INDIRECT($D$7),0)),"")</f>
        <v/>
      </c>
      <c r="AI400" s="81" t="str">
        <f ca="1">IF(ISNUMBER($H400),INDEX(INDIRECT($D$4),MATCH('CF AUX'!AI$14,INDIRECT($D$5),0),MATCH('CF AUX'!$I400,INDIRECT($D$7),0)),"")</f>
        <v/>
      </c>
      <c r="AJ400" s="81" t="str">
        <f ca="1">IF(ISNUMBER($H400),INDEX(INDIRECT($D$4),MATCH('CF AUX'!AJ$14,INDIRECT($D$5),0),MATCH('CF AUX'!$I400,INDIRECT($D$7),0)),"")</f>
        <v/>
      </c>
      <c r="AK400" s="81" t="str">
        <f ca="1">IF(ISNUMBER($H400),INDEX(INDIRECT($D$4),MATCH('CF AUX'!AK$14,INDIRECT($D$5),0),MATCH('CF AUX'!$I400,INDIRECT($D$7),0)),"")</f>
        <v/>
      </c>
      <c r="AL400" s="81" t="str">
        <f ca="1">IF(ISNUMBER($H400),INDEX(INDIRECT($D$4),MATCH('CF AUX'!AL$14,INDIRECT($D$5),0),MATCH('CF AUX'!$I400,INDIRECT($D$7),0)),"")</f>
        <v/>
      </c>
      <c r="AM400" s="81" t="str">
        <f ca="1">IF(ISNUMBER($H400),INDEX(INDIRECT($D$4),MATCH('CF AUX'!AM$14,INDIRECT($D$5),0),MATCH('CF AUX'!$I400,INDIRECT($D$7),0)),"")</f>
        <v/>
      </c>
      <c r="AN400" s="81" t="str">
        <f ca="1">IF(ISNUMBER($H400),INDEX(INDIRECT($D$4),MATCH('CF AUX'!AN$14,INDIRECT($D$5),0),MATCH('CF AUX'!$I400,INDIRECT($D$7),0)),"")</f>
        <v/>
      </c>
      <c r="AO400" s="81" t="str">
        <f ca="1">IF(ISNUMBER($H400),INDEX(INDIRECT($D$4),MATCH('CF AUX'!AO$14,INDIRECT($D$5),0),MATCH('CF AUX'!$I400,INDIRECT($D$7),0)),"")</f>
        <v/>
      </c>
      <c r="AP400" s="81" t="str">
        <f ca="1">IF(ISNUMBER($H400),INDEX(INDIRECT($D$4),MATCH('CF AUX'!AP$14,INDIRECT($D$5),0),MATCH('CF AUX'!$I400,INDIRECT($D$7),0)),"")</f>
        <v/>
      </c>
      <c r="AQ400" s="81" t="str">
        <f ca="1">IF(ISNUMBER($H400),INDEX(INDIRECT($D$4),MATCH('CF AUX'!AQ$14,INDIRECT($D$5),0),MATCH('CF AUX'!$I400,INDIRECT($D$7),0)),"")</f>
        <v/>
      </c>
      <c r="AR400" s="81" t="str">
        <f ca="1">IF(ISNUMBER($H400),INDEX(INDIRECT($D$4),MATCH('CF AUX'!AR$14,INDIRECT($D$5),0),MATCH('CF AUX'!$I400,INDIRECT($D$7),0)),"")</f>
        <v/>
      </c>
      <c r="AS400" s="81" t="str">
        <f ca="1">IF(ISNUMBER($H400),INDEX(INDIRECT($D$4),MATCH('CF AUX'!AS$14,INDIRECT($D$5),0),MATCH('CF AUX'!$I400,INDIRECT($D$7),0)),"")</f>
        <v/>
      </c>
      <c r="AT400" s="81" t="str">
        <f ca="1">IF(ISNUMBER($H400),INDEX(INDIRECT($D$4),MATCH('CF AUX'!AT$14,INDIRECT($D$5),0),MATCH('CF AUX'!$I400,INDIRECT($D$7),0)),"")</f>
        <v/>
      </c>
      <c r="AU400" s="81" t="str">
        <f ca="1">IF(ISNUMBER($H400),INDEX(INDIRECT($D$4),MATCH('CF AUX'!AU$14,INDIRECT($D$5),0),MATCH('CF AUX'!$I400,INDIRECT($D$7),0)),"")</f>
        <v/>
      </c>
      <c r="AV400" s="81" t="str">
        <f ca="1">IF(ISNUMBER($H400),INDEX(INDIRECT($D$4),MATCH('CF AUX'!AV$14,INDIRECT($D$5),0),MATCH('CF AUX'!$I400,INDIRECT($D$7),0)),"")</f>
        <v/>
      </c>
      <c r="AW400" s="81" t="str">
        <f ca="1">IF(ISNUMBER($H400),INDEX(INDIRECT($D$4),MATCH('CF AUX'!AW$14,INDIRECT($D$5),0),MATCH('CF AUX'!$I400,INDIRECT($D$7),0)),"")</f>
        <v/>
      </c>
      <c r="AX400" s="81" t="str">
        <f ca="1">IF(ISNUMBER($H400),INDEX(INDIRECT($D$4),MATCH('CF AUX'!AX$14,INDIRECT($D$5),0),MATCH('CF AUX'!$I400,INDIRECT($D$7),0)),"")</f>
        <v/>
      </c>
      <c r="AY400" s="81" t="str">
        <f ca="1">IF(ISNUMBER($H400),INDEX(INDIRECT($D$4),MATCH('CF AUX'!AY$14,INDIRECT($D$5),0),MATCH('CF AUX'!$I400,INDIRECT($D$7),0)),"")</f>
        <v/>
      </c>
      <c r="AZ400" s="81" t="str">
        <f ca="1">IF(ISNUMBER($H400),INDEX(INDIRECT($D$4),MATCH('CF AUX'!AZ$14,INDIRECT($D$5),0),MATCH('CF AUX'!$I400,INDIRECT($D$7),0)),"")</f>
        <v/>
      </c>
      <c r="BB400" s="96" t="str" cm="1">
        <f t="array" aca="1" ref="BB400" ca="1">IF(ISNUMBER($H400),MMULT(J400:AZ400,TRANSPOSE(INDIRECT($D$8&amp;$G$4&amp;B393&amp;":"&amp;$G$6&amp;B393))),"")</f>
        <v/>
      </c>
      <c r="BD400" s="59">
        <f t="shared" si="103"/>
        <v>389</v>
      </c>
      <c r="BE400" s="80" t="str" cm="1">
        <f t="array" aca="1" ref="BE400" ca="1">IFERROR(INDEX(INDIRECT($D$4),MATCH(INDIRECT(BE$5&amp;$BD400),INDIRECT($D$6),0),MATCH($I400,INDIRECT($D$7),0)),"")</f>
        <v/>
      </c>
      <c r="BF400" s="81" t="str" cm="1">
        <f t="array" aca="1" ref="BF400" ca="1">IFERROR(INDEX(INDIRECT($D$4),MATCH(INDIRECT(BF$5&amp;$BD400),INDIRECT($D$6),0),MATCH($I400,INDIRECT($D$7),0)),"")</f>
        <v/>
      </c>
      <c r="BG400" s="81" t="str" cm="1">
        <f t="array" aca="1" ref="BG400" ca="1">IFERROR(INDEX(INDIRECT($D$4),MATCH(INDIRECT(BG$5&amp;$BD400),INDIRECT($D$6),0),MATCH($I400,INDIRECT($D$7),0)),"")</f>
        <v/>
      </c>
      <c r="BH400" s="81" t="str" cm="1">
        <f t="array" aca="1" ref="BH400" ca="1">IFERROR(INDEX(INDIRECT($D$4),MATCH(INDIRECT(BH$5&amp;$BD400),INDIRECT($D$6),0),MATCH($I400,INDIRECT($D$7),0)),"")</f>
        <v/>
      </c>
      <c r="BI400" s="81" t="str" cm="1">
        <f t="array" aca="1" ref="BI400" ca="1">IFERROR(INDEX(INDIRECT($D$4),MATCH(INDIRECT(BI$5&amp;$BD400),INDIRECT($D$6),0),MATCH($I400,INDIRECT($D$7),0)),"")</f>
        <v/>
      </c>
      <c r="BJ400" s="81" t="str" cm="1">
        <f t="array" aca="1" ref="BJ400" ca="1">IFERROR(INDEX(INDIRECT($D$4),MATCH(INDIRECT(BJ$5&amp;$BD400),INDIRECT($D$6),0),MATCH($I400,INDIRECT($D$7),0)),"")</f>
        <v/>
      </c>
      <c r="BK400" s="81" t="str" cm="1">
        <f t="array" aca="1" ref="BK400" ca="1">IFERROR(INDEX(INDIRECT($D$4),MATCH(INDIRECT(BK$5&amp;$BD400),INDIRECT($D$6),0),MATCH($I400,INDIRECT($D$7),0)),"")</f>
        <v/>
      </c>
      <c r="BL400" s="81" t="str" cm="1">
        <f t="array" aca="1" ref="BL400" ca="1">IFERROR(INDEX(INDIRECT($D$4),MATCH(INDIRECT(BL$5&amp;$BD400),INDIRECT($D$6),0),MATCH($I400,INDIRECT($D$7),0)),"")</f>
        <v/>
      </c>
      <c r="BM400" s="81" t="str" cm="1">
        <f t="array" aca="1" ref="BM400" ca="1">IFERROR(INDEX(INDIRECT($D$4),MATCH(INDIRECT(BM$5&amp;$BD400),INDIRECT($D$6),0),MATCH($I400,INDIRECT($D$7),0)),"")</f>
        <v/>
      </c>
      <c r="BN400" s="81" t="str" cm="1">
        <f t="array" aca="1" ref="BN400" ca="1">IFERROR(INDEX(INDIRECT($D$4),MATCH(INDIRECT(BN$5&amp;$BD400),INDIRECT($D$6),0),MATCH($I400,INDIRECT($D$7),0)),"")</f>
        <v/>
      </c>
      <c r="BO400" s="81" t="str" cm="1">
        <f t="array" aca="1" ref="BO400" ca="1">IFERROR(INDEX(INDIRECT($D$4),MATCH(INDIRECT(BO$5&amp;$BD400),INDIRECT($D$6),0),MATCH($I400,INDIRECT($D$7),0)),"")</f>
        <v/>
      </c>
      <c r="BP400" s="81" t="str" cm="1">
        <f t="array" aca="1" ref="BP400" ca="1">IFERROR(INDEX(INDIRECT($D$4),MATCH(INDIRECT(BP$5&amp;$BD400),INDIRECT($D$6),0),MATCH($I400,INDIRECT($D$7),0)),"")</f>
        <v/>
      </c>
      <c r="BQ400" s="81" t="str" cm="1">
        <f t="array" aca="1" ref="BQ400" ca="1">IFERROR(INDEX(INDIRECT($D$4),MATCH(INDIRECT(BQ$5&amp;$BD400),INDIRECT($D$6),0),MATCH($I400,INDIRECT($D$7),0)),"")</f>
        <v/>
      </c>
      <c r="BR400" s="81" t="str" cm="1">
        <f t="array" aca="1" ref="BR400" ca="1">IFERROR(INDEX(INDIRECT($D$4),MATCH(INDIRECT(BR$5&amp;$BD400),INDIRECT($D$6),0),MATCH($I400,INDIRECT($D$7),0)),"")</f>
        <v/>
      </c>
      <c r="BS400" s="81" t="str" cm="1">
        <f t="array" aca="1" ref="BS400" ca="1">IFERROR(INDEX(INDIRECT($D$4),MATCH(INDIRECT(BS$5&amp;$BD400),INDIRECT($D$6),0),MATCH($I400,INDIRECT($D$7),0)),"")</f>
        <v/>
      </c>
      <c r="BT400" s="81" t="str" cm="1">
        <f t="array" aca="1" ref="BT400" ca="1">IFERROR(INDEX(INDIRECT($D$4),MATCH(INDIRECT(BT$5&amp;$BD400),INDIRECT($D$6),0),MATCH($I400,INDIRECT($D$7),0)),"")</f>
        <v/>
      </c>
      <c r="BU400" s="81" t="str" cm="1">
        <f t="array" aca="1" ref="BU400" ca="1">IFERROR(INDEX(INDIRECT($D$4),MATCH(INDIRECT(BU$5&amp;$BD400),INDIRECT($D$6),0),MATCH($I400,INDIRECT($D$7),0)),"")</f>
        <v/>
      </c>
      <c r="BV400" s="99" t="str" cm="1">
        <f t="array" aca="1" ref="BV400" ca="1">IFERROR(INDEX(INDIRECT($D$4),MATCH(INDIRECT(BV$5&amp;$BD400),INDIRECT($D$6),0),MATCH($I400,INDIRECT($D$7),0)),"")</f>
        <v/>
      </c>
      <c r="BX400" s="80"/>
      <c r="BY400" s="81"/>
      <c r="BZ400" s="81"/>
      <c r="CA400" s="81"/>
      <c r="CB400" s="81"/>
      <c r="CC400" s="81"/>
      <c r="CD400" s="81"/>
      <c r="CE400" s="81"/>
      <c r="CF400" s="81"/>
      <c r="CG400" s="81"/>
      <c r="CH400" s="81"/>
      <c r="CI400" s="81"/>
      <c r="CJ400" s="81"/>
      <c r="CK400" s="81"/>
      <c r="CL400" s="81"/>
      <c r="CM400" s="81"/>
      <c r="CN400" s="81"/>
      <c r="CO400" s="99"/>
      <c r="CQ400" s="113"/>
      <c r="CR400" s="59" t="str">
        <f t="shared" si="102"/>
        <v/>
      </c>
      <c r="CS400" s="60"/>
      <c r="CT400" s="123" t="str">
        <f t="shared" ca="1" si="99"/>
        <v/>
      </c>
      <c r="CU400" s="80" t="str">
        <f>IF(ISNUMBER($CS400),INDEX(IRF.New!$CS$7:$DJ$37,MATCH(B393+1,IRF.New!$B$7:$B$37,0),MATCH($CT400,IRF.New!$CS$5:$DJ$5,0)),"")</f>
        <v/>
      </c>
      <c r="CV400" s="81"/>
      <c r="CW400" s="81" t="str">
        <f t="shared" si="100"/>
        <v/>
      </c>
      <c r="CX400" s="81"/>
      <c r="CY400" s="81"/>
      <c r="CZ400" s="94"/>
      <c r="DA400" s="94" t="str">
        <f>IF(ISNUMBER(CS400),INDEX(IRF.New!$CS$2:$DJ$2,MATCH('CF AUX'!$CT400,IRF.New!$CS$5:$DJ$5,0)),"")</f>
        <v/>
      </c>
      <c r="DB400" s="72"/>
      <c r="DD400" s="132" t="str">
        <f>IF(ISNUMBER(CS400),INDEX(IRF.New!$D$7:$CO$37,MATCH('CF AUX'!C388,IRF.New!$C$7:$C$37,0),MATCH(CT400,IRF.New!$D$5:$CO$5,0)),"")</f>
        <v/>
      </c>
    </row>
    <row r="401" spans="1:109" x14ac:dyDescent="0.25">
      <c r="B401" s="103" t="s">
        <v>235</v>
      </c>
      <c r="C401" s="101" t="str">
        <f>SUBSTITUTE(ADDRESS(1,COLUMN(BE390),4),"1","")</f>
        <v>BE</v>
      </c>
      <c r="D401" s="85">
        <f>ROW(BE390)</f>
        <v>390</v>
      </c>
      <c r="F401" s="136" t="str">
        <f t="shared" si="101"/>
        <v/>
      </c>
      <c r="H401" s="65"/>
      <c r="I401" s="129" t="str">
        <f ca="1">IF(ISNUMBER(H401),INDEX(IRF.New!$CS$5:$DJ$5,MATCH('CF AUX'!H401,INDIRECT("IRF.New!$CS$"&amp;C390&amp;":$DJ$"&amp;C390),0)),"")</f>
        <v/>
      </c>
      <c r="J401" s="80" t="str">
        <f ca="1">IF(ISNUMBER($H401),INDEX(INDIRECT($D$4),MATCH('CF AUX'!J$14,INDIRECT($D$5),0),MATCH('CF AUX'!$I401,INDIRECT($D$7),0)),"")</f>
        <v/>
      </c>
      <c r="K401" s="81" t="str">
        <f ca="1">IF(ISNUMBER($H401),INDEX(INDIRECT($D$4),MATCH('CF AUX'!K$14,INDIRECT($D$5),0),MATCH('CF AUX'!$I401,INDIRECT($D$7),0)),"")</f>
        <v/>
      </c>
      <c r="L401" s="81" t="str">
        <f ca="1">IF(ISNUMBER($H401),INDEX(INDIRECT($D$4),MATCH('CF AUX'!L$14,INDIRECT($D$5),0),MATCH('CF AUX'!$I401,INDIRECT($D$7),0)),"")</f>
        <v/>
      </c>
      <c r="M401" s="81" t="str">
        <f ca="1">IF(ISNUMBER($H401),INDEX(INDIRECT($D$4),MATCH('CF AUX'!M$14,INDIRECT($D$5),0),MATCH('CF AUX'!$I401,INDIRECT($D$7),0)),"")</f>
        <v/>
      </c>
      <c r="N401" s="81" t="str">
        <f ca="1">IF(ISNUMBER($H401),INDEX(INDIRECT($D$4),MATCH('CF AUX'!N$14,INDIRECT($D$5),0),MATCH('CF AUX'!$I401,INDIRECT($D$7),0)),"")</f>
        <v/>
      </c>
      <c r="O401" s="81" t="str">
        <f ca="1">IF(ISNUMBER($H401),INDEX(INDIRECT($D$4),MATCH('CF AUX'!O$14,INDIRECT($D$5),0),MATCH('CF AUX'!$I401,INDIRECT($D$7),0)),"")</f>
        <v/>
      </c>
      <c r="P401" s="81" t="str">
        <f ca="1">IF(ISNUMBER($H401),INDEX(INDIRECT($D$4),MATCH('CF AUX'!P$14,INDIRECT($D$5),0),MATCH('CF AUX'!$I401,INDIRECT($D$7),0)),"")</f>
        <v/>
      </c>
      <c r="Q401" s="81" t="str">
        <f ca="1">IF(ISNUMBER($H401),INDEX(INDIRECT($D$4),MATCH('CF AUX'!Q$14,INDIRECT($D$5),0),MATCH('CF AUX'!$I401,INDIRECT($D$7),0)),"")</f>
        <v/>
      </c>
      <c r="R401" s="81" t="str">
        <f ca="1">IF(ISNUMBER($H401),INDEX(INDIRECT($D$4),MATCH('CF AUX'!R$14,INDIRECT($D$5),0),MATCH('CF AUX'!$I401,INDIRECT($D$7),0)),"")</f>
        <v/>
      </c>
      <c r="S401" s="81" t="str">
        <f ca="1">IF(ISNUMBER($H401),INDEX(INDIRECT($D$4),MATCH('CF AUX'!S$14,INDIRECT($D$5),0),MATCH('CF AUX'!$I401,INDIRECT($D$7),0)),"")</f>
        <v/>
      </c>
      <c r="T401" s="81" t="str">
        <f ca="1">IF(ISNUMBER($H401),INDEX(INDIRECT($D$4),MATCH('CF AUX'!T$14,INDIRECT($D$5),0),MATCH('CF AUX'!$I401,INDIRECT($D$7),0)),"")</f>
        <v/>
      </c>
      <c r="U401" s="81" t="str">
        <f ca="1">IF(ISNUMBER($H401),INDEX(INDIRECT($D$4),MATCH('CF AUX'!U$14,INDIRECT($D$5),0),MATCH('CF AUX'!$I401,INDIRECT($D$7),0)),"")</f>
        <v/>
      </c>
      <c r="V401" s="81" t="str">
        <f ca="1">IF(ISNUMBER($H401),INDEX(INDIRECT($D$4),MATCH('CF AUX'!V$14,INDIRECT($D$5),0),MATCH('CF AUX'!$I401,INDIRECT($D$7),0)),"")</f>
        <v/>
      </c>
      <c r="W401" s="81" t="str">
        <f ca="1">IF(ISNUMBER($H401),INDEX(INDIRECT($D$4),MATCH('CF AUX'!W$14,INDIRECT($D$5),0),MATCH('CF AUX'!$I401,INDIRECT($D$7),0)),"")</f>
        <v/>
      </c>
      <c r="X401" s="81" t="str">
        <f ca="1">IF(ISNUMBER($H401),INDEX(INDIRECT($D$4),MATCH('CF AUX'!X$14,INDIRECT($D$5),0),MATCH('CF AUX'!$I401,INDIRECT($D$7),0)),"")</f>
        <v/>
      </c>
      <c r="Y401" s="81" t="str">
        <f ca="1">IF(ISNUMBER($H401),INDEX(INDIRECT($D$4),MATCH('CF AUX'!Y$14,INDIRECT($D$5),0),MATCH('CF AUX'!$I401,INDIRECT($D$7),0)),"")</f>
        <v/>
      </c>
      <c r="Z401" s="81" t="str">
        <f ca="1">IF(ISNUMBER($H401),INDEX(INDIRECT($D$4),MATCH('CF AUX'!Z$14,INDIRECT($D$5),0),MATCH('CF AUX'!$I401,INDIRECT($D$7),0)),"")</f>
        <v/>
      </c>
      <c r="AA401" s="81" t="str">
        <f ca="1">IF(ISNUMBER($H401),INDEX(INDIRECT($D$4),MATCH('CF AUX'!AA$14,INDIRECT($D$5),0),MATCH('CF AUX'!$I401,INDIRECT($D$7),0)),"")</f>
        <v/>
      </c>
      <c r="AB401" s="81" t="str">
        <f ca="1">IF(ISNUMBER($H401),INDEX(INDIRECT($D$4),MATCH('CF AUX'!AB$14,INDIRECT($D$5),0),MATCH('CF AUX'!$I401,INDIRECT($D$7),0)),"")</f>
        <v/>
      </c>
      <c r="AC401" s="81" t="str">
        <f ca="1">IF(ISNUMBER($H401),INDEX(INDIRECT($D$4),MATCH('CF AUX'!AC$14,INDIRECT($D$5),0),MATCH('CF AUX'!$I401,INDIRECT($D$7),0)),"")</f>
        <v/>
      </c>
      <c r="AD401" s="81" t="str">
        <f ca="1">IF(ISNUMBER($H401),INDEX(INDIRECT($D$4),MATCH('CF AUX'!AD$14,INDIRECT($D$5),0),MATCH('CF AUX'!$I401,INDIRECT($D$7),0)),"")</f>
        <v/>
      </c>
      <c r="AE401" s="81" t="str">
        <f ca="1">IF(ISNUMBER($H401),INDEX(INDIRECT($D$4),MATCH('CF AUX'!AE$14,INDIRECT($D$5),0),MATCH('CF AUX'!$I401,INDIRECT($D$7),0)),"")</f>
        <v/>
      </c>
      <c r="AF401" s="81" t="str">
        <f ca="1">IF(ISNUMBER($H401),INDEX(INDIRECT($D$4),MATCH('CF AUX'!AF$14,INDIRECT($D$5),0),MATCH('CF AUX'!$I401,INDIRECT($D$7),0)),"")</f>
        <v/>
      </c>
      <c r="AG401" s="81" t="str">
        <f ca="1">IF(ISNUMBER($H401),INDEX(INDIRECT($D$4),MATCH('CF AUX'!AG$14,INDIRECT($D$5),0),MATCH('CF AUX'!$I401,INDIRECT($D$7),0)),"")</f>
        <v/>
      </c>
      <c r="AH401" s="81" t="str">
        <f ca="1">IF(ISNUMBER($H401),INDEX(INDIRECT($D$4),MATCH('CF AUX'!AH$14,INDIRECT($D$5),0),MATCH('CF AUX'!$I401,INDIRECT($D$7),0)),"")</f>
        <v/>
      </c>
      <c r="AI401" s="81" t="str">
        <f ca="1">IF(ISNUMBER($H401),INDEX(INDIRECT($D$4),MATCH('CF AUX'!AI$14,INDIRECT($D$5),0),MATCH('CF AUX'!$I401,INDIRECT($D$7),0)),"")</f>
        <v/>
      </c>
      <c r="AJ401" s="81" t="str">
        <f ca="1">IF(ISNUMBER($H401),INDEX(INDIRECT($D$4),MATCH('CF AUX'!AJ$14,INDIRECT($D$5),0),MATCH('CF AUX'!$I401,INDIRECT($D$7),0)),"")</f>
        <v/>
      </c>
      <c r="AK401" s="81" t="str">
        <f ca="1">IF(ISNUMBER($H401),INDEX(INDIRECT($D$4),MATCH('CF AUX'!AK$14,INDIRECT($D$5),0),MATCH('CF AUX'!$I401,INDIRECT($D$7),0)),"")</f>
        <v/>
      </c>
      <c r="AL401" s="81" t="str">
        <f ca="1">IF(ISNUMBER($H401),INDEX(INDIRECT($D$4),MATCH('CF AUX'!AL$14,INDIRECT($D$5),0),MATCH('CF AUX'!$I401,INDIRECT($D$7),0)),"")</f>
        <v/>
      </c>
      <c r="AM401" s="81" t="str">
        <f ca="1">IF(ISNUMBER($H401),INDEX(INDIRECT($D$4),MATCH('CF AUX'!AM$14,INDIRECT($D$5),0),MATCH('CF AUX'!$I401,INDIRECT($D$7),0)),"")</f>
        <v/>
      </c>
      <c r="AN401" s="81" t="str">
        <f ca="1">IF(ISNUMBER($H401),INDEX(INDIRECT($D$4),MATCH('CF AUX'!AN$14,INDIRECT($D$5),0),MATCH('CF AUX'!$I401,INDIRECT($D$7),0)),"")</f>
        <v/>
      </c>
      <c r="AO401" s="81" t="str">
        <f ca="1">IF(ISNUMBER($H401),INDEX(INDIRECT($D$4),MATCH('CF AUX'!AO$14,INDIRECT($D$5),0),MATCH('CF AUX'!$I401,INDIRECT($D$7),0)),"")</f>
        <v/>
      </c>
      <c r="AP401" s="81" t="str">
        <f ca="1">IF(ISNUMBER($H401),INDEX(INDIRECT($D$4),MATCH('CF AUX'!AP$14,INDIRECT($D$5),0),MATCH('CF AUX'!$I401,INDIRECT($D$7),0)),"")</f>
        <v/>
      </c>
      <c r="AQ401" s="81" t="str">
        <f ca="1">IF(ISNUMBER($H401),INDEX(INDIRECT($D$4),MATCH('CF AUX'!AQ$14,INDIRECT($D$5),0),MATCH('CF AUX'!$I401,INDIRECT($D$7),0)),"")</f>
        <v/>
      </c>
      <c r="AR401" s="81" t="str">
        <f ca="1">IF(ISNUMBER($H401),INDEX(INDIRECT($D$4),MATCH('CF AUX'!AR$14,INDIRECT($D$5),0),MATCH('CF AUX'!$I401,INDIRECT($D$7),0)),"")</f>
        <v/>
      </c>
      <c r="AS401" s="81" t="str">
        <f ca="1">IF(ISNUMBER($H401),INDEX(INDIRECT($D$4),MATCH('CF AUX'!AS$14,INDIRECT($D$5),0),MATCH('CF AUX'!$I401,INDIRECT($D$7),0)),"")</f>
        <v/>
      </c>
      <c r="AT401" s="81" t="str">
        <f ca="1">IF(ISNUMBER($H401),INDEX(INDIRECT($D$4),MATCH('CF AUX'!AT$14,INDIRECT($D$5),0),MATCH('CF AUX'!$I401,INDIRECT($D$7),0)),"")</f>
        <v/>
      </c>
      <c r="AU401" s="81" t="str">
        <f ca="1">IF(ISNUMBER($H401),INDEX(INDIRECT($D$4),MATCH('CF AUX'!AU$14,INDIRECT($D$5),0),MATCH('CF AUX'!$I401,INDIRECT($D$7),0)),"")</f>
        <v/>
      </c>
      <c r="AV401" s="81" t="str">
        <f ca="1">IF(ISNUMBER($H401),INDEX(INDIRECT($D$4),MATCH('CF AUX'!AV$14,INDIRECT($D$5),0),MATCH('CF AUX'!$I401,INDIRECT($D$7),0)),"")</f>
        <v/>
      </c>
      <c r="AW401" s="81" t="str">
        <f ca="1">IF(ISNUMBER($H401),INDEX(INDIRECT($D$4),MATCH('CF AUX'!AW$14,INDIRECT($D$5),0),MATCH('CF AUX'!$I401,INDIRECT($D$7),0)),"")</f>
        <v/>
      </c>
      <c r="AX401" s="81" t="str">
        <f ca="1">IF(ISNUMBER($H401),INDEX(INDIRECT($D$4),MATCH('CF AUX'!AX$14,INDIRECT($D$5),0),MATCH('CF AUX'!$I401,INDIRECT($D$7),0)),"")</f>
        <v/>
      </c>
      <c r="AY401" s="81" t="str">
        <f ca="1">IF(ISNUMBER($H401),INDEX(INDIRECT($D$4),MATCH('CF AUX'!AY$14,INDIRECT($D$5),0),MATCH('CF AUX'!$I401,INDIRECT($D$7),0)),"")</f>
        <v/>
      </c>
      <c r="AZ401" s="81" t="str">
        <f ca="1">IF(ISNUMBER($H401),INDEX(INDIRECT($D$4),MATCH('CF AUX'!AZ$14,INDIRECT($D$5),0),MATCH('CF AUX'!$I401,INDIRECT($D$7),0)),"")</f>
        <v/>
      </c>
      <c r="BB401" s="96" t="str" cm="1">
        <f t="array" aca="1" ref="BB401" ca="1">IF(ISNUMBER($H401),MMULT(J401:AZ401,TRANSPOSE(INDIRECT($D$8&amp;$G$4&amp;B393&amp;":"&amp;$G$6&amp;B393))),"")</f>
        <v/>
      </c>
      <c r="BD401" s="59">
        <f t="shared" si="103"/>
        <v>389</v>
      </c>
      <c r="BE401" s="80" t="str" cm="1">
        <f t="array" aca="1" ref="BE401" ca="1">IFERROR(INDEX(INDIRECT($D$4),MATCH(INDIRECT(BE$5&amp;$BD401),INDIRECT($D$6),0),MATCH($I401,INDIRECT($D$7),0)),"")</f>
        <v/>
      </c>
      <c r="BF401" s="81" t="str" cm="1">
        <f t="array" aca="1" ref="BF401" ca="1">IFERROR(INDEX(INDIRECT($D$4),MATCH(INDIRECT(BF$5&amp;$BD401),INDIRECT($D$6),0),MATCH($I401,INDIRECT($D$7),0)),"")</f>
        <v/>
      </c>
      <c r="BG401" s="81" t="str" cm="1">
        <f t="array" aca="1" ref="BG401" ca="1">IFERROR(INDEX(INDIRECT($D$4),MATCH(INDIRECT(BG$5&amp;$BD401),INDIRECT($D$6),0),MATCH($I401,INDIRECT($D$7),0)),"")</f>
        <v/>
      </c>
      <c r="BH401" s="81" t="str" cm="1">
        <f t="array" aca="1" ref="BH401" ca="1">IFERROR(INDEX(INDIRECT($D$4),MATCH(INDIRECT(BH$5&amp;$BD401),INDIRECT($D$6),0),MATCH($I401,INDIRECT($D$7),0)),"")</f>
        <v/>
      </c>
      <c r="BI401" s="81" t="str" cm="1">
        <f t="array" aca="1" ref="BI401" ca="1">IFERROR(INDEX(INDIRECT($D$4),MATCH(INDIRECT(BI$5&amp;$BD401),INDIRECT($D$6),0),MATCH($I401,INDIRECT($D$7),0)),"")</f>
        <v/>
      </c>
      <c r="BJ401" s="81" t="str" cm="1">
        <f t="array" aca="1" ref="BJ401" ca="1">IFERROR(INDEX(INDIRECT($D$4),MATCH(INDIRECT(BJ$5&amp;$BD401),INDIRECT($D$6),0),MATCH($I401,INDIRECT($D$7),0)),"")</f>
        <v/>
      </c>
      <c r="BK401" s="81" t="str" cm="1">
        <f t="array" aca="1" ref="BK401" ca="1">IFERROR(INDEX(INDIRECT($D$4),MATCH(INDIRECT(BK$5&amp;$BD401),INDIRECT($D$6),0),MATCH($I401,INDIRECT($D$7),0)),"")</f>
        <v/>
      </c>
      <c r="BL401" s="81" t="str" cm="1">
        <f t="array" aca="1" ref="BL401" ca="1">IFERROR(INDEX(INDIRECT($D$4),MATCH(INDIRECT(BL$5&amp;$BD401),INDIRECT($D$6),0),MATCH($I401,INDIRECT($D$7),0)),"")</f>
        <v/>
      </c>
      <c r="BM401" s="81" t="str" cm="1">
        <f t="array" aca="1" ref="BM401" ca="1">IFERROR(INDEX(INDIRECT($D$4),MATCH(INDIRECT(BM$5&amp;$BD401),INDIRECT($D$6),0),MATCH($I401,INDIRECT($D$7),0)),"")</f>
        <v/>
      </c>
      <c r="BN401" s="81" t="str" cm="1">
        <f t="array" aca="1" ref="BN401" ca="1">IFERROR(INDEX(INDIRECT($D$4),MATCH(INDIRECT(BN$5&amp;$BD401),INDIRECT($D$6),0),MATCH($I401,INDIRECT($D$7),0)),"")</f>
        <v/>
      </c>
      <c r="BO401" s="81" t="str" cm="1">
        <f t="array" aca="1" ref="BO401" ca="1">IFERROR(INDEX(INDIRECT($D$4),MATCH(INDIRECT(BO$5&amp;$BD401),INDIRECT($D$6),0),MATCH($I401,INDIRECT($D$7),0)),"")</f>
        <v/>
      </c>
      <c r="BP401" s="81" t="str" cm="1">
        <f t="array" aca="1" ref="BP401" ca="1">IFERROR(INDEX(INDIRECT($D$4),MATCH(INDIRECT(BP$5&amp;$BD401),INDIRECT($D$6),0),MATCH($I401,INDIRECT($D$7),0)),"")</f>
        <v/>
      </c>
      <c r="BQ401" s="81" t="str" cm="1">
        <f t="array" aca="1" ref="BQ401" ca="1">IFERROR(INDEX(INDIRECT($D$4),MATCH(INDIRECT(BQ$5&amp;$BD401),INDIRECT($D$6),0),MATCH($I401,INDIRECT($D$7),0)),"")</f>
        <v/>
      </c>
      <c r="BR401" s="81" t="str" cm="1">
        <f t="array" aca="1" ref="BR401" ca="1">IFERROR(INDEX(INDIRECT($D$4),MATCH(INDIRECT(BR$5&amp;$BD401),INDIRECT($D$6),0),MATCH($I401,INDIRECT($D$7),0)),"")</f>
        <v/>
      </c>
      <c r="BS401" s="81" t="str" cm="1">
        <f t="array" aca="1" ref="BS401" ca="1">IFERROR(INDEX(INDIRECT($D$4),MATCH(INDIRECT(BS$5&amp;$BD401),INDIRECT($D$6),0),MATCH($I401,INDIRECT($D$7),0)),"")</f>
        <v/>
      </c>
      <c r="BT401" s="81" t="str" cm="1">
        <f t="array" aca="1" ref="BT401" ca="1">IFERROR(INDEX(INDIRECT($D$4),MATCH(INDIRECT(BT$5&amp;$BD401),INDIRECT($D$6),0),MATCH($I401,INDIRECT($D$7),0)),"")</f>
        <v/>
      </c>
      <c r="BU401" s="81" t="str" cm="1">
        <f t="array" aca="1" ref="BU401" ca="1">IFERROR(INDEX(INDIRECT($D$4),MATCH(INDIRECT(BU$5&amp;$BD401),INDIRECT($D$6),0),MATCH($I401,INDIRECT($D$7),0)),"")</f>
        <v/>
      </c>
      <c r="BV401" s="99" t="str" cm="1">
        <f t="array" aca="1" ref="BV401" ca="1">IFERROR(INDEX(INDIRECT($D$4),MATCH(INDIRECT(BV$5&amp;$BD401),INDIRECT($D$6),0),MATCH($I401,INDIRECT($D$7),0)),"")</f>
        <v/>
      </c>
      <c r="BX401" s="80"/>
      <c r="BY401" s="81"/>
      <c r="BZ401" s="81"/>
      <c r="CA401" s="81"/>
      <c r="CB401" s="81"/>
      <c r="CC401" s="81"/>
      <c r="CD401" s="81"/>
      <c r="CE401" s="81"/>
      <c r="CF401" s="81"/>
      <c r="CG401" s="81"/>
      <c r="CH401" s="81"/>
      <c r="CI401" s="81"/>
      <c r="CJ401" s="81"/>
      <c r="CK401" s="81"/>
      <c r="CL401" s="81"/>
      <c r="CM401" s="81"/>
      <c r="CN401" s="81"/>
      <c r="CO401" s="99"/>
      <c r="CQ401" s="113"/>
      <c r="CR401" s="59" t="str">
        <f t="shared" si="102"/>
        <v/>
      </c>
      <c r="CS401" s="60"/>
      <c r="CT401" s="123" t="str">
        <f t="shared" ca="1" si="99"/>
        <v/>
      </c>
      <c r="CU401" s="80" t="str">
        <f>IF(ISNUMBER($CS401),INDEX(IRF.New!$CS$7:$DJ$37,MATCH(B393+1,IRF.New!$B$7:$B$37,0),MATCH($CT401,IRF.New!$CS$5:$DJ$5,0)),"")</f>
        <v/>
      </c>
      <c r="CV401" s="81"/>
      <c r="CW401" s="81" t="str">
        <f t="shared" si="100"/>
        <v/>
      </c>
      <c r="CX401" s="81"/>
      <c r="CY401" s="81"/>
      <c r="CZ401" s="94"/>
      <c r="DA401" s="94" t="str">
        <f>IF(ISNUMBER(CS401),INDEX(IRF.New!$CS$2:$DJ$2,MATCH('CF AUX'!$CT401,IRF.New!$CS$5:$DJ$5,0)),"")</f>
        <v/>
      </c>
      <c r="DB401" s="72"/>
      <c r="DD401" s="132" t="str">
        <f>IF(ISNUMBER(CS401),INDEX(IRF.New!$D$7:$CO$37,MATCH('CF AUX'!C388,IRF.New!$C$7:$C$37,0),MATCH(CT401,IRF.New!$D$5:$CO$5,0)),"")</f>
        <v/>
      </c>
    </row>
    <row r="402" spans="1:109" x14ac:dyDescent="0.25">
      <c r="A402" s="59"/>
      <c r="B402" s="102" t="s">
        <v>236</v>
      </c>
      <c r="C402" s="102" t="str">
        <f ca="1">SUBSTITUTE(ADDRESS(1,COLUMN(BE390)+C397-1,4),"1","")</f>
        <v>BD</v>
      </c>
      <c r="D402" s="90">
        <f ca="1">D401+C397-1</f>
        <v>389</v>
      </c>
      <c r="F402" s="136" t="str">
        <f t="shared" si="101"/>
        <v/>
      </c>
      <c r="H402" s="65"/>
      <c r="I402" s="129" t="str">
        <f ca="1">IF(ISNUMBER(H402),INDEX(IRF.New!$CS$5:$DJ$5,MATCH('CF AUX'!H402,INDIRECT("IRF.New!$CS$"&amp;C390&amp;":$DJ$"&amp;C390),0)),"")</f>
        <v/>
      </c>
      <c r="J402" s="80" t="str">
        <f ca="1">IF(ISNUMBER($H402),INDEX(INDIRECT($D$4),MATCH('CF AUX'!J$14,INDIRECT($D$5),0),MATCH('CF AUX'!$I402,INDIRECT($D$7),0)),"")</f>
        <v/>
      </c>
      <c r="K402" s="81" t="str">
        <f ca="1">IF(ISNUMBER($H402),INDEX(INDIRECT($D$4),MATCH('CF AUX'!K$14,INDIRECT($D$5),0),MATCH('CF AUX'!$I402,INDIRECT($D$7),0)),"")</f>
        <v/>
      </c>
      <c r="L402" s="81" t="str">
        <f ca="1">IF(ISNUMBER($H402),INDEX(INDIRECT($D$4),MATCH('CF AUX'!L$14,INDIRECT($D$5),0),MATCH('CF AUX'!$I402,INDIRECT($D$7),0)),"")</f>
        <v/>
      </c>
      <c r="M402" s="81" t="str">
        <f ca="1">IF(ISNUMBER($H402),INDEX(INDIRECT($D$4),MATCH('CF AUX'!M$14,INDIRECT($D$5),0),MATCH('CF AUX'!$I402,INDIRECT($D$7),0)),"")</f>
        <v/>
      </c>
      <c r="N402" s="81" t="str">
        <f ca="1">IF(ISNUMBER($H402),INDEX(INDIRECT($D$4),MATCH('CF AUX'!N$14,INDIRECT($D$5),0),MATCH('CF AUX'!$I402,INDIRECT($D$7),0)),"")</f>
        <v/>
      </c>
      <c r="O402" s="81" t="str">
        <f ca="1">IF(ISNUMBER($H402),INDEX(INDIRECT($D$4),MATCH('CF AUX'!O$14,INDIRECT($D$5),0),MATCH('CF AUX'!$I402,INDIRECT($D$7),0)),"")</f>
        <v/>
      </c>
      <c r="P402" s="81" t="str">
        <f ca="1">IF(ISNUMBER($H402),INDEX(INDIRECT($D$4),MATCH('CF AUX'!P$14,INDIRECT($D$5),0),MATCH('CF AUX'!$I402,INDIRECT($D$7),0)),"")</f>
        <v/>
      </c>
      <c r="Q402" s="81" t="str">
        <f ca="1">IF(ISNUMBER($H402),INDEX(INDIRECT($D$4),MATCH('CF AUX'!Q$14,INDIRECT($D$5),0),MATCH('CF AUX'!$I402,INDIRECT($D$7),0)),"")</f>
        <v/>
      </c>
      <c r="R402" s="81" t="str">
        <f ca="1">IF(ISNUMBER($H402),INDEX(INDIRECT($D$4),MATCH('CF AUX'!R$14,INDIRECT($D$5),0),MATCH('CF AUX'!$I402,INDIRECT($D$7),0)),"")</f>
        <v/>
      </c>
      <c r="S402" s="81" t="str">
        <f ca="1">IF(ISNUMBER($H402),INDEX(INDIRECT($D$4),MATCH('CF AUX'!S$14,INDIRECT($D$5),0),MATCH('CF AUX'!$I402,INDIRECT($D$7),0)),"")</f>
        <v/>
      </c>
      <c r="T402" s="81" t="str">
        <f ca="1">IF(ISNUMBER($H402),INDEX(INDIRECT($D$4),MATCH('CF AUX'!T$14,INDIRECT($D$5),0),MATCH('CF AUX'!$I402,INDIRECT($D$7),0)),"")</f>
        <v/>
      </c>
      <c r="U402" s="81" t="str">
        <f ca="1">IF(ISNUMBER($H402),INDEX(INDIRECT($D$4),MATCH('CF AUX'!U$14,INDIRECT($D$5),0),MATCH('CF AUX'!$I402,INDIRECT($D$7),0)),"")</f>
        <v/>
      </c>
      <c r="V402" s="81" t="str">
        <f ca="1">IF(ISNUMBER($H402),INDEX(INDIRECT($D$4),MATCH('CF AUX'!V$14,INDIRECT($D$5),0),MATCH('CF AUX'!$I402,INDIRECT($D$7),0)),"")</f>
        <v/>
      </c>
      <c r="W402" s="81" t="str">
        <f ca="1">IF(ISNUMBER($H402),INDEX(INDIRECT($D$4),MATCH('CF AUX'!W$14,INDIRECT($D$5),0),MATCH('CF AUX'!$I402,INDIRECT($D$7),0)),"")</f>
        <v/>
      </c>
      <c r="X402" s="81" t="str">
        <f ca="1">IF(ISNUMBER($H402),INDEX(INDIRECT($D$4),MATCH('CF AUX'!X$14,INDIRECT($D$5),0),MATCH('CF AUX'!$I402,INDIRECT($D$7),0)),"")</f>
        <v/>
      </c>
      <c r="Y402" s="81" t="str">
        <f ca="1">IF(ISNUMBER($H402),INDEX(INDIRECT($D$4),MATCH('CF AUX'!Y$14,INDIRECT($D$5),0),MATCH('CF AUX'!$I402,INDIRECT($D$7),0)),"")</f>
        <v/>
      </c>
      <c r="Z402" s="81" t="str">
        <f ca="1">IF(ISNUMBER($H402),INDEX(INDIRECT($D$4),MATCH('CF AUX'!Z$14,INDIRECT($D$5),0),MATCH('CF AUX'!$I402,INDIRECT($D$7),0)),"")</f>
        <v/>
      </c>
      <c r="AA402" s="81" t="str">
        <f ca="1">IF(ISNUMBER($H402),INDEX(INDIRECT($D$4),MATCH('CF AUX'!AA$14,INDIRECT($D$5),0),MATCH('CF AUX'!$I402,INDIRECT($D$7),0)),"")</f>
        <v/>
      </c>
      <c r="AB402" s="81" t="str">
        <f ca="1">IF(ISNUMBER($H402),INDEX(INDIRECT($D$4),MATCH('CF AUX'!AB$14,INDIRECT($D$5),0),MATCH('CF AUX'!$I402,INDIRECT($D$7),0)),"")</f>
        <v/>
      </c>
      <c r="AC402" s="81" t="str">
        <f ca="1">IF(ISNUMBER($H402),INDEX(INDIRECT($D$4),MATCH('CF AUX'!AC$14,INDIRECT($D$5),0),MATCH('CF AUX'!$I402,INDIRECT($D$7),0)),"")</f>
        <v/>
      </c>
      <c r="AD402" s="81" t="str">
        <f ca="1">IF(ISNUMBER($H402),INDEX(INDIRECT($D$4),MATCH('CF AUX'!AD$14,INDIRECT($D$5),0),MATCH('CF AUX'!$I402,INDIRECT($D$7),0)),"")</f>
        <v/>
      </c>
      <c r="AE402" s="81" t="str">
        <f ca="1">IF(ISNUMBER($H402),INDEX(INDIRECT($D$4),MATCH('CF AUX'!AE$14,INDIRECT($D$5),0),MATCH('CF AUX'!$I402,INDIRECT($D$7),0)),"")</f>
        <v/>
      </c>
      <c r="AF402" s="81" t="str">
        <f ca="1">IF(ISNUMBER($H402),INDEX(INDIRECT($D$4),MATCH('CF AUX'!AF$14,INDIRECT($D$5),0),MATCH('CF AUX'!$I402,INDIRECT($D$7),0)),"")</f>
        <v/>
      </c>
      <c r="AG402" s="81" t="str">
        <f ca="1">IF(ISNUMBER($H402),INDEX(INDIRECT($D$4),MATCH('CF AUX'!AG$14,INDIRECT($D$5),0),MATCH('CF AUX'!$I402,INDIRECT($D$7),0)),"")</f>
        <v/>
      </c>
      <c r="AH402" s="81" t="str">
        <f ca="1">IF(ISNUMBER($H402),INDEX(INDIRECT($D$4),MATCH('CF AUX'!AH$14,INDIRECT($D$5),0),MATCH('CF AUX'!$I402,INDIRECT($D$7),0)),"")</f>
        <v/>
      </c>
      <c r="AI402" s="81" t="str">
        <f ca="1">IF(ISNUMBER($H402),INDEX(INDIRECT($D$4),MATCH('CF AUX'!AI$14,INDIRECT($D$5),0),MATCH('CF AUX'!$I402,INDIRECT($D$7),0)),"")</f>
        <v/>
      </c>
      <c r="AJ402" s="81" t="str">
        <f ca="1">IF(ISNUMBER($H402),INDEX(INDIRECT($D$4),MATCH('CF AUX'!AJ$14,INDIRECT($D$5),0),MATCH('CF AUX'!$I402,INDIRECT($D$7),0)),"")</f>
        <v/>
      </c>
      <c r="AK402" s="81" t="str">
        <f ca="1">IF(ISNUMBER($H402),INDEX(INDIRECT($D$4),MATCH('CF AUX'!AK$14,INDIRECT($D$5),0),MATCH('CF AUX'!$I402,INDIRECT($D$7),0)),"")</f>
        <v/>
      </c>
      <c r="AL402" s="81" t="str">
        <f ca="1">IF(ISNUMBER($H402),INDEX(INDIRECT($D$4),MATCH('CF AUX'!AL$14,INDIRECT($D$5),0),MATCH('CF AUX'!$I402,INDIRECT($D$7),0)),"")</f>
        <v/>
      </c>
      <c r="AM402" s="81" t="str">
        <f ca="1">IF(ISNUMBER($H402),INDEX(INDIRECT($D$4),MATCH('CF AUX'!AM$14,INDIRECT($D$5),0),MATCH('CF AUX'!$I402,INDIRECT($D$7),0)),"")</f>
        <v/>
      </c>
      <c r="AN402" s="81" t="str">
        <f ca="1">IF(ISNUMBER($H402),INDEX(INDIRECT($D$4),MATCH('CF AUX'!AN$14,INDIRECT($D$5),0),MATCH('CF AUX'!$I402,INDIRECT($D$7),0)),"")</f>
        <v/>
      </c>
      <c r="AO402" s="81" t="str">
        <f ca="1">IF(ISNUMBER($H402),INDEX(INDIRECT($D$4),MATCH('CF AUX'!AO$14,INDIRECT($D$5),0),MATCH('CF AUX'!$I402,INDIRECT($D$7),0)),"")</f>
        <v/>
      </c>
      <c r="AP402" s="81" t="str">
        <f ca="1">IF(ISNUMBER($H402),INDEX(INDIRECT($D$4),MATCH('CF AUX'!AP$14,INDIRECT($D$5),0),MATCH('CF AUX'!$I402,INDIRECT($D$7),0)),"")</f>
        <v/>
      </c>
      <c r="AQ402" s="81" t="str">
        <f ca="1">IF(ISNUMBER($H402),INDEX(INDIRECT($D$4),MATCH('CF AUX'!AQ$14,INDIRECT($D$5),0),MATCH('CF AUX'!$I402,INDIRECT($D$7),0)),"")</f>
        <v/>
      </c>
      <c r="AR402" s="81" t="str">
        <f ca="1">IF(ISNUMBER($H402),INDEX(INDIRECT($D$4),MATCH('CF AUX'!AR$14,INDIRECT($D$5),0),MATCH('CF AUX'!$I402,INDIRECT($D$7),0)),"")</f>
        <v/>
      </c>
      <c r="AS402" s="81" t="str">
        <f ca="1">IF(ISNUMBER($H402),INDEX(INDIRECT($D$4),MATCH('CF AUX'!AS$14,INDIRECT($D$5),0),MATCH('CF AUX'!$I402,INDIRECT($D$7),0)),"")</f>
        <v/>
      </c>
      <c r="AT402" s="81" t="str">
        <f ca="1">IF(ISNUMBER($H402),INDEX(INDIRECT($D$4),MATCH('CF AUX'!AT$14,INDIRECT($D$5),0),MATCH('CF AUX'!$I402,INDIRECT($D$7),0)),"")</f>
        <v/>
      </c>
      <c r="AU402" s="81" t="str">
        <f ca="1">IF(ISNUMBER($H402),INDEX(INDIRECT($D$4),MATCH('CF AUX'!AU$14,INDIRECT($D$5),0),MATCH('CF AUX'!$I402,INDIRECT($D$7),0)),"")</f>
        <v/>
      </c>
      <c r="AV402" s="81" t="str">
        <f ca="1">IF(ISNUMBER($H402),INDEX(INDIRECT($D$4),MATCH('CF AUX'!AV$14,INDIRECT($D$5),0),MATCH('CF AUX'!$I402,INDIRECT($D$7),0)),"")</f>
        <v/>
      </c>
      <c r="AW402" s="81" t="str">
        <f ca="1">IF(ISNUMBER($H402),INDEX(INDIRECT($D$4),MATCH('CF AUX'!AW$14,INDIRECT($D$5),0),MATCH('CF AUX'!$I402,INDIRECT($D$7),0)),"")</f>
        <v/>
      </c>
      <c r="AX402" s="81" t="str">
        <f ca="1">IF(ISNUMBER($H402),INDEX(INDIRECT($D$4),MATCH('CF AUX'!AX$14,INDIRECT($D$5),0),MATCH('CF AUX'!$I402,INDIRECT($D$7),0)),"")</f>
        <v/>
      </c>
      <c r="AY402" s="81" t="str">
        <f ca="1">IF(ISNUMBER($H402),INDEX(INDIRECT($D$4),MATCH('CF AUX'!AY$14,INDIRECT($D$5),0),MATCH('CF AUX'!$I402,INDIRECT($D$7),0)),"")</f>
        <v/>
      </c>
      <c r="AZ402" s="81" t="str">
        <f ca="1">IF(ISNUMBER($H402),INDEX(INDIRECT($D$4),MATCH('CF AUX'!AZ$14,INDIRECT($D$5),0),MATCH('CF AUX'!$I402,INDIRECT($D$7),0)),"")</f>
        <v/>
      </c>
      <c r="BB402" s="96" t="str" cm="1">
        <f t="array" aca="1" ref="BB402" ca="1">IF(ISNUMBER($H402),MMULT(J402:AZ402,TRANSPOSE(INDIRECT($D$8&amp;$G$4&amp;B393&amp;":"&amp;$G$6&amp;B393))),"")</f>
        <v/>
      </c>
      <c r="BD402" s="59">
        <f t="shared" si="103"/>
        <v>389</v>
      </c>
      <c r="BE402" s="80" t="str" cm="1">
        <f t="array" aca="1" ref="BE402" ca="1">IFERROR(INDEX(INDIRECT($D$4),MATCH(INDIRECT(BE$5&amp;$BD402),INDIRECT($D$6),0),MATCH($I402,INDIRECT($D$7),0)),"")</f>
        <v/>
      </c>
      <c r="BF402" s="81" t="str" cm="1">
        <f t="array" aca="1" ref="BF402" ca="1">IFERROR(INDEX(INDIRECT($D$4),MATCH(INDIRECT(BF$5&amp;$BD402),INDIRECT($D$6),0),MATCH($I402,INDIRECT($D$7),0)),"")</f>
        <v/>
      </c>
      <c r="BG402" s="81" t="str" cm="1">
        <f t="array" aca="1" ref="BG402" ca="1">IFERROR(INDEX(INDIRECT($D$4),MATCH(INDIRECT(BG$5&amp;$BD402),INDIRECT($D$6),0),MATCH($I402,INDIRECT($D$7),0)),"")</f>
        <v/>
      </c>
      <c r="BH402" s="81" t="str" cm="1">
        <f t="array" aca="1" ref="BH402" ca="1">IFERROR(INDEX(INDIRECT($D$4),MATCH(INDIRECT(BH$5&amp;$BD402),INDIRECT($D$6),0),MATCH($I402,INDIRECT($D$7),0)),"")</f>
        <v/>
      </c>
      <c r="BI402" s="81" t="str" cm="1">
        <f t="array" aca="1" ref="BI402" ca="1">IFERROR(INDEX(INDIRECT($D$4),MATCH(INDIRECT(BI$5&amp;$BD402),INDIRECT($D$6),0),MATCH($I402,INDIRECT($D$7),0)),"")</f>
        <v/>
      </c>
      <c r="BJ402" s="81" t="str" cm="1">
        <f t="array" aca="1" ref="BJ402" ca="1">IFERROR(INDEX(INDIRECT($D$4),MATCH(INDIRECT(BJ$5&amp;$BD402),INDIRECT($D$6),0),MATCH($I402,INDIRECT($D$7),0)),"")</f>
        <v/>
      </c>
      <c r="BK402" s="81" t="str" cm="1">
        <f t="array" aca="1" ref="BK402" ca="1">IFERROR(INDEX(INDIRECT($D$4),MATCH(INDIRECT(BK$5&amp;$BD402),INDIRECT($D$6),0),MATCH($I402,INDIRECT($D$7),0)),"")</f>
        <v/>
      </c>
      <c r="BL402" s="81" t="str" cm="1">
        <f t="array" aca="1" ref="BL402" ca="1">IFERROR(INDEX(INDIRECT($D$4),MATCH(INDIRECT(BL$5&amp;$BD402),INDIRECT($D$6),0),MATCH($I402,INDIRECT($D$7),0)),"")</f>
        <v/>
      </c>
      <c r="BM402" s="81" t="str" cm="1">
        <f t="array" aca="1" ref="BM402" ca="1">IFERROR(INDEX(INDIRECT($D$4),MATCH(INDIRECT(BM$5&amp;$BD402),INDIRECT($D$6),0),MATCH($I402,INDIRECT($D$7),0)),"")</f>
        <v/>
      </c>
      <c r="BN402" s="81" t="str" cm="1">
        <f t="array" aca="1" ref="BN402" ca="1">IFERROR(INDEX(INDIRECT($D$4),MATCH(INDIRECT(BN$5&amp;$BD402),INDIRECT($D$6),0),MATCH($I402,INDIRECT($D$7),0)),"")</f>
        <v/>
      </c>
      <c r="BO402" s="81" t="str" cm="1">
        <f t="array" aca="1" ref="BO402" ca="1">IFERROR(INDEX(INDIRECT($D$4),MATCH(INDIRECT(BO$5&amp;$BD402),INDIRECT($D$6),0),MATCH($I402,INDIRECT($D$7),0)),"")</f>
        <v/>
      </c>
      <c r="BP402" s="81" t="str" cm="1">
        <f t="array" aca="1" ref="BP402" ca="1">IFERROR(INDEX(INDIRECT($D$4),MATCH(INDIRECT(BP$5&amp;$BD402),INDIRECT($D$6),0),MATCH($I402,INDIRECT($D$7),0)),"")</f>
        <v/>
      </c>
      <c r="BQ402" s="81" t="str" cm="1">
        <f t="array" aca="1" ref="BQ402" ca="1">IFERROR(INDEX(INDIRECT($D$4),MATCH(INDIRECT(BQ$5&amp;$BD402),INDIRECT($D$6),0),MATCH($I402,INDIRECT($D$7),0)),"")</f>
        <v/>
      </c>
      <c r="BR402" s="81" t="str" cm="1">
        <f t="array" aca="1" ref="BR402" ca="1">IFERROR(INDEX(INDIRECT($D$4),MATCH(INDIRECT(BR$5&amp;$BD402),INDIRECT($D$6),0),MATCH($I402,INDIRECT($D$7),0)),"")</f>
        <v/>
      </c>
      <c r="BS402" s="81" t="str" cm="1">
        <f t="array" aca="1" ref="BS402" ca="1">IFERROR(INDEX(INDIRECT($D$4),MATCH(INDIRECT(BS$5&amp;$BD402),INDIRECT($D$6),0),MATCH($I402,INDIRECT($D$7),0)),"")</f>
        <v/>
      </c>
      <c r="BT402" s="81" t="str" cm="1">
        <f t="array" aca="1" ref="BT402" ca="1">IFERROR(INDEX(INDIRECT($D$4),MATCH(INDIRECT(BT$5&amp;$BD402),INDIRECT($D$6),0),MATCH($I402,INDIRECT($D$7),0)),"")</f>
        <v/>
      </c>
      <c r="BU402" s="81" t="str" cm="1">
        <f t="array" aca="1" ref="BU402" ca="1">IFERROR(INDEX(INDIRECT($D$4),MATCH(INDIRECT(BU$5&amp;$BD402),INDIRECT($D$6),0),MATCH($I402,INDIRECT($D$7),0)),"")</f>
        <v/>
      </c>
      <c r="BV402" s="99" t="str" cm="1">
        <f t="array" aca="1" ref="BV402" ca="1">IFERROR(INDEX(INDIRECT($D$4),MATCH(INDIRECT(BV$5&amp;$BD402),INDIRECT($D$6),0),MATCH($I402,INDIRECT($D$7),0)),"")</f>
        <v/>
      </c>
      <c r="BX402" s="80"/>
      <c r="BY402" s="81"/>
      <c r="BZ402" s="81"/>
      <c r="CA402" s="81"/>
      <c r="CB402" s="81"/>
      <c r="CC402" s="81"/>
      <c r="CD402" s="81"/>
      <c r="CE402" s="81"/>
      <c r="CF402" s="81"/>
      <c r="CG402" s="81"/>
      <c r="CH402" s="81"/>
      <c r="CI402" s="81"/>
      <c r="CJ402" s="81"/>
      <c r="CK402" s="81"/>
      <c r="CL402" s="81"/>
      <c r="CM402" s="81"/>
      <c r="CN402" s="81"/>
      <c r="CO402" s="99"/>
      <c r="CQ402" s="113"/>
      <c r="CR402" s="59" t="str">
        <f t="shared" si="102"/>
        <v/>
      </c>
      <c r="CS402" s="60"/>
      <c r="CT402" s="123" t="str">
        <f t="shared" ca="1" si="99"/>
        <v/>
      </c>
      <c r="CU402" s="80" t="str">
        <f>IF(ISNUMBER($CS402),INDEX(IRF.New!$CS$7:$DJ$37,MATCH(B393+1,IRF.New!$B$7:$B$37,0),MATCH($CT402,IRF.New!$CS$5:$DJ$5,0)),"")</f>
        <v/>
      </c>
      <c r="CV402" s="81"/>
      <c r="CW402" s="81" t="str">
        <f t="shared" si="100"/>
        <v/>
      </c>
      <c r="CX402" s="81"/>
      <c r="CY402" s="81"/>
      <c r="CZ402" s="94"/>
      <c r="DA402" s="94" t="str">
        <f>IF(ISNUMBER(CS402),INDEX(IRF.New!$CS$2:$DJ$2,MATCH('CF AUX'!$CT402,IRF.New!$CS$5:$DJ$5,0)),"")</f>
        <v/>
      </c>
      <c r="DB402" s="72"/>
      <c r="DD402" s="132" t="str">
        <f>IF(ISNUMBER(CS402),INDEX(IRF.New!$D$7:$CO$37,MATCH('CF AUX'!C388,IRF.New!$C$7:$C$37,0),MATCH(CT402,IRF.New!$D$5:$CO$5,0)),"")</f>
        <v/>
      </c>
    </row>
    <row r="403" spans="1:109" x14ac:dyDescent="0.25">
      <c r="F403" s="136" t="str">
        <f t="shared" si="101"/>
        <v/>
      </c>
      <c r="H403" s="65"/>
      <c r="I403" s="129" t="str">
        <f ca="1">IF(ISNUMBER(H403),INDEX(IRF.New!$CS$5:$DJ$5,MATCH('CF AUX'!H403,INDIRECT("IRF.New!$CS$"&amp;C390&amp;":$DJ$"&amp;C390),0)),"")</f>
        <v/>
      </c>
      <c r="J403" s="80" t="str">
        <f ca="1">IF(ISNUMBER($H403),INDEX(INDIRECT($D$4),MATCH('CF AUX'!J$14,INDIRECT($D$5),0),MATCH('CF AUX'!$I403,INDIRECT($D$7),0)),"")</f>
        <v/>
      </c>
      <c r="K403" s="81" t="str">
        <f ca="1">IF(ISNUMBER($H403),INDEX(INDIRECT($D$4),MATCH('CF AUX'!K$14,INDIRECT($D$5),0),MATCH('CF AUX'!$I403,INDIRECT($D$7),0)),"")</f>
        <v/>
      </c>
      <c r="L403" s="81" t="str">
        <f ca="1">IF(ISNUMBER($H403),INDEX(INDIRECT($D$4),MATCH('CF AUX'!L$14,INDIRECT($D$5),0),MATCH('CF AUX'!$I403,INDIRECT($D$7),0)),"")</f>
        <v/>
      </c>
      <c r="M403" s="81" t="str">
        <f ca="1">IF(ISNUMBER($H403),INDEX(INDIRECT($D$4),MATCH('CF AUX'!M$14,INDIRECT($D$5),0),MATCH('CF AUX'!$I403,INDIRECT($D$7),0)),"")</f>
        <v/>
      </c>
      <c r="N403" s="81" t="str">
        <f ca="1">IF(ISNUMBER($H403),INDEX(INDIRECT($D$4),MATCH('CF AUX'!N$14,INDIRECT($D$5),0),MATCH('CF AUX'!$I403,INDIRECT($D$7),0)),"")</f>
        <v/>
      </c>
      <c r="O403" s="81" t="str">
        <f ca="1">IF(ISNUMBER($H403),INDEX(INDIRECT($D$4),MATCH('CF AUX'!O$14,INDIRECT($D$5),0),MATCH('CF AUX'!$I403,INDIRECT($D$7),0)),"")</f>
        <v/>
      </c>
      <c r="P403" s="81" t="str">
        <f ca="1">IF(ISNUMBER($H403),INDEX(INDIRECT($D$4),MATCH('CF AUX'!P$14,INDIRECT($D$5),0),MATCH('CF AUX'!$I403,INDIRECT($D$7),0)),"")</f>
        <v/>
      </c>
      <c r="Q403" s="81" t="str">
        <f ca="1">IF(ISNUMBER($H403),INDEX(INDIRECT($D$4),MATCH('CF AUX'!Q$14,INDIRECT($D$5),0),MATCH('CF AUX'!$I403,INDIRECT($D$7),0)),"")</f>
        <v/>
      </c>
      <c r="R403" s="81" t="str">
        <f ca="1">IF(ISNUMBER($H403),INDEX(INDIRECT($D$4),MATCH('CF AUX'!R$14,INDIRECT($D$5),0),MATCH('CF AUX'!$I403,INDIRECT($D$7),0)),"")</f>
        <v/>
      </c>
      <c r="S403" s="81" t="str">
        <f ca="1">IF(ISNUMBER($H403),INDEX(INDIRECT($D$4),MATCH('CF AUX'!S$14,INDIRECT($D$5),0),MATCH('CF AUX'!$I403,INDIRECT($D$7),0)),"")</f>
        <v/>
      </c>
      <c r="T403" s="81" t="str">
        <f ca="1">IF(ISNUMBER($H403),INDEX(INDIRECT($D$4),MATCH('CF AUX'!T$14,INDIRECT($D$5),0),MATCH('CF AUX'!$I403,INDIRECT($D$7),0)),"")</f>
        <v/>
      </c>
      <c r="U403" s="81" t="str">
        <f ca="1">IF(ISNUMBER($H403),INDEX(INDIRECT($D$4),MATCH('CF AUX'!U$14,INDIRECT($D$5),0),MATCH('CF AUX'!$I403,INDIRECT($D$7),0)),"")</f>
        <v/>
      </c>
      <c r="V403" s="81" t="str">
        <f ca="1">IF(ISNUMBER($H403),INDEX(INDIRECT($D$4),MATCH('CF AUX'!V$14,INDIRECT($D$5),0),MATCH('CF AUX'!$I403,INDIRECT($D$7),0)),"")</f>
        <v/>
      </c>
      <c r="W403" s="81" t="str">
        <f ca="1">IF(ISNUMBER($H403),INDEX(INDIRECT($D$4),MATCH('CF AUX'!W$14,INDIRECT($D$5),0),MATCH('CF AUX'!$I403,INDIRECT($D$7),0)),"")</f>
        <v/>
      </c>
      <c r="X403" s="81" t="str">
        <f ca="1">IF(ISNUMBER($H403),INDEX(INDIRECT($D$4),MATCH('CF AUX'!X$14,INDIRECT($D$5),0),MATCH('CF AUX'!$I403,INDIRECT($D$7),0)),"")</f>
        <v/>
      </c>
      <c r="Y403" s="81" t="str">
        <f ca="1">IF(ISNUMBER($H403),INDEX(INDIRECT($D$4),MATCH('CF AUX'!Y$14,INDIRECT($D$5),0),MATCH('CF AUX'!$I403,INDIRECT($D$7),0)),"")</f>
        <v/>
      </c>
      <c r="Z403" s="81" t="str">
        <f ca="1">IF(ISNUMBER($H403),INDEX(INDIRECT($D$4),MATCH('CF AUX'!Z$14,INDIRECT($D$5),0),MATCH('CF AUX'!$I403,INDIRECT($D$7),0)),"")</f>
        <v/>
      </c>
      <c r="AA403" s="81" t="str">
        <f ca="1">IF(ISNUMBER($H403),INDEX(INDIRECT($D$4),MATCH('CF AUX'!AA$14,INDIRECT($D$5),0),MATCH('CF AUX'!$I403,INDIRECT($D$7),0)),"")</f>
        <v/>
      </c>
      <c r="AB403" s="81" t="str">
        <f ca="1">IF(ISNUMBER($H403),INDEX(INDIRECT($D$4),MATCH('CF AUX'!AB$14,INDIRECT($D$5),0),MATCH('CF AUX'!$I403,INDIRECT($D$7),0)),"")</f>
        <v/>
      </c>
      <c r="AC403" s="81" t="str">
        <f ca="1">IF(ISNUMBER($H403),INDEX(INDIRECT($D$4),MATCH('CF AUX'!AC$14,INDIRECT($D$5),0),MATCH('CF AUX'!$I403,INDIRECT($D$7),0)),"")</f>
        <v/>
      </c>
      <c r="AD403" s="81" t="str">
        <f ca="1">IF(ISNUMBER($H403),INDEX(INDIRECT($D$4),MATCH('CF AUX'!AD$14,INDIRECT($D$5),0),MATCH('CF AUX'!$I403,INDIRECT($D$7),0)),"")</f>
        <v/>
      </c>
      <c r="AE403" s="81" t="str">
        <f ca="1">IF(ISNUMBER($H403),INDEX(INDIRECT($D$4),MATCH('CF AUX'!AE$14,INDIRECT($D$5),0),MATCH('CF AUX'!$I403,INDIRECT($D$7),0)),"")</f>
        <v/>
      </c>
      <c r="AF403" s="81" t="str">
        <f ca="1">IF(ISNUMBER($H403),INDEX(INDIRECT($D$4),MATCH('CF AUX'!AF$14,INDIRECT($D$5),0),MATCH('CF AUX'!$I403,INDIRECT($D$7),0)),"")</f>
        <v/>
      </c>
      <c r="AG403" s="81" t="str">
        <f ca="1">IF(ISNUMBER($H403),INDEX(INDIRECT($D$4),MATCH('CF AUX'!AG$14,INDIRECT($D$5),0),MATCH('CF AUX'!$I403,INDIRECT($D$7),0)),"")</f>
        <v/>
      </c>
      <c r="AH403" s="81" t="str">
        <f ca="1">IF(ISNUMBER($H403),INDEX(INDIRECT($D$4),MATCH('CF AUX'!AH$14,INDIRECT($D$5),0),MATCH('CF AUX'!$I403,INDIRECT($D$7),0)),"")</f>
        <v/>
      </c>
      <c r="AI403" s="81" t="str">
        <f ca="1">IF(ISNUMBER($H403),INDEX(INDIRECT($D$4),MATCH('CF AUX'!AI$14,INDIRECT($D$5),0),MATCH('CF AUX'!$I403,INDIRECT($D$7),0)),"")</f>
        <v/>
      </c>
      <c r="AJ403" s="81" t="str">
        <f ca="1">IF(ISNUMBER($H403),INDEX(INDIRECT($D$4),MATCH('CF AUX'!AJ$14,INDIRECT($D$5),0),MATCH('CF AUX'!$I403,INDIRECT($D$7),0)),"")</f>
        <v/>
      </c>
      <c r="AK403" s="81" t="str">
        <f ca="1">IF(ISNUMBER($H403),INDEX(INDIRECT($D$4),MATCH('CF AUX'!AK$14,INDIRECT($D$5),0),MATCH('CF AUX'!$I403,INDIRECT($D$7),0)),"")</f>
        <v/>
      </c>
      <c r="AL403" s="81" t="str">
        <f ca="1">IF(ISNUMBER($H403),INDEX(INDIRECT($D$4),MATCH('CF AUX'!AL$14,INDIRECT($D$5),0),MATCH('CF AUX'!$I403,INDIRECT($D$7),0)),"")</f>
        <v/>
      </c>
      <c r="AM403" s="81" t="str">
        <f ca="1">IF(ISNUMBER($H403),INDEX(INDIRECT($D$4),MATCH('CF AUX'!AM$14,INDIRECT($D$5),0),MATCH('CF AUX'!$I403,INDIRECT($D$7),0)),"")</f>
        <v/>
      </c>
      <c r="AN403" s="81" t="str">
        <f ca="1">IF(ISNUMBER($H403),INDEX(INDIRECT($D$4),MATCH('CF AUX'!AN$14,INDIRECT($D$5),0),MATCH('CF AUX'!$I403,INDIRECT($D$7),0)),"")</f>
        <v/>
      </c>
      <c r="AO403" s="81" t="str">
        <f ca="1">IF(ISNUMBER($H403),INDEX(INDIRECT($D$4),MATCH('CF AUX'!AO$14,INDIRECT($D$5),0),MATCH('CF AUX'!$I403,INDIRECT($D$7),0)),"")</f>
        <v/>
      </c>
      <c r="AP403" s="81" t="str">
        <f ca="1">IF(ISNUMBER($H403),INDEX(INDIRECT($D$4),MATCH('CF AUX'!AP$14,INDIRECT($D$5),0),MATCH('CF AUX'!$I403,INDIRECT($D$7),0)),"")</f>
        <v/>
      </c>
      <c r="AQ403" s="81" t="str">
        <f ca="1">IF(ISNUMBER($H403),INDEX(INDIRECT($D$4),MATCH('CF AUX'!AQ$14,INDIRECT($D$5),0),MATCH('CF AUX'!$I403,INDIRECT($D$7),0)),"")</f>
        <v/>
      </c>
      <c r="AR403" s="81" t="str">
        <f ca="1">IF(ISNUMBER($H403),INDEX(INDIRECT($D$4),MATCH('CF AUX'!AR$14,INDIRECT($D$5),0),MATCH('CF AUX'!$I403,INDIRECT($D$7),0)),"")</f>
        <v/>
      </c>
      <c r="AS403" s="81" t="str">
        <f ca="1">IF(ISNUMBER($H403),INDEX(INDIRECT($D$4),MATCH('CF AUX'!AS$14,INDIRECT($D$5),0),MATCH('CF AUX'!$I403,INDIRECT($D$7),0)),"")</f>
        <v/>
      </c>
      <c r="AT403" s="81" t="str">
        <f ca="1">IF(ISNUMBER($H403),INDEX(INDIRECT($D$4),MATCH('CF AUX'!AT$14,INDIRECT($D$5),0),MATCH('CF AUX'!$I403,INDIRECT($D$7),0)),"")</f>
        <v/>
      </c>
      <c r="AU403" s="81" t="str">
        <f ca="1">IF(ISNUMBER($H403),INDEX(INDIRECT($D$4),MATCH('CF AUX'!AU$14,INDIRECT($D$5),0),MATCH('CF AUX'!$I403,INDIRECT($D$7),0)),"")</f>
        <v/>
      </c>
      <c r="AV403" s="81" t="str">
        <f ca="1">IF(ISNUMBER($H403),INDEX(INDIRECT($D$4),MATCH('CF AUX'!AV$14,INDIRECT($D$5),0),MATCH('CF AUX'!$I403,INDIRECT($D$7),0)),"")</f>
        <v/>
      </c>
      <c r="AW403" s="81" t="str">
        <f ca="1">IF(ISNUMBER($H403),INDEX(INDIRECT($D$4),MATCH('CF AUX'!AW$14,INDIRECT($D$5),0),MATCH('CF AUX'!$I403,INDIRECT($D$7),0)),"")</f>
        <v/>
      </c>
      <c r="AX403" s="81" t="str">
        <f ca="1">IF(ISNUMBER($H403),INDEX(INDIRECT($D$4),MATCH('CF AUX'!AX$14,INDIRECT($D$5),0),MATCH('CF AUX'!$I403,INDIRECT($D$7),0)),"")</f>
        <v/>
      </c>
      <c r="AY403" s="81" t="str">
        <f ca="1">IF(ISNUMBER($H403),INDEX(INDIRECT($D$4),MATCH('CF AUX'!AY$14,INDIRECT($D$5),0),MATCH('CF AUX'!$I403,INDIRECT($D$7),0)),"")</f>
        <v/>
      </c>
      <c r="AZ403" s="81" t="str">
        <f ca="1">IF(ISNUMBER($H403),INDEX(INDIRECT($D$4),MATCH('CF AUX'!AZ$14,INDIRECT($D$5),0),MATCH('CF AUX'!$I403,INDIRECT($D$7),0)),"")</f>
        <v/>
      </c>
      <c r="BB403" s="96" t="str" cm="1">
        <f t="array" aca="1" ref="BB403" ca="1">IF(ISNUMBER($H403),MMULT(J403:AZ403,TRANSPOSE(INDIRECT($D$8&amp;$G$4&amp;B393&amp;":"&amp;$G$6&amp;B393))),"")</f>
        <v/>
      </c>
      <c r="BD403" s="59">
        <f t="shared" si="103"/>
        <v>389</v>
      </c>
      <c r="BE403" s="80" t="str" cm="1">
        <f t="array" aca="1" ref="BE403" ca="1">IFERROR(INDEX(INDIRECT($D$4),MATCH(INDIRECT(BE$5&amp;$BD403),INDIRECT($D$6),0),MATCH($I403,INDIRECT($D$7),0)),"")</f>
        <v/>
      </c>
      <c r="BF403" s="81" t="str" cm="1">
        <f t="array" aca="1" ref="BF403" ca="1">IFERROR(INDEX(INDIRECT($D$4),MATCH(INDIRECT(BF$5&amp;$BD403),INDIRECT($D$6),0),MATCH($I403,INDIRECT($D$7),0)),"")</f>
        <v/>
      </c>
      <c r="BG403" s="81" t="str" cm="1">
        <f t="array" aca="1" ref="BG403" ca="1">IFERROR(INDEX(INDIRECT($D$4),MATCH(INDIRECT(BG$5&amp;$BD403),INDIRECT($D$6),0),MATCH($I403,INDIRECT($D$7),0)),"")</f>
        <v/>
      </c>
      <c r="BH403" s="81" t="str" cm="1">
        <f t="array" aca="1" ref="BH403" ca="1">IFERROR(INDEX(INDIRECT($D$4),MATCH(INDIRECT(BH$5&amp;$BD403),INDIRECT($D$6),0),MATCH($I403,INDIRECT($D$7),0)),"")</f>
        <v/>
      </c>
      <c r="BI403" s="81" t="str" cm="1">
        <f t="array" aca="1" ref="BI403" ca="1">IFERROR(INDEX(INDIRECT($D$4),MATCH(INDIRECT(BI$5&amp;$BD403),INDIRECT($D$6),0),MATCH($I403,INDIRECT($D$7),0)),"")</f>
        <v/>
      </c>
      <c r="BJ403" s="81" t="str" cm="1">
        <f t="array" aca="1" ref="BJ403" ca="1">IFERROR(INDEX(INDIRECT($D$4),MATCH(INDIRECT(BJ$5&amp;$BD403),INDIRECT($D$6),0),MATCH($I403,INDIRECT($D$7),0)),"")</f>
        <v/>
      </c>
      <c r="BK403" s="81" t="str" cm="1">
        <f t="array" aca="1" ref="BK403" ca="1">IFERROR(INDEX(INDIRECT($D$4),MATCH(INDIRECT(BK$5&amp;$BD403),INDIRECT($D$6),0),MATCH($I403,INDIRECT($D$7),0)),"")</f>
        <v/>
      </c>
      <c r="BL403" s="81" t="str" cm="1">
        <f t="array" aca="1" ref="BL403" ca="1">IFERROR(INDEX(INDIRECT($D$4),MATCH(INDIRECT(BL$5&amp;$BD403),INDIRECT($D$6),0),MATCH($I403,INDIRECT($D$7),0)),"")</f>
        <v/>
      </c>
      <c r="BM403" s="81" t="str" cm="1">
        <f t="array" aca="1" ref="BM403" ca="1">IFERROR(INDEX(INDIRECT($D$4),MATCH(INDIRECT(BM$5&amp;$BD403),INDIRECT($D$6),0),MATCH($I403,INDIRECT($D$7),0)),"")</f>
        <v/>
      </c>
      <c r="BN403" s="81" t="str" cm="1">
        <f t="array" aca="1" ref="BN403" ca="1">IFERROR(INDEX(INDIRECT($D$4),MATCH(INDIRECT(BN$5&amp;$BD403),INDIRECT($D$6),0),MATCH($I403,INDIRECT($D$7),0)),"")</f>
        <v/>
      </c>
      <c r="BO403" s="81" t="str" cm="1">
        <f t="array" aca="1" ref="BO403" ca="1">IFERROR(INDEX(INDIRECT($D$4),MATCH(INDIRECT(BO$5&amp;$BD403),INDIRECT($D$6),0),MATCH($I403,INDIRECT($D$7),0)),"")</f>
        <v/>
      </c>
      <c r="BP403" s="81" t="str" cm="1">
        <f t="array" aca="1" ref="BP403" ca="1">IFERROR(INDEX(INDIRECT($D$4),MATCH(INDIRECT(BP$5&amp;$BD403),INDIRECT($D$6),0),MATCH($I403,INDIRECT($D$7),0)),"")</f>
        <v/>
      </c>
      <c r="BQ403" s="81" t="str" cm="1">
        <f t="array" aca="1" ref="BQ403" ca="1">IFERROR(INDEX(INDIRECT($D$4),MATCH(INDIRECT(BQ$5&amp;$BD403),INDIRECT($D$6),0),MATCH($I403,INDIRECT($D$7),0)),"")</f>
        <v/>
      </c>
      <c r="BR403" s="81" t="str" cm="1">
        <f t="array" aca="1" ref="BR403" ca="1">IFERROR(INDEX(INDIRECT($D$4),MATCH(INDIRECT(BR$5&amp;$BD403),INDIRECT($D$6),0),MATCH($I403,INDIRECT($D$7),0)),"")</f>
        <v/>
      </c>
      <c r="BS403" s="81" t="str" cm="1">
        <f t="array" aca="1" ref="BS403" ca="1">IFERROR(INDEX(INDIRECT($D$4),MATCH(INDIRECT(BS$5&amp;$BD403),INDIRECT($D$6),0),MATCH($I403,INDIRECT($D$7),0)),"")</f>
        <v/>
      </c>
      <c r="BT403" s="81" t="str" cm="1">
        <f t="array" aca="1" ref="BT403" ca="1">IFERROR(INDEX(INDIRECT($D$4),MATCH(INDIRECT(BT$5&amp;$BD403),INDIRECT($D$6),0),MATCH($I403,INDIRECT($D$7),0)),"")</f>
        <v/>
      </c>
      <c r="BU403" s="81" t="str" cm="1">
        <f t="array" aca="1" ref="BU403" ca="1">IFERROR(INDEX(INDIRECT($D$4),MATCH(INDIRECT(BU$5&amp;$BD403),INDIRECT($D$6),0),MATCH($I403,INDIRECT($D$7),0)),"")</f>
        <v/>
      </c>
      <c r="BV403" s="99" t="str" cm="1">
        <f t="array" aca="1" ref="BV403" ca="1">IFERROR(INDEX(INDIRECT($D$4),MATCH(INDIRECT(BV$5&amp;$BD403),INDIRECT($D$6),0),MATCH($I403,INDIRECT($D$7),0)),"")</f>
        <v/>
      </c>
      <c r="BX403" s="80"/>
      <c r="BY403" s="81"/>
      <c r="BZ403" s="81"/>
      <c r="CA403" s="81"/>
      <c r="CB403" s="81"/>
      <c r="CC403" s="81"/>
      <c r="CD403" s="81"/>
      <c r="CE403" s="81"/>
      <c r="CF403" s="81"/>
      <c r="CG403" s="81"/>
      <c r="CH403" s="81"/>
      <c r="CI403" s="81"/>
      <c r="CJ403" s="81"/>
      <c r="CK403" s="81"/>
      <c r="CL403" s="81"/>
      <c r="CM403" s="81"/>
      <c r="CN403" s="81"/>
      <c r="CO403" s="99"/>
      <c r="CQ403" s="113"/>
      <c r="CR403" s="59" t="str">
        <f t="shared" si="102"/>
        <v/>
      </c>
      <c r="CS403" s="60"/>
      <c r="CT403" s="123" t="str">
        <f t="shared" ca="1" si="99"/>
        <v/>
      </c>
      <c r="CU403" s="80" t="str">
        <f>IF(ISNUMBER($CS403),INDEX(IRF.New!$CS$7:$DJ$37,MATCH(B393+1,IRF.New!$B$7:$B$37,0),MATCH($CT403,IRF.New!$CS$5:$DJ$5,0)),"")</f>
        <v/>
      </c>
      <c r="CV403" s="81"/>
      <c r="CW403" s="81" t="str">
        <f t="shared" si="100"/>
        <v/>
      </c>
      <c r="CX403" s="81"/>
      <c r="CY403" s="81"/>
      <c r="CZ403" s="94"/>
      <c r="DA403" s="94" t="str">
        <f>IF(ISNUMBER(CS403),INDEX(IRF.New!$CS$2:$DJ$2,MATCH('CF AUX'!$CT403,IRF.New!$CS$5:$DJ$5,0)),"")</f>
        <v/>
      </c>
      <c r="DB403" s="72"/>
      <c r="DD403" s="132" t="str">
        <f>IF(ISNUMBER(CS403),INDEX(IRF.New!$D$7:$CO$37,MATCH('CF AUX'!C388,IRF.New!$C$7:$C$37,0),MATCH(CT403,IRF.New!$D$5:$CO$5,0)),"")</f>
        <v/>
      </c>
    </row>
    <row r="404" spans="1:109" x14ac:dyDescent="0.25">
      <c r="A404" s="60"/>
      <c r="B404" s="59" t="s">
        <v>268</v>
      </c>
      <c r="E404" s="60"/>
      <c r="F404" s="136" t="str">
        <f t="shared" si="101"/>
        <v/>
      </c>
      <c r="H404" s="65"/>
      <c r="I404" s="129" t="str">
        <f ca="1">IF(ISNUMBER(H404),INDEX(IRF.New!$CS$5:$DJ$5,MATCH('CF AUX'!H404,INDIRECT("IRF.New!$CS$"&amp;C390&amp;":$DJ$"&amp;C390),0)),"")</f>
        <v/>
      </c>
      <c r="J404" s="80" t="str">
        <f ca="1">IF(ISNUMBER($H404),INDEX(INDIRECT($D$4),MATCH('CF AUX'!J$14,INDIRECT($D$5),0),MATCH('CF AUX'!$I404,INDIRECT($D$7),0)),"")</f>
        <v/>
      </c>
      <c r="K404" s="81" t="str">
        <f ca="1">IF(ISNUMBER($H404),INDEX(INDIRECT($D$4),MATCH('CF AUX'!K$14,INDIRECT($D$5),0),MATCH('CF AUX'!$I404,INDIRECT($D$7),0)),"")</f>
        <v/>
      </c>
      <c r="L404" s="81" t="str">
        <f ca="1">IF(ISNUMBER($H404),INDEX(INDIRECT($D$4),MATCH('CF AUX'!L$14,INDIRECT($D$5),0),MATCH('CF AUX'!$I404,INDIRECT($D$7),0)),"")</f>
        <v/>
      </c>
      <c r="M404" s="81" t="str">
        <f ca="1">IF(ISNUMBER($H404),INDEX(INDIRECT($D$4),MATCH('CF AUX'!M$14,INDIRECT($D$5),0),MATCH('CF AUX'!$I404,INDIRECT($D$7),0)),"")</f>
        <v/>
      </c>
      <c r="N404" s="81" t="str">
        <f ca="1">IF(ISNUMBER($H404),INDEX(INDIRECT($D$4),MATCH('CF AUX'!N$14,INDIRECT($D$5),0),MATCH('CF AUX'!$I404,INDIRECT($D$7),0)),"")</f>
        <v/>
      </c>
      <c r="O404" s="81" t="str">
        <f ca="1">IF(ISNUMBER($H404),INDEX(INDIRECT($D$4),MATCH('CF AUX'!O$14,INDIRECT($D$5),0),MATCH('CF AUX'!$I404,INDIRECT($D$7),0)),"")</f>
        <v/>
      </c>
      <c r="P404" s="81" t="str">
        <f ca="1">IF(ISNUMBER($H404),INDEX(INDIRECT($D$4),MATCH('CF AUX'!P$14,INDIRECT($D$5),0),MATCH('CF AUX'!$I404,INDIRECT($D$7),0)),"")</f>
        <v/>
      </c>
      <c r="Q404" s="81" t="str">
        <f ca="1">IF(ISNUMBER($H404),INDEX(INDIRECT($D$4),MATCH('CF AUX'!Q$14,INDIRECT($D$5),0),MATCH('CF AUX'!$I404,INDIRECT($D$7),0)),"")</f>
        <v/>
      </c>
      <c r="R404" s="81" t="str">
        <f ca="1">IF(ISNUMBER($H404),INDEX(INDIRECT($D$4),MATCH('CF AUX'!R$14,INDIRECT($D$5),0),MATCH('CF AUX'!$I404,INDIRECT($D$7),0)),"")</f>
        <v/>
      </c>
      <c r="S404" s="81" t="str">
        <f ca="1">IF(ISNUMBER($H404),INDEX(INDIRECT($D$4),MATCH('CF AUX'!S$14,INDIRECT($D$5),0),MATCH('CF AUX'!$I404,INDIRECT($D$7),0)),"")</f>
        <v/>
      </c>
      <c r="T404" s="81" t="str">
        <f ca="1">IF(ISNUMBER($H404),INDEX(INDIRECT($D$4),MATCH('CF AUX'!T$14,INDIRECT($D$5),0),MATCH('CF AUX'!$I404,INDIRECT($D$7),0)),"")</f>
        <v/>
      </c>
      <c r="U404" s="81" t="str">
        <f ca="1">IF(ISNUMBER($H404),INDEX(INDIRECT($D$4),MATCH('CF AUX'!U$14,INDIRECT($D$5),0),MATCH('CF AUX'!$I404,INDIRECT($D$7),0)),"")</f>
        <v/>
      </c>
      <c r="V404" s="81" t="str">
        <f ca="1">IF(ISNUMBER($H404),INDEX(INDIRECT($D$4),MATCH('CF AUX'!V$14,INDIRECT($D$5),0),MATCH('CF AUX'!$I404,INDIRECT($D$7),0)),"")</f>
        <v/>
      </c>
      <c r="W404" s="81" t="str">
        <f ca="1">IF(ISNUMBER($H404),INDEX(INDIRECT($D$4),MATCH('CF AUX'!W$14,INDIRECT($D$5),0),MATCH('CF AUX'!$I404,INDIRECT($D$7),0)),"")</f>
        <v/>
      </c>
      <c r="X404" s="81" t="str">
        <f ca="1">IF(ISNUMBER($H404),INDEX(INDIRECT($D$4),MATCH('CF AUX'!X$14,INDIRECT($D$5),0),MATCH('CF AUX'!$I404,INDIRECT($D$7),0)),"")</f>
        <v/>
      </c>
      <c r="Y404" s="81" t="str">
        <f ca="1">IF(ISNUMBER($H404),INDEX(INDIRECT($D$4),MATCH('CF AUX'!Y$14,INDIRECT($D$5),0),MATCH('CF AUX'!$I404,INDIRECT($D$7),0)),"")</f>
        <v/>
      </c>
      <c r="Z404" s="81" t="str">
        <f ca="1">IF(ISNUMBER($H404),INDEX(INDIRECT($D$4),MATCH('CF AUX'!Z$14,INDIRECT($D$5),0),MATCH('CF AUX'!$I404,INDIRECT($D$7),0)),"")</f>
        <v/>
      </c>
      <c r="AA404" s="81" t="str">
        <f ca="1">IF(ISNUMBER($H404),INDEX(INDIRECT($D$4),MATCH('CF AUX'!AA$14,INDIRECT($D$5),0),MATCH('CF AUX'!$I404,INDIRECT($D$7),0)),"")</f>
        <v/>
      </c>
      <c r="AB404" s="81" t="str">
        <f ca="1">IF(ISNUMBER($H404),INDEX(INDIRECT($D$4),MATCH('CF AUX'!AB$14,INDIRECT($D$5),0),MATCH('CF AUX'!$I404,INDIRECT($D$7),0)),"")</f>
        <v/>
      </c>
      <c r="AC404" s="81" t="str">
        <f ca="1">IF(ISNUMBER($H404),INDEX(INDIRECT($D$4),MATCH('CF AUX'!AC$14,INDIRECT($D$5),0),MATCH('CF AUX'!$I404,INDIRECT($D$7),0)),"")</f>
        <v/>
      </c>
      <c r="AD404" s="81" t="str">
        <f ca="1">IF(ISNUMBER($H404),INDEX(INDIRECT($D$4),MATCH('CF AUX'!AD$14,INDIRECT($D$5),0),MATCH('CF AUX'!$I404,INDIRECT($D$7),0)),"")</f>
        <v/>
      </c>
      <c r="AE404" s="81" t="str">
        <f ca="1">IF(ISNUMBER($H404),INDEX(INDIRECT($D$4),MATCH('CF AUX'!AE$14,INDIRECT($D$5),0),MATCH('CF AUX'!$I404,INDIRECT($D$7),0)),"")</f>
        <v/>
      </c>
      <c r="AF404" s="81" t="str">
        <f ca="1">IF(ISNUMBER($H404),INDEX(INDIRECT($D$4),MATCH('CF AUX'!AF$14,INDIRECT($D$5),0),MATCH('CF AUX'!$I404,INDIRECT($D$7),0)),"")</f>
        <v/>
      </c>
      <c r="AG404" s="81" t="str">
        <f ca="1">IF(ISNUMBER($H404),INDEX(INDIRECT($D$4),MATCH('CF AUX'!AG$14,INDIRECT($D$5),0),MATCH('CF AUX'!$I404,INDIRECT($D$7),0)),"")</f>
        <v/>
      </c>
      <c r="AH404" s="81" t="str">
        <f ca="1">IF(ISNUMBER($H404),INDEX(INDIRECT($D$4),MATCH('CF AUX'!AH$14,INDIRECT($D$5),0),MATCH('CF AUX'!$I404,INDIRECT($D$7),0)),"")</f>
        <v/>
      </c>
      <c r="AI404" s="81" t="str">
        <f ca="1">IF(ISNUMBER($H404),INDEX(INDIRECT($D$4),MATCH('CF AUX'!AI$14,INDIRECT($D$5),0),MATCH('CF AUX'!$I404,INDIRECT($D$7),0)),"")</f>
        <v/>
      </c>
      <c r="AJ404" s="81" t="str">
        <f ca="1">IF(ISNUMBER($H404),INDEX(INDIRECT($D$4),MATCH('CF AUX'!AJ$14,INDIRECT($D$5),0),MATCH('CF AUX'!$I404,INDIRECT($D$7),0)),"")</f>
        <v/>
      </c>
      <c r="AK404" s="81" t="str">
        <f ca="1">IF(ISNUMBER($H404),INDEX(INDIRECT($D$4),MATCH('CF AUX'!AK$14,INDIRECT($D$5),0),MATCH('CF AUX'!$I404,INDIRECT($D$7),0)),"")</f>
        <v/>
      </c>
      <c r="AL404" s="81" t="str">
        <f ca="1">IF(ISNUMBER($H404),INDEX(INDIRECT($D$4),MATCH('CF AUX'!AL$14,INDIRECT($D$5),0),MATCH('CF AUX'!$I404,INDIRECT($D$7),0)),"")</f>
        <v/>
      </c>
      <c r="AM404" s="81" t="str">
        <f ca="1">IF(ISNUMBER($H404),INDEX(INDIRECT($D$4),MATCH('CF AUX'!AM$14,INDIRECT($D$5),0),MATCH('CF AUX'!$I404,INDIRECT($D$7),0)),"")</f>
        <v/>
      </c>
      <c r="AN404" s="81" t="str">
        <f ca="1">IF(ISNUMBER($H404),INDEX(INDIRECT($D$4),MATCH('CF AUX'!AN$14,INDIRECT($D$5),0),MATCH('CF AUX'!$I404,INDIRECT($D$7),0)),"")</f>
        <v/>
      </c>
      <c r="AO404" s="81" t="str">
        <f ca="1">IF(ISNUMBER($H404),INDEX(INDIRECT($D$4),MATCH('CF AUX'!AO$14,INDIRECT($D$5),0),MATCH('CF AUX'!$I404,INDIRECT($D$7),0)),"")</f>
        <v/>
      </c>
      <c r="AP404" s="81" t="str">
        <f ca="1">IF(ISNUMBER($H404),INDEX(INDIRECT($D$4),MATCH('CF AUX'!AP$14,INDIRECT($D$5),0),MATCH('CF AUX'!$I404,INDIRECT($D$7),0)),"")</f>
        <v/>
      </c>
      <c r="AQ404" s="81" t="str">
        <f ca="1">IF(ISNUMBER($H404),INDEX(INDIRECT($D$4),MATCH('CF AUX'!AQ$14,INDIRECT($D$5),0),MATCH('CF AUX'!$I404,INDIRECT($D$7),0)),"")</f>
        <v/>
      </c>
      <c r="AR404" s="81" t="str">
        <f ca="1">IF(ISNUMBER($H404),INDEX(INDIRECT($D$4),MATCH('CF AUX'!AR$14,INDIRECT($D$5),0),MATCH('CF AUX'!$I404,INDIRECT($D$7),0)),"")</f>
        <v/>
      </c>
      <c r="AS404" s="81" t="str">
        <f ca="1">IF(ISNUMBER($H404),INDEX(INDIRECT($D$4),MATCH('CF AUX'!AS$14,INDIRECT($D$5),0),MATCH('CF AUX'!$I404,INDIRECT($D$7),0)),"")</f>
        <v/>
      </c>
      <c r="AT404" s="81" t="str">
        <f ca="1">IF(ISNUMBER($H404),INDEX(INDIRECT($D$4),MATCH('CF AUX'!AT$14,INDIRECT($D$5),0),MATCH('CF AUX'!$I404,INDIRECT($D$7),0)),"")</f>
        <v/>
      </c>
      <c r="AU404" s="81" t="str">
        <f ca="1">IF(ISNUMBER($H404),INDEX(INDIRECT($D$4),MATCH('CF AUX'!AU$14,INDIRECT($D$5),0),MATCH('CF AUX'!$I404,INDIRECT($D$7),0)),"")</f>
        <v/>
      </c>
      <c r="AV404" s="81" t="str">
        <f ca="1">IF(ISNUMBER($H404),INDEX(INDIRECT($D$4),MATCH('CF AUX'!AV$14,INDIRECT($D$5),0),MATCH('CF AUX'!$I404,INDIRECT($D$7),0)),"")</f>
        <v/>
      </c>
      <c r="AW404" s="81" t="str">
        <f ca="1">IF(ISNUMBER($H404),INDEX(INDIRECT($D$4),MATCH('CF AUX'!AW$14,INDIRECT($D$5),0),MATCH('CF AUX'!$I404,INDIRECT($D$7),0)),"")</f>
        <v/>
      </c>
      <c r="AX404" s="81" t="str">
        <f ca="1">IF(ISNUMBER($H404),INDEX(INDIRECT($D$4),MATCH('CF AUX'!AX$14,INDIRECT($D$5),0),MATCH('CF AUX'!$I404,INDIRECT($D$7),0)),"")</f>
        <v/>
      </c>
      <c r="AY404" s="81" t="str">
        <f ca="1">IF(ISNUMBER($H404),INDEX(INDIRECT($D$4),MATCH('CF AUX'!AY$14,INDIRECT($D$5),0),MATCH('CF AUX'!$I404,INDIRECT($D$7),0)),"")</f>
        <v/>
      </c>
      <c r="AZ404" s="81" t="str">
        <f ca="1">IF(ISNUMBER($H404),INDEX(INDIRECT($D$4),MATCH('CF AUX'!AZ$14,INDIRECT($D$5),0),MATCH('CF AUX'!$I404,INDIRECT($D$7),0)),"")</f>
        <v/>
      </c>
      <c r="BB404" s="96" t="str" cm="1">
        <f t="array" aca="1" ref="BB404" ca="1">IF(ISNUMBER($H404),MMULT(J404:AZ404,TRANSPOSE(INDIRECT($D$8&amp;$G$4&amp;B393&amp;":"&amp;$G$6&amp;B393))),"")</f>
        <v/>
      </c>
      <c r="BD404" s="59">
        <f t="shared" si="103"/>
        <v>389</v>
      </c>
      <c r="BE404" s="80" t="str" cm="1">
        <f t="array" aca="1" ref="BE404" ca="1">IFERROR(INDEX(INDIRECT($D$4),MATCH(INDIRECT(BE$5&amp;$BD404),INDIRECT($D$6),0),MATCH($I404,INDIRECT($D$7),0)),"")</f>
        <v/>
      </c>
      <c r="BF404" s="81" t="str" cm="1">
        <f t="array" aca="1" ref="BF404" ca="1">IFERROR(INDEX(INDIRECT($D$4),MATCH(INDIRECT(BF$5&amp;$BD404),INDIRECT($D$6),0),MATCH($I404,INDIRECT($D$7),0)),"")</f>
        <v/>
      </c>
      <c r="BG404" s="81" t="str" cm="1">
        <f t="array" aca="1" ref="BG404" ca="1">IFERROR(INDEX(INDIRECT($D$4),MATCH(INDIRECT(BG$5&amp;$BD404),INDIRECT($D$6),0),MATCH($I404,INDIRECT($D$7),0)),"")</f>
        <v/>
      </c>
      <c r="BH404" s="81" t="str" cm="1">
        <f t="array" aca="1" ref="BH404" ca="1">IFERROR(INDEX(INDIRECT($D$4),MATCH(INDIRECT(BH$5&amp;$BD404),INDIRECT($D$6),0),MATCH($I404,INDIRECT($D$7),0)),"")</f>
        <v/>
      </c>
      <c r="BI404" s="81" t="str" cm="1">
        <f t="array" aca="1" ref="BI404" ca="1">IFERROR(INDEX(INDIRECT($D$4),MATCH(INDIRECT(BI$5&amp;$BD404),INDIRECT($D$6),0),MATCH($I404,INDIRECT($D$7),0)),"")</f>
        <v/>
      </c>
      <c r="BJ404" s="81" t="str" cm="1">
        <f t="array" aca="1" ref="BJ404" ca="1">IFERROR(INDEX(INDIRECT($D$4),MATCH(INDIRECT(BJ$5&amp;$BD404),INDIRECT($D$6),0),MATCH($I404,INDIRECT($D$7),0)),"")</f>
        <v/>
      </c>
      <c r="BK404" s="81" t="str" cm="1">
        <f t="array" aca="1" ref="BK404" ca="1">IFERROR(INDEX(INDIRECT($D$4),MATCH(INDIRECT(BK$5&amp;$BD404),INDIRECT($D$6),0),MATCH($I404,INDIRECT($D$7),0)),"")</f>
        <v/>
      </c>
      <c r="BL404" s="81" t="str" cm="1">
        <f t="array" aca="1" ref="BL404" ca="1">IFERROR(INDEX(INDIRECT($D$4),MATCH(INDIRECT(BL$5&amp;$BD404),INDIRECT($D$6),0),MATCH($I404,INDIRECT($D$7),0)),"")</f>
        <v/>
      </c>
      <c r="BM404" s="81" t="str" cm="1">
        <f t="array" aca="1" ref="BM404" ca="1">IFERROR(INDEX(INDIRECT($D$4),MATCH(INDIRECT(BM$5&amp;$BD404),INDIRECT($D$6),0),MATCH($I404,INDIRECT($D$7),0)),"")</f>
        <v/>
      </c>
      <c r="BN404" s="81" t="str" cm="1">
        <f t="array" aca="1" ref="BN404" ca="1">IFERROR(INDEX(INDIRECT($D$4),MATCH(INDIRECT(BN$5&amp;$BD404),INDIRECT($D$6),0),MATCH($I404,INDIRECT($D$7),0)),"")</f>
        <v/>
      </c>
      <c r="BO404" s="81" t="str" cm="1">
        <f t="array" aca="1" ref="BO404" ca="1">IFERROR(INDEX(INDIRECT($D$4),MATCH(INDIRECT(BO$5&amp;$BD404),INDIRECT($D$6),0),MATCH($I404,INDIRECT($D$7),0)),"")</f>
        <v/>
      </c>
      <c r="BP404" s="81" t="str" cm="1">
        <f t="array" aca="1" ref="BP404" ca="1">IFERROR(INDEX(INDIRECT($D$4),MATCH(INDIRECT(BP$5&amp;$BD404),INDIRECT($D$6),0),MATCH($I404,INDIRECT($D$7),0)),"")</f>
        <v/>
      </c>
      <c r="BQ404" s="81" t="str" cm="1">
        <f t="array" aca="1" ref="BQ404" ca="1">IFERROR(INDEX(INDIRECT($D$4),MATCH(INDIRECT(BQ$5&amp;$BD404),INDIRECT($D$6),0),MATCH($I404,INDIRECT($D$7),0)),"")</f>
        <v/>
      </c>
      <c r="BR404" s="81" t="str" cm="1">
        <f t="array" aca="1" ref="BR404" ca="1">IFERROR(INDEX(INDIRECT($D$4),MATCH(INDIRECT(BR$5&amp;$BD404),INDIRECT($D$6),0),MATCH($I404,INDIRECT($D$7),0)),"")</f>
        <v/>
      </c>
      <c r="BS404" s="81" t="str" cm="1">
        <f t="array" aca="1" ref="BS404" ca="1">IFERROR(INDEX(INDIRECT($D$4),MATCH(INDIRECT(BS$5&amp;$BD404),INDIRECT($D$6),0),MATCH($I404,INDIRECT($D$7),0)),"")</f>
        <v/>
      </c>
      <c r="BT404" s="81" t="str" cm="1">
        <f t="array" aca="1" ref="BT404" ca="1">IFERROR(INDEX(INDIRECT($D$4),MATCH(INDIRECT(BT$5&amp;$BD404),INDIRECT($D$6),0),MATCH($I404,INDIRECT($D$7),0)),"")</f>
        <v/>
      </c>
      <c r="BU404" s="81" t="str" cm="1">
        <f t="array" aca="1" ref="BU404" ca="1">IFERROR(INDEX(INDIRECT($D$4),MATCH(INDIRECT(BU$5&amp;$BD404),INDIRECT($D$6),0),MATCH($I404,INDIRECT($D$7),0)),"")</f>
        <v/>
      </c>
      <c r="BV404" s="99" t="str" cm="1">
        <f t="array" aca="1" ref="BV404" ca="1">IFERROR(INDEX(INDIRECT($D$4),MATCH(INDIRECT(BV$5&amp;$BD404),INDIRECT($D$6),0),MATCH($I404,INDIRECT($D$7),0)),"")</f>
        <v/>
      </c>
      <c r="BX404" s="80"/>
      <c r="BY404" s="81"/>
      <c r="BZ404" s="81"/>
      <c r="CA404" s="81"/>
      <c r="CB404" s="81"/>
      <c r="CC404" s="81"/>
      <c r="CD404" s="81"/>
      <c r="CE404" s="81"/>
      <c r="CF404" s="81"/>
      <c r="CG404" s="81"/>
      <c r="CH404" s="81"/>
      <c r="CI404" s="81"/>
      <c r="CJ404" s="81"/>
      <c r="CK404" s="81"/>
      <c r="CL404" s="81"/>
      <c r="CM404" s="81"/>
      <c r="CN404" s="81"/>
      <c r="CO404" s="99"/>
      <c r="CQ404" s="113"/>
      <c r="CR404" s="59" t="str">
        <f t="shared" si="102"/>
        <v/>
      </c>
      <c r="CS404" s="60"/>
      <c r="CT404" s="123" t="str">
        <f t="shared" ca="1" si="99"/>
        <v/>
      </c>
      <c r="CU404" s="80" t="str">
        <f>IF(ISNUMBER($CS404),INDEX(IRF.New!$CS$7:$DJ$37,MATCH(B393+1,IRF.New!$B$7:$B$37,0),MATCH($CT404,IRF.New!$CS$5:$DJ$5,0)),"")</f>
        <v/>
      </c>
      <c r="CV404" s="81"/>
      <c r="CW404" s="81" t="str">
        <f t="shared" si="100"/>
        <v/>
      </c>
      <c r="CX404" s="81"/>
      <c r="CY404" s="81"/>
      <c r="CZ404" s="94"/>
      <c r="DA404" s="94" t="str">
        <f>IF(ISNUMBER(CS404),INDEX(IRF.New!$CS$2:$DJ$2,MATCH('CF AUX'!$CT404,IRF.New!$CS$5:$DJ$5,0)),"")</f>
        <v/>
      </c>
      <c r="DB404" s="72"/>
      <c r="DD404" s="132" t="str">
        <f>IF(ISNUMBER(CS404),INDEX(IRF.New!$D$7:$CO$37,MATCH('CF AUX'!C388,IRF.New!$C$7:$C$37,0),MATCH(CT404,IRF.New!$D$5:$CO$5,0)),"")</f>
        <v/>
      </c>
    </row>
    <row r="405" spans="1:109" x14ac:dyDescent="0.25">
      <c r="A405" s="60"/>
      <c r="B405" s="69"/>
      <c r="C405" s="63" t="s">
        <v>235</v>
      </c>
      <c r="D405" s="85" t="s">
        <v>236</v>
      </c>
      <c r="E405" s="60"/>
      <c r="F405" s="136" t="str">
        <f t="shared" si="101"/>
        <v/>
      </c>
      <c r="H405" s="65"/>
      <c r="I405" s="129" t="str">
        <f ca="1">IF(ISNUMBER(H405),INDEX(IRF.New!$CS$5:$DJ$5,MATCH('CF AUX'!H405,INDIRECT("IRF.New!$CS$"&amp;C390&amp;":$DJ$"&amp;C390),0)),"")</f>
        <v/>
      </c>
      <c r="J405" s="80" t="str">
        <f ca="1">IF(ISNUMBER($H405),INDEX(INDIRECT($D$4),MATCH('CF AUX'!J$14,INDIRECT($D$5),0),MATCH('CF AUX'!$I405,INDIRECT($D$7),0)),"")</f>
        <v/>
      </c>
      <c r="K405" s="81" t="str">
        <f ca="1">IF(ISNUMBER($H405),INDEX(INDIRECT($D$4),MATCH('CF AUX'!K$14,INDIRECT($D$5),0),MATCH('CF AUX'!$I405,INDIRECT($D$7),0)),"")</f>
        <v/>
      </c>
      <c r="L405" s="81" t="str">
        <f ca="1">IF(ISNUMBER($H405),INDEX(INDIRECT($D$4),MATCH('CF AUX'!L$14,INDIRECT($D$5),0),MATCH('CF AUX'!$I405,INDIRECT($D$7),0)),"")</f>
        <v/>
      </c>
      <c r="M405" s="81" t="str">
        <f ca="1">IF(ISNUMBER($H405),INDEX(INDIRECT($D$4),MATCH('CF AUX'!M$14,INDIRECT($D$5),0),MATCH('CF AUX'!$I405,INDIRECT($D$7),0)),"")</f>
        <v/>
      </c>
      <c r="N405" s="81" t="str">
        <f ca="1">IF(ISNUMBER($H405),INDEX(INDIRECT($D$4),MATCH('CF AUX'!N$14,INDIRECT($D$5),0),MATCH('CF AUX'!$I405,INDIRECT($D$7),0)),"")</f>
        <v/>
      </c>
      <c r="O405" s="81" t="str">
        <f ca="1">IF(ISNUMBER($H405),INDEX(INDIRECT($D$4),MATCH('CF AUX'!O$14,INDIRECT($D$5),0),MATCH('CF AUX'!$I405,INDIRECT($D$7),0)),"")</f>
        <v/>
      </c>
      <c r="P405" s="81" t="str">
        <f ca="1">IF(ISNUMBER($H405),INDEX(INDIRECT($D$4),MATCH('CF AUX'!P$14,INDIRECT($D$5),0),MATCH('CF AUX'!$I405,INDIRECT($D$7),0)),"")</f>
        <v/>
      </c>
      <c r="Q405" s="81" t="str">
        <f ca="1">IF(ISNUMBER($H405),INDEX(INDIRECT($D$4),MATCH('CF AUX'!Q$14,INDIRECT($D$5),0),MATCH('CF AUX'!$I405,INDIRECT($D$7),0)),"")</f>
        <v/>
      </c>
      <c r="R405" s="81" t="str">
        <f ca="1">IF(ISNUMBER($H405),INDEX(INDIRECT($D$4),MATCH('CF AUX'!R$14,INDIRECT($D$5),0),MATCH('CF AUX'!$I405,INDIRECT($D$7),0)),"")</f>
        <v/>
      </c>
      <c r="S405" s="81" t="str">
        <f ca="1">IF(ISNUMBER($H405),INDEX(INDIRECT($D$4),MATCH('CF AUX'!S$14,INDIRECT($D$5),0),MATCH('CF AUX'!$I405,INDIRECT($D$7),0)),"")</f>
        <v/>
      </c>
      <c r="T405" s="81" t="str">
        <f ca="1">IF(ISNUMBER($H405),INDEX(INDIRECT($D$4),MATCH('CF AUX'!T$14,INDIRECT($D$5),0),MATCH('CF AUX'!$I405,INDIRECT($D$7),0)),"")</f>
        <v/>
      </c>
      <c r="U405" s="81" t="str">
        <f ca="1">IF(ISNUMBER($H405),INDEX(INDIRECT($D$4),MATCH('CF AUX'!U$14,INDIRECT($D$5),0),MATCH('CF AUX'!$I405,INDIRECT($D$7),0)),"")</f>
        <v/>
      </c>
      <c r="V405" s="81" t="str">
        <f ca="1">IF(ISNUMBER($H405),INDEX(INDIRECT($D$4),MATCH('CF AUX'!V$14,INDIRECT($D$5),0),MATCH('CF AUX'!$I405,INDIRECT($D$7),0)),"")</f>
        <v/>
      </c>
      <c r="W405" s="81" t="str">
        <f ca="1">IF(ISNUMBER($H405),INDEX(INDIRECT($D$4),MATCH('CF AUX'!W$14,INDIRECT($D$5),0),MATCH('CF AUX'!$I405,INDIRECT($D$7),0)),"")</f>
        <v/>
      </c>
      <c r="X405" s="81" t="str">
        <f ca="1">IF(ISNUMBER($H405),INDEX(INDIRECT($D$4),MATCH('CF AUX'!X$14,INDIRECT($D$5),0),MATCH('CF AUX'!$I405,INDIRECT($D$7),0)),"")</f>
        <v/>
      </c>
      <c r="Y405" s="81" t="str">
        <f ca="1">IF(ISNUMBER($H405),INDEX(INDIRECT($D$4),MATCH('CF AUX'!Y$14,INDIRECT($D$5),0),MATCH('CF AUX'!$I405,INDIRECT($D$7),0)),"")</f>
        <v/>
      </c>
      <c r="Z405" s="81" t="str">
        <f ca="1">IF(ISNUMBER($H405),INDEX(INDIRECT($D$4),MATCH('CF AUX'!Z$14,INDIRECT($D$5),0),MATCH('CF AUX'!$I405,INDIRECT($D$7),0)),"")</f>
        <v/>
      </c>
      <c r="AA405" s="81" t="str">
        <f ca="1">IF(ISNUMBER($H405),INDEX(INDIRECT($D$4),MATCH('CF AUX'!AA$14,INDIRECT($D$5),0),MATCH('CF AUX'!$I405,INDIRECT($D$7),0)),"")</f>
        <v/>
      </c>
      <c r="AB405" s="81" t="str">
        <f ca="1">IF(ISNUMBER($H405),INDEX(INDIRECT($D$4),MATCH('CF AUX'!AB$14,INDIRECT($D$5),0),MATCH('CF AUX'!$I405,INDIRECT($D$7),0)),"")</f>
        <v/>
      </c>
      <c r="AC405" s="81" t="str">
        <f ca="1">IF(ISNUMBER($H405),INDEX(INDIRECT($D$4),MATCH('CF AUX'!AC$14,INDIRECT($D$5),0),MATCH('CF AUX'!$I405,INDIRECT($D$7),0)),"")</f>
        <v/>
      </c>
      <c r="AD405" s="81" t="str">
        <f ca="1">IF(ISNUMBER($H405),INDEX(INDIRECT($D$4),MATCH('CF AUX'!AD$14,INDIRECT($D$5),0),MATCH('CF AUX'!$I405,INDIRECT($D$7),0)),"")</f>
        <v/>
      </c>
      <c r="AE405" s="81" t="str">
        <f ca="1">IF(ISNUMBER($H405),INDEX(INDIRECT($D$4),MATCH('CF AUX'!AE$14,INDIRECT($D$5),0),MATCH('CF AUX'!$I405,INDIRECT($D$7),0)),"")</f>
        <v/>
      </c>
      <c r="AF405" s="81" t="str">
        <f ca="1">IF(ISNUMBER($H405),INDEX(INDIRECT($D$4),MATCH('CF AUX'!AF$14,INDIRECT($D$5),0),MATCH('CF AUX'!$I405,INDIRECT($D$7),0)),"")</f>
        <v/>
      </c>
      <c r="AG405" s="81" t="str">
        <f ca="1">IF(ISNUMBER($H405),INDEX(INDIRECT($D$4),MATCH('CF AUX'!AG$14,INDIRECT($D$5),0),MATCH('CF AUX'!$I405,INDIRECT($D$7),0)),"")</f>
        <v/>
      </c>
      <c r="AH405" s="81" t="str">
        <f ca="1">IF(ISNUMBER($H405),INDEX(INDIRECT($D$4),MATCH('CF AUX'!AH$14,INDIRECT($D$5),0),MATCH('CF AUX'!$I405,INDIRECT($D$7),0)),"")</f>
        <v/>
      </c>
      <c r="AI405" s="81" t="str">
        <f ca="1">IF(ISNUMBER($H405),INDEX(INDIRECT($D$4),MATCH('CF AUX'!AI$14,INDIRECT($D$5),0),MATCH('CF AUX'!$I405,INDIRECT($D$7),0)),"")</f>
        <v/>
      </c>
      <c r="AJ405" s="81" t="str">
        <f ca="1">IF(ISNUMBER($H405),INDEX(INDIRECT($D$4),MATCH('CF AUX'!AJ$14,INDIRECT($D$5),0),MATCH('CF AUX'!$I405,INDIRECT($D$7),0)),"")</f>
        <v/>
      </c>
      <c r="AK405" s="81" t="str">
        <f ca="1">IF(ISNUMBER($H405),INDEX(INDIRECT($D$4),MATCH('CF AUX'!AK$14,INDIRECT($D$5),0),MATCH('CF AUX'!$I405,INDIRECT($D$7),0)),"")</f>
        <v/>
      </c>
      <c r="AL405" s="81" t="str">
        <f ca="1">IF(ISNUMBER($H405),INDEX(INDIRECT($D$4),MATCH('CF AUX'!AL$14,INDIRECT($D$5),0),MATCH('CF AUX'!$I405,INDIRECT($D$7),0)),"")</f>
        <v/>
      </c>
      <c r="AM405" s="81" t="str">
        <f ca="1">IF(ISNUMBER($H405),INDEX(INDIRECT($D$4),MATCH('CF AUX'!AM$14,INDIRECT($D$5),0),MATCH('CF AUX'!$I405,INDIRECT($D$7),0)),"")</f>
        <v/>
      </c>
      <c r="AN405" s="81" t="str">
        <f ca="1">IF(ISNUMBER($H405),INDEX(INDIRECT($D$4),MATCH('CF AUX'!AN$14,INDIRECT($D$5),0),MATCH('CF AUX'!$I405,INDIRECT($D$7),0)),"")</f>
        <v/>
      </c>
      <c r="AO405" s="81" t="str">
        <f ca="1">IF(ISNUMBER($H405),INDEX(INDIRECT($D$4),MATCH('CF AUX'!AO$14,INDIRECT($D$5),0),MATCH('CF AUX'!$I405,INDIRECT($D$7),0)),"")</f>
        <v/>
      </c>
      <c r="AP405" s="81" t="str">
        <f ca="1">IF(ISNUMBER($H405),INDEX(INDIRECT($D$4),MATCH('CF AUX'!AP$14,INDIRECT($D$5),0),MATCH('CF AUX'!$I405,INDIRECT($D$7),0)),"")</f>
        <v/>
      </c>
      <c r="AQ405" s="81" t="str">
        <f ca="1">IF(ISNUMBER($H405),INDEX(INDIRECT($D$4),MATCH('CF AUX'!AQ$14,INDIRECT($D$5),0),MATCH('CF AUX'!$I405,INDIRECT($D$7),0)),"")</f>
        <v/>
      </c>
      <c r="AR405" s="81" t="str">
        <f ca="1">IF(ISNUMBER($H405),INDEX(INDIRECT($D$4),MATCH('CF AUX'!AR$14,INDIRECT($D$5),0),MATCH('CF AUX'!$I405,INDIRECT($D$7),0)),"")</f>
        <v/>
      </c>
      <c r="AS405" s="81" t="str">
        <f ca="1">IF(ISNUMBER($H405),INDEX(INDIRECT($D$4),MATCH('CF AUX'!AS$14,INDIRECT($D$5),0),MATCH('CF AUX'!$I405,INDIRECT($D$7),0)),"")</f>
        <v/>
      </c>
      <c r="AT405" s="81" t="str">
        <f ca="1">IF(ISNUMBER($H405),INDEX(INDIRECT($D$4),MATCH('CF AUX'!AT$14,INDIRECT($D$5),0),MATCH('CF AUX'!$I405,INDIRECT($D$7),0)),"")</f>
        <v/>
      </c>
      <c r="AU405" s="81" t="str">
        <f ca="1">IF(ISNUMBER($H405),INDEX(INDIRECT($D$4),MATCH('CF AUX'!AU$14,INDIRECT($D$5),0),MATCH('CF AUX'!$I405,INDIRECT($D$7),0)),"")</f>
        <v/>
      </c>
      <c r="AV405" s="81" t="str">
        <f ca="1">IF(ISNUMBER($H405),INDEX(INDIRECT($D$4),MATCH('CF AUX'!AV$14,INDIRECT($D$5),0),MATCH('CF AUX'!$I405,INDIRECT($D$7),0)),"")</f>
        <v/>
      </c>
      <c r="AW405" s="81" t="str">
        <f ca="1">IF(ISNUMBER($H405),INDEX(INDIRECT($D$4),MATCH('CF AUX'!AW$14,INDIRECT($D$5),0),MATCH('CF AUX'!$I405,INDIRECT($D$7),0)),"")</f>
        <v/>
      </c>
      <c r="AX405" s="81" t="str">
        <f ca="1">IF(ISNUMBER($H405),INDEX(INDIRECT($D$4),MATCH('CF AUX'!AX$14,INDIRECT($D$5),0),MATCH('CF AUX'!$I405,INDIRECT($D$7),0)),"")</f>
        <v/>
      </c>
      <c r="AY405" s="81" t="str">
        <f ca="1">IF(ISNUMBER($H405),INDEX(INDIRECT($D$4),MATCH('CF AUX'!AY$14,INDIRECT($D$5),0),MATCH('CF AUX'!$I405,INDIRECT($D$7),0)),"")</f>
        <v/>
      </c>
      <c r="AZ405" s="81" t="str">
        <f ca="1">IF(ISNUMBER($H405),INDEX(INDIRECT($D$4),MATCH('CF AUX'!AZ$14,INDIRECT($D$5),0),MATCH('CF AUX'!$I405,INDIRECT($D$7),0)),"")</f>
        <v/>
      </c>
      <c r="BB405" s="96" t="str" cm="1">
        <f t="array" aca="1" ref="BB405" ca="1">IF(ISNUMBER($H405),MMULT(J405:AZ405,TRANSPOSE(INDIRECT($D$8&amp;$G$4&amp;B393&amp;":"&amp;$G$6&amp;B393))),"")</f>
        <v/>
      </c>
      <c r="BD405" s="59">
        <f t="shared" si="103"/>
        <v>389</v>
      </c>
      <c r="BE405" s="80" t="str" cm="1">
        <f t="array" aca="1" ref="BE405" ca="1">IFERROR(INDEX(INDIRECT($D$4),MATCH(INDIRECT(BE$5&amp;$BD405),INDIRECT($D$6),0),MATCH($I405,INDIRECT($D$7),0)),"")</f>
        <v/>
      </c>
      <c r="BF405" s="81" t="str" cm="1">
        <f t="array" aca="1" ref="BF405" ca="1">IFERROR(INDEX(INDIRECT($D$4),MATCH(INDIRECT(BF$5&amp;$BD405),INDIRECT($D$6),0),MATCH($I405,INDIRECT($D$7),0)),"")</f>
        <v/>
      </c>
      <c r="BG405" s="81" t="str" cm="1">
        <f t="array" aca="1" ref="BG405" ca="1">IFERROR(INDEX(INDIRECT($D$4),MATCH(INDIRECT(BG$5&amp;$BD405),INDIRECT($D$6),0),MATCH($I405,INDIRECT($D$7),0)),"")</f>
        <v/>
      </c>
      <c r="BH405" s="81" t="str" cm="1">
        <f t="array" aca="1" ref="BH405" ca="1">IFERROR(INDEX(INDIRECT($D$4),MATCH(INDIRECT(BH$5&amp;$BD405),INDIRECT($D$6),0),MATCH($I405,INDIRECT($D$7),0)),"")</f>
        <v/>
      </c>
      <c r="BI405" s="81" t="str" cm="1">
        <f t="array" aca="1" ref="BI405" ca="1">IFERROR(INDEX(INDIRECT($D$4),MATCH(INDIRECT(BI$5&amp;$BD405),INDIRECT($D$6),0),MATCH($I405,INDIRECT($D$7),0)),"")</f>
        <v/>
      </c>
      <c r="BJ405" s="81" t="str" cm="1">
        <f t="array" aca="1" ref="BJ405" ca="1">IFERROR(INDEX(INDIRECT($D$4),MATCH(INDIRECT(BJ$5&amp;$BD405),INDIRECT($D$6),0),MATCH($I405,INDIRECT($D$7),0)),"")</f>
        <v/>
      </c>
      <c r="BK405" s="81" t="str" cm="1">
        <f t="array" aca="1" ref="BK405" ca="1">IFERROR(INDEX(INDIRECT($D$4),MATCH(INDIRECT(BK$5&amp;$BD405),INDIRECT($D$6),0),MATCH($I405,INDIRECT($D$7),0)),"")</f>
        <v/>
      </c>
      <c r="BL405" s="81" t="str" cm="1">
        <f t="array" aca="1" ref="BL405" ca="1">IFERROR(INDEX(INDIRECT($D$4),MATCH(INDIRECT(BL$5&amp;$BD405),INDIRECT($D$6),0),MATCH($I405,INDIRECT($D$7),0)),"")</f>
        <v/>
      </c>
      <c r="BM405" s="81" t="str" cm="1">
        <f t="array" aca="1" ref="BM405" ca="1">IFERROR(INDEX(INDIRECT($D$4),MATCH(INDIRECT(BM$5&amp;$BD405),INDIRECT($D$6),0),MATCH($I405,INDIRECT($D$7),0)),"")</f>
        <v/>
      </c>
      <c r="BN405" s="81" t="str" cm="1">
        <f t="array" aca="1" ref="BN405" ca="1">IFERROR(INDEX(INDIRECT($D$4),MATCH(INDIRECT(BN$5&amp;$BD405),INDIRECT($D$6),0),MATCH($I405,INDIRECT($D$7),0)),"")</f>
        <v/>
      </c>
      <c r="BO405" s="81" t="str" cm="1">
        <f t="array" aca="1" ref="BO405" ca="1">IFERROR(INDEX(INDIRECT($D$4),MATCH(INDIRECT(BO$5&amp;$BD405),INDIRECT($D$6),0),MATCH($I405,INDIRECT($D$7),0)),"")</f>
        <v/>
      </c>
      <c r="BP405" s="81" t="str" cm="1">
        <f t="array" aca="1" ref="BP405" ca="1">IFERROR(INDEX(INDIRECT($D$4),MATCH(INDIRECT(BP$5&amp;$BD405),INDIRECT($D$6),0),MATCH($I405,INDIRECT($D$7),0)),"")</f>
        <v/>
      </c>
      <c r="BQ405" s="81" t="str" cm="1">
        <f t="array" aca="1" ref="BQ405" ca="1">IFERROR(INDEX(INDIRECT($D$4),MATCH(INDIRECT(BQ$5&amp;$BD405),INDIRECT($D$6),0),MATCH($I405,INDIRECT($D$7),0)),"")</f>
        <v/>
      </c>
      <c r="BR405" s="81" t="str" cm="1">
        <f t="array" aca="1" ref="BR405" ca="1">IFERROR(INDEX(INDIRECT($D$4),MATCH(INDIRECT(BR$5&amp;$BD405),INDIRECT($D$6),0),MATCH($I405,INDIRECT($D$7),0)),"")</f>
        <v/>
      </c>
      <c r="BS405" s="81" t="str" cm="1">
        <f t="array" aca="1" ref="BS405" ca="1">IFERROR(INDEX(INDIRECT($D$4),MATCH(INDIRECT(BS$5&amp;$BD405),INDIRECT($D$6),0),MATCH($I405,INDIRECT($D$7),0)),"")</f>
        <v/>
      </c>
      <c r="BT405" s="81" t="str" cm="1">
        <f t="array" aca="1" ref="BT405" ca="1">IFERROR(INDEX(INDIRECT($D$4),MATCH(INDIRECT(BT$5&amp;$BD405),INDIRECT($D$6),0),MATCH($I405,INDIRECT($D$7),0)),"")</f>
        <v/>
      </c>
      <c r="BU405" s="81" t="str" cm="1">
        <f t="array" aca="1" ref="BU405" ca="1">IFERROR(INDEX(INDIRECT($D$4),MATCH(INDIRECT(BU$5&amp;$BD405),INDIRECT($D$6),0),MATCH($I405,INDIRECT($D$7),0)),"")</f>
        <v/>
      </c>
      <c r="BV405" s="99" t="str" cm="1">
        <f t="array" aca="1" ref="BV405" ca="1">IFERROR(INDEX(INDIRECT($D$4),MATCH(INDIRECT(BV$5&amp;$BD405),INDIRECT($D$6),0),MATCH($I405,INDIRECT($D$7),0)),"")</f>
        <v/>
      </c>
      <c r="BX405" s="80"/>
      <c r="BY405" s="81"/>
      <c r="BZ405" s="81"/>
      <c r="CA405" s="81"/>
      <c r="CB405" s="81"/>
      <c r="CC405" s="81"/>
      <c r="CD405" s="81"/>
      <c r="CE405" s="81"/>
      <c r="CF405" s="81"/>
      <c r="CG405" s="81"/>
      <c r="CH405" s="81"/>
      <c r="CI405" s="81"/>
      <c r="CJ405" s="81"/>
      <c r="CK405" s="81"/>
      <c r="CL405" s="81"/>
      <c r="CM405" s="81"/>
      <c r="CN405" s="81"/>
      <c r="CO405" s="99"/>
      <c r="CQ405" s="113"/>
      <c r="CR405" s="59" t="str">
        <f t="shared" si="102"/>
        <v/>
      </c>
      <c r="CS405" s="60"/>
      <c r="CT405" s="123" t="str">
        <f t="shared" ca="1" si="99"/>
        <v/>
      </c>
      <c r="CU405" s="80" t="str">
        <f>IF(ISNUMBER($CS405),INDEX(IRF.New!$CS$7:$DJ$37,MATCH(B393+1,IRF.New!$B$7:$B$37,0),MATCH($CT405,IRF.New!$CS$5:$DJ$5,0)),"")</f>
        <v/>
      </c>
      <c r="CV405" s="81"/>
      <c r="CW405" s="81" t="str">
        <f t="shared" si="100"/>
        <v/>
      </c>
      <c r="CX405" s="81"/>
      <c r="CY405" s="81"/>
      <c r="CZ405" s="94"/>
      <c r="DA405" s="94" t="str">
        <f>IF(ISNUMBER(CS405),INDEX(IRF.New!$CS$2:$DJ$2,MATCH('CF AUX'!$CT405,IRF.New!$CS$5:$DJ$5,0)),"")</f>
        <v/>
      </c>
      <c r="DB405" s="72"/>
      <c r="DD405" s="132" t="str">
        <f>IF(ISNUMBER(CS405),INDEX(IRF.New!$D$7:$CO$37,MATCH('CF AUX'!C388,IRF.New!$C$7:$C$37,0),MATCH(CT405,IRF.New!$D$5:$CO$5,0)),"")</f>
        <v/>
      </c>
    </row>
    <row r="406" spans="1:109" x14ac:dyDescent="0.25">
      <c r="A406" s="59"/>
      <c r="B406" s="73" t="s">
        <v>252</v>
      </c>
      <c r="C406" s="89">
        <f>ROW(CY390)</f>
        <v>390</v>
      </c>
      <c r="D406" s="90">
        <f>ROW(CY407)</f>
        <v>407</v>
      </c>
      <c r="F406" s="136" t="str">
        <f t="shared" si="101"/>
        <v/>
      </c>
      <c r="H406" s="65"/>
      <c r="I406" s="129" t="str">
        <f ca="1">IF(ISNUMBER(H406),INDEX(IRF.New!$CS$5:$DJ$5,MATCH('CF AUX'!H406,INDIRECT("IRF.New!$CS$"&amp;C390&amp;":$DJ$"&amp;C390),0)),"")</f>
        <v/>
      </c>
      <c r="J406" s="80" t="str">
        <f ca="1">IF(ISNUMBER($H406),INDEX(INDIRECT($D$4),MATCH('CF AUX'!J$14,INDIRECT($D$5),0),MATCH('CF AUX'!$I406,INDIRECT($D$7),0)),"")</f>
        <v/>
      </c>
      <c r="K406" s="81" t="str">
        <f ca="1">IF(ISNUMBER($H406),INDEX(INDIRECT($D$4),MATCH('CF AUX'!K$14,INDIRECT($D$5),0),MATCH('CF AUX'!$I406,INDIRECT($D$7),0)),"")</f>
        <v/>
      </c>
      <c r="L406" s="81" t="str">
        <f ca="1">IF(ISNUMBER($H406),INDEX(INDIRECT($D$4),MATCH('CF AUX'!L$14,INDIRECT($D$5),0),MATCH('CF AUX'!$I406,INDIRECT($D$7),0)),"")</f>
        <v/>
      </c>
      <c r="M406" s="81" t="str">
        <f ca="1">IF(ISNUMBER($H406),INDEX(INDIRECT($D$4),MATCH('CF AUX'!M$14,INDIRECT($D$5),0),MATCH('CF AUX'!$I406,INDIRECT($D$7),0)),"")</f>
        <v/>
      </c>
      <c r="N406" s="81" t="str">
        <f ca="1">IF(ISNUMBER($H406),INDEX(INDIRECT($D$4),MATCH('CF AUX'!N$14,INDIRECT($D$5),0),MATCH('CF AUX'!$I406,INDIRECT($D$7),0)),"")</f>
        <v/>
      </c>
      <c r="O406" s="81" t="str">
        <f ca="1">IF(ISNUMBER($H406),INDEX(INDIRECT($D$4),MATCH('CF AUX'!O$14,INDIRECT($D$5),0),MATCH('CF AUX'!$I406,INDIRECT($D$7),0)),"")</f>
        <v/>
      </c>
      <c r="P406" s="81" t="str">
        <f ca="1">IF(ISNUMBER($H406),INDEX(INDIRECT($D$4),MATCH('CF AUX'!P$14,INDIRECT($D$5),0),MATCH('CF AUX'!$I406,INDIRECT($D$7),0)),"")</f>
        <v/>
      </c>
      <c r="Q406" s="81" t="str">
        <f ca="1">IF(ISNUMBER($H406),INDEX(INDIRECT($D$4),MATCH('CF AUX'!Q$14,INDIRECT($D$5),0),MATCH('CF AUX'!$I406,INDIRECT($D$7),0)),"")</f>
        <v/>
      </c>
      <c r="R406" s="81" t="str">
        <f ca="1">IF(ISNUMBER($H406),INDEX(INDIRECT($D$4),MATCH('CF AUX'!R$14,INDIRECT($D$5),0),MATCH('CF AUX'!$I406,INDIRECT($D$7),0)),"")</f>
        <v/>
      </c>
      <c r="S406" s="81" t="str">
        <f ca="1">IF(ISNUMBER($H406),INDEX(INDIRECT($D$4),MATCH('CF AUX'!S$14,INDIRECT($D$5),0),MATCH('CF AUX'!$I406,INDIRECT($D$7),0)),"")</f>
        <v/>
      </c>
      <c r="T406" s="81" t="str">
        <f ca="1">IF(ISNUMBER($H406),INDEX(INDIRECT($D$4),MATCH('CF AUX'!T$14,INDIRECT($D$5),0),MATCH('CF AUX'!$I406,INDIRECT($D$7),0)),"")</f>
        <v/>
      </c>
      <c r="U406" s="81" t="str">
        <f ca="1">IF(ISNUMBER($H406),INDEX(INDIRECT($D$4),MATCH('CF AUX'!U$14,INDIRECT($D$5),0),MATCH('CF AUX'!$I406,INDIRECT($D$7),0)),"")</f>
        <v/>
      </c>
      <c r="V406" s="81" t="str">
        <f ca="1">IF(ISNUMBER($H406),INDEX(INDIRECT($D$4),MATCH('CF AUX'!V$14,INDIRECT($D$5),0),MATCH('CF AUX'!$I406,INDIRECT($D$7),0)),"")</f>
        <v/>
      </c>
      <c r="W406" s="81" t="str">
        <f ca="1">IF(ISNUMBER($H406),INDEX(INDIRECT($D$4),MATCH('CF AUX'!W$14,INDIRECT($D$5),0),MATCH('CF AUX'!$I406,INDIRECT($D$7),0)),"")</f>
        <v/>
      </c>
      <c r="X406" s="81" t="str">
        <f ca="1">IF(ISNUMBER($H406),INDEX(INDIRECT($D$4),MATCH('CF AUX'!X$14,INDIRECT($D$5),0),MATCH('CF AUX'!$I406,INDIRECT($D$7),0)),"")</f>
        <v/>
      </c>
      <c r="Y406" s="81" t="str">
        <f ca="1">IF(ISNUMBER($H406),INDEX(INDIRECT($D$4),MATCH('CF AUX'!Y$14,INDIRECT($D$5),0),MATCH('CF AUX'!$I406,INDIRECT($D$7),0)),"")</f>
        <v/>
      </c>
      <c r="Z406" s="81" t="str">
        <f ca="1">IF(ISNUMBER($H406),INDEX(INDIRECT($D$4),MATCH('CF AUX'!Z$14,INDIRECT($D$5),0),MATCH('CF AUX'!$I406,INDIRECT($D$7),0)),"")</f>
        <v/>
      </c>
      <c r="AA406" s="81" t="str">
        <f ca="1">IF(ISNUMBER($H406),INDEX(INDIRECT($D$4),MATCH('CF AUX'!AA$14,INDIRECT($D$5),0),MATCH('CF AUX'!$I406,INDIRECT($D$7),0)),"")</f>
        <v/>
      </c>
      <c r="AB406" s="81" t="str">
        <f ca="1">IF(ISNUMBER($H406),INDEX(INDIRECT($D$4),MATCH('CF AUX'!AB$14,INDIRECT($D$5),0),MATCH('CF AUX'!$I406,INDIRECT($D$7),0)),"")</f>
        <v/>
      </c>
      <c r="AC406" s="81" t="str">
        <f ca="1">IF(ISNUMBER($H406),INDEX(INDIRECT($D$4),MATCH('CF AUX'!AC$14,INDIRECT($D$5),0),MATCH('CF AUX'!$I406,INDIRECT($D$7),0)),"")</f>
        <v/>
      </c>
      <c r="AD406" s="81" t="str">
        <f ca="1">IF(ISNUMBER($H406),INDEX(INDIRECT($D$4),MATCH('CF AUX'!AD$14,INDIRECT($D$5),0),MATCH('CF AUX'!$I406,INDIRECT($D$7),0)),"")</f>
        <v/>
      </c>
      <c r="AE406" s="81" t="str">
        <f ca="1">IF(ISNUMBER($H406),INDEX(INDIRECT($D$4),MATCH('CF AUX'!AE$14,INDIRECT($D$5),0),MATCH('CF AUX'!$I406,INDIRECT($D$7),0)),"")</f>
        <v/>
      </c>
      <c r="AF406" s="81" t="str">
        <f ca="1">IF(ISNUMBER($H406),INDEX(INDIRECT($D$4),MATCH('CF AUX'!AF$14,INDIRECT($D$5),0),MATCH('CF AUX'!$I406,INDIRECT($D$7),0)),"")</f>
        <v/>
      </c>
      <c r="AG406" s="81" t="str">
        <f ca="1">IF(ISNUMBER($H406),INDEX(INDIRECT($D$4),MATCH('CF AUX'!AG$14,INDIRECT($D$5),0),MATCH('CF AUX'!$I406,INDIRECT($D$7),0)),"")</f>
        <v/>
      </c>
      <c r="AH406" s="81" t="str">
        <f ca="1">IF(ISNUMBER($H406),INDEX(INDIRECT($D$4),MATCH('CF AUX'!AH$14,INDIRECT($D$5),0),MATCH('CF AUX'!$I406,INDIRECT($D$7),0)),"")</f>
        <v/>
      </c>
      <c r="AI406" s="81" t="str">
        <f ca="1">IF(ISNUMBER($H406),INDEX(INDIRECT($D$4),MATCH('CF AUX'!AI$14,INDIRECT($D$5),0),MATCH('CF AUX'!$I406,INDIRECT($D$7),0)),"")</f>
        <v/>
      </c>
      <c r="AJ406" s="81" t="str">
        <f ca="1">IF(ISNUMBER($H406),INDEX(INDIRECT($D$4),MATCH('CF AUX'!AJ$14,INDIRECT($D$5),0),MATCH('CF AUX'!$I406,INDIRECT($D$7),0)),"")</f>
        <v/>
      </c>
      <c r="AK406" s="81" t="str">
        <f ca="1">IF(ISNUMBER($H406),INDEX(INDIRECT($D$4),MATCH('CF AUX'!AK$14,INDIRECT($D$5),0),MATCH('CF AUX'!$I406,INDIRECT($D$7),0)),"")</f>
        <v/>
      </c>
      <c r="AL406" s="81" t="str">
        <f ca="1">IF(ISNUMBER($H406),INDEX(INDIRECT($D$4),MATCH('CF AUX'!AL$14,INDIRECT($D$5),0),MATCH('CF AUX'!$I406,INDIRECT($D$7),0)),"")</f>
        <v/>
      </c>
      <c r="AM406" s="81" t="str">
        <f ca="1">IF(ISNUMBER($H406),INDEX(INDIRECT($D$4),MATCH('CF AUX'!AM$14,INDIRECT($D$5),0),MATCH('CF AUX'!$I406,INDIRECT($D$7),0)),"")</f>
        <v/>
      </c>
      <c r="AN406" s="81" t="str">
        <f ca="1">IF(ISNUMBER($H406),INDEX(INDIRECT($D$4),MATCH('CF AUX'!AN$14,INDIRECT($D$5),0),MATCH('CF AUX'!$I406,INDIRECT($D$7),0)),"")</f>
        <v/>
      </c>
      <c r="AO406" s="81" t="str">
        <f ca="1">IF(ISNUMBER($H406),INDEX(INDIRECT($D$4),MATCH('CF AUX'!AO$14,INDIRECT($D$5),0),MATCH('CF AUX'!$I406,INDIRECT($D$7),0)),"")</f>
        <v/>
      </c>
      <c r="AP406" s="81" t="str">
        <f ca="1">IF(ISNUMBER($H406),INDEX(INDIRECT($D$4),MATCH('CF AUX'!AP$14,INDIRECT($D$5),0),MATCH('CF AUX'!$I406,INDIRECT($D$7),0)),"")</f>
        <v/>
      </c>
      <c r="AQ406" s="81" t="str">
        <f ca="1">IF(ISNUMBER($H406),INDEX(INDIRECT($D$4),MATCH('CF AUX'!AQ$14,INDIRECT($D$5),0),MATCH('CF AUX'!$I406,INDIRECT($D$7),0)),"")</f>
        <v/>
      </c>
      <c r="AR406" s="81" t="str">
        <f ca="1">IF(ISNUMBER($H406),INDEX(INDIRECT($D$4),MATCH('CF AUX'!AR$14,INDIRECT($D$5),0),MATCH('CF AUX'!$I406,INDIRECT($D$7),0)),"")</f>
        <v/>
      </c>
      <c r="AS406" s="81" t="str">
        <f ca="1">IF(ISNUMBER($H406),INDEX(INDIRECT($D$4),MATCH('CF AUX'!AS$14,INDIRECT($D$5),0),MATCH('CF AUX'!$I406,INDIRECT($D$7),0)),"")</f>
        <v/>
      </c>
      <c r="AT406" s="81" t="str">
        <f ca="1">IF(ISNUMBER($H406),INDEX(INDIRECT($D$4),MATCH('CF AUX'!AT$14,INDIRECT($D$5),0),MATCH('CF AUX'!$I406,INDIRECT($D$7),0)),"")</f>
        <v/>
      </c>
      <c r="AU406" s="81" t="str">
        <f ca="1">IF(ISNUMBER($H406),INDEX(INDIRECT($D$4),MATCH('CF AUX'!AU$14,INDIRECT($D$5),0),MATCH('CF AUX'!$I406,INDIRECT($D$7),0)),"")</f>
        <v/>
      </c>
      <c r="AV406" s="81" t="str">
        <f ca="1">IF(ISNUMBER($H406),INDEX(INDIRECT($D$4),MATCH('CF AUX'!AV$14,INDIRECT($D$5),0),MATCH('CF AUX'!$I406,INDIRECT($D$7),0)),"")</f>
        <v/>
      </c>
      <c r="AW406" s="81" t="str">
        <f ca="1">IF(ISNUMBER($H406),INDEX(INDIRECT($D$4),MATCH('CF AUX'!AW$14,INDIRECT($D$5),0),MATCH('CF AUX'!$I406,INDIRECT($D$7),0)),"")</f>
        <v/>
      </c>
      <c r="AX406" s="81" t="str">
        <f ca="1">IF(ISNUMBER($H406),INDEX(INDIRECT($D$4),MATCH('CF AUX'!AX$14,INDIRECT($D$5),0),MATCH('CF AUX'!$I406,INDIRECT($D$7),0)),"")</f>
        <v/>
      </c>
      <c r="AY406" s="81" t="str">
        <f ca="1">IF(ISNUMBER($H406),INDEX(INDIRECT($D$4),MATCH('CF AUX'!AY$14,INDIRECT($D$5),0),MATCH('CF AUX'!$I406,INDIRECT($D$7),0)),"")</f>
        <v/>
      </c>
      <c r="AZ406" s="81" t="str">
        <f ca="1">IF(ISNUMBER($H406),INDEX(INDIRECT($D$4),MATCH('CF AUX'!AZ$14,INDIRECT($D$5),0),MATCH('CF AUX'!$I406,INDIRECT($D$7),0)),"")</f>
        <v/>
      </c>
      <c r="BB406" s="96" t="str" cm="1">
        <f t="array" aca="1" ref="BB406" ca="1">IF(ISNUMBER($H406),MMULT(J406:AZ406,TRANSPOSE(INDIRECT($D$8&amp;$G$4&amp;B393&amp;":"&amp;$G$6&amp;B393))),"")</f>
        <v/>
      </c>
      <c r="BD406" s="59">
        <f t="shared" si="103"/>
        <v>389</v>
      </c>
      <c r="BE406" s="80" t="str" cm="1">
        <f t="array" aca="1" ref="BE406" ca="1">IFERROR(INDEX(INDIRECT($D$4),MATCH(INDIRECT(BE$5&amp;$BD406),INDIRECT($D$6),0),MATCH($I406,INDIRECT($D$7),0)),"")</f>
        <v/>
      </c>
      <c r="BF406" s="81" t="str" cm="1">
        <f t="array" aca="1" ref="BF406" ca="1">IFERROR(INDEX(INDIRECT($D$4),MATCH(INDIRECT(BF$5&amp;$BD406),INDIRECT($D$6),0),MATCH($I406,INDIRECT($D$7),0)),"")</f>
        <v/>
      </c>
      <c r="BG406" s="81" t="str" cm="1">
        <f t="array" aca="1" ref="BG406" ca="1">IFERROR(INDEX(INDIRECT($D$4),MATCH(INDIRECT(BG$5&amp;$BD406),INDIRECT($D$6),0),MATCH($I406,INDIRECT($D$7),0)),"")</f>
        <v/>
      </c>
      <c r="BH406" s="81" t="str" cm="1">
        <f t="array" aca="1" ref="BH406" ca="1">IFERROR(INDEX(INDIRECT($D$4),MATCH(INDIRECT(BH$5&amp;$BD406),INDIRECT($D$6),0),MATCH($I406,INDIRECT($D$7),0)),"")</f>
        <v/>
      </c>
      <c r="BI406" s="81" t="str" cm="1">
        <f t="array" aca="1" ref="BI406" ca="1">IFERROR(INDEX(INDIRECT($D$4),MATCH(INDIRECT(BI$5&amp;$BD406),INDIRECT($D$6),0),MATCH($I406,INDIRECT($D$7),0)),"")</f>
        <v/>
      </c>
      <c r="BJ406" s="81" t="str" cm="1">
        <f t="array" aca="1" ref="BJ406" ca="1">IFERROR(INDEX(INDIRECT($D$4),MATCH(INDIRECT(BJ$5&amp;$BD406),INDIRECT($D$6),0),MATCH($I406,INDIRECT($D$7),0)),"")</f>
        <v/>
      </c>
      <c r="BK406" s="81" t="str" cm="1">
        <f t="array" aca="1" ref="BK406" ca="1">IFERROR(INDEX(INDIRECT($D$4),MATCH(INDIRECT(BK$5&amp;$BD406),INDIRECT($D$6),0),MATCH($I406,INDIRECT($D$7),0)),"")</f>
        <v/>
      </c>
      <c r="BL406" s="81" t="str" cm="1">
        <f t="array" aca="1" ref="BL406" ca="1">IFERROR(INDEX(INDIRECT($D$4),MATCH(INDIRECT(BL$5&amp;$BD406),INDIRECT($D$6),0),MATCH($I406,INDIRECT($D$7),0)),"")</f>
        <v/>
      </c>
      <c r="BM406" s="81" t="str" cm="1">
        <f t="array" aca="1" ref="BM406" ca="1">IFERROR(INDEX(INDIRECT($D$4),MATCH(INDIRECT(BM$5&amp;$BD406),INDIRECT($D$6),0),MATCH($I406,INDIRECT($D$7),0)),"")</f>
        <v/>
      </c>
      <c r="BN406" s="81" t="str" cm="1">
        <f t="array" aca="1" ref="BN406" ca="1">IFERROR(INDEX(INDIRECT($D$4),MATCH(INDIRECT(BN$5&amp;$BD406),INDIRECT($D$6),0),MATCH($I406,INDIRECT($D$7),0)),"")</f>
        <v/>
      </c>
      <c r="BO406" s="81" t="str" cm="1">
        <f t="array" aca="1" ref="BO406" ca="1">IFERROR(INDEX(INDIRECT($D$4),MATCH(INDIRECT(BO$5&amp;$BD406),INDIRECT($D$6),0),MATCH($I406,INDIRECT($D$7),0)),"")</f>
        <v/>
      </c>
      <c r="BP406" s="81" t="str" cm="1">
        <f t="array" aca="1" ref="BP406" ca="1">IFERROR(INDEX(INDIRECT($D$4),MATCH(INDIRECT(BP$5&amp;$BD406),INDIRECT($D$6),0),MATCH($I406,INDIRECT($D$7),0)),"")</f>
        <v/>
      </c>
      <c r="BQ406" s="81" t="str" cm="1">
        <f t="array" aca="1" ref="BQ406" ca="1">IFERROR(INDEX(INDIRECT($D$4),MATCH(INDIRECT(BQ$5&amp;$BD406),INDIRECT($D$6),0),MATCH($I406,INDIRECT($D$7),0)),"")</f>
        <v/>
      </c>
      <c r="BR406" s="81" t="str" cm="1">
        <f t="array" aca="1" ref="BR406" ca="1">IFERROR(INDEX(INDIRECT($D$4),MATCH(INDIRECT(BR$5&amp;$BD406),INDIRECT($D$6),0),MATCH($I406,INDIRECT($D$7),0)),"")</f>
        <v/>
      </c>
      <c r="BS406" s="81" t="str" cm="1">
        <f t="array" aca="1" ref="BS406" ca="1">IFERROR(INDEX(INDIRECT($D$4),MATCH(INDIRECT(BS$5&amp;$BD406),INDIRECT($D$6),0),MATCH($I406,INDIRECT($D$7),0)),"")</f>
        <v/>
      </c>
      <c r="BT406" s="81" t="str" cm="1">
        <f t="array" aca="1" ref="BT406" ca="1">IFERROR(INDEX(INDIRECT($D$4),MATCH(INDIRECT(BT$5&amp;$BD406),INDIRECT($D$6),0),MATCH($I406,INDIRECT($D$7),0)),"")</f>
        <v/>
      </c>
      <c r="BU406" s="81" t="str" cm="1">
        <f t="array" aca="1" ref="BU406" ca="1">IFERROR(INDEX(INDIRECT($D$4),MATCH(INDIRECT(BU$5&amp;$BD406),INDIRECT($D$6),0),MATCH($I406,INDIRECT($D$7),0)),"")</f>
        <v/>
      </c>
      <c r="BV406" s="99" t="str" cm="1">
        <f t="array" aca="1" ref="BV406" ca="1">IFERROR(INDEX(INDIRECT($D$4),MATCH(INDIRECT(BV$5&amp;$BD406),INDIRECT($D$6),0),MATCH($I406,INDIRECT($D$7),0)),"")</f>
        <v/>
      </c>
      <c r="BX406" s="80"/>
      <c r="BY406" s="81"/>
      <c r="BZ406" s="81"/>
      <c r="CA406" s="81"/>
      <c r="CB406" s="81"/>
      <c r="CC406" s="81"/>
      <c r="CD406" s="81"/>
      <c r="CE406" s="81"/>
      <c r="CF406" s="81"/>
      <c r="CG406" s="81"/>
      <c r="CH406" s="81"/>
      <c r="CI406" s="81"/>
      <c r="CJ406" s="81"/>
      <c r="CK406" s="81"/>
      <c r="CL406" s="81"/>
      <c r="CM406" s="81"/>
      <c r="CN406" s="81"/>
      <c r="CO406" s="99"/>
      <c r="CQ406" s="113"/>
      <c r="CR406" s="59" t="str">
        <f t="shared" si="102"/>
        <v/>
      </c>
      <c r="CS406" s="60"/>
      <c r="CT406" s="123" t="str">
        <f t="shared" ca="1" si="99"/>
        <v/>
      </c>
      <c r="CU406" s="80" t="str">
        <f>IF(ISNUMBER($CS406),INDEX(IRF.New!$CS$7:$DJ$37,MATCH(B393+1,IRF.New!$B$7:$B$37,0),MATCH($CT406,IRF.New!$CS$5:$DJ$5,0)),"")</f>
        <v/>
      </c>
      <c r="CV406" s="81"/>
      <c r="CW406" s="81" t="str">
        <f t="shared" si="100"/>
        <v/>
      </c>
      <c r="CX406" s="81"/>
      <c r="CY406" s="81"/>
      <c r="CZ406" s="94"/>
      <c r="DA406" s="94" t="str">
        <f>IF(ISNUMBER(CS406),INDEX(IRF.New!$CS$2:$DJ$2,MATCH('CF AUX'!$CT406,IRF.New!$CS$5:$DJ$5,0)),"")</f>
        <v/>
      </c>
      <c r="DB406" s="72"/>
      <c r="DD406" s="132" t="str">
        <f>IF(ISNUMBER(CS406),INDEX(IRF.New!$D$7:$CO$37,MATCH('CF AUX'!C388,IRF.New!$C$7:$C$37,0),MATCH(CT406,IRF.New!$D$5:$CO$5,0)),"")</f>
        <v/>
      </c>
    </row>
    <row r="407" spans="1:109" x14ac:dyDescent="0.25">
      <c r="F407" s="137" t="str">
        <f t="shared" si="101"/>
        <v/>
      </c>
      <c r="H407" s="68"/>
      <c r="I407" s="130" t="str">
        <f ca="1">IF(ISNUMBER(H407),INDEX(IRF.New!$CS$5:$DJ$5,MATCH('CF AUX'!H407,INDIRECT("IRF.New!$CS$"&amp;C390&amp;":$DJ$"&amp;C390),0)),"")</f>
        <v/>
      </c>
      <c r="J407" s="82" t="str">
        <f ca="1">IF(ISNUMBER($H407),INDEX(INDIRECT($D$4),MATCH('CF AUX'!J$14,INDIRECT($D$5),0),MATCH('CF AUX'!$I407,INDIRECT($D$7),0)),"")</f>
        <v/>
      </c>
      <c r="K407" s="83" t="str">
        <f ca="1">IF(ISNUMBER($H407),INDEX(INDIRECT($D$4),MATCH('CF AUX'!K$14,INDIRECT($D$5),0),MATCH('CF AUX'!$I407,INDIRECT($D$7),0)),"")</f>
        <v/>
      </c>
      <c r="L407" s="83" t="str">
        <f ca="1">IF(ISNUMBER($H407),INDEX(INDIRECT($D$4),MATCH('CF AUX'!L$14,INDIRECT($D$5),0),MATCH('CF AUX'!$I407,INDIRECT($D$7),0)),"")</f>
        <v/>
      </c>
      <c r="M407" s="83" t="str">
        <f ca="1">IF(ISNUMBER($H407),INDEX(INDIRECT($D$4),MATCH('CF AUX'!M$14,INDIRECT($D$5),0),MATCH('CF AUX'!$I407,INDIRECT($D$7),0)),"")</f>
        <v/>
      </c>
      <c r="N407" s="83" t="str">
        <f ca="1">IF(ISNUMBER($H407),INDEX(INDIRECT($D$4),MATCH('CF AUX'!N$14,INDIRECT($D$5),0),MATCH('CF AUX'!$I407,INDIRECT($D$7),0)),"")</f>
        <v/>
      </c>
      <c r="O407" s="83" t="str">
        <f ca="1">IF(ISNUMBER($H407),INDEX(INDIRECT($D$4),MATCH('CF AUX'!O$14,INDIRECT($D$5),0),MATCH('CF AUX'!$I407,INDIRECT($D$7),0)),"")</f>
        <v/>
      </c>
      <c r="P407" s="83" t="str">
        <f ca="1">IF(ISNUMBER($H407),INDEX(INDIRECT($D$4),MATCH('CF AUX'!P$14,INDIRECT($D$5),0),MATCH('CF AUX'!$I407,INDIRECT($D$7),0)),"")</f>
        <v/>
      </c>
      <c r="Q407" s="83" t="str">
        <f ca="1">IF(ISNUMBER($H407),INDEX(INDIRECT($D$4),MATCH('CF AUX'!Q$14,INDIRECT($D$5),0),MATCH('CF AUX'!$I407,INDIRECT($D$7),0)),"")</f>
        <v/>
      </c>
      <c r="R407" s="83" t="str">
        <f ca="1">IF(ISNUMBER($H407),INDEX(INDIRECT($D$4),MATCH('CF AUX'!R$14,INDIRECT($D$5),0),MATCH('CF AUX'!$I407,INDIRECT($D$7),0)),"")</f>
        <v/>
      </c>
      <c r="S407" s="83" t="str">
        <f ca="1">IF(ISNUMBER($H407),INDEX(INDIRECT($D$4),MATCH('CF AUX'!S$14,INDIRECT($D$5),0),MATCH('CF AUX'!$I407,INDIRECT($D$7),0)),"")</f>
        <v/>
      </c>
      <c r="T407" s="83" t="str">
        <f ca="1">IF(ISNUMBER($H407),INDEX(INDIRECT($D$4),MATCH('CF AUX'!T$14,INDIRECT($D$5),0),MATCH('CF AUX'!$I407,INDIRECT($D$7),0)),"")</f>
        <v/>
      </c>
      <c r="U407" s="83" t="str">
        <f ca="1">IF(ISNUMBER($H407),INDEX(INDIRECT($D$4),MATCH('CF AUX'!U$14,INDIRECT($D$5),0),MATCH('CF AUX'!$I407,INDIRECT($D$7),0)),"")</f>
        <v/>
      </c>
      <c r="V407" s="83" t="str">
        <f ca="1">IF(ISNUMBER($H407),INDEX(INDIRECT($D$4),MATCH('CF AUX'!V$14,INDIRECT($D$5),0),MATCH('CF AUX'!$I407,INDIRECT($D$7),0)),"")</f>
        <v/>
      </c>
      <c r="W407" s="83" t="str">
        <f ca="1">IF(ISNUMBER($H407),INDEX(INDIRECT($D$4),MATCH('CF AUX'!W$14,INDIRECT($D$5),0),MATCH('CF AUX'!$I407,INDIRECT($D$7),0)),"")</f>
        <v/>
      </c>
      <c r="X407" s="83" t="str">
        <f ca="1">IF(ISNUMBER($H407),INDEX(INDIRECT($D$4),MATCH('CF AUX'!X$14,INDIRECT($D$5),0),MATCH('CF AUX'!$I407,INDIRECT($D$7),0)),"")</f>
        <v/>
      </c>
      <c r="Y407" s="83" t="str">
        <f ca="1">IF(ISNUMBER($H407),INDEX(INDIRECT($D$4),MATCH('CF AUX'!Y$14,INDIRECT($D$5),0),MATCH('CF AUX'!$I407,INDIRECT($D$7),0)),"")</f>
        <v/>
      </c>
      <c r="Z407" s="83" t="str">
        <f ca="1">IF(ISNUMBER($H407),INDEX(INDIRECT($D$4),MATCH('CF AUX'!Z$14,INDIRECT($D$5),0),MATCH('CF AUX'!$I407,INDIRECT($D$7),0)),"")</f>
        <v/>
      </c>
      <c r="AA407" s="83" t="str">
        <f ca="1">IF(ISNUMBER($H407),INDEX(INDIRECT($D$4),MATCH('CF AUX'!AA$14,INDIRECT($D$5),0),MATCH('CF AUX'!$I407,INDIRECT($D$7),0)),"")</f>
        <v/>
      </c>
      <c r="AB407" s="83" t="str">
        <f ca="1">IF(ISNUMBER($H407),INDEX(INDIRECT($D$4),MATCH('CF AUX'!AB$14,INDIRECT($D$5),0),MATCH('CF AUX'!$I407,INDIRECT($D$7),0)),"")</f>
        <v/>
      </c>
      <c r="AC407" s="83" t="str">
        <f ca="1">IF(ISNUMBER($H407),INDEX(INDIRECT($D$4),MATCH('CF AUX'!AC$14,INDIRECT($D$5),0),MATCH('CF AUX'!$I407,INDIRECT($D$7),0)),"")</f>
        <v/>
      </c>
      <c r="AD407" s="83" t="str">
        <f ca="1">IF(ISNUMBER($H407),INDEX(INDIRECT($D$4),MATCH('CF AUX'!AD$14,INDIRECT($D$5),0),MATCH('CF AUX'!$I407,INDIRECT($D$7),0)),"")</f>
        <v/>
      </c>
      <c r="AE407" s="83" t="str">
        <f ca="1">IF(ISNUMBER($H407),INDEX(INDIRECT($D$4),MATCH('CF AUX'!AE$14,INDIRECT($D$5),0),MATCH('CF AUX'!$I407,INDIRECT($D$7),0)),"")</f>
        <v/>
      </c>
      <c r="AF407" s="83" t="str">
        <f ca="1">IF(ISNUMBER($H407),INDEX(INDIRECT($D$4),MATCH('CF AUX'!AF$14,INDIRECT($D$5),0),MATCH('CF AUX'!$I407,INDIRECT($D$7),0)),"")</f>
        <v/>
      </c>
      <c r="AG407" s="83" t="str">
        <f ca="1">IF(ISNUMBER($H407),INDEX(INDIRECT($D$4),MATCH('CF AUX'!AG$14,INDIRECT($D$5),0),MATCH('CF AUX'!$I407,INDIRECT($D$7),0)),"")</f>
        <v/>
      </c>
      <c r="AH407" s="83" t="str">
        <f ca="1">IF(ISNUMBER($H407),INDEX(INDIRECT($D$4),MATCH('CF AUX'!AH$14,INDIRECT($D$5),0),MATCH('CF AUX'!$I407,INDIRECT($D$7),0)),"")</f>
        <v/>
      </c>
      <c r="AI407" s="83" t="str">
        <f ca="1">IF(ISNUMBER($H407),INDEX(INDIRECT($D$4),MATCH('CF AUX'!AI$14,INDIRECT($D$5),0),MATCH('CF AUX'!$I407,INDIRECT($D$7),0)),"")</f>
        <v/>
      </c>
      <c r="AJ407" s="83" t="str">
        <f ca="1">IF(ISNUMBER($H407),INDEX(INDIRECT($D$4),MATCH('CF AUX'!AJ$14,INDIRECT($D$5),0),MATCH('CF AUX'!$I407,INDIRECT($D$7),0)),"")</f>
        <v/>
      </c>
      <c r="AK407" s="83" t="str">
        <f ca="1">IF(ISNUMBER($H407),INDEX(INDIRECT($D$4),MATCH('CF AUX'!AK$14,INDIRECT($D$5),0),MATCH('CF AUX'!$I407,INDIRECT($D$7),0)),"")</f>
        <v/>
      </c>
      <c r="AL407" s="83" t="str">
        <f ca="1">IF(ISNUMBER($H407),INDEX(INDIRECT($D$4),MATCH('CF AUX'!AL$14,INDIRECT($D$5),0),MATCH('CF AUX'!$I407,INDIRECT($D$7),0)),"")</f>
        <v/>
      </c>
      <c r="AM407" s="83" t="str">
        <f ca="1">IF(ISNUMBER($H407),INDEX(INDIRECT($D$4),MATCH('CF AUX'!AM$14,INDIRECT($D$5),0),MATCH('CF AUX'!$I407,INDIRECT($D$7),0)),"")</f>
        <v/>
      </c>
      <c r="AN407" s="83" t="str">
        <f ca="1">IF(ISNUMBER($H407),INDEX(INDIRECT($D$4),MATCH('CF AUX'!AN$14,INDIRECT($D$5),0),MATCH('CF AUX'!$I407,INDIRECT($D$7),0)),"")</f>
        <v/>
      </c>
      <c r="AO407" s="83" t="str">
        <f ca="1">IF(ISNUMBER($H407),INDEX(INDIRECT($D$4),MATCH('CF AUX'!AO$14,INDIRECT($D$5),0),MATCH('CF AUX'!$I407,INDIRECT($D$7),0)),"")</f>
        <v/>
      </c>
      <c r="AP407" s="83" t="str">
        <f ca="1">IF(ISNUMBER($H407),INDEX(INDIRECT($D$4),MATCH('CF AUX'!AP$14,INDIRECT($D$5),0),MATCH('CF AUX'!$I407,INDIRECT($D$7),0)),"")</f>
        <v/>
      </c>
      <c r="AQ407" s="83" t="str">
        <f ca="1">IF(ISNUMBER($H407),INDEX(INDIRECT($D$4),MATCH('CF AUX'!AQ$14,INDIRECT($D$5),0),MATCH('CF AUX'!$I407,INDIRECT($D$7),0)),"")</f>
        <v/>
      </c>
      <c r="AR407" s="83" t="str">
        <f ca="1">IF(ISNUMBER($H407),INDEX(INDIRECT($D$4),MATCH('CF AUX'!AR$14,INDIRECT($D$5),0),MATCH('CF AUX'!$I407,INDIRECT($D$7),0)),"")</f>
        <v/>
      </c>
      <c r="AS407" s="83" t="str">
        <f ca="1">IF(ISNUMBER($H407),INDEX(INDIRECT($D$4),MATCH('CF AUX'!AS$14,INDIRECT($D$5),0),MATCH('CF AUX'!$I407,INDIRECT($D$7),0)),"")</f>
        <v/>
      </c>
      <c r="AT407" s="83" t="str">
        <f ca="1">IF(ISNUMBER($H407),INDEX(INDIRECT($D$4),MATCH('CF AUX'!AT$14,INDIRECT($D$5),0),MATCH('CF AUX'!$I407,INDIRECT($D$7),0)),"")</f>
        <v/>
      </c>
      <c r="AU407" s="83" t="str">
        <f ca="1">IF(ISNUMBER($H407),INDEX(INDIRECT($D$4),MATCH('CF AUX'!AU$14,INDIRECT($D$5),0),MATCH('CF AUX'!$I407,INDIRECT($D$7),0)),"")</f>
        <v/>
      </c>
      <c r="AV407" s="83" t="str">
        <f ca="1">IF(ISNUMBER($H407),INDEX(INDIRECT($D$4),MATCH('CF AUX'!AV$14,INDIRECT($D$5),0),MATCH('CF AUX'!$I407,INDIRECT($D$7),0)),"")</f>
        <v/>
      </c>
      <c r="AW407" s="83" t="str">
        <f ca="1">IF(ISNUMBER($H407),INDEX(INDIRECT($D$4),MATCH('CF AUX'!AW$14,INDIRECT($D$5),0),MATCH('CF AUX'!$I407,INDIRECT($D$7),0)),"")</f>
        <v/>
      </c>
      <c r="AX407" s="83" t="str">
        <f ca="1">IF(ISNUMBER($H407),INDEX(INDIRECT($D$4),MATCH('CF AUX'!AX$14,INDIRECT($D$5),0),MATCH('CF AUX'!$I407,INDIRECT($D$7),0)),"")</f>
        <v/>
      </c>
      <c r="AY407" s="83" t="str">
        <f ca="1">IF(ISNUMBER($H407),INDEX(INDIRECT($D$4),MATCH('CF AUX'!AY$14,INDIRECT($D$5),0),MATCH('CF AUX'!$I407,INDIRECT($D$7),0)),"")</f>
        <v/>
      </c>
      <c r="AZ407" s="83" t="str">
        <f ca="1">IF(ISNUMBER($H407),INDEX(INDIRECT($D$4),MATCH('CF AUX'!AZ$14,INDIRECT($D$5),0),MATCH('CF AUX'!$I407,INDIRECT($D$7),0)),"")</f>
        <v/>
      </c>
      <c r="BB407" s="97" t="str" cm="1">
        <f t="array" aca="1" ref="BB407" ca="1">IF(ISNUMBER($H407),MMULT(J407:AZ407,TRANSPOSE(INDIRECT($D$8&amp;$G$4&amp;B393&amp;":"&amp;$G$6&amp;B393))),"")</f>
        <v/>
      </c>
      <c r="BD407" s="59">
        <f>BD406</f>
        <v>389</v>
      </c>
      <c r="BE407" s="82" t="str" cm="1">
        <f t="array" aca="1" ref="BE407" ca="1">IFERROR(INDEX(INDIRECT($D$4),MATCH(INDIRECT(BE$5&amp;$BD407),INDIRECT($D$6),0),MATCH($I407,INDIRECT($D$7),0)),"")</f>
        <v/>
      </c>
      <c r="BF407" s="83" t="str" cm="1">
        <f t="array" aca="1" ref="BF407" ca="1">IFERROR(INDEX(INDIRECT($D$4),MATCH(INDIRECT(BF$5&amp;$BD407),INDIRECT($D$6),0),MATCH($I407,INDIRECT($D$7),0)),"")</f>
        <v/>
      </c>
      <c r="BG407" s="83" t="str" cm="1">
        <f t="array" aca="1" ref="BG407" ca="1">IFERROR(INDEX(INDIRECT($D$4),MATCH(INDIRECT(BG$5&amp;$BD407),INDIRECT($D$6),0),MATCH($I407,INDIRECT($D$7),0)),"")</f>
        <v/>
      </c>
      <c r="BH407" s="83" t="str" cm="1">
        <f t="array" aca="1" ref="BH407" ca="1">IFERROR(INDEX(INDIRECT($D$4),MATCH(INDIRECT(BH$5&amp;$BD407),INDIRECT($D$6),0),MATCH($I407,INDIRECT($D$7),0)),"")</f>
        <v/>
      </c>
      <c r="BI407" s="83" t="str" cm="1">
        <f t="array" aca="1" ref="BI407" ca="1">IFERROR(INDEX(INDIRECT($D$4),MATCH(INDIRECT(BI$5&amp;$BD407),INDIRECT($D$6),0),MATCH($I407,INDIRECT($D$7),0)),"")</f>
        <v/>
      </c>
      <c r="BJ407" s="83" t="str" cm="1">
        <f t="array" aca="1" ref="BJ407" ca="1">IFERROR(INDEX(INDIRECT($D$4),MATCH(INDIRECT(BJ$5&amp;$BD407),INDIRECT($D$6),0),MATCH($I407,INDIRECT($D$7),0)),"")</f>
        <v/>
      </c>
      <c r="BK407" s="83" t="str" cm="1">
        <f t="array" aca="1" ref="BK407" ca="1">IFERROR(INDEX(INDIRECT($D$4),MATCH(INDIRECT(BK$5&amp;$BD407),INDIRECT($D$6),0),MATCH($I407,INDIRECT($D$7),0)),"")</f>
        <v/>
      </c>
      <c r="BL407" s="83" t="str" cm="1">
        <f t="array" aca="1" ref="BL407" ca="1">IFERROR(INDEX(INDIRECT($D$4),MATCH(INDIRECT(BL$5&amp;$BD407),INDIRECT($D$6),0),MATCH($I407,INDIRECT($D$7),0)),"")</f>
        <v/>
      </c>
      <c r="BM407" s="83" t="str" cm="1">
        <f t="array" aca="1" ref="BM407" ca="1">IFERROR(INDEX(INDIRECT($D$4),MATCH(INDIRECT(BM$5&amp;$BD407),INDIRECT($D$6),0),MATCH($I407,INDIRECT($D$7),0)),"")</f>
        <v/>
      </c>
      <c r="BN407" s="83" t="str" cm="1">
        <f t="array" aca="1" ref="BN407" ca="1">IFERROR(INDEX(INDIRECT($D$4),MATCH(INDIRECT(BN$5&amp;$BD407),INDIRECT($D$6),0),MATCH($I407,INDIRECT($D$7),0)),"")</f>
        <v/>
      </c>
      <c r="BO407" s="83" t="str" cm="1">
        <f t="array" aca="1" ref="BO407" ca="1">IFERROR(INDEX(INDIRECT($D$4),MATCH(INDIRECT(BO$5&amp;$BD407),INDIRECT($D$6),0),MATCH($I407,INDIRECT($D$7),0)),"")</f>
        <v/>
      </c>
      <c r="BP407" s="83" t="str" cm="1">
        <f t="array" aca="1" ref="BP407" ca="1">IFERROR(INDEX(INDIRECT($D$4),MATCH(INDIRECT(BP$5&amp;$BD407),INDIRECT($D$6),0),MATCH($I407,INDIRECT($D$7),0)),"")</f>
        <v/>
      </c>
      <c r="BQ407" s="83" t="str" cm="1">
        <f t="array" aca="1" ref="BQ407" ca="1">IFERROR(INDEX(INDIRECT($D$4),MATCH(INDIRECT(BQ$5&amp;$BD407),INDIRECT($D$6),0),MATCH($I407,INDIRECT($D$7),0)),"")</f>
        <v/>
      </c>
      <c r="BR407" s="83" t="str" cm="1">
        <f t="array" aca="1" ref="BR407" ca="1">IFERROR(INDEX(INDIRECT($D$4),MATCH(INDIRECT(BR$5&amp;$BD407),INDIRECT($D$6),0),MATCH($I407,INDIRECT($D$7),0)),"")</f>
        <v/>
      </c>
      <c r="BS407" s="83" t="str" cm="1">
        <f t="array" aca="1" ref="BS407" ca="1">IFERROR(INDEX(INDIRECT($D$4),MATCH(INDIRECT(BS$5&amp;$BD407),INDIRECT($D$6),0),MATCH($I407,INDIRECT($D$7),0)),"")</f>
        <v/>
      </c>
      <c r="BT407" s="83" t="str" cm="1">
        <f t="array" aca="1" ref="BT407" ca="1">IFERROR(INDEX(INDIRECT($D$4),MATCH(INDIRECT(BT$5&amp;$BD407),INDIRECT($D$6),0),MATCH($I407,INDIRECT($D$7),0)),"")</f>
        <v/>
      </c>
      <c r="BU407" s="83" t="str" cm="1">
        <f t="array" aca="1" ref="BU407" ca="1">IFERROR(INDEX(INDIRECT($D$4),MATCH(INDIRECT(BU$5&amp;$BD407),INDIRECT($D$6),0),MATCH($I407,INDIRECT($D$7),0)),"")</f>
        <v/>
      </c>
      <c r="BV407" s="100" t="str" cm="1">
        <f t="array" aca="1" ref="BV407" ca="1">IFERROR(INDEX(INDIRECT($D$4),MATCH(INDIRECT(BV$5&amp;$BD407),INDIRECT($D$6),0),MATCH($I407,INDIRECT($D$7),0)),"")</f>
        <v/>
      </c>
      <c r="BX407" s="82"/>
      <c r="BY407" s="83"/>
      <c r="BZ407" s="83"/>
      <c r="CA407" s="83"/>
      <c r="CB407" s="83"/>
      <c r="CC407" s="83"/>
      <c r="CD407" s="83"/>
      <c r="CE407" s="83"/>
      <c r="CF407" s="83"/>
      <c r="CG407" s="83"/>
      <c r="CH407" s="83"/>
      <c r="CI407" s="83"/>
      <c r="CJ407" s="83"/>
      <c r="CK407" s="83"/>
      <c r="CL407" s="83"/>
      <c r="CM407" s="83"/>
      <c r="CN407" s="83"/>
      <c r="CO407" s="100"/>
      <c r="CQ407" s="107"/>
      <c r="CR407" s="108" t="str">
        <f t="shared" si="102"/>
        <v/>
      </c>
      <c r="CS407" s="114"/>
      <c r="CT407" s="109" t="str">
        <f t="shared" ca="1" si="99"/>
        <v/>
      </c>
      <c r="CU407" s="82" t="str">
        <f>IF(ISNUMBER($CS407),INDEX(IRF.New!$CS$7:$DJ$37,MATCH(B393+1,IRF.New!$B$7:$B$37,0),MATCH($CT407,IRF.New!$CS$5:$DJ$5,0)),"")</f>
        <v/>
      </c>
      <c r="CV407" s="83"/>
      <c r="CW407" s="83" t="str">
        <f t="shared" si="100"/>
        <v/>
      </c>
      <c r="CX407" s="83"/>
      <c r="CY407" s="83"/>
      <c r="CZ407" s="112"/>
      <c r="DA407" s="112" t="str">
        <f>IF(ISNUMBER(CS407),INDEX(IRF.New!$CS$2:$DJ$2,MATCH('CF AUX'!$CT407,IRF.New!$CS$5:$DJ$5,0)),"")</f>
        <v/>
      </c>
      <c r="DB407" s="74"/>
      <c r="DD407" s="133" t="str">
        <f>IF(ISNUMBER(CS407),INDEX(IRF.New!$D$7:$CO$37,MATCH('CF AUX'!C388,IRF.New!$C$7:$C$37,0),MATCH(CT407,IRF.New!$D$5:$CO$5,0)),"")</f>
        <v/>
      </c>
    </row>
    <row r="410" spans="1:109" ht="16.5" thickBot="1" x14ac:dyDescent="0.3">
      <c r="B410" s="121" t="str">
        <f>"HORIZON "&amp;C413</f>
        <v>HORIZON 17</v>
      </c>
      <c r="C410" s="118"/>
      <c r="D410" s="119"/>
      <c r="E410" s="119"/>
      <c r="F410" s="120"/>
      <c r="G410" s="120"/>
      <c r="H410" s="120"/>
      <c r="I410" s="120"/>
      <c r="J410" s="120"/>
      <c r="K410" s="118"/>
      <c r="L410" s="119"/>
      <c r="M410" s="120"/>
      <c r="N410" s="120"/>
      <c r="O410" s="120"/>
      <c r="P410" s="120"/>
      <c r="Q410" s="120"/>
      <c r="R410" s="120"/>
      <c r="S410" s="120"/>
      <c r="T410" s="120"/>
      <c r="U410" s="120"/>
      <c r="V410" s="120"/>
      <c r="W410" s="120"/>
      <c r="X410" s="120"/>
      <c r="Y410" s="120"/>
      <c r="Z410" s="120"/>
      <c r="AA410" s="120"/>
      <c r="AB410" s="120"/>
      <c r="AC410" s="120"/>
      <c r="AD410" s="120"/>
      <c r="AE410" s="120"/>
      <c r="AF410" s="120"/>
      <c r="AG410" s="120"/>
      <c r="AH410" s="120"/>
      <c r="AI410" s="120"/>
      <c r="AJ410" s="120"/>
      <c r="AK410" s="120"/>
      <c r="AL410" s="120"/>
      <c r="AM410" s="120"/>
      <c r="AN410" s="120"/>
      <c r="AO410" s="120"/>
      <c r="AP410" s="120"/>
      <c r="AQ410" s="120"/>
      <c r="AR410" s="120"/>
      <c r="AS410" s="120"/>
      <c r="AT410" s="120"/>
      <c r="AU410" s="120"/>
      <c r="AV410" s="120"/>
      <c r="AW410" s="120"/>
      <c r="AX410" s="120"/>
      <c r="AY410" s="120"/>
      <c r="AZ410" s="120"/>
      <c r="BA410" s="120"/>
      <c r="BB410" s="120"/>
      <c r="BC410" s="120"/>
      <c r="BD410" s="120"/>
      <c r="BE410" s="120"/>
      <c r="BF410" s="120"/>
      <c r="BG410" s="120"/>
      <c r="BH410" s="120"/>
      <c r="BI410" s="120"/>
      <c r="BJ410" s="120"/>
      <c r="BK410" s="120"/>
      <c r="BL410" s="120"/>
      <c r="BM410" s="120"/>
      <c r="BN410" s="120"/>
      <c r="BO410" s="120"/>
      <c r="BP410" s="120"/>
      <c r="BQ410" s="120"/>
      <c r="BR410" s="120"/>
      <c r="BS410" s="120"/>
      <c r="BT410" s="120"/>
      <c r="BU410" s="120"/>
      <c r="BV410" s="120"/>
      <c r="BW410" s="120"/>
      <c r="BX410" s="120"/>
      <c r="BY410" s="120"/>
      <c r="BZ410" s="120"/>
      <c r="CA410" s="120"/>
      <c r="CB410" s="120"/>
      <c r="CC410" s="120"/>
      <c r="CD410" s="120"/>
      <c r="CE410" s="120"/>
      <c r="CF410" s="120"/>
      <c r="CG410" s="120"/>
      <c r="CH410" s="120"/>
      <c r="CI410" s="120"/>
      <c r="CJ410" s="120"/>
      <c r="CK410" s="120"/>
      <c r="CL410" s="120"/>
      <c r="CM410" s="120"/>
      <c r="CN410" s="120"/>
      <c r="CO410" s="120"/>
      <c r="CP410" s="120"/>
      <c r="CQ410" s="120"/>
      <c r="CR410" s="120"/>
      <c r="CS410" s="120"/>
      <c r="CT410" s="120"/>
      <c r="CU410" s="120"/>
      <c r="CV410" s="120"/>
      <c r="CW410" s="120"/>
      <c r="CX410" s="120"/>
      <c r="CY410" s="120"/>
      <c r="CZ410" s="120"/>
      <c r="DA410" s="120"/>
      <c r="DB410" s="120"/>
      <c r="DC410" s="120"/>
      <c r="DD410" s="120"/>
    </row>
    <row r="411" spans="1:109" ht="15.75" thickTop="1" x14ac:dyDescent="0.25">
      <c r="C411" s="61"/>
      <c r="D411" s="60"/>
      <c r="E411" s="60"/>
      <c r="K411" s="61"/>
      <c r="L411" s="60"/>
      <c r="BC411" s="61" t="s">
        <v>265</v>
      </c>
      <c r="BD411" s="59">
        <f>ROW(BE414)</f>
        <v>414</v>
      </c>
      <c r="BW411" s="61"/>
      <c r="BX411" s="61"/>
      <c r="BY411" s="61"/>
      <c r="BZ411" s="61"/>
      <c r="CA411" s="61"/>
      <c r="CB411" s="61"/>
      <c r="CC411" s="61"/>
      <c r="CD411" s="61"/>
      <c r="CE411" s="61"/>
      <c r="CF411" s="61"/>
      <c r="CG411" s="61"/>
      <c r="CH411" s="61"/>
      <c r="CI411" s="61"/>
      <c r="CJ411" s="61"/>
      <c r="CK411" s="61"/>
      <c r="CL411" s="61"/>
      <c r="CM411" s="61"/>
      <c r="CN411" s="61"/>
      <c r="CO411" s="61"/>
      <c r="CP411" s="61"/>
      <c r="CQ411" s="61"/>
      <c r="CR411" s="61"/>
      <c r="CS411" s="61"/>
      <c r="CT411" s="61"/>
      <c r="CU411" s="61"/>
      <c r="CV411" s="61"/>
      <c r="CW411" s="61"/>
      <c r="CX411" s="61"/>
      <c r="CY411" s="61"/>
      <c r="CZ411" s="61"/>
      <c r="DA411" s="61"/>
      <c r="DB411" s="61"/>
      <c r="DC411" s="61"/>
      <c r="DD411" s="61"/>
    </row>
    <row r="412" spans="1:109" x14ac:dyDescent="0.25">
      <c r="B412" s="59" t="s">
        <v>238</v>
      </c>
      <c r="I412" s="108" t="s">
        <v>251</v>
      </c>
      <c r="BE412" s="59" t="s">
        <v>247</v>
      </c>
    </row>
    <row r="413" spans="1:109" x14ac:dyDescent="0.25">
      <c r="B413" s="69" t="s">
        <v>226</v>
      </c>
      <c r="C413" s="70">
        <f>C388+1</f>
        <v>17</v>
      </c>
      <c r="I413" s="127" t="s">
        <v>249</v>
      </c>
      <c r="J413" s="76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  <c r="AD413" s="77"/>
      <c r="AE413" s="77"/>
      <c r="AF413" s="77"/>
      <c r="AG413" s="77"/>
      <c r="AH413" s="77"/>
      <c r="AI413" s="77"/>
      <c r="AJ413" s="77"/>
      <c r="AK413" s="77"/>
      <c r="AL413" s="77"/>
      <c r="AM413" s="77"/>
      <c r="AN413" s="77"/>
      <c r="AO413" s="77"/>
      <c r="AP413" s="77"/>
      <c r="AQ413" s="77"/>
      <c r="AR413" s="77"/>
      <c r="AS413" s="77"/>
      <c r="AT413" s="77"/>
      <c r="AU413" s="77"/>
      <c r="AV413" s="77"/>
      <c r="AW413" s="77"/>
      <c r="AX413" s="77"/>
      <c r="AY413" s="77"/>
      <c r="AZ413" s="77"/>
      <c r="BB413" s="64" t="s">
        <v>232</v>
      </c>
      <c r="BE413" s="104" t="str" cm="1">
        <f t="array" aca="1" ref="BE413:BV413" ca="1">TRANSPOSE(I415:I432)</f>
        <v/>
      </c>
      <c r="BF413" s="105" t="str">
        <f ca="1"/>
        <v/>
      </c>
      <c r="BG413" s="105" t="str">
        <f ca="1"/>
        <v/>
      </c>
      <c r="BH413" s="105" t="str">
        <f ca="1"/>
        <v/>
      </c>
      <c r="BI413" s="105" t="str">
        <f ca="1"/>
        <v/>
      </c>
      <c r="BJ413" s="105" t="str">
        <f ca="1"/>
        <v/>
      </c>
      <c r="BK413" s="105" t="str">
        <f ca="1"/>
        <v/>
      </c>
      <c r="BL413" s="105" t="str">
        <f ca="1"/>
        <v/>
      </c>
      <c r="BM413" s="105" t="str">
        <f ca="1"/>
        <v/>
      </c>
      <c r="BN413" s="105" t="str">
        <f ca="1"/>
        <v/>
      </c>
      <c r="BO413" s="105" t="str">
        <f ca="1"/>
        <v/>
      </c>
      <c r="BP413" s="105" t="str">
        <f ca="1"/>
        <v/>
      </c>
      <c r="BQ413" s="105" t="str">
        <f ca="1"/>
        <v/>
      </c>
      <c r="BR413" s="105" t="str">
        <f ca="1"/>
        <v/>
      </c>
      <c r="BS413" s="105" t="str">
        <f ca="1"/>
        <v/>
      </c>
      <c r="BT413" s="105" t="str">
        <f ca="1"/>
        <v/>
      </c>
      <c r="BU413" s="105" t="str">
        <f ca="1"/>
        <v/>
      </c>
      <c r="BV413" s="106" t="str">
        <f ca="1"/>
        <v/>
      </c>
      <c r="CU413" s="127" t="s">
        <v>249</v>
      </c>
      <c r="CW413" s="110" t="str">
        <f>SUBSTITUTE(ADDRESS(1,COLUMN(CW415),4),"1","")</f>
        <v>CW</v>
      </c>
      <c r="DD413" s="127" t="s">
        <v>249</v>
      </c>
    </row>
    <row r="414" spans="1:109" x14ac:dyDescent="0.25">
      <c r="B414" s="71" t="s">
        <v>225</v>
      </c>
      <c r="C414" s="72">
        <f>INDEX(IRF.New!$CR:$CR,MATCH('CF AUX'!C413,IRF.New!$C:$C,0))</f>
        <v>0</v>
      </c>
      <c r="F414" s="60" t="s">
        <v>263</v>
      </c>
      <c r="H414" s="65"/>
      <c r="I414" s="124" t="s">
        <v>264</v>
      </c>
      <c r="J414" s="60">
        <v>1</v>
      </c>
      <c r="K414" s="60">
        <f>J414+1</f>
        <v>2</v>
      </c>
      <c r="L414" s="60">
        <f t="shared" ref="L414:AZ414" si="104">K414+1</f>
        <v>3</v>
      </c>
      <c r="M414" s="60">
        <f t="shared" si="104"/>
        <v>4</v>
      </c>
      <c r="N414" s="60">
        <f t="shared" si="104"/>
        <v>5</v>
      </c>
      <c r="O414" s="60">
        <f t="shared" si="104"/>
        <v>6</v>
      </c>
      <c r="P414" s="60">
        <f t="shared" si="104"/>
        <v>7</v>
      </c>
      <c r="Q414" s="60">
        <f t="shared" si="104"/>
        <v>8</v>
      </c>
      <c r="R414" s="60">
        <f t="shared" si="104"/>
        <v>9</v>
      </c>
      <c r="S414" s="60">
        <f t="shared" si="104"/>
        <v>10</v>
      </c>
      <c r="T414" s="60">
        <f t="shared" si="104"/>
        <v>11</v>
      </c>
      <c r="U414" s="60">
        <f t="shared" si="104"/>
        <v>12</v>
      </c>
      <c r="V414" s="60">
        <f t="shared" si="104"/>
        <v>13</v>
      </c>
      <c r="W414" s="60">
        <f t="shared" si="104"/>
        <v>14</v>
      </c>
      <c r="X414" s="60">
        <f t="shared" si="104"/>
        <v>15</v>
      </c>
      <c r="Y414" s="60">
        <f t="shared" si="104"/>
        <v>16</v>
      </c>
      <c r="Z414" s="60">
        <f t="shared" si="104"/>
        <v>17</v>
      </c>
      <c r="AA414" s="60">
        <f t="shared" si="104"/>
        <v>18</v>
      </c>
      <c r="AB414" s="60">
        <f t="shared" si="104"/>
        <v>19</v>
      </c>
      <c r="AC414" s="60">
        <f t="shared" si="104"/>
        <v>20</v>
      </c>
      <c r="AD414" s="60">
        <f t="shared" si="104"/>
        <v>21</v>
      </c>
      <c r="AE414" s="60">
        <f t="shared" si="104"/>
        <v>22</v>
      </c>
      <c r="AF414" s="60">
        <f t="shared" si="104"/>
        <v>23</v>
      </c>
      <c r="AG414" s="60">
        <f t="shared" si="104"/>
        <v>24</v>
      </c>
      <c r="AH414" s="60">
        <f t="shared" si="104"/>
        <v>25</v>
      </c>
      <c r="AI414" s="60">
        <f t="shared" si="104"/>
        <v>26</v>
      </c>
      <c r="AJ414" s="60">
        <f t="shared" si="104"/>
        <v>27</v>
      </c>
      <c r="AK414" s="60">
        <f t="shared" si="104"/>
        <v>28</v>
      </c>
      <c r="AL414" s="60">
        <f t="shared" si="104"/>
        <v>29</v>
      </c>
      <c r="AM414" s="60">
        <f t="shared" si="104"/>
        <v>30</v>
      </c>
      <c r="AN414" s="60">
        <f t="shared" si="104"/>
        <v>31</v>
      </c>
      <c r="AO414" s="60">
        <f t="shared" si="104"/>
        <v>32</v>
      </c>
      <c r="AP414" s="60">
        <f t="shared" si="104"/>
        <v>33</v>
      </c>
      <c r="AQ414" s="60">
        <f t="shared" si="104"/>
        <v>34</v>
      </c>
      <c r="AR414" s="60">
        <f t="shared" si="104"/>
        <v>35</v>
      </c>
      <c r="AS414" s="60">
        <f t="shared" si="104"/>
        <v>36</v>
      </c>
      <c r="AT414" s="60">
        <f t="shared" si="104"/>
        <v>37</v>
      </c>
      <c r="AU414" s="60">
        <f t="shared" si="104"/>
        <v>38</v>
      </c>
      <c r="AV414" s="60">
        <f t="shared" si="104"/>
        <v>39</v>
      </c>
      <c r="AW414" s="60">
        <f t="shared" si="104"/>
        <v>40</v>
      </c>
      <c r="AX414" s="60">
        <f t="shared" si="104"/>
        <v>41</v>
      </c>
      <c r="AY414" s="60">
        <f t="shared" si="104"/>
        <v>42</v>
      </c>
      <c r="AZ414" s="60">
        <f t="shared" si="104"/>
        <v>43</v>
      </c>
      <c r="BB414" s="67" t="s">
        <v>239</v>
      </c>
      <c r="BE414" s="107" t="str">
        <f ca="1">IFERROR(INDEX(IRF.New!$CS$2:$DJ$2,MATCH(BE413,IRF.New!$CS$5:$DJ$5,0)),"")</f>
        <v/>
      </c>
      <c r="BF414" s="108" t="str">
        <f ca="1">IFERROR(INDEX(IRF.New!$CS$2:$DJ$2,MATCH(BF413,IRF.New!$CS$5:$DJ$5,0)),"")</f>
        <v/>
      </c>
      <c r="BG414" s="108" t="str">
        <f ca="1">IFERROR(INDEX(IRF.New!$CS$2:$DJ$2,MATCH(BG413,IRF.New!$CS$5:$DJ$5,0)),"")</f>
        <v/>
      </c>
      <c r="BH414" s="108" t="str">
        <f ca="1">IFERROR(INDEX(IRF.New!$CS$2:$DJ$2,MATCH(BH413,IRF.New!$CS$5:$DJ$5,0)),"")</f>
        <v/>
      </c>
      <c r="BI414" s="108" t="str">
        <f ca="1">IFERROR(INDEX(IRF.New!$CS$2:$DJ$2,MATCH(BI413,IRF.New!$CS$5:$DJ$5,0)),"")</f>
        <v/>
      </c>
      <c r="BJ414" s="108" t="str">
        <f ca="1">IFERROR(INDEX(IRF.New!$CS$2:$DJ$2,MATCH(BJ413,IRF.New!$CS$5:$DJ$5,0)),"")</f>
        <v/>
      </c>
      <c r="BK414" s="108" t="str">
        <f ca="1">IFERROR(INDEX(IRF.New!$CS$2:$DJ$2,MATCH(BK413,IRF.New!$CS$5:$DJ$5,0)),"")</f>
        <v/>
      </c>
      <c r="BL414" s="108" t="str">
        <f ca="1">IFERROR(INDEX(IRF.New!$CS$2:$DJ$2,MATCH(BL413,IRF.New!$CS$5:$DJ$5,0)),"")</f>
        <v/>
      </c>
      <c r="BM414" s="108" t="str">
        <f ca="1">IFERROR(INDEX(IRF.New!$CS$2:$DJ$2,MATCH(BM413,IRF.New!$CS$5:$DJ$5,0)),"")</f>
        <v/>
      </c>
      <c r="BN414" s="108" t="str">
        <f ca="1">IFERROR(INDEX(IRF.New!$CS$2:$DJ$2,MATCH(BN413,IRF.New!$CS$5:$DJ$5,0)),"")</f>
        <v/>
      </c>
      <c r="BO414" s="108" t="str">
        <f ca="1">IFERROR(INDEX(IRF.New!$CS$2:$DJ$2,MATCH(BO413,IRF.New!$CS$5:$DJ$5,0)),"")</f>
        <v/>
      </c>
      <c r="BP414" s="108" t="str">
        <f ca="1">IFERROR(INDEX(IRF.New!$CS$2:$DJ$2,MATCH(BP413,IRF.New!$CS$5:$DJ$5,0)),"")</f>
        <v/>
      </c>
      <c r="BQ414" s="108" t="str">
        <f ca="1">IFERROR(INDEX(IRF.New!$CS$2:$DJ$2,MATCH(BQ413,IRF.New!$CS$5:$DJ$5,0)),"")</f>
        <v/>
      </c>
      <c r="BR414" s="108" t="str">
        <f ca="1">IFERROR(INDEX(IRF.New!$CS$2:$DJ$2,MATCH(BR413,IRF.New!$CS$5:$DJ$5,0)),"")</f>
        <v/>
      </c>
      <c r="BS414" s="108" t="str">
        <f ca="1">IFERROR(INDEX(IRF.New!$CS$2:$DJ$2,MATCH(BS413,IRF.New!$CS$5:$DJ$5,0)),"")</f>
        <v/>
      </c>
      <c r="BT414" s="108" t="str">
        <f ca="1">IFERROR(INDEX(IRF.New!$CS$2:$DJ$2,MATCH(BT413,IRF.New!$CS$5:$DJ$5,0)),"")</f>
        <v/>
      </c>
      <c r="BU414" s="108" t="str">
        <f ca="1">IFERROR(INDEX(IRF.New!$CS$2:$DJ$2,MATCH(BU413,IRF.New!$CS$5:$DJ$5,0)),"")</f>
        <v/>
      </c>
      <c r="BV414" s="109" t="str">
        <f ca="1">IFERROR(INDEX(IRF.New!$CS$2:$DJ$2,MATCH(BV413,IRF.New!$CS$5:$DJ$5,0)),"")</f>
        <v/>
      </c>
      <c r="BX414" s="59" t="s">
        <v>242</v>
      </c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59"/>
      <c r="CN414" s="59"/>
      <c r="CO414" s="59"/>
      <c r="CQ414" s="59"/>
      <c r="CR414" s="59"/>
      <c r="CS414" s="59"/>
      <c r="CT414" s="59"/>
      <c r="CU414" s="60" t="s">
        <v>244</v>
      </c>
      <c r="CV414" s="59"/>
      <c r="CW414" s="60" t="s">
        <v>250</v>
      </c>
      <c r="CX414" s="60"/>
      <c r="CY414" s="60" t="s">
        <v>237</v>
      </c>
      <c r="CZ414" s="59" t="s">
        <v>231</v>
      </c>
      <c r="DA414" s="59" t="s">
        <v>243</v>
      </c>
      <c r="DB414" s="60" t="s">
        <v>272</v>
      </c>
      <c r="DD414" s="44" t="s">
        <v>246</v>
      </c>
    </row>
    <row r="415" spans="1:109" x14ac:dyDescent="0.25">
      <c r="B415" s="73" t="s">
        <v>228</v>
      </c>
      <c r="C415" s="74">
        <f>INDEX(IRF.New!$CR$41:$CR$64,MATCH('CF AUX'!C413,IRF.New!$CQ$41:$CQ$64,0))</f>
        <v>57</v>
      </c>
      <c r="F415" s="135" t="str">
        <f>IF(ISNUMBER(H415),IF(ABS((DD415-CU415))&lt;0.001,TRUE,FALSE),"")</f>
        <v/>
      </c>
      <c r="H415" s="143" t="e" cm="1" vm="1">
        <f t="array" ref="H415">_xlfn.SEQUENCE(C414)</f>
        <v>#VALUE!</v>
      </c>
      <c r="I415" s="128" t="str">
        <f ca="1">IF(ISNUMBER(H415),INDEX(IRF.New!$CS$5:$DJ$5,MATCH('CF AUX'!H415,INDIRECT("IRF.New!$CS$"&amp;C415&amp;":$DJ$"&amp;C415),0)),"")</f>
        <v/>
      </c>
      <c r="J415" s="78" t="str">
        <f ca="1">IF(ISNUMBER($H415),INDEX(INDIRECT($D$4),MATCH('CF AUX'!J$14,INDIRECT($D$5),0),MATCH('CF AUX'!$I415,INDIRECT($D$7),0)),"")</f>
        <v/>
      </c>
      <c r="K415" s="79" t="str">
        <f ca="1">IF(ISNUMBER($H415),INDEX(INDIRECT($D$4),MATCH('CF AUX'!K$14,INDIRECT($D$5),0),MATCH('CF AUX'!$I415,INDIRECT($D$7),0)),"")</f>
        <v/>
      </c>
      <c r="L415" s="79" t="str">
        <f ca="1">IF(ISNUMBER($H415),INDEX(INDIRECT($D$4),MATCH('CF AUX'!L$14,INDIRECT($D$5),0),MATCH('CF AUX'!$I415,INDIRECT($D$7),0)),"")</f>
        <v/>
      </c>
      <c r="M415" s="79" t="str">
        <f ca="1">IF(ISNUMBER($H415),INDEX(INDIRECT($D$4),MATCH('CF AUX'!M$14,INDIRECT($D$5),0),MATCH('CF AUX'!$I415,INDIRECT($D$7),0)),"")</f>
        <v/>
      </c>
      <c r="N415" s="79" t="str">
        <f ca="1">IF(ISNUMBER($H415),INDEX(INDIRECT($D$4),MATCH('CF AUX'!N$14,INDIRECT($D$5),0),MATCH('CF AUX'!$I415,INDIRECT($D$7),0)),"")</f>
        <v/>
      </c>
      <c r="O415" s="79" t="str">
        <f ca="1">IF(ISNUMBER($H415),INDEX(INDIRECT($D$4),MATCH('CF AUX'!O$14,INDIRECT($D$5),0),MATCH('CF AUX'!$I415,INDIRECT($D$7),0)),"")</f>
        <v/>
      </c>
      <c r="P415" s="79" t="str">
        <f ca="1">IF(ISNUMBER($H415),INDEX(INDIRECT($D$4),MATCH('CF AUX'!P$14,INDIRECT($D$5),0),MATCH('CF AUX'!$I415,INDIRECT($D$7),0)),"")</f>
        <v/>
      </c>
      <c r="Q415" s="79" t="str">
        <f ca="1">IF(ISNUMBER($H415),INDEX(INDIRECT($D$4),MATCH('CF AUX'!Q$14,INDIRECT($D$5),0),MATCH('CF AUX'!$I415,INDIRECT($D$7),0)),"")</f>
        <v/>
      </c>
      <c r="R415" s="79" t="str">
        <f ca="1">IF(ISNUMBER($H415),INDEX(INDIRECT($D$4),MATCH('CF AUX'!R$14,INDIRECT($D$5),0),MATCH('CF AUX'!$I415,INDIRECT($D$7),0)),"")</f>
        <v/>
      </c>
      <c r="S415" s="79" t="str">
        <f ca="1">IF(ISNUMBER($H415),INDEX(INDIRECT($D$4),MATCH('CF AUX'!S$14,INDIRECT($D$5),0),MATCH('CF AUX'!$I415,INDIRECT($D$7),0)),"")</f>
        <v/>
      </c>
      <c r="T415" s="79" t="str">
        <f ca="1">IF(ISNUMBER($H415),INDEX(INDIRECT($D$4),MATCH('CF AUX'!T$14,INDIRECT($D$5),0),MATCH('CF AUX'!$I415,INDIRECT($D$7),0)),"")</f>
        <v/>
      </c>
      <c r="U415" s="79" t="str">
        <f ca="1">IF(ISNUMBER($H415),INDEX(INDIRECT($D$4),MATCH('CF AUX'!U$14,INDIRECT($D$5),0),MATCH('CF AUX'!$I415,INDIRECT($D$7),0)),"")</f>
        <v/>
      </c>
      <c r="V415" s="79" t="str">
        <f ca="1">IF(ISNUMBER($H415),INDEX(INDIRECT($D$4),MATCH('CF AUX'!V$14,INDIRECT($D$5),0),MATCH('CF AUX'!$I415,INDIRECT($D$7),0)),"")</f>
        <v/>
      </c>
      <c r="W415" s="79" t="str">
        <f ca="1">IF(ISNUMBER($H415),INDEX(INDIRECT($D$4),MATCH('CF AUX'!W$14,INDIRECT($D$5),0),MATCH('CF AUX'!$I415,INDIRECT($D$7),0)),"")</f>
        <v/>
      </c>
      <c r="X415" s="79" t="str">
        <f ca="1">IF(ISNUMBER($H415),INDEX(INDIRECT($D$4),MATCH('CF AUX'!X$14,INDIRECT($D$5),0),MATCH('CF AUX'!$I415,INDIRECT($D$7),0)),"")</f>
        <v/>
      </c>
      <c r="Y415" s="79" t="str">
        <f ca="1">IF(ISNUMBER($H415),INDEX(INDIRECT($D$4),MATCH('CF AUX'!Y$14,INDIRECT($D$5),0),MATCH('CF AUX'!$I415,INDIRECT($D$7),0)),"")</f>
        <v/>
      </c>
      <c r="Z415" s="79" t="str">
        <f ca="1">IF(ISNUMBER($H415),INDEX(INDIRECT($D$4),MATCH('CF AUX'!Z$14,INDIRECT($D$5),0),MATCH('CF AUX'!$I415,INDIRECT($D$7),0)),"")</f>
        <v/>
      </c>
      <c r="AA415" s="79" t="str">
        <f ca="1">IF(ISNUMBER($H415),INDEX(INDIRECT($D$4),MATCH('CF AUX'!AA$14,INDIRECT($D$5),0),MATCH('CF AUX'!$I415,INDIRECT($D$7),0)),"")</f>
        <v/>
      </c>
      <c r="AB415" s="79" t="str">
        <f ca="1">IF(ISNUMBER($H415),INDEX(INDIRECT($D$4),MATCH('CF AUX'!AB$14,INDIRECT($D$5),0),MATCH('CF AUX'!$I415,INDIRECT($D$7),0)),"")</f>
        <v/>
      </c>
      <c r="AC415" s="79" t="str">
        <f ca="1">IF(ISNUMBER($H415),INDEX(INDIRECT($D$4),MATCH('CF AUX'!AC$14,INDIRECT($D$5),0),MATCH('CF AUX'!$I415,INDIRECT($D$7),0)),"")</f>
        <v/>
      </c>
      <c r="AD415" s="79" t="str">
        <f ca="1">IF(ISNUMBER($H415),INDEX(INDIRECT($D$4),MATCH('CF AUX'!AD$14,INDIRECT($D$5),0),MATCH('CF AUX'!$I415,INDIRECT($D$7),0)),"")</f>
        <v/>
      </c>
      <c r="AE415" s="79" t="str">
        <f ca="1">IF(ISNUMBER($H415),INDEX(INDIRECT($D$4),MATCH('CF AUX'!AE$14,INDIRECT($D$5),0),MATCH('CF AUX'!$I415,INDIRECT($D$7),0)),"")</f>
        <v/>
      </c>
      <c r="AF415" s="79" t="str">
        <f ca="1">IF(ISNUMBER($H415),INDEX(INDIRECT($D$4),MATCH('CF AUX'!AF$14,INDIRECT($D$5),0),MATCH('CF AUX'!$I415,INDIRECT($D$7),0)),"")</f>
        <v/>
      </c>
      <c r="AG415" s="79" t="str">
        <f ca="1">IF(ISNUMBER($H415),INDEX(INDIRECT($D$4),MATCH('CF AUX'!AG$14,INDIRECT($D$5),0),MATCH('CF AUX'!$I415,INDIRECT($D$7),0)),"")</f>
        <v/>
      </c>
      <c r="AH415" s="79" t="str">
        <f ca="1">IF(ISNUMBER($H415),INDEX(INDIRECT($D$4),MATCH('CF AUX'!AH$14,INDIRECT($D$5),0),MATCH('CF AUX'!$I415,INDIRECT($D$7),0)),"")</f>
        <v/>
      </c>
      <c r="AI415" s="79" t="str">
        <f ca="1">IF(ISNUMBER($H415),INDEX(INDIRECT($D$4),MATCH('CF AUX'!AI$14,INDIRECT($D$5),0),MATCH('CF AUX'!$I415,INDIRECT($D$7),0)),"")</f>
        <v/>
      </c>
      <c r="AJ415" s="79" t="str">
        <f ca="1">IF(ISNUMBER($H415),INDEX(INDIRECT($D$4),MATCH('CF AUX'!AJ$14,INDIRECT($D$5),0),MATCH('CF AUX'!$I415,INDIRECT($D$7),0)),"")</f>
        <v/>
      </c>
      <c r="AK415" s="79" t="str">
        <f ca="1">IF(ISNUMBER($H415),INDEX(INDIRECT($D$4),MATCH('CF AUX'!AK$14,INDIRECT($D$5),0),MATCH('CF AUX'!$I415,INDIRECT($D$7),0)),"")</f>
        <v/>
      </c>
      <c r="AL415" s="79" t="str">
        <f ca="1">IF(ISNUMBER($H415),INDEX(INDIRECT($D$4),MATCH('CF AUX'!AL$14,INDIRECT($D$5),0),MATCH('CF AUX'!$I415,INDIRECT($D$7),0)),"")</f>
        <v/>
      </c>
      <c r="AM415" s="79" t="str">
        <f ca="1">IF(ISNUMBER($H415),INDEX(INDIRECT($D$4),MATCH('CF AUX'!AM$14,INDIRECT($D$5),0),MATCH('CF AUX'!$I415,INDIRECT($D$7),0)),"")</f>
        <v/>
      </c>
      <c r="AN415" s="79" t="str">
        <f ca="1">IF(ISNUMBER($H415),INDEX(INDIRECT($D$4),MATCH('CF AUX'!AN$14,INDIRECT($D$5),0),MATCH('CF AUX'!$I415,INDIRECT($D$7),0)),"")</f>
        <v/>
      </c>
      <c r="AO415" s="79" t="str">
        <f ca="1">IF(ISNUMBER($H415),INDEX(INDIRECT($D$4),MATCH('CF AUX'!AO$14,INDIRECT($D$5),0),MATCH('CF AUX'!$I415,INDIRECT($D$7),0)),"")</f>
        <v/>
      </c>
      <c r="AP415" s="79" t="str">
        <f ca="1">IF(ISNUMBER($H415),INDEX(INDIRECT($D$4),MATCH('CF AUX'!AP$14,INDIRECT($D$5),0),MATCH('CF AUX'!$I415,INDIRECT($D$7),0)),"")</f>
        <v/>
      </c>
      <c r="AQ415" s="79" t="str">
        <f ca="1">IF(ISNUMBER($H415),INDEX(INDIRECT($D$4),MATCH('CF AUX'!AQ$14,INDIRECT($D$5),0),MATCH('CF AUX'!$I415,INDIRECT($D$7),0)),"")</f>
        <v/>
      </c>
      <c r="AR415" s="79" t="str">
        <f ca="1">IF(ISNUMBER($H415),INDEX(INDIRECT($D$4),MATCH('CF AUX'!AR$14,INDIRECT($D$5),0),MATCH('CF AUX'!$I415,INDIRECT($D$7),0)),"")</f>
        <v/>
      </c>
      <c r="AS415" s="79" t="str">
        <f ca="1">IF(ISNUMBER($H415),INDEX(INDIRECT($D$4),MATCH('CF AUX'!AS$14,INDIRECT($D$5),0),MATCH('CF AUX'!$I415,INDIRECT($D$7),0)),"")</f>
        <v/>
      </c>
      <c r="AT415" s="79" t="str">
        <f ca="1">IF(ISNUMBER($H415),INDEX(INDIRECT($D$4),MATCH('CF AUX'!AT$14,INDIRECT($D$5),0),MATCH('CF AUX'!$I415,INDIRECT($D$7),0)),"")</f>
        <v/>
      </c>
      <c r="AU415" s="79" t="str">
        <f ca="1">IF(ISNUMBER($H415),INDEX(INDIRECT($D$4),MATCH('CF AUX'!AU$14,INDIRECT($D$5),0),MATCH('CF AUX'!$I415,INDIRECT($D$7),0)),"")</f>
        <v/>
      </c>
      <c r="AV415" s="79" t="str">
        <f ca="1">IF(ISNUMBER($H415),INDEX(INDIRECT($D$4),MATCH('CF AUX'!AV$14,INDIRECT($D$5),0),MATCH('CF AUX'!$I415,INDIRECT($D$7),0)),"")</f>
        <v/>
      </c>
      <c r="AW415" s="79" t="str">
        <f ca="1">IF(ISNUMBER($H415),INDEX(INDIRECT($D$4),MATCH('CF AUX'!AW$14,INDIRECT($D$5),0),MATCH('CF AUX'!$I415,INDIRECT($D$7),0)),"")</f>
        <v/>
      </c>
      <c r="AX415" s="79" t="str">
        <f ca="1">IF(ISNUMBER($H415),INDEX(INDIRECT($D$4),MATCH('CF AUX'!AX$14,INDIRECT($D$5),0),MATCH('CF AUX'!$I415,INDIRECT($D$7),0)),"")</f>
        <v/>
      </c>
      <c r="AY415" s="79" t="str">
        <f ca="1">IF(ISNUMBER($H415),INDEX(INDIRECT($D$4),MATCH('CF AUX'!AY$14,INDIRECT($D$5),0),MATCH('CF AUX'!$I415,INDIRECT($D$7),0)),"")</f>
        <v/>
      </c>
      <c r="AZ415" s="79" t="str">
        <f ca="1">IF(ISNUMBER($H415),INDEX(INDIRECT($D$4),MATCH('CF AUX'!AZ$14,INDIRECT($D$5),0),MATCH('CF AUX'!$I415,INDIRECT($D$7),0)),"")</f>
        <v/>
      </c>
      <c r="BB415" s="95" t="str" cm="1">
        <f t="array" aca="1" ref="BB415" ca="1">IF(ISNUMBER($H415),MMULT(J415:AZ415,TRANSPOSE(INDIRECT($D$8&amp;$G$4&amp;B418&amp;":"&amp;$G$6&amp;B418))),"")</f>
        <v/>
      </c>
      <c r="BD415" s="59">
        <f>BD411</f>
        <v>414</v>
      </c>
      <c r="BE415" s="78" t="str" cm="1">
        <f t="array" aca="1" ref="BE415" ca="1">IFERROR(INDEX(INDIRECT($D$4),MATCH(INDIRECT(BE$5&amp;$BD415),INDIRECT($D$6),0),MATCH($I415,INDIRECT($D$7),0)),"")</f>
        <v/>
      </c>
      <c r="BF415" s="79" t="str" cm="1">
        <f t="array" aca="1" ref="BF415" ca="1">IFERROR(INDEX(INDIRECT($D$4),MATCH(INDIRECT(BF$5&amp;$BD415),INDIRECT($D$6),0),MATCH($I415,INDIRECT($D$7),0)),"")</f>
        <v/>
      </c>
      <c r="BG415" s="79" t="str" cm="1">
        <f t="array" aca="1" ref="BG415" ca="1">IFERROR(INDEX(INDIRECT($D$4),MATCH(INDIRECT(BG$5&amp;$BD415),INDIRECT($D$6),0),MATCH($I415,INDIRECT($D$7),0)),"")</f>
        <v/>
      </c>
      <c r="BH415" s="79" t="str" cm="1">
        <f t="array" aca="1" ref="BH415" ca="1">IFERROR(INDEX(INDIRECT($D$4),MATCH(INDIRECT(BH$5&amp;$BD415),INDIRECT($D$6),0),MATCH($I415,INDIRECT($D$7),0)),"")</f>
        <v/>
      </c>
      <c r="BI415" s="79" t="str" cm="1">
        <f t="array" aca="1" ref="BI415" ca="1">IFERROR(INDEX(INDIRECT($D$4),MATCH(INDIRECT(BI$5&amp;$BD415),INDIRECT($D$6),0),MATCH($I415,INDIRECT($D$7),0)),"")</f>
        <v/>
      </c>
      <c r="BJ415" s="79" t="str" cm="1">
        <f t="array" aca="1" ref="BJ415" ca="1">IFERROR(INDEX(INDIRECT($D$4),MATCH(INDIRECT(BJ$5&amp;$BD415),INDIRECT($D$6),0),MATCH($I415,INDIRECT($D$7),0)),"")</f>
        <v/>
      </c>
      <c r="BK415" s="79" t="str" cm="1">
        <f t="array" aca="1" ref="BK415" ca="1">IFERROR(INDEX(INDIRECT($D$4),MATCH(INDIRECT(BK$5&amp;$BD415),INDIRECT($D$6),0),MATCH($I415,INDIRECT($D$7),0)),"")</f>
        <v/>
      </c>
      <c r="BL415" s="79" t="str" cm="1">
        <f t="array" aca="1" ref="BL415" ca="1">IFERROR(INDEX(INDIRECT($D$4),MATCH(INDIRECT(BL$5&amp;$BD415),INDIRECT($D$6),0),MATCH($I415,INDIRECT($D$7),0)),"")</f>
        <v/>
      </c>
      <c r="BM415" s="79" t="str" cm="1">
        <f t="array" aca="1" ref="BM415" ca="1">IFERROR(INDEX(INDIRECT($D$4),MATCH(INDIRECT(BM$5&amp;$BD415),INDIRECT($D$6),0),MATCH($I415,INDIRECT($D$7),0)),"")</f>
        <v/>
      </c>
      <c r="BN415" s="79" t="str" cm="1">
        <f t="array" aca="1" ref="BN415" ca="1">IFERROR(INDEX(INDIRECT($D$4),MATCH(INDIRECT(BN$5&amp;$BD415),INDIRECT($D$6),0),MATCH($I415,INDIRECT($D$7),0)),"")</f>
        <v/>
      </c>
      <c r="BO415" s="79" t="str" cm="1">
        <f t="array" aca="1" ref="BO415" ca="1">IFERROR(INDEX(INDIRECT($D$4),MATCH(INDIRECT(BO$5&amp;$BD415),INDIRECT($D$6),0),MATCH($I415,INDIRECT($D$7),0)),"")</f>
        <v/>
      </c>
      <c r="BP415" s="79" t="str" cm="1">
        <f t="array" aca="1" ref="BP415" ca="1">IFERROR(INDEX(INDIRECT($D$4),MATCH(INDIRECT(BP$5&amp;$BD415),INDIRECT($D$6),0),MATCH($I415,INDIRECT($D$7),0)),"")</f>
        <v/>
      </c>
      <c r="BQ415" s="79" t="str" cm="1">
        <f t="array" aca="1" ref="BQ415" ca="1">IFERROR(INDEX(INDIRECT($D$4),MATCH(INDIRECT(BQ$5&amp;$BD415),INDIRECT($D$6),0),MATCH($I415,INDIRECT($D$7),0)),"")</f>
        <v/>
      </c>
      <c r="BR415" s="79" t="str" cm="1">
        <f t="array" aca="1" ref="BR415" ca="1">IFERROR(INDEX(INDIRECT($D$4),MATCH(INDIRECT(BR$5&amp;$BD415),INDIRECT($D$6),0),MATCH($I415,INDIRECT($D$7),0)),"")</f>
        <v/>
      </c>
      <c r="BS415" s="79" t="str" cm="1">
        <f t="array" aca="1" ref="BS415" ca="1">IFERROR(INDEX(INDIRECT($D$4),MATCH(INDIRECT(BS$5&amp;$BD415),INDIRECT($D$6),0),MATCH($I415,INDIRECT($D$7),0)),"")</f>
        <v/>
      </c>
      <c r="BT415" s="79" t="str" cm="1">
        <f t="array" aca="1" ref="BT415" ca="1">IFERROR(INDEX(INDIRECT($D$4),MATCH(INDIRECT(BT$5&amp;$BD415),INDIRECT($D$6),0),MATCH($I415,INDIRECT($D$7),0)),"")</f>
        <v/>
      </c>
      <c r="BU415" s="79" t="str" cm="1">
        <f t="array" aca="1" ref="BU415" ca="1">IFERROR(INDEX(INDIRECT($D$4),MATCH(INDIRECT(BU$5&amp;$BD415),INDIRECT($D$6),0),MATCH($I415,INDIRECT($D$7),0)),"")</f>
        <v/>
      </c>
      <c r="BV415" s="98" t="str" cm="1">
        <f t="array" aca="1" ref="BV415" ca="1">IFERROR(INDEX(INDIRECT($D$4),MATCH(INDIRECT(BV$5&amp;$BD415),INDIRECT($D$6),0),MATCH($I415,INDIRECT($D$7),0)),"")</f>
        <v/>
      </c>
      <c r="BX415" s="78" t="e" cm="1">
        <f t="array" aca="1" ref="BX415" ca="1">MINVERSE(INDIRECT(C426&amp;D426&amp;":"&amp;C427&amp;D427))</f>
        <v>#VALUE!</v>
      </c>
      <c r="BY415" s="79"/>
      <c r="BZ415" s="79"/>
      <c r="CA415" s="79"/>
      <c r="CB415" s="79"/>
      <c r="CC415" s="79"/>
      <c r="CD415" s="79"/>
      <c r="CE415" s="79"/>
      <c r="CF415" s="79"/>
      <c r="CG415" s="79"/>
      <c r="CH415" s="79"/>
      <c r="CI415" s="79"/>
      <c r="CJ415" s="79"/>
      <c r="CK415" s="79"/>
      <c r="CL415" s="79"/>
      <c r="CM415" s="79"/>
      <c r="CN415" s="79"/>
      <c r="CO415" s="98"/>
      <c r="CQ415" s="145" t="s">
        <v>206</v>
      </c>
      <c r="CR415" s="105" t="str">
        <f>IF(ISNUMBER(CS415),ROW(CS415),"")</f>
        <v/>
      </c>
      <c r="CS415" s="77" t="e" cm="1" vm="1">
        <f t="array" ref="CS415">_xlfn.SEQUENCE(C414)</f>
        <v>#VALUE!</v>
      </c>
      <c r="CT415" s="115" t="str">
        <f t="shared" ref="CT415:CT432" ca="1" si="105">I415</f>
        <v/>
      </c>
      <c r="CU415" s="78" t="str">
        <f>IF(ISNUMBER($CS415),INDEX(IRF.New!$CS$7:$DJ$37,MATCH(B418+1,IRF.New!$B$7:$B$37,0),MATCH($CT415,IRF.New!$CS$5:$DJ$5,0)),"")</f>
        <v/>
      </c>
      <c r="CV415" s="79"/>
      <c r="CW415" s="79" t="str">
        <f t="shared" ref="CW415:CW432" si="106">IF(ISNUMBER(CU415),CU415-BB415,"")</f>
        <v/>
      </c>
      <c r="CX415" s="79"/>
      <c r="CY415" s="79" t="e" cm="1">
        <f t="array" aca="1" ref="CY415" ca="1">MMULT(_xlfn.ANCHORARRAY(BX415),CW415:INDIRECT(CW413&amp;MAX(CR415:CR432)))</f>
        <v>#VALUE!</v>
      </c>
      <c r="CZ415" s="63">
        <f>ROW(CY415)</f>
        <v>415</v>
      </c>
      <c r="DA415" s="111" t="str">
        <f>IF(ISNUMBER(CS415),INDEX(IRF.New!$CS$2:$DJ$2,MATCH('CF AUX'!$CT415,IRF.New!$CS$5:$DJ$5,0)),"")</f>
        <v/>
      </c>
      <c r="DB415" s="85">
        <f>C413</f>
        <v>17</v>
      </c>
      <c r="DD415" s="131" t="str">
        <f>IF(ISNUMBER(CS415),INDEX(IRF.New!$D$7:$CO$37,MATCH('CF AUX'!C413,IRF.New!$C$7:$C$37,0),MATCH(CT415,IRF.New!$D$5:$CO$5,0)),"")</f>
        <v/>
      </c>
      <c r="DE415" s="1"/>
    </row>
    <row r="416" spans="1:109" x14ac:dyDescent="0.25">
      <c r="F416" s="136" t="str">
        <f t="shared" ref="F416:F432" si="107">IF(ISNUMBER(H416),IF(ABS((DD416-CU416))&lt;0.001,TRUE,FALSE),"")</f>
        <v/>
      </c>
      <c r="H416" s="143"/>
      <c r="I416" s="128" t="str">
        <f ca="1">IF(ISNUMBER(H416),INDEX(IRF.New!$CS$5:$DJ$5,MATCH('CF AUX'!H416,INDIRECT("IRF.New!$CS$"&amp;C415&amp;":$DJ$"&amp;C415),0)),"")</f>
        <v/>
      </c>
      <c r="J416" s="80" t="str">
        <f ca="1">IF(ISNUMBER($H416),INDEX(INDIRECT($D$4),MATCH('CF AUX'!J$14,INDIRECT($D$5),0),MATCH('CF AUX'!$I416,INDIRECT($D$7),0)),"")</f>
        <v/>
      </c>
      <c r="K416" s="81" t="str">
        <f ca="1">IF(ISNUMBER($H416),INDEX(INDIRECT($D$4),MATCH('CF AUX'!K$14,INDIRECT($D$5),0),MATCH('CF AUX'!$I416,INDIRECT($D$7),0)),"")</f>
        <v/>
      </c>
      <c r="L416" s="81" t="str">
        <f ca="1">IF(ISNUMBER($H416),INDEX(INDIRECT($D$4),MATCH('CF AUX'!L$14,INDIRECT($D$5),0),MATCH('CF AUX'!$I416,INDIRECT($D$7),0)),"")</f>
        <v/>
      </c>
      <c r="M416" s="81" t="str">
        <f ca="1">IF(ISNUMBER($H416),INDEX(INDIRECT($D$4),MATCH('CF AUX'!M$14,INDIRECT($D$5),0),MATCH('CF AUX'!$I416,INDIRECT($D$7),0)),"")</f>
        <v/>
      </c>
      <c r="N416" s="81" t="str">
        <f ca="1">IF(ISNUMBER($H416),INDEX(INDIRECT($D$4),MATCH('CF AUX'!N$14,INDIRECT($D$5),0),MATCH('CF AUX'!$I416,INDIRECT($D$7),0)),"")</f>
        <v/>
      </c>
      <c r="O416" s="81" t="str">
        <f ca="1">IF(ISNUMBER($H416),INDEX(INDIRECT($D$4),MATCH('CF AUX'!O$14,INDIRECT($D$5),0),MATCH('CF AUX'!$I416,INDIRECT($D$7),0)),"")</f>
        <v/>
      </c>
      <c r="P416" s="81" t="str">
        <f ca="1">IF(ISNUMBER($H416),INDEX(INDIRECT($D$4),MATCH('CF AUX'!P$14,INDIRECT($D$5),0),MATCH('CF AUX'!$I416,INDIRECT($D$7),0)),"")</f>
        <v/>
      </c>
      <c r="Q416" s="81" t="str">
        <f ca="1">IF(ISNUMBER($H416),INDEX(INDIRECT($D$4),MATCH('CF AUX'!Q$14,INDIRECT($D$5),0),MATCH('CF AUX'!$I416,INDIRECT($D$7),0)),"")</f>
        <v/>
      </c>
      <c r="R416" s="81" t="str">
        <f ca="1">IF(ISNUMBER($H416),INDEX(INDIRECT($D$4),MATCH('CF AUX'!R$14,INDIRECT($D$5),0),MATCH('CF AUX'!$I416,INDIRECT($D$7),0)),"")</f>
        <v/>
      </c>
      <c r="S416" s="81" t="str">
        <f ca="1">IF(ISNUMBER($H416),INDEX(INDIRECT($D$4),MATCH('CF AUX'!S$14,INDIRECT($D$5),0),MATCH('CF AUX'!$I416,INDIRECT($D$7),0)),"")</f>
        <v/>
      </c>
      <c r="T416" s="81" t="str">
        <f ca="1">IF(ISNUMBER($H416),INDEX(INDIRECT($D$4),MATCH('CF AUX'!T$14,INDIRECT($D$5),0),MATCH('CF AUX'!$I416,INDIRECT($D$7),0)),"")</f>
        <v/>
      </c>
      <c r="U416" s="81" t="str">
        <f ca="1">IF(ISNUMBER($H416),INDEX(INDIRECT($D$4),MATCH('CF AUX'!U$14,INDIRECT($D$5),0),MATCH('CF AUX'!$I416,INDIRECT($D$7),0)),"")</f>
        <v/>
      </c>
      <c r="V416" s="81" t="str">
        <f ca="1">IF(ISNUMBER($H416),INDEX(INDIRECT($D$4),MATCH('CF AUX'!V$14,INDIRECT($D$5),0),MATCH('CF AUX'!$I416,INDIRECT($D$7),0)),"")</f>
        <v/>
      </c>
      <c r="W416" s="81" t="str">
        <f ca="1">IF(ISNUMBER($H416),INDEX(INDIRECT($D$4),MATCH('CF AUX'!W$14,INDIRECT($D$5),0),MATCH('CF AUX'!$I416,INDIRECT($D$7),0)),"")</f>
        <v/>
      </c>
      <c r="X416" s="81" t="str">
        <f ca="1">IF(ISNUMBER($H416),INDEX(INDIRECT($D$4),MATCH('CF AUX'!X$14,INDIRECT($D$5),0),MATCH('CF AUX'!$I416,INDIRECT($D$7),0)),"")</f>
        <v/>
      </c>
      <c r="Y416" s="81" t="str">
        <f ca="1">IF(ISNUMBER($H416),INDEX(INDIRECT($D$4),MATCH('CF AUX'!Y$14,INDIRECT($D$5),0),MATCH('CF AUX'!$I416,INDIRECT($D$7),0)),"")</f>
        <v/>
      </c>
      <c r="Z416" s="81" t="str">
        <f ca="1">IF(ISNUMBER($H416),INDEX(INDIRECT($D$4),MATCH('CF AUX'!Z$14,INDIRECT($D$5),0),MATCH('CF AUX'!$I416,INDIRECT($D$7),0)),"")</f>
        <v/>
      </c>
      <c r="AA416" s="81" t="str">
        <f ca="1">IF(ISNUMBER($H416),INDEX(INDIRECT($D$4),MATCH('CF AUX'!AA$14,INDIRECT($D$5),0),MATCH('CF AUX'!$I416,INDIRECT($D$7),0)),"")</f>
        <v/>
      </c>
      <c r="AB416" s="81" t="str">
        <f ca="1">IF(ISNUMBER($H416),INDEX(INDIRECT($D$4),MATCH('CF AUX'!AB$14,INDIRECT($D$5),0),MATCH('CF AUX'!$I416,INDIRECT($D$7),0)),"")</f>
        <v/>
      </c>
      <c r="AC416" s="81" t="str">
        <f ca="1">IF(ISNUMBER($H416),INDEX(INDIRECT($D$4),MATCH('CF AUX'!AC$14,INDIRECT($D$5),0),MATCH('CF AUX'!$I416,INDIRECT($D$7),0)),"")</f>
        <v/>
      </c>
      <c r="AD416" s="81" t="str">
        <f ca="1">IF(ISNUMBER($H416),INDEX(INDIRECT($D$4),MATCH('CF AUX'!AD$14,INDIRECT($D$5),0),MATCH('CF AUX'!$I416,INDIRECT($D$7),0)),"")</f>
        <v/>
      </c>
      <c r="AE416" s="81" t="str">
        <f ca="1">IF(ISNUMBER($H416),INDEX(INDIRECT($D$4),MATCH('CF AUX'!AE$14,INDIRECT($D$5),0),MATCH('CF AUX'!$I416,INDIRECT($D$7),0)),"")</f>
        <v/>
      </c>
      <c r="AF416" s="81" t="str">
        <f ca="1">IF(ISNUMBER($H416),INDEX(INDIRECT($D$4),MATCH('CF AUX'!AF$14,INDIRECT($D$5),0),MATCH('CF AUX'!$I416,INDIRECT($D$7),0)),"")</f>
        <v/>
      </c>
      <c r="AG416" s="81" t="str">
        <f ca="1">IF(ISNUMBER($H416),INDEX(INDIRECT($D$4),MATCH('CF AUX'!AG$14,INDIRECT($D$5),0),MATCH('CF AUX'!$I416,INDIRECT($D$7),0)),"")</f>
        <v/>
      </c>
      <c r="AH416" s="81" t="str">
        <f ca="1">IF(ISNUMBER($H416),INDEX(INDIRECT($D$4),MATCH('CF AUX'!AH$14,INDIRECT($D$5),0),MATCH('CF AUX'!$I416,INDIRECT($D$7),0)),"")</f>
        <v/>
      </c>
      <c r="AI416" s="81" t="str">
        <f ca="1">IF(ISNUMBER($H416),INDEX(INDIRECT($D$4),MATCH('CF AUX'!AI$14,INDIRECT($D$5),0),MATCH('CF AUX'!$I416,INDIRECT($D$7),0)),"")</f>
        <v/>
      </c>
      <c r="AJ416" s="81" t="str">
        <f ca="1">IF(ISNUMBER($H416),INDEX(INDIRECT($D$4),MATCH('CF AUX'!AJ$14,INDIRECT($D$5),0),MATCH('CF AUX'!$I416,INDIRECT($D$7),0)),"")</f>
        <v/>
      </c>
      <c r="AK416" s="81" t="str">
        <f ca="1">IF(ISNUMBER($H416),INDEX(INDIRECT($D$4),MATCH('CF AUX'!AK$14,INDIRECT($D$5),0),MATCH('CF AUX'!$I416,INDIRECT($D$7),0)),"")</f>
        <v/>
      </c>
      <c r="AL416" s="81" t="str">
        <f ca="1">IF(ISNUMBER($H416),INDEX(INDIRECT($D$4),MATCH('CF AUX'!AL$14,INDIRECT($D$5),0),MATCH('CF AUX'!$I416,INDIRECT($D$7),0)),"")</f>
        <v/>
      </c>
      <c r="AM416" s="81" t="str">
        <f ca="1">IF(ISNUMBER($H416),INDEX(INDIRECT($D$4),MATCH('CF AUX'!AM$14,INDIRECT($D$5),0),MATCH('CF AUX'!$I416,INDIRECT($D$7),0)),"")</f>
        <v/>
      </c>
      <c r="AN416" s="81" t="str">
        <f ca="1">IF(ISNUMBER($H416),INDEX(INDIRECT($D$4),MATCH('CF AUX'!AN$14,INDIRECT($D$5),0),MATCH('CF AUX'!$I416,INDIRECT($D$7),0)),"")</f>
        <v/>
      </c>
      <c r="AO416" s="81" t="str">
        <f ca="1">IF(ISNUMBER($H416),INDEX(INDIRECT($D$4),MATCH('CF AUX'!AO$14,INDIRECT($D$5),0),MATCH('CF AUX'!$I416,INDIRECT($D$7),0)),"")</f>
        <v/>
      </c>
      <c r="AP416" s="81" t="str">
        <f ca="1">IF(ISNUMBER($H416),INDEX(INDIRECT($D$4),MATCH('CF AUX'!AP$14,INDIRECT($D$5),0),MATCH('CF AUX'!$I416,INDIRECT($D$7),0)),"")</f>
        <v/>
      </c>
      <c r="AQ416" s="81" t="str">
        <f ca="1">IF(ISNUMBER($H416),INDEX(INDIRECT($D$4),MATCH('CF AUX'!AQ$14,INDIRECT($D$5),0),MATCH('CF AUX'!$I416,INDIRECT($D$7),0)),"")</f>
        <v/>
      </c>
      <c r="AR416" s="81" t="str">
        <f ca="1">IF(ISNUMBER($H416),INDEX(INDIRECT($D$4),MATCH('CF AUX'!AR$14,INDIRECT($D$5),0),MATCH('CF AUX'!$I416,INDIRECT($D$7),0)),"")</f>
        <v/>
      </c>
      <c r="AS416" s="81" t="str">
        <f ca="1">IF(ISNUMBER($H416),INDEX(INDIRECT($D$4),MATCH('CF AUX'!AS$14,INDIRECT($D$5),0),MATCH('CF AUX'!$I416,INDIRECT($D$7),0)),"")</f>
        <v/>
      </c>
      <c r="AT416" s="81" t="str">
        <f ca="1">IF(ISNUMBER($H416),INDEX(INDIRECT($D$4),MATCH('CF AUX'!AT$14,INDIRECT($D$5),0),MATCH('CF AUX'!$I416,INDIRECT($D$7),0)),"")</f>
        <v/>
      </c>
      <c r="AU416" s="81" t="str">
        <f ca="1">IF(ISNUMBER($H416),INDEX(INDIRECT($D$4),MATCH('CF AUX'!AU$14,INDIRECT($D$5),0),MATCH('CF AUX'!$I416,INDIRECT($D$7),0)),"")</f>
        <v/>
      </c>
      <c r="AV416" s="81" t="str">
        <f ca="1">IF(ISNUMBER($H416),INDEX(INDIRECT($D$4),MATCH('CF AUX'!AV$14,INDIRECT($D$5),0),MATCH('CF AUX'!$I416,INDIRECT($D$7),0)),"")</f>
        <v/>
      </c>
      <c r="AW416" s="81" t="str">
        <f ca="1">IF(ISNUMBER($H416),INDEX(INDIRECT($D$4),MATCH('CF AUX'!AW$14,INDIRECT($D$5),0),MATCH('CF AUX'!$I416,INDIRECT($D$7),0)),"")</f>
        <v/>
      </c>
      <c r="AX416" s="81" t="str">
        <f ca="1">IF(ISNUMBER($H416),INDEX(INDIRECT($D$4),MATCH('CF AUX'!AX$14,INDIRECT($D$5),0),MATCH('CF AUX'!$I416,INDIRECT($D$7),0)),"")</f>
        <v/>
      </c>
      <c r="AY416" s="81" t="str">
        <f ca="1">IF(ISNUMBER($H416),INDEX(INDIRECT($D$4),MATCH('CF AUX'!AY$14,INDIRECT($D$5),0),MATCH('CF AUX'!$I416,INDIRECT($D$7),0)),"")</f>
        <v/>
      </c>
      <c r="AZ416" s="81" t="str">
        <f ca="1">IF(ISNUMBER($H416),INDEX(INDIRECT($D$4),MATCH('CF AUX'!AZ$14,INDIRECT($D$5),0),MATCH('CF AUX'!$I416,INDIRECT($D$7),0)),"")</f>
        <v/>
      </c>
      <c r="BB416" s="96" t="str" cm="1">
        <f t="array" aca="1" ref="BB416" ca="1">IF(ISNUMBER($H416),MMULT(J416:AZ416,TRANSPOSE(INDIRECT($D$8&amp;$G$4&amp;B418&amp;":"&amp;$G$6&amp;B418))),"")</f>
        <v/>
      </c>
      <c r="BD416" s="59">
        <f>BD415</f>
        <v>414</v>
      </c>
      <c r="BE416" s="80" t="str" cm="1">
        <f t="array" aca="1" ref="BE416" ca="1">IFERROR(INDEX(INDIRECT($D$4),MATCH(INDIRECT(BE$5&amp;$BD416),INDIRECT($D$6),0),MATCH($I416,INDIRECT($D$7),0)),"")</f>
        <v/>
      </c>
      <c r="BF416" s="81" t="str" cm="1">
        <f t="array" aca="1" ref="BF416" ca="1">IFERROR(INDEX(INDIRECT($D$4),MATCH(INDIRECT(BF$5&amp;$BD416),INDIRECT($D$6),0),MATCH($I416,INDIRECT($D$7),0)),"")</f>
        <v/>
      </c>
      <c r="BG416" s="81" t="str" cm="1">
        <f t="array" aca="1" ref="BG416" ca="1">IFERROR(INDEX(INDIRECT($D$4),MATCH(INDIRECT(BG$5&amp;$BD416),INDIRECT($D$6),0),MATCH($I416,INDIRECT($D$7),0)),"")</f>
        <v/>
      </c>
      <c r="BH416" s="81" t="str" cm="1">
        <f t="array" aca="1" ref="BH416" ca="1">IFERROR(INDEX(INDIRECT($D$4),MATCH(INDIRECT(BH$5&amp;$BD416),INDIRECT($D$6),0),MATCH($I416,INDIRECT($D$7),0)),"")</f>
        <v/>
      </c>
      <c r="BI416" s="81" t="str" cm="1">
        <f t="array" aca="1" ref="BI416" ca="1">IFERROR(INDEX(INDIRECT($D$4),MATCH(INDIRECT(BI$5&amp;$BD416),INDIRECT($D$6),0),MATCH($I416,INDIRECT($D$7),0)),"")</f>
        <v/>
      </c>
      <c r="BJ416" s="81" t="str" cm="1">
        <f t="array" aca="1" ref="BJ416" ca="1">IFERROR(INDEX(INDIRECT($D$4),MATCH(INDIRECT(BJ$5&amp;$BD416),INDIRECT($D$6),0),MATCH($I416,INDIRECT($D$7),0)),"")</f>
        <v/>
      </c>
      <c r="BK416" s="81" t="str" cm="1">
        <f t="array" aca="1" ref="BK416" ca="1">IFERROR(INDEX(INDIRECT($D$4),MATCH(INDIRECT(BK$5&amp;$BD416),INDIRECT($D$6),0),MATCH($I416,INDIRECT($D$7),0)),"")</f>
        <v/>
      </c>
      <c r="BL416" s="81" t="str" cm="1">
        <f t="array" aca="1" ref="BL416" ca="1">IFERROR(INDEX(INDIRECT($D$4),MATCH(INDIRECT(BL$5&amp;$BD416),INDIRECT($D$6),0),MATCH($I416,INDIRECT($D$7),0)),"")</f>
        <v/>
      </c>
      <c r="BM416" s="81" t="str" cm="1">
        <f t="array" aca="1" ref="BM416" ca="1">IFERROR(INDEX(INDIRECT($D$4),MATCH(INDIRECT(BM$5&amp;$BD416),INDIRECT($D$6),0),MATCH($I416,INDIRECT($D$7),0)),"")</f>
        <v/>
      </c>
      <c r="BN416" s="81" t="str" cm="1">
        <f t="array" aca="1" ref="BN416" ca="1">IFERROR(INDEX(INDIRECT($D$4),MATCH(INDIRECT(BN$5&amp;$BD416),INDIRECT($D$6),0),MATCH($I416,INDIRECT($D$7),0)),"")</f>
        <v/>
      </c>
      <c r="BO416" s="81" t="str" cm="1">
        <f t="array" aca="1" ref="BO416" ca="1">IFERROR(INDEX(INDIRECT($D$4),MATCH(INDIRECT(BO$5&amp;$BD416),INDIRECT($D$6),0),MATCH($I416,INDIRECT($D$7),0)),"")</f>
        <v/>
      </c>
      <c r="BP416" s="81" t="str" cm="1">
        <f t="array" aca="1" ref="BP416" ca="1">IFERROR(INDEX(INDIRECT($D$4),MATCH(INDIRECT(BP$5&amp;$BD416),INDIRECT($D$6),0),MATCH($I416,INDIRECT($D$7),0)),"")</f>
        <v/>
      </c>
      <c r="BQ416" s="81" t="str" cm="1">
        <f t="array" aca="1" ref="BQ416" ca="1">IFERROR(INDEX(INDIRECT($D$4),MATCH(INDIRECT(BQ$5&amp;$BD416),INDIRECT($D$6),0),MATCH($I416,INDIRECT($D$7),0)),"")</f>
        <v/>
      </c>
      <c r="BR416" s="81" t="str" cm="1">
        <f t="array" aca="1" ref="BR416" ca="1">IFERROR(INDEX(INDIRECT($D$4),MATCH(INDIRECT(BR$5&amp;$BD416),INDIRECT($D$6),0),MATCH($I416,INDIRECT($D$7),0)),"")</f>
        <v/>
      </c>
      <c r="BS416" s="81" t="str" cm="1">
        <f t="array" aca="1" ref="BS416" ca="1">IFERROR(INDEX(INDIRECT($D$4),MATCH(INDIRECT(BS$5&amp;$BD416),INDIRECT($D$6),0),MATCH($I416,INDIRECT($D$7),0)),"")</f>
        <v/>
      </c>
      <c r="BT416" s="81" t="str" cm="1">
        <f t="array" aca="1" ref="BT416" ca="1">IFERROR(INDEX(INDIRECT($D$4),MATCH(INDIRECT(BT$5&amp;$BD416),INDIRECT($D$6),0),MATCH($I416,INDIRECT($D$7),0)),"")</f>
        <v/>
      </c>
      <c r="BU416" s="81" t="str" cm="1">
        <f t="array" aca="1" ref="BU416" ca="1">IFERROR(INDEX(INDIRECT($D$4),MATCH(INDIRECT(BU$5&amp;$BD416),INDIRECT($D$6),0),MATCH($I416,INDIRECT($D$7),0)),"")</f>
        <v/>
      </c>
      <c r="BV416" s="99" t="str" cm="1">
        <f t="array" aca="1" ref="BV416" ca="1">IFERROR(INDEX(INDIRECT($D$4),MATCH(INDIRECT(BV$5&amp;$BD416),INDIRECT($D$6),0),MATCH($I416,INDIRECT($D$7),0)),"")</f>
        <v/>
      </c>
      <c r="BX416" s="80"/>
      <c r="BY416" s="81"/>
      <c r="BZ416" s="81"/>
      <c r="CA416" s="81"/>
      <c r="CB416" s="81"/>
      <c r="CC416" s="81"/>
      <c r="CD416" s="81"/>
      <c r="CE416" s="81"/>
      <c r="CF416" s="81"/>
      <c r="CG416" s="81"/>
      <c r="CH416" s="81"/>
      <c r="CI416" s="81"/>
      <c r="CJ416" s="81"/>
      <c r="CK416" s="81"/>
      <c r="CL416" s="81"/>
      <c r="CM416" s="81"/>
      <c r="CN416" s="81"/>
      <c r="CO416" s="99"/>
      <c r="CQ416" s="65" t="e" vm="2">
        <f>MAX(CS415:CS426)</f>
        <v>#VALUE!</v>
      </c>
      <c r="CR416" s="59" t="str">
        <f t="shared" ref="CR416:CR432" si="108">IF(ISNUMBER(CS416),ROW(CS416),"")</f>
        <v/>
      </c>
      <c r="CS416" s="60"/>
      <c r="CT416" s="116" t="str">
        <f t="shared" ca="1" si="105"/>
        <v/>
      </c>
      <c r="CU416" s="80" t="str">
        <f>IF(ISNUMBER($CS416),INDEX(IRF.New!$CS$7:$DJ$37,MATCH(B418+1,IRF.New!$B$7:$B$37,0),MATCH($CT416,IRF.New!$CS$5:$DJ$5,0)),"")</f>
        <v/>
      </c>
      <c r="CV416" s="81"/>
      <c r="CW416" s="81" t="str">
        <f t="shared" si="106"/>
        <v/>
      </c>
      <c r="CX416" s="81"/>
      <c r="CY416" s="81"/>
      <c r="CZ416" s="94"/>
      <c r="DA416" s="94" t="str">
        <f>IF(ISNUMBER(CS416),INDEX(IRF.New!$CS$2:$DJ$2,MATCH('CF AUX'!$CT416,IRF.New!$CS$5:$DJ$5,0)),"")</f>
        <v/>
      </c>
      <c r="DB416" s="72"/>
      <c r="DD416" s="132" t="str">
        <f>IF(ISNUMBER(CS416),INDEX(IRF.New!$D$7:$CO$37,MATCH('CF AUX'!C413,IRF.New!$C$7:$C$37,0),MATCH(CT416,IRF.New!$D$5:$CO$5,0)),"")</f>
        <v/>
      </c>
    </row>
    <row r="417" spans="1:108" x14ac:dyDescent="0.25">
      <c r="B417" s="59" t="s">
        <v>267</v>
      </c>
      <c r="F417" s="136" t="str">
        <f t="shared" si="107"/>
        <v/>
      </c>
      <c r="H417" s="143"/>
      <c r="I417" s="128" t="str">
        <f ca="1">IF(ISNUMBER(H417),INDEX(IRF.New!$CS$5:$DJ$5,MATCH('CF AUX'!H417,INDIRECT("IRF.New!$CS$"&amp;C415&amp;":$DJ$"&amp;C415),0)),"")</f>
        <v/>
      </c>
      <c r="J417" s="80" t="str">
        <f ca="1">IF(ISNUMBER($H417),INDEX(INDIRECT($D$4),MATCH('CF AUX'!J$14,INDIRECT($D$5),0),MATCH('CF AUX'!$I417,INDIRECT($D$7),0)),"")</f>
        <v/>
      </c>
      <c r="K417" s="81" t="str">
        <f ca="1">IF(ISNUMBER($H417),INDEX(INDIRECT($D$4),MATCH('CF AUX'!K$14,INDIRECT($D$5),0),MATCH('CF AUX'!$I417,INDIRECT($D$7),0)),"")</f>
        <v/>
      </c>
      <c r="L417" s="81" t="str">
        <f ca="1">IF(ISNUMBER($H417),INDEX(INDIRECT($D$4),MATCH('CF AUX'!L$14,INDIRECT($D$5),0),MATCH('CF AUX'!$I417,INDIRECT($D$7),0)),"")</f>
        <v/>
      </c>
      <c r="M417" s="81" t="str">
        <f ca="1">IF(ISNUMBER($H417),INDEX(INDIRECT($D$4),MATCH('CF AUX'!M$14,INDIRECT($D$5),0),MATCH('CF AUX'!$I417,INDIRECT($D$7),0)),"")</f>
        <v/>
      </c>
      <c r="N417" s="81" t="str">
        <f ca="1">IF(ISNUMBER($H417),INDEX(INDIRECT($D$4),MATCH('CF AUX'!N$14,INDIRECT($D$5),0),MATCH('CF AUX'!$I417,INDIRECT($D$7),0)),"")</f>
        <v/>
      </c>
      <c r="O417" s="81" t="str">
        <f ca="1">IF(ISNUMBER($H417),INDEX(INDIRECT($D$4),MATCH('CF AUX'!O$14,INDIRECT($D$5),0),MATCH('CF AUX'!$I417,INDIRECT($D$7),0)),"")</f>
        <v/>
      </c>
      <c r="P417" s="81" t="str">
        <f ca="1">IF(ISNUMBER($H417),INDEX(INDIRECT($D$4),MATCH('CF AUX'!P$14,INDIRECT($D$5),0),MATCH('CF AUX'!$I417,INDIRECT($D$7),0)),"")</f>
        <v/>
      </c>
      <c r="Q417" s="81" t="str">
        <f ca="1">IF(ISNUMBER($H417),INDEX(INDIRECT($D$4),MATCH('CF AUX'!Q$14,INDIRECT($D$5),0),MATCH('CF AUX'!$I417,INDIRECT($D$7),0)),"")</f>
        <v/>
      </c>
      <c r="R417" s="81" t="str">
        <f ca="1">IF(ISNUMBER($H417),INDEX(INDIRECT($D$4),MATCH('CF AUX'!R$14,INDIRECT($D$5),0),MATCH('CF AUX'!$I417,INDIRECT($D$7),0)),"")</f>
        <v/>
      </c>
      <c r="S417" s="81" t="str">
        <f ca="1">IF(ISNUMBER($H417),INDEX(INDIRECT($D$4),MATCH('CF AUX'!S$14,INDIRECT($D$5),0),MATCH('CF AUX'!$I417,INDIRECT($D$7),0)),"")</f>
        <v/>
      </c>
      <c r="T417" s="81" t="str">
        <f ca="1">IF(ISNUMBER($H417),INDEX(INDIRECT($D$4),MATCH('CF AUX'!T$14,INDIRECT($D$5),0),MATCH('CF AUX'!$I417,INDIRECT($D$7),0)),"")</f>
        <v/>
      </c>
      <c r="U417" s="81" t="str">
        <f ca="1">IF(ISNUMBER($H417),INDEX(INDIRECT($D$4),MATCH('CF AUX'!U$14,INDIRECT($D$5),0),MATCH('CF AUX'!$I417,INDIRECT($D$7),0)),"")</f>
        <v/>
      </c>
      <c r="V417" s="81" t="str">
        <f ca="1">IF(ISNUMBER($H417),INDEX(INDIRECT($D$4),MATCH('CF AUX'!V$14,INDIRECT($D$5),0),MATCH('CF AUX'!$I417,INDIRECT($D$7),0)),"")</f>
        <v/>
      </c>
      <c r="W417" s="81" t="str">
        <f ca="1">IF(ISNUMBER($H417),INDEX(INDIRECT($D$4),MATCH('CF AUX'!W$14,INDIRECT($D$5),0),MATCH('CF AUX'!$I417,INDIRECT($D$7),0)),"")</f>
        <v/>
      </c>
      <c r="X417" s="81" t="str">
        <f ca="1">IF(ISNUMBER($H417),INDEX(INDIRECT($D$4),MATCH('CF AUX'!X$14,INDIRECT($D$5),0),MATCH('CF AUX'!$I417,INDIRECT($D$7),0)),"")</f>
        <v/>
      </c>
      <c r="Y417" s="81" t="str">
        <f ca="1">IF(ISNUMBER($H417),INDEX(INDIRECT($D$4),MATCH('CF AUX'!Y$14,INDIRECT($D$5),0),MATCH('CF AUX'!$I417,INDIRECT($D$7),0)),"")</f>
        <v/>
      </c>
      <c r="Z417" s="81" t="str">
        <f ca="1">IF(ISNUMBER($H417),INDEX(INDIRECT($D$4),MATCH('CF AUX'!Z$14,INDIRECT($D$5),0),MATCH('CF AUX'!$I417,INDIRECT($D$7),0)),"")</f>
        <v/>
      </c>
      <c r="AA417" s="81" t="str">
        <f ca="1">IF(ISNUMBER($H417),INDEX(INDIRECT($D$4),MATCH('CF AUX'!AA$14,INDIRECT($D$5),0),MATCH('CF AUX'!$I417,INDIRECT($D$7),0)),"")</f>
        <v/>
      </c>
      <c r="AB417" s="81" t="str">
        <f ca="1">IF(ISNUMBER($H417),INDEX(INDIRECT($D$4),MATCH('CF AUX'!AB$14,INDIRECT($D$5),0),MATCH('CF AUX'!$I417,INDIRECT($D$7),0)),"")</f>
        <v/>
      </c>
      <c r="AC417" s="81" t="str">
        <f ca="1">IF(ISNUMBER($H417),INDEX(INDIRECT($D$4),MATCH('CF AUX'!AC$14,INDIRECT($D$5),0),MATCH('CF AUX'!$I417,INDIRECT($D$7),0)),"")</f>
        <v/>
      </c>
      <c r="AD417" s="81" t="str">
        <f ca="1">IF(ISNUMBER($H417),INDEX(INDIRECT($D$4),MATCH('CF AUX'!AD$14,INDIRECT($D$5),0),MATCH('CF AUX'!$I417,INDIRECT($D$7),0)),"")</f>
        <v/>
      </c>
      <c r="AE417" s="81" t="str">
        <f ca="1">IF(ISNUMBER($H417),INDEX(INDIRECT($D$4),MATCH('CF AUX'!AE$14,INDIRECT($D$5),0),MATCH('CF AUX'!$I417,INDIRECT($D$7),0)),"")</f>
        <v/>
      </c>
      <c r="AF417" s="81" t="str">
        <f ca="1">IF(ISNUMBER($H417),INDEX(INDIRECT($D$4),MATCH('CF AUX'!AF$14,INDIRECT($D$5),0),MATCH('CF AUX'!$I417,INDIRECT($D$7),0)),"")</f>
        <v/>
      </c>
      <c r="AG417" s="81" t="str">
        <f ca="1">IF(ISNUMBER($H417),INDEX(INDIRECT($D$4),MATCH('CF AUX'!AG$14,INDIRECT($D$5),0),MATCH('CF AUX'!$I417,INDIRECT($D$7),0)),"")</f>
        <v/>
      </c>
      <c r="AH417" s="81" t="str">
        <f ca="1">IF(ISNUMBER($H417),INDEX(INDIRECT($D$4),MATCH('CF AUX'!AH$14,INDIRECT($D$5),0),MATCH('CF AUX'!$I417,INDIRECT($D$7),0)),"")</f>
        <v/>
      </c>
      <c r="AI417" s="81" t="str">
        <f ca="1">IF(ISNUMBER($H417),INDEX(INDIRECT($D$4),MATCH('CF AUX'!AI$14,INDIRECT($D$5),0),MATCH('CF AUX'!$I417,INDIRECT($D$7),0)),"")</f>
        <v/>
      </c>
      <c r="AJ417" s="81" t="str">
        <f ca="1">IF(ISNUMBER($H417),INDEX(INDIRECT($D$4),MATCH('CF AUX'!AJ$14,INDIRECT($D$5),0),MATCH('CF AUX'!$I417,INDIRECT($D$7),0)),"")</f>
        <v/>
      </c>
      <c r="AK417" s="81" t="str">
        <f ca="1">IF(ISNUMBER($H417),INDEX(INDIRECT($D$4),MATCH('CF AUX'!AK$14,INDIRECT($D$5),0),MATCH('CF AUX'!$I417,INDIRECT($D$7),0)),"")</f>
        <v/>
      </c>
      <c r="AL417" s="81" t="str">
        <f ca="1">IF(ISNUMBER($H417),INDEX(INDIRECT($D$4),MATCH('CF AUX'!AL$14,INDIRECT($D$5),0),MATCH('CF AUX'!$I417,INDIRECT($D$7),0)),"")</f>
        <v/>
      </c>
      <c r="AM417" s="81" t="str">
        <f ca="1">IF(ISNUMBER($H417),INDEX(INDIRECT($D$4),MATCH('CF AUX'!AM$14,INDIRECT($D$5),0),MATCH('CF AUX'!$I417,INDIRECT($D$7),0)),"")</f>
        <v/>
      </c>
      <c r="AN417" s="81" t="str">
        <f ca="1">IF(ISNUMBER($H417),INDEX(INDIRECT($D$4),MATCH('CF AUX'!AN$14,INDIRECT($D$5),0),MATCH('CF AUX'!$I417,INDIRECT($D$7),0)),"")</f>
        <v/>
      </c>
      <c r="AO417" s="81" t="str">
        <f ca="1">IF(ISNUMBER($H417),INDEX(INDIRECT($D$4),MATCH('CF AUX'!AO$14,INDIRECT($D$5),0),MATCH('CF AUX'!$I417,INDIRECT($D$7),0)),"")</f>
        <v/>
      </c>
      <c r="AP417" s="81" t="str">
        <f ca="1">IF(ISNUMBER($H417),INDEX(INDIRECT($D$4),MATCH('CF AUX'!AP$14,INDIRECT($D$5),0),MATCH('CF AUX'!$I417,INDIRECT($D$7),0)),"")</f>
        <v/>
      </c>
      <c r="AQ417" s="81" t="str">
        <f ca="1">IF(ISNUMBER($H417),INDEX(INDIRECT($D$4),MATCH('CF AUX'!AQ$14,INDIRECT($D$5),0),MATCH('CF AUX'!$I417,INDIRECT($D$7),0)),"")</f>
        <v/>
      </c>
      <c r="AR417" s="81" t="str">
        <f ca="1">IF(ISNUMBER($H417),INDEX(INDIRECT($D$4),MATCH('CF AUX'!AR$14,INDIRECT($D$5),0),MATCH('CF AUX'!$I417,INDIRECT($D$7),0)),"")</f>
        <v/>
      </c>
      <c r="AS417" s="81" t="str">
        <f ca="1">IF(ISNUMBER($H417),INDEX(INDIRECT($D$4),MATCH('CF AUX'!AS$14,INDIRECT($D$5),0),MATCH('CF AUX'!$I417,INDIRECT($D$7),0)),"")</f>
        <v/>
      </c>
      <c r="AT417" s="81" t="str">
        <f ca="1">IF(ISNUMBER($H417),INDEX(INDIRECT($D$4),MATCH('CF AUX'!AT$14,INDIRECT($D$5),0),MATCH('CF AUX'!$I417,INDIRECT($D$7),0)),"")</f>
        <v/>
      </c>
      <c r="AU417" s="81" t="str">
        <f ca="1">IF(ISNUMBER($H417),INDEX(INDIRECT($D$4),MATCH('CF AUX'!AU$14,INDIRECT($D$5),0),MATCH('CF AUX'!$I417,INDIRECT($D$7),0)),"")</f>
        <v/>
      </c>
      <c r="AV417" s="81" t="str">
        <f ca="1">IF(ISNUMBER($H417),INDEX(INDIRECT($D$4),MATCH('CF AUX'!AV$14,INDIRECT($D$5),0),MATCH('CF AUX'!$I417,INDIRECT($D$7),0)),"")</f>
        <v/>
      </c>
      <c r="AW417" s="81" t="str">
        <f ca="1">IF(ISNUMBER($H417),INDEX(INDIRECT($D$4),MATCH('CF AUX'!AW$14,INDIRECT($D$5),0),MATCH('CF AUX'!$I417,INDIRECT($D$7),0)),"")</f>
        <v/>
      </c>
      <c r="AX417" s="81" t="str">
        <f ca="1">IF(ISNUMBER($H417),INDEX(INDIRECT($D$4),MATCH('CF AUX'!AX$14,INDIRECT($D$5),0),MATCH('CF AUX'!$I417,INDIRECT($D$7),0)),"")</f>
        <v/>
      </c>
      <c r="AY417" s="81" t="str">
        <f ca="1">IF(ISNUMBER($H417),INDEX(INDIRECT($D$4),MATCH('CF AUX'!AY$14,INDIRECT($D$5),0),MATCH('CF AUX'!$I417,INDIRECT($D$7),0)),"")</f>
        <v/>
      </c>
      <c r="AZ417" s="81" t="str">
        <f ca="1">IF(ISNUMBER($H417),INDEX(INDIRECT($D$4),MATCH('CF AUX'!AZ$14,INDIRECT($D$5),0),MATCH('CF AUX'!$I417,INDIRECT($D$7),0)),"")</f>
        <v/>
      </c>
      <c r="BB417" s="96" t="str" cm="1">
        <f t="array" aca="1" ref="BB417" ca="1">IF(ISNUMBER($H417),MMULT(J417:AZ417,TRANSPOSE(INDIRECT($D$8&amp;$G$4&amp;B418&amp;":"&amp;$G$6&amp;B418))),"")</f>
        <v/>
      </c>
      <c r="BD417" s="59">
        <f t="shared" ref="BD417:BD431" si="109">BD416</f>
        <v>414</v>
      </c>
      <c r="BE417" s="80" t="str" cm="1">
        <f t="array" aca="1" ref="BE417" ca="1">IFERROR(INDEX(INDIRECT($D$4),MATCH(INDIRECT(BE$5&amp;$BD417),INDIRECT($D$6),0),MATCH($I417,INDIRECT($D$7),0)),"")</f>
        <v/>
      </c>
      <c r="BF417" s="81" t="str" cm="1">
        <f t="array" aca="1" ref="BF417" ca="1">IFERROR(INDEX(INDIRECT($D$4),MATCH(INDIRECT(BF$5&amp;$BD417),INDIRECT($D$6),0),MATCH($I417,INDIRECT($D$7),0)),"")</f>
        <v/>
      </c>
      <c r="BG417" s="81" t="str" cm="1">
        <f t="array" aca="1" ref="BG417" ca="1">IFERROR(INDEX(INDIRECT($D$4),MATCH(INDIRECT(BG$5&amp;$BD417),INDIRECT($D$6),0),MATCH($I417,INDIRECT($D$7),0)),"")</f>
        <v/>
      </c>
      <c r="BH417" s="81" t="str" cm="1">
        <f t="array" aca="1" ref="BH417" ca="1">IFERROR(INDEX(INDIRECT($D$4),MATCH(INDIRECT(BH$5&amp;$BD417),INDIRECT($D$6),0),MATCH($I417,INDIRECT($D$7),0)),"")</f>
        <v/>
      </c>
      <c r="BI417" s="81" t="str" cm="1">
        <f t="array" aca="1" ref="BI417" ca="1">IFERROR(INDEX(INDIRECT($D$4),MATCH(INDIRECT(BI$5&amp;$BD417),INDIRECT($D$6),0),MATCH($I417,INDIRECT($D$7),0)),"")</f>
        <v/>
      </c>
      <c r="BJ417" s="81" t="str" cm="1">
        <f t="array" aca="1" ref="BJ417" ca="1">IFERROR(INDEX(INDIRECT($D$4),MATCH(INDIRECT(BJ$5&amp;$BD417),INDIRECT($D$6),0),MATCH($I417,INDIRECT($D$7),0)),"")</f>
        <v/>
      </c>
      <c r="BK417" s="81" t="str" cm="1">
        <f t="array" aca="1" ref="BK417" ca="1">IFERROR(INDEX(INDIRECT($D$4),MATCH(INDIRECT(BK$5&amp;$BD417),INDIRECT($D$6),0),MATCH($I417,INDIRECT($D$7),0)),"")</f>
        <v/>
      </c>
      <c r="BL417" s="81" t="str" cm="1">
        <f t="array" aca="1" ref="BL417" ca="1">IFERROR(INDEX(INDIRECT($D$4),MATCH(INDIRECT(BL$5&amp;$BD417),INDIRECT($D$6),0),MATCH($I417,INDIRECT($D$7),0)),"")</f>
        <v/>
      </c>
      <c r="BM417" s="81" t="str" cm="1">
        <f t="array" aca="1" ref="BM417" ca="1">IFERROR(INDEX(INDIRECT($D$4),MATCH(INDIRECT(BM$5&amp;$BD417),INDIRECT($D$6),0),MATCH($I417,INDIRECT($D$7),0)),"")</f>
        <v/>
      </c>
      <c r="BN417" s="81" t="str" cm="1">
        <f t="array" aca="1" ref="BN417" ca="1">IFERROR(INDEX(INDIRECT($D$4),MATCH(INDIRECT(BN$5&amp;$BD417),INDIRECT($D$6),0),MATCH($I417,INDIRECT($D$7),0)),"")</f>
        <v/>
      </c>
      <c r="BO417" s="81" t="str" cm="1">
        <f t="array" aca="1" ref="BO417" ca="1">IFERROR(INDEX(INDIRECT($D$4),MATCH(INDIRECT(BO$5&amp;$BD417),INDIRECT($D$6),0),MATCH($I417,INDIRECT($D$7),0)),"")</f>
        <v/>
      </c>
      <c r="BP417" s="81" t="str" cm="1">
        <f t="array" aca="1" ref="BP417" ca="1">IFERROR(INDEX(INDIRECT($D$4),MATCH(INDIRECT(BP$5&amp;$BD417),INDIRECT($D$6),0),MATCH($I417,INDIRECT($D$7),0)),"")</f>
        <v/>
      </c>
      <c r="BQ417" s="81" t="str" cm="1">
        <f t="array" aca="1" ref="BQ417" ca="1">IFERROR(INDEX(INDIRECT($D$4),MATCH(INDIRECT(BQ$5&amp;$BD417),INDIRECT($D$6),0),MATCH($I417,INDIRECT($D$7),0)),"")</f>
        <v/>
      </c>
      <c r="BR417" s="81" t="str" cm="1">
        <f t="array" aca="1" ref="BR417" ca="1">IFERROR(INDEX(INDIRECT($D$4),MATCH(INDIRECT(BR$5&amp;$BD417),INDIRECT($D$6),0),MATCH($I417,INDIRECT($D$7),0)),"")</f>
        <v/>
      </c>
      <c r="BS417" s="81" t="str" cm="1">
        <f t="array" aca="1" ref="BS417" ca="1">IFERROR(INDEX(INDIRECT($D$4),MATCH(INDIRECT(BS$5&amp;$BD417),INDIRECT($D$6),0),MATCH($I417,INDIRECT($D$7),0)),"")</f>
        <v/>
      </c>
      <c r="BT417" s="81" t="str" cm="1">
        <f t="array" aca="1" ref="BT417" ca="1">IFERROR(INDEX(INDIRECT($D$4),MATCH(INDIRECT(BT$5&amp;$BD417),INDIRECT($D$6),0),MATCH($I417,INDIRECT($D$7),0)),"")</f>
        <v/>
      </c>
      <c r="BU417" s="81" t="str" cm="1">
        <f t="array" aca="1" ref="BU417" ca="1">IFERROR(INDEX(INDIRECT($D$4),MATCH(INDIRECT(BU$5&amp;$BD417),INDIRECT($D$6),0),MATCH($I417,INDIRECT($D$7),0)),"")</f>
        <v/>
      </c>
      <c r="BV417" s="99" t="str" cm="1">
        <f t="array" aca="1" ref="BV417" ca="1">IFERROR(INDEX(INDIRECT($D$4),MATCH(INDIRECT(BV$5&amp;$BD417),INDIRECT($D$6),0),MATCH($I417,INDIRECT($D$7),0)),"")</f>
        <v/>
      </c>
      <c r="BX417" s="80"/>
      <c r="BY417" s="81"/>
      <c r="BZ417" s="81"/>
      <c r="CA417" s="81"/>
      <c r="CB417" s="81"/>
      <c r="CC417" s="81"/>
      <c r="CD417" s="81"/>
      <c r="CE417" s="81"/>
      <c r="CF417" s="81"/>
      <c r="CG417" s="81"/>
      <c r="CH417" s="81"/>
      <c r="CI417" s="81"/>
      <c r="CJ417" s="81"/>
      <c r="CK417" s="81"/>
      <c r="CL417" s="81"/>
      <c r="CM417" s="81"/>
      <c r="CN417" s="81"/>
      <c r="CO417" s="99"/>
      <c r="CQ417" s="113"/>
      <c r="CR417" s="59" t="str">
        <f t="shared" si="108"/>
        <v/>
      </c>
      <c r="CS417" s="60"/>
      <c r="CT417" s="116" t="str">
        <f t="shared" ca="1" si="105"/>
        <v/>
      </c>
      <c r="CU417" s="80" t="str">
        <f>IF(ISNUMBER($CS417),INDEX(IRF.New!$CS$7:$DJ$37,MATCH(B418+1,IRF.New!$B$7:$B$37,0),MATCH($CT417,IRF.New!$CS$5:$DJ$5,0)),"")</f>
        <v/>
      </c>
      <c r="CV417" s="81"/>
      <c r="CW417" s="81" t="str">
        <f t="shared" si="106"/>
        <v/>
      </c>
      <c r="CX417" s="81"/>
      <c r="CY417" s="81"/>
      <c r="CZ417" s="94"/>
      <c r="DA417" s="94" t="str">
        <f>IF(ISNUMBER(CS417),INDEX(IRF.New!$CS$2:$DJ$2,MATCH('CF AUX'!$CT417,IRF.New!$CS$5:$DJ$5,0)),"")</f>
        <v/>
      </c>
      <c r="DB417" s="72"/>
      <c r="DD417" s="132" t="str">
        <f>IF(ISNUMBER(CS417),INDEX(IRF.New!$D$7:$CO$37,MATCH('CF AUX'!C413,IRF.New!$C$7:$C$37,0),MATCH(CT417,IRF.New!$D$5:$CO$5,0)),"")</f>
        <v/>
      </c>
    </row>
    <row r="418" spans="1:108" x14ac:dyDescent="0.25">
      <c r="B418" s="75">
        <f>INDEX(IRF.New!$B:$B,MATCH('CF AUX'!C413,IRF.New!$C:$C,0))-1</f>
        <v>29</v>
      </c>
      <c r="F418" s="136" t="str">
        <f t="shared" si="107"/>
        <v/>
      </c>
      <c r="H418" s="65"/>
      <c r="I418" s="129" t="str">
        <f ca="1">IF(ISNUMBER(H418),INDEX(IRF.New!$CS$5:$DJ$5,MATCH('CF AUX'!H418,INDIRECT("IRF.New!$CS$"&amp;C415&amp;":$DJ$"&amp;C415),0)),"")</f>
        <v/>
      </c>
      <c r="J418" s="80" t="str">
        <f ca="1">IF(ISNUMBER($H418),INDEX(INDIRECT($D$4),MATCH('CF AUX'!J$14,INDIRECT($D$5),0),MATCH('CF AUX'!$I418,INDIRECT($D$7),0)),"")</f>
        <v/>
      </c>
      <c r="K418" s="81" t="str">
        <f ca="1">IF(ISNUMBER($H418),INDEX(INDIRECT($D$4),MATCH('CF AUX'!K$14,INDIRECT($D$5),0),MATCH('CF AUX'!$I418,INDIRECT($D$7),0)),"")</f>
        <v/>
      </c>
      <c r="L418" s="81" t="str">
        <f ca="1">IF(ISNUMBER($H418),INDEX(INDIRECT($D$4),MATCH('CF AUX'!L$14,INDIRECT($D$5),0),MATCH('CF AUX'!$I418,INDIRECT($D$7),0)),"")</f>
        <v/>
      </c>
      <c r="M418" s="81" t="str">
        <f ca="1">IF(ISNUMBER($H418),INDEX(INDIRECT($D$4),MATCH('CF AUX'!M$14,INDIRECT($D$5),0),MATCH('CF AUX'!$I418,INDIRECT($D$7),0)),"")</f>
        <v/>
      </c>
      <c r="N418" s="81" t="str">
        <f ca="1">IF(ISNUMBER($H418),INDEX(INDIRECT($D$4),MATCH('CF AUX'!N$14,INDIRECT($D$5),0),MATCH('CF AUX'!$I418,INDIRECT($D$7),0)),"")</f>
        <v/>
      </c>
      <c r="O418" s="81" t="str">
        <f ca="1">IF(ISNUMBER($H418),INDEX(INDIRECT($D$4),MATCH('CF AUX'!O$14,INDIRECT($D$5),0),MATCH('CF AUX'!$I418,INDIRECT($D$7),0)),"")</f>
        <v/>
      </c>
      <c r="P418" s="81" t="str">
        <f ca="1">IF(ISNUMBER($H418),INDEX(INDIRECT($D$4),MATCH('CF AUX'!P$14,INDIRECT($D$5),0),MATCH('CF AUX'!$I418,INDIRECT($D$7),0)),"")</f>
        <v/>
      </c>
      <c r="Q418" s="81" t="str">
        <f ca="1">IF(ISNUMBER($H418),INDEX(INDIRECT($D$4),MATCH('CF AUX'!Q$14,INDIRECT($D$5),0),MATCH('CF AUX'!$I418,INDIRECT($D$7),0)),"")</f>
        <v/>
      </c>
      <c r="R418" s="81" t="str">
        <f ca="1">IF(ISNUMBER($H418),INDEX(INDIRECT($D$4),MATCH('CF AUX'!R$14,INDIRECT($D$5),0),MATCH('CF AUX'!$I418,INDIRECT($D$7),0)),"")</f>
        <v/>
      </c>
      <c r="S418" s="81" t="str">
        <f ca="1">IF(ISNUMBER($H418),INDEX(INDIRECT($D$4),MATCH('CF AUX'!S$14,INDIRECT($D$5),0),MATCH('CF AUX'!$I418,INDIRECT($D$7),0)),"")</f>
        <v/>
      </c>
      <c r="T418" s="81" t="str">
        <f ca="1">IF(ISNUMBER($H418),INDEX(INDIRECT($D$4),MATCH('CF AUX'!T$14,INDIRECT($D$5),0),MATCH('CF AUX'!$I418,INDIRECT($D$7),0)),"")</f>
        <v/>
      </c>
      <c r="U418" s="81" t="str">
        <f ca="1">IF(ISNUMBER($H418),INDEX(INDIRECT($D$4),MATCH('CF AUX'!U$14,INDIRECT($D$5),0),MATCH('CF AUX'!$I418,INDIRECT($D$7),0)),"")</f>
        <v/>
      </c>
      <c r="V418" s="81" t="str">
        <f ca="1">IF(ISNUMBER($H418),INDEX(INDIRECT($D$4),MATCH('CF AUX'!V$14,INDIRECT($D$5),0),MATCH('CF AUX'!$I418,INDIRECT($D$7),0)),"")</f>
        <v/>
      </c>
      <c r="W418" s="81" t="str">
        <f ca="1">IF(ISNUMBER($H418),INDEX(INDIRECT($D$4),MATCH('CF AUX'!W$14,INDIRECT($D$5),0),MATCH('CF AUX'!$I418,INDIRECT($D$7),0)),"")</f>
        <v/>
      </c>
      <c r="X418" s="81" t="str">
        <f ca="1">IF(ISNUMBER($H418),INDEX(INDIRECT($D$4),MATCH('CF AUX'!X$14,INDIRECT($D$5),0),MATCH('CF AUX'!$I418,INDIRECT($D$7),0)),"")</f>
        <v/>
      </c>
      <c r="Y418" s="81" t="str">
        <f ca="1">IF(ISNUMBER($H418),INDEX(INDIRECT($D$4),MATCH('CF AUX'!Y$14,INDIRECT($D$5),0),MATCH('CF AUX'!$I418,INDIRECT($D$7),0)),"")</f>
        <v/>
      </c>
      <c r="Z418" s="81" t="str">
        <f ca="1">IF(ISNUMBER($H418),INDEX(INDIRECT($D$4),MATCH('CF AUX'!Z$14,INDIRECT($D$5),0),MATCH('CF AUX'!$I418,INDIRECT($D$7),0)),"")</f>
        <v/>
      </c>
      <c r="AA418" s="81" t="str">
        <f ca="1">IF(ISNUMBER($H418),INDEX(INDIRECT($D$4),MATCH('CF AUX'!AA$14,INDIRECT($D$5),0),MATCH('CF AUX'!$I418,INDIRECT($D$7),0)),"")</f>
        <v/>
      </c>
      <c r="AB418" s="81" t="str">
        <f ca="1">IF(ISNUMBER($H418),INDEX(INDIRECT($D$4),MATCH('CF AUX'!AB$14,INDIRECT($D$5),0),MATCH('CF AUX'!$I418,INDIRECT($D$7),0)),"")</f>
        <v/>
      </c>
      <c r="AC418" s="81" t="str">
        <f ca="1">IF(ISNUMBER($H418),INDEX(INDIRECT($D$4),MATCH('CF AUX'!AC$14,INDIRECT($D$5),0),MATCH('CF AUX'!$I418,INDIRECT($D$7),0)),"")</f>
        <v/>
      </c>
      <c r="AD418" s="81" t="str">
        <f ca="1">IF(ISNUMBER($H418),INDEX(INDIRECT($D$4),MATCH('CF AUX'!AD$14,INDIRECT($D$5),0),MATCH('CF AUX'!$I418,INDIRECT($D$7),0)),"")</f>
        <v/>
      </c>
      <c r="AE418" s="81" t="str">
        <f ca="1">IF(ISNUMBER($H418),INDEX(INDIRECT($D$4),MATCH('CF AUX'!AE$14,INDIRECT($D$5),0),MATCH('CF AUX'!$I418,INDIRECT($D$7),0)),"")</f>
        <v/>
      </c>
      <c r="AF418" s="81" t="str">
        <f ca="1">IF(ISNUMBER($H418),INDEX(INDIRECT($D$4),MATCH('CF AUX'!AF$14,INDIRECT($D$5),0),MATCH('CF AUX'!$I418,INDIRECT($D$7),0)),"")</f>
        <v/>
      </c>
      <c r="AG418" s="81" t="str">
        <f ca="1">IF(ISNUMBER($H418),INDEX(INDIRECT($D$4),MATCH('CF AUX'!AG$14,INDIRECT($D$5),0),MATCH('CF AUX'!$I418,INDIRECT($D$7),0)),"")</f>
        <v/>
      </c>
      <c r="AH418" s="81" t="str">
        <f ca="1">IF(ISNUMBER($H418),INDEX(INDIRECT($D$4),MATCH('CF AUX'!AH$14,INDIRECT($D$5),0),MATCH('CF AUX'!$I418,INDIRECT($D$7),0)),"")</f>
        <v/>
      </c>
      <c r="AI418" s="81" t="str">
        <f ca="1">IF(ISNUMBER($H418),INDEX(INDIRECT($D$4),MATCH('CF AUX'!AI$14,INDIRECT($D$5),0),MATCH('CF AUX'!$I418,INDIRECT($D$7),0)),"")</f>
        <v/>
      </c>
      <c r="AJ418" s="81" t="str">
        <f ca="1">IF(ISNUMBER($H418),INDEX(INDIRECT($D$4),MATCH('CF AUX'!AJ$14,INDIRECT($D$5),0),MATCH('CF AUX'!$I418,INDIRECT($D$7),0)),"")</f>
        <v/>
      </c>
      <c r="AK418" s="81" t="str">
        <f ca="1">IF(ISNUMBER($H418),INDEX(INDIRECT($D$4),MATCH('CF AUX'!AK$14,INDIRECT($D$5),0),MATCH('CF AUX'!$I418,INDIRECT($D$7),0)),"")</f>
        <v/>
      </c>
      <c r="AL418" s="81" t="str">
        <f ca="1">IF(ISNUMBER($H418),INDEX(INDIRECT($D$4),MATCH('CF AUX'!AL$14,INDIRECT($D$5),0),MATCH('CF AUX'!$I418,INDIRECT($D$7),0)),"")</f>
        <v/>
      </c>
      <c r="AM418" s="81" t="str">
        <f ca="1">IF(ISNUMBER($H418),INDEX(INDIRECT($D$4),MATCH('CF AUX'!AM$14,INDIRECT($D$5),0),MATCH('CF AUX'!$I418,INDIRECT($D$7),0)),"")</f>
        <v/>
      </c>
      <c r="AN418" s="81" t="str">
        <f ca="1">IF(ISNUMBER($H418),INDEX(INDIRECT($D$4),MATCH('CF AUX'!AN$14,INDIRECT($D$5),0),MATCH('CF AUX'!$I418,INDIRECT($D$7),0)),"")</f>
        <v/>
      </c>
      <c r="AO418" s="81" t="str">
        <f ca="1">IF(ISNUMBER($H418),INDEX(INDIRECT($D$4),MATCH('CF AUX'!AO$14,INDIRECT($D$5),0),MATCH('CF AUX'!$I418,INDIRECT($D$7),0)),"")</f>
        <v/>
      </c>
      <c r="AP418" s="81" t="str">
        <f ca="1">IF(ISNUMBER($H418),INDEX(INDIRECT($D$4),MATCH('CF AUX'!AP$14,INDIRECT($D$5),0),MATCH('CF AUX'!$I418,INDIRECT($D$7),0)),"")</f>
        <v/>
      </c>
      <c r="AQ418" s="81" t="str">
        <f ca="1">IF(ISNUMBER($H418),INDEX(INDIRECT($D$4),MATCH('CF AUX'!AQ$14,INDIRECT($D$5),0),MATCH('CF AUX'!$I418,INDIRECT($D$7),0)),"")</f>
        <v/>
      </c>
      <c r="AR418" s="81" t="str">
        <f ca="1">IF(ISNUMBER($H418),INDEX(INDIRECT($D$4),MATCH('CF AUX'!AR$14,INDIRECT($D$5),0),MATCH('CF AUX'!$I418,INDIRECT($D$7),0)),"")</f>
        <v/>
      </c>
      <c r="AS418" s="81" t="str">
        <f ca="1">IF(ISNUMBER($H418),INDEX(INDIRECT($D$4),MATCH('CF AUX'!AS$14,INDIRECT($D$5),0),MATCH('CF AUX'!$I418,INDIRECT($D$7),0)),"")</f>
        <v/>
      </c>
      <c r="AT418" s="81" t="str">
        <f ca="1">IF(ISNUMBER($H418),INDEX(INDIRECT($D$4),MATCH('CF AUX'!AT$14,INDIRECT($D$5),0),MATCH('CF AUX'!$I418,INDIRECT($D$7),0)),"")</f>
        <v/>
      </c>
      <c r="AU418" s="81" t="str">
        <f ca="1">IF(ISNUMBER($H418),INDEX(INDIRECT($D$4),MATCH('CF AUX'!AU$14,INDIRECT($D$5),0),MATCH('CF AUX'!$I418,INDIRECT($D$7),0)),"")</f>
        <v/>
      </c>
      <c r="AV418" s="81" t="str">
        <f ca="1">IF(ISNUMBER($H418),INDEX(INDIRECT($D$4),MATCH('CF AUX'!AV$14,INDIRECT($D$5),0),MATCH('CF AUX'!$I418,INDIRECT($D$7),0)),"")</f>
        <v/>
      </c>
      <c r="AW418" s="81" t="str">
        <f ca="1">IF(ISNUMBER($H418),INDEX(INDIRECT($D$4),MATCH('CF AUX'!AW$14,INDIRECT($D$5),0),MATCH('CF AUX'!$I418,INDIRECT($D$7),0)),"")</f>
        <v/>
      </c>
      <c r="AX418" s="81" t="str">
        <f ca="1">IF(ISNUMBER($H418),INDEX(INDIRECT($D$4),MATCH('CF AUX'!AX$14,INDIRECT($D$5),0),MATCH('CF AUX'!$I418,INDIRECT($D$7),0)),"")</f>
        <v/>
      </c>
      <c r="AY418" s="81" t="str">
        <f ca="1">IF(ISNUMBER($H418),INDEX(INDIRECT($D$4),MATCH('CF AUX'!AY$14,INDIRECT($D$5),0),MATCH('CF AUX'!$I418,INDIRECT($D$7),0)),"")</f>
        <v/>
      </c>
      <c r="AZ418" s="81" t="str">
        <f ca="1">IF(ISNUMBER($H418),INDEX(INDIRECT($D$4),MATCH('CF AUX'!AZ$14,INDIRECT($D$5),0),MATCH('CF AUX'!$I418,INDIRECT($D$7),0)),"")</f>
        <v/>
      </c>
      <c r="BB418" s="96" t="str" cm="1">
        <f t="array" aca="1" ref="BB418" ca="1">IF(ISNUMBER($H418),MMULT(J418:AZ418,TRANSPOSE(INDIRECT($D$8&amp;$G$4&amp;B418&amp;":"&amp;$G$6&amp;B418))),"")</f>
        <v/>
      </c>
      <c r="BD418" s="59">
        <f t="shared" si="109"/>
        <v>414</v>
      </c>
      <c r="BE418" s="80" t="str" cm="1">
        <f t="array" aca="1" ref="BE418" ca="1">IFERROR(INDEX(INDIRECT($D$4),MATCH(INDIRECT(BE$5&amp;$BD418),INDIRECT($D$6),0),MATCH($I418,INDIRECT($D$7),0)),"")</f>
        <v/>
      </c>
      <c r="BF418" s="81" t="str" cm="1">
        <f t="array" aca="1" ref="BF418" ca="1">IFERROR(INDEX(INDIRECT($D$4),MATCH(INDIRECT(BF$5&amp;$BD418),INDIRECT($D$6),0),MATCH($I418,INDIRECT($D$7),0)),"")</f>
        <v/>
      </c>
      <c r="BG418" s="81" t="str" cm="1">
        <f t="array" aca="1" ref="BG418" ca="1">IFERROR(INDEX(INDIRECT($D$4),MATCH(INDIRECT(BG$5&amp;$BD418),INDIRECT($D$6),0),MATCH($I418,INDIRECT($D$7),0)),"")</f>
        <v/>
      </c>
      <c r="BH418" s="81" t="str" cm="1">
        <f t="array" aca="1" ref="BH418" ca="1">IFERROR(INDEX(INDIRECT($D$4),MATCH(INDIRECT(BH$5&amp;$BD418),INDIRECT($D$6),0),MATCH($I418,INDIRECT($D$7),0)),"")</f>
        <v/>
      </c>
      <c r="BI418" s="81" t="str" cm="1">
        <f t="array" aca="1" ref="BI418" ca="1">IFERROR(INDEX(INDIRECT($D$4),MATCH(INDIRECT(BI$5&amp;$BD418),INDIRECT($D$6),0),MATCH($I418,INDIRECT($D$7),0)),"")</f>
        <v/>
      </c>
      <c r="BJ418" s="81" t="str" cm="1">
        <f t="array" aca="1" ref="BJ418" ca="1">IFERROR(INDEX(INDIRECT($D$4),MATCH(INDIRECT(BJ$5&amp;$BD418),INDIRECT($D$6),0),MATCH($I418,INDIRECT($D$7),0)),"")</f>
        <v/>
      </c>
      <c r="BK418" s="81" t="str" cm="1">
        <f t="array" aca="1" ref="BK418" ca="1">IFERROR(INDEX(INDIRECT($D$4),MATCH(INDIRECT(BK$5&amp;$BD418),INDIRECT($D$6),0),MATCH($I418,INDIRECT($D$7),0)),"")</f>
        <v/>
      </c>
      <c r="BL418" s="81" t="str" cm="1">
        <f t="array" aca="1" ref="BL418" ca="1">IFERROR(INDEX(INDIRECT($D$4),MATCH(INDIRECT(BL$5&amp;$BD418),INDIRECT($D$6),0),MATCH($I418,INDIRECT($D$7),0)),"")</f>
        <v/>
      </c>
      <c r="BM418" s="81" t="str" cm="1">
        <f t="array" aca="1" ref="BM418" ca="1">IFERROR(INDEX(INDIRECT($D$4),MATCH(INDIRECT(BM$5&amp;$BD418),INDIRECT($D$6),0),MATCH($I418,INDIRECT($D$7),0)),"")</f>
        <v/>
      </c>
      <c r="BN418" s="81" t="str" cm="1">
        <f t="array" aca="1" ref="BN418" ca="1">IFERROR(INDEX(INDIRECT($D$4),MATCH(INDIRECT(BN$5&amp;$BD418),INDIRECT($D$6),0),MATCH($I418,INDIRECT($D$7),0)),"")</f>
        <v/>
      </c>
      <c r="BO418" s="81" t="str" cm="1">
        <f t="array" aca="1" ref="BO418" ca="1">IFERROR(INDEX(INDIRECT($D$4),MATCH(INDIRECT(BO$5&amp;$BD418),INDIRECT($D$6),0),MATCH($I418,INDIRECT($D$7),0)),"")</f>
        <v/>
      </c>
      <c r="BP418" s="81" t="str" cm="1">
        <f t="array" aca="1" ref="BP418" ca="1">IFERROR(INDEX(INDIRECT($D$4),MATCH(INDIRECT(BP$5&amp;$BD418),INDIRECT($D$6),0),MATCH($I418,INDIRECT($D$7),0)),"")</f>
        <v/>
      </c>
      <c r="BQ418" s="81" t="str" cm="1">
        <f t="array" aca="1" ref="BQ418" ca="1">IFERROR(INDEX(INDIRECT($D$4),MATCH(INDIRECT(BQ$5&amp;$BD418),INDIRECT($D$6),0),MATCH($I418,INDIRECT($D$7),0)),"")</f>
        <v/>
      </c>
      <c r="BR418" s="81" t="str" cm="1">
        <f t="array" aca="1" ref="BR418" ca="1">IFERROR(INDEX(INDIRECT($D$4),MATCH(INDIRECT(BR$5&amp;$BD418),INDIRECT($D$6),0),MATCH($I418,INDIRECT($D$7),0)),"")</f>
        <v/>
      </c>
      <c r="BS418" s="81" t="str" cm="1">
        <f t="array" aca="1" ref="BS418" ca="1">IFERROR(INDEX(INDIRECT($D$4),MATCH(INDIRECT(BS$5&amp;$BD418),INDIRECT($D$6),0),MATCH($I418,INDIRECT($D$7),0)),"")</f>
        <v/>
      </c>
      <c r="BT418" s="81" t="str" cm="1">
        <f t="array" aca="1" ref="BT418" ca="1">IFERROR(INDEX(INDIRECT($D$4),MATCH(INDIRECT(BT$5&amp;$BD418),INDIRECT($D$6),0),MATCH($I418,INDIRECT($D$7),0)),"")</f>
        <v/>
      </c>
      <c r="BU418" s="81" t="str" cm="1">
        <f t="array" aca="1" ref="BU418" ca="1">IFERROR(INDEX(INDIRECT($D$4),MATCH(INDIRECT(BU$5&amp;$BD418),INDIRECT($D$6),0),MATCH($I418,INDIRECT($D$7),0)),"")</f>
        <v/>
      </c>
      <c r="BV418" s="99" t="str" cm="1">
        <f t="array" aca="1" ref="BV418" ca="1">IFERROR(INDEX(INDIRECT($D$4),MATCH(INDIRECT(BV$5&amp;$BD418),INDIRECT($D$6),0),MATCH($I418,INDIRECT($D$7),0)),"")</f>
        <v/>
      </c>
      <c r="BX418" s="80"/>
      <c r="BY418" s="81"/>
      <c r="BZ418" s="81"/>
      <c r="CA418" s="81"/>
      <c r="CB418" s="81"/>
      <c r="CC418" s="81"/>
      <c r="CD418" s="81"/>
      <c r="CE418" s="81"/>
      <c r="CF418" s="81"/>
      <c r="CG418" s="81"/>
      <c r="CH418" s="81"/>
      <c r="CI418" s="81"/>
      <c r="CJ418" s="81"/>
      <c r="CK418" s="81"/>
      <c r="CL418" s="81"/>
      <c r="CM418" s="81"/>
      <c r="CN418" s="81"/>
      <c r="CO418" s="99"/>
      <c r="CQ418" s="113"/>
      <c r="CR418" s="59" t="str">
        <f t="shared" si="108"/>
        <v/>
      </c>
      <c r="CS418" s="60"/>
      <c r="CT418" s="123" t="str">
        <f t="shared" ca="1" si="105"/>
        <v/>
      </c>
      <c r="CU418" s="80" t="str">
        <f>IF(ISNUMBER($CS418),INDEX(IRF.New!$CS$7:$DJ$37,MATCH(B418+1,IRF.New!$B$7:$B$37,0),MATCH($CT418,IRF.New!$CS$5:$DJ$5,0)),"")</f>
        <v/>
      </c>
      <c r="CV418" s="81"/>
      <c r="CW418" s="81" t="str">
        <f t="shared" si="106"/>
        <v/>
      </c>
      <c r="CX418" s="81"/>
      <c r="CY418" s="81"/>
      <c r="CZ418" s="94"/>
      <c r="DA418" s="94" t="str">
        <f>IF(ISNUMBER(CS418),INDEX(IRF.New!$CS$2:$DJ$2,MATCH('CF AUX'!$CT418,IRF.New!$CS$5:$DJ$5,0)),"")</f>
        <v/>
      </c>
      <c r="DB418" s="72"/>
      <c r="DD418" s="132" t="str">
        <f>IF(ISNUMBER(CS418),INDEX(IRF.New!$D$7:$CO$37,MATCH('CF AUX'!C413,IRF.New!$C$7:$C$37,0),MATCH(CT418,IRF.New!$D$5:$CO$5,0)),"")</f>
        <v/>
      </c>
    </row>
    <row r="419" spans="1:108" x14ac:dyDescent="0.25">
      <c r="F419" s="136" t="str">
        <f t="shared" si="107"/>
        <v/>
      </c>
      <c r="H419" s="65"/>
      <c r="I419" s="129" t="str">
        <f ca="1">IF(ISNUMBER(H419),INDEX(IRF.New!$CS$5:$DJ$5,MATCH('CF AUX'!H419,INDIRECT("IRF.New!$CS$"&amp;C415&amp;":$DJ$"&amp;C415),0)),"")</f>
        <v/>
      </c>
      <c r="J419" s="80" t="str">
        <f ca="1">IF(ISNUMBER($H419),INDEX(INDIRECT($D$4),MATCH('CF AUX'!J$14,INDIRECT($D$5),0),MATCH('CF AUX'!$I419,INDIRECT($D$7),0)),"")</f>
        <v/>
      </c>
      <c r="K419" s="81" t="str">
        <f ca="1">IF(ISNUMBER($H419),INDEX(INDIRECT($D$4),MATCH('CF AUX'!K$14,INDIRECT($D$5),0),MATCH('CF AUX'!$I419,INDIRECT($D$7),0)),"")</f>
        <v/>
      </c>
      <c r="L419" s="81" t="str">
        <f ca="1">IF(ISNUMBER($H419),INDEX(INDIRECT($D$4),MATCH('CF AUX'!L$14,INDIRECT($D$5),0),MATCH('CF AUX'!$I419,INDIRECT($D$7),0)),"")</f>
        <v/>
      </c>
      <c r="M419" s="81" t="str">
        <f ca="1">IF(ISNUMBER($H419),INDEX(INDIRECT($D$4),MATCH('CF AUX'!M$14,INDIRECT($D$5),0),MATCH('CF AUX'!$I419,INDIRECT($D$7),0)),"")</f>
        <v/>
      </c>
      <c r="N419" s="81" t="str">
        <f ca="1">IF(ISNUMBER($H419),INDEX(INDIRECT($D$4),MATCH('CF AUX'!N$14,INDIRECT($D$5),0),MATCH('CF AUX'!$I419,INDIRECT($D$7),0)),"")</f>
        <v/>
      </c>
      <c r="O419" s="81" t="str">
        <f ca="1">IF(ISNUMBER($H419),INDEX(INDIRECT($D$4),MATCH('CF AUX'!O$14,INDIRECT($D$5),0),MATCH('CF AUX'!$I419,INDIRECT($D$7),0)),"")</f>
        <v/>
      </c>
      <c r="P419" s="81" t="str">
        <f ca="1">IF(ISNUMBER($H419),INDEX(INDIRECT($D$4),MATCH('CF AUX'!P$14,INDIRECT($D$5),0),MATCH('CF AUX'!$I419,INDIRECT($D$7),0)),"")</f>
        <v/>
      </c>
      <c r="Q419" s="81" t="str">
        <f ca="1">IF(ISNUMBER($H419),INDEX(INDIRECT($D$4),MATCH('CF AUX'!Q$14,INDIRECT($D$5),0),MATCH('CF AUX'!$I419,INDIRECT($D$7),0)),"")</f>
        <v/>
      </c>
      <c r="R419" s="81" t="str">
        <f ca="1">IF(ISNUMBER($H419),INDEX(INDIRECT($D$4),MATCH('CF AUX'!R$14,INDIRECT($D$5),0),MATCH('CF AUX'!$I419,INDIRECT($D$7),0)),"")</f>
        <v/>
      </c>
      <c r="S419" s="81" t="str">
        <f ca="1">IF(ISNUMBER($H419),INDEX(INDIRECT($D$4),MATCH('CF AUX'!S$14,INDIRECT($D$5),0),MATCH('CF AUX'!$I419,INDIRECT($D$7),0)),"")</f>
        <v/>
      </c>
      <c r="T419" s="81" t="str">
        <f ca="1">IF(ISNUMBER($H419),INDEX(INDIRECT($D$4),MATCH('CF AUX'!T$14,INDIRECT($D$5),0),MATCH('CF AUX'!$I419,INDIRECT($D$7),0)),"")</f>
        <v/>
      </c>
      <c r="U419" s="81" t="str">
        <f ca="1">IF(ISNUMBER($H419),INDEX(INDIRECT($D$4),MATCH('CF AUX'!U$14,INDIRECT($D$5),0),MATCH('CF AUX'!$I419,INDIRECT($D$7),0)),"")</f>
        <v/>
      </c>
      <c r="V419" s="81" t="str">
        <f ca="1">IF(ISNUMBER($H419),INDEX(INDIRECT($D$4),MATCH('CF AUX'!V$14,INDIRECT($D$5),0),MATCH('CF AUX'!$I419,INDIRECT($D$7),0)),"")</f>
        <v/>
      </c>
      <c r="W419" s="81" t="str">
        <f ca="1">IF(ISNUMBER($H419),INDEX(INDIRECT($D$4),MATCH('CF AUX'!W$14,INDIRECT($D$5),0),MATCH('CF AUX'!$I419,INDIRECT($D$7),0)),"")</f>
        <v/>
      </c>
      <c r="X419" s="81" t="str">
        <f ca="1">IF(ISNUMBER($H419),INDEX(INDIRECT($D$4),MATCH('CF AUX'!X$14,INDIRECT($D$5),0),MATCH('CF AUX'!$I419,INDIRECT($D$7),0)),"")</f>
        <v/>
      </c>
      <c r="Y419" s="81" t="str">
        <f ca="1">IF(ISNUMBER($H419),INDEX(INDIRECT($D$4),MATCH('CF AUX'!Y$14,INDIRECT($D$5),0),MATCH('CF AUX'!$I419,INDIRECT($D$7),0)),"")</f>
        <v/>
      </c>
      <c r="Z419" s="81" t="str">
        <f ca="1">IF(ISNUMBER($H419),INDEX(INDIRECT($D$4),MATCH('CF AUX'!Z$14,INDIRECT($D$5),0),MATCH('CF AUX'!$I419,INDIRECT($D$7),0)),"")</f>
        <v/>
      </c>
      <c r="AA419" s="81" t="str">
        <f ca="1">IF(ISNUMBER($H419),INDEX(INDIRECT($D$4),MATCH('CF AUX'!AA$14,INDIRECT($D$5),0),MATCH('CF AUX'!$I419,INDIRECT($D$7),0)),"")</f>
        <v/>
      </c>
      <c r="AB419" s="81" t="str">
        <f ca="1">IF(ISNUMBER($H419),INDEX(INDIRECT($D$4),MATCH('CF AUX'!AB$14,INDIRECT($D$5),0),MATCH('CF AUX'!$I419,INDIRECT($D$7),0)),"")</f>
        <v/>
      </c>
      <c r="AC419" s="81" t="str">
        <f ca="1">IF(ISNUMBER($H419),INDEX(INDIRECT($D$4),MATCH('CF AUX'!AC$14,INDIRECT($D$5),0),MATCH('CF AUX'!$I419,INDIRECT($D$7),0)),"")</f>
        <v/>
      </c>
      <c r="AD419" s="81" t="str">
        <f ca="1">IF(ISNUMBER($H419),INDEX(INDIRECT($D$4),MATCH('CF AUX'!AD$14,INDIRECT($D$5),0),MATCH('CF AUX'!$I419,INDIRECT($D$7),0)),"")</f>
        <v/>
      </c>
      <c r="AE419" s="81" t="str">
        <f ca="1">IF(ISNUMBER($H419),INDEX(INDIRECT($D$4),MATCH('CF AUX'!AE$14,INDIRECT($D$5),0),MATCH('CF AUX'!$I419,INDIRECT($D$7),0)),"")</f>
        <v/>
      </c>
      <c r="AF419" s="81" t="str">
        <f ca="1">IF(ISNUMBER($H419),INDEX(INDIRECT($D$4),MATCH('CF AUX'!AF$14,INDIRECT($D$5),0),MATCH('CF AUX'!$I419,INDIRECT($D$7),0)),"")</f>
        <v/>
      </c>
      <c r="AG419" s="81" t="str">
        <f ca="1">IF(ISNUMBER($H419),INDEX(INDIRECT($D$4),MATCH('CF AUX'!AG$14,INDIRECT($D$5),0),MATCH('CF AUX'!$I419,INDIRECT($D$7),0)),"")</f>
        <v/>
      </c>
      <c r="AH419" s="81" t="str">
        <f ca="1">IF(ISNUMBER($H419),INDEX(INDIRECT($D$4),MATCH('CF AUX'!AH$14,INDIRECT($D$5),0),MATCH('CF AUX'!$I419,INDIRECT($D$7),0)),"")</f>
        <v/>
      </c>
      <c r="AI419" s="81" t="str">
        <f ca="1">IF(ISNUMBER($H419),INDEX(INDIRECT($D$4),MATCH('CF AUX'!AI$14,INDIRECT($D$5),0),MATCH('CF AUX'!$I419,INDIRECT($D$7),0)),"")</f>
        <v/>
      </c>
      <c r="AJ419" s="81" t="str">
        <f ca="1">IF(ISNUMBER($H419),INDEX(INDIRECT($D$4),MATCH('CF AUX'!AJ$14,INDIRECT($D$5),0),MATCH('CF AUX'!$I419,INDIRECT($D$7),0)),"")</f>
        <v/>
      </c>
      <c r="AK419" s="81" t="str">
        <f ca="1">IF(ISNUMBER($H419),INDEX(INDIRECT($D$4),MATCH('CF AUX'!AK$14,INDIRECT($D$5),0),MATCH('CF AUX'!$I419,INDIRECT($D$7),0)),"")</f>
        <v/>
      </c>
      <c r="AL419" s="81" t="str">
        <f ca="1">IF(ISNUMBER($H419),INDEX(INDIRECT($D$4),MATCH('CF AUX'!AL$14,INDIRECT($D$5),0),MATCH('CF AUX'!$I419,INDIRECT($D$7),0)),"")</f>
        <v/>
      </c>
      <c r="AM419" s="81" t="str">
        <f ca="1">IF(ISNUMBER($H419),INDEX(INDIRECT($D$4),MATCH('CF AUX'!AM$14,INDIRECT($D$5),0),MATCH('CF AUX'!$I419,INDIRECT($D$7),0)),"")</f>
        <v/>
      </c>
      <c r="AN419" s="81" t="str">
        <f ca="1">IF(ISNUMBER($H419),INDEX(INDIRECT($D$4),MATCH('CF AUX'!AN$14,INDIRECT($D$5),0),MATCH('CF AUX'!$I419,INDIRECT($D$7),0)),"")</f>
        <v/>
      </c>
      <c r="AO419" s="81" t="str">
        <f ca="1">IF(ISNUMBER($H419),INDEX(INDIRECT($D$4),MATCH('CF AUX'!AO$14,INDIRECT($D$5),0),MATCH('CF AUX'!$I419,INDIRECT($D$7),0)),"")</f>
        <v/>
      </c>
      <c r="AP419" s="81" t="str">
        <f ca="1">IF(ISNUMBER($H419),INDEX(INDIRECT($D$4),MATCH('CF AUX'!AP$14,INDIRECT($D$5),0),MATCH('CF AUX'!$I419,INDIRECT($D$7),0)),"")</f>
        <v/>
      </c>
      <c r="AQ419" s="81" t="str">
        <f ca="1">IF(ISNUMBER($H419),INDEX(INDIRECT($D$4),MATCH('CF AUX'!AQ$14,INDIRECT($D$5),0),MATCH('CF AUX'!$I419,INDIRECT($D$7),0)),"")</f>
        <v/>
      </c>
      <c r="AR419" s="81" t="str">
        <f ca="1">IF(ISNUMBER($H419),INDEX(INDIRECT($D$4),MATCH('CF AUX'!AR$14,INDIRECT($D$5),0),MATCH('CF AUX'!$I419,INDIRECT($D$7),0)),"")</f>
        <v/>
      </c>
      <c r="AS419" s="81" t="str">
        <f ca="1">IF(ISNUMBER($H419),INDEX(INDIRECT($D$4),MATCH('CF AUX'!AS$14,INDIRECT($D$5),0),MATCH('CF AUX'!$I419,INDIRECT($D$7),0)),"")</f>
        <v/>
      </c>
      <c r="AT419" s="81" t="str">
        <f ca="1">IF(ISNUMBER($H419),INDEX(INDIRECT($D$4),MATCH('CF AUX'!AT$14,INDIRECT($D$5),0),MATCH('CF AUX'!$I419,INDIRECT($D$7),0)),"")</f>
        <v/>
      </c>
      <c r="AU419" s="81" t="str">
        <f ca="1">IF(ISNUMBER($H419),INDEX(INDIRECT($D$4),MATCH('CF AUX'!AU$14,INDIRECT($D$5),0),MATCH('CF AUX'!$I419,INDIRECT($D$7),0)),"")</f>
        <v/>
      </c>
      <c r="AV419" s="81" t="str">
        <f ca="1">IF(ISNUMBER($H419),INDEX(INDIRECT($D$4),MATCH('CF AUX'!AV$14,INDIRECT($D$5),0),MATCH('CF AUX'!$I419,INDIRECT($D$7),0)),"")</f>
        <v/>
      </c>
      <c r="AW419" s="81" t="str">
        <f ca="1">IF(ISNUMBER($H419),INDEX(INDIRECT($D$4),MATCH('CF AUX'!AW$14,INDIRECT($D$5),0),MATCH('CF AUX'!$I419,INDIRECT($D$7),0)),"")</f>
        <v/>
      </c>
      <c r="AX419" s="81" t="str">
        <f ca="1">IF(ISNUMBER($H419),INDEX(INDIRECT($D$4),MATCH('CF AUX'!AX$14,INDIRECT($D$5),0),MATCH('CF AUX'!$I419,INDIRECT($D$7),0)),"")</f>
        <v/>
      </c>
      <c r="AY419" s="81" t="str">
        <f ca="1">IF(ISNUMBER($H419),INDEX(INDIRECT($D$4),MATCH('CF AUX'!AY$14,INDIRECT($D$5),0),MATCH('CF AUX'!$I419,INDIRECT($D$7),0)),"")</f>
        <v/>
      </c>
      <c r="AZ419" s="81" t="str">
        <f ca="1">IF(ISNUMBER($H419),INDEX(INDIRECT($D$4),MATCH('CF AUX'!AZ$14,INDIRECT($D$5),0),MATCH('CF AUX'!$I419,INDIRECT($D$7),0)),"")</f>
        <v/>
      </c>
      <c r="BB419" s="96" t="str" cm="1">
        <f t="array" aca="1" ref="BB419" ca="1">IF(ISNUMBER($H419),MMULT(J419:AZ419,TRANSPOSE(INDIRECT($D$8&amp;$G$4&amp;B418&amp;":"&amp;$G$6&amp;B418))),"")</f>
        <v/>
      </c>
      <c r="BD419" s="59">
        <f t="shared" si="109"/>
        <v>414</v>
      </c>
      <c r="BE419" s="80" t="str" cm="1">
        <f t="array" aca="1" ref="BE419" ca="1">IFERROR(INDEX(INDIRECT($D$4),MATCH(INDIRECT(BE$5&amp;$BD419),INDIRECT($D$6),0),MATCH($I419,INDIRECT($D$7),0)),"")</f>
        <v/>
      </c>
      <c r="BF419" s="81" t="str" cm="1">
        <f t="array" aca="1" ref="BF419" ca="1">IFERROR(INDEX(INDIRECT($D$4),MATCH(INDIRECT(BF$5&amp;$BD419),INDIRECT($D$6),0),MATCH($I419,INDIRECT($D$7),0)),"")</f>
        <v/>
      </c>
      <c r="BG419" s="81" t="str" cm="1">
        <f t="array" aca="1" ref="BG419" ca="1">IFERROR(INDEX(INDIRECT($D$4),MATCH(INDIRECT(BG$5&amp;$BD419),INDIRECT($D$6),0),MATCH($I419,INDIRECT($D$7),0)),"")</f>
        <v/>
      </c>
      <c r="BH419" s="81" t="str" cm="1">
        <f t="array" aca="1" ref="BH419" ca="1">IFERROR(INDEX(INDIRECT($D$4),MATCH(INDIRECT(BH$5&amp;$BD419),INDIRECT($D$6),0),MATCH($I419,INDIRECT($D$7),0)),"")</f>
        <v/>
      </c>
      <c r="BI419" s="81" t="str" cm="1">
        <f t="array" aca="1" ref="BI419" ca="1">IFERROR(INDEX(INDIRECT($D$4),MATCH(INDIRECT(BI$5&amp;$BD419),INDIRECT($D$6),0),MATCH($I419,INDIRECT($D$7),0)),"")</f>
        <v/>
      </c>
      <c r="BJ419" s="81" t="str" cm="1">
        <f t="array" aca="1" ref="BJ419" ca="1">IFERROR(INDEX(INDIRECT($D$4),MATCH(INDIRECT(BJ$5&amp;$BD419),INDIRECT($D$6),0),MATCH($I419,INDIRECT($D$7),0)),"")</f>
        <v/>
      </c>
      <c r="BK419" s="81" t="str" cm="1">
        <f t="array" aca="1" ref="BK419" ca="1">IFERROR(INDEX(INDIRECT($D$4),MATCH(INDIRECT(BK$5&amp;$BD419),INDIRECT($D$6),0),MATCH($I419,INDIRECT($D$7),0)),"")</f>
        <v/>
      </c>
      <c r="BL419" s="81" t="str" cm="1">
        <f t="array" aca="1" ref="BL419" ca="1">IFERROR(INDEX(INDIRECT($D$4),MATCH(INDIRECT(BL$5&amp;$BD419),INDIRECT($D$6),0),MATCH($I419,INDIRECT($D$7),0)),"")</f>
        <v/>
      </c>
      <c r="BM419" s="81" t="str" cm="1">
        <f t="array" aca="1" ref="BM419" ca="1">IFERROR(INDEX(INDIRECT($D$4),MATCH(INDIRECT(BM$5&amp;$BD419),INDIRECT($D$6),0),MATCH($I419,INDIRECT($D$7),0)),"")</f>
        <v/>
      </c>
      <c r="BN419" s="81" t="str" cm="1">
        <f t="array" aca="1" ref="BN419" ca="1">IFERROR(INDEX(INDIRECT($D$4),MATCH(INDIRECT(BN$5&amp;$BD419),INDIRECT($D$6),0),MATCH($I419,INDIRECT($D$7),0)),"")</f>
        <v/>
      </c>
      <c r="BO419" s="81" t="str" cm="1">
        <f t="array" aca="1" ref="BO419" ca="1">IFERROR(INDEX(INDIRECT($D$4),MATCH(INDIRECT(BO$5&amp;$BD419),INDIRECT($D$6),0),MATCH($I419,INDIRECT($D$7),0)),"")</f>
        <v/>
      </c>
      <c r="BP419" s="81" t="str" cm="1">
        <f t="array" aca="1" ref="BP419" ca="1">IFERROR(INDEX(INDIRECT($D$4),MATCH(INDIRECT(BP$5&amp;$BD419),INDIRECT($D$6),0),MATCH($I419,INDIRECT($D$7),0)),"")</f>
        <v/>
      </c>
      <c r="BQ419" s="81" t="str" cm="1">
        <f t="array" aca="1" ref="BQ419" ca="1">IFERROR(INDEX(INDIRECT($D$4),MATCH(INDIRECT(BQ$5&amp;$BD419),INDIRECT($D$6),0),MATCH($I419,INDIRECT($D$7),0)),"")</f>
        <v/>
      </c>
      <c r="BR419" s="81" t="str" cm="1">
        <f t="array" aca="1" ref="BR419" ca="1">IFERROR(INDEX(INDIRECT($D$4),MATCH(INDIRECT(BR$5&amp;$BD419),INDIRECT($D$6),0),MATCH($I419,INDIRECT($D$7),0)),"")</f>
        <v/>
      </c>
      <c r="BS419" s="81" t="str" cm="1">
        <f t="array" aca="1" ref="BS419" ca="1">IFERROR(INDEX(INDIRECT($D$4),MATCH(INDIRECT(BS$5&amp;$BD419),INDIRECT($D$6),0),MATCH($I419,INDIRECT($D$7),0)),"")</f>
        <v/>
      </c>
      <c r="BT419" s="81" t="str" cm="1">
        <f t="array" aca="1" ref="BT419" ca="1">IFERROR(INDEX(INDIRECT($D$4),MATCH(INDIRECT(BT$5&amp;$BD419),INDIRECT($D$6),0),MATCH($I419,INDIRECT($D$7),0)),"")</f>
        <v/>
      </c>
      <c r="BU419" s="81" t="str" cm="1">
        <f t="array" aca="1" ref="BU419" ca="1">IFERROR(INDEX(INDIRECT($D$4),MATCH(INDIRECT(BU$5&amp;$BD419),INDIRECT($D$6),0),MATCH($I419,INDIRECT($D$7),0)),"")</f>
        <v/>
      </c>
      <c r="BV419" s="99" t="str" cm="1">
        <f t="array" aca="1" ref="BV419" ca="1">IFERROR(INDEX(INDIRECT($D$4),MATCH(INDIRECT(BV$5&amp;$BD419),INDIRECT($D$6),0),MATCH($I419,INDIRECT($D$7),0)),"")</f>
        <v/>
      </c>
      <c r="BX419" s="80"/>
      <c r="BY419" s="81"/>
      <c r="BZ419" s="81"/>
      <c r="CA419" s="81"/>
      <c r="CB419" s="81"/>
      <c r="CC419" s="81"/>
      <c r="CD419" s="81"/>
      <c r="CE419" s="81"/>
      <c r="CF419" s="81"/>
      <c r="CG419" s="81"/>
      <c r="CH419" s="81"/>
      <c r="CI419" s="81"/>
      <c r="CJ419" s="81"/>
      <c r="CK419" s="81"/>
      <c r="CL419" s="81"/>
      <c r="CM419" s="81"/>
      <c r="CN419" s="81"/>
      <c r="CO419" s="99"/>
      <c r="CQ419" s="113"/>
      <c r="CR419" s="59" t="str">
        <f t="shared" si="108"/>
        <v/>
      </c>
      <c r="CS419" s="60"/>
      <c r="CT419" s="123" t="str">
        <f t="shared" ca="1" si="105"/>
        <v/>
      </c>
      <c r="CU419" s="80" t="str">
        <f>IF(ISNUMBER($CS419),INDEX(IRF.New!$CS$7:$DJ$37,MATCH(B418+1,IRF.New!$B$7:$B$37,0),MATCH($CT419,IRF.New!$CS$5:$DJ$5,0)),"")</f>
        <v/>
      </c>
      <c r="CV419" s="81"/>
      <c r="CW419" s="81" t="str">
        <f t="shared" si="106"/>
        <v/>
      </c>
      <c r="CX419" s="81"/>
      <c r="CY419" s="81"/>
      <c r="CZ419" s="94"/>
      <c r="DA419" s="94" t="str">
        <f>IF(ISNUMBER(CS419),INDEX(IRF.New!$CS$2:$DJ$2,MATCH('CF AUX'!$CT419,IRF.New!$CS$5:$DJ$5,0)),"")</f>
        <v/>
      </c>
      <c r="DB419" s="72"/>
      <c r="DD419" s="132" t="str">
        <f>IF(ISNUMBER(CS419),INDEX(IRF.New!$D$7:$CO$37,MATCH('CF AUX'!C413,IRF.New!$C$7:$C$37,0),MATCH(CT419,IRF.New!$D$5:$CO$5,0)),"")</f>
        <v/>
      </c>
    </row>
    <row r="420" spans="1:108" x14ac:dyDescent="0.25">
      <c r="B420" s="59" t="s">
        <v>280</v>
      </c>
      <c r="F420" s="136" t="str">
        <f t="shared" si="107"/>
        <v/>
      </c>
      <c r="H420" s="65"/>
      <c r="I420" s="129" t="str">
        <f ca="1">IF(ISNUMBER(H420),INDEX(IRF.New!$CS$5:$DJ$5,MATCH('CF AUX'!H420,INDIRECT("IRF.New!$CS$"&amp;C415&amp;":$DJ$"&amp;C415),0)),"")</f>
        <v/>
      </c>
      <c r="J420" s="80" t="str">
        <f ca="1">IF(ISNUMBER($H420),INDEX(INDIRECT($D$4),MATCH('CF AUX'!J$14,INDIRECT($D$5),0),MATCH('CF AUX'!$I420,INDIRECT($D$7),0)),"")</f>
        <v/>
      </c>
      <c r="K420" s="81" t="str">
        <f ca="1">IF(ISNUMBER($H420),INDEX(INDIRECT($D$4),MATCH('CF AUX'!K$14,INDIRECT($D$5),0),MATCH('CF AUX'!$I420,INDIRECT($D$7),0)),"")</f>
        <v/>
      </c>
      <c r="L420" s="81" t="str">
        <f ca="1">IF(ISNUMBER($H420),INDEX(INDIRECT($D$4),MATCH('CF AUX'!L$14,INDIRECT($D$5),0),MATCH('CF AUX'!$I420,INDIRECT($D$7),0)),"")</f>
        <v/>
      </c>
      <c r="M420" s="81" t="str">
        <f ca="1">IF(ISNUMBER($H420),INDEX(INDIRECT($D$4),MATCH('CF AUX'!M$14,INDIRECT($D$5),0),MATCH('CF AUX'!$I420,INDIRECT($D$7),0)),"")</f>
        <v/>
      </c>
      <c r="N420" s="81" t="str">
        <f ca="1">IF(ISNUMBER($H420),INDEX(INDIRECT($D$4),MATCH('CF AUX'!N$14,INDIRECT($D$5),0),MATCH('CF AUX'!$I420,INDIRECT($D$7),0)),"")</f>
        <v/>
      </c>
      <c r="O420" s="81" t="str">
        <f ca="1">IF(ISNUMBER($H420),INDEX(INDIRECT($D$4),MATCH('CF AUX'!O$14,INDIRECT($D$5),0),MATCH('CF AUX'!$I420,INDIRECT($D$7),0)),"")</f>
        <v/>
      </c>
      <c r="P420" s="81" t="str">
        <f ca="1">IF(ISNUMBER($H420),INDEX(INDIRECT($D$4),MATCH('CF AUX'!P$14,INDIRECT($D$5),0),MATCH('CF AUX'!$I420,INDIRECT($D$7),0)),"")</f>
        <v/>
      </c>
      <c r="Q420" s="81" t="str">
        <f ca="1">IF(ISNUMBER($H420),INDEX(INDIRECT($D$4),MATCH('CF AUX'!Q$14,INDIRECT($D$5),0),MATCH('CF AUX'!$I420,INDIRECT($D$7),0)),"")</f>
        <v/>
      </c>
      <c r="R420" s="81" t="str">
        <f ca="1">IF(ISNUMBER($H420),INDEX(INDIRECT($D$4),MATCH('CF AUX'!R$14,INDIRECT($D$5),0),MATCH('CF AUX'!$I420,INDIRECT($D$7),0)),"")</f>
        <v/>
      </c>
      <c r="S420" s="81" t="str">
        <f ca="1">IF(ISNUMBER($H420),INDEX(INDIRECT($D$4),MATCH('CF AUX'!S$14,INDIRECT($D$5),0),MATCH('CF AUX'!$I420,INDIRECT($D$7),0)),"")</f>
        <v/>
      </c>
      <c r="T420" s="81" t="str">
        <f ca="1">IF(ISNUMBER($H420),INDEX(INDIRECT($D$4),MATCH('CF AUX'!T$14,INDIRECT($D$5),0),MATCH('CF AUX'!$I420,INDIRECT($D$7),0)),"")</f>
        <v/>
      </c>
      <c r="U420" s="81" t="str">
        <f ca="1">IF(ISNUMBER($H420),INDEX(INDIRECT($D$4),MATCH('CF AUX'!U$14,INDIRECT($D$5),0),MATCH('CF AUX'!$I420,INDIRECT($D$7),0)),"")</f>
        <v/>
      </c>
      <c r="V420" s="81" t="str">
        <f ca="1">IF(ISNUMBER($H420),INDEX(INDIRECT($D$4),MATCH('CF AUX'!V$14,INDIRECT($D$5),0),MATCH('CF AUX'!$I420,INDIRECT($D$7),0)),"")</f>
        <v/>
      </c>
      <c r="W420" s="81" t="str">
        <f ca="1">IF(ISNUMBER($H420),INDEX(INDIRECT($D$4),MATCH('CF AUX'!W$14,INDIRECT($D$5),0),MATCH('CF AUX'!$I420,INDIRECT($D$7),0)),"")</f>
        <v/>
      </c>
      <c r="X420" s="81" t="str">
        <f ca="1">IF(ISNUMBER($H420),INDEX(INDIRECT($D$4),MATCH('CF AUX'!X$14,INDIRECT($D$5),0),MATCH('CF AUX'!$I420,INDIRECT($D$7),0)),"")</f>
        <v/>
      </c>
      <c r="Y420" s="81" t="str">
        <f ca="1">IF(ISNUMBER($H420),INDEX(INDIRECT($D$4),MATCH('CF AUX'!Y$14,INDIRECT($D$5),0),MATCH('CF AUX'!$I420,INDIRECT($D$7),0)),"")</f>
        <v/>
      </c>
      <c r="Z420" s="81" t="str">
        <f ca="1">IF(ISNUMBER($H420),INDEX(INDIRECT($D$4),MATCH('CF AUX'!Z$14,INDIRECT($D$5),0),MATCH('CF AUX'!$I420,INDIRECT($D$7),0)),"")</f>
        <v/>
      </c>
      <c r="AA420" s="81" t="str">
        <f ca="1">IF(ISNUMBER($H420),INDEX(INDIRECT($D$4),MATCH('CF AUX'!AA$14,INDIRECT($D$5),0),MATCH('CF AUX'!$I420,INDIRECT($D$7),0)),"")</f>
        <v/>
      </c>
      <c r="AB420" s="81" t="str">
        <f ca="1">IF(ISNUMBER($H420),INDEX(INDIRECT($D$4),MATCH('CF AUX'!AB$14,INDIRECT($D$5),0),MATCH('CF AUX'!$I420,INDIRECT($D$7),0)),"")</f>
        <v/>
      </c>
      <c r="AC420" s="81" t="str">
        <f ca="1">IF(ISNUMBER($H420),INDEX(INDIRECT($D$4),MATCH('CF AUX'!AC$14,INDIRECT($D$5),0),MATCH('CF AUX'!$I420,INDIRECT($D$7),0)),"")</f>
        <v/>
      </c>
      <c r="AD420" s="81" t="str">
        <f ca="1">IF(ISNUMBER($H420),INDEX(INDIRECT($D$4),MATCH('CF AUX'!AD$14,INDIRECT($D$5),0),MATCH('CF AUX'!$I420,INDIRECT($D$7),0)),"")</f>
        <v/>
      </c>
      <c r="AE420" s="81" t="str">
        <f ca="1">IF(ISNUMBER($H420),INDEX(INDIRECT($D$4),MATCH('CF AUX'!AE$14,INDIRECT($D$5),0),MATCH('CF AUX'!$I420,INDIRECT($D$7),0)),"")</f>
        <v/>
      </c>
      <c r="AF420" s="81" t="str">
        <f ca="1">IF(ISNUMBER($H420),INDEX(INDIRECT($D$4),MATCH('CF AUX'!AF$14,INDIRECT($D$5),0),MATCH('CF AUX'!$I420,INDIRECT($D$7),0)),"")</f>
        <v/>
      </c>
      <c r="AG420" s="81" t="str">
        <f ca="1">IF(ISNUMBER($H420),INDEX(INDIRECT($D$4),MATCH('CF AUX'!AG$14,INDIRECT($D$5),0),MATCH('CF AUX'!$I420,INDIRECT($D$7),0)),"")</f>
        <v/>
      </c>
      <c r="AH420" s="81" t="str">
        <f ca="1">IF(ISNUMBER($H420),INDEX(INDIRECT($D$4),MATCH('CF AUX'!AH$14,INDIRECT($D$5),0),MATCH('CF AUX'!$I420,INDIRECT($D$7),0)),"")</f>
        <v/>
      </c>
      <c r="AI420" s="81" t="str">
        <f ca="1">IF(ISNUMBER($H420),INDEX(INDIRECT($D$4),MATCH('CF AUX'!AI$14,INDIRECT($D$5),0),MATCH('CF AUX'!$I420,INDIRECT($D$7),0)),"")</f>
        <v/>
      </c>
      <c r="AJ420" s="81" t="str">
        <f ca="1">IF(ISNUMBER($H420),INDEX(INDIRECT($D$4),MATCH('CF AUX'!AJ$14,INDIRECT($D$5),0),MATCH('CF AUX'!$I420,INDIRECT($D$7),0)),"")</f>
        <v/>
      </c>
      <c r="AK420" s="81" t="str">
        <f ca="1">IF(ISNUMBER($H420),INDEX(INDIRECT($D$4),MATCH('CF AUX'!AK$14,INDIRECT($D$5),0),MATCH('CF AUX'!$I420,INDIRECT($D$7),0)),"")</f>
        <v/>
      </c>
      <c r="AL420" s="81" t="str">
        <f ca="1">IF(ISNUMBER($H420),INDEX(INDIRECT($D$4),MATCH('CF AUX'!AL$14,INDIRECT($D$5),0),MATCH('CF AUX'!$I420,INDIRECT($D$7),0)),"")</f>
        <v/>
      </c>
      <c r="AM420" s="81" t="str">
        <f ca="1">IF(ISNUMBER($H420),INDEX(INDIRECT($D$4),MATCH('CF AUX'!AM$14,INDIRECT($D$5),0),MATCH('CF AUX'!$I420,INDIRECT($D$7),0)),"")</f>
        <v/>
      </c>
      <c r="AN420" s="81" t="str">
        <f ca="1">IF(ISNUMBER($H420),INDEX(INDIRECT($D$4),MATCH('CF AUX'!AN$14,INDIRECT($D$5),0),MATCH('CF AUX'!$I420,INDIRECT($D$7),0)),"")</f>
        <v/>
      </c>
      <c r="AO420" s="81" t="str">
        <f ca="1">IF(ISNUMBER($H420),INDEX(INDIRECT($D$4),MATCH('CF AUX'!AO$14,INDIRECT($D$5),0),MATCH('CF AUX'!$I420,INDIRECT($D$7),0)),"")</f>
        <v/>
      </c>
      <c r="AP420" s="81" t="str">
        <f ca="1">IF(ISNUMBER($H420),INDEX(INDIRECT($D$4),MATCH('CF AUX'!AP$14,INDIRECT($D$5),0),MATCH('CF AUX'!$I420,INDIRECT($D$7),0)),"")</f>
        <v/>
      </c>
      <c r="AQ420" s="81" t="str">
        <f ca="1">IF(ISNUMBER($H420),INDEX(INDIRECT($D$4),MATCH('CF AUX'!AQ$14,INDIRECT($D$5),0),MATCH('CF AUX'!$I420,INDIRECT($D$7),0)),"")</f>
        <v/>
      </c>
      <c r="AR420" s="81" t="str">
        <f ca="1">IF(ISNUMBER($H420),INDEX(INDIRECT($D$4),MATCH('CF AUX'!AR$14,INDIRECT($D$5),0),MATCH('CF AUX'!$I420,INDIRECT($D$7),0)),"")</f>
        <v/>
      </c>
      <c r="AS420" s="81" t="str">
        <f ca="1">IF(ISNUMBER($H420),INDEX(INDIRECT($D$4),MATCH('CF AUX'!AS$14,INDIRECT($D$5),0),MATCH('CF AUX'!$I420,INDIRECT($D$7),0)),"")</f>
        <v/>
      </c>
      <c r="AT420" s="81" t="str">
        <f ca="1">IF(ISNUMBER($H420),INDEX(INDIRECT($D$4),MATCH('CF AUX'!AT$14,INDIRECT($D$5),0),MATCH('CF AUX'!$I420,INDIRECT($D$7),0)),"")</f>
        <v/>
      </c>
      <c r="AU420" s="81" t="str">
        <f ca="1">IF(ISNUMBER($H420),INDEX(INDIRECT($D$4),MATCH('CF AUX'!AU$14,INDIRECT($D$5),0),MATCH('CF AUX'!$I420,INDIRECT($D$7),0)),"")</f>
        <v/>
      </c>
      <c r="AV420" s="81" t="str">
        <f ca="1">IF(ISNUMBER($H420),INDEX(INDIRECT($D$4),MATCH('CF AUX'!AV$14,INDIRECT($D$5),0),MATCH('CF AUX'!$I420,INDIRECT($D$7),0)),"")</f>
        <v/>
      </c>
      <c r="AW420" s="81" t="str">
        <f ca="1">IF(ISNUMBER($H420),INDEX(INDIRECT($D$4),MATCH('CF AUX'!AW$14,INDIRECT($D$5),0),MATCH('CF AUX'!$I420,INDIRECT($D$7),0)),"")</f>
        <v/>
      </c>
      <c r="AX420" s="81" t="str">
        <f ca="1">IF(ISNUMBER($H420),INDEX(INDIRECT($D$4),MATCH('CF AUX'!AX$14,INDIRECT($D$5),0),MATCH('CF AUX'!$I420,INDIRECT($D$7),0)),"")</f>
        <v/>
      </c>
      <c r="AY420" s="81" t="str">
        <f ca="1">IF(ISNUMBER($H420),INDEX(INDIRECT($D$4),MATCH('CF AUX'!AY$14,INDIRECT($D$5),0),MATCH('CF AUX'!$I420,INDIRECT($D$7),0)),"")</f>
        <v/>
      </c>
      <c r="AZ420" s="81" t="str">
        <f ca="1">IF(ISNUMBER($H420),INDEX(INDIRECT($D$4),MATCH('CF AUX'!AZ$14,INDIRECT($D$5),0),MATCH('CF AUX'!$I420,INDIRECT($D$7),0)),"")</f>
        <v/>
      </c>
      <c r="BB420" s="96" t="str" cm="1">
        <f t="array" aca="1" ref="BB420" ca="1">IF(ISNUMBER($H420),MMULT(J420:AZ420,TRANSPOSE(INDIRECT($D$8&amp;$G$4&amp;B418&amp;":"&amp;$G$6&amp;B418))),"")</f>
        <v/>
      </c>
      <c r="BD420" s="59">
        <f t="shared" si="109"/>
        <v>414</v>
      </c>
      <c r="BE420" s="80" t="str" cm="1">
        <f t="array" aca="1" ref="BE420" ca="1">IFERROR(INDEX(INDIRECT($D$4),MATCH(INDIRECT(BE$5&amp;$BD420),INDIRECT($D$6),0),MATCH($I420,INDIRECT($D$7),0)),"")</f>
        <v/>
      </c>
      <c r="BF420" s="81" t="str" cm="1">
        <f t="array" aca="1" ref="BF420" ca="1">IFERROR(INDEX(INDIRECT($D$4),MATCH(INDIRECT(BF$5&amp;$BD420),INDIRECT($D$6),0),MATCH($I420,INDIRECT($D$7),0)),"")</f>
        <v/>
      </c>
      <c r="BG420" s="81" t="str" cm="1">
        <f t="array" aca="1" ref="BG420" ca="1">IFERROR(INDEX(INDIRECT($D$4),MATCH(INDIRECT(BG$5&amp;$BD420),INDIRECT($D$6),0),MATCH($I420,INDIRECT($D$7),0)),"")</f>
        <v/>
      </c>
      <c r="BH420" s="81" t="str" cm="1">
        <f t="array" aca="1" ref="BH420" ca="1">IFERROR(INDEX(INDIRECT($D$4),MATCH(INDIRECT(BH$5&amp;$BD420),INDIRECT($D$6),0),MATCH($I420,INDIRECT($D$7),0)),"")</f>
        <v/>
      </c>
      <c r="BI420" s="81" t="str" cm="1">
        <f t="array" aca="1" ref="BI420" ca="1">IFERROR(INDEX(INDIRECT($D$4),MATCH(INDIRECT(BI$5&amp;$BD420),INDIRECT($D$6),0),MATCH($I420,INDIRECT($D$7),0)),"")</f>
        <v/>
      </c>
      <c r="BJ420" s="81" t="str" cm="1">
        <f t="array" aca="1" ref="BJ420" ca="1">IFERROR(INDEX(INDIRECT($D$4),MATCH(INDIRECT(BJ$5&amp;$BD420),INDIRECT($D$6),0),MATCH($I420,INDIRECT($D$7),0)),"")</f>
        <v/>
      </c>
      <c r="BK420" s="81" t="str" cm="1">
        <f t="array" aca="1" ref="BK420" ca="1">IFERROR(INDEX(INDIRECT($D$4),MATCH(INDIRECT(BK$5&amp;$BD420),INDIRECT($D$6),0),MATCH($I420,INDIRECT($D$7),0)),"")</f>
        <v/>
      </c>
      <c r="BL420" s="81" t="str" cm="1">
        <f t="array" aca="1" ref="BL420" ca="1">IFERROR(INDEX(INDIRECT($D$4),MATCH(INDIRECT(BL$5&amp;$BD420),INDIRECT($D$6),0),MATCH($I420,INDIRECT($D$7),0)),"")</f>
        <v/>
      </c>
      <c r="BM420" s="81" t="str" cm="1">
        <f t="array" aca="1" ref="BM420" ca="1">IFERROR(INDEX(INDIRECT($D$4),MATCH(INDIRECT(BM$5&amp;$BD420),INDIRECT($D$6),0),MATCH($I420,INDIRECT($D$7),0)),"")</f>
        <v/>
      </c>
      <c r="BN420" s="81" t="str" cm="1">
        <f t="array" aca="1" ref="BN420" ca="1">IFERROR(INDEX(INDIRECT($D$4),MATCH(INDIRECT(BN$5&amp;$BD420),INDIRECT($D$6),0),MATCH($I420,INDIRECT($D$7),0)),"")</f>
        <v/>
      </c>
      <c r="BO420" s="81" t="str" cm="1">
        <f t="array" aca="1" ref="BO420" ca="1">IFERROR(INDEX(INDIRECT($D$4),MATCH(INDIRECT(BO$5&amp;$BD420),INDIRECT($D$6),0),MATCH($I420,INDIRECT($D$7),0)),"")</f>
        <v/>
      </c>
      <c r="BP420" s="81" t="str" cm="1">
        <f t="array" aca="1" ref="BP420" ca="1">IFERROR(INDEX(INDIRECT($D$4),MATCH(INDIRECT(BP$5&amp;$BD420),INDIRECT($D$6),0),MATCH($I420,INDIRECT($D$7),0)),"")</f>
        <v/>
      </c>
      <c r="BQ420" s="81" t="str" cm="1">
        <f t="array" aca="1" ref="BQ420" ca="1">IFERROR(INDEX(INDIRECT($D$4),MATCH(INDIRECT(BQ$5&amp;$BD420),INDIRECT($D$6),0),MATCH($I420,INDIRECT($D$7),0)),"")</f>
        <v/>
      </c>
      <c r="BR420" s="81" t="str" cm="1">
        <f t="array" aca="1" ref="BR420" ca="1">IFERROR(INDEX(INDIRECT($D$4),MATCH(INDIRECT(BR$5&amp;$BD420),INDIRECT($D$6),0),MATCH($I420,INDIRECT($D$7),0)),"")</f>
        <v/>
      </c>
      <c r="BS420" s="81" t="str" cm="1">
        <f t="array" aca="1" ref="BS420" ca="1">IFERROR(INDEX(INDIRECT($D$4),MATCH(INDIRECT(BS$5&amp;$BD420),INDIRECT($D$6),0),MATCH($I420,INDIRECT($D$7),0)),"")</f>
        <v/>
      </c>
      <c r="BT420" s="81" t="str" cm="1">
        <f t="array" aca="1" ref="BT420" ca="1">IFERROR(INDEX(INDIRECT($D$4),MATCH(INDIRECT(BT$5&amp;$BD420),INDIRECT($D$6),0),MATCH($I420,INDIRECT($D$7),0)),"")</f>
        <v/>
      </c>
      <c r="BU420" s="81" t="str" cm="1">
        <f t="array" aca="1" ref="BU420" ca="1">IFERROR(INDEX(INDIRECT($D$4),MATCH(INDIRECT(BU$5&amp;$BD420),INDIRECT($D$6),0),MATCH($I420,INDIRECT($D$7),0)),"")</f>
        <v/>
      </c>
      <c r="BV420" s="99" t="str" cm="1">
        <f t="array" aca="1" ref="BV420" ca="1">IFERROR(INDEX(INDIRECT($D$4),MATCH(INDIRECT(BV$5&amp;$BD420),INDIRECT($D$6),0),MATCH($I420,INDIRECT($D$7),0)),"")</f>
        <v/>
      </c>
      <c r="BX420" s="80"/>
      <c r="BY420" s="81"/>
      <c r="BZ420" s="81"/>
      <c r="CA420" s="81"/>
      <c r="CB420" s="81"/>
      <c r="CC420" s="81"/>
      <c r="CD420" s="81"/>
      <c r="CE420" s="81"/>
      <c r="CF420" s="81"/>
      <c r="CG420" s="81"/>
      <c r="CH420" s="81"/>
      <c r="CI420" s="81"/>
      <c r="CJ420" s="81"/>
      <c r="CK420" s="81"/>
      <c r="CL420" s="81"/>
      <c r="CM420" s="81"/>
      <c r="CN420" s="81"/>
      <c r="CO420" s="99"/>
      <c r="CQ420" s="113"/>
      <c r="CR420" s="59" t="str">
        <f t="shared" si="108"/>
        <v/>
      </c>
      <c r="CS420" s="60"/>
      <c r="CT420" s="123" t="str">
        <f t="shared" ca="1" si="105"/>
        <v/>
      </c>
      <c r="CU420" s="80" t="str">
        <f>IF(ISNUMBER($CS420),INDEX(IRF.New!$CS$7:$DJ$37,MATCH(B418+1,IRF.New!$B$7:$B$37,0),MATCH($CT420,IRF.New!$CS$5:$DJ$5,0)),"")</f>
        <v/>
      </c>
      <c r="CV420" s="81"/>
      <c r="CW420" s="81" t="str">
        <f t="shared" si="106"/>
        <v/>
      </c>
      <c r="CX420" s="81"/>
      <c r="CY420" s="81"/>
      <c r="CZ420" s="94"/>
      <c r="DA420" s="94" t="str">
        <f>IF(ISNUMBER(CS420),INDEX(IRF.New!$CS$2:$DJ$2,MATCH('CF AUX'!$CT420,IRF.New!$CS$5:$DJ$5,0)),"")</f>
        <v/>
      </c>
      <c r="DB420" s="72"/>
      <c r="DD420" s="132" t="str">
        <f>IF(ISNUMBER(CS420),INDEX(IRF.New!$D$7:$CO$37,MATCH('CF AUX'!C413,IRF.New!$C$7:$C$37,0),MATCH(CT420,IRF.New!$D$5:$CO$5,0)),"")</f>
        <v/>
      </c>
    </row>
    <row r="421" spans="1:108" x14ac:dyDescent="0.25">
      <c r="B421" s="69" t="s">
        <v>240</v>
      </c>
      <c r="C421" s="85">
        <f ca="1">COUNT(BE415:BV432)</f>
        <v>0</v>
      </c>
      <c r="F421" s="136" t="str">
        <f t="shared" si="107"/>
        <v/>
      </c>
      <c r="H421" s="65"/>
      <c r="I421" s="129" t="str">
        <f ca="1">IF(ISNUMBER(H421),INDEX(IRF.New!$CS$5:$DJ$5,MATCH('CF AUX'!H421,INDIRECT("IRF.New!$CS$"&amp;C415&amp;":$DJ$"&amp;C415),0)),"")</f>
        <v/>
      </c>
      <c r="J421" s="80" t="str">
        <f ca="1">IF(ISNUMBER($H421),INDEX(INDIRECT($D$4),MATCH('CF AUX'!J$14,INDIRECT($D$5),0),MATCH('CF AUX'!$I421,INDIRECT($D$7),0)),"")</f>
        <v/>
      </c>
      <c r="K421" s="81" t="str">
        <f ca="1">IF(ISNUMBER($H421),INDEX(INDIRECT($D$4),MATCH('CF AUX'!K$14,INDIRECT($D$5),0),MATCH('CF AUX'!$I421,INDIRECT($D$7),0)),"")</f>
        <v/>
      </c>
      <c r="L421" s="81" t="str">
        <f ca="1">IF(ISNUMBER($H421),INDEX(INDIRECT($D$4),MATCH('CF AUX'!L$14,INDIRECT($D$5),0),MATCH('CF AUX'!$I421,INDIRECT($D$7),0)),"")</f>
        <v/>
      </c>
      <c r="M421" s="81" t="str">
        <f ca="1">IF(ISNUMBER($H421),INDEX(INDIRECT($D$4),MATCH('CF AUX'!M$14,INDIRECT($D$5),0),MATCH('CF AUX'!$I421,INDIRECT($D$7),0)),"")</f>
        <v/>
      </c>
      <c r="N421" s="81" t="str">
        <f ca="1">IF(ISNUMBER($H421),INDEX(INDIRECT($D$4),MATCH('CF AUX'!N$14,INDIRECT($D$5),0),MATCH('CF AUX'!$I421,INDIRECT($D$7),0)),"")</f>
        <v/>
      </c>
      <c r="O421" s="81" t="str">
        <f ca="1">IF(ISNUMBER($H421),INDEX(INDIRECT($D$4),MATCH('CF AUX'!O$14,INDIRECT($D$5),0),MATCH('CF AUX'!$I421,INDIRECT($D$7),0)),"")</f>
        <v/>
      </c>
      <c r="P421" s="81" t="str">
        <f ca="1">IF(ISNUMBER($H421),INDEX(INDIRECT($D$4),MATCH('CF AUX'!P$14,INDIRECT($D$5),0),MATCH('CF AUX'!$I421,INDIRECT($D$7),0)),"")</f>
        <v/>
      </c>
      <c r="Q421" s="81" t="str">
        <f ca="1">IF(ISNUMBER($H421),INDEX(INDIRECT($D$4),MATCH('CF AUX'!Q$14,INDIRECT($D$5),0),MATCH('CF AUX'!$I421,INDIRECT($D$7),0)),"")</f>
        <v/>
      </c>
      <c r="R421" s="81" t="str">
        <f ca="1">IF(ISNUMBER($H421),INDEX(INDIRECT($D$4),MATCH('CF AUX'!R$14,INDIRECT($D$5),0),MATCH('CF AUX'!$I421,INDIRECT($D$7),0)),"")</f>
        <v/>
      </c>
      <c r="S421" s="81" t="str">
        <f ca="1">IF(ISNUMBER($H421),INDEX(INDIRECT($D$4),MATCH('CF AUX'!S$14,INDIRECT($D$5),0),MATCH('CF AUX'!$I421,INDIRECT($D$7),0)),"")</f>
        <v/>
      </c>
      <c r="T421" s="81" t="str">
        <f ca="1">IF(ISNUMBER($H421),INDEX(INDIRECT($D$4),MATCH('CF AUX'!T$14,INDIRECT($D$5),0),MATCH('CF AUX'!$I421,INDIRECT($D$7),0)),"")</f>
        <v/>
      </c>
      <c r="U421" s="81" t="str">
        <f ca="1">IF(ISNUMBER($H421),INDEX(INDIRECT($D$4),MATCH('CF AUX'!U$14,INDIRECT($D$5),0),MATCH('CF AUX'!$I421,INDIRECT($D$7),0)),"")</f>
        <v/>
      </c>
      <c r="V421" s="81" t="str">
        <f ca="1">IF(ISNUMBER($H421),INDEX(INDIRECT($D$4),MATCH('CF AUX'!V$14,INDIRECT($D$5),0),MATCH('CF AUX'!$I421,INDIRECT($D$7),0)),"")</f>
        <v/>
      </c>
      <c r="W421" s="81" t="str">
        <f ca="1">IF(ISNUMBER($H421),INDEX(INDIRECT($D$4),MATCH('CF AUX'!W$14,INDIRECT($D$5),0),MATCH('CF AUX'!$I421,INDIRECT($D$7),0)),"")</f>
        <v/>
      </c>
      <c r="X421" s="81" t="str">
        <f ca="1">IF(ISNUMBER($H421),INDEX(INDIRECT($D$4),MATCH('CF AUX'!X$14,INDIRECT($D$5),0),MATCH('CF AUX'!$I421,INDIRECT($D$7),0)),"")</f>
        <v/>
      </c>
      <c r="Y421" s="81" t="str">
        <f ca="1">IF(ISNUMBER($H421),INDEX(INDIRECT($D$4),MATCH('CF AUX'!Y$14,INDIRECT($D$5),0),MATCH('CF AUX'!$I421,INDIRECT($D$7),0)),"")</f>
        <v/>
      </c>
      <c r="Z421" s="81" t="str">
        <f ca="1">IF(ISNUMBER($H421),INDEX(INDIRECT($D$4),MATCH('CF AUX'!Z$14,INDIRECT($D$5),0),MATCH('CF AUX'!$I421,INDIRECT($D$7),0)),"")</f>
        <v/>
      </c>
      <c r="AA421" s="81" t="str">
        <f ca="1">IF(ISNUMBER($H421),INDEX(INDIRECT($D$4),MATCH('CF AUX'!AA$14,INDIRECT($D$5),0),MATCH('CF AUX'!$I421,INDIRECT($D$7),0)),"")</f>
        <v/>
      </c>
      <c r="AB421" s="81" t="str">
        <f ca="1">IF(ISNUMBER($H421),INDEX(INDIRECT($D$4),MATCH('CF AUX'!AB$14,INDIRECT($D$5),0),MATCH('CF AUX'!$I421,INDIRECT($D$7),0)),"")</f>
        <v/>
      </c>
      <c r="AC421" s="81" t="str">
        <f ca="1">IF(ISNUMBER($H421),INDEX(INDIRECT($D$4),MATCH('CF AUX'!AC$14,INDIRECT($D$5),0),MATCH('CF AUX'!$I421,INDIRECT($D$7),0)),"")</f>
        <v/>
      </c>
      <c r="AD421" s="81" t="str">
        <f ca="1">IF(ISNUMBER($H421),INDEX(INDIRECT($D$4),MATCH('CF AUX'!AD$14,INDIRECT($D$5),0),MATCH('CF AUX'!$I421,INDIRECT($D$7),0)),"")</f>
        <v/>
      </c>
      <c r="AE421" s="81" t="str">
        <f ca="1">IF(ISNUMBER($H421),INDEX(INDIRECT($D$4),MATCH('CF AUX'!AE$14,INDIRECT($D$5),0),MATCH('CF AUX'!$I421,INDIRECT($D$7),0)),"")</f>
        <v/>
      </c>
      <c r="AF421" s="81" t="str">
        <f ca="1">IF(ISNUMBER($H421),INDEX(INDIRECT($D$4),MATCH('CF AUX'!AF$14,INDIRECT($D$5),0),MATCH('CF AUX'!$I421,INDIRECT($D$7),0)),"")</f>
        <v/>
      </c>
      <c r="AG421" s="81" t="str">
        <f ca="1">IF(ISNUMBER($H421),INDEX(INDIRECT($D$4),MATCH('CF AUX'!AG$14,INDIRECT($D$5),0),MATCH('CF AUX'!$I421,INDIRECT($D$7),0)),"")</f>
        <v/>
      </c>
      <c r="AH421" s="81" t="str">
        <f ca="1">IF(ISNUMBER($H421),INDEX(INDIRECT($D$4),MATCH('CF AUX'!AH$14,INDIRECT($D$5),0),MATCH('CF AUX'!$I421,INDIRECT($D$7),0)),"")</f>
        <v/>
      </c>
      <c r="AI421" s="81" t="str">
        <f ca="1">IF(ISNUMBER($H421),INDEX(INDIRECT($D$4),MATCH('CF AUX'!AI$14,INDIRECT($D$5),0),MATCH('CF AUX'!$I421,INDIRECT($D$7),0)),"")</f>
        <v/>
      </c>
      <c r="AJ421" s="81" t="str">
        <f ca="1">IF(ISNUMBER($H421),INDEX(INDIRECT($D$4),MATCH('CF AUX'!AJ$14,INDIRECT($D$5),0),MATCH('CF AUX'!$I421,INDIRECT($D$7),0)),"")</f>
        <v/>
      </c>
      <c r="AK421" s="81" t="str">
        <f ca="1">IF(ISNUMBER($H421),INDEX(INDIRECT($D$4),MATCH('CF AUX'!AK$14,INDIRECT($D$5),0),MATCH('CF AUX'!$I421,INDIRECT($D$7),0)),"")</f>
        <v/>
      </c>
      <c r="AL421" s="81" t="str">
        <f ca="1">IF(ISNUMBER($H421),INDEX(INDIRECT($D$4),MATCH('CF AUX'!AL$14,INDIRECT($D$5),0),MATCH('CF AUX'!$I421,INDIRECT($D$7),0)),"")</f>
        <v/>
      </c>
      <c r="AM421" s="81" t="str">
        <f ca="1">IF(ISNUMBER($H421),INDEX(INDIRECT($D$4),MATCH('CF AUX'!AM$14,INDIRECT($D$5),0),MATCH('CF AUX'!$I421,INDIRECT($D$7),0)),"")</f>
        <v/>
      </c>
      <c r="AN421" s="81" t="str">
        <f ca="1">IF(ISNUMBER($H421),INDEX(INDIRECT($D$4),MATCH('CF AUX'!AN$14,INDIRECT($D$5),0),MATCH('CF AUX'!$I421,INDIRECT($D$7),0)),"")</f>
        <v/>
      </c>
      <c r="AO421" s="81" t="str">
        <f ca="1">IF(ISNUMBER($H421),INDEX(INDIRECT($D$4),MATCH('CF AUX'!AO$14,INDIRECT($D$5),0),MATCH('CF AUX'!$I421,INDIRECT($D$7),0)),"")</f>
        <v/>
      </c>
      <c r="AP421" s="81" t="str">
        <f ca="1">IF(ISNUMBER($H421),INDEX(INDIRECT($D$4),MATCH('CF AUX'!AP$14,INDIRECT($D$5),0),MATCH('CF AUX'!$I421,INDIRECT($D$7),0)),"")</f>
        <v/>
      </c>
      <c r="AQ421" s="81" t="str">
        <f ca="1">IF(ISNUMBER($H421),INDEX(INDIRECT($D$4),MATCH('CF AUX'!AQ$14,INDIRECT($D$5),0),MATCH('CF AUX'!$I421,INDIRECT($D$7),0)),"")</f>
        <v/>
      </c>
      <c r="AR421" s="81" t="str">
        <f ca="1">IF(ISNUMBER($H421),INDEX(INDIRECT($D$4),MATCH('CF AUX'!AR$14,INDIRECT($D$5),0),MATCH('CF AUX'!$I421,INDIRECT($D$7),0)),"")</f>
        <v/>
      </c>
      <c r="AS421" s="81" t="str">
        <f ca="1">IF(ISNUMBER($H421),INDEX(INDIRECT($D$4),MATCH('CF AUX'!AS$14,INDIRECT($D$5),0),MATCH('CF AUX'!$I421,INDIRECT($D$7),0)),"")</f>
        <v/>
      </c>
      <c r="AT421" s="81" t="str">
        <f ca="1">IF(ISNUMBER($H421),INDEX(INDIRECT($D$4),MATCH('CF AUX'!AT$14,INDIRECT($D$5),0),MATCH('CF AUX'!$I421,INDIRECT($D$7),0)),"")</f>
        <v/>
      </c>
      <c r="AU421" s="81" t="str">
        <f ca="1">IF(ISNUMBER($H421),INDEX(INDIRECT($D$4),MATCH('CF AUX'!AU$14,INDIRECT($D$5),0),MATCH('CF AUX'!$I421,INDIRECT($D$7),0)),"")</f>
        <v/>
      </c>
      <c r="AV421" s="81" t="str">
        <f ca="1">IF(ISNUMBER($H421),INDEX(INDIRECT($D$4),MATCH('CF AUX'!AV$14,INDIRECT($D$5),0),MATCH('CF AUX'!$I421,INDIRECT($D$7),0)),"")</f>
        <v/>
      </c>
      <c r="AW421" s="81" t="str">
        <f ca="1">IF(ISNUMBER($H421),INDEX(INDIRECT($D$4),MATCH('CF AUX'!AW$14,INDIRECT($D$5),0),MATCH('CF AUX'!$I421,INDIRECT($D$7),0)),"")</f>
        <v/>
      </c>
      <c r="AX421" s="81" t="str">
        <f ca="1">IF(ISNUMBER($H421),INDEX(INDIRECT($D$4),MATCH('CF AUX'!AX$14,INDIRECT($D$5),0),MATCH('CF AUX'!$I421,INDIRECT($D$7),0)),"")</f>
        <v/>
      </c>
      <c r="AY421" s="81" t="str">
        <f ca="1">IF(ISNUMBER($H421),INDEX(INDIRECT($D$4),MATCH('CF AUX'!AY$14,INDIRECT($D$5),0),MATCH('CF AUX'!$I421,INDIRECT($D$7),0)),"")</f>
        <v/>
      </c>
      <c r="AZ421" s="81" t="str">
        <f ca="1">IF(ISNUMBER($H421),INDEX(INDIRECT($D$4),MATCH('CF AUX'!AZ$14,INDIRECT($D$5),0),MATCH('CF AUX'!$I421,INDIRECT($D$7),0)),"")</f>
        <v/>
      </c>
      <c r="BB421" s="96" t="str" cm="1">
        <f t="array" aca="1" ref="BB421" ca="1">IF(ISNUMBER($H421),MMULT(J421:AZ421,TRANSPOSE(INDIRECT($D$8&amp;$G$4&amp;B418&amp;":"&amp;$G$6&amp;B418))),"")</f>
        <v/>
      </c>
      <c r="BD421" s="59">
        <f t="shared" si="109"/>
        <v>414</v>
      </c>
      <c r="BE421" s="80" t="str" cm="1">
        <f t="array" aca="1" ref="BE421" ca="1">IFERROR(INDEX(INDIRECT($D$4),MATCH(INDIRECT(BE$5&amp;$BD421),INDIRECT($D$6),0),MATCH($I421,INDIRECT($D$7),0)),"")</f>
        <v/>
      </c>
      <c r="BF421" s="81" t="str" cm="1">
        <f t="array" aca="1" ref="BF421" ca="1">IFERROR(INDEX(INDIRECT($D$4),MATCH(INDIRECT(BF$5&amp;$BD421),INDIRECT($D$6),0),MATCH($I421,INDIRECT($D$7),0)),"")</f>
        <v/>
      </c>
      <c r="BG421" s="81" t="str" cm="1">
        <f t="array" aca="1" ref="BG421" ca="1">IFERROR(INDEX(INDIRECT($D$4),MATCH(INDIRECT(BG$5&amp;$BD421),INDIRECT($D$6),0),MATCH($I421,INDIRECT($D$7),0)),"")</f>
        <v/>
      </c>
      <c r="BH421" s="81" t="str" cm="1">
        <f t="array" aca="1" ref="BH421" ca="1">IFERROR(INDEX(INDIRECT($D$4),MATCH(INDIRECT(BH$5&amp;$BD421),INDIRECT($D$6),0),MATCH($I421,INDIRECT($D$7),0)),"")</f>
        <v/>
      </c>
      <c r="BI421" s="81" t="str" cm="1">
        <f t="array" aca="1" ref="BI421" ca="1">IFERROR(INDEX(INDIRECT($D$4),MATCH(INDIRECT(BI$5&amp;$BD421),INDIRECT($D$6),0),MATCH($I421,INDIRECT($D$7),0)),"")</f>
        <v/>
      </c>
      <c r="BJ421" s="81" t="str" cm="1">
        <f t="array" aca="1" ref="BJ421" ca="1">IFERROR(INDEX(INDIRECT($D$4),MATCH(INDIRECT(BJ$5&amp;$BD421),INDIRECT($D$6),0),MATCH($I421,INDIRECT($D$7),0)),"")</f>
        <v/>
      </c>
      <c r="BK421" s="81" t="str" cm="1">
        <f t="array" aca="1" ref="BK421" ca="1">IFERROR(INDEX(INDIRECT($D$4),MATCH(INDIRECT(BK$5&amp;$BD421),INDIRECT($D$6),0),MATCH($I421,INDIRECT($D$7),0)),"")</f>
        <v/>
      </c>
      <c r="BL421" s="81" t="str" cm="1">
        <f t="array" aca="1" ref="BL421" ca="1">IFERROR(INDEX(INDIRECT($D$4),MATCH(INDIRECT(BL$5&amp;$BD421),INDIRECT($D$6),0),MATCH($I421,INDIRECT($D$7),0)),"")</f>
        <v/>
      </c>
      <c r="BM421" s="81" t="str" cm="1">
        <f t="array" aca="1" ref="BM421" ca="1">IFERROR(INDEX(INDIRECT($D$4),MATCH(INDIRECT(BM$5&amp;$BD421),INDIRECT($D$6),0),MATCH($I421,INDIRECT($D$7),0)),"")</f>
        <v/>
      </c>
      <c r="BN421" s="81" t="str" cm="1">
        <f t="array" aca="1" ref="BN421" ca="1">IFERROR(INDEX(INDIRECT($D$4),MATCH(INDIRECT(BN$5&amp;$BD421),INDIRECT($D$6),0),MATCH($I421,INDIRECT($D$7),0)),"")</f>
        <v/>
      </c>
      <c r="BO421" s="81" t="str" cm="1">
        <f t="array" aca="1" ref="BO421" ca="1">IFERROR(INDEX(INDIRECT($D$4),MATCH(INDIRECT(BO$5&amp;$BD421),INDIRECT($D$6),0),MATCH($I421,INDIRECT($D$7),0)),"")</f>
        <v/>
      </c>
      <c r="BP421" s="81" t="str" cm="1">
        <f t="array" aca="1" ref="BP421" ca="1">IFERROR(INDEX(INDIRECT($D$4),MATCH(INDIRECT(BP$5&amp;$BD421),INDIRECT($D$6),0),MATCH($I421,INDIRECT($D$7),0)),"")</f>
        <v/>
      </c>
      <c r="BQ421" s="81" t="str" cm="1">
        <f t="array" aca="1" ref="BQ421" ca="1">IFERROR(INDEX(INDIRECT($D$4),MATCH(INDIRECT(BQ$5&amp;$BD421),INDIRECT($D$6),0),MATCH($I421,INDIRECT($D$7),0)),"")</f>
        <v/>
      </c>
      <c r="BR421" s="81" t="str" cm="1">
        <f t="array" aca="1" ref="BR421" ca="1">IFERROR(INDEX(INDIRECT($D$4),MATCH(INDIRECT(BR$5&amp;$BD421),INDIRECT($D$6),0),MATCH($I421,INDIRECT($D$7),0)),"")</f>
        <v/>
      </c>
      <c r="BS421" s="81" t="str" cm="1">
        <f t="array" aca="1" ref="BS421" ca="1">IFERROR(INDEX(INDIRECT($D$4),MATCH(INDIRECT(BS$5&amp;$BD421),INDIRECT($D$6),0),MATCH($I421,INDIRECT($D$7),0)),"")</f>
        <v/>
      </c>
      <c r="BT421" s="81" t="str" cm="1">
        <f t="array" aca="1" ref="BT421" ca="1">IFERROR(INDEX(INDIRECT($D$4),MATCH(INDIRECT(BT$5&amp;$BD421),INDIRECT($D$6),0),MATCH($I421,INDIRECT($D$7),0)),"")</f>
        <v/>
      </c>
      <c r="BU421" s="81" t="str" cm="1">
        <f t="array" aca="1" ref="BU421" ca="1">IFERROR(INDEX(INDIRECT($D$4),MATCH(INDIRECT(BU$5&amp;$BD421),INDIRECT($D$6),0),MATCH($I421,INDIRECT($D$7),0)),"")</f>
        <v/>
      </c>
      <c r="BV421" s="99" t="str" cm="1">
        <f t="array" aca="1" ref="BV421" ca="1">IFERROR(INDEX(INDIRECT($D$4),MATCH(INDIRECT(BV$5&amp;$BD421),INDIRECT($D$6),0),MATCH($I421,INDIRECT($D$7),0)),"")</f>
        <v/>
      </c>
      <c r="BX421" s="80"/>
      <c r="BY421" s="81"/>
      <c r="BZ421" s="81"/>
      <c r="CA421" s="81"/>
      <c r="CB421" s="81"/>
      <c r="CC421" s="81"/>
      <c r="CD421" s="81"/>
      <c r="CE421" s="81"/>
      <c r="CF421" s="81"/>
      <c r="CG421" s="81"/>
      <c r="CH421" s="81"/>
      <c r="CI421" s="81"/>
      <c r="CJ421" s="81"/>
      <c r="CK421" s="81"/>
      <c r="CL421" s="81"/>
      <c r="CM421" s="81"/>
      <c r="CN421" s="81"/>
      <c r="CO421" s="99"/>
      <c r="CQ421" s="113"/>
      <c r="CR421" s="59" t="str">
        <f t="shared" si="108"/>
        <v/>
      </c>
      <c r="CS421" s="60"/>
      <c r="CT421" s="123" t="str">
        <f t="shared" ca="1" si="105"/>
        <v/>
      </c>
      <c r="CU421" s="80" t="str">
        <f>IF(ISNUMBER($CS421),INDEX(IRF.New!$CS$7:$DJ$37,MATCH(B418+1,IRF.New!$B$7:$B$37,0),MATCH($CT421,IRF.New!$CS$5:$DJ$5,0)),"")</f>
        <v/>
      </c>
      <c r="CV421" s="81"/>
      <c r="CW421" s="81" t="str">
        <f t="shared" si="106"/>
        <v/>
      </c>
      <c r="CX421" s="81"/>
      <c r="CY421" s="81"/>
      <c r="CZ421" s="94"/>
      <c r="DA421" s="94" t="str">
        <f>IF(ISNUMBER(CS421),INDEX(IRF.New!$CS$2:$DJ$2,MATCH('CF AUX'!$CT421,IRF.New!$CS$5:$DJ$5,0)),"")</f>
        <v/>
      </c>
      <c r="DB421" s="72"/>
      <c r="DD421" s="132" t="str">
        <f>IF(ISNUMBER(CS421),INDEX(IRF.New!$D$7:$CO$37,MATCH('CF AUX'!C413,IRF.New!$C$7:$C$37,0),MATCH(CT421,IRF.New!$D$5:$CO$5,0)),"")</f>
        <v/>
      </c>
    </row>
    <row r="422" spans="1:108" x14ac:dyDescent="0.25">
      <c r="B422" s="73" t="s">
        <v>241</v>
      </c>
      <c r="C422" s="90">
        <f ca="1">SQRT(C421)</f>
        <v>0</v>
      </c>
      <c r="F422" s="136" t="str">
        <f t="shared" si="107"/>
        <v/>
      </c>
      <c r="H422" s="65"/>
      <c r="I422" s="129" t="str">
        <f ca="1">IF(ISNUMBER(H422),INDEX(IRF.New!$CS$5:$DJ$5,MATCH('CF AUX'!H422,INDIRECT("IRF.New!$CS$"&amp;C415&amp;":$DJ$"&amp;C415),0)),"")</f>
        <v/>
      </c>
      <c r="J422" s="80" t="str">
        <f ca="1">IF(ISNUMBER($H422),INDEX(INDIRECT($D$4),MATCH('CF AUX'!J$14,INDIRECT($D$5),0),MATCH('CF AUX'!$I422,INDIRECT($D$7),0)),"")</f>
        <v/>
      </c>
      <c r="K422" s="81" t="str">
        <f ca="1">IF(ISNUMBER($H422),INDEX(INDIRECT($D$4),MATCH('CF AUX'!K$14,INDIRECT($D$5),0),MATCH('CF AUX'!$I422,INDIRECT($D$7),0)),"")</f>
        <v/>
      </c>
      <c r="L422" s="81" t="str">
        <f ca="1">IF(ISNUMBER($H422),INDEX(INDIRECT($D$4),MATCH('CF AUX'!L$14,INDIRECT($D$5),0),MATCH('CF AUX'!$I422,INDIRECT($D$7),0)),"")</f>
        <v/>
      </c>
      <c r="M422" s="81" t="str">
        <f ca="1">IF(ISNUMBER($H422),INDEX(INDIRECT($D$4),MATCH('CF AUX'!M$14,INDIRECT($D$5),0),MATCH('CF AUX'!$I422,INDIRECT($D$7),0)),"")</f>
        <v/>
      </c>
      <c r="N422" s="81" t="str">
        <f ca="1">IF(ISNUMBER($H422),INDEX(INDIRECT($D$4),MATCH('CF AUX'!N$14,INDIRECT($D$5),0),MATCH('CF AUX'!$I422,INDIRECT($D$7),0)),"")</f>
        <v/>
      </c>
      <c r="O422" s="81" t="str">
        <f ca="1">IF(ISNUMBER($H422),INDEX(INDIRECT($D$4),MATCH('CF AUX'!O$14,INDIRECT($D$5),0),MATCH('CF AUX'!$I422,INDIRECT($D$7),0)),"")</f>
        <v/>
      </c>
      <c r="P422" s="81" t="str">
        <f ca="1">IF(ISNUMBER($H422),INDEX(INDIRECT($D$4),MATCH('CF AUX'!P$14,INDIRECT($D$5),0),MATCH('CF AUX'!$I422,INDIRECT($D$7),0)),"")</f>
        <v/>
      </c>
      <c r="Q422" s="81" t="str">
        <f ca="1">IF(ISNUMBER($H422),INDEX(INDIRECT($D$4),MATCH('CF AUX'!Q$14,INDIRECT($D$5),0),MATCH('CF AUX'!$I422,INDIRECT($D$7),0)),"")</f>
        <v/>
      </c>
      <c r="R422" s="81" t="str">
        <f ca="1">IF(ISNUMBER($H422),INDEX(INDIRECT($D$4),MATCH('CF AUX'!R$14,INDIRECT($D$5),0),MATCH('CF AUX'!$I422,INDIRECT($D$7),0)),"")</f>
        <v/>
      </c>
      <c r="S422" s="81" t="str">
        <f ca="1">IF(ISNUMBER($H422),INDEX(INDIRECT($D$4),MATCH('CF AUX'!S$14,INDIRECT($D$5),0),MATCH('CF AUX'!$I422,INDIRECT($D$7),0)),"")</f>
        <v/>
      </c>
      <c r="T422" s="81" t="str">
        <f ca="1">IF(ISNUMBER($H422),INDEX(INDIRECT($D$4),MATCH('CF AUX'!T$14,INDIRECT($D$5),0),MATCH('CF AUX'!$I422,INDIRECT($D$7),0)),"")</f>
        <v/>
      </c>
      <c r="U422" s="81" t="str">
        <f ca="1">IF(ISNUMBER($H422),INDEX(INDIRECT($D$4),MATCH('CF AUX'!U$14,INDIRECT($D$5),0),MATCH('CF AUX'!$I422,INDIRECT($D$7),0)),"")</f>
        <v/>
      </c>
      <c r="V422" s="81" t="str">
        <f ca="1">IF(ISNUMBER($H422),INDEX(INDIRECT($D$4),MATCH('CF AUX'!V$14,INDIRECT($D$5),0),MATCH('CF AUX'!$I422,INDIRECT($D$7),0)),"")</f>
        <v/>
      </c>
      <c r="W422" s="81" t="str">
        <f ca="1">IF(ISNUMBER($H422),INDEX(INDIRECT($D$4),MATCH('CF AUX'!W$14,INDIRECT($D$5),0),MATCH('CF AUX'!$I422,INDIRECT($D$7),0)),"")</f>
        <v/>
      </c>
      <c r="X422" s="81" t="str">
        <f ca="1">IF(ISNUMBER($H422),INDEX(INDIRECT($D$4),MATCH('CF AUX'!X$14,INDIRECT($D$5),0),MATCH('CF AUX'!$I422,INDIRECT($D$7),0)),"")</f>
        <v/>
      </c>
      <c r="Y422" s="81" t="str">
        <f ca="1">IF(ISNUMBER($H422),INDEX(INDIRECT($D$4),MATCH('CF AUX'!Y$14,INDIRECT($D$5),0),MATCH('CF AUX'!$I422,INDIRECT($D$7),0)),"")</f>
        <v/>
      </c>
      <c r="Z422" s="81" t="str">
        <f ca="1">IF(ISNUMBER($H422),INDEX(INDIRECT($D$4),MATCH('CF AUX'!Z$14,INDIRECT($D$5),0),MATCH('CF AUX'!$I422,INDIRECT($D$7),0)),"")</f>
        <v/>
      </c>
      <c r="AA422" s="81" t="str">
        <f ca="1">IF(ISNUMBER($H422),INDEX(INDIRECT($D$4),MATCH('CF AUX'!AA$14,INDIRECT($D$5),0),MATCH('CF AUX'!$I422,INDIRECT($D$7),0)),"")</f>
        <v/>
      </c>
      <c r="AB422" s="81" t="str">
        <f ca="1">IF(ISNUMBER($H422),INDEX(INDIRECT($D$4),MATCH('CF AUX'!AB$14,INDIRECT($D$5),0),MATCH('CF AUX'!$I422,INDIRECT($D$7),0)),"")</f>
        <v/>
      </c>
      <c r="AC422" s="81" t="str">
        <f ca="1">IF(ISNUMBER($H422),INDEX(INDIRECT($D$4),MATCH('CF AUX'!AC$14,INDIRECT($D$5),0),MATCH('CF AUX'!$I422,INDIRECT($D$7),0)),"")</f>
        <v/>
      </c>
      <c r="AD422" s="81" t="str">
        <f ca="1">IF(ISNUMBER($H422),INDEX(INDIRECT($D$4),MATCH('CF AUX'!AD$14,INDIRECT($D$5),0),MATCH('CF AUX'!$I422,INDIRECT($D$7),0)),"")</f>
        <v/>
      </c>
      <c r="AE422" s="81" t="str">
        <f ca="1">IF(ISNUMBER($H422),INDEX(INDIRECT($D$4),MATCH('CF AUX'!AE$14,INDIRECT($D$5),0),MATCH('CF AUX'!$I422,INDIRECT($D$7),0)),"")</f>
        <v/>
      </c>
      <c r="AF422" s="81" t="str">
        <f ca="1">IF(ISNUMBER($H422),INDEX(INDIRECT($D$4),MATCH('CF AUX'!AF$14,INDIRECT($D$5),0),MATCH('CF AUX'!$I422,INDIRECT($D$7),0)),"")</f>
        <v/>
      </c>
      <c r="AG422" s="81" t="str">
        <f ca="1">IF(ISNUMBER($H422),INDEX(INDIRECT($D$4),MATCH('CF AUX'!AG$14,INDIRECT($D$5),0),MATCH('CF AUX'!$I422,INDIRECT($D$7),0)),"")</f>
        <v/>
      </c>
      <c r="AH422" s="81" t="str">
        <f ca="1">IF(ISNUMBER($H422),INDEX(INDIRECT($D$4),MATCH('CF AUX'!AH$14,INDIRECT($D$5),0),MATCH('CF AUX'!$I422,INDIRECT($D$7),0)),"")</f>
        <v/>
      </c>
      <c r="AI422" s="81" t="str">
        <f ca="1">IF(ISNUMBER($H422),INDEX(INDIRECT($D$4),MATCH('CF AUX'!AI$14,INDIRECT($D$5),0),MATCH('CF AUX'!$I422,INDIRECT($D$7),0)),"")</f>
        <v/>
      </c>
      <c r="AJ422" s="81" t="str">
        <f ca="1">IF(ISNUMBER($H422),INDEX(INDIRECT($D$4),MATCH('CF AUX'!AJ$14,INDIRECT($D$5),0),MATCH('CF AUX'!$I422,INDIRECT($D$7),0)),"")</f>
        <v/>
      </c>
      <c r="AK422" s="81" t="str">
        <f ca="1">IF(ISNUMBER($H422),INDEX(INDIRECT($D$4),MATCH('CF AUX'!AK$14,INDIRECT($D$5),0),MATCH('CF AUX'!$I422,INDIRECT($D$7),0)),"")</f>
        <v/>
      </c>
      <c r="AL422" s="81" t="str">
        <f ca="1">IF(ISNUMBER($H422),INDEX(INDIRECT($D$4),MATCH('CF AUX'!AL$14,INDIRECT($D$5),0),MATCH('CF AUX'!$I422,INDIRECT($D$7),0)),"")</f>
        <v/>
      </c>
      <c r="AM422" s="81" t="str">
        <f ca="1">IF(ISNUMBER($H422),INDEX(INDIRECT($D$4),MATCH('CF AUX'!AM$14,INDIRECT($D$5),0),MATCH('CF AUX'!$I422,INDIRECT($D$7),0)),"")</f>
        <v/>
      </c>
      <c r="AN422" s="81" t="str">
        <f ca="1">IF(ISNUMBER($H422),INDEX(INDIRECT($D$4),MATCH('CF AUX'!AN$14,INDIRECT($D$5),0),MATCH('CF AUX'!$I422,INDIRECT($D$7),0)),"")</f>
        <v/>
      </c>
      <c r="AO422" s="81" t="str">
        <f ca="1">IF(ISNUMBER($H422),INDEX(INDIRECT($D$4),MATCH('CF AUX'!AO$14,INDIRECT($D$5),0),MATCH('CF AUX'!$I422,INDIRECT($D$7),0)),"")</f>
        <v/>
      </c>
      <c r="AP422" s="81" t="str">
        <f ca="1">IF(ISNUMBER($H422),INDEX(INDIRECT($D$4),MATCH('CF AUX'!AP$14,INDIRECT($D$5),0),MATCH('CF AUX'!$I422,INDIRECT($D$7),0)),"")</f>
        <v/>
      </c>
      <c r="AQ422" s="81" t="str">
        <f ca="1">IF(ISNUMBER($H422),INDEX(INDIRECT($D$4),MATCH('CF AUX'!AQ$14,INDIRECT($D$5),0),MATCH('CF AUX'!$I422,INDIRECT($D$7),0)),"")</f>
        <v/>
      </c>
      <c r="AR422" s="81" t="str">
        <f ca="1">IF(ISNUMBER($H422),INDEX(INDIRECT($D$4),MATCH('CF AUX'!AR$14,INDIRECT($D$5),0),MATCH('CF AUX'!$I422,INDIRECT($D$7),0)),"")</f>
        <v/>
      </c>
      <c r="AS422" s="81" t="str">
        <f ca="1">IF(ISNUMBER($H422),INDEX(INDIRECT($D$4),MATCH('CF AUX'!AS$14,INDIRECT($D$5),0),MATCH('CF AUX'!$I422,INDIRECT($D$7),0)),"")</f>
        <v/>
      </c>
      <c r="AT422" s="81" t="str">
        <f ca="1">IF(ISNUMBER($H422),INDEX(INDIRECT($D$4),MATCH('CF AUX'!AT$14,INDIRECT($D$5),0),MATCH('CF AUX'!$I422,INDIRECT($D$7),0)),"")</f>
        <v/>
      </c>
      <c r="AU422" s="81" t="str">
        <f ca="1">IF(ISNUMBER($H422),INDEX(INDIRECT($D$4),MATCH('CF AUX'!AU$14,INDIRECT($D$5),0),MATCH('CF AUX'!$I422,INDIRECT($D$7),0)),"")</f>
        <v/>
      </c>
      <c r="AV422" s="81" t="str">
        <f ca="1">IF(ISNUMBER($H422),INDEX(INDIRECT($D$4),MATCH('CF AUX'!AV$14,INDIRECT($D$5),0),MATCH('CF AUX'!$I422,INDIRECT($D$7),0)),"")</f>
        <v/>
      </c>
      <c r="AW422" s="81" t="str">
        <f ca="1">IF(ISNUMBER($H422),INDEX(INDIRECT($D$4),MATCH('CF AUX'!AW$14,INDIRECT($D$5),0),MATCH('CF AUX'!$I422,INDIRECT($D$7),0)),"")</f>
        <v/>
      </c>
      <c r="AX422" s="81" t="str">
        <f ca="1">IF(ISNUMBER($H422),INDEX(INDIRECT($D$4),MATCH('CF AUX'!AX$14,INDIRECT($D$5),0),MATCH('CF AUX'!$I422,INDIRECT($D$7),0)),"")</f>
        <v/>
      </c>
      <c r="AY422" s="81" t="str">
        <f ca="1">IF(ISNUMBER($H422),INDEX(INDIRECT($D$4),MATCH('CF AUX'!AY$14,INDIRECT($D$5),0),MATCH('CF AUX'!$I422,INDIRECT($D$7),0)),"")</f>
        <v/>
      </c>
      <c r="AZ422" s="81" t="str">
        <f ca="1">IF(ISNUMBER($H422),INDEX(INDIRECT($D$4),MATCH('CF AUX'!AZ$14,INDIRECT($D$5),0),MATCH('CF AUX'!$I422,INDIRECT($D$7),0)),"")</f>
        <v/>
      </c>
      <c r="BB422" s="96" t="str" cm="1">
        <f t="array" aca="1" ref="BB422" ca="1">IF(ISNUMBER($H422),MMULT(J422:AZ422,TRANSPOSE(INDIRECT($D$8&amp;$G$4&amp;B418&amp;":"&amp;$G$6&amp;B418))),"")</f>
        <v/>
      </c>
      <c r="BD422" s="59">
        <f t="shared" si="109"/>
        <v>414</v>
      </c>
      <c r="BE422" s="80" t="str" cm="1">
        <f t="array" aca="1" ref="BE422" ca="1">IFERROR(INDEX(INDIRECT($D$4),MATCH(INDIRECT(BE$5&amp;$BD422),INDIRECT($D$6),0),MATCH($I422,INDIRECT($D$7),0)),"")</f>
        <v/>
      </c>
      <c r="BF422" s="81" t="str" cm="1">
        <f t="array" aca="1" ref="BF422" ca="1">IFERROR(INDEX(INDIRECT($D$4),MATCH(INDIRECT(BF$5&amp;$BD422),INDIRECT($D$6),0),MATCH($I422,INDIRECT($D$7),0)),"")</f>
        <v/>
      </c>
      <c r="BG422" s="81" t="str" cm="1">
        <f t="array" aca="1" ref="BG422" ca="1">IFERROR(INDEX(INDIRECT($D$4),MATCH(INDIRECT(BG$5&amp;$BD422),INDIRECT($D$6),0),MATCH($I422,INDIRECT($D$7),0)),"")</f>
        <v/>
      </c>
      <c r="BH422" s="81" t="str" cm="1">
        <f t="array" aca="1" ref="BH422" ca="1">IFERROR(INDEX(INDIRECT($D$4),MATCH(INDIRECT(BH$5&amp;$BD422),INDIRECT($D$6),0),MATCH($I422,INDIRECT($D$7),0)),"")</f>
        <v/>
      </c>
      <c r="BI422" s="81" t="str" cm="1">
        <f t="array" aca="1" ref="BI422" ca="1">IFERROR(INDEX(INDIRECT($D$4),MATCH(INDIRECT(BI$5&amp;$BD422),INDIRECT($D$6),0),MATCH($I422,INDIRECT($D$7),0)),"")</f>
        <v/>
      </c>
      <c r="BJ422" s="81" t="str" cm="1">
        <f t="array" aca="1" ref="BJ422" ca="1">IFERROR(INDEX(INDIRECT($D$4),MATCH(INDIRECT(BJ$5&amp;$BD422),INDIRECT($D$6),0),MATCH($I422,INDIRECT($D$7),0)),"")</f>
        <v/>
      </c>
      <c r="BK422" s="81" t="str" cm="1">
        <f t="array" aca="1" ref="BK422" ca="1">IFERROR(INDEX(INDIRECT($D$4),MATCH(INDIRECT(BK$5&amp;$BD422),INDIRECT($D$6),0),MATCH($I422,INDIRECT($D$7),0)),"")</f>
        <v/>
      </c>
      <c r="BL422" s="81" t="str" cm="1">
        <f t="array" aca="1" ref="BL422" ca="1">IFERROR(INDEX(INDIRECT($D$4),MATCH(INDIRECT(BL$5&amp;$BD422),INDIRECT($D$6),0),MATCH($I422,INDIRECT($D$7),0)),"")</f>
        <v/>
      </c>
      <c r="BM422" s="81" t="str" cm="1">
        <f t="array" aca="1" ref="BM422" ca="1">IFERROR(INDEX(INDIRECT($D$4),MATCH(INDIRECT(BM$5&amp;$BD422),INDIRECT($D$6),0),MATCH($I422,INDIRECT($D$7),0)),"")</f>
        <v/>
      </c>
      <c r="BN422" s="81" t="str" cm="1">
        <f t="array" aca="1" ref="BN422" ca="1">IFERROR(INDEX(INDIRECT($D$4),MATCH(INDIRECT(BN$5&amp;$BD422),INDIRECT($D$6),0),MATCH($I422,INDIRECT($D$7),0)),"")</f>
        <v/>
      </c>
      <c r="BO422" s="81" t="str" cm="1">
        <f t="array" aca="1" ref="BO422" ca="1">IFERROR(INDEX(INDIRECT($D$4),MATCH(INDIRECT(BO$5&amp;$BD422),INDIRECT($D$6),0),MATCH($I422,INDIRECT($D$7),0)),"")</f>
        <v/>
      </c>
      <c r="BP422" s="81" t="str" cm="1">
        <f t="array" aca="1" ref="BP422" ca="1">IFERROR(INDEX(INDIRECT($D$4),MATCH(INDIRECT(BP$5&amp;$BD422),INDIRECT($D$6),0),MATCH($I422,INDIRECT($D$7),0)),"")</f>
        <v/>
      </c>
      <c r="BQ422" s="81" t="str" cm="1">
        <f t="array" aca="1" ref="BQ422" ca="1">IFERROR(INDEX(INDIRECT($D$4),MATCH(INDIRECT(BQ$5&amp;$BD422),INDIRECT($D$6),0),MATCH($I422,INDIRECT($D$7),0)),"")</f>
        <v/>
      </c>
      <c r="BR422" s="81" t="str" cm="1">
        <f t="array" aca="1" ref="BR422" ca="1">IFERROR(INDEX(INDIRECT($D$4),MATCH(INDIRECT(BR$5&amp;$BD422),INDIRECT($D$6),0),MATCH($I422,INDIRECT($D$7),0)),"")</f>
        <v/>
      </c>
      <c r="BS422" s="81" t="str" cm="1">
        <f t="array" aca="1" ref="BS422" ca="1">IFERROR(INDEX(INDIRECT($D$4),MATCH(INDIRECT(BS$5&amp;$BD422),INDIRECT($D$6),0),MATCH($I422,INDIRECT($D$7),0)),"")</f>
        <v/>
      </c>
      <c r="BT422" s="81" t="str" cm="1">
        <f t="array" aca="1" ref="BT422" ca="1">IFERROR(INDEX(INDIRECT($D$4),MATCH(INDIRECT(BT$5&amp;$BD422),INDIRECT($D$6),0),MATCH($I422,INDIRECT($D$7),0)),"")</f>
        <v/>
      </c>
      <c r="BU422" s="81" t="str" cm="1">
        <f t="array" aca="1" ref="BU422" ca="1">IFERROR(INDEX(INDIRECT($D$4),MATCH(INDIRECT(BU$5&amp;$BD422),INDIRECT($D$6),0),MATCH($I422,INDIRECT($D$7),0)),"")</f>
        <v/>
      </c>
      <c r="BV422" s="99" t="str" cm="1">
        <f t="array" aca="1" ref="BV422" ca="1">IFERROR(INDEX(INDIRECT($D$4),MATCH(INDIRECT(BV$5&amp;$BD422),INDIRECT($D$6),0),MATCH($I422,INDIRECT($D$7),0)),"")</f>
        <v/>
      </c>
      <c r="BX422" s="80"/>
      <c r="BY422" s="81"/>
      <c r="BZ422" s="81"/>
      <c r="CA422" s="81"/>
      <c r="CB422" s="81"/>
      <c r="CC422" s="81"/>
      <c r="CD422" s="81"/>
      <c r="CE422" s="81"/>
      <c r="CF422" s="81"/>
      <c r="CG422" s="81"/>
      <c r="CH422" s="81"/>
      <c r="CI422" s="81"/>
      <c r="CJ422" s="81"/>
      <c r="CK422" s="81"/>
      <c r="CL422" s="81"/>
      <c r="CM422" s="81"/>
      <c r="CN422" s="81"/>
      <c r="CO422" s="99"/>
      <c r="CQ422" s="113"/>
      <c r="CR422" s="59" t="str">
        <f t="shared" si="108"/>
        <v/>
      </c>
      <c r="CS422" s="60"/>
      <c r="CT422" s="123" t="str">
        <f t="shared" ca="1" si="105"/>
        <v/>
      </c>
      <c r="CU422" s="80" t="str">
        <f>IF(ISNUMBER($CS422),INDEX(IRF.New!$CS$7:$DJ$37,MATCH(B418+1,IRF.New!$B$7:$B$37,0),MATCH($CT422,IRF.New!$CS$5:$DJ$5,0)),"")</f>
        <v/>
      </c>
      <c r="CV422" s="81"/>
      <c r="CW422" s="81" t="str">
        <f t="shared" si="106"/>
        <v/>
      </c>
      <c r="CX422" s="81"/>
      <c r="CY422" s="81"/>
      <c r="CZ422" s="94"/>
      <c r="DA422" s="94" t="str">
        <f>IF(ISNUMBER(CS422),INDEX(IRF.New!$CS$2:$DJ$2,MATCH('CF AUX'!$CT422,IRF.New!$CS$5:$DJ$5,0)),"")</f>
        <v/>
      </c>
      <c r="DB422" s="72"/>
      <c r="DD422" s="132" t="str">
        <f>IF(ISNUMBER(CS422),INDEX(IRF.New!$D$7:$CO$37,MATCH('CF AUX'!C413,IRF.New!$C$7:$C$37,0),MATCH(CT422,IRF.New!$D$5:$CO$5,0)),"")</f>
        <v/>
      </c>
    </row>
    <row r="423" spans="1:108" x14ac:dyDescent="0.25">
      <c r="F423" s="136" t="str">
        <f t="shared" si="107"/>
        <v/>
      </c>
      <c r="H423" s="65"/>
      <c r="I423" s="129" t="str">
        <f ca="1">IF(ISNUMBER(H423),INDEX(IRF.New!$CS$5:$DJ$5,MATCH('CF AUX'!H423,INDIRECT("IRF.New!$CS$"&amp;C415&amp;":$DJ$"&amp;C415),0)),"")</f>
        <v/>
      </c>
      <c r="J423" s="80" t="str">
        <f ca="1">IF(ISNUMBER($H423),INDEX(INDIRECT($D$4),MATCH('CF AUX'!J$14,INDIRECT($D$5),0),MATCH('CF AUX'!$I423,INDIRECT($D$7),0)),"")</f>
        <v/>
      </c>
      <c r="K423" s="81" t="str">
        <f ca="1">IF(ISNUMBER($H423),INDEX(INDIRECT($D$4),MATCH('CF AUX'!K$14,INDIRECT($D$5),0),MATCH('CF AUX'!$I423,INDIRECT($D$7),0)),"")</f>
        <v/>
      </c>
      <c r="L423" s="81" t="str">
        <f ca="1">IF(ISNUMBER($H423),INDEX(INDIRECT($D$4),MATCH('CF AUX'!L$14,INDIRECT($D$5),0),MATCH('CF AUX'!$I423,INDIRECT($D$7),0)),"")</f>
        <v/>
      </c>
      <c r="M423" s="81" t="str">
        <f ca="1">IF(ISNUMBER($H423),INDEX(INDIRECT($D$4),MATCH('CF AUX'!M$14,INDIRECT($D$5),0),MATCH('CF AUX'!$I423,INDIRECT($D$7),0)),"")</f>
        <v/>
      </c>
      <c r="N423" s="81" t="str">
        <f ca="1">IF(ISNUMBER($H423),INDEX(INDIRECT($D$4),MATCH('CF AUX'!N$14,INDIRECT($D$5),0),MATCH('CF AUX'!$I423,INDIRECT($D$7),0)),"")</f>
        <v/>
      </c>
      <c r="O423" s="81" t="str">
        <f ca="1">IF(ISNUMBER($H423),INDEX(INDIRECT($D$4),MATCH('CF AUX'!O$14,INDIRECT($D$5),0),MATCH('CF AUX'!$I423,INDIRECT($D$7),0)),"")</f>
        <v/>
      </c>
      <c r="P423" s="81" t="str">
        <f ca="1">IF(ISNUMBER($H423),INDEX(INDIRECT($D$4),MATCH('CF AUX'!P$14,INDIRECT($D$5),0),MATCH('CF AUX'!$I423,INDIRECT($D$7),0)),"")</f>
        <v/>
      </c>
      <c r="Q423" s="81" t="str">
        <f ca="1">IF(ISNUMBER($H423),INDEX(INDIRECT($D$4),MATCH('CF AUX'!Q$14,INDIRECT($D$5),0),MATCH('CF AUX'!$I423,INDIRECT($D$7),0)),"")</f>
        <v/>
      </c>
      <c r="R423" s="81" t="str">
        <f ca="1">IF(ISNUMBER($H423),INDEX(INDIRECT($D$4),MATCH('CF AUX'!R$14,INDIRECT($D$5),0),MATCH('CF AUX'!$I423,INDIRECT($D$7),0)),"")</f>
        <v/>
      </c>
      <c r="S423" s="81" t="str">
        <f ca="1">IF(ISNUMBER($H423),INDEX(INDIRECT($D$4),MATCH('CF AUX'!S$14,INDIRECT($D$5),0),MATCH('CF AUX'!$I423,INDIRECT($D$7),0)),"")</f>
        <v/>
      </c>
      <c r="T423" s="81" t="str">
        <f ca="1">IF(ISNUMBER($H423),INDEX(INDIRECT($D$4),MATCH('CF AUX'!T$14,INDIRECT($D$5),0),MATCH('CF AUX'!$I423,INDIRECT($D$7),0)),"")</f>
        <v/>
      </c>
      <c r="U423" s="81" t="str">
        <f ca="1">IF(ISNUMBER($H423),INDEX(INDIRECT($D$4),MATCH('CF AUX'!U$14,INDIRECT($D$5),0),MATCH('CF AUX'!$I423,INDIRECT($D$7),0)),"")</f>
        <v/>
      </c>
      <c r="V423" s="81" t="str">
        <f ca="1">IF(ISNUMBER($H423),INDEX(INDIRECT($D$4),MATCH('CF AUX'!V$14,INDIRECT($D$5),0),MATCH('CF AUX'!$I423,INDIRECT($D$7),0)),"")</f>
        <v/>
      </c>
      <c r="W423" s="81" t="str">
        <f ca="1">IF(ISNUMBER($H423),INDEX(INDIRECT($D$4),MATCH('CF AUX'!W$14,INDIRECT($D$5),0),MATCH('CF AUX'!$I423,INDIRECT($D$7),0)),"")</f>
        <v/>
      </c>
      <c r="X423" s="81" t="str">
        <f ca="1">IF(ISNUMBER($H423),INDEX(INDIRECT($D$4),MATCH('CF AUX'!X$14,INDIRECT($D$5),0),MATCH('CF AUX'!$I423,INDIRECT($D$7),0)),"")</f>
        <v/>
      </c>
      <c r="Y423" s="81" t="str">
        <f ca="1">IF(ISNUMBER($H423),INDEX(INDIRECT($D$4),MATCH('CF AUX'!Y$14,INDIRECT($D$5),0),MATCH('CF AUX'!$I423,INDIRECT($D$7),0)),"")</f>
        <v/>
      </c>
      <c r="Z423" s="81" t="str">
        <f ca="1">IF(ISNUMBER($H423),INDEX(INDIRECT($D$4),MATCH('CF AUX'!Z$14,INDIRECT($D$5),0),MATCH('CF AUX'!$I423,INDIRECT($D$7),0)),"")</f>
        <v/>
      </c>
      <c r="AA423" s="81" t="str">
        <f ca="1">IF(ISNUMBER($H423),INDEX(INDIRECT($D$4),MATCH('CF AUX'!AA$14,INDIRECT($D$5),0),MATCH('CF AUX'!$I423,INDIRECT($D$7),0)),"")</f>
        <v/>
      </c>
      <c r="AB423" s="81" t="str">
        <f ca="1">IF(ISNUMBER($H423),INDEX(INDIRECT($D$4),MATCH('CF AUX'!AB$14,INDIRECT($D$5),0),MATCH('CF AUX'!$I423,INDIRECT($D$7),0)),"")</f>
        <v/>
      </c>
      <c r="AC423" s="81" t="str">
        <f ca="1">IF(ISNUMBER($H423),INDEX(INDIRECT($D$4),MATCH('CF AUX'!AC$14,INDIRECT($D$5),0),MATCH('CF AUX'!$I423,INDIRECT($D$7),0)),"")</f>
        <v/>
      </c>
      <c r="AD423" s="81" t="str">
        <f ca="1">IF(ISNUMBER($H423),INDEX(INDIRECT($D$4),MATCH('CF AUX'!AD$14,INDIRECT($D$5),0),MATCH('CF AUX'!$I423,INDIRECT($D$7),0)),"")</f>
        <v/>
      </c>
      <c r="AE423" s="81" t="str">
        <f ca="1">IF(ISNUMBER($H423),INDEX(INDIRECT($D$4),MATCH('CF AUX'!AE$14,INDIRECT($D$5),0),MATCH('CF AUX'!$I423,INDIRECT($D$7),0)),"")</f>
        <v/>
      </c>
      <c r="AF423" s="81" t="str">
        <f ca="1">IF(ISNUMBER($H423),INDEX(INDIRECT($D$4),MATCH('CF AUX'!AF$14,INDIRECT($D$5),0),MATCH('CF AUX'!$I423,INDIRECT($D$7),0)),"")</f>
        <v/>
      </c>
      <c r="AG423" s="81" t="str">
        <f ca="1">IF(ISNUMBER($H423),INDEX(INDIRECT($D$4),MATCH('CF AUX'!AG$14,INDIRECT($D$5),0),MATCH('CF AUX'!$I423,INDIRECT($D$7),0)),"")</f>
        <v/>
      </c>
      <c r="AH423" s="81" t="str">
        <f ca="1">IF(ISNUMBER($H423),INDEX(INDIRECT($D$4),MATCH('CF AUX'!AH$14,INDIRECT($D$5),0),MATCH('CF AUX'!$I423,INDIRECT($D$7),0)),"")</f>
        <v/>
      </c>
      <c r="AI423" s="81" t="str">
        <f ca="1">IF(ISNUMBER($H423),INDEX(INDIRECT($D$4),MATCH('CF AUX'!AI$14,INDIRECT($D$5),0),MATCH('CF AUX'!$I423,INDIRECT($D$7),0)),"")</f>
        <v/>
      </c>
      <c r="AJ423" s="81" t="str">
        <f ca="1">IF(ISNUMBER($H423),INDEX(INDIRECT($D$4),MATCH('CF AUX'!AJ$14,INDIRECT($D$5),0),MATCH('CF AUX'!$I423,INDIRECT($D$7),0)),"")</f>
        <v/>
      </c>
      <c r="AK423" s="81" t="str">
        <f ca="1">IF(ISNUMBER($H423),INDEX(INDIRECT($D$4),MATCH('CF AUX'!AK$14,INDIRECT($D$5),0),MATCH('CF AUX'!$I423,INDIRECT($D$7),0)),"")</f>
        <v/>
      </c>
      <c r="AL423" s="81" t="str">
        <f ca="1">IF(ISNUMBER($H423),INDEX(INDIRECT($D$4),MATCH('CF AUX'!AL$14,INDIRECT($D$5),0),MATCH('CF AUX'!$I423,INDIRECT($D$7),0)),"")</f>
        <v/>
      </c>
      <c r="AM423" s="81" t="str">
        <f ca="1">IF(ISNUMBER($H423),INDEX(INDIRECT($D$4),MATCH('CF AUX'!AM$14,INDIRECT($D$5),0),MATCH('CF AUX'!$I423,INDIRECT($D$7),0)),"")</f>
        <v/>
      </c>
      <c r="AN423" s="81" t="str">
        <f ca="1">IF(ISNUMBER($H423),INDEX(INDIRECT($D$4),MATCH('CF AUX'!AN$14,INDIRECT($D$5),0),MATCH('CF AUX'!$I423,INDIRECT($D$7),0)),"")</f>
        <v/>
      </c>
      <c r="AO423" s="81" t="str">
        <f ca="1">IF(ISNUMBER($H423),INDEX(INDIRECT($D$4),MATCH('CF AUX'!AO$14,INDIRECT($D$5),0),MATCH('CF AUX'!$I423,INDIRECT($D$7),0)),"")</f>
        <v/>
      </c>
      <c r="AP423" s="81" t="str">
        <f ca="1">IF(ISNUMBER($H423),INDEX(INDIRECT($D$4),MATCH('CF AUX'!AP$14,INDIRECT($D$5),0),MATCH('CF AUX'!$I423,INDIRECT($D$7),0)),"")</f>
        <v/>
      </c>
      <c r="AQ423" s="81" t="str">
        <f ca="1">IF(ISNUMBER($H423),INDEX(INDIRECT($D$4),MATCH('CF AUX'!AQ$14,INDIRECT($D$5),0),MATCH('CF AUX'!$I423,INDIRECT($D$7),0)),"")</f>
        <v/>
      </c>
      <c r="AR423" s="81" t="str">
        <f ca="1">IF(ISNUMBER($H423),INDEX(INDIRECT($D$4),MATCH('CF AUX'!AR$14,INDIRECT($D$5),0),MATCH('CF AUX'!$I423,INDIRECT($D$7),0)),"")</f>
        <v/>
      </c>
      <c r="AS423" s="81" t="str">
        <f ca="1">IF(ISNUMBER($H423),INDEX(INDIRECT($D$4),MATCH('CF AUX'!AS$14,INDIRECT($D$5),0),MATCH('CF AUX'!$I423,INDIRECT($D$7),0)),"")</f>
        <v/>
      </c>
      <c r="AT423" s="81" t="str">
        <f ca="1">IF(ISNUMBER($H423),INDEX(INDIRECT($D$4),MATCH('CF AUX'!AT$14,INDIRECT($D$5),0),MATCH('CF AUX'!$I423,INDIRECT($D$7),0)),"")</f>
        <v/>
      </c>
      <c r="AU423" s="81" t="str">
        <f ca="1">IF(ISNUMBER($H423),INDEX(INDIRECT($D$4),MATCH('CF AUX'!AU$14,INDIRECT($D$5),0),MATCH('CF AUX'!$I423,INDIRECT($D$7),0)),"")</f>
        <v/>
      </c>
      <c r="AV423" s="81" t="str">
        <f ca="1">IF(ISNUMBER($H423),INDEX(INDIRECT($D$4),MATCH('CF AUX'!AV$14,INDIRECT($D$5),0),MATCH('CF AUX'!$I423,INDIRECT($D$7),0)),"")</f>
        <v/>
      </c>
      <c r="AW423" s="81" t="str">
        <f ca="1">IF(ISNUMBER($H423),INDEX(INDIRECT($D$4),MATCH('CF AUX'!AW$14,INDIRECT($D$5),0),MATCH('CF AUX'!$I423,INDIRECT($D$7),0)),"")</f>
        <v/>
      </c>
      <c r="AX423" s="81" t="str">
        <f ca="1">IF(ISNUMBER($H423),INDEX(INDIRECT($D$4),MATCH('CF AUX'!AX$14,INDIRECT($D$5),0),MATCH('CF AUX'!$I423,INDIRECT($D$7),0)),"")</f>
        <v/>
      </c>
      <c r="AY423" s="81" t="str">
        <f ca="1">IF(ISNUMBER($H423),INDEX(INDIRECT($D$4),MATCH('CF AUX'!AY$14,INDIRECT($D$5),0),MATCH('CF AUX'!$I423,INDIRECT($D$7),0)),"")</f>
        <v/>
      </c>
      <c r="AZ423" s="81" t="str">
        <f ca="1">IF(ISNUMBER($H423),INDEX(INDIRECT($D$4),MATCH('CF AUX'!AZ$14,INDIRECT($D$5),0),MATCH('CF AUX'!$I423,INDIRECT($D$7),0)),"")</f>
        <v/>
      </c>
      <c r="BB423" s="96" t="str" cm="1">
        <f t="array" aca="1" ref="BB423" ca="1">IF(ISNUMBER($H423),MMULT(J423:AZ423,TRANSPOSE(INDIRECT($D$8&amp;$G$4&amp;B418&amp;":"&amp;$G$6&amp;B418))),"")</f>
        <v/>
      </c>
      <c r="BD423" s="59">
        <f t="shared" si="109"/>
        <v>414</v>
      </c>
      <c r="BE423" s="80" t="str" cm="1">
        <f t="array" aca="1" ref="BE423" ca="1">IFERROR(INDEX(INDIRECT($D$4),MATCH(INDIRECT(BE$5&amp;$BD423),INDIRECT($D$6),0),MATCH($I423,INDIRECT($D$7),0)),"")</f>
        <v/>
      </c>
      <c r="BF423" s="81" t="str" cm="1">
        <f t="array" aca="1" ref="BF423" ca="1">IFERROR(INDEX(INDIRECT($D$4),MATCH(INDIRECT(BF$5&amp;$BD423),INDIRECT($D$6),0),MATCH($I423,INDIRECT($D$7),0)),"")</f>
        <v/>
      </c>
      <c r="BG423" s="81" t="str" cm="1">
        <f t="array" aca="1" ref="BG423" ca="1">IFERROR(INDEX(INDIRECT($D$4),MATCH(INDIRECT(BG$5&amp;$BD423),INDIRECT($D$6),0),MATCH($I423,INDIRECT($D$7),0)),"")</f>
        <v/>
      </c>
      <c r="BH423" s="81" t="str" cm="1">
        <f t="array" aca="1" ref="BH423" ca="1">IFERROR(INDEX(INDIRECT($D$4),MATCH(INDIRECT(BH$5&amp;$BD423),INDIRECT($D$6),0),MATCH($I423,INDIRECT($D$7),0)),"")</f>
        <v/>
      </c>
      <c r="BI423" s="81" t="str" cm="1">
        <f t="array" aca="1" ref="BI423" ca="1">IFERROR(INDEX(INDIRECT($D$4),MATCH(INDIRECT(BI$5&amp;$BD423),INDIRECT($D$6),0),MATCH($I423,INDIRECT($D$7),0)),"")</f>
        <v/>
      </c>
      <c r="BJ423" s="81" t="str" cm="1">
        <f t="array" aca="1" ref="BJ423" ca="1">IFERROR(INDEX(INDIRECT($D$4),MATCH(INDIRECT(BJ$5&amp;$BD423),INDIRECT($D$6),0),MATCH($I423,INDIRECT($D$7),0)),"")</f>
        <v/>
      </c>
      <c r="BK423" s="81" t="str" cm="1">
        <f t="array" aca="1" ref="BK423" ca="1">IFERROR(INDEX(INDIRECT($D$4),MATCH(INDIRECT(BK$5&amp;$BD423),INDIRECT($D$6),0),MATCH($I423,INDIRECT($D$7),0)),"")</f>
        <v/>
      </c>
      <c r="BL423" s="81" t="str" cm="1">
        <f t="array" aca="1" ref="BL423" ca="1">IFERROR(INDEX(INDIRECT($D$4),MATCH(INDIRECT(BL$5&amp;$BD423),INDIRECT($D$6),0),MATCH($I423,INDIRECT($D$7),0)),"")</f>
        <v/>
      </c>
      <c r="BM423" s="81" t="str" cm="1">
        <f t="array" aca="1" ref="BM423" ca="1">IFERROR(INDEX(INDIRECT($D$4),MATCH(INDIRECT(BM$5&amp;$BD423),INDIRECT($D$6),0),MATCH($I423,INDIRECT($D$7),0)),"")</f>
        <v/>
      </c>
      <c r="BN423" s="81" t="str" cm="1">
        <f t="array" aca="1" ref="BN423" ca="1">IFERROR(INDEX(INDIRECT($D$4),MATCH(INDIRECT(BN$5&amp;$BD423),INDIRECT($D$6),0),MATCH($I423,INDIRECT($D$7),0)),"")</f>
        <v/>
      </c>
      <c r="BO423" s="81" t="str" cm="1">
        <f t="array" aca="1" ref="BO423" ca="1">IFERROR(INDEX(INDIRECT($D$4),MATCH(INDIRECT(BO$5&amp;$BD423),INDIRECT($D$6),0),MATCH($I423,INDIRECT($D$7),0)),"")</f>
        <v/>
      </c>
      <c r="BP423" s="81" t="str" cm="1">
        <f t="array" aca="1" ref="BP423" ca="1">IFERROR(INDEX(INDIRECT($D$4),MATCH(INDIRECT(BP$5&amp;$BD423),INDIRECT($D$6),0),MATCH($I423,INDIRECT($D$7),0)),"")</f>
        <v/>
      </c>
      <c r="BQ423" s="81" t="str" cm="1">
        <f t="array" aca="1" ref="BQ423" ca="1">IFERROR(INDEX(INDIRECT($D$4),MATCH(INDIRECT(BQ$5&amp;$BD423),INDIRECT($D$6),0),MATCH($I423,INDIRECT($D$7),0)),"")</f>
        <v/>
      </c>
      <c r="BR423" s="81" t="str" cm="1">
        <f t="array" aca="1" ref="BR423" ca="1">IFERROR(INDEX(INDIRECT($D$4),MATCH(INDIRECT(BR$5&amp;$BD423),INDIRECT($D$6),0),MATCH($I423,INDIRECT($D$7),0)),"")</f>
        <v/>
      </c>
      <c r="BS423" s="81" t="str" cm="1">
        <f t="array" aca="1" ref="BS423" ca="1">IFERROR(INDEX(INDIRECT($D$4),MATCH(INDIRECT(BS$5&amp;$BD423),INDIRECT($D$6),0),MATCH($I423,INDIRECT($D$7),0)),"")</f>
        <v/>
      </c>
      <c r="BT423" s="81" t="str" cm="1">
        <f t="array" aca="1" ref="BT423" ca="1">IFERROR(INDEX(INDIRECT($D$4),MATCH(INDIRECT(BT$5&amp;$BD423),INDIRECT($D$6),0),MATCH($I423,INDIRECT($D$7),0)),"")</f>
        <v/>
      </c>
      <c r="BU423" s="81" t="str" cm="1">
        <f t="array" aca="1" ref="BU423" ca="1">IFERROR(INDEX(INDIRECT($D$4),MATCH(INDIRECT(BU$5&amp;$BD423),INDIRECT($D$6),0),MATCH($I423,INDIRECT($D$7),0)),"")</f>
        <v/>
      </c>
      <c r="BV423" s="99" t="str" cm="1">
        <f t="array" aca="1" ref="BV423" ca="1">IFERROR(INDEX(INDIRECT($D$4),MATCH(INDIRECT(BV$5&amp;$BD423),INDIRECT($D$6),0),MATCH($I423,INDIRECT($D$7),0)),"")</f>
        <v/>
      </c>
      <c r="BX423" s="80"/>
      <c r="BY423" s="81"/>
      <c r="BZ423" s="81"/>
      <c r="CA423" s="81"/>
      <c r="CB423" s="81"/>
      <c r="CC423" s="81"/>
      <c r="CD423" s="81"/>
      <c r="CE423" s="81"/>
      <c r="CF423" s="81"/>
      <c r="CG423" s="81"/>
      <c r="CH423" s="81"/>
      <c r="CI423" s="81"/>
      <c r="CJ423" s="81"/>
      <c r="CK423" s="81"/>
      <c r="CL423" s="81"/>
      <c r="CM423" s="81"/>
      <c r="CN423" s="81"/>
      <c r="CO423" s="99"/>
      <c r="CQ423" s="113"/>
      <c r="CR423" s="59" t="str">
        <f t="shared" si="108"/>
        <v/>
      </c>
      <c r="CS423" s="60"/>
      <c r="CT423" s="123" t="str">
        <f t="shared" ca="1" si="105"/>
        <v/>
      </c>
      <c r="CU423" s="80" t="str">
        <f>IF(ISNUMBER($CS423),INDEX(IRF.New!$CS$7:$DJ$37,MATCH(B418+1,IRF.New!$B$7:$B$37,0),MATCH($CT423,IRF.New!$CS$5:$DJ$5,0)),"")</f>
        <v/>
      </c>
      <c r="CV423" s="81"/>
      <c r="CW423" s="81" t="str">
        <f t="shared" si="106"/>
        <v/>
      </c>
      <c r="CX423" s="81"/>
      <c r="CY423" s="81"/>
      <c r="CZ423" s="94"/>
      <c r="DA423" s="94" t="str">
        <f>IF(ISNUMBER(CS423),INDEX(IRF.New!$CS$2:$DJ$2,MATCH('CF AUX'!$CT423,IRF.New!$CS$5:$DJ$5,0)),"")</f>
        <v/>
      </c>
      <c r="DB423" s="72"/>
      <c r="DD423" s="132" t="str">
        <f>IF(ISNUMBER(CS423),INDEX(IRF.New!$D$7:$CO$37,MATCH('CF AUX'!C413,IRF.New!$C$7:$C$37,0),MATCH(CT423,IRF.New!$D$5:$CO$5,0)),"")</f>
        <v/>
      </c>
    </row>
    <row r="424" spans="1:108" x14ac:dyDescent="0.25">
      <c r="B424" s="59" t="s">
        <v>266</v>
      </c>
      <c r="F424" s="136" t="str">
        <f t="shared" si="107"/>
        <v/>
      </c>
      <c r="H424" s="65"/>
      <c r="I424" s="129" t="str">
        <f ca="1">IF(ISNUMBER(H424),INDEX(IRF.New!$CS$5:$DJ$5,MATCH('CF AUX'!H424,INDIRECT("IRF.New!$CS$"&amp;C415&amp;":$DJ$"&amp;C415),0)),"")</f>
        <v/>
      </c>
      <c r="J424" s="80" t="str">
        <f ca="1">IF(ISNUMBER($H424),INDEX(INDIRECT($D$4),MATCH('CF AUX'!J$14,INDIRECT($D$5),0),MATCH('CF AUX'!$I424,INDIRECT($D$7),0)),"")</f>
        <v/>
      </c>
      <c r="K424" s="81" t="str">
        <f ca="1">IF(ISNUMBER($H424),INDEX(INDIRECT($D$4),MATCH('CF AUX'!K$14,INDIRECT($D$5),0),MATCH('CF AUX'!$I424,INDIRECT($D$7),0)),"")</f>
        <v/>
      </c>
      <c r="L424" s="81" t="str">
        <f ca="1">IF(ISNUMBER($H424),INDEX(INDIRECT($D$4),MATCH('CF AUX'!L$14,INDIRECT($D$5),0),MATCH('CF AUX'!$I424,INDIRECT($D$7),0)),"")</f>
        <v/>
      </c>
      <c r="M424" s="81" t="str">
        <f ca="1">IF(ISNUMBER($H424),INDEX(INDIRECT($D$4),MATCH('CF AUX'!M$14,INDIRECT($D$5),0),MATCH('CF AUX'!$I424,INDIRECT($D$7),0)),"")</f>
        <v/>
      </c>
      <c r="N424" s="81" t="str">
        <f ca="1">IF(ISNUMBER($H424),INDEX(INDIRECT($D$4),MATCH('CF AUX'!N$14,INDIRECT($D$5),0),MATCH('CF AUX'!$I424,INDIRECT($D$7),0)),"")</f>
        <v/>
      </c>
      <c r="O424" s="81" t="str">
        <f ca="1">IF(ISNUMBER($H424),INDEX(INDIRECT($D$4),MATCH('CF AUX'!O$14,INDIRECT($D$5),0),MATCH('CF AUX'!$I424,INDIRECT($D$7),0)),"")</f>
        <v/>
      </c>
      <c r="P424" s="81" t="str">
        <f ca="1">IF(ISNUMBER($H424),INDEX(INDIRECT($D$4),MATCH('CF AUX'!P$14,INDIRECT($D$5),0),MATCH('CF AUX'!$I424,INDIRECT($D$7),0)),"")</f>
        <v/>
      </c>
      <c r="Q424" s="81" t="str">
        <f ca="1">IF(ISNUMBER($H424),INDEX(INDIRECT($D$4),MATCH('CF AUX'!Q$14,INDIRECT($D$5),0),MATCH('CF AUX'!$I424,INDIRECT($D$7),0)),"")</f>
        <v/>
      </c>
      <c r="R424" s="81" t="str">
        <f ca="1">IF(ISNUMBER($H424),INDEX(INDIRECT($D$4),MATCH('CF AUX'!R$14,INDIRECT($D$5),0),MATCH('CF AUX'!$I424,INDIRECT($D$7),0)),"")</f>
        <v/>
      </c>
      <c r="S424" s="81" t="str">
        <f ca="1">IF(ISNUMBER($H424),INDEX(INDIRECT($D$4),MATCH('CF AUX'!S$14,INDIRECT($D$5),0),MATCH('CF AUX'!$I424,INDIRECT($D$7),0)),"")</f>
        <v/>
      </c>
      <c r="T424" s="81" t="str">
        <f ca="1">IF(ISNUMBER($H424),INDEX(INDIRECT($D$4),MATCH('CF AUX'!T$14,INDIRECT($D$5),0),MATCH('CF AUX'!$I424,INDIRECT($D$7),0)),"")</f>
        <v/>
      </c>
      <c r="U424" s="81" t="str">
        <f ca="1">IF(ISNUMBER($H424),INDEX(INDIRECT($D$4),MATCH('CF AUX'!U$14,INDIRECT($D$5),0),MATCH('CF AUX'!$I424,INDIRECT($D$7),0)),"")</f>
        <v/>
      </c>
      <c r="V424" s="81" t="str">
        <f ca="1">IF(ISNUMBER($H424),INDEX(INDIRECT($D$4),MATCH('CF AUX'!V$14,INDIRECT($D$5),0),MATCH('CF AUX'!$I424,INDIRECT($D$7),0)),"")</f>
        <v/>
      </c>
      <c r="W424" s="81" t="str">
        <f ca="1">IF(ISNUMBER($H424),INDEX(INDIRECT($D$4),MATCH('CF AUX'!W$14,INDIRECT($D$5),0),MATCH('CF AUX'!$I424,INDIRECT($D$7),0)),"")</f>
        <v/>
      </c>
      <c r="X424" s="81" t="str">
        <f ca="1">IF(ISNUMBER($H424),INDEX(INDIRECT($D$4),MATCH('CF AUX'!X$14,INDIRECT($D$5),0),MATCH('CF AUX'!$I424,INDIRECT($D$7),0)),"")</f>
        <v/>
      </c>
      <c r="Y424" s="81" t="str">
        <f ca="1">IF(ISNUMBER($H424),INDEX(INDIRECT($D$4),MATCH('CF AUX'!Y$14,INDIRECT($D$5),0),MATCH('CF AUX'!$I424,INDIRECT($D$7),0)),"")</f>
        <v/>
      </c>
      <c r="Z424" s="81" t="str">
        <f ca="1">IF(ISNUMBER($H424),INDEX(INDIRECT($D$4),MATCH('CF AUX'!Z$14,INDIRECT($D$5),0),MATCH('CF AUX'!$I424,INDIRECT($D$7),0)),"")</f>
        <v/>
      </c>
      <c r="AA424" s="81" t="str">
        <f ca="1">IF(ISNUMBER($H424),INDEX(INDIRECT($D$4),MATCH('CF AUX'!AA$14,INDIRECT($D$5),0),MATCH('CF AUX'!$I424,INDIRECT($D$7),0)),"")</f>
        <v/>
      </c>
      <c r="AB424" s="81" t="str">
        <f ca="1">IF(ISNUMBER($H424),INDEX(INDIRECT($D$4),MATCH('CF AUX'!AB$14,INDIRECT($D$5),0),MATCH('CF AUX'!$I424,INDIRECT($D$7),0)),"")</f>
        <v/>
      </c>
      <c r="AC424" s="81" t="str">
        <f ca="1">IF(ISNUMBER($H424),INDEX(INDIRECT($D$4),MATCH('CF AUX'!AC$14,INDIRECT($D$5),0),MATCH('CF AUX'!$I424,INDIRECT($D$7),0)),"")</f>
        <v/>
      </c>
      <c r="AD424" s="81" t="str">
        <f ca="1">IF(ISNUMBER($H424),INDEX(INDIRECT($D$4),MATCH('CF AUX'!AD$14,INDIRECT($D$5),0),MATCH('CF AUX'!$I424,INDIRECT($D$7),0)),"")</f>
        <v/>
      </c>
      <c r="AE424" s="81" t="str">
        <f ca="1">IF(ISNUMBER($H424),INDEX(INDIRECT($D$4),MATCH('CF AUX'!AE$14,INDIRECT($D$5),0),MATCH('CF AUX'!$I424,INDIRECT($D$7),0)),"")</f>
        <v/>
      </c>
      <c r="AF424" s="81" t="str">
        <f ca="1">IF(ISNUMBER($H424),INDEX(INDIRECT($D$4),MATCH('CF AUX'!AF$14,INDIRECT($D$5),0),MATCH('CF AUX'!$I424,INDIRECT($D$7),0)),"")</f>
        <v/>
      </c>
      <c r="AG424" s="81" t="str">
        <f ca="1">IF(ISNUMBER($H424),INDEX(INDIRECT($D$4),MATCH('CF AUX'!AG$14,INDIRECT($D$5),0),MATCH('CF AUX'!$I424,INDIRECT($D$7),0)),"")</f>
        <v/>
      </c>
      <c r="AH424" s="81" t="str">
        <f ca="1">IF(ISNUMBER($H424),INDEX(INDIRECT($D$4),MATCH('CF AUX'!AH$14,INDIRECT($D$5),0),MATCH('CF AUX'!$I424,INDIRECT($D$7),0)),"")</f>
        <v/>
      </c>
      <c r="AI424" s="81" t="str">
        <f ca="1">IF(ISNUMBER($H424),INDEX(INDIRECT($D$4),MATCH('CF AUX'!AI$14,INDIRECT($D$5),0),MATCH('CF AUX'!$I424,INDIRECT($D$7),0)),"")</f>
        <v/>
      </c>
      <c r="AJ424" s="81" t="str">
        <f ca="1">IF(ISNUMBER($H424),INDEX(INDIRECT($D$4),MATCH('CF AUX'!AJ$14,INDIRECT($D$5),0),MATCH('CF AUX'!$I424,INDIRECT($D$7),0)),"")</f>
        <v/>
      </c>
      <c r="AK424" s="81" t="str">
        <f ca="1">IF(ISNUMBER($H424),INDEX(INDIRECT($D$4),MATCH('CF AUX'!AK$14,INDIRECT($D$5),0),MATCH('CF AUX'!$I424,INDIRECT($D$7),0)),"")</f>
        <v/>
      </c>
      <c r="AL424" s="81" t="str">
        <f ca="1">IF(ISNUMBER($H424),INDEX(INDIRECT($D$4),MATCH('CF AUX'!AL$14,INDIRECT($D$5),0),MATCH('CF AUX'!$I424,INDIRECT($D$7),0)),"")</f>
        <v/>
      </c>
      <c r="AM424" s="81" t="str">
        <f ca="1">IF(ISNUMBER($H424),INDEX(INDIRECT($D$4),MATCH('CF AUX'!AM$14,INDIRECT($D$5),0),MATCH('CF AUX'!$I424,INDIRECT($D$7),0)),"")</f>
        <v/>
      </c>
      <c r="AN424" s="81" t="str">
        <f ca="1">IF(ISNUMBER($H424),INDEX(INDIRECT($D$4),MATCH('CF AUX'!AN$14,INDIRECT($D$5),0),MATCH('CF AUX'!$I424,INDIRECT($D$7),0)),"")</f>
        <v/>
      </c>
      <c r="AO424" s="81" t="str">
        <f ca="1">IF(ISNUMBER($H424),INDEX(INDIRECT($D$4),MATCH('CF AUX'!AO$14,INDIRECT($D$5),0),MATCH('CF AUX'!$I424,INDIRECT($D$7),0)),"")</f>
        <v/>
      </c>
      <c r="AP424" s="81" t="str">
        <f ca="1">IF(ISNUMBER($H424),INDEX(INDIRECT($D$4),MATCH('CF AUX'!AP$14,INDIRECT($D$5),0),MATCH('CF AUX'!$I424,INDIRECT($D$7),0)),"")</f>
        <v/>
      </c>
      <c r="AQ424" s="81" t="str">
        <f ca="1">IF(ISNUMBER($H424),INDEX(INDIRECT($D$4),MATCH('CF AUX'!AQ$14,INDIRECT($D$5),0),MATCH('CF AUX'!$I424,INDIRECT($D$7),0)),"")</f>
        <v/>
      </c>
      <c r="AR424" s="81" t="str">
        <f ca="1">IF(ISNUMBER($H424),INDEX(INDIRECT($D$4),MATCH('CF AUX'!AR$14,INDIRECT($D$5),0),MATCH('CF AUX'!$I424,INDIRECT($D$7),0)),"")</f>
        <v/>
      </c>
      <c r="AS424" s="81" t="str">
        <f ca="1">IF(ISNUMBER($H424),INDEX(INDIRECT($D$4),MATCH('CF AUX'!AS$14,INDIRECT($D$5),0),MATCH('CF AUX'!$I424,INDIRECT($D$7),0)),"")</f>
        <v/>
      </c>
      <c r="AT424" s="81" t="str">
        <f ca="1">IF(ISNUMBER($H424),INDEX(INDIRECT($D$4),MATCH('CF AUX'!AT$14,INDIRECT($D$5),0),MATCH('CF AUX'!$I424,INDIRECT($D$7),0)),"")</f>
        <v/>
      </c>
      <c r="AU424" s="81" t="str">
        <f ca="1">IF(ISNUMBER($H424),INDEX(INDIRECT($D$4),MATCH('CF AUX'!AU$14,INDIRECT($D$5),0),MATCH('CF AUX'!$I424,INDIRECT($D$7),0)),"")</f>
        <v/>
      </c>
      <c r="AV424" s="81" t="str">
        <f ca="1">IF(ISNUMBER($H424),INDEX(INDIRECT($D$4),MATCH('CF AUX'!AV$14,INDIRECT($D$5),0),MATCH('CF AUX'!$I424,INDIRECT($D$7),0)),"")</f>
        <v/>
      </c>
      <c r="AW424" s="81" t="str">
        <f ca="1">IF(ISNUMBER($H424),INDEX(INDIRECT($D$4),MATCH('CF AUX'!AW$14,INDIRECT($D$5),0),MATCH('CF AUX'!$I424,INDIRECT($D$7),0)),"")</f>
        <v/>
      </c>
      <c r="AX424" s="81" t="str">
        <f ca="1">IF(ISNUMBER($H424),INDEX(INDIRECT($D$4),MATCH('CF AUX'!AX$14,INDIRECT($D$5),0),MATCH('CF AUX'!$I424,INDIRECT($D$7),0)),"")</f>
        <v/>
      </c>
      <c r="AY424" s="81" t="str">
        <f ca="1">IF(ISNUMBER($H424),INDEX(INDIRECT($D$4),MATCH('CF AUX'!AY$14,INDIRECT($D$5),0),MATCH('CF AUX'!$I424,INDIRECT($D$7),0)),"")</f>
        <v/>
      </c>
      <c r="AZ424" s="81" t="str">
        <f ca="1">IF(ISNUMBER($H424),INDEX(INDIRECT($D$4),MATCH('CF AUX'!AZ$14,INDIRECT($D$5),0),MATCH('CF AUX'!$I424,INDIRECT($D$7),0)),"")</f>
        <v/>
      </c>
      <c r="BB424" s="96" t="str" cm="1">
        <f t="array" aca="1" ref="BB424" ca="1">IF(ISNUMBER($H424),MMULT(J424:AZ424,TRANSPOSE(INDIRECT($D$8&amp;$G$4&amp;B418&amp;":"&amp;$G$6&amp;B418))),"")</f>
        <v/>
      </c>
      <c r="BD424" s="59">
        <f t="shared" si="109"/>
        <v>414</v>
      </c>
      <c r="BE424" s="80" t="str" cm="1">
        <f t="array" aca="1" ref="BE424" ca="1">IFERROR(INDEX(INDIRECT($D$4),MATCH(INDIRECT(BE$5&amp;$BD424),INDIRECT($D$6),0),MATCH($I424,INDIRECT($D$7),0)),"")</f>
        <v/>
      </c>
      <c r="BF424" s="81" t="str" cm="1">
        <f t="array" aca="1" ref="BF424" ca="1">IFERROR(INDEX(INDIRECT($D$4),MATCH(INDIRECT(BF$5&amp;$BD424),INDIRECT($D$6),0),MATCH($I424,INDIRECT($D$7),0)),"")</f>
        <v/>
      </c>
      <c r="BG424" s="81" t="str" cm="1">
        <f t="array" aca="1" ref="BG424" ca="1">IFERROR(INDEX(INDIRECT($D$4),MATCH(INDIRECT(BG$5&amp;$BD424),INDIRECT($D$6),0),MATCH($I424,INDIRECT($D$7),0)),"")</f>
        <v/>
      </c>
      <c r="BH424" s="81" t="str" cm="1">
        <f t="array" aca="1" ref="BH424" ca="1">IFERROR(INDEX(INDIRECT($D$4),MATCH(INDIRECT(BH$5&amp;$BD424),INDIRECT($D$6),0),MATCH($I424,INDIRECT($D$7),0)),"")</f>
        <v/>
      </c>
      <c r="BI424" s="81" t="str" cm="1">
        <f t="array" aca="1" ref="BI424" ca="1">IFERROR(INDEX(INDIRECT($D$4),MATCH(INDIRECT(BI$5&amp;$BD424),INDIRECT($D$6),0),MATCH($I424,INDIRECT($D$7),0)),"")</f>
        <v/>
      </c>
      <c r="BJ424" s="81" t="str" cm="1">
        <f t="array" aca="1" ref="BJ424" ca="1">IFERROR(INDEX(INDIRECT($D$4),MATCH(INDIRECT(BJ$5&amp;$BD424),INDIRECT($D$6),0),MATCH($I424,INDIRECT($D$7),0)),"")</f>
        <v/>
      </c>
      <c r="BK424" s="81" t="str" cm="1">
        <f t="array" aca="1" ref="BK424" ca="1">IFERROR(INDEX(INDIRECT($D$4),MATCH(INDIRECT(BK$5&amp;$BD424),INDIRECT($D$6),0),MATCH($I424,INDIRECT($D$7),0)),"")</f>
        <v/>
      </c>
      <c r="BL424" s="81" t="str" cm="1">
        <f t="array" aca="1" ref="BL424" ca="1">IFERROR(INDEX(INDIRECT($D$4),MATCH(INDIRECT(BL$5&amp;$BD424),INDIRECT($D$6),0),MATCH($I424,INDIRECT($D$7),0)),"")</f>
        <v/>
      </c>
      <c r="BM424" s="81" t="str" cm="1">
        <f t="array" aca="1" ref="BM424" ca="1">IFERROR(INDEX(INDIRECT($D$4),MATCH(INDIRECT(BM$5&amp;$BD424),INDIRECT($D$6),0),MATCH($I424,INDIRECT($D$7),0)),"")</f>
        <v/>
      </c>
      <c r="BN424" s="81" t="str" cm="1">
        <f t="array" aca="1" ref="BN424" ca="1">IFERROR(INDEX(INDIRECT($D$4),MATCH(INDIRECT(BN$5&amp;$BD424),INDIRECT($D$6),0),MATCH($I424,INDIRECT($D$7),0)),"")</f>
        <v/>
      </c>
      <c r="BO424" s="81" t="str" cm="1">
        <f t="array" aca="1" ref="BO424" ca="1">IFERROR(INDEX(INDIRECT($D$4),MATCH(INDIRECT(BO$5&amp;$BD424),INDIRECT($D$6),0),MATCH($I424,INDIRECT($D$7),0)),"")</f>
        <v/>
      </c>
      <c r="BP424" s="81" t="str" cm="1">
        <f t="array" aca="1" ref="BP424" ca="1">IFERROR(INDEX(INDIRECT($D$4),MATCH(INDIRECT(BP$5&amp;$BD424),INDIRECT($D$6),0),MATCH($I424,INDIRECT($D$7),0)),"")</f>
        <v/>
      </c>
      <c r="BQ424" s="81" t="str" cm="1">
        <f t="array" aca="1" ref="BQ424" ca="1">IFERROR(INDEX(INDIRECT($D$4),MATCH(INDIRECT(BQ$5&amp;$BD424),INDIRECT($D$6),0),MATCH($I424,INDIRECT($D$7),0)),"")</f>
        <v/>
      </c>
      <c r="BR424" s="81" t="str" cm="1">
        <f t="array" aca="1" ref="BR424" ca="1">IFERROR(INDEX(INDIRECT($D$4),MATCH(INDIRECT(BR$5&amp;$BD424),INDIRECT($D$6),0),MATCH($I424,INDIRECT($D$7),0)),"")</f>
        <v/>
      </c>
      <c r="BS424" s="81" t="str" cm="1">
        <f t="array" aca="1" ref="BS424" ca="1">IFERROR(INDEX(INDIRECT($D$4),MATCH(INDIRECT(BS$5&amp;$BD424),INDIRECT($D$6),0),MATCH($I424,INDIRECT($D$7),0)),"")</f>
        <v/>
      </c>
      <c r="BT424" s="81" t="str" cm="1">
        <f t="array" aca="1" ref="BT424" ca="1">IFERROR(INDEX(INDIRECT($D$4),MATCH(INDIRECT(BT$5&amp;$BD424),INDIRECT($D$6),0),MATCH($I424,INDIRECT($D$7),0)),"")</f>
        <v/>
      </c>
      <c r="BU424" s="81" t="str" cm="1">
        <f t="array" aca="1" ref="BU424" ca="1">IFERROR(INDEX(INDIRECT($D$4),MATCH(INDIRECT(BU$5&amp;$BD424),INDIRECT($D$6),0),MATCH($I424,INDIRECT($D$7),0)),"")</f>
        <v/>
      </c>
      <c r="BV424" s="99" t="str" cm="1">
        <f t="array" aca="1" ref="BV424" ca="1">IFERROR(INDEX(INDIRECT($D$4),MATCH(INDIRECT(BV$5&amp;$BD424),INDIRECT($D$6),0),MATCH($I424,INDIRECT($D$7),0)),"")</f>
        <v/>
      </c>
      <c r="BX424" s="80"/>
      <c r="BY424" s="81"/>
      <c r="BZ424" s="81"/>
      <c r="CA424" s="81"/>
      <c r="CB424" s="81"/>
      <c r="CC424" s="81"/>
      <c r="CD424" s="81"/>
      <c r="CE424" s="81"/>
      <c r="CF424" s="81"/>
      <c r="CG424" s="81"/>
      <c r="CH424" s="81"/>
      <c r="CI424" s="81"/>
      <c r="CJ424" s="81"/>
      <c r="CK424" s="81"/>
      <c r="CL424" s="81"/>
      <c r="CM424" s="81"/>
      <c r="CN424" s="81"/>
      <c r="CO424" s="99"/>
      <c r="CQ424" s="113"/>
      <c r="CR424" s="59" t="str">
        <f t="shared" si="108"/>
        <v/>
      </c>
      <c r="CS424" s="60"/>
      <c r="CT424" s="123" t="str">
        <f t="shared" ca="1" si="105"/>
        <v/>
      </c>
      <c r="CU424" s="80" t="str">
        <f>IF(ISNUMBER($CS424),INDEX(IRF.New!$CS$7:$DJ$37,MATCH(B418+1,IRF.New!$B$7:$B$37,0),MATCH($CT424,IRF.New!$CS$5:$DJ$5,0)),"")</f>
        <v/>
      </c>
      <c r="CV424" s="81"/>
      <c r="CW424" s="81" t="str">
        <f t="shared" si="106"/>
        <v/>
      </c>
      <c r="CX424" s="81"/>
      <c r="CY424" s="81"/>
      <c r="CZ424" s="94"/>
      <c r="DA424" s="94" t="str">
        <f>IF(ISNUMBER(CS424),INDEX(IRF.New!$CS$2:$DJ$2,MATCH('CF AUX'!$CT424,IRF.New!$CS$5:$DJ$5,0)),"")</f>
        <v/>
      </c>
      <c r="DB424" s="72"/>
      <c r="DD424" s="132" t="str">
        <f>IF(ISNUMBER(CS424),INDEX(IRF.New!$D$7:$CO$37,MATCH('CF AUX'!C413,IRF.New!$C$7:$C$37,0),MATCH(CT424,IRF.New!$D$5:$CO$5,0)),"")</f>
        <v/>
      </c>
    </row>
    <row r="425" spans="1:108" x14ac:dyDescent="0.25">
      <c r="B425" s="69"/>
      <c r="C425" s="63" t="s">
        <v>233</v>
      </c>
      <c r="D425" s="85" t="s">
        <v>234</v>
      </c>
      <c r="F425" s="136" t="str">
        <f t="shared" si="107"/>
        <v/>
      </c>
      <c r="H425" s="65"/>
      <c r="I425" s="129" t="str">
        <f ca="1">IF(ISNUMBER(H425),INDEX(IRF.New!$CS$5:$DJ$5,MATCH('CF AUX'!H425,INDIRECT("IRF.New!$CS$"&amp;C415&amp;":$DJ$"&amp;C415),0)),"")</f>
        <v/>
      </c>
      <c r="J425" s="80" t="str">
        <f ca="1">IF(ISNUMBER($H425),INDEX(INDIRECT($D$4),MATCH('CF AUX'!J$14,INDIRECT($D$5),0),MATCH('CF AUX'!$I425,INDIRECT($D$7),0)),"")</f>
        <v/>
      </c>
      <c r="K425" s="81" t="str">
        <f ca="1">IF(ISNUMBER($H425),INDEX(INDIRECT($D$4),MATCH('CF AUX'!K$14,INDIRECT($D$5),0),MATCH('CF AUX'!$I425,INDIRECT($D$7),0)),"")</f>
        <v/>
      </c>
      <c r="L425" s="81" t="str">
        <f ca="1">IF(ISNUMBER($H425),INDEX(INDIRECT($D$4),MATCH('CF AUX'!L$14,INDIRECT($D$5),0),MATCH('CF AUX'!$I425,INDIRECT($D$7),0)),"")</f>
        <v/>
      </c>
      <c r="M425" s="81" t="str">
        <f ca="1">IF(ISNUMBER($H425),INDEX(INDIRECT($D$4),MATCH('CF AUX'!M$14,INDIRECT($D$5),0),MATCH('CF AUX'!$I425,INDIRECT($D$7),0)),"")</f>
        <v/>
      </c>
      <c r="N425" s="81" t="str">
        <f ca="1">IF(ISNUMBER($H425),INDEX(INDIRECT($D$4),MATCH('CF AUX'!N$14,INDIRECT($D$5),0),MATCH('CF AUX'!$I425,INDIRECT($D$7),0)),"")</f>
        <v/>
      </c>
      <c r="O425" s="81" t="str">
        <f ca="1">IF(ISNUMBER($H425),INDEX(INDIRECT($D$4),MATCH('CF AUX'!O$14,INDIRECT($D$5),0),MATCH('CF AUX'!$I425,INDIRECT($D$7),0)),"")</f>
        <v/>
      </c>
      <c r="P425" s="81" t="str">
        <f ca="1">IF(ISNUMBER($H425),INDEX(INDIRECT($D$4),MATCH('CF AUX'!P$14,INDIRECT($D$5),0),MATCH('CF AUX'!$I425,INDIRECT($D$7),0)),"")</f>
        <v/>
      </c>
      <c r="Q425" s="81" t="str">
        <f ca="1">IF(ISNUMBER($H425),INDEX(INDIRECT($D$4),MATCH('CF AUX'!Q$14,INDIRECT($D$5),0),MATCH('CF AUX'!$I425,INDIRECT($D$7),0)),"")</f>
        <v/>
      </c>
      <c r="R425" s="81" t="str">
        <f ca="1">IF(ISNUMBER($H425),INDEX(INDIRECT($D$4),MATCH('CF AUX'!R$14,INDIRECT($D$5),0),MATCH('CF AUX'!$I425,INDIRECT($D$7),0)),"")</f>
        <v/>
      </c>
      <c r="S425" s="81" t="str">
        <f ca="1">IF(ISNUMBER($H425),INDEX(INDIRECT($D$4),MATCH('CF AUX'!S$14,INDIRECT($D$5),0),MATCH('CF AUX'!$I425,INDIRECT($D$7),0)),"")</f>
        <v/>
      </c>
      <c r="T425" s="81" t="str">
        <f ca="1">IF(ISNUMBER($H425),INDEX(INDIRECT($D$4),MATCH('CF AUX'!T$14,INDIRECT($D$5),0),MATCH('CF AUX'!$I425,INDIRECT($D$7),0)),"")</f>
        <v/>
      </c>
      <c r="U425" s="81" t="str">
        <f ca="1">IF(ISNUMBER($H425),INDEX(INDIRECT($D$4),MATCH('CF AUX'!U$14,INDIRECT($D$5),0),MATCH('CF AUX'!$I425,INDIRECT($D$7),0)),"")</f>
        <v/>
      </c>
      <c r="V425" s="81" t="str">
        <f ca="1">IF(ISNUMBER($H425),INDEX(INDIRECT($D$4),MATCH('CF AUX'!V$14,INDIRECT($D$5),0),MATCH('CF AUX'!$I425,INDIRECT($D$7),0)),"")</f>
        <v/>
      </c>
      <c r="W425" s="81" t="str">
        <f ca="1">IF(ISNUMBER($H425),INDEX(INDIRECT($D$4),MATCH('CF AUX'!W$14,INDIRECT($D$5),0),MATCH('CF AUX'!$I425,INDIRECT($D$7),0)),"")</f>
        <v/>
      </c>
      <c r="X425" s="81" t="str">
        <f ca="1">IF(ISNUMBER($H425),INDEX(INDIRECT($D$4),MATCH('CF AUX'!X$14,INDIRECT($D$5),0),MATCH('CF AUX'!$I425,INDIRECT($D$7),0)),"")</f>
        <v/>
      </c>
      <c r="Y425" s="81" t="str">
        <f ca="1">IF(ISNUMBER($H425),INDEX(INDIRECT($D$4),MATCH('CF AUX'!Y$14,INDIRECT($D$5),0),MATCH('CF AUX'!$I425,INDIRECT($D$7),0)),"")</f>
        <v/>
      </c>
      <c r="Z425" s="81" t="str">
        <f ca="1">IF(ISNUMBER($H425),INDEX(INDIRECT($D$4),MATCH('CF AUX'!Z$14,INDIRECT($D$5),0),MATCH('CF AUX'!$I425,INDIRECT($D$7),0)),"")</f>
        <v/>
      </c>
      <c r="AA425" s="81" t="str">
        <f ca="1">IF(ISNUMBER($H425),INDEX(INDIRECT($D$4),MATCH('CF AUX'!AA$14,INDIRECT($D$5),0),MATCH('CF AUX'!$I425,INDIRECT($D$7),0)),"")</f>
        <v/>
      </c>
      <c r="AB425" s="81" t="str">
        <f ca="1">IF(ISNUMBER($H425),INDEX(INDIRECT($D$4),MATCH('CF AUX'!AB$14,INDIRECT($D$5),0),MATCH('CF AUX'!$I425,INDIRECT($D$7),0)),"")</f>
        <v/>
      </c>
      <c r="AC425" s="81" t="str">
        <f ca="1">IF(ISNUMBER($H425),INDEX(INDIRECT($D$4),MATCH('CF AUX'!AC$14,INDIRECT($D$5),0),MATCH('CF AUX'!$I425,INDIRECT($D$7),0)),"")</f>
        <v/>
      </c>
      <c r="AD425" s="81" t="str">
        <f ca="1">IF(ISNUMBER($H425),INDEX(INDIRECT($D$4),MATCH('CF AUX'!AD$14,INDIRECT($D$5),0),MATCH('CF AUX'!$I425,INDIRECT($D$7),0)),"")</f>
        <v/>
      </c>
      <c r="AE425" s="81" t="str">
        <f ca="1">IF(ISNUMBER($H425),INDEX(INDIRECT($D$4),MATCH('CF AUX'!AE$14,INDIRECT($D$5),0),MATCH('CF AUX'!$I425,INDIRECT($D$7),0)),"")</f>
        <v/>
      </c>
      <c r="AF425" s="81" t="str">
        <f ca="1">IF(ISNUMBER($H425),INDEX(INDIRECT($D$4),MATCH('CF AUX'!AF$14,INDIRECT($D$5),0),MATCH('CF AUX'!$I425,INDIRECT($D$7),0)),"")</f>
        <v/>
      </c>
      <c r="AG425" s="81" t="str">
        <f ca="1">IF(ISNUMBER($H425),INDEX(INDIRECT($D$4),MATCH('CF AUX'!AG$14,INDIRECT($D$5),0),MATCH('CF AUX'!$I425,INDIRECT($D$7),0)),"")</f>
        <v/>
      </c>
      <c r="AH425" s="81" t="str">
        <f ca="1">IF(ISNUMBER($H425),INDEX(INDIRECT($D$4),MATCH('CF AUX'!AH$14,INDIRECT($D$5),0),MATCH('CF AUX'!$I425,INDIRECT($D$7),0)),"")</f>
        <v/>
      </c>
      <c r="AI425" s="81" t="str">
        <f ca="1">IF(ISNUMBER($H425),INDEX(INDIRECT($D$4),MATCH('CF AUX'!AI$14,INDIRECT($D$5),0),MATCH('CF AUX'!$I425,INDIRECT($D$7),0)),"")</f>
        <v/>
      </c>
      <c r="AJ425" s="81" t="str">
        <f ca="1">IF(ISNUMBER($H425),INDEX(INDIRECT($D$4),MATCH('CF AUX'!AJ$14,INDIRECT($D$5),0),MATCH('CF AUX'!$I425,INDIRECT($D$7),0)),"")</f>
        <v/>
      </c>
      <c r="AK425" s="81" t="str">
        <f ca="1">IF(ISNUMBER($H425),INDEX(INDIRECT($D$4),MATCH('CF AUX'!AK$14,INDIRECT($D$5),0),MATCH('CF AUX'!$I425,INDIRECT($D$7),0)),"")</f>
        <v/>
      </c>
      <c r="AL425" s="81" t="str">
        <f ca="1">IF(ISNUMBER($H425),INDEX(INDIRECT($D$4),MATCH('CF AUX'!AL$14,INDIRECT($D$5),0),MATCH('CF AUX'!$I425,INDIRECT($D$7),0)),"")</f>
        <v/>
      </c>
      <c r="AM425" s="81" t="str">
        <f ca="1">IF(ISNUMBER($H425),INDEX(INDIRECT($D$4),MATCH('CF AUX'!AM$14,INDIRECT($D$5),0),MATCH('CF AUX'!$I425,INDIRECT($D$7),0)),"")</f>
        <v/>
      </c>
      <c r="AN425" s="81" t="str">
        <f ca="1">IF(ISNUMBER($H425),INDEX(INDIRECT($D$4),MATCH('CF AUX'!AN$14,INDIRECT($D$5),0),MATCH('CF AUX'!$I425,INDIRECT($D$7),0)),"")</f>
        <v/>
      </c>
      <c r="AO425" s="81" t="str">
        <f ca="1">IF(ISNUMBER($H425),INDEX(INDIRECT($D$4),MATCH('CF AUX'!AO$14,INDIRECT($D$5),0),MATCH('CF AUX'!$I425,INDIRECT($D$7),0)),"")</f>
        <v/>
      </c>
      <c r="AP425" s="81" t="str">
        <f ca="1">IF(ISNUMBER($H425),INDEX(INDIRECT($D$4),MATCH('CF AUX'!AP$14,INDIRECT($D$5),0),MATCH('CF AUX'!$I425,INDIRECT($D$7),0)),"")</f>
        <v/>
      </c>
      <c r="AQ425" s="81" t="str">
        <f ca="1">IF(ISNUMBER($H425),INDEX(INDIRECT($D$4),MATCH('CF AUX'!AQ$14,INDIRECT($D$5),0),MATCH('CF AUX'!$I425,INDIRECT($D$7),0)),"")</f>
        <v/>
      </c>
      <c r="AR425" s="81" t="str">
        <f ca="1">IF(ISNUMBER($H425),INDEX(INDIRECT($D$4),MATCH('CF AUX'!AR$14,INDIRECT($D$5),0),MATCH('CF AUX'!$I425,INDIRECT($D$7),0)),"")</f>
        <v/>
      </c>
      <c r="AS425" s="81" t="str">
        <f ca="1">IF(ISNUMBER($H425),INDEX(INDIRECT($D$4),MATCH('CF AUX'!AS$14,INDIRECT($D$5),0),MATCH('CF AUX'!$I425,INDIRECT($D$7),0)),"")</f>
        <v/>
      </c>
      <c r="AT425" s="81" t="str">
        <f ca="1">IF(ISNUMBER($H425),INDEX(INDIRECT($D$4),MATCH('CF AUX'!AT$14,INDIRECT($D$5),0),MATCH('CF AUX'!$I425,INDIRECT($D$7),0)),"")</f>
        <v/>
      </c>
      <c r="AU425" s="81" t="str">
        <f ca="1">IF(ISNUMBER($H425),INDEX(INDIRECT($D$4),MATCH('CF AUX'!AU$14,INDIRECT($D$5),0),MATCH('CF AUX'!$I425,INDIRECT($D$7),0)),"")</f>
        <v/>
      </c>
      <c r="AV425" s="81" t="str">
        <f ca="1">IF(ISNUMBER($H425),INDEX(INDIRECT($D$4),MATCH('CF AUX'!AV$14,INDIRECT($D$5),0),MATCH('CF AUX'!$I425,INDIRECT($D$7),0)),"")</f>
        <v/>
      </c>
      <c r="AW425" s="81" t="str">
        <f ca="1">IF(ISNUMBER($H425),INDEX(INDIRECT($D$4),MATCH('CF AUX'!AW$14,INDIRECT($D$5),0),MATCH('CF AUX'!$I425,INDIRECT($D$7),0)),"")</f>
        <v/>
      </c>
      <c r="AX425" s="81" t="str">
        <f ca="1">IF(ISNUMBER($H425),INDEX(INDIRECT($D$4),MATCH('CF AUX'!AX$14,INDIRECT($D$5),0),MATCH('CF AUX'!$I425,INDIRECT($D$7),0)),"")</f>
        <v/>
      </c>
      <c r="AY425" s="81" t="str">
        <f ca="1">IF(ISNUMBER($H425),INDEX(INDIRECT($D$4),MATCH('CF AUX'!AY$14,INDIRECT($D$5),0),MATCH('CF AUX'!$I425,INDIRECT($D$7),0)),"")</f>
        <v/>
      </c>
      <c r="AZ425" s="81" t="str">
        <f ca="1">IF(ISNUMBER($H425),INDEX(INDIRECT($D$4),MATCH('CF AUX'!AZ$14,INDIRECT($D$5),0),MATCH('CF AUX'!$I425,INDIRECT($D$7),0)),"")</f>
        <v/>
      </c>
      <c r="BB425" s="96" t="str" cm="1">
        <f t="array" aca="1" ref="BB425" ca="1">IF(ISNUMBER($H425),MMULT(J425:AZ425,TRANSPOSE(INDIRECT($D$8&amp;$G$4&amp;B418&amp;":"&amp;$G$6&amp;B418))),"")</f>
        <v/>
      </c>
      <c r="BD425" s="59">
        <f t="shared" si="109"/>
        <v>414</v>
      </c>
      <c r="BE425" s="80" t="str" cm="1">
        <f t="array" aca="1" ref="BE425" ca="1">IFERROR(INDEX(INDIRECT($D$4),MATCH(INDIRECT(BE$5&amp;$BD425),INDIRECT($D$6),0),MATCH($I425,INDIRECT($D$7),0)),"")</f>
        <v/>
      </c>
      <c r="BF425" s="81" t="str" cm="1">
        <f t="array" aca="1" ref="BF425" ca="1">IFERROR(INDEX(INDIRECT($D$4),MATCH(INDIRECT(BF$5&amp;$BD425),INDIRECT($D$6),0),MATCH($I425,INDIRECT($D$7),0)),"")</f>
        <v/>
      </c>
      <c r="BG425" s="81" t="str" cm="1">
        <f t="array" aca="1" ref="BG425" ca="1">IFERROR(INDEX(INDIRECT($D$4),MATCH(INDIRECT(BG$5&amp;$BD425),INDIRECT($D$6),0),MATCH($I425,INDIRECT($D$7),0)),"")</f>
        <v/>
      </c>
      <c r="BH425" s="81" t="str" cm="1">
        <f t="array" aca="1" ref="BH425" ca="1">IFERROR(INDEX(INDIRECT($D$4),MATCH(INDIRECT(BH$5&amp;$BD425),INDIRECT($D$6),0),MATCH($I425,INDIRECT($D$7),0)),"")</f>
        <v/>
      </c>
      <c r="BI425" s="81" t="str" cm="1">
        <f t="array" aca="1" ref="BI425" ca="1">IFERROR(INDEX(INDIRECT($D$4),MATCH(INDIRECT(BI$5&amp;$BD425),INDIRECT($D$6),0),MATCH($I425,INDIRECT($D$7),0)),"")</f>
        <v/>
      </c>
      <c r="BJ425" s="81" t="str" cm="1">
        <f t="array" aca="1" ref="BJ425" ca="1">IFERROR(INDEX(INDIRECT($D$4),MATCH(INDIRECT(BJ$5&amp;$BD425),INDIRECT($D$6),0),MATCH($I425,INDIRECT($D$7),0)),"")</f>
        <v/>
      </c>
      <c r="BK425" s="81" t="str" cm="1">
        <f t="array" aca="1" ref="BK425" ca="1">IFERROR(INDEX(INDIRECT($D$4),MATCH(INDIRECT(BK$5&amp;$BD425),INDIRECT($D$6),0),MATCH($I425,INDIRECT($D$7),0)),"")</f>
        <v/>
      </c>
      <c r="BL425" s="81" t="str" cm="1">
        <f t="array" aca="1" ref="BL425" ca="1">IFERROR(INDEX(INDIRECT($D$4),MATCH(INDIRECT(BL$5&amp;$BD425),INDIRECT($D$6),0),MATCH($I425,INDIRECT($D$7),0)),"")</f>
        <v/>
      </c>
      <c r="BM425" s="81" t="str" cm="1">
        <f t="array" aca="1" ref="BM425" ca="1">IFERROR(INDEX(INDIRECT($D$4),MATCH(INDIRECT(BM$5&amp;$BD425),INDIRECT($D$6),0),MATCH($I425,INDIRECT($D$7),0)),"")</f>
        <v/>
      </c>
      <c r="BN425" s="81" t="str" cm="1">
        <f t="array" aca="1" ref="BN425" ca="1">IFERROR(INDEX(INDIRECT($D$4),MATCH(INDIRECT(BN$5&amp;$BD425),INDIRECT($D$6),0),MATCH($I425,INDIRECT($D$7),0)),"")</f>
        <v/>
      </c>
      <c r="BO425" s="81" t="str" cm="1">
        <f t="array" aca="1" ref="BO425" ca="1">IFERROR(INDEX(INDIRECT($D$4),MATCH(INDIRECT(BO$5&amp;$BD425),INDIRECT($D$6),0),MATCH($I425,INDIRECT($D$7),0)),"")</f>
        <v/>
      </c>
      <c r="BP425" s="81" t="str" cm="1">
        <f t="array" aca="1" ref="BP425" ca="1">IFERROR(INDEX(INDIRECT($D$4),MATCH(INDIRECT(BP$5&amp;$BD425),INDIRECT($D$6),0),MATCH($I425,INDIRECT($D$7),0)),"")</f>
        <v/>
      </c>
      <c r="BQ425" s="81" t="str" cm="1">
        <f t="array" aca="1" ref="BQ425" ca="1">IFERROR(INDEX(INDIRECT($D$4),MATCH(INDIRECT(BQ$5&amp;$BD425),INDIRECT($D$6),0),MATCH($I425,INDIRECT($D$7),0)),"")</f>
        <v/>
      </c>
      <c r="BR425" s="81" t="str" cm="1">
        <f t="array" aca="1" ref="BR425" ca="1">IFERROR(INDEX(INDIRECT($D$4),MATCH(INDIRECT(BR$5&amp;$BD425),INDIRECT($D$6),0),MATCH($I425,INDIRECT($D$7),0)),"")</f>
        <v/>
      </c>
      <c r="BS425" s="81" t="str" cm="1">
        <f t="array" aca="1" ref="BS425" ca="1">IFERROR(INDEX(INDIRECT($D$4),MATCH(INDIRECT(BS$5&amp;$BD425),INDIRECT($D$6),0),MATCH($I425,INDIRECT($D$7),0)),"")</f>
        <v/>
      </c>
      <c r="BT425" s="81" t="str" cm="1">
        <f t="array" aca="1" ref="BT425" ca="1">IFERROR(INDEX(INDIRECT($D$4),MATCH(INDIRECT(BT$5&amp;$BD425),INDIRECT($D$6),0),MATCH($I425,INDIRECT($D$7),0)),"")</f>
        <v/>
      </c>
      <c r="BU425" s="81" t="str" cm="1">
        <f t="array" aca="1" ref="BU425" ca="1">IFERROR(INDEX(INDIRECT($D$4),MATCH(INDIRECT(BU$5&amp;$BD425),INDIRECT($D$6),0),MATCH($I425,INDIRECT($D$7),0)),"")</f>
        <v/>
      </c>
      <c r="BV425" s="99" t="str" cm="1">
        <f t="array" aca="1" ref="BV425" ca="1">IFERROR(INDEX(INDIRECT($D$4),MATCH(INDIRECT(BV$5&amp;$BD425),INDIRECT($D$6),0),MATCH($I425,INDIRECT($D$7),0)),"")</f>
        <v/>
      </c>
      <c r="BX425" s="80"/>
      <c r="BY425" s="81"/>
      <c r="BZ425" s="81"/>
      <c r="CA425" s="81"/>
      <c r="CB425" s="81"/>
      <c r="CC425" s="81"/>
      <c r="CD425" s="81"/>
      <c r="CE425" s="81"/>
      <c r="CF425" s="81"/>
      <c r="CG425" s="81"/>
      <c r="CH425" s="81"/>
      <c r="CI425" s="81"/>
      <c r="CJ425" s="81"/>
      <c r="CK425" s="81"/>
      <c r="CL425" s="81"/>
      <c r="CM425" s="81"/>
      <c r="CN425" s="81"/>
      <c r="CO425" s="99"/>
      <c r="CQ425" s="113"/>
      <c r="CR425" s="59" t="str">
        <f t="shared" si="108"/>
        <v/>
      </c>
      <c r="CS425" s="60"/>
      <c r="CT425" s="123" t="str">
        <f t="shared" ca="1" si="105"/>
        <v/>
      </c>
      <c r="CU425" s="80" t="str">
        <f>IF(ISNUMBER($CS425),INDEX(IRF.New!$CS$7:$DJ$37,MATCH(B418+1,IRF.New!$B$7:$B$37,0),MATCH($CT425,IRF.New!$CS$5:$DJ$5,0)),"")</f>
        <v/>
      </c>
      <c r="CV425" s="81"/>
      <c r="CW425" s="81" t="str">
        <f t="shared" si="106"/>
        <v/>
      </c>
      <c r="CX425" s="81"/>
      <c r="CY425" s="81"/>
      <c r="CZ425" s="94"/>
      <c r="DA425" s="94" t="str">
        <f>IF(ISNUMBER(CS425),INDEX(IRF.New!$CS$2:$DJ$2,MATCH('CF AUX'!$CT425,IRF.New!$CS$5:$DJ$5,0)),"")</f>
        <v/>
      </c>
      <c r="DB425" s="72"/>
      <c r="DD425" s="132" t="str">
        <f>IF(ISNUMBER(CS425),INDEX(IRF.New!$D$7:$CO$37,MATCH('CF AUX'!C413,IRF.New!$C$7:$C$37,0),MATCH(CT425,IRF.New!$D$5:$CO$5,0)),"")</f>
        <v/>
      </c>
    </row>
    <row r="426" spans="1:108" x14ac:dyDescent="0.25">
      <c r="B426" s="103" t="s">
        <v>235</v>
      </c>
      <c r="C426" s="101" t="str">
        <f>SUBSTITUTE(ADDRESS(1,COLUMN(BE415),4),"1","")</f>
        <v>BE</v>
      </c>
      <c r="D426" s="85">
        <f>ROW(BE415)</f>
        <v>415</v>
      </c>
      <c r="F426" s="136" t="str">
        <f t="shared" si="107"/>
        <v/>
      </c>
      <c r="H426" s="65"/>
      <c r="I426" s="129" t="str">
        <f ca="1">IF(ISNUMBER(H426),INDEX(IRF.New!$CS$5:$DJ$5,MATCH('CF AUX'!H426,INDIRECT("IRF.New!$CS$"&amp;C415&amp;":$DJ$"&amp;C415),0)),"")</f>
        <v/>
      </c>
      <c r="J426" s="80" t="str">
        <f ca="1">IF(ISNUMBER($H426),INDEX(INDIRECT($D$4),MATCH('CF AUX'!J$14,INDIRECT($D$5),0),MATCH('CF AUX'!$I426,INDIRECT($D$7),0)),"")</f>
        <v/>
      </c>
      <c r="K426" s="81" t="str">
        <f ca="1">IF(ISNUMBER($H426),INDEX(INDIRECT($D$4),MATCH('CF AUX'!K$14,INDIRECT($D$5),0),MATCH('CF AUX'!$I426,INDIRECT($D$7),0)),"")</f>
        <v/>
      </c>
      <c r="L426" s="81" t="str">
        <f ca="1">IF(ISNUMBER($H426),INDEX(INDIRECT($D$4),MATCH('CF AUX'!L$14,INDIRECT($D$5),0),MATCH('CF AUX'!$I426,INDIRECT($D$7),0)),"")</f>
        <v/>
      </c>
      <c r="M426" s="81" t="str">
        <f ca="1">IF(ISNUMBER($H426),INDEX(INDIRECT($D$4),MATCH('CF AUX'!M$14,INDIRECT($D$5),0),MATCH('CF AUX'!$I426,INDIRECT($D$7),0)),"")</f>
        <v/>
      </c>
      <c r="N426" s="81" t="str">
        <f ca="1">IF(ISNUMBER($H426),INDEX(INDIRECT($D$4),MATCH('CF AUX'!N$14,INDIRECT($D$5),0),MATCH('CF AUX'!$I426,INDIRECT($D$7),0)),"")</f>
        <v/>
      </c>
      <c r="O426" s="81" t="str">
        <f ca="1">IF(ISNUMBER($H426),INDEX(INDIRECT($D$4),MATCH('CF AUX'!O$14,INDIRECT($D$5),0),MATCH('CF AUX'!$I426,INDIRECT($D$7),0)),"")</f>
        <v/>
      </c>
      <c r="P426" s="81" t="str">
        <f ca="1">IF(ISNUMBER($H426),INDEX(INDIRECT($D$4),MATCH('CF AUX'!P$14,INDIRECT($D$5),0),MATCH('CF AUX'!$I426,INDIRECT($D$7),0)),"")</f>
        <v/>
      </c>
      <c r="Q426" s="81" t="str">
        <f ca="1">IF(ISNUMBER($H426),INDEX(INDIRECT($D$4),MATCH('CF AUX'!Q$14,INDIRECT($D$5),0),MATCH('CF AUX'!$I426,INDIRECT($D$7),0)),"")</f>
        <v/>
      </c>
      <c r="R426" s="81" t="str">
        <f ca="1">IF(ISNUMBER($H426),INDEX(INDIRECT($D$4),MATCH('CF AUX'!R$14,INDIRECT($D$5),0),MATCH('CF AUX'!$I426,INDIRECT($D$7),0)),"")</f>
        <v/>
      </c>
      <c r="S426" s="81" t="str">
        <f ca="1">IF(ISNUMBER($H426),INDEX(INDIRECT($D$4),MATCH('CF AUX'!S$14,INDIRECT($D$5),0),MATCH('CF AUX'!$I426,INDIRECT($D$7),0)),"")</f>
        <v/>
      </c>
      <c r="T426" s="81" t="str">
        <f ca="1">IF(ISNUMBER($H426),INDEX(INDIRECT($D$4),MATCH('CF AUX'!T$14,INDIRECT($D$5),0),MATCH('CF AUX'!$I426,INDIRECT($D$7),0)),"")</f>
        <v/>
      </c>
      <c r="U426" s="81" t="str">
        <f ca="1">IF(ISNUMBER($H426),INDEX(INDIRECT($D$4),MATCH('CF AUX'!U$14,INDIRECT($D$5),0),MATCH('CF AUX'!$I426,INDIRECT($D$7),0)),"")</f>
        <v/>
      </c>
      <c r="V426" s="81" t="str">
        <f ca="1">IF(ISNUMBER($H426),INDEX(INDIRECT($D$4),MATCH('CF AUX'!V$14,INDIRECT($D$5),0),MATCH('CF AUX'!$I426,INDIRECT($D$7),0)),"")</f>
        <v/>
      </c>
      <c r="W426" s="81" t="str">
        <f ca="1">IF(ISNUMBER($H426),INDEX(INDIRECT($D$4),MATCH('CF AUX'!W$14,INDIRECT($D$5),0),MATCH('CF AUX'!$I426,INDIRECT($D$7),0)),"")</f>
        <v/>
      </c>
      <c r="X426" s="81" t="str">
        <f ca="1">IF(ISNUMBER($H426),INDEX(INDIRECT($D$4),MATCH('CF AUX'!X$14,INDIRECT($D$5),0),MATCH('CF AUX'!$I426,INDIRECT($D$7),0)),"")</f>
        <v/>
      </c>
      <c r="Y426" s="81" t="str">
        <f ca="1">IF(ISNUMBER($H426),INDEX(INDIRECT($D$4),MATCH('CF AUX'!Y$14,INDIRECT($D$5),0),MATCH('CF AUX'!$I426,INDIRECT($D$7),0)),"")</f>
        <v/>
      </c>
      <c r="Z426" s="81" t="str">
        <f ca="1">IF(ISNUMBER($H426),INDEX(INDIRECT($D$4),MATCH('CF AUX'!Z$14,INDIRECT($D$5),0),MATCH('CF AUX'!$I426,INDIRECT($D$7),0)),"")</f>
        <v/>
      </c>
      <c r="AA426" s="81" t="str">
        <f ca="1">IF(ISNUMBER($H426),INDEX(INDIRECT($D$4),MATCH('CF AUX'!AA$14,INDIRECT($D$5),0),MATCH('CF AUX'!$I426,INDIRECT($D$7),0)),"")</f>
        <v/>
      </c>
      <c r="AB426" s="81" t="str">
        <f ca="1">IF(ISNUMBER($H426),INDEX(INDIRECT($D$4),MATCH('CF AUX'!AB$14,INDIRECT($D$5),0),MATCH('CF AUX'!$I426,INDIRECT($D$7),0)),"")</f>
        <v/>
      </c>
      <c r="AC426" s="81" t="str">
        <f ca="1">IF(ISNUMBER($H426),INDEX(INDIRECT($D$4),MATCH('CF AUX'!AC$14,INDIRECT($D$5),0),MATCH('CF AUX'!$I426,INDIRECT($D$7),0)),"")</f>
        <v/>
      </c>
      <c r="AD426" s="81" t="str">
        <f ca="1">IF(ISNUMBER($H426),INDEX(INDIRECT($D$4),MATCH('CF AUX'!AD$14,INDIRECT($D$5),0),MATCH('CF AUX'!$I426,INDIRECT($D$7),0)),"")</f>
        <v/>
      </c>
      <c r="AE426" s="81" t="str">
        <f ca="1">IF(ISNUMBER($H426),INDEX(INDIRECT($D$4),MATCH('CF AUX'!AE$14,INDIRECT($D$5),0),MATCH('CF AUX'!$I426,INDIRECT($D$7),0)),"")</f>
        <v/>
      </c>
      <c r="AF426" s="81" t="str">
        <f ca="1">IF(ISNUMBER($H426),INDEX(INDIRECT($D$4),MATCH('CF AUX'!AF$14,INDIRECT($D$5),0),MATCH('CF AUX'!$I426,INDIRECT($D$7),0)),"")</f>
        <v/>
      </c>
      <c r="AG426" s="81" t="str">
        <f ca="1">IF(ISNUMBER($H426),INDEX(INDIRECT($D$4),MATCH('CF AUX'!AG$14,INDIRECT($D$5),0),MATCH('CF AUX'!$I426,INDIRECT($D$7),0)),"")</f>
        <v/>
      </c>
      <c r="AH426" s="81" t="str">
        <f ca="1">IF(ISNUMBER($H426),INDEX(INDIRECT($D$4),MATCH('CF AUX'!AH$14,INDIRECT($D$5),0),MATCH('CF AUX'!$I426,INDIRECT($D$7),0)),"")</f>
        <v/>
      </c>
      <c r="AI426" s="81" t="str">
        <f ca="1">IF(ISNUMBER($H426),INDEX(INDIRECT($D$4),MATCH('CF AUX'!AI$14,INDIRECT($D$5),0),MATCH('CF AUX'!$I426,INDIRECT($D$7),0)),"")</f>
        <v/>
      </c>
      <c r="AJ426" s="81" t="str">
        <f ca="1">IF(ISNUMBER($H426),INDEX(INDIRECT($D$4),MATCH('CF AUX'!AJ$14,INDIRECT($D$5),0),MATCH('CF AUX'!$I426,INDIRECT($D$7),0)),"")</f>
        <v/>
      </c>
      <c r="AK426" s="81" t="str">
        <f ca="1">IF(ISNUMBER($H426),INDEX(INDIRECT($D$4),MATCH('CF AUX'!AK$14,INDIRECT($D$5),0),MATCH('CF AUX'!$I426,INDIRECT($D$7),0)),"")</f>
        <v/>
      </c>
      <c r="AL426" s="81" t="str">
        <f ca="1">IF(ISNUMBER($H426),INDEX(INDIRECT($D$4),MATCH('CF AUX'!AL$14,INDIRECT($D$5),0),MATCH('CF AUX'!$I426,INDIRECT($D$7),0)),"")</f>
        <v/>
      </c>
      <c r="AM426" s="81" t="str">
        <f ca="1">IF(ISNUMBER($H426),INDEX(INDIRECT($D$4),MATCH('CF AUX'!AM$14,INDIRECT($D$5),0),MATCH('CF AUX'!$I426,INDIRECT($D$7),0)),"")</f>
        <v/>
      </c>
      <c r="AN426" s="81" t="str">
        <f ca="1">IF(ISNUMBER($H426),INDEX(INDIRECT($D$4),MATCH('CF AUX'!AN$14,INDIRECT($D$5),0),MATCH('CF AUX'!$I426,INDIRECT($D$7),0)),"")</f>
        <v/>
      </c>
      <c r="AO426" s="81" t="str">
        <f ca="1">IF(ISNUMBER($H426),INDEX(INDIRECT($D$4),MATCH('CF AUX'!AO$14,INDIRECT($D$5),0),MATCH('CF AUX'!$I426,INDIRECT($D$7),0)),"")</f>
        <v/>
      </c>
      <c r="AP426" s="81" t="str">
        <f ca="1">IF(ISNUMBER($H426),INDEX(INDIRECT($D$4),MATCH('CF AUX'!AP$14,INDIRECT($D$5),0),MATCH('CF AUX'!$I426,INDIRECT($D$7),0)),"")</f>
        <v/>
      </c>
      <c r="AQ426" s="81" t="str">
        <f ca="1">IF(ISNUMBER($H426),INDEX(INDIRECT($D$4),MATCH('CF AUX'!AQ$14,INDIRECT($D$5),0),MATCH('CF AUX'!$I426,INDIRECT($D$7),0)),"")</f>
        <v/>
      </c>
      <c r="AR426" s="81" t="str">
        <f ca="1">IF(ISNUMBER($H426),INDEX(INDIRECT($D$4),MATCH('CF AUX'!AR$14,INDIRECT($D$5),0),MATCH('CF AUX'!$I426,INDIRECT($D$7),0)),"")</f>
        <v/>
      </c>
      <c r="AS426" s="81" t="str">
        <f ca="1">IF(ISNUMBER($H426),INDEX(INDIRECT($D$4),MATCH('CF AUX'!AS$14,INDIRECT($D$5),0),MATCH('CF AUX'!$I426,INDIRECT($D$7),0)),"")</f>
        <v/>
      </c>
      <c r="AT426" s="81" t="str">
        <f ca="1">IF(ISNUMBER($H426),INDEX(INDIRECT($D$4),MATCH('CF AUX'!AT$14,INDIRECT($D$5),0),MATCH('CF AUX'!$I426,INDIRECT($D$7),0)),"")</f>
        <v/>
      </c>
      <c r="AU426" s="81" t="str">
        <f ca="1">IF(ISNUMBER($H426),INDEX(INDIRECT($D$4),MATCH('CF AUX'!AU$14,INDIRECT($D$5),0),MATCH('CF AUX'!$I426,INDIRECT($D$7),0)),"")</f>
        <v/>
      </c>
      <c r="AV426" s="81" t="str">
        <f ca="1">IF(ISNUMBER($H426),INDEX(INDIRECT($D$4),MATCH('CF AUX'!AV$14,INDIRECT($D$5),0),MATCH('CF AUX'!$I426,INDIRECT($D$7),0)),"")</f>
        <v/>
      </c>
      <c r="AW426" s="81" t="str">
        <f ca="1">IF(ISNUMBER($H426),INDEX(INDIRECT($D$4),MATCH('CF AUX'!AW$14,INDIRECT($D$5),0),MATCH('CF AUX'!$I426,INDIRECT($D$7),0)),"")</f>
        <v/>
      </c>
      <c r="AX426" s="81" t="str">
        <f ca="1">IF(ISNUMBER($H426),INDEX(INDIRECT($D$4),MATCH('CF AUX'!AX$14,INDIRECT($D$5),0),MATCH('CF AUX'!$I426,INDIRECT($D$7),0)),"")</f>
        <v/>
      </c>
      <c r="AY426" s="81" t="str">
        <f ca="1">IF(ISNUMBER($H426),INDEX(INDIRECT($D$4),MATCH('CF AUX'!AY$14,INDIRECT($D$5),0),MATCH('CF AUX'!$I426,INDIRECT($D$7),0)),"")</f>
        <v/>
      </c>
      <c r="AZ426" s="81" t="str">
        <f ca="1">IF(ISNUMBER($H426),INDEX(INDIRECT($D$4),MATCH('CF AUX'!AZ$14,INDIRECT($D$5),0),MATCH('CF AUX'!$I426,INDIRECT($D$7),0)),"")</f>
        <v/>
      </c>
      <c r="BB426" s="96" t="str" cm="1">
        <f t="array" aca="1" ref="BB426" ca="1">IF(ISNUMBER($H426),MMULT(J426:AZ426,TRANSPOSE(INDIRECT($D$8&amp;$G$4&amp;B418&amp;":"&amp;$G$6&amp;B418))),"")</f>
        <v/>
      </c>
      <c r="BD426" s="59">
        <f t="shared" si="109"/>
        <v>414</v>
      </c>
      <c r="BE426" s="80" t="str" cm="1">
        <f t="array" aca="1" ref="BE426" ca="1">IFERROR(INDEX(INDIRECT($D$4),MATCH(INDIRECT(BE$5&amp;$BD426),INDIRECT($D$6),0),MATCH($I426,INDIRECT($D$7),0)),"")</f>
        <v/>
      </c>
      <c r="BF426" s="81" t="str" cm="1">
        <f t="array" aca="1" ref="BF426" ca="1">IFERROR(INDEX(INDIRECT($D$4),MATCH(INDIRECT(BF$5&amp;$BD426),INDIRECT($D$6),0),MATCH($I426,INDIRECT($D$7),0)),"")</f>
        <v/>
      </c>
      <c r="BG426" s="81" t="str" cm="1">
        <f t="array" aca="1" ref="BG426" ca="1">IFERROR(INDEX(INDIRECT($D$4),MATCH(INDIRECT(BG$5&amp;$BD426),INDIRECT($D$6),0),MATCH($I426,INDIRECT($D$7),0)),"")</f>
        <v/>
      </c>
      <c r="BH426" s="81" t="str" cm="1">
        <f t="array" aca="1" ref="BH426" ca="1">IFERROR(INDEX(INDIRECT($D$4),MATCH(INDIRECT(BH$5&amp;$BD426),INDIRECT($D$6),0),MATCH($I426,INDIRECT($D$7),0)),"")</f>
        <v/>
      </c>
      <c r="BI426" s="81" t="str" cm="1">
        <f t="array" aca="1" ref="BI426" ca="1">IFERROR(INDEX(INDIRECT($D$4),MATCH(INDIRECT(BI$5&amp;$BD426),INDIRECT($D$6),0),MATCH($I426,INDIRECT($D$7),0)),"")</f>
        <v/>
      </c>
      <c r="BJ426" s="81" t="str" cm="1">
        <f t="array" aca="1" ref="BJ426" ca="1">IFERROR(INDEX(INDIRECT($D$4),MATCH(INDIRECT(BJ$5&amp;$BD426),INDIRECT($D$6),0),MATCH($I426,INDIRECT($D$7),0)),"")</f>
        <v/>
      </c>
      <c r="BK426" s="81" t="str" cm="1">
        <f t="array" aca="1" ref="BK426" ca="1">IFERROR(INDEX(INDIRECT($D$4),MATCH(INDIRECT(BK$5&amp;$BD426),INDIRECT($D$6),0),MATCH($I426,INDIRECT($D$7),0)),"")</f>
        <v/>
      </c>
      <c r="BL426" s="81" t="str" cm="1">
        <f t="array" aca="1" ref="BL426" ca="1">IFERROR(INDEX(INDIRECT($D$4),MATCH(INDIRECT(BL$5&amp;$BD426),INDIRECT($D$6),0),MATCH($I426,INDIRECT($D$7),0)),"")</f>
        <v/>
      </c>
      <c r="BM426" s="81" t="str" cm="1">
        <f t="array" aca="1" ref="BM426" ca="1">IFERROR(INDEX(INDIRECT($D$4),MATCH(INDIRECT(BM$5&amp;$BD426),INDIRECT($D$6),0),MATCH($I426,INDIRECT($D$7),0)),"")</f>
        <v/>
      </c>
      <c r="BN426" s="81" t="str" cm="1">
        <f t="array" aca="1" ref="BN426" ca="1">IFERROR(INDEX(INDIRECT($D$4),MATCH(INDIRECT(BN$5&amp;$BD426),INDIRECT($D$6),0),MATCH($I426,INDIRECT($D$7),0)),"")</f>
        <v/>
      </c>
      <c r="BO426" s="81" t="str" cm="1">
        <f t="array" aca="1" ref="BO426" ca="1">IFERROR(INDEX(INDIRECT($D$4),MATCH(INDIRECT(BO$5&amp;$BD426),INDIRECT($D$6),0),MATCH($I426,INDIRECT($D$7),0)),"")</f>
        <v/>
      </c>
      <c r="BP426" s="81" t="str" cm="1">
        <f t="array" aca="1" ref="BP426" ca="1">IFERROR(INDEX(INDIRECT($D$4),MATCH(INDIRECT(BP$5&amp;$BD426),INDIRECT($D$6),0),MATCH($I426,INDIRECT($D$7),0)),"")</f>
        <v/>
      </c>
      <c r="BQ426" s="81" t="str" cm="1">
        <f t="array" aca="1" ref="BQ426" ca="1">IFERROR(INDEX(INDIRECT($D$4),MATCH(INDIRECT(BQ$5&amp;$BD426),INDIRECT($D$6),0),MATCH($I426,INDIRECT($D$7),0)),"")</f>
        <v/>
      </c>
      <c r="BR426" s="81" t="str" cm="1">
        <f t="array" aca="1" ref="BR426" ca="1">IFERROR(INDEX(INDIRECT($D$4),MATCH(INDIRECT(BR$5&amp;$BD426),INDIRECT($D$6),0),MATCH($I426,INDIRECT($D$7),0)),"")</f>
        <v/>
      </c>
      <c r="BS426" s="81" t="str" cm="1">
        <f t="array" aca="1" ref="BS426" ca="1">IFERROR(INDEX(INDIRECT($D$4),MATCH(INDIRECT(BS$5&amp;$BD426),INDIRECT($D$6),0),MATCH($I426,INDIRECT($D$7),0)),"")</f>
        <v/>
      </c>
      <c r="BT426" s="81" t="str" cm="1">
        <f t="array" aca="1" ref="BT426" ca="1">IFERROR(INDEX(INDIRECT($D$4),MATCH(INDIRECT(BT$5&amp;$BD426),INDIRECT($D$6),0),MATCH($I426,INDIRECT($D$7),0)),"")</f>
        <v/>
      </c>
      <c r="BU426" s="81" t="str" cm="1">
        <f t="array" aca="1" ref="BU426" ca="1">IFERROR(INDEX(INDIRECT($D$4),MATCH(INDIRECT(BU$5&amp;$BD426),INDIRECT($D$6),0),MATCH($I426,INDIRECT($D$7),0)),"")</f>
        <v/>
      </c>
      <c r="BV426" s="99" t="str" cm="1">
        <f t="array" aca="1" ref="BV426" ca="1">IFERROR(INDEX(INDIRECT($D$4),MATCH(INDIRECT(BV$5&amp;$BD426),INDIRECT($D$6),0),MATCH($I426,INDIRECT($D$7),0)),"")</f>
        <v/>
      </c>
      <c r="BX426" s="80"/>
      <c r="BY426" s="81"/>
      <c r="BZ426" s="81"/>
      <c r="CA426" s="81"/>
      <c r="CB426" s="81"/>
      <c r="CC426" s="81"/>
      <c r="CD426" s="81"/>
      <c r="CE426" s="81"/>
      <c r="CF426" s="81"/>
      <c r="CG426" s="81"/>
      <c r="CH426" s="81"/>
      <c r="CI426" s="81"/>
      <c r="CJ426" s="81"/>
      <c r="CK426" s="81"/>
      <c r="CL426" s="81"/>
      <c r="CM426" s="81"/>
      <c r="CN426" s="81"/>
      <c r="CO426" s="99"/>
      <c r="CQ426" s="113"/>
      <c r="CR426" s="59" t="str">
        <f t="shared" si="108"/>
        <v/>
      </c>
      <c r="CS426" s="60"/>
      <c r="CT426" s="123" t="str">
        <f t="shared" ca="1" si="105"/>
        <v/>
      </c>
      <c r="CU426" s="80" t="str">
        <f>IF(ISNUMBER($CS426),INDEX(IRF.New!$CS$7:$DJ$37,MATCH(B418+1,IRF.New!$B$7:$B$37,0),MATCH($CT426,IRF.New!$CS$5:$DJ$5,0)),"")</f>
        <v/>
      </c>
      <c r="CV426" s="81"/>
      <c r="CW426" s="81" t="str">
        <f t="shared" si="106"/>
        <v/>
      </c>
      <c r="CX426" s="81"/>
      <c r="CY426" s="81"/>
      <c r="CZ426" s="94"/>
      <c r="DA426" s="94" t="str">
        <f>IF(ISNUMBER(CS426),INDEX(IRF.New!$CS$2:$DJ$2,MATCH('CF AUX'!$CT426,IRF.New!$CS$5:$DJ$5,0)),"")</f>
        <v/>
      </c>
      <c r="DB426" s="72"/>
      <c r="DD426" s="132" t="str">
        <f>IF(ISNUMBER(CS426),INDEX(IRF.New!$D$7:$CO$37,MATCH('CF AUX'!C413,IRF.New!$C$7:$C$37,0),MATCH(CT426,IRF.New!$D$5:$CO$5,0)),"")</f>
        <v/>
      </c>
    </row>
    <row r="427" spans="1:108" x14ac:dyDescent="0.25">
      <c r="A427" s="59"/>
      <c r="B427" s="102" t="s">
        <v>236</v>
      </c>
      <c r="C427" s="102" t="str">
        <f ca="1">SUBSTITUTE(ADDRESS(1,COLUMN(BE415)+C422-1,4),"1","")</f>
        <v>BD</v>
      </c>
      <c r="D427" s="90">
        <f ca="1">D426+C422-1</f>
        <v>414</v>
      </c>
      <c r="F427" s="136" t="str">
        <f t="shared" si="107"/>
        <v/>
      </c>
      <c r="H427" s="65"/>
      <c r="I427" s="129" t="str">
        <f ca="1">IF(ISNUMBER(H427),INDEX(IRF.New!$CS$5:$DJ$5,MATCH('CF AUX'!H427,INDIRECT("IRF.New!$CS$"&amp;C415&amp;":$DJ$"&amp;C415),0)),"")</f>
        <v/>
      </c>
      <c r="J427" s="80" t="str">
        <f ca="1">IF(ISNUMBER($H427),INDEX(INDIRECT($D$4),MATCH('CF AUX'!J$14,INDIRECT($D$5),0),MATCH('CF AUX'!$I427,INDIRECT($D$7),0)),"")</f>
        <v/>
      </c>
      <c r="K427" s="81" t="str">
        <f ca="1">IF(ISNUMBER($H427),INDEX(INDIRECT($D$4),MATCH('CF AUX'!K$14,INDIRECT($D$5),0),MATCH('CF AUX'!$I427,INDIRECT($D$7),0)),"")</f>
        <v/>
      </c>
      <c r="L427" s="81" t="str">
        <f ca="1">IF(ISNUMBER($H427),INDEX(INDIRECT($D$4),MATCH('CF AUX'!L$14,INDIRECT($D$5),0),MATCH('CF AUX'!$I427,INDIRECT($D$7),0)),"")</f>
        <v/>
      </c>
      <c r="M427" s="81" t="str">
        <f ca="1">IF(ISNUMBER($H427),INDEX(INDIRECT($D$4),MATCH('CF AUX'!M$14,INDIRECT($D$5),0),MATCH('CF AUX'!$I427,INDIRECT($D$7),0)),"")</f>
        <v/>
      </c>
      <c r="N427" s="81" t="str">
        <f ca="1">IF(ISNUMBER($H427),INDEX(INDIRECT($D$4),MATCH('CF AUX'!N$14,INDIRECT($D$5),0),MATCH('CF AUX'!$I427,INDIRECT($D$7),0)),"")</f>
        <v/>
      </c>
      <c r="O427" s="81" t="str">
        <f ca="1">IF(ISNUMBER($H427),INDEX(INDIRECT($D$4),MATCH('CF AUX'!O$14,INDIRECT($D$5),0),MATCH('CF AUX'!$I427,INDIRECT($D$7),0)),"")</f>
        <v/>
      </c>
      <c r="P427" s="81" t="str">
        <f ca="1">IF(ISNUMBER($H427),INDEX(INDIRECT($D$4),MATCH('CF AUX'!P$14,INDIRECT($D$5),0),MATCH('CF AUX'!$I427,INDIRECT($D$7),0)),"")</f>
        <v/>
      </c>
      <c r="Q427" s="81" t="str">
        <f ca="1">IF(ISNUMBER($H427),INDEX(INDIRECT($D$4),MATCH('CF AUX'!Q$14,INDIRECT($D$5),0),MATCH('CF AUX'!$I427,INDIRECT($D$7),0)),"")</f>
        <v/>
      </c>
      <c r="R427" s="81" t="str">
        <f ca="1">IF(ISNUMBER($H427),INDEX(INDIRECT($D$4),MATCH('CF AUX'!R$14,INDIRECT($D$5),0),MATCH('CF AUX'!$I427,INDIRECT($D$7),0)),"")</f>
        <v/>
      </c>
      <c r="S427" s="81" t="str">
        <f ca="1">IF(ISNUMBER($H427),INDEX(INDIRECT($D$4),MATCH('CF AUX'!S$14,INDIRECT($D$5),0),MATCH('CF AUX'!$I427,INDIRECT($D$7),0)),"")</f>
        <v/>
      </c>
      <c r="T427" s="81" t="str">
        <f ca="1">IF(ISNUMBER($H427),INDEX(INDIRECT($D$4),MATCH('CF AUX'!T$14,INDIRECT($D$5),0),MATCH('CF AUX'!$I427,INDIRECT($D$7),0)),"")</f>
        <v/>
      </c>
      <c r="U427" s="81" t="str">
        <f ca="1">IF(ISNUMBER($H427),INDEX(INDIRECT($D$4),MATCH('CF AUX'!U$14,INDIRECT($D$5),0),MATCH('CF AUX'!$I427,INDIRECT($D$7),0)),"")</f>
        <v/>
      </c>
      <c r="V427" s="81" t="str">
        <f ca="1">IF(ISNUMBER($H427),INDEX(INDIRECT($D$4),MATCH('CF AUX'!V$14,INDIRECT($D$5),0),MATCH('CF AUX'!$I427,INDIRECT($D$7),0)),"")</f>
        <v/>
      </c>
      <c r="W427" s="81" t="str">
        <f ca="1">IF(ISNUMBER($H427),INDEX(INDIRECT($D$4),MATCH('CF AUX'!W$14,INDIRECT($D$5),0),MATCH('CF AUX'!$I427,INDIRECT($D$7),0)),"")</f>
        <v/>
      </c>
      <c r="X427" s="81" t="str">
        <f ca="1">IF(ISNUMBER($H427),INDEX(INDIRECT($D$4),MATCH('CF AUX'!X$14,INDIRECT($D$5),0),MATCH('CF AUX'!$I427,INDIRECT($D$7),0)),"")</f>
        <v/>
      </c>
      <c r="Y427" s="81" t="str">
        <f ca="1">IF(ISNUMBER($H427),INDEX(INDIRECT($D$4),MATCH('CF AUX'!Y$14,INDIRECT($D$5),0),MATCH('CF AUX'!$I427,INDIRECT($D$7),0)),"")</f>
        <v/>
      </c>
      <c r="Z427" s="81" t="str">
        <f ca="1">IF(ISNUMBER($H427),INDEX(INDIRECT($D$4),MATCH('CF AUX'!Z$14,INDIRECT($D$5),0),MATCH('CF AUX'!$I427,INDIRECT($D$7),0)),"")</f>
        <v/>
      </c>
      <c r="AA427" s="81" t="str">
        <f ca="1">IF(ISNUMBER($H427),INDEX(INDIRECT($D$4),MATCH('CF AUX'!AA$14,INDIRECT($D$5),0),MATCH('CF AUX'!$I427,INDIRECT($D$7),0)),"")</f>
        <v/>
      </c>
      <c r="AB427" s="81" t="str">
        <f ca="1">IF(ISNUMBER($H427),INDEX(INDIRECT($D$4),MATCH('CF AUX'!AB$14,INDIRECT($D$5),0),MATCH('CF AUX'!$I427,INDIRECT($D$7),0)),"")</f>
        <v/>
      </c>
      <c r="AC427" s="81" t="str">
        <f ca="1">IF(ISNUMBER($H427),INDEX(INDIRECT($D$4),MATCH('CF AUX'!AC$14,INDIRECT($D$5),0),MATCH('CF AUX'!$I427,INDIRECT($D$7),0)),"")</f>
        <v/>
      </c>
      <c r="AD427" s="81" t="str">
        <f ca="1">IF(ISNUMBER($H427),INDEX(INDIRECT($D$4),MATCH('CF AUX'!AD$14,INDIRECT($D$5),0),MATCH('CF AUX'!$I427,INDIRECT($D$7),0)),"")</f>
        <v/>
      </c>
      <c r="AE427" s="81" t="str">
        <f ca="1">IF(ISNUMBER($H427),INDEX(INDIRECT($D$4),MATCH('CF AUX'!AE$14,INDIRECT($D$5),0),MATCH('CF AUX'!$I427,INDIRECT($D$7),0)),"")</f>
        <v/>
      </c>
      <c r="AF427" s="81" t="str">
        <f ca="1">IF(ISNUMBER($H427),INDEX(INDIRECT($D$4),MATCH('CF AUX'!AF$14,INDIRECT($D$5),0),MATCH('CF AUX'!$I427,INDIRECT($D$7),0)),"")</f>
        <v/>
      </c>
      <c r="AG427" s="81" t="str">
        <f ca="1">IF(ISNUMBER($H427),INDEX(INDIRECT($D$4),MATCH('CF AUX'!AG$14,INDIRECT($D$5),0),MATCH('CF AUX'!$I427,INDIRECT($D$7),0)),"")</f>
        <v/>
      </c>
      <c r="AH427" s="81" t="str">
        <f ca="1">IF(ISNUMBER($H427),INDEX(INDIRECT($D$4),MATCH('CF AUX'!AH$14,INDIRECT($D$5),0),MATCH('CF AUX'!$I427,INDIRECT($D$7),0)),"")</f>
        <v/>
      </c>
      <c r="AI427" s="81" t="str">
        <f ca="1">IF(ISNUMBER($H427),INDEX(INDIRECT($D$4),MATCH('CF AUX'!AI$14,INDIRECT($D$5),0),MATCH('CF AUX'!$I427,INDIRECT($D$7),0)),"")</f>
        <v/>
      </c>
      <c r="AJ427" s="81" t="str">
        <f ca="1">IF(ISNUMBER($H427),INDEX(INDIRECT($D$4),MATCH('CF AUX'!AJ$14,INDIRECT($D$5),0),MATCH('CF AUX'!$I427,INDIRECT($D$7),0)),"")</f>
        <v/>
      </c>
      <c r="AK427" s="81" t="str">
        <f ca="1">IF(ISNUMBER($H427),INDEX(INDIRECT($D$4),MATCH('CF AUX'!AK$14,INDIRECT($D$5),0),MATCH('CF AUX'!$I427,INDIRECT($D$7),0)),"")</f>
        <v/>
      </c>
      <c r="AL427" s="81" t="str">
        <f ca="1">IF(ISNUMBER($H427),INDEX(INDIRECT($D$4),MATCH('CF AUX'!AL$14,INDIRECT($D$5),0),MATCH('CF AUX'!$I427,INDIRECT($D$7),0)),"")</f>
        <v/>
      </c>
      <c r="AM427" s="81" t="str">
        <f ca="1">IF(ISNUMBER($H427),INDEX(INDIRECT($D$4),MATCH('CF AUX'!AM$14,INDIRECT($D$5),0),MATCH('CF AUX'!$I427,INDIRECT($D$7),0)),"")</f>
        <v/>
      </c>
      <c r="AN427" s="81" t="str">
        <f ca="1">IF(ISNUMBER($H427),INDEX(INDIRECT($D$4),MATCH('CF AUX'!AN$14,INDIRECT($D$5),0),MATCH('CF AUX'!$I427,INDIRECT($D$7),0)),"")</f>
        <v/>
      </c>
      <c r="AO427" s="81" t="str">
        <f ca="1">IF(ISNUMBER($H427),INDEX(INDIRECT($D$4),MATCH('CF AUX'!AO$14,INDIRECT($D$5),0),MATCH('CF AUX'!$I427,INDIRECT($D$7),0)),"")</f>
        <v/>
      </c>
      <c r="AP427" s="81" t="str">
        <f ca="1">IF(ISNUMBER($H427),INDEX(INDIRECT($D$4),MATCH('CF AUX'!AP$14,INDIRECT($D$5),0),MATCH('CF AUX'!$I427,INDIRECT($D$7),0)),"")</f>
        <v/>
      </c>
      <c r="AQ427" s="81" t="str">
        <f ca="1">IF(ISNUMBER($H427),INDEX(INDIRECT($D$4),MATCH('CF AUX'!AQ$14,INDIRECT($D$5),0),MATCH('CF AUX'!$I427,INDIRECT($D$7),0)),"")</f>
        <v/>
      </c>
      <c r="AR427" s="81" t="str">
        <f ca="1">IF(ISNUMBER($H427),INDEX(INDIRECT($D$4),MATCH('CF AUX'!AR$14,INDIRECT($D$5),0),MATCH('CF AUX'!$I427,INDIRECT($D$7),0)),"")</f>
        <v/>
      </c>
      <c r="AS427" s="81" t="str">
        <f ca="1">IF(ISNUMBER($H427),INDEX(INDIRECT($D$4),MATCH('CF AUX'!AS$14,INDIRECT($D$5),0),MATCH('CF AUX'!$I427,INDIRECT($D$7),0)),"")</f>
        <v/>
      </c>
      <c r="AT427" s="81" t="str">
        <f ca="1">IF(ISNUMBER($H427),INDEX(INDIRECT($D$4),MATCH('CF AUX'!AT$14,INDIRECT($D$5),0),MATCH('CF AUX'!$I427,INDIRECT($D$7),0)),"")</f>
        <v/>
      </c>
      <c r="AU427" s="81" t="str">
        <f ca="1">IF(ISNUMBER($H427),INDEX(INDIRECT($D$4),MATCH('CF AUX'!AU$14,INDIRECT($D$5),0),MATCH('CF AUX'!$I427,INDIRECT($D$7),0)),"")</f>
        <v/>
      </c>
      <c r="AV427" s="81" t="str">
        <f ca="1">IF(ISNUMBER($H427),INDEX(INDIRECT($D$4),MATCH('CF AUX'!AV$14,INDIRECT($D$5),0),MATCH('CF AUX'!$I427,INDIRECT($D$7),0)),"")</f>
        <v/>
      </c>
      <c r="AW427" s="81" t="str">
        <f ca="1">IF(ISNUMBER($H427),INDEX(INDIRECT($D$4),MATCH('CF AUX'!AW$14,INDIRECT($D$5),0),MATCH('CF AUX'!$I427,INDIRECT($D$7),0)),"")</f>
        <v/>
      </c>
      <c r="AX427" s="81" t="str">
        <f ca="1">IF(ISNUMBER($H427),INDEX(INDIRECT($D$4),MATCH('CF AUX'!AX$14,INDIRECT($D$5),0),MATCH('CF AUX'!$I427,INDIRECT($D$7),0)),"")</f>
        <v/>
      </c>
      <c r="AY427" s="81" t="str">
        <f ca="1">IF(ISNUMBER($H427),INDEX(INDIRECT($D$4),MATCH('CF AUX'!AY$14,INDIRECT($D$5),0),MATCH('CF AUX'!$I427,INDIRECT($D$7),0)),"")</f>
        <v/>
      </c>
      <c r="AZ427" s="81" t="str">
        <f ca="1">IF(ISNUMBER($H427),INDEX(INDIRECT($D$4),MATCH('CF AUX'!AZ$14,INDIRECT($D$5),0),MATCH('CF AUX'!$I427,INDIRECT($D$7),0)),"")</f>
        <v/>
      </c>
      <c r="BB427" s="96" t="str" cm="1">
        <f t="array" aca="1" ref="BB427" ca="1">IF(ISNUMBER($H427),MMULT(J427:AZ427,TRANSPOSE(INDIRECT($D$8&amp;$G$4&amp;B418&amp;":"&amp;$G$6&amp;B418))),"")</f>
        <v/>
      </c>
      <c r="BD427" s="59">
        <f t="shared" si="109"/>
        <v>414</v>
      </c>
      <c r="BE427" s="80" t="str" cm="1">
        <f t="array" aca="1" ref="BE427" ca="1">IFERROR(INDEX(INDIRECT($D$4),MATCH(INDIRECT(BE$5&amp;$BD427),INDIRECT($D$6),0),MATCH($I427,INDIRECT($D$7),0)),"")</f>
        <v/>
      </c>
      <c r="BF427" s="81" t="str" cm="1">
        <f t="array" aca="1" ref="BF427" ca="1">IFERROR(INDEX(INDIRECT($D$4),MATCH(INDIRECT(BF$5&amp;$BD427),INDIRECT($D$6),0),MATCH($I427,INDIRECT($D$7),0)),"")</f>
        <v/>
      </c>
      <c r="BG427" s="81" t="str" cm="1">
        <f t="array" aca="1" ref="BG427" ca="1">IFERROR(INDEX(INDIRECT($D$4),MATCH(INDIRECT(BG$5&amp;$BD427),INDIRECT($D$6),0),MATCH($I427,INDIRECT($D$7),0)),"")</f>
        <v/>
      </c>
      <c r="BH427" s="81" t="str" cm="1">
        <f t="array" aca="1" ref="BH427" ca="1">IFERROR(INDEX(INDIRECT($D$4),MATCH(INDIRECT(BH$5&amp;$BD427),INDIRECT($D$6),0),MATCH($I427,INDIRECT($D$7),0)),"")</f>
        <v/>
      </c>
      <c r="BI427" s="81" t="str" cm="1">
        <f t="array" aca="1" ref="BI427" ca="1">IFERROR(INDEX(INDIRECT($D$4),MATCH(INDIRECT(BI$5&amp;$BD427),INDIRECT($D$6),0),MATCH($I427,INDIRECT($D$7),0)),"")</f>
        <v/>
      </c>
      <c r="BJ427" s="81" t="str" cm="1">
        <f t="array" aca="1" ref="BJ427" ca="1">IFERROR(INDEX(INDIRECT($D$4),MATCH(INDIRECT(BJ$5&amp;$BD427),INDIRECT($D$6),0),MATCH($I427,INDIRECT($D$7),0)),"")</f>
        <v/>
      </c>
      <c r="BK427" s="81" t="str" cm="1">
        <f t="array" aca="1" ref="BK427" ca="1">IFERROR(INDEX(INDIRECT($D$4),MATCH(INDIRECT(BK$5&amp;$BD427),INDIRECT($D$6),0),MATCH($I427,INDIRECT($D$7),0)),"")</f>
        <v/>
      </c>
      <c r="BL427" s="81" t="str" cm="1">
        <f t="array" aca="1" ref="BL427" ca="1">IFERROR(INDEX(INDIRECT($D$4),MATCH(INDIRECT(BL$5&amp;$BD427),INDIRECT($D$6),0),MATCH($I427,INDIRECT($D$7),0)),"")</f>
        <v/>
      </c>
      <c r="BM427" s="81" t="str" cm="1">
        <f t="array" aca="1" ref="BM427" ca="1">IFERROR(INDEX(INDIRECT($D$4),MATCH(INDIRECT(BM$5&amp;$BD427),INDIRECT($D$6),0),MATCH($I427,INDIRECT($D$7),0)),"")</f>
        <v/>
      </c>
      <c r="BN427" s="81" t="str" cm="1">
        <f t="array" aca="1" ref="BN427" ca="1">IFERROR(INDEX(INDIRECT($D$4),MATCH(INDIRECT(BN$5&amp;$BD427),INDIRECT($D$6),0),MATCH($I427,INDIRECT($D$7),0)),"")</f>
        <v/>
      </c>
      <c r="BO427" s="81" t="str" cm="1">
        <f t="array" aca="1" ref="BO427" ca="1">IFERROR(INDEX(INDIRECT($D$4),MATCH(INDIRECT(BO$5&amp;$BD427),INDIRECT($D$6),0),MATCH($I427,INDIRECT($D$7),0)),"")</f>
        <v/>
      </c>
      <c r="BP427" s="81" t="str" cm="1">
        <f t="array" aca="1" ref="BP427" ca="1">IFERROR(INDEX(INDIRECT($D$4),MATCH(INDIRECT(BP$5&amp;$BD427),INDIRECT($D$6),0),MATCH($I427,INDIRECT($D$7),0)),"")</f>
        <v/>
      </c>
      <c r="BQ427" s="81" t="str" cm="1">
        <f t="array" aca="1" ref="BQ427" ca="1">IFERROR(INDEX(INDIRECT($D$4),MATCH(INDIRECT(BQ$5&amp;$BD427),INDIRECT($D$6),0),MATCH($I427,INDIRECT($D$7),0)),"")</f>
        <v/>
      </c>
      <c r="BR427" s="81" t="str" cm="1">
        <f t="array" aca="1" ref="BR427" ca="1">IFERROR(INDEX(INDIRECT($D$4),MATCH(INDIRECT(BR$5&amp;$BD427),INDIRECT($D$6),0),MATCH($I427,INDIRECT($D$7),0)),"")</f>
        <v/>
      </c>
      <c r="BS427" s="81" t="str" cm="1">
        <f t="array" aca="1" ref="BS427" ca="1">IFERROR(INDEX(INDIRECT($D$4),MATCH(INDIRECT(BS$5&amp;$BD427),INDIRECT($D$6),0),MATCH($I427,INDIRECT($D$7),0)),"")</f>
        <v/>
      </c>
      <c r="BT427" s="81" t="str" cm="1">
        <f t="array" aca="1" ref="BT427" ca="1">IFERROR(INDEX(INDIRECT($D$4),MATCH(INDIRECT(BT$5&amp;$BD427),INDIRECT($D$6),0),MATCH($I427,INDIRECT($D$7),0)),"")</f>
        <v/>
      </c>
      <c r="BU427" s="81" t="str" cm="1">
        <f t="array" aca="1" ref="BU427" ca="1">IFERROR(INDEX(INDIRECT($D$4),MATCH(INDIRECT(BU$5&amp;$BD427),INDIRECT($D$6),0),MATCH($I427,INDIRECT($D$7),0)),"")</f>
        <v/>
      </c>
      <c r="BV427" s="99" t="str" cm="1">
        <f t="array" aca="1" ref="BV427" ca="1">IFERROR(INDEX(INDIRECT($D$4),MATCH(INDIRECT(BV$5&amp;$BD427),INDIRECT($D$6),0),MATCH($I427,INDIRECT($D$7),0)),"")</f>
        <v/>
      </c>
      <c r="BX427" s="80"/>
      <c r="BY427" s="81"/>
      <c r="BZ427" s="81"/>
      <c r="CA427" s="81"/>
      <c r="CB427" s="81"/>
      <c r="CC427" s="81"/>
      <c r="CD427" s="81"/>
      <c r="CE427" s="81"/>
      <c r="CF427" s="81"/>
      <c r="CG427" s="81"/>
      <c r="CH427" s="81"/>
      <c r="CI427" s="81"/>
      <c r="CJ427" s="81"/>
      <c r="CK427" s="81"/>
      <c r="CL427" s="81"/>
      <c r="CM427" s="81"/>
      <c r="CN427" s="81"/>
      <c r="CO427" s="99"/>
      <c r="CQ427" s="113"/>
      <c r="CR427" s="59" t="str">
        <f t="shared" si="108"/>
        <v/>
      </c>
      <c r="CS427" s="60"/>
      <c r="CT427" s="123" t="str">
        <f t="shared" ca="1" si="105"/>
        <v/>
      </c>
      <c r="CU427" s="80" t="str">
        <f>IF(ISNUMBER($CS427),INDEX(IRF.New!$CS$7:$DJ$37,MATCH(B418+1,IRF.New!$B$7:$B$37,0),MATCH($CT427,IRF.New!$CS$5:$DJ$5,0)),"")</f>
        <v/>
      </c>
      <c r="CV427" s="81"/>
      <c r="CW427" s="81" t="str">
        <f t="shared" si="106"/>
        <v/>
      </c>
      <c r="CX427" s="81"/>
      <c r="CY427" s="81"/>
      <c r="CZ427" s="94"/>
      <c r="DA427" s="94" t="str">
        <f>IF(ISNUMBER(CS427),INDEX(IRF.New!$CS$2:$DJ$2,MATCH('CF AUX'!$CT427,IRF.New!$CS$5:$DJ$5,0)),"")</f>
        <v/>
      </c>
      <c r="DB427" s="72"/>
      <c r="DD427" s="132" t="str">
        <f>IF(ISNUMBER(CS427),INDEX(IRF.New!$D$7:$CO$37,MATCH('CF AUX'!C413,IRF.New!$C$7:$C$37,0),MATCH(CT427,IRF.New!$D$5:$CO$5,0)),"")</f>
        <v/>
      </c>
    </row>
    <row r="428" spans="1:108" x14ac:dyDescent="0.25">
      <c r="F428" s="136" t="str">
        <f t="shared" si="107"/>
        <v/>
      </c>
      <c r="H428" s="65"/>
      <c r="I428" s="129" t="str">
        <f ca="1">IF(ISNUMBER(H428),INDEX(IRF.New!$CS$5:$DJ$5,MATCH('CF AUX'!H428,INDIRECT("IRF.New!$CS$"&amp;C415&amp;":$DJ$"&amp;C415),0)),"")</f>
        <v/>
      </c>
      <c r="J428" s="80" t="str">
        <f ca="1">IF(ISNUMBER($H428),INDEX(INDIRECT($D$4),MATCH('CF AUX'!J$14,INDIRECT($D$5),0),MATCH('CF AUX'!$I428,INDIRECT($D$7),0)),"")</f>
        <v/>
      </c>
      <c r="K428" s="81" t="str">
        <f ca="1">IF(ISNUMBER($H428),INDEX(INDIRECT($D$4),MATCH('CF AUX'!K$14,INDIRECT($D$5),0),MATCH('CF AUX'!$I428,INDIRECT($D$7),0)),"")</f>
        <v/>
      </c>
      <c r="L428" s="81" t="str">
        <f ca="1">IF(ISNUMBER($H428),INDEX(INDIRECT($D$4),MATCH('CF AUX'!L$14,INDIRECT($D$5),0),MATCH('CF AUX'!$I428,INDIRECT($D$7),0)),"")</f>
        <v/>
      </c>
      <c r="M428" s="81" t="str">
        <f ca="1">IF(ISNUMBER($H428),INDEX(INDIRECT($D$4),MATCH('CF AUX'!M$14,INDIRECT($D$5),0),MATCH('CF AUX'!$I428,INDIRECT($D$7),0)),"")</f>
        <v/>
      </c>
      <c r="N428" s="81" t="str">
        <f ca="1">IF(ISNUMBER($H428),INDEX(INDIRECT($D$4),MATCH('CF AUX'!N$14,INDIRECT($D$5),0),MATCH('CF AUX'!$I428,INDIRECT($D$7),0)),"")</f>
        <v/>
      </c>
      <c r="O428" s="81" t="str">
        <f ca="1">IF(ISNUMBER($H428),INDEX(INDIRECT($D$4),MATCH('CF AUX'!O$14,INDIRECT($D$5),0),MATCH('CF AUX'!$I428,INDIRECT($D$7),0)),"")</f>
        <v/>
      </c>
      <c r="P428" s="81" t="str">
        <f ca="1">IF(ISNUMBER($H428),INDEX(INDIRECT($D$4),MATCH('CF AUX'!P$14,INDIRECT($D$5),0),MATCH('CF AUX'!$I428,INDIRECT($D$7),0)),"")</f>
        <v/>
      </c>
      <c r="Q428" s="81" t="str">
        <f ca="1">IF(ISNUMBER($H428),INDEX(INDIRECT($D$4),MATCH('CF AUX'!Q$14,INDIRECT($D$5),0),MATCH('CF AUX'!$I428,INDIRECT($D$7),0)),"")</f>
        <v/>
      </c>
      <c r="R428" s="81" t="str">
        <f ca="1">IF(ISNUMBER($H428),INDEX(INDIRECT($D$4),MATCH('CF AUX'!R$14,INDIRECT($D$5),0),MATCH('CF AUX'!$I428,INDIRECT($D$7),0)),"")</f>
        <v/>
      </c>
      <c r="S428" s="81" t="str">
        <f ca="1">IF(ISNUMBER($H428),INDEX(INDIRECT($D$4),MATCH('CF AUX'!S$14,INDIRECT($D$5),0),MATCH('CF AUX'!$I428,INDIRECT($D$7),0)),"")</f>
        <v/>
      </c>
      <c r="T428" s="81" t="str">
        <f ca="1">IF(ISNUMBER($H428),INDEX(INDIRECT($D$4),MATCH('CF AUX'!T$14,INDIRECT($D$5),0),MATCH('CF AUX'!$I428,INDIRECT($D$7),0)),"")</f>
        <v/>
      </c>
      <c r="U428" s="81" t="str">
        <f ca="1">IF(ISNUMBER($H428),INDEX(INDIRECT($D$4),MATCH('CF AUX'!U$14,INDIRECT($D$5),0),MATCH('CF AUX'!$I428,INDIRECT($D$7),0)),"")</f>
        <v/>
      </c>
      <c r="V428" s="81" t="str">
        <f ca="1">IF(ISNUMBER($H428),INDEX(INDIRECT($D$4),MATCH('CF AUX'!V$14,INDIRECT($D$5),0),MATCH('CF AUX'!$I428,INDIRECT($D$7),0)),"")</f>
        <v/>
      </c>
      <c r="W428" s="81" t="str">
        <f ca="1">IF(ISNUMBER($H428),INDEX(INDIRECT($D$4),MATCH('CF AUX'!W$14,INDIRECT($D$5),0),MATCH('CF AUX'!$I428,INDIRECT($D$7),0)),"")</f>
        <v/>
      </c>
      <c r="X428" s="81" t="str">
        <f ca="1">IF(ISNUMBER($H428),INDEX(INDIRECT($D$4),MATCH('CF AUX'!X$14,INDIRECT($D$5),0),MATCH('CF AUX'!$I428,INDIRECT($D$7),0)),"")</f>
        <v/>
      </c>
      <c r="Y428" s="81" t="str">
        <f ca="1">IF(ISNUMBER($H428),INDEX(INDIRECT($D$4),MATCH('CF AUX'!Y$14,INDIRECT($D$5),0),MATCH('CF AUX'!$I428,INDIRECT($D$7),0)),"")</f>
        <v/>
      </c>
      <c r="Z428" s="81" t="str">
        <f ca="1">IF(ISNUMBER($H428),INDEX(INDIRECT($D$4),MATCH('CF AUX'!Z$14,INDIRECT($D$5),0),MATCH('CF AUX'!$I428,INDIRECT($D$7),0)),"")</f>
        <v/>
      </c>
      <c r="AA428" s="81" t="str">
        <f ca="1">IF(ISNUMBER($H428),INDEX(INDIRECT($D$4),MATCH('CF AUX'!AA$14,INDIRECT($D$5),0),MATCH('CF AUX'!$I428,INDIRECT($D$7),0)),"")</f>
        <v/>
      </c>
      <c r="AB428" s="81" t="str">
        <f ca="1">IF(ISNUMBER($H428),INDEX(INDIRECT($D$4),MATCH('CF AUX'!AB$14,INDIRECT($D$5),0),MATCH('CF AUX'!$I428,INDIRECT($D$7),0)),"")</f>
        <v/>
      </c>
      <c r="AC428" s="81" t="str">
        <f ca="1">IF(ISNUMBER($H428),INDEX(INDIRECT($D$4),MATCH('CF AUX'!AC$14,INDIRECT($D$5),0),MATCH('CF AUX'!$I428,INDIRECT($D$7),0)),"")</f>
        <v/>
      </c>
      <c r="AD428" s="81" t="str">
        <f ca="1">IF(ISNUMBER($H428),INDEX(INDIRECT($D$4),MATCH('CF AUX'!AD$14,INDIRECT($D$5),0),MATCH('CF AUX'!$I428,INDIRECT($D$7),0)),"")</f>
        <v/>
      </c>
      <c r="AE428" s="81" t="str">
        <f ca="1">IF(ISNUMBER($H428),INDEX(INDIRECT($D$4),MATCH('CF AUX'!AE$14,INDIRECT($D$5),0),MATCH('CF AUX'!$I428,INDIRECT($D$7),0)),"")</f>
        <v/>
      </c>
      <c r="AF428" s="81" t="str">
        <f ca="1">IF(ISNUMBER($H428),INDEX(INDIRECT($D$4),MATCH('CF AUX'!AF$14,INDIRECT($D$5),0),MATCH('CF AUX'!$I428,INDIRECT($D$7),0)),"")</f>
        <v/>
      </c>
      <c r="AG428" s="81" t="str">
        <f ca="1">IF(ISNUMBER($H428),INDEX(INDIRECT($D$4),MATCH('CF AUX'!AG$14,INDIRECT($D$5),0),MATCH('CF AUX'!$I428,INDIRECT($D$7),0)),"")</f>
        <v/>
      </c>
      <c r="AH428" s="81" t="str">
        <f ca="1">IF(ISNUMBER($H428),INDEX(INDIRECT($D$4),MATCH('CF AUX'!AH$14,INDIRECT($D$5),0),MATCH('CF AUX'!$I428,INDIRECT($D$7),0)),"")</f>
        <v/>
      </c>
      <c r="AI428" s="81" t="str">
        <f ca="1">IF(ISNUMBER($H428),INDEX(INDIRECT($D$4),MATCH('CF AUX'!AI$14,INDIRECT($D$5),0),MATCH('CF AUX'!$I428,INDIRECT($D$7),0)),"")</f>
        <v/>
      </c>
      <c r="AJ428" s="81" t="str">
        <f ca="1">IF(ISNUMBER($H428),INDEX(INDIRECT($D$4),MATCH('CF AUX'!AJ$14,INDIRECT($D$5),0),MATCH('CF AUX'!$I428,INDIRECT($D$7),0)),"")</f>
        <v/>
      </c>
      <c r="AK428" s="81" t="str">
        <f ca="1">IF(ISNUMBER($H428),INDEX(INDIRECT($D$4),MATCH('CF AUX'!AK$14,INDIRECT($D$5),0),MATCH('CF AUX'!$I428,INDIRECT($D$7),0)),"")</f>
        <v/>
      </c>
      <c r="AL428" s="81" t="str">
        <f ca="1">IF(ISNUMBER($H428),INDEX(INDIRECT($D$4),MATCH('CF AUX'!AL$14,INDIRECT($D$5),0),MATCH('CF AUX'!$I428,INDIRECT($D$7),0)),"")</f>
        <v/>
      </c>
      <c r="AM428" s="81" t="str">
        <f ca="1">IF(ISNUMBER($H428),INDEX(INDIRECT($D$4),MATCH('CF AUX'!AM$14,INDIRECT($D$5),0),MATCH('CF AUX'!$I428,INDIRECT($D$7),0)),"")</f>
        <v/>
      </c>
      <c r="AN428" s="81" t="str">
        <f ca="1">IF(ISNUMBER($H428),INDEX(INDIRECT($D$4),MATCH('CF AUX'!AN$14,INDIRECT($D$5),0),MATCH('CF AUX'!$I428,INDIRECT($D$7),0)),"")</f>
        <v/>
      </c>
      <c r="AO428" s="81" t="str">
        <f ca="1">IF(ISNUMBER($H428),INDEX(INDIRECT($D$4),MATCH('CF AUX'!AO$14,INDIRECT($D$5),0),MATCH('CF AUX'!$I428,INDIRECT($D$7),0)),"")</f>
        <v/>
      </c>
      <c r="AP428" s="81" t="str">
        <f ca="1">IF(ISNUMBER($H428),INDEX(INDIRECT($D$4),MATCH('CF AUX'!AP$14,INDIRECT($D$5),0),MATCH('CF AUX'!$I428,INDIRECT($D$7),0)),"")</f>
        <v/>
      </c>
      <c r="AQ428" s="81" t="str">
        <f ca="1">IF(ISNUMBER($H428),INDEX(INDIRECT($D$4),MATCH('CF AUX'!AQ$14,INDIRECT($D$5),0),MATCH('CF AUX'!$I428,INDIRECT($D$7),0)),"")</f>
        <v/>
      </c>
      <c r="AR428" s="81" t="str">
        <f ca="1">IF(ISNUMBER($H428),INDEX(INDIRECT($D$4),MATCH('CF AUX'!AR$14,INDIRECT($D$5),0),MATCH('CF AUX'!$I428,INDIRECT($D$7),0)),"")</f>
        <v/>
      </c>
      <c r="AS428" s="81" t="str">
        <f ca="1">IF(ISNUMBER($H428),INDEX(INDIRECT($D$4),MATCH('CF AUX'!AS$14,INDIRECT($D$5),0),MATCH('CF AUX'!$I428,INDIRECT($D$7),0)),"")</f>
        <v/>
      </c>
      <c r="AT428" s="81" t="str">
        <f ca="1">IF(ISNUMBER($H428),INDEX(INDIRECT($D$4),MATCH('CF AUX'!AT$14,INDIRECT($D$5),0),MATCH('CF AUX'!$I428,INDIRECT($D$7),0)),"")</f>
        <v/>
      </c>
      <c r="AU428" s="81" t="str">
        <f ca="1">IF(ISNUMBER($H428),INDEX(INDIRECT($D$4),MATCH('CF AUX'!AU$14,INDIRECT($D$5),0),MATCH('CF AUX'!$I428,INDIRECT($D$7),0)),"")</f>
        <v/>
      </c>
      <c r="AV428" s="81" t="str">
        <f ca="1">IF(ISNUMBER($H428),INDEX(INDIRECT($D$4),MATCH('CF AUX'!AV$14,INDIRECT($D$5),0),MATCH('CF AUX'!$I428,INDIRECT($D$7),0)),"")</f>
        <v/>
      </c>
      <c r="AW428" s="81" t="str">
        <f ca="1">IF(ISNUMBER($H428),INDEX(INDIRECT($D$4),MATCH('CF AUX'!AW$14,INDIRECT($D$5),0),MATCH('CF AUX'!$I428,INDIRECT($D$7),0)),"")</f>
        <v/>
      </c>
      <c r="AX428" s="81" t="str">
        <f ca="1">IF(ISNUMBER($H428),INDEX(INDIRECT($D$4),MATCH('CF AUX'!AX$14,INDIRECT($D$5),0),MATCH('CF AUX'!$I428,INDIRECT($D$7),0)),"")</f>
        <v/>
      </c>
      <c r="AY428" s="81" t="str">
        <f ca="1">IF(ISNUMBER($H428),INDEX(INDIRECT($D$4),MATCH('CF AUX'!AY$14,INDIRECT($D$5),0),MATCH('CF AUX'!$I428,INDIRECT($D$7),0)),"")</f>
        <v/>
      </c>
      <c r="AZ428" s="81" t="str">
        <f ca="1">IF(ISNUMBER($H428),INDEX(INDIRECT($D$4),MATCH('CF AUX'!AZ$14,INDIRECT($D$5),0),MATCH('CF AUX'!$I428,INDIRECT($D$7),0)),"")</f>
        <v/>
      </c>
      <c r="BB428" s="96" t="str" cm="1">
        <f t="array" aca="1" ref="BB428" ca="1">IF(ISNUMBER($H428),MMULT(J428:AZ428,TRANSPOSE(INDIRECT($D$8&amp;$G$4&amp;B418&amp;":"&amp;$G$6&amp;B418))),"")</f>
        <v/>
      </c>
      <c r="BD428" s="59">
        <f t="shared" si="109"/>
        <v>414</v>
      </c>
      <c r="BE428" s="80" t="str" cm="1">
        <f t="array" aca="1" ref="BE428" ca="1">IFERROR(INDEX(INDIRECT($D$4),MATCH(INDIRECT(BE$5&amp;$BD428),INDIRECT($D$6),0),MATCH($I428,INDIRECT($D$7),0)),"")</f>
        <v/>
      </c>
      <c r="BF428" s="81" t="str" cm="1">
        <f t="array" aca="1" ref="BF428" ca="1">IFERROR(INDEX(INDIRECT($D$4),MATCH(INDIRECT(BF$5&amp;$BD428),INDIRECT($D$6),0),MATCH($I428,INDIRECT($D$7),0)),"")</f>
        <v/>
      </c>
      <c r="BG428" s="81" t="str" cm="1">
        <f t="array" aca="1" ref="BG428" ca="1">IFERROR(INDEX(INDIRECT($D$4),MATCH(INDIRECT(BG$5&amp;$BD428),INDIRECT($D$6),0),MATCH($I428,INDIRECT($D$7),0)),"")</f>
        <v/>
      </c>
      <c r="BH428" s="81" t="str" cm="1">
        <f t="array" aca="1" ref="BH428" ca="1">IFERROR(INDEX(INDIRECT($D$4),MATCH(INDIRECT(BH$5&amp;$BD428),INDIRECT($D$6),0),MATCH($I428,INDIRECT($D$7),0)),"")</f>
        <v/>
      </c>
      <c r="BI428" s="81" t="str" cm="1">
        <f t="array" aca="1" ref="BI428" ca="1">IFERROR(INDEX(INDIRECT($D$4),MATCH(INDIRECT(BI$5&amp;$BD428),INDIRECT($D$6),0),MATCH($I428,INDIRECT($D$7),0)),"")</f>
        <v/>
      </c>
      <c r="BJ428" s="81" t="str" cm="1">
        <f t="array" aca="1" ref="BJ428" ca="1">IFERROR(INDEX(INDIRECT($D$4),MATCH(INDIRECT(BJ$5&amp;$BD428),INDIRECT($D$6),0),MATCH($I428,INDIRECT($D$7),0)),"")</f>
        <v/>
      </c>
      <c r="BK428" s="81" t="str" cm="1">
        <f t="array" aca="1" ref="BK428" ca="1">IFERROR(INDEX(INDIRECT($D$4),MATCH(INDIRECT(BK$5&amp;$BD428),INDIRECT($D$6),0),MATCH($I428,INDIRECT($D$7),0)),"")</f>
        <v/>
      </c>
      <c r="BL428" s="81" t="str" cm="1">
        <f t="array" aca="1" ref="BL428" ca="1">IFERROR(INDEX(INDIRECT($D$4),MATCH(INDIRECT(BL$5&amp;$BD428),INDIRECT($D$6),0),MATCH($I428,INDIRECT($D$7),0)),"")</f>
        <v/>
      </c>
      <c r="BM428" s="81" t="str" cm="1">
        <f t="array" aca="1" ref="BM428" ca="1">IFERROR(INDEX(INDIRECT($D$4),MATCH(INDIRECT(BM$5&amp;$BD428),INDIRECT($D$6),0),MATCH($I428,INDIRECT($D$7),0)),"")</f>
        <v/>
      </c>
      <c r="BN428" s="81" t="str" cm="1">
        <f t="array" aca="1" ref="BN428" ca="1">IFERROR(INDEX(INDIRECT($D$4),MATCH(INDIRECT(BN$5&amp;$BD428),INDIRECT($D$6),0),MATCH($I428,INDIRECT($D$7),0)),"")</f>
        <v/>
      </c>
      <c r="BO428" s="81" t="str" cm="1">
        <f t="array" aca="1" ref="BO428" ca="1">IFERROR(INDEX(INDIRECT($D$4),MATCH(INDIRECT(BO$5&amp;$BD428),INDIRECT($D$6),0),MATCH($I428,INDIRECT($D$7),0)),"")</f>
        <v/>
      </c>
      <c r="BP428" s="81" t="str" cm="1">
        <f t="array" aca="1" ref="BP428" ca="1">IFERROR(INDEX(INDIRECT($D$4),MATCH(INDIRECT(BP$5&amp;$BD428),INDIRECT($D$6),0),MATCH($I428,INDIRECT($D$7),0)),"")</f>
        <v/>
      </c>
      <c r="BQ428" s="81" t="str" cm="1">
        <f t="array" aca="1" ref="BQ428" ca="1">IFERROR(INDEX(INDIRECT($D$4),MATCH(INDIRECT(BQ$5&amp;$BD428),INDIRECT($D$6),0),MATCH($I428,INDIRECT($D$7),0)),"")</f>
        <v/>
      </c>
      <c r="BR428" s="81" t="str" cm="1">
        <f t="array" aca="1" ref="BR428" ca="1">IFERROR(INDEX(INDIRECT($D$4),MATCH(INDIRECT(BR$5&amp;$BD428),INDIRECT($D$6),0),MATCH($I428,INDIRECT($D$7),0)),"")</f>
        <v/>
      </c>
      <c r="BS428" s="81" t="str" cm="1">
        <f t="array" aca="1" ref="BS428" ca="1">IFERROR(INDEX(INDIRECT($D$4),MATCH(INDIRECT(BS$5&amp;$BD428),INDIRECT($D$6),0),MATCH($I428,INDIRECT($D$7),0)),"")</f>
        <v/>
      </c>
      <c r="BT428" s="81" t="str" cm="1">
        <f t="array" aca="1" ref="BT428" ca="1">IFERROR(INDEX(INDIRECT($D$4),MATCH(INDIRECT(BT$5&amp;$BD428),INDIRECT($D$6),0),MATCH($I428,INDIRECT($D$7),0)),"")</f>
        <v/>
      </c>
      <c r="BU428" s="81" t="str" cm="1">
        <f t="array" aca="1" ref="BU428" ca="1">IFERROR(INDEX(INDIRECT($D$4),MATCH(INDIRECT(BU$5&amp;$BD428),INDIRECT($D$6),0),MATCH($I428,INDIRECT($D$7),0)),"")</f>
        <v/>
      </c>
      <c r="BV428" s="99" t="str" cm="1">
        <f t="array" aca="1" ref="BV428" ca="1">IFERROR(INDEX(INDIRECT($D$4),MATCH(INDIRECT(BV$5&amp;$BD428),INDIRECT($D$6),0),MATCH($I428,INDIRECT($D$7),0)),"")</f>
        <v/>
      </c>
      <c r="BX428" s="80"/>
      <c r="BY428" s="81"/>
      <c r="BZ428" s="81"/>
      <c r="CA428" s="81"/>
      <c r="CB428" s="81"/>
      <c r="CC428" s="81"/>
      <c r="CD428" s="81"/>
      <c r="CE428" s="81"/>
      <c r="CF428" s="81"/>
      <c r="CG428" s="81"/>
      <c r="CH428" s="81"/>
      <c r="CI428" s="81"/>
      <c r="CJ428" s="81"/>
      <c r="CK428" s="81"/>
      <c r="CL428" s="81"/>
      <c r="CM428" s="81"/>
      <c r="CN428" s="81"/>
      <c r="CO428" s="99"/>
      <c r="CQ428" s="113"/>
      <c r="CR428" s="59" t="str">
        <f t="shared" si="108"/>
        <v/>
      </c>
      <c r="CS428" s="60"/>
      <c r="CT428" s="123" t="str">
        <f t="shared" ca="1" si="105"/>
        <v/>
      </c>
      <c r="CU428" s="80" t="str">
        <f>IF(ISNUMBER($CS428),INDEX(IRF.New!$CS$7:$DJ$37,MATCH(B418+1,IRF.New!$B$7:$B$37,0),MATCH($CT428,IRF.New!$CS$5:$DJ$5,0)),"")</f>
        <v/>
      </c>
      <c r="CV428" s="81"/>
      <c r="CW428" s="81" t="str">
        <f t="shared" si="106"/>
        <v/>
      </c>
      <c r="CX428" s="81"/>
      <c r="CY428" s="81"/>
      <c r="CZ428" s="94"/>
      <c r="DA428" s="94" t="str">
        <f>IF(ISNUMBER(CS428),INDEX(IRF.New!$CS$2:$DJ$2,MATCH('CF AUX'!$CT428,IRF.New!$CS$5:$DJ$5,0)),"")</f>
        <v/>
      </c>
      <c r="DB428" s="72"/>
      <c r="DD428" s="132" t="str">
        <f>IF(ISNUMBER(CS428),INDEX(IRF.New!$D$7:$CO$37,MATCH('CF AUX'!C413,IRF.New!$C$7:$C$37,0),MATCH(CT428,IRF.New!$D$5:$CO$5,0)),"")</f>
        <v/>
      </c>
    </row>
    <row r="429" spans="1:108" x14ac:dyDescent="0.25">
      <c r="A429" s="60"/>
      <c r="B429" s="59" t="s">
        <v>268</v>
      </c>
      <c r="E429" s="60"/>
      <c r="F429" s="136" t="str">
        <f t="shared" si="107"/>
        <v/>
      </c>
      <c r="H429" s="65"/>
      <c r="I429" s="129" t="str">
        <f ca="1">IF(ISNUMBER(H429),INDEX(IRF.New!$CS$5:$DJ$5,MATCH('CF AUX'!H429,INDIRECT("IRF.New!$CS$"&amp;C415&amp;":$DJ$"&amp;C415),0)),"")</f>
        <v/>
      </c>
      <c r="J429" s="80" t="str">
        <f ca="1">IF(ISNUMBER($H429),INDEX(INDIRECT($D$4),MATCH('CF AUX'!J$14,INDIRECT($D$5),0),MATCH('CF AUX'!$I429,INDIRECT($D$7),0)),"")</f>
        <v/>
      </c>
      <c r="K429" s="81" t="str">
        <f ca="1">IF(ISNUMBER($H429),INDEX(INDIRECT($D$4),MATCH('CF AUX'!K$14,INDIRECT($D$5),0),MATCH('CF AUX'!$I429,INDIRECT($D$7),0)),"")</f>
        <v/>
      </c>
      <c r="L429" s="81" t="str">
        <f ca="1">IF(ISNUMBER($H429),INDEX(INDIRECT($D$4),MATCH('CF AUX'!L$14,INDIRECT($D$5),0),MATCH('CF AUX'!$I429,INDIRECT($D$7),0)),"")</f>
        <v/>
      </c>
      <c r="M429" s="81" t="str">
        <f ca="1">IF(ISNUMBER($H429),INDEX(INDIRECT($D$4),MATCH('CF AUX'!M$14,INDIRECT($D$5),0),MATCH('CF AUX'!$I429,INDIRECT($D$7),0)),"")</f>
        <v/>
      </c>
      <c r="N429" s="81" t="str">
        <f ca="1">IF(ISNUMBER($H429),INDEX(INDIRECT($D$4),MATCH('CF AUX'!N$14,INDIRECT($D$5),0),MATCH('CF AUX'!$I429,INDIRECT($D$7),0)),"")</f>
        <v/>
      </c>
      <c r="O429" s="81" t="str">
        <f ca="1">IF(ISNUMBER($H429),INDEX(INDIRECT($D$4),MATCH('CF AUX'!O$14,INDIRECT($D$5),0),MATCH('CF AUX'!$I429,INDIRECT($D$7),0)),"")</f>
        <v/>
      </c>
      <c r="P429" s="81" t="str">
        <f ca="1">IF(ISNUMBER($H429),INDEX(INDIRECT($D$4),MATCH('CF AUX'!P$14,INDIRECT($D$5),0),MATCH('CF AUX'!$I429,INDIRECT($D$7),0)),"")</f>
        <v/>
      </c>
      <c r="Q429" s="81" t="str">
        <f ca="1">IF(ISNUMBER($H429),INDEX(INDIRECT($D$4),MATCH('CF AUX'!Q$14,INDIRECT($D$5),0),MATCH('CF AUX'!$I429,INDIRECT($D$7),0)),"")</f>
        <v/>
      </c>
      <c r="R429" s="81" t="str">
        <f ca="1">IF(ISNUMBER($H429),INDEX(INDIRECT($D$4),MATCH('CF AUX'!R$14,INDIRECT($D$5),0),MATCH('CF AUX'!$I429,INDIRECT($D$7),0)),"")</f>
        <v/>
      </c>
      <c r="S429" s="81" t="str">
        <f ca="1">IF(ISNUMBER($H429),INDEX(INDIRECT($D$4),MATCH('CF AUX'!S$14,INDIRECT($D$5),0),MATCH('CF AUX'!$I429,INDIRECT($D$7),0)),"")</f>
        <v/>
      </c>
      <c r="T429" s="81" t="str">
        <f ca="1">IF(ISNUMBER($H429),INDEX(INDIRECT($D$4),MATCH('CF AUX'!T$14,INDIRECT($D$5),0),MATCH('CF AUX'!$I429,INDIRECT($D$7),0)),"")</f>
        <v/>
      </c>
      <c r="U429" s="81" t="str">
        <f ca="1">IF(ISNUMBER($H429),INDEX(INDIRECT($D$4),MATCH('CF AUX'!U$14,INDIRECT($D$5),0),MATCH('CF AUX'!$I429,INDIRECT($D$7),0)),"")</f>
        <v/>
      </c>
      <c r="V429" s="81" t="str">
        <f ca="1">IF(ISNUMBER($H429),INDEX(INDIRECT($D$4),MATCH('CF AUX'!V$14,INDIRECT($D$5),0),MATCH('CF AUX'!$I429,INDIRECT($D$7),0)),"")</f>
        <v/>
      </c>
      <c r="W429" s="81" t="str">
        <f ca="1">IF(ISNUMBER($H429),INDEX(INDIRECT($D$4),MATCH('CF AUX'!W$14,INDIRECT($D$5),0),MATCH('CF AUX'!$I429,INDIRECT($D$7),0)),"")</f>
        <v/>
      </c>
      <c r="X429" s="81" t="str">
        <f ca="1">IF(ISNUMBER($H429),INDEX(INDIRECT($D$4),MATCH('CF AUX'!X$14,INDIRECT($D$5),0),MATCH('CF AUX'!$I429,INDIRECT($D$7),0)),"")</f>
        <v/>
      </c>
      <c r="Y429" s="81" t="str">
        <f ca="1">IF(ISNUMBER($H429),INDEX(INDIRECT($D$4),MATCH('CF AUX'!Y$14,INDIRECT($D$5),0),MATCH('CF AUX'!$I429,INDIRECT($D$7),0)),"")</f>
        <v/>
      </c>
      <c r="Z429" s="81" t="str">
        <f ca="1">IF(ISNUMBER($H429),INDEX(INDIRECT($D$4),MATCH('CF AUX'!Z$14,INDIRECT($D$5),0),MATCH('CF AUX'!$I429,INDIRECT($D$7),0)),"")</f>
        <v/>
      </c>
      <c r="AA429" s="81" t="str">
        <f ca="1">IF(ISNUMBER($H429),INDEX(INDIRECT($D$4),MATCH('CF AUX'!AA$14,INDIRECT($D$5),0),MATCH('CF AUX'!$I429,INDIRECT($D$7),0)),"")</f>
        <v/>
      </c>
      <c r="AB429" s="81" t="str">
        <f ca="1">IF(ISNUMBER($H429),INDEX(INDIRECT($D$4),MATCH('CF AUX'!AB$14,INDIRECT($D$5),0),MATCH('CF AUX'!$I429,INDIRECT($D$7),0)),"")</f>
        <v/>
      </c>
      <c r="AC429" s="81" t="str">
        <f ca="1">IF(ISNUMBER($H429),INDEX(INDIRECT($D$4),MATCH('CF AUX'!AC$14,INDIRECT($D$5),0),MATCH('CF AUX'!$I429,INDIRECT($D$7),0)),"")</f>
        <v/>
      </c>
      <c r="AD429" s="81" t="str">
        <f ca="1">IF(ISNUMBER($H429),INDEX(INDIRECT($D$4),MATCH('CF AUX'!AD$14,INDIRECT($D$5),0),MATCH('CF AUX'!$I429,INDIRECT($D$7),0)),"")</f>
        <v/>
      </c>
      <c r="AE429" s="81" t="str">
        <f ca="1">IF(ISNUMBER($H429),INDEX(INDIRECT($D$4),MATCH('CF AUX'!AE$14,INDIRECT($D$5),0),MATCH('CF AUX'!$I429,INDIRECT($D$7),0)),"")</f>
        <v/>
      </c>
      <c r="AF429" s="81" t="str">
        <f ca="1">IF(ISNUMBER($H429),INDEX(INDIRECT($D$4),MATCH('CF AUX'!AF$14,INDIRECT($D$5),0),MATCH('CF AUX'!$I429,INDIRECT($D$7),0)),"")</f>
        <v/>
      </c>
      <c r="AG429" s="81" t="str">
        <f ca="1">IF(ISNUMBER($H429),INDEX(INDIRECT($D$4),MATCH('CF AUX'!AG$14,INDIRECT($D$5),0),MATCH('CF AUX'!$I429,INDIRECT($D$7),0)),"")</f>
        <v/>
      </c>
      <c r="AH429" s="81" t="str">
        <f ca="1">IF(ISNUMBER($H429),INDEX(INDIRECT($D$4),MATCH('CF AUX'!AH$14,INDIRECT($D$5),0),MATCH('CF AUX'!$I429,INDIRECT($D$7),0)),"")</f>
        <v/>
      </c>
      <c r="AI429" s="81" t="str">
        <f ca="1">IF(ISNUMBER($H429),INDEX(INDIRECT($D$4),MATCH('CF AUX'!AI$14,INDIRECT($D$5),0),MATCH('CF AUX'!$I429,INDIRECT($D$7),0)),"")</f>
        <v/>
      </c>
      <c r="AJ429" s="81" t="str">
        <f ca="1">IF(ISNUMBER($H429),INDEX(INDIRECT($D$4),MATCH('CF AUX'!AJ$14,INDIRECT($D$5),0),MATCH('CF AUX'!$I429,INDIRECT($D$7),0)),"")</f>
        <v/>
      </c>
      <c r="AK429" s="81" t="str">
        <f ca="1">IF(ISNUMBER($H429),INDEX(INDIRECT($D$4),MATCH('CF AUX'!AK$14,INDIRECT($D$5),0),MATCH('CF AUX'!$I429,INDIRECT($D$7),0)),"")</f>
        <v/>
      </c>
      <c r="AL429" s="81" t="str">
        <f ca="1">IF(ISNUMBER($H429),INDEX(INDIRECT($D$4),MATCH('CF AUX'!AL$14,INDIRECT($D$5),0),MATCH('CF AUX'!$I429,INDIRECT($D$7),0)),"")</f>
        <v/>
      </c>
      <c r="AM429" s="81" t="str">
        <f ca="1">IF(ISNUMBER($H429),INDEX(INDIRECT($D$4),MATCH('CF AUX'!AM$14,INDIRECT($D$5),0),MATCH('CF AUX'!$I429,INDIRECT($D$7),0)),"")</f>
        <v/>
      </c>
      <c r="AN429" s="81" t="str">
        <f ca="1">IF(ISNUMBER($H429),INDEX(INDIRECT($D$4),MATCH('CF AUX'!AN$14,INDIRECT($D$5),0),MATCH('CF AUX'!$I429,INDIRECT($D$7),0)),"")</f>
        <v/>
      </c>
      <c r="AO429" s="81" t="str">
        <f ca="1">IF(ISNUMBER($H429),INDEX(INDIRECT($D$4),MATCH('CF AUX'!AO$14,INDIRECT($D$5),0),MATCH('CF AUX'!$I429,INDIRECT($D$7),0)),"")</f>
        <v/>
      </c>
      <c r="AP429" s="81" t="str">
        <f ca="1">IF(ISNUMBER($H429),INDEX(INDIRECT($D$4),MATCH('CF AUX'!AP$14,INDIRECT($D$5),0),MATCH('CF AUX'!$I429,INDIRECT($D$7),0)),"")</f>
        <v/>
      </c>
      <c r="AQ429" s="81" t="str">
        <f ca="1">IF(ISNUMBER($H429),INDEX(INDIRECT($D$4),MATCH('CF AUX'!AQ$14,INDIRECT($D$5),0),MATCH('CF AUX'!$I429,INDIRECT($D$7),0)),"")</f>
        <v/>
      </c>
      <c r="AR429" s="81" t="str">
        <f ca="1">IF(ISNUMBER($H429),INDEX(INDIRECT($D$4),MATCH('CF AUX'!AR$14,INDIRECT($D$5),0),MATCH('CF AUX'!$I429,INDIRECT($D$7),0)),"")</f>
        <v/>
      </c>
      <c r="AS429" s="81" t="str">
        <f ca="1">IF(ISNUMBER($H429),INDEX(INDIRECT($D$4),MATCH('CF AUX'!AS$14,INDIRECT($D$5),0),MATCH('CF AUX'!$I429,INDIRECT($D$7),0)),"")</f>
        <v/>
      </c>
      <c r="AT429" s="81" t="str">
        <f ca="1">IF(ISNUMBER($H429),INDEX(INDIRECT($D$4),MATCH('CF AUX'!AT$14,INDIRECT($D$5),0),MATCH('CF AUX'!$I429,INDIRECT($D$7),0)),"")</f>
        <v/>
      </c>
      <c r="AU429" s="81" t="str">
        <f ca="1">IF(ISNUMBER($H429),INDEX(INDIRECT($D$4),MATCH('CF AUX'!AU$14,INDIRECT($D$5),0),MATCH('CF AUX'!$I429,INDIRECT($D$7),0)),"")</f>
        <v/>
      </c>
      <c r="AV429" s="81" t="str">
        <f ca="1">IF(ISNUMBER($H429),INDEX(INDIRECT($D$4),MATCH('CF AUX'!AV$14,INDIRECT($D$5),0),MATCH('CF AUX'!$I429,INDIRECT($D$7),0)),"")</f>
        <v/>
      </c>
      <c r="AW429" s="81" t="str">
        <f ca="1">IF(ISNUMBER($H429),INDEX(INDIRECT($D$4),MATCH('CF AUX'!AW$14,INDIRECT($D$5),0),MATCH('CF AUX'!$I429,INDIRECT($D$7),0)),"")</f>
        <v/>
      </c>
      <c r="AX429" s="81" t="str">
        <f ca="1">IF(ISNUMBER($H429),INDEX(INDIRECT($D$4),MATCH('CF AUX'!AX$14,INDIRECT($D$5),0),MATCH('CF AUX'!$I429,INDIRECT($D$7),0)),"")</f>
        <v/>
      </c>
      <c r="AY429" s="81" t="str">
        <f ca="1">IF(ISNUMBER($H429),INDEX(INDIRECT($D$4),MATCH('CF AUX'!AY$14,INDIRECT($D$5),0),MATCH('CF AUX'!$I429,INDIRECT($D$7),0)),"")</f>
        <v/>
      </c>
      <c r="AZ429" s="81" t="str">
        <f ca="1">IF(ISNUMBER($H429),INDEX(INDIRECT($D$4),MATCH('CF AUX'!AZ$14,INDIRECT($D$5),0),MATCH('CF AUX'!$I429,INDIRECT($D$7),0)),"")</f>
        <v/>
      </c>
      <c r="BB429" s="96" t="str" cm="1">
        <f t="array" aca="1" ref="BB429" ca="1">IF(ISNUMBER($H429),MMULT(J429:AZ429,TRANSPOSE(INDIRECT($D$8&amp;$G$4&amp;B418&amp;":"&amp;$G$6&amp;B418))),"")</f>
        <v/>
      </c>
      <c r="BD429" s="59">
        <f t="shared" si="109"/>
        <v>414</v>
      </c>
      <c r="BE429" s="80" t="str" cm="1">
        <f t="array" aca="1" ref="BE429" ca="1">IFERROR(INDEX(INDIRECT($D$4),MATCH(INDIRECT(BE$5&amp;$BD429),INDIRECT($D$6),0),MATCH($I429,INDIRECT($D$7),0)),"")</f>
        <v/>
      </c>
      <c r="BF429" s="81" t="str" cm="1">
        <f t="array" aca="1" ref="BF429" ca="1">IFERROR(INDEX(INDIRECT($D$4),MATCH(INDIRECT(BF$5&amp;$BD429),INDIRECT($D$6),0),MATCH($I429,INDIRECT($D$7),0)),"")</f>
        <v/>
      </c>
      <c r="BG429" s="81" t="str" cm="1">
        <f t="array" aca="1" ref="BG429" ca="1">IFERROR(INDEX(INDIRECT($D$4),MATCH(INDIRECT(BG$5&amp;$BD429),INDIRECT($D$6),0),MATCH($I429,INDIRECT($D$7),0)),"")</f>
        <v/>
      </c>
      <c r="BH429" s="81" t="str" cm="1">
        <f t="array" aca="1" ref="BH429" ca="1">IFERROR(INDEX(INDIRECT($D$4),MATCH(INDIRECT(BH$5&amp;$BD429),INDIRECT($D$6),0),MATCH($I429,INDIRECT($D$7),0)),"")</f>
        <v/>
      </c>
      <c r="BI429" s="81" t="str" cm="1">
        <f t="array" aca="1" ref="BI429" ca="1">IFERROR(INDEX(INDIRECT($D$4),MATCH(INDIRECT(BI$5&amp;$BD429),INDIRECT($D$6),0),MATCH($I429,INDIRECT($D$7),0)),"")</f>
        <v/>
      </c>
      <c r="BJ429" s="81" t="str" cm="1">
        <f t="array" aca="1" ref="BJ429" ca="1">IFERROR(INDEX(INDIRECT($D$4),MATCH(INDIRECT(BJ$5&amp;$BD429),INDIRECT($D$6),0),MATCH($I429,INDIRECT($D$7),0)),"")</f>
        <v/>
      </c>
      <c r="BK429" s="81" t="str" cm="1">
        <f t="array" aca="1" ref="BK429" ca="1">IFERROR(INDEX(INDIRECT($D$4),MATCH(INDIRECT(BK$5&amp;$BD429),INDIRECT($D$6),0),MATCH($I429,INDIRECT($D$7),0)),"")</f>
        <v/>
      </c>
      <c r="BL429" s="81" t="str" cm="1">
        <f t="array" aca="1" ref="BL429" ca="1">IFERROR(INDEX(INDIRECT($D$4),MATCH(INDIRECT(BL$5&amp;$BD429),INDIRECT($D$6),0),MATCH($I429,INDIRECT($D$7),0)),"")</f>
        <v/>
      </c>
      <c r="BM429" s="81" t="str" cm="1">
        <f t="array" aca="1" ref="BM429" ca="1">IFERROR(INDEX(INDIRECT($D$4),MATCH(INDIRECT(BM$5&amp;$BD429),INDIRECT($D$6),0),MATCH($I429,INDIRECT($D$7),0)),"")</f>
        <v/>
      </c>
      <c r="BN429" s="81" t="str" cm="1">
        <f t="array" aca="1" ref="BN429" ca="1">IFERROR(INDEX(INDIRECT($D$4),MATCH(INDIRECT(BN$5&amp;$BD429),INDIRECT($D$6),0),MATCH($I429,INDIRECT($D$7),0)),"")</f>
        <v/>
      </c>
      <c r="BO429" s="81" t="str" cm="1">
        <f t="array" aca="1" ref="BO429" ca="1">IFERROR(INDEX(INDIRECT($D$4),MATCH(INDIRECT(BO$5&amp;$BD429),INDIRECT($D$6),0),MATCH($I429,INDIRECT($D$7),0)),"")</f>
        <v/>
      </c>
      <c r="BP429" s="81" t="str" cm="1">
        <f t="array" aca="1" ref="BP429" ca="1">IFERROR(INDEX(INDIRECT($D$4),MATCH(INDIRECT(BP$5&amp;$BD429),INDIRECT($D$6),0),MATCH($I429,INDIRECT($D$7),0)),"")</f>
        <v/>
      </c>
      <c r="BQ429" s="81" t="str" cm="1">
        <f t="array" aca="1" ref="BQ429" ca="1">IFERROR(INDEX(INDIRECT($D$4),MATCH(INDIRECT(BQ$5&amp;$BD429),INDIRECT($D$6),0),MATCH($I429,INDIRECT($D$7),0)),"")</f>
        <v/>
      </c>
      <c r="BR429" s="81" t="str" cm="1">
        <f t="array" aca="1" ref="BR429" ca="1">IFERROR(INDEX(INDIRECT($D$4),MATCH(INDIRECT(BR$5&amp;$BD429),INDIRECT($D$6),0),MATCH($I429,INDIRECT($D$7),0)),"")</f>
        <v/>
      </c>
      <c r="BS429" s="81" t="str" cm="1">
        <f t="array" aca="1" ref="BS429" ca="1">IFERROR(INDEX(INDIRECT($D$4),MATCH(INDIRECT(BS$5&amp;$BD429),INDIRECT($D$6),0),MATCH($I429,INDIRECT($D$7),0)),"")</f>
        <v/>
      </c>
      <c r="BT429" s="81" t="str" cm="1">
        <f t="array" aca="1" ref="BT429" ca="1">IFERROR(INDEX(INDIRECT($D$4),MATCH(INDIRECT(BT$5&amp;$BD429),INDIRECT($D$6),0),MATCH($I429,INDIRECT($D$7),0)),"")</f>
        <v/>
      </c>
      <c r="BU429" s="81" t="str" cm="1">
        <f t="array" aca="1" ref="BU429" ca="1">IFERROR(INDEX(INDIRECT($D$4),MATCH(INDIRECT(BU$5&amp;$BD429),INDIRECT($D$6),0),MATCH($I429,INDIRECT($D$7),0)),"")</f>
        <v/>
      </c>
      <c r="BV429" s="99" t="str" cm="1">
        <f t="array" aca="1" ref="BV429" ca="1">IFERROR(INDEX(INDIRECT($D$4),MATCH(INDIRECT(BV$5&amp;$BD429),INDIRECT($D$6),0),MATCH($I429,INDIRECT($D$7),0)),"")</f>
        <v/>
      </c>
      <c r="BX429" s="80"/>
      <c r="BY429" s="81"/>
      <c r="BZ429" s="81"/>
      <c r="CA429" s="81"/>
      <c r="CB429" s="81"/>
      <c r="CC429" s="81"/>
      <c r="CD429" s="81"/>
      <c r="CE429" s="81"/>
      <c r="CF429" s="81"/>
      <c r="CG429" s="81"/>
      <c r="CH429" s="81"/>
      <c r="CI429" s="81"/>
      <c r="CJ429" s="81"/>
      <c r="CK429" s="81"/>
      <c r="CL429" s="81"/>
      <c r="CM429" s="81"/>
      <c r="CN429" s="81"/>
      <c r="CO429" s="99"/>
      <c r="CQ429" s="113"/>
      <c r="CR429" s="59" t="str">
        <f t="shared" si="108"/>
        <v/>
      </c>
      <c r="CS429" s="60"/>
      <c r="CT429" s="123" t="str">
        <f t="shared" ca="1" si="105"/>
        <v/>
      </c>
      <c r="CU429" s="80" t="str">
        <f>IF(ISNUMBER($CS429),INDEX(IRF.New!$CS$7:$DJ$37,MATCH(B418+1,IRF.New!$B$7:$B$37,0),MATCH($CT429,IRF.New!$CS$5:$DJ$5,0)),"")</f>
        <v/>
      </c>
      <c r="CV429" s="81"/>
      <c r="CW429" s="81" t="str">
        <f t="shared" si="106"/>
        <v/>
      </c>
      <c r="CX429" s="81"/>
      <c r="CY429" s="81"/>
      <c r="CZ429" s="94"/>
      <c r="DA429" s="94" t="str">
        <f>IF(ISNUMBER(CS429),INDEX(IRF.New!$CS$2:$DJ$2,MATCH('CF AUX'!$CT429,IRF.New!$CS$5:$DJ$5,0)),"")</f>
        <v/>
      </c>
      <c r="DB429" s="72"/>
      <c r="DD429" s="132" t="str">
        <f>IF(ISNUMBER(CS429),INDEX(IRF.New!$D$7:$CO$37,MATCH('CF AUX'!C413,IRF.New!$C$7:$C$37,0),MATCH(CT429,IRF.New!$D$5:$CO$5,0)),"")</f>
        <v/>
      </c>
    </row>
    <row r="430" spans="1:108" x14ac:dyDescent="0.25">
      <c r="A430" s="60"/>
      <c r="B430" s="69"/>
      <c r="C430" s="63" t="s">
        <v>235</v>
      </c>
      <c r="D430" s="85" t="s">
        <v>236</v>
      </c>
      <c r="E430" s="60"/>
      <c r="F430" s="136" t="str">
        <f t="shared" si="107"/>
        <v/>
      </c>
      <c r="H430" s="65"/>
      <c r="I430" s="129" t="str">
        <f ca="1">IF(ISNUMBER(H430),INDEX(IRF.New!$CS$5:$DJ$5,MATCH('CF AUX'!H430,INDIRECT("IRF.New!$CS$"&amp;C415&amp;":$DJ$"&amp;C415),0)),"")</f>
        <v/>
      </c>
      <c r="J430" s="80" t="str">
        <f ca="1">IF(ISNUMBER($H430),INDEX(INDIRECT($D$4),MATCH('CF AUX'!J$14,INDIRECT($D$5),0),MATCH('CF AUX'!$I430,INDIRECT($D$7),0)),"")</f>
        <v/>
      </c>
      <c r="K430" s="81" t="str">
        <f ca="1">IF(ISNUMBER($H430),INDEX(INDIRECT($D$4),MATCH('CF AUX'!K$14,INDIRECT($D$5),0),MATCH('CF AUX'!$I430,INDIRECT($D$7),0)),"")</f>
        <v/>
      </c>
      <c r="L430" s="81" t="str">
        <f ca="1">IF(ISNUMBER($H430),INDEX(INDIRECT($D$4),MATCH('CF AUX'!L$14,INDIRECT($D$5),0),MATCH('CF AUX'!$I430,INDIRECT($D$7),0)),"")</f>
        <v/>
      </c>
      <c r="M430" s="81" t="str">
        <f ca="1">IF(ISNUMBER($H430),INDEX(INDIRECT($D$4),MATCH('CF AUX'!M$14,INDIRECT($D$5),0),MATCH('CF AUX'!$I430,INDIRECT($D$7),0)),"")</f>
        <v/>
      </c>
      <c r="N430" s="81" t="str">
        <f ca="1">IF(ISNUMBER($H430),INDEX(INDIRECT($D$4),MATCH('CF AUX'!N$14,INDIRECT($D$5),0),MATCH('CF AUX'!$I430,INDIRECT($D$7),0)),"")</f>
        <v/>
      </c>
      <c r="O430" s="81" t="str">
        <f ca="1">IF(ISNUMBER($H430),INDEX(INDIRECT($D$4),MATCH('CF AUX'!O$14,INDIRECT($D$5),0),MATCH('CF AUX'!$I430,INDIRECT($D$7),0)),"")</f>
        <v/>
      </c>
      <c r="P430" s="81" t="str">
        <f ca="1">IF(ISNUMBER($H430),INDEX(INDIRECT($D$4),MATCH('CF AUX'!P$14,INDIRECT($D$5),0),MATCH('CF AUX'!$I430,INDIRECT($D$7),0)),"")</f>
        <v/>
      </c>
      <c r="Q430" s="81" t="str">
        <f ca="1">IF(ISNUMBER($H430),INDEX(INDIRECT($D$4),MATCH('CF AUX'!Q$14,INDIRECT($D$5),0),MATCH('CF AUX'!$I430,INDIRECT($D$7),0)),"")</f>
        <v/>
      </c>
      <c r="R430" s="81" t="str">
        <f ca="1">IF(ISNUMBER($H430),INDEX(INDIRECT($D$4),MATCH('CF AUX'!R$14,INDIRECT($D$5),0),MATCH('CF AUX'!$I430,INDIRECT($D$7),0)),"")</f>
        <v/>
      </c>
      <c r="S430" s="81" t="str">
        <f ca="1">IF(ISNUMBER($H430),INDEX(INDIRECT($D$4),MATCH('CF AUX'!S$14,INDIRECT($D$5),0),MATCH('CF AUX'!$I430,INDIRECT($D$7),0)),"")</f>
        <v/>
      </c>
      <c r="T430" s="81" t="str">
        <f ca="1">IF(ISNUMBER($H430),INDEX(INDIRECT($D$4),MATCH('CF AUX'!T$14,INDIRECT($D$5),0),MATCH('CF AUX'!$I430,INDIRECT($D$7),0)),"")</f>
        <v/>
      </c>
      <c r="U430" s="81" t="str">
        <f ca="1">IF(ISNUMBER($H430),INDEX(INDIRECT($D$4),MATCH('CF AUX'!U$14,INDIRECT($D$5),0),MATCH('CF AUX'!$I430,INDIRECT($D$7),0)),"")</f>
        <v/>
      </c>
      <c r="V430" s="81" t="str">
        <f ca="1">IF(ISNUMBER($H430),INDEX(INDIRECT($D$4),MATCH('CF AUX'!V$14,INDIRECT($D$5),0),MATCH('CF AUX'!$I430,INDIRECT($D$7),0)),"")</f>
        <v/>
      </c>
      <c r="W430" s="81" t="str">
        <f ca="1">IF(ISNUMBER($H430),INDEX(INDIRECT($D$4),MATCH('CF AUX'!W$14,INDIRECT($D$5),0),MATCH('CF AUX'!$I430,INDIRECT($D$7),0)),"")</f>
        <v/>
      </c>
      <c r="X430" s="81" t="str">
        <f ca="1">IF(ISNUMBER($H430),INDEX(INDIRECT($D$4),MATCH('CF AUX'!X$14,INDIRECT($D$5),0),MATCH('CF AUX'!$I430,INDIRECT($D$7),0)),"")</f>
        <v/>
      </c>
      <c r="Y430" s="81" t="str">
        <f ca="1">IF(ISNUMBER($H430),INDEX(INDIRECT($D$4),MATCH('CF AUX'!Y$14,INDIRECT($D$5),0),MATCH('CF AUX'!$I430,INDIRECT($D$7),0)),"")</f>
        <v/>
      </c>
      <c r="Z430" s="81" t="str">
        <f ca="1">IF(ISNUMBER($H430),INDEX(INDIRECT($D$4),MATCH('CF AUX'!Z$14,INDIRECT($D$5),0),MATCH('CF AUX'!$I430,INDIRECT($D$7),0)),"")</f>
        <v/>
      </c>
      <c r="AA430" s="81" t="str">
        <f ca="1">IF(ISNUMBER($H430),INDEX(INDIRECT($D$4),MATCH('CF AUX'!AA$14,INDIRECT($D$5),0),MATCH('CF AUX'!$I430,INDIRECT($D$7),0)),"")</f>
        <v/>
      </c>
      <c r="AB430" s="81" t="str">
        <f ca="1">IF(ISNUMBER($H430),INDEX(INDIRECT($D$4),MATCH('CF AUX'!AB$14,INDIRECT($D$5),0),MATCH('CF AUX'!$I430,INDIRECT($D$7),0)),"")</f>
        <v/>
      </c>
      <c r="AC430" s="81" t="str">
        <f ca="1">IF(ISNUMBER($H430),INDEX(INDIRECT($D$4),MATCH('CF AUX'!AC$14,INDIRECT($D$5),0),MATCH('CF AUX'!$I430,INDIRECT($D$7),0)),"")</f>
        <v/>
      </c>
      <c r="AD430" s="81" t="str">
        <f ca="1">IF(ISNUMBER($H430),INDEX(INDIRECT($D$4),MATCH('CF AUX'!AD$14,INDIRECT($D$5),0),MATCH('CF AUX'!$I430,INDIRECT($D$7),0)),"")</f>
        <v/>
      </c>
      <c r="AE430" s="81" t="str">
        <f ca="1">IF(ISNUMBER($H430),INDEX(INDIRECT($D$4),MATCH('CF AUX'!AE$14,INDIRECT($D$5),0),MATCH('CF AUX'!$I430,INDIRECT($D$7),0)),"")</f>
        <v/>
      </c>
      <c r="AF430" s="81" t="str">
        <f ca="1">IF(ISNUMBER($H430),INDEX(INDIRECT($D$4),MATCH('CF AUX'!AF$14,INDIRECT($D$5),0),MATCH('CF AUX'!$I430,INDIRECT($D$7),0)),"")</f>
        <v/>
      </c>
      <c r="AG430" s="81" t="str">
        <f ca="1">IF(ISNUMBER($H430),INDEX(INDIRECT($D$4),MATCH('CF AUX'!AG$14,INDIRECT($D$5),0),MATCH('CF AUX'!$I430,INDIRECT($D$7),0)),"")</f>
        <v/>
      </c>
      <c r="AH430" s="81" t="str">
        <f ca="1">IF(ISNUMBER($H430),INDEX(INDIRECT($D$4),MATCH('CF AUX'!AH$14,INDIRECT($D$5),0),MATCH('CF AUX'!$I430,INDIRECT($D$7),0)),"")</f>
        <v/>
      </c>
      <c r="AI430" s="81" t="str">
        <f ca="1">IF(ISNUMBER($H430),INDEX(INDIRECT($D$4),MATCH('CF AUX'!AI$14,INDIRECT($D$5),0),MATCH('CF AUX'!$I430,INDIRECT($D$7),0)),"")</f>
        <v/>
      </c>
      <c r="AJ430" s="81" t="str">
        <f ca="1">IF(ISNUMBER($H430),INDEX(INDIRECT($D$4),MATCH('CF AUX'!AJ$14,INDIRECT($D$5),0),MATCH('CF AUX'!$I430,INDIRECT($D$7),0)),"")</f>
        <v/>
      </c>
      <c r="AK430" s="81" t="str">
        <f ca="1">IF(ISNUMBER($H430),INDEX(INDIRECT($D$4),MATCH('CF AUX'!AK$14,INDIRECT($D$5),0),MATCH('CF AUX'!$I430,INDIRECT($D$7),0)),"")</f>
        <v/>
      </c>
      <c r="AL430" s="81" t="str">
        <f ca="1">IF(ISNUMBER($H430),INDEX(INDIRECT($D$4),MATCH('CF AUX'!AL$14,INDIRECT($D$5),0),MATCH('CF AUX'!$I430,INDIRECT($D$7),0)),"")</f>
        <v/>
      </c>
      <c r="AM430" s="81" t="str">
        <f ca="1">IF(ISNUMBER($H430),INDEX(INDIRECT($D$4),MATCH('CF AUX'!AM$14,INDIRECT($D$5),0),MATCH('CF AUX'!$I430,INDIRECT($D$7),0)),"")</f>
        <v/>
      </c>
      <c r="AN430" s="81" t="str">
        <f ca="1">IF(ISNUMBER($H430),INDEX(INDIRECT($D$4),MATCH('CF AUX'!AN$14,INDIRECT($D$5),0),MATCH('CF AUX'!$I430,INDIRECT($D$7),0)),"")</f>
        <v/>
      </c>
      <c r="AO430" s="81" t="str">
        <f ca="1">IF(ISNUMBER($H430),INDEX(INDIRECT($D$4),MATCH('CF AUX'!AO$14,INDIRECT($D$5),0),MATCH('CF AUX'!$I430,INDIRECT($D$7),0)),"")</f>
        <v/>
      </c>
      <c r="AP430" s="81" t="str">
        <f ca="1">IF(ISNUMBER($H430),INDEX(INDIRECT($D$4),MATCH('CF AUX'!AP$14,INDIRECT($D$5),0),MATCH('CF AUX'!$I430,INDIRECT($D$7),0)),"")</f>
        <v/>
      </c>
      <c r="AQ430" s="81" t="str">
        <f ca="1">IF(ISNUMBER($H430),INDEX(INDIRECT($D$4),MATCH('CF AUX'!AQ$14,INDIRECT($D$5),0),MATCH('CF AUX'!$I430,INDIRECT($D$7),0)),"")</f>
        <v/>
      </c>
      <c r="AR430" s="81" t="str">
        <f ca="1">IF(ISNUMBER($H430),INDEX(INDIRECT($D$4),MATCH('CF AUX'!AR$14,INDIRECT($D$5),0),MATCH('CF AUX'!$I430,INDIRECT($D$7),0)),"")</f>
        <v/>
      </c>
      <c r="AS430" s="81" t="str">
        <f ca="1">IF(ISNUMBER($H430),INDEX(INDIRECT($D$4),MATCH('CF AUX'!AS$14,INDIRECT($D$5),0),MATCH('CF AUX'!$I430,INDIRECT($D$7),0)),"")</f>
        <v/>
      </c>
      <c r="AT430" s="81" t="str">
        <f ca="1">IF(ISNUMBER($H430),INDEX(INDIRECT($D$4),MATCH('CF AUX'!AT$14,INDIRECT($D$5),0),MATCH('CF AUX'!$I430,INDIRECT($D$7),0)),"")</f>
        <v/>
      </c>
      <c r="AU430" s="81" t="str">
        <f ca="1">IF(ISNUMBER($H430),INDEX(INDIRECT($D$4),MATCH('CF AUX'!AU$14,INDIRECT($D$5),0),MATCH('CF AUX'!$I430,INDIRECT($D$7),0)),"")</f>
        <v/>
      </c>
      <c r="AV430" s="81" t="str">
        <f ca="1">IF(ISNUMBER($H430),INDEX(INDIRECT($D$4),MATCH('CF AUX'!AV$14,INDIRECT($D$5),0),MATCH('CF AUX'!$I430,INDIRECT($D$7),0)),"")</f>
        <v/>
      </c>
      <c r="AW430" s="81" t="str">
        <f ca="1">IF(ISNUMBER($H430),INDEX(INDIRECT($D$4),MATCH('CF AUX'!AW$14,INDIRECT($D$5),0),MATCH('CF AUX'!$I430,INDIRECT($D$7),0)),"")</f>
        <v/>
      </c>
      <c r="AX430" s="81" t="str">
        <f ca="1">IF(ISNUMBER($H430),INDEX(INDIRECT($D$4),MATCH('CF AUX'!AX$14,INDIRECT($D$5),0),MATCH('CF AUX'!$I430,INDIRECT($D$7),0)),"")</f>
        <v/>
      </c>
      <c r="AY430" s="81" t="str">
        <f ca="1">IF(ISNUMBER($H430),INDEX(INDIRECT($D$4),MATCH('CF AUX'!AY$14,INDIRECT($D$5),0),MATCH('CF AUX'!$I430,INDIRECT($D$7),0)),"")</f>
        <v/>
      </c>
      <c r="AZ430" s="81" t="str">
        <f ca="1">IF(ISNUMBER($H430),INDEX(INDIRECT($D$4),MATCH('CF AUX'!AZ$14,INDIRECT($D$5),0),MATCH('CF AUX'!$I430,INDIRECT($D$7),0)),"")</f>
        <v/>
      </c>
      <c r="BB430" s="96" t="str" cm="1">
        <f t="array" aca="1" ref="BB430" ca="1">IF(ISNUMBER($H430),MMULT(J430:AZ430,TRANSPOSE(INDIRECT($D$8&amp;$G$4&amp;B418&amp;":"&amp;$G$6&amp;B418))),"")</f>
        <v/>
      </c>
      <c r="BD430" s="59">
        <f t="shared" si="109"/>
        <v>414</v>
      </c>
      <c r="BE430" s="80" t="str" cm="1">
        <f t="array" aca="1" ref="BE430" ca="1">IFERROR(INDEX(INDIRECT($D$4),MATCH(INDIRECT(BE$5&amp;$BD430),INDIRECT($D$6),0),MATCH($I430,INDIRECT($D$7),0)),"")</f>
        <v/>
      </c>
      <c r="BF430" s="81" t="str" cm="1">
        <f t="array" aca="1" ref="BF430" ca="1">IFERROR(INDEX(INDIRECT($D$4),MATCH(INDIRECT(BF$5&amp;$BD430),INDIRECT($D$6),0),MATCH($I430,INDIRECT($D$7),0)),"")</f>
        <v/>
      </c>
      <c r="BG430" s="81" t="str" cm="1">
        <f t="array" aca="1" ref="BG430" ca="1">IFERROR(INDEX(INDIRECT($D$4),MATCH(INDIRECT(BG$5&amp;$BD430),INDIRECT($D$6),0),MATCH($I430,INDIRECT($D$7),0)),"")</f>
        <v/>
      </c>
      <c r="BH430" s="81" t="str" cm="1">
        <f t="array" aca="1" ref="BH430" ca="1">IFERROR(INDEX(INDIRECT($D$4),MATCH(INDIRECT(BH$5&amp;$BD430),INDIRECT($D$6),0),MATCH($I430,INDIRECT($D$7),0)),"")</f>
        <v/>
      </c>
      <c r="BI430" s="81" t="str" cm="1">
        <f t="array" aca="1" ref="BI430" ca="1">IFERROR(INDEX(INDIRECT($D$4),MATCH(INDIRECT(BI$5&amp;$BD430),INDIRECT($D$6),0),MATCH($I430,INDIRECT($D$7),0)),"")</f>
        <v/>
      </c>
      <c r="BJ430" s="81" t="str" cm="1">
        <f t="array" aca="1" ref="BJ430" ca="1">IFERROR(INDEX(INDIRECT($D$4),MATCH(INDIRECT(BJ$5&amp;$BD430),INDIRECT($D$6),0),MATCH($I430,INDIRECT($D$7),0)),"")</f>
        <v/>
      </c>
      <c r="BK430" s="81" t="str" cm="1">
        <f t="array" aca="1" ref="BK430" ca="1">IFERROR(INDEX(INDIRECT($D$4),MATCH(INDIRECT(BK$5&amp;$BD430),INDIRECT($D$6),0),MATCH($I430,INDIRECT($D$7),0)),"")</f>
        <v/>
      </c>
      <c r="BL430" s="81" t="str" cm="1">
        <f t="array" aca="1" ref="BL430" ca="1">IFERROR(INDEX(INDIRECT($D$4),MATCH(INDIRECT(BL$5&amp;$BD430),INDIRECT($D$6),0),MATCH($I430,INDIRECT($D$7),0)),"")</f>
        <v/>
      </c>
      <c r="BM430" s="81" t="str" cm="1">
        <f t="array" aca="1" ref="BM430" ca="1">IFERROR(INDEX(INDIRECT($D$4),MATCH(INDIRECT(BM$5&amp;$BD430),INDIRECT($D$6),0),MATCH($I430,INDIRECT($D$7),0)),"")</f>
        <v/>
      </c>
      <c r="BN430" s="81" t="str" cm="1">
        <f t="array" aca="1" ref="BN430" ca="1">IFERROR(INDEX(INDIRECT($D$4),MATCH(INDIRECT(BN$5&amp;$BD430),INDIRECT($D$6),0),MATCH($I430,INDIRECT($D$7),0)),"")</f>
        <v/>
      </c>
      <c r="BO430" s="81" t="str" cm="1">
        <f t="array" aca="1" ref="BO430" ca="1">IFERROR(INDEX(INDIRECT($D$4),MATCH(INDIRECT(BO$5&amp;$BD430),INDIRECT($D$6),0),MATCH($I430,INDIRECT($D$7),0)),"")</f>
        <v/>
      </c>
      <c r="BP430" s="81" t="str" cm="1">
        <f t="array" aca="1" ref="BP430" ca="1">IFERROR(INDEX(INDIRECT($D$4),MATCH(INDIRECT(BP$5&amp;$BD430),INDIRECT($D$6),0),MATCH($I430,INDIRECT($D$7),0)),"")</f>
        <v/>
      </c>
      <c r="BQ430" s="81" t="str" cm="1">
        <f t="array" aca="1" ref="BQ430" ca="1">IFERROR(INDEX(INDIRECT($D$4),MATCH(INDIRECT(BQ$5&amp;$BD430),INDIRECT($D$6),0),MATCH($I430,INDIRECT($D$7),0)),"")</f>
        <v/>
      </c>
      <c r="BR430" s="81" t="str" cm="1">
        <f t="array" aca="1" ref="BR430" ca="1">IFERROR(INDEX(INDIRECT($D$4),MATCH(INDIRECT(BR$5&amp;$BD430),INDIRECT($D$6),0),MATCH($I430,INDIRECT($D$7),0)),"")</f>
        <v/>
      </c>
      <c r="BS430" s="81" t="str" cm="1">
        <f t="array" aca="1" ref="BS430" ca="1">IFERROR(INDEX(INDIRECT($D$4),MATCH(INDIRECT(BS$5&amp;$BD430),INDIRECT($D$6),0),MATCH($I430,INDIRECT($D$7),0)),"")</f>
        <v/>
      </c>
      <c r="BT430" s="81" t="str" cm="1">
        <f t="array" aca="1" ref="BT430" ca="1">IFERROR(INDEX(INDIRECT($D$4),MATCH(INDIRECT(BT$5&amp;$BD430),INDIRECT($D$6),0),MATCH($I430,INDIRECT($D$7),0)),"")</f>
        <v/>
      </c>
      <c r="BU430" s="81" t="str" cm="1">
        <f t="array" aca="1" ref="BU430" ca="1">IFERROR(INDEX(INDIRECT($D$4),MATCH(INDIRECT(BU$5&amp;$BD430),INDIRECT($D$6),0),MATCH($I430,INDIRECT($D$7),0)),"")</f>
        <v/>
      </c>
      <c r="BV430" s="99" t="str" cm="1">
        <f t="array" aca="1" ref="BV430" ca="1">IFERROR(INDEX(INDIRECT($D$4),MATCH(INDIRECT(BV$5&amp;$BD430),INDIRECT($D$6),0),MATCH($I430,INDIRECT($D$7),0)),"")</f>
        <v/>
      </c>
      <c r="BX430" s="80"/>
      <c r="BY430" s="81"/>
      <c r="BZ430" s="81"/>
      <c r="CA430" s="81"/>
      <c r="CB430" s="81"/>
      <c r="CC430" s="81"/>
      <c r="CD430" s="81"/>
      <c r="CE430" s="81"/>
      <c r="CF430" s="81"/>
      <c r="CG430" s="81"/>
      <c r="CH430" s="81"/>
      <c r="CI430" s="81"/>
      <c r="CJ430" s="81"/>
      <c r="CK430" s="81"/>
      <c r="CL430" s="81"/>
      <c r="CM430" s="81"/>
      <c r="CN430" s="81"/>
      <c r="CO430" s="99"/>
      <c r="CQ430" s="113"/>
      <c r="CR430" s="59" t="str">
        <f t="shared" si="108"/>
        <v/>
      </c>
      <c r="CS430" s="60"/>
      <c r="CT430" s="123" t="str">
        <f t="shared" ca="1" si="105"/>
        <v/>
      </c>
      <c r="CU430" s="80" t="str">
        <f>IF(ISNUMBER($CS430),INDEX(IRF.New!$CS$7:$DJ$37,MATCH(B418+1,IRF.New!$B$7:$B$37,0),MATCH($CT430,IRF.New!$CS$5:$DJ$5,0)),"")</f>
        <v/>
      </c>
      <c r="CV430" s="81"/>
      <c r="CW430" s="81" t="str">
        <f t="shared" si="106"/>
        <v/>
      </c>
      <c r="CX430" s="81"/>
      <c r="CY430" s="81"/>
      <c r="CZ430" s="94"/>
      <c r="DA430" s="94" t="str">
        <f>IF(ISNUMBER(CS430),INDEX(IRF.New!$CS$2:$DJ$2,MATCH('CF AUX'!$CT430,IRF.New!$CS$5:$DJ$5,0)),"")</f>
        <v/>
      </c>
      <c r="DB430" s="72"/>
      <c r="DD430" s="132" t="str">
        <f>IF(ISNUMBER(CS430),INDEX(IRF.New!$D$7:$CO$37,MATCH('CF AUX'!C413,IRF.New!$C$7:$C$37,0),MATCH(CT430,IRF.New!$D$5:$CO$5,0)),"")</f>
        <v/>
      </c>
    </row>
    <row r="431" spans="1:108" x14ac:dyDescent="0.25">
      <c r="A431" s="59"/>
      <c r="B431" s="73" t="s">
        <v>252</v>
      </c>
      <c r="C431" s="89">
        <f>ROW(CY415)</f>
        <v>415</v>
      </c>
      <c r="D431" s="90">
        <f>ROW(CY432)</f>
        <v>432</v>
      </c>
      <c r="F431" s="136" t="str">
        <f t="shared" si="107"/>
        <v/>
      </c>
      <c r="H431" s="65"/>
      <c r="I431" s="129" t="str">
        <f ca="1">IF(ISNUMBER(H431),INDEX(IRF.New!$CS$5:$DJ$5,MATCH('CF AUX'!H431,INDIRECT("IRF.New!$CS$"&amp;C415&amp;":$DJ$"&amp;C415),0)),"")</f>
        <v/>
      </c>
      <c r="J431" s="80" t="str">
        <f ca="1">IF(ISNUMBER($H431),INDEX(INDIRECT($D$4),MATCH('CF AUX'!J$14,INDIRECT($D$5),0),MATCH('CF AUX'!$I431,INDIRECT($D$7),0)),"")</f>
        <v/>
      </c>
      <c r="K431" s="81" t="str">
        <f ca="1">IF(ISNUMBER($H431),INDEX(INDIRECT($D$4),MATCH('CF AUX'!K$14,INDIRECT($D$5),0),MATCH('CF AUX'!$I431,INDIRECT($D$7),0)),"")</f>
        <v/>
      </c>
      <c r="L431" s="81" t="str">
        <f ca="1">IF(ISNUMBER($H431),INDEX(INDIRECT($D$4),MATCH('CF AUX'!L$14,INDIRECT($D$5),0),MATCH('CF AUX'!$I431,INDIRECT($D$7),0)),"")</f>
        <v/>
      </c>
      <c r="M431" s="81" t="str">
        <f ca="1">IF(ISNUMBER($H431),INDEX(INDIRECT($D$4),MATCH('CF AUX'!M$14,INDIRECT($D$5),0),MATCH('CF AUX'!$I431,INDIRECT($D$7),0)),"")</f>
        <v/>
      </c>
      <c r="N431" s="81" t="str">
        <f ca="1">IF(ISNUMBER($H431),INDEX(INDIRECT($D$4),MATCH('CF AUX'!N$14,INDIRECT($D$5),0),MATCH('CF AUX'!$I431,INDIRECT($D$7),0)),"")</f>
        <v/>
      </c>
      <c r="O431" s="81" t="str">
        <f ca="1">IF(ISNUMBER($H431),INDEX(INDIRECT($D$4),MATCH('CF AUX'!O$14,INDIRECT($D$5),0),MATCH('CF AUX'!$I431,INDIRECT($D$7),0)),"")</f>
        <v/>
      </c>
      <c r="P431" s="81" t="str">
        <f ca="1">IF(ISNUMBER($H431),INDEX(INDIRECT($D$4),MATCH('CF AUX'!P$14,INDIRECT($D$5),0),MATCH('CF AUX'!$I431,INDIRECT($D$7),0)),"")</f>
        <v/>
      </c>
      <c r="Q431" s="81" t="str">
        <f ca="1">IF(ISNUMBER($H431),INDEX(INDIRECT($D$4),MATCH('CF AUX'!Q$14,INDIRECT($D$5),0),MATCH('CF AUX'!$I431,INDIRECT($D$7),0)),"")</f>
        <v/>
      </c>
      <c r="R431" s="81" t="str">
        <f ca="1">IF(ISNUMBER($H431),INDEX(INDIRECT($D$4),MATCH('CF AUX'!R$14,INDIRECT($D$5),0),MATCH('CF AUX'!$I431,INDIRECT($D$7),0)),"")</f>
        <v/>
      </c>
      <c r="S431" s="81" t="str">
        <f ca="1">IF(ISNUMBER($H431),INDEX(INDIRECT($D$4),MATCH('CF AUX'!S$14,INDIRECT($D$5),0),MATCH('CF AUX'!$I431,INDIRECT($D$7),0)),"")</f>
        <v/>
      </c>
      <c r="T431" s="81" t="str">
        <f ca="1">IF(ISNUMBER($H431),INDEX(INDIRECT($D$4),MATCH('CF AUX'!T$14,INDIRECT($D$5),0),MATCH('CF AUX'!$I431,INDIRECT($D$7),0)),"")</f>
        <v/>
      </c>
      <c r="U431" s="81" t="str">
        <f ca="1">IF(ISNUMBER($H431),INDEX(INDIRECT($D$4),MATCH('CF AUX'!U$14,INDIRECT($D$5),0),MATCH('CF AUX'!$I431,INDIRECT($D$7),0)),"")</f>
        <v/>
      </c>
      <c r="V431" s="81" t="str">
        <f ca="1">IF(ISNUMBER($H431),INDEX(INDIRECT($D$4),MATCH('CF AUX'!V$14,INDIRECT($D$5),0),MATCH('CF AUX'!$I431,INDIRECT($D$7),0)),"")</f>
        <v/>
      </c>
      <c r="W431" s="81" t="str">
        <f ca="1">IF(ISNUMBER($H431),INDEX(INDIRECT($D$4),MATCH('CF AUX'!W$14,INDIRECT($D$5),0),MATCH('CF AUX'!$I431,INDIRECT($D$7),0)),"")</f>
        <v/>
      </c>
      <c r="X431" s="81" t="str">
        <f ca="1">IF(ISNUMBER($H431),INDEX(INDIRECT($D$4),MATCH('CF AUX'!X$14,INDIRECT($D$5),0),MATCH('CF AUX'!$I431,INDIRECT($D$7),0)),"")</f>
        <v/>
      </c>
      <c r="Y431" s="81" t="str">
        <f ca="1">IF(ISNUMBER($H431),INDEX(INDIRECT($D$4),MATCH('CF AUX'!Y$14,INDIRECT($D$5),0),MATCH('CF AUX'!$I431,INDIRECT($D$7),0)),"")</f>
        <v/>
      </c>
      <c r="Z431" s="81" t="str">
        <f ca="1">IF(ISNUMBER($H431),INDEX(INDIRECT($D$4),MATCH('CF AUX'!Z$14,INDIRECT($D$5),0),MATCH('CF AUX'!$I431,INDIRECT($D$7),0)),"")</f>
        <v/>
      </c>
      <c r="AA431" s="81" t="str">
        <f ca="1">IF(ISNUMBER($H431),INDEX(INDIRECT($D$4),MATCH('CF AUX'!AA$14,INDIRECT($D$5),0),MATCH('CF AUX'!$I431,INDIRECT($D$7),0)),"")</f>
        <v/>
      </c>
      <c r="AB431" s="81" t="str">
        <f ca="1">IF(ISNUMBER($H431),INDEX(INDIRECT($D$4),MATCH('CF AUX'!AB$14,INDIRECT($D$5),0),MATCH('CF AUX'!$I431,INDIRECT($D$7),0)),"")</f>
        <v/>
      </c>
      <c r="AC431" s="81" t="str">
        <f ca="1">IF(ISNUMBER($H431),INDEX(INDIRECT($D$4),MATCH('CF AUX'!AC$14,INDIRECT($D$5),0),MATCH('CF AUX'!$I431,INDIRECT($D$7),0)),"")</f>
        <v/>
      </c>
      <c r="AD431" s="81" t="str">
        <f ca="1">IF(ISNUMBER($H431),INDEX(INDIRECT($D$4),MATCH('CF AUX'!AD$14,INDIRECT($D$5),0),MATCH('CF AUX'!$I431,INDIRECT($D$7),0)),"")</f>
        <v/>
      </c>
      <c r="AE431" s="81" t="str">
        <f ca="1">IF(ISNUMBER($H431),INDEX(INDIRECT($D$4),MATCH('CF AUX'!AE$14,INDIRECT($D$5),0),MATCH('CF AUX'!$I431,INDIRECT($D$7),0)),"")</f>
        <v/>
      </c>
      <c r="AF431" s="81" t="str">
        <f ca="1">IF(ISNUMBER($H431),INDEX(INDIRECT($D$4),MATCH('CF AUX'!AF$14,INDIRECT($D$5),0),MATCH('CF AUX'!$I431,INDIRECT($D$7),0)),"")</f>
        <v/>
      </c>
      <c r="AG431" s="81" t="str">
        <f ca="1">IF(ISNUMBER($H431),INDEX(INDIRECT($D$4),MATCH('CF AUX'!AG$14,INDIRECT($D$5),0),MATCH('CF AUX'!$I431,INDIRECT($D$7),0)),"")</f>
        <v/>
      </c>
      <c r="AH431" s="81" t="str">
        <f ca="1">IF(ISNUMBER($H431),INDEX(INDIRECT($D$4),MATCH('CF AUX'!AH$14,INDIRECT($D$5),0),MATCH('CF AUX'!$I431,INDIRECT($D$7),0)),"")</f>
        <v/>
      </c>
      <c r="AI431" s="81" t="str">
        <f ca="1">IF(ISNUMBER($H431),INDEX(INDIRECT($D$4),MATCH('CF AUX'!AI$14,INDIRECT($D$5),0),MATCH('CF AUX'!$I431,INDIRECT($D$7),0)),"")</f>
        <v/>
      </c>
      <c r="AJ431" s="81" t="str">
        <f ca="1">IF(ISNUMBER($H431),INDEX(INDIRECT($D$4),MATCH('CF AUX'!AJ$14,INDIRECT($D$5),0),MATCH('CF AUX'!$I431,INDIRECT($D$7),0)),"")</f>
        <v/>
      </c>
      <c r="AK431" s="81" t="str">
        <f ca="1">IF(ISNUMBER($H431),INDEX(INDIRECT($D$4),MATCH('CF AUX'!AK$14,INDIRECT($D$5),0),MATCH('CF AUX'!$I431,INDIRECT($D$7),0)),"")</f>
        <v/>
      </c>
      <c r="AL431" s="81" t="str">
        <f ca="1">IF(ISNUMBER($H431),INDEX(INDIRECT($D$4),MATCH('CF AUX'!AL$14,INDIRECT($D$5),0),MATCH('CF AUX'!$I431,INDIRECT($D$7),0)),"")</f>
        <v/>
      </c>
      <c r="AM431" s="81" t="str">
        <f ca="1">IF(ISNUMBER($H431),INDEX(INDIRECT($D$4),MATCH('CF AUX'!AM$14,INDIRECT($D$5),0),MATCH('CF AUX'!$I431,INDIRECT($D$7),0)),"")</f>
        <v/>
      </c>
      <c r="AN431" s="81" t="str">
        <f ca="1">IF(ISNUMBER($H431),INDEX(INDIRECT($D$4),MATCH('CF AUX'!AN$14,INDIRECT($D$5),0),MATCH('CF AUX'!$I431,INDIRECT($D$7),0)),"")</f>
        <v/>
      </c>
      <c r="AO431" s="81" t="str">
        <f ca="1">IF(ISNUMBER($H431),INDEX(INDIRECT($D$4),MATCH('CF AUX'!AO$14,INDIRECT($D$5),0),MATCH('CF AUX'!$I431,INDIRECT($D$7),0)),"")</f>
        <v/>
      </c>
      <c r="AP431" s="81" t="str">
        <f ca="1">IF(ISNUMBER($H431),INDEX(INDIRECT($D$4),MATCH('CF AUX'!AP$14,INDIRECT($D$5),0),MATCH('CF AUX'!$I431,INDIRECT($D$7),0)),"")</f>
        <v/>
      </c>
      <c r="AQ431" s="81" t="str">
        <f ca="1">IF(ISNUMBER($H431),INDEX(INDIRECT($D$4),MATCH('CF AUX'!AQ$14,INDIRECT($D$5),0),MATCH('CF AUX'!$I431,INDIRECT($D$7),0)),"")</f>
        <v/>
      </c>
      <c r="AR431" s="81" t="str">
        <f ca="1">IF(ISNUMBER($H431),INDEX(INDIRECT($D$4),MATCH('CF AUX'!AR$14,INDIRECT($D$5),0),MATCH('CF AUX'!$I431,INDIRECT($D$7),0)),"")</f>
        <v/>
      </c>
      <c r="AS431" s="81" t="str">
        <f ca="1">IF(ISNUMBER($H431),INDEX(INDIRECT($D$4),MATCH('CF AUX'!AS$14,INDIRECT($D$5),0),MATCH('CF AUX'!$I431,INDIRECT($D$7),0)),"")</f>
        <v/>
      </c>
      <c r="AT431" s="81" t="str">
        <f ca="1">IF(ISNUMBER($H431),INDEX(INDIRECT($D$4),MATCH('CF AUX'!AT$14,INDIRECT($D$5),0),MATCH('CF AUX'!$I431,INDIRECT($D$7),0)),"")</f>
        <v/>
      </c>
      <c r="AU431" s="81" t="str">
        <f ca="1">IF(ISNUMBER($H431),INDEX(INDIRECT($D$4),MATCH('CF AUX'!AU$14,INDIRECT($D$5),0),MATCH('CF AUX'!$I431,INDIRECT($D$7),0)),"")</f>
        <v/>
      </c>
      <c r="AV431" s="81" t="str">
        <f ca="1">IF(ISNUMBER($H431),INDEX(INDIRECT($D$4),MATCH('CF AUX'!AV$14,INDIRECT($D$5),0),MATCH('CF AUX'!$I431,INDIRECT($D$7),0)),"")</f>
        <v/>
      </c>
      <c r="AW431" s="81" t="str">
        <f ca="1">IF(ISNUMBER($H431),INDEX(INDIRECT($D$4),MATCH('CF AUX'!AW$14,INDIRECT($D$5),0),MATCH('CF AUX'!$I431,INDIRECT($D$7),0)),"")</f>
        <v/>
      </c>
      <c r="AX431" s="81" t="str">
        <f ca="1">IF(ISNUMBER($H431),INDEX(INDIRECT($D$4),MATCH('CF AUX'!AX$14,INDIRECT($D$5),0),MATCH('CF AUX'!$I431,INDIRECT($D$7),0)),"")</f>
        <v/>
      </c>
      <c r="AY431" s="81" t="str">
        <f ca="1">IF(ISNUMBER($H431),INDEX(INDIRECT($D$4),MATCH('CF AUX'!AY$14,INDIRECT($D$5),0),MATCH('CF AUX'!$I431,INDIRECT($D$7),0)),"")</f>
        <v/>
      </c>
      <c r="AZ431" s="81" t="str">
        <f ca="1">IF(ISNUMBER($H431),INDEX(INDIRECT($D$4),MATCH('CF AUX'!AZ$14,INDIRECT($D$5),0),MATCH('CF AUX'!$I431,INDIRECT($D$7),0)),"")</f>
        <v/>
      </c>
      <c r="BB431" s="96" t="str" cm="1">
        <f t="array" aca="1" ref="BB431" ca="1">IF(ISNUMBER($H431),MMULT(J431:AZ431,TRANSPOSE(INDIRECT($D$8&amp;$G$4&amp;B418&amp;":"&amp;$G$6&amp;B418))),"")</f>
        <v/>
      </c>
      <c r="BD431" s="59">
        <f t="shared" si="109"/>
        <v>414</v>
      </c>
      <c r="BE431" s="80" t="str" cm="1">
        <f t="array" aca="1" ref="BE431" ca="1">IFERROR(INDEX(INDIRECT($D$4),MATCH(INDIRECT(BE$5&amp;$BD431),INDIRECT($D$6),0),MATCH($I431,INDIRECT($D$7),0)),"")</f>
        <v/>
      </c>
      <c r="BF431" s="81" t="str" cm="1">
        <f t="array" aca="1" ref="BF431" ca="1">IFERROR(INDEX(INDIRECT($D$4),MATCH(INDIRECT(BF$5&amp;$BD431),INDIRECT($D$6),0),MATCH($I431,INDIRECT($D$7),0)),"")</f>
        <v/>
      </c>
      <c r="BG431" s="81" t="str" cm="1">
        <f t="array" aca="1" ref="BG431" ca="1">IFERROR(INDEX(INDIRECT($D$4),MATCH(INDIRECT(BG$5&amp;$BD431),INDIRECT($D$6),0),MATCH($I431,INDIRECT($D$7),0)),"")</f>
        <v/>
      </c>
      <c r="BH431" s="81" t="str" cm="1">
        <f t="array" aca="1" ref="BH431" ca="1">IFERROR(INDEX(INDIRECT($D$4),MATCH(INDIRECT(BH$5&amp;$BD431),INDIRECT($D$6),0),MATCH($I431,INDIRECT($D$7),0)),"")</f>
        <v/>
      </c>
      <c r="BI431" s="81" t="str" cm="1">
        <f t="array" aca="1" ref="BI431" ca="1">IFERROR(INDEX(INDIRECT($D$4),MATCH(INDIRECT(BI$5&amp;$BD431),INDIRECT($D$6),0),MATCH($I431,INDIRECT($D$7),0)),"")</f>
        <v/>
      </c>
      <c r="BJ431" s="81" t="str" cm="1">
        <f t="array" aca="1" ref="BJ431" ca="1">IFERROR(INDEX(INDIRECT($D$4),MATCH(INDIRECT(BJ$5&amp;$BD431),INDIRECT($D$6),0),MATCH($I431,INDIRECT($D$7),0)),"")</f>
        <v/>
      </c>
      <c r="BK431" s="81" t="str" cm="1">
        <f t="array" aca="1" ref="BK431" ca="1">IFERROR(INDEX(INDIRECT($D$4),MATCH(INDIRECT(BK$5&amp;$BD431),INDIRECT($D$6),0),MATCH($I431,INDIRECT($D$7),0)),"")</f>
        <v/>
      </c>
      <c r="BL431" s="81" t="str" cm="1">
        <f t="array" aca="1" ref="BL431" ca="1">IFERROR(INDEX(INDIRECT($D$4),MATCH(INDIRECT(BL$5&amp;$BD431),INDIRECT($D$6),0),MATCH($I431,INDIRECT($D$7),0)),"")</f>
        <v/>
      </c>
      <c r="BM431" s="81" t="str" cm="1">
        <f t="array" aca="1" ref="BM431" ca="1">IFERROR(INDEX(INDIRECT($D$4),MATCH(INDIRECT(BM$5&amp;$BD431),INDIRECT($D$6),0),MATCH($I431,INDIRECT($D$7),0)),"")</f>
        <v/>
      </c>
      <c r="BN431" s="81" t="str" cm="1">
        <f t="array" aca="1" ref="BN431" ca="1">IFERROR(INDEX(INDIRECT($D$4),MATCH(INDIRECT(BN$5&amp;$BD431),INDIRECT($D$6),0),MATCH($I431,INDIRECT($D$7),0)),"")</f>
        <v/>
      </c>
      <c r="BO431" s="81" t="str" cm="1">
        <f t="array" aca="1" ref="BO431" ca="1">IFERROR(INDEX(INDIRECT($D$4),MATCH(INDIRECT(BO$5&amp;$BD431),INDIRECT($D$6),0),MATCH($I431,INDIRECT($D$7),0)),"")</f>
        <v/>
      </c>
      <c r="BP431" s="81" t="str" cm="1">
        <f t="array" aca="1" ref="BP431" ca="1">IFERROR(INDEX(INDIRECT($D$4),MATCH(INDIRECT(BP$5&amp;$BD431),INDIRECT($D$6),0),MATCH($I431,INDIRECT($D$7),0)),"")</f>
        <v/>
      </c>
      <c r="BQ431" s="81" t="str" cm="1">
        <f t="array" aca="1" ref="BQ431" ca="1">IFERROR(INDEX(INDIRECT($D$4),MATCH(INDIRECT(BQ$5&amp;$BD431),INDIRECT($D$6),0),MATCH($I431,INDIRECT($D$7),0)),"")</f>
        <v/>
      </c>
      <c r="BR431" s="81" t="str" cm="1">
        <f t="array" aca="1" ref="BR431" ca="1">IFERROR(INDEX(INDIRECT($D$4),MATCH(INDIRECT(BR$5&amp;$BD431),INDIRECT($D$6),0),MATCH($I431,INDIRECT($D$7),0)),"")</f>
        <v/>
      </c>
      <c r="BS431" s="81" t="str" cm="1">
        <f t="array" aca="1" ref="BS431" ca="1">IFERROR(INDEX(INDIRECT($D$4),MATCH(INDIRECT(BS$5&amp;$BD431),INDIRECT($D$6),0),MATCH($I431,INDIRECT($D$7),0)),"")</f>
        <v/>
      </c>
      <c r="BT431" s="81" t="str" cm="1">
        <f t="array" aca="1" ref="BT431" ca="1">IFERROR(INDEX(INDIRECT($D$4),MATCH(INDIRECT(BT$5&amp;$BD431),INDIRECT($D$6),0),MATCH($I431,INDIRECT($D$7),0)),"")</f>
        <v/>
      </c>
      <c r="BU431" s="81" t="str" cm="1">
        <f t="array" aca="1" ref="BU431" ca="1">IFERROR(INDEX(INDIRECT($D$4),MATCH(INDIRECT(BU$5&amp;$BD431),INDIRECT($D$6),0),MATCH($I431,INDIRECT($D$7),0)),"")</f>
        <v/>
      </c>
      <c r="BV431" s="99" t="str" cm="1">
        <f t="array" aca="1" ref="BV431" ca="1">IFERROR(INDEX(INDIRECT($D$4),MATCH(INDIRECT(BV$5&amp;$BD431),INDIRECT($D$6),0),MATCH($I431,INDIRECT($D$7),0)),"")</f>
        <v/>
      </c>
      <c r="BX431" s="80"/>
      <c r="BY431" s="81"/>
      <c r="BZ431" s="81"/>
      <c r="CA431" s="81"/>
      <c r="CB431" s="81"/>
      <c r="CC431" s="81"/>
      <c r="CD431" s="81"/>
      <c r="CE431" s="81"/>
      <c r="CF431" s="81"/>
      <c r="CG431" s="81"/>
      <c r="CH431" s="81"/>
      <c r="CI431" s="81"/>
      <c r="CJ431" s="81"/>
      <c r="CK431" s="81"/>
      <c r="CL431" s="81"/>
      <c r="CM431" s="81"/>
      <c r="CN431" s="81"/>
      <c r="CO431" s="99"/>
      <c r="CQ431" s="113"/>
      <c r="CR431" s="59" t="str">
        <f t="shared" si="108"/>
        <v/>
      </c>
      <c r="CS431" s="60"/>
      <c r="CT431" s="123" t="str">
        <f t="shared" ca="1" si="105"/>
        <v/>
      </c>
      <c r="CU431" s="80" t="str">
        <f>IF(ISNUMBER($CS431),INDEX(IRF.New!$CS$7:$DJ$37,MATCH(B418+1,IRF.New!$B$7:$B$37,0),MATCH($CT431,IRF.New!$CS$5:$DJ$5,0)),"")</f>
        <v/>
      </c>
      <c r="CV431" s="81"/>
      <c r="CW431" s="81" t="str">
        <f t="shared" si="106"/>
        <v/>
      </c>
      <c r="CX431" s="81"/>
      <c r="CY431" s="81"/>
      <c r="CZ431" s="94"/>
      <c r="DA431" s="94" t="str">
        <f>IF(ISNUMBER(CS431),INDEX(IRF.New!$CS$2:$DJ$2,MATCH('CF AUX'!$CT431,IRF.New!$CS$5:$DJ$5,0)),"")</f>
        <v/>
      </c>
      <c r="DB431" s="72"/>
      <c r="DD431" s="132" t="str">
        <f>IF(ISNUMBER(CS431),INDEX(IRF.New!$D$7:$CO$37,MATCH('CF AUX'!C413,IRF.New!$C$7:$C$37,0),MATCH(CT431,IRF.New!$D$5:$CO$5,0)),"")</f>
        <v/>
      </c>
    </row>
    <row r="432" spans="1:108" x14ac:dyDescent="0.25">
      <c r="F432" s="137" t="str">
        <f t="shared" si="107"/>
        <v/>
      </c>
      <c r="H432" s="68"/>
      <c r="I432" s="130" t="str">
        <f ca="1">IF(ISNUMBER(H432),INDEX(IRF.New!$CS$5:$DJ$5,MATCH('CF AUX'!H432,INDIRECT("IRF.New!$CS$"&amp;C415&amp;":$DJ$"&amp;C415),0)),"")</f>
        <v/>
      </c>
      <c r="J432" s="82" t="str">
        <f ca="1">IF(ISNUMBER($H432),INDEX(INDIRECT($D$4),MATCH('CF AUX'!J$14,INDIRECT($D$5),0),MATCH('CF AUX'!$I432,INDIRECT($D$7),0)),"")</f>
        <v/>
      </c>
      <c r="K432" s="83" t="str">
        <f ca="1">IF(ISNUMBER($H432),INDEX(INDIRECT($D$4),MATCH('CF AUX'!K$14,INDIRECT($D$5),0),MATCH('CF AUX'!$I432,INDIRECT($D$7),0)),"")</f>
        <v/>
      </c>
      <c r="L432" s="83" t="str">
        <f ca="1">IF(ISNUMBER($H432),INDEX(INDIRECT($D$4),MATCH('CF AUX'!L$14,INDIRECT($D$5),0),MATCH('CF AUX'!$I432,INDIRECT($D$7),0)),"")</f>
        <v/>
      </c>
      <c r="M432" s="83" t="str">
        <f ca="1">IF(ISNUMBER($H432),INDEX(INDIRECT($D$4),MATCH('CF AUX'!M$14,INDIRECT($D$5),0),MATCH('CF AUX'!$I432,INDIRECT($D$7),0)),"")</f>
        <v/>
      </c>
      <c r="N432" s="83" t="str">
        <f ca="1">IF(ISNUMBER($H432),INDEX(INDIRECT($D$4),MATCH('CF AUX'!N$14,INDIRECT($D$5),0),MATCH('CF AUX'!$I432,INDIRECT($D$7),0)),"")</f>
        <v/>
      </c>
      <c r="O432" s="83" t="str">
        <f ca="1">IF(ISNUMBER($H432),INDEX(INDIRECT($D$4),MATCH('CF AUX'!O$14,INDIRECT($D$5),0),MATCH('CF AUX'!$I432,INDIRECT($D$7),0)),"")</f>
        <v/>
      </c>
      <c r="P432" s="83" t="str">
        <f ca="1">IF(ISNUMBER($H432),INDEX(INDIRECT($D$4),MATCH('CF AUX'!P$14,INDIRECT($D$5),0),MATCH('CF AUX'!$I432,INDIRECT($D$7),0)),"")</f>
        <v/>
      </c>
      <c r="Q432" s="83" t="str">
        <f ca="1">IF(ISNUMBER($H432),INDEX(INDIRECT($D$4),MATCH('CF AUX'!Q$14,INDIRECT($D$5),0),MATCH('CF AUX'!$I432,INDIRECT($D$7),0)),"")</f>
        <v/>
      </c>
      <c r="R432" s="83" t="str">
        <f ca="1">IF(ISNUMBER($H432),INDEX(INDIRECT($D$4),MATCH('CF AUX'!R$14,INDIRECT($D$5),0),MATCH('CF AUX'!$I432,INDIRECT($D$7),0)),"")</f>
        <v/>
      </c>
      <c r="S432" s="83" t="str">
        <f ca="1">IF(ISNUMBER($H432),INDEX(INDIRECT($D$4),MATCH('CF AUX'!S$14,INDIRECT($D$5),0),MATCH('CF AUX'!$I432,INDIRECT($D$7),0)),"")</f>
        <v/>
      </c>
      <c r="T432" s="83" t="str">
        <f ca="1">IF(ISNUMBER($H432),INDEX(INDIRECT($D$4),MATCH('CF AUX'!T$14,INDIRECT($D$5),0),MATCH('CF AUX'!$I432,INDIRECT($D$7),0)),"")</f>
        <v/>
      </c>
      <c r="U432" s="83" t="str">
        <f ca="1">IF(ISNUMBER($H432),INDEX(INDIRECT($D$4),MATCH('CF AUX'!U$14,INDIRECT($D$5),0),MATCH('CF AUX'!$I432,INDIRECT($D$7),0)),"")</f>
        <v/>
      </c>
      <c r="V432" s="83" t="str">
        <f ca="1">IF(ISNUMBER($H432),INDEX(INDIRECT($D$4),MATCH('CF AUX'!V$14,INDIRECT($D$5),0),MATCH('CF AUX'!$I432,INDIRECT($D$7),0)),"")</f>
        <v/>
      </c>
      <c r="W432" s="83" t="str">
        <f ca="1">IF(ISNUMBER($H432),INDEX(INDIRECT($D$4),MATCH('CF AUX'!W$14,INDIRECT($D$5),0),MATCH('CF AUX'!$I432,INDIRECT($D$7),0)),"")</f>
        <v/>
      </c>
      <c r="X432" s="83" t="str">
        <f ca="1">IF(ISNUMBER($H432),INDEX(INDIRECT($D$4),MATCH('CF AUX'!X$14,INDIRECT($D$5),0),MATCH('CF AUX'!$I432,INDIRECT($D$7),0)),"")</f>
        <v/>
      </c>
      <c r="Y432" s="83" t="str">
        <f ca="1">IF(ISNUMBER($H432),INDEX(INDIRECT($D$4),MATCH('CF AUX'!Y$14,INDIRECT($D$5),0),MATCH('CF AUX'!$I432,INDIRECT($D$7),0)),"")</f>
        <v/>
      </c>
      <c r="Z432" s="83" t="str">
        <f ca="1">IF(ISNUMBER($H432),INDEX(INDIRECT($D$4),MATCH('CF AUX'!Z$14,INDIRECT($D$5),0),MATCH('CF AUX'!$I432,INDIRECT($D$7),0)),"")</f>
        <v/>
      </c>
      <c r="AA432" s="83" t="str">
        <f ca="1">IF(ISNUMBER($H432),INDEX(INDIRECT($D$4),MATCH('CF AUX'!AA$14,INDIRECT($D$5),0),MATCH('CF AUX'!$I432,INDIRECT($D$7),0)),"")</f>
        <v/>
      </c>
      <c r="AB432" s="83" t="str">
        <f ca="1">IF(ISNUMBER($H432),INDEX(INDIRECT($D$4),MATCH('CF AUX'!AB$14,INDIRECT($D$5),0),MATCH('CF AUX'!$I432,INDIRECT($D$7),0)),"")</f>
        <v/>
      </c>
      <c r="AC432" s="83" t="str">
        <f ca="1">IF(ISNUMBER($H432),INDEX(INDIRECT($D$4),MATCH('CF AUX'!AC$14,INDIRECT($D$5),0),MATCH('CF AUX'!$I432,INDIRECT($D$7),0)),"")</f>
        <v/>
      </c>
      <c r="AD432" s="83" t="str">
        <f ca="1">IF(ISNUMBER($H432),INDEX(INDIRECT($D$4),MATCH('CF AUX'!AD$14,INDIRECT($D$5),0),MATCH('CF AUX'!$I432,INDIRECT($D$7),0)),"")</f>
        <v/>
      </c>
      <c r="AE432" s="83" t="str">
        <f ca="1">IF(ISNUMBER($H432),INDEX(INDIRECT($D$4),MATCH('CF AUX'!AE$14,INDIRECT($D$5),0),MATCH('CF AUX'!$I432,INDIRECT($D$7),0)),"")</f>
        <v/>
      </c>
      <c r="AF432" s="83" t="str">
        <f ca="1">IF(ISNUMBER($H432),INDEX(INDIRECT($D$4),MATCH('CF AUX'!AF$14,INDIRECT($D$5),0),MATCH('CF AUX'!$I432,INDIRECT($D$7),0)),"")</f>
        <v/>
      </c>
      <c r="AG432" s="83" t="str">
        <f ca="1">IF(ISNUMBER($H432),INDEX(INDIRECT($D$4),MATCH('CF AUX'!AG$14,INDIRECT($D$5),0),MATCH('CF AUX'!$I432,INDIRECT($D$7),0)),"")</f>
        <v/>
      </c>
      <c r="AH432" s="83" t="str">
        <f ca="1">IF(ISNUMBER($H432),INDEX(INDIRECT($D$4),MATCH('CF AUX'!AH$14,INDIRECT($D$5),0),MATCH('CF AUX'!$I432,INDIRECT($D$7),0)),"")</f>
        <v/>
      </c>
      <c r="AI432" s="83" t="str">
        <f ca="1">IF(ISNUMBER($H432),INDEX(INDIRECT($D$4),MATCH('CF AUX'!AI$14,INDIRECT($D$5),0),MATCH('CF AUX'!$I432,INDIRECT($D$7),0)),"")</f>
        <v/>
      </c>
      <c r="AJ432" s="83" t="str">
        <f ca="1">IF(ISNUMBER($H432),INDEX(INDIRECT($D$4),MATCH('CF AUX'!AJ$14,INDIRECT($D$5),0),MATCH('CF AUX'!$I432,INDIRECT($D$7),0)),"")</f>
        <v/>
      </c>
      <c r="AK432" s="83" t="str">
        <f ca="1">IF(ISNUMBER($H432),INDEX(INDIRECT($D$4),MATCH('CF AUX'!AK$14,INDIRECT($D$5),0),MATCH('CF AUX'!$I432,INDIRECT($D$7),0)),"")</f>
        <v/>
      </c>
      <c r="AL432" s="83" t="str">
        <f ca="1">IF(ISNUMBER($H432),INDEX(INDIRECT($D$4),MATCH('CF AUX'!AL$14,INDIRECT($D$5),0),MATCH('CF AUX'!$I432,INDIRECT($D$7),0)),"")</f>
        <v/>
      </c>
      <c r="AM432" s="83" t="str">
        <f ca="1">IF(ISNUMBER($H432),INDEX(INDIRECT($D$4),MATCH('CF AUX'!AM$14,INDIRECT($D$5),0),MATCH('CF AUX'!$I432,INDIRECT($D$7),0)),"")</f>
        <v/>
      </c>
      <c r="AN432" s="83" t="str">
        <f ca="1">IF(ISNUMBER($H432),INDEX(INDIRECT($D$4),MATCH('CF AUX'!AN$14,INDIRECT($D$5),0),MATCH('CF AUX'!$I432,INDIRECT($D$7),0)),"")</f>
        <v/>
      </c>
      <c r="AO432" s="83" t="str">
        <f ca="1">IF(ISNUMBER($H432),INDEX(INDIRECT($D$4),MATCH('CF AUX'!AO$14,INDIRECT($D$5),0),MATCH('CF AUX'!$I432,INDIRECT($D$7),0)),"")</f>
        <v/>
      </c>
      <c r="AP432" s="83" t="str">
        <f ca="1">IF(ISNUMBER($H432),INDEX(INDIRECT($D$4),MATCH('CF AUX'!AP$14,INDIRECT($D$5),0),MATCH('CF AUX'!$I432,INDIRECT($D$7),0)),"")</f>
        <v/>
      </c>
      <c r="AQ432" s="83" t="str">
        <f ca="1">IF(ISNUMBER($H432),INDEX(INDIRECT($D$4),MATCH('CF AUX'!AQ$14,INDIRECT($D$5),0),MATCH('CF AUX'!$I432,INDIRECT($D$7),0)),"")</f>
        <v/>
      </c>
      <c r="AR432" s="83" t="str">
        <f ca="1">IF(ISNUMBER($H432),INDEX(INDIRECT($D$4),MATCH('CF AUX'!AR$14,INDIRECT($D$5),0),MATCH('CF AUX'!$I432,INDIRECT($D$7),0)),"")</f>
        <v/>
      </c>
      <c r="AS432" s="83" t="str">
        <f ca="1">IF(ISNUMBER($H432),INDEX(INDIRECT($D$4),MATCH('CF AUX'!AS$14,INDIRECT($D$5),0),MATCH('CF AUX'!$I432,INDIRECT($D$7),0)),"")</f>
        <v/>
      </c>
      <c r="AT432" s="83" t="str">
        <f ca="1">IF(ISNUMBER($H432),INDEX(INDIRECT($D$4),MATCH('CF AUX'!AT$14,INDIRECT($D$5),0),MATCH('CF AUX'!$I432,INDIRECT($D$7),0)),"")</f>
        <v/>
      </c>
      <c r="AU432" s="83" t="str">
        <f ca="1">IF(ISNUMBER($H432),INDEX(INDIRECT($D$4),MATCH('CF AUX'!AU$14,INDIRECT($D$5),0),MATCH('CF AUX'!$I432,INDIRECT($D$7),0)),"")</f>
        <v/>
      </c>
      <c r="AV432" s="83" t="str">
        <f ca="1">IF(ISNUMBER($H432),INDEX(INDIRECT($D$4),MATCH('CF AUX'!AV$14,INDIRECT($D$5),0),MATCH('CF AUX'!$I432,INDIRECT($D$7),0)),"")</f>
        <v/>
      </c>
      <c r="AW432" s="83" t="str">
        <f ca="1">IF(ISNUMBER($H432),INDEX(INDIRECT($D$4),MATCH('CF AUX'!AW$14,INDIRECT($D$5),0),MATCH('CF AUX'!$I432,INDIRECT($D$7),0)),"")</f>
        <v/>
      </c>
      <c r="AX432" s="83" t="str">
        <f ca="1">IF(ISNUMBER($H432),INDEX(INDIRECT($D$4),MATCH('CF AUX'!AX$14,INDIRECT($D$5),0),MATCH('CF AUX'!$I432,INDIRECT($D$7),0)),"")</f>
        <v/>
      </c>
      <c r="AY432" s="83" t="str">
        <f ca="1">IF(ISNUMBER($H432),INDEX(INDIRECT($D$4),MATCH('CF AUX'!AY$14,INDIRECT($D$5),0),MATCH('CF AUX'!$I432,INDIRECT($D$7),0)),"")</f>
        <v/>
      </c>
      <c r="AZ432" s="83" t="str">
        <f ca="1">IF(ISNUMBER($H432),INDEX(INDIRECT($D$4),MATCH('CF AUX'!AZ$14,INDIRECT($D$5),0),MATCH('CF AUX'!$I432,INDIRECT($D$7),0)),"")</f>
        <v/>
      </c>
      <c r="BB432" s="97" t="str" cm="1">
        <f t="array" aca="1" ref="BB432" ca="1">IF(ISNUMBER($H432),MMULT(J432:AZ432,TRANSPOSE(INDIRECT($D$8&amp;$G$4&amp;B418&amp;":"&amp;$G$6&amp;B418))),"")</f>
        <v/>
      </c>
      <c r="BD432" s="59">
        <f>BD431</f>
        <v>414</v>
      </c>
      <c r="BE432" s="82" t="str" cm="1">
        <f t="array" aca="1" ref="BE432" ca="1">IFERROR(INDEX(INDIRECT($D$4),MATCH(INDIRECT(BE$5&amp;$BD432),INDIRECT($D$6),0),MATCH($I432,INDIRECT($D$7),0)),"")</f>
        <v/>
      </c>
      <c r="BF432" s="83" t="str" cm="1">
        <f t="array" aca="1" ref="BF432" ca="1">IFERROR(INDEX(INDIRECT($D$4),MATCH(INDIRECT(BF$5&amp;$BD432),INDIRECT($D$6),0),MATCH($I432,INDIRECT($D$7),0)),"")</f>
        <v/>
      </c>
      <c r="BG432" s="83" t="str" cm="1">
        <f t="array" aca="1" ref="BG432" ca="1">IFERROR(INDEX(INDIRECT($D$4),MATCH(INDIRECT(BG$5&amp;$BD432),INDIRECT($D$6),0),MATCH($I432,INDIRECT($D$7),0)),"")</f>
        <v/>
      </c>
      <c r="BH432" s="83" t="str" cm="1">
        <f t="array" aca="1" ref="BH432" ca="1">IFERROR(INDEX(INDIRECT($D$4),MATCH(INDIRECT(BH$5&amp;$BD432),INDIRECT($D$6),0),MATCH($I432,INDIRECT($D$7),0)),"")</f>
        <v/>
      </c>
      <c r="BI432" s="83" t="str" cm="1">
        <f t="array" aca="1" ref="BI432" ca="1">IFERROR(INDEX(INDIRECT($D$4),MATCH(INDIRECT(BI$5&amp;$BD432),INDIRECT($D$6),0),MATCH($I432,INDIRECT($D$7),0)),"")</f>
        <v/>
      </c>
      <c r="BJ432" s="83" t="str" cm="1">
        <f t="array" aca="1" ref="BJ432" ca="1">IFERROR(INDEX(INDIRECT($D$4),MATCH(INDIRECT(BJ$5&amp;$BD432),INDIRECT($D$6),0),MATCH($I432,INDIRECT($D$7),0)),"")</f>
        <v/>
      </c>
      <c r="BK432" s="83" t="str" cm="1">
        <f t="array" aca="1" ref="BK432" ca="1">IFERROR(INDEX(INDIRECT($D$4),MATCH(INDIRECT(BK$5&amp;$BD432),INDIRECT($D$6),0),MATCH($I432,INDIRECT($D$7),0)),"")</f>
        <v/>
      </c>
      <c r="BL432" s="83" t="str" cm="1">
        <f t="array" aca="1" ref="BL432" ca="1">IFERROR(INDEX(INDIRECT($D$4),MATCH(INDIRECT(BL$5&amp;$BD432),INDIRECT($D$6),0),MATCH($I432,INDIRECT($D$7),0)),"")</f>
        <v/>
      </c>
      <c r="BM432" s="83" t="str" cm="1">
        <f t="array" aca="1" ref="BM432" ca="1">IFERROR(INDEX(INDIRECT($D$4),MATCH(INDIRECT(BM$5&amp;$BD432),INDIRECT($D$6),0),MATCH($I432,INDIRECT($D$7),0)),"")</f>
        <v/>
      </c>
      <c r="BN432" s="83" t="str" cm="1">
        <f t="array" aca="1" ref="BN432" ca="1">IFERROR(INDEX(INDIRECT($D$4),MATCH(INDIRECT(BN$5&amp;$BD432),INDIRECT($D$6),0),MATCH($I432,INDIRECT($D$7),0)),"")</f>
        <v/>
      </c>
      <c r="BO432" s="83" t="str" cm="1">
        <f t="array" aca="1" ref="BO432" ca="1">IFERROR(INDEX(INDIRECT($D$4),MATCH(INDIRECT(BO$5&amp;$BD432),INDIRECT($D$6),0),MATCH($I432,INDIRECT($D$7),0)),"")</f>
        <v/>
      </c>
      <c r="BP432" s="83" t="str" cm="1">
        <f t="array" aca="1" ref="BP432" ca="1">IFERROR(INDEX(INDIRECT($D$4),MATCH(INDIRECT(BP$5&amp;$BD432),INDIRECT($D$6),0),MATCH($I432,INDIRECT($D$7),0)),"")</f>
        <v/>
      </c>
      <c r="BQ432" s="83" t="str" cm="1">
        <f t="array" aca="1" ref="BQ432" ca="1">IFERROR(INDEX(INDIRECT($D$4),MATCH(INDIRECT(BQ$5&amp;$BD432),INDIRECT($D$6),0),MATCH($I432,INDIRECT($D$7),0)),"")</f>
        <v/>
      </c>
      <c r="BR432" s="83" t="str" cm="1">
        <f t="array" aca="1" ref="BR432" ca="1">IFERROR(INDEX(INDIRECT($D$4),MATCH(INDIRECT(BR$5&amp;$BD432),INDIRECT($D$6),0),MATCH($I432,INDIRECT($D$7),0)),"")</f>
        <v/>
      </c>
      <c r="BS432" s="83" t="str" cm="1">
        <f t="array" aca="1" ref="BS432" ca="1">IFERROR(INDEX(INDIRECT($D$4),MATCH(INDIRECT(BS$5&amp;$BD432),INDIRECT($D$6),0),MATCH($I432,INDIRECT($D$7),0)),"")</f>
        <v/>
      </c>
      <c r="BT432" s="83" t="str" cm="1">
        <f t="array" aca="1" ref="BT432" ca="1">IFERROR(INDEX(INDIRECT($D$4),MATCH(INDIRECT(BT$5&amp;$BD432),INDIRECT($D$6),0),MATCH($I432,INDIRECT($D$7),0)),"")</f>
        <v/>
      </c>
      <c r="BU432" s="83" t="str" cm="1">
        <f t="array" aca="1" ref="BU432" ca="1">IFERROR(INDEX(INDIRECT($D$4),MATCH(INDIRECT(BU$5&amp;$BD432),INDIRECT($D$6),0),MATCH($I432,INDIRECT($D$7),0)),"")</f>
        <v/>
      </c>
      <c r="BV432" s="100" t="str" cm="1">
        <f t="array" aca="1" ref="BV432" ca="1">IFERROR(INDEX(INDIRECT($D$4),MATCH(INDIRECT(BV$5&amp;$BD432),INDIRECT($D$6),0),MATCH($I432,INDIRECT($D$7),0)),"")</f>
        <v/>
      </c>
      <c r="BX432" s="82"/>
      <c r="BY432" s="83"/>
      <c r="BZ432" s="83"/>
      <c r="CA432" s="83"/>
      <c r="CB432" s="83"/>
      <c r="CC432" s="83"/>
      <c r="CD432" s="83"/>
      <c r="CE432" s="83"/>
      <c r="CF432" s="83"/>
      <c r="CG432" s="83"/>
      <c r="CH432" s="83"/>
      <c r="CI432" s="83"/>
      <c r="CJ432" s="83"/>
      <c r="CK432" s="83"/>
      <c r="CL432" s="83"/>
      <c r="CM432" s="83"/>
      <c r="CN432" s="83"/>
      <c r="CO432" s="100"/>
      <c r="CQ432" s="107"/>
      <c r="CR432" s="108" t="str">
        <f t="shared" si="108"/>
        <v/>
      </c>
      <c r="CS432" s="114"/>
      <c r="CT432" s="109" t="str">
        <f t="shared" ca="1" si="105"/>
        <v/>
      </c>
      <c r="CU432" s="82" t="str">
        <f>IF(ISNUMBER($CS432),INDEX(IRF.New!$CS$7:$DJ$37,MATCH(B418+1,IRF.New!$B$7:$B$37,0),MATCH($CT432,IRF.New!$CS$5:$DJ$5,0)),"")</f>
        <v/>
      </c>
      <c r="CV432" s="83"/>
      <c r="CW432" s="83" t="str">
        <f t="shared" si="106"/>
        <v/>
      </c>
      <c r="CX432" s="83"/>
      <c r="CY432" s="83"/>
      <c r="CZ432" s="112"/>
      <c r="DA432" s="112" t="str">
        <f>IF(ISNUMBER(CS432),INDEX(IRF.New!$CS$2:$DJ$2,MATCH('CF AUX'!$CT432,IRF.New!$CS$5:$DJ$5,0)),"")</f>
        <v/>
      </c>
      <c r="DB432" s="74"/>
      <c r="DD432" s="133" t="str">
        <f>IF(ISNUMBER(CS432),INDEX(IRF.New!$D$7:$CO$37,MATCH('CF AUX'!C413,IRF.New!$C$7:$C$37,0),MATCH(CT432,IRF.New!$D$5:$CO$5,0)),"")</f>
        <v/>
      </c>
    </row>
    <row r="435" spans="2:109" ht="16.5" thickBot="1" x14ac:dyDescent="0.3">
      <c r="B435" s="121" t="str">
        <f>"HORIZON "&amp;C438</f>
        <v>HORIZON 18</v>
      </c>
      <c r="C435" s="118"/>
      <c r="D435" s="119"/>
      <c r="E435" s="119"/>
      <c r="F435" s="120"/>
      <c r="G435" s="120"/>
      <c r="H435" s="120"/>
      <c r="I435" s="120"/>
      <c r="J435" s="120"/>
      <c r="K435" s="118"/>
      <c r="L435" s="119"/>
      <c r="M435" s="120"/>
      <c r="N435" s="120"/>
      <c r="O435" s="120"/>
      <c r="P435" s="120"/>
      <c r="Q435" s="120"/>
      <c r="R435" s="120"/>
      <c r="S435" s="120"/>
      <c r="T435" s="120"/>
      <c r="U435" s="120"/>
      <c r="V435" s="120"/>
      <c r="W435" s="120"/>
      <c r="X435" s="120"/>
      <c r="Y435" s="120"/>
      <c r="Z435" s="120"/>
      <c r="AA435" s="120"/>
      <c r="AB435" s="120"/>
      <c r="AC435" s="120"/>
      <c r="AD435" s="120"/>
      <c r="AE435" s="120"/>
      <c r="AF435" s="120"/>
      <c r="AG435" s="120"/>
      <c r="AH435" s="120"/>
      <c r="AI435" s="120"/>
      <c r="AJ435" s="120"/>
      <c r="AK435" s="120"/>
      <c r="AL435" s="120"/>
      <c r="AM435" s="120"/>
      <c r="AN435" s="120"/>
      <c r="AO435" s="120"/>
      <c r="AP435" s="120"/>
      <c r="AQ435" s="120"/>
      <c r="AR435" s="120"/>
      <c r="AS435" s="120"/>
      <c r="AT435" s="120"/>
      <c r="AU435" s="120"/>
      <c r="AV435" s="120"/>
      <c r="AW435" s="120"/>
      <c r="AX435" s="120"/>
      <c r="AY435" s="120"/>
      <c r="AZ435" s="120"/>
      <c r="BA435" s="120"/>
      <c r="BB435" s="120"/>
      <c r="BC435" s="120"/>
      <c r="BD435" s="120"/>
      <c r="BE435" s="120"/>
      <c r="BF435" s="120"/>
      <c r="BG435" s="120"/>
      <c r="BH435" s="120"/>
      <c r="BI435" s="120"/>
      <c r="BJ435" s="120"/>
      <c r="BK435" s="120"/>
      <c r="BL435" s="120"/>
      <c r="BM435" s="120"/>
      <c r="BN435" s="120"/>
      <c r="BO435" s="120"/>
      <c r="BP435" s="120"/>
      <c r="BQ435" s="120"/>
      <c r="BR435" s="120"/>
      <c r="BS435" s="120"/>
      <c r="BT435" s="120"/>
      <c r="BU435" s="120"/>
      <c r="BV435" s="120"/>
      <c r="BW435" s="120"/>
      <c r="BX435" s="120"/>
      <c r="BY435" s="120"/>
      <c r="BZ435" s="120"/>
      <c r="CA435" s="120"/>
      <c r="CB435" s="120"/>
      <c r="CC435" s="120"/>
      <c r="CD435" s="120"/>
      <c r="CE435" s="120"/>
      <c r="CF435" s="120"/>
      <c r="CG435" s="120"/>
      <c r="CH435" s="120"/>
      <c r="CI435" s="120"/>
      <c r="CJ435" s="120"/>
      <c r="CK435" s="120"/>
      <c r="CL435" s="120"/>
      <c r="CM435" s="120"/>
      <c r="CN435" s="120"/>
      <c r="CO435" s="120"/>
      <c r="CP435" s="120"/>
      <c r="CQ435" s="120"/>
      <c r="CR435" s="120"/>
      <c r="CS435" s="120"/>
      <c r="CT435" s="120"/>
      <c r="CU435" s="120"/>
      <c r="CV435" s="120"/>
      <c r="CW435" s="120"/>
      <c r="CX435" s="120"/>
      <c r="CY435" s="120"/>
      <c r="CZ435" s="120"/>
      <c r="DA435" s="120"/>
      <c r="DB435" s="120"/>
      <c r="DC435" s="120"/>
      <c r="DD435" s="120"/>
    </row>
    <row r="436" spans="2:109" ht="15.75" thickTop="1" x14ac:dyDescent="0.25">
      <c r="C436" s="61"/>
      <c r="D436" s="60"/>
      <c r="E436" s="60"/>
      <c r="K436" s="61"/>
      <c r="L436" s="60"/>
      <c r="BC436" s="61" t="s">
        <v>265</v>
      </c>
      <c r="BD436" s="59">
        <f>ROW(BE439)</f>
        <v>439</v>
      </c>
      <c r="BW436" s="61"/>
      <c r="BX436" s="61"/>
      <c r="BY436" s="61"/>
      <c r="BZ436" s="61"/>
      <c r="CA436" s="61"/>
      <c r="CB436" s="61"/>
      <c r="CC436" s="61"/>
      <c r="CD436" s="61"/>
      <c r="CE436" s="61"/>
      <c r="CF436" s="61"/>
      <c r="CG436" s="61"/>
      <c r="CH436" s="61"/>
      <c r="CI436" s="61"/>
      <c r="CJ436" s="61"/>
      <c r="CK436" s="61"/>
      <c r="CL436" s="61"/>
      <c r="CM436" s="61"/>
      <c r="CN436" s="61"/>
      <c r="CO436" s="61"/>
      <c r="CP436" s="61"/>
      <c r="CQ436" s="61"/>
      <c r="CR436" s="61"/>
      <c r="CS436" s="61"/>
      <c r="CT436" s="61"/>
      <c r="CU436" s="61"/>
      <c r="CV436" s="61"/>
      <c r="CW436" s="61"/>
      <c r="CX436" s="61"/>
      <c r="CY436" s="61"/>
      <c r="CZ436" s="61"/>
      <c r="DA436" s="61"/>
      <c r="DB436" s="61"/>
      <c r="DC436" s="61"/>
      <c r="DD436" s="61"/>
    </row>
    <row r="437" spans="2:109" x14ac:dyDescent="0.25">
      <c r="B437" s="59" t="s">
        <v>238</v>
      </c>
      <c r="I437" s="108" t="s">
        <v>251</v>
      </c>
      <c r="BE437" s="59" t="s">
        <v>247</v>
      </c>
    </row>
    <row r="438" spans="2:109" x14ac:dyDescent="0.25">
      <c r="B438" s="69" t="s">
        <v>226</v>
      </c>
      <c r="C438" s="70">
        <f>C413+1</f>
        <v>18</v>
      </c>
      <c r="I438" s="127" t="s">
        <v>249</v>
      </c>
      <c r="J438" s="76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  <c r="AD438" s="77"/>
      <c r="AE438" s="77"/>
      <c r="AF438" s="77"/>
      <c r="AG438" s="77"/>
      <c r="AH438" s="77"/>
      <c r="AI438" s="77"/>
      <c r="AJ438" s="77"/>
      <c r="AK438" s="77"/>
      <c r="AL438" s="77"/>
      <c r="AM438" s="77"/>
      <c r="AN438" s="77"/>
      <c r="AO438" s="77"/>
      <c r="AP438" s="77"/>
      <c r="AQ438" s="77"/>
      <c r="AR438" s="77"/>
      <c r="AS438" s="77"/>
      <c r="AT438" s="77"/>
      <c r="AU438" s="77"/>
      <c r="AV438" s="77"/>
      <c r="AW438" s="77"/>
      <c r="AX438" s="77"/>
      <c r="AY438" s="77"/>
      <c r="AZ438" s="77"/>
      <c r="BB438" s="64" t="s">
        <v>232</v>
      </c>
      <c r="BE438" s="104" t="str" cm="1">
        <f t="array" aca="1" ref="BE438:BV438" ca="1">TRANSPOSE(I440:I457)</f>
        <v/>
      </c>
      <c r="BF438" s="105" t="str">
        <f ca="1"/>
        <v/>
      </c>
      <c r="BG438" s="105" t="str">
        <f ca="1"/>
        <v/>
      </c>
      <c r="BH438" s="105" t="str">
        <f ca="1"/>
        <v/>
      </c>
      <c r="BI438" s="105" t="str">
        <f ca="1"/>
        <v/>
      </c>
      <c r="BJ438" s="105" t="str">
        <f ca="1"/>
        <v/>
      </c>
      <c r="BK438" s="105" t="str">
        <f ca="1"/>
        <v/>
      </c>
      <c r="BL438" s="105" t="str">
        <f ca="1"/>
        <v/>
      </c>
      <c r="BM438" s="105" t="str">
        <f ca="1"/>
        <v/>
      </c>
      <c r="BN438" s="105" t="str">
        <f ca="1"/>
        <v/>
      </c>
      <c r="BO438" s="105" t="str">
        <f ca="1"/>
        <v/>
      </c>
      <c r="BP438" s="105" t="str">
        <f ca="1"/>
        <v/>
      </c>
      <c r="BQ438" s="105" t="str">
        <f ca="1"/>
        <v/>
      </c>
      <c r="BR438" s="105" t="str">
        <f ca="1"/>
        <v/>
      </c>
      <c r="BS438" s="105" t="str">
        <f ca="1"/>
        <v/>
      </c>
      <c r="BT438" s="105" t="str">
        <f ca="1"/>
        <v/>
      </c>
      <c r="BU438" s="105" t="str">
        <f ca="1"/>
        <v/>
      </c>
      <c r="BV438" s="106" t="str">
        <f ca="1"/>
        <v/>
      </c>
      <c r="CU438" s="127" t="s">
        <v>249</v>
      </c>
      <c r="CW438" s="110" t="str">
        <f>SUBSTITUTE(ADDRESS(1,COLUMN(CW440),4),"1","")</f>
        <v>CW</v>
      </c>
      <c r="DD438" s="127" t="s">
        <v>249</v>
      </c>
    </row>
    <row r="439" spans="2:109" x14ac:dyDescent="0.25">
      <c r="B439" s="71" t="s">
        <v>225</v>
      </c>
      <c r="C439" s="72">
        <f>INDEX(IRF.New!$CR:$CR,MATCH('CF AUX'!C438,IRF.New!$C:$C,0))</f>
        <v>0</v>
      </c>
      <c r="F439" s="60" t="s">
        <v>263</v>
      </c>
      <c r="H439" s="65"/>
      <c r="I439" s="124" t="s">
        <v>264</v>
      </c>
      <c r="J439" s="60">
        <v>1</v>
      </c>
      <c r="K439" s="60">
        <f>J439+1</f>
        <v>2</v>
      </c>
      <c r="L439" s="60">
        <f t="shared" ref="L439:AZ439" si="110">K439+1</f>
        <v>3</v>
      </c>
      <c r="M439" s="60">
        <f t="shared" si="110"/>
        <v>4</v>
      </c>
      <c r="N439" s="60">
        <f t="shared" si="110"/>
        <v>5</v>
      </c>
      <c r="O439" s="60">
        <f t="shared" si="110"/>
        <v>6</v>
      </c>
      <c r="P439" s="60">
        <f t="shared" si="110"/>
        <v>7</v>
      </c>
      <c r="Q439" s="60">
        <f t="shared" si="110"/>
        <v>8</v>
      </c>
      <c r="R439" s="60">
        <f t="shared" si="110"/>
        <v>9</v>
      </c>
      <c r="S439" s="60">
        <f t="shared" si="110"/>
        <v>10</v>
      </c>
      <c r="T439" s="60">
        <f t="shared" si="110"/>
        <v>11</v>
      </c>
      <c r="U439" s="60">
        <f t="shared" si="110"/>
        <v>12</v>
      </c>
      <c r="V439" s="60">
        <f t="shared" si="110"/>
        <v>13</v>
      </c>
      <c r="W439" s="60">
        <f t="shared" si="110"/>
        <v>14</v>
      </c>
      <c r="X439" s="60">
        <f t="shared" si="110"/>
        <v>15</v>
      </c>
      <c r="Y439" s="60">
        <f t="shared" si="110"/>
        <v>16</v>
      </c>
      <c r="Z439" s="60">
        <f t="shared" si="110"/>
        <v>17</v>
      </c>
      <c r="AA439" s="60">
        <f t="shared" si="110"/>
        <v>18</v>
      </c>
      <c r="AB439" s="60">
        <f t="shared" si="110"/>
        <v>19</v>
      </c>
      <c r="AC439" s="60">
        <f t="shared" si="110"/>
        <v>20</v>
      </c>
      <c r="AD439" s="60">
        <f t="shared" si="110"/>
        <v>21</v>
      </c>
      <c r="AE439" s="60">
        <f t="shared" si="110"/>
        <v>22</v>
      </c>
      <c r="AF439" s="60">
        <f t="shared" si="110"/>
        <v>23</v>
      </c>
      <c r="AG439" s="60">
        <f t="shared" si="110"/>
        <v>24</v>
      </c>
      <c r="AH439" s="60">
        <f t="shared" si="110"/>
        <v>25</v>
      </c>
      <c r="AI439" s="60">
        <f t="shared" si="110"/>
        <v>26</v>
      </c>
      <c r="AJ439" s="60">
        <f t="shared" si="110"/>
        <v>27</v>
      </c>
      <c r="AK439" s="60">
        <f t="shared" si="110"/>
        <v>28</v>
      </c>
      <c r="AL439" s="60">
        <f t="shared" si="110"/>
        <v>29</v>
      </c>
      <c r="AM439" s="60">
        <f t="shared" si="110"/>
        <v>30</v>
      </c>
      <c r="AN439" s="60">
        <f t="shared" si="110"/>
        <v>31</v>
      </c>
      <c r="AO439" s="60">
        <f t="shared" si="110"/>
        <v>32</v>
      </c>
      <c r="AP439" s="60">
        <f t="shared" si="110"/>
        <v>33</v>
      </c>
      <c r="AQ439" s="60">
        <f t="shared" si="110"/>
        <v>34</v>
      </c>
      <c r="AR439" s="60">
        <f t="shared" si="110"/>
        <v>35</v>
      </c>
      <c r="AS439" s="60">
        <f t="shared" si="110"/>
        <v>36</v>
      </c>
      <c r="AT439" s="60">
        <f t="shared" si="110"/>
        <v>37</v>
      </c>
      <c r="AU439" s="60">
        <f t="shared" si="110"/>
        <v>38</v>
      </c>
      <c r="AV439" s="60">
        <f t="shared" si="110"/>
        <v>39</v>
      </c>
      <c r="AW439" s="60">
        <f t="shared" si="110"/>
        <v>40</v>
      </c>
      <c r="AX439" s="60">
        <f t="shared" si="110"/>
        <v>41</v>
      </c>
      <c r="AY439" s="60">
        <f t="shared" si="110"/>
        <v>42</v>
      </c>
      <c r="AZ439" s="60">
        <f t="shared" si="110"/>
        <v>43</v>
      </c>
      <c r="BB439" s="67" t="s">
        <v>239</v>
      </c>
      <c r="BE439" s="107" t="str">
        <f ca="1">IFERROR(INDEX(IRF.New!$CS$2:$DJ$2,MATCH(BE438,IRF.New!$CS$5:$DJ$5,0)),"")</f>
        <v/>
      </c>
      <c r="BF439" s="108" t="str">
        <f ca="1">IFERROR(INDEX(IRF.New!$CS$2:$DJ$2,MATCH(BF438,IRF.New!$CS$5:$DJ$5,0)),"")</f>
        <v/>
      </c>
      <c r="BG439" s="108" t="str">
        <f ca="1">IFERROR(INDEX(IRF.New!$CS$2:$DJ$2,MATCH(BG438,IRF.New!$CS$5:$DJ$5,0)),"")</f>
        <v/>
      </c>
      <c r="BH439" s="108" t="str">
        <f ca="1">IFERROR(INDEX(IRF.New!$CS$2:$DJ$2,MATCH(BH438,IRF.New!$CS$5:$DJ$5,0)),"")</f>
        <v/>
      </c>
      <c r="BI439" s="108" t="str">
        <f ca="1">IFERROR(INDEX(IRF.New!$CS$2:$DJ$2,MATCH(BI438,IRF.New!$CS$5:$DJ$5,0)),"")</f>
        <v/>
      </c>
      <c r="BJ439" s="108" t="str">
        <f ca="1">IFERROR(INDEX(IRF.New!$CS$2:$DJ$2,MATCH(BJ438,IRF.New!$CS$5:$DJ$5,0)),"")</f>
        <v/>
      </c>
      <c r="BK439" s="108" t="str">
        <f ca="1">IFERROR(INDEX(IRF.New!$CS$2:$DJ$2,MATCH(BK438,IRF.New!$CS$5:$DJ$5,0)),"")</f>
        <v/>
      </c>
      <c r="BL439" s="108" t="str">
        <f ca="1">IFERROR(INDEX(IRF.New!$CS$2:$DJ$2,MATCH(BL438,IRF.New!$CS$5:$DJ$5,0)),"")</f>
        <v/>
      </c>
      <c r="BM439" s="108" t="str">
        <f ca="1">IFERROR(INDEX(IRF.New!$CS$2:$DJ$2,MATCH(BM438,IRF.New!$CS$5:$DJ$5,0)),"")</f>
        <v/>
      </c>
      <c r="BN439" s="108" t="str">
        <f ca="1">IFERROR(INDEX(IRF.New!$CS$2:$DJ$2,MATCH(BN438,IRF.New!$CS$5:$DJ$5,0)),"")</f>
        <v/>
      </c>
      <c r="BO439" s="108" t="str">
        <f ca="1">IFERROR(INDEX(IRF.New!$CS$2:$DJ$2,MATCH(BO438,IRF.New!$CS$5:$DJ$5,0)),"")</f>
        <v/>
      </c>
      <c r="BP439" s="108" t="str">
        <f ca="1">IFERROR(INDEX(IRF.New!$CS$2:$DJ$2,MATCH(BP438,IRF.New!$CS$5:$DJ$5,0)),"")</f>
        <v/>
      </c>
      <c r="BQ439" s="108" t="str">
        <f ca="1">IFERROR(INDEX(IRF.New!$CS$2:$DJ$2,MATCH(BQ438,IRF.New!$CS$5:$DJ$5,0)),"")</f>
        <v/>
      </c>
      <c r="BR439" s="108" t="str">
        <f ca="1">IFERROR(INDEX(IRF.New!$CS$2:$DJ$2,MATCH(BR438,IRF.New!$CS$5:$DJ$5,0)),"")</f>
        <v/>
      </c>
      <c r="BS439" s="108" t="str">
        <f ca="1">IFERROR(INDEX(IRF.New!$CS$2:$DJ$2,MATCH(BS438,IRF.New!$CS$5:$DJ$5,0)),"")</f>
        <v/>
      </c>
      <c r="BT439" s="108" t="str">
        <f ca="1">IFERROR(INDEX(IRF.New!$CS$2:$DJ$2,MATCH(BT438,IRF.New!$CS$5:$DJ$5,0)),"")</f>
        <v/>
      </c>
      <c r="BU439" s="108" t="str">
        <f ca="1">IFERROR(INDEX(IRF.New!$CS$2:$DJ$2,MATCH(BU438,IRF.New!$CS$5:$DJ$5,0)),"")</f>
        <v/>
      </c>
      <c r="BV439" s="109" t="str">
        <f ca="1">IFERROR(INDEX(IRF.New!$CS$2:$DJ$2,MATCH(BV438,IRF.New!$CS$5:$DJ$5,0)),"")</f>
        <v/>
      </c>
      <c r="BX439" s="59" t="s">
        <v>242</v>
      </c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CM439" s="59"/>
      <c r="CN439" s="59"/>
      <c r="CO439" s="59"/>
      <c r="CQ439" s="59"/>
      <c r="CR439" s="59"/>
      <c r="CS439" s="59"/>
      <c r="CT439" s="59"/>
      <c r="CU439" s="60" t="s">
        <v>244</v>
      </c>
      <c r="CV439" s="59"/>
      <c r="CW439" s="60" t="s">
        <v>250</v>
      </c>
      <c r="CX439" s="60"/>
      <c r="CY439" s="60" t="s">
        <v>237</v>
      </c>
      <c r="CZ439" s="59" t="s">
        <v>231</v>
      </c>
      <c r="DA439" s="59" t="s">
        <v>243</v>
      </c>
      <c r="DB439" s="60" t="s">
        <v>272</v>
      </c>
      <c r="DD439" s="44" t="s">
        <v>246</v>
      </c>
    </row>
    <row r="440" spans="2:109" x14ac:dyDescent="0.25">
      <c r="B440" s="73" t="s">
        <v>228</v>
      </c>
      <c r="C440" s="74">
        <f>INDEX(IRF.New!$CR$41:$CR$64,MATCH('CF AUX'!C438,IRF.New!$CQ$41:$CQ$64,0))</f>
        <v>58</v>
      </c>
      <c r="F440" s="135" t="str">
        <f>IF(ISNUMBER(H440),IF(ABS((DD440-CU440))&lt;0.001,TRUE,FALSE),"")</f>
        <v/>
      </c>
      <c r="H440" s="143" t="e" cm="1" vm="1">
        <f t="array" ref="H440">_xlfn.SEQUENCE(C439)</f>
        <v>#VALUE!</v>
      </c>
      <c r="I440" s="128" t="str">
        <f ca="1">IF(ISNUMBER(H440),INDEX(IRF.New!$CS$5:$DJ$5,MATCH('CF AUX'!H440,INDIRECT("IRF.New!$CS$"&amp;C440&amp;":$DJ$"&amp;C440),0)),"")</f>
        <v/>
      </c>
      <c r="J440" s="78" t="str">
        <f ca="1">IF(ISNUMBER($H440),INDEX(INDIRECT($D$4),MATCH('CF AUX'!J$14,INDIRECT($D$5),0),MATCH('CF AUX'!$I440,INDIRECT($D$7),0)),"")</f>
        <v/>
      </c>
      <c r="K440" s="79" t="str">
        <f ca="1">IF(ISNUMBER($H440),INDEX(INDIRECT($D$4),MATCH('CF AUX'!K$14,INDIRECT($D$5),0),MATCH('CF AUX'!$I440,INDIRECT($D$7),0)),"")</f>
        <v/>
      </c>
      <c r="L440" s="79" t="str">
        <f ca="1">IF(ISNUMBER($H440),INDEX(INDIRECT($D$4),MATCH('CF AUX'!L$14,INDIRECT($D$5),0),MATCH('CF AUX'!$I440,INDIRECT($D$7),0)),"")</f>
        <v/>
      </c>
      <c r="M440" s="79" t="str">
        <f ca="1">IF(ISNUMBER($H440),INDEX(INDIRECT($D$4),MATCH('CF AUX'!M$14,INDIRECT($D$5),0),MATCH('CF AUX'!$I440,INDIRECT($D$7),0)),"")</f>
        <v/>
      </c>
      <c r="N440" s="79" t="str">
        <f ca="1">IF(ISNUMBER($H440),INDEX(INDIRECT($D$4),MATCH('CF AUX'!N$14,INDIRECT($D$5),0),MATCH('CF AUX'!$I440,INDIRECT($D$7),0)),"")</f>
        <v/>
      </c>
      <c r="O440" s="79" t="str">
        <f ca="1">IF(ISNUMBER($H440),INDEX(INDIRECT($D$4),MATCH('CF AUX'!O$14,INDIRECT($D$5),0),MATCH('CF AUX'!$I440,INDIRECT($D$7),0)),"")</f>
        <v/>
      </c>
      <c r="P440" s="79" t="str">
        <f ca="1">IF(ISNUMBER($H440),INDEX(INDIRECT($D$4),MATCH('CF AUX'!P$14,INDIRECT($D$5),0),MATCH('CF AUX'!$I440,INDIRECT($D$7),0)),"")</f>
        <v/>
      </c>
      <c r="Q440" s="79" t="str">
        <f ca="1">IF(ISNUMBER($H440),INDEX(INDIRECT($D$4),MATCH('CF AUX'!Q$14,INDIRECT($D$5),0),MATCH('CF AUX'!$I440,INDIRECT($D$7),0)),"")</f>
        <v/>
      </c>
      <c r="R440" s="79" t="str">
        <f ca="1">IF(ISNUMBER($H440),INDEX(INDIRECT($D$4),MATCH('CF AUX'!R$14,INDIRECT($D$5),0),MATCH('CF AUX'!$I440,INDIRECT($D$7),0)),"")</f>
        <v/>
      </c>
      <c r="S440" s="79" t="str">
        <f ca="1">IF(ISNUMBER($H440),INDEX(INDIRECT($D$4),MATCH('CF AUX'!S$14,INDIRECT($D$5),0),MATCH('CF AUX'!$I440,INDIRECT($D$7),0)),"")</f>
        <v/>
      </c>
      <c r="T440" s="79" t="str">
        <f ca="1">IF(ISNUMBER($H440),INDEX(INDIRECT($D$4),MATCH('CF AUX'!T$14,INDIRECT($D$5),0),MATCH('CF AUX'!$I440,INDIRECT($D$7),0)),"")</f>
        <v/>
      </c>
      <c r="U440" s="79" t="str">
        <f ca="1">IF(ISNUMBER($H440),INDEX(INDIRECT($D$4),MATCH('CF AUX'!U$14,INDIRECT($D$5),0),MATCH('CF AUX'!$I440,INDIRECT($D$7),0)),"")</f>
        <v/>
      </c>
      <c r="V440" s="79" t="str">
        <f ca="1">IF(ISNUMBER($H440),INDEX(INDIRECT($D$4),MATCH('CF AUX'!V$14,INDIRECT($D$5),0),MATCH('CF AUX'!$I440,INDIRECT($D$7),0)),"")</f>
        <v/>
      </c>
      <c r="W440" s="79" t="str">
        <f ca="1">IF(ISNUMBER($H440),INDEX(INDIRECT($D$4),MATCH('CF AUX'!W$14,INDIRECT($D$5),0),MATCH('CF AUX'!$I440,INDIRECT($D$7),0)),"")</f>
        <v/>
      </c>
      <c r="X440" s="79" t="str">
        <f ca="1">IF(ISNUMBER($H440),INDEX(INDIRECT($D$4),MATCH('CF AUX'!X$14,INDIRECT($D$5),0),MATCH('CF AUX'!$I440,INDIRECT($D$7),0)),"")</f>
        <v/>
      </c>
      <c r="Y440" s="79" t="str">
        <f ca="1">IF(ISNUMBER($H440),INDEX(INDIRECT($D$4),MATCH('CF AUX'!Y$14,INDIRECT($D$5),0),MATCH('CF AUX'!$I440,INDIRECT($D$7),0)),"")</f>
        <v/>
      </c>
      <c r="Z440" s="79" t="str">
        <f ca="1">IF(ISNUMBER($H440),INDEX(INDIRECT($D$4),MATCH('CF AUX'!Z$14,INDIRECT($D$5),0),MATCH('CF AUX'!$I440,INDIRECT($D$7),0)),"")</f>
        <v/>
      </c>
      <c r="AA440" s="79" t="str">
        <f ca="1">IF(ISNUMBER($H440),INDEX(INDIRECT($D$4),MATCH('CF AUX'!AA$14,INDIRECT($D$5),0),MATCH('CF AUX'!$I440,INDIRECT($D$7),0)),"")</f>
        <v/>
      </c>
      <c r="AB440" s="79" t="str">
        <f ca="1">IF(ISNUMBER($H440),INDEX(INDIRECT($D$4),MATCH('CF AUX'!AB$14,INDIRECT($D$5),0),MATCH('CF AUX'!$I440,INDIRECT($D$7),0)),"")</f>
        <v/>
      </c>
      <c r="AC440" s="79" t="str">
        <f ca="1">IF(ISNUMBER($H440),INDEX(INDIRECT($D$4),MATCH('CF AUX'!AC$14,INDIRECT($D$5),0),MATCH('CF AUX'!$I440,INDIRECT($D$7),0)),"")</f>
        <v/>
      </c>
      <c r="AD440" s="79" t="str">
        <f ca="1">IF(ISNUMBER($H440),INDEX(INDIRECT($D$4),MATCH('CF AUX'!AD$14,INDIRECT($D$5),0),MATCH('CF AUX'!$I440,INDIRECT($D$7),0)),"")</f>
        <v/>
      </c>
      <c r="AE440" s="79" t="str">
        <f ca="1">IF(ISNUMBER($H440),INDEX(INDIRECT($D$4),MATCH('CF AUX'!AE$14,INDIRECT($D$5),0),MATCH('CF AUX'!$I440,INDIRECT($D$7),0)),"")</f>
        <v/>
      </c>
      <c r="AF440" s="79" t="str">
        <f ca="1">IF(ISNUMBER($H440),INDEX(INDIRECT($D$4),MATCH('CF AUX'!AF$14,INDIRECT($D$5),0),MATCH('CF AUX'!$I440,INDIRECT($D$7),0)),"")</f>
        <v/>
      </c>
      <c r="AG440" s="79" t="str">
        <f ca="1">IF(ISNUMBER($H440),INDEX(INDIRECT($D$4),MATCH('CF AUX'!AG$14,INDIRECT($D$5),0),MATCH('CF AUX'!$I440,INDIRECT($D$7),0)),"")</f>
        <v/>
      </c>
      <c r="AH440" s="79" t="str">
        <f ca="1">IF(ISNUMBER($H440),INDEX(INDIRECT($D$4),MATCH('CF AUX'!AH$14,INDIRECT($D$5),0),MATCH('CF AUX'!$I440,INDIRECT($D$7),0)),"")</f>
        <v/>
      </c>
      <c r="AI440" s="79" t="str">
        <f ca="1">IF(ISNUMBER($H440),INDEX(INDIRECT($D$4),MATCH('CF AUX'!AI$14,INDIRECT($D$5),0),MATCH('CF AUX'!$I440,INDIRECT($D$7),0)),"")</f>
        <v/>
      </c>
      <c r="AJ440" s="79" t="str">
        <f ca="1">IF(ISNUMBER($H440),INDEX(INDIRECT($D$4),MATCH('CF AUX'!AJ$14,INDIRECT($D$5),0),MATCH('CF AUX'!$I440,INDIRECT($D$7),0)),"")</f>
        <v/>
      </c>
      <c r="AK440" s="79" t="str">
        <f ca="1">IF(ISNUMBER($H440),INDEX(INDIRECT($D$4),MATCH('CF AUX'!AK$14,INDIRECT($D$5),0),MATCH('CF AUX'!$I440,INDIRECT($D$7),0)),"")</f>
        <v/>
      </c>
      <c r="AL440" s="79" t="str">
        <f ca="1">IF(ISNUMBER($H440),INDEX(INDIRECT($D$4),MATCH('CF AUX'!AL$14,INDIRECT($D$5),0),MATCH('CF AUX'!$I440,INDIRECT($D$7),0)),"")</f>
        <v/>
      </c>
      <c r="AM440" s="79" t="str">
        <f ca="1">IF(ISNUMBER($H440),INDEX(INDIRECT($D$4),MATCH('CF AUX'!AM$14,INDIRECT($D$5),0),MATCH('CF AUX'!$I440,INDIRECT($D$7),0)),"")</f>
        <v/>
      </c>
      <c r="AN440" s="79" t="str">
        <f ca="1">IF(ISNUMBER($H440),INDEX(INDIRECT($D$4),MATCH('CF AUX'!AN$14,INDIRECT($D$5),0),MATCH('CF AUX'!$I440,INDIRECT($D$7),0)),"")</f>
        <v/>
      </c>
      <c r="AO440" s="79" t="str">
        <f ca="1">IF(ISNUMBER($H440),INDEX(INDIRECT($D$4),MATCH('CF AUX'!AO$14,INDIRECT($D$5),0),MATCH('CF AUX'!$I440,INDIRECT($D$7),0)),"")</f>
        <v/>
      </c>
      <c r="AP440" s="79" t="str">
        <f ca="1">IF(ISNUMBER($H440),INDEX(INDIRECT($D$4),MATCH('CF AUX'!AP$14,INDIRECT($D$5),0),MATCH('CF AUX'!$I440,INDIRECT($D$7),0)),"")</f>
        <v/>
      </c>
      <c r="AQ440" s="79" t="str">
        <f ca="1">IF(ISNUMBER($H440),INDEX(INDIRECT($D$4),MATCH('CF AUX'!AQ$14,INDIRECT($D$5),0),MATCH('CF AUX'!$I440,INDIRECT($D$7),0)),"")</f>
        <v/>
      </c>
      <c r="AR440" s="79" t="str">
        <f ca="1">IF(ISNUMBER($H440),INDEX(INDIRECT($D$4),MATCH('CF AUX'!AR$14,INDIRECT($D$5),0),MATCH('CF AUX'!$I440,INDIRECT($D$7),0)),"")</f>
        <v/>
      </c>
      <c r="AS440" s="79" t="str">
        <f ca="1">IF(ISNUMBER($H440),INDEX(INDIRECT($D$4),MATCH('CF AUX'!AS$14,INDIRECT($D$5),0),MATCH('CF AUX'!$I440,INDIRECT($D$7),0)),"")</f>
        <v/>
      </c>
      <c r="AT440" s="79" t="str">
        <f ca="1">IF(ISNUMBER($H440),INDEX(INDIRECT($D$4),MATCH('CF AUX'!AT$14,INDIRECT($D$5),0),MATCH('CF AUX'!$I440,INDIRECT($D$7),0)),"")</f>
        <v/>
      </c>
      <c r="AU440" s="79" t="str">
        <f ca="1">IF(ISNUMBER($H440),INDEX(INDIRECT($D$4),MATCH('CF AUX'!AU$14,INDIRECT($D$5),0),MATCH('CF AUX'!$I440,INDIRECT($D$7),0)),"")</f>
        <v/>
      </c>
      <c r="AV440" s="79" t="str">
        <f ca="1">IF(ISNUMBER($H440),INDEX(INDIRECT($D$4),MATCH('CF AUX'!AV$14,INDIRECT($D$5),0),MATCH('CF AUX'!$I440,INDIRECT($D$7),0)),"")</f>
        <v/>
      </c>
      <c r="AW440" s="79" t="str">
        <f ca="1">IF(ISNUMBER($H440),INDEX(INDIRECT($D$4),MATCH('CF AUX'!AW$14,INDIRECT($D$5),0),MATCH('CF AUX'!$I440,INDIRECT($D$7),0)),"")</f>
        <v/>
      </c>
      <c r="AX440" s="79" t="str">
        <f ca="1">IF(ISNUMBER($H440),INDEX(INDIRECT($D$4),MATCH('CF AUX'!AX$14,INDIRECT($D$5),0),MATCH('CF AUX'!$I440,INDIRECT($D$7),0)),"")</f>
        <v/>
      </c>
      <c r="AY440" s="79" t="str">
        <f ca="1">IF(ISNUMBER($H440),INDEX(INDIRECT($D$4),MATCH('CF AUX'!AY$14,INDIRECT($D$5),0),MATCH('CF AUX'!$I440,INDIRECT($D$7),0)),"")</f>
        <v/>
      </c>
      <c r="AZ440" s="79" t="str">
        <f ca="1">IF(ISNUMBER($H440),INDEX(INDIRECT($D$4),MATCH('CF AUX'!AZ$14,INDIRECT($D$5),0),MATCH('CF AUX'!$I440,INDIRECT($D$7),0)),"")</f>
        <v/>
      </c>
      <c r="BB440" s="95" t="str" cm="1">
        <f t="array" aca="1" ref="BB440" ca="1">IF(ISNUMBER($H440),MMULT(J440:AZ440,TRANSPOSE(INDIRECT($D$8&amp;$G$4&amp;B443&amp;":"&amp;$G$6&amp;B443))),"")</f>
        <v/>
      </c>
      <c r="BD440" s="59">
        <f>BD436</f>
        <v>439</v>
      </c>
      <c r="BE440" s="78" t="str" cm="1">
        <f t="array" aca="1" ref="BE440" ca="1">IFERROR(INDEX(INDIRECT($D$4),MATCH(INDIRECT(BE$5&amp;$BD440),INDIRECT($D$6),0),MATCH($I440,INDIRECT($D$7),0)),"")</f>
        <v/>
      </c>
      <c r="BF440" s="79" t="str" cm="1">
        <f t="array" aca="1" ref="BF440" ca="1">IFERROR(INDEX(INDIRECT($D$4),MATCH(INDIRECT(BF$5&amp;$BD440),INDIRECT($D$6),0),MATCH($I440,INDIRECT($D$7),0)),"")</f>
        <v/>
      </c>
      <c r="BG440" s="79" t="str" cm="1">
        <f t="array" aca="1" ref="BG440" ca="1">IFERROR(INDEX(INDIRECT($D$4),MATCH(INDIRECT(BG$5&amp;$BD440),INDIRECT($D$6),0),MATCH($I440,INDIRECT($D$7),0)),"")</f>
        <v/>
      </c>
      <c r="BH440" s="79" t="str" cm="1">
        <f t="array" aca="1" ref="BH440" ca="1">IFERROR(INDEX(INDIRECT($D$4),MATCH(INDIRECT(BH$5&amp;$BD440),INDIRECT($D$6),0),MATCH($I440,INDIRECT($D$7),0)),"")</f>
        <v/>
      </c>
      <c r="BI440" s="79" t="str" cm="1">
        <f t="array" aca="1" ref="BI440" ca="1">IFERROR(INDEX(INDIRECT($D$4),MATCH(INDIRECT(BI$5&amp;$BD440),INDIRECT($D$6),0),MATCH($I440,INDIRECT($D$7),0)),"")</f>
        <v/>
      </c>
      <c r="BJ440" s="79" t="str" cm="1">
        <f t="array" aca="1" ref="BJ440" ca="1">IFERROR(INDEX(INDIRECT($D$4),MATCH(INDIRECT(BJ$5&amp;$BD440),INDIRECT($D$6),0),MATCH($I440,INDIRECT($D$7),0)),"")</f>
        <v/>
      </c>
      <c r="BK440" s="79" t="str" cm="1">
        <f t="array" aca="1" ref="BK440" ca="1">IFERROR(INDEX(INDIRECT($D$4),MATCH(INDIRECT(BK$5&amp;$BD440),INDIRECT($D$6),0),MATCH($I440,INDIRECT($D$7),0)),"")</f>
        <v/>
      </c>
      <c r="BL440" s="79" t="str" cm="1">
        <f t="array" aca="1" ref="BL440" ca="1">IFERROR(INDEX(INDIRECT($D$4),MATCH(INDIRECT(BL$5&amp;$BD440),INDIRECT($D$6),0),MATCH($I440,INDIRECT($D$7),0)),"")</f>
        <v/>
      </c>
      <c r="BM440" s="79" t="str" cm="1">
        <f t="array" aca="1" ref="BM440" ca="1">IFERROR(INDEX(INDIRECT($D$4),MATCH(INDIRECT(BM$5&amp;$BD440),INDIRECT($D$6),0),MATCH($I440,INDIRECT($D$7),0)),"")</f>
        <v/>
      </c>
      <c r="BN440" s="79" t="str" cm="1">
        <f t="array" aca="1" ref="BN440" ca="1">IFERROR(INDEX(INDIRECT($D$4),MATCH(INDIRECT(BN$5&amp;$BD440),INDIRECT($D$6),0),MATCH($I440,INDIRECT($D$7),0)),"")</f>
        <v/>
      </c>
      <c r="BO440" s="79" t="str" cm="1">
        <f t="array" aca="1" ref="BO440" ca="1">IFERROR(INDEX(INDIRECT($D$4),MATCH(INDIRECT(BO$5&amp;$BD440),INDIRECT($D$6),0),MATCH($I440,INDIRECT($D$7),0)),"")</f>
        <v/>
      </c>
      <c r="BP440" s="79" t="str" cm="1">
        <f t="array" aca="1" ref="BP440" ca="1">IFERROR(INDEX(INDIRECT($D$4),MATCH(INDIRECT(BP$5&amp;$BD440),INDIRECT($D$6),0),MATCH($I440,INDIRECT($D$7),0)),"")</f>
        <v/>
      </c>
      <c r="BQ440" s="79" t="str" cm="1">
        <f t="array" aca="1" ref="BQ440" ca="1">IFERROR(INDEX(INDIRECT($D$4),MATCH(INDIRECT(BQ$5&amp;$BD440),INDIRECT($D$6),0),MATCH($I440,INDIRECT($D$7),0)),"")</f>
        <v/>
      </c>
      <c r="BR440" s="79" t="str" cm="1">
        <f t="array" aca="1" ref="BR440" ca="1">IFERROR(INDEX(INDIRECT($D$4),MATCH(INDIRECT(BR$5&amp;$BD440),INDIRECT($D$6),0),MATCH($I440,INDIRECT($D$7),0)),"")</f>
        <v/>
      </c>
      <c r="BS440" s="79" t="str" cm="1">
        <f t="array" aca="1" ref="BS440" ca="1">IFERROR(INDEX(INDIRECT($D$4),MATCH(INDIRECT(BS$5&amp;$BD440),INDIRECT($D$6),0),MATCH($I440,INDIRECT($D$7),0)),"")</f>
        <v/>
      </c>
      <c r="BT440" s="79" t="str" cm="1">
        <f t="array" aca="1" ref="BT440" ca="1">IFERROR(INDEX(INDIRECT($D$4),MATCH(INDIRECT(BT$5&amp;$BD440),INDIRECT($D$6),0),MATCH($I440,INDIRECT($D$7),0)),"")</f>
        <v/>
      </c>
      <c r="BU440" s="79" t="str" cm="1">
        <f t="array" aca="1" ref="BU440" ca="1">IFERROR(INDEX(INDIRECT($D$4),MATCH(INDIRECT(BU$5&amp;$BD440),INDIRECT($D$6),0),MATCH($I440,INDIRECT($D$7),0)),"")</f>
        <v/>
      </c>
      <c r="BV440" s="98" t="str" cm="1">
        <f t="array" aca="1" ref="BV440" ca="1">IFERROR(INDEX(INDIRECT($D$4),MATCH(INDIRECT(BV$5&amp;$BD440),INDIRECT($D$6),0),MATCH($I440,INDIRECT($D$7),0)),"")</f>
        <v/>
      </c>
      <c r="BX440" s="78" t="e" cm="1">
        <f t="array" aca="1" ref="BX440" ca="1">MINVERSE(INDIRECT(C451&amp;D451&amp;":"&amp;C452&amp;D452))</f>
        <v>#VALUE!</v>
      </c>
      <c r="BY440" s="79"/>
      <c r="BZ440" s="79"/>
      <c r="CA440" s="79"/>
      <c r="CB440" s="79"/>
      <c r="CC440" s="79"/>
      <c r="CD440" s="79"/>
      <c r="CE440" s="79"/>
      <c r="CF440" s="79"/>
      <c r="CG440" s="79"/>
      <c r="CH440" s="79"/>
      <c r="CI440" s="79"/>
      <c r="CJ440" s="79"/>
      <c r="CK440" s="79"/>
      <c r="CL440" s="79"/>
      <c r="CM440" s="79"/>
      <c r="CN440" s="79"/>
      <c r="CO440" s="98"/>
      <c r="CQ440" s="145" t="s">
        <v>206</v>
      </c>
      <c r="CR440" s="105" t="str">
        <f>IF(ISNUMBER(CS440),ROW(CS440),"")</f>
        <v/>
      </c>
      <c r="CS440" s="77" t="e" cm="1" vm="1">
        <f t="array" ref="CS440">_xlfn.SEQUENCE(C439)</f>
        <v>#VALUE!</v>
      </c>
      <c r="CT440" s="115" t="str">
        <f t="shared" ref="CT440:CT457" ca="1" si="111">I440</f>
        <v/>
      </c>
      <c r="CU440" s="78" t="str">
        <f>IF(ISNUMBER($CS440),INDEX(IRF.New!$CS$7:$DJ$37,MATCH(B443+1,IRF.New!$B$7:$B$37,0),MATCH($CT440,IRF.New!$CS$5:$DJ$5,0)),"")</f>
        <v/>
      </c>
      <c r="CV440" s="79"/>
      <c r="CW440" s="79" t="str">
        <f t="shared" ref="CW440:CW457" si="112">IF(ISNUMBER(CU440),CU440-BB440,"")</f>
        <v/>
      </c>
      <c r="CX440" s="79"/>
      <c r="CY440" s="79" t="e" cm="1">
        <f t="array" aca="1" ref="CY440" ca="1">MMULT(_xlfn.ANCHORARRAY(BX440),CW440:INDIRECT(CW438&amp;MAX(CR440:CR457)))</f>
        <v>#VALUE!</v>
      </c>
      <c r="CZ440" s="63">
        <f>ROW(CY440)</f>
        <v>440</v>
      </c>
      <c r="DA440" s="111" t="str">
        <f>IF(ISNUMBER(CS440),INDEX(IRF.New!$CS$2:$DJ$2,MATCH('CF AUX'!$CT440,IRF.New!$CS$5:$DJ$5,0)),"")</f>
        <v/>
      </c>
      <c r="DB440" s="85">
        <f>C438</f>
        <v>18</v>
      </c>
      <c r="DD440" s="131" t="str">
        <f>IF(ISNUMBER(CS440),INDEX(IRF.New!$D$7:$CO$37,MATCH('CF AUX'!C438,IRF.New!$C$7:$C$37,0),MATCH(CT440,IRF.New!$D$5:$CO$5,0)),"")</f>
        <v/>
      </c>
      <c r="DE440" s="1"/>
    </row>
    <row r="441" spans="2:109" x14ac:dyDescent="0.25">
      <c r="F441" s="136" t="str">
        <f t="shared" ref="F441:F457" si="113">IF(ISNUMBER(H441),IF(ABS((DD441-CU441))&lt;0.001,TRUE,FALSE),"")</f>
        <v/>
      </c>
      <c r="H441" s="143"/>
      <c r="I441" s="128" t="str">
        <f ca="1">IF(ISNUMBER(H441),INDEX(IRF.New!$CS$5:$DJ$5,MATCH('CF AUX'!H441,INDIRECT("IRF.New!$CS$"&amp;C440&amp;":$DJ$"&amp;C440),0)),"")</f>
        <v/>
      </c>
      <c r="J441" s="80" t="str">
        <f ca="1">IF(ISNUMBER($H441),INDEX(INDIRECT($D$4),MATCH('CF AUX'!J$14,INDIRECT($D$5),0),MATCH('CF AUX'!$I441,INDIRECT($D$7),0)),"")</f>
        <v/>
      </c>
      <c r="K441" s="81" t="str">
        <f ca="1">IF(ISNUMBER($H441),INDEX(INDIRECT($D$4),MATCH('CF AUX'!K$14,INDIRECT($D$5),0),MATCH('CF AUX'!$I441,INDIRECT($D$7),0)),"")</f>
        <v/>
      </c>
      <c r="L441" s="81" t="str">
        <f ca="1">IF(ISNUMBER($H441),INDEX(INDIRECT($D$4),MATCH('CF AUX'!L$14,INDIRECT($D$5),0),MATCH('CF AUX'!$I441,INDIRECT($D$7),0)),"")</f>
        <v/>
      </c>
      <c r="M441" s="81" t="str">
        <f ca="1">IF(ISNUMBER($H441),INDEX(INDIRECT($D$4),MATCH('CF AUX'!M$14,INDIRECT($D$5),0),MATCH('CF AUX'!$I441,INDIRECT($D$7),0)),"")</f>
        <v/>
      </c>
      <c r="N441" s="81" t="str">
        <f ca="1">IF(ISNUMBER($H441),INDEX(INDIRECT($D$4),MATCH('CF AUX'!N$14,INDIRECT($D$5),0),MATCH('CF AUX'!$I441,INDIRECT($D$7),0)),"")</f>
        <v/>
      </c>
      <c r="O441" s="81" t="str">
        <f ca="1">IF(ISNUMBER($H441),INDEX(INDIRECT($D$4),MATCH('CF AUX'!O$14,INDIRECT($D$5),0),MATCH('CF AUX'!$I441,INDIRECT($D$7),0)),"")</f>
        <v/>
      </c>
      <c r="P441" s="81" t="str">
        <f ca="1">IF(ISNUMBER($H441),INDEX(INDIRECT($D$4),MATCH('CF AUX'!P$14,INDIRECT($D$5),0),MATCH('CF AUX'!$I441,INDIRECT($D$7),0)),"")</f>
        <v/>
      </c>
      <c r="Q441" s="81" t="str">
        <f ca="1">IF(ISNUMBER($H441),INDEX(INDIRECT($D$4),MATCH('CF AUX'!Q$14,INDIRECT($D$5),0),MATCH('CF AUX'!$I441,INDIRECT($D$7),0)),"")</f>
        <v/>
      </c>
      <c r="R441" s="81" t="str">
        <f ca="1">IF(ISNUMBER($H441),INDEX(INDIRECT($D$4),MATCH('CF AUX'!R$14,INDIRECT($D$5),0),MATCH('CF AUX'!$I441,INDIRECT($D$7),0)),"")</f>
        <v/>
      </c>
      <c r="S441" s="81" t="str">
        <f ca="1">IF(ISNUMBER($H441),INDEX(INDIRECT($D$4),MATCH('CF AUX'!S$14,INDIRECT($D$5),0),MATCH('CF AUX'!$I441,INDIRECT($D$7),0)),"")</f>
        <v/>
      </c>
      <c r="T441" s="81" t="str">
        <f ca="1">IF(ISNUMBER($H441),INDEX(INDIRECT($D$4),MATCH('CF AUX'!T$14,INDIRECT($D$5),0),MATCH('CF AUX'!$I441,INDIRECT($D$7),0)),"")</f>
        <v/>
      </c>
      <c r="U441" s="81" t="str">
        <f ca="1">IF(ISNUMBER($H441),INDEX(INDIRECT($D$4),MATCH('CF AUX'!U$14,INDIRECT($D$5),0),MATCH('CF AUX'!$I441,INDIRECT($D$7),0)),"")</f>
        <v/>
      </c>
      <c r="V441" s="81" t="str">
        <f ca="1">IF(ISNUMBER($H441),INDEX(INDIRECT($D$4),MATCH('CF AUX'!V$14,INDIRECT($D$5),0),MATCH('CF AUX'!$I441,INDIRECT($D$7),0)),"")</f>
        <v/>
      </c>
      <c r="W441" s="81" t="str">
        <f ca="1">IF(ISNUMBER($H441),INDEX(INDIRECT($D$4),MATCH('CF AUX'!W$14,INDIRECT($D$5),0),MATCH('CF AUX'!$I441,INDIRECT($D$7),0)),"")</f>
        <v/>
      </c>
      <c r="X441" s="81" t="str">
        <f ca="1">IF(ISNUMBER($H441),INDEX(INDIRECT($D$4),MATCH('CF AUX'!X$14,INDIRECT($D$5),0),MATCH('CF AUX'!$I441,INDIRECT($D$7),0)),"")</f>
        <v/>
      </c>
      <c r="Y441" s="81" t="str">
        <f ca="1">IF(ISNUMBER($H441),INDEX(INDIRECT($D$4),MATCH('CF AUX'!Y$14,INDIRECT($D$5),0),MATCH('CF AUX'!$I441,INDIRECT($D$7),0)),"")</f>
        <v/>
      </c>
      <c r="Z441" s="81" t="str">
        <f ca="1">IF(ISNUMBER($H441),INDEX(INDIRECT($D$4),MATCH('CF AUX'!Z$14,INDIRECT($D$5),0),MATCH('CF AUX'!$I441,INDIRECT($D$7),0)),"")</f>
        <v/>
      </c>
      <c r="AA441" s="81" t="str">
        <f ca="1">IF(ISNUMBER($H441),INDEX(INDIRECT($D$4),MATCH('CF AUX'!AA$14,INDIRECT($D$5),0),MATCH('CF AUX'!$I441,INDIRECT($D$7),0)),"")</f>
        <v/>
      </c>
      <c r="AB441" s="81" t="str">
        <f ca="1">IF(ISNUMBER($H441),INDEX(INDIRECT($D$4),MATCH('CF AUX'!AB$14,INDIRECT($D$5),0),MATCH('CF AUX'!$I441,INDIRECT($D$7),0)),"")</f>
        <v/>
      </c>
      <c r="AC441" s="81" t="str">
        <f ca="1">IF(ISNUMBER($H441),INDEX(INDIRECT($D$4),MATCH('CF AUX'!AC$14,INDIRECT($D$5),0),MATCH('CF AUX'!$I441,INDIRECT($D$7),0)),"")</f>
        <v/>
      </c>
      <c r="AD441" s="81" t="str">
        <f ca="1">IF(ISNUMBER($H441),INDEX(INDIRECT($D$4),MATCH('CF AUX'!AD$14,INDIRECT($D$5),0),MATCH('CF AUX'!$I441,INDIRECT($D$7),0)),"")</f>
        <v/>
      </c>
      <c r="AE441" s="81" t="str">
        <f ca="1">IF(ISNUMBER($H441),INDEX(INDIRECT($D$4),MATCH('CF AUX'!AE$14,INDIRECT($D$5),0),MATCH('CF AUX'!$I441,INDIRECT($D$7),0)),"")</f>
        <v/>
      </c>
      <c r="AF441" s="81" t="str">
        <f ca="1">IF(ISNUMBER($H441),INDEX(INDIRECT($D$4),MATCH('CF AUX'!AF$14,INDIRECT($D$5),0),MATCH('CF AUX'!$I441,INDIRECT($D$7),0)),"")</f>
        <v/>
      </c>
      <c r="AG441" s="81" t="str">
        <f ca="1">IF(ISNUMBER($H441),INDEX(INDIRECT($D$4),MATCH('CF AUX'!AG$14,INDIRECT($D$5),0),MATCH('CF AUX'!$I441,INDIRECT($D$7),0)),"")</f>
        <v/>
      </c>
      <c r="AH441" s="81" t="str">
        <f ca="1">IF(ISNUMBER($H441),INDEX(INDIRECT($D$4),MATCH('CF AUX'!AH$14,INDIRECT($D$5),0),MATCH('CF AUX'!$I441,INDIRECT($D$7),0)),"")</f>
        <v/>
      </c>
      <c r="AI441" s="81" t="str">
        <f ca="1">IF(ISNUMBER($H441),INDEX(INDIRECT($D$4),MATCH('CF AUX'!AI$14,INDIRECT($D$5),0),MATCH('CF AUX'!$I441,INDIRECT($D$7),0)),"")</f>
        <v/>
      </c>
      <c r="AJ441" s="81" t="str">
        <f ca="1">IF(ISNUMBER($H441),INDEX(INDIRECT($D$4),MATCH('CF AUX'!AJ$14,INDIRECT($D$5),0),MATCH('CF AUX'!$I441,INDIRECT($D$7),0)),"")</f>
        <v/>
      </c>
      <c r="AK441" s="81" t="str">
        <f ca="1">IF(ISNUMBER($H441),INDEX(INDIRECT($D$4),MATCH('CF AUX'!AK$14,INDIRECT($D$5),0),MATCH('CF AUX'!$I441,INDIRECT($D$7),0)),"")</f>
        <v/>
      </c>
      <c r="AL441" s="81" t="str">
        <f ca="1">IF(ISNUMBER($H441),INDEX(INDIRECT($D$4),MATCH('CF AUX'!AL$14,INDIRECT($D$5),0),MATCH('CF AUX'!$I441,INDIRECT($D$7),0)),"")</f>
        <v/>
      </c>
      <c r="AM441" s="81" t="str">
        <f ca="1">IF(ISNUMBER($H441),INDEX(INDIRECT($D$4),MATCH('CF AUX'!AM$14,INDIRECT($D$5),0),MATCH('CF AUX'!$I441,INDIRECT($D$7),0)),"")</f>
        <v/>
      </c>
      <c r="AN441" s="81" t="str">
        <f ca="1">IF(ISNUMBER($H441),INDEX(INDIRECT($D$4),MATCH('CF AUX'!AN$14,INDIRECT($D$5),0),MATCH('CF AUX'!$I441,INDIRECT($D$7),0)),"")</f>
        <v/>
      </c>
      <c r="AO441" s="81" t="str">
        <f ca="1">IF(ISNUMBER($H441),INDEX(INDIRECT($D$4),MATCH('CF AUX'!AO$14,INDIRECT($D$5),0),MATCH('CF AUX'!$I441,INDIRECT($D$7),0)),"")</f>
        <v/>
      </c>
      <c r="AP441" s="81" t="str">
        <f ca="1">IF(ISNUMBER($H441),INDEX(INDIRECT($D$4),MATCH('CF AUX'!AP$14,INDIRECT($D$5),0),MATCH('CF AUX'!$I441,INDIRECT($D$7),0)),"")</f>
        <v/>
      </c>
      <c r="AQ441" s="81" t="str">
        <f ca="1">IF(ISNUMBER($H441),INDEX(INDIRECT($D$4),MATCH('CF AUX'!AQ$14,INDIRECT($D$5),0),MATCH('CF AUX'!$I441,INDIRECT($D$7),0)),"")</f>
        <v/>
      </c>
      <c r="AR441" s="81" t="str">
        <f ca="1">IF(ISNUMBER($H441),INDEX(INDIRECT($D$4),MATCH('CF AUX'!AR$14,INDIRECT($D$5),0),MATCH('CF AUX'!$I441,INDIRECT($D$7),0)),"")</f>
        <v/>
      </c>
      <c r="AS441" s="81" t="str">
        <f ca="1">IF(ISNUMBER($H441),INDEX(INDIRECT($D$4),MATCH('CF AUX'!AS$14,INDIRECT($D$5),0),MATCH('CF AUX'!$I441,INDIRECT($D$7),0)),"")</f>
        <v/>
      </c>
      <c r="AT441" s="81" t="str">
        <f ca="1">IF(ISNUMBER($H441),INDEX(INDIRECT($D$4),MATCH('CF AUX'!AT$14,INDIRECT($D$5),0),MATCH('CF AUX'!$I441,INDIRECT($D$7),0)),"")</f>
        <v/>
      </c>
      <c r="AU441" s="81" t="str">
        <f ca="1">IF(ISNUMBER($H441),INDEX(INDIRECT($D$4),MATCH('CF AUX'!AU$14,INDIRECT($D$5),0),MATCH('CF AUX'!$I441,INDIRECT($D$7),0)),"")</f>
        <v/>
      </c>
      <c r="AV441" s="81" t="str">
        <f ca="1">IF(ISNUMBER($H441),INDEX(INDIRECT($D$4),MATCH('CF AUX'!AV$14,INDIRECT($D$5),0),MATCH('CF AUX'!$I441,INDIRECT($D$7),0)),"")</f>
        <v/>
      </c>
      <c r="AW441" s="81" t="str">
        <f ca="1">IF(ISNUMBER($H441),INDEX(INDIRECT($D$4),MATCH('CF AUX'!AW$14,INDIRECT($D$5),0),MATCH('CF AUX'!$I441,INDIRECT($D$7),0)),"")</f>
        <v/>
      </c>
      <c r="AX441" s="81" t="str">
        <f ca="1">IF(ISNUMBER($H441),INDEX(INDIRECT($D$4),MATCH('CF AUX'!AX$14,INDIRECT($D$5),0),MATCH('CF AUX'!$I441,INDIRECT($D$7),0)),"")</f>
        <v/>
      </c>
      <c r="AY441" s="81" t="str">
        <f ca="1">IF(ISNUMBER($H441),INDEX(INDIRECT($D$4),MATCH('CF AUX'!AY$14,INDIRECT($D$5),0),MATCH('CF AUX'!$I441,INDIRECT($D$7),0)),"")</f>
        <v/>
      </c>
      <c r="AZ441" s="81" t="str">
        <f ca="1">IF(ISNUMBER($H441),INDEX(INDIRECT($D$4),MATCH('CF AUX'!AZ$14,INDIRECT($D$5),0),MATCH('CF AUX'!$I441,INDIRECT($D$7),0)),"")</f>
        <v/>
      </c>
      <c r="BB441" s="96" t="str" cm="1">
        <f t="array" aca="1" ref="BB441" ca="1">IF(ISNUMBER($H441),MMULT(J441:AZ441,TRANSPOSE(INDIRECT($D$8&amp;$G$4&amp;B443&amp;":"&amp;$G$6&amp;B443))),"")</f>
        <v/>
      </c>
      <c r="BD441" s="59">
        <f>BD440</f>
        <v>439</v>
      </c>
      <c r="BE441" s="80" t="str" cm="1">
        <f t="array" aca="1" ref="BE441" ca="1">IFERROR(INDEX(INDIRECT($D$4),MATCH(INDIRECT(BE$5&amp;$BD441),INDIRECT($D$6),0),MATCH($I441,INDIRECT($D$7),0)),"")</f>
        <v/>
      </c>
      <c r="BF441" s="81" t="str" cm="1">
        <f t="array" aca="1" ref="BF441" ca="1">IFERROR(INDEX(INDIRECT($D$4),MATCH(INDIRECT(BF$5&amp;$BD441),INDIRECT($D$6),0),MATCH($I441,INDIRECT($D$7),0)),"")</f>
        <v/>
      </c>
      <c r="BG441" s="81" t="str" cm="1">
        <f t="array" aca="1" ref="BG441" ca="1">IFERROR(INDEX(INDIRECT($D$4),MATCH(INDIRECT(BG$5&amp;$BD441),INDIRECT($D$6),0),MATCH($I441,INDIRECT($D$7),0)),"")</f>
        <v/>
      </c>
      <c r="BH441" s="81" t="str" cm="1">
        <f t="array" aca="1" ref="BH441" ca="1">IFERROR(INDEX(INDIRECT($D$4),MATCH(INDIRECT(BH$5&amp;$BD441),INDIRECT($D$6),0),MATCH($I441,INDIRECT($D$7),0)),"")</f>
        <v/>
      </c>
      <c r="BI441" s="81" t="str" cm="1">
        <f t="array" aca="1" ref="BI441" ca="1">IFERROR(INDEX(INDIRECT($D$4),MATCH(INDIRECT(BI$5&amp;$BD441),INDIRECT($D$6),0),MATCH($I441,INDIRECT($D$7),0)),"")</f>
        <v/>
      </c>
      <c r="BJ441" s="81" t="str" cm="1">
        <f t="array" aca="1" ref="BJ441" ca="1">IFERROR(INDEX(INDIRECT($D$4),MATCH(INDIRECT(BJ$5&amp;$BD441),INDIRECT($D$6),0),MATCH($I441,INDIRECT($D$7),0)),"")</f>
        <v/>
      </c>
      <c r="BK441" s="81" t="str" cm="1">
        <f t="array" aca="1" ref="BK441" ca="1">IFERROR(INDEX(INDIRECT($D$4),MATCH(INDIRECT(BK$5&amp;$BD441),INDIRECT($D$6),0),MATCH($I441,INDIRECT($D$7),0)),"")</f>
        <v/>
      </c>
      <c r="BL441" s="81" t="str" cm="1">
        <f t="array" aca="1" ref="BL441" ca="1">IFERROR(INDEX(INDIRECT($D$4),MATCH(INDIRECT(BL$5&amp;$BD441),INDIRECT($D$6),0),MATCH($I441,INDIRECT($D$7),0)),"")</f>
        <v/>
      </c>
      <c r="BM441" s="81" t="str" cm="1">
        <f t="array" aca="1" ref="BM441" ca="1">IFERROR(INDEX(INDIRECT($D$4),MATCH(INDIRECT(BM$5&amp;$BD441),INDIRECT($D$6),0),MATCH($I441,INDIRECT($D$7),0)),"")</f>
        <v/>
      </c>
      <c r="BN441" s="81" t="str" cm="1">
        <f t="array" aca="1" ref="BN441" ca="1">IFERROR(INDEX(INDIRECT($D$4),MATCH(INDIRECT(BN$5&amp;$BD441),INDIRECT($D$6),0),MATCH($I441,INDIRECT($D$7),0)),"")</f>
        <v/>
      </c>
      <c r="BO441" s="81" t="str" cm="1">
        <f t="array" aca="1" ref="BO441" ca="1">IFERROR(INDEX(INDIRECT($D$4),MATCH(INDIRECT(BO$5&amp;$BD441),INDIRECT($D$6),0),MATCH($I441,INDIRECT($D$7),0)),"")</f>
        <v/>
      </c>
      <c r="BP441" s="81" t="str" cm="1">
        <f t="array" aca="1" ref="BP441" ca="1">IFERROR(INDEX(INDIRECT($D$4),MATCH(INDIRECT(BP$5&amp;$BD441),INDIRECT($D$6),0),MATCH($I441,INDIRECT($D$7),0)),"")</f>
        <v/>
      </c>
      <c r="BQ441" s="81" t="str" cm="1">
        <f t="array" aca="1" ref="BQ441" ca="1">IFERROR(INDEX(INDIRECT($D$4),MATCH(INDIRECT(BQ$5&amp;$BD441),INDIRECT($D$6),0),MATCH($I441,INDIRECT($D$7),0)),"")</f>
        <v/>
      </c>
      <c r="BR441" s="81" t="str" cm="1">
        <f t="array" aca="1" ref="BR441" ca="1">IFERROR(INDEX(INDIRECT($D$4),MATCH(INDIRECT(BR$5&amp;$BD441),INDIRECT($D$6),0),MATCH($I441,INDIRECT($D$7),0)),"")</f>
        <v/>
      </c>
      <c r="BS441" s="81" t="str" cm="1">
        <f t="array" aca="1" ref="BS441" ca="1">IFERROR(INDEX(INDIRECT($D$4),MATCH(INDIRECT(BS$5&amp;$BD441),INDIRECT($D$6),0),MATCH($I441,INDIRECT($D$7),0)),"")</f>
        <v/>
      </c>
      <c r="BT441" s="81" t="str" cm="1">
        <f t="array" aca="1" ref="BT441" ca="1">IFERROR(INDEX(INDIRECT($D$4),MATCH(INDIRECT(BT$5&amp;$BD441),INDIRECT($D$6),0),MATCH($I441,INDIRECT($D$7),0)),"")</f>
        <v/>
      </c>
      <c r="BU441" s="81" t="str" cm="1">
        <f t="array" aca="1" ref="BU441" ca="1">IFERROR(INDEX(INDIRECT($D$4),MATCH(INDIRECT(BU$5&amp;$BD441),INDIRECT($D$6),0),MATCH($I441,INDIRECT($D$7),0)),"")</f>
        <v/>
      </c>
      <c r="BV441" s="99" t="str" cm="1">
        <f t="array" aca="1" ref="BV441" ca="1">IFERROR(INDEX(INDIRECT($D$4),MATCH(INDIRECT(BV$5&amp;$BD441),INDIRECT($D$6),0),MATCH($I441,INDIRECT($D$7),0)),"")</f>
        <v/>
      </c>
      <c r="BX441" s="80"/>
      <c r="BY441" s="81"/>
      <c r="BZ441" s="81"/>
      <c r="CA441" s="81"/>
      <c r="CB441" s="81"/>
      <c r="CC441" s="81"/>
      <c r="CD441" s="81"/>
      <c r="CE441" s="81"/>
      <c r="CF441" s="81"/>
      <c r="CG441" s="81"/>
      <c r="CH441" s="81"/>
      <c r="CI441" s="81"/>
      <c r="CJ441" s="81"/>
      <c r="CK441" s="81"/>
      <c r="CL441" s="81"/>
      <c r="CM441" s="81"/>
      <c r="CN441" s="81"/>
      <c r="CO441" s="99"/>
      <c r="CQ441" s="65" t="e" vm="2">
        <f>MAX(CS440:CS451)</f>
        <v>#VALUE!</v>
      </c>
      <c r="CR441" s="59" t="str">
        <f t="shared" ref="CR441:CR457" si="114">IF(ISNUMBER(CS441),ROW(CS441),"")</f>
        <v/>
      </c>
      <c r="CS441" s="60"/>
      <c r="CT441" s="116" t="str">
        <f t="shared" ca="1" si="111"/>
        <v/>
      </c>
      <c r="CU441" s="80" t="str">
        <f>IF(ISNUMBER($CS441),INDEX(IRF.New!$CS$7:$DJ$37,MATCH(B443+1,IRF.New!$B$7:$B$37,0),MATCH($CT441,IRF.New!$CS$5:$DJ$5,0)),"")</f>
        <v/>
      </c>
      <c r="CV441" s="81"/>
      <c r="CW441" s="81" t="str">
        <f t="shared" si="112"/>
        <v/>
      </c>
      <c r="CX441" s="81"/>
      <c r="CY441" s="81"/>
      <c r="CZ441" s="94"/>
      <c r="DA441" s="94" t="str">
        <f>IF(ISNUMBER(CS441),INDEX(IRF.New!$CS$2:$DJ$2,MATCH('CF AUX'!$CT441,IRF.New!$CS$5:$DJ$5,0)),"")</f>
        <v/>
      </c>
      <c r="DB441" s="72"/>
      <c r="DD441" s="132" t="str">
        <f>IF(ISNUMBER(CS441),INDEX(IRF.New!$D$7:$CO$37,MATCH('CF AUX'!C438,IRF.New!$C$7:$C$37,0),MATCH(CT441,IRF.New!$D$5:$CO$5,0)),"")</f>
        <v/>
      </c>
    </row>
    <row r="442" spans="2:109" x14ac:dyDescent="0.25">
      <c r="B442" s="59" t="s">
        <v>267</v>
      </c>
      <c r="F442" s="136" t="str">
        <f t="shared" si="113"/>
        <v/>
      </c>
      <c r="H442" s="143"/>
      <c r="I442" s="128" t="str">
        <f ca="1">IF(ISNUMBER(H442),INDEX(IRF.New!$CS$5:$DJ$5,MATCH('CF AUX'!H442,INDIRECT("IRF.New!$CS$"&amp;C440&amp;":$DJ$"&amp;C440),0)),"")</f>
        <v/>
      </c>
      <c r="J442" s="80" t="str">
        <f ca="1">IF(ISNUMBER($H442),INDEX(INDIRECT($D$4),MATCH('CF AUX'!J$14,INDIRECT($D$5),0),MATCH('CF AUX'!$I442,INDIRECT($D$7),0)),"")</f>
        <v/>
      </c>
      <c r="K442" s="81" t="str">
        <f ca="1">IF(ISNUMBER($H442),INDEX(INDIRECT($D$4),MATCH('CF AUX'!K$14,INDIRECT($D$5),0),MATCH('CF AUX'!$I442,INDIRECT($D$7),0)),"")</f>
        <v/>
      </c>
      <c r="L442" s="81" t="str">
        <f ca="1">IF(ISNUMBER($H442),INDEX(INDIRECT($D$4),MATCH('CF AUX'!L$14,INDIRECT($D$5),0),MATCH('CF AUX'!$I442,INDIRECT($D$7),0)),"")</f>
        <v/>
      </c>
      <c r="M442" s="81" t="str">
        <f ca="1">IF(ISNUMBER($H442),INDEX(INDIRECT($D$4),MATCH('CF AUX'!M$14,INDIRECT($D$5),0),MATCH('CF AUX'!$I442,INDIRECT($D$7),0)),"")</f>
        <v/>
      </c>
      <c r="N442" s="81" t="str">
        <f ca="1">IF(ISNUMBER($H442),INDEX(INDIRECT($D$4),MATCH('CF AUX'!N$14,INDIRECT($D$5),0),MATCH('CF AUX'!$I442,INDIRECT($D$7),0)),"")</f>
        <v/>
      </c>
      <c r="O442" s="81" t="str">
        <f ca="1">IF(ISNUMBER($H442),INDEX(INDIRECT($D$4),MATCH('CF AUX'!O$14,INDIRECT($D$5),0),MATCH('CF AUX'!$I442,INDIRECT($D$7),0)),"")</f>
        <v/>
      </c>
      <c r="P442" s="81" t="str">
        <f ca="1">IF(ISNUMBER($H442),INDEX(INDIRECT($D$4),MATCH('CF AUX'!P$14,INDIRECT($D$5),0),MATCH('CF AUX'!$I442,INDIRECT($D$7),0)),"")</f>
        <v/>
      </c>
      <c r="Q442" s="81" t="str">
        <f ca="1">IF(ISNUMBER($H442),INDEX(INDIRECT($D$4),MATCH('CF AUX'!Q$14,INDIRECT($D$5),0),MATCH('CF AUX'!$I442,INDIRECT($D$7),0)),"")</f>
        <v/>
      </c>
      <c r="R442" s="81" t="str">
        <f ca="1">IF(ISNUMBER($H442),INDEX(INDIRECT($D$4),MATCH('CF AUX'!R$14,INDIRECT($D$5),0),MATCH('CF AUX'!$I442,INDIRECT($D$7),0)),"")</f>
        <v/>
      </c>
      <c r="S442" s="81" t="str">
        <f ca="1">IF(ISNUMBER($H442),INDEX(INDIRECT($D$4),MATCH('CF AUX'!S$14,INDIRECT($D$5),0),MATCH('CF AUX'!$I442,INDIRECT($D$7),0)),"")</f>
        <v/>
      </c>
      <c r="T442" s="81" t="str">
        <f ca="1">IF(ISNUMBER($H442),INDEX(INDIRECT($D$4),MATCH('CF AUX'!T$14,INDIRECT($D$5),0),MATCH('CF AUX'!$I442,INDIRECT($D$7),0)),"")</f>
        <v/>
      </c>
      <c r="U442" s="81" t="str">
        <f ca="1">IF(ISNUMBER($H442),INDEX(INDIRECT($D$4),MATCH('CF AUX'!U$14,INDIRECT($D$5),0),MATCH('CF AUX'!$I442,INDIRECT($D$7),0)),"")</f>
        <v/>
      </c>
      <c r="V442" s="81" t="str">
        <f ca="1">IF(ISNUMBER($H442),INDEX(INDIRECT($D$4),MATCH('CF AUX'!V$14,INDIRECT($D$5),0),MATCH('CF AUX'!$I442,INDIRECT($D$7),0)),"")</f>
        <v/>
      </c>
      <c r="W442" s="81" t="str">
        <f ca="1">IF(ISNUMBER($H442),INDEX(INDIRECT($D$4),MATCH('CF AUX'!W$14,INDIRECT($D$5),0),MATCH('CF AUX'!$I442,INDIRECT($D$7),0)),"")</f>
        <v/>
      </c>
      <c r="X442" s="81" t="str">
        <f ca="1">IF(ISNUMBER($H442),INDEX(INDIRECT($D$4),MATCH('CF AUX'!X$14,INDIRECT($D$5),0),MATCH('CF AUX'!$I442,INDIRECT($D$7),0)),"")</f>
        <v/>
      </c>
      <c r="Y442" s="81" t="str">
        <f ca="1">IF(ISNUMBER($H442),INDEX(INDIRECT($D$4),MATCH('CF AUX'!Y$14,INDIRECT($D$5),0),MATCH('CF AUX'!$I442,INDIRECT($D$7),0)),"")</f>
        <v/>
      </c>
      <c r="Z442" s="81" t="str">
        <f ca="1">IF(ISNUMBER($H442),INDEX(INDIRECT($D$4),MATCH('CF AUX'!Z$14,INDIRECT($D$5),0),MATCH('CF AUX'!$I442,INDIRECT($D$7),0)),"")</f>
        <v/>
      </c>
      <c r="AA442" s="81" t="str">
        <f ca="1">IF(ISNUMBER($H442),INDEX(INDIRECT($D$4),MATCH('CF AUX'!AA$14,INDIRECT($D$5),0),MATCH('CF AUX'!$I442,INDIRECT($D$7),0)),"")</f>
        <v/>
      </c>
      <c r="AB442" s="81" t="str">
        <f ca="1">IF(ISNUMBER($H442),INDEX(INDIRECT($D$4),MATCH('CF AUX'!AB$14,INDIRECT($D$5),0),MATCH('CF AUX'!$I442,INDIRECT($D$7),0)),"")</f>
        <v/>
      </c>
      <c r="AC442" s="81" t="str">
        <f ca="1">IF(ISNUMBER($H442),INDEX(INDIRECT($D$4),MATCH('CF AUX'!AC$14,INDIRECT($D$5),0),MATCH('CF AUX'!$I442,INDIRECT($D$7),0)),"")</f>
        <v/>
      </c>
      <c r="AD442" s="81" t="str">
        <f ca="1">IF(ISNUMBER($H442),INDEX(INDIRECT($D$4),MATCH('CF AUX'!AD$14,INDIRECT($D$5),0),MATCH('CF AUX'!$I442,INDIRECT($D$7),0)),"")</f>
        <v/>
      </c>
      <c r="AE442" s="81" t="str">
        <f ca="1">IF(ISNUMBER($H442),INDEX(INDIRECT($D$4),MATCH('CF AUX'!AE$14,INDIRECT($D$5),0),MATCH('CF AUX'!$I442,INDIRECT($D$7),0)),"")</f>
        <v/>
      </c>
      <c r="AF442" s="81" t="str">
        <f ca="1">IF(ISNUMBER($H442),INDEX(INDIRECT($D$4),MATCH('CF AUX'!AF$14,INDIRECT($D$5),0),MATCH('CF AUX'!$I442,INDIRECT($D$7),0)),"")</f>
        <v/>
      </c>
      <c r="AG442" s="81" t="str">
        <f ca="1">IF(ISNUMBER($H442),INDEX(INDIRECT($D$4),MATCH('CF AUX'!AG$14,INDIRECT($D$5),0),MATCH('CF AUX'!$I442,INDIRECT($D$7),0)),"")</f>
        <v/>
      </c>
      <c r="AH442" s="81" t="str">
        <f ca="1">IF(ISNUMBER($H442),INDEX(INDIRECT($D$4),MATCH('CF AUX'!AH$14,INDIRECT($D$5),0),MATCH('CF AUX'!$I442,INDIRECT($D$7),0)),"")</f>
        <v/>
      </c>
      <c r="AI442" s="81" t="str">
        <f ca="1">IF(ISNUMBER($H442),INDEX(INDIRECT($D$4),MATCH('CF AUX'!AI$14,INDIRECT($D$5),0),MATCH('CF AUX'!$I442,INDIRECT($D$7),0)),"")</f>
        <v/>
      </c>
      <c r="AJ442" s="81" t="str">
        <f ca="1">IF(ISNUMBER($H442),INDEX(INDIRECT($D$4),MATCH('CF AUX'!AJ$14,INDIRECT($D$5),0),MATCH('CF AUX'!$I442,INDIRECT($D$7),0)),"")</f>
        <v/>
      </c>
      <c r="AK442" s="81" t="str">
        <f ca="1">IF(ISNUMBER($H442),INDEX(INDIRECT($D$4),MATCH('CF AUX'!AK$14,INDIRECT($D$5),0),MATCH('CF AUX'!$I442,INDIRECT($D$7),0)),"")</f>
        <v/>
      </c>
      <c r="AL442" s="81" t="str">
        <f ca="1">IF(ISNUMBER($H442),INDEX(INDIRECT($D$4),MATCH('CF AUX'!AL$14,INDIRECT($D$5),0),MATCH('CF AUX'!$I442,INDIRECT($D$7),0)),"")</f>
        <v/>
      </c>
      <c r="AM442" s="81" t="str">
        <f ca="1">IF(ISNUMBER($H442),INDEX(INDIRECT($D$4),MATCH('CF AUX'!AM$14,INDIRECT($D$5),0),MATCH('CF AUX'!$I442,INDIRECT($D$7),0)),"")</f>
        <v/>
      </c>
      <c r="AN442" s="81" t="str">
        <f ca="1">IF(ISNUMBER($H442),INDEX(INDIRECT($D$4),MATCH('CF AUX'!AN$14,INDIRECT($D$5),0),MATCH('CF AUX'!$I442,INDIRECT($D$7),0)),"")</f>
        <v/>
      </c>
      <c r="AO442" s="81" t="str">
        <f ca="1">IF(ISNUMBER($H442),INDEX(INDIRECT($D$4),MATCH('CF AUX'!AO$14,INDIRECT($D$5),0),MATCH('CF AUX'!$I442,INDIRECT($D$7),0)),"")</f>
        <v/>
      </c>
      <c r="AP442" s="81" t="str">
        <f ca="1">IF(ISNUMBER($H442),INDEX(INDIRECT($D$4),MATCH('CF AUX'!AP$14,INDIRECT($D$5),0),MATCH('CF AUX'!$I442,INDIRECT($D$7),0)),"")</f>
        <v/>
      </c>
      <c r="AQ442" s="81" t="str">
        <f ca="1">IF(ISNUMBER($H442),INDEX(INDIRECT($D$4),MATCH('CF AUX'!AQ$14,INDIRECT($D$5),0),MATCH('CF AUX'!$I442,INDIRECT($D$7),0)),"")</f>
        <v/>
      </c>
      <c r="AR442" s="81" t="str">
        <f ca="1">IF(ISNUMBER($H442),INDEX(INDIRECT($D$4),MATCH('CF AUX'!AR$14,INDIRECT($D$5),0),MATCH('CF AUX'!$I442,INDIRECT($D$7),0)),"")</f>
        <v/>
      </c>
      <c r="AS442" s="81" t="str">
        <f ca="1">IF(ISNUMBER($H442),INDEX(INDIRECT($D$4),MATCH('CF AUX'!AS$14,INDIRECT($D$5),0),MATCH('CF AUX'!$I442,INDIRECT($D$7),0)),"")</f>
        <v/>
      </c>
      <c r="AT442" s="81" t="str">
        <f ca="1">IF(ISNUMBER($H442),INDEX(INDIRECT($D$4),MATCH('CF AUX'!AT$14,INDIRECT($D$5),0),MATCH('CF AUX'!$I442,INDIRECT($D$7),0)),"")</f>
        <v/>
      </c>
      <c r="AU442" s="81" t="str">
        <f ca="1">IF(ISNUMBER($H442),INDEX(INDIRECT($D$4),MATCH('CF AUX'!AU$14,INDIRECT($D$5),0),MATCH('CF AUX'!$I442,INDIRECT($D$7),0)),"")</f>
        <v/>
      </c>
      <c r="AV442" s="81" t="str">
        <f ca="1">IF(ISNUMBER($H442),INDEX(INDIRECT($D$4),MATCH('CF AUX'!AV$14,INDIRECT($D$5),0),MATCH('CF AUX'!$I442,INDIRECT($D$7),0)),"")</f>
        <v/>
      </c>
      <c r="AW442" s="81" t="str">
        <f ca="1">IF(ISNUMBER($H442),INDEX(INDIRECT($D$4),MATCH('CF AUX'!AW$14,INDIRECT($D$5),0),MATCH('CF AUX'!$I442,INDIRECT($D$7),0)),"")</f>
        <v/>
      </c>
      <c r="AX442" s="81" t="str">
        <f ca="1">IF(ISNUMBER($H442),INDEX(INDIRECT($D$4),MATCH('CF AUX'!AX$14,INDIRECT($D$5),0),MATCH('CF AUX'!$I442,INDIRECT($D$7),0)),"")</f>
        <v/>
      </c>
      <c r="AY442" s="81" t="str">
        <f ca="1">IF(ISNUMBER($H442),INDEX(INDIRECT($D$4),MATCH('CF AUX'!AY$14,INDIRECT($D$5),0),MATCH('CF AUX'!$I442,INDIRECT($D$7),0)),"")</f>
        <v/>
      </c>
      <c r="AZ442" s="81" t="str">
        <f ca="1">IF(ISNUMBER($H442),INDEX(INDIRECT($D$4),MATCH('CF AUX'!AZ$14,INDIRECT($D$5),0),MATCH('CF AUX'!$I442,INDIRECT($D$7),0)),"")</f>
        <v/>
      </c>
      <c r="BB442" s="96" t="str" cm="1">
        <f t="array" aca="1" ref="BB442" ca="1">IF(ISNUMBER($H442),MMULT(J442:AZ442,TRANSPOSE(INDIRECT($D$8&amp;$G$4&amp;B443&amp;":"&amp;$G$6&amp;B443))),"")</f>
        <v/>
      </c>
      <c r="BD442" s="59">
        <f t="shared" ref="BD442:BD456" si="115">BD441</f>
        <v>439</v>
      </c>
      <c r="BE442" s="80" t="str" cm="1">
        <f t="array" aca="1" ref="BE442" ca="1">IFERROR(INDEX(INDIRECT($D$4),MATCH(INDIRECT(BE$5&amp;$BD442),INDIRECT($D$6),0),MATCH($I442,INDIRECT($D$7),0)),"")</f>
        <v/>
      </c>
      <c r="BF442" s="81" t="str" cm="1">
        <f t="array" aca="1" ref="BF442" ca="1">IFERROR(INDEX(INDIRECT($D$4),MATCH(INDIRECT(BF$5&amp;$BD442),INDIRECT($D$6),0),MATCH($I442,INDIRECT($D$7),0)),"")</f>
        <v/>
      </c>
      <c r="BG442" s="81" t="str" cm="1">
        <f t="array" aca="1" ref="BG442" ca="1">IFERROR(INDEX(INDIRECT($D$4),MATCH(INDIRECT(BG$5&amp;$BD442),INDIRECT($D$6),0),MATCH($I442,INDIRECT($D$7),0)),"")</f>
        <v/>
      </c>
      <c r="BH442" s="81" t="str" cm="1">
        <f t="array" aca="1" ref="BH442" ca="1">IFERROR(INDEX(INDIRECT($D$4),MATCH(INDIRECT(BH$5&amp;$BD442),INDIRECT($D$6),0),MATCH($I442,INDIRECT($D$7),0)),"")</f>
        <v/>
      </c>
      <c r="BI442" s="81" t="str" cm="1">
        <f t="array" aca="1" ref="BI442" ca="1">IFERROR(INDEX(INDIRECT($D$4),MATCH(INDIRECT(BI$5&amp;$BD442),INDIRECT($D$6),0),MATCH($I442,INDIRECT($D$7),0)),"")</f>
        <v/>
      </c>
      <c r="BJ442" s="81" t="str" cm="1">
        <f t="array" aca="1" ref="BJ442" ca="1">IFERROR(INDEX(INDIRECT($D$4),MATCH(INDIRECT(BJ$5&amp;$BD442),INDIRECT($D$6),0),MATCH($I442,INDIRECT($D$7),0)),"")</f>
        <v/>
      </c>
      <c r="BK442" s="81" t="str" cm="1">
        <f t="array" aca="1" ref="BK442" ca="1">IFERROR(INDEX(INDIRECT($D$4),MATCH(INDIRECT(BK$5&amp;$BD442),INDIRECT($D$6),0),MATCH($I442,INDIRECT($D$7),0)),"")</f>
        <v/>
      </c>
      <c r="BL442" s="81" t="str" cm="1">
        <f t="array" aca="1" ref="BL442" ca="1">IFERROR(INDEX(INDIRECT($D$4),MATCH(INDIRECT(BL$5&amp;$BD442),INDIRECT($D$6),0),MATCH($I442,INDIRECT($D$7),0)),"")</f>
        <v/>
      </c>
      <c r="BM442" s="81" t="str" cm="1">
        <f t="array" aca="1" ref="BM442" ca="1">IFERROR(INDEX(INDIRECT($D$4),MATCH(INDIRECT(BM$5&amp;$BD442),INDIRECT($D$6),0),MATCH($I442,INDIRECT($D$7),0)),"")</f>
        <v/>
      </c>
      <c r="BN442" s="81" t="str" cm="1">
        <f t="array" aca="1" ref="BN442" ca="1">IFERROR(INDEX(INDIRECT($D$4),MATCH(INDIRECT(BN$5&amp;$BD442),INDIRECT($D$6),0),MATCH($I442,INDIRECT($D$7),0)),"")</f>
        <v/>
      </c>
      <c r="BO442" s="81" t="str" cm="1">
        <f t="array" aca="1" ref="BO442" ca="1">IFERROR(INDEX(INDIRECT($D$4),MATCH(INDIRECT(BO$5&amp;$BD442),INDIRECT($D$6),0),MATCH($I442,INDIRECT($D$7),0)),"")</f>
        <v/>
      </c>
      <c r="BP442" s="81" t="str" cm="1">
        <f t="array" aca="1" ref="BP442" ca="1">IFERROR(INDEX(INDIRECT($D$4),MATCH(INDIRECT(BP$5&amp;$BD442),INDIRECT($D$6),0),MATCH($I442,INDIRECT($D$7),0)),"")</f>
        <v/>
      </c>
      <c r="BQ442" s="81" t="str" cm="1">
        <f t="array" aca="1" ref="BQ442" ca="1">IFERROR(INDEX(INDIRECT($D$4),MATCH(INDIRECT(BQ$5&amp;$BD442),INDIRECT($D$6),0),MATCH($I442,INDIRECT($D$7),0)),"")</f>
        <v/>
      </c>
      <c r="BR442" s="81" t="str" cm="1">
        <f t="array" aca="1" ref="BR442" ca="1">IFERROR(INDEX(INDIRECT($D$4),MATCH(INDIRECT(BR$5&amp;$BD442),INDIRECT($D$6),0),MATCH($I442,INDIRECT($D$7),0)),"")</f>
        <v/>
      </c>
      <c r="BS442" s="81" t="str" cm="1">
        <f t="array" aca="1" ref="BS442" ca="1">IFERROR(INDEX(INDIRECT($D$4),MATCH(INDIRECT(BS$5&amp;$BD442),INDIRECT($D$6),0),MATCH($I442,INDIRECT($D$7),0)),"")</f>
        <v/>
      </c>
      <c r="BT442" s="81" t="str" cm="1">
        <f t="array" aca="1" ref="BT442" ca="1">IFERROR(INDEX(INDIRECT($D$4),MATCH(INDIRECT(BT$5&amp;$BD442),INDIRECT($D$6),0),MATCH($I442,INDIRECT($D$7),0)),"")</f>
        <v/>
      </c>
      <c r="BU442" s="81" t="str" cm="1">
        <f t="array" aca="1" ref="BU442" ca="1">IFERROR(INDEX(INDIRECT($D$4),MATCH(INDIRECT(BU$5&amp;$BD442),INDIRECT($D$6),0),MATCH($I442,INDIRECT($D$7),0)),"")</f>
        <v/>
      </c>
      <c r="BV442" s="99" t="str" cm="1">
        <f t="array" aca="1" ref="BV442" ca="1">IFERROR(INDEX(INDIRECT($D$4),MATCH(INDIRECT(BV$5&amp;$BD442),INDIRECT($D$6),0),MATCH($I442,INDIRECT($D$7),0)),"")</f>
        <v/>
      </c>
      <c r="BX442" s="80"/>
      <c r="BY442" s="81"/>
      <c r="BZ442" s="81"/>
      <c r="CA442" s="81"/>
      <c r="CB442" s="81"/>
      <c r="CC442" s="81"/>
      <c r="CD442" s="81"/>
      <c r="CE442" s="81"/>
      <c r="CF442" s="81"/>
      <c r="CG442" s="81"/>
      <c r="CH442" s="81"/>
      <c r="CI442" s="81"/>
      <c r="CJ442" s="81"/>
      <c r="CK442" s="81"/>
      <c r="CL442" s="81"/>
      <c r="CM442" s="81"/>
      <c r="CN442" s="81"/>
      <c r="CO442" s="99"/>
      <c r="CQ442" s="113"/>
      <c r="CR442" s="59" t="str">
        <f t="shared" si="114"/>
        <v/>
      </c>
      <c r="CS442" s="60"/>
      <c r="CT442" s="116" t="str">
        <f t="shared" ca="1" si="111"/>
        <v/>
      </c>
      <c r="CU442" s="80" t="str">
        <f>IF(ISNUMBER($CS442),INDEX(IRF.New!$CS$7:$DJ$37,MATCH(B443+1,IRF.New!$B$7:$B$37,0),MATCH($CT442,IRF.New!$CS$5:$DJ$5,0)),"")</f>
        <v/>
      </c>
      <c r="CV442" s="81"/>
      <c r="CW442" s="81" t="str">
        <f t="shared" si="112"/>
        <v/>
      </c>
      <c r="CX442" s="81"/>
      <c r="CY442" s="81"/>
      <c r="CZ442" s="94"/>
      <c r="DA442" s="94" t="str">
        <f>IF(ISNUMBER(CS442),INDEX(IRF.New!$CS$2:$DJ$2,MATCH('CF AUX'!$CT442,IRF.New!$CS$5:$DJ$5,0)),"")</f>
        <v/>
      </c>
      <c r="DB442" s="72"/>
      <c r="DD442" s="132" t="str">
        <f>IF(ISNUMBER(CS442),INDEX(IRF.New!$D$7:$CO$37,MATCH('CF AUX'!C438,IRF.New!$C$7:$C$37,0),MATCH(CT442,IRF.New!$D$5:$CO$5,0)),"")</f>
        <v/>
      </c>
    </row>
    <row r="443" spans="2:109" x14ac:dyDescent="0.25">
      <c r="B443" s="75">
        <f>INDEX(IRF.New!$B:$B,MATCH('CF AUX'!C438,IRF.New!$C:$C,0))-1</f>
        <v>30</v>
      </c>
      <c r="F443" s="136" t="str">
        <f t="shared" si="113"/>
        <v/>
      </c>
      <c r="H443" s="65"/>
      <c r="I443" s="129" t="str">
        <f ca="1">IF(ISNUMBER(H443),INDEX(IRF.New!$CS$5:$DJ$5,MATCH('CF AUX'!H443,INDIRECT("IRF.New!$CS$"&amp;C440&amp;":$DJ$"&amp;C440),0)),"")</f>
        <v/>
      </c>
      <c r="J443" s="80" t="str">
        <f ca="1">IF(ISNUMBER($H443),INDEX(INDIRECT($D$4),MATCH('CF AUX'!J$14,INDIRECT($D$5),0),MATCH('CF AUX'!$I443,INDIRECT($D$7),0)),"")</f>
        <v/>
      </c>
      <c r="K443" s="81" t="str">
        <f ca="1">IF(ISNUMBER($H443),INDEX(INDIRECT($D$4),MATCH('CF AUX'!K$14,INDIRECT($D$5),0),MATCH('CF AUX'!$I443,INDIRECT($D$7),0)),"")</f>
        <v/>
      </c>
      <c r="L443" s="81" t="str">
        <f ca="1">IF(ISNUMBER($H443),INDEX(INDIRECT($D$4),MATCH('CF AUX'!L$14,INDIRECT($D$5),0),MATCH('CF AUX'!$I443,INDIRECT($D$7),0)),"")</f>
        <v/>
      </c>
      <c r="M443" s="81" t="str">
        <f ca="1">IF(ISNUMBER($H443),INDEX(INDIRECT($D$4),MATCH('CF AUX'!M$14,INDIRECT($D$5),0),MATCH('CF AUX'!$I443,INDIRECT($D$7),0)),"")</f>
        <v/>
      </c>
      <c r="N443" s="81" t="str">
        <f ca="1">IF(ISNUMBER($H443),INDEX(INDIRECT($D$4),MATCH('CF AUX'!N$14,INDIRECT($D$5),0),MATCH('CF AUX'!$I443,INDIRECT($D$7),0)),"")</f>
        <v/>
      </c>
      <c r="O443" s="81" t="str">
        <f ca="1">IF(ISNUMBER($H443),INDEX(INDIRECT($D$4),MATCH('CF AUX'!O$14,INDIRECT($D$5),0),MATCH('CF AUX'!$I443,INDIRECT($D$7),0)),"")</f>
        <v/>
      </c>
      <c r="P443" s="81" t="str">
        <f ca="1">IF(ISNUMBER($H443),INDEX(INDIRECT($D$4),MATCH('CF AUX'!P$14,INDIRECT($D$5),0),MATCH('CF AUX'!$I443,INDIRECT($D$7),0)),"")</f>
        <v/>
      </c>
      <c r="Q443" s="81" t="str">
        <f ca="1">IF(ISNUMBER($H443),INDEX(INDIRECT($D$4),MATCH('CF AUX'!Q$14,INDIRECT($D$5),0),MATCH('CF AUX'!$I443,INDIRECT($D$7),0)),"")</f>
        <v/>
      </c>
      <c r="R443" s="81" t="str">
        <f ca="1">IF(ISNUMBER($H443),INDEX(INDIRECT($D$4),MATCH('CF AUX'!R$14,INDIRECT($D$5),0),MATCH('CF AUX'!$I443,INDIRECT($D$7),0)),"")</f>
        <v/>
      </c>
      <c r="S443" s="81" t="str">
        <f ca="1">IF(ISNUMBER($H443),INDEX(INDIRECT($D$4),MATCH('CF AUX'!S$14,INDIRECT($D$5),0),MATCH('CF AUX'!$I443,INDIRECT($D$7),0)),"")</f>
        <v/>
      </c>
      <c r="T443" s="81" t="str">
        <f ca="1">IF(ISNUMBER($H443),INDEX(INDIRECT($D$4),MATCH('CF AUX'!T$14,INDIRECT($D$5),0),MATCH('CF AUX'!$I443,INDIRECT($D$7),0)),"")</f>
        <v/>
      </c>
      <c r="U443" s="81" t="str">
        <f ca="1">IF(ISNUMBER($H443),INDEX(INDIRECT($D$4),MATCH('CF AUX'!U$14,INDIRECT($D$5),0),MATCH('CF AUX'!$I443,INDIRECT($D$7),0)),"")</f>
        <v/>
      </c>
      <c r="V443" s="81" t="str">
        <f ca="1">IF(ISNUMBER($H443),INDEX(INDIRECT($D$4),MATCH('CF AUX'!V$14,INDIRECT($D$5),0),MATCH('CF AUX'!$I443,INDIRECT($D$7),0)),"")</f>
        <v/>
      </c>
      <c r="W443" s="81" t="str">
        <f ca="1">IF(ISNUMBER($H443),INDEX(INDIRECT($D$4),MATCH('CF AUX'!W$14,INDIRECT($D$5),0),MATCH('CF AUX'!$I443,INDIRECT($D$7),0)),"")</f>
        <v/>
      </c>
      <c r="X443" s="81" t="str">
        <f ca="1">IF(ISNUMBER($H443),INDEX(INDIRECT($D$4),MATCH('CF AUX'!X$14,INDIRECT($D$5),0),MATCH('CF AUX'!$I443,INDIRECT($D$7),0)),"")</f>
        <v/>
      </c>
      <c r="Y443" s="81" t="str">
        <f ca="1">IF(ISNUMBER($H443),INDEX(INDIRECT($D$4),MATCH('CF AUX'!Y$14,INDIRECT($D$5),0),MATCH('CF AUX'!$I443,INDIRECT($D$7),0)),"")</f>
        <v/>
      </c>
      <c r="Z443" s="81" t="str">
        <f ca="1">IF(ISNUMBER($H443),INDEX(INDIRECT($D$4),MATCH('CF AUX'!Z$14,INDIRECT($D$5),0),MATCH('CF AUX'!$I443,INDIRECT($D$7),0)),"")</f>
        <v/>
      </c>
      <c r="AA443" s="81" t="str">
        <f ca="1">IF(ISNUMBER($H443),INDEX(INDIRECT($D$4),MATCH('CF AUX'!AA$14,INDIRECT($D$5),0),MATCH('CF AUX'!$I443,INDIRECT($D$7),0)),"")</f>
        <v/>
      </c>
      <c r="AB443" s="81" t="str">
        <f ca="1">IF(ISNUMBER($H443),INDEX(INDIRECT($D$4),MATCH('CF AUX'!AB$14,INDIRECT($D$5),0),MATCH('CF AUX'!$I443,INDIRECT($D$7),0)),"")</f>
        <v/>
      </c>
      <c r="AC443" s="81" t="str">
        <f ca="1">IF(ISNUMBER($H443),INDEX(INDIRECT($D$4),MATCH('CF AUX'!AC$14,INDIRECT($D$5),0),MATCH('CF AUX'!$I443,INDIRECT($D$7),0)),"")</f>
        <v/>
      </c>
      <c r="AD443" s="81" t="str">
        <f ca="1">IF(ISNUMBER($H443),INDEX(INDIRECT($D$4),MATCH('CF AUX'!AD$14,INDIRECT($D$5),0),MATCH('CF AUX'!$I443,INDIRECT($D$7),0)),"")</f>
        <v/>
      </c>
      <c r="AE443" s="81" t="str">
        <f ca="1">IF(ISNUMBER($H443),INDEX(INDIRECT($D$4),MATCH('CF AUX'!AE$14,INDIRECT($D$5),0),MATCH('CF AUX'!$I443,INDIRECT($D$7),0)),"")</f>
        <v/>
      </c>
      <c r="AF443" s="81" t="str">
        <f ca="1">IF(ISNUMBER($H443),INDEX(INDIRECT($D$4),MATCH('CF AUX'!AF$14,INDIRECT($D$5),0),MATCH('CF AUX'!$I443,INDIRECT($D$7),0)),"")</f>
        <v/>
      </c>
      <c r="AG443" s="81" t="str">
        <f ca="1">IF(ISNUMBER($H443),INDEX(INDIRECT($D$4),MATCH('CF AUX'!AG$14,INDIRECT($D$5),0),MATCH('CF AUX'!$I443,INDIRECT($D$7),0)),"")</f>
        <v/>
      </c>
      <c r="AH443" s="81" t="str">
        <f ca="1">IF(ISNUMBER($H443),INDEX(INDIRECT($D$4),MATCH('CF AUX'!AH$14,INDIRECT($D$5),0),MATCH('CF AUX'!$I443,INDIRECT($D$7),0)),"")</f>
        <v/>
      </c>
      <c r="AI443" s="81" t="str">
        <f ca="1">IF(ISNUMBER($H443),INDEX(INDIRECT($D$4),MATCH('CF AUX'!AI$14,INDIRECT($D$5),0),MATCH('CF AUX'!$I443,INDIRECT($D$7),0)),"")</f>
        <v/>
      </c>
      <c r="AJ443" s="81" t="str">
        <f ca="1">IF(ISNUMBER($H443),INDEX(INDIRECT($D$4),MATCH('CF AUX'!AJ$14,INDIRECT($D$5),0),MATCH('CF AUX'!$I443,INDIRECT($D$7),0)),"")</f>
        <v/>
      </c>
      <c r="AK443" s="81" t="str">
        <f ca="1">IF(ISNUMBER($H443),INDEX(INDIRECT($D$4),MATCH('CF AUX'!AK$14,INDIRECT($D$5),0),MATCH('CF AUX'!$I443,INDIRECT($D$7),0)),"")</f>
        <v/>
      </c>
      <c r="AL443" s="81" t="str">
        <f ca="1">IF(ISNUMBER($H443),INDEX(INDIRECT($D$4),MATCH('CF AUX'!AL$14,INDIRECT($D$5),0),MATCH('CF AUX'!$I443,INDIRECT($D$7),0)),"")</f>
        <v/>
      </c>
      <c r="AM443" s="81" t="str">
        <f ca="1">IF(ISNUMBER($H443),INDEX(INDIRECT($D$4),MATCH('CF AUX'!AM$14,INDIRECT($D$5),0),MATCH('CF AUX'!$I443,INDIRECT($D$7),0)),"")</f>
        <v/>
      </c>
      <c r="AN443" s="81" t="str">
        <f ca="1">IF(ISNUMBER($H443),INDEX(INDIRECT($D$4),MATCH('CF AUX'!AN$14,INDIRECT($D$5),0),MATCH('CF AUX'!$I443,INDIRECT($D$7),0)),"")</f>
        <v/>
      </c>
      <c r="AO443" s="81" t="str">
        <f ca="1">IF(ISNUMBER($H443),INDEX(INDIRECT($D$4),MATCH('CF AUX'!AO$14,INDIRECT($D$5),0),MATCH('CF AUX'!$I443,INDIRECT($D$7),0)),"")</f>
        <v/>
      </c>
      <c r="AP443" s="81" t="str">
        <f ca="1">IF(ISNUMBER($H443),INDEX(INDIRECT($D$4),MATCH('CF AUX'!AP$14,INDIRECT($D$5),0),MATCH('CF AUX'!$I443,INDIRECT($D$7),0)),"")</f>
        <v/>
      </c>
      <c r="AQ443" s="81" t="str">
        <f ca="1">IF(ISNUMBER($H443),INDEX(INDIRECT($D$4),MATCH('CF AUX'!AQ$14,INDIRECT($D$5),0),MATCH('CF AUX'!$I443,INDIRECT($D$7),0)),"")</f>
        <v/>
      </c>
      <c r="AR443" s="81" t="str">
        <f ca="1">IF(ISNUMBER($H443),INDEX(INDIRECT($D$4),MATCH('CF AUX'!AR$14,INDIRECT($D$5),0),MATCH('CF AUX'!$I443,INDIRECT($D$7),0)),"")</f>
        <v/>
      </c>
      <c r="AS443" s="81" t="str">
        <f ca="1">IF(ISNUMBER($H443),INDEX(INDIRECT($D$4),MATCH('CF AUX'!AS$14,INDIRECT($D$5),0),MATCH('CF AUX'!$I443,INDIRECT($D$7),0)),"")</f>
        <v/>
      </c>
      <c r="AT443" s="81" t="str">
        <f ca="1">IF(ISNUMBER($H443),INDEX(INDIRECT($D$4),MATCH('CF AUX'!AT$14,INDIRECT($D$5),0),MATCH('CF AUX'!$I443,INDIRECT($D$7),0)),"")</f>
        <v/>
      </c>
      <c r="AU443" s="81" t="str">
        <f ca="1">IF(ISNUMBER($H443),INDEX(INDIRECT($D$4),MATCH('CF AUX'!AU$14,INDIRECT($D$5),0),MATCH('CF AUX'!$I443,INDIRECT($D$7),0)),"")</f>
        <v/>
      </c>
      <c r="AV443" s="81" t="str">
        <f ca="1">IF(ISNUMBER($H443),INDEX(INDIRECT($D$4),MATCH('CF AUX'!AV$14,INDIRECT($D$5),0),MATCH('CF AUX'!$I443,INDIRECT($D$7),0)),"")</f>
        <v/>
      </c>
      <c r="AW443" s="81" t="str">
        <f ca="1">IF(ISNUMBER($H443),INDEX(INDIRECT($D$4),MATCH('CF AUX'!AW$14,INDIRECT($D$5),0),MATCH('CF AUX'!$I443,INDIRECT($D$7),0)),"")</f>
        <v/>
      </c>
      <c r="AX443" s="81" t="str">
        <f ca="1">IF(ISNUMBER($H443),INDEX(INDIRECT($D$4),MATCH('CF AUX'!AX$14,INDIRECT($D$5),0),MATCH('CF AUX'!$I443,INDIRECT($D$7),0)),"")</f>
        <v/>
      </c>
      <c r="AY443" s="81" t="str">
        <f ca="1">IF(ISNUMBER($H443),INDEX(INDIRECT($D$4),MATCH('CF AUX'!AY$14,INDIRECT($D$5),0),MATCH('CF AUX'!$I443,INDIRECT($D$7),0)),"")</f>
        <v/>
      </c>
      <c r="AZ443" s="81" t="str">
        <f ca="1">IF(ISNUMBER($H443),INDEX(INDIRECT($D$4),MATCH('CF AUX'!AZ$14,INDIRECT($D$5),0),MATCH('CF AUX'!$I443,INDIRECT($D$7),0)),"")</f>
        <v/>
      </c>
      <c r="BB443" s="96" t="str" cm="1">
        <f t="array" aca="1" ref="BB443" ca="1">IF(ISNUMBER($H443),MMULT(J443:AZ443,TRANSPOSE(INDIRECT($D$8&amp;$G$4&amp;B443&amp;":"&amp;$G$6&amp;B443))),"")</f>
        <v/>
      </c>
      <c r="BD443" s="59">
        <f t="shared" si="115"/>
        <v>439</v>
      </c>
      <c r="BE443" s="80" t="str" cm="1">
        <f t="array" aca="1" ref="BE443" ca="1">IFERROR(INDEX(INDIRECT($D$4),MATCH(INDIRECT(BE$5&amp;$BD443),INDIRECT($D$6),0),MATCH($I443,INDIRECT($D$7),0)),"")</f>
        <v/>
      </c>
      <c r="BF443" s="81" t="str" cm="1">
        <f t="array" aca="1" ref="BF443" ca="1">IFERROR(INDEX(INDIRECT($D$4),MATCH(INDIRECT(BF$5&amp;$BD443),INDIRECT($D$6),0),MATCH($I443,INDIRECT($D$7),0)),"")</f>
        <v/>
      </c>
      <c r="BG443" s="81" t="str" cm="1">
        <f t="array" aca="1" ref="BG443" ca="1">IFERROR(INDEX(INDIRECT($D$4),MATCH(INDIRECT(BG$5&amp;$BD443),INDIRECT($D$6),0),MATCH($I443,INDIRECT($D$7),0)),"")</f>
        <v/>
      </c>
      <c r="BH443" s="81" t="str" cm="1">
        <f t="array" aca="1" ref="BH443" ca="1">IFERROR(INDEX(INDIRECT($D$4),MATCH(INDIRECT(BH$5&amp;$BD443),INDIRECT($D$6),0),MATCH($I443,INDIRECT($D$7),0)),"")</f>
        <v/>
      </c>
      <c r="BI443" s="81" t="str" cm="1">
        <f t="array" aca="1" ref="BI443" ca="1">IFERROR(INDEX(INDIRECT($D$4),MATCH(INDIRECT(BI$5&amp;$BD443),INDIRECT($D$6),0),MATCH($I443,INDIRECT($D$7),0)),"")</f>
        <v/>
      </c>
      <c r="BJ443" s="81" t="str" cm="1">
        <f t="array" aca="1" ref="BJ443" ca="1">IFERROR(INDEX(INDIRECT($D$4),MATCH(INDIRECT(BJ$5&amp;$BD443),INDIRECT($D$6),0),MATCH($I443,INDIRECT($D$7),0)),"")</f>
        <v/>
      </c>
      <c r="BK443" s="81" t="str" cm="1">
        <f t="array" aca="1" ref="BK443" ca="1">IFERROR(INDEX(INDIRECT($D$4),MATCH(INDIRECT(BK$5&amp;$BD443),INDIRECT($D$6),0),MATCH($I443,INDIRECT($D$7),0)),"")</f>
        <v/>
      </c>
      <c r="BL443" s="81" t="str" cm="1">
        <f t="array" aca="1" ref="BL443" ca="1">IFERROR(INDEX(INDIRECT($D$4),MATCH(INDIRECT(BL$5&amp;$BD443),INDIRECT($D$6),0),MATCH($I443,INDIRECT($D$7),0)),"")</f>
        <v/>
      </c>
      <c r="BM443" s="81" t="str" cm="1">
        <f t="array" aca="1" ref="BM443" ca="1">IFERROR(INDEX(INDIRECT($D$4),MATCH(INDIRECT(BM$5&amp;$BD443),INDIRECT($D$6),0),MATCH($I443,INDIRECT($D$7),0)),"")</f>
        <v/>
      </c>
      <c r="BN443" s="81" t="str" cm="1">
        <f t="array" aca="1" ref="BN443" ca="1">IFERROR(INDEX(INDIRECT($D$4),MATCH(INDIRECT(BN$5&amp;$BD443),INDIRECT($D$6),0),MATCH($I443,INDIRECT($D$7),0)),"")</f>
        <v/>
      </c>
      <c r="BO443" s="81" t="str" cm="1">
        <f t="array" aca="1" ref="BO443" ca="1">IFERROR(INDEX(INDIRECT($D$4),MATCH(INDIRECT(BO$5&amp;$BD443),INDIRECT($D$6),0),MATCH($I443,INDIRECT($D$7),0)),"")</f>
        <v/>
      </c>
      <c r="BP443" s="81" t="str" cm="1">
        <f t="array" aca="1" ref="BP443" ca="1">IFERROR(INDEX(INDIRECT($D$4),MATCH(INDIRECT(BP$5&amp;$BD443),INDIRECT($D$6),0),MATCH($I443,INDIRECT($D$7),0)),"")</f>
        <v/>
      </c>
      <c r="BQ443" s="81" t="str" cm="1">
        <f t="array" aca="1" ref="BQ443" ca="1">IFERROR(INDEX(INDIRECT($D$4),MATCH(INDIRECT(BQ$5&amp;$BD443),INDIRECT($D$6),0),MATCH($I443,INDIRECT($D$7),0)),"")</f>
        <v/>
      </c>
      <c r="BR443" s="81" t="str" cm="1">
        <f t="array" aca="1" ref="BR443" ca="1">IFERROR(INDEX(INDIRECT($D$4),MATCH(INDIRECT(BR$5&amp;$BD443),INDIRECT($D$6),0),MATCH($I443,INDIRECT($D$7),0)),"")</f>
        <v/>
      </c>
      <c r="BS443" s="81" t="str" cm="1">
        <f t="array" aca="1" ref="BS443" ca="1">IFERROR(INDEX(INDIRECT($D$4),MATCH(INDIRECT(BS$5&amp;$BD443),INDIRECT($D$6),0),MATCH($I443,INDIRECT($D$7),0)),"")</f>
        <v/>
      </c>
      <c r="BT443" s="81" t="str" cm="1">
        <f t="array" aca="1" ref="BT443" ca="1">IFERROR(INDEX(INDIRECT($D$4),MATCH(INDIRECT(BT$5&amp;$BD443),INDIRECT($D$6),0),MATCH($I443,INDIRECT($D$7),0)),"")</f>
        <v/>
      </c>
      <c r="BU443" s="81" t="str" cm="1">
        <f t="array" aca="1" ref="BU443" ca="1">IFERROR(INDEX(INDIRECT($D$4),MATCH(INDIRECT(BU$5&amp;$BD443),INDIRECT($D$6),0),MATCH($I443,INDIRECT($D$7),0)),"")</f>
        <v/>
      </c>
      <c r="BV443" s="99" t="str" cm="1">
        <f t="array" aca="1" ref="BV443" ca="1">IFERROR(INDEX(INDIRECT($D$4),MATCH(INDIRECT(BV$5&amp;$BD443),INDIRECT($D$6),0),MATCH($I443,INDIRECT($D$7),0)),"")</f>
        <v/>
      </c>
      <c r="BX443" s="80"/>
      <c r="BY443" s="81"/>
      <c r="BZ443" s="81"/>
      <c r="CA443" s="81"/>
      <c r="CB443" s="81"/>
      <c r="CC443" s="81"/>
      <c r="CD443" s="81"/>
      <c r="CE443" s="81"/>
      <c r="CF443" s="81"/>
      <c r="CG443" s="81"/>
      <c r="CH443" s="81"/>
      <c r="CI443" s="81"/>
      <c r="CJ443" s="81"/>
      <c r="CK443" s="81"/>
      <c r="CL443" s="81"/>
      <c r="CM443" s="81"/>
      <c r="CN443" s="81"/>
      <c r="CO443" s="99"/>
      <c r="CQ443" s="113"/>
      <c r="CR443" s="59" t="str">
        <f t="shared" si="114"/>
        <v/>
      </c>
      <c r="CS443" s="60"/>
      <c r="CT443" s="123" t="str">
        <f t="shared" ca="1" si="111"/>
        <v/>
      </c>
      <c r="CU443" s="80" t="str">
        <f>IF(ISNUMBER($CS443),INDEX(IRF.New!$CS$7:$DJ$37,MATCH(B443+1,IRF.New!$B$7:$B$37,0),MATCH($CT443,IRF.New!$CS$5:$DJ$5,0)),"")</f>
        <v/>
      </c>
      <c r="CV443" s="81"/>
      <c r="CW443" s="81" t="str">
        <f t="shared" si="112"/>
        <v/>
      </c>
      <c r="CX443" s="81"/>
      <c r="CY443" s="81"/>
      <c r="CZ443" s="94"/>
      <c r="DA443" s="94" t="str">
        <f>IF(ISNUMBER(CS443),INDEX(IRF.New!$CS$2:$DJ$2,MATCH('CF AUX'!$CT443,IRF.New!$CS$5:$DJ$5,0)),"")</f>
        <v/>
      </c>
      <c r="DB443" s="72"/>
      <c r="DD443" s="132" t="str">
        <f>IF(ISNUMBER(CS443),INDEX(IRF.New!$D$7:$CO$37,MATCH('CF AUX'!C438,IRF.New!$C$7:$C$37,0),MATCH(CT443,IRF.New!$D$5:$CO$5,0)),"")</f>
        <v/>
      </c>
    </row>
    <row r="444" spans="2:109" x14ac:dyDescent="0.25">
      <c r="F444" s="136" t="str">
        <f t="shared" si="113"/>
        <v/>
      </c>
      <c r="H444" s="65"/>
      <c r="I444" s="129" t="str">
        <f ca="1">IF(ISNUMBER(H444),INDEX(IRF.New!$CS$5:$DJ$5,MATCH('CF AUX'!H444,INDIRECT("IRF.New!$CS$"&amp;C440&amp;":$DJ$"&amp;C440),0)),"")</f>
        <v/>
      </c>
      <c r="J444" s="80" t="str">
        <f ca="1">IF(ISNUMBER($H444),INDEX(INDIRECT($D$4),MATCH('CF AUX'!J$14,INDIRECT($D$5),0),MATCH('CF AUX'!$I444,INDIRECT($D$7),0)),"")</f>
        <v/>
      </c>
      <c r="K444" s="81" t="str">
        <f ca="1">IF(ISNUMBER($H444),INDEX(INDIRECT($D$4),MATCH('CF AUX'!K$14,INDIRECT($D$5),0),MATCH('CF AUX'!$I444,INDIRECT($D$7),0)),"")</f>
        <v/>
      </c>
      <c r="L444" s="81" t="str">
        <f ca="1">IF(ISNUMBER($H444),INDEX(INDIRECT($D$4),MATCH('CF AUX'!L$14,INDIRECT($D$5),0),MATCH('CF AUX'!$I444,INDIRECT($D$7),0)),"")</f>
        <v/>
      </c>
      <c r="M444" s="81" t="str">
        <f ca="1">IF(ISNUMBER($H444),INDEX(INDIRECT($D$4),MATCH('CF AUX'!M$14,INDIRECT($D$5),0),MATCH('CF AUX'!$I444,INDIRECT($D$7),0)),"")</f>
        <v/>
      </c>
      <c r="N444" s="81" t="str">
        <f ca="1">IF(ISNUMBER($H444),INDEX(INDIRECT($D$4),MATCH('CF AUX'!N$14,INDIRECT($D$5),0),MATCH('CF AUX'!$I444,INDIRECT($D$7),0)),"")</f>
        <v/>
      </c>
      <c r="O444" s="81" t="str">
        <f ca="1">IF(ISNUMBER($H444),INDEX(INDIRECT($D$4),MATCH('CF AUX'!O$14,INDIRECT($D$5),0),MATCH('CF AUX'!$I444,INDIRECT($D$7),0)),"")</f>
        <v/>
      </c>
      <c r="P444" s="81" t="str">
        <f ca="1">IF(ISNUMBER($H444),INDEX(INDIRECT($D$4),MATCH('CF AUX'!P$14,INDIRECT($D$5),0),MATCH('CF AUX'!$I444,INDIRECT($D$7),0)),"")</f>
        <v/>
      </c>
      <c r="Q444" s="81" t="str">
        <f ca="1">IF(ISNUMBER($H444),INDEX(INDIRECT($D$4),MATCH('CF AUX'!Q$14,INDIRECT($D$5),0),MATCH('CF AUX'!$I444,INDIRECT($D$7),0)),"")</f>
        <v/>
      </c>
      <c r="R444" s="81" t="str">
        <f ca="1">IF(ISNUMBER($H444),INDEX(INDIRECT($D$4),MATCH('CF AUX'!R$14,INDIRECT($D$5),0),MATCH('CF AUX'!$I444,INDIRECT($D$7),0)),"")</f>
        <v/>
      </c>
      <c r="S444" s="81" t="str">
        <f ca="1">IF(ISNUMBER($H444),INDEX(INDIRECT($D$4),MATCH('CF AUX'!S$14,INDIRECT($D$5),0),MATCH('CF AUX'!$I444,INDIRECT($D$7),0)),"")</f>
        <v/>
      </c>
      <c r="T444" s="81" t="str">
        <f ca="1">IF(ISNUMBER($H444),INDEX(INDIRECT($D$4),MATCH('CF AUX'!T$14,INDIRECT($D$5),0),MATCH('CF AUX'!$I444,INDIRECT($D$7),0)),"")</f>
        <v/>
      </c>
      <c r="U444" s="81" t="str">
        <f ca="1">IF(ISNUMBER($H444),INDEX(INDIRECT($D$4),MATCH('CF AUX'!U$14,INDIRECT($D$5),0),MATCH('CF AUX'!$I444,INDIRECT($D$7),0)),"")</f>
        <v/>
      </c>
      <c r="V444" s="81" t="str">
        <f ca="1">IF(ISNUMBER($H444),INDEX(INDIRECT($D$4),MATCH('CF AUX'!V$14,INDIRECT($D$5),0),MATCH('CF AUX'!$I444,INDIRECT($D$7),0)),"")</f>
        <v/>
      </c>
      <c r="W444" s="81" t="str">
        <f ca="1">IF(ISNUMBER($H444),INDEX(INDIRECT($D$4),MATCH('CF AUX'!W$14,INDIRECT($D$5),0),MATCH('CF AUX'!$I444,INDIRECT($D$7),0)),"")</f>
        <v/>
      </c>
      <c r="X444" s="81" t="str">
        <f ca="1">IF(ISNUMBER($H444),INDEX(INDIRECT($D$4),MATCH('CF AUX'!X$14,INDIRECT($D$5),0),MATCH('CF AUX'!$I444,INDIRECT($D$7),0)),"")</f>
        <v/>
      </c>
      <c r="Y444" s="81" t="str">
        <f ca="1">IF(ISNUMBER($H444),INDEX(INDIRECT($D$4),MATCH('CF AUX'!Y$14,INDIRECT($D$5),0),MATCH('CF AUX'!$I444,INDIRECT($D$7),0)),"")</f>
        <v/>
      </c>
      <c r="Z444" s="81" t="str">
        <f ca="1">IF(ISNUMBER($H444),INDEX(INDIRECT($D$4),MATCH('CF AUX'!Z$14,INDIRECT($D$5),0),MATCH('CF AUX'!$I444,INDIRECT($D$7),0)),"")</f>
        <v/>
      </c>
      <c r="AA444" s="81" t="str">
        <f ca="1">IF(ISNUMBER($H444),INDEX(INDIRECT($D$4),MATCH('CF AUX'!AA$14,INDIRECT($D$5),0),MATCH('CF AUX'!$I444,INDIRECT($D$7),0)),"")</f>
        <v/>
      </c>
      <c r="AB444" s="81" t="str">
        <f ca="1">IF(ISNUMBER($H444),INDEX(INDIRECT($D$4),MATCH('CF AUX'!AB$14,INDIRECT($D$5),0),MATCH('CF AUX'!$I444,INDIRECT($D$7),0)),"")</f>
        <v/>
      </c>
      <c r="AC444" s="81" t="str">
        <f ca="1">IF(ISNUMBER($H444),INDEX(INDIRECT($D$4),MATCH('CF AUX'!AC$14,INDIRECT($D$5),0),MATCH('CF AUX'!$I444,INDIRECT($D$7),0)),"")</f>
        <v/>
      </c>
      <c r="AD444" s="81" t="str">
        <f ca="1">IF(ISNUMBER($H444),INDEX(INDIRECT($D$4),MATCH('CF AUX'!AD$14,INDIRECT($D$5),0),MATCH('CF AUX'!$I444,INDIRECT($D$7),0)),"")</f>
        <v/>
      </c>
      <c r="AE444" s="81" t="str">
        <f ca="1">IF(ISNUMBER($H444),INDEX(INDIRECT($D$4),MATCH('CF AUX'!AE$14,INDIRECT($D$5),0),MATCH('CF AUX'!$I444,INDIRECT($D$7),0)),"")</f>
        <v/>
      </c>
      <c r="AF444" s="81" t="str">
        <f ca="1">IF(ISNUMBER($H444),INDEX(INDIRECT($D$4),MATCH('CF AUX'!AF$14,INDIRECT($D$5),0),MATCH('CF AUX'!$I444,INDIRECT($D$7),0)),"")</f>
        <v/>
      </c>
      <c r="AG444" s="81" t="str">
        <f ca="1">IF(ISNUMBER($H444),INDEX(INDIRECT($D$4),MATCH('CF AUX'!AG$14,INDIRECT($D$5),0),MATCH('CF AUX'!$I444,INDIRECT($D$7),0)),"")</f>
        <v/>
      </c>
      <c r="AH444" s="81" t="str">
        <f ca="1">IF(ISNUMBER($H444),INDEX(INDIRECT($D$4),MATCH('CF AUX'!AH$14,INDIRECT($D$5),0),MATCH('CF AUX'!$I444,INDIRECT($D$7),0)),"")</f>
        <v/>
      </c>
      <c r="AI444" s="81" t="str">
        <f ca="1">IF(ISNUMBER($H444),INDEX(INDIRECT($D$4),MATCH('CF AUX'!AI$14,INDIRECT($D$5),0),MATCH('CF AUX'!$I444,INDIRECT($D$7),0)),"")</f>
        <v/>
      </c>
      <c r="AJ444" s="81" t="str">
        <f ca="1">IF(ISNUMBER($H444),INDEX(INDIRECT($D$4),MATCH('CF AUX'!AJ$14,INDIRECT($D$5),0),MATCH('CF AUX'!$I444,INDIRECT($D$7),0)),"")</f>
        <v/>
      </c>
      <c r="AK444" s="81" t="str">
        <f ca="1">IF(ISNUMBER($H444),INDEX(INDIRECT($D$4),MATCH('CF AUX'!AK$14,INDIRECT($D$5),0),MATCH('CF AUX'!$I444,INDIRECT($D$7),0)),"")</f>
        <v/>
      </c>
      <c r="AL444" s="81" t="str">
        <f ca="1">IF(ISNUMBER($H444),INDEX(INDIRECT($D$4),MATCH('CF AUX'!AL$14,INDIRECT($D$5),0),MATCH('CF AUX'!$I444,INDIRECT($D$7),0)),"")</f>
        <v/>
      </c>
      <c r="AM444" s="81" t="str">
        <f ca="1">IF(ISNUMBER($H444),INDEX(INDIRECT($D$4),MATCH('CF AUX'!AM$14,INDIRECT($D$5),0),MATCH('CF AUX'!$I444,INDIRECT($D$7),0)),"")</f>
        <v/>
      </c>
      <c r="AN444" s="81" t="str">
        <f ca="1">IF(ISNUMBER($H444),INDEX(INDIRECT($D$4),MATCH('CF AUX'!AN$14,INDIRECT($D$5),0),MATCH('CF AUX'!$I444,INDIRECT($D$7),0)),"")</f>
        <v/>
      </c>
      <c r="AO444" s="81" t="str">
        <f ca="1">IF(ISNUMBER($H444),INDEX(INDIRECT($D$4),MATCH('CF AUX'!AO$14,INDIRECT($D$5),0),MATCH('CF AUX'!$I444,INDIRECT($D$7),0)),"")</f>
        <v/>
      </c>
      <c r="AP444" s="81" t="str">
        <f ca="1">IF(ISNUMBER($H444),INDEX(INDIRECT($D$4),MATCH('CF AUX'!AP$14,INDIRECT($D$5),0),MATCH('CF AUX'!$I444,INDIRECT($D$7),0)),"")</f>
        <v/>
      </c>
      <c r="AQ444" s="81" t="str">
        <f ca="1">IF(ISNUMBER($H444),INDEX(INDIRECT($D$4),MATCH('CF AUX'!AQ$14,INDIRECT($D$5),0),MATCH('CF AUX'!$I444,INDIRECT($D$7),0)),"")</f>
        <v/>
      </c>
      <c r="AR444" s="81" t="str">
        <f ca="1">IF(ISNUMBER($H444),INDEX(INDIRECT($D$4),MATCH('CF AUX'!AR$14,INDIRECT($D$5),0),MATCH('CF AUX'!$I444,INDIRECT($D$7),0)),"")</f>
        <v/>
      </c>
      <c r="AS444" s="81" t="str">
        <f ca="1">IF(ISNUMBER($H444),INDEX(INDIRECT($D$4),MATCH('CF AUX'!AS$14,INDIRECT($D$5),0),MATCH('CF AUX'!$I444,INDIRECT($D$7),0)),"")</f>
        <v/>
      </c>
      <c r="AT444" s="81" t="str">
        <f ca="1">IF(ISNUMBER($H444),INDEX(INDIRECT($D$4),MATCH('CF AUX'!AT$14,INDIRECT($D$5),0),MATCH('CF AUX'!$I444,INDIRECT($D$7),0)),"")</f>
        <v/>
      </c>
      <c r="AU444" s="81" t="str">
        <f ca="1">IF(ISNUMBER($H444),INDEX(INDIRECT($D$4),MATCH('CF AUX'!AU$14,INDIRECT($D$5),0),MATCH('CF AUX'!$I444,INDIRECT($D$7),0)),"")</f>
        <v/>
      </c>
      <c r="AV444" s="81" t="str">
        <f ca="1">IF(ISNUMBER($H444),INDEX(INDIRECT($D$4),MATCH('CF AUX'!AV$14,INDIRECT($D$5),0),MATCH('CF AUX'!$I444,INDIRECT($D$7),0)),"")</f>
        <v/>
      </c>
      <c r="AW444" s="81" t="str">
        <f ca="1">IF(ISNUMBER($H444),INDEX(INDIRECT($D$4),MATCH('CF AUX'!AW$14,INDIRECT($D$5),0),MATCH('CF AUX'!$I444,INDIRECT($D$7),0)),"")</f>
        <v/>
      </c>
      <c r="AX444" s="81" t="str">
        <f ca="1">IF(ISNUMBER($H444),INDEX(INDIRECT($D$4),MATCH('CF AUX'!AX$14,INDIRECT($D$5),0),MATCH('CF AUX'!$I444,INDIRECT($D$7),0)),"")</f>
        <v/>
      </c>
      <c r="AY444" s="81" t="str">
        <f ca="1">IF(ISNUMBER($H444),INDEX(INDIRECT($D$4),MATCH('CF AUX'!AY$14,INDIRECT($D$5),0),MATCH('CF AUX'!$I444,INDIRECT($D$7),0)),"")</f>
        <v/>
      </c>
      <c r="AZ444" s="81" t="str">
        <f ca="1">IF(ISNUMBER($H444),INDEX(INDIRECT($D$4),MATCH('CF AUX'!AZ$14,INDIRECT($D$5),0),MATCH('CF AUX'!$I444,INDIRECT($D$7),0)),"")</f>
        <v/>
      </c>
      <c r="BB444" s="96" t="str" cm="1">
        <f t="array" aca="1" ref="BB444" ca="1">IF(ISNUMBER($H444),MMULT(J444:AZ444,TRANSPOSE(INDIRECT($D$8&amp;$G$4&amp;B443&amp;":"&amp;$G$6&amp;B443))),"")</f>
        <v/>
      </c>
      <c r="BD444" s="59">
        <f t="shared" si="115"/>
        <v>439</v>
      </c>
      <c r="BE444" s="80" t="str" cm="1">
        <f t="array" aca="1" ref="BE444" ca="1">IFERROR(INDEX(INDIRECT($D$4),MATCH(INDIRECT(BE$5&amp;$BD444),INDIRECT($D$6),0),MATCH($I444,INDIRECT($D$7),0)),"")</f>
        <v/>
      </c>
      <c r="BF444" s="81" t="str" cm="1">
        <f t="array" aca="1" ref="BF444" ca="1">IFERROR(INDEX(INDIRECT($D$4),MATCH(INDIRECT(BF$5&amp;$BD444),INDIRECT($D$6),0),MATCH($I444,INDIRECT($D$7),0)),"")</f>
        <v/>
      </c>
      <c r="BG444" s="81" t="str" cm="1">
        <f t="array" aca="1" ref="BG444" ca="1">IFERROR(INDEX(INDIRECT($D$4),MATCH(INDIRECT(BG$5&amp;$BD444),INDIRECT($D$6),0),MATCH($I444,INDIRECT($D$7),0)),"")</f>
        <v/>
      </c>
      <c r="BH444" s="81" t="str" cm="1">
        <f t="array" aca="1" ref="BH444" ca="1">IFERROR(INDEX(INDIRECT($D$4),MATCH(INDIRECT(BH$5&amp;$BD444),INDIRECT($D$6),0),MATCH($I444,INDIRECT($D$7),0)),"")</f>
        <v/>
      </c>
      <c r="BI444" s="81" t="str" cm="1">
        <f t="array" aca="1" ref="BI444" ca="1">IFERROR(INDEX(INDIRECT($D$4),MATCH(INDIRECT(BI$5&amp;$BD444),INDIRECT($D$6),0),MATCH($I444,INDIRECT($D$7),0)),"")</f>
        <v/>
      </c>
      <c r="BJ444" s="81" t="str" cm="1">
        <f t="array" aca="1" ref="BJ444" ca="1">IFERROR(INDEX(INDIRECT($D$4),MATCH(INDIRECT(BJ$5&amp;$BD444),INDIRECT($D$6),0),MATCH($I444,INDIRECT($D$7),0)),"")</f>
        <v/>
      </c>
      <c r="BK444" s="81" t="str" cm="1">
        <f t="array" aca="1" ref="BK444" ca="1">IFERROR(INDEX(INDIRECT($D$4),MATCH(INDIRECT(BK$5&amp;$BD444),INDIRECT($D$6),0),MATCH($I444,INDIRECT($D$7),0)),"")</f>
        <v/>
      </c>
      <c r="BL444" s="81" t="str" cm="1">
        <f t="array" aca="1" ref="BL444" ca="1">IFERROR(INDEX(INDIRECT($D$4),MATCH(INDIRECT(BL$5&amp;$BD444),INDIRECT($D$6),0),MATCH($I444,INDIRECT($D$7),0)),"")</f>
        <v/>
      </c>
      <c r="BM444" s="81" t="str" cm="1">
        <f t="array" aca="1" ref="BM444" ca="1">IFERROR(INDEX(INDIRECT($D$4),MATCH(INDIRECT(BM$5&amp;$BD444),INDIRECT($D$6),0),MATCH($I444,INDIRECT($D$7),0)),"")</f>
        <v/>
      </c>
      <c r="BN444" s="81" t="str" cm="1">
        <f t="array" aca="1" ref="BN444" ca="1">IFERROR(INDEX(INDIRECT($D$4),MATCH(INDIRECT(BN$5&amp;$BD444),INDIRECT($D$6),0),MATCH($I444,INDIRECT($D$7),0)),"")</f>
        <v/>
      </c>
      <c r="BO444" s="81" t="str" cm="1">
        <f t="array" aca="1" ref="BO444" ca="1">IFERROR(INDEX(INDIRECT($D$4),MATCH(INDIRECT(BO$5&amp;$BD444),INDIRECT($D$6),0),MATCH($I444,INDIRECT($D$7),0)),"")</f>
        <v/>
      </c>
      <c r="BP444" s="81" t="str" cm="1">
        <f t="array" aca="1" ref="BP444" ca="1">IFERROR(INDEX(INDIRECT($D$4),MATCH(INDIRECT(BP$5&amp;$BD444),INDIRECT($D$6),0),MATCH($I444,INDIRECT($D$7),0)),"")</f>
        <v/>
      </c>
      <c r="BQ444" s="81" t="str" cm="1">
        <f t="array" aca="1" ref="BQ444" ca="1">IFERROR(INDEX(INDIRECT($D$4),MATCH(INDIRECT(BQ$5&amp;$BD444),INDIRECT($D$6),0),MATCH($I444,INDIRECT($D$7),0)),"")</f>
        <v/>
      </c>
      <c r="BR444" s="81" t="str" cm="1">
        <f t="array" aca="1" ref="BR444" ca="1">IFERROR(INDEX(INDIRECT($D$4),MATCH(INDIRECT(BR$5&amp;$BD444),INDIRECT($D$6),0),MATCH($I444,INDIRECT($D$7),0)),"")</f>
        <v/>
      </c>
      <c r="BS444" s="81" t="str" cm="1">
        <f t="array" aca="1" ref="BS444" ca="1">IFERROR(INDEX(INDIRECT($D$4),MATCH(INDIRECT(BS$5&amp;$BD444),INDIRECT($D$6),0),MATCH($I444,INDIRECT($D$7),0)),"")</f>
        <v/>
      </c>
      <c r="BT444" s="81" t="str" cm="1">
        <f t="array" aca="1" ref="BT444" ca="1">IFERROR(INDEX(INDIRECT($D$4),MATCH(INDIRECT(BT$5&amp;$BD444),INDIRECT($D$6),0),MATCH($I444,INDIRECT($D$7),0)),"")</f>
        <v/>
      </c>
      <c r="BU444" s="81" t="str" cm="1">
        <f t="array" aca="1" ref="BU444" ca="1">IFERROR(INDEX(INDIRECT($D$4),MATCH(INDIRECT(BU$5&amp;$BD444),INDIRECT($D$6),0),MATCH($I444,INDIRECT($D$7),0)),"")</f>
        <v/>
      </c>
      <c r="BV444" s="99" t="str" cm="1">
        <f t="array" aca="1" ref="BV444" ca="1">IFERROR(INDEX(INDIRECT($D$4),MATCH(INDIRECT(BV$5&amp;$BD444),INDIRECT($D$6),0),MATCH($I444,INDIRECT($D$7),0)),"")</f>
        <v/>
      </c>
      <c r="BX444" s="80"/>
      <c r="BY444" s="81"/>
      <c r="BZ444" s="81"/>
      <c r="CA444" s="81"/>
      <c r="CB444" s="81"/>
      <c r="CC444" s="81"/>
      <c r="CD444" s="81"/>
      <c r="CE444" s="81"/>
      <c r="CF444" s="81"/>
      <c r="CG444" s="81"/>
      <c r="CH444" s="81"/>
      <c r="CI444" s="81"/>
      <c r="CJ444" s="81"/>
      <c r="CK444" s="81"/>
      <c r="CL444" s="81"/>
      <c r="CM444" s="81"/>
      <c r="CN444" s="81"/>
      <c r="CO444" s="99"/>
      <c r="CQ444" s="113"/>
      <c r="CR444" s="59" t="str">
        <f t="shared" si="114"/>
        <v/>
      </c>
      <c r="CS444" s="60"/>
      <c r="CT444" s="123" t="str">
        <f t="shared" ca="1" si="111"/>
        <v/>
      </c>
      <c r="CU444" s="80" t="str">
        <f>IF(ISNUMBER($CS444),INDEX(IRF.New!$CS$7:$DJ$37,MATCH(B443+1,IRF.New!$B$7:$B$37,0),MATCH($CT444,IRF.New!$CS$5:$DJ$5,0)),"")</f>
        <v/>
      </c>
      <c r="CV444" s="81"/>
      <c r="CW444" s="81" t="str">
        <f t="shared" si="112"/>
        <v/>
      </c>
      <c r="CX444" s="81"/>
      <c r="CY444" s="81"/>
      <c r="CZ444" s="94"/>
      <c r="DA444" s="94" t="str">
        <f>IF(ISNUMBER(CS444),INDEX(IRF.New!$CS$2:$DJ$2,MATCH('CF AUX'!$CT444,IRF.New!$CS$5:$DJ$5,0)),"")</f>
        <v/>
      </c>
      <c r="DB444" s="72"/>
      <c r="DD444" s="132" t="str">
        <f>IF(ISNUMBER(CS444),INDEX(IRF.New!$D$7:$CO$37,MATCH('CF AUX'!C438,IRF.New!$C$7:$C$37,0),MATCH(CT444,IRF.New!$D$5:$CO$5,0)),"")</f>
        <v/>
      </c>
    </row>
    <row r="445" spans="2:109" x14ac:dyDescent="0.25">
      <c r="B445" s="59" t="s">
        <v>280</v>
      </c>
      <c r="F445" s="136" t="str">
        <f t="shared" si="113"/>
        <v/>
      </c>
      <c r="H445" s="65"/>
      <c r="I445" s="129" t="str">
        <f ca="1">IF(ISNUMBER(H445),INDEX(IRF.New!$CS$5:$DJ$5,MATCH('CF AUX'!H445,INDIRECT("IRF.New!$CS$"&amp;C440&amp;":$DJ$"&amp;C440),0)),"")</f>
        <v/>
      </c>
      <c r="J445" s="80" t="str">
        <f ca="1">IF(ISNUMBER($H445),INDEX(INDIRECT($D$4),MATCH('CF AUX'!J$14,INDIRECT($D$5),0),MATCH('CF AUX'!$I445,INDIRECT($D$7),0)),"")</f>
        <v/>
      </c>
      <c r="K445" s="81" t="str">
        <f ca="1">IF(ISNUMBER($H445),INDEX(INDIRECT($D$4),MATCH('CF AUX'!K$14,INDIRECT($D$5),0),MATCH('CF AUX'!$I445,INDIRECT($D$7),0)),"")</f>
        <v/>
      </c>
      <c r="L445" s="81" t="str">
        <f ca="1">IF(ISNUMBER($H445),INDEX(INDIRECT($D$4),MATCH('CF AUX'!L$14,INDIRECT($D$5),0),MATCH('CF AUX'!$I445,INDIRECT($D$7),0)),"")</f>
        <v/>
      </c>
      <c r="M445" s="81" t="str">
        <f ca="1">IF(ISNUMBER($H445),INDEX(INDIRECT($D$4),MATCH('CF AUX'!M$14,INDIRECT($D$5),0),MATCH('CF AUX'!$I445,INDIRECT($D$7),0)),"")</f>
        <v/>
      </c>
      <c r="N445" s="81" t="str">
        <f ca="1">IF(ISNUMBER($H445),INDEX(INDIRECT($D$4),MATCH('CF AUX'!N$14,INDIRECT($D$5),0),MATCH('CF AUX'!$I445,INDIRECT($D$7),0)),"")</f>
        <v/>
      </c>
      <c r="O445" s="81" t="str">
        <f ca="1">IF(ISNUMBER($H445),INDEX(INDIRECT($D$4),MATCH('CF AUX'!O$14,INDIRECT($D$5),0),MATCH('CF AUX'!$I445,INDIRECT($D$7),0)),"")</f>
        <v/>
      </c>
      <c r="P445" s="81" t="str">
        <f ca="1">IF(ISNUMBER($H445),INDEX(INDIRECT($D$4),MATCH('CF AUX'!P$14,INDIRECT($D$5),0),MATCH('CF AUX'!$I445,INDIRECT($D$7),0)),"")</f>
        <v/>
      </c>
      <c r="Q445" s="81" t="str">
        <f ca="1">IF(ISNUMBER($H445),INDEX(INDIRECT($D$4),MATCH('CF AUX'!Q$14,INDIRECT($D$5),0),MATCH('CF AUX'!$I445,INDIRECT($D$7),0)),"")</f>
        <v/>
      </c>
      <c r="R445" s="81" t="str">
        <f ca="1">IF(ISNUMBER($H445),INDEX(INDIRECT($D$4),MATCH('CF AUX'!R$14,INDIRECT($D$5),0),MATCH('CF AUX'!$I445,INDIRECT($D$7),0)),"")</f>
        <v/>
      </c>
      <c r="S445" s="81" t="str">
        <f ca="1">IF(ISNUMBER($H445),INDEX(INDIRECT($D$4),MATCH('CF AUX'!S$14,INDIRECT($D$5),0),MATCH('CF AUX'!$I445,INDIRECT($D$7),0)),"")</f>
        <v/>
      </c>
      <c r="T445" s="81" t="str">
        <f ca="1">IF(ISNUMBER($H445),INDEX(INDIRECT($D$4),MATCH('CF AUX'!T$14,INDIRECT($D$5),0),MATCH('CF AUX'!$I445,INDIRECT($D$7),0)),"")</f>
        <v/>
      </c>
      <c r="U445" s="81" t="str">
        <f ca="1">IF(ISNUMBER($H445),INDEX(INDIRECT($D$4),MATCH('CF AUX'!U$14,INDIRECT($D$5),0),MATCH('CF AUX'!$I445,INDIRECT($D$7),0)),"")</f>
        <v/>
      </c>
      <c r="V445" s="81" t="str">
        <f ca="1">IF(ISNUMBER($H445),INDEX(INDIRECT($D$4),MATCH('CF AUX'!V$14,INDIRECT($D$5),0),MATCH('CF AUX'!$I445,INDIRECT($D$7),0)),"")</f>
        <v/>
      </c>
      <c r="W445" s="81" t="str">
        <f ca="1">IF(ISNUMBER($H445),INDEX(INDIRECT($D$4),MATCH('CF AUX'!W$14,INDIRECT($D$5),0),MATCH('CF AUX'!$I445,INDIRECT($D$7),0)),"")</f>
        <v/>
      </c>
      <c r="X445" s="81" t="str">
        <f ca="1">IF(ISNUMBER($H445),INDEX(INDIRECT($D$4),MATCH('CF AUX'!X$14,INDIRECT($D$5),0),MATCH('CF AUX'!$I445,INDIRECT($D$7),0)),"")</f>
        <v/>
      </c>
      <c r="Y445" s="81" t="str">
        <f ca="1">IF(ISNUMBER($H445),INDEX(INDIRECT($D$4),MATCH('CF AUX'!Y$14,INDIRECT($D$5),0),MATCH('CF AUX'!$I445,INDIRECT($D$7),0)),"")</f>
        <v/>
      </c>
      <c r="Z445" s="81" t="str">
        <f ca="1">IF(ISNUMBER($H445),INDEX(INDIRECT($D$4),MATCH('CF AUX'!Z$14,INDIRECT($D$5),0),MATCH('CF AUX'!$I445,INDIRECT($D$7),0)),"")</f>
        <v/>
      </c>
      <c r="AA445" s="81" t="str">
        <f ca="1">IF(ISNUMBER($H445),INDEX(INDIRECT($D$4),MATCH('CF AUX'!AA$14,INDIRECT($D$5),0),MATCH('CF AUX'!$I445,INDIRECT($D$7),0)),"")</f>
        <v/>
      </c>
      <c r="AB445" s="81" t="str">
        <f ca="1">IF(ISNUMBER($H445),INDEX(INDIRECT($D$4),MATCH('CF AUX'!AB$14,INDIRECT($D$5),0),MATCH('CF AUX'!$I445,INDIRECT($D$7),0)),"")</f>
        <v/>
      </c>
      <c r="AC445" s="81" t="str">
        <f ca="1">IF(ISNUMBER($H445),INDEX(INDIRECT($D$4),MATCH('CF AUX'!AC$14,INDIRECT($D$5),0),MATCH('CF AUX'!$I445,INDIRECT($D$7),0)),"")</f>
        <v/>
      </c>
      <c r="AD445" s="81" t="str">
        <f ca="1">IF(ISNUMBER($H445),INDEX(INDIRECT($D$4),MATCH('CF AUX'!AD$14,INDIRECT($D$5),0),MATCH('CF AUX'!$I445,INDIRECT($D$7),0)),"")</f>
        <v/>
      </c>
      <c r="AE445" s="81" t="str">
        <f ca="1">IF(ISNUMBER($H445),INDEX(INDIRECT($D$4),MATCH('CF AUX'!AE$14,INDIRECT($D$5),0),MATCH('CF AUX'!$I445,INDIRECT($D$7),0)),"")</f>
        <v/>
      </c>
      <c r="AF445" s="81" t="str">
        <f ca="1">IF(ISNUMBER($H445),INDEX(INDIRECT($D$4),MATCH('CF AUX'!AF$14,INDIRECT($D$5),0),MATCH('CF AUX'!$I445,INDIRECT($D$7),0)),"")</f>
        <v/>
      </c>
      <c r="AG445" s="81" t="str">
        <f ca="1">IF(ISNUMBER($H445),INDEX(INDIRECT($D$4),MATCH('CF AUX'!AG$14,INDIRECT($D$5),0),MATCH('CF AUX'!$I445,INDIRECT($D$7),0)),"")</f>
        <v/>
      </c>
      <c r="AH445" s="81" t="str">
        <f ca="1">IF(ISNUMBER($H445),INDEX(INDIRECT($D$4),MATCH('CF AUX'!AH$14,INDIRECT($D$5),0),MATCH('CF AUX'!$I445,INDIRECT($D$7),0)),"")</f>
        <v/>
      </c>
      <c r="AI445" s="81" t="str">
        <f ca="1">IF(ISNUMBER($H445),INDEX(INDIRECT($D$4),MATCH('CF AUX'!AI$14,INDIRECT($D$5),0),MATCH('CF AUX'!$I445,INDIRECT($D$7),0)),"")</f>
        <v/>
      </c>
      <c r="AJ445" s="81" t="str">
        <f ca="1">IF(ISNUMBER($H445),INDEX(INDIRECT($D$4),MATCH('CF AUX'!AJ$14,INDIRECT($D$5),0),MATCH('CF AUX'!$I445,INDIRECT($D$7),0)),"")</f>
        <v/>
      </c>
      <c r="AK445" s="81" t="str">
        <f ca="1">IF(ISNUMBER($H445),INDEX(INDIRECT($D$4),MATCH('CF AUX'!AK$14,INDIRECT($D$5),0),MATCH('CF AUX'!$I445,INDIRECT($D$7),0)),"")</f>
        <v/>
      </c>
      <c r="AL445" s="81" t="str">
        <f ca="1">IF(ISNUMBER($H445),INDEX(INDIRECT($D$4),MATCH('CF AUX'!AL$14,INDIRECT($D$5),0),MATCH('CF AUX'!$I445,INDIRECT($D$7),0)),"")</f>
        <v/>
      </c>
      <c r="AM445" s="81" t="str">
        <f ca="1">IF(ISNUMBER($H445),INDEX(INDIRECT($D$4),MATCH('CF AUX'!AM$14,INDIRECT($D$5),0),MATCH('CF AUX'!$I445,INDIRECT($D$7),0)),"")</f>
        <v/>
      </c>
      <c r="AN445" s="81" t="str">
        <f ca="1">IF(ISNUMBER($H445),INDEX(INDIRECT($D$4),MATCH('CF AUX'!AN$14,INDIRECT($D$5),0),MATCH('CF AUX'!$I445,INDIRECT($D$7),0)),"")</f>
        <v/>
      </c>
      <c r="AO445" s="81" t="str">
        <f ca="1">IF(ISNUMBER($H445),INDEX(INDIRECT($D$4),MATCH('CF AUX'!AO$14,INDIRECT($D$5),0),MATCH('CF AUX'!$I445,INDIRECT($D$7),0)),"")</f>
        <v/>
      </c>
      <c r="AP445" s="81" t="str">
        <f ca="1">IF(ISNUMBER($H445),INDEX(INDIRECT($D$4),MATCH('CF AUX'!AP$14,INDIRECT($D$5),0),MATCH('CF AUX'!$I445,INDIRECT($D$7),0)),"")</f>
        <v/>
      </c>
      <c r="AQ445" s="81" t="str">
        <f ca="1">IF(ISNUMBER($H445),INDEX(INDIRECT($D$4),MATCH('CF AUX'!AQ$14,INDIRECT($D$5),0),MATCH('CF AUX'!$I445,INDIRECT($D$7),0)),"")</f>
        <v/>
      </c>
      <c r="AR445" s="81" t="str">
        <f ca="1">IF(ISNUMBER($H445),INDEX(INDIRECT($D$4),MATCH('CF AUX'!AR$14,INDIRECT($D$5),0),MATCH('CF AUX'!$I445,INDIRECT($D$7),0)),"")</f>
        <v/>
      </c>
      <c r="AS445" s="81" t="str">
        <f ca="1">IF(ISNUMBER($H445),INDEX(INDIRECT($D$4),MATCH('CF AUX'!AS$14,INDIRECT($D$5),0),MATCH('CF AUX'!$I445,INDIRECT($D$7),0)),"")</f>
        <v/>
      </c>
      <c r="AT445" s="81" t="str">
        <f ca="1">IF(ISNUMBER($H445),INDEX(INDIRECT($D$4),MATCH('CF AUX'!AT$14,INDIRECT($D$5),0),MATCH('CF AUX'!$I445,INDIRECT($D$7),0)),"")</f>
        <v/>
      </c>
      <c r="AU445" s="81" t="str">
        <f ca="1">IF(ISNUMBER($H445),INDEX(INDIRECT($D$4),MATCH('CF AUX'!AU$14,INDIRECT($D$5),0),MATCH('CF AUX'!$I445,INDIRECT($D$7),0)),"")</f>
        <v/>
      </c>
      <c r="AV445" s="81" t="str">
        <f ca="1">IF(ISNUMBER($H445),INDEX(INDIRECT($D$4),MATCH('CF AUX'!AV$14,INDIRECT($D$5),0),MATCH('CF AUX'!$I445,INDIRECT($D$7),0)),"")</f>
        <v/>
      </c>
      <c r="AW445" s="81" t="str">
        <f ca="1">IF(ISNUMBER($H445),INDEX(INDIRECT($D$4),MATCH('CF AUX'!AW$14,INDIRECT($D$5),0),MATCH('CF AUX'!$I445,INDIRECT($D$7),0)),"")</f>
        <v/>
      </c>
      <c r="AX445" s="81" t="str">
        <f ca="1">IF(ISNUMBER($H445),INDEX(INDIRECT($D$4),MATCH('CF AUX'!AX$14,INDIRECT($D$5),0),MATCH('CF AUX'!$I445,INDIRECT($D$7),0)),"")</f>
        <v/>
      </c>
      <c r="AY445" s="81" t="str">
        <f ca="1">IF(ISNUMBER($H445),INDEX(INDIRECT($D$4),MATCH('CF AUX'!AY$14,INDIRECT($D$5),0),MATCH('CF AUX'!$I445,INDIRECT($D$7),0)),"")</f>
        <v/>
      </c>
      <c r="AZ445" s="81" t="str">
        <f ca="1">IF(ISNUMBER($H445),INDEX(INDIRECT($D$4),MATCH('CF AUX'!AZ$14,INDIRECT($D$5),0),MATCH('CF AUX'!$I445,INDIRECT($D$7),0)),"")</f>
        <v/>
      </c>
      <c r="BB445" s="96" t="str" cm="1">
        <f t="array" aca="1" ref="BB445" ca="1">IF(ISNUMBER($H445),MMULT(J445:AZ445,TRANSPOSE(INDIRECT($D$8&amp;$G$4&amp;B443&amp;":"&amp;$G$6&amp;B443))),"")</f>
        <v/>
      </c>
      <c r="BD445" s="59">
        <f t="shared" si="115"/>
        <v>439</v>
      </c>
      <c r="BE445" s="80" t="str" cm="1">
        <f t="array" aca="1" ref="BE445" ca="1">IFERROR(INDEX(INDIRECT($D$4),MATCH(INDIRECT(BE$5&amp;$BD445),INDIRECT($D$6),0),MATCH($I445,INDIRECT($D$7),0)),"")</f>
        <v/>
      </c>
      <c r="BF445" s="81" t="str" cm="1">
        <f t="array" aca="1" ref="BF445" ca="1">IFERROR(INDEX(INDIRECT($D$4),MATCH(INDIRECT(BF$5&amp;$BD445),INDIRECT($D$6),0),MATCH($I445,INDIRECT($D$7),0)),"")</f>
        <v/>
      </c>
      <c r="BG445" s="81" t="str" cm="1">
        <f t="array" aca="1" ref="BG445" ca="1">IFERROR(INDEX(INDIRECT($D$4),MATCH(INDIRECT(BG$5&amp;$BD445),INDIRECT($D$6),0),MATCH($I445,INDIRECT($D$7),0)),"")</f>
        <v/>
      </c>
      <c r="BH445" s="81" t="str" cm="1">
        <f t="array" aca="1" ref="BH445" ca="1">IFERROR(INDEX(INDIRECT($D$4),MATCH(INDIRECT(BH$5&amp;$BD445),INDIRECT($D$6),0),MATCH($I445,INDIRECT($D$7),0)),"")</f>
        <v/>
      </c>
      <c r="BI445" s="81" t="str" cm="1">
        <f t="array" aca="1" ref="BI445" ca="1">IFERROR(INDEX(INDIRECT($D$4),MATCH(INDIRECT(BI$5&amp;$BD445),INDIRECT($D$6),0),MATCH($I445,INDIRECT($D$7),0)),"")</f>
        <v/>
      </c>
      <c r="BJ445" s="81" t="str" cm="1">
        <f t="array" aca="1" ref="BJ445" ca="1">IFERROR(INDEX(INDIRECT($D$4),MATCH(INDIRECT(BJ$5&amp;$BD445),INDIRECT($D$6),0),MATCH($I445,INDIRECT($D$7),0)),"")</f>
        <v/>
      </c>
      <c r="BK445" s="81" t="str" cm="1">
        <f t="array" aca="1" ref="BK445" ca="1">IFERROR(INDEX(INDIRECT($D$4),MATCH(INDIRECT(BK$5&amp;$BD445),INDIRECT($D$6),0),MATCH($I445,INDIRECT($D$7),0)),"")</f>
        <v/>
      </c>
      <c r="BL445" s="81" t="str" cm="1">
        <f t="array" aca="1" ref="BL445" ca="1">IFERROR(INDEX(INDIRECT($D$4),MATCH(INDIRECT(BL$5&amp;$BD445),INDIRECT($D$6),0),MATCH($I445,INDIRECT($D$7),0)),"")</f>
        <v/>
      </c>
      <c r="BM445" s="81" t="str" cm="1">
        <f t="array" aca="1" ref="BM445" ca="1">IFERROR(INDEX(INDIRECT($D$4),MATCH(INDIRECT(BM$5&amp;$BD445),INDIRECT($D$6),0),MATCH($I445,INDIRECT($D$7),0)),"")</f>
        <v/>
      </c>
      <c r="BN445" s="81" t="str" cm="1">
        <f t="array" aca="1" ref="BN445" ca="1">IFERROR(INDEX(INDIRECT($D$4),MATCH(INDIRECT(BN$5&amp;$BD445),INDIRECT($D$6),0),MATCH($I445,INDIRECT($D$7),0)),"")</f>
        <v/>
      </c>
      <c r="BO445" s="81" t="str" cm="1">
        <f t="array" aca="1" ref="BO445" ca="1">IFERROR(INDEX(INDIRECT($D$4),MATCH(INDIRECT(BO$5&amp;$BD445),INDIRECT($D$6),0),MATCH($I445,INDIRECT($D$7),0)),"")</f>
        <v/>
      </c>
      <c r="BP445" s="81" t="str" cm="1">
        <f t="array" aca="1" ref="BP445" ca="1">IFERROR(INDEX(INDIRECT($D$4),MATCH(INDIRECT(BP$5&amp;$BD445),INDIRECT($D$6),0),MATCH($I445,INDIRECT($D$7),0)),"")</f>
        <v/>
      </c>
      <c r="BQ445" s="81" t="str" cm="1">
        <f t="array" aca="1" ref="BQ445" ca="1">IFERROR(INDEX(INDIRECT($D$4),MATCH(INDIRECT(BQ$5&amp;$BD445),INDIRECT($D$6),0),MATCH($I445,INDIRECT($D$7),0)),"")</f>
        <v/>
      </c>
      <c r="BR445" s="81" t="str" cm="1">
        <f t="array" aca="1" ref="BR445" ca="1">IFERROR(INDEX(INDIRECT($D$4),MATCH(INDIRECT(BR$5&amp;$BD445),INDIRECT($D$6),0),MATCH($I445,INDIRECT($D$7),0)),"")</f>
        <v/>
      </c>
      <c r="BS445" s="81" t="str" cm="1">
        <f t="array" aca="1" ref="BS445" ca="1">IFERROR(INDEX(INDIRECT($D$4),MATCH(INDIRECT(BS$5&amp;$BD445),INDIRECT($D$6),0),MATCH($I445,INDIRECT($D$7),0)),"")</f>
        <v/>
      </c>
      <c r="BT445" s="81" t="str" cm="1">
        <f t="array" aca="1" ref="BT445" ca="1">IFERROR(INDEX(INDIRECT($D$4),MATCH(INDIRECT(BT$5&amp;$BD445),INDIRECT($D$6),0),MATCH($I445,INDIRECT($D$7),0)),"")</f>
        <v/>
      </c>
      <c r="BU445" s="81" t="str" cm="1">
        <f t="array" aca="1" ref="BU445" ca="1">IFERROR(INDEX(INDIRECT($D$4),MATCH(INDIRECT(BU$5&amp;$BD445),INDIRECT($D$6),0),MATCH($I445,INDIRECT($D$7),0)),"")</f>
        <v/>
      </c>
      <c r="BV445" s="99" t="str" cm="1">
        <f t="array" aca="1" ref="BV445" ca="1">IFERROR(INDEX(INDIRECT($D$4),MATCH(INDIRECT(BV$5&amp;$BD445),INDIRECT($D$6),0),MATCH($I445,INDIRECT($D$7),0)),"")</f>
        <v/>
      </c>
      <c r="BX445" s="80"/>
      <c r="BY445" s="81"/>
      <c r="BZ445" s="81"/>
      <c r="CA445" s="81"/>
      <c r="CB445" s="81"/>
      <c r="CC445" s="81"/>
      <c r="CD445" s="81"/>
      <c r="CE445" s="81"/>
      <c r="CF445" s="81"/>
      <c r="CG445" s="81"/>
      <c r="CH445" s="81"/>
      <c r="CI445" s="81"/>
      <c r="CJ445" s="81"/>
      <c r="CK445" s="81"/>
      <c r="CL445" s="81"/>
      <c r="CM445" s="81"/>
      <c r="CN445" s="81"/>
      <c r="CO445" s="99"/>
      <c r="CQ445" s="113"/>
      <c r="CR445" s="59" t="str">
        <f t="shared" si="114"/>
        <v/>
      </c>
      <c r="CS445" s="60"/>
      <c r="CT445" s="123" t="str">
        <f t="shared" ca="1" si="111"/>
        <v/>
      </c>
      <c r="CU445" s="80" t="str">
        <f>IF(ISNUMBER($CS445),INDEX(IRF.New!$CS$7:$DJ$37,MATCH(B443+1,IRF.New!$B$7:$B$37,0),MATCH($CT445,IRF.New!$CS$5:$DJ$5,0)),"")</f>
        <v/>
      </c>
      <c r="CV445" s="81"/>
      <c r="CW445" s="81" t="str">
        <f t="shared" si="112"/>
        <v/>
      </c>
      <c r="CX445" s="81"/>
      <c r="CY445" s="81"/>
      <c r="CZ445" s="94"/>
      <c r="DA445" s="94" t="str">
        <f>IF(ISNUMBER(CS445),INDEX(IRF.New!$CS$2:$DJ$2,MATCH('CF AUX'!$CT445,IRF.New!$CS$5:$DJ$5,0)),"")</f>
        <v/>
      </c>
      <c r="DB445" s="72"/>
      <c r="DD445" s="132" t="str">
        <f>IF(ISNUMBER(CS445),INDEX(IRF.New!$D$7:$CO$37,MATCH('CF AUX'!C438,IRF.New!$C$7:$C$37,0),MATCH(CT445,IRF.New!$D$5:$CO$5,0)),"")</f>
        <v/>
      </c>
    </row>
    <row r="446" spans="2:109" x14ac:dyDescent="0.25">
      <c r="B446" s="69" t="s">
        <v>240</v>
      </c>
      <c r="C446" s="85">
        <f ca="1">COUNT(BE440:BV457)</f>
        <v>0</v>
      </c>
      <c r="F446" s="136" t="str">
        <f t="shared" si="113"/>
        <v/>
      </c>
      <c r="H446" s="65"/>
      <c r="I446" s="129" t="str">
        <f ca="1">IF(ISNUMBER(H446),INDEX(IRF.New!$CS$5:$DJ$5,MATCH('CF AUX'!H446,INDIRECT("IRF.New!$CS$"&amp;C440&amp;":$DJ$"&amp;C440),0)),"")</f>
        <v/>
      </c>
      <c r="J446" s="80" t="str">
        <f ca="1">IF(ISNUMBER($H446),INDEX(INDIRECT($D$4),MATCH('CF AUX'!J$14,INDIRECT($D$5),0),MATCH('CF AUX'!$I446,INDIRECT($D$7),0)),"")</f>
        <v/>
      </c>
      <c r="K446" s="81" t="str">
        <f ca="1">IF(ISNUMBER($H446),INDEX(INDIRECT($D$4),MATCH('CF AUX'!K$14,INDIRECT($D$5),0),MATCH('CF AUX'!$I446,INDIRECT($D$7),0)),"")</f>
        <v/>
      </c>
      <c r="L446" s="81" t="str">
        <f ca="1">IF(ISNUMBER($H446),INDEX(INDIRECT($D$4),MATCH('CF AUX'!L$14,INDIRECT($D$5),0),MATCH('CF AUX'!$I446,INDIRECT($D$7),0)),"")</f>
        <v/>
      </c>
      <c r="M446" s="81" t="str">
        <f ca="1">IF(ISNUMBER($H446),INDEX(INDIRECT($D$4),MATCH('CF AUX'!M$14,INDIRECT($D$5),0),MATCH('CF AUX'!$I446,INDIRECT($D$7),0)),"")</f>
        <v/>
      </c>
      <c r="N446" s="81" t="str">
        <f ca="1">IF(ISNUMBER($H446),INDEX(INDIRECT($D$4),MATCH('CF AUX'!N$14,INDIRECT($D$5),0),MATCH('CF AUX'!$I446,INDIRECT($D$7),0)),"")</f>
        <v/>
      </c>
      <c r="O446" s="81" t="str">
        <f ca="1">IF(ISNUMBER($H446),INDEX(INDIRECT($D$4),MATCH('CF AUX'!O$14,INDIRECT($D$5),0),MATCH('CF AUX'!$I446,INDIRECT($D$7),0)),"")</f>
        <v/>
      </c>
      <c r="P446" s="81" t="str">
        <f ca="1">IF(ISNUMBER($H446),INDEX(INDIRECT($D$4),MATCH('CF AUX'!P$14,INDIRECT($D$5),0),MATCH('CF AUX'!$I446,INDIRECT($D$7),0)),"")</f>
        <v/>
      </c>
      <c r="Q446" s="81" t="str">
        <f ca="1">IF(ISNUMBER($H446),INDEX(INDIRECT($D$4),MATCH('CF AUX'!Q$14,INDIRECT($D$5),0),MATCH('CF AUX'!$I446,INDIRECT($D$7),0)),"")</f>
        <v/>
      </c>
      <c r="R446" s="81" t="str">
        <f ca="1">IF(ISNUMBER($H446),INDEX(INDIRECT($D$4),MATCH('CF AUX'!R$14,INDIRECT($D$5),0),MATCH('CF AUX'!$I446,INDIRECT($D$7),0)),"")</f>
        <v/>
      </c>
      <c r="S446" s="81" t="str">
        <f ca="1">IF(ISNUMBER($H446),INDEX(INDIRECT($D$4),MATCH('CF AUX'!S$14,INDIRECT($D$5),0),MATCH('CF AUX'!$I446,INDIRECT($D$7),0)),"")</f>
        <v/>
      </c>
      <c r="T446" s="81" t="str">
        <f ca="1">IF(ISNUMBER($H446),INDEX(INDIRECT($D$4),MATCH('CF AUX'!T$14,INDIRECT($D$5),0),MATCH('CF AUX'!$I446,INDIRECT($D$7),0)),"")</f>
        <v/>
      </c>
      <c r="U446" s="81" t="str">
        <f ca="1">IF(ISNUMBER($H446),INDEX(INDIRECT($D$4),MATCH('CF AUX'!U$14,INDIRECT($D$5),0),MATCH('CF AUX'!$I446,INDIRECT($D$7),0)),"")</f>
        <v/>
      </c>
      <c r="V446" s="81" t="str">
        <f ca="1">IF(ISNUMBER($H446),INDEX(INDIRECT($D$4),MATCH('CF AUX'!V$14,INDIRECT($D$5),0),MATCH('CF AUX'!$I446,INDIRECT($D$7),0)),"")</f>
        <v/>
      </c>
      <c r="W446" s="81" t="str">
        <f ca="1">IF(ISNUMBER($H446),INDEX(INDIRECT($D$4),MATCH('CF AUX'!W$14,INDIRECT($D$5),0),MATCH('CF AUX'!$I446,INDIRECT($D$7),0)),"")</f>
        <v/>
      </c>
      <c r="X446" s="81" t="str">
        <f ca="1">IF(ISNUMBER($H446),INDEX(INDIRECT($D$4),MATCH('CF AUX'!X$14,INDIRECT($D$5),0),MATCH('CF AUX'!$I446,INDIRECT($D$7),0)),"")</f>
        <v/>
      </c>
      <c r="Y446" s="81" t="str">
        <f ca="1">IF(ISNUMBER($H446),INDEX(INDIRECT($D$4),MATCH('CF AUX'!Y$14,INDIRECT($D$5),0),MATCH('CF AUX'!$I446,INDIRECT($D$7),0)),"")</f>
        <v/>
      </c>
      <c r="Z446" s="81" t="str">
        <f ca="1">IF(ISNUMBER($H446),INDEX(INDIRECT($D$4),MATCH('CF AUX'!Z$14,INDIRECT($D$5),0),MATCH('CF AUX'!$I446,INDIRECT($D$7),0)),"")</f>
        <v/>
      </c>
      <c r="AA446" s="81" t="str">
        <f ca="1">IF(ISNUMBER($H446),INDEX(INDIRECT($D$4),MATCH('CF AUX'!AA$14,INDIRECT($D$5),0),MATCH('CF AUX'!$I446,INDIRECT($D$7),0)),"")</f>
        <v/>
      </c>
      <c r="AB446" s="81" t="str">
        <f ca="1">IF(ISNUMBER($H446),INDEX(INDIRECT($D$4),MATCH('CF AUX'!AB$14,INDIRECT($D$5),0),MATCH('CF AUX'!$I446,INDIRECT($D$7),0)),"")</f>
        <v/>
      </c>
      <c r="AC446" s="81" t="str">
        <f ca="1">IF(ISNUMBER($H446),INDEX(INDIRECT($D$4),MATCH('CF AUX'!AC$14,INDIRECT($D$5),0),MATCH('CF AUX'!$I446,INDIRECT($D$7),0)),"")</f>
        <v/>
      </c>
      <c r="AD446" s="81" t="str">
        <f ca="1">IF(ISNUMBER($H446),INDEX(INDIRECT($D$4),MATCH('CF AUX'!AD$14,INDIRECT($D$5),0),MATCH('CF AUX'!$I446,INDIRECT($D$7),0)),"")</f>
        <v/>
      </c>
      <c r="AE446" s="81" t="str">
        <f ca="1">IF(ISNUMBER($H446),INDEX(INDIRECT($D$4),MATCH('CF AUX'!AE$14,INDIRECT($D$5),0),MATCH('CF AUX'!$I446,INDIRECT($D$7),0)),"")</f>
        <v/>
      </c>
      <c r="AF446" s="81" t="str">
        <f ca="1">IF(ISNUMBER($H446),INDEX(INDIRECT($D$4),MATCH('CF AUX'!AF$14,INDIRECT($D$5),0),MATCH('CF AUX'!$I446,INDIRECT($D$7),0)),"")</f>
        <v/>
      </c>
      <c r="AG446" s="81" t="str">
        <f ca="1">IF(ISNUMBER($H446),INDEX(INDIRECT($D$4),MATCH('CF AUX'!AG$14,INDIRECT($D$5),0),MATCH('CF AUX'!$I446,INDIRECT($D$7),0)),"")</f>
        <v/>
      </c>
      <c r="AH446" s="81" t="str">
        <f ca="1">IF(ISNUMBER($H446),INDEX(INDIRECT($D$4),MATCH('CF AUX'!AH$14,INDIRECT($D$5),0),MATCH('CF AUX'!$I446,INDIRECT($D$7),0)),"")</f>
        <v/>
      </c>
      <c r="AI446" s="81" t="str">
        <f ca="1">IF(ISNUMBER($H446),INDEX(INDIRECT($D$4),MATCH('CF AUX'!AI$14,INDIRECT($D$5),0),MATCH('CF AUX'!$I446,INDIRECT($D$7),0)),"")</f>
        <v/>
      </c>
      <c r="AJ446" s="81" t="str">
        <f ca="1">IF(ISNUMBER($H446),INDEX(INDIRECT($D$4),MATCH('CF AUX'!AJ$14,INDIRECT($D$5),0),MATCH('CF AUX'!$I446,INDIRECT($D$7),0)),"")</f>
        <v/>
      </c>
      <c r="AK446" s="81" t="str">
        <f ca="1">IF(ISNUMBER($H446),INDEX(INDIRECT($D$4),MATCH('CF AUX'!AK$14,INDIRECT($D$5),0),MATCH('CF AUX'!$I446,INDIRECT($D$7),0)),"")</f>
        <v/>
      </c>
      <c r="AL446" s="81" t="str">
        <f ca="1">IF(ISNUMBER($H446),INDEX(INDIRECT($D$4),MATCH('CF AUX'!AL$14,INDIRECT($D$5),0),MATCH('CF AUX'!$I446,INDIRECT($D$7),0)),"")</f>
        <v/>
      </c>
      <c r="AM446" s="81" t="str">
        <f ca="1">IF(ISNUMBER($H446),INDEX(INDIRECT($D$4),MATCH('CF AUX'!AM$14,INDIRECT($D$5),0),MATCH('CF AUX'!$I446,INDIRECT($D$7),0)),"")</f>
        <v/>
      </c>
      <c r="AN446" s="81" t="str">
        <f ca="1">IF(ISNUMBER($H446),INDEX(INDIRECT($D$4),MATCH('CF AUX'!AN$14,INDIRECT($D$5),0),MATCH('CF AUX'!$I446,INDIRECT($D$7),0)),"")</f>
        <v/>
      </c>
      <c r="AO446" s="81" t="str">
        <f ca="1">IF(ISNUMBER($H446),INDEX(INDIRECT($D$4),MATCH('CF AUX'!AO$14,INDIRECT($D$5),0),MATCH('CF AUX'!$I446,INDIRECT($D$7),0)),"")</f>
        <v/>
      </c>
      <c r="AP446" s="81" t="str">
        <f ca="1">IF(ISNUMBER($H446),INDEX(INDIRECT($D$4),MATCH('CF AUX'!AP$14,INDIRECT($D$5),0),MATCH('CF AUX'!$I446,INDIRECT($D$7),0)),"")</f>
        <v/>
      </c>
      <c r="AQ446" s="81" t="str">
        <f ca="1">IF(ISNUMBER($H446),INDEX(INDIRECT($D$4),MATCH('CF AUX'!AQ$14,INDIRECT($D$5),0),MATCH('CF AUX'!$I446,INDIRECT($D$7),0)),"")</f>
        <v/>
      </c>
      <c r="AR446" s="81" t="str">
        <f ca="1">IF(ISNUMBER($H446),INDEX(INDIRECT($D$4),MATCH('CF AUX'!AR$14,INDIRECT($D$5),0),MATCH('CF AUX'!$I446,INDIRECT($D$7),0)),"")</f>
        <v/>
      </c>
      <c r="AS446" s="81" t="str">
        <f ca="1">IF(ISNUMBER($H446),INDEX(INDIRECT($D$4),MATCH('CF AUX'!AS$14,INDIRECT($D$5),0),MATCH('CF AUX'!$I446,INDIRECT($D$7),0)),"")</f>
        <v/>
      </c>
      <c r="AT446" s="81" t="str">
        <f ca="1">IF(ISNUMBER($H446),INDEX(INDIRECT($D$4),MATCH('CF AUX'!AT$14,INDIRECT($D$5),0),MATCH('CF AUX'!$I446,INDIRECT($D$7),0)),"")</f>
        <v/>
      </c>
      <c r="AU446" s="81" t="str">
        <f ca="1">IF(ISNUMBER($H446),INDEX(INDIRECT($D$4),MATCH('CF AUX'!AU$14,INDIRECT($D$5),0),MATCH('CF AUX'!$I446,INDIRECT($D$7),0)),"")</f>
        <v/>
      </c>
      <c r="AV446" s="81" t="str">
        <f ca="1">IF(ISNUMBER($H446),INDEX(INDIRECT($D$4),MATCH('CF AUX'!AV$14,INDIRECT($D$5),0),MATCH('CF AUX'!$I446,INDIRECT($D$7),0)),"")</f>
        <v/>
      </c>
      <c r="AW446" s="81" t="str">
        <f ca="1">IF(ISNUMBER($H446),INDEX(INDIRECT($D$4),MATCH('CF AUX'!AW$14,INDIRECT($D$5),0),MATCH('CF AUX'!$I446,INDIRECT($D$7),0)),"")</f>
        <v/>
      </c>
      <c r="AX446" s="81" t="str">
        <f ca="1">IF(ISNUMBER($H446),INDEX(INDIRECT($D$4),MATCH('CF AUX'!AX$14,INDIRECT($D$5),0),MATCH('CF AUX'!$I446,INDIRECT($D$7),0)),"")</f>
        <v/>
      </c>
      <c r="AY446" s="81" t="str">
        <f ca="1">IF(ISNUMBER($H446),INDEX(INDIRECT($D$4),MATCH('CF AUX'!AY$14,INDIRECT($D$5),0),MATCH('CF AUX'!$I446,INDIRECT($D$7),0)),"")</f>
        <v/>
      </c>
      <c r="AZ446" s="81" t="str">
        <f ca="1">IF(ISNUMBER($H446),INDEX(INDIRECT($D$4),MATCH('CF AUX'!AZ$14,INDIRECT($D$5),0),MATCH('CF AUX'!$I446,INDIRECT($D$7),0)),"")</f>
        <v/>
      </c>
      <c r="BB446" s="96" t="str" cm="1">
        <f t="array" aca="1" ref="BB446" ca="1">IF(ISNUMBER($H446),MMULT(J446:AZ446,TRANSPOSE(INDIRECT($D$8&amp;$G$4&amp;B443&amp;":"&amp;$G$6&amp;B443))),"")</f>
        <v/>
      </c>
      <c r="BD446" s="59">
        <f t="shared" si="115"/>
        <v>439</v>
      </c>
      <c r="BE446" s="80" t="str" cm="1">
        <f t="array" aca="1" ref="BE446" ca="1">IFERROR(INDEX(INDIRECT($D$4),MATCH(INDIRECT(BE$5&amp;$BD446),INDIRECT($D$6),0),MATCH($I446,INDIRECT($D$7),0)),"")</f>
        <v/>
      </c>
      <c r="BF446" s="81" t="str" cm="1">
        <f t="array" aca="1" ref="BF446" ca="1">IFERROR(INDEX(INDIRECT($D$4),MATCH(INDIRECT(BF$5&amp;$BD446),INDIRECT($D$6),0),MATCH($I446,INDIRECT($D$7),0)),"")</f>
        <v/>
      </c>
      <c r="BG446" s="81" t="str" cm="1">
        <f t="array" aca="1" ref="BG446" ca="1">IFERROR(INDEX(INDIRECT($D$4),MATCH(INDIRECT(BG$5&amp;$BD446),INDIRECT($D$6),0),MATCH($I446,INDIRECT($D$7),0)),"")</f>
        <v/>
      </c>
      <c r="BH446" s="81" t="str" cm="1">
        <f t="array" aca="1" ref="BH446" ca="1">IFERROR(INDEX(INDIRECT($D$4),MATCH(INDIRECT(BH$5&amp;$BD446),INDIRECT($D$6),0),MATCH($I446,INDIRECT($D$7),0)),"")</f>
        <v/>
      </c>
      <c r="BI446" s="81" t="str" cm="1">
        <f t="array" aca="1" ref="BI446" ca="1">IFERROR(INDEX(INDIRECT($D$4),MATCH(INDIRECT(BI$5&amp;$BD446),INDIRECT($D$6),0),MATCH($I446,INDIRECT($D$7),0)),"")</f>
        <v/>
      </c>
      <c r="BJ446" s="81" t="str" cm="1">
        <f t="array" aca="1" ref="BJ446" ca="1">IFERROR(INDEX(INDIRECT($D$4),MATCH(INDIRECT(BJ$5&amp;$BD446),INDIRECT($D$6),0),MATCH($I446,INDIRECT($D$7),0)),"")</f>
        <v/>
      </c>
      <c r="BK446" s="81" t="str" cm="1">
        <f t="array" aca="1" ref="BK446" ca="1">IFERROR(INDEX(INDIRECT($D$4),MATCH(INDIRECT(BK$5&amp;$BD446),INDIRECT($D$6),0),MATCH($I446,INDIRECT($D$7),0)),"")</f>
        <v/>
      </c>
      <c r="BL446" s="81" t="str" cm="1">
        <f t="array" aca="1" ref="BL446" ca="1">IFERROR(INDEX(INDIRECT($D$4),MATCH(INDIRECT(BL$5&amp;$BD446),INDIRECT($D$6),0),MATCH($I446,INDIRECT($D$7),0)),"")</f>
        <v/>
      </c>
      <c r="BM446" s="81" t="str" cm="1">
        <f t="array" aca="1" ref="BM446" ca="1">IFERROR(INDEX(INDIRECT($D$4),MATCH(INDIRECT(BM$5&amp;$BD446),INDIRECT($D$6),0),MATCH($I446,INDIRECT($D$7),0)),"")</f>
        <v/>
      </c>
      <c r="BN446" s="81" t="str" cm="1">
        <f t="array" aca="1" ref="BN446" ca="1">IFERROR(INDEX(INDIRECT($D$4),MATCH(INDIRECT(BN$5&amp;$BD446),INDIRECT($D$6),0),MATCH($I446,INDIRECT($D$7),0)),"")</f>
        <v/>
      </c>
      <c r="BO446" s="81" t="str" cm="1">
        <f t="array" aca="1" ref="BO446" ca="1">IFERROR(INDEX(INDIRECT($D$4),MATCH(INDIRECT(BO$5&amp;$BD446),INDIRECT($D$6),0),MATCH($I446,INDIRECT($D$7),0)),"")</f>
        <v/>
      </c>
      <c r="BP446" s="81" t="str" cm="1">
        <f t="array" aca="1" ref="BP446" ca="1">IFERROR(INDEX(INDIRECT($D$4),MATCH(INDIRECT(BP$5&amp;$BD446),INDIRECT($D$6),0),MATCH($I446,INDIRECT($D$7),0)),"")</f>
        <v/>
      </c>
      <c r="BQ446" s="81" t="str" cm="1">
        <f t="array" aca="1" ref="BQ446" ca="1">IFERROR(INDEX(INDIRECT($D$4),MATCH(INDIRECT(BQ$5&amp;$BD446),INDIRECT($D$6),0),MATCH($I446,INDIRECT($D$7),0)),"")</f>
        <v/>
      </c>
      <c r="BR446" s="81" t="str" cm="1">
        <f t="array" aca="1" ref="BR446" ca="1">IFERROR(INDEX(INDIRECT($D$4),MATCH(INDIRECT(BR$5&amp;$BD446),INDIRECT($D$6),0),MATCH($I446,INDIRECT($D$7),0)),"")</f>
        <v/>
      </c>
      <c r="BS446" s="81" t="str" cm="1">
        <f t="array" aca="1" ref="BS446" ca="1">IFERROR(INDEX(INDIRECT($D$4),MATCH(INDIRECT(BS$5&amp;$BD446),INDIRECT($D$6),0),MATCH($I446,INDIRECT($D$7),0)),"")</f>
        <v/>
      </c>
      <c r="BT446" s="81" t="str" cm="1">
        <f t="array" aca="1" ref="BT446" ca="1">IFERROR(INDEX(INDIRECT($D$4),MATCH(INDIRECT(BT$5&amp;$BD446),INDIRECT($D$6),0),MATCH($I446,INDIRECT($D$7),0)),"")</f>
        <v/>
      </c>
      <c r="BU446" s="81" t="str" cm="1">
        <f t="array" aca="1" ref="BU446" ca="1">IFERROR(INDEX(INDIRECT($D$4),MATCH(INDIRECT(BU$5&amp;$BD446),INDIRECT($D$6),0),MATCH($I446,INDIRECT($D$7),0)),"")</f>
        <v/>
      </c>
      <c r="BV446" s="99" t="str" cm="1">
        <f t="array" aca="1" ref="BV446" ca="1">IFERROR(INDEX(INDIRECT($D$4),MATCH(INDIRECT(BV$5&amp;$BD446),INDIRECT($D$6),0),MATCH($I446,INDIRECT($D$7),0)),"")</f>
        <v/>
      </c>
      <c r="BX446" s="80"/>
      <c r="BY446" s="81"/>
      <c r="BZ446" s="81"/>
      <c r="CA446" s="81"/>
      <c r="CB446" s="81"/>
      <c r="CC446" s="81"/>
      <c r="CD446" s="81"/>
      <c r="CE446" s="81"/>
      <c r="CF446" s="81"/>
      <c r="CG446" s="81"/>
      <c r="CH446" s="81"/>
      <c r="CI446" s="81"/>
      <c r="CJ446" s="81"/>
      <c r="CK446" s="81"/>
      <c r="CL446" s="81"/>
      <c r="CM446" s="81"/>
      <c r="CN446" s="81"/>
      <c r="CO446" s="99"/>
      <c r="CQ446" s="113"/>
      <c r="CR446" s="59" t="str">
        <f t="shared" si="114"/>
        <v/>
      </c>
      <c r="CS446" s="60"/>
      <c r="CT446" s="123" t="str">
        <f t="shared" ca="1" si="111"/>
        <v/>
      </c>
      <c r="CU446" s="80" t="str">
        <f>IF(ISNUMBER($CS446),INDEX(IRF.New!$CS$7:$DJ$37,MATCH(B443+1,IRF.New!$B$7:$B$37,0),MATCH($CT446,IRF.New!$CS$5:$DJ$5,0)),"")</f>
        <v/>
      </c>
      <c r="CV446" s="81"/>
      <c r="CW446" s="81" t="str">
        <f t="shared" si="112"/>
        <v/>
      </c>
      <c r="CX446" s="81"/>
      <c r="CY446" s="81"/>
      <c r="CZ446" s="94"/>
      <c r="DA446" s="94" t="str">
        <f>IF(ISNUMBER(CS446),INDEX(IRF.New!$CS$2:$DJ$2,MATCH('CF AUX'!$CT446,IRF.New!$CS$5:$DJ$5,0)),"")</f>
        <v/>
      </c>
      <c r="DB446" s="72"/>
      <c r="DD446" s="132" t="str">
        <f>IF(ISNUMBER(CS446),INDEX(IRF.New!$D$7:$CO$37,MATCH('CF AUX'!C438,IRF.New!$C$7:$C$37,0),MATCH(CT446,IRF.New!$D$5:$CO$5,0)),"")</f>
        <v/>
      </c>
    </row>
    <row r="447" spans="2:109" x14ac:dyDescent="0.25">
      <c r="B447" s="73" t="s">
        <v>241</v>
      </c>
      <c r="C447" s="90">
        <f ca="1">SQRT(C446)</f>
        <v>0</v>
      </c>
      <c r="F447" s="136" t="str">
        <f t="shared" si="113"/>
        <v/>
      </c>
      <c r="H447" s="65"/>
      <c r="I447" s="129" t="str">
        <f ca="1">IF(ISNUMBER(H447),INDEX(IRF.New!$CS$5:$DJ$5,MATCH('CF AUX'!H447,INDIRECT("IRF.New!$CS$"&amp;C440&amp;":$DJ$"&amp;C440),0)),"")</f>
        <v/>
      </c>
      <c r="J447" s="80" t="str">
        <f ca="1">IF(ISNUMBER($H447),INDEX(INDIRECT($D$4),MATCH('CF AUX'!J$14,INDIRECT($D$5),0),MATCH('CF AUX'!$I447,INDIRECT($D$7),0)),"")</f>
        <v/>
      </c>
      <c r="K447" s="81" t="str">
        <f ca="1">IF(ISNUMBER($H447),INDEX(INDIRECT($D$4),MATCH('CF AUX'!K$14,INDIRECT($D$5),0),MATCH('CF AUX'!$I447,INDIRECT($D$7),0)),"")</f>
        <v/>
      </c>
      <c r="L447" s="81" t="str">
        <f ca="1">IF(ISNUMBER($H447),INDEX(INDIRECT($D$4),MATCH('CF AUX'!L$14,INDIRECT($D$5),0),MATCH('CF AUX'!$I447,INDIRECT($D$7),0)),"")</f>
        <v/>
      </c>
      <c r="M447" s="81" t="str">
        <f ca="1">IF(ISNUMBER($H447),INDEX(INDIRECT($D$4),MATCH('CF AUX'!M$14,INDIRECT($D$5),0),MATCH('CF AUX'!$I447,INDIRECT($D$7),0)),"")</f>
        <v/>
      </c>
      <c r="N447" s="81" t="str">
        <f ca="1">IF(ISNUMBER($H447),INDEX(INDIRECT($D$4),MATCH('CF AUX'!N$14,INDIRECT($D$5),0),MATCH('CF AUX'!$I447,INDIRECT($D$7),0)),"")</f>
        <v/>
      </c>
      <c r="O447" s="81" t="str">
        <f ca="1">IF(ISNUMBER($H447),INDEX(INDIRECT($D$4),MATCH('CF AUX'!O$14,INDIRECT($D$5),0),MATCH('CF AUX'!$I447,INDIRECT($D$7),0)),"")</f>
        <v/>
      </c>
      <c r="P447" s="81" t="str">
        <f ca="1">IF(ISNUMBER($H447),INDEX(INDIRECT($D$4),MATCH('CF AUX'!P$14,INDIRECT($D$5),0),MATCH('CF AUX'!$I447,INDIRECT($D$7),0)),"")</f>
        <v/>
      </c>
      <c r="Q447" s="81" t="str">
        <f ca="1">IF(ISNUMBER($H447),INDEX(INDIRECT($D$4),MATCH('CF AUX'!Q$14,INDIRECT($D$5),0),MATCH('CF AUX'!$I447,INDIRECT($D$7),0)),"")</f>
        <v/>
      </c>
      <c r="R447" s="81" t="str">
        <f ca="1">IF(ISNUMBER($H447),INDEX(INDIRECT($D$4),MATCH('CF AUX'!R$14,INDIRECT($D$5),0),MATCH('CF AUX'!$I447,INDIRECT($D$7),0)),"")</f>
        <v/>
      </c>
      <c r="S447" s="81" t="str">
        <f ca="1">IF(ISNUMBER($H447),INDEX(INDIRECT($D$4),MATCH('CF AUX'!S$14,INDIRECT($D$5),0),MATCH('CF AUX'!$I447,INDIRECT($D$7),0)),"")</f>
        <v/>
      </c>
      <c r="T447" s="81" t="str">
        <f ca="1">IF(ISNUMBER($H447),INDEX(INDIRECT($D$4),MATCH('CF AUX'!T$14,INDIRECT($D$5),0),MATCH('CF AUX'!$I447,INDIRECT($D$7),0)),"")</f>
        <v/>
      </c>
      <c r="U447" s="81" t="str">
        <f ca="1">IF(ISNUMBER($H447),INDEX(INDIRECT($D$4),MATCH('CF AUX'!U$14,INDIRECT($D$5),0),MATCH('CF AUX'!$I447,INDIRECT($D$7),0)),"")</f>
        <v/>
      </c>
      <c r="V447" s="81" t="str">
        <f ca="1">IF(ISNUMBER($H447),INDEX(INDIRECT($D$4),MATCH('CF AUX'!V$14,INDIRECT($D$5),0),MATCH('CF AUX'!$I447,INDIRECT($D$7),0)),"")</f>
        <v/>
      </c>
      <c r="W447" s="81" t="str">
        <f ca="1">IF(ISNUMBER($H447),INDEX(INDIRECT($D$4),MATCH('CF AUX'!W$14,INDIRECT($D$5),0),MATCH('CF AUX'!$I447,INDIRECT($D$7),0)),"")</f>
        <v/>
      </c>
      <c r="X447" s="81" t="str">
        <f ca="1">IF(ISNUMBER($H447),INDEX(INDIRECT($D$4),MATCH('CF AUX'!X$14,INDIRECT($D$5),0),MATCH('CF AUX'!$I447,INDIRECT($D$7),0)),"")</f>
        <v/>
      </c>
      <c r="Y447" s="81" t="str">
        <f ca="1">IF(ISNUMBER($H447),INDEX(INDIRECT($D$4),MATCH('CF AUX'!Y$14,INDIRECT($D$5),0),MATCH('CF AUX'!$I447,INDIRECT($D$7),0)),"")</f>
        <v/>
      </c>
      <c r="Z447" s="81" t="str">
        <f ca="1">IF(ISNUMBER($H447),INDEX(INDIRECT($D$4),MATCH('CF AUX'!Z$14,INDIRECT($D$5),0),MATCH('CF AUX'!$I447,INDIRECT($D$7),0)),"")</f>
        <v/>
      </c>
      <c r="AA447" s="81" t="str">
        <f ca="1">IF(ISNUMBER($H447),INDEX(INDIRECT($D$4),MATCH('CF AUX'!AA$14,INDIRECT($D$5),0),MATCH('CF AUX'!$I447,INDIRECT($D$7),0)),"")</f>
        <v/>
      </c>
      <c r="AB447" s="81" t="str">
        <f ca="1">IF(ISNUMBER($H447),INDEX(INDIRECT($D$4),MATCH('CF AUX'!AB$14,INDIRECT($D$5),0),MATCH('CF AUX'!$I447,INDIRECT($D$7),0)),"")</f>
        <v/>
      </c>
      <c r="AC447" s="81" t="str">
        <f ca="1">IF(ISNUMBER($H447),INDEX(INDIRECT($D$4),MATCH('CF AUX'!AC$14,INDIRECT($D$5),0),MATCH('CF AUX'!$I447,INDIRECT($D$7),0)),"")</f>
        <v/>
      </c>
      <c r="AD447" s="81" t="str">
        <f ca="1">IF(ISNUMBER($H447),INDEX(INDIRECT($D$4),MATCH('CF AUX'!AD$14,INDIRECT($D$5),0),MATCH('CF AUX'!$I447,INDIRECT($D$7),0)),"")</f>
        <v/>
      </c>
      <c r="AE447" s="81" t="str">
        <f ca="1">IF(ISNUMBER($H447),INDEX(INDIRECT($D$4),MATCH('CF AUX'!AE$14,INDIRECT($D$5),0),MATCH('CF AUX'!$I447,INDIRECT($D$7),0)),"")</f>
        <v/>
      </c>
      <c r="AF447" s="81" t="str">
        <f ca="1">IF(ISNUMBER($H447),INDEX(INDIRECT($D$4),MATCH('CF AUX'!AF$14,INDIRECT($D$5),0),MATCH('CF AUX'!$I447,INDIRECT($D$7),0)),"")</f>
        <v/>
      </c>
      <c r="AG447" s="81" t="str">
        <f ca="1">IF(ISNUMBER($H447),INDEX(INDIRECT($D$4),MATCH('CF AUX'!AG$14,INDIRECT($D$5),0),MATCH('CF AUX'!$I447,INDIRECT($D$7),0)),"")</f>
        <v/>
      </c>
      <c r="AH447" s="81" t="str">
        <f ca="1">IF(ISNUMBER($H447),INDEX(INDIRECT($D$4),MATCH('CF AUX'!AH$14,INDIRECT($D$5),0),MATCH('CF AUX'!$I447,INDIRECT($D$7),0)),"")</f>
        <v/>
      </c>
      <c r="AI447" s="81" t="str">
        <f ca="1">IF(ISNUMBER($H447),INDEX(INDIRECT($D$4),MATCH('CF AUX'!AI$14,INDIRECT($D$5),0),MATCH('CF AUX'!$I447,INDIRECT($D$7),0)),"")</f>
        <v/>
      </c>
      <c r="AJ447" s="81" t="str">
        <f ca="1">IF(ISNUMBER($H447),INDEX(INDIRECT($D$4),MATCH('CF AUX'!AJ$14,INDIRECT($D$5),0),MATCH('CF AUX'!$I447,INDIRECT($D$7),0)),"")</f>
        <v/>
      </c>
      <c r="AK447" s="81" t="str">
        <f ca="1">IF(ISNUMBER($H447),INDEX(INDIRECT($D$4),MATCH('CF AUX'!AK$14,INDIRECT($D$5),0),MATCH('CF AUX'!$I447,INDIRECT($D$7),0)),"")</f>
        <v/>
      </c>
      <c r="AL447" s="81" t="str">
        <f ca="1">IF(ISNUMBER($H447),INDEX(INDIRECT($D$4),MATCH('CF AUX'!AL$14,INDIRECT($D$5),0),MATCH('CF AUX'!$I447,INDIRECT($D$7),0)),"")</f>
        <v/>
      </c>
      <c r="AM447" s="81" t="str">
        <f ca="1">IF(ISNUMBER($H447),INDEX(INDIRECT($D$4),MATCH('CF AUX'!AM$14,INDIRECT($D$5),0),MATCH('CF AUX'!$I447,INDIRECT($D$7),0)),"")</f>
        <v/>
      </c>
      <c r="AN447" s="81" t="str">
        <f ca="1">IF(ISNUMBER($H447),INDEX(INDIRECT($D$4),MATCH('CF AUX'!AN$14,INDIRECT($D$5),0),MATCH('CF AUX'!$I447,INDIRECT($D$7),0)),"")</f>
        <v/>
      </c>
      <c r="AO447" s="81" t="str">
        <f ca="1">IF(ISNUMBER($H447),INDEX(INDIRECT($D$4),MATCH('CF AUX'!AO$14,INDIRECT($D$5),0),MATCH('CF AUX'!$I447,INDIRECT($D$7),0)),"")</f>
        <v/>
      </c>
      <c r="AP447" s="81" t="str">
        <f ca="1">IF(ISNUMBER($H447),INDEX(INDIRECT($D$4),MATCH('CF AUX'!AP$14,INDIRECT($D$5),0),MATCH('CF AUX'!$I447,INDIRECT($D$7),0)),"")</f>
        <v/>
      </c>
      <c r="AQ447" s="81" t="str">
        <f ca="1">IF(ISNUMBER($H447),INDEX(INDIRECT($D$4),MATCH('CF AUX'!AQ$14,INDIRECT($D$5),0),MATCH('CF AUX'!$I447,INDIRECT($D$7),0)),"")</f>
        <v/>
      </c>
      <c r="AR447" s="81" t="str">
        <f ca="1">IF(ISNUMBER($H447),INDEX(INDIRECT($D$4),MATCH('CF AUX'!AR$14,INDIRECT($D$5),0),MATCH('CF AUX'!$I447,INDIRECT($D$7),0)),"")</f>
        <v/>
      </c>
      <c r="AS447" s="81" t="str">
        <f ca="1">IF(ISNUMBER($H447),INDEX(INDIRECT($D$4),MATCH('CF AUX'!AS$14,INDIRECT($D$5),0),MATCH('CF AUX'!$I447,INDIRECT($D$7),0)),"")</f>
        <v/>
      </c>
      <c r="AT447" s="81" t="str">
        <f ca="1">IF(ISNUMBER($H447),INDEX(INDIRECT($D$4),MATCH('CF AUX'!AT$14,INDIRECT($D$5),0),MATCH('CF AUX'!$I447,INDIRECT($D$7),0)),"")</f>
        <v/>
      </c>
      <c r="AU447" s="81" t="str">
        <f ca="1">IF(ISNUMBER($H447),INDEX(INDIRECT($D$4),MATCH('CF AUX'!AU$14,INDIRECT($D$5),0),MATCH('CF AUX'!$I447,INDIRECT($D$7),0)),"")</f>
        <v/>
      </c>
      <c r="AV447" s="81" t="str">
        <f ca="1">IF(ISNUMBER($H447),INDEX(INDIRECT($D$4),MATCH('CF AUX'!AV$14,INDIRECT($D$5),0),MATCH('CF AUX'!$I447,INDIRECT($D$7),0)),"")</f>
        <v/>
      </c>
      <c r="AW447" s="81" t="str">
        <f ca="1">IF(ISNUMBER($H447),INDEX(INDIRECT($D$4),MATCH('CF AUX'!AW$14,INDIRECT($D$5),0),MATCH('CF AUX'!$I447,INDIRECT($D$7),0)),"")</f>
        <v/>
      </c>
      <c r="AX447" s="81" t="str">
        <f ca="1">IF(ISNUMBER($H447),INDEX(INDIRECT($D$4),MATCH('CF AUX'!AX$14,INDIRECT($D$5),0),MATCH('CF AUX'!$I447,INDIRECT($D$7),0)),"")</f>
        <v/>
      </c>
      <c r="AY447" s="81" t="str">
        <f ca="1">IF(ISNUMBER($H447),INDEX(INDIRECT($D$4),MATCH('CF AUX'!AY$14,INDIRECT($D$5),0),MATCH('CF AUX'!$I447,INDIRECT($D$7),0)),"")</f>
        <v/>
      </c>
      <c r="AZ447" s="81" t="str">
        <f ca="1">IF(ISNUMBER($H447),INDEX(INDIRECT($D$4),MATCH('CF AUX'!AZ$14,INDIRECT($D$5),0),MATCH('CF AUX'!$I447,INDIRECT($D$7),0)),"")</f>
        <v/>
      </c>
      <c r="BB447" s="96" t="str" cm="1">
        <f t="array" aca="1" ref="BB447" ca="1">IF(ISNUMBER($H447),MMULT(J447:AZ447,TRANSPOSE(INDIRECT($D$8&amp;$G$4&amp;B443&amp;":"&amp;$G$6&amp;B443))),"")</f>
        <v/>
      </c>
      <c r="BD447" s="59">
        <f t="shared" si="115"/>
        <v>439</v>
      </c>
      <c r="BE447" s="80" t="str" cm="1">
        <f t="array" aca="1" ref="BE447" ca="1">IFERROR(INDEX(INDIRECT($D$4),MATCH(INDIRECT(BE$5&amp;$BD447),INDIRECT($D$6),0),MATCH($I447,INDIRECT($D$7),0)),"")</f>
        <v/>
      </c>
      <c r="BF447" s="81" t="str" cm="1">
        <f t="array" aca="1" ref="BF447" ca="1">IFERROR(INDEX(INDIRECT($D$4),MATCH(INDIRECT(BF$5&amp;$BD447),INDIRECT($D$6),0),MATCH($I447,INDIRECT($D$7),0)),"")</f>
        <v/>
      </c>
      <c r="BG447" s="81" t="str" cm="1">
        <f t="array" aca="1" ref="BG447" ca="1">IFERROR(INDEX(INDIRECT($D$4),MATCH(INDIRECT(BG$5&amp;$BD447),INDIRECT($D$6),0),MATCH($I447,INDIRECT($D$7),0)),"")</f>
        <v/>
      </c>
      <c r="BH447" s="81" t="str" cm="1">
        <f t="array" aca="1" ref="BH447" ca="1">IFERROR(INDEX(INDIRECT($D$4),MATCH(INDIRECT(BH$5&amp;$BD447),INDIRECT($D$6),0),MATCH($I447,INDIRECT($D$7),0)),"")</f>
        <v/>
      </c>
      <c r="BI447" s="81" t="str" cm="1">
        <f t="array" aca="1" ref="BI447" ca="1">IFERROR(INDEX(INDIRECT($D$4),MATCH(INDIRECT(BI$5&amp;$BD447),INDIRECT($D$6),0),MATCH($I447,INDIRECT($D$7),0)),"")</f>
        <v/>
      </c>
      <c r="BJ447" s="81" t="str" cm="1">
        <f t="array" aca="1" ref="BJ447" ca="1">IFERROR(INDEX(INDIRECT($D$4),MATCH(INDIRECT(BJ$5&amp;$BD447),INDIRECT($D$6),0),MATCH($I447,INDIRECT($D$7),0)),"")</f>
        <v/>
      </c>
      <c r="BK447" s="81" t="str" cm="1">
        <f t="array" aca="1" ref="BK447" ca="1">IFERROR(INDEX(INDIRECT($D$4),MATCH(INDIRECT(BK$5&amp;$BD447),INDIRECT($D$6),0),MATCH($I447,INDIRECT($D$7),0)),"")</f>
        <v/>
      </c>
      <c r="BL447" s="81" t="str" cm="1">
        <f t="array" aca="1" ref="BL447" ca="1">IFERROR(INDEX(INDIRECT($D$4),MATCH(INDIRECT(BL$5&amp;$BD447),INDIRECT($D$6),0),MATCH($I447,INDIRECT($D$7),0)),"")</f>
        <v/>
      </c>
      <c r="BM447" s="81" t="str" cm="1">
        <f t="array" aca="1" ref="BM447" ca="1">IFERROR(INDEX(INDIRECT($D$4),MATCH(INDIRECT(BM$5&amp;$BD447),INDIRECT($D$6),0),MATCH($I447,INDIRECT($D$7),0)),"")</f>
        <v/>
      </c>
      <c r="BN447" s="81" t="str" cm="1">
        <f t="array" aca="1" ref="BN447" ca="1">IFERROR(INDEX(INDIRECT($D$4),MATCH(INDIRECT(BN$5&amp;$BD447),INDIRECT($D$6),0),MATCH($I447,INDIRECT($D$7),0)),"")</f>
        <v/>
      </c>
      <c r="BO447" s="81" t="str" cm="1">
        <f t="array" aca="1" ref="BO447" ca="1">IFERROR(INDEX(INDIRECT($D$4),MATCH(INDIRECT(BO$5&amp;$BD447),INDIRECT($D$6),0),MATCH($I447,INDIRECT($D$7),0)),"")</f>
        <v/>
      </c>
      <c r="BP447" s="81" t="str" cm="1">
        <f t="array" aca="1" ref="BP447" ca="1">IFERROR(INDEX(INDIRECT($D$4),MATCH(INDIRECT(BP$5&amp;$BD447),INDIRECT($D$6),0),MATCH($I447,INDIRECT($D$7),0)),"")</f>
        <v/>
      </c>
      <c r="BQ447" s="81" t="str" cm="1">
        <f t="array" aca="1" ref="BQ447" ca="1">IFERROR(INDEX(INDIRECT($D$4),MATCH(INDIRECT(BQ$5&amp;$BD447),INDIRECT($D$6),0),MATCH($I447,INDIRECT($D$7),0)),"")</f>
        <v/>
      </c>
      <c r="BR447" s="81" t="str" cm="1">
        <f t="array" aca="1" ref="BR447" ca="1">IFERROR(INDEX(INDIRECT($D$4),MATCH(INDIRECT(BR$5&amp;$BD447),INDIRECT($D$6),0),MATCH($I447,INDIRECT($D$7),0)),"")</f>
        <v/>
      </c>
      <c r="BS447" s="81" t="str" cm="1">
        <f t="array" aca="1" ref="BS447" ca="1">IFERROR(INDEX(INDIRECT($D$4),MATCH(INDIRECT(BS$5&amp;$BD447),INDIRECT($D$6),0),MATCH($I447,INDIRECT($D$7),0)),"")</f>
        <v/>
      </c>
      <c r="BT447" s="81" t="str" cm="1">
        <f t="array" aca="1" ref="BT447" ca="1">IFERROR(INDEX(INDIRECT($D$4),MATCH(INDIRECT(BT$5&amp;$BD447),INDIRECT($D$6),0),MATCH($I447,INDIRECT($D$7),0)),"")</f>
        <v/>
      </c>
      <c r="BU447" s="81" t="str" cm="1">
        <f t="array" aca="1" ref="BU447" ca="1">IFERROR(INDEX(INDIRECT($D$4),MATCH(INDIRECT(BU$5&amp;$BD447),INDIRECT($D$6),0),MATCH($I447,INDIRECT($D$7),0)),"")</f>
        <v/>
      </c>
      <c r="BV447" s="99" t="str" cm="1">
        <f t="array" aca="1" ref="BV447" ca="1">IFERROR(INDEX(INDIRECT($D$4),MATCH(INDIRECT(BV$5&amp;$BD447),INDIRECT($D$6),0),MATCH($I447,INDIRECT($D$7),0)),"")</f>
        <v/>
      </c>
      <c r="BX447" s="80"/>
      <c r="BY447" s="81"/>
      <c r="BZ447" s="81"/>
      <c r="CA447" s="81"/>
      <c r="CB447" s="81"/>
      <c r="CC447" s="81"/>
      <c r="CD447" s="81"/>
      <c r="CE447" s="81"/>
      <c r="CF447" s="81"/>
      <c r="CG447" s="81"/>
      <c r="CH447" s="81"/>
      <c r="CI447" s="81"/>
      <c r="CJ447" s="81"/>
      <c r="CK447" s="81"/>
      <c r="CL447" s="81"/>
      <c r="CM447" s="81"/>
      <c r="CN447" s="81"/>
      <c r="CO447" s="99"/>
      <c r="CQ447" s="113"/>
      <c r="CR447" s="59" t="str">
        <f t="shared" si="114"/>
        <v/>
      </c>
      <c r="CS447" s="60"/>
      <c r="CT447" s="123" t="str">
        <f t="shared" ca="1" si="111"/>
        <v/>
      </c>
      <c r="CU447" s="80" t="str">
        <f>IF(ISNUMBER($CS447),INDEX(IRF.New!$CS$7:$DJ$37,MATCH(B443+1,IRF.New!$B$7:$B$37,0),MATCH($CT447,IRF.New!$CS$5:$DJ$5,0)),"")</f>
        <v/>
      </c>
      <c r="CV447" s="81"/>
      <c r="CW447" s="81" t="str">
        <f t="shared" si="112"/>
        <v/>
      </c>
      <c r="CX447" s="81"/>
      <c r="CY447" s="81"/>
      <c r="CZ447" s="94"/>
      <c r="DA447" s="94" t="str">
        <f>IF(ISNUMBER(CS447),INDEX(IRF.New!$CS$2:$DJ$2,MATCH('CF AUX'!$CT447,IRF.New!$CS$5:$DJ$5,0)),"")</f>
        <v/>
      </c>
      <c r="DB447" s="72"/>
      <c r="DD447" s="132" t="str">
        <f>IF(ISNUMBER(CS447),INDEX(IRF.New!$D$7:$CO$37,MATCH('CF AUX'!C438,IRF.New!$C$7:$C$37,0),MATCH(CT447,IRF.New!$D$5:$CO$5,0)),"")</f>
        <v/>
      </c>
    </row>
    <row r="448" spans="2:109" x14ac:dyDescent="0.25">
      <c r="F448" s="136" t="str">
        <f t="shared" si="113"/>
        <v/>
      </c>
      <c r="H448" s="65"/>
      <c r="I448" s="129" t="str">
        <f ca="1">IF(ISNUMBER(H448),INDEX(IRF.New!$CS$5:$DJ$5,MATCH('CF AUX'!H448,INDIRECT("IRF.New!$CS$"&amp;C440&amp;":$DJ$"&amp;C440),0)),"")</f>
        <v/>
      </c>
      <c r="J448" s="80" t="str">
        <f ca="1">IF(ISNUMBER($H448),INDEX(INDIRECT($D$4),MATCH('CF AUX'!J$14,INDIRECT($D$5),0),MATCH('CF AUX'!$I448,INDIRECT($D$7),0)),"")</f>
        <v/>
      </c>
      <c r="K448" s="81" t="str">
        <f ca="1">IF(ISNUMBER($H448),INDEX(INDIRECT($D$4),MATCH('CF AUX'!K$14,INDIRECT($D$5),0),MATCH('CF AUX'!$I448,INDIRECT($D$7),0)),"")</f>
        <v/>
      </c>
      <c r="L448" s="81" t="str">
        <f ca="1">IF(ISNUMBER($H448),INDEX(INDIRECT($D$4),MATCH('CF AUX'!L$14,INDIRECT($D$5),0),MATCH('CF AUX'!$I448,INDIRECT($D$7),0)),"")</f>
        <v/>
      </c>
      <c r="M448" s="81" t="str">
        <f ca="1">IF(ISNUMBER($H448),INDEX(INDIRECT($D$4),MATCH('CF AUX'!M$14,INDIRECT($D$5),0),MATCH('CF AUX'!$I448,INDIRECT($D$7),0)),"")</f>
        <v/>
      </c>
      <c r="N448" s="81" t="str">
        <f ca="1">IF(ISNUMBER($H448),INDEX(INDIRECT($D$4),MATCH('CF AUX'!N$14,INDIRECT($D$5),0),MATCH('CF AUX'!$I448,INDIRECT($D$7),0)),"")</f>
        <v/>
      </c>
      <c r="O448" s="81" t="str">
        <f ca="1">IF(ISNUMBER($H448),INDEX(INDIRECT($D$4),MATCH('CF AUX'!O$14,INDIRECT($D$5),0),MATCH('CF AUX'!$I448,INDIRECT($D$7),0)),"")</f>
        <v/>
      </c>
      <c r="P448" s="81" t="str">
        <f ca="1">IF(ISNUMBER($H448),INDEX(INDIRECT($D$4),MATCH('CF AUX'!P$14,INDIRECT($D$5),0),MATCH('CF AUX'!$I448,INDIRECT($D$7),0)),"")</f>
        <v/>
      </c>
      <c r="Q448" s="81" t="str">
        <f ca="1">IF(ISNUMBER($H448),INDEX(INDIRECT($D$4),MATCH('CF AUX'!Q$14,INDIRECT($D$5),0),MATCH('CF AUX'!$I448,INDIRECT($D$7),0)),"")</f>
        <v/>
      </c>
      <c r="R448" s="81" t="str">
        <f ca="1">IF(ISNUMBER($H448),INDEX(INDIRECT($D$4),MATCH('CF AUX'!R$14,INDIRECT($D$5),0),MATCH('CF AUX'!$I448,INDIRECT($D$7),0)),"")</f>
        <v/>
      </c>
      <c r="S448" s="81" t="str">
        <f ca="1">IF(ISNUMBER($H448),INDEX(INDIRECT($D$4),MATCH('CF AUX'!S$14,INDIRECT($D$5),0),MATCH('CF AUX'!$I448,INDIRECT($D$7),0)),"")</f>
        <v/>
      </c>
      <c r="T448" s="81" t="str">
        <f ca="1">IF(ISNUMBER($H448),INDEX(INDIRECT($D$4),MATCH('CF AUX'!T$14,INDIRECT($D$5),0),MATCH('CF AUX'!$I448,INDIRECT($D$7),0)),"")</f>
        <v/>
      </c>
      <c r="U448" s="81" t="str">
        <f ca="1">IF(ISNUMBER($H448),INDEX(INDIRECT($D$4),MATCH('CF AUX'!U$14,INDIRECT($D$5),0),MATCH('CF AUX'!$I448,INDIRECT($D$7),0)),"")</f>
        <v/>
      </c>
      <c r="V448" s="81" t="str">
        <f ca="1">IF(ISNUMBER($H448),INDEX(INDIRECT($D$4),MATCH('CF AUX'!V$14,INDIRECT($D$5),0),MATCH('CF AUX'!$I448,INDIRECT($D$7),0)),"")</f>
        <v/>
      </c>
      <c r="W448" s="81" t="str">
        <f ca="1">IF(ISNUMBER($H448),INDEX(INDIRECT($D$4),MATCH('CF AUX'!W$14,INDIRECT($D$5),0),MATCH('CF AUX'!$I448,INDIRECT($D$7),0)),"")</f>
        <v/>
      </c>
      <c r="X448" s="81" t="str">
        <f ca="1">IF(ISNUMBER($H448),INDEX(INDIRECT($D$4),MATCH('CF AUX'!X$14,INDIRECT($D$5),0),MATCH('CF AUX'!$I448,INDIRECT($D$7),0)),"")</f>
        <v/>
      </c>
      <c r="Y448" s="81" t="str">
        <f ca="1">IF(ISNUMBER($H448),INDEX(INDIRECT($D$4),MATCH('CF AUX'!Y$14,INDIRECT($D$5),0),MATCH('CF AUX'!$I448,INDIRECT($D$7),0)),"")</f>
        <v/>
      </c>
      <c r="Z448" s="81" t="str">
        <f ca="1">IF(ISNUMBER($H448),INDEX(INDIRECT($D$4),MATCH('CF AUX'!Z$14,INDIRECT($D$5),0),MATCH('CF AUX'!$I448,INDIRECT($D$7),0)),"")</f>
        <v/>
      </c>
      <c r="AA448" s="81" t="str">
        <f ca="1">IF(ISNUMBER($H448),INDEX(INDIRECT($D$4),MATCH('CF AUX'!AA$14,INDIRECT($D$5),0),MATCH('CF AUX'!$I448,INDIRECT($D$7),0)),"")</f>
        <v/>
      </c>
      <c r="AB448" s="81" t="str">
        <f ca="1">IF(ISNUMBER($H448),INDEX(INDIRECT($D$4),MATCH('CF AUX'!AB$14,INDIRECT($D$5),0),MATCH('CF AUX'!$I448,INDIRECT($D$7),0)),"")</f>
        <v/>
      </c>
      <c r="AC448" s="81" t="str">
        <f ca="1">IF(ISNUMBER($H448),INDEX(INDIRECT($D$4),MATCH('CF AUX'!AC$14,INDIRECT($D$5),0),MATCH('CF AUX'!$I448,INDIRECT($D$7),0)),"")</f>
        <v/>
      </c>
      <c r="AD448" s="81" t="str">
        <f ca="1">IF(ISNUMBER($H448),INDEX(INDIRECT($D$4),MATCH('CF AUX'!AD$14,INDIRECT($D$5),0),MATCH('CF AUX'!$I448,INDIRECT($D$7),0)),"")</f>
        <v/>
      </c>
      <c r="AE448" s="81" t="str">
        <f ca="1">IF(ISNUMBER($H448),INDEX(INDIRECT($D$4),MATCH('CF AUX'!AE$14,INDIRECT($D$5),0),MATCH('CF AUX'!$I448,INDIRECT($D$7),0)),"")</f>
        <v/>
      </c>
      <c r="AF448" s="81" t="str">
        <f ca="1">IF(ISNUMBER($H448),INDEX(INDIRECT($D$4),MATCH('CF AUX'!AF$14,INDIRECT($D$5),0),MATCH('CF AUX'!$I448,INDIRECT($D$7),0)),"")</f>
        <v/>
      </c>
      <c r="AG448" s="81" t="str">
        <f ca="1">IF(ISNUMBER($H448),INDEX(INDIRECT($D$4),MATCH('CF AUX'!AG$14,INDIRECT($D$5),0),MATCH('CF AUX'!$I448,INDIRECT($D$7),0)),"")</f>
        <v/>
      </c>
      <c r="AH448" s="81" t="str">
        <f ca="1">IF(ISNUMBER($H448),INDEX(INDIRECT($D$4),MATCH('CF AUX'!AH$14,INDIRECT($D$5),0),MATCH('CF AUX'!$I448,INDIRECT($D$7),0)),"")</f>
        <v/>
      </c>
      <c r="AI448" s="81" t="str">
        <f ca="1">IF(ISNUMBER($H448),INDEX(INDIRECT($D$4),MATCH('CF AUX'!AI$14,INDIRECT($D$5),0),MATCH('CF AUX'!$I448,INDIRECT($D$7),0)),"")</f>
        <v/>
      </c>
      <c r="AJ448" s="81" t="str">
        <f ca="1">IF(ISNUMBER($H448),INDEX(INDIRECT($D$4),MATCH('CF AUX'!AJ$14,INDIRECT($D$5),0),MATCH('CF AUX'!$I448,INDIRECT($D$7),0)),"")</f>
        <v/>
      </c>
      <c r="AK448" s="81" t="str">
        <f ca="1">IF(ISNUMBER($H448),INDEX(INDIRECT($D$4),MATCH('CF AUX'!AK$14,INDIRECT($D$5),0),MATCH('CF AUX'!$I448,INDIRECT($D$7),0)),"")</f>
        <v/>
      </c>
      <c r="AL448" s="81" t="str">
        <f ca="1">IF(ISNUMBER($H448),INDEX(INDIRECT($D$4),MATCH('CF AUX'!AL$14,INDIRECT($D$5),0),MATCH('CF AUX'!$I448,INDIRECT($D$7),0)),"")</f>
        <v/>
      </c>
      <c r="AM448" s="81" t="str">
        <f ca="1">IF(ISNUMBER($H448),INDEX(INDIRECT($D$4),MATCH('CF AUX'!AM$14,INDIRECT($D$5),0),MATCH('CF AUX'!$I448,INDIRECT($D$7),0)),"")</f>
        <v/>
      </c>
      <c r="AN448" s="81" t="str">
        <f ca="1">IF(ISNUMBER($H448),INDEX(INDIRECT($D$4),MATCH('CF AUX'!AN$14,INDIRECT($D$5),0),MATCH('CF AUX'!$I448,INDIRECT($D$7),0)),"")</f>
        <v/>
      </c>
      <c r="AO448" s="81" t="str">
        <f ca="1">IF(ISNUMBER($H448),INDEX(INDIRECT($D$4),MATCH('CF AUX'!AO$14,INDIRECT($D$5),0),MATCH('CF AUX'!$I448,INDIRECT($D$7),0)),"")</f>
        <v/>
      </c>
      <c r="AP448" s="81" t="str">
        <f ca="1">IF(ISNUMBER($H448),INDEX(INDIRECT($D$4),MATCH('CF AUX'!AP$14,INDIRECT($D$5),0),MATCH('CF AUX'!$I448,INDIRECT($D$7),0)),"")</f>
        <v/>
      </c>
      <c r="AQ448" s="81" t="str">
        <f ca="1">IF(ISNUMBER($H448),INDEX(INDIRECT($D$4),MATCH('CF AUX'!AQ$14,INDIRECT($D$5),0),MATCH('CF AUX'!$I448,INDIRECT($D$7),0)),"")</f>
        <v/>
      </c>
      <c r="AR448" s="81" t="str">
        <f ca="1">IF(ISNUMBER($H448),INDEX(INDIRECT($D$4),MATCH('CF AUX'!AR$14,INDIRECT($D$5),0),MATCH('CF AUX'!$I448,INDIRECT($D$7),0)),"")</f>
        <v/>
      </c>
      <c r="AS448" s="81" t="str">
        <f ca="1">IF(ISNUMBER($H448),INDEX(INDIRECT($D$4),MATCH('CF AUX'!AS$14,INDIRECT($D$5),0),MATCH('CF AUX'!$I448,INDIRECT($D$7),0)),"")</f>
        <v/>
      </c>
      <c r="AT448" s="81" t="str">
        <f ca="1">IF(ISNUMBER($H448),INDEX(INDIRECT($D$4),MATCH('CF AUX'!AT$14,INDIRECT($D$5),0),MATCH('CF AUX'!$I448,INDIRECT($D$7),0)),"")</f>
        <v/>
      </c>
      <c r="AU448" s="81" t="str">
        <f ca="1">IF(ISNUMBER($H448),INDEX(INDIRECT($D$4),MATCH('CF AUX'!AU$14,INDIRECT($D$5),0),MATCH('CF AUX'!$I448,INDIRECT($D$7),0)),"")</f>
        <v/>
      </c>
      <c r="AV448" s="81" t="str">
        <f ca="1">IF(ISNUMBER($H448),INDEX(INDIRECT($D$4),MATCH('CF AUX'!AV$14,INDIRECT($D$5),0),MATCH('CF AUX'!$I448,INDIRECT($D$7),0)),"")</f>
        <v/>
      </c>
      <c r="AW448" s="81" t="str">
        <f ca="1">IF(ISNUMBER($H448),INDEX(INDIRECT($D$4),MATCH('CF AUX'!AW$14,INDIRECT($D$5),0),MATCH('CF AUX'!$I448,INDIRECT($D$7),0)),"")</f>
        <v/>
      </c>
      <c r="AX448" s="81" t="str">
        <f ca="1">IF(ISNUMBER($H448),INDEX(INDIRECT($D$4),MATCH('CF AUX'!AX$14,INDIRECT($D$5),0),MATCH('CF AUX'!$I448,INDIRECT($D$7),0)),"")</f>
        <v/>
      </c>
      <c r="AY448" s="81" t="str">
        <f ca="1">IF(ISNUMBER($H448),INDEX(INDIRECT($D$4),MATCH('CF AUX'!AY$14,INDIRECT($D$5),0),MATCH('CF AUX'!$I448,INDIRECT($D$7),0)),"")</f>
        <v/>
      </c>
      <c r="AZ448" s="81" t="str">
        <f ca="1">IF(ISNUMBER($H448),INDEX(INDIRECT($D$4),MATCH('CF AUX'!AZ$14,INDIRECT($D$5),0),MATCH('CF AUX'!$I448,INDIRECT($D$7),0)),"")</f>
        <v/>
      </c>
      <c r="BB448" s="96" t="str" cm="1">
        <f t="array" aca="1" ref="BB448" ca="1">IF(ISNUMBER($H448),MMULT(J448:AZ448,TRANSPOSE(INDIRECT($D$8&amp;$G$4&amp;B443&amp;":"&amp;$G$6&amp;B443))),"")</f>
        <v/>
      </c>
      <c r="BD448" s="59">
        <f t="shared" si="115"/>
        <v>439</v>
      </c>
      <c r="BE448" s="80" t="str" cm="1">
        <f t="array" aca="1" ref="BE448" ca="1">IFERROR(INDEX(INDIRECT($D$4),MATCH(INDIRECT(BE$5&amp;$BD448),INDIRECT($D$6),0),MATCH($I448,INDIRECT($D$7),0)),"")</f>
        <v/>
      </c>
      <c r="BF448" s="81" t="str" cm="1">
        <f t="array" aca="1" ref="BF448" ca="1">IFERROR(INDEX(INDIRECT($D$4),MATCH(INDIRECT(BF$5&amp;$BD448),INDIRECT($D$6),0),MATCH($I448,INDIRECT($D$7),0)),"")</f>
        <v/>
      </c>
      <c r="BG448" s="81" t="str" cm="1">
        <f t="array" aca="1" ref="BG448" ca="1">IFERROR(INDEX(INDIRECT($D$4),MATCH(INDIRECT(BG$5&amp;$BD448),INDIRECT($D$6),0),MATCH($I448,INDIRECT($D$7),0)),"")</f>
        <v/>
      </c>
      <c r="BH448" s="81" t="str" cm="1">
        <f t="array" aca="1" ref="BH448" ca="1">IFERROR(INDEX(INDIRECT($D$4),MATCH(INDIRECT(BH$5&amp;$BD448),INDIRECT($D$6),0),MATCH($I448,INDIRECT($D$7),0)),"")</f>
        <v/>
      </c>
      <c r="BI448" s="81" t="str" cm="1">
        <f t="array" aca="1" ref="BI448" ca="1">IFERROR(INDEX(INDIRECT($D$4),MATCH(INDIRECT(BI$5&amp;$BD448),INDIRECT($D$6),0),MATCH($I448,INDIRECT($D$7),0)),"")</f>
        <v/>
      </c>
      <c r="BJ448" s="81" t="str" cm="1">
        <f t="array" aca="1" ref="BJ448" ca="1">IFERROR(INDEX(INDIRECT($D$4),MATCH(INDIRECT(BJ$5&amp;$BD448),INDIRECT($D$6),0),MATCH($I448,INDIRECT($D$7),0)),"")</f>
        <v/>
      </c>
      <c r="BK448" s="81" t="str" cm="1">
        <f t="array" aca="1" ref="BK448" ca="1">IFERROR(INDEX(INDIRECT($D$4),MATCH(INDIRECT(BK$5&amp;$BD448),INDIRECT($D$6),0),MATCH($I448,INDIRECT($D$7),0)),"")</f>
        <v/>
      </c>
      <c r="BL448" s="81" t="str" cm="1">
        <f t="array" aca="1" ref="BL448" ca="1">IFERROR(INDEX(INDIRECT($D$4),MATCH(INDIRECT(BL$5&amp;$BD448),INDIRECT($D$6),0),MATCH($I448,INDIRECT($D$7),0)),"")</f>
        <v/>
      </c>
      <c r="BM448" s="81" t="str" cm="1">
        <f t="array" aca="1" ref="BM448" ca="1">IFERROR(INDEX(INDIRECT($D$4),MATCH(INDIRECT(BM$5&amp;$BD448),INDIRECT($D$6),0),MATCH($I448,INDIRECT($D$7),0)),"")</f>
        <v/>
      </c>
      <c r="BN448" s="81" t="str" cm="1">
        <f t="array" aca="1" ref="BN448" ca="1">IFERROR(INDEX(INDIRECT($D$4),MATCH(INDIRECT(BN$5&amp;$BD448),INDIRECT($D$6),0),MATCH($I448,INDIRECT($D$7),0)),"")</f>
        <v/>
      </c>
      <c r="BO448" s="81" t="str" cm="1">
        <f t="array" aca="1" ref="BO448" ca="1">IFERROR(INDEX(INDIRECT($D$4),MATCH(INDIRECT(BO$5&amp;$BD448),INDIRECT($D$6),0),MATCH($I448,INDIRECT($D$7),0)),"")</f>
        <v/>
      </c>
      <c r="BP448" s="81" t="str" cm="1">
        <f t="array" aca="1" ref="BP448" ca="1">IFERROR(INDEX(INDIRECT($D$4),MATCH(INDIRECT(BP$5&amp;$BD448),INDIRECT($D$6),0),MATCH($I448,INDIRECT($D$7),0)),"")</f>
        <v/>
      </c>
      <c r="BQ448" s="81" t="str" cm="1">
        <f t="array" aca="1" ref="BQ448" ca="1">IFERROR(INDEX(INDIRECT($D$4),MATCH(INDIRECT(BQ$5&amp;$BD448),INDIRECT($D$6),0),MATCH($I448,INDIRECT($D$7),0)),"")</f>
        <v/>
      </c>
      <c r="BR448" s="81" t="str" cm="1">
        <f t="array" aca="1" ref="BR448" ca="1">IFERROR(INDEX(INDIRECT($D$4),MATCH(INDIRECT(BR$5&amp;$BD448),INDIRECT($D$6),0),MATCH($I448,INDIRECT($D$7),0)),"")</f>
        <v/>
      </c>
      <c r="BS448" s="81" t="str" cm="1">
        <f t="array" aca="1" ref="BS448" ca="1">IFERROR(INDEX(INDIRECT($D$4),MATCH(INDIRECT(BS$5&amp;$BD448),INDIRECT($D$6),0),MATCH($I448,INDIRECT($D$7),0)),"")</f>
        <v/>
      </c>
      <c r="BT448" s="81" t="str" cm="1">
        <f t="array" aca="1" ref="BT448" ca="1">IFERROR(INDEX(INDIRECT($D$4),MATCH(INDIRECT(BT$5&amp;$BD448),INDIRECT($D$6),0),MATCH($I448,INDIRECT($D$7),0)),"")</f>
        <v/>
      </c>
      <c r="BU448" s="81" t="str" cm="1">
        <f t="array" aca="1" ref="BU448" ca="1">IFERROR(INDEX(INDIRECT($D$4),MATCH(INDIRECT(BU$5&amp;$BD448),INDIRECT($D$6),0),MATCH($I448,INDIRECT($D$7),0)),"")</f>
        <v/>
      </c>
      <c r="BV448" s="99" t="str" cm="1">
        <f t="array" aca="1" ref="BV448" ca="1">IFERROR(INDEX(INDIRECT($D$4),MATCH(INDIRECT(BV$5&amp;$BD448),INDIRECT($D$6),0),MATCH($I448,INDIRECT($D$7),0)),"")</f>
        <v/>
      </c>
      <c r="BX448" s="80"/>
      <c r="BY448" s="81"/>
      <c r="BZ448" s="81"/>
      <c r="CA448" s="81"/>
      <c r="CB448" s="81"/>
      <c r="CC448" s="81"/>
      <c r="CD448" s="81"/>
      <c r="CE448" s="81"/>
      <c r="CF448" s="81"/>
      <c r="CG448" s="81"/>
      <c r="CH448" s="81"/>
      <c r="CI448" s="81"/>
      <c r="CJ448" s="81"/>
      <c r="CK448" s="81"/>
      <c r="CL448" s="81"/>
      <c r="CM448" s="81"/>
      <c r="CN448" s="81"/>
      <c r="CO448" s="99"/>
      <c r="CQ448" s="113"/>
      <c r="CR448" s="59" t="str">
        <f t="shared" si="114"/>
        <v/>
      </c>
      <c r="CS448" s="60"/>
      <c r="CT448" s="123" t="str">
        <f t="shared" ca="1" si="111"/>
        <v/>
      </c>
      <c r="CU448" s="80" t="str">
        <f>IF(ISNUMBER($CS448),INDEX(IRF.New!$CS$7:$DJ$37,MATCH(B443+1,IRF.New!$B$7:$B$37,0),MATCH($CT448,IRF.New!$CS$5:$DJ$5,0)),"")</f>
        <v/>
      </c>
      <c r="CV448" s="81"/>
      <c r="CW448" s="81" t="str">
        <f t="shared" si="112"/>
        <v/>
      </c>
      <c r="CX448" s="81"/>
      <c r="CY448" s="81"/>
      <c r="CZ448" s="94"/>
      <c r="DA448" s="94" t="str">
        <f>IF(ISNUMBER(CS448),INDEX(IRF.New!$CS$2:$DJ$2,MATCH('CF AUX'!$CT448,IRF.New!$CS$5:$DJ$5,0)),"")</f>
        <v/>
      </c>
      <c r="DB448" s="72"/>
      <c r="DD448" s="132" t="str">
        <f>IF(ISNUMBER(CS448),INDEX(IRF.New!$D$7:$CO$37,MATCH('CF AUX'!C438,IRF.New!$C$7:$C$37,0),MATCH(CT448,IRF.New!$D$5:$CO$5,0)),"")</f>
        <v/>
      </c>
    </row>
    <row r="449" spans="1:108" x14ac:dyDescent="0.25">
      <c r="B449" s="59" t="s">
        <v>266</v>
      </c>
      <c r="F449" s="136" t="str">
        <f t="shared" si="113"/>
        <v/>
      </c>
      <c r="H449" s="65"/>
      <c r="I449" s="129" t="str">
        <f ca="1">IF(ISNUMBER(H449),INDEX(IRF.New!$CS$5:$DJ$5,MATCH('CF AUX'!H449,INDIRECT("IRF.New!$CS$"&amp;C440&amp;":$DJ$"&amp;C440),0)),"")</f>
        <v/>
      </c>
      <c r="J449" s="80" t="str">
        <f ca="1">IF(ISNUMBER($H449),INDEX(INDIRECT($D$4),MATCH('CF AUX'!J$14,INDIRECT($D$5),0),MATCH('CF AUX'!$I449,INDIRECT($D$7),0)),"")</f>
        <v/>
      </c>
      <c r="K449" s="81" t="str">
        <f ca="1">IF(ISNUMBER($H449),INDEX(INDIRECT($D$4),MATCH('CF AUX'!K$14,INDIRECT($D$5),0),MATCH('CF AUX'!$I449,INDIRECT($D$7),0)),"")</f>
        <v/>
      </c>
      <c r="L449" s="81" t="str">
        <f ca="1">IF(ISNUMBER($H449),INDEX(INDIRECT($D$4),MATCH('CF AUX'!L$14,INDIRECT($D$5),0),MATCH('CF AUX'!$I449,INDIRECT($D$7),0)),"")</f>
        <v/>
      </c>
      <c r="M449" s="81" t="str">
        <f ca="1">IF(ISNUMBER($H449),INDEX(INDIRECT($D$4),MATCH('CF AUX'!M$14,INDIRECT($D$5),0),MATCH('CF AUX'!$I449,INDIRECT($D$7),0)),"")</f>
        <v/>
      </c>
      <c r="N449" s="81" t="str">
        <f ca="1">IF(ISNUMBER($H449),INDEX(INDIRECT($D$4),MATCH('CF AUX'!N$14,INDIRECT($D$5),0),MATCH('CF AUX'!$I449,INDIRECT($D$7),0)),"")</f>
        <v/>
      </c>
      <c r="O449" s="81" t="str">
        <f ca="1">IF(ISNUMBER($H449),INDEX(INDIRECT($D$4),MATCH('CF AUX'!O$14,INDIRECT($D$5),0),MATCH('CF AUX'!$I449,INDIRECT($D$7),0)),"")</f>
        <v/>
      </c>
      <c r="P449" s="81" t="str">
        <f ca="1">IF(ISNUMBER($H449),INDEX(INDIRECT($D$4),MATCH('CF AUX'!P$14,INDIRECT($D$5),0),MATCH('CF AUX'!$I449,INDIRECT($D$7),0)),"")</f>
        <v/>
      </c>
      <c r="Q449" s="81" t="str">
        <f ca="1">IF(ISNUMBER($H449),INDEX(INDIRECT($D$4),MATCH('CF AUX'!Q$14,INDIRECT($D$5),0),MATCH('CF AUX'!$I449,INDIRECT($D$7),0)),"")</f>
        <v/>
      </c>
      <c r="R449" s="81" t="str">
        <f ca="1">IF(ISNUMBER($H449),INDEX(INDIRECT($D$4),MATCH('CF AUX'!R$14,INDIRECT($D$5),0),MATCH('CF AUX'!$I449,INDIRECT($D$7),0)),"")</f>
        <v/>
      </c>
      <c r="S449" s="81" t="str">
        <f ca="1">IF(ISNUMBER($H449),INDEX(INDIRECT($D$4),MATCH('CF AUX'!S$14,INDIRECT($D$5),0),MATCH('CF AUX'!$I449,INDIRECT($D$7),0)),"")</f>
        <v/>
      </c>
      <c r="T449" s="81" t="str">
        <f ca="1">IF(ISNUMBER($H449),INDEX(INDIRECT($D$4),MATCH('CF AUX'!T$14,INDIRECT($D$5),0),MATCH('CF AUX'!$I449,INDIRECT($D$7),0)),"")</f>
        <v/>
      </c>
      <c r="U449" s="81" t="str">
        <f ca="1">IF(ISNUMBER($H449),INDEX(INDIRECT($D$4),MATCH('CF AUX'!U$14,INDIRECT($D$5),0),MATCH('CF AUX'!$I449,INDIRECT($D$7),0)),"")</f>
        <v/>
      </c>
      <c r="V449" s="81" t="str">
        <f ca="1">IF(ISNUMBER($H449),INDEX(INDIRECT($D$4),MATCH('CF AUX'!V$14,INDIRECT($D$5),0),MATCH('CF AUX'!$I449,INDIRECT($D$7),0)),"")</f>
        <v/>
      </c>
      <c r="W449" s="81" t="str">
        <f ca="1">IF(ISNUMBER($H449),INDEX(INDIRECT($D$4),MATCH('CF AUX'!W$14,INDIRECT($D$5),0),MATCH('CF AUX'!$I449,INDIRECT($D$7),0)),"")</f>
        <v/>
      </c>
      <c r="X449" s="81" t="str">
        <f ca="1">IF(ISNUMBER($H449),INDEX(INDIRECT($D$4),MATCH('CF AUX'!X$14,INDIRECT($D$5),0),MATCH('CF AUX'!$I449,INDIRECT($D$7),0)),"")</f>
        <v/>
      </c>
      <c r="Y449" s="81" t="str">
        <f ca="1">IF(ISNUMBER($H449),INDEX(INDIRECT($D$4),MATCH('CF AUX'!Y$14,INDIRECT($D$5),0),MATCH('CF AUX'!$I449,INDIRECT($D$7),0)),"")</f>
        <v/>
      </c>
      <c r="Z449" s="81" t="str">
        <f ca="1">IF(ISNUMBER($H449),INDEX(INDIRECT($D$4),MATCH('CF AUX'!Z$14,INDIRECT($D$5),0),MATCH('CF AUX'!$I449,INDIRECT($D$7),0)),"")</f>
        <v/>
      </c>
      <c r="AA449" s="81" t="str">
        <f ca="1">IF(ISNUMBER($H449),INDEX(INDIRECT($D$4),MATCH('CF AUX'!AA$14,INDIRECT($D$5),0),MATCH('CF AUX'!$I449,INDIRECT($D$7),0)),"")</f>
        <v/>
      </c>
      <c r="AB449" s="81" t="str">
        <f ca="1">IF(ISNUMBER($H449),INDEX(INDIRECT($D$4),MATCH('CF AUX'!AB$14,INDIRECT($D$5),0),MATCH('CF AUX'!$I449,INDIRECT($D$7),0)),"")</f>
        <v/>
      </c>
      <c r="AC449" s="81" t="str">
        <f ca="1">IF(ISNUMBER($H449),INDEX(INDIRECT($D$4),MATCH('CF AUX'!AC$14,INDIRECT($D$5),0),MATCH('CF AUX'!$I449,INDIRECT($D$7),0)),"")</f>
        <v/>
      </c>
      <c r="AD449" s="81" t="str">
        <f ca="1">IF(ISNUMBER($H449),INDEX(INDIRECT($D$4),MATCH('CF AUX'!AD$14,INDIRECT($D$5),0),MATCH('CF AUX'!$I449,INDIRECT($D$7),0)),"")</f>
        <v/>
      </c>
      <c r="AE449" s="81" t="str">
        <f ca="1">IF(ISNUMBER($H449),INDEX(INDIRECT($D$4),MATCH('CF AUX'!AE$14,INDIRECT($D$5),0),MATCH('CF AUX'!$I449,INDIRECT($D$7),0)),"")</f>
        <v/>
      </c>
      <c r="AF449" s="81" t="str">
        <f ca="1">IF(ISNUMBER($H449),INDEX(INDIRECT($D$4),MATCH('CF AUX'!AF$14,INDIRECT($D$5),0),MATCH('CF AUX'!$I449,INDIRECT($D$7),0)),"")</f>
        <v/>
      </c>
      <c r="AG449" s="81" t="str">
        <f ca="1">IF(ISNUMBER($H449),INDEX(INDIRECT($D$4),MATCH('CF AUX'!AG$14,INDIRECT($D$5),0),MATCH('CF AUX'!$I449,INDIRECT($D$7),0)),"")</f>
        <v/>
      </c>
      <c r="AH449" s="81" t="str">
        <f ca="1">IF(ISNUMBER($H449),INDEX(INDIRECT($D$4),MATCH('CF AUX'!AH$14,INDIRECT($D$5),0),MATCH('CF AUX'!$I449,INDIRECT($D$7),0)),"")</f>
        <v/>
      </c>
      <c r="AI449" s="81" t="str">
        <f ca="1">IF(ISNUMBER($H449),INDEX(INDIRECT($D$4),MATCH('CF AUX'!AI$14,INDIRECT($D$5),0),MATCH('CF AUX'!$I449,INDIRECT($D$7),0)),"")</f>
        <v/>
      </c>
      <c r="AJ449" s="81" t="str">
        <f ca="1">IF(ISNUMBER($H449),INDEX(INDIRECT($D$4),MATCH('CF AUX'!AJ$14,INDIRECT($D$5),0),MATCH('CF AUX'!$I449,INDIRECT($D$7),0)),"")</f>
        <v/>
      </c>
      <c r="AK449" s="81" t="str">
        <f ca="1">IF(ISNUMBER($H449),INDEX(INDIRECT($D$4),MATCH('CF AUX'!AK$14,INDIRECT($D$5),0),MATCH('CF AUX'!$I449,INDIRECT($D$7),0)),"")</f>
        <v/>
      </c>
      <c r="AL449" s="81" t="str">
        <f ca="1">IF(ISNUMBER($H449),INDEX(INDIRECT($D$4),MATCH('CF AUX'!AL$14,INDIRECT($D$5),0),MATCH('CF AUX'!$I449,INDIRECT($D$7),0)),"")</f>
        <v/>
      </c>
      <c r="AM449" s="81" t="str">
        <f ca="1">IF(ISNUMBER($H449),INDEX(INDIRECT($D$4),MATCH('CF AUX'!AM$14,INDIRECT($D$5),0),MATCH('CF AUX'!$I449,INDIRECT($D$7),0)),"")</f>
        <v/>
      </c>
      <c r="AN449" s="81" t="str">
        <f ca="1">IF(ISNUMBER($H449),INDEX(INDIRECT($D$4),MATCH('CF AUX'!AN$14,INDIRECT($D$5),0),MATCH('CF AUX'!$I449,INDIRECT($D$7),0)),"")</f>
        <v/>
      </c>
      <c r="AO449" s="81" t="str">
        <f ca="1">IF(ISNUMBER($H449),INDEX(INDIRECT($D$4),MATCH('CF AUX'!AO$14,INDIRECT($D$5),0),MATCH('CF AUX'!$I449,INDIRECT($D$7),0)),"")</f>
        <v/>
      </c>
      <c r="AP449" s="81" t="str">
        <f ca="1">IF(ISNUMBER($H449),INDEX(INDIRECT($D$4),MATCH('CF AUX'!AP$14,INDIRECT($D$5),0),MATCH('CF AUX'!$I449,INDIRECT($D$7),0)),"")</f>
        <v/>
      </c>
      <c r="AQ449" s="81" t="str">
        <f ca="1">IF(ISNUMBER($H449),INDEX(INDIRECT($D$4),MATCH('CF AUX'!AQ$14,INDIRECT($D$5),0),MATCH('CF AUX'!$I449,INDIRECT($D$7),0)),"")</f>
        <v/>
      </c>
      <c r="AR449" s="81" t="str">
        <f ca="1">IF(ISNUMBER($H449),INDEX(INDIRECT($D$4),MATCH('CF AUX'!AR$14,INDIRECT($D$5),0),MATCH('CF AUX'!$I449,INDIRECT($D$7),0)),"")</f>
        <v/>
      </c>
      <c r="AS449" s="81" t="str">
        <f ca="1">IF(ISNUMBER($H449),INDEX(INDIRECT($D$4),MATCH('CF AUX'!AS$14,INDIRECT($D$5),0),MATCH('CF AUX'!$I449,INDIRECT($D$7),0)),"")</f>
        <v/>
      </c>
      <c r="AT449" s="81" t="str">
        <f ca="1">IF(ISNUMBER($H449),INDEX(INDIRECT($D$4),MATCH('CF AUX'!AT$14,INDIRECT($D$5),0),MATCH('CF AUX'!$I449,INDIRECT($D$7),0)),"")</f>
        <v/>
      </c>
      <c r="AU449" s="81" t="str">
        <f ca="1">IF(ISNUMBER($H449),INDEX(INDIRECT($D$4),MATCH('CF AUX'!AU$14,INDIRECT($D$5),0),MATCH('CF AUX'!$I449,INDIRECT($D$7),0)),"")</f>
        <v/>
      </c>
      <c r="AV449" s="81" t="str">
        <f ca="1">IF(ISNUMBER($H449),INDEX(INDIRECT($D$4),MATCH('CF AUX'!AV$14,INDIRECT($D$5),0),MATCH('CF AUX'!$I449,INDIRECT($D$7),0)),"")</f>
        <v/>
      </c>
      <c r="AW449" s="81" t="str">
        <f ca="1">IF(ISNUMBER($H449),INDEX(INDIRECT($D$4),MATCH('CF AUX'!AW$14,INDIRECT($D$5),0),MATCH('CF AUX'!$I449,INDIRECT($D$7),0)),"")</f>
        <v/>
      </c>
      <c r="AX449" s="81" t="str">
        <f ca="1">IF(ISNUMBER($H449),INDEX(INDIRECT($D$4),MATCH('CF AUX'!AX$14,INDIRECT($D$5),0),MATCH('CF AUX'!$I449,INDIRECT($D$7),0)),"")</f>
        <v/>
      </c>
      <c r="AY449" s="81" t="str">
        <f ca="1">IF(ISNUMBER($H449),INDEX(INDIRECT($D$4),MATCH('CF AUX'!AY$14,INDIRECT($D$5),0),MATCH('CF AUX'!$I449,INDIRECT($D$7),0)),"")</f>
        <v/>
      </c>
      <c r="AZ449" s="81" t="str">
        <f ca="1">IF(ISNUMBER($H449),INDEX(INDIRECT($D$4),MATCH('CF AUX'!AZ$14,INDIRECT($D$5),0),MATCH('CF AUX'!$I449,INDIRECT($D$7),0)),"")</f>
        <v/>
      </c>
      <c r="BB449" s="96" t="str" cm="1">
        <f t="array" aca="1" ref="BB449" ca="1">IF(ISNUMBER($H449),MMULT(J449:AZ449,TRANSPOSE(INDIRECT($D$8&amp;$G$4&amp;B443&amp;":"&amp;$G$6&amp;B443))),"")</f>
        <v/>
      </c>
      <c r="BD449" s="59">
        <f t="shared" si="115"/>
        <v>439</v>
      </c>
      <c r="BE449" s="80" t="str" cm="1">
        <f t="array" aca="1" ref="BE449" ca="1">IFERROR(INDEX(INDIRECT($D$4),MATCH(INDIRECT(BE$5&amp;$BD449),INDIRECT($D$6),0),MATCH($I449,INDIRECT($D$7),0)),"")</f>
        <v/>
      </c>
      <c r="BF449" s="81" t="str" cm="1">
        <f t="array" aca="1" ref="BF449" ca="1">IFERROR(INDEX(INDIRECT($D$4),MATCH(INDIRECT(BF$5&amp;$BD449),INDIRECT($D$6),0),MATCH($I449,INDIRECT($D$7),0)),"")</f>
        <v/>
      </c>
      <c r="BG449" s="81" t="str" cm="1">
        <f t="array" aca="1" ref="BG449" ca="1">IFERROR(INDEX(INDIRECT($D$4),MATCH(INDIRECT(BG$5&amp;$BD449),INDIRECT($D$6),0),MATCH($I449,INDIRECT($D$7),0)),"")</f>
        <v/>
      </c>
      <c r="BH449" s="81" t="str" cm="1">
        <f t="array" aca="1" ref="BH449" ca="1">IFERROR(INDEX(INDIRECT($D$4),MATCH(INDIRECT(BH$5&amp;$BD449),INDIRECT($D$6),0),MATCH($I449,INDIRECT($D$7),0)),"")</f>
        <v/>
      </c>
      <c r="BI449" s="81" t="str" cm="1">
        <f t="array" aca="1" ref="BI449" ca="1">IFERROR(INDEX(INDIRECT($D$4),MATCH(INDIRECT(BI$5&amp;$BD449),INDIRECT($D$6),0),MATCH($I449,INDIRECT($D$7),0)),"")</f>
        <v/>
      </c>
      <c r="BJ449" s="81" t="str" cm="1">
        <f t="array" aca="1" ref="BJ449" ca="1">IFERROR(INDEX(INDIRECT($D$4),MATCH(INDIRECT(BJ$5&amp;$BD449),INDIRECT($D$6),0),MATCH($I449,INDIRECT($D$7),0)),"")</f>
        <v/>
      </c>
      <c r="BK449" s="81" t="str" cm="1">
        <f t="array" aca="1" ref="BK449" ca="1">IFERROR(INDEX(INDIRECT($D$4),MATCH(INDIRECT(BK$5&amp;$BD449),INDIRECT($D$6),0),MATCH($I449,INDIRECT($D$7),0)),"")</f>
        <v/>
      </c>
      <c r="BL449" s="81" t="str" cm="1">
        <f t="array" aca="1" ref="BL449" ca="1">IFERROR(INDEX(INDIRECT($D$4),MATCH(INDIRECT(BL$5&amp;$BD449),INDIRECT($D$6),0),MATCH($I449,INDIRECT($D$7),0)),"")</f>
        <v/>
      </c>
      <c r="BM449" s="81" t="str" cm="1">
        <f t="array" aca="1" ref="BM449" ca="1">IFERROR(INDEX(INDIRECT($D$4),MATCH(INDIRECT(BM$5&amp;$BD449),INDIRECT($D$6),0),MATCH($I449,INDIRECT($D$7),0)),"")</f>
        <v/>
      </c>
      <c r="BN449" s="81" t="str" cm="1">
        <f t="array" aca="1" ref="BN449" ca="1">IFERROR(INDEX(INDIRECT($D$4),MATCH(INDIRECT(BN$5&amp;$BD449),INDIRECT($D$6),0),MATCH($I449,INDIRECT($D$7),0)),"")</f>
        <v/>
      </c>
      <c r="BO449" s="81" t="str" cm="1">
        <f t="array" aca="1" ref="BO449" ca="1">IFERROR(INDEX(INDIRECT($D$4),MATCH(INDIRECT(BO$5&amp;$BD449),INDIRECT($D$6),0),MATCH($I449,INDIRECT($D$7),0)),"")</f>
        <v/>
      </c>
      <c r="BP449" s="81" t="str" cm="1">
        <f t="array" aca="1" ref="BP449" ca="1">IFERROR(INDEX(INDIRECT($D$4),MATCH(INDIRECT(BP$5&amp;$BD449),INDIRECT($D$6),0),MATCH($I449,INDIRECT($D$7),0)),"")</f>
        <v/>
      </c>
      <c r="BQ449" s="81" t="str" cm="1">
        <f t="array" aca="1" ref="BQ449" ca="1">IFERROR(INDEX(INDIRECT($D$4),MATCH(INDIRECT(BQ$5&amp;$BD449),INDIRECT($D$6),0),MATCH($I449,INDIRECT($D$7),0)),"")</f>
        <v/>
      </c>
      <c r="BR449" s="81" t="str" cm="1">
        <f t="array" aca="1" ref="BR449" ca="1">IFERROR(INDEX(INDIRECT($D$4),MATCH(INDIRECT(BR$5&amp;$BD449),INDIRECT($D$6),0),MATCH($I449,INDIRECT($D$7),0)),"")</f>
        <v/>
      </c>
      <c r="BS449" s="81" t="str" cm="1">
        <f t="array" aca="1" ref="BS449" ca="1">IFERROR(INDEX(INDIRECT($D$4),MATCH(INDIRECT(BS$5&amp;$BD449),INDIRECT($D$6),0),MATCH($I449,INDIRECT($D$7),0)),"")</f>
        <v/>
      </c>
      <c r="BT449" s="81" t="str" cm="1">
        <f t="array" aca="1" ref="BT449" ca="1">IFERROR(INDEX(INDIRECT($D$4),MATCH(INDIRECT(BT$5&amp;$BD449),INDIRECT($D$6),0),MATCH($I449,INDIRECT($D$7),0)),"")</f>
        <v/>
      </c>
      <c r="BU449" s="81" t="str" cm="1">
        <f t="array" aca="1" ref="BU449" ca="1">IFERROR(INDEX(INDIRECT($D$4),MATCH(INDIRECT(BU$5&amp;$BD449),INDIRECT($D$6),0),MATCH($I449,INDIRECT($D$7),0)),"")</f>
        <v/>
      </c>
      <c r="BV449" s="99" t="str" cm="1">
        <f t="array" aca="1" ref="BV449" ca="1">IFERROR(INDEX(INDIRECT($D$4),MATCH(INDIRECT(BV$5&amp;$BD449),INDIRECT($D$6),0),MATCH($I449,INDIRECT($D$7),0)),"")</f>
        <v/>
      </c>
      <c r="BX449" s="80"/>
      <c r="BY449" s="81"/>
      <c r="BZ449" s="81"/>
      <c r="CA449" s="81"/>
      <c r="CB449" s="81"/>
      <c r="CC449" s="81"/>
      <c r="CD449" s="81"/>
      <c r="CE449" s="81"/>
      <c r="CF449" s="81"/>
      <c r="CG449" s="81"/>
      <c r="CH449" s="81"/>
      <c r="CI449" s="81"/>
      <c r="CJ449" s="81"/>
      <c r="CK449" s="81"/>
      <c r="CL449" s="81"/>
      <c r="CM449" s="81"/>
      <c r="CN449" s="81"/>
      <c r="CO449" s="99"/>
      <c r="CQ449" s="113"/>
      <c r="CR449" s="59" t="str">
        <f t="shared" si="114"/>
        <v/>
      </c>
      <c r="CS449" s="60"/>
      <c r="CT449" s="123" t="str">
        <f t="shared" ca="1" si="111"/>
        <v/>
      </c>
      <c r="CU449" s="80" t="str">
        <f>IF(ISNUMBER($CS449),INDEX(IRF.New!$CS$7:$DJ$37,MATCH(B443+1,IRF.New!$B$7:$B$37,0),MATCH($CT449,IRF.New!$CS$5:$DJ$5,0)),"")</f>
        <v/>
      </c>
      <c r="CV449" s="81"/>
      <c r="CW449" s="81" t="str">
        <f t="shared" si="112"/>
        <v/>
      </c>
      <c r="CX449" s="81"/>
      <c r="CY449" s="81"/>
      <c r="CZ449" s="94"/>
      <c r="DA449" s="94" t="str">
        <f>IF(ISNUMBER(CS449),INDEX(IRF.New!$CS$2:$DJ$2,MATCH('CF AUX'!$CT449,IRF.New!$CS$5:$DJ$5,0)),"")</f>
        <v/>
      </c>
      <c r="DB449" s="72"/>
      <c r="DD449" s="132" t="str">
        <f>IF(ISNUMBER(CS449),INDEX(IRF.New!$D$7:$CO$37,MATCH('CF AUX'!C438,IRF.New!$C$7:$C$37,0),MATCH(CT449,IRF.New!$D$5:$CO$5,0)),"")</f>
        <v/>
      </c>
    </row>
    <row r="450" spans="1:108" x14ac:dyDescent="0.25">
      <c r="B450" s="69"/>
      <c r="C450" s="63" t="s">
        <v>233</v>
      </c>
      <c r="D450" s="85" t="s">
        <v>234</v>
      </c>
      <c r="F450" s="136" t="str">
        <f t="shared" si="113"/>
        <v/>
      </c>
      <c r="H450" s="65"/>
      <c r="I450" s="129" t="str">
        <f ca="1">IF(ISNUMBER(H450),INDEX(IRF.New!$CS$5:$DJ$5,MATCH('CF AUX'!H450,INDIRECT("IRF.New!$CS$"&amp;C440&amp;":$DJ$"&amp;C440),0)),"")</f>
        <v/>
      </c>
      <c r="J450" s="80" t="str">
        <f ca="1">IF(ISNUMBER($H450),INDEX(INDIRECT($D$4),MATCH('CF AUX'!J$14,INDIRECT($D$5),0),MATCH('CF AUX'!$I450,INDIRECT($D$7),0)),"")</f>
        <v/>
      </c>
      <c r="K450" s="81" t="str">
        <f ca="1">IF(ISNUMBER($H450),INDEX(INDIRECT($D$4),MATCH('CF AUX'!K$14,INDIRECT($D$5),0),MATCH('CF AUX'!$I450,INDIRECT($D$7),0)),"")</f>
        <v/>
      </c>
      <c r="L450" s="81" t="str">
        <f ca="1">IF(ISNUMBER($H450),INDEX(INDIRECT($D$4),MATCH('CF AUX'!L$14,INDIRECT($D$5),0),MATCH('CF AUX'!$I450,INDIRECT($D$7),0)),"")</f>
        <v/>
      </c>
      <c r="M450" s="81" t="str">
        <f ca="1">IF(ISNUMBER($H450),INDEX(INDIRECT($D$4),MATCH('CF AUX'!M$14,INDIRECT($D$5),0),MATCH('CF AUX'!$I450,INDIRECT($D$7),0)),"")</f>
        <v/>
      </c>
      <c r="N450" s="81" t="str">
        <f ca="1">IF(ISNUMBER($H450),INDEX(INDIRECT($D$4),MATCH('CF AUX'!N$14,INDIRECT($D$5),0),MATCH('CF AUX'!$I450,INDIRECT($D$7),0)),"")</f>
        <v/>
      </c>
      <c r="O450" s="81" t="str">
        <f ca="1">IF(ISNUMBER($H450),INDEX(INDIRECT($D$4),MATCH('CF AUX'!O$14,INDIRECT($D$5),0),MATCH('CF AUX'!$I450,INDIRECT($D$7),0)),"")</f>
        <v/>
      </c>
      <c r="P450" s="81" t="str">
        <f ca="1">IF(ISNUMBER($H450),INDEX(INDIRECT($D$4),MATCH('CF AUX'!P$14,INDIRECT($D$5),0),MATCH('CF AUX'!$I450,INDIRECT($D$7),0)),"")</f>
        <v/>
      </c>
      <c r="Q450" s="81" t="str">
        <f ca="1">IF(ISNUMBER($H450),INDEX(INDIRECT($D$4),MATCH('CF AUX'!Q$14,INDIRECT($D$5),0),MATCH('CF AUX'!$I450,INDIRECT($D$7),0)),"")</f>
        <v/>
      </c>
      <c r="R450" s="81" t="str">
        <f ca="1">IF(ISNUMBER($H450),INDEX(INDIRECT($D$4),MATCH('CF AUX'!R$14,INDIRECT($D$5),0),MATCH('CF AUX'!$I450,INDIRECT($D$7),0)),"")</f>
        <v/>
      </c>
      <c r="S450" s="81" t="str">
        <f ca="1">IF(ISNUMBER($H450),INDEX(INDIRECT($D$4),MATCH('CF AUX'!S$14,INDIRECT($D$5),0),MATCH('CF AUX'!$I450,INDIRECT($D$7),0)),"")</f>
        <v/>
      </c>
      <c r="T450" s="81" t="str">
        <f ca="1">IF(ISNUMBER($H450),INDEX(INDIRECT($D$4),MATCH('CF AUX'!T$14,INDIRECT($D$5),0),MATCH('CF AUX'!$I450,INDIRECT($D$7),0)),"")</f>
        <v/>
      </c>
      <c r="U450" s="81" t="str">
        <f ca="1">IF(ISNUMBER($H450),INDEX(INDIRECT($D$4),MATCH('CF AUX'!U$14,INDIRECT($D$5),0),MATCH('CF AUX'!$I450,INDIRECT($D$7),0)),"")</f>
        <v/>
      </c>
      <c r="V450" s="81" t="str">
        <f ca="1">IF(ISNUMBER($H450),INDEX(INDIRECT($D$4),MATCH('CF AUX'!V$14,INDIRECT($D$5),0),MATCH('CF AUX'!$I450,INDIRECT($D$7),0)),"")</f>
        <v/>
      </c>
      <c r="W450" s="81" t="str">
        <f ca="1">IF(ISNUMBER($H450),INDEX(INDIRECT($D$4),MATCH('CF AUX'!W$14,INDIRECT($D$5),0),MATCH('CF AUX'!$I450,INDIRECT($D$7),0)),"")</f>
        <v/>
      </c>
      <c r="X450" s="81" t="str">
        <f ca="1">IF(ISNUMBER($H450),INDEX(INDIRECT($D$4),MATCH('CF AUX'!X$14,INDIRECT($D$5),0),MATCH('CF AUX'!$I450,INDIRECT($D$7),0)),"")</f>
        <v/>
      </c>
      <c r="Y450" s="81" t="str">
        <f ca="1">IF(ISNUMBER($H450),INDEX(INDIRECT($D$4),MATCH('CF AUX'!Y$14,INDIRECT($D$5),0),MATCH('CF AUX'!$I450,INDIRECT($D$7),0)),"")</f>
        <v/>
      </c>
      <c r="Z450" s="81" t="str">
        <f ca="1">IF(ISNUMBER($H450),INDEX(INDIRECT($D$4),MATCH('CF AUX'!Z$14,INDIRECT($D$5),0),MATCH('CF AUX'!$I450,INDIRECT($D$7),0)),"")</f>
        <v/>
      </c>
      <c r="AA450" s="81" t="str">
        <f ca="1">IF(ISNUMBER($H450),INDEX(INDIRECT($D$4),MATCH('CF AUX'!AA$14,INDIRECT($D$5),0),MATCH('CF AUX'!$I450,INDIRECT($D$7),0)),"")</f>
        <v/>
      </c>
      <c r="AB450" s="81" t="str">
        <f ca="1">IF(ISNUMBER($H450),INDEX(INDIRECT($D$4),MATCH('CF AUX'!AB$14,INDIRECT($D$5),0),MATCH('CF AUX'!$I450,INDIRECT($D$7),0)),"")</f>
        <v/>
      </c>
      <c r="AC450" s="81" t="str">
        <f ca="1">IF(ISNUMBER($H450),INDEX(INDIRECT($D$4),MATCH('CF AUX'!AC$14,INDIRECT($D$5),0),MATCH('CF AUX'!$I450,INDIRECT($D$7),0)),"")</f>
        <v/>
      </c>
      <c r="AD450" s="81" t="str">
        <f ca="1">IF(ISNUMBER($H450),INDEX(INDIRECT($D$4),MATCH('CF AUX'!AD$14,INDIRECT($D$5),0),MATCH('CF AUX'!$I450,INDIRECT($D$7),0)),"")</f>
        <v/>
      </c>
      <c r="AE450" s="81" t="str">
        <f ca="1">IF(ISNUMBER($H450),INDEX(INDIRECT($D$4),MATCH('CF AUX'!AE$14,INDIRECT($D$5),0),MATCH('CF AUX'!$I450,INDIRECT($D$7),0)),"")</f>
        <v/>
      </c>
      <c r="AF450" s="81" t="str">
        <f ca="1">IF(ISNUMBER($H450),INDEX(INDIRECT($D$4),MATCH('CF AUX'!AF$14,INDIRECT($D$5),0),MATCH('CF AUX'!$I450,INDIRECT($D$7),0)),"")</f>
        <v/>
      </c>
      <c r="AG450" s="81" t="str">
        <f ca="1">IF(ISNUMBER($H450),INDEX(INDIRECT($D$4),MATCH('CF AUX'!AG$14,INDIRECT($D$5),0),MATCH('CF AUX'!$I450,INDIRECT($D$7),0)),"")</f>
        <v/>
      </c>
      <c r="AH450" s="81" t="str">
        <f ca="1">IF(ISNUMBER($H450),INDEX(INDIRECT($D$4),MATCH('CF AUX'!AH$14,INDIRECT($D$5),0),MATCH('CF AUX'!$I450,INDIRECT($D$7),0)),"")</f>
        <v/>
      </c>
      <c r="AI450" s="81" t="str">
        <f ca="1">IF(ISNUMBER($H450),INDEX(INDIRECT($D$4),MATCH('CF AUX'!AI$14,INDIRECT($D$5),0),MATCH('CF AUX'!$I450,INDIRECT($D$7),0)),"")</f>
        <v/>
      </c>
      <c r="AJ450" s="81" t="str">
        <f ca="1">IF(ISNUMBER($H450),INDEX(INDIRECT($D$4),MATCH('CF AUX'!AJ$14,INDIRECT($D$5),0),MATCH('CF AUX'!$I450,INDIRECT($D$7),0)),"")</f>
        <v/>
      </c>
      <c r="AK450" s="81" t="str">
        <f ca="1">IF(ISNUMBER($H450),INDEX(INDIRECT($D$4),MATCH('CF AUX'!AK$14,INDIRECT($D$5),0),MATCH('CF AUX'!$I450,INDIRECT($D$7),0)),"")</f>
        <v/>
      </c>
      <c r="AL450" s="81" t="str">
        <f ca="1">IF(ISNUMBER($H450),INDEX(INDIRECT($D$4),MATCH('CF AUX'!AL$14,INDIRECT($D$5),0),MATCH('CF AUX'!$I450,INDIRECT($D$7),0)),"")</f>
        <v/>
      </c>
      <c r="AM450" s="81" t="str">
        <f ca="1">IF(ISNUMBER($H450),INDEX(INDIRECT($D$4),MATCH('CF AUX'!AM$14,INDIRECT($D$5),0),MATCH('CF AUX'!$I450,INDIRECT($D$7),0)),"")</f>
        <v/>
      </c>
      <c r="AN450" s="81" t="str">
        <f ca="1">IF(ISNUMBER($H450),INDEX(INDIRECT($D$4),MATCH('CF AUX'!AN$14,INDIRECT($D$5),0),MATCH('CF AUX'!$I450,INDIRECT($D$7),0)),"")</f>
        <v/>
      </c>
      <c r="AO450" s="81" t="str">
        <f ca="1">IF(ISNUMBER($H450),INDEX(INDIRECT($D$4),MATCH('CF AUX'!AO$14,INDIRECT($D$5),0),MATCH('CF AUX'!$I450,INDIRECT($D$7),0)),"")</f>
        <v/>
      </c>
      <c r="AP450" s="81" t="str">
        <f ca="1">IF(ISNUMBER($H450),INDEX(INDIRECT($D$4),MATCH('CF AUX'!AP$14,INDIRECT($D$5),0),MATCH('CF AUX'!$I450,INDIRECT($D$7),0)),"")</f>
        <v/>
      </c>
      <c r="AQ450" s="81" t="str">
        <f ca="1">IF(ISNUMBER($H450),INDEX(INDIRECT($D$4),MATCH('CF AUX'!AQ$14,INDIRECT($D$5),0),MATCH('CF AUX'!$I450,INDIRECT($D$7),0)),"")</f>
        <v/>
      </c>
      <c r="AR450" s="81" t="str">
        <f ca="1">IF(ISNUMBER($H450),INDEX(INDIRECT($D$4),MATCH('CF AUX'!AR$14,INDIRECT($D$5),0),MATCH('CF AUX'!$I450,INDIRECT($D$7),0)),"")</f>
        <v/>
      </c>
      <c r="AS450" s="81" t="str">
        <f ca="1">IF(ISNUMBER($H450),INDEX(INDIRECT($D$4),MATCH('CF AUX'!AS$14,INDIRECT($D$5),0),MATCH('CF AUX'!$I450,INDIRECT($D$7),0)),"")</f>
        <v/>
      </c>
      <c r="AT450" s="81" t="str">
        <f ca="1">IF(ISNUMBER($H450),INDEX(INDIRECT($D$4),MATCH('CF AUX'!AT$14,INDIRECT($D$5),0),MATCH('CF AUX'!$I450,INDIRECT($D$7),0)),"")</f>
        <v/>
      </c>
      <c r="AU450" s="81" t="str">
        <f ca="1">IF(ISNUMBER($H450),INDEX(INDIRECT($D$4),MATCH('CF AUX'!AU$14,INDIRECT($D$5),0),MATCH('CF AUX'!$I450,INDIRECT($D$7),0)),"")</f>
        <v/>
      </c>
      <c r="AV450" s="81" t="str">
        <f ca="1">IF(ISNUMBER($H450),INDEX(INDIRECT($D$4),MATCH('CF AUX'!AV$14,INDIRECT($D$5),0),MATCH('CF AUX'!$I450,INDIRECT($D$7),0)),"")</f>
        <v/>
      </c>
      <c r="AW450" s="81" t="str">
        <f ca="1">IF(ISNUMBER($H450),INDEX(INDIRECT($D$4),MATCH('CF AUX'!AW$14,INDIRECT($D$5),0),MATCH('CF AUX'!$I450,INDIRECT($D$7),0)),"")</f>
        <v/>
      </c>
      <c r="AX450" s="81" t="str">
        <f ca="1">IF(ISNUMBER($H450),INDEX(INDIRECT($D$4),MATCH('CF AUX'!AX$14,INDIRECT($D$5),0),MATCH('CF AUX'!$I450,INDIRECT($D$7),0)),"")</f>
        <v/>
      </c>
      <c r="AY450" s="81" t="str">
        <f ca="1">IF(ISNUMBER($H450),INDEX(INDIRECT($D$4),MATCH('CF AUX'!AY$14,INDIRECT($D$5),0),MATCH('CF AUX'!$I450,INDIRECT($D$7),0)),"")</f>
        <v/>
      </c>
      <c r="AZ450" s="81" t="str">
        <f ca="1">IF(ISNUMBER($H450),INDEX(INDIRECT($D$4),MATCH('CF AUX'!AZ$14,INDIRECT($D$5),0),MATCH('CF AUX'!$I450,INDIRECT($D$7),0)),"")</f>
        <v/>
      </c>
      <c r="BB450" s="96" t="str" cm="1">
        <f t="array" aca="1" ref="BB450" ca="1">IF(ISNUMBER($H450),MMULT(J450:AZ450,TRANSPOSE(INDIRECT($D$8&amp;$G$4&amp;B443&amp;":"&amp;$G$6&amp;B443))),"")</f>
        <v/>
      </c>
      <c r="BD450" s="59">
        <f t="shared" si="115"/>
        <v>439</v>
      </c>
      <c r="BE450" s="80" t="str" cm="1">
        <f t="array" aca="1" ref="BE450" ca="1">IFERROR(INDEX(INDIRECT($D$4),MATCH(INDIRECT(BE$5&amp;$BD450),INDIRECT($D$6),0),MATCH($I450,INDIRECT($D$7),0)),"")</f>
        <v/>
      </c>
      <c r="BF450" s="81" t="str" cm="1">
        <f t="array" aca="1" ref="BF450" ca="1">IFERROR(INDEX(INDIRECT($D$4),MATCH(INDIRECT(BF$5&amp;$BD450),INDIRECT($D$6),0),MATCH($I450,INDIRECT($D$7),0)),"")</f>
        <v/>
      </c>
      <c r="BG450" s="81" t="str" cm="1">
        <f t="array" aca="1" ref="BG450" ca="1">IFERROR(INDEX(INDIRECT($D$4),MATCH(INDIRECT(BG$5&amp;$BD450),INDIRECT($D$6),0),MATCH($I450,INDIRECT($D$7),0)),"")</f>
        <v/>
      </c>
      <c r="BH450" s="81" t="str" cm="1">
        <f t="array" aca="1" ref="BH450" ca="1">IFERROR(INDEX(INDIRECT($D$4),MATCH(INDIRECT(BH$5&amp;$BD450),INDIRECT($D$6),0),MATCH($I450,INDIRECT($D$7),0)),"")</f>
        <v/>
      </c>
      <c r="BI450" s="81" t="str" cm="1">
        <f t="array" aca="1" ref="BI450" ca="1">IFERROR(INDEX(INDIRECT($D$4),MATCH(INDIRECT(BI$5&amp;$BD450),INDIRECT($D$6),0),MATCH($I450,INDIRECT($D$7),0)),"")</f>
        <v/>
      </c>
      <c r="BJ450" s="81" t="str" cm="1">
        <f t="array" aca="1" ref="BJ450" ca="1">IFERROR(INDEX(INDIRECT($D$4),MATCH(INDIRECT(BJ$5&amp;$BD450),INDIRECT($D$6),0),MATCH($I450,INDIRECT($D$7),0)),"")</f>
        <v/>
      </c>
      <c r="BK450" s="81" t="str" cm="1">
        <f t="array" aca="1" ref="BK450" ca="1">IFERROR(INDEX(INDIRECT($D$4),MATCH(INDIRECT(BK$5&amp;$BD450),INDIRECT($D$6),0),MATCH($I450,INDIRECT($D$7),0)),"")</f>
        <v/>
      </c>
      <c r="BL450" s="81" t="str" cm="1">
        <f t="array" aca="1" ref="BL450" ca="1">IFERROR(INDEX(INDIRECT($D$4),MATCH(INDIRECT(BL$5&amp;$BD450),INDIRECT($D$6),0),MATCH($I450,INDIRECT($D$7),0)),"")</f>
        <v/>
      </c>
      <c r="BM450" s="81" t="str" cm="1">
        <f t="array" aca="1" ref="BM450" ca="1">IFERROR(INDEX(INDIRECT($D$4),MATCH(INDIRECT(BM$5&amp;$BD450),INDIRECT($D$6),0),MATCH($I450,INDIRECT($D$7),0)),"")</f>
        <v/>
      </c>
      <c r="BN450" s="81" t="str" cm="1">
        <f t="array" aca="1" ref="BN450" ca="1">IFERROR(INDEX(INDIRECT($D$4),MATCH(INDIRECT(BN$5&amp;$BD450),INDIRECT($D$6),0),MATCH($I450,INDIRECT($D$7),0)),"")</f>
        <v/>
      </c>
      <c r="BO450" s="81" t="str" cm="1">
        <f t="array" aca="1" ref="BO450" ca="1">IFERROR(INDEX(INDIRECT($D$4),MATCH(INDIRECT(BO$5&amp;$BD450),INDIRECT($D$6),0),MATCH($I450,INDIRECT($D$7),0)),"")</f>
        <v/>
      </c>
      <c r="BP450" s="81" t="str" cm="1">
        <f t="array" aca="1" ref="BP450" ca="1">IFERROR(INDEX(INDIRECT($D$4),MATCH(INDIRECT(BP$5&amp;$BD450),INDIRECT($D$6),0),MATCH($I450,INDIRECT($D$7),0)),"")</f>
        <v/>
      </c>
      <c r="BQ450" s="81" t="str" cm="1">
        <f t="array" aca="1" ref="BQ450" ca="1">IFERROR(INDEX(INDIRECT($D$4),MATCH(INDIRECT(BQ$5&amp;$BD450),INDIRECT($D$6),0),MATCH($I450,INDIRECT($D$7),0)),"")</f>
        <v/>
      </c>
      <c r="BR450" s="81" t="str" cm="1">
        <f t="array" aca="1" ref="BR450" ca="1">IFERROR(INDEX(INDIRECT($D$4),MATCH(INDIRECT(BR$5&amp;$BD450),INDIRECT($D$6),0),MATCH($I450,INDIRECT($D$7),0)),"")</f>
        <v/>
      </c>
      <c r="BS450" s="81" t="str" cm="1">
        <f t="array" aca="1" ref="BS450" ca="1">IFERROR(INDEX(INDIRECT($D$4),MATCH(INDIRECT(BS$5&amp;$BD450),INDIRECT($D$6),0),MATCH($I450,INDIRECT($D$7),0)),"")</f>
        <v/>
      </c>
      <c r="BT450" s="81" t="str" cm="1">
        <f t="array" aca="1" ref="BT450" ca="1">IFERROR(INDEX(INDIRECT($D$4),MATCH(INDIRECT(BT$5&amp;$BD450),INDIRECT($D$6),0),MATCH($I450,INDIRECT($D$7),0)),"")</f>
        <v/>
      </c>
      <c r="BU450" s="81" t="str" cm="1">
        <f t="array" aca="1" ref="BU450" ca="1">IFERROR(INDEX(INDIRECT($D$4),MATCH(INDIRECT(BU$5&amp;$BD450),INDIRECT($D$6),0),MATCH($I450,INDIRECT($D$7),0)),"")</f>
        <v/>
      </c>
      <c r="BV450" s="99" t="str" cm="1">
        <f t="array" aca="1" ref="BV450" ca="1">IFERROR(INDEX(INDIRECT($D$4),MATCH(INDIRECT(BV$5&amp;$BD450),INDIRECT($D$6),0),MATCH($I450,INDIRECT($D$7),0)),"")</f>
        <v/>
      </c>
      <c r="BX450" s="80"/>
      <c r="BY450" s="81"/>
      <c r="BZ450" s="81"/>
      <c r="CA450" s="81"/>
      <c r="CB450" s="81"/>
      <c r="CC450" s="81"/>
      <c r="CD450" s="81"/>
      <c r="CE450" s="81"/>
      <c r="CF450" s="81"/>
      <c r="CG450" s="81"/>
      <c r="CH450" s="81"/>
      <c r="CI450" s="81"/>
      <c r="CJ450" s="81"/>
      <c r="CK450" s="81"/>
      <c r="CL450" s="81"/>
      <c r="CM450" s="81"/>
      <c r="CN450" s="81"/>
      <c r="CO450" s="99"/>
      <c r="CQ450" s="113"/>
      <c r="CR450" s="59" t="str">
        <f t="shared" si="114"/>
        <v/>
      </c>
      <c r="CS450" s="60"/>
      <c r="CT450" s="123" t="str">
        <f t="shared" ca="1" si="111"/>
        <v/>
      </c>
      <c r="CU450" s="80" t="str">
        <f>IF(ISNUMBER($CS450),INDEX(IRF.New!$CS$7:$DJ$37,MATCH(B443+1,IRF.New!$B$7:$B$37,0),MATCH($CT450,IRF.New!$CS$5:$DJ$5,0)),"")</f>
        <v/>
      </c>
      <c r="CV450" s="81"/>
      <c r="CW450" s="81" t="str">
        <f t="shared" si="112"/>
        <v/>
      </c>
      <c r="CX450" s="81"/>
      <c r="CY450" s="81"/>
      <c r="CZ450" s="94"/>
      <c r="DA450" s="94" t="str">
        <f>IF(ISNUMBER(CS450),INDEX(IRF.New!$CS$2:$DJ$2,MATCH('CF AUX'!$CT450,IRF.New!$CS$5:$DJ$5,0)),"")</f>
        <v/>
      </c>
      <c r="DB450" s="72"/>
      <c r="DD450" s="132" t="str">
        <f>IF(ISNUMBER(CS450),INDEX(IRF.New!$D$7:$CO$37,MATCH('CF AUX'!C438,IRF.New!$C$7:$C$37,0),MATCH(CT450,IRF.New!$D$5:$CO$5,0)),"")</f>
        <v/>
      </c>
    </row>
    <row r="451" spans="1:108" x14ac:dyDescent="0.25">
      <c r="B451" s="103" t="s">
        <v>235</v>
      </c>
      <c r="C451" s="101" t="str">
        <f>SUBSTITUTE(ADDRESS(1,COLUMN(BE440),4),"1","")</f>
        <v>BE</v>
      </c>
      <c r="D451" s="85">
        <f>ROW(BE440)</f>
        <v>440</v>
      </c>
      <c r="F451" s="136" t="str">
        <f t="shared" si="113"/>
        <v/>
      </c>
      <c r="H451" s="65"/>
      <c r="I451" s="129" t="str">
        <f ca="1">IF(ISNUMBER(H451),INDEX(IRF.New!$CS$5:$DJ$5,MATCH('CF AUX'!H451,INDIRECT("IRF.New!$CS$"&amp;C440&amp;":$DJ$"&amp;C440),0)),"")</f>
        <v/>
      </c>
      <c r="J451" s="80" t="str">
        <f ca="1">IF(ISNUMBER($H451),INDEX(INDIRECT($D$4),MATCH('CF AUX'!J$14,INDIRECT($D$5),0),MATCH('CF AUX'!$I451,INDIRECT($D$7),0)),"")</f>
        <v/>
      </c>
      <c r="K451" s="81" t="str">
        <f ca="1">IF(ISNUMBER($H451),INDEX(INDIRECT($D$4),MATCH('CF AUX'!K$14,INDIRECT($D$5),0),MATCH('CF AUX'!$I451,INDIRECT($D$7),0)),"")</f>
        <v/>
      </c>
      <c r="L451" s="81" t="str">
        <f ca="1">IF(ISNUMBER($H451),INDEX(INDIRECT($D$4),MATCH('CF AUX'!L$14,INDIRECT($D$5),0),MATCH('CF AUX'!$I451,INDIRECT($D$7),0)),"")</f>
        <v/>
      </c>
      <c r="M451" s="81" t="str">
        <f ca="1">IF(ISNUMBER($H451),INDEX(INDIRECT($D$4),MATCH('CF AUX'!M$14,INDIRECT($D$5),0),MATCH('CF AUX'!$I451,INDIRECT($D$7),0)),"")</f>
        <v/>
      </c>
      <c r="N451" s="81" t="str">
        <f ca="1">IF(ISNUMBER($H451),INDEX(INDIRECT($D$4),MATCH('CF AUX'!N$14,INDIRECT($D$5),0),MATCH('CF AUX'!$I451,INDIRECT($D$7),0)),"")</f>
        <v/>
      </c>
      <c r="O451" s="81" t="str">
        <f ca="1">IF(ISNUMBER($H451),INDEX(INDIRECT($D$4),MATCH('CF AUX'!O$14,INDIRECT($D$5),0),MATCH('CF AUX'!$I451,INDIRECT($D$7),0)),"")</f>
        <v/>
      </c>
      <c r="P451" s="81" t="str">
        <f ca="1">IF(ISNUMBER($H451),INDEX(INDIRECT($D$4),MATCH('CF AUX'!P$14,INDIRECT($D$5),0),MATCH('CF AUX'!$I451,INDIRECT($D$7),0)),"")</f>
        <v/>
      </c>
      <c r="Q451" s="81" t="str">
        <f ca="1">IF(ISNUMBER($H451),INDEX(INDIRECT($D$4),MATCH('CF AUX'!Q$14,INDIRECT($D$5),0),MATCH('CF AUX'!$I451,INDIRECT($D$7),0)),"")</f>
        <v/>
      </c>
      <c r="R451" s="81" t="str">
        <f ca="1">IF(ISNUMBER($H451),INDEX(INDIRECT($D$4),MATCH('CF AUX'!R$14,INDIRECT($D$5),0),MATCH('CF AUX'!$I451,INDIRECT($D$7),0)),"")</f>
        <v/>
      </c>
      <c r="S451" s="81" t="str">
        <f ca="1">IF(ISNUMBER($H451),INDEX(INDIRECT($D$4),MATCH('CF AUX'!S$14,INDIRECT($D$5),0),MATCH('CF AUX'!$I451,INDIRECT($D$7),0)),"")</f>
        <v/>
      </c>
      <c r="T451" s="81" t="str">
        <f ca="1">IF(ISNUMBER($H451),INDEX(INDIRECT($D$4),MATCH('CF AUX'!T$14,INDIRECT($D$5),0),MATCH('CF AUX'!$I451,INDIRECT($D$7),0)),"")</f>
        <v/>
      </c>
      <c r="U451" s="81" t="str">
        <f ca="1">IF(ISNUMBER($H451),INDEX(INDIRECT($D$4),MATCH('CF AUX'!U$14,INDIRECT($D$5),0),MATCH('CF AUX'!$I451,INDIRECT($D$7),0)),"")</f>
        <v/>
      </c>
      <c r="V451" s="81" t="str">
        <f ca="1">IF(ISNUMBER($H451),INDEX(INDIRECT($D$4),MATCH('CF AUX'!V$14,INDIRECT($D$5),0),MATCH('CF AUX'!$I451,INDIRECT($D$7),0)),"")</f>
        <v/>
      </c>
      <c r="W451" s="81" t="str">
        <f ca="1">IF(ISNUMBER($H451),INDEX(INDIRECT($D$4),MATCH('CF AUX'!W$14,INDIRECT($D$5),0),MATCH('CF AUX'!$I451,INDIRECT($D$7),0)),"")</f>
        <v/>
      </c>
      <c r="X451" s="81" t="str">
        <f ca="1">IF(ISNUMBER($H451),INDEX(INDIRECT($D$4),MATCH('CF AUX'!X$14,INDIRECT($D$5),0),MATCH('CF AUX'!$I451,INDIRECT($D$7),0)),"")</f>
        <v/>
      </c>
      <c r="Y451" s="81" t="str">
        <f ca="1">IF(ISNUMBER($H451),INDEX(INDIRECT($D$4),MATCH('CF AUX'!Y$14,INDIRECT($D$5),0),MATCH('CF AUX'!$I451,INDIRECT($D$7),0)),"")</f>
        <v/>
      </c>
      <c r="Z451" s="81" t="str">
        <f ca="1">IF(ISNUMBER($H451),INDEX(INDIRECT($D$4),MATCH('CF AUX'!Z$14,INDIRECT($D$5),0),MATCH('CF AUX'!$I451,INDIRECT($D$7),0)),"")</f>
        <v/>
      </c>
      <c r="AA451" s="81" t="str">
        <f ca="1">IF(ISNUMBER($H451),INDEX(INDIRECT($D$4),MATCH('CF AUX'!AA$14,INDIRECT($D$5),0),MATCH('CF AUX'!$I451,INDIRECT($D$7),0)),"")</f>
        <v/>
      </c>
      <c r="AB451" s="81" t="str">
        <f ca="1">IF(ISNUMBER($H451),INDEX(INDIRECT($D$4),MATCH('CF AUX'!AB$14,INDIRECT($D$5),0),MATCH('CF AUX'!$I451,INDIRECT($D$7),0)),"")</f>
        <v/>
      </c>
      <c r="AC451" s="81" t="str">
        <f ca="1">IF(ISNUMBER($H451),INDEX(INDIRECT($D$4),MATCH('CF AUX'!AC$14,INDIRECT($D$5),0),MATCH('CF AUX'!$I451,INDIRECT($D$7),0)),"")</f>
        <v/>
      </c>
      <c r="AD451" s="81" t="str">
        <f ca="1">IF(ISNUMBER($H451),INDEX(INDIRECT($D$4),MATCH('CF AUX'!AD$14,INDIRECT($D$5),0),MATCH('CF AUX'!$I451,INDIRECT($D$7),0)),"")</f>
        <v/>
      </c>
      <c r="AE451" s="81" t="str">
        <f ca="1">IF(ISNUMBER($H451),INDEX(INDIRECT($D$4),MATCH('CF AUX'!AE$14,INDIRECT($D$5),0),MATCH('CF AUX'!$I451,INDIRECT($D$7),0)),"")</f>
        <v/>
      </c>
      <c r="AF451" s="81" t="str">
        <f ca="1">IF(ISNUMBER($H451),INDEX(INDIRECT($D$4),MATCH('CF AUX'!AF$14,INDIRECT($D$5),0),MATCH('CF AUX'!$I451,INDIRECT($D$7),0)),"")</f>
        <v/>
      </c>
      <c r="AG451" s="81" t="str">
        <f ca="1">IF(ISNUMBER($H451),INDEX(INDIRECT($D$4),MATCH('CF AUX'!AG$14,INDIRECT($D$5),0),MATCH('CF AUX'!$I451,INDIRECT($D$7),0)),"")</f>
        <v/>
      </c>
      <c r="AH451" s="81" t="str">
        <f ca="1">IF(ISNUMBER($H451),INDEX(INDIRECT($D$4),MATCH('CF AUX'!AH$14,INDIRECT($D$5),0),MATCH('CF AUX'!$I451,INDIRECT($D$7),0)),"")</f>
        <v/>
      </c>
      <c r="AI451" s="81" t="str">
        <f ca="1">IF(ISNUMBER($H451),INDEX(INDIRECT($D$4),MATCH('CF AUX'!AI$14,INDIRECT($D$5),0),MATCH('CF AUX'!$I451,INDIRECT($D$7),0)),"")</f>
        <v/>
      </c>
      <c r="AJ451" s="81" t="str">
        <f ca="1">IF(ISNUMBER($H451),INDEX(INDIRECT($D$4),MATCH('CF AUX'!AJ$14,INDIRECT($D$5),0),MATCH('CF AUX'!$I451,INDIRECT($D$7),0)),"")</f>
        <v/>
      </c>
      <c r="AK451" s="81" t="str">
        <f ca="1">IF(ISNUMBER($H451),INDEX(INDIRECT($D$4),MATCH('CF AUX'!AK$14,INDIRECT($D$5),0),MATCH('CF AUX'!$I451,INDIRECT($D$7),0)),"")</f>
        <v/>
      </c>
      <c r="AL451" s="81" t="str">
        <f ca="1">IF(ISNUMBER($H451),INDEX(INDIRECT($D$4),MATCH('CF AUX'!AL$14,INDIRECT($D$5),0),MATCH('CF AUX'!$I451,INDIRECT($D$7),0)),"")</f>
        <v/>
      </c>
      <c r="AM451" s="81" t="str">
        <f ca="1">IF(ISNUMBER($H451),INDEX(INDIRECT($D$4),MATCH('CF AUX'!AM$14,INDIRECT($D$5),0),MATCH('CF AUX'!$I451,INDIRECT($D$7),0)),"")</f>
        <v/>
      </c>
      <c r="AN451" s="81" t="str">
        <f ca="1">IF(ISNUMBER($H451),INDEX(INDIRECT($D$4),MATCH('CF AUX'!AN$14,INDIRECT($D$5),0),MATCH('CF AUX'!$I451,INDIRECT($D$7),0)),"")</f>
        <v/>
      </c>
      <c r="AO451" s="81" t="str">
        <f ca="1">IF(ISNUMBER($H451),INDEX(INDIRECT($D$4),MATCH('CF AUX'!AO$14,INDIRECT($D$5),0),MATCH('CF AUX'!$I451,INDIRECT($D$7),0)),"")</f>
        <v/>
      </c>
      <c r="AP451" s="81" t="str">
        <f ca="1">IF(ISNUMBER($H451),INDEX(INDIRECT($D$4),MATCH('CF AUX'!AP$14,INDIRECT($D$5),0),MATCH('CF AUX'!$I451,INDIRECT($D$7),0)),"")</f>
        <v/>
      </c>
      <c r="AQ451" s="81" t="str">
        <f ca="1">IF(ISNUMBER($H451),INDEX(INDIRECT($D$4),MATCH('CF AUX'!AQ$14,INDIRECT($D$5),0),MATCH('CF AUX'!$I451,INDIRECT($D$7),0)),"")</f>
        <v/>
      </c>
      <c r="AR451" s="81" t="str">
        <f ca="1">IF(ISNUMBER($H451),INDEX(INDIRECT($D$4),MATCH('CF AUX'!AR$14,INDIRECT($D$5),0),MATCH('CF AUX'!$I451,INDIRECT($D$7),0)),"")</f>
        <v/>
      </c>
      <c r="AS451" s="81" t="str">
        <f ca="1">IF(ISNUMBER($H451),INDEX(INDIRECT($D$4),MATCH('CF AUX'!AS$14,INDIRECT($D$5),0),MATCH('CF AUX'!$I451,INDIRECT($D$7),0)),"")</f>
        <v/>
      </c>
      <c r="AT451" s="81" t="str">
        <f ca="1">IF(ISNUMBER($H451),INDEX(INDIRECT($D$4),MATCH('CF AUX'!AT$14,INDIRECT($D$5),0),MATCH('CF AUX'!$I451,INDIRECT($D$7),0)),"")</f>
        <v/>
      </c>
      <c r="AU451" s="81" t="str">
        <f ca="1">IF(ISNUMBER($H451),INDEX(INDIRECT($D$4),MATCH('CF AUX'!AU$14,INDIRECT($D$5),0),MATCH('CF AUX'!$I451,INDIRECT($D$7),0)),"")</f>
        <v/>
      </c>
      <c r="AV451" s="81" t="str">
        <f ca="1">IF(ISNUMBER($H451),INDEX(INDIRECT($D$4),MATCH('CF AUX'!AV$14,INDIRECT($D$5),0),MATCH('CF AUX'!$I451,INDIRECT($D$7),0)),"")</f>
        <v/>
      </c>
      <c r="AW451" s="81" t="str">
        <f ca="1">IF(ISNUMBER($H451),INDEX(INDIRECT($D$4),MATCH('CF AUX'!AW$14,INDIRECT($D$5),0),MATCH('CF AUX'!$I451,INDIRECT($D$7),0)),"")</f>
        <v/>
      </c>
      <c r="AX451" s="81" t="str">
        <f ca="1">IF(ISNUMBER($H451),INDEX(INDIRECT($D$4),MATCH('CF AUX'!AX$14,INDIRECT($D$5),0),MATCH('CF AUX'!$I451,INDIRECT($D$7),0)),"")</f>
        <v/>
      </c>
      <c r="AY451" s="81" t="str">
        <f ca="1">IF(ISNUMBER($H451),INDEX(INDIRECT($D$4),MATCH('CF AUX'!AY$14,INDIRECT($D$5),0),MATCH('CF AUX'!$I451,INDIRECT($D$7),0)),"")</f>
        <v/>
      </c>
      <c r="AZ451" s="81" t="str">
        <f ca="1">IF(ISNUMBER($H451),INDEX(INDIRECT($D$4),MATCH('CF AUX'!AZ$14,INDIRECT($D$5),0),MATCH('CF AUX'!$I451,INDIRECT($D$7),0)),"")</f>
        <v/>
      </c>
      <c r="BB451" s="96" t="str" cm="1">
        <f t="array" aca="1" ref="BB451" ca="1">IF(ISNUMBER($H451),MMULT(J451:AZ451,TRANSPOSE(INDIRECT($D$8&amp;$G$4&amp;B443&amp;":"&amp;$G$6&amp;B443))),"")</f>
        <v/>
      </c>
      <c r="BD451" s="59">
        <f t="shared" si="115"/>
        <v>439</v>
      </c>
      <c r="BE451" s="80" t="str" cm="1">
        <f t="array" aca="1" ref="BE451" ca="1">IFERROR(INDEX(INDIRECT($D$4),MATCH(INDIRECT(BE$5&amp;$BD451),INDIRECT($D$6),0),MATCH($I451,INDIRECT($D$7),0)),"")</f>
        <v/>
      </c>
      <c r="BF451" s="81" t="str" cm="1">
        <f t="array" aca="1" ref="BF451" ca="1">IFERROR(INDEX(INDIRECT($D$4),MATCH(INDIRECT(BF$5&amp;$BD451),INDIRECT($D$6),0),MATCH($I451,INDIRECT($D$7),0)),"")</f>
        <v/>
      </c>
      <c r="BG451" s="81" t="str" cm="1">
        <f t="array" aca="1" ref="BG451" ca="1">IFERROR(INDEX(INDIRECT($D$4),MATCH(INDIRECT(BG$5&amp;$BD451),INDIRECT($D$6),0),MATCH($I451,INDIRECT($D$7),0)),"")</f>
        <v/>
      </c>
      <c r="BH451" s="81" t="str" cm="1">
        <f t="array" aca="1" ref="BH451" ca="1">IFERROR(INDEX(INDIRECT($D$4),MATCH(INDIRECT(BH$5&amp;$BD451),INDIRECT($D$6),0),MATCH($I451,INDIRECT($D$7),0)),"")</f>
        <v/>
      </c>
      <c r="BI451" s="81" t="str" cm="1">
        <f t="array" aca="1" ref="BI451" ca="1">IFERROR(INDEX(INDIRECT($D$4),MATCH(INDIRECT(BI$5&amp;$BD451),INDIRECT($D$6),0),MATCH($I451,INDIRECT($D$7),0)),"")</f>
        <v/>
      </c>
      <c r="BJ451" s="81" t="str" cm="1">
        <f t="array" aca="1" ref="BJ451" ca="1">IFERROR(INDEX(INDIRECT($D$4),MATCH(INDIRECT(BJ$5&amp;$BD451),INDIRECT($D$6),0),MATCH($I451,INDIRECT($D$7),0)),"")</f>
        <v/>
      </c>
      <c r="BK451" s="81" t="str" cm="1">
        <f t="array" aca="1" ref="BK451" ca="1">IFERROR(INDEX(INDIRECT($D$4),MATCH(INDIRECT(BK$5&amp;$BD451),INDIRECT($D$6),0),MATCH($I451,INDIRECT($D$7),0)),"")</f>
        <v/>
      </c>
      <c r="BL451" s="81" t="str" cm="1">
        <f t="array" aca="1" ref="BL451" ca="1">IFERROR(INDEX(INDIRECT($D$4),MATCH(INDIRECT(BL$5&amp;$BD451),INDIRECT($D$6),0),MATCH($I451,INDIRECT($D$7),0)),"")</f>
        <v/>
      </c>
      <c r="BM451" s="81" t="str" cm="1">
        <f t="array" aca="1" ref="BM451" ca="1">IFERROR(INDEX(INDIRECT($D$4),MATCH(INDIRECT(BM$5&amp;$BD451),INDIRECT($D$6),0),MATCH($I451,INDIRECT($D$7),0)),"")</f>
        <v/>
      </c>
      <c r="BN451" s="81" t="str" cm="1">
        <f t="array" aca="1" ref="BN451" ca="1">IFERROR(INDEX(INDIRECT($D$4),MATCH(INDIRECT(BN$5&amp;$BD451),INDIRECT($D$6),0),MATCH($I451,INDIRECT($D$7),0)),"")</f>
        <v/>
      </c>
      <c r="BO451" s="81" t="str" cm="1">
        <f t="array" aca="1" ref="BO451" ca="1">IFERROR(INDEX(INDIRECT($D$4),MATCH(INDIRECT(BO$5&amp;$BD451),INDIRECT($D$6),0),MATCH($I451,INDIRECT($D$7),0)),"")</f>
        <v/>
      </c>
      <c r="BP451" s="81" t="str" cm="1">
        <f t="array" aca="1" ref="BP451" ca="1">IFERROR(INDEX(INDIRECT($D$4),MATCH(INDIRECT(BP$5&amp;$BD451),INDIRECT($D$6),0),MATCH($I451,INDIRECT($D$7),0)),"")</f>
        <v/>
      </c>
      <c r="BQ451" s="81" t="str" cm="1">
        <f t="array" aca="1" ref="BQ451" ca="1">IFERROR(INDEX(INDIRECT($D$4),MATCH(INDIRECT(BQ$5&amp;$BD451),INDIRECT($D$6),0),MATCH($I451,INDIRECT($D$7),0)),"")</f>
        <v/>
      </c>
      <c r="BR451" s="81" t="str" cm="1">
        <f t="array" aca="1" ref="BR451" ca="1">IFERROR(INDEX(INDIRECT($D$4),MATCH(INDIRECT(BR$5&amp;$BD451),INDIRECT($D$6),0),MATCH($I451,INDIRECT($D$7),0)),"")</f>
        <v/>
      </c>
      <c r="BS451" s="81" t="str" cm="1">
        <f t="array" aca="1" ref="BS451" ca="1">IFERROR(INDEX(INDIRECT($D$4),MATCH(INDIRECT(BS$5&amp;$BD451),INDIRECT($D$6),0),MATCH($I451,INDIRECT($D$7),0)),"")</f>
        <v/>
      </c>
      <c r="BT451" s="81" t="str" cm="1">
        <f t="array" aca="1" ref="BT451" ca="1">IFERROR(INDEX(INDIRECT($D$4),MATCH(INDIRECT(BT$5&amp;$BD451),INDIRECT($D$6),0),MATCH($I451,INDIRECT($D$7),0)),"")</f>
        <v/>
      </c>
      <c r="BU451" s="81" t="str" cm="1">
        <f t="array" aca="1" ref="BU451" ca="1">IFERROR(INDEX(INDIRECT($D$4),MATCH(INDIRECT(BU$5&amp;$BD451),INDIRECT($D$6),0),MATCH($I451,INDIRECT($D$7),0)),"")</f>
        <v/>
      </c>
      <c r="BV451" s="99" t="str" cm="1">
        <f t="array" aca="1" ref="BV451" ca="1">IFERROR(INDEX(INDIRECT($D$4),MATCH(INDIRECT(BV$5&amp;$BD451),INDIRECT($D$6),0),MATCH($I451,INDIRECT($D$7),0)),"")</f>
        <v/>
      </c>
      <c r="BX451" s="80"/>
      <c r="BY451" s="81"/>
      <c r="BZ451" s="81"/>
      <c r="CA451" s="81"/>
      <c r="CB451" s="81"/>
      <c r="CC451" s="81"/>
      <c r="CD451" s="81"/>
      <c r="CE451" s="81"/>
      <c r="CF451" s="81"/>
      <c r="CG451" s="81"/>
      <c r="CH451" s="81"/>
      <c r="CI451" s="81"/>
      <c r="CJ451" s="81"/>
      <c r="CK451" s="81"/>
      <c r="CL451" s="81"/>
      <c r="CM451" s="81"/>
      <c r="CN451" s="81"/>
      <c r="CO451" s="99"/>
      <c r="CQ451" s="113"/>
      <c r="CR451" s="59" t="str">
        <f t="shared" si="114"/>
        <v/>
      </c>
      <c r="CS451" s="60"/>
      <c r="CT451" s="123" t="str">
        <f t="shared" ca="1" si="111"/>
        <v/>
      </c>
      <c r="CU451" s="80" t="str">
        <f>IF(ISNUMBER($CS451),INDEX(IRF.New!$CS$7:$DJ$37,MATCH(B443+1,IRF.New!$B$7:$B$37,0),MATCH($CT451,IRF.New!$CS$5:$DJ$5,0)),"")</f>
        <v/>
      </c>
      <c r="CV451" s="81"/>
      <c r="CW451" s="81" t="str">
        <f t="shared" si="112"/>
        <v/>
      </c>
      <c r="CX451" s="81"/>
      <c r="CY451" s="81"/>
      <c r="CZ451" s="94"/>
      <c r="DA451" s="94" t="str">
        <f>IF(ISNUMBER(CS451),INDEX(IRF.New!$CS$2:$DJ$2,MATCH('CF AUX'!$CT451,IRF.New!$CS$5:$DJ$5,0)),"")</f>
        <v/>
      </c>
      <c r="DB451" s="72"/>
      <c r="DD451" s="132" t="str">
        <f>IF(ISNUMBER(CS451),INDEX(IRF.New!$D$7:$CO$37,MATCH('CF AUX'!C438,IRF.New!$C$7:$C$37,0),MATCH(CT451,IRF.New!$D$5:$CO$5,0)),"")</f>
        <v/>
      </c>
    </row>
    <row r="452" spans="1:108" x14ac:dyDescent="0.25">
      <c r="A452" s="59"/>
      <c r="B452" s="102" t="s">
        <v>236</v>
      </c>
      <c r="C452" s="102" t="str">
        <f ca="1">SUBSTITUTE(ADDRESS(1,COLUMN(BE440)+C447-1,4),"1","")</f>
        <v>BD</v>
      </c>
      <c r="D452" s="90">
        <f ca="1">D451+C447-1</f>
        <v>439</v>
      </c>
      <c r="F452" s="136" t="str">
        <f t="shared" si="113"/>
        <v/>
      </c>
      <c r="H452" s="65"/>
      <c r="I452" s="129" t="str">
        <f ca="1">IF(ISNUMBER(H452),INDEX(IRF.New!$CS$5:$DJ$5,MATCH('CF AUX'!H452,INDIRECT("IRF.New!$CS$"&amp;C440&amp;":$DJ$"&amp;C440),0)),"")</f>
        <v/>
      </c>
      <c r="J452" s="80" t="str">
        <f ca="1">IF(ISNUMBER($H452),INDEX(INDIRECT($D$4),MATCH('CF AUX'!J$14,INDIRECT($D$5),0),MATCH('CF AUX'!$I452,INDIRECT($D$7),0)),"")</f>
        <v/>
      </c>
      <c r="K452" s="81" t="str">
        <f ca="1">IF(ISNUMBER($H452),INDEX(INDIRECT($D$4),MATCH('CF AUX'!K$14,INDIRECT($D$5),0),MATCH('CF AUX'!$I452,INDIRECT($D$7),0)),"")</f>
        <v/>
      </c>
      <c r="L452" s="81" t="str">
        <f ca="1">IF(ISNUMBER($H452),INDEX(INDIRECT($D$4),MATCH('CF AUX'!L$14,INDIRECT($D$5),0),MATCH('CF AUX'!$I452,INDIRECT($D$7),0)),"")</f>
        <v/>
      </c>
      <c r="M452" s="81" t="str">
        <f ca="1">IF(ISNUMBER($H452),INDEX(INDIRECT($D$4),MATCH('CF AUX'!M$14,INDIRECT($D$5),0),MATCH('CF AUX'!$I452,INDIRECT($D$7),0)),"")</f>
        <v/>
      </c>
      <c r="N452" s="81" t="str">
        <f ca="1">IF(ISNUMBER($H452),INDEX(INDIRECT($D$4),MATCH('CF AUX'!N$14,INDIRECT($D$5),0),MATCH('CF AUX'!$I452,INDIRECT($D$7),0)),"")</f>
        <v/>
      </c>
      <c r="O452" s="81" t="str">
        <f ca="1">IF(ISNUMBER($H452),INDEX(INDIRECT($D$4),MATCH('CF AUX'!O$14,INDIRECT($D$5),0),MATCH('CF AUX'!$I452,INDIRECT($D$7),0)),"")</f>
        <v/>
      </c>
      <c r="P452" s="81" t="str">
        <f ca="1">IF(ISNUMBER($H452),INDEX(INDIRECT($D$4),MATCH('CF AUX'!P$14,INDIRECT($D$5),0),MATCH('CF AUX'!$I452,INDIRECT($D$7),0)),"")</f>
        <v/>
      </c>
      <c r="Q452" s="81" t="str">
        <f ca="1">IF(ISNUMBER($H452),INDEX(INDIRECT($D$4),MATCH('CF AUX'!Q$14,INDIRECT($D$5),0),MATCH('CF AUX'!$I452,INDIRECT($D$7),0)),"")</f>
        <v/>
      </c>
      <c r="R452" s="81" t="str">
        <f ca="1">IF(ISNUMBER($H452),INDEX(INDIRECT($D$4),MATCH('CF AUX'!R$14,INDIRECT($D$5),0),MATCH('CF AUX'!$I452,INDIRECT($D$7),0)),"")</f>
        <v/>
      </c>
      <c r="S452" s="81" t="str">
        <f ca="1">IF(ISNUMBER($H452),INDEX(INDIRECT($D$4),MATCH('CF AUX'!S$14,INDIRECT($D$5),0),MATCH('CF AUX'!$I452,INDIRECT($D$7),0)),"")</f>
        <v/>
      </c>
      <c r="T452" s="81" t="str">
        <f ca="1">IF(ISNUMBER($H452),INDEX(INDIRECT($D$4),MATCH('CF AUX'!T$14,INDIRECT($D$5),0),MATCH('CF AUX'!$I452,INDIRECT($D$7),0)),"")</f>
        <v/>
      </c>
      <c r="U452" s="81" t="str">
        <f ca="1">IF(ISNUMBER($H452),INDEX(INDIRECT($D$4),MATCH('CF AUX'!U$14,INDIRECT($D$5),0),MATCH('CF AUX'!$I452,INDIRECT($D$7),0)),"")</f>
        <v/>
      </c>
      <c r="V452" s="81" t="str">
        <f ca="1">IF(ISNUMBER($H452),INDEX(INDIRECT($D$4),MATCH('CF AUX'!V$14,INDIRECT($D$5),0),MATCH('CF AUX'!$I452,INDIRECT($D$7),0)),"")</f>
        <v/>
      </c>
      <c r="W452" s="81" t="str">
        <f ca="1">IF(ISNUMBER($H452),INDEX(INDIRECT($D$4),MATCH('CF AUX'!W$14,INDIRECT($D$5),0),MATCH('CF AUX'!$I452,INDIRECT($D$7),0)),"")</f>
        <v/>
      </c>
      <c r="X452" s="81" t="str">
        <f ca="1">IF(ISNUMBER($H452),INDEX(INDIRECT($D$4),MATCH('CF AUX'!X$14,INDIRECT($D$5),0),MATCH('CF AUX'!$I452,INDIRECT($D$7),0)),"")</f>
        <v/>
      </c>
      <c r="Y452" s="81" t="str">
        <f ca="1">IF(ISNUMBER($H452),INDEX(INDIRECT($D$4),MATCH('CF AUX'!Y$14,INDIRECT($D$5),0),MATCH('CF AUX'!$I452,INDIRECT($D$7),0)),"")</f>
        <v/>
      </c>
      <c r="Z452" s="81" t="str">
        <f ca="1">IF(ISNUMBER($H452),INDEX(INDIRECT($D$4),MATCH('CF AUX'!Z$14,INDIRECT($D$5),0),MATCH('CF AUX'!$I452,INDIRECT($D$7),0)),"")</f>
        <v/>
      </c>
      <c r="AA452" s="81" t="str">
        <f ca="1">IF(ISNUMBER($H452),INDEX(INDIRECT($D$4),MATCH('CF AUX'!AA$14,INDIRECT($D$5),0),MATCH('CF AUX'!$I452,INDIRECT($D$7),0)),"")</f>
        <v/>
      </c>
      <c r="AB452" s="81" t="str">
        <f ca="1">IF(ISNUMBER($H452),INDEX(INDIRECT($D$4),MATCH('CF AUX'!AB$14,INDIRECT($D$5),0),MATCH('CF AUX'!$I452,INDIRECT($D$7),0)),"")</f>
        <v/>
      </c>
      <c r="AC452" s="81" t="str">
        <f ca="1">IF(ISNUMBER($H452),INDEX(INDIRECT($D$4),MATCH('CF AUX'!AC$14,INDIRECT($D$5),0),MATCH('CF AUX'!$I452,INDIRECT($D$7),0)),"")</f>
        <v/>
      </c>
      <c r="AD452" s="81" t="str">
        <f ca="1">IF(ISNUMBER($H452),INDEX(INDIRECT($D$4),MATCH('CF AUX'!AD$14,INDIRECT($D$5),0),MATCH('CF AUX'!$I452,INDIRECT($D$7),0)),"")</f>
        <v/>
      </c>
      <c r="AE452" s="81" t="str">
        <f ca="1">IF(ISNUMBER($H452),INDEX(INDIRECT($D$4),MATCH('CF AUX'!AE$14,INDIRECT($D$5),0),MATCH('CF AUX'!$I452,INDIRECT($D$7),0)),"")</f>
        <v/>
      </c>
      <c r="AF452" s="81" t="str">
        <f ca="1">IF(ISNUMBER($H452),INDEX(INDIRECT($D$4),MATCH('CF AUX'!AF$14,INDIRECT($D$5),0),MATCH('CF AUX'!$I452,INDIRECT($D$7),0)),"")</f>
        <v/>
      </c>
      <c r="AG452" s="81" t="str">
        <f ca="1">IF(ISNUMBER($H452),INDEX(INDIRECT($D$4),MATCH('CF AUX'!AG$14,INDIRECT($D$5),0),MATCH('CF AUX'!$I452,INDIRECT($D$7),0)),"")</f>
        <v/>
      </c>
      <c r="AH452" s="81" t="str">
        <f ca="1">IF(ISNUMBER($H452),INDEX(INDIRECT($D$4),MATCH('CF AUX'!AH$14,INDIRECT($D$5),0),MATCH('CF AUX'!$I452,INDIRECT($D$7),0)),"")</f>
        <v/>
      </c>
      <c r="AI452" s="81" t="str">
        <f ca="1">IF(ISNUMBER($H452),INDEX(INDIRECT($D$4),MATCH('CF AUX'!AI$14,INDIRECT($D$5),0),MATCH('CF AUX'!$I452,INDIRECT($D$7),0)),"")</f>
        <v/>
      </c>
      <c r="AJ452" s="81" t="str">
        <f ca="1">IF(ISNUMBER($H452),INDEX(INDIRECT($D$4),MATCH('CF AUX'!AJ$14,INDIRECT($D$5),0),MATCH('CF AUX'!$I452,INDIRECT($D$7),0)),"")</f>
        <v/>
      </c>
      <c r="AK452" s="81" t="str">
        <f ca="1">IF(ISNUMBER($H452),INDEX(INDIRECT($D$4),MATCH('CF AUX'!AK$14,INDIRECT($D$5),0),MATCH('CF AUX'!$I452,INDIRECT($D$7),0)),"")</f>
        <v/>
      </c>
      <c r="AL452" s="81" t="str">
        <f ca="1">IF(ISNUMBER($H452),INDEX(INDIRECT($D$4),MATCH('CF AUX'!AL$14,INDIRECT($D$5),0),MATCH('CF AUX'!$I452,INDIRECT($D$7),0)),"")</f>
        <v/>
      </c>
      <c r="AM452" s="81" t="str">
        <f ca="1">IF(ISNUMBER($H452),INDEX(INDIRECT($D$4),MATCH('CF AUX'!AM$14,INDIRECT($D$5),0),MATCH('CF AUX'!$I452,INDIRECT($D$7),0)),"")</f>
        <v/>
      </c>
      <c r="AN452" s="81" t="str">
        <f ca="1">IF(ISNUMBER($H452),INDEX(INDIRECT($D$4),MATCH('CF AUX'!AN$14,INDIRECT($D$5),0),MATCH('CF AUX'!$I452,INDIRECT($D$7),0)),"")</f>
        <v/>
      </c>
      <c r="AO452" s="81" t="str">
        <f ca="1">IF(ISNUMBER($H452),INDEX(INDIRECT($D$4),MATCH('CF AUX'!AO$14,INDIRECT($D$5),0),MATCH('CF AUX'!$I452,INDIRECT($D$7),0)),"")</f>
        <v/>
      </c>
      <c r="AP452" s="81" t="str">
        <f ca="1">IF(ISNUMBER($H452),INDEX(INDIRECT($D$4),MATCH('CF AUX'!AP$14,INDIRECT($D$5),0),MATCH('CF AUX'!$I452,INDIRECT($D$7),0)),"")</f>
        <v/>
      </c>
      <c r="AQ452" s="81" t="str">
        <f ca="1">IF(ISNUMBER($H452),INDEX(INDIRECT($D$4),MATCH('CF AUX'!AQ$14,INDIRECT($D$5),0),MATCH('CF AUX'!$I452,INDIRECT($D$7),0)),"")</f>
        <v/>
      </c>
      <c r="AR452" s="81" t="str">
        <f ca="1">IF(ISNUMBER($H452),INDEX(INDIRECT($D$4),MATCH('CF AUX'!AR$14,INDIRECT($D$5),0),MATCH('CF AUX'!$I452,INDIRECT($D$7),0)),"")</f>
        <v/>
      </c>
      <c r="AS452" s="81" t="str">
        <f ca="1">IF(ISNUMBER($H452),INDEX(INDIRECT($D$4),MATCH('CF AUX'!AS$14,INDIRECT($D$5),0),MATCH('CF AUX'!$I452,INDIRECT($D$7),0)),"")</f>
        <v/>
      </c>
      <c r="AT452" s="81" t="str">
        <f ca="1">IF(ISNUMBER($H452),INDEX(INDIRECT($D$4),MATCH('CF AUX'!AT$14,INDIRECT($D$5),0),MATCH('CF AUX'!$I452,INDIRECT($D$7),0)),"")</f>
        <v/>
      </c>
      <c r="AU452" s="81" t="str">
        <f ca="1">IF(ISNUMBER($H452),INDEX(INDIRECT($D$4),MATCH('CF AUX'!AU$14,INDIRECT($D$5),0),MATCH('CF AUX'!$I452,INDIRECT($D$7),0)),"")</f>
        <v/>
      </c>
      <c r="AV452" s="81" t="str">
        <f ca="1">IF(ISNUMBER($H452),INDEX(INDIRECT($D$4),MATCH('CF AUX'!AV$14,INDIRECT($D$5),0),MATCH('CF AUX'!$I452,INDIRECT($D$7),0)),"")</f>
        <v/>
      </c>
      <c r="AW452" s="81" t="str">
        <f ca="1">IF(ISNUMBER($H452),INDEX(INDIRECT($D$4),MATCH('CF AUX'!AW$14,INDIRECT($D$5),0),MATCH('CF AUX'!$I452,INDIRECT($D$7),0)),"")</f>
        <v/>
      </c>
      <c r="AX452" s="81" t="str">
        <f ca="1">IF(ISNUMBER($H452),INDEX(INDIRECT($D$4),MATCH('CF AUX'!AX$14,INDIRECT($D$5),0),MATCH('CF AUX'!$I452,INDIRECT($D$7),0)),"")</f>
        <v/>
      </c>
      <c r="AY452" s="81" t="str">
        <f ca="1">IF(ISNUMBER($H452),INDEX(INDIRECT($D$4),MATCH('CF AUX'!AY$14,INDIRECT($D$5),0),MATCH('CF AUX'!$I452,INDIRECT($D$7),0)),"")</f>
        <v/>
      </c>
      <c r="AZ452" s="81" t="str">
        <f ca="1">IF(ISNUMBER($H452),INDEX(INDIRECT($D$4),MATCH('CF AUX'!AZ$14,INDIRECT($D$5),0),MATCH('CF AUX'!$I452,INDIRECT($D$7),0)),"")</f>
        <v/>
      </c>
      <c r="BB452" s="96" t="str" cm="1">
        <f t="array" aca="1" ref="BB452" ca="1">IF(ISNUMBER($H452),MMULT(J452:AZ452,TRANSPOSE(INDIRECT($D$8&amp;$G$4&amp;B443&amp;":"&amp;$G$6&amp;B443))),"")</f>
        <v/>
      </c>
      <c r="BD452" s="59">
        <f t="shared" si="115"/>
        <v>439</v>
      </c>
      <c r="BE452" s="80" t="str" cm="1">
        <f t="array" aca="1" ref="BE452" ca="1">IFERROR(INDEX(INDIRECT($D$4),MATCH(INDIRECT(BE$5&amp;$BD452),INDIRECT($D$6),0),MATCH($I452,INDIRECT($D$7),0)),"")</f>
        <v/>
      </c>
      <c r="BF452" s="81" t="str" cm="1">
        <f t="array" aca="1" ref="BF452" ca="1">IFERROR(INDEX(INDIRECT($D$4),MATCH(INDIRECT(BF$5&amp;$BD452),INDIRECT($D$6),0),MATCH($I452,INDIRECT($D$7),0)),"")</f>
        <v/>
      </c>
      <c r="BG452" s="81" t="str" cm="1">
        <f t="array" aca="1" ref="BG452" ca="1">IFERROR(INDEX(INDIRECT($D$4),MATCH(INDIRECT(BG$5&amp;$BD452),INDIRECT($D$6),0),MATCH($I452,INDIRECT($D$7),0)),"")</f>
        <v/>
      </c>
      <c r="BH452" s="81" t="str" cm="1">
        <f t="array" aca="1" ref="BH452" ca="1">IFERROR(INDEX(INDIRECT($D$4),MATCH(INDIRECT(BH$5&amp;$BD452),INDIRECT($D$6),0),MATCH($I452,INDIRECT($D$7),0)),"")</f>
        <v/>
      </c>
      <c r="BI452" s="81" t="str" cm="1">
        <f t="array" aca="1" ref="BI452" ca="1">IFERROR(INDEX(INDIRECT($D$4),MATCH(INDIRECT(BI$5&amp;$BD452),INDIRECT($D$6),0),MATCH($I452,INDIRECT($D$7),0)),"")</f>
        <v/>
      </c>
      <c r="BJ452" s="81" t="str" cm="1">
        <f t="array" aca="1" ref="BJ452" ca="1">IFERROR(INDEX(INDIRECT($D$4),MATCH(INDIRECT(BJ$5&amp;$BD452),INDIRECT($D$6),0),MATCH($I452,INDIRECT($D$7),0)),"")</f>
        <v/>
      </c>
      <c r="BK452" s="81" t="str" cm="1">
        <f t="array" aca="1" ref="BK452" ca="1">IFERROR(INDEX(INDIRECT($D$4),MATCH(INDIRECT(BK$5&amp;$BD452),INDIRECT($D$6),0),MATCH($I452,INDIRECT($D$7),0)),"")</f>
        <v/>
      </c>
      <c r="BL452" s="81" t="str" cm="1">
        <f t="array" aca="1" ref="BL452" ca="1">IFERROR(INDEX(INDIRECT($D$4),MATCH(INDIRECT(BL$5&amp;$BD452),INDIRECT($D$6),0),MATCH($I452,INDIRECT($D$7),0)),"")</f>
        <v/>
      </c>
      <c r="BM452" s="81" t="str" cm="1">
        <f t="array" aca="1" ref="BM452" ca="1">IFERROR(INDEX(INDIRECT($D$4),MATCH(INDIRECT(BM$5&amp;$BD452),INDIRECT($D$6),0),MATCH($I452,INDIRECT($D$7),0)),"")</f>
        <v/>
      </c>
      <c r="BN452" s="81" t="str" cm="1">
        <f t="array" aca="1" ref="BN452" ca="1">IFERROR(INDEX(INDIRECT($D$4),MATCH(INDIRECT(BN$5&amp;$BD452),INDIRECT($D$6),0),MATCH($I452,INDIRECT($D$7),0)),"")</f>
        <v/>
      </c>
      <c r="BO452" s="81" t="str" cm="1">
        <f t="array" aca="1" ref="BO452" ca="1">IFERROR(INDEX(INDIRECT($D$4),MATCH(INDIRECT(BO$5&amp;$BD452),INDIRECT($D$6),0),MATCH($I452,INDIRECT($D$7),0)),"")</f>
        <v/>
      </c>
      <c r="BP452" s="81" t="str" cm="1">
        <f t="array" aca="1" ref="BP452" ca="1">IFERROR(INDEX(INDIRECT($D$4),MATCH(INDIRECT(BP$5&amp;$BD452),INDIRECT($D$6),0),MATCH($I452,INDIRECT($D$7),0)),"")</f>
        <v/>
      </c>
      <c r="BQ452" s="81" t="str" cm="1">
        <f t="array" aca="1" ref="BQ452" ca="1">IFERROR(INDEX(INDIRECT($D$4),MATCH(INDIRECT(BQ$5&amp;$BD452),INDIRECT($D$6),0),MATCH($I452,INDIRECT($D$7),0)),"")</f>
        <v/>
      </c>
      <c r="BR452" s="81" t="str" cm="1">
        <f t="array" aca="1" ref="BR452" ca="1">IFERROR(INDEX(INDIRECT($D$4),MATCH(INDIRECT(BR$5&amp;$BD452),INDIRECT($D$6),0),MATCH($I452,INDIRECT($D$7),0)),"")</f>
        <v/>
      </c>
      <c r="BS452" s="81" t="str" cm="1">
        <f t="array" aca="1" ref="BS452" ca="1">IFERROR(INDEX(INDIRECT($D$4),MATCH(INDIRECT(BS$5&amp;$BD452),INDIRECT($D$6),0),MATCH($I452,INDIRECT($D$7),0)),"")</f>
        <v/>
      </c>
      <c r="BT452" s="81" t="str" cm="1">
        <f t="array" aca="1" ref="BT452" ca="1">IFERROR(INDEX(INDIRECT($D$4),MATCH(INDIRECT(BT$5&amp;$BD452),INDIRECT($D$6),0),MATCH($I452,INDIRECT($D$7),0)),"")</f>
        <v/>
      </c>
      <c r="BU452" s="81" t="str" cm="1">
        <f t="array" aca="1" ref="BU452" ca="1">IFERROR(INDEX(INDIRECT($D$4),MATCH(INDIRECT(BU$5&amp;$BD452),INDIRECT($D$6),0),MATCH($I452,INDIRECT($D$7),0)),"")</f>
        <v/>
      </c>
      <c r="BV452" s="99" t="str" cm="1">
        <f t="array" aca="1" ref="BV452" ca="1">IFERROR(INDEX(INDIRECT($D$4),MATCH(INDIRECT(BV$5&amp;$BD452),INDIRECT($D$6),0),MATCH($I452,INDIRECT($D$7),0)),"")</f>
        <v/>
      </c>
      <c r="BX452" s="80"/>
      <c r="BY452" s="81"/>
      <c r="BZ452" s="81"/>
      <c r="CA452" s="81"/>
      <c r="CB452" s="81"/>
      <c r="CC452" s="81"/>
      <c r="CD452" s="81"/>
      <c r="CE452" s="81"/>
      <c r="CF452" s="81"/>
      <c r="CG452" s="81"/>
      <c r="CH452" s="81"/>
      <c r="CI452" s="81"/>
      <c r="CJ452" s="81"/>
      <c r="CK452" s="81"/>
      <c r="CL452" s="81"/>
      <c r="CM452" s="81"/>
      <c r="CN452" s="81"/>
      <c r="CO452" s="99"/>
      <c r="CQ452" s="113"/>
      <c r="CR452" s="59" t="str">
        <f t="shared" si="114"/>
        <v/>
      </c>
      <c r="CS452" s="60"/>
      <c r="CT452" s="123" t="str">
        <f t="shared" ca="1" si="111"/>
        <v/>
      </c>
      <c r="CU452" s="80" t="str">
        <f>IF(ISNUMBER($CS452),INDEX(IRF.New!$CS$7:$DJ$37,MATCH(B443+1,IRF.New!$B$7:$B$37,0),MATCH($CT452,IRF.New!$CS$5:$DJ$5,0)),"")</f>
        <v/>
      </c>
      <c r="CV452" s="81"/>
      <c r="CW452" s="81" t="str">
        <f t="shared" si="112"/>
        <v/>
      </c>
      <c r="CX452" s="81"/>
      <c r="CY452" s="81"/>
      <c r="CZ452" s="94"/>
      <c r="DA452" s="94" t="str">
        <f>IF(ISNUMBER(CS452),INDEX(IRF.New!$CS$2:$DJ$2,MATCH('CF AUX'!$CT452,IRF.New!$CS$5:$DJ$5,0)),"")</f>
        <v/>
      </c>
      <c r="DB452" s="72"/>
      <c r="DD452" s="132" t="str">
        <f>IF(ISNUMBER(CS452),INDEX(IRF.New!$D$7:$CO$37,MATCH('CF AUX'!C438,IRF.New!$C$7:$C$37,0),MATCH(CT452,IRF.New!$D$5:$CO$5,0)),"")</f>
        <v/>
      </c>
    </row>
    <row r="453" spans="1:108" x14ac:dyDescent="0.25">
      <c r="F453" s="136" t="str">
        <f t="shared" si="113"/>
        <v/>
      </c>
      <c r="H453" s="65"/>
      <c r="I453" s="129" t="str">
        <f ca="1">IF(ISNUMBER(H453),INDEX(IRF.New!$CS$5:$DJ$5,MATCH('CF AUX'!H453,INDIRECT("IRF.New!$CS$"&amp;C440&amp;":$DJ$"&amp;C440),0)),"")</f>
        <v/>
      </c>
      <c r="J453" s="80" t="str">
        <f ca="1">IF(ISNUMBER($H453),INDEX(INDIRECT($D$4),MATCH('CF AUX'!J$14,INDIRECT($D$5),0),MATCH('CF AUX'!$I453,INDIRECT($D$7),0)),"")</f>
        <v/>
      </c>
      <c r="K453" s="81" t="str">
        <f ca="1">IF(ISNUMBER($H453),INDEX(INDIRECT($D$4),MATCH('CF AUX'!K$14,INDIRECT($D$5),0),MATCH('CF AUX'!$I453,INDIRECT($D$7),0)),"")</f>
        <v/>
      </c>
      <c r="L453" s="81" t="str">
        <f ca="1">IF(ISNUMBER($H453),INDEX(INDIRECT($D$4),MATCH('CF AUX'!L$14,INDIRECT($D$5),0),MATCH('CF AUX'!$I453,INDIRECT($D$7),0)),"")</f>
        <v/>
      </c>
      <c r="M453" s="81" t="str">
        <f ca="1">IF(ISNUMBER($H453),INDEX(INDIRECT($D$4),MATCH('CF AUX'!M$14,INDIRECT($D$5),0),MATCH('CF AUX'!$I453,INDIRECT($D$7),0)),"")</f>
        <v/>
      </c>
      <c r="N453" s="81" t="str">
        <f ca="1">IF(ISNUMBER($H453),INDEX(INDIRECT($D$4),MATCH('CF AUX'!N$14,INDIRECT($D$5),0),MATCH('CF AUX'!$I453,INDIRECT($D$7),0)),"")</f>
        <v/>
      </c>
      <c r="O453" s="81" t="str">
        <f ca="1">IF(ISNUMBER($H453),INDEX(INDIRECT($D$4),MATCH('CF AUX'!O$14,INDIRECT($D$5),0),MATCH('CF AUX'!$I453,INDIRECT($D$7),0)),"")</f>
        <v/>
      </c>
      <c r="P453" s="81" t="str">
        <f ca="1">IF(ISNUMBER($H453),INDEX(INDIRECT($D$4),MATCH('CF AUX'!P$14,INDIRECT($D$5),0),MATCH('CF AUX'!$I453,INDIRECT($D$7),0)),"")</f>
        <v/>
      </c>
      <c r="Q453" s="81" t="str">
        <f ca="1">IF(ISNUMBER($H453),INDEX(INDIRECT($D$4),MATCH('CF AUX'!Q$14,INDIRECT($D$5),0),MATCH('CF AUX'!$I453,INDIRECT($D$7),0)),"")</f>
        <v/>
      </c>
      <c r="R453" s="81" t="str">
        <f ca="1">IF(ISNUMBER($H453),INDEX(INDIRECT($D$4),MATCH('CF AUX'!R$14,INDIRECT($D$5),0),MATCH('CF AUX'!$I453,INDIRECT($D$7),0)),"")</f>
        <v/>
      </c>
      <c r="S453" s="81" t="str">
        <f ca="1">IF(ISNUMBER($H453),INDEX(INDIRECT($D$4),MATCH('CF AUX'!S$14,INDIRECT($D$5),0),MATCH('CF AUX'!$I453,INDIRECT($D$7),0)),"")</f>
        <v/>
      </c>
      <c r="T453" s="81" t="str">
        <f ca="1">IF(ISNUMBER($H453),INDEX(INDIRECT($D$4),MATCH('CF AUX'!T$14,INDIRECT($D$5),0),MATCH('CF AUX'!$I453,INDIRECT($D$7),0)),"")</f>
        <v/>
      </c>
      <c r="U453" s="81" t="str">
        <f ca="1">IF(ISNUMBER($H453),INDEX(INDIRECT($D$4),MATCH('CF AUX'!U$14,INDIRECT($D$5),0),MATCH('CF AUX'!$I453,INDIRECT($D$7),0)),"")</f>
        <v/>
      </c>
      <c r="V453" s="81" t="str">
        <f ca="1">IF(ISNUMBER($H453),INDEX(INDIRECT($D$4),MATCH('CF AUX'!V$14,INDIRECT($D$5),0),MATCH('CF AUX'!$I453,INDIRECT($D$7),0)),"")</f>
        <v/>
      </c>
      <c r="W453" s="81" t="str">
        <f ca="1">IF(ISNUMBER($H453),INDEX(INDIRECT($D$4),MATCH('CF AUX'!W$14,INDIRECT($D$5),0),MATCH('CF AUX'!$I453,INDIRECT($D$7),0)),"")</f>
        <v/>
      </c>
      <c r="X453" s="81" t="str">
        <f ca="1">IF(ISNUMBER($H453),INDEX(INDIRECT($D$4),MATCH('CF AUX'!X$14,INDIRECT($D$5),0),MATCH('CF AUX'!$I453,INDIRECT($D$7),0)),"")</f>
        <v/>
      </c>
      <c r="Y453" s="81" t="str">
        <f ca="1">IF(ISNUMBER($H453),INDEX(INDIRECT($D$4),MATCH('CF AUX'!Y$14,INDIRECT($D$5),0),MATCH('CF AUX'!$I453,INDIRECT($D$7),0)),"")</f>
        <v/>
      </c>
      <c r="Z453" s="81" t="str">
        <f ca="1">IF(ISNUMBER($H453),INDEX(INDIRECT($D$4),MATCH('CF AUX'!Z$14,INDIRECT($D$5),0),MATCH('CF AUX'!$I453,INDIRECT($D$7),0)),"")</f>
        <v/>
      </c>
      <c r="AA453" s="81" t="str">
        <f ca="1">IF(ISNUMBER($H453),INDEX(INDIRECT($D$4),MATCH('CF AUX'!AA$14,INDIRECT($D$5),0),MATCH('CF AUX'!$I453,INDIRECT($D$7),0)),"")</f>
        <v/>
      </c>
      <c r="AB453" s="81" t="str">
        <f ca="1">IF(ISNUMBER($H453),INDEX(INDIRECT($D$4),MATCH('CF AUX'!AB$14,INDIRECT($D$5),0),MATCH('CF AUX'!$I453,INDIRECT($D$7),0)),"")</f>
        <v/>
      </c>
      <c r="AC453" s="81" t="str">
        <f ca="1">IF(ISNUMBER($H453),INDEX(INDIRECT($D$4),MATCH('CF AUX'!AC$14,INDIRECT($D$5),0),MATCH('CF AUX'!$I453,INDIRECT($D$7),0)),"")</f>
        <v/>
      </c>
      <c r="AD453" s="81" t="str">
        <f ca="1">IF(ISNUMBER($H453),INDEX(INDIRECT($D$4),MATCH('CF AUX'!AD$14,INDIRECT($D$5),0),MATCH('CF AUX'!$I453,INDIRECT($D$7),0)),"")</f>
        <v/>
      </c>
      <c r="AE453" s="81" t="str">
        <f ca="1">IF(ISNUMBER($H453),INDEX(INDIRECT($D$4),MATCH('CF AUX'!AE$14,INDIRECT($D$5),0),MATCH('CF AUX'!$I453,INDIRECT($D$7),0)),"")</f>
        <v/>
      </c>
      <c r="AF453" s="81" t="str">
        <f ca="1">IF(ISNUMBER($H453),INDEX(INDIRECT($D$4),MATCH('CF AUX'!AF$14,INDIRECT($D$5),0),MATCH('CF AUX'!$I453,INDIRECT($D$7),0)),"")</f>
        <v/>
      </c>
      <c r="AG453" s="81" t="str">
        <f ca="1">IF(ISNUMBER($H453),INDEX(INDIRECT($D$4),MATCH('CF AUX'!AG$14,INDIRECT($D$5),0),MATCH('CF AUX'!$I453,INDIRECT($D$7),0)),"")</f>
        <v/>
      </c>
      <c r="AH453" s="81" t="str">
        <f ca="1">IF(ISNUMBER($H453),INDEX(INDIRECT($D$4),MATCH('CF AUX'!AH$14,INDIRECT($D$5),0),MATCH('CF AUX'!$I453,INDIRECT($D$7),0)),"")</f>
        <v/>
      </c>
      <c r="AI453" s="81" t="str">
        <f ca="1">IF(ISNUMBER($H453),INDEX(INDIRECT($D$4),MATCH('CF AUX'!AI$14,INDIRECT($D$5),0),MATCH('CF AUX'!$I453,INDIRECT($D$7),0)),"")</f>
        <v/>
      </c>
      <c r="AJ453" s="81" t="str">
        <f ca="1">IF(ISNUMBER($H453),INDEX(INDIRECT($D$4),MATCH('CF AUX'!AJ$14,INDIRECT($D$5),0),MATCH('CF AUX'!$I453,INDIRECT($D$7),0)),"")</f>
        <v/>
      </c>
      <c r="AK453" s="81" t="str">
        <f ca="1">IF(ISNUMBER($H453),INDEX(INDIRECT($D$4),MATCH('CF AUX'!AK$14,INDIRECT($D$5),0),MATCH('CF AUX'!$I453,INDIRECT($D$7),0)),"")</f>
        <v/>
      </c>
      <c r="AL453" s="81" t="str">
        <f ca="1">IF(ISNUMBER($H453),INDEX(INDIRECT($D$4),MATCH('CF AUX'!AL$14,INDIRECT($D$5),0),MATCH('CF AUX'!$I453,INDIRECT($D$7),0)),"")</f>
        <v/>
      </c>
      <c r="AM453" s="81" t="str">
        <f ca="1">IF(ISNUMBER($H453),INDEX(INDIRECT($D$4),MATCH('CF AUX'!AM$14,INDIRECT($D$5),0),MATCH('CF AUX'!$I453,INDIRECT($D$7),0)),"")</f>
        <v/>
      </c>
      <c r="AN453" s="81" t="str">
        <f ca="1">IF(ISNUMBER($H453),INDEX(INDIRECT($D$4),MATCH('CF AUX'!AN$14,INDIRECT($D$5),0),MATCH('CF AUX'!$I453,INDIRECT($D$7),0)),"")</f>
        <v/>
      </c>
      <c r="AO453" s="81" t="str">
        <f ca="1">IF(ISNUMBER($H453),INDEX(INDIRECT($D$4),MATCH('CF AUX'!AO$14,INDIRECT($D$5),0),MATCH('CF AUX'!$I453,INDIRECT($D$7),0)),"")</f>
        <v/>
      </c>
      <c r="AP453" s="81" t="str">
        <f ca="1">IF(ISNUMBER($H453),INDEX(INDIRECT($D$4),MATCH('CF AUX'!AP$14,INDIRECT($D$5),0),MATCH('CF AUX'!$I453,INDIRECT($D$7),0)),"")</f>
        <v/>
      </c>
      <c r="AQ453" s="81" t="str">
        <f ca="1">IF(ISNUMBER($H453),INDEX(INDIRECT($D$4),MATCH('CF AUX'!AQ$14,INDIRECT($D$5),0),MATCH('CF AUX'!$I453,INDIRECT($D$7),0)),"")</f>
        <v/>
      </c>
      <c r="AR453" s="81" t="str">
        <f ca="1">IF(ISNUMBER($H453),INDEX(INDIRECT($D$4),MATCH('CF AUX'!AR$14,INDIRECT($D$5),0),MATCH('CF AUX'!$I453,INDIRECT($D$7),0)),"")</f>
        <v/>
      </c>
      <c r="AS453" s="81" t="str">
        <f ca="1">IF(ISNUMBER($H453),INDEX(INDIRECT($D$4),MATCH('CF AUX'!AS$14,INDIRECT($D$5),0),MATCH('CF AUX'!$I453,INDIRECT($D$7),0)),"")</f>
        <v/>
      </c>
      <c r="AT453" s="81" t="str">
        <f ca="1">IF(ISNUMBER($H453),INDEX(INDIRECT($D$4),MATCH('CF AUX'!AT$14,INDIRECT($D$5),0),MATCH('CF AUX'!$I453,INDIRECT($D$7),0)),"")</f>
        <v/>
      </c>
      <c r="AU453" s="81" t="str">
        <f ca="1">IF(ISNUMBER($H453),INDEX(INDIRECT($D$4),MATCH('CF AUX'!AU$14,INDIRECT($D$5),0),MATCH('CF AUX'!$I453,INDIRECT($D$7),0)),"")</f>
        <v/>
      </c>
      <c r="AV453" s="81" t="str">
        <f ca="1">IF(ISNUMBER($H453),INDEX(INDIRECT($D$4),MATCH('CF AUX'!AV$14,INDIRECT($D$5),0),MATCH('CF AUX'!$I453,INDIRECT($D$7),0)),"")</f>
        <v/>
      </c>
      <c r="AW453" s="81" t="str">
        <f ca="1">IF(ISNUMBER($H453),INDEX(INDIRECT($D$4),MATCH('CF AUX'!AW$14,INDIRECT($D$5),0),MATCH('CF AUX'!$I453,INDIRECT($D$7),0)),"")</f>
        <v/>
      </c>
      <c r="AX453" s="81" t="str">
        <f ca="1">IF(ISNUMBER($H453),INDEX(INDIRECT($D$4),MATCH('CF AUX'!AX$14,INDIRECT($D$5),0),MATCH('CF AUX'!$I453,INDIRECT($D$7),0)),"")</f>
        <v/>
      </c>
      <c r="AY453" s="81" t="str">
        <f ca="1">IF(ISNUMBER($H453),INDEX(INDIRECT($D$4),MATCH('CF AUX'!AY$14,INDIRECT($D$5),0),MATCH('CF AUX'!$I453,INDIRECT($D$7),0)),"")</f>
        <v/>
      </c>
      <c r="AZ453" s="81" t="str">
        <f ca="1">IF(ISNUMBER($H453),INDEX(INDIRECT($D$4),MATCH('CF AUX'!AZ$14,INDIRECT($D$5),0),MATCH('CF AUX'!$I453,INDIRECT($D$7),0)),"")</f>
        <v/>
      </c>
      <c r="BB453" s="96" t="str" cm="1">
        <f t="array" aca="1" ref="BB453" ca="1">IF(ISNUMBER($H453),MMULT(J453:AZ453,TRANSPOSE(INDIRECT($D$8&amp;$G$4&amp;B443&amp;":"&amp;$G$6&amp;B443))),"")</f>
        <v/>
      </c>
      <c r="BD453" s="59">
        <f t="shared" si="115"/>
        <v>439</v>
      </c>
      <c r="BE453" s="80" t="str" cm="1">
        <f t="array" aca="1" ref="BE453" ca="1">IFERROR(INDEX(INDIRECT($D$4),MATCH(INDIRECT(BE$5&amp;$BD453),INDIRECT($D$6),0),MATCH($I453,INDIRECT($D$7),0)),"")</f>
        <v/>
      </c>
      <c r="BF453" s="81" t="str" cm="1">
        <f t="array" aca="1" ref="BF453" ca="1">IFERROR(INDEX(INDIRECT($D$4),MATCH(INDIRECT(BF$5&amp;$BD453),INDIRECT($D$6),0),MATCH($I453,INDIRECT($D$7),0)),"")</f>
        <v/>
      </c>
      <c r="BG453" s="81" t="str" cm="1">
        <f t="array" aca="1" ref="BG453" ca="1">IFERROR(INDEX(INDIRECT($D$4),MATCH(INDIRECT(BG$5&amp;$BD453),INDIRECT($D$6),0),MATCH($I453,INDIRECT($D$7),0)),"")</f>
        <v/>
      </c>
      <c r="BH453" s="81" t="str" cm="1">
        <f t="array" aca="1" ref="BH453" ca="1">IFERROR(INDEX(INDIRECT($D$4),MATCH(INDIRECT(BH$5&amp;$BD453),INDIRECT($D$6),0),MATCH($I453,INDIRECT($D$7),0)),"")</f>
        <v/>
      </c>
      <c r="BI453" s="81" t="str" cm="1">
        <f t="array" aca="1" ref="BI453" ca="1">IFERROR(INDEX(INDIRECT($D$4),MATCH(INDIRECT(BI$5&amp;$BD453),INDIRECT($D$6),0),MATCH($I453,INDIRECT($D$7),0)),"")</f>
        <v/>
      </c>
      <c r="BJ453" s="81" t="str" cm="1">
        <f t="array" aca="1" ref="BJ453" ca="1">IFERROR(INDEX(INDIRECT($D$4),MATCH(INDIRECT(BJ$5&amp;$BD453),INDIRECT($D$6),0),MATCH($I453,INDIRECT($D$7),0)),"")</f>
        <v/>
      </c>
      <c r="BK453" s="81" t="str" cm="1">
        <f t="array" aca="1" ref="BK453" ca="1">IFERROR(INDEX(INDIRECT($D$4),MATCH(INDIRECT(BK$5&amp;$BD453),INDIRECT($D$6),0),MATCH($I453,INDIRECT($D$7),0)),"")</f>
        <v/>
      </c>
      <c r="BL453" s="81" t="str" cm="1">
        <f t="array" aca="1" ref="BL453" ca="1">IFERROR(INDEX(INDIRECT($D$4),MATCH(INDIRECT(BL$5&amp;$BD453),INDIRECT($D$6),0),MATCH($I453,INDIRECT($D$7),0)),"")</f>
        <v/>
      </c>
      <c r="BM453" s="81" t="str" cm="1">
        <f t="array" aca="1" ref="BM453" ca="1">IFERROR(INDEX(INDIRECT($D$4),MATCH(INDIRECT(BM$5&amp;$BD453),INDIRECT($D$6),0),MATCH($I453,INDIRECT($D$7),0)),"")</f>
        <v/>
      </c>
      <c r="BN453" s="81" t="str" cm="1">
        <f t="array" aca="1" ref="BN453" ca="1">IFERROR(INDEX(INDIRECT($D$4),MATCH(INDIRECT(BN$5&amp;$BD453),INDIRECT($D$6),0),MATCH($I453,INDIRECT($D$7),0)),"")</f>
        <v/>
      </c>
      <c r="BO453" s="81" t="str" cm="1">
        <f t="array" aca="1" ref="BO453" ca="1">IFERROR(INDEX(INDIRECT($D$4),MATCH(INDIRECT(BO$5&amp;$BD453),INDIRECT($D$6),0),MATCH($I453,INDIRECT($D$7),0)),"")</f>
        <v/>
      </c>
      <c r="BP453" s="81" t="str" cm="1">
        <f t="array" aca="1" ref="BP453" ca="1">IFERROR(INDEX(INDIRECT($D$4),MATCH(INDIRECT(BP$5&amp;$BD453),INDIRECT($D$6),0),MATCH($I453,INDIRECT($D$7),0)),"")</f>
        <v/>
      </c>
      <c r="BQ453" s="81" t="str" cm="1">
        <f t="array" aca="1" ref="BQ453" ca="1">IFERROR(INDEX(INDIRECT($D$4),MATCH(INDIRECT(BQ$5&amp;$BD453),INDIRECT($D$6),0),MATCH($I453,INDIRECT($D$7),0)),"")</f>
        <v/>
      </c>
      <c r="BR453" s="81" t="str" cm="1">
        <f t="array" aca="1" ref="BR453" ca="1">IFERROR(INDEX(INDIRECT($D$4),MATCH(INDIRECT(BR$5&amp;$BD453),INDIRECT($D$6),0),MATCH($I453,INDIRECT($D$7),0)),"")</f>
        <v/>
      </c>
      <c r="BS453" s="81" t="str" cm="1">
        <f t="array" aca="1" ref="BS453" ca="1">IFERROR(INDEX(INDIRECT($D$4),MATCH(INDIRECT(BS$5&amp;$BD453),INDIRECT($D$6),0),MATCH($I453,INDIRECT($D$7),0)),"")</f>
        <v/>
      </c>
      <c r="BT453" s="81" t="str" cm="1">
        <f t="array" aca="1" ref="BT453" ca="1">IFERROR(INDEX(INDIRECT($D$4),MATCH(INDIRECT(BT$5&amp;$BD453),INDIRECT($D$6),0),MATCH($I453,INDIRECT($D$7),0)),"")</f>
        <v/>
      </c>
      <c r="BU453" s="81" t="str" cm="1">
        <f t="array" aca="1" ref="BU453" ca="1">IFERROR(INDEX(INDIRECT($D$4),MATCH(INDIRECT(BU$5&amp;$BD453),INDIRECT($D$6),0),MATCH($I453,INDIRECT($D$7),0)),"")</f>
        <v/>
      </c>
      <c r="BV453" s="99" t="str" cm="1">
        <f t="array" aca="1" ref="BV453" ca="1">IFERROR(INDEX(INDIRECT($D$4),MATCH(INDIRECT(BV$5&amp;$BD453),INDIRECT($D$6),0),MATCH($I453,INDIRECT($D$7),0)),"")</f>
        <v/>
      </c>
      <c r="BX453" s="80"/>
      <c r="BY453" s="81"/>
      <c r="BZ453" s="81"/>
      <c r="CA453" s="81"/>
      <c r="CB453" s="81"/>
      <c r="CC453" s="81"/>
      <c r="CD453" s="81"/>
      <c r="CE453" s="81"/>
      <c r="CF453" s="81"/>
      <c r="CG453" s="81"/>
      <c r="CH453" s="81"/>
      <c r="CI453" s="81"/>
      <c r="CJ453" s="81"/>
      <c r="CK453" s="81"/>
      <c r="CL453" s="81"/>
      <c r="CM453" s="81"/>
      <c r="CN453" s="81"/>
      <c r="CO453" s="99"/>
      <c r="CQ453" s="113"/>
      <c r="CR453" s="59" t="str">
        <f t="shared" si="114"/>
        <v/>
      </c>
      <c r="CS453" s="60"/>
      <c r="CT453" s="123" t="str">
        <f t="shared" ca="1" si="111"/>
        <v/>
      </c>
      <c r="CU453" s="80" t="str">
        <f>IF(ISNUMBER($CS453),INDEX(IRF.New!$CS$7:$DJ$37,MATCH(B443+1,IRF.New!$B$7:$B$37,0),MATCH($CT453,IRF.New!$CS$5:$DJ$5,0)),"")</f>
        <v/>
      </c>
      <c r="CV453" s="81"/>
      <c r="CW453" s="81" t="str">
        <f t="shared" si="112"/>
        <v/>
      </c>
      <c r="CX453" s="81"/>
      <c r="CY453" s="81"/>
      <c r="CZ453" s="94"/>
      <c r="DA453" s="94" t="str">
        <f>IF(ISNUMBER(CS453),INDEX(IRF.New!$CS$2:$DJ$2,MATCH('CF AUX'!$CT453,IRF.New!$CS$5:$DJ$5,0)),"")</f>
        <v/>
      </c>
      <c r="DB453" s="72"/>
      <c r="DD453" s="132" t="str">
        <f>IF(ISNUMBER(CS453),INDEX(IRF.New!$D$7:$CO$37,MATCH('CF AUX'!C438,IRF.New!$C$7:$C$37,0),MATCH(CT453,IRF.New!$D$5:$CO$5,0)),"")</f>
        <v/>
      </c>
    </row>
    <row r="454" spans="1:108" x14ac:dyDescent="0.25">
      <c r="A454" s="60"/>
      <c r="B454" s="59" t="s">
        <v>268</v>
      </c>
      <c r="E454" s="60"/>
      <c r="F454" s="136" t="str">
        <f t="shared" si="113"/>
        <v/>
      </c>
      <c r="H454" s="65"/>
      <c r="I454" s="129" t="str">
        <f ca="1">IF(ISNUMBER(H454),INDEX(IRF.New!$CS$5:$DJ$5,MATCH('CF AUX'!H454,INDIRECT("IRF.New!$CS$"&amp;C440&amp;":$DJ$"&amp;C440),0)),"")</f>
        <v/>
      </c>
      <c r="J454" s="80" t="str">
        <f ca="1">IF(ISNUMBER($H454),INDEX(INDIRECT($D$4),MATCH('CF AUX'!J$14,INDIRECT($D$5),0),MATCH('CF AUX'!$I454,INDIRECT($D$7),0)),"")</f>
        <v/>
      </c>
      <c r="K454" s="81" t="str">
        <f ca="1">IF(ISNUMBER($H454),INDEX(INDIRECT($D$4),MATCH('CF AUX'!K$14,INDIRECT($D$5),0),MATCH('CF AUX'!$I454,INDIRECT($D$7),0)),"")</f>
        <v/>
      </c>
      <c r="L454" s="81" t="str">
        <f ca="1">IF(ISNUMBER($H454),INDEX(INDIRECT($D$4),MATCH('CF AUX'!L$14,INDIRECT($D$5),0),MATCH('CF AUX'!$I454,INDIRECT($D$7),0)),"")</f>
        <v/>
      </c>
      <c r="M454" s="81" t="str">
        <f ca="1">IF(ISNUMBER($H454),INDEX(INDIRECT($D$4),MATCH('CF AUX'!M$14,INDIRECT($D$5),0),MATCH('CF AUX'!$I454,INDIRECT($D$7),0)),"")</f>
        <v/>
      </c>
      <c r="N454" s="81" t="str">
        <f ca="1">IF(ISNUMBER($H454),INDEX(INDIRECT($D$4),MATCH('CF AUX'!N$14,INDIRECT($D$5),0),MATCH('CF AUX'!$I454,INDIRECT($D$7),0)),"")</f>
        <v/>
      </c>
      <c r="O454" s="81" t="str">
        <f ca="1">IF(ISNUMBER($H454),INDEX(INDIRECT($D$4),MATCH('CF AUX'!O$14,INDIRECT($D$5),0),MATCH('CF AUX'!$I454,INDIRECT($D$7),0)),"")</f>
        <v/>
      </c>
      <c r="P454" s="81" t="str">
        <f ca="1">IF(ISNUMBER($H454),INDEX(INDIRECT($D$4),MATCH('CF AUX'!P$14,INDIRECT($D$5),0),MATCH('CF AUX'!$I454,INDIRECT($D$7),0)),"")</f>
        <v/>
      </c>
      <c r="Q454" s="81" t="str">
        <f ca="1">IF(ISNUMBER($H454),INDEX(INDIRECT($D$4),MATCH('CF AUX'!Q$14,INDIRECT($D$5),0),MATCH('CF AUX'!$I454,INDIRECT($D$7),0)),"")</f>
        <v/>
      </c>
      <c r="R454" s="81" t="str">
        <f ca="1">IF(ISNUMBER($H454),INDEX(INDIRECT($D$4),MATCH('CF AUX'!R$14,INDIRECT($D$5),0),MATCH('CF AUX'!$I454,INDIRECT($D$7),0)),"")</f>
        <v/>
      </c>
      <c r="S454" s="81" t="str">
        <f ca="1">IF(ISNUMBER($H454),INDEX(INDIRECT($D$4),MATCH('CF AUX'!S$14,INDIRECT($D$5),0),MATCH('CF AUX'!$I454,INDIRECT($D$7),0)),"")</f>
        <v/>
      </c>
      <c r="T454" s="81" t="str">
        <f ca="1">IF(ISNUMBER($H454),INDEX(INDIRECT($D$4),MATCH('CF AUX'!T$14,INDIRECT($D$5),0),MATCH('CF AUX'!$I454,INDIRECT($D$7),0)),"")</f>
        <v/>
      </c>
      <c r="U454" s="81" t="str">
        <f ca="1">IF(ISNUMBER($H454),INDEX(INDIRECT($D$4),MATCH('CF AUX'!U$14,INDIRECT($D$5),0),MATCH('CF AUX'!$I454,INDIRECT($D$7),0)),"")</f>
        <v/>
      </c>
      <c r="V454" s="81" t="str">
        <f ca="1">IF(ISNUMBER($H454),INDEX(INDIRECT($D$4),MATCH('CF AUX'!V$14,INDIRECT($D$5),0),MATCH('CF AUX'!$I454,INDIRECT($D$7),0)),"")</f>
        <v/>
      </c>
      <c r="W454" s="81" t="str">
        <f ca="1">IF(ISNUMBER($H454),INDEX(INDIRECT($D$4),MATCH('CF AUX'!W$14,INDIRECT($D$5),0),MATCH('CF AUX'!$I454,INDIRECT($D$7),0)),"")</f>
        <v/>
      </c>
      <c r="X454" s="81" t="str">
        <f ca="1">IF(ISNUMBER($H454),INDEX(INDIRECT($D$4),MATCH('CF AUX'!X$14,INDIRECT($D$5),0),MATCH('CF AUX'!$I454,INDIRECT($D$7),0)),"")</f>
        <v/>
      </c>
      <c r="Y454" s="81" t="str">
        <f ca="1">IF(ISNUMBER($H454),INDEX(INDIRECT($D$4),MATCH('CF AUX'!Y$14,INDIRECT($D$5),0),MATCH('CF AUX'!$I454,INDIRECT($D$7),0)),"")</f>
        <v/>
      </c>
      <c r="Z454" s="81" t="str">
        <f ca="1">IF(ISNUMBER($H454),INDEX(INDIRECT($D$4),MATCH('CF AUX'!Z$14,INDIRECT($D$5),0),MATCH('CF AUX'!$I454,INDIRECT($D$7),0)),"")</f>
        <v/>
      </c>
      <c r="AA454" s="81" t="str">
        <f ca="1">IF(ISNUMBER($H454),INDEX(INDIRECT($D$4),MATCH('CF AUX'!AA$14,INDIRECT($D$5),0),MATCH('CF AUX'!$I454,INDIRECT($D$7),0)),"")</f>
        <v/>
      </c>
      <c r="AB454" s="81" t="str">
        <f ca="1">IF(ISNUMBER($H454),INDEX(INDIRECT($D$4),MATCH('CF AUX'!AB$14,INDIRECT($D$5),0),MATCH('CF AUX'!$I454,INDIRECT($D$7),0)),"")</f>
        <v/>
      </c>
      <c r="AC454" s="81" t="str">
        <f ca="1">IF(ISNUMBER($H454),INDEX(INDIRECT($D$4),MATCH('CF AUX'!AC$14,INDIRECT($D$5),0),MATCH('CF AUX'!$I454,INDIRECT($D$7),0)),"")</f>
        <v/>
      </c>
      <c r="AD454" s="81" t="str">
        <f ca="1">IF(ISNUMBER($H454),INDEX(INDIRECT($D$4),MATCH('CF AUX'!AD$14,INDIRECT($D$5),0),MATCH('CF AUX'!$I454,INDIRECT($D$7),0)),"")</f>
        <v/>
      </c>
      <c r="AE454" s="81" t="str">
        <f ca="1">IF(ISNUMBER($H454),INDEX(INDIRECT($D$4),MATCH('CF AUX'!AE$14,INDIRECT($D$5),0),MATCH('CF AUX'!$I454,INDIRECT($D$7),0)),"")</f>
        <v/>
      </c>
      <c r="AF454" s="81" t="str">
        <f ca="1">IF(ISNUMBER($H454),INDEX(INDIRECT($D$4),MATCH('CF AUX'!AF$14,INDIRECT($D$5),0),MATCH('CF AUX'!$I454,INDIRECT($D$7),0)),"")</f>
        <v/>
      </c>
      <c r="AG454" s="81" t="str">
        <f ca="1">IF(ISNUMBER($H454),INDEX(INDIRECT($D$4),MATCH('CF AUX'!AG$14,INDIRECT($D$5),0),MATCH('CF AUX'!$I454,INDIRECT($D$7),0)),"")</f>
        <v/>
      </c>
      <c r="AH454" s="81" t="str">
        <f ca="1">IF(ISNUMBER($H454),INDEX(INDIRECT($D$4),MATCH('CF AUX'!AH$14,INDIRECT($D$5),0),MATCH('CF AUX'!$I454,INDIRECT($D$7),0)),"")</f>
        <v/>
      </c>
      <c r="AI454" s="81" t="str">
        <f ca="1">IF(ISNUMBER($H454),INDEX(INDIRECT($D$4),MATCH('CF AUX'!AI$14,INDIRECT($D$5),0),MATCH('CF AUX'!$I454,INDIRECT($D$7),0)),"")</f>
        <v/>
      </c>
      <c r="AJ454" s="81" t="str">
        <f ca="1">IF(ISNUMBER($H454),INDEX(INDIRECT($D$4),MATCH('CF AUX'!AJ$14,INDIRECT($D$5),0),MATCH('CF AUX'!$I454,INDIRECT($D$7),0)),"")</f>
        <v/>
      </c>
      <c r="AK454" s="81" t="str">
        <f ca="1">IF(ISNUMBER($H454),INDEX(INDIRECT($D$4),MATCH('CF AUX'!AK$14,INDIRECT($D$5),0),MATCH('CF AUX'!$I454,INDIRECT($D$7),0)),"")</f>
        <v/>
      </c>
      <c r="AL454" s="81" t="str">
        <f ca="1">IF(ISNUMBER($H454),INDEX(INDIRECT($D$4),MATCH('CF AUX'!AL$14,INDIRECT($D$5),0),MATCH('CF AUX'!$I454,INDIRECT($D$7),0)),"")</f>
        <v/>
      </c>
      <c r="AM454" s="81" t="str">
        <f ca="1">IF(ISNUMBER($H454),INDEX(INDIRECT($D$4),MATCH('CF AUX'!AM$14,INDIRECT($D$5),0),MATCH('CF AUX'!$I454,INDIRECT($D$7),0)),"")</f>
        <v/>
      </c>
      <c r="AN454" s="81" t="str">
        <f ca="1">IF(ISNUMBER($H454),INDEX(INDIRECT($D$4),MATCH('CF AUX'!AN$14,INDIRECT($D$5),0),MATCH('CF AUX'!$I454,INDIRECT($D$7),0)),"")</f>
        <v/>
      </c>
      <c r="AO454" s="81" t="str">
        <f ca="1">IF(ISNUMBER($H454),INDEX(INDIRECT($D$4),MATCH('CF AUX'!AO$14,INDIRECT($D$5),0),MATCH('CF AUX'!$I454,INDIRECT($D$7),0)),"")</f>
        <v/>
      </c>
      <c r="AP454" s="81" t="str">
        <f ca="1">IF(ISNUMBER($H454),INDEX(INDIRECT($D$4),MATCH('CF AUX'!AP$14,INDIRECT($D$5),0),MATCH('CF AUX'!$I454,INDIRECT($D$7),0)),"")</f>
        <v/>
      </c>
      <c r="AQ454" s="81" t="str">
        <f ca="1">IF(ISNUMBER($H454),INDEX(INDIRECT($D$4),MATCH('CF AUX'!AQ$14,INDIRECT($D$5),0),MATCH('CF AUX'!$I454,INDIRECT($D$7),0)),"")</f>
        <v/>
      </c>
      <c r="AR454" s="81" t="str">
        <f ca="1">IF(ISNUMBER($H454),INDEX(INDIRECT($D$4),MATCH('CF AUX'!AR$14,INDIRECT($D$5),0),MATCH('CF AUX'!$I454,INDIRECT($D$7),0)),"")</f>
        <v/>
      </c>
      <c r="AS454" s="81" t="str">
        <f ca="1">IF(ISNUMBER($H454),INDEX(INDIRECT($D$4),MATCH('CF AUX'!AS$14,INDIRECT($D$5),0),MATCH('CF AUX'!$I454,INDIRECT($D$7),0)),"")</f>
        <v/>
      </c>
      <c r="AT454" s="81" t="str">
        <f ca="1">IF(ISNUMBER($H454),INDEX(INDIRECT($D$4),MATCH('CF AUX'!AT$14,INDIRECT($D$5),0),MATCH('CF AUX'!$I454,INDIRECT($D$7),0)),"")</f>
        <v/>
      </c>
      <c r="AU454" s="81" t="str">
        <f ca="1">IF(ISNUMBER($H454),INDEX(INDIRECT($D$4),MATCH('CF AUX'!AU$14,INDIRECT($D$5),0),MATCH('CF AUX'!$I454,INDIRECT($D$7),0)),"")</f>
        <v/>
      </c>
      <c r="AV454" s="81" t="str">
        <f ca="1">IF(ISNUMBER($H454),INDEX(INDIRECT($D$4),MATCH('CF AUX'!AV$14,INDIRECT($D$5),0),MATCH('CF AUX'!$I454,INDIRECT($D$7),0)),"")</f>
        <v/>
      </c>
      <c r="AW454" s="81" t="str">
        <f ca="1">IF(ISNUMBER($H454),INDEX(INDIRECT($D$4),MATCH('CF AUX'!AW$14,INDIRECT($D$5),0),MATCH('CF AUX'!$I454,INDIRECT($D$7),0)),"")</f>
        <v/>
      </c>
      <c r="AX454" s="81" t="str">
        <f ca="1">IF(ISNUMBER($H454),INDEX(INDIRECT($D$4),MATCH('CF AUX'!AX$14,INDIRECT($D$5),0),MATCH('CF AUX'!$I454,INDIRECT($D$7),0)),"")</f>
        <v/>
      </c>
      <c r="AY454" s="81" t="str">
        <f ca="1">IF(ISNUMBER($H454),INDEX(INDIRECT($D$4),MATCH('CF AUX'!AY$14,INDIRECT($D$5),0),MATCH('CF AUX'!$I454,INDIRECT($D$7),0)),"")</f>
        <v/>
      </c>
      <c r="AZ454" s="81" t="str">
        <f ca="1">IF(ISNUMBER($H454),INDEX(INDIRECT($D$4),MATCH('CF AUX'!AZ$14,INDIRECT($D$5),0),MATCH('CF AUX'!$I454,INDIRECT($D$7),0)),"")</f>
        <v/>
      </c>
      <c r="BB454" s="96" t="str" cm="1">
        <f t="array" aca="1" ref="BB454" ca="1">IF(ISNUMBER($H454),MMULT(J454:AZ454,TRANSPOSE(INDIRECT($D$8&amp;$G$4&amp;B443&amp;":"&amp;$G$6&amp;B443))),"")</f>
        <v/>
      </c>
      <c r="BD454" s="59">
        <f t="shared" si="115"/>
        <v>439</v>
      </c>
      <c r="BE454" s="80" t="str" cm="1">
        <f t="array" aca="1" ref="BE454" ca="1">IFERROR(INDEX(INDIRECT($D$4),MATCH(INDIRECT(BE$5&amp;$BD454),INDIRECT($D$6),0),MATCH($I454,INDIRECT($D$7),0)),"")</f>
        <v/>
      </c>
      <c r="BF454" s="81" t="str" cm="1">
        <f t="array" aca="1" ref="BF454" ca="1">IFERROR(INDEX(INDIRECT($D$4),MATCH(INDIRECT(BF$5&amp;$BD454),INDIRECT($D$6),0),MATCH($I454,INDIRECT($D$7),0)),"")</f>
        <v/>
      </c>
      <c r="BG454" s="81" t="str" cm="1">
        <f t="array" aca="1" ref="BG454" ca="1">IFERROR(INDEX(INDIRECT($D$4),MATCH(INDIRECT(BG$5&amp;$BD454),INDIRECT($D$6),0),MATCH($I454,INDIRECT($D$7),0)),"")</f>
        <v/>
      </c>
      <c r="BH454" s="81" t="str" cm="1">
        <f t="array" aca="1" ref="BH454" ca="1">IFERROR(INDEX(INDIRECT($D$4),MATCH(INDIRECT(BH$5&amp;$BD454),INDIRECT($D$6),0),MATCH($I454,INDIRECT($D$7),0)),"")</f>
        <v/>
      </c>
      <c r="BI454" s="81" t="str" cm="1">
        <f t="array" aca="1" ref="BI454" ca="1">IFERROR(INDEX(INDIRECT($D$4),MATCH(INDIRECT(BI$5&amp;$BD454),INDIRECT($D$6),0),MATCH($I454,INDIRECT($D$7),0)),"")</f>
        <v/>
      </c>
      <c r="BJ454" s="81" t="str" cm="1">
        <f t="array" aca="1" ref="BJ454" ca="1">IFERROR(INDEX(INDIRECT($D$4),MATCH(INDIRECT(BJ$5&amp;$BD454),INDIRECT($D$6),0),MATCH($I454,INDIRECT($D$7),0)),"")</f>
        <v/>
      </c>
      <c r="BK454" s="81" t="str" cm="1">
        <f t="array" aca="1" ref="BK454" ca="1">IFERROR(INDEX(INDIRECT($D$4),MATCH(INDIRECT(BK$5&amp;$BD454),INDIRECT($D$6),0),MATCH($I454,INDIRECT($D$7),0)),"")</f>
        <v/>
      </c>
      <c r="BL454" s="81" t="str" cm="1">
        <f t="array" aca="1" ref="BL454" ca="1">IFERROR(INDEX(INDIRECT($D$4),MATCH(INDIRECT(BL$5&amp;$BD454),INDIRECT($D$6),0),MATCH($I454,INDIRECT($D$7),0)),"")</f>
        <v/>
      </c>
      <c r="BM454" s="81" t="str" cm="1">
        <f t="array" aca="1" ref="BM454" ca="1">IFERROR(INDEX(INDIRECT($D$4),MATCH(INDIRECT(BM$5&amp;$BD454),INDIRECT($D$6),0),MATCH($I454,INDIRECT($D$7),0)),"")</f>
        <v/>
      </c>
      <c r="BN454" s="81" t="str" cm="1">
        <f t="array" aca="1" ref="BN454" ca="1">IFERROR(INDEX(INDIRECT($D$4),MATCH(INDIRECT(BN$5&amp;$BD454),INDIRECT($D$6),0),MATCH($I454,INDIRECT($D$7),0)),"")</f>
        <v/>
      </c>
      <c r="BO454" s="81" t="str" cm="1">
        <f t="array" aca="1" ref="BO454" ca="1">IFERROR(INDEX(INDIRECT($D$4),MATCH(INDIRECT(BO$5&amp;$BD454),INDIRECT($D$6),0),MATCH($I454,INDIRECT($D$7),0)),"")</f>
        <v/>
      </c>
      <c r="BP454" s="81" t="str" cm="1">
        <f t="array" aca="1" ref="BP454" ca="1">IFERROR(INDEX(INDIRECT($D$4),MATCH(INDIRECT(BP$5&amp;$BD454),INDIRECT($D$6),0),MATCH($I454,INDIRECT($D$7),0)),"")</f>
        <v/>
      </c>
      <c r="BQ454" s="81" t="str" cm="1">
        <f t="array" aca="1" ref="BQ454" ca="1">IFERROR(INDEX(INDIRECT($D$4),MATCH(INDIRECT(BQ$5&amp;$BD454),INDIRECT($D$6),0),MATCH($I454,INDIRECT($D$7),0)),"")</f>
        <v/>
      </c>
      <c r="BR454" s="81" t="str" cm="1">
        <f t="array" aca="1" ref="BR454" ca="1">IFERROR(INDEX(INDIRECT($D$4),MATCH(INDIRECT(BR$5&amp;$BD454),INDIRECT($D$6),0),MATCH($I454,INDIRECT($D$7),0)),"")</f>
        <v/>
      </c>
      <c r="BS454" s="81" t="str" cm="1">
        <f t="array" aca="1" ref="BS454" ca="1">IFERROR(INDEX(INDIRECT($D$4),MATCH(INDIRECT(BS$5&amp;$BD454),INDIRECT($D$6),0),MATCH($I454,INDIRECT($D$7),0)),"")</f>
        <v/>
      </c>
      <c r="BT454" s="81" t="str" cm="1">
        <f t="array" aca="1" ref="BT454" ca="1">IFERROR(INDEX(INDIRECT($D$4),MATCH(INDIRECT(BT$5&amp;$BD454),INDIRECT($D$6),0),MATCH($I454,INDIRECT($D$7),0)),"")</f>
        <v/>
      </c>
      <c r="BU454" s="81" t="str" cm="1">
        <f t="array" aca="1" ref="BU454" ca="1">IFERROR(INDEX(INDIRECT($D$4),MATCH(INDIRECT(BU$5&amp;$BD454),INDIRECT($D$6),0),MATCH($I454,INDIRECT($D$7),0)),"")</f>
        <v/>
      </c>
      <c r="BV454" s="99" t="str" cm="1">
        <f t="array" aca="1" ref="BV454" ca="1">IFERROR(INDEX(INDIRECT($D$4),MATCH(INDIRECT(BV$5&amp;$BD454),INDIRECT($D$6),0),MATCH($I454,INDIRECT($D$7),0)),"")</f>
        <v/>
      </c>
      <c r="BX454" s="80"/>
      <c r="BY454" s="81"/>
      <c r="BZ454" s="81"/>
      <c r="CA454" s="81"/>
      <c r="CB454" s="81"/>
      <c r="CC454" s="81"/>
      <c r="CD454" s="81"/>
      <c r="CE454" s="81"/>
      <c r="CF454" s="81"/>
      <c r="CG454" s="81"/>
      <c r="CH454" s="81"/>
      <c r="CI454" s="81"/>
      <c r="CJ454" s="81"/>
      <c r="CK454" s="81"/>
      <c r="CL454" s="81"/>
      <c r="CM454" s="81"/>
      <c r="CN454" s="81"/>
      <c r="CO454" s="99"/>
      <c r="CQ454" s="113"/>
      <c r="CR454" s="59" t="str">
        <f t="shared" si="114"/>
        <v/>
      </c>
      <c r="CS454" s="60"/>
      <c r="CT454" s="123" t="str">
        <f t="shared" ca="1" si="111"/>
        <v/>
      </c>
      <c r="CU454" s="80" t="str">
        <f>IF(ISNUMBER($CS454),INDEX(IRF.New!$CS$7:$DJ$37,MATCH(B443+1,IRF.New!$B$7:$B$37,0),MATCH($CT454,IRF.New!$CS$5:$DJ$5,0)),"")</f>
        <v/>
      </c>
      <c r="CV454" s="81"/>
      <c r="CW454" s="81" t="str">
        <f t="shared" si="112"/>
        <v/>
      </c>
      <c r="CX454" s="81"/>
      <c r="CY454" s="81"/>
      <c r="CZ454" s="94"/>
      <c r="DA454" s="94" t="str">
        <f>IF(ISNUMBER(CS454),INDEX(IRF.New!$CS$2:$DJ$2,MATCH('CF AUX'!$CT454,IRF.New!$CS$5:$DJ$5,0)),"")</f>
        <v/>
      </c>
      <c r="DB454" s="72"/>
      <c r="DD454" s="132" t="str">
        <f>IF(ISNUMBER(CS454),INDEX(IRF.New!$D$7:$CO$37,MATCH('CF AUX'!C438,IRF.New!$C$7:$C$37,0),MATCH(CT454,IRF.New!$D$5:$CO$5,0)),"")</f>
        <v/>
      </c>
    </row>
    <row r="455" spans="1:108" x14ac:dyDescent="0.25">
      <c r="A455" s="60"/>
      <c r="B455" s="69"/>
      <c r="C455" s="63" t="s">
        <v>235</v>
      </c>
      <c r="D455" s="85" t="s">
        <v>236</v>
      </c>
      <c r="E455" s="60"/>
      <c r="F455" s="136" t="str">
        <f t="shared" si="113"/>
        <v/>
      </c>
      <c r="H455" s="65"/>
      <c r="I455" s="129" t="str">
        <f ca="1">IF(ISNUMBER(H455),INDEX(IRF.New!$CS$5:$DJ$5,MATCH('CF AUX'!H455,INDIRECT("IRF.New!$CS$"&amp;C440&amp;":$DJ$"&amp;C440),0)),"")</f>
        <v/>
      </c>
      <c r="J455" s="80" t="str">
        <f ca="1">IF(ISNUMBER($H455),INDEX(INDIRECT($D$4),MATCH('CF AUX'!J$14,INDIRECT($D$5),0),MATCH('CF AUX'!$I455,INDIRECT($D$7),0)),"")</f>
        <v/>
      </c>
      <c r="K455" s="81" t="str">
        <f ca="1">IF(ISNUMBER($H455),INDEX(INDIRECT($D$4),MATCH('CF AUX'!K$14,INDIRECT($D$5),0),MATCH('CF AUX'!$I455,INDIRECT($D$7),0)),"")</f>
        <v/>
      </c>
      <c r="L455" s="81" t="str">
        <f ca="1">IF(ISNUMBER($H455),INDEX(INDIRECT($D$4),MATCH('CF AUX'!L$14,INDIRECT($D$5),0),MATCH('CF AUX'!$I455,INDIRECT($D$7),0)),"")</f>
        <v/>
      </c>
      <c r="M455" s="81" t="str">
        <f ca="1">IF(ISNUMBER($H455),INDEX(INDIRECT($D$4),MATCH('CF AUX'!M$14,INDIRECT($D$5),0),MATCH('CF AUX'!$I455,INDIRECT($D$7),0)),"")</f>
        <v/>
      </c>
      <c r="N455" s="81" t="str">
        <f ca="1">IF(ISNUMBER($H455),INDEX(INDIRECT($D$4),MATCH('CF AUX'!N$14,INDIRECT($D$5),0),MATCH('CF AUX'!$I455,INDIRECT($D$7),0)),"")</f>
        <v/>
      </c>
      <c r="O455" s="81" t="str">
        <f ca="1">IF(ISNUMBER($H455),INDEX(INDIRECT($D$4),MATCH('CF AUX'!O$14,INDIRECT($D$5),0),MATCH('CF AUX'!$I455,INDIRECT($D$7),0)),"")</f>
        <v/>
      </c>
      <c r="P455" s="81" t="str">
        <f ca="1">IF(ISNUMBER($H455),INDEX(INDIRECT($D$4),MATCH('CF AUX'!P$14,INDIRECT($D$5),0),MATCH('CF AUX'!$I455,INDIRECT($D$7),0)),"")</f>
        <v/>
      </c>
      <c r="Q455" s="81" t="str">
        <f ca="1">IF(ISNUMBER($H455),INDEX(INDIRECT($D$4),MATCH('CF AUX'!Q$14,INDIRECT($D$5),0),MATCH('CF AUX'!$I455,INDIRECT($D$7),0)),"")</f>
        <v/>
      </c>
      <c r="R455" s="81" t="str">
        <f ca="1">IF(ISNUMBER($H455),INDEX(INDIRECT($D$4),MATCH('CF AUX'!R$14,INDIRECT($D$5),0),MATCH('CF AUX'!$I455,INDIRECT($D$7),0)),"")</f>
        <v/>
      </c>
      <c r="S455" s="81" t="str">
        <f ca="1">IF(ISNUMBER($H455),INDEX(INDIRECT($D$4),MATCH('CF AUX'!S$14,INDIRECT($D$5),0),MATCH('CF AUX'!$I455,INDIRECT($D$7),0)),"")</f>
        <v/>
      </c>
      <c r="T455" s="81" t="str">
        <f ca="1">IF(ISNUMBER($H455),INDEX(INDIRECT($D$4),MATCH('CF AUX'!T$14,INDIRECT($D$5),0),MATCH('CF AUX'!$I455,INDIRECT($D$7),0)),"")</f>
        <v/>
      </c>
      <c r="U455" s="81" t="str">
        <f ca="1">IF(ISNUMBER($H455),INDEX(INDIRECT($D$4),MATCH('CF AUX'!U$14,INDIRECT($D$5),0),MATCH('CF AUX'!$I455,INDIRECT($D$7),0)),"")</f>
        <v/>
      </c>
      <c r="V455" s="81" t="str">
        <f ca="1">IF(ISNUMBER($H455),INDEX(INDIRECT($D$4),MATCH('CF AUX'!V$14,INDIRECT($D$5),0),MATCH('CF AUX'!$I455,INDIRECT($D$7),0)),"")</f>
        <v/>
      </c>
      <c r="W455" s="81" t="str">
        <f ca="1">IF(ISNUMBER($H455),INDEX(INDIRECT($D$4),MATCH('CF AUX'!W$14,INDIRECT($D$5),0),MATCH('CF AUX'!$I455,INDIRECT($D$7),0)),"")</f>
        <v/>
      </c>
      <c r="X455" s="81" t="str">
        <f ca="1">IF(ISNUMBER($H455),INDEX(INDIRECT($D$4),MATCH('CF AUX'!X$14,INDIRECT($D$5),0),MATCH('CF AUX'!$I455,INDIRECT($D$7),0)),"")</f>
        <v/>
      </c>
      <c r="Y455" s="81" t="str">
        <f ca="1">IF(ISNUMBER($H455),INDEX(INDIRECT($D$4),MATCH('CF AUX'!Y$14,INDIRECT($D$5),0),MATCH('CF AUX'!$I455,INDIRECT($D$7),0)),"")</f>
        <v/>
      </c>
      <c r="Z455" s="81" t="str">
        <f ca="1">IF(ISNUMBER($H455),INDEX(INDIRECT($D$4),MATCH('CF AUX'!Z$14,INDIRECT($D$5),0),MATCH('CF AUX'!$I455,INDIRECT($D$7),0)),"")</f>
        <v/>
      </c>
      <c r="AA455" s="81" t="str">
        <f ca="1">IF(ISNUMBER($H455),INDEX(INDIRECT($D$4),MATCH('CF AUX'!AA$14,INDIRECT($D$5),0),MATCH('CF AUX'!$I455,INDIRECT($D$7),0)),"")</f>
        <v/>
      </c>
      <c r="AB455" s="81" t="str">
        <f ca="1">IF(ISNUMBER($H455),INDEX(INDIRECT($D$4),MATCH('CF AUX'!AB$14,INDIRECT($D$5),0),MATCH('CF AUX'!$I455,INDIRECT($D$7),0)),"")</f>
        <v/>
      </c>
      <c r="AC455" s="81" t="str">
        <f ca="1">IF(ISNUMBER($H455),INDEX(INDIRECT($D$4),MATCH('CF AUX'!AC$14,INDIRECT($D$5),0),MATCH('CF AUX'!$I455,INDIRECT($D$7),0)),"")</f>
        <v/>
      </c>
      <c r="AD455" s="81" t="str">
        <f ca="1">IF(ISNUMBER($H455),INDEX(INDIRECT($D$4),MATCH('CF AUX'!AD$14,INDIRECT($D$5),0),MATCH('CF AUX'!$I455,INDIRECT($D$7),0)),"")</f>
        <v/>
      </c>
      <c r="AE455" s="81" t="str">
        <f ca="1">IF(ISNUMBER($H455),INDEX(INDIRECT($D$4),MATCH('CF AUX'!AE$14,INDIRECT($D$5),0),MATCH('CF AUX'!$I455,INDIRECT($D$7),0)),"")</f>
        <v/>
      </c>
      <c r="AF455" s="81" t="str">
        <f ca="1">IF(ISNUMBER($H455),INDEX(INDIRECT($D$4),MATCH('CF AUX'!AF$14,INDIRECT($D$5),0),MATCH('CF AUX'!$I455,INDIRECT($D$7),0)),"")</f>
        <v/>
      </c>
      <c r="AG455" s="81" t="str">
        <f ca="1">IF(ISNUMBER($H455),INDEX(INDIRECT($D$4),MATCH('CF AUX'!AG$14,INDIRECT($D$5),0),MATCH('CF AUX'!$I455,INDIRECT($D$7),0)),"")</f>
        <v/>
      </c>
      <c r="AH455" s="81" t="str">
        <f ca="1">IF(ISNUMBER($H455),INDEX(INDIRECT($D$4),MATCH('CF AUX'!AH$14,INDIRECT($D$5),0),MATCH('CF AUX'!$I455,INDIRECT($D$7),0)),"")</f>
        <v/>
      </c>
      <c r="AI455" s="81" t="str">
        <f ca="1">IF(ISNUMBER($H455),INDEX(INDIRECT($D$4),MATCH('CF AUX'!AI$14,INDIRECT($D$5),0),MATCH('CF AUX'!$I455,INDIRECT($D$7),0)),"")</f>
        <v/>
      </c>
      <c r="AJ455" s="81" t="str">
        <f ca="1">IF(ISNUMBER($H455),INDEX(INDIRECT($D$4),MATCH('CF AUX'!AJ$14,INDIRECT($D$5),0),MATCH('CF AUX'!$I455,INDIRECT($D$7),0)),"")</f>
        <v/>
      </c>
      <c r="AK455" s="81" t="str">
        <f ca="1">IF(ISNUMBER($H455),INDEX(INDIRECT($D$4),MATCH('CF AUX'!AK$14,INDIRECT($D$5),0),MATCH('CF AUX'!$I455,INDIRECT($D$7),0)),"")</f>
        <v/>
      </c>
      <c r="AL455" s="81" t="str">
        <f ca="1">IF(ISNUMBER($H455),INDEX(INDIRECT($D$4),MATCH('CF AUX'!AL$14,INDIRECT($D$5),0),MATCH('CF AUX'!$I455,INDIRECT($D$7),0)),"")</f>
        <v/>
      </c>
      <c r="AM455" s="81" t="str">
        <f ca="1">IF(ISNUMBER($H455),INDEX(INDIRECT($D$4),MATCH('CF AUX'!AM$14,INDIRECT($D$5),0),MATCH('CF AUX'!$I455,INDIRECT($D$7),0)),"")</f>
        <v/>
      </c>
      <c r="AN455" s="81" t="str">
        <f ca="1">IF(ISNUMBER($H455),INDEX(INDIRECT($D$4),MATCH('CF AUX'!AN$14,INDIRECT($D$5),0),MATCH('CF AUX'!$I455,INDIRECT($D$7),0)),"")</f>
        <v/>
      </c>
      <c r="AO455" s="81" t="str">
        <f ca="1">IF(ISNUMBER($H455),INDEX(INDIRECT($D$4),MATCH('CF AUX'!AO$14,INDIRECT($D$5),0),MATCH('CF AUX'!$I455,INDIRECT($D$7),0)),"")</f>
        <v/>
      </c>
      <c r="AP455" s="81" t="str">
        <f ca="1">IF(ISNUMBER($H455),INDEX(INDIRECT($D$4),MATCH('CF AUX'!AP$14,INDIRECT($D$5),0),MATCH('CF AUX'!$I455,INDIRECT($D$7),0)),"")</f>
        <v/>
      </c>
      <c r="AQ455" s="81" t="str">
        <f ca="1">IF(ISNUMBER($H455),INDEX(INDIRECT($D$4),MATCH('CF AUX'!AQ$14,INDIRECT($D$5),0),MATCH('CF AUX'!$I455,INDIRECT($D$7),0)),"")</f>
        <v/>
      </c>
      <c r="AR455" s="81" t="str">
        <f ca="1">IF(ISNUMBER($H455),INDEX(INDIRECT($D$4),MATCH('CF AUX'!AR$14,INDIRECT($D$5),0),MATCH('CF AUX'!$I455,INDIRECT($D$7),0)),"")</f>
        <v/>
      </c>
      <c r="AS455" s="81" t="str">
        <f ca="1">IF(ISNUMBER($H455),INDEX(INDIRECT($D$4),MATCH('CF AUX'!AS$14,INDIRECT($D$5),0),MATCH('CF AUX'!$I455,INDIRECT($D$7),0)),"")</f>
        <v/>
      </c>
      <c r="AT455" s="81" t="str">
        <f ca="1">IF(ISNUMBER($H455),INDEX(INDIRECT($D$4),MATCH('CF AUX'!AT$14,INDIRECT($D$5),0),MATCH('CF AUX'!$I455,INDIRECT($D$7),0)),"")</f>
        <v/>
      </c>
      <c r="AU455" s="81" t="str">
        <f ca="1">IF(ISNUMBER($H455),INDEX(INDIRECT($D$4),MATCH('CF AUX'!AU$14,INDIRECT($D$5),0),MATCH('CF AUX'!$I455,INDIRECT($D$7),0)),"")</f>
        <v/>
      </c>
      <c r="AV455" s="81" t="str">
        <f ca="1">IF(ISNUMBER($H455),INDEX(INDIRECT($D$4),MATCH('CF AUX'!AV$14,INDIRECT($D$5),0),MATCH('CF AUX'!$I455,INDIRECT($D$7),0)),"")</f>
        <v/>
      </c>
      <c r="AW455" s="81" t="str">
        <f ca="1">IF(ISNUMBER($H455),INDEX(INDIRECT($D$4),MATCH('CF AUX'!AW$14,INDIRECT($D$5),0),MATCH('CF AUX'!$I455,INDIRECT($D$7),0)),"")</f>
        <v/>
      </c>
      <c r="AX455" s="81" t="str">
        <f ca="1">IF(ISNUMBER($H455),INDEX(INDIRECT($D$4),MATCH('CF AUX'!AX$14,INDIRECT($D$5),0),MATCH('CF AUX'!$I455,INDIRECT($D$7),0)),"")</f>
        <v/>
      </c>
      <c r="AY455" s="81" t="str">
        <f ca="1">IF(ISNUMBER($H455),INDEX(INDIRECT($D$4),MATCH('CF AUX'!AY$14,INDIRECT($D$5),0),MATCH('CF AUX'!$I455,INDIRECT($D$7),0)),"")</f>
        <v/>
      </c>
      <c r="AZ455" s="81" t="str">
        <f ca="1">IF(ISNUMBER($H455),INDEX(INDIRECT($D$4),MATCH('CF AUX'!AZ$14,INDIRECT($D$5),0),MATCH('CF AUX'!$I455,INDIRECT($D$7),0)),"")</f>
        <v/>
      </c>
      <c r="BB455" s="96" t="str" cm="1">
        <f t="array" aca="1" ref="BB455" ca="1">IF(ISNUMBER($H455),MMULT(J455:AZ455,TRANSPOSE(INDIRECT($D$8&amp;$G$4&amp;B443&amp;":"&amp;$G$6&amp;B443))),"")</f>
        <v/>
      </c>
      <c r="BD455" s="59">
        <f t="shared" si="115"/>
        <v>439</v>
      </c>
      <c r="BE455" s="80" t="str" cm="1">
        <f t="array" aca="1" ref="BE455" ca="1">IFERROR(INDEX(INDIRECT($D$4),MATCH(INDIRECT(BE$5&amp;$BD455),INDIRECT($D$6),0),MATCH($I455,INDIRECT($D$7),0)),"")</f>
        <v/>
      </c>
      <c r="BF455" s="81" t="str" cm="1">
        <f t="array" aca="1" ref="BF455" ca="1">IFERROR(INDEX(INDIRECT($D$4),MATCH(INDIRECT(BF$5&amp;$BD455),INDIRECT($D$6),0),MATCH($I455,INDIRECT($D$7),0)),"")</f>
        <v/>
      </c>
      <c r="BG455" s="81" t="str" cm="1">
        <f t="array" aca="1" ref="BG455" ca="1">IFERROR(INDEX(INDIRECT($D$4),MATCH(INDIRECT(BG$5&amp;$BD455),INDIRECT($D$6),0),MATCH($I455,INDIRECT($D$7),0)),"")</f>
        <v/>
      </c>
      <c r="BH455" s="81" t="str" cm="1">
        <f t="array" aca="1" ref="BH455" ca="1">IFERROR(INDEX(INDIRECT($D$4),MATCH(INDIRECT(BH$5&amp;$BD455),INDIRECT($D$6),0),MATCH($I455,INDIRECT($D$7),0)),"")</f>
        <v/>
      </c>
      <c r="BI455" s="81" t="str" cm="1">
        <f t="array" aca="1" ref="BI455" ca="1">IFERROR(INDEX(INDIRECT($D$4),MATCH(INDIRECT(BI$5&amp;$BD455),INDIRECT($D$6),0),MATCH($I455,INDIRECT($D$7),0)),"")</f>
        <v/>
      </c>
      <c r="BJ455" s="81" t="str" cm="1">
        <f t="array" aca="1" ref="BJ455" ca="1">IFERROR(INDEX(INDIRECT($D$4),MATCH(INDIRECT(BJ$5&amp;$BD455),INDIRECT($D$6),0),MATCH($I455,INDIRECT($D$7),0)),"")</f>
        <v/>
      </c>
      <c r="BK455" s="81" t="str" cm="1">
        <f t="array" aca="1" ref="BK455" ca="1">IFERROR(INDEX(INDIRECT($D$4),MATCH(INDIRECT(BK$5&amp;$BD455),INDIRECT($D$6),0),MATCH($I455,INDIRECT($D$7),0)),"")</f>
        <v/>
      </c>
      <c r="BL455" s="81" t="str" cm="1">
        <f t="array" aca="1" ref="BL455" ca="1">IFERROR(INDEX(INDIRECT($D$4),MATCH(INDIRECT(BL$5&amp;$BD455),INDIRECT($D$6),0),MATCH($I455,INDIRECT($D$7),0)),"")</f>
        <v/>
      </c>
      <c r="BM455" s="81" t="str" cm="1">
        <f t="array" aca="1" ref="BM455" ca="1">IFERROR(INDEX(INDIRECT($D$4),MATCH(INDIRECT(BM$5&amp;$BD455),INDIRECT($D$6),0),MATCH($I455,INDIRECT($D$7),0)),"")</f>
        <v/>
      </c>
      <c r="BN455" s="81" t="str" cm="1">
        <f t="array" aca="1" ref="BN455" ca="1">IFERROR(INDEX(INDIRECT($D$4),MATCH(INDIRECT(BN$5&amp;$BD455),INDIRECT($D$6),0),MATCH($I455,INDIRECT($D$7),0)),"")</f>
        <v/>
      </c>
      <c r="BO455" s="81" t="str" cm="1">
        <f t="array" aca="1" ref="BO455" ca="1">IFERROR(INDEX(INDIRECT($D$4),MATCH(INDIRECT(BO$5&amp;$BD455),INDIRECT($D$6),0),MATCH($I455,INDIRECT($D$7),0)),"")</f>
        <v/>
      </c>
      <c r="BP455" s="81" t="str" cm="1">
        <f t="array" aca="1" ref="BP455" ca="1">IFERROR(INDEX(INDIRECT($D$4),MATCH(INDIRECT(BP$5&amp;$BD455),INDIRECT($D$6),0),MATCH($I455,INDIRECT($D$7),0)),"")</f>
        <v/>
      </c>
      <c r="BQ455" s="81" t="str" cm="1">
        <f t="array" aca="1" ref="BQ455" ca="1">IFERROR(INDEX(INDIRECT($D$4),MATCH(INDIRECT(BQ$5&amp;$BD455),INDIRECT($D$6),0),MATCH($I455,INDIRECT($D$7),0)),"")</f>
        <v/>
      </c>
      <c r="BR455" s="81" t="str" cm="1">
        <f t="array" aca="1" ref="BR455" ca="1">IFERROR(INDEX(INDIRECT($D$4),MATCH(INDIRECT(BR$5&amp;$BD455),INDIRECT($D$6),0),MATCH($I455,INDIRECT($D$7),0)),"")</f>
        <v/>
      </c>
      <c r="BS455" s="81" t="str" cm="1">
        <f t="array" aca="1" ref="BS455" ca="1">IFERROR(INDEX(INDIRECT($D$4),MATCH(INDIRECT(BS$5&amp;$BD455),INDIRECT($D$6),0),MATCH($I455,INDIRECT($D$7),0)),"")</f>
        <v/>
      </c>
      <c r="BT455" s="81" t="str" cm="1">
        <f t="array" aca="1" ref="BT455" ca="1">IFERROR(INDEX(INDIRECT($D$4),MATCH(INDIRECT(BT$5&amp;$BD455),INDIRECT($D$6),0),MATCH($I455,INDIRECT($D$7),0)),"")</f>
        <v/>
      </c>
      <c r="BU455" s="81" t="str" cm="1">
        <f t="array" aca="1" ref="BU455" ca="1">IFERROR(INDEX(INDIRECT($D$4),MATCH(INDIRECT(BU$5&amp;$BD455),INDIRECT($D$6),0),MATCH($I455,INDIRECT($D$7),0)),"")</f>
        <v/>
      </c>
      <c r="BV455" s="99" t="str" cm="1">
        <f t="array" aca="1" ref="BV455" ca="1">IFERROR(INDEX(INDIRECT($D$4),MATCH(INDIRECT(BV$5&amp;$BD455),INDIRECT($D$6),0),MATCH($I455,INDIRECT($D$7),0)),"")</f>
        <v/>
      </c>
      <c r="BX455" s="80"/>
      <c r="BY455" s="81"/>
      <c r="BZ455" s="81"/>
      <c r="CA455" s="81"/>
      <c r="CB455" s="81"/>
      <c r="CC455" s="81"/>
      <c r="CD455" s="81"/>
      <c r="CE455" s="81"/>
      <c r="CF455" s="81"/>
      <c r="CG455" s="81"/>
      <c r="CH455" s="81"/>
      <c r="CI455" s="81"/>
      <c r="CJ455" s="81"/>
      <c r="CK455" s="81"/>
      <c r="CL455" s="81"/>
      <c r="CM455" s="81"/>
      <c r="CN455" s="81"/>
      <c r="CO455" s="99"/>
      <c r="CQ455" s="113"/>
      <c r="CR455" s="59" t="str">
        <f t="shared" si="114"/>
        <v/>
      </c>
      <c r="CS455" s="60"/>
      <c r="CT455" s="123" t="str">
        <f t="shared" ca="1" si="111"/>
        <v/>
      </c>
      <c r="CU455" s="80" t="str">
        <f>IF(ISNUMBER($CS455),INDEX(IRF.New!$CS$7:$DJ$37,MATCH(B443+1,IRF.New!$B$7:$B$37,0),MATCH($CT455,IRF.New!$CS$5:$DJ$5,0)),"")</f>
        <v/>
      </c>
      <c r="CV455" s="81"/>
      <c r="CW455" s="81" t="str">
        <f t="shared" si="112"/>
        <v/>
      </c>
      <c r="CX455" s="81"/>
      <c r="CY455" s="81"/>
      <c r="CZ455" s="94"/>
      <c r="DA455" s="94" t="str">
        <f>IF(ISNUMBER(CS455),INDEX(IRF.New!$CS$2:$DJ$2,MATCH('CF AUX'!$CT455,IRF.New!$CS$5:$DJ$5,0)),"")</f>
        <v/>
      </c>
      <c r="DB455" s="72"/>
      <c r="DD455" s="132" t="str">
        <f>IF(ISNUMBER(CS455),INDEX(IRF.New!$D$7:$CO$37,MATCH('CF AUX'!C438,IRF.New!$C$7:$C$37,0),MATCH(CT455,IRF.New!$D$5:$CO$5,0)),"")</f>
        <v/>
      </c>
    </row>
    <row r="456" spans="1:108" x14ac:dyDescent="0.25">
      <c r="A456" s="59"/>
      <c r="B456" s="73" t="s">
        <v>252</v>
      </c>
      <c r="C456" s="89">
        <f>ROW(CY440)</f>
        <v>440</v>
      </c>
      <c r="D456" s="90">
        <f>ROW(CY457)</f>
        <v>457</v>
      </c>
      <c r="F456" s="136" t="str">
        <f t="shared" si="113"/>
        <v/>
      </c>
      <c r="H456" s="65"/>
      <c r="I456" s="129" t="str">
        <f ca="1">IF(ISNUMBER(H456),INDEX(IRF.New!$CS$5:$DJ$5,MATCH('CF AUX'!H456,INDIRECT("IRF.New!$CS$"&amp;C440&amp;":$DJ$"&amp;C440),0)),"")</f>
        <v/>
      </c>
      <c r="J456" s="80" t="str">
        <f ca="1">IF(ISNUMBER($H456),INDEX(INDIRECT($D$4),MATCH('CF AUX'!J$14,INDIRECT($D$5),0),MATCH('CF AUX'!$I456,INDIRECT($D$7),0)),"")</f>
        <v/>
      </c>
      <c r="K456" s="81" t="str">
        <f ca="1">IF(ISNUMBER($H456),INDEX(INDIRECT($D$4),MATCH('CF AUX'!K$14,INDIRECT($D$5),0),MATCH('CF AUX'!$I456,INDIRECT($D$7),0)),"")</f>
        <v/>
      </c>
      <c r="L456" s="81" t="str">
        <f ca="1">IF(ISNUMBER($H456),INDEX(INDIRECT($D$4),MATCH('CF AUX'!L$14,INDIRECT($D$5),0),MATCH('CF AUX'!$I456,INDIRECT($D$7),0)),"")</f>
        <v/>
      </c>
      <c r="M456" s="81" t="str">
        <f ca="1">IF(ISNUMBER($H456),INDEX(INDIRECT($D$4),MATCH('CF AUX'!M$14,INDIRECT($D$5),0),MATCH('CF AUX'!$I456,INDIRECT($D$7),0)),"")</f>
        <v/>
      </c>
      <c r="N456" s="81" t="str">
        <f ca="1">IF(ISNUMBER($H456),INDEX(INDIRECT($D$4),MATCH('CF AUX'!N$14,INDIRECT($D$5),0),MATCH('CF AUX'!$I456,INDIRECT($D$7),0)),"")</f>
        <v/>
      </c>
      <c r="O456" s="81" t="str">
        <f ca="1">IF(ISNUMBER($H456),INDEX(INDIRECT($D$4),MATCH('CF AUX'!O$14,INDIRECT($D$5),0),MATCH('CF AUX'!$I456,INDIRECT($D$7),0)),"")</f>
        <v/>
      </c>
      <c r="P456" s="81" t="str">
        <f ca="1">IF(ISNUMBER($H456),INDEX(INDIRECT($D$4),MATCH('CF AUX'!P$14,INDIRECT($D$5),0),MATCH('CF AUX'!$I456,INDIRECT($D$7),0)),"")</f>
        <v/>
      </c>
      <c r="Q456" s="81" t="str">
        <f ca="1">IF(ISNUMBER($H456),INDEX(INDIRECT($D$4),MATCH('CF AUX'!Q$14,INDIRECT($D$5),0),MATCH('CF AUX'!$I456,INDIRECT($D$7),0)),"")</f>
        <v/>
      </c>
      <c r="R456" s="81" t="str">
        <f ca="1">IF(ISNUMBER($H456),INDEX(INDIRECT($D$4),MATCH('CF AUX'!R$14,INDIRECT($D$5),0),MATCH('CF AUX'!$I456,INDIRECT($D$7),0)),"")</f>
        <v/>
      </c>
      <c r="S456" s="81" t="str">
        <f ca="1">IF(ISNUMBER($H456),INDEX(INDIRECT($D$4),MATCH('CF AUX'!S$14,INDIRECT($D$5),0),MATCH('CF AUX'!$I456,INDIRECT($D$7),0)),"")</f>
        <v/>
      </c>
      <c r="T456" s="81" t="str">
        <f ca="1">IF(ISNUMBER($H456),INDEX(INDIRECT($D$4),MATCH('CF AUX'!T$14,INDIRECT($D$5),0),MATCH('CF AUX'!$I456,INDIRECT($D$7),0)),"")</f>
        <v/>
      </c>
      <c r="U456" s="81" t="str">
        <f ca="1">IF(ISNUMBER($H456),INDEX(INDIRECT($D$4),MATCH('CF AUX'!U$14,INDIRECT($D$5),0),MATCH('CF AUX'!$I456,INDIRECT($D$7),0)),"")</f>
        <v/>
      </c>
      <c r="V456" s="81" t="str">
        <f ca="1">IF(ISNUMBER($H456),INDEX(INDIRECT($D$4),MATCH('CF AUX'!V$14,INDIRECT($D$5),0),MATCH('CF AUX'!$I456,INDIRECT($D$7),0)),"")</f>
        <v/>
      </c>
      <c r="W456" s="81" t="str">
        <f ca="1">IF(ISNUMBER($H456),INDEX(INDIRECT($D$4),MATCH('CF AUX'!W$14,INDIRECT($D$5),0),MATCH('CF AUX'!$I456,INDIRECT($D$7),0)),"")</f>
        <v/>
      </c>
      <c r="X456" s="81" t="str">
        <f ca="1">IF(ISNUMBER($H456),INDEX(INDIRECT($D$4),MATCH('CF AUX'!X$14,INDIRECT($D$5),0),MATCH('CF AUX'!$I456,INDIRECT($D$7),0)),"")</f>
        <v/>
      </c>
      <c r="Y456" s="81" t="str">
        <f ca="1">IF(ISNUMBER($H456),INDEX(INDIRECT($D$4),MATCH('CF AUX'!Y$14,INDIRECT($D$5),0),MATCH('CF AUX'!$I456,INDIRECT($D$7),0)),"")</f>
        <v/>
      </c>
      <c r="Z456" s="81" t="str">
        <f ca="1">IF(ISNUMBER($H456),INDEX(INDIRECT($D$4),MATCH('CF AUX'!Z$14,INDIRECT($D$5),0),MATCH('CF AUX'!$I456,INDIRECT($D$7),0)),"")</f>
        <v/>
      </c>
      <c r="AA456" s="81" t="str">
        <f ca="1">IF(ISNUMBER($H456),INDEX(INDIRECT($D$4),MATCH('CF AUX'!AA$14,INDIRECT($D$5),0),MATCH('CF AUX'!$I456,INDIRECT($D$7),0)),"")</f>
        <v/>
      </c>
      <c r="AB456" s="81" t="str">
        <f ca="1">IF(ISNUMBER($H456),INDEX(INDIRECT($D$4),MATCH('CF AUX'!AB$14,INDIRECT($D$5),0),MATCH('CF AUX'!$I456,INDIRECT($D$7),0)),"")</f>
        <v/>
      </c>
      <c r="AC456" s="81" t="str">
        <f ca="1">IF(ISNUMBER($H456),INDEX(INDIRECT($D$4),MATCH('CF AUX'!AC$14,INDIRECT($D$5),0),MATCH('CF AUX'!$I456,INDIRECT($D$7),0)),"")</f>
        <v/>
      </c>
      <c r="AD456" s="81" t="str">
        <f ca="1">IF(ISNUMBER($H456),INDEX(INDIRECT($D$4),MATCH('CF AUX'!AD$14,INDIRECT($D$5),0),MATCH('CF AUX'!$I456,INDIRECT($D$7),0)),"")</f>
        <v/>
      </c>
      <c r="AE456" s="81" t="str">
        <f ca="1">IF(ISNUMBER($H456),INDEX(INDIRECT($D$4),MATCH('CF AUX'!AE$14,INDIRECT($D$5),0),MATCH('CF AUX'!$I456,INDIRECT($D$7),0)),"")</f>
        <v/>
      </c>
      <c r="AF456" s="81" t="str">
        <f ca="1">IF(ISNUMBER($H456),INDEX(INDIRECT($D$4),MATCH('CF AUX'!AF$14,INDIRECT($D$5),0),MATCH('CF AUX'!$I456,INDIRECT($D$7),0)),"")</f>
        <v/>
      </c>
      <c r="AG456" s="81" t="str">
        <f ca="1">IF(ISNUMBER($H456),INDEX(INDIRECT($D$4),MATCH('CF AUX'!AG$14,INDIRECT($D$5),0),MATCH('CF AUX'!$I456,INDIRECT($D$7),0)),"")</f>
        <v/>
      </c>
      <c r="AH456" s="81" t="str">
        <f ca="1">IF(ISNUMBER($H456),INDEX(INDIRECT($D$4),MATCH('CF AUX'!AH$14,INDIRECT($D$5),0),MATCH('CF AUX'!$I456,INDIRECT($D$7),0)),"")</f>
        <v/>
      </c>
      <c r="AI456" s="81" t="str">
        <f ca="1">IF(ISNUMBER($H456),INDEX(INDIRECT($D$4),MATCH('CF AUX'!AI$14,INDIRECT($D$5),0),MATCH('CF AUX'!$I456,INDIRECT($D$7),0)),"")</f>
        <v/>
      </c>
      <c r="AJ456" s="81" t="str">
        <f ca="1">IF(ISNUMBER($H456),INDEX(INDIRECT($D$4),MATCH('CF AUX'!AJ$14,INDIRECT($D$5),0),MATCH('CF AUX'!$I456,INDIRECT($D$7),0)),"")</f>
        <v/>
      </c>
      <c r="AK456" s="81" t="str">
        <f ca="1">IF(ISNUMBER($H456),INDEX(INDIRECT($D$4),MATCH('CF AUX'!AK$14,INDIRECT($D$5),0),MATCH('CF AUX'!$I456,INDIRECT($D$7),0)),"")</f>
        <v/>
      </c>
      <c r="AL456" s="81" t="str">
        <f ca="1">IF(ISNUMBER($H456),INDEX(INDIRECT($D$4),MATCH('CF AUX'!AL$14,INDIRECT($D$5),0),MATCH('CF AUX'!$I456,INDIRECT($D$7),0)),"")</f>
        <v/>
      </c>
      <c r="AM456" s="81" t="str">
        <f ca="1">IF(ISNUMBER($H456),INDEX(INDIRECT($D$4),MATCH('CF AUX'!AM$14,INDIRECT($D$5),0),MATCH('CF AUX'!$I456,INDIRECT($D$7),0)),"")</f>
        <v/>
      </c>
      <c r="AN456" s="81" t="str">
        <f ca="1">IF(ISNUMBER($H456),INDEX(INDIRECT($D$4),MATCH('CF AUX'!AN$14,INDIRECT($D$5),0),MATCH('CF AUX'!$I456,INDIRECT($D$7),0)),"")</f>
        <v/>
      </c>
      <c r="AO456" s="81" t="str">
        <f ca="1">IF(ISNUMBER($H456),INDEX(INDIRECT($D$4),MATCH('CF AUX'!AO$14,INDIRECT($D$5),0),MATCH('CF AUX'!$I456,INDIRECT($D$7),0)),"")</f>
        <v/>
      </c>
      <c r="AP456" s="81" t="str">
        <f ca="1">IF(ISNUMBER($H456),INDEX(INDIRECT($D$4),MATCH('CF AUX'!AP$14,INDIRECT($D$5),0),MATCH('CF AUX'!$I456,INDIRECT($D$7),0)),"")</f>
        <v/>
      </c>
      <c r="AQ456" s="81" t="str">
        <f ca="1">IF(ISNUMBER($H456),INDEX(INDIRECT($D$4),MATCH('CF AUX'!AQ$14,INDIRECT($D$5),0),MATCH('CF AUX'!$I456,INDIRECT($D$7),0)),"")</f>
        <v/>
      </c>
      <c r="AR456" s="81" t="str">
        <f ca="1">IF(ISNUMBER($H456),INDEX(INDIRECT($D$4),MATCH('CF AUX'!AR$14,INDIRECT($D$5),0),MATCH('CF AUX'!$I456,INDIRECT($D$7),0)),"")</f>
        <v/>
      </c>
      <c r="AS456" s="81" t="str">
        <f ca="1">IF(ISNUMBER($H456),INDEX(INDIRECT($D$4),MATCH('CF AUX'!AS$14,INDIRECT($D$5),0),MATCH('CF AUX'!$I456,INDIRECT($D$7),0)),"")</f>
        <v/>
      </c>
      <c r="AT456" s="81" t="str">
        <f ca="1">IF(ISNUMBER($H456),INDEX(INDIRECT($D$4),MATCH('CF AUX'!AT$14,INDIRECT($D$5),0),MATCH('CF AUX'!$I456,INDIRECT($D$7),0)),"")</f>
        <v/>
      </c>
      <c r="AU456" s="81" t="str">
        <f ca="1">IF(ISNUMBER($H456),INDEX(INDIRECT($D$4),MATCH('CF AUX'!AU$14,INDIRECT($D$5),0),MATCH('CF AUX'!$I456,INDIRECT($D$7),0)),"")</f>
        <v/>
      </c>
      <c r="AV456" s="81" t="str">
        <f ca="1">IF(ISNUMBER($H456),INDEX(INDIRECT($D$4),MATCH('CF AUX'!AV$14,INDIRECT($D$5),0),MATCH('CF AUX'!$I456,INDIRECT($D$7),0)),"")</f>
        <v/>
      </c>
      <c r="AW456" s="81" t="str">
        <f ca="1">IF(ISNUMBER($H456),INDEX(INDIRECT($D$4),MATCH('CF AUX'!AW$14,INDIRECT($D$5),0),MATCH('CF AUX'!$I456,INDIRECT($D$7),0)),"")</f>
        <v/>
      </c>
      <c r="AX456" s="81" t="str">
        <f ca="1">IF(ISNUMBER($H456),INDEX(INDIRECT($D$4),MATCH('CF AUX'!AX$14,INDIRECT($D$5),0),MATCH('CF AUX'!$I456,INDIRECT($D$7),0)),"")</f>
        <v/>
      </c>
      <c r="AY456" s="81" t="str">
        <f ca="1">IF(ISNUMBER($H456),INDEX(INDIRECT($D$4),MATCH('CF AUX'!AY$14,INDIRECT($D$5),0),MATCH('CF AUX'!$I456,INDIRECT($D$7),0)),"")</f>
        <v/>
      </c>
      <c r="AZ456" s="81" t="str">
        <f ca="1">IF(ISNUMBER($H456),INDEX(INDIRECT($D$4),MATCH('CF AUX'!AZ$14,INDIRECT($D$5),0),MATCH('CF AUX'!$I456,INDIRECT($D$7),0)),"")</f>
        <v/>
      </c>
      <c r="BB456" s="96" t="str" cm="1">
        <f t="array" aca="1" ref="BB456" ca="1">IF(ISNUMBER($H456),MMULT(J456:AZ456,TRANSPOSE(INDIRECT($D$8&amp;$G$4&amp;B443&amp;":"&amp;$G$6&amp;B443))),"")</f>
        <v/>
      </c>
      <c r="BD456" s="59">
        <f t="shared" si="115"/>
        <v>439</v>
      </c>
      <c r="BE456" s="80" t="str" cm="1">
        <f t="array" aca="1" ref="BE456" ca="1">IFERROR(INDEX(INDIRECT($D$4),MATCH(INDIRECT(BE$5&amp;$BD456),INDIRECT($D$6),0),MATCH($I456,INDIRECT($D$7),0)),"")</f>
        <v/>
      </c>
      <c r="BF456" s="81" t="str" cm="1">
        <f t="array" aca="1" ref="BF456" ca="1">IFERROR(INDEX(INDIRECT($D$4),MATCH(INDIRECT(BF$5&amp;$BD456),INDIRECT($D$6),0),MATCH($I456,INDIRECT($D$7),0)),"")</f>
        <v/>
      </c>
      <c r="BG456" s="81" t="str" cm="1">
        <f t="array" aca="1" ref="BG456" ca="1">IFERROR(INDEX(INDIRECT($D$4),MATCH(INDIRECT(BG$5&amp;$BD456),INDIRECT($D$6),0),MATCH($I456,INDIRECT($D$7),0)),"")</f>
        <v/>
      </c>
      <c r="BH456" s="81" t="str" cm="1">
        <f t="array" aca="1" ref="BH456" ca="1">IFERROR(INDEX(INDIRECT($D$4),MATCH(INDIRECT(BH$5&amp;$BD456),INDIRECT($D$6),0),MATCH($I456,INDIRECT($D$7),0)),"")</f>
        <v/>
      </c>
      <c r="BI456" s="81" t="str" cm="1">
        <f t="array" aca="1" ref="BI456" ca="1">IFERROR(INDEX(INDIRECT($D$4),MATCH(INDIRECT(BI$5&amp;$BD456),INDIRECT($D$6),0),MATCH($I456,INDIRECT($D$7),0)),"")</f>
        <v/>
      </c>
      <c r="BJ456" s="81" t="str" cm="1">
        <f t="array" aca="1" ref="BJ456" ca="1">IFERROR(INDEX(INDIRECT($D$4),MATCH(INDIRECT(BJ$5&amp;$BD456),INDIRECT($D$6),0),MATCH($I456,INDIRECT($D$7),0)),"")</f>
        <v/>
      </c>
      <c r="BK456" s="81" t="str" cm="1">
        <f t="array" aca="1" ref="BK456" ca="1">IFERROR(INDEX(INDIRECT($D$4),MATCH(INDIRECT(BK$5&amp;$BD456),INDIRECT($D$6),0),MATCH($I456,INDIRECT($D$7),0)),"")</f>
        <v/>
      </c>
      <c r="BL456" s="81" t="str" cm="1">
        <f t="array" aca="1" ref="BL456" ca="1">IFERROR(INDEX(INDIRECT($D$4),MATCH(INDIRECT(BL$5&amp;$BD456),INDIRECT($D$6),0),MATCH($I456,INDIRECT($D$7),0)),"")</f>
        <v/>
      </c>
      <c r="BM456" s="81" t="str" cm="1">
        <f t="array" aca="1" ref="BM456" ca="1">IFERROR(INDEX(INDIRECT($D$4),MATCH(INDIRECT(BM$5&amp;$BD456),INDIRECT($D$6),0),MATCH($I456,INDIRECT($D$7),0)),"")</f>
        <v/>
      </c>
      <c r="BN456" s="81" t="str" cm="1">
        <f t="array" aca="1" ref="BN456" ca="1">IFERROR(INDEX(INDIRECT($D$4),MATCH(INDIRECT(BN$5&amp;$BD456),INDIRECT($D$6),0),MATCH($I456,INDIRECT($D$7),0)),"")</f>
        <v/>
      </c>
      <c r="BO456" s="81" t="str" cm="1">
        <f t="array" aca="1" ref="BO456" ca="1">IFERROR(INDEX(INDIRECT($D$4),MATCH(INDIRECT(BO$5&amp;$BD456),INDIRECT($D$6),0),MATCH($I456,INDIRECT($D$7),0)),"")</f>
        <v/>
      </c>
      <c r="BP456" s="81" t="str" cm="1">
        <f t="array" aca="1" ref="BP456" ca="1">IFERROR(INDEX(INDIRECT($D$4),MATCH(INDIRECT(BP$5&amp;$BD456),INDIRECT($D$6),0),MATCH($I456,INDIRECT($D$7),0)),"")</f>
        <v/>
      </c>
      <c r="BQ456" s="81" t="str" cm="1">
        <f t="array" aca="1" ref="BQ456" ca="1">IFERROR(INDEX(INDIRECT($D$4),MATCH(INDIRECT(BQ$5&amp;$BD456),INDIRECT($D$6),0),MATCH($I456,INDIRECT($D$7),0)),"")</f>
        <v/>
      </c>
      <c r="BR456" s="81" t="str" cm="1">
        <f t="array" aca="1" ref="BR456" ca="1">IFERROR(INDEX(INDIRECT($D$4),MATCH(INDIRECT(BR$5&amp;$BD456),INDIRECT($D$6),0),MATCH($I456,INDIRECT($D$7),0)),"")</f>
        <v/>
      </c>
      <c r="BS456" s="81" t="str" cm="1">
        <f t="array" aca="1" ref="BS456" ca="1">IFERROR(INDEX(INDIRECT($D$4),MATCH(INDIRECT(BS$5&amp;$BD456),INDIRECT($D$6),0),MATCH($I456,INDIRECT($D$7),0)),"")</f>
        <v/>
      </c>
      <c r="BT456" s="81" t="str" cm="1">
        <f t="array" aca="1" ref="BT456" ca="1">IFERROR(INDEX(INDIRECT($D$4),MATCH(INDIRECT(BT$5&amp;$BD456),INDIRECT($D$6),0),MATCH($I456,INDIRECT($D$7),0)),"")</f>
        <v/>
      </c>
      <c r="BU456" s="81" t="str" cm="1">
        <f t="array" aca="1" ref="BU456" ca="1">IFERROR(INDEX(INDIRECT($D$4),MATCH(INDIRECT(BU$5&amp;$BD456),INDIRECT($D$6),0),MATCH($I456,INDIRECT($D$7),0)),"")</f>
        <v/>
      </c>
      <c r="BV456" s="99" t="str" cm="1">
        <f t="array" aca="1" ref="BV456" ca="1">IFERROR(INDEX(INDIRECT($D$4),MATCH(INDIRECT(BV$5&amp;$BD456),INDIRECT($D$6),0),MATCH($I456,INDIRECT($D$7),0)),"")</f>
        <v/>
      </c>
      <c r="BX456" s="80"/>
      <c r="BY456" s="81"/>
      <c r="BZ456" s="81"/>
      <c r="CA456" s="81"/>
      <c r="CB456" s="81"/>
      <c r="CC456" s="81"/>
      <c r="CD456" s="81"/>
      <c r="CE456" s="81"/>
      <c r="CF456" s="81"/>
      <c r="CG456" s="81"/>
      <c r="CH456" s="81"/>
      <c r="CI456" s="81"/>
      <c r="CJ456" s="81"/>
      <c r="CK456" s="81"/>
      <c r="CL456" s="81"/>
      <c r="CM456" s="81"/>
      <c r="CN456" s="81"/>
      <c r="CO456" s="99"/>
      <c r="CQ456" s="113"/>
      <c r="CR456" s="59" t="str">
        <f t="shared" si="114"/>
        <v/>
      </c>
      <c r="CS456" s="60"/>
      <c r="CT456" s="123" t="str">
        <f t="shared" ca="1" si="111"/>
        <v/>
      </c>
      <c r="CU456" s="80" t="str">
        <f>IF(ISNUMBER($CS456),INDEX(IRF.New!$CS$7:$DJ$37,MATCH(B443+1,IRF.New!$B$7:$B$37,0),MATCH($CT456,IRF.New!$CS$5:$DJ$5,0)),"")</f>
        <v/>
      </c>
      <c r="CV456" s="81"/>
      <c r="CW456" s="81" t="str">
        <f t="shared" si="112"/>
        <v/>
      </c>
      <c r="CX456" s="81"/>
      <c r="CY456" s="81"/>
      <c r="CZ456" s="94"/>
      <c r="DA456" s="94" t="str">
        <f>IF(ISNUMBER(CS456),INDEX(IRF.New!$CS$2:$DJ$2,MATCH('CF AUX'!$CT456,IRF.New!$CS$5:$DJ$5,0)),"")</f>
        <v/>
      </c>
      <c r="DB456" s="72"/>
      <c r="DD456" s="132" t="str">
        <f>IF(ISNUMBER(CS456),INDEX(IRF.New!$D$7:$CO$37,MATCH('CF AUX'!C438,IRF.New!$C$7:$C$37,0),MATCH(CT456,IRF.New!$D$5:$CO$5,0)),"")</f>
        <v/>
      </c>
    </row>
    <row r="457" spans="1:108" x14ac:dyDescent="0.25">
      <c r="F457" s="137" t="str">
        <f t="shared" si="113"/>
        <v/>
      </c>
      <c r="H457" s="68"/>
      <c r="I457" s="130" t="str">
        <f ca="1">IF(ISNUMBER(H457),INDEX(IRF.New!$CS$5:$DJ$5,MATCH('CF AUX'!H457,INDIRECT("IRF.New!$CS$"&amp;C440&amp;":$DJ$"&amp;C440),0)),"")</f>
        <v/>
      </c>
      <c r="J457" s="82" t="str">
        <f ca="1">IF(ISNUMBER($H457),INDEX(INDIRECT($D$4),MATCH('CF AUX'!J$14,INDIRECT($D$5),0),MATCH('CF AUX'!$I457,INDIRECT($D$7),0)),"")</f>
        <v/>
      </c>
      <c r="K457" s="83" t="str">
        <f ca="1">IF(ISNUMBER($H457),INDEX(INDIRECT($D$4),MATCH('CF AUX'!K$14,INDIRECT($D$5),0),MATCH('CF AUX'!$I457,INDIRECT($D$7),0)),"")</f>
        <v/>
      </c>
      <c r="L457" s="83" t="str">
        <f ca="1">IF(ISNUMBER($H457),INDEX(INDIRECT($D$4),MATCH('CF AUX'!L$14,INDIRECT($D$5),0),MATCH('CF AUX'!$I457,INDIRECT($D$7),0)),"")</f>
        <v/>
      </c>
      <c r="M457" s="83" t="str">
        <f ca="1">IF(ISNUMBER($H457),INDEX(INDIRECT($D$4),MATCH('CF AUX'!M$14,INDIRECT($D$5),0),MATCH('CF AUX'!$I457,INDIRECT($D$7),0)),"")</f>
        <v/>
      </c>
      <c r="N457" s="83" t="str">
        <f ca="1">IF(ISNUMBER($H457),INDEX(INDIRECT($D$4),MATCH('CF AUX'!N$14,INDIRECT($D$5),0),MATCH('CF AUX'!$I457,INDIRECT($D$7),0)),"")</f>
        <v/>
      </c>
      <c r="O457" s="83" t="str">
        <f ca="1">IF(ISNUMBER($H457),INDEX(INDIRECT($D$4),MATCH('CF AUX'!O$14,INDIRECT($D$5),0),MATCH('CF AUX'!$I457,INDIRECT($D$7),0)),"")</f>
        <v/>
      </c>
      <c r="P457" s="83" t="str">
        <f ca="1">IF(ISNUMBER($H457),INDEX(INDIRECT($D$4),MATCH('CF AUX'!P$14,INDIRECT($D$5),0),MATCH('CF AUX'!$I457,INDIRECT($D$7),0)),"")</f>
        <v/>
      </c>
      <c r="Q457" s="83" t="str">
        <f ca="1">IF(ISNUMBER($H457),INDEX(INDIRECT($D$4),MATCH('CF AUX'!Q$14,INDIRECT($D$5),0),MATCH('CF AUX'!$I457,INDIRECT($D$7),0)),"")</f>
        <v/>
      </c>
      <c r="R457" s="83" t="str">
        <f ca="1">IF(ISNUMBER($H457),INDEX(INDIRECT($D$4),MATCH('CF AUX'!R$14,INDIRECT($D$5),0),MATCH('CF AUX'!$I457,INDIRECT($D$7),0)),"")</f>
        <v/>
      </c>
      <c r="S457" s="83" t="str">
        <f ca="1">IF(ISNUMBER($H457),INDEX(INDIRECT($D$4),MATCH('CF AUX'!S$14,INDIRECT($D$5),0),MATCH('CF AUX'!$I457,INDIRECT($D$7),0)),"")</f>
        <v/>
      </c>
      <c r="T457" s="83" t="str">
        <f ca="1">IF(ISNUMBER($H457),INDEX(INDIRECT($D$4),MATCH('CF AUX'!T$14,INDIRECT($D$5),0),MATCH('CF AUX'!$I457,INDIRECT($D$7),0)),"")</f>
        <v/>
      </c>
      <c r="U457" s="83" t="str">
        <f ca="1">IF(ISNUMBER($H457),INDEX(INDIRECT($D$4),MATCH('CF AUX'!U$14,INDIRECT($D$5),0),MATCH('CF AUX'!$I457,INDIRECT($D$7),0)),"")</f>
        <v/>
      </c>
      <c r="V457" s="83" t="str">
        <f ca="1">IF(ISNUMBER($H457),INDEX(INDIRECT($D$4),MATCH('CF AUX'!V$14,INDIRECT($D$5),0),MATCH('CF AUX'!$I457,INDIRECT($D$7),0)),"")</f>
        <v/>
      </c>
      <c r="W457" s="83" t="str">
        <f ca="1">IF(ISNUMBER($H457),INDEX(INDIRECT($D$4),MATCH('CF AUX'!W$14,INDIRECT($D$5),0),MATCH('CF AUX'!$I457,INDIRECT($D$7),0)),"")</f>
        <v/>
      </c>
      <c r="X457" s="83" t="str">
        <f ca="1">IF(ISNUMBER($H457),INDEX(INDIRECT($D$4),MATCH('CF AUX'!X$14,INDIRECT($D$5),0),MATCH('CF AUX'!$I457,INDIRECT($D$7),0)),"")</f>
        <v/>
      </c>
      <c r="Y457" s="83" t="str">
        <f ca="1">IF(ISNUMBER($H457),INDEX(INDIRECT($D$4),MATCH('CF AUX'!Y$14,INDIRECT($D$5),0),MATCH('CF AUX'!$I457,INDIRECT($D$7),0)),"")</f>
        <v/>
      </c>
      <c r="Z457" s="83" t="str">
        <f ca="1">IF(ISNUMBER($H457),INDEX(INDIRECT($D$4),MATCH('CF AUX'!Z$14,INDIRECT($D$5),0),MATCH('CF AUX'!$I457,INDIRECT($D$7),0)),"")</f>
        <v/>
      </c>
      <c r="AA457" s="83" t="str">
        <f ca="1">IF(ISNUMBER($H457),INDEX(INDIRECT($D$4),MATCH('CF AUX'!AA$14,INDIRECT($D$5),0),MATCH('CF AUX'!$I457,INDIRECT($D$7),0)),"")</f>
        <v/>
      </c>
      <c r="AB457" s="83" t="str">
        <f ca="1">IF(ISNUMBER($H457),INDEX(INDIRECT($D$4),MATCH('CF AUX'!AB$14,INDIRECT($D$5),0),MATCH('CF AUX'!$I457,INDIRECT($D$7),0)),"")</f>
        <v/>
      </c>
      <c r="AC457" s="83" t="str">
        <f ca="1">IF(ISNUMBER($H457),INDEX(INDIRECT($D$4),MATCH('CF AUX'!AC$14,INDIRECT($D$5),0),MATCH('CF AUX'!$I457,INDIRECT($D$7),0)),"")</f>
        <v/>
      </c>
      <c r="AD457" s="83" t="str">
        <f ca="1">IF(ISNUMBER($H457),INDEX(INDIRECT($D$4),MATCH('CF AUX'!AD$14,INDIRECT($D$5),0),MATCH('CF AUX'!$I457,INDIRECT($D$7),0)),"")</f>
        <v/>
      </c>
      <c r="AE457" s="83" t="str">
        <f ca="1">IF(ISNUMBER($H457),INDEX(INDIRECT($D$4),MATCH('CF AUX'!AE$14,INDIRECT($D$5),0),MATCH('CF AUX'!$I457,INDIRECT($D$7),0)),"")</f>
        <v/>
      </c>
      <c r="AF457" s="83" t="str">
        <f ca="1">IF(ISNUMBER($H457),INDEX(INDIRECT($D$4),MATCH('CF AUX'!AF$14,INDIRECT($D$5),0),MATCH('CF AUX'!$I457,INDIRECT($D$7),0)),"")</f>
        <v/>
      </c>
      <c r="AG457" s="83" t="str">
        <f ca="1">IF(ISNUMBER($H457),INDEX(INDIRECT($D$4),MATCH('CF AUX'!AG$14,INDIRECT($D$5),0),MATCH('CF AUX'!$I457,INDIRECT($D$7),0)),"")</f>
        <v/>
      </c>
      <c r="AH457" s="83" t="str">
        <f ca="1">IF(ISNUMBER($H457),INDEX(INDIRECT($D$4),MATCH('CF AUX'!AH$14,INDIRECT($D$5),0),MATCH('CF AUX'!$I457,INDIRECT($D$7),0)),"")</f>
        <v/>
      </c>
      <c r="AI457" s="83" t="str">
        <f ca="1">IF(ISNUMBER($H457),INDEX(INDIRECT($D$4),MATCH('CF AUX'!AI$14,INDIRECT($D$5),0),MATCH('CF AUX'!$I457,INDIRECT($D$7),0)),"")</f>
        <v/>
      </c>
      <c r="AJ457" s="83" t="str">
        <f ca="1">IF(ISNUMBER($H457),INDEX(INDIRECT($D$4),MATCH('CF AUX'!AJ$14,INDIRECT($D$5),0),MATCH('CF AUX'!$I457,INDIRECT($D$7),0)),"")</f>
        <v/>
      </c>
      <c r="AK457" s="83" t="str">
        <f ca="1">IF(ISNUMBER($H457),INDEX(INDIRECT($D$4),MATCH('CF AUX'!AK$14,INDIRECT($D$5),0),MATCH('CF AUX'!$I457,INDIRECT($D$7),0)),"")</f>
        <v/>
      </c>
      <c r="AL457" s="83" t="str">
        <f ca="1">IF(ISNUMBER($H457),INDEX(INDIRECT($D$4),MATCH('CF AUX'!AL$14,INDIRECT($D$5),0),MATCH('CF AUX'!$I457,INDIRECT($D$7),0)),"")</f>
        <v/>
      </c>
      <c r="AM457" s="83" t="str">
        <f ca="1">IF(ISNUMBER($H457),INDEX(INDIRECT($D$4),MATCH('CF AUX'!AM$14,INDIRECT($D$5),0),MATCH('CF AUX'!$I457,INDIRECT($D$7),0)),"")</f>
        <v/>
      </c>
      <c r="AN457" s="83" t="str">
        <f ca="1">IF(ISNUMBER($H457),INDEX(INDIRECT($D$4),MATCH('CF AUX'!AN$14,INDIRECT($D$5),0),MATCH('CF AUX'!$I457,INDIRECT($D$7),0)),"")</f>
        <v/>
      </c>
      <c r="AO457" s="83" t="str">
        <f ca="1">IF(ISNUMBER($H457),INDEX(INDIRECT($D$4),MATCH('CF AUX'!AO$14,INDIRECT($D$5),0),MATCH('CF AUX'!$I457,INDIRECT($D$7),0)),"")</f>
        <v/>
      </c>
      <c r="AP457" s="83" t="str">
        <f ca="1">IF(ISNUMBER($H457),INDEX(INDIRECT($D$4),MATCH('CF AUX'!AP$14,INDIRECT($D$5),0),MATCH('CF AUX'!$I457,INDIRECT($D$7),0)),"")</f>
        <v/>
      </c>
      <c r="AQ457" s="83" t="str">
        <f ca="1">IF(ISNUMBER($H457),INDEX(INDIRECT($D$4),MATCH('CF AUX'!AQ$14,INDIRECT($D$5),0),MATCH('CF AUX'!$I457,INDIRECT($D$7),0)),"")</f>
        <v/>
      </c>
      <c r="AR457" s="83" t="str">
        <f ca="1">IF(ISNUMBER($H457),INDEX(INDIRECT($D$4),MATCH('CF AUX'!AR$14,INDIRECT($D$5),0),MATCH('CF AUX'!$I457,INDIRECT($D$7),0)),"")</f>
        <v/>
      </c>
      <c r="AS457" s="83" t="str">
        <f ca="1">IF(ISNUMBER($H457),INDEX(INDIRECT($D$4),MATCH('CF AUX'!AS$14,INDIRECT($D$5),0),MATCH('CF AUX'!$I457,INDIRECT($D$7),0)),"")</f>
        <v/>
      </c>
      <c r="AT457" s="83" t="str">
        <f ca="1">IF(ISNUMBER($H457),INDEX(INDIRECT($D$4),MATCH('CF AUX'!AT$14,INDIRECT($D$5),0),MATCH('CF AUX'!$I457,INDIRECT($D$7),0)),"")</f>
        <v/>
      </c>
      <c r="AU457" s="83" t="str">
        <f ca="1">IF(ISNUMBER($H457),INDEX(INDIRECT($D$4),MATCH('CF AUX'!AU$14,INDIRECT($D$5),0),MATCH('CF AUX'!$I457,INDIRECT($D$7),0)),"")</f>
        <v/>
      </c>
      <c r="AV457" s="83" t="str">
        <f ca="1">IF(ISNUMBER($H457),INDEX(INDIRECT($D$4),MATCH('CF AUX'!AV$14,INDIRECT($D$5),0),MATCH('CF AUX'!$I457,INDIRECT($D$7),0)),"")</f>
        <v/>
      </c>
      <c r="AW457" s="83" t="str">
        <f ca="1">IF(ISNUMBER($H457),INDEX(INDIRECT($D$4),MATCH('CF AUX'!AW$14,INDIRECT($D$5),0),MATCH('CF AUX'!$I457,INDIRECT($D$7),0)),"")</f>
        <v/>
      </c>
      <c r="AX457" s="83" t="str">
        <f ca="1">IF(ISNUMBER($H457),INDEX(INDIRECT($D$4),MATCH('CF AUX'!AX$14,INDIRECT($D$5),0),MATCH('CF AUX'!$I457,INDIRECT($D$7),0)),"")</f>
        <v/>
      </c>
      <c r="AY457" s="83" t="str">
        <f ca="1">IF(ISNUMBER($H457),INDEX(INDIRECT($D$4),MATCH('CF AUX'!AY$14,INDIRECT($D$5),0),MATCH('CF AUX'!$I457,INDIRECT($D$7),0)),"")</f>
        <v/>
      </c>
      <c r="AZ457" s="83" t="str">
        <f ca="1">IF(ISNUMBER($H457),INDEX(INDIRECT($D$4),MATCH('CF AUX'!AZ$14,INDIRECT($D$5),0),MATCH('CF AUX'!$I457,INDIRECT($D$7),0)),"")</f>
        <v/>
      </c>
      <c r="BB457" s="97" t="str" cm="1">
        <f t="array" aca="1" ref="BB457" ca="1">IF(ISNUMBER($H457),MMULT(J457:AZ457,TRANSPOSE(INDIRECT($D$8&amp;$G$4&amp;B443&amp;":"&amp;$G$6&amp;B443))),"")</f>
        <v/>
      </c>
      <c r="BD457" s="59">
        <f>BD456</f>
        <v>439</v>
      </c>
      <c r="BE457" s="82" t="str" cm="1">
        <f t="array" aca="1" ref="BE457" ca="1">IFERROR(INDEX(INDIRECT($D$4),MATCH(INDIRECT(BE$5&amp;$BD457),INDIRECT($D$6),0),MATCH($I457,INDIRECT($D$7),0)),"")</f>
        <v/>
      </c>
      <c r="BF457" s="83" t="str" cm="1">
        <f t="array" aca="1" ref="BF457" ca="1">IFERROR(INDEX(INDIRECT($D$4),MATCH(INDIRECT(BF$5&amp;$BD457),INDIRECT($D$6),0),MATCH($I457,INDIRECT($D$7),0)),"")</f>
        <v/>
      </c>
      <c r="BG457" s="83" t="str" cm="1">
        <f t="array" aca="1" ref="BG457" ca="1">IFERROR(INDEX(INDIRECT($D$4),MATCH(INDIRECT(BG$5&amp;$BD457),INDIRECT($D$6),0),MATCH($I457,INDIRECT($D$7),0)),"")</f>
        <v/>
      </c>
      <c r="BH457" s="83" t="str" cm="1">
        <f t="array" aca="1" ref="BH457" ca="1">IFERROR(INDEX(INDIRECT($D$4),MATCH(INDIRECT(BH$5&amp;$BD457),INDIRECT($D$6),0),MATCH($I457,INDIRECT($D$7),0)),"")</f>
        <v/>
      </c>
      <c r="BI457" s="83" t="str" cm="1">
        <f t="array" aca="1" ref="BI457" ca="1">IFERROR(INDEX(INDIRECT($D$4),MATCH(INDIRECT(BI$5&amp;$BD457),INDIRECT($D$6),0),MATCH($I457,INDIRECT($D$7),0)),"")</f>
        <v/>
      </c>
      <c r="BJ457" s="83" t="str" cm="1">
        <f t="array" aca="1" ref="BJ457" ca="1">IFERROR(INDEX(INDIRECT($D$4),MATCH(INDIRECT(BJ$5&amp;$BD457),INDIRECT($D$6),0),MATCH($I457,INDIRECT($D$7),0)),"")</f>
        <v/>
      </c>
      <c r="BK457" s="83" t="str" cm="1">
        <f t="array" aca="1" ref="BK457" ca="1">IFERROR(INDEX(INDIRECT($D$4),MATCH(INDIRECT(BK$5&amp;$BD457),INDIRECT($D$6),0),MATCH($I457,INDIRECT($D$7),0)),"")</f>
        <v/>
      </c>
      <c r="BL457" s="83" t="str" cm="1">
        <f t="array" aca="1" ref="BL457" ca="1">IFERROR(INDEX(INDIRECT($D$4),MATCH(INDIRECT(BL$5&amp;$BD457),INDIRECT($D$6),0),MATCH($I457,INDIRECT($D$7),0)),"")</f>
        <v/>
      </c>
      <c r="BM457" s="83" t="str" cm="1">
        <f t="array" aca="1" ref="BM457" ca="1">IFERROR(INDEX(INDIRECT($D$4),MATCH(INDIRECT(BM$5&amp;$BD457),INDIRECT($D$6),0),MATCH($I457,INDIRECT($D$7),0)),"")</f>
        <v/>
      </c>
      <c r="BN457" s="83" t="str" cm="1">
        <f t="array" aca="1" ref="BN457" ca="1">IFERROR(INDEX(INDIRECT($D$4),MATCH(INDIRECT(BN$5&amp;$BD457),INDIRECT($D$6),0),MATCH($I457,INDIRECT($D$7),0)),"")</f>
        <v/>
      </c>
      <c r="BO457" s="83" t="str" cm="1">
        <f t="array" aca="1" ref="BO457" ca="1">IFERROR(INDEX(INDIRECT($D$4),MATCH(INDIRECT(BO$5&amp;$BD457),INDIRECT($D$6),0),MATCH($I457,INDIRECT($D$7),0)),"")</f>
        <v/>
      </c>
      <c r="BP457" s="83" t="str" cm="1">
        <f t="array" aca="1" ref="BP457" ca="1">IFERROR(INDEX(INDIRECT($D$4),MATCH(INDIRECT(BP$5&amp;$BD457),INDIRECT($D$6),0),MATCH($I457,INDIRECT($D$7),0)),"")</f>
        <v/>
      </c>
      <c r="BQ457" s="83" t="str" cm="1">
        <f t="array" aca="1" ref="BQ457" ca="1">IFERROR(INDEX(INDIRECT($D$4),MATCH(INDIRECT(BQ$5&amp;$BD457),INDIRECT($D$6),0),MATCH($I457,INDIRECT($D$7),0)),"")</f>
        <v/>
      </c>
      <c r="BR457" s="83" t="str" cm="1">
        <f t="array" aca="1" ref="BR457" ca="1">IFERROR(INDEX(INDIRECT($D$4),MATCH(INDIRECT(BR$5&amp;$BD457),INDIRECT($D$6),0),MATCH($I457,INDIRECT($D$7),0)),"")</f>
        <v/>
      </c>
      <c r="BS457" s="83" t="str" cm="1">
        <f t="array" aca="1" ref="BS457" ca="1">IFERROR(INDEX(INDIRECT($D$4),MATCH(INDIRECT(BS$5&amp;$BD457),INDIRECT($D$6),0),MATCH($I457,INDIRECT($D$7),0)),"")</f>
        <v/>
      </c>
      <c r="BT457" s="83" t="str" cm="1">
        <f t="array" aca="1" ref="BT457" ca="1">IFERROR(INDEX(INDIRECT($D$4),MATCH(INDIRECT(BT$5&amp;$BD457),INDIRECT($D$6),0),MATCH($I457,INDIRECT($D$7),0)),"")</f>
        <v/>
      </c>
      <c r="BU457" s="83" t="str" cm="1">
        <f t="array" aca="1" ref="BU457" ca="1">IFERROR(INDEX(INDIRECT($D$4),MATCH(INDIRECT(BU$5&amp;$BD457),INDIRECT($D$6),0),MATCH($I457,INDIRECT($D$7),0)),"")</f>
        <v/>
      </c>
      <c r="BV457" s="100" t="str" cm="1">
        <f t="array" aca="1" ref="BV457" ca="1">IFERROR(INDEX(INDIRECT($D$4),MATCH(INDIRECT(BV$5&amp;$BD457),INDIRECT($D$6),0),MATCH($I457,INDIRECT($D$7),0)),"")</f>
        <v/>
      </c>
      <c r="BX457" s="82"/>
      <c r="BY457" s="83"/>
      <c r="BZ457" s="83"/>
      <c r="CA457" s="83"/>
      <c r="CB457" s="83"/>
      <c r="CC457" s="83"/>
      <c r="CD457" s="83"/>
      <c r="CE457" s="83"/>
      <c r="CF457" s="83"/>
      <c r="CG457" s="83"/>
      <c r="CH457" s="83"/>
      <c r="CI457" s="83"/>
      <c r="CJ457" s="83"/>
      <c r="CK457" s="83"/>
      <c r="CL457" s="83"/>
      <c r="CM457" s="83"/>
      <c r="CN457" s="83"/>
      <c r="CO457" s="100"/>
      <c r="CQ457" s="107"/>
      <c r="CR457" s="108" t="str">
        <f t="shared" si="114"/>
        <v/>
      </c>
      <c r="CS457" s="114"/>
      <c r="CT457" s="109" t="str">
        <f t="shared" ca="1" si="111"/>
        <v/>
      </c>
      <c r="CU457" s="82" t="str">
        <f>IF(ISNUMBER($CS457),INDEX(IRF.New!$CS$7:$DJ$37,MATCH(B443+1,IRF.New!$B$7:$B$37,0),MATCH($CT457,IRF.New!$CS$5:$DJ$5,0)),"")</f>
        <v/>
      </c>
      <c r="CV457" s="83"/>
      <c r="CW457" s="83" t="str">
        <f t="shared" si="112"/>
        <v/>
      </c>
      <c r="CX457" s="83"/>
      <c r="CY457" s="83"/>
      <c r="CZ457" s="112"/>
      <c r="DA457" s="112" t="str">
        <f>IF(ISNUMBER(CS457),INDEX(IRF.New!$CS$2:$DJ$2,MATCH('CF AUX'!$CT457,IRF.New!$CS$5:$DJ$5,0)),"")</f>
        <v/>
      </c>
      <c r="DB457" s="74"/>
      <c r="DD457" s="133" t="str">
        <f>IF(ISNUMBER(CS457),INDEX(IRF.New!$D$7:$CO$37,MATCH('CF AUX'!C438,IRF.New!$C$7:$C$37,0),MATCH(CT457,IRF.New!$D$5:$CO$5,0)),"")</f>
        <v/>
      </c>
    </row>
    <row r="460" spans="1:108" ht="16.5" thickBot="1" x14ac:dyDescent="0.3">
      <c r="B460" s="121" t="str">
        <f>"HORIZON "&amp;C463</f>
        <v>HORIZON 19</v>
      </c>
      <c r="C460" s="118"/>
      <c r="D460" s="119"/>
      <c r="E460" s="119"/>
      <c r="F460" s="120"/>
      <c r="G460" s="120"/>
      <c r="H460" s="120"/>
      <c r="I460" s="120"/>
      <c r="J460" s="120"/>
      <c r="K460" s="118"/>
      <c r="L460" s="119"/>
      <c r="M460" s="120"/>
      <c r="N460" s="120"/>
      <c r="O460" s="120"/>
      <c r="P460" s="120"/>
      <c r="Q460" s="120"/>
      <c r="R460" s="120"/>
      <c r="S460" s="120"/>
      <c r="T460" s="120"/>
      <c r="U460" s="120"/>
      <c r="V460" s="120"/>
      <c r="W460" s="120"/>
      <c r="X460" s="120"/>
      <c r="Y460" s="120"/>
      <c r="Z460" s="120"/>
      <c r="AA460" s="120"/>
      <c r="AB460" s="120"/>
      <c r="AC460" s="120"/>
      <c r="AD460" s="120"/>
      <c r="AE460" s="120"/>
      <c r="AF460" s="120"/>
      <c r="AG460" s="120"/>
      <c r="AH460" s="120"/>
      <c r="AI460" s="120"/>
      <c r="AJ460" s="120"/>
      <c r="AK460" s="120"/>
      <c r="AL460" s="120"/>
      <c r="AM460" s="120"/>
      <c r="AN460" s="120"/>
      <c r="AO460" s="120"/>
      <c r="AP460" s="120"/>
      <c r="AQ460" s="120"/>
      <c r="AR460" s="120"/>
      <c r="AS460" s="120"/>
      <c r="AT460" s="120"/>
      <c r="AU460" s="120"/>
      <c r="AV460" s="120"/>
      <c r="AW460" s="120"/>
      <c r="AX460" s="120"/>
      <c r="AY460" s="120"/>
      <c r="AZ460" s="120"/>
      <c r="BA460" s="120"/>
      <c r="BB460" s="120"/>
      <c r="BC460" s="120"/>
      <c r="BD460" s="120"/>
      <c r="BE460" s="120"/>
      <c r="BF460" s="120"/>
      <c r="BG460" s="120"/>
      <c r="BH460" s="120"/>
      <c r="BI460" s="120"/>
      <c r="BJ460" s="120"/>
      <c r="BK460" s="120"/>
      <c r="BL460" s="120"/>
      <c r="BM460" s="120"/>
      <c r="BN460" s="120"/>
      <c r="BO460" s="120"/>
      <c r="BP460" s="120"/>
      <c r="BQ460" s="120"/>
      <c r="BR460" s="120"/>
      <c r="BS460" s="120"/>
      <c r="BT460" s="120"/>
      <c r="BU460" s="120"/>
      <c r="BV460" s="120"/>
      <c r="BW460" s="120"/>
      <c r="BX460" s="120"/>
      <c r="BY460" s="120"/>
      <c r="BZ460" s="120"/>
      <c r="CA460" s="120"/>
      <c r="CB460" s="120"/>
      <c r="CC460" s="120"/>
      <c r="CD460" s="120"/>
      <c r="CE460" s="120"/>
      <c r="CF460" s="120"/>
      <c r="CG460" s="120"/>
      <c r="CH460" s="120"/>
      <c r="CI460" s="120"/>
      <c r="CJ460" s="120"/>
      <c r="CK460" s="120"/>
      <c r="CL460" s="120"/>
      <c r="CM460" s="120"/>
      <c r="CN460" s="120"/>
      <c r="CO460" s="120"/>
      <c r="CP460" s="120"/>
      <c r="CQ460" s="120"/>
      <c r="CR460" s="120"/>
      <c r="CS460" s="120"/>
      <c r="CT460" s="120"/>
      <c r="CU460" s="120"/>
      <c r="CV460" s="120"/>
      <c r="CW460" s="120"/>
      <c r="CX460" s="120"/>
      <c r="CY460" s="120"/>
      <c r="CZ460" s="120"/>
      <c r="DA460" s="120"/>
      <c r="DB460" s="120"/>
      <c r="DC460" s="120"/>
      <c r="DD460" s="120"/>
    </row>
    <row r="461" spans="1:108" ht="15.75" thickTop="1" x14ac:dyDescent="0.25">
      <c r="C461" s="61"/>
      <c r="D461" s="60"/>
      <c r="E461" s="60"/>
      <c r="K461" s="61"/>
      <c r="L461" s="60"/>
      <c r="BC461" s="61" t="s">
        <v>265</v>
      </c>
      <c r="BD461" s="59">
        <f>ROW(BE464)</f>
        <v>464</v>
      </c>
      <c r="BW461" s="61"/>
      <c r="BX461" s="61"/>
      <c r="BY461" s="61"/>
      <c r="BZ461" s="61"/>
      <c r="CA461" s="61"/>
      <c r="CB461" s="61"/>
      <c r="CC461" s="61"/>
      <c r="CD461" s="61"/>
      <c r="CE461" s="61"/>
      <c r="CF461" s="61"/>
      <c r="CG461" s="61"/>
      <c r="CH461" s="61"/>
      <c r="CI461" s="61"/>
      <c r="CJ461" s="61"/>
      <c r="CK461" s="61"/>
      <c r="CL461" s="61"/>
      <c r="CM461" s="61"/>
      <c r="CN461" s="61"/>
      <c r="CO461" s="61"/>
      <c r="CP461" s="61"/>
      <c r="CQ461" s="61"/>
      <c r="CR461" s="61"/>
      <c r="CS461" s="61"/>
      <c r="CT461" s="61"/>
      <c r="CU461" s="61"/>
      <c r="CV461" s="61"/>
      <c r="CW461" s="61"/>
      <c r="CX461" s="61"/>
      <c r="CY461" s="61"/>
      <c r="CZ461" s="61"/>
      <c r="DA461" s="61"/>
      <c r="DB461" s="61"/>
      <c r="DC461" s="61"/>
      <c r="DD461" s="61"/>
    </row>
    <row r="462" spans="1:108" x14ac:dyDescent="0.25">
      <c r="B462" s="59" t="s">
        <v>238</v>
      </c>
      <c r="I462" s="108" t="s">
        <v>251</v>
      </c>
      <c r="BE462" s="59" t="s">
        <v>247</v>
      </c>
    </row>
    <row r="463" spans="1:108" x14ac:dyDescent="0.25">
      <c r="B463" s="69" t="s">
        <v>226</v>
      </c>
      <c r="C463" s="70">
        <f>C438+1</f>
        <v>19</v>
      </c>
      <c r="I463" s="127" t="s">
        <v>249</v>
      </c>
      <c r="J463" s="76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  <c r="AD463" s="77"/>
      <c r="AE463" s="77"/>
      <c r="AF463" s="77"/>
      <c r="AG463" s="77"/>
      <c r="AH463" s="77"/>
      <c r="AI463" s="77"/>
      <c r="AJ463" s="77"/>
      <c r="AK463" s="77"/>
      <c r="AL463" s="77"/>
      <c r="AM463" s="77"/>
      <c r="AN463" s="77"/>
      <c r="AO463" s="77"/>
      <c r="AP463" s="77"/>
      <c r="AQ463" s="77"/>
      <c r="AR463" s="77"/>
      <c r="AS463" s="77"/>
      <c r="AT463" s="77"/>
      <c r="AU463" s="77"/>
      <c r="AV463" s="77"/>
      <c r="AW463" s="77"/>
      <c r="AX463" s="77"/>
      <c r="AY463" s="77"/>
      <c r="AZ463" s="77"/>
      <c r="BB463" s="64" t="s">
        <v>232</v>
      </c>
      <c r="BE463" s="104" t="str" cm="1">
        <f t="array" aca="1" ref="BE463:BV463" ca="1">TRANSPOSE(I465:I482)</f>
        <v/>
      </c>
      <c r="BF463" s="105" t="str">
        <f ca="1"/>
        <v/>
      </c>
      <c r="BG463" s="105" t="str">
        <f ca="1"/>
        <v/>
      </c>
      <c r="BH463" s="105" t="str">
        <f ca="1"/>
        <v/>
      </c>
      <c r="BI463" s="105" t="str">
        <f ca="1"/>
        <v/>
      </c>
      <c r="BJ463" s="105" t="str">
        <f ca="1"/>
        <v/>
      </c>
      <c r="BK463" s="105" t="str">
        <f ca="1"/>
        <v/>
      </c>
      <c r="BL463" s="105" t="str">
        <f ca="1"/>
        <v/>
      </c>
      <c r="BM463" s="105" t="str">
        <f ca="1"/>
        <v/>
      </c>
      <c r="BN463" s="105" t="str">
        <f ca="1"/>
        <v/>
      </c>
      <c r="BO463" s="105" t="str">
        <f ca="1"/>
        <v/>
      </c>
      <c r="BP463" s="105" t="str">
        <f ca="1"/>
        <v/>
      </c>
      <c r="BQ463" s="105" t="str">
        <f ca="1"/>
        <v/>
      </c>
      <c r="BR463" s="105" t="str">
        <f ca="1"/>
        <v/>
      </c>
      <c r="BS463" s="105" t="str">
        <f ca="1"/>
        <v/>
      </c>
      <c r="BT463" s="105" t="str">
        <f ca="1"/>
        <v/>
      </c>
      <c r="BU463" s="105" t="str">
        <f ca="1"/>
        <v/>
      </c>
      <c r="BV463" s="106" t="str">
        <f ca="1"/>
        <v/>
      </c>
      <c r="CU463" s="127" t="s">
        <v>249</v>
      </c>
      <c r="CW463" s="110" t="str">
        <f>SUBSTITUTE(ADDRESS(1,COLUMN(CW465),4),"1","")</f>
        <v>CW</v>
      </c>
      <c r="DD463" s="127" t="s">
        <v>249</v>
      </c>
    </row>
    <row r="464" spans="1:108" x14ac:dyDescent="0.25">
      <c r="B464" s="71" t="s">
        <v>225</v>
      </c>
      <c r="C464" s="72">
        <f>INDEX(IRF.New!$CR:$CR,MATCH('CF AUX'!C463,IRF.New!$C:$C,0))</f>
        <v>0</v>
      </c>
      <c r="F464" s="60" t="s">
        <v>263</v>
      </c>
      <c r="H464" s="65"/>
      <c r="I464" s="124" t="s">
        <v>264</v>
      </c>
      <c r="J464" s="60">
        <v>1</v>
      </c>
      <c r="K464" s="60">
        <f>J464+1</f>
        <v>2</v>
      </c>
      <c r="L464" s="60">
        <f t="shared" ref="L464:AZ464" si="116">K464+1</f>
        <v>3</v>
      </c>
      <c r="M464" s="60">
        <f t="shared" si="116"/>
        <v>4</v>
      </c>
      <c r="N464" s="60">
        <f t="shared" si="116"/>
        <v>5</v>
      </c>
      <c r="O464" s="60">
        <f t="shared" si="116"/>
        <v>6</v>
      </c>
      <c r="P464" s="60">
        <f t="shared" si="116"/>
        <v>7</v>
      </c>
      <c r="Q464" s="60">
        <f t="shared" si="116"/>
        <v>8</v>
      </c>
      <c r="R464" s="60">
        <f t="shared" si="116"/>
        <v>9</v>
      </c>
      <c r="S464" s="60">
        <f t="shared" si="116"/>
        <v>10</v>
      </c>
      <c r="T464" s="60">
        <f t="shared" si="116"/>
        <v>11</v>
      </c>
      <c r="U464" s="60">
        <f t="shared" si="116"/>
        <v>12</v>
      </c>
      <c r="V464" s="60">
        <f t="shared" si="116"/>
        <v>13</v>
      </c>
      <c r="W464" s="60">
        <f t="shared" si="116"/>
        <v>14</v>
      </c>
      <c r="X464" s="60">
        <f t="shared" si="116"/>
        <v>15</v>
      </c>
      <c r="Y464" s="60">
        <f t="shared" si="116"/>
        <v>16</v>
      </c>
      <c r="Z464" s="60">
        <f t="shared" si="116"/>
        <v>17</v>
      </c>
      <c r="AA464" s="60">
        <f t="shared" si="116"/>
        <v>18</v>
      </c>
      <c r="AB464" s="60">
        <f t="shared" si="116"/>
        <v>19</v>
      </c>
      <c r="AC464" s="60">
        <f t="shared" si="116"/>
        <v>20</v>
      </c>
      <c r="AD464" s="60">
        <f t="shared" si="116"/>
        <v>21</v>
      </c>
      <c r="AE464" s="60">
        <f t="shared" si="116"/>
        <v>22</v>
      </c>
      <c r="AF464" s="60">
        <f t="shared" si="116"/>
        <v>23</v>
      </c>
      <c r="AG464" s="60">
        <f t="shared" si="116"/>
        <v>24</v>
      </c>
      <c r="AH464" s="60">
        <f t="shared" si="116"/>
        <v>25</v>
      </c>
      <c r="AI464" s="60">
        <f t="shared" si="116"/>
        <v>26</v>
      </c>
      <c r="AJ464" s="60">
        <f t="shared" si="116"/>
        <v>27</v>
      </c>
      <c r="AK464" s="60">
        <f t="shared" si="116"/>
        <v>28</v>
      </c>
      <c r="AL464" s="60">
        <f t="shared" si="116"/>
        <v>29</v>
      </c>
      <c r="AM464" s="60">
        <f t="shared" si="116"/>
        <v>30</v>
      </c>
      <c r="AN464" s="60">
        <f t="shared" si="116"/>
        <v>31</v>
      </c>
      <c r="AO464" s="60">
        <f t="shared" si="116"/>
        <v>32</v>
      </c>
      <c r="AP464" s="60">
        <f t="shared" si="116"/>
        <v>33</v>
      </c>
      <c r="AQ464" s="60">
        <f t="shared" si="116"/>
        <v>34</v>
      </c>
      <c r="AR464" s="60">
        <f t="shared" si="116"/>
        <v>35</v>
      </c>
      <c r="AS464" s="60">
        <f t="shared" si="116"/>
        <v>36</v>
      </c>
      <c r="AT464" s="60">
        <f t="shared" si="116"/>
        <v>37</v>
      </c>
      <c r="AU464" s="60">
        <f t="shared" si="116"/>
        <v>38</v>
      </c>
      <c r="AV464" s="60">
        <f t="shared" si="116"/>
        <v>39</v>
      </c>
      <c r="AW464" s="60">
        <f t="shared" si="116"/>
        <v>40</v>
      </c>
      <c r="AX464" s="60">
        <f t="shared" si="116"/>
        <v>41</v>
      </c>
      <c r="AY464" s="60">
        <f t="shared" si="116"/>
        <v>42</v>
      </c>
      <c r="AZ464" s="60">
        <f t="shared" si="116"/>
        <v>43</v>
      </c>
      <c r="BB464" s="67" t="s">
        <v>239</v>
      </c>
      <c r="BE464" s="107" t="str">
        <f ca="1">IFERROR(INDEX(IRF.New!$CS$2:$DJ$2,MATCH(BE463,IRF.New!$CS$5:$DJ$5,0)),"")</f>
        <v/>
      </c>
      <c r="BF464" s="108" t="str">
        <f ca="1">IFERROR(INDEX(IRF.New!$CS$2:$DJ$2,MATCH(BF463,IRF.New!$CS$5:$DJ$5,0)),"")</f>
        <v/>
      </c>
      <c r="BG464" s="108" t="str">
        <f ca="1">IFERROR(INDEX(IRF.New!$CS$2:$DJ$2,MATCH(BG463,IRF.New!$CS$5:$DJ$5,0)),"")</f>
        <v/>
      </c>
      <c r="BH464" s="108" t="str">
        <f ca="1">IFERROR(INDEX(IRF.New!$CS$2:$DJ$2,MATCH(BH463,IRF.New!$CS$5:$DJ$5,0)),"")</f>
        <v/>
      </c>
      <c r="BI464" s="108" t="str">
        <f ca="1">IFERROR(INDEX(IRF.New!$CS$2:$DJ$2,MATCH(BI463,IRF.New!$CS$5:$DJ$5,0)),"")</f>
        <v/>
      </c>
      <c r="BJ464" s="108" t="str">
        <f ca="1">IFERROR(INDEX(IRF.New!$CS$2:$DJ$2,MATCH(BJ463,IRF.New!$CS$5:$DJ$5,0)),"")</f>
        <v/>
      </c>
      <c r="BK464" s="108" t="str">
        <f ca="1">IFERROR(INDEX(IRF.New!$CS$2:$DJ$2,MATCH(BK463,IRF.New!$CS$5:$DJ$5,0)),"")</f>
        <v/>
      </c>
      <c r="BL464" s="108" t="str">
        <f ca="1">IFERROR(INDEX(IRF.New!$CS$2:$DJ$2,MATCH(BL463,IRF.New!$CS$5:$DJ$5,0)),"")</f>
        <v/>
      </c>
      <c r="BM464" s="108" t="str">
        <f ca="1">IFERROR(INDEX(IRF.New!$CS$2:$DJ$2,MATCH(BM463,IRF.New!$CS$5:$DJ$5,0)),"")</f>
        <v/>
      </c>
      <c r="BN464" s="108" t="str">
        <f ca="1">IFERROR(INDEX(IRF.New!$CS$2:$DJ$2,MATCH(BN463,IRF.New!$CS$5:$DJ$5,0)),"")</f>
        <v/>
      </c>
      <c r="BO464" s="108" t="str">
        <f ca="1">IFERROR(INDEX(IRF.New!$CS$2:$DJ$2,MATCH(BO463,IRF.New!$CS$5:$DJ$5,0)),"")</f>
        <v/>
      </c>
      <c r="BP464" s="108" t="str">
        <f ca="1">IFERROR(INDEX(IRF.New!$CS$2:$DJ$2,MATCH(BP463,IRF.New!$CS$5:$DJ$5,0)),"")</f>
        <v/>
      </c>
      <c r="BQ464" s="108" t="str">
        <f ca="1">IFERROR(INDEX(IRF.New!$CS$2:$DJ$2,MATCH(BQ463,IRF.New!$CS$5:$DJ$5,0)),"")</f>
        <v/>
      </c>
      <c r="BR464" s="108" t="str">
        <f ca="1">IFERROR(INDEX(IRF.New!$CS$2:$DJ$2,MATCH(BR463,IRF.New!$CS$5:$DJ$5,0)),"")</f>
        <v/>
      </c>
      <c r="BS464" s="108" t="str">
        <f ca="1">IFERROR(INDEX(IRF.New!$CS$2:$DJ$2,MATCH(BS463,IRF.New!$CS$5:$DJ$5,0)),"")</f>
        <v/>
      </c>
      <c r="BT464" s="108" t="str">
        <f ca="1">IFERROR(INDEX(IRF.New!$CS$2:$DJ$2,MATCH(BT463,IRF.New!$CS$5:$DJ$5,0)),"")</f>
        <v/>
      </c>
      <c r="BU464" s="108" t="str">
        <f ca="1">IFERROR(INDEX(IRF.New!$CS$2:$DJ$2,MATCH(BU463,IRF.New!$CS$5:$DJ$5,0)),"")</f>
        <v/>
      </c>
      <c r="BV464" s="109" t="str">
        <f ca="1">IFERROR(INDEX(IRF.New!$CS$2:$DJ$2,MATCH(BV463,IRF.New!$CS$5:$DJ$5,0)),"")</f>
        <v/>
      </c>
      <c r="BX464" s="59" t="s">
        <v>242</v>
      </c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59"/>
      <c r="CN464" s="59"/>
      <c r="CO464" s="59"/>
      <c r="CQ464" s="59"/>
      <c r="CR464" s="59"/>
      <c r="CS464" s="59"/>
      <c r="CT464" s="59"/>
      <c r="CU464" s="60" t="s">
        <v>244</v>
      </c>
      <c r="CV464" s="59"/>
      <c r="CW464" s="60" t="s">
        <v>250</v>
      </c>
      <c r="CX464" s="60"/>
      <c r="CY464" s="60" t="s">
        <v>237</v>
      </c>
      <c r="CZ464" s="59" t="s">
        <v>231</v>
      </c>
      <c r="DA464" s="59" t="s">
        <v>243</v>
      </c>
      <c r="DB464" s="60" t="s">
        <v>272</v>
      </c>
      <c r="DD464" s="44" t="s">
        <v>246</v>
      </c>
    </row>
    <row r="465" spans="1:109" x14ac:dyDescent="0.25">
      <c r="B465" s="73" t="s">
        <v>228</v>
      </c>
      <c r="C465" s="74">
        <f>INDEX(IRF.New!$CR$41:$CR$64,MATCH('CF AUX'!C463,IRF.New!$CQ$41:$CQ$64,0))</f>
        <v>59</v>
      </c>
      <c r="F465" s="135" t="str">
        <f>IF(ISNUMBER(H465),IF(ABS((DD465-CU465))&lt;0.001,TRUE,FALSE),"")</f>
        <v/>
      </c>
      <c r="H465" s="143" t="e" cm="1" vm="1">
        <f t="array" ref="H465">_xlfn.SEQUENCE(C464)</f>
        <v>#VALUE!</v>
      </c>
      <c r="I465" s="128" t="str">
        <f ca="1">IF(ISNUMBER(H465),INDEX(IRF.New!$CS$5:$DJ$5,MATCH('CF AUX'!H465,INDIRECT("IRF.New!$CS$"&amp;C465&amp;":$DJ$"&amp;C465),0)),"")</f>
        <v/>
      </c>
      <c r="J465" s="78" t="str">
        <f ca="1">IF(ISNUMBER($H465),INDEX(INDIRECT($D$4),MATCH('CF AUX'!J$14,INDIRECT($D$5),0),MATCH('CF AUX'!$I465,INDIRECT($D$7),0)),"")</f>
        <v/>
      </c>
      <c r="K465" s="79" t="str">
        <f ca="1">IF(ISNUMBER($H465),INDEX(INDIRECT($D$4),MATCH('CF AUX'!K$14,INDIRECT($D$5),0),MATCH('CF AUX'!$I465,INDIRECT($D$7),0)),"")</f>
        <v/>
      </c>
      <c r="L465" s="79" t="str">
        <f ca="1">IF(ISNUMBER($H465),INDEX(INDIRECT($D$4),MATCH('CF AUX'!L$14,INDIRECT($D$5),0),MATCH('CF AUX'!$I465,INDIRECT($D$7),0)),"")</f>
        <v/>
      </c>
      <c r="M465" s="79" t="str">
        <f ca="1">IF(ISNUMBER($H465),INDEX(INDIRECT($D$4),MATCH('CF AUX'!M$14,INDIRECT($D$5),0),MATCH('CF AUX'!$I465,INDIRECT($D$7),0)),"")</f>
        <v/>
      </c>
      <c r="N465" s="79" t="str">
        <f ca="1">IF(ISNUMBER($H465),INDEX(INDIRECT($D$4),MATCH('CF AUX'!N$14,INDIRECT($D$5),0),MATCH('CF AUX'!$I465,INDIRECT($D$7),0)),"")</f>
        <v/>
      </c>
      <c r="O465" s="79" t="str">
        <f ca="1">IF(ISNUMBER($H465),INDEX(INDIRECT($D$4),MATCH('CF AUX'!O$14,INDIRECT($D$5),0),MATCH('CF AUX'!$I465,INDIRECT($D$7),0)),"")</f>
        <v/>
      </c>
      <c r="P465" s="79" t="str">
        <f ca="1">IF(ISNUMBER($H465),INDEX(INDIRECT($D$4),MATCH('CF AUX'!P$14,INDIRECT($D$5),0),MATCH('CF AUX'!$I465,INDIRECT($D$7),0)),"")</f>
        <v/>
      </c>
      <c r="Q465" s="79" t="str">
        <f ca="1">IF(ISNUMBER($H465),INDEX(INDIRECT($D$4),MATCH('CF AUX'!Q$14,INDIRECT($D$5),0),MATCH('CF AUX'!$I465,INDIRECT($D$7),0)),"")</f>
        <v/>
      </c>
      <c r="R465" s="79" t="str">
        <f ca="1">IF(ISNUMBER($H465),INDEX(INDIRECT($D$4),MATCH('CF AUX'!R$14,INDIRECT($D$5),0),MATCH('CF AUX'!$I465,INDIRECT($D$7),0)),"")</f>
        <v/>
      </c>
      <c r="S465" s="79" t="str">
        <f ca="1">IF(ISNUMBER($H465),INDEX(INDIRECT($D$4),MATCH('CF AUX'!S$14,INDIRECT($D$5),0),MATCH('CF AUX'!$I465,INDIRECT($D$7),0)),"")</f>
        <v/>
      </c>
      <c r="T465" s="79" t="str">
        <f ca="1">IF(ISNUMBER($H465),INDEX(INDIRECT($D$4),MATCH('CF AUX'!T$14,INDIRECT($D$5),0),MATCH('CF AUX'!$I465,INDIRECT($D$7),0)),"")</f>
        <v/>
      </c>
      <c r="U465" s="79" t="str">
        <f ca="1">IF(ISNUMBER($H465),INDEX(INDIRECT($D$4),MATCH('CF AUX'!U$14,INDIRECT($D$5),0),MATCH('CF AUX'!$I465,INDIRECT($D$7),0)),"")</f>
        <v/>
      </c>
      <c r="V465" s="79" t="str">
        <f ca="1">IF(ISNUMBER($H465),INDEX(INDIRECT($D$4),MATCH('CF AUX'!V$14,INDIRECT($D$5),0),MATCH('CF AUX'!$I465,INDIRECT($D$7),0)),"")</f>
        <v/>
      </c>
      <c r="W465" s="79" t="str">
        <f ca="1">IF(ISNUMBER($H465),INDEX(INDIRECT($D$4),MATCH('CF AUX'!W$14,INDIRECT($D$5),0),MATCH('CF AUX'!$I465,INDIRECT($D$7),0)),"")</f>
        <v/>
      </c>
      <c r="X465" s="79" t="str">
        <f ca="1">IF(ISNUMBER($H465),INDEX(INDIRECT($D$4),MATCH('CF AUX'!X$14,INDIRECT($D$5),0),MATCH('CF AUX'!$I465,INDIRECT($D$7),0)),"")</f>
        <v/>
      </c>
      <c r="Y465" s="79" t="str">
        <f ca="1">IF(ISNUMBER($H465),INDEX(INDIRECT($D$4),MATCH('CF AUX'!Y$14,INDIRECT($D$5),0),MATCH('CF AUX'!$I465,INDIRECT($D$7),0)),"")</f>
        <v/>
      </c>
      <c r="Z465" s="79" t="str">
        <f ca="1">IF(ISNUMBER($H465),INDEX(INDIRECT($D$4),MATCH('CF AUX'!Z$14,INDIRECT($D$5),0),MATCH('CF AUX'!$I465,INDIRECT($D$7),0)),"")</f>
        <v/>
      </c>
      <c r="AA465" s="79" t="str">
        <f ca="1">IF(ISNUMBER($H465),INDEX(INDIRECT($D$4),MATCH('CF AUX'!AA$14,INDIRECT($D$5),0),MATCH('CF AUX'!$I465,INDIRECT($D$7),0)),"")</f>
        <v/>
      </c>
      <c r="AB465" s="79" t="str">
        <f ca="1">IF(ISNUMBER($H465),INDEX(INDIRECT($D$4),MATCH('CF AUX'!AB$14,INDIRECT($D$5),0),MATCH('CF AUX'!$I465,INDIRECT($D$7),0)),"")</f>
        <v/>
      </c>
      <c r="AC465" s="79" t="str">
        <f ca="1">IF(ISNUMBER($H465),INDEX(INDIRECT($D$4),MATCH('CF AUX'!AC$14,INDIRECT($D$5),0),MATCH('CF AUX'!$I465,INDIRECT($D$7),0)),"")</f>
        <v/>
      </c>
      <c r="AD465" s="79" t="str">
        <f ca="1">IF(ISNUMBER($H465),INDEX(INDIRECT($D$4),MATCH('CF AUX'!AD$14,INDIRECT($D$5),0),MATCH('CF AUX'!$I465,INDIRECT($D$7),0)),"")</f>
        <v/>
      </c>
      <c r="AE465" s="79" t="str">
        <f ca="1">IF(ISNUMBER($H465),INDEX(INDIRECT($D$4),MATCH('CF AUX'!AE$14,INDIRECT($D$5),0),MATCH('CF AUX'!$I465,INDIRECT($D$7),0)),"")</f>
        <v/>
      </c>
      <c r="AF465" s="79" t="str">
        <f ca="1">IF(ISNUMBER($H465),INDEX(INDIRECT($D$4),MATCH('CF AUX'!AF$14,INDIRECT($D$5),0),MATCH('CF AUX'!$I465,INDIRECT($D$7),0)),"")</f>
        <v/>
      </c>
      <c r="AG465" s="79" t="str">
        <f ca="1">IF(ISNUMBER($H465),INDEX(INDIRECT($D$4),MATCH('CF AUX'!AG$14,INDIRECT($D$5),0),MATCH('CF AUX'!$I465,INDIRECT($D$7),0)),"")</f>
        <v/>
      </c>
      <c r="AH465" s="79" t="str">
        <f ca="1">IF(ISNUMBER($H465),INDEX(INDIRECT($D$4),MATCH('CF AUX'!AH$14,INDIRECT($D$5),0),MATCH('CF AUX'!$I465,INDIRECT($D$7),0)),"")</f>
        <v/>
      </c>
      <c r="AI465" s="79" t="str">
        <f ca="1">IF(ISNUMBER($H465),INDEX(INDIRECT($D$4),MATCH('CF AUX'!AI$14,INDIRECT($D$5),0),MATCH('CF AUX'!$I465,INDIRECT($D$7),0)),"")</f>
        <v/>
      </c>
      <c r="AJ465" s="79" t="str">
        <f ca="1">IF(ISNUMBER($H465),INDEX(INDIRECT($D$4),MATCH('CF AUX'!AJ$14,INDIRECT($D$5),0),MATCH('CF AUX'!$I465,INDIRECT($D$7),0)),"")</f>
        <v/>
      </c>
      <c r="AK465" s="79" t="str">
        <f ca="1">IF(ISNUMBER($H465),INDEX(INDIRECT($D$4),MATCH('CF AUX'!AK$14,INDIRECT($D$5),0),MATCH('CF AUX'!$I465,INDIRECT($D$7),0)),"")</f>
        <v/>
      </c>
      <c r="AL465" s="79" t="str">
        <f ca="1">IF(ISNUMBER($H465),INDEX(INDIRECT($D$4),MATCH('CF AUX'!AL$14,INDIRECT($D$5),0),MATCH('CF AUX'!$I465,INDIRECT($D$7),0)),"")</f>
        <v/>
      </c>
      <c r="AM465" s="79" t="str">
        <f ca="1">IF(ISNUMBER($H465),INDEX(INDIRECT($D$4),MATCH('CF AUX'!AM$14,INDIRECT($D$5),0),MATCH('CF AUX'!$I465,INDIRECT($D$7),0)),"")</f>
        <v/>
      </c>
      <c r="AN465" s="79" t="str">
        <f ca="1">IF(ISNUMBER($H465),INDEX(INDIRECT($D$4),MATCH('CF AUX'!AN$14,INDIRECT($D$5),0),MATCH('CF AUX'!$I465,INDIRECT($D$7),0)),"")</f>
        <v/>
      </c>
      <c r="AO465" s="79" t="str">
        <f ca="1">IF(ISNUMBER($H465),INDEX(INDIRECT($D$4),MATCH('CF AUX'!AO$14,INDIRECT($D$5),0),MATCH('CF AUX'!$I465,INDIRECT($D$7),0)),"")</f>
        <v/>
      </c>
      <c r="AP465" s="79" t="str">
        <f ca="1">IF(ISNUMBER($H465),INDEX(INDIRECT($D$4),MATCH('CF AUX'!AP$14,INDIRECT($D$5),0),MATCH('CF AUX'!$I465,INDIRECT($D$7),0)),"")</f>
        <v/>
      </c>
      <c r="AQ465" s="79" t="str">
        <f ca="1">IF(ISNUMBER($H465),INDEX(INDIRECT($D$4),MATCH('CF AUX'!AQ$14,INDIRECT($D$5),0),MATCH('CF AUX'!$I465,INDIRECT($D$7),0)),"")</f>
        <v/>
      </c>
      <c r="AR465" s="79" t="str">
        <f ca="1">IF(ISNUMBER($H465),INDEX(INDIRECT($D$4),MATCH('CF AUX'!AR$14,INDIRECT($D$5),0),MATCH('CF AUX'!$I465,INDIRECT($D$7),0)),"")</f>
        <v/>
      </c>
      <c r="AS465" s="79" t="str">
        <f ca="1">IF(ISNUMBER($H465),INDEX(INDIRECT($D$4),MATCH('CF AUX'!AS$14,INDIRECT($D$5),0),MATCH('CF AUX'!$I465,INDIRECT($D$7),0)),"")</f>
        <v/>
      </c>
      <c r="AT465" s="79" t="str">
        <f ca="1">IF(ISNUMBER($H465),INDEX(INDIRECT($D$4),MATCH('CF AUX'!AT$14,INDIRECT($D$5),0),MATCH('CF AUX'!$I465,INDIRECT($D$7),0)),"")</f>
        <v/>
      </c>
      <c r="AU465" s="79" t="str">
        <f ca="1">IF(ISNUMBER($H465),INDEX(INDIRECT($D$4),MATCH('CF AUX'!AU$14,INDIRECT($D$5),0),MATCH('CF AUX'!$I465,INDIRECT($D$7),0)),"")</f>
        <v/>
      </c>
      <c r="AV465" s="79" t="str">
        <f ca="1">IF(ISNUMBER($H465),INDEX(INDIRECT($D$4),MATCH('CF AUX'!AV$14,INDIRECT($D$5),0),MATCH('CF AUX'!$I465,INDIRECT($D$7),0)),"")</f>
        <v/>
      </c>
      <c r="AW465" s="79" t="str">
        <f ca="1">IF(ISNUMBER($H465),INDEX(INDIRECT($D$4),MATCH('CF AUX'!AW$14,INDIRECT($D$5),0),MATCH('CF AUX'!$I465,INDIRECT($D$7),0)),"")</f>
        <v/>
      </c>
      <c r="AX465" s="79" t="str">
        <f ca="1">IF(ISNUMBER($H465),INDEX(INDIRECT($D$4),MATCH('CF AUX'!AX$14,INDIRECT($D$5),0),MATCH('CF AUX'!$I465,INDIRECT($D$7),0)),"")</f>
        <v/>
      </c>
      <c r="AY465" s="79" t="str">
        <f ca="1">IF(ISNUMBER($H465),INDEX(INDIRECT($D$4),MATCH('CF AUX'!AY$14,INDIRECT($D$5),0),MATCH('CF AUX'!$I465,INDIRECT($D$7),0)),"")</f>
        <v/>
      </c>
      <c r="AZ465" s="79" t="str">
        <f ca="1">IF(ISNUMBER($H465),INDEX(INDIRECT($D$4),MATCH('CF AUX'!AZ$14,INDIRECT($D$5),0),MATCH('CF AUX'!$I465,INDIRECT($D$7),0)),"")</f>
        <v/>
      </c>
      <c r="BB465" s="95" t="str" cm="1">
        <f t="array" aca="1" ref="BB465" ca="1">IF(ISNUMBER($H465),MMULT(J465:AZ465,TRANSPOSE(INDIRECT($D$8&amp;$G$4&amp;B468&amp;":"&amp;$G$6&amp;B468))),"")</f>
        <v/>
      </c>
      <c r="BD465" s="59">
        <f>BD461</f>
        <v>464</v>
      </c>
      <c r="BE465" s="78" t="str" cm="1">
        <f t="array" aca="1" ref="BE465" ca="1">IFERROR(INDEX(INDIRECT($D$4),MATCH(INDIRECT(BE$5&amp;$BD465),INDIRECT($D$6),0),MATCH($I465,INDIRECT($D$7),0)),"")</f>
        <v/>
      </c>
      <c r="BF465" s="79" t="str" cm="1">
        <f t="array" aca="1" ref="BF465" ca="1">IFERROR(INDEX(INDIRECT($D$4),MATCH(INDIRECT(BF$5&amp;$BD465),INDIRECT($D$6),0),MATCH($I465,INDIRECT($D$7),0)),"")</f>
        <v/>
      </c>
      <c r="BG465" s="79" t="str" cm="1">
        <f t="array" aca="1" ref="BG465" ca="1">IFERROR(INDEX(INDIRECT($D$4),MATCH(INDIRECT(BG$5&amp;$BD465),INDIRECT($D$6),0),MATCH($I465,INDIRECT($D$7),0)),"")</f>
        <v/>
      </c>
      <c r="BH465" s="79" t="str" cm="1">
        <f t="array" aca="1" ref="BH465" ca="1">IFERROR(INDEX(INDIRECT($D$4),MATCH(INDIRECT(BH$5&amp;$BD465),INDIRECT($D$6),0),MATCH($I465,INDIRECT($D$7),0)),"")</f>
        <v/>
      </c>
      <c r="BI465" s="79" t="str" cm="1">
        <f t="array" aca="1" ref="BI465" ca="1">IFERROR(INDEX(INDIRECT($D$4),MATCH(INDIRECT(BI$5&amp;$BD465),INDIRECT($D$6),0),MATCH($I465,INDIRECT($D$7),0)),"")</f>
        <v/>
      </c>
      <c r="BJ465" s="79" t="str" cm="1">
        <f t="array" aca="1" ref="BJ465" ca="1">IFERROR(INDEX(INDIRECT($D$4),MATCH(INDIRECT(BJ$5&amp;$BD465),INDIRECT($D$6),0),MATCH($I465,INDIRECT($D$7),0)),"")</f>
        <v/>
      </c>
      <c r="BK465" s="79" t="str" cm="1">
        <f t="array" aca="1" ref="BK465" ca="1">IFERROR(INDEX(INDIRECT($D$4),MATCH(INDIRECT(BK$5&amp;$BD465),INDIRECT($D$6),0),MATCH($I465,INDIRECT($D$7),0)),"")</f>
        <v/>
      </c>
      <c r="BL465" s="79" t="str" cm="1">
        <f t="array" aca="1" ref="BL465" ca="1">IFERROR(INDEX(INDIRECT($D$4),MATCH(INDIRECT(BL$5&amp;$BD465),INDIRECT($D$6),0),MATCH($I465,INDIRECT($D$7),0)),"")</f>
        <v/>
      </c>
      <c r="BM465" s="79" t="str" cm="1">
        <f t="array" aca="1" ref="BM465" ca="1">IFERROR(INDEX(INDIRECT($D$4),MATCH(INDIRECT(BM$5&amp;$BD465),INDIRECT($D$6),0),MATCH($I465,INDIRECT($D$7),0)),"")</f>
        <v/>
      </c>
      <c r="BN465" s="79" t="str" cm="1">
        <f t="array" aca="1" ref="BN465" ca="1">IFERROR(INDEX(INDIRECT($D$4),MATCH(INDIRECT(BN$5&amp;$BD465),INDIRECT($D$6),0),MATCH($I465,INDIRECT($D$7),0)),"")</f>
        <v/>
      </c>
      <c r="BO465" s="79" t="str" cm="1">
        <f t="array" aca="1" ref="BO465" ca="1">IFERROR(INDEX(INDIRECT($D$4),MATCH(INDIRECT(BO$5&amp;$BD465),INDIRECT($D$6),0),MATCH($I465,INDIRECT($D$7),0)),"")</f>
        <v/>
      </c>
      <c r="BP465" s="79" t="str" cm="1">
        <f t="array" aca="1" ref="BP465" ca="1">IFERROR(INDEX(INDIRECT($D$4),MATCH(INDIRECT(BP$5&amp;$BD465),INDIRECT($D$6),0),MATCH($I465,INDIRECT($D$7),0)),"")</f>
        <v/>
      </c>
      <c r="BQ465" s="79" t="str" cm="1">
        <f t="array" aca="1" ref="BQ465" ca="1">IFERROR(INDEX(INDIRECT($D$4),MATCH(INDIRECT(BQ$5&amp;$BD465),INDIRECT($D$6),0),MATCH($I465,INDIRECT($D$7),0)),"")</f>
        <v/>
      </c>
      <c r="BR465" s="79" t="str" cm="1">
        <f t="array" aca="1" ref="BR465" ca="1">IFERROR(INDEX(INDIRECT($D$4),MATCH(INDIRECT(BR$5&amp;$BD465),INDIRECT($D$6),0),MATCH($I465,INDIRECT($D$7),0)),"")</f>
        <v/>
      </c>
      <c r="BS465" s="79" t="str" cm="1">
        <f t="array" aca="1" ref="BS465" ca="1">IFERROR(INDEX(INDIRECT($D$4),MATCH(INDIRECT(BS$5&amp;$BD465),INDIRECT($D$6),0),MATCH($I465,INDIRECT($D$7),0)),"")</f>
        <v/>
      </c>
      <c r="BT465" s="79" t="str" cm="1">
        <f t="array" aca="1" ref="BT465" ca="1">IFERROR(INDEX(INDIRECT($D$4),MATCH(INDIRECT(BT$5&amp;$BD465),INDIRECT($D$6),0),MATCH($I465,INDIRECT($D$7),0)),"")</f>
        <v/>
      </c>
      <c r="BU465" s="79" t="str" cm="1">
        <f t="array" aca="1" ref="BU465" ca="1">IFERROR(INDEX(INDIRECT($D$4),MATCH(INDIRECT(BU$5&amp;$BD465),INDIRECT($D$6),0),MATCH($I465,INDIRECT($D$7),0)),"")</f>
        <v/>
      </c>
      <c r="BV465" s="98" t="str" cm="1">
        <f t="array" aca="1" ref="BV465" ca="1">IFERROR(INDEX(INDIRECT($D$4),MATCH(INDIRECT(BV$5&amp;$BD465),INDIRECT($D$6),0),MATCH($I465,INDIRECT($D$7),0)),"")</f>
        <v/>
      </c>
      <c r="BX465" s="78" t="e" cm="1">
        <f t="array" aca="1" ref="BX465" ca="1">MINVERSE(INDIRECT(C476&amp;D476&amp;":"&amp;C477&amp;D477))</f>
        <v>#VALUE!</v>
      </c>
      <c r="BY465" s="79"/>
      <c r="BZ465" s="79"/>
      <c r="CA465" s="79"/>
      <c r="CB465" s="79"/>
      <c r="CC465" s="79"/>
      <c r="CD465" s="79"/>
      <c r="CE465" s="79"/>
      <c r="CF465" s="79"/>
      <c r="CG465" s="79"/>
      <c r="CH465" s="79"/>
      <c r="CI465" s="79"/>
      <c r="CJ465" s="79"/>
      <c r="CK465" s="79"/>
      <c r="CL465" s="79"/>
      <c r="CM465" s="79"/>
      <c r="CN465" s="79"/>
      <c r="CO465" s="98"/>
      <c r="CQ465" s="145" t="s">
        <v>206</v>
      </c>
      <c r="CR465" s="105" t="str">
        <f>IF(ISNUMBER(CS465),ROW(CS465),"")</f>
        <v/>
      </c>
      <c r="CS465" s="77" t="e" cm="1" vm="1">
        <f t="array" ref="CS465">_xlfn.SEQUENCE(C464)</f>
        <v>#VALUE!</v>
      </c>
      <c r="CT465" s="115" t="str">
        <f t="shared" ref="CT465:CT482" ca="1" si="117">I465</f>
        <v/>
      </c>
      <c r="CU465" s="78" t="str">
        <f>IF(ISNUMBER($CS465),INDEX(IRF.New!$CS$7:$DJ$37,MATCH(B468+1,IRF.New!$B$7:$B$37,0),MATCH($CT465,IRF.New!$CS$5:$DJ$5,0)),"")</f>
        <v/>
      </c>
      <c r="CV465" s="79"/>
      <c r="CW465" s="79" t="str">
        <f t="shared" ref="CW465:CW482" si="118">IF(ISNUMBER(CU465),CU465-BB465,"")</f>
        <v/>
      </c>
      <c r="CX465" s="79"/>
      <c r="CY465" s="79" t="e" cm="1">
        <f t="array" aca="1" ref="CY465" ca="1">MMULT(_xlfn.ANCHORARRAY(BX465),CW465:INDIRECT(CW463&amp;MAX(CR465:CR482)))</f>
        <v>#VALUE!</v>
      </c>
      <c r="CZ465" s="63">
        <f>ROW(CY465)</f>
        <v>465</v>
      </c>
      <c r="DA465" s="111" t="str">
        <f>IF(ISNUMBER(CS465),INDEX(IRF.New!$CS$2:$DJ$2,MATCH('CF AUX'!$CT465,IRF.New!$CS$5:$DJ$5,0)),"")</f>
        <v/>
      </c>
      <c r="DB465" s="85">
        <f>C463</f>
        <v>19</v>
      </c>
      <c r="DD465" s="131" t="str">
        <f>IF(ISNUMBER(CS465),INDEX(IRF.New!$D$7:$CO$37,MATCH('CF AUX'!C463,IRF.New!$C$7:$C$37,0),MATCH(CT465,IRF.New!$D$5:$CO$5,0)),"")</f>
        <v/>
      </c>
      <c r="DE465" s="1"/>
    </row>
    <row r="466" spans="1:109" x14ac:dyDescent="0.25">
      <c r="F466" s="136" t="str">
        <f t="shared" ref="F466:F482" si="119">IF(ISNUMBER(H466),IF(ABS((DD466-CU466))&lt;0.001,TRUE,FALSE),"")</f>
        <v/>
      </c>
      <c r="H466" s="143"/>
      <c r="I466" s="128" t="str">
        <f ca="1">IF(ISNUMBER(H466),INDEX(IRF.New!$CS$5:$DJ$5,MATCH('CF AUX'!H466,INDIRECT("IRF.New!$CS$"&amp;C465&amp;":$DJ$"&amp;C465),0)),"")</f>
        <v/>
      </c>
      <c r="J466" s="80" t="str">
        <f ca="1">IF(ISNUMBER($H466),INDEX(INDIRECT($D$4),MATCH('CF AUX'!J$14,INDIRECT($D$5),0),MATCH('CF AUX'!$I466,INDIRECT($D$7),0)),"")</f>
        <v/>
      </c>
      <c r="K466" s="81" t="str">
        <f ca="1">IF(ISNUMBER($H466),INDEX(INDIRECT($D$4),MATCH('CF AUX'!K$14,INDIRECT($D$5),0),MATCH('CF AUX'!$I466,INDIRECT($D$7),0)),"")</f>
        <v/>
      </c>
      <c r="L466" s="81" t="str">
        <f ca="1">IF(ISNUMBER($H466),INDEX(INDIRECT($D$4),MATCH('CF AUX'!L$14,INDIRECT($D$5),0),MATCH('CF AUX'!$I466,INDIRECT($D$7),0)),"")</f>
        <v/>
      </c>
      <c r="M466" s="81" t="str">
        <f ca="1">IF(ISNUMBER($H466),INDEX(INDIRECT($D$4),MATCH('CF AUX'!M$14,INDIRECT($D$5),0),MATCH('CF AUX'!$I466,INDIRECT($D$7),0)),"")</f>
        <v/>
      </c>
      <c r="N466" s="81" t="str">
        <f ca="1">IF(ISNUMBER($H466),INDEX(INDIRECT($D$4),MATCH('CF AUX'!N$14,INDIRECT($D$5),0),MATCH('CF AUX'!$I466,INDIRECT($D$7),0)),"")</f>
        <v/>
      </c>
      <c r="O466" s="81" t="str">
        <f ca="1">IF(ISNUMBER($H466),INDEX(INDIRECT($D$4),MATCH('CF AUX'!O$14,INDIRECT($D$5),0),MATCH('CF AUX'!$I466,INDIRECT($D$7),0)),"")</f>
        <v/>
      </c>
      <c r="P466" s="81" t="str">
        <f ca="1">IF(ISNUMBER($H466),INDEX(INDIRECT($D$4),MATCH('CF AUX'!P$14,INDIRECT($D$5),0),MATCH('CF AUX'!$I466,INDIRECT($D$7),0)),"")</f>
        <v/>
      </c>
      <c r="Q466" s="81" t="str">
        <f ca="1">IF(ISNUMBER($H466),INDEX(INDIRECT($D$4),MATCH('CF AUX'!Q$14,INDIRECT($D$5),0),MATCH('CF AUX'!$I466,INDIRECT($D$7),0)),"")</f>
        <v/>
      </c>
      <c r="R466" s="81" t="str">
        <f ca="1">IF(ISNUMBER($H466),INDEX(INDIRECT($D$4),MATCH('CF AUX'!R$14,INDIRECT($D$5),0),MATCH('CF AUX'!$I466,INDIRECT($D$7),0)),"")</f>
        <v/>
      </c>
      <c r="S466" s="81" t="str">
        <f ca="1">IF(ISNUMBER($H466),INDEX(INDIRECT($D$4),MATCH('CF AUX'!S$14,INDIRECT($D$5),0),MATCH('CF AUX'!$I466,INDIRECT($D$7),0)),"")</f>
        <v/>
      </c>
      <c r="T466" s="81" t="str">
        <f ca="1">IF(ISNUMBER($H466),INDEX(INDIRECT($D$4),MATCH('CF AUX'!T$14,INDIRECT($D$5),0),MATCH('CF AUX'!$I466,INDIRECT($D$7),0)),"")</f>
        <v/>
      </c>
      <c r="U466" s="81" t="str">
        <f ca="1">IF(ISNUMBER($H466),INDEX(INDIRECT($D$4),MATCH('CF AUX'!U$14,INDIRECT($D$5),0),MATCH('CF AUX'!$I466,INDIRECT($D$7),0)),"")</f>
        <v/>
      </c>
      <c r="V466" s="81" t="str">
        <f ca="1">IF(ISNUMBER($H466),INDEX(INDIRECT($D$4),MATCH('CF AUX'!V$14,INDIRECT($D$5),0),MATCH('CF AUX'!$I466,INDIRECT($D$7),0)),"")</f>
        <v/>
      </c>
      <c r="W466" s="81" t="str">
        <f ca="1">IF(ISNUMBER($H466),INDEX(INDIRECT($D$4),MATCH('CF AUX'!W$14,INDIRECT($D$5),0),MATCH('CF AUX'!$I466,INDIRECT($D$7),0)),"")</f>
        <v/>
      </c>
      <c r="X466" s="81" t="str">
        <f ca="1">IF(ISNUMBER($H466),INDEX(INDIRECT($D$4),MATCH('CF AUX'!X$14,INDIRECT($D$5),0),MATCH('CF AUX'!$I466,INDIRECT($D$7),0)),"")</f>
        <v/>
      </c>
      <c r="Y466" s="81" t="str">
        <f ca="1">IF(ISNUMBER($H466),INDEX(INDIRECT($D$4),MATCH('CF AUX'!Y$14,INDIRECT($D$5),0),MATCH('CF AUX'!$I466,INDIRECT($D$7),0)),"")</f>
        <v/>
      </c>
      <c r="Z466" s="81" t="str">
        <f ca="1">IF(ISNUMBER($H466),INDEX(INDIRECT($D$4),MATCH('CF AUX'!Z$14,INDIRECT($D$5),0),MATCH('CF AUX'!$I466,INDIRECT($D$7),0)),"")</f>
        <v/>
      </c>
      <c r="AA466" s="81" t="str">
        <f ca="1">IF(ISNUMBER($H466),INDEX(INDIRECT($D$4),MATCH('CF AUX'!AA$14,INDIRECT($D$5),0),MATCH('CF AUX'!$I466,INDIRECT($D$7),0)),"")</f>
        <v/>
      </c>
      <c r="AB466" s="81" t="str">
        <f ca="1">IF(ISNUMBER($H466),INDEX(INDIRECT($D$4),MATCH('CF AUX'!AB$14,INDIRECT($D$5),0),MATCH('CF AUX'!$I466,INDIRECT($D$7),0)),"")</f>
        <v/>
      </c>
      <c r="AC466" s="81" t="str">
        <f ca="1">IF(ISNUMBER($H466),INDEX(INDIRECT($D$4),MATCH('CF AUX'!AC$14,INDIRECT($D$5),0),MATCH('CF AUX'!$I466,INDIRECT($D$7),0)),"")</f>
        <v/>
      </c>
      <c r="AD466" s="81" t="str">
        <f ca="1">IF(ISNUMBER($H466),INDEX(INDIRECT($D$4),MATCH('CF AUX'!AD$14,INDIRECT($D$5),0),MATCH('CF AUX'!$I466,INDIRECT($D$7),0)),"")</f>
        <v/>
      </c>
      <c r="AE466" s="81" t="str">
        <f ca="1">IF(ISNUMBER($H466),INDEX(INDIRECT($D$4),MATCH('CF AUX'!AE$14,INDIRECT($D$5),0),MATCH('CF AUX'!$I466,INDIRECT($D$7),0)),"")</f>
        <v/>
      </c>
      <c r="AF466" s="81" t="str">
        <f ca="1">IF(ISNUMBER($H466),INDEX(INDIRECT($D$4),MATCH('CF AUX'!AF$14,INDIRECT($D$5),0),MATCH('CF AUX'!$I466,INDIRECT($D$7),0)),"")</f>
        <v/>
      </c>
      <c r="AG466" s="81" t="str">
        <f ca="1">IF(ISNUMBER($H466),INDEX(INDIRECT($D$4),MATCH('CF AUX'!AG$14,INDIRECT($D$5),0),MATCH('CF AUX'!$I466,INDIRECT($D$7),0)),"")</f>
        <v/>
      </c>
      <c r="AH466" s="81" t="str">
        <f ca="1">IF(ISNUMBER($H466),INDEX(INDIRECT($D$4),MATCH('CF AUX'!AH$14,INDIRECT($D$5),0),MATCH('CF AUX'!$I466,INDIRECT($D$7),0)),"")</f>
        <v/>
      </c>
      <c r="AI466" s="81" t="str">
        <f ca="1">IF(ISNUMBER($H466),INDEX(INDIRECT($D$4),MATCH('CF AUX'!AI$14,INDIRECT($D$5),0),MATCH('CF AUX'!$I466,INDIRECT($D$7),0)),"")</f>
        <v/>
      </c>
      <c r="AJ466" s="81" t="str">
        <f ca="1">IF(ISNUMBER($H466),INDEX(INDIRECT($D$4),MATCH('CF AUX'!AJ$14,INDIRECT($D$5),0),MATCH('CF AUX'!$I466,INDIRECT($D$7),0)),"")</f>
        <v/>
      </c>
      <c r="AK466" s="81" t="str">
        <f ca="1">IF(ISNUMBER($H466),INDEX(INDIRECT($D$4),MATCH('CF AUX'!AK$14,INDIRECT($D$5),0),MATCH('CF AUX'!$I466,INDIRECT($D$7),0)),"")</f>
        <v/>
      </c>
      <c r="AL466" s="81" t="str">
        <f ca="1">IF(ISNUMBER($H466),INDEX(INDIRECT($D$4),MATCH('CF AUX'!AL$14,INDIRECT($D$5),0),MATCH('CF AUX'!$I466,INDIRECT($D$7),0)),"")</f>
        <v/>
      </c>
      <c r="AM466" s="81" t="str">
        <f ca="1">IF(ISNUMBER($H466),INDEX(INDIRECT($D$4),MATCH('CF AUX'!AM$14,INDIRECT($D$5),0),MATCH('CF AUX'!$I466,INDIRECT($D$7),0)),"")</f>
        <v/>
      </c>
      <c r="AN466" s="81" t="str">
        <f ca="1">IF(ISNUMBER($H466),INDEX(INDIRECT($D$4),MATCH('CF AUX'!AN$14,INDIRECT($D$5),0),MATCH('CF AUX'!$I466,INDIRECT($D$7),0)),"")</f>
        <v/>
      </c>
      <c r="AO466" s="81" t="str">
        <f ca="1">IF(ISNUMBER($H466),INDEX(INDIRECT($D$4),MATCH('CF AUX'!AO$14,INDIRECT($D$5),0),MATCH('CF AUX'!$I466,INDIRECT($D$7),0)),"")</f>
        <v/>
      </c>
      <c r="AP466" s="81" t="str">
        <f ca="1">IF(ISNUMBER($H466),INDEX(INDIRECT($D$4),MATCH('CF AUX'!AP$14,INDIRECT($D$5),0),MATCH('CF AUX'!$I466,INDIRECT($D$7),0)),"")</f>
        <v/>
      </c>
      <c r="AQ466" s="81" t="str">
        <f ca="1">IF(ISNUMBER($H466),INDEX(INDIRECT($D$4),MATCH('CF AUX'!AQ$14,INDIRECT($D$5),0),MATCH('CF AUX'!$I466,INDIRECT($D$7),0)),"")</f>
        <v/>
      </c>
      <c r="AR466" s="81" t="str">
        <f ca="1">IF(ISNUMBER($H466),INDEX(INDIRECT($D$4),MATCH('CF AUX'!AR$14,INDIRECT($D$5),0),MATCH('CF AUX'!$I466,INDIRECT($D$7),0)),"")</f>
        <v/>
      </c>
      <c r="AS466" s="81" t="str">
        <f ca="1">IF(ISNUMBER($H466),INDEX(INDIRECT($D$4),MATCH('CF AUX'!AS$14,INDIRECT($D$5),0),MATCH('CF AUX'!$I466,INDIRECT($D$7),0)),"")</f>
        <v/>
      </c>
      <c r="AT466" s="81" t="str">
        <f ca="1">IF(ISNUMBER($H466),INDEX(INDIRECT($D$4),MATCH('CF AUX'!AT$14,INDIRECT($D$5),0),MATCH('CF AUX'!$I466,INDIRECT($D$7),0)),"")</f>
        <v/>
      </c>
      <c r="AU466" s="81" t="str">
        <f ca="1">IF(ISNUMBER($H466),INDEX(INDIRECT($D$4),MATCH('CF AUX'!AU$14,INDIRECT($D$5),0),MATCH('CF AUX'!$I466,INDIRECT($D$7),0)),"")</f>
        <v/>
      </c>
      <c r="AV466" s="81" t="str">
        <f ca="1">IF(ISNUMBER($H466),INDEX(INDIRECT($D$4),MATCH('CF AUX'!AV$14,INDIRECT($D$5),0),MATCH('CF AUX'!$I466,INDIRECT($D$7),0)),"")</f>
        <v/>
      </c>
      <c r="AW466" s="81" t="str">
        <f ca="1">IF(ISNUMBER($H466),INDEX(INDIRECT($D$4),MATCH('CF AUX'!AW$14,INDIRECT($D$5),0),MATCH('CF AUX'!$I466,INDIRECT($D$7),0)),"")</f>
        <v/>
      </c>
      <c r="AX466" s="81" t="str">
        <f ca="1">IF(ISNUMBER($H466),INDEX(INDIRECT($D$4),MATCH('CF AUX'!AX$14,INDIRECT($D$5),0),MATCH('CF AUX'!$I466,INDIRECT($D$7),0)),"")</f>
        <v/>
      </c>
      <c r="AY466" s="81" t="str">
        <f ca="1">IF(ISNUMBER($H466),INDEX(INDIRECT($D$4),MATCH('CF AUX'!AY$14,INDIRECT($D$5),0),MATCH('CF AUX'!$I466,INDIRECT($D$7),0)),"")</f>
        <v/>
      </c>
      <c r="AZ466" s="81" t="str">
        <f ca="1">IF(ISNUMBER($H466),INDEX(INDIRECT($D$4),MATCH('CF AUX'!AZ$14,INDIRECT($D$5),0),MATCH('CF AUX'!$I466,INDIRECT($D$7),0)),"")</f>
        <v/>
      </c>
      <c r="BB466" s="96" t="str" cm="1">
        <f t="array" aca="1" ref="BB466" ca="1">IF(ISNUMBER($H466),MMULT(J466:AZ466,TRANSPOSE(INDIRECT($D$8&amp;$G$4&amp;B468&amp;":"&amp;$G$6&amp;B468))),"")</f>
        <v/>
      </c>
      <c r="BD466" s="59">
        <f>BD465</f>
        <v>464</v>
      </c>
      <c r="BE466" s="80" t="str" cm="1">
        <f t="array" aca="1" ref="BE466" ca="1">IFERROR(INDEX(INDIRECT($D$4),MATCH(INDIRECT(BE$5&amp;$BD466),INDIRECT($D$6),0),MATCH($I466,INDIRECT($D$7),0)),"")</f>
        <v/>
      </c>
      <c r="BF466" s="81" t="str" cm="1">
        <f t="array" aca="1" ref="BF466" ca="1">IFERROR(INDEX(INDIRECT($D$4),MATCH(INDIRECT(BF$5&amp;$BD466),INDIRECT($D$6),0),MATCH($I466,INDIRECT($D$7),0)),"")</f>
        <v/>
      </c>
      <c r="BG466" s="81" t="str" cm="1">
        <f t="array" aca="1" ref="BG466" ca="1">IFERROR(INDEX(INDIRECT($D$4),MATCH(INDIRECT(BG$5&amp;$BD466),INDIRECT($D$6),0),MATCH($I466,INDIRECT($D$7),0)),"")</f>
        <v/>
      </c>
      <c r="BH466" s="81" t="str" cm="1">
        <f t="array" aca="1" ref="BH466" ca="1">IFERROR(INDEX(INDIRECT($D$4),MATCH(INDIRECT(BH$5&amp;$BD466),INDIRECT($D$6),0),MATCH($I466,INDIRECT($D$7),0)),"")</f>
        <v/>
      </c>
      <c r="BI466" s="81" t="str" cm="1">
        <f t="array" aca="1" ref="BI466" ca="1">IFERROR(INDEX(INDIRECT($D$4),MATCH(INDIRECT(BI$5&amp;$BD466),INDIRECT($D$6),0),MATCH($I466,INDIRECT($D$7),0)),"")</f>
        <v/>
      </c>
      <c r="BJ466" s="81" t="str" cm="1">
        <f t="array" aca="1" ref="BJ466" ca="1">IFERROR(INDEX(INDIRECT($D$4),MATCH(INDIRECT(BJ$5&amp;$BD466),INDIRECT($D$6),0),MATCH($I466,INDIRECT($D$7),0)),"")</f>
        <v/>
      </c>
      <c r="BK466" s="81" t="str" cm="1">
        <f t="array" aca="1" ref="BK466" ca="1">IFERROR(INDEX(INDIRECT($D$4),MATCH(INDIRECT(BK$5&amp;$BD466),INDIRECT($D$6),0),MATCH($I466,INDIRECT($D$7),0)),"")</f>
        <v/>
      </c>
      <c r="BL466" s="81" t="str" cm="1">
        <f t="array" aca="1" ref="BL466" ca="1">IFERROR(INDEX(INDIRECT($D$4),MATCH(INDIRECT(BL$5&amp;$BD466),INDIRECT($D$6),0),MATCH($I466,INDIRECT($D$7),0)),"")</f>
        <v/>
      </c>
      <c r="BM466" s="81" t="str" cm="1">
        <f t="array" aca="1" ref="BM466" ca="1">IFERROR(INDEX(INDIRECT($D$4),MATCH(INDIRECT(BM$5&amp;$BD466),INDIRECT($D$6),0),MATCH($I466,INDIRECT($D$7),0)),"")</f>
        <v/>
      </c>
      <c r="BN466" s="81" t="str" cm="1">
        <f t="array" aca="1" ref="BN466" ca="1">IFERROR(INDEX(INDIRECT($D$4),MATCH(INDIRECT(BN$5&amp;$BD466),INDIRECT($D$6),0),MATCH($I466,INDIRECT($D$7),0)),"")</f>
        <v/>
      </c>
      <c r="BO466" s="81" t="str" cm="1">
        <f t="array" aca="1" ref="BO466" ca="1">IFERROR(INDEX(INDIRECT($D$4),MATCH(INDIRECT(BO$5&amp;$BD466),INDIRECT($D$6),0),MATCH($I466,INDIRECT($D$7),0)),"")</f>
        <v/>
      </c>
      <c r="BP466" s="81" t="str" cm="1">
        <f t="array" aca="1" ref="BP466" ca="1">IFERROR(INDEX(INDIRECT($D$4),MATCH(INDIRECT(BP$5&amp;$BD466),INDIRECT($D$6),0),MATCH($I466,INDIRECT($D$7),0)),"")</f>
        <v/>
      </c>
      <c r="BQ466" s="81" t="str" cm="1">
        <f t="array" aca="1" ref="BQ466" ca="1">IFERROR(INDEX(INDIRECT($D$4),MATCH(INDIRECT(BQ$5&amp;$BD466),INDIRECT($D$6),0),MATCH($I466,INDIRECT($D$7),0)),"")</f>
        <v/>
      </c>
      <c r="BR466" s="81" t="str" cm="1">
        <f t="array" aca="1" ref="BR466" ca="1">IFERROR(INDEX(INDIRECT($D$4),MATCH(INDIRECT(BR$5&amp;$BD466),INDIRECT($D$6),0),MATCH($I466,INDIRECT($D$7),0)),"")</f>
        <v/>
      </c>
      <c r="BS466" s="81" t="str" cm="1">
        <f t="array" aca="1" ref="BS466" ca="1">IFERROR(INDEX(INDIRECT($D$4),MATCH(INDIRECT(BS$5&amp;$BD466),INDIRECT($D$6),0),MATCH($I466,INDIRECT($D$7),0)),"")</f>
        <v/>
      </c>
      <c r="BT466" s="81" t="str" cm="1">
        <f t="array" aca="1" ref="BT466" ca="1">IFERROR(INDEX(INDIRECT($D$4),MATCH(INDIRECT(BT$5&amp;$BD466),INDIRECT($D$6),0),MATCH($I466,INDIRECT($D$7),0)),"")</f>
        <v/>
      </c>
      <c r="BU466" s="81" t="str" cm="1">
        <f t="array" aca="1" ref="BU466" ca="1">IFERROR(INDEX(INDIRECT($D$4),MATCH(INDIRECT(BU$5&amp;$BD466),INDIRECT($D$6),0),MATCH($I466,INDIRECT($D$7),0)),"")</f>
        <v/>
      </c>
      <c r="BV466" s="99" t="str" cm="1">
        <f t="array" aca="1" ref="BV466" ca="1">IFERROR(INDEX(INDIRECT($D$4),MATCH(INDIRECT(BV$5&amp;$BD466),INDIRECT($D$6),0),MATCH($I466,INDIRECT($D$7),0)),"")</f>
        <v/>
      </c>
      <c r="BX466" s="80"/>
      <c r="BY466" s="81"/>
      <c r="BZ466" s="81"/>
      <c r="CA466" s="81"/>
      <c r="CB466" s="81"/>
      <c r="CC466" s="81"/>
      <c r="CD466" s="81"/>
      <c r="CE466" s="81"/>
      <c r="CF466" s="81"/>
      <c r="CG466" s="81"/>
      <c r="CH466" s="81"/>
      <c r="CI466" s="81"/>
      <c r="CJ466" s="81"/>
      <c r="CK466" s="81"/>
      <c r="CL466" s="81"/>
      <c r="CM466" s="81"/>
      <c r="CN466" s="81"/>
      <c r="CO466" s="99"/>
      <c r="CQ466" s="65" t="e" vm="2">
        <f>MAX(CS465:CS476)</f>
        <v>#VALUE!</v>
      </c>
      <c r="CR466" s="59" t="str">
        <f t="shared" ref="CR466:CR482" si="120">IF(ISNUMBER(CS466),ROW(CS466),"")</f>
        <v/>
      </c>
      <c r="CS466" s="60"/>
      <c r="CT466" s="116" t="str">
        <f t="shared" ca="1" si="117"/>
        <v/>
      </c>
      <c r="CU466" s="80" t="str">
        <f>IF(ISNUMBER($CS466),INDEX(IRF.New!$CS$7:$DJ$37,MATCH(B468+1,IRF.New!$B$7:$B$37,0),MATCH($CT466,IRF.New!$CS$5:$DJ$5,0)),"")</f>
        <v/>
      </c>
      <c r="CV466" s="81"/>
      <c r="CW466" s="81" t="str">
        <f t="shared" si="118"/>
        <v/>
      </c>
      <c r="CX466" s="81"/>
      <c r="CY466" s="81"/>
      <c r="CZ466" s="94"/>
      <c r="DA466" s="94" t="str">
        <f>IF(ISNUMBER(CS466),INDEX(IRF.New!$CS$2:$DJ$2,MATCH('CF AUX'!$CT466,IRF.New!$CS$5:$DJ$5,0)),"")</f>
        <v/>
      </c>
      <c r="DB466" s="72"/>
      <c r="DD466" s="132" t="str">
        <f>IF(ISNUMBER(CS466),INDEX(IRF.New!$D$7:$CO$37,MATCH('CF AUX'!C463,IRF.New!$C$7:$C$37,0),MATCH(CT466,IRF.New!$D$5:$CO$5,0)),"")</f>
        <v/>
      </c>
    </row>
    <row r="467" spans="1:109" x14ac:dyDescent="0.25">
      <c r="B467" s="59" t="s">
        <v>267</v>
      </c>
      <c r="F467" s="136" t="str">
        <f t="shared" si="119"/>
        <v/>
      </c>
      <c r="H467" s="143"/>
      <c r="I467" s="128" t="str">
        <f ca="1">IF(ISNUMBER(H467),INDEX(IRF.New!$CS$5:$DJ$5,MATCH('CF AUX'!H467,INDIRECT("IRF.New!$CS$"&amp;C465&amp;":$DJ$"&amp;C465),0)),"")</f>
        <v/>
      </c>
      <c r="J467" s="80" t="str">
        <f ca="1">IF(ISNUMBER($H467),INDEX(INDIRECT($D$4),MATCH('CF AUX'!J$14,INDIRECT($D$5),0),MATCH('CF AUX'!$I467,INDIRECT($D$7),0)),"")</f>
        <v/>
      </c>
      <c r="K467" s="81" t="str">
        <f ca="1">IF(ISNUMBER($H467),INDEX(INDIRECT($D$4),MATCH('CF AUX'!K$14,INDIRECT($D$5),0),MATCH('CF AUX'!$I467,INDIRECT($D$7),0)),"")</f>
        <v/>
      </c>
      <c r="L467" s="81" t="str">
        <f ca="1">IF(ISNUMBER($H467),INDEX(INDIRECT($D$4),MATCH('CF AUX'!L$14,INDIRECT($D$5),0),MATCH('CF AUX'!$I467,INDIRECT($D$7),0)),"")</f>
        <v/>
      </c>
      <c r="M467" s="81" t="str">
        <f ca="1">IF(ISNUMBER($H467),INDEX(INDIRECT($D$4),MATCH('CF AUX'!M$14,INDIRECT($D$5),0),MATCH('CF AUX'!$I467,INDIRECT($D$7),0)),"")</f>
        <v/>
      </c>
      <c r="N467" s="81" t="str">
        <f ca="1">IF(ISNUMBER($H467),INDEX(INDIRECT($D$4),MATCH('CF AUX'!N$14,INDIRECT($D$5),0),MATCH('CF AUX'!$I467,INDIRECT($D$7),0)),"")</f>
        <v/>
      </c>
      <c r="O467" s="81" t="str">
        <f ca="1">IF(ISNUMBER($H467),INDEX(INDIRECT($D$4),MATCH('CF AUX'!O$14,INDIRECT($D$5),0),MATCH('CF AUX'!$I467,INDIRECT($D$7),0)),"")</f>
        <v/>
      </c>
      <c r="P467" s="81" t="str">
        <f ca="1">IF(ISNUMBER($H467),INDEX(INDIRECT($D$4),MATCH('CF AUX'!P$14,INDIRECT($D$5),0),MATCH('CF AUX'!$I467,INDIRECT($D$7),0)),"")</f>
        <v/>
      </c>
      <c r="Q467" s="81" t="str">
        <f ca="1">IF(ISNUMBER($H467),INDEX(INDIRECT($D$4),MATCH('CF AUX'!Q$14,INDIRECT($D$5),0),MATCH('CF AUX'!$I467,INDIRECT($D$7),0)),"")</f>
        <v/>
      </c>
      <c r="R467" s="81" t="str">
        <f ca="1">IF(ISNUMBER($H467),INDEX(INDIRECT($D$4),MATCH('CF AUX'!R$14,INDIRECT($D$5),0),MATCH('CF AUX'!$I467,INDIRECT($D$7),0)),"")</f>
        <v/>
      </c>
      <c r="S467" s="81" t="str">
        <f ca="1">IF(ISNUMBER($H467),INDEX(INDIRECT($D$4),MATCH('CF AUX'!S$14,INDIRECT($D$5),0),MATCH('CF AUX'!$I467,INDIRECT($D$7),0)),"")</f>
        <v/>
      </c>
      <c r="T467" s="81" t="str">
        <f ca="1">IF(ISNUMBER($H467),INDEX(INDIRECT($D$4),MATCH('CF AUX'!T$14,INDIRECT($D$5),0),MATCH('CF AUX'!$I467,INDIRECT($D$7),0)),"")</f>
        <v/>
      </c>
      <c r="U467" s="81" t="str">
        <f ca="1">IF(ISNUMBER($H467),INDEX(INDIRECT($D$4),MATCH('CF AUX'!U$14,INDIRECT($D$5),0),MATCH('CF AUX'!$I467,INDIRECT($D$7),0)),"")</f>
        <v/>
      </c>
      <c r="V467" s="81" t="str">
        <f ca="1">IF(ISNUMBER($H467),INDEX(INDIRECT($D$4),MATCH('CF AUX'!V$14,INDIRECT($D$5),0),MATCH('CF AUX'!$I467,INDIRECT($D$7),0)),"")</f>
        <v/>
      </c>
      <c r="W467" s="81" t="str">
        <f ca="1">IF(ISNUMBER($H467),INDEX(INDIRECT($D$4),MATCH('CF AUX'!W$14,INDIRECT($D$5),0),MATCH('CF AUX'!$I467,INDIRECT($D$7),0)),"")</f>
        <v/>
      </c>
      <c r="X467" s="81" t="str">
        <f ca="1">IF(ISNUMBER($H467),INDEX(INDIRECT($D$4),MATCH('CF AUX'!X$14,INDIRECT($D$5),0),MATCH('CF AUX'!$I467,INDIRECT($D$7),0)),"")</f>
        <v/>
      </c>
      <c r="Y467" s="81" t="str">
        <f ca="1">IF(ISNUMBER($H467),INDEX(INDIRECT($D$4),MATCH('CF AUX'!Y$14,INDIRECT($D$5),0),MATCH('CF AUX'!$I467,INDIRECT($D$7),0)),"")</f>
        <v/>
      </c>
      <c r="Z467" s="81" t="str">
        <f ca="1">IF(ISNUMBER($H467),INDEX(INDIRECT($D$4),MATCH('CF AUX'!Z$14,INDIRECT($D$5),0),MATCH('CF AUX'!$I467,INDIRECT($D$7),0)),"")</f>
        <v/>
      </c>
      <c r="AA467" s="81" t="str">
        <f ca="1">IF(ISNUMBER($H467),INDEX(INDIRECT($D$4),MATCH('CF AUX'!AA$14,INDIRECT($D$5),0),MATCH('CF AUX'!$I467,INDIRECT($D$7),0)),"")</f>
        <v/>
      </c>
      <c r="AB467" s="81" t="str">
        <f ca="1">IF(ISNUMBER($H467),INDEX(INDIRECT($D$4),MATCH('CF AUX'!AB$14,INDIRECT($D$5),0),MATCH('CF AUX'!$I467,INDIRECT($D$7),0)),"")</f>
        <v/>
      </c>
      <c r="AC467" s="81" t="str">
        <f ca="1">IF(ISNUMBER($H467),INDEX(INDIRECT($D$4),MATCH('CF AUX'!AC$14,INDIRECT($D$5),0),MATCH('CF AUX'!$I467,INDIRECT($D$7),0)),"")</f>
        <v/>
      </c>
      <c r="AD467" s="81" t="str">
        <f ca="1">IF(ISNUMBER($H467),INDEX(INDIRECT($D$4),MATCH('CF AUX'!AD$14,INDIRECT($D$5),0),MATCH('CF AUX'!$I467,INDIRECT($D$7),0)),"")</f>
        <v/>
      </c>
      <c r="AE467" s="81" t="str">
        <f ca="1">IF(ISNUMBER($H467),INDEX(INDIRECT($D$4),MATCH('CF AUX'!AE$14,INDIRECT($D$5),0),MATCH('CF AUX'!$I467,INDIRECT($D$7),0)),"")</f>
        <v/>
      </c>
      <c r="AF467" s="81" t="str">
        <f ca="1">IF(ISNUMBER($H467),INDEX(INDIRECT($D$4),MATCH('CF AUX'!AF$14,INDIRECT($D$5),0),MATCH('CF AUX'!$I467,INDIRECT($D$7),0)),"")</f>
        <v/>
      </c>
      <c r="AG467" s="81" t="str">
        <f ca="1">IF(ISNUMBER($H467),INDEX(INDIRECT($D$4),MATCH('CF AUX'!AG$14,INDIRECT($D$5),0),MATCH('CF AUX'!$I467,INDIRECT($D$7),0)),"")</f>
        <v/>
      </c>
      <c r="AH467" s="81" t="str">
        <f ca="1">IF(ISNUMBER($H467),INDEX(INDIRECT($D$4),MATCH('CF AUX'!AH$14,INDIRECT($D$5),0),MATCH('CF AUX'!$I467,INDIRECT($D$7),0)),"")</f>
        <v/>
      </c>
      <c r="AI467" s="81" t="str">
        <f ca="1">IF(ISNUMBER($H467),INDEX(INDIRECT($D$4),MATCH('CF AUX'!AI$14,INDIRECT($D$5),0),MATCH('CF AUX'!$I467,INDIRECT($D$7),0)),"")</f>
        <v/>
      </c>
      <c r="AJ467" s="81" t="str">
        <f ca="1">IF(ISNUMBER($H467),INDEX(INDIRECT($D$4),MATCH('CF AUX'!AJ$14,INDIRECT($D$5),0),MATCH('CF AUX'!$I467,INDIRECT($D$7),0)),"")</f>
        <v/>
      </c>
      <c r="AK467" s="81" t="str">
        <f ca="1">IF(ISNUMBER($H467),INDEX(INDIRECT($D$4),MATCH('CF AUX'!AK$14,INDIRECT($D$5),0),MATCH('CF AUX'!$I467,INDIRECT($D$7),0)),"")</f>
        <v/>
      </c>
      <c r="AL467" s="81" t="str">
        <f ca="1">IF(ISNUMBER($H467),INDEX(INDIRECT($D$4),MATCH('CF AUX'!AL$14,INDIRECT($D$5),0),MATCH('CF AUX'!$I467,INDIRECT($D$7),0)),"")</f>
        <v/>
      </c>
      <c r="AM467" s="81" t="str">
        <f ca="1">IF(ISNUMBER($H467),INDEX(INDIRECT($D$4),MATCH('CF AUX'!AM$14,INDIRECT($D$5),0),MATCH('CF AUX'!$I467,INDIRECT($D$7),0)),"")</f>
        <v/>
      </c>
      <c r="AN467" s="81" t="str">
        <f ca="1">IF(ISNUMBER($H467),INDEX(INDIRECT($D$4),MATCH('CF AUX'!AN$14,INDIRECT($D$5),0),MATCH('CF AUX'!$I467,INDIRECT($D$7),0)),"")</f>
        <v/>
      </c>
      <c r="AO467" s="81" t="str">
        <f ca="1">IF(ISNUMBER($H467),INDEX(INDIRECT($D$4),MATCH('CF AUX'!AO$14,INDIRECT($D$5),0),MATCH('CF AUX'!$I467,INDIRECT($D$7),0)),"")</f>
        <v/>
      </c>
      <c r="AP467" s="81" t="str">
        <f ca="1">IF(ISNUMBER($H467),INDEX(INDIRECT($D$4),MATCH('CF AUX'!AP$14,INDIRECT($D$5),0),MATCH('CF AUX'!$I467,INDIRECT($D$7),0)),"")</f>
        <v/>
      </c>
      <c r="AQ467" s="81" t="str">
        <f ca="1">IF(ISNUMBER($H467),INDEX(INDIRECT($D$4),MATCH('CF AUX'!AQ$14,INDIRECT($D$5),0),MATCH('CF AUX'!$I467,INDIRECT($D$7),0)),"")</f>
        <v/>
      </c>
      <c r="AR467" s="81" t="str">
        <f ca="1">IF(ISNUMBER($H467),INDEX(INDIRECT($D$4),MATCH('CF AUX'!AR$14,INDIRECT($D$5),0),MATCH('CF AUX'!$I467,INDIRECT($D$7),0)),"")</f>
        <v/>
      </c>
      <c r="AS467" s="81" t="str">
        <f ca="1">IF(ISNUMBER($H467),INDEX(INDIRECT($D$4),MATCH('CF AUX'!AS$14,INDIRECT($D$5),0),MATCH('CF AUX'!$I467,INDIRECT($D$7),0)),"")</f>
        <v/>
      </c>
      <c r="AT467" s="81" t="str">
        <f ca="1">IF(ISNUMBER($H467),INDEX(INDIRECT($D$4),MATCH('CF AUX'!AT$14,INDIRECT($D$5),0),MATCH('CF AUX'!$I467,INDIRECT($D$7),0)),"")</f>
        <v/>
      </c>
      <c r="AU467" s="81" t="str">
        <f ca="1">IF(ISNUMBER($H467),INDEX(INDIRECT($D$4),MATCH('CF AUX'!AU$14,INDIRECT($D$5),0),MATCH('CF AUX'!$I467,INDIRECT($D$7),0)),"")</f>
        <v/>
      </c>
      <c r="AV467" s="81" t="str">
        <f ca="1">IF(ISNUMBER($H467),INDEX(INDIRECT($D$4),MATCH('CF AUX'!AV$14,INDIRECT($D$5),0),MATCH('CF AUX'!$I467,INDIRECT($D$7),0)),"")</f>
        <v/>
      </c>
      <c r="AW467" s="81" t="str">
        <f ca="1">IF(ISNUMBER($H467),INDEX(INDIRECT($D$4),MATCH('CF AUX'!AW$14,INDIRECT($D$5),0),MATCH('CF AUX'!$I467,INDIRECT($D$7),0)),"")</f>
        <v/>
      </c>
      <c r="AX467" s="81" t="str">
        <f ca="1">IF(ISNUMBER($H467),INDEX(INDIRECT($D$4),MATCH('CF AUX'!AX$14,INDIRECT($D$5),0),MATCH('CF AUX'!$I467,INDIRECT($D$7),0)),"")</f>
        <v/>
      </c>
      <c r="AY467" s="81" t="str">
        <f ca="1">IF(ISNUMBER($H467),INDEX(INDIRECT($D$4),MATCH('CF AUX'!AY$14,INDIRECT($D$5),0),MATCH('CF AUX'!$I467,INDIRECT($D$7),0)),"")</f>
        <v/>
      </c>
      <c r="AZ467" s="81" t="str">
        <f ca="1">IF(ISNUMBER($H467),INDEX(INDIRECT($D$4),MATCH('CF AUX'!AZ$14,INDIRECT($D$5),0),MATCH('CF AUX'!$I467,INDIRECT($D$7),0)),"")</f>
        <v/>
      </c>
      <c r="BB467" s="96" t="str" cm="1">
        <f t="array" aca="1" ref="BB467" ca="1">IF(ISNUMBER($H467),MMULT(J467:AZ467,TRANSPOSE(INDIRECT($D$8&amp;$G$4&amp;B468&amp;":"&amp;$G$6&amp;B468))),"")</f>
        <v/>
      </c>
      <c r="BD467" s="59">
        <f t="shared" ref="BD467:BD481" si="121">BD466</f>
        <v>464</v>
      </c>
      <c r="BE467" s="80" t="str" cm="1">
        <f t="array" aca="1" ref="BE467" ca="1">IFERROR(INDEX(INDIRECT($D$4),MATCH(INDIRECT(BE$5&amp;$BD467),INDIRECT($D$6),0),MATCH($I467,INDIRECT($D$7),0)),"")</f>
        <v/>
      </c>
      <c r="BF467" s="81" t="str" cm="1">
        <f t="array" aca="1" ref="BF467" ca="1">IFERROR(INDEX(INDIRECT($D$4),MATCH(INDIRECT(BF$5&amp;$BD467),INDIRECT($D$6),0),MATCH($I467,INDIRECT($D$7),0)),"")</f>
        <v/>
      </c>
      <c r="BG467" s="81" t="str" cm="1">
        <f t="array" aca="1" ref="BG467" ca="1">IFERROR(INDEX(INDIRECT($D$4),MATCH(INDIRECT(BG$5&amp;$BD467),INDIRECT($D$6),0),MATCH($I467,INDIRECT($D$7),0)),"")</f>
        <v/>
      </c>
      <c r="BH467" s="81" t="str" cm="1">
        <f t="array" aca="1" ref="BH467" ca="1">IFERROR(INDEX(INDIRECT($D$4),MATCH(INDIRECT(BH$5&amp;$BD467),INDIRECT($D$6),0),MATCH($I467,INDIRECT($D$7),0)),"")</f>
        <v/>
      </c>
      <c r="BI467" s="81" t="str" cm="1">
        <f t="array" aca="1" ref="BI467" ca="1">IFERROR(INDEX(INDIRECT($D$4),MATCH(INDIRECT(BI$5&amp;$BD467),INDIRECT($D$6),0),MATCH($I467,INDIRECT($D$7),0)),"")</f>
        <v/>
      </c>
      <c r="BJ467" s="81" t="str" cm="1">
        <f t="array" aca="1" ref="BJ467" ca="1">IFERROR(INDEX(INDIRECT($D$4),MATCH(INDIRECT(BJ$5&amp;$BD467),INDIRECT($D$6),0),MATCH($I467,INDIRECT($D$7),0)),"")</f>
        <v/>
      </c>
      <c r="BK467" s="81" t="str" cm="1">
        <f t="array" aca="1" ref="BK467" ca="1">IFERROR(INDEX(INDIRECT($D$4),MATCH(INDIRECT(BK$5&amp;$BD467),INDIRECT($D$6),0),MATCH($I467,INDIRECT($D$7),0)),"")</f>
        <v/>
      </c>
      <c r="BL467" s="81" t="str" cm="1">
        <f t="array" aca="1" ref="BL467" ca="1">IFERROR(INDEX(INDIRECT($D$4),MATCH(INDIRECT(BL$5&amp;$BD467),INDIRECT($D$6),0),MATCH($I467,INDIRECT($D$7),0)),"")</f>
        <v/>
      </c>
      <c r="BM467" s="81" t="str" cm="1">
        <f t="array" aca="1" ref="BM467" ca="1">IFERROR(INDEX(INDIRECT($D$4),MATCH(INDIRECT(BM$5&amp;$BD467),INDIRECT($D$6),0),MATCH($I467,INDIRECT($D$7),0)),"")</f>
        <v/>
      </c>
      <c r="BN467" s="81" t="str" cm="1">
        <f t="array" aca="1" ref="BN467" ca="1">IFERROR(INDEX(INDIRECT($D$4),MATCH(INDIRECT(BN$5&amp;$BD467),INDIRECT($D$6),0),MATCH($I467,INDIRECT($D$7),0)),"")</f>
        <v/>
      </c>
      <c r="BO467" s="81" t="str" cm="1">
        <f t="array" aca="1" ref="BO467" ca="1">IFERROR(INDEX(INDIRECT($D$4),MATCH(INDIRECT(BO$5&amp;$BD467),INDIRECT($D$6),0),MATCH($I467,INDIRECT($D$7),0)),"")</f>
        <v/>
      </c>
      <c r="BP467" s="81" t="str" cm="1">
        <f t="array" aca="1" ref="BP467" ca="1">IFERROR(INDEX(INDIRECT($D$4),MATCH(INDIRECT(BP$5&amp;$BD467),INDIRECT($D$6),0),MATCH($I467,INDIRECT($D$7),0)),"")</f>
        <v/>
      </c>
      <c r="BQ467" s="81" t="str" cm="1">
        <f t="array" aca="1" ref="BQ467" ca="1">IFERROR(INDEX(INDIRECT($D$4),MATCH(INDIRECT(BQ$5&amp;$BD467),INDIRECT($D$6),0),MATCH($I467,INDIRECT($D$7),0)),"")</f>
        <v/>
      </c>
      <c r="BR467" s="81" t="str" cm="1">
        <f t="array" aca="1" ref="BR467" ca="1">IFERROR(INDEX(INDIRECT($D$4),MATCH(INDIRECT(BR$5&amp;$BD467),INDIRECT($D$6),0),MATCH($I467,INDIRECT($D$7),0)),"")</f>
        <v/>
      </c>
      <c r="BS467" s="81" t="str" cm="1">
        <f t="array" aca="1" ref="BS467" ca="1">IFERROR(INDEX(INDIRECT($D$4),MATCH(INDIRECT(BS$5&amp;$BD467),INDIRECT($D$6),0),MATCH($I467,INDIRECT($D$7),0)),"")</f>
        <v/>
      </c>
      <c r="BT467" s="81" t="str" cm="1">
        <f t="array" aca="1" ref="BT467" ca="1">IFERROR(INDEX(INDIRECT($D$4),MATCH(INDIRECT(BT$5&amp;$BD467),INDIRECT($D$6),0),MATCH($I467,INDIRECT($D$7),0)),"")</f>
        <v/>
      </c>
      <c r="BU467" s="81" t="str" cm="1">
        <f t="array" aca="1" ref="BU467" ca="1">IFERROR(INDEX(INDIRECT($D$4),MATCH(INDIRECT(BU$5&amp;$BD467),INDIRECT($D$6),0),MATCH($I467,INDIRECT($D$7),0)),"")</f>
        <v/>
      </c>
      <c r="BV467" s="99" t="str" cm="1">
        <f t="array" aca="1" ref="BV467" ca="1">IFERROR(INDEX(INDIRECT($D$4),MATCH(INDIRECT(BV$5&amp;$BD467),INDIRECT($D$6),0),MATCH($I467,INDIRECT($D$7),0)),"")</f>
        <v/>
      </c>
      <c r="BX467" s="80"/>
      <c r="BY467" s="81"/>
      <c r="BZ467" s="81"/>
      <c r="CA467" s="81"/>
      <c r="CB467" s="81"/>
      <c r="CC467" s="81"/>
      <c r="CD467" s="81"/>
      <c r="CE467" s="81"/>
      <c r="CF467" s="81"/>
      <c r="CG467" s="81"/>
      <c r="CH467" s="81"/>
      <c r="CI467" s="81"/>
      <c r="CJ467" s="81"/>
      <c r="CK467" s="81"/>
      <c r="CL467" s="81"/>
      <c r="CM467" s="81"/>
      <c r="CN467" s="81"/>
      <c r="CO467" s="99"/>
      <c r="CQ467" s="113"/>
      <c r="CR467" s="59" t="str">
        <f t="shared" si="120"/>
        <v/>
      </c>
      <c r="CS467" s="60"/>
      <c r="CT467" s="116" t="str">
        <f t="shared" ca="1" si="117"/>
        <v/>
      </c>
      <c r="CU467" s="80" t="str">
        <f>IF(ISNUMBER($CS467),INDEX(IRF.New!$CS$7:$DJ$37,MATCH(B468+1,IRF.New!$B$7:$B$37,0),MATCH($CT467,IRF.New!$CS$5:$DJ$5,0)),"")</f>
        <v/>
      </c>
      <c r="CV467" s="81"/>
      <c r="CW467" s="81" t="str">
        <f t="shared" si="118"/>
        <v/>
      </c>
      <c r="CX467" s="81"/>
      <c r="CY467" s="81"/>
      <c r="CZ467" s="94"/>
      <c r="DA467" s="94" t="str">
        <f>IF(ISNUMBER(CS467),INDEX(IRF.New!$CS$2:$DJ$2,MATCH('CF AUX'!$CT467,IRF.New!$CS$5:$DJ$5,0)),"")</f>
        <v/>
      </c>
      <c r="DB467" s="72"/>
      <c r="DD467" s="132" t="str">
        <f>IF(ISNUMBER(CS467),INDEX(IRF.New!$D$7:$CO$37,MATCH('CF AUX'!C463,IRF.New!$C$7:$C$37,0),MATCH(CT467,IRF.New!$D$5:$CO$5,0)),"")</f>
        <v/>
      </c>
    </row>
    <row r="468" spans="1:109" x14ac:dyDescent="0.25">
      <c r="B468" s="75">
        <f>INDEX(IRF.New!$B:$B,MATCH('CF AUX'!C463,IRF.New!$C:$C,0))-1</f>
        <v>31</v>
      </c>
      <c r="F468" s="136" t="str">
        <f t="shared" si="119"/>
        <v/>
      </c>
      <c r="H468" s="65"/>
      <c r="I468" s="129" t="str">
        <f ca="1">IF(ISNUMBER(H468),INDEX(IRF.New!$CS$5:$DJ$5,MATCH('CF AUX'!H468,INDIRECT("IRF.New!$CS$"&amp;C465&amp;":$DJ$"&amp;C465),0)),"")</f>
        <v/>
      </c>
      <c r="J468" s="80" t="str">
        <f ca="1">IF(ISNUMBER($H468),INDEX(INDIRECT($D$4),MATCH('CF AUX'!J$14,INDIRECT($D$5),0),MATCH('CF AUX'!$I468,INDIRECT($D$7),0)),"")</f>
        <v/>
      </c>
      <c r="K468" s="81" t="str">
        <f ca="1">IF(ISNUMBER($H468),INDEX(INDIRECT($D$4),MATCH('CF AUX'!K$14,INDIRECT($D$5),0),MATCH('CF AUX'!$I468,INDIRECT($D$7),0)),"")</f>
        <v/>
      </c>
      <c r="L468" s="81" t="str">
        <f ca="1">IF(ISNUMBER($H468),INDEX(INDIRECT($D$4),MATCH('CF AUX'!L$14,INDIRECT($D$5),0),MATCH('CF AUX'!$I468,INDIRECT($D$7),0)),"")</f>
        <v/>
      </c>
      <c r="M468" s="81" t="str">
        <f ca="1">IF(ISNUMBER($H468),INDEX(INDIRECT($D$4),MATCH('CF AUX'!M$14,INDIRECT($D$5),0),MATCH('CF AUX'!$I468,INDIRECT($D$7),0)),"")</f>
        <v/>
      </c>
      <c r="N468" s="81" t="str">
        <f ca="1">IF(ISNUMBER($H468),INDEX(INDIRECT($D$4),MATCH('CF AUX'!N$14,INDIRECT($D$5),0),MATCH('CF AUX'!$I468,INDIRECT($D$7),0)),"")</f>
        <v/>
      </c>
      <c r="O468" s="81" t="str">
        <f ca="1">IF(ISNUMBER($H468),INDEX(INDIRECT($D$4),MATCH('CF AUX'!O$14,INDIRECT($D$5),0),MATCH('CF AUX'!$I468,INDIRECT($D$7),0)),"")</f>
        <v/>
      </c>
      <c r="P468" s="81" t="str">
        <f ca="1">IF(ISNUMBER($H468),INDEX(INDIRECT($D$4),MATCH('CF AUX'!P$14,INDIRECT($D$5),0),MATCH('CF AUX'!$I468,INDIRECT($D$7),0)),"")</f>
        <v/>
      </c>
      <c r="Q468" s="81" t="str">
        <f ca="1">IF(ISNUMBER($H468),INDEX(INDIRECT($D$4),MATCH('CF AUX'!Q$14,INDIRECT($D$5),0),MATCH('CF AUX'!$I468,INDIRECT($D$7),0)),"")</f>
        <v/>
      </c>
      <c r="R468" s="81" t="str">
        <f ca="1">IF(ISNUMBER($H468),INDEX(INDIRECT($D$4),MATCH('CF AUX'!R$14,INDIRECT($D$5),0),MATCH('CF AUX'!$I468,INDIRECT($D$7),0)),"")</f>
        <v/>
      </c>
      <c r="S468" s="81" t="str">
        <f ca="1">IF(ISNUMBER($H468),INDEX(INDIRECT($D$4),MATCH('CF AUX'!S$14,INDIRECT($D$5),0),MATCH('CF AUX'!$I468,INDIRECT($D$7),0)),"")</f>
        <v/>
      </c>
      <c r="T468" s="81" t="str">
        <f ca="1">IF(ISNUMBER($H468),INDEX(INDIRECT($D$4),MATCH('CF AUX'!T$14,INDIRECT($D$5),0),MATCH('CF AUX'!$I468,INDIRECT($D$7),0)),"")</f>
        <v/>
      </c>
      <c r="U468" s="81" t="str">
        <f ca="1">IF(ISNUMBER($H468),INDEX(INDIRECT($D$4),MATCH('CF AUX'!U$14,INDIRECT($D$5),0),MATCH('CF AUX'!$I468,INDIRECT($D$7),0)),"")</f>
        <v/>
      </c>
      <c r="V468" s="81" t="str">
        <f ca="1">IF(ISNUMBER($H468),INDEX(INDIRECT($D$4),MATCH('CF AUX'!V$14,INDIRECT($D$5),0),MATCH('CF AUX'!$I468,INDIRECT($D$7),0)),"")</f>
        <v/>
      </c>
      <c r="W468" s="81" t="str">
        <f ca="1">IF(ISNUMBER($H468),INDEX(INDIRECT($D$4),MATCH('CF AUX'!W$14,INDIRECT($D$5),0),MATCH('CF AUX'!$I468,INDIRECT($D$7),0)),"")</f>
        <v/>
      </c>
      <c r="X468" s="81" t="str">
        <f ca="1">IF(ISNUMBER($H468),INDEX(INDIRECT($D$4),MATCH('CF AUX'!X$14,INDIRECT($D$5),0),MATCH('CF AUX'!$I468,INDIRECT($D$7),0)),"")</f>
        <v/>
      </c>
      <c r="Y468" s="81" t="str">
        <f ca="1">IF(ISNUMBER($H468),INDEX(INDIRECT($D$4),MATCH('CF AUX'!Y$14,INDIRECT($D$5),0),MATCH('CF AUX'!$I468,INDIRECT($D$7),0)),"")</f>
        <v/>
      </c>
      <c r="Z468" s="81" t="str">
        <f ca="1">IF(ISNUMBER($H468),INDEX(INDIRECT($D$4),MATCH('CF AUX'!Z$14,INDIRECT($D$5),0),MATCH('CF AUX'!$I468,INDIRECT($D$7),0)),"")</f>
        <v/>
      </c>
      <c r="AA468" s="81" t="str">
        <f ca="1">IF(ISNUMBER($H468),INDEX(INDIRECT($D$4),MATCH('CF AUX'!AA$14,INDIRECT($D$5),0),MATCH('CF AUX'!$I468,INDIRECT($D$7),0)),"")</f>
        <v/>
      </c>
      <c r="AB468" s="81" t="str">
        <f ca="1">IF(ISNUMBER($H468),INDEX(INDIRECT($D$4),MATCH('CF AUX'!AB$14,INDIRECT($D$5),0),MATCH('CF AUX'!$I468,INDIRECT($D$7),0)),"")</f>
        <v/>
      </c>
      <c r="AC468" s="81" t="str">
        <f ca="1">IF(ISNUMBER($H468),INDEX(INDIRECT($D$4),MATCH('CF AUX'!AC$14,INDIRECT($D$5),0),MATCH('CF AUX'!$I468,INDIRECT($D$7),0)),"")</f>
        <v/>
      </c>
      <c r="AD468" s="81" t="str">
        <f ca="1">IF(ISNUMBER($H468),INDEX(INDIRECT($D$4),MATCH('CF AUX'!AD$14,INDIRECT($D$5),0),MATCH('CF AUX'!$I468,INDIRECT($D$7),0)),"")</f>
        <v/>
      </c>
      <c r="AE468" s="81" t="str">
        <f ca="1">IF(ISNUMBER($H468),INDEX(INDIRECT($D$4),MATCH('CF AUX'!AE$14,INDIRECT($D$5),0),MATCH('CF AUX'!$I468,INDIRECT($D$7),0)),"")</f>
        <v/>
      </c>
      <c r="AF468" s="81" t="str">
        <f ca="1">IF(ISNUMBER($H468),INDEX(INDIRECT($D$4),MATCH('CF AUX'!AF$14,INDIRECT($D$5),0),MATCH('CF AUX'!$I468,INDIRECT($D$7),0)),"")</f>
        <v/>
      </c>
      <c r="AG468" s="81" t="str">
        <f ca="1">IF(ISNUMBER($H468),INDEX(INDIRECT($D$4),MATCH('CF AUX'!AG$14,INDIRECT($D$5),0),MATCH('CF AUX'!$I468,INDIRECT($D$7),0)),"")</f>
        <v/>
      </c>
      <c r="AH468" s="81" t="str">
        <f ca="1">IF(ISNUMBER($H468),INDEX(INDIRECT($D$4),MATCH('CF AUX'!AH$14,INDIRECT($D$5),0),MATCH('CF AUX'!$I468,INDIRECT($D$7),0)),"")</f>
        <v/>
      </c>
      <c r="AI468" s="81" t="str">
        <f ca="1">IF(ISNUMBER($H468),INDEX(INDIRECT($D$4),MATCH('CF AUX'!AI$14,INDIRECT($D$5),0),MATCH('CF AUX'!$I468,INDIRECT($D$7),0)),"")</f>
        <v/>
      </c>
      <c r="AJ468" s="81" t="str">
        <f ca="1">IF(ISNUMBER($H468),INDEX(INDIRECT($D$4),MATCH('CF AUX'!AJ$14,INDIRECT($D$5),0),MATCH('CF AUX'!$I468,INDIRECT($D$7),0)),"")</f>
        <v/>
      </c>
      <c r="AK468" s="81" t="str">
        <f ca="1">IF(ISNUMBER($H468),INDEX(INDIRECT($D$4),MATCH('CF AUX'!AK$14,INDIRECT($D$5),0),MATCH('CF AUX'!$I468,INDIRECT($D$7),0)),"")</f>
        <v/>
      </c>
      <c r="AL468" s="81" t="str">
        <f ca="1">IF(ISNUMBER($H468),INDEX(INDIRECT($D$4),MATCH('CF AUX'!AL$14,INDIRECT($D$5),0),MATCH('CF AUX'!$I468,INDIRECT($D$7),0)),"")</f>
        <v/>
      </c>
      <c r="AM468" s="81" t="str">
        <f ca="1">IF(ISNUMBER($H468),INDEX(INDIRECT($D$4),MATCH('CF AUX'!AM$14,INDIRECT($D$5),0),MATCH('CF AUX'!$I468,INDIRECT($D$7),0)),"")</f>
        <v/>
      </c>
      <c r="AN468" s="81" t="str">
        <f ca="1">IF(ISNUMBER($H468),INDEX(INDIRECT($D$4),MATCH('CF AUX'!AN$14,INDIRECT($D$5),0),MATCH('CF AUX'!$I468,INDIRECT($D$7),0)),"")</f>
        <v/>
      </c>
      <c r="AO468" s="81" t="str">
        <f ca="1">IF(ISNUMBER($H468),INDEX(INDIRECT($D$4),MATCH('CF AUX'!AO$14,INDIRECT($D$5),0),MATCH('CF AUX'!$I468,INDIRECT($D$7),0)),"")</f>
        <v/>
      </c>
      <c r="AP468" s="81" t="str">
        <f ca="1">IF(ISNUMBER($H468),INDEX(INDIRECT($D$4),MATCH('CF AUX'!AP$14,INDIRECT($D$5),0),MATCH('CF AUX'!$I468,INDIRECT($D$7),0)),"")</f>
        <v/>
      </c>
      <c r="AQ468" s="81" t="str">
        <f ca="1">IF(ISNUMBER($H468),INDEX(INDIRECT($D$4),MATCH('CF AUX'!AQ$14,INDIRECT($D$5),0),MATCH('CF AUX'!$I468,INDIRECT($D$7),0)),"")</f>
        <v/>
      </c>
      <c r="AR468" s="81" t="str">
        <f ca="1">IF(ISNUMBER($H468),INDEX(INDIRECT($D$4),MATCH('CF AUX'!AR$14,INDIRECT($D$5),0),MATCH('CF AUX'!$I468,INDIRECT($D$7),0)),"")</f>
        <v/>
      </c>
      <c r="AS468" s="81" t="str">
        <f ca="1">IF(ISNUMBER($H468),INDEX(INDIRECT($D$4),MATCH('CF AUX'!AS$14,INDIRECT($D$5),0),MATCH('CF AUX'!$I468,INDIRECT($D$7),0)),"")</f>
        <v/>
      </c>
      <c r="AT468" s="81" t="str">
        <f ca="1">IF(ISNUMBER($H468),INDEX(INDIRECT($D$4),MATCH('CF AUX'!AT$14,INDIRECT($D$5),0),MATCH('CF AUX'!$I468,INDIRECT($D$7),0)),"")</f>
        <v/>
      </c>
      <c r="AU468" s="81" t="str">
        <f ca="1">IF(ISNUMBER($H468),INDEX(INDIRECT($D$4),MATCH('CF AUX'!AU$14,INDIRECT($D$5),0),MATCH('CF AUX'!$I468,INDIRECT($D$7),0)),"")</f>
        <v/>
      </c>
      <c r="AV468" s="81" t="str">
        <f ca="1">IF(ISNUMBER($H468),INDEX(INDIRECT($D$4),MATCH('CF AUX'!AV$14,INDIRECT($D$5),0),MATCH('CF AUX'!$I468,INDIRECT($D$7),0)),"")</f>
        <v/>
      </c>
      <c r="AW468" s="81" t="str">
        <f ca="1">IF(ISNUMBER($H468),INDEX(INDIRECT($D$4),MATCH('CF AUX'!AW$14,INDIRECT($D$5),0),MATCH('CF AUX'!$I468,INDIRECT($D$7),0)),"")</f>
        <v/>
      </c>
      <c r="AX468" s="81" t="str">
        <f ca="1">IF(ISNUMBER($H468),INDEX(INDIRECT($D$4),MATCH('CF AUX'!AX$14,INDIRECT($D$5),0),MATCH('CF AUX'!$I468,INDIRECT($D$7),0)),"")</f>
        <v/>
      </c>
      <c r="AY468" s="81" t="str">
        <f ca="1">IF(ISNUMBER($H468),INDEX(INDIRECT($D$4),MATCH('CF AUX'!AY$14,INDIRECT($D$5),0),MATCH('CF AUX'!$I468,INDIRECT($D$7),0)),"")</f>
        <v/>
      </c>
      <c r="AZ468" s="81" t="str">
        <f ca="1">IF(ISNUMBER($H468),INDEX(INDIRECT($D$4),MATCH('CF AUX'!AZ$14,INDIRECT($D$5),0),MATCH('CF AUX'!$I468,INDIRECT($D$7),0)),"")</f>
        <v/>
      </c>
      <c r="BB468" s="96" t="str" cm="1">
        <f t="array" aca="1" ref="BB468" ca="1">IF(ISNUMBER($H468),MMULT(J468:AZ468,TRANSPOSE(INDIRECT($D$8&amp;$G$4&amp;B468&amp;":"&amp;$G$6&amp;B468))),"")</f>
        <v/>
      </c>
      <c r="BD468" s="59">
        <f t="shared" si="121"/>
        <v>464</v>
      </c>
      <c r="BE468" s="80" t="str" cm="1">
        <f t="array" aca="1" ref="BE468" ca="1">IFERROR(INDEX(INDIRECT($D$4),MATCH(INDIRECT(BE$5&amp;$BD468),INDIRECT($D$6),0),MATCH($I468,INDIRECT($D$7),0)),"")</f>
        <v/>
      </c>
      <c r="BF468" s="81" t="str" cm="1">
        <f t="array" aca="1" ref="BF468" ca="1">IFERROR(INDEX(INDIRECT($D$4),MATCH(INDIRECT(BF$5&amp;$BD468),INDIRECT($D$6),0),MATCH($I468,INDIRECT($D$7),0)),"")</f>
        <v/>
      </c>
      <c r="BG468" s="81" t="str" cm="1">
        <f t="array" aca="1" ref="BG468" ca="1">IFERROR(INDEX(INDIRECT($D$4),MATCH(INDIRECT(BG$5&amp;$BD468),INDIRECT($D$6),0),MATCH($I468,INDIRECT($D$7),0)),"")</f>
        <v/>
      </c>
      <c r="BH468" s="81" t="str" cm="1">
        <f t="array" aca="1" ref="BH468" ca="1">IFERROR(INDEX(INDIRECT($D$4),MATCH(INDIRECT(BH$5&amp;$BD468),INDIRECT($D$6),0),MATCH($I468,INDIRECT($D$7),0)),"")</f>
        <v/>
      </c>
      <c r="BI468" s="81" t="str" cm="1">
        <f t="array" aca="1" ref="BI468" ca="1">IFERROR(INDEX(INDIRECT($D$4),MATCH(INDIRECT(BI$5&amp;$BD468),INDIRECT($D$6),0),MATCH($I468,INDIRECT($D$7),0)),"")</f>
        <v/>
      </c>
      <c r="BJ468" s="81" t="str" cm="1">
        <f t="array" aca="1" ref="BJ468" ca="1">IFERROR(INDEX(INDIRECT($D$4),MATCH(INDIRECT(BJ$5&amp;$BD468),INDIRECT($D$6),0),MATCH($I468,INDIRECT($D$7),0)),"")</f>
        <v/>
      </c>
      <c r="BK468" s="81" t="str" cm="1">
        <f t="array" aca="1" ref="BK468" ca="1">IFERROR(INDEX(INDIRECT($D$4),MATCH(INDIRECT(BK$5&amp;$BD468),INDIRECT($D$6),0),MATCH($I468,INDIRECT($D$7),0)),"")</f>
        <v/>
      </c>
      <c r="BL468" s="81" t="str" cm="1">
        <f t="array" aca="1" ref="BL468" ca="1">IFERROR(INDEX(INDIRECT($D$4),MATCH(INDIRECT(BL$5&amp;$BD468),INDIRECT($D$6),0),MATCH($I468,INDIRECT($D$7),0)),"")</f>
        <v/>
      </c>
      <c r="BM468" s="81" t="str" cm="1">
        <f t="array" aca="1" ref="BM468" ca="1">IFERROR(INDEX(INDIRECT($D$4),MATCH(INDIRECT(BM$5&amp;$BD468),INDIRECT($D$6),0),MATCH($I468,INDIRECT($D$7),0)),"")</f>
        <v/>
      </c>
      <c r="BN468" s="81" t="str" cm="1">
        <f t="array" aca="1" ref="BN468" ca="1">IFERROR(INDEX(INDIRECT($D$4),MATCH(INDIRECT(BN$5&amp;$BD468),INDIRECT($D$6),0),MATCH($I468,INDIRECT($D$7),0)),"")</f>
        <v/>
      </c>
      <c r="BO468" s="81" t="str" cm="1">
        <f t="array" aca="1" ref="BO468" ca="1">IFERROR(INDEX(INDIRECT($D$4),MATCH(INDIRECT(BO$5&amp;$BD468),INDIRECT($D$6),0),MATCH($I468,INDIRECT($D$7),0)),"")</f>
        <v/>
      </c>
      <c r="BP468" s="81" t="str" cm="1">
        <f t="array" aca="1" ref="BP468" ca="1">IFERROR(INDEX(INDIRECT($D$4),MATCH(INDIRECT(BP$5&amp;$BD468),INDIRECT($D$6),0),MATCH($I468,INDIRECT($D$7),0)),"")</f>
        <v/>
      </c>
      <c r="BQ468" s="81" t="str" cm="1">
        <f t="array" aca="1" ref="BQ468" ca="1">IFERROR(INDEX(INDIRECT($D$4),MATCH(INDIRECT(BQ$5&amp;$BD468),INDIRECT($D$6),0),MATCH($I468,INDIRECT($D$7),0)),"")</f>
        <v/>
      </c>
      <c r="BR468" s="81" t="str" cm="1">
        <f t="array" aca="1" ref="BR468" ca="1">IFERROR(INDEX(INDIRECT($D$4),MATCH(INDIRECT(BR$5&amp;$BD468),INDIRECT($D$6),0),MATCH($I468,INDIRECT($D$7),0)),"")</f>
        <v/>
      </c>
      <c r="BS468" s="81" t="str" cm="1">
        <f t="array" aca="1" ref="BS468" ca="1">IFERROR(INDEX(INDIRECT($D$4),MATCH(INDIRECT(BS$5&amp;$BD468),INDIRECT($D$6),0),MATCH($I468,INDIRECT($D$7),0)),"")</f>
        <v/>
      </c>
      <c r="BT468" s="81" t="str" cm="1">
        <f t="array" aca="1" ref="BT468" ca="1">IFERROR(INDEX(INDIRECT($D$4),MATCH(INDIRECT(BT$5&amp;$BD468),INDIRECT($D$6),0),MATCH($I468,INDIRECT($D$7),0)),"")</f>
        <v/>
      </c>
      <c r="BU468" s="81" t="str" cm="1">
        <f t="array" aca="1" ref="BU468" ca="1">IFERROR(INDEX(INDIRECT($D$4),MATCH(INDIRECT(BU$5&amp;$BD468),INDIRECT($D$6),0),MATCH($I468,INDIRECT($D$7),0)),"")</f>
        <v/>
      </c>
      <c r="BV468" s="99" t="str" cm="1">
        <f t="array" aca="1" ref="BV468" ca="1">IFERROR(INDEX(INDIRECT($D$4),MATCH(INDIRECT(BV$5&amp;$BD468),INDIRECT($D$6),0),MATCH($I468,INDIRECT($D$7),0)),"")</f>
        <v/>
      </c>
      <c r="BX468" s="80"/>
      <c r="BY468" s="81"/>
      <c r="BZ468" s="81"/>
      <c r="CA468" s="81"/>
      <c r="CB468" s="81"/>
      <c r="CC468" s="81"/>
      <c r="CD468" s="81"/>
      <c r="CE468" s="81"/>
      <c r="CF468" s="81"/>
      <c r="CG468" s="81"/>
      <c r="CH468" s="81"/>
      <c r="CI468" s="81"/>
      <c r="CJ468" s="81"/>
      <c r="CK468" s="81"/>
      <c r="CL468" s="81"/>
      <c r="CM468" s="81"/>
      <c r="CN468" s="81"/>
      <c r="CO468" s="99"/>
      <c r="CQ468" s="113"/>
      <c r="CR468" s="59" t="str">
        <f t="shared" si="120"/>
        <v/>
      </c>
      <c r="CS468" s="60"/>
      <c r="CT468" s="123" t="str">
        <f t="shared" ca="1" si="117"/>
        <v/>
      </c>
      <c r="CU468" s="80" t="str">
        <f>IF(ISNUMBER($CS468),INDEX(IRF.New!$CS$7:$DJ$37,MATCH(B468+1,IRF.New!$B$7:$B$37,0),MATCH($CT468,IRF.New!$CS$5:$DJ$5,0)),"")</f>
        <v/>
      </c>
      <c r="CV468" s="81"/>
      <c r="CW468" s="81" t="str">
        <f t="shared" si="118"/>
        <v/>
      </c>
      <c r="CX468" s="81"/>
      <c r="CY468" s="81"/>
      <c r="CZ468" s="94"/>
      <c r="DA468" s="94" t="str">
        <f>IF(ISNUMBER(CS468),INDEX(IRF.New!$CS$2:$DJ$2,MATCH('CF AUX'!$CT468,IRF.New!$CS$5:$DJ$5,0)),"")</f>
        <v/>
      </c>
      <c r="DB468" s="72"/>
      <c r="DD468" s="132" t="str">
        <f>IF(ISNUMBER(CS468),INDEX(IRF.New!$D$7:$CO$37,MATCH('CF AUX'!C463,IRF.New!$C$7:$C$37,0),MATCH(CT468,IRF.New!$D$5:$CO$5,0)),"")</f>
        <v/>
      </c>
    </row>
    <row r="469" spans="1:109" x14ac:dyDescent="0.25">
      <c r="F469" s="136" t="str">
        <f t="shared" si="119"/>
        <v/>
      </c>
      <c r="H469" s="65"/>
      <c r="I469" s="129" t="str">
        <f ca="1">IF(ISNUMBER(H469),INDEX(IRF.New!$CS$5:$DJ$5,MATCH('CF AUX'!H469,INDIRECT("IRF.New!$CS$"&amp;C465&amp;":$DJ$"&amp;C465),0)),"")</f>
        <v/>
      </c>
      <c r="J469" s="80" t="str">
        <f ca="1">IF(ISNUMBER($H469),INDEX(INDIRECT($D$4),MATCH('CF AUX'!J$14,INDIRECT($D$5),0),MATCH('CF AUX'!$I469,INDIRECT($D$7),0)),"")</f>
        <v/>
      </c>
      <c r="K469" s="81" t="str">
        <f ca="1">IF(ISNUMBER($H469),INDEX(INDIRECT($D$4),MATCH('CF AUX'!K$14,INDIRECT($D$5),0),MATCH('CF AUX'!$I469,INDIRECT($D$7),0)),"")</f>
        <v/>
      </c>
      <c r="L469" s="81" t="str">
        <f ca="1">IF(ISNUMBER($H469),INDEX(INDIRECT($D$4),MATCH('CF AUX'!L$14,INDIRECT($D$5),0),MATCH('CF AUX'!$I469,INDIRECT($D$7),0)),"")</f>
        <v/>
      </c>
      <c r="M469" s="81" t="str">
        <f ca="1">IF(ISNUMBER($H469),INDEX(INDIRECT($D$4),MATCH('CF AUX'!M$14,INDIRECT($D$5),0),MATCH('CF AUX'!$I469,INDIRECT($D$7),0)),"")</f>
        <v/>
      </c>
      <c r="N469" s="81" t="str">
        <f ca="1">IF(ISNUMBER($H469),INDEX(INDIRECT($D$4),MATCH('CF AUX'!N$14,INDIRECT($D$5),0),MATCH('CF AUX'!$I469,INDIRECT($D$7),0)),"")</f>
        <v/>
      </c>
      <c r="O469" s="81" t="str">
        <f ca="1">IF(ISNUMBER($H469),INDEX(INDIRECT($D$4),MATCH('CF AUX'!O$14,INDIRECT($D$5),0),MATCH('CF AUX'!$I469,INDIRECT($D$7),0)),"")</f>
        <v/>
      </c>
      <c r="P469" s="81" t="str">
        <f ca="1">IF(ISNUMBER($H469),INDEX(INDIRECT($D$4),MATCH('CF AUX'!P$14,INDIRECT($D$5),0),MATCH('CF AUX'!$I469,INDIRECT($D$7),0)),"")</f>
        <v/>
      </c>
      <c r="Q469" s="81" t="str">
        <f ca="1">IF(ISNUMBER($H469),INDEX(INDIRECT($D$4),MATCH('CF AUX'!Q$14,INDIRECT($D$5),0),MATCH('CF AUX'!$I469,INDIRECT($D$7),0)),"")</f>
        <v/>
      </c>
      <c r="R469" s="81" t="str">
        <f ca="1">IF(ISNUMBER($H469),INDEX(INDIRECT($D$4),MATCH('CF AUX'!R$14,INDIRECT($D$5),0),MATCH('CF AUX'!$I469,INDIRECT($D$7),0)),"")</f>
        <v/>
      </c>
      <c r="S469" s="81" t="str">
        <f ca="1">IF(ISNUMBER($H469),INDEX(INDIRECT($D$4),MATCH('CF AUX'!S$14,INDIRECT($D$5),0),MATCH('CF AUX'!$I469,INDIRECT($D$7),0)),"")</f>
        <v/>
      </c>
      <c r="T469" s="81" t="str">
        <f ca="1">IF(ISNUMBER($H469),INDEX(INDIRECT($D$4),MATCH('CF AUX'!T$14,INDIRECT($D$5),0),MATCH('CF AUX'!$I469,INDIRECT($D$7),0)),"")</f>
        <v/>
      </c>
      <c r="U469" s="81" t="str">
        <f ca="1">IF(ISNUMBER($H469),INDEX(INDIRECT($D$4),MATCH('CF AUX'!U$14,INDIRECT($D$5),0),MATCH('CF AUX'!$I469,INDIRECT($D$7),0)),"")</f>
        <v/>
      </c>
      <c r="V469" s="81" t="str">
        <f ca="1">IF(ISNUMBER($H469),INDEX(INDIRECT($D$4),MATCH('CF AUX'!V$14,INDIRECT($D$5),0),MATCH('CF AUX'!$I469,INDIRECT($D$7),0)),"")</f>
        <v/>
      </c>
      <c r="W469" s="81" t="str">
        <f ca="1">IF(ISNUMBER($H469),INDEX(INDIRECT($D$4),MATCH('CF AUX'!W$14,INDIRECT($D$5),0),MATCH('CF AUX'!$I469,INDIRECT($D$7),0)),"")</f>
        <v/>
      </c>
      <c r="X469" s="81" t="str">
        <f ca="1">IF(ISNUMBER($H469),INDEX(INDIRECT($D$4),MATCH('CF AUX'!X$14,INDIRECT($D$5),0),MATCH('CF AUX'!$I469,INDIRECT($D$7),0)),"")</f>
        <v/>
      </c>
      <c r="Y469" s="81" t="str">
        <f ca="1">IF(ISNUMBER($H469),INDEX(INDIRECT($D$4),MATCH('CF AUX'!Y$14,INDIRECT($D$5),0),MATCH('CF AUX'!$I469,INDIRECT($D$7),0)),"")</f>
        <v/>
      </c>
      <c r="Z469" s="81" t="str">
        <f ca="1">IF(ISNUMBER($H469),INDEX(INDIRECT($D$4),MATCH('CF AUX'!Z$14,INDIRECT($D$5),0),MATCH('CF AUX'!$I469,INDIRECT($D$7),0)),"")</f>
        <v/>
      </c>
      <c r="AA469" s="81" t="str">
        <f ca="1">IF(ISNUMBER($H469),INDEX(INDIRECT($D$4),MATCH('CF AUX'!AA$14,INDIRECT($D$5),0),MATCH('CF AUX'!$I469,INDIRECT($D$7),0)),"")</f>
        <v/>
      </c>
      <c r="AB469" s="81" t="str">
        <f ca="1">IF(ISNUMBER($H469),INDEX(INDIRECT($D$4),MATCH('CF AUX'!AB$14,INDIRECT($D$5),0),MATCH('CF AUX'!$I469,INDIRECT($D$7),0)),"")</f>
        <v/>
      </c>
      <c r="AC469" s="81" t="str">
        <f ca="1">IF(ISNUMBER($H469),INDEX(INDIRECT($D$4),MATCH('CF AUX'!AC$14,INDIRECT($D$5),0),MATCH('CF AUX'!$I469,INDIRECT($D$7),0)),"")</f>
        <v/>
      </c>
      <c r="AD469" s="81" t="str">
        <f ca="1">IF(ISNUMBER($H469),INDEX(INDIRECT($D$4),MATCH('CF AUX'!AD$14,INDIRECT($D$5),0),MATCH('CF AUX'!$I469,INDIRECT($D$7),0)),"")</f>
        <v/>
      </c>
      <c r="AE469" s="81" t="str">
        <f ca="1">IF(ISNUMBER($H469),INDEX(INDIRECT($D$4),MATCH('CF AUX'!AE$14,INDIRECT($D$5),0),MATCH('CF AUX'!$I469,INDIRECT($D$7),0)),"")</f>
        <v/>
      </c>
      <c r="AF469" s="81" t="str">
        <f ca="1">IF(ISNUMBER($H469),INDEX(INDIRECT($D$4),MATCH('CF AUX'!AF$14,INDIRECT($D$5),0),MATCH('CF AUX'!$I469,INDIRECT($D$7),0)),"")</f>
        <v/>
      </c>
      <c r="AG469" s="81" t="str">
        <f ca="1">IF(ISNUMBER($H469),INDEX(INDIRECT($D$4),MATCH('CF AUX'!AG$14,INDIRECT($D$5),0),MATCH('CF AUX'!$I469,INDIRECT($D$7),0)),"")</f>
        <v/>
      </c>
      <c r="AH469" s="81" t="str">
        <f ca="1">IF(ISNUMBER($H469),INDEX(INDIRECT($D$4),MATCH('CF AUX'!AH$14,INDIRECT($D$5),0),MATCH('CF AUX'!$I469,INDIRECT($D$7),0)),"")</f>
        <v/>
      </c>
      <c r="AI469" s="81" t="str">
        <f ca="1">IF(ISNUMBER($H469),INDEX(INDIRECT($D$4),MATCH('CF AUX'!AI$14,INDIRECT($D$5),0),MATCH('CF AUX'!$I469,INDIRECT($D$7),0)),"")</f>
        <v/>
      </c>
      <c r="AJ469" s="81" t="str">
        <f ca="1">IF(ISNUMBER($H469),INDEX(INDIRECT($D$4),MATCH('CF AUX'!AJ$14,INDIRECT($D$5),0),MATCH('CF AUX'!$I469,INDIRECT($D$7),0)),"")</f>
        <v/>
      </c>
      <c r="AK469" s="81" t="str">
        <f ca="1">IF(ISNUMBER($H469),INDEX(INDIRECT($D$4),MATCH('CF AUX'!AK$14,INDIRECT($D$5),0),MATCH('CF AUX'!$I469,INDIRECT($D$7),0)),"")</f>
        <v/>
      </c>
      <c r="AL469" s="81" t="str">
        <f ca="1">IF(ISNUMBER($H469),INDEX(INDIRECT($D$4),MATCH('CF AUX'!AL$14,INDIRECT($D$5),0),MATCH('CF AUX'!$I469,INDIRECT($D$7),0)),"")</f>
        <v/>
      </c>
      <c r="AM469" s="81" t="str">
        <f ca="1">IF(ISNUMBER($H469),INDEX(INDIRECT($D$4),MATCH('CF AUX'!AM$14,INDIRECT($D$5),0),MATCH('CF AUX'!$I469,INDIRECT($D$7),0)),"")</f>
        <v/>
      </c>
      <c r="AN469" s="81" t="str">
        <f ca="1">IF(ISNUMBER($H469),INDEX(INDIRECT($D$4),MATCH('CF AUX'!AN$14,INDIRECT($D$5),0),MATCH('CF AUX'!$I469,INDIRECT($D$7),0)),"")</f>
        <v/>
      </c>
      <c r="AO469" s="81" t="str">
        <f ca="1">IF(ISNUMBER($H469),INDEX(INDIRECT($D$4),MATCH('CF AUX'!AO$14,INDIRECT($D$5),0),MATCH('CF AUX'!$I469,INDIRECT($D$7),0)),"")</f>
        <v/>
      </c>
      <c r="AP469" s="81" t="str">
        <f ca="1">IF(ISNUMBER($H469),INDEX(INDIRECT($D$4),MATCH('CF AUX'!AP$14,INDIRECT($D$5),0),MATCH('CF AUX'!$I469,INDIRECT($D$7),0)),"")</f>
        <v/>
      </c>
      <c r="AQ469" s="81" t="str">
        <f ca="1">IF(ISNUMBER($H469),INDEX(INDIRECT($D$4),MATCH('CF AUX'!AQ$14,INDIRECT($D$5),0),MATCH('CF AUX'!$I469,INDIRECT($D$7),0)),"")</f>
        <v/>
      </c>
      <c r="AR469" s="81" t="str">
        <f ca="1">IF(ISNUMBER($H469),INDEX(INDIRECT($D$4),MATCH('CF AUX'!AR$14,INDIRECT($D$5),0),MATCH('CF AUX'!$I469,INDIRECT($D$7),0)),"")</f>
        <v/>
      </c>
      <c r="AS469" s="81" t="str">
        <f ca="1">IF(ISNUMBER($H469),INDEX(INDIRECT($D$4),MATCH('CF AUX'!AS$14,INDIRECT($D$5),0),MATCH('CF AUX'!$I469,INDIRECT($D$7),0)),"")</f>
        <v/>
      </c>
      <c r="AT469" s="81" t="str">
        <f ca="1">IF(ISNUMBER($H469),INDEX(INDIRECT($D$4),MATCH('CF AUX'!AT$14,INDIRECT($D$5),0),MATCH('CF AUX'!$I469,INDIRECT($D$7),0)),"")</f>
        <v/>
      </c>
      <c r="AU469" s="81" t="str">
        <f ca="1">IF(ISNUMBER($H469),INDEX(INDIRECT($D$4),MATCH('CF AUX'!AU$14,INDIRECT($D$5),0),MATCH('CF AUX'!$I469,INDIRECT($D$7),0)),"")</f>
        <v/>
      </c>
      <c r="AV469" s="81" t="str">
        <f ca="1">IF(ISNUMBER($H469),INDEX(INDIRECT($D$4),MATCH('CF AUX'!AV$14,INDIRECT($D$5),0),MATCH('CF AUX'!$I469,INDIRECT($D$7),0)),"")</f>
        <v/>
      </c>
      <c r="AW469" s="81" t="str">
        <f ca="1">IF(ISNUMBER($H469),INDEX(INDIRECT($D$4),MATCH('CF AUX'!AW$14,INDIRECT($D$5),0),MATCH('CF AUX'!$I469,INDIRECT($D$7),0)),"")</f>
        <v/>
      </c>
      <c r="AX469" s="81" t="str">
        <f ca="1">IF(ISNUMBER($H469),INDEX(INDIRECT($D$4),MATCH('CF AUX'!AX$14,INDIRECT($D$5),0),MATCH('CF AUX'!$I469,INDIRECT($D$7),0)),"")</f>
        <v/>
      </c>
      <c r="AY469" s="81" t="str">
        <f ca="1">IF(ISNUMBER($H469),INDEX(INDIRECT($D$4),MATCH('CF AUX'!AY$14,INDIRECT($D$5),0),MATCH('CF AUX'!$I469,INDIRECT($D$7),0)),"")</f>
        <v/>
      </c>
      <c r="AZ469" s="81" t="str">
        <f ca="1">IF(ISNUMBER($H469),INDEX(INDIRECT($D$4),MATCH('CF AUX'!AZ$14,INDIRECT($D$5),0),MATCH('CF AUX'!$I469,INDIRECT($D$7),0)),"")</f>
        <v/>
      </c>
      <c r="BB469" s="96" t="str" cm="1">
        <f t="array" aca="1" ref="BB469" ca="1">IF(ISNUMBER($H469),MMULT(J469:AZ469,TRANSPOSE(INDIRECT($D$8&amp;$G$4&amp;B468&amp;":"&amp;$G$6&amp;B468))),"")</f>
        <v/>
      </c>
      <c r="BD469" s="59">
        <f t="shared" si="121"/>
        <v>464</v>
      </c>
      <c r="BE469" s="80" t="str" cm="1">
        <f t="array" aca="1" ref="BE469" ca="1">IFERROR(INDEX(INDIRECT($D$4),MATCH(INDIRECT(BE$5&amp;$BD469),INDIRECT($D$6),0),MATCH($I469,INDIRECT($D$7),0)),"")</f>
        <v/>
      </c>
      <c r="BF469" s="81" t="str" cm="1">
        <f t="array" aca="1" ref="BF469" ca="1">IFERROR(INDEX(INDIRECT($D$4),MATCH(INDIRECT(BF$5&amp;$BD469),INDIRECT($D$6),0),MATCH($I469,INDIRECT($D$7),0)),"")</f>
        <v/>
      </c>
      <c r="BG469" s="81" t="str" cm="1">
        <f t="array" aca="1" ref="BG469" ca="1">IFERROR(INDEX(INDIRECT($D$4),MATCH(INDIRECT(BG$5&amp;$BD469),INDIRECT($D$6),0),MATCH($I469,INDIRECT($D$7),0)),"")</f>
        <v/>
      </c>
      <c r="BH469" s="81" t="str" cm="1">
        <f t="array" aca="1" ref="BH469" ca="1">IFERROR(INDEX(INDIRECT($D$4),MATCH(INDIRECT(BH$5&amp;$BD469),INDIRECT($D$6),0),MATCH($I469,INDIRECT($D$7),0)),"")</f>
        <v/>
      </c>
      <c r="BI469" s="81" t="str" cm="1">
        <f t="array" aca="1" ref="BI469" ca="1">IFERROR(INDEX(INDIRECT($D$4),MATCH(INDIRECT(BI$5&amp;$BD469),INDIRECT($D$6),0),MATCH($I469,INDIRECT($D$7),0)),"")</f>
        <v/>
      </c>
      <c r="BJ469" s="81" t="str" cm="1">
        <f t="array" aca="1" ref="BJ469" ca="1">IFERROR(INDEX(INDIRECT($D$4),MATCH(INDIRECT(BJ$5&amp;$BD469),INDIRECT($D$6),0),MATCH($I469,INDIRECT($D$7),0)),"")</f>
        <v/>
      </c>
      <c r="BK469" s="81" t="str" cm="1">
        <f t="array" aca="1" ref="BK469" ca="1">IFERROR(INDEX(INDIRECT($D$4),MATCH(INDIRECT(BK$5&amp;$BD469),INDIRECT($D$6),0),MATCH($I469,INDIRECT($D$7),0)),"")</f>
        <v/>
      </c>
      <c r="BL469" s="81" t="str" cm="1">
        <f t="array" aca="1" ref="BL469" ca="1">IFERROR(INDEX(INDIRECT($D$4),MATCH(INDIRECT(BL$5&amp;$BD469),INDIRECT($D$6),0),MATCH($I469,INDIRECT($D$7),0)),"")</f>
        <v/>
      </c>
      <c r="BM469" s="81" t="str" cm="1">
        <f t="array" aca="1" ref="BM469" ca="1">IFERROR(INDEX(INDIRECT($D$4),MATCH(INDIRECT(BM$5&amp;$BD469),INDIRECT($D$6),0),MATCH($I469,INDIRECT($D$7),0)),"")</f>
        <v/>
      </c>
      <c r="BN469" s="81" t="str" cm="1">
        <f t="array" aca="1" ref="BN469" ca="1">IFERROR(INDEX(INDIRECT($D$4),MATCH(INDIRECT(BN$5&amp;$BD469),INDIRECT($D$6),0),MATCH($I469,INDIRECT($D$7),0)),"")</f>
        <v/>
      </c>
      <c r="BO469" s="81" t="str" cm="1">
        <f t="array" aca="1" ref="BO469" ca="1">IFERROR(INDEX(INDIRECT($D$4),MATCH(INDIRECT(BO$5&amp;$BD469),INDIRECT($D$6),0),MATCH($I469,INDIRECT($D$7),0)),"")</f>
        <v/>
      </c>
      <c r="BP469" s="81" t="str" cm="1">
        <f t="array" aca="1" ref="BP469" ca="1">IFERROR(INDEX(INDIRECT($D$4),MATCH(INDIRECT(BP$5&amp;$BD469),INDIRECT($D$6),0),MATCH($I469,INDIRECT($D$7),0)),"")</f>
        <v/>
      </c>
      <c r="BQ469" s="81" t="str" cm="1">
        <f t="array" aca="1" ref="BQ469" ca="1">IFERROR(INDEX(INDIRECT($D$4),MATCH(INDIRECT(BQ$5&amp;$BD469),INDIRECT($D$6),0),MATCH($I469,INDIRECT($D$7),0)),"")</f>
        <v/>
      </c>
      <c r="BR469" s="81" t="str" cm="1">
        <f t="array" aca="1" ref="BR469" ca="1">IFERROR(INDEX(INDIRECT($D$4),MATCH(INDIRECT(BR$5&amp;$BD469),INDIRECT($D$6),0),MATCH($I469,INDIRECT($D$7),0)),"")</f>
        <v/>
      </c>
      <c r="BS469" s="81" t="str" cm="1">
        <f t="array" aca="1" ref="BS469" ca="1">IFERROR(INDEX(INDIRECT($D$4),MATCH(INDIRECT(BS$5&amp;$BD469),INDIRECT($D$6),0),MATCH($I469,INDIRECT($D$7),0)),"")</f>
        <v/>
      </c>
      <c r="BT469" s="81" t="str" cm="1">
        <f t="array" aca="1" ref="BT469" ca="1">IFERROR(INDEX(INDIRECT($D$4),MATCH(INDIRECT(BT$5&amp;$BD469),INDIRECT($D$6),0),MATCH($I469,INDIRECT($D$7),0)),"")</f>
        <v/>
      </c>
      <c r="BU469" s="81" t="str" cm="1">
        <f t="array" aca="1" ref="BU469" ca="1">IFERROR(INDEX(INDIRECT($D$4),MATCH(INDIRECT(BU$5&amp;$BD469),INDIRECT($D$6),0),MATCH($I469,INDIRECT($D$7),0)),"")</f>
        <v/>
      </c>
      <c r="BV469" s="99" t="str" cm="1">
        <f t="array" aca="1" ref="BV469" ca="1">IFERROR(INDEX(INDIRECT($D$4),MATCH(INDIRECT(BV$5&amp;$BD469),INDIRECT($D$6),0),MATCH($I469,INDIRECT($D$7),0)),"")</f>
        <v/>
      </c>
      <c r="BX469" s="80"/>
      <c r="BY469" s="81"/>
      <c r="BZ469" s="81"/>
      <c r="CA469" s="81"/>
      <c r="CB469" s="81"/>
      <c r="CC469" s="81"/>
      <c r="CD469" s="81"/>
      <c r="CE469" s="81"/>
      <c r="CF469" s="81"/>
      <c r="CG469" s="81"/>
      <c r="CH469" s="81"/>
      <c r="CI469" s="81"/>
      <c r="CJ469" s="81"/>
      <c r="CK469" s="81"/>
      <c r="CL469" s="81"/>
      <c r="CM469" s="81"/>
      <c r="CN469" s="81"/>
      <c r="CO469" s="99"/>
      <c r="CQ469" s="113"/>
      <c r="CR469" s="59" t="str">
        <f t="shared" si="120"/>
        <v/>
      </c>
      <c r="CS469" s="60"/>
      <c r="CT469" s="123" t="str">
        <f t="shared" ca="1" si="117"/>
        <v/>
      </c>
      <c r="CU469" s="80" t="str">
        <f>IF(ISNUMBER($CS469),INDEX(IRF.New!$CS$7:$DJ$37,MATCH(B468+1,IRF.New!$B$7:$B$37,0),MATCH($CT469,IRF.New!$CS$5:$DJ$5,0)),"")</f>
        <v/>
      </c>
      <c r="CV469" s="81"/>
      <c r="CW469" s="81" t="str">
        <f t="shared" si="118"/>
        <v/>
      </c>
      <c r="CX469" s="81"/>
      <c r="CY469" s="81"/>
      <c r="CZ469" s="94"/>
      <c r="DA469" s="94" t="str">
        <f>IF(ISNUMBER(CS469),INDEX(IRF.New!$CS$2:$DJ$2,MATCH('CF AUX'!$CT469,IRF.New!$CS$5:$DJ$5,0)),"")</f>
        <v/>
      </c>
      <c r="DB469" s="72"/>
      <c r="DD469" s="132" t="str">
        <f>IF(ISNUMBER(CS469),INDEX(IRF.New!$D$7:$CO$37,MATCH('CF AUX'!C463,IRF.New!$C$7:$C$37,0),MATCH(CT469,IRF.New!$D$5:$CO$5,0)),"")</f>
        <v/>
      </c>
    </row>
    <row r="470" spans="1:109" x14ac:dyDescent="0.25">
      <c r="B470" s="59" t="s">
        <v>280</v>
      </c>
      <c r="F470" s="136" t="str">
        <f t="shared" si="119"/>
        <v/>
      </c>
      <c r="H470" s="65"/>
      <c r="I470" s="129" t="str">
        <f ca="1">IF(ISNUMBER(H470),INDEX(IRF.New!$CS$5:$DJ$5,MATCH('CF AUX'!H470,INDIRECT("IRF.New!$CS$"&amp;C465&amp;":$DJ$"&amp;C465),0)),"")</f>
        <v/>
      </c>
      <c r="J470" s="80" t="str">
        <f ca="1">IF(ISNUMBER($H470),INDEX(INDIRECT($D$4),MATCH('CF AUX'!J$14,INDIRECT($D$5),0),MATCH('CF AUX'!$I470,INDIRECT($D$7),0)),"")</f>
        <v/>
      </c>
      <c r="K470" s="81" t="str">
        <f ca="1">IF(ISNUMBER($H470),INDEX(INDIRECT($D$4),MATCH('CF AUX'!K$14,INDIRECT($D$5),0),MATCH('CF AUX'!$I470,INDIRECT($D$7),0)),"")</f>
        <v/>
      </c>
      <c r="L470" s="81" t="str">
        <f ca="1">IF(ISNUMBER($H470),INDEX(INDIRECT($D$4),MATCH('CF AUX'!L$14,INDIRECT($D$5),0),MATCH('CF AUX'!$I470,INDIRECT($D$7),0)),"")</f>
        <v/>
      </c>
      <c r="M470" s="81" t="str">
        <f ca="1">IF(ISNUMBER($H470),INDEX(INDIRECT($D$4),MATCH('CF AUX'!M$14,INDIRECT($D$5),0),MATCH('CF AUX'!$I470,INDIRECT($D$7),0)),"")</f>
        <v/>
      </c>
      <c r="N470" s="81" t="str">
        <f ca="1">IF(ISNUMBER($H470),INDEX(INDIRECT($D$4),MATCH('CF AUX'!N$14,INDIRECT($D$5),0),MATCH('CF AUX'!$I470,INDIRECT($D$7),0)),"")</f>
        <v/>
      </c>
      <c r="O470" s="81" t="str">
        <f ca="1">IF(ISNUMBER($H470),INDEX(INDIRECT($D$4),MATCH('CF AUX'!O$14,INDIRECT($D$5),0),MATCH('CF AUX'!$I470,INDIRECT($D$7),0)),"")</f>
        <v/>
      </c>
      <c r="P470" s="81" t="str">
        <f ca="1">IF(ISNUMBER($H470),INDEX(INDIRECT($D$4),MATCH('CF AUX'!P$14,INDIRECT($D$5),0),MATCH('CF AUX'!$I470,INDIRECT($D$7),0)),"")</f>
        <v/>
      </c>
      <c r="Q470" s="81" t="str">
        <f ca="1">IF(ISNUMBER($H470),INDEX(INDIRECT($D$4),MATCH('CF AUX'!Q$14,INDIRECT($D$5),0),MATCH('CF AUX'!$I470,INDIRECT($D$7),0)),"")</f>
        <v/>
      </c>
      <c r="R470" s="81" t="str">
        <f ca="1">IF(ISNUMBER($H470),INDEX(INDIRECT($D$4),MATCH('CF AUX'!R$14,INDIRECT($D$5),0),MATCH('CF AUX'!$I470,INDIRECT($D$7),0)),"")</f>
        <v/>
      </c>
      <c r="S470" s="81" t="str">
        <f ca="1">IF(ISNUMBER($H470),INDEX(INDIRECT($D$4),MATCH('CF AUX'!S$14,INDIRECT($D$5),0),MATCH('CF AUX'!$I470,INDIRECT($D$7),0)),"")</f>
        <v/>
      </c>
      <c r="T470" s="81" t="str">
        <f ca="1">IF(ISNUMBER($H470),INDEX(INDIRECT($D$4),MATCH('CF AUX'!T$14,INDIRECT($D$5),0),MATCH('CF AUX'!$I470,INDIRECT($D$7),0)),"")</f>
        <v/>
      </c>
      <c r="U470" s="81" t="str">
        <f ca="1">IF(ISNUMBER($H470),INDEX(INDIRECT($D$4),MATCH('CF AUX'!U$14,INDIRECT($D$5),0),MATCH('CF AUX'!$I470,INDIRECT($D$7),0)),"")</f>
        <v/>
      </c>
      <c r="V470" s="81" t="str">
        <f ca="1">IF(ISNUMBER($H470),INDEX(INDIRECT($D$4),MATCH('CF AUX'!V$14,INDIRECT($D$5),0),MATCH('CF AUX'!$I470,INDIRECT($D$7),0)),"")</f>
        <v/>
      </c>
      <c r="W470" s="81" t="str">
        <f ca="1">IF(ISNUMBER($H470),INDEX(INDIRECT($D$4),MATCH('CF AUX'!W$14,INDIRECT($D$5),0),MATCH('CF AUX'!$I470,INDIRECT($D$7),0)),"")</f>
        <v/>
      </c>
      <c r="X470" s="81" t="str">
        <f ca="1">IF(ISNUMBER($H470),INDEX(INDIRECT($D$4),MATCH('CF AUX'!X$14,INDIRECT($D$5),0),MATCH('CF AUX'!$I470,INDIRECT($D$7),0)),"")</f>
        <v/>
      </c>
      <c r="Y470" s="81" t="str">
        <f ca="1">IF(ISNUMBER($H470),INDEX(INDIRECT($D$4),MATCH('CF AUX'!Y$14,INDIRECT($D$5),0),MATCH('CF AUX'!$I470,INDIRECT($D$7),0)),"")</f>
        <v/>
      </c>
      <c r="Z470" s="81" t="str">
        <f ca="1">IF(ISNUMBER($H470),INDEX(INDIRECT($D$4),MATCH('CF AUX'!Z$14,INDIRECT($D$5),0),MATCH('CF AUX'!$I470,INDIRECT($D$7),0)),"")</f>
        <v/>
      </c>
      <c r="AA470" s="81" t="str">
        <f ca="1">IF(ISNUMBER($H470),INDEX(INDIRECT($D$4),MATCH('CF AUX'!AA$14,INDIRECT($D$5),0),MATCH('CF AUX'!$I470,INDIRECT($D$7),0)),"")</f>
        <v/>
      </c>
      <c r="AB470" s="81" t="str">
        <f ca="1">IF(ISNUMBER($H470),INDEX(INDIRECT($D$4),MATCH('CF AUX'!AB$14,INDIRECT($D$5),0),MATCH('CF AUX'!$I470,INDIRECT($D$7),0)),"")</f>
        <v/>
      </c>
      <c r="AC470" s="81" t="str">
        <f ca="1">IF(ISNUMBER($H470),INDEX(INDIRECT($D$4),MATCH('CF AUX'!AC$14,INDIRECT($D$5),0),MATCH('CF AUX'!$I470,INDIRECT($D$7),0)),"")</f>
        <v/>
      </c>
      <c r="AD470" s="81" t="str">
        <f ca="1">IF(ISNUMBER($H470),INDEX(INDIRECT($D$4),MATCH('CF AUX'!AD$14,INDIRECT($D$5),0),MATCH('CF AUX'!$I470,INDIRECT($D$7),0)),"")</f>
        <v/>
      </c>
      <c r="AE470" s="81" t="str">
        <f ca="1">IF(ISNUMBER($H470),INDEX(INDIRECT($D$4),MATCH('CF AUX'!AE$14,INDIRECT($D$5),0),MATCH('CF AUX'!$I470,INDIRECT($D$7),0)),"")</f>
        <v/>
      </c>
      <c r="AF470" s="81" t="str">
        <f ca="1">IF(ISNUMBER($H470),INDEX(INDIRECT($D$4),MATCH('CF AUX'!AF$14,INDIRECT($D$5),0),MATCH('CF AUX'!$I470,INDIRECT($D$7),0)),"")</f>
        <v/>
      </c>
      <c r="AG470" s="81" t="str">
        <f ca="1">IF(ISNUMBER($H470),INDEX(INDIRECT($D$4),MATCH('CF AUX'!AG$14,INDIRECT($D$5),0),MATCH('CF AUX'!$I470,INDIRECT($D$7),0)),"")</f>
        <v/>
      </c>
      <c r="AH470" s="81" t="str">
        <f ca="1">IF(ISNUMBER($H470),INDEX(INDIRECT($D$4),MATCH('CF AUX'!AH$14,INDIRECT($D$5),0),MATCH('CF AUX'!$I470,INDIRECT($D$7),0)),"")</f>
        <v/>
      </c>
      <c r="AI470" s="81" t="str">
        <f ca="1">IF(ISNUMBER($H470),INDEX(INDIRECT($D$4),MATCH('CF AUX'!AI$14,INDIRECT($D$5),0),MATCH('CF AUX'!$I470,INDIRECT($D$7),0)),"")</f>
        <v/>
      </c>
      <c r="AJ470" s="81" t="str">
        <f ca="1">IF(ISNUMBER($H470),INDEX(INDIRECT($D$4),MATCH('CF AUX'!AJ$14,INDIRECT($D$5),0),MATCH('CF AUX'!$I470,INDIRECT($D$7),0)),"")</f>
        <v/>
      </c>
      <c r="AK470" s="81" t="str">
        <f ca="1">IF(ISNUMBER($H470),INDEX(INDIRECT($D$4),MATCH('CF AUX'!AK$14,INDIRECT($D$5),0),MATCH('CF AUX'!$I470,INDIRECT($D$7),0)),"")</f>
        <v/>
      </c>
      <c r="AL470" s="81" t="str">
        <f ca="1">IF(ISNUMBER($H470),INDEX(INDIRECT($D$4),MATCH('CF AUX'!AL$14,INDIRECT($D$5),0),MATCH('CF AUX'!$I470,INDIRECT($D$7),0)),"")</f>
        <v/>
      </c>
      <c r="AM470" s="81" t="str">
        <f ca="1">IF(ISNUMBER($H470),INDEX(INDIRECT($D$4),MATCH('CF AUX'!AM$14,INDIRECT($D$5),0),MATCH('CF AUX'!$I470,INDIRECT($D$7),0)),"")</f>
        <v/>
      </c>
      <c r="AN470" s="81" t="str">
        <f ca="1">IF(ISNUMBER($H470),INDEX(INDIRECT($D$4),MATCH('CF AUX'!AN$14,INDIRECT($D$5),0),MATCH('CF AUX'!$I470,INDIRECT($D$7),0)),"")</f>
        <v/>
      </c>
      <c r="AO470" s="81" t="str">
        <f ca="1">IF(ISNUMBER($H470),INDEX(INDIRECT($D$4),MATCH('CF AUX'!AO$14,INDIRECT($D$5),0),MATCH('CF AUX'!$I470,INDIRECT($D$7),0)),"")</f>
        <v/>
      </c>
      <c r="AP470" s="81" t="str">
        <f ca="1">IF(ISNUMBER($H470),INDEX(INDIRECT($D$4),MATCH('CF AUX'!AP$14,INDIRECT($D$5),0),MATCH('CF AUX'!$I470,INDIRECT($D$7),0)),"")</f>
        <v/>
      </c>
      <c r="AQ470" s="81" t="str">
        <f ca="1">IF(ISNUMBER($H470),INDEX(INDIRECT($D$4),MATCH('CF AUX'!AQ$14,INDIRECT($D$5),0),MATCH('CF AUX'!$I470,INDIRECT($D$7),0)),"")</f>
        <v/>
      </c>
      <c r="AR470" s="81" t="str">
        <f ca="1">IF(ISNUMBER($H470),INDEX(INDIRECT($D$4),MATCH('CF AUX'!AR$14,INDIRECT($D$5),0),MATCH('CF AUX'!$I470,INDIRECT($D$7),0)),"")</f>
        <v/>
      </c>
      <c r="AS470" s="81" t="str">
        <f ca="1">IF(ISNUMBER($H470),INDEX(INDIRECT($D$4),MATCH('CF AUX'!AS$14,INDIRECT($D$5),0),MATCH('CF AUX'!$I470,INDIRECT($D$7),0)),"")</f>
        <v/>
      </c>
      <c r="AT470" s="81" t="str">
        <f ca="1">IF(ISNUMBER($H470),INDEX(INDIRECT($D$4),MATCH('CF AUX'!AT$14,INDIRECT($D$5),0),MATCH('CF AUX'!$I470,INDIRECT($D$7),0)),"")</f>
        <v/>
      </c>
      <c r="AU470" s="81" t="str">
        <f ca="1">IF(ISNUMBER($H470),INDEX(INDIRECT($D$4),MATCH('CF AUX'!AU$14,INDIRECT($D$5),0),MATCH('CF AUX'!$I470,INDIRECT($D$7),0)),"")</f>
        <v/>
      </c>
      <c r="AV470" s="81" t="str">
        <f ca="1">IF(ISNUMBER($H470),INDEX(INDIRECT($D$4),MATCH('CF AUX'!AV$14,INDIRECT($D$5),0),MATCH('CF AUX'!$I470,INDIRECT($D$7),0)),"")</f>
        <v/>
      </c>
      <c r="AW470" s="81" t="str">
        <f ca="1">IF(ISNUMBER($H470),INDEX(INDIRECT($D$4),MATCH('CF AUX'!AW$14,INDIRECT($D$5),0),MATCH('CF AUX'!$I470,INDIRECT($D$7),0)),"")</f>
        <v/>
      </c>
      <c r="AX470" s="81" t="str">
        <f ca="1">IF(ISNUMBER($H470),INDEX(INDIRECT($D$4),MATCH('CF AUX'!AX$14,INDIRECT($D$5),0),MATCH('CF AUX'!$I470,INDIRECT($D$7),0)),"")</f>
        <v/>
      </c>
      <c r="AY470" s="81" t="str">
        <f ca="1">IF(ISNUMBER($H470),INDEX(INDIRECT($D$4),MATCH('CF AUX'!AY$14,INDIRECT($D$5),0),MATCH('CF AUX'!$I470,INDIRECT($D$7),0)),"")</f>
        <v/>
      </c>
      <c r="AZ470" s="81" t="str">
        <f ca="1">IF(ISNUMBER($H470),INDEX(INDIRECT($D$4),MATCH('CF AUX'!AZ$14,INDIRECT($D$5),0),MATCH('CF AUX'!$I470,INDIRECT($D$7),0)),"")</f>
        <v/>
      </c>
      <c r="BB470" s="96" t="str" cm="1">
        <f t="array" aca="1" ref="BB470" ca="1">IF(ISNUMBER($H470),MMULT(J470:AZ470,TRANSPOSE(INDIRECT($D$8&amp;$G$4&amp;B468&amp;":"&amp;$G$6&amp;B468))),"")</f>
        <v/>
      </c>
      <c r="BD470" s="59">
        <f t="shared" si="121"/>
        <v>464</v>
      </c>
      <c r="BE470" s="80" t="str" cm="1">
        <f t="array" aca="1" ref="BE470" ca="1">IFERROR(INDEX(INDIRECT($D$4),MATCH(INDIRECT(BE$5&amp;$BD470),INDIRECT($D$6),0),MATCH($I470,INDIRECT($D$7),0)),"")</f>
        <v/>
      </c>
      <c r="BF470" s="81" t="str" cm="1">
        <f t="array" aca="1" ref="BF470" ca="1">IFERROR(INDEX(INDIRECT($D$4),MATCH(INDIRECT(BF$5&amp;$BD470),INDIRECT($D$6),0),MATCH($I470,INDIRECT($D$7),0)),"")</f>
        <v/>
      </c>
      <c r="BG470" s="81" t="str" cm="1">
        <f t="array" aca="1" ref="BG470" ca="1">IFERROR(INDEX(INDIRECT($D$4),MATCH(INDIRECT(BG$5&amp;$BD470),INDIRECT($D$6),0),MATCH($I470,INDIRECT($D$7),0)),"")</f>
        <v/>
      </c>
      <c r="BH470" s="81" t="str" cm="1">
        <f t="array" aca="1" ref="BH470" ca="1">IFERROR(INDEX(INDIRECT($D$4),MATCH(INDIRECT(BH$5&amp;$BD470),INDIRECT($D$6),0),MATCH($I470,INDIRECT($D$7),0)),"")</f>
        <v/>
      </c>
      <c r="BI470" s="81" t="str" cm="1">
        <f t="array" aca="1" ref="BI470" ca="1">IFERROR(INDEX(INDIRECT($D$4),MATCH(INDIRECT(BI$5&amp;$BD470),INDIRECT($D$6),0),MATCH($I470,INDIRECT($D$7),0)),"")</f>
        <v/>
      </c>
      <c r="BJ470" s="81" t="str" cm="1">
        <f t="array" aca="1" ref="BJ470" ca="1">IFERROR(INDEX(INDIRECT($D$4),MATCH(INDIRECT(BJ$5&amp;$BD470),INDIRECT($D$6),0),MATCH($I470,INDIRECT($D$7),0)),"")</f>
        <v/>
      </c>
      <c r="BK470" s="81" t="str" cm="1">
        <f t="array" aca="1" ref="BK470" ca="1">IFERROR(INDEX(INDIRECT($D$4),MATCH(INDIRECT(BK$5&amp;$BD470),INDIRECT($D$6),0),MATCH($I470,INDIRECT($D$7),0)),"")</f>
        <v/>
      </c>
      <c r="BL470" s="81" t="str" cm="1">
        <f t="array" aca="1" ref="BL470" ca="1">IFERROR(INDEX(INDIRECT($D$4),MATCH(INDIRECT(BL$5&amp;$BD470),INDIRECT($D$6),0),MATCH($I470,INDIRECT($D$7),0)),"")</f>
        <v/>
      </c>
      <c r="BM470" s="81" t="str" cm="1">
        <f t="array" aca="1" ref="BM470" ca="1">IFERROR(INDEX(INDIRECT($D$4),MATCH(INDIRECT(BM$5&amp;$BD470),INDIRECT($D$6),0),MATCH($I470,INDIRECT($D$7),0)),"")</f>
        <v/>
      </c>
      <c r="BN470" s="81" t="str" cm="1">
        <f t="array" aca="1" ref="BN470" ca="1">IFERROR(INDEX(INDIRECT($D$4),MATCH(INDIRECT(BN$5&amp;$BD470),INDIRECT($D$6),0),MATCH($I470,INDIRECT($D$7),0)),"")</f>
        <v/>
      </c>
      <c r="BO470" s="81" t="str" cm="1">
        <f t="array" aca="1" ref="BO470" ca="1">IFERROR(INDEX(INDIRECT($D$4),MATCH(INDIRECT(BO$5&amp;$BD470),INDIRECT($D$6),0),MATCH($I470,INDIRECT($D$7),0)),"")</f>
        <v/>
      </c>
      <c r="BP470" s="81" t="str" cm="1">
        <f t="array" aca="1" ref="BP470" ca="1">IFERROR(INDEX(INDIRECT($D$4),MATCH(INDIRECT(BP$5&amp;$BD470),INDIRECT($D$6),0),MATCH($I470,INDIRECT($D$7),0)),"")</f>
        <v/>
      </c>
      <c r="BQ470" s="81" t="str" cm="1">
        <f t="array" aca="1" ref="BQ470" ca="1">IFERROR(INDEX(INDIRECT($D$4),MATCH(INDIRECT(BQ$5&amp;$BD470),INDIRECT($D$6),0),MATCH($I470,INDIRECT($D$7),0)),"")</f>
        <v/>
      </c>
      <c r="BR470" s="81" t="str" cm="1">
        <f t="array" aca="1" ref="BR470" ca="1">IFERROR(INDEX(INDIRECT($D$4),MATCH(INDIRECT(BR$5&amp;$BD470),INDIRECT($D$6),0),MATCH($I470,INDIRECT($D$7),0)),"")</f>
        <v/>
      </c>
      <c r="BS470" s="81" t="str" cm="1">
        <f t="array" aca="1" ref="BS470" ca="1">IFERROR(INDEX(INDIRECT($D$4),MATCH(INDIRECT(BS$5&amp;$BD470),INDIRECT($D$6),0),MATCH($I470,INDIRECT($D$7),0)),"")</f>
        <v/>
      </c>
      <c r="BT470" s="81" t="str" cm="1">
        <f t="array" aca="1" ref="BT470" ca="1">IFERROR(INDEX(INDIRECT($D$4),MATCH(INDIRECT(BT$5&amp;$BD470),INDIRECT($D$6),0),MATCH($I470,INDIRECT($D$7),0)),"")</f>
        <v/>
      </c>
      <c r="BU470" s="81" t="str" cm="1">
        <f t="array" aca="1" ref="BU470" ca="1">IFERROR(INDEX(INDIRECT($D$4),MATCH(INDIRECT(BU$5&amp;$BD470),INDIRECT($D$6),0),MATCH($I470,INDIRECT($D$7),0)),"")</f>
        <v/>
      </c>
      <c r="BV470" s="99" t="str" cm="1">
        <f t="array" aca="1" ref="BV470" ca="1">IFERROR(INDEX(INDIRECT($D$4),MATCH(INDIRECT(BV$5&amp;$BD470),INDIRECT($D$6),0),MATCH($I470,INDIRECT($D$7),0)),"")</f>
        <v/>
      </c>
      <c r="BX470" s="80"/>
      <c r="BY470" s="81"/>
      <c r="BZ470" s="81"/>
      <c r="CA470" s="81"/>
      <c r="CB470" s="81"/>
      <c r="CC470" s="81"/>
      <c r="CD470" s="81"/>
      <c r="CE470" s="81"/>
      <c r="CF470" s="81"/>
      <c r="CG470" s="81"/>
      <c r="CH470" s="81"/>
      <c r="CI470" s="81"/>
      <c r="CJ470" s="81"/>
      <c r="CK470" s="81"/>
      <c r="CL470" s="81"/>
      <c r="CM470" s="81"/>
      <c r="CN470" s="81"/>
      <c r="CO470" s="99"/>
      <c r="CQ470" s="113"/>
      <c r="CR470" s="59" t="str">
        <f t="shared" si="120"/>
        <v/>
      </c>
      <c r="CS470" s="60"/>
      <c r="CT470" s="123" t="str">
        <f t="shared" ca="1" si="117"/>
        <v/>
      </c>
      <c r="CU470" s="80" t="str">
        <f>IF(ISNUMBER($CS470),INDEX(IRF.New!$CS$7:$DJ$37,MATCH(B468+1,IRF.New!$B$7:$B$37,0),MATCH($CT470,IRF.New!$CS$5:$DJ$5,0)),"")</f>
        <v/>
      </c>
      <c r="CV470" s="81"/>
      <c r="CW470" s="81" t="str">
        <f t="shared" si="118"/>
        <v/>
      </c>
      <c r="CX470" s="81"/>
      <c r="CY470" s="81"/>
      <c r="CZ470" s="94"/>
      <c r="DA470" s="94" t="str">
        <f>IF(ISNUMBER(CS470),INDEX(IRF.New!$CS$2:$DJ$2,MATCH('CF AUX'!$CT470,IRF.New!$CS$5:$DJ$5,0)),"")</f>
        <v/>
      </c>
      <c r="DB470" s="72"/>
      <c r="DD470" s="132" t="str">
        <f>IF(ISNUMBER(CS470),INDEX(IRF.New!$D$7:$CO$37,MATCH('CF AUX'!C463,IRF.New!$C$7:$C$37,0),MATCH(CT470,IRF.New!$D$5:$CO$5,0)),"")</f>
        <v/>
      </c>
    </row>
    <row r="471" spans="1:109" x14ac:dyDescent="0.25">
      <c r="B471" s="69" t="s">
        <v>240</v>
      </c>
      <c r="C471" s="85">
        <f ca="1">COUNT(BE465:BV482)</f>
        <v>0</v>
      </c>
      <c r="F471" s="136" t="str">
        <f t="shared" si="119"/>
        <v/>
      </c>
      <c r="H471" s="65"/>
      <c r="I471" s="129" t="str">
        <f ca="1">IF(ISNUMBER(H471),INDEX(IRF.New!$CS$5:$DJ$5,MATCH('CF AUX'!H471,INDIRECT("IRF.New!$CS$"&amp;C465&amp;":$DJ$"&amp;C465),0)),"")</f>
        <v/>
      </c>
      <c r="J471" s="80" t="str">
        <f ca="1">IF(ISNUMBER($H471),INDEX(INDIRECT($D$4),MATCH('CF AUX'!J$14,INDIRECT($D$5),0),MATCH('CF AUX'!$I471,INDIRECT($D$7),0)),"")</f>
        <v/>
      </c>
      <c r="K471" s="81" t="str">
        <f ca="1">IF(ISNUMBER($H471),INDEX(INDIRECT($D$4),MATCH('CF AUX'!K$14,INDIRECT($D$5),0),MATCH('CF AUX'!$I471,INDIRECT($D$7),0)),"")</f>
        <v/>
      </c>
      <c r="L471" s="81" t="str">
        <f ca="1">IF(ISNUMBER($H471),INDEX(INDIRECT($D$4),MATCH('CF AUX'!L$14,INDIRECT($D$5),0),MATCH('CF AUX'!$I471,INDIRECT($D$7),0)),"")</f>
        <v/>
      </c>
      <c r="M471" s="81" t="str">
        <f ca="1">IF(ISNUMBER($H471),INDEX(INDIRECT($D$4),MATCH('CF AUX'!M$14,INDIRECT($D$5),0),MATCH('CF AUX'!$I471,INDIRECT($D$7),0)),"")</f>
        <v/>
      </c>
      <c r="N471" s="81" t="str">
        <f ca="1">IF(ISNUMBER($H471),INDEX(INDIRECT($D$4),MATCH('CF AUX'!N$14,INDIRECT($D$5),0),MATCH('CF AUX'!$I471,INDIRECT($D$7),0)),"")</f>
        <v/>
      </c>
      <c r="O471" s="81" t="str">
        <f ca="1">IF(ISNUMBER($H471),INDEX(INDIRECT($D$4),MATCH('CF AUX'!O$14,INDIRECT($D$5),0),MATCH('CF AUX'!$I471,INDIRECT($D$7),0)),"")</f>
        <v/>
      </c>
      <c r="P471" s="81" t="str">
        <f ca="1">IF(ISNUMBER($H471),INDEX(INDIRECT($D$4),MATCH('CF AUX'!P$14,INDIRECT($D$5),0),MATCH('CF AUX'!$I471,INDIRECT($D$7),0)),"")</f>
        <v/>
      </c>
      <c r="Q471" s="81" t="str">
        <f ca="1">IF(ISNUMBER($H471),INDEX(INDIRECT($D$4),MATCH('CF AUX'!Q$14,INDIRECT($D$5),0),MATCH('CF AUX'!$I471,INDIRECT($D$7),0)),"")</f>
        <v/>
      </c>
      <c r="R471" s="81" t="str">
        <f ca="1">IF(ISNUMBER($H471),INDEX(INDIRECT($D$4),MATCH('CF AUX'!R$14,INDIRECT($D$5),0),MATCH('CF AUX'!$I471,INDIRECT($D$7),0)),"")</f>
        <v/>
      </c>
      <c r="S471" s="81" t="str">
        <f ca="1">IF(ISNUMBER($H471),INDEX(INDIRECT($D$4),MATCH('CF AUX'!S$14,INDIRECT($D$5),0),MATCH('CF AUX'!$I471,INDIRECT($D$7),0)),"")</f>
        <v/>
      </c>
      <c r="T471" s="81" t="str">
        <f ca="1">IF(ISNUMBER($H471),INDEX(INDIRECT($D$4),MATCH('CF AUX'!T$14,INDIRECT($D$5),0),MATCH('CF AUX'!$I471,INDIRECT($D$7),0)),"")</f>
        <v/>
      </c>
      <c r="U471" s="81" t="str">
        <f ca="1">IF(ISNUMBER($H471),INDEX(INDIRECT($D$4),MATCH('CF AUX'!U$14,INDIRECT($D$5),0),MATCH('CF AUX'!$I471,INDIRECT($D$7),0)),"")</f>
        <v/>
      </c>
      <c r="V471" s="81" t="str">
        <f ca="1">IF(ISNUMBER($H471),INDEX(INDIRECT($D$4),MATCH('CF AUX'!V$14,INDIRECT($D$5),0),MATCH('CF AUX'!$I471,INDIRECT($D$7),0)),"")</f>
        <v/>
      </c>
      <c r="W471" s="81" t="str">
        <f ca="1">IF(ISNUMBER($H471),INDEX(INDIRECT($D$4),MATCH('CF AUX'!W$14,INDIRECT($D$5),0),MATCH('CF AUX'!$I471,INDIRECT($D$7),0)),"")</f>
        <v/>
      </c>
      <c r="X471" s="81" t="str">
        <f ca="1">IF(ISNUMBER($H471),INDEX(INDIRECT($D$4),MATCH('CF AUX'!X$14,INDIRECT($D$5),0),MATCH('CF AUX'!$I471,INDIRECT($D$7),0)),"")</f>
        <v/>
      </c>
      <c r="Y471" s="81" t="str">
        <f ca="1">IF(ISNUMBER($H471),INDEX(INDIRECT($D$4),MATCH('CF AUX'!Y$14,INDIRECT($D$5),0),MATCH('CF AUX'!$I471,INDIRECT($D$7),0)),"")</f>
        <v/>
      </c>
      <c r="Z471" s="81" t="str">
        <f ca="1">IF(ISNUMBER($H471),INDEX(INDIRECT($D$4),MATCH('CF AUX'!Z$14,INDIRECT($D$5),0),MATCH('CF AUX'!$I471,INDIRECT($D$7),0)),"")</f>
        <v/>
      </c>
      <c r="AA471" s="81" t="str">
        <f ca="1">IF(ISNUMBER($H471),INDEX(INDIRECT($D$4),MATCH('CF AUX'!AA$14,INDIRECT($D$5),0),MATCH('CF AUX'!$I471,INDIRECT($D$7),0)),"")</f>
        <v/>
      </c>
      <c r="AB471" s="81" t="str">
        <f ca="1">IF(ISNUMBER($H471),INDEX(INDIRECT($D$4),MATCH('CF AUX'!AB$14,INDIRECT($D$5),0),MATCH('CF AUX'!$I471,INDIRECT($D$7),0)),"")</f>
        <v/>
      </c>
      <c r="AC471" s="81" t="str">
        <f ca="1">IF(ISNUMBER($H471),INDEX(INDIRECT($D$4),MATCH('CF AUX'!AC$14,INDIRECT($D$5),0),MATCH('CF AUX'!$I471,INDIRECT($D$7),0)),"")</f>
        <v/>
      </c>
      <c r="AD471" s="81" t="str">
        <f ca="1">IF(ISNUMBER($H471),INDEX(INDIRECT($D$4),MATCH('CF AUX'!AD$14,INDIRECT($D$5),0),MATCH('CF AUX'!$I471,INDIRECT($D$7),0)),"")</f>
        <v/>
      </c>
      <c r="AE471" s="81" t="str">
        <f ca="1">IF(ISNUMBER($H471),INDEX(INDIRECT($D$4),MATCH('CF AUX'!AE$14,INDIRECT($D$5),0),MATCH('CF AUX'!$I471,INDIRECT($D$7),0)),"")</f>
        <v/>
      </c>
      <c r="AF471" s="81" t="str">
        <f ca="1">IF(ISNUMBER($H471),INDEX(INDIRECT($D$4),MATCH('CF AUX'!AF$14,INDIRECT($D$5),0),MATCH('CF AUX'!$I471,INDIRECT($D$7),0)),"")</f>
        <v/>
      </c>
      <c r="AG471" s="81" t="str">
        <f ca="1">IF(ISNUMBER($H471),INDEX(INDIRECT($D$4),MATCH('CF AUX'!AG$14,INDIRECT($D$5),0),MATCH('CF AUX'!$I471,INDIRECT($D$7),0)),"")</f>
        <v/>
      </c>
      <c r="AH471" s="81" t="str">
        <f ca="1">IF(ISNUMBER($H471),INDEX(INDIRECT($D$4),MATCH('CF AUX'!AH$14,INDIRECT($D$5),0),MATCH('CF AUX'!$I471,INDIRECT($D$7),0)),"")</f>
        <v/>
      </c>
      <c r="AI471" s="81" t="str">
        <f ca="1">IF(ISNUMBER($H471),INDEX(INDIRECT($D$4),MATCH('CF AUX'!AI$14,INDIRECT($D$5),0),MATCH('CF AUX'!$I471,INDIRECT($D$7),0)),"")</f>
        <v/>
      </c>
      <c r="AJ471" s="81" t="str">
        <f ca="1">IF(ISNUMBER($H471),INDEX(INDIRECT($D$4),MATCH('CF AUX'!AJ$14,INDIRECT($D$5),0),MATCH('CF AUX'!$I471,INDIRECT($D$7),0)),"")</f>
        <v/>
      </c>
      <c r="AK471" s="81" t="str">
        <f ca="1">IF(ISNUMBER($H471),INDEX(INDIRECT($D$4),MATCH('CF AUX'!AK$14,INDIRECT($D$5),0),MATCH('CF AUX'!$I471,INDIRECT($D$7),0)),"")</f>
        <v/>
      </c>
      <c r="AL471" s="81" t="str">
        <f ca="1">IF(ISNUMBER($H471),INDEX(INDIRECT($D$4),MATCH('CF AUX'!AL$14,INDIRECT($D$5),0),MATCH('CF AUX'!$I471,INDIRECT($D$7),0)),"")</f>
        <v/>
      </c>
      <c r="AM471" s="81" t="str">
        <f ca="1">IF(ISNUMBER($H471),INDEX(INDIRECT($D$4),MATCH('CF AUX'!AM$14,INDIRECT($D$5),0),MATCH('CF AUX'!$I471,INDIRECT($D$7),0)),"")</f>
        <v/>
      </c>
      <c r="AN471" s="81" t="str">
        <f ca="1">IF(ISNUMBER($H471),INDEX(INDIRECT($D$4),MATCH('CF AUX'!AN$14,INDIRECT($D$5),0),MATCH('CF AUX'!$I471,INDIRECT($D$7),0)),"")</f>
        <v/>
      </c>
      <c r="AO471" s="81" t="str">
        <f ca="1">IF(ISNUMBER($H471),INDEX(INDIRECT($D$4),MATCH('CF AUX'!AO$14,INDIRECT($D$5),0),MATCH('CF AUX'!$I471,INDIRECT($D$7),0)),"")</f>
        <v/>
      </c>
      <c r="AP471" s="81" t="str">
        <f ca="1">IF(ISNUMBER($H471),INDEX(INDIRECT($D$4),MATCH('CF AUX'!AP$14,INDIRECT($D$5),0),MATCH('CF AUX'!$I471,INDIRECT($D$7),0)),"")</f>
        <v/>
      </c>
      <c r="AQ471" s="81" t="str">
        <f ca="1">IF(ISNUMBER($H471),INDEX(INDIRECT($D$4),MATCH('CF AUX'!AQ$14,INDIRECT($D$5),0),MATCH('CF AUX'!$I471,INDIRECT($D$7),0)),"")</f>
        <v/>
      </c>
      <c r="AR471" s="81" t="str">
        <f ca="1">IF(ISNUMBER($H471),INDEX(INDIRECT($D$4),MATCH('CF AUX'!AR$14,INDIRECT($D$5),0),MATCH('CF AUX'!$I471,INDIRECT($D$7),0)),"")</f>
        <v/>
      </c>
      <c r="AS471" s="81" t="str">
        <f ca="1">IF(ISNUMBER($H471),INDEX(INDIRECT($D$4),MATCH('CF AUX'!AS$14,INDIRECT($D$5),0),MATCH('CF AUX'!$I471,INDIRECT($D$7),0)),"")</f>
        <v/>
      </c>
      <c r="AT471" s="81" t="str">
        <f ca="1">IF(ISNUMBER($H471),INDEX(INDIRECT($D$4),MATCH('CF AUX'!AT$14,INDIRECT($D$5),0),MATCH('CF AUX'!$I471,INDIRECT($D$7),0)),"")</f>
        <v/>
      </c>
      <c r="AU471" s="81" t="str">
        <f ca="1">IF(ISNUMBER($H471),INDEX(INDIRECT($D$4),MATCH('CF AUX'!AU$14,INDIRECT($D$5),0),MATCH('CF AUX'!$I471,INDIRECT($D$7),0)),"")</f>
        <v/>
      </c>
      <c r="AV471" s="81" t="str">
        <f ca="1">IF(ISNUMBER($H471),INDEX(INDIRECT($D$4),MATCH('CF AUX'!AV$14,INDIRECT($D$5),0),MATCH('CF AUX'!$I471,INDIRECT($D$7),0)),"")</f>
        <v/>
      </c>
      <c r="AW471" s="81" t="str">
        <f ca="1">IF(ISNUMBER($H471),INDEX(INDIRECT($D$4),MATCH('CF AUX'!AW$14,INDIRECT($D$5),0),MATCH('CF AUX'!$I471,INDIRECT($D$7),0)),"")</f>
        <v/>
      </c>
      <c r="AX471" s="81" t="str">
        <f ca="1">IF(ISNUMBER($H471),INDEX(INDIRECT($D$4),MATCH('CF AUX'!AX$14,INDIRECT($D$5),0),MATCH('CF AUX'!$I471,INDIRECT($D$7),0)),"")</f>
        <v/>
      </c>
      <c r="AY471" s="81" t="str">
        <f ca="1">IF(ISNUMBER($H471),INDEX(INDIRECT($D$4),MATCH('CF AUX'!AY$14,INDIRECT($D$5),0),MATCH('CF AUX'!$I471,INDIRECT($D$7),0)),"")</f>
        <v/>
      </c>
      <c r="AZ471" s="81" t="str">
        <f ca="1">IF(ISNUMBER($H471),INDEX(INDIRECT($D$4),MATCH('CF AUX'!AZ$14,INDIRECT($D$5),0),MATCH('CF AUX'!$I471,INDIRECT($D$7),0)),"")</f>
        <v/>
      </c>
      <c r="BB471" s="96" t="str" cm="1">
        <f t="array" aca="1" ref="BB471" ca="1">IF(ISNUMBER($H471),MMULT(J471:AZ471,TRANSPOSE(INDIRECT($D$8&amp;$G$4&amp;B468&amp;":"&amp;$G$6&amp;B468))),"")</f>
        <v/>
      </c>
      <c r="BD471" s="59">
        <f t="shared" si="121"/>
        <v>464</v>
      </c>
      <c r="BE471" s="80" t="str" cm="1">
        <f t="array" aca="1" ref="BE471" ca="1">IFERROR(INDEX(INDIRECT($D$4),MATCH(INDIRECT(BE$5&amp;$BD471),INDIRECT($D$6),0),MATCH($I471,INDIRECT($D$7),0)),"")</f>
        <v/>
      </c>
      <c r="BF471" s="81" t="str" cm="1">
        <f t="array" aca="1" ref="BF471" ca="1">IFERROR(INDEX(INDIRECT($D$4),MATCH(INDIRECT(BF$5&amp;$BD471),INDIRECT($D$6),0),MATCH($I471,INDIRECT($D$7),0)),"")</f>
        <v/>
      </c>
      <c r="BG471" s="81" t="str" cm="1">
        <f t="array" aca="1" ref="BG471" ca="1">IFERROR(INDEX(INDIRECT($D$4),MATCH(INDIRECT(BG$5&amp;$BD471),INDIRECT($D$6),0),MATCH($I471,INDIRECT($D$7),0)),"")</f>
        <v/>
      </c>
      <c r="BH471" s="81" t="str" cm="1">
        <f t="array" aca="1" ref="BH471" ca="1">IFERROR(INDEX(INDIRECT($D$4),MATCH(INDIRECT(BH$5&amp;$BD471),INDIRECT($D$6),0),MATCH($I471,INDIRECT($D$7),0)),"")</f>
        <v/>
      </c>
      <c r="BI471" s="81" t="str" cm="1">
        <f t="array" aca="1" ref="BI471" ca="1">IFERROR(INDEX(INDIRECT($D$4),MATCH(INDIRECT(BI$5&amp;$BD471),INDIRECT($D$6),0),MATCH($I471,INDIRECT($D$7),0)),"")</f>
        <v/>
      </c>
      <c r="BJ471" s="81" t="str" cm="1">
        <f t="array" aca="1" ref="BJ471" ca="1">IFERROR(INDEX(INDIRECT($D$4),MATCH(INDIRECT(BJ$5&amp;$BD471),INDIRECT($D$6),0),MATCH($I471,INDIRECT($D$7),0)),"")</f>
        <v/>
      </c>
      <c r="BK471" s="81" t="str" cm="1">
        <f t="array" aca="1" ref="BK471" ca="1">IFERROR(INDEX(INDIRECT($D$4),MATCH(INDIRECT(BK$5&amp;$BD471),INDIRECT($D$6),0),MATCH($I471,INDIRECT($D$7),0)),"")</f>
        <v/>
      </c>
      <c r="BL471" s="81" t="str" cm="1">
        <f t="array" aca="1" ref="BL471" ca="1">IFERROR(INDEX(INDIRECT($D$4),MATCH(INDIRECT(BL$5&amp;$BD471),INDIRECT($D$6),0),MATCH($I471,INDIRECT($D$7),0)),"")</f>
        <v/>
      </c>
      <c r="BM471" s="81" t="str" cm="1">
        <f t="array" aca="1" ref="BM471" ca="1">IFERROR(INDEX(INDIRECT($D$4),MATCH(INDIRECT(BM$5&amp;$BD471),INDIRECT($D$6),0),MATCH($I471,INDIRECT($D$7),0)),"")</f>
        <v/>
      </c>
      <c r="BN471" s="81" t="str" cm="1">
        <f t="array" aca="1" ref="BN471" ca="1">IFERROR(INDEX(INDIRECT($D$4),MATCH(INDIRECT(BN$5&amp;$BD471),INDIRECT($D$6),0),MATCH($I471,INDIRECT($D$7),0)),"")</f>
        <v/>
      </c>
      <c r="BO471" s="81" t="str" cm="1">
        <f t="array" aca="1" ref="BO471" ca="1">IFERROR(INDEX(INDIRECT($D$4),MATCH(INDIRECT(BO$5&amp;$BD471),INDIRECT($D$6),0),MATCH($I471,INDIRECT($D$7),0)),"")</f>
        <v/>
      </c>
      <c r="BP471" s="81" t="str" cm="1">
        <f t="array" aca="1" ref="BP471" ca="1">IFERROR(INDEX(INDIRECT($D$4),MATCH(INDIRECT(BP$5&amp;$BD471),INDIRECT($D$6),0),MATCH($I471,INDIRECT($D$7),0)),"")</f>
        <v/>
      </c>
      <c r="BQ471" s="81" t="str" cm="1">
        <f t="array" aca="1" ref="BQ471" ca="1">IFERROR(INDEX(INDIRECT($D$4),MATCH(INDIRECT(BQ$5&amp;$BD471),INDIRECT($D$6),0),MATCH($I471,INDIRECT($D$7),0)),"")</f>
        <v/>
      </c>
      <c r="BR471" s="81" t="str" cm="1">
        <f t="array" aca="1" ref="BR471" ca="1">IFERROR(INDEX(INDIRECT($D$4),MATCH(INDIRECT(BR$5&amp;$BD471),INDIRECT($D$6),0),MATCH($I471,INDIRECT($D$7),0)),"")</f>
        <v/>
      </c>
      <c r="BS471" s="81" t="str" cm="1">
        <f t="array" aca="1" ref="BS471" ca="1">IFERROR(INDEX(INDIRECT($D$4),MATCH(INDIRECT(BS$5&amp;$BD471),INDIRECT($D$6),0),MATCH($I471,INDIRECT($D$7),0)),"")</f>
        <v/>
      </c>
      <c r="BT471" s="81" t="str" cm="1">
        <f t="array" aca="1" ref="BT471" ca="1">IFERROR(INDEX(INDIRECT($D$4),MATCH(INDIRECT(BT$5&amp;$BD471),INDIRECT($D$6),0),MATCH($I471,INDIRECT($D$7),0)),"")</f>
        <v/>
      </c>
      <c r="BU471" s="81" t="str" cm="1">
        <f t="array" aca="1" ref="BU471" ca="1">IFERROR(INDEX(INDIRECT($D$4),MATCH(INDIRECT(BU$5&amp;$BD471),INDIRECT($D$6),0),MATCH($I471,INDIRECT($D$7),0)),"")</f>
        <v/>
      </c>
      <c r="BV471" s="99" t="str" cm="1">
        <f t="array" aca="1" ref="BV471" ca="1">IFERROR(INDEX(INDIRECT($D$4),MATCH(INDIRECT(BV$5&amp;$BD471),INDIRECT($D$6),0),MATCH($I471,INDIRECT($D$7),0)),"")</f>
        <v/>
      </c>
      <c r="BX471" s="80"/>
      <c r="BY471" s="81"/>
      <c r="BZ471" s="81"/>
      <c r="CA471" s="81"/>
      <c r="CB471" s="81"/>
      <c r="CC471" s="81"/>
      <c r="CD471" s="81"/>
      <c r="CE471" s="81"/>
      <c r="CF471" s="81"/>
      <c r="CG471" s="81"/>
      <c r="CH471" s="81"/>
      <c r="CI471" s="81"/>
      <c r="CJ471" s="81"/>
      <c r="CK471" s="81"/>
      <c r="CL471" s="81"/>
      <c r="CM471" s="81"/>
      <c r="CN471" s="81"/>
      <c r="CO471" s="99"/>
      <c r="CQ471" s="113"/>
      <c r="CR471" s="59" t="str">
        <f t="shared" si="120"/>
        <v/>
      </c>
      <c r="CS471" s="60"/>
      <c r="CT471" s="123" t="str">
        <f t="shared" ca="1" si="117"/>
        <v/>
      </c>
      <c r="CU471" s="80" t="str">
        <f>IF(ISNUMBER($CS471),INDEX(IRF.New!$CS$7:$DJ$37,MATCH(B468+1,IRF.New!$B$7:$B$37,0),MATCH($CT471,IRF.New!$CS$5:$DJ$5,0)),"")</f>
        <v/>
      </c>
      <c r="CV471" s="81"/>
      <c r="CW471" s="81" t="str">
        <f t="shared" si="118"/>
        <v/>
      </c>
      <c r="CX471" s="81"/>
      <c r="CY471" s="81"/>
      <c r="CZ471" s="94"/>
      <c r="DA471" s="94" t="str">
        <f>IF(ISNUMBER(CS471),INDEX(IRF.New!$CS$2:$DJ$2,MATCH('CF AUX'!$CT471,IRF.New!$CS$5:$DJ$5,0)),"")</f>
        <v/>
      </c>
      <c r="DB471" s="72"/>
      <c r="DD471" s="132" t="str">
        <f>IF(ISNUMBER(CS471),INDEX(IRF.New!$D$7:$CO$37,MATCH('CF AUX'!C463,IRF.New!$C$7:$C$37,0),MATCH(CT471,IRF.New!$D$5:$CO$5,0)),"")</f>
        <v/>
      </c>
    </row>
    <row r="472" spans="1:109" x14ac:dyDescent="0.25">
      <c r="B472" s="73" t="s">
        <v>241</v>
      </c>
      <c r="C472" s="90">
        <f ca="1">SQRT(C471)</f>
        <v>0</v>
      </c>
      <c r="F472" s="136" t="str">
        <f t="shared" si="119"/>
        <v/>
      </c>
      <c r="H472" s="65"/>
      <c r="I472" s="129" t="str">
        <f ca="1">IF(ISNUMBER(H472),INDEX(IRF.New!$CS$5:$DJ$5,MATCH('CF AUX'!H472,INDIRECT("IRF.New!$CS$"&amp;C465&amp;":$DJ$"&amp;C465),0)),"")</f>
        <v/>
      </c>
      <c r="J472" s="80" t="str">
        <f ca="1">IF(ISNUMBER($H472),INDEX(INDIRECT($D$4),MATCH('CF AUX'!J$14,INDIRECT($D$5),0),MATCH('CF AUX'!$I472,INDIRECT($D$7),0)),"")</f>
        <v/>
      </c>
      <c r="K472" s="81" t="str">
        <f ca="1">IF(ISNUMBER($H472),INDEX(INDIRECT($D$4),MATCH('CF AUX'!K$14,INDIRECT($D$5),0),MATCH('CF AUX'!$I472,INDIRECT($D$7),0)),"")</f>
        <v/>
      </c>
      <c r="L472" s="81" t="str">
        <f ca="1">IF(ISNUMBER($H472),INDEX(INDIRECT($D$4),MATCH('CF AUX'!L$14,INDIRECT($D$5),0),MATCH('CF AUX'!$I472,INDIRECT($D$7),0)),"")</f>
        <v/>
      </c>
      <c r="M472" s="81" t="str">
        <f ca="1">IF(ISNUMBER($H472),INDEX(INDIRECT($D$4),MATCH('CF AUX'!M$14,INDIRECT($D$5),0),MATCH('CF AUX'!$I472,INDIRECT($D$7),0)),"")</f>
        <v/>
      </c>
      <c r="N472" s="81" t="str">
        <f ca="1">IF(ISNUMBER($H472),INDEX(INDIRECT($D$4),MATCH('CF AUX'!N$14,INDIRECT($D$5),0),MATCH('CF AUX'!$I472,INDIRECT($D$7),0)),"")</f>
        <v/>
      </c>
      <c r="O472" s="81" t="str">
        <f ca="1">IF(ISNUMBER($H472),INDEX(INDIRECT($D$4),MATCH('CF AUX'!O$14,INDIRECT($D$5),0),MATCH('CF AUX'!$I472,INDIRECT($D$7),0)),"")</f>
        <v/>
      </c>
      <c r="P472" s="81" t="str">
        <f ca="1">IF(ISNUMBER($H472),INDEX(INDIRECT($D$4),MATCH('CF AUX'!P$14,INDIRECT($D$5),0),MATCH('CF AUX'!$I472,INDIRECT($D$7),0)),"")</f>
        <v/>
      </c>
      <c r="Q472" s="81" t="str">
        <f ca="1">IF(ISNUMBER($H472),INDEX(INDIRECT($D$4),MATCH('CF AUX'!Q$14,INDIRECT($D$5),0),MATCH('CF AUX'!$I472,INDIRECT($D$7),0)),"")</f>
        <v/>
      </c>
      <c r="R472" s="81" t="str">
        <f ca="1">IF(ISNUMBER($H472),INDEX(INDIRECT($D$4),MATCH('CF AUX'!R$14,INDIRECT($D$5),0),MATCH('CF AUX'!$I472,INDIRECT($D$7),0)),"")</f>
        <v/>
      </c>
      <c r="S472" s="81" t="str">
        <f ca="1">IF(ISNUMBER($H472),INDEX(INDIRECT($D$4),MATCH('CF AUX'!S$14,INDIRECT($D$5),0),MATCH('CF AUX'!$I472,INDIRECT($D$7),0)),"")</f>
        <v/>
      </c>
      <c r="T472" s="81" t="str">
        <f ca="1">IF(ISNUMBER($H472),INDEX(INDIRECT($D$4),MATCH('CF AUX'!T$14,INDIRECT($D$5),0),MATCH('CF AUX'!$I472,INDIRECT($D$7),0)),"")</f>
        <v/>
      </c>
      <c r="U472" s="81" t="str">
        <f ca="1">IF(ISNUMBER($H472),INDEX(INDIRECT($D$4),MATCH('CF AUX'!U$14,INDIRECT($D$5),0),MATCH('CF AUX'!$I472,INDIRECT($D$7),0)),"")</f>
        <v/>
      </c>
      <c r="V472" s="81" t="str">
        <f ca="1">IF(ISNUMBER($H472),INDEX(INDIRECT($D$4),MATCH('CF AUX'!V$14,INDIRECT($D$5),0),MATCH('CF AUX'!$I472,INDIRECT($D$7),0)),"")</f>
        <v/>
      </c>
      <c r="W472" s="81" t="str">
        <f ca="1">IF(ISNUMBER($H472),INDEX(INDIRECT($D$4),MATCH('CF AUX'!W$14,INDIRECT($D$5),0),MATCH('CF AUX'!$I472,INDIRECT($D$7),0)),"")</f>
        <v/>
      </c>
      <c r="X472" s="81" t="str">
        <f ca="1">IF(ISNUMBER($H472),INDEX(INDIRECT($D$4),MATCH('CF AUX'!X$14,INDIRECT($D$5),0),MATCH('CF AUX'!$I472,INDIRECT($D$7),0)),"")</f>
        <v/>
      </c>
      <c r="Y472" s="81" t="str">
        <f ca="1">IF(ISNUMBER($H472),INDEX(INDIRECT($D$4),MATCH('CF AUX'!Y$14,INDIRECT($D$5),0),MATCH('CF AUX'!$I472,INDIRECT($D$7),0)),"")</f>
        <v/>
      </c>
      <c r="Z472" s="81" t="str">
        <f ca="1">IF(ISNUMBER($H472),INDEX(INDIRECT($D$4),MATCH('CF AUX'!Z$14,INDIRECT($D$5),0),MATCH('CF AUX'!$I472,INDIRECT($D$7),0)),"")</f>
        <v/>
      </c>
      <c r="AA472" s="81" t="str">
        <f ca="1">IF(ISNUMBER($H472),INDEX(INDIRECT($D$4),MATCH('CF AUX'!AA$14,INDIRECT($D$5),0),MATCH('CF AUX'!$I472,INDIRECT($D$7),0)),"")</f>
        <v/>
      </c>
      <c r="AB472" s="81" t="str">
        <f ca="1">IF(ISNUMBER($H472),INDEX(INDIRECT($D$4),MATCH('CF AUX'!AB$14,INDIRECT($D$5),0),MATCH('CF AUX'!$I472,INDIRECT($D$7),0)),"")</f>
        <v/>
      </c>
      <c r="AC472" s="81" t="str">
        <f ca="1">IF(ISNUMBER($H472),INDEX(INDIRECT($D$4),MATCH('CF AUX'!AC$14,INDIRECT($D$5),0),MATCH('CF AUX'!$I472,INDIRECT($D$7),0)),"")</f>
        <v/>
      </c>
      <c r="AD472" s="81" t="str">
        <f ca="1">IF(ISNUMBER($H472),INDEX(INDIRECT($D$4),MATCH('CF AUX'!AD$14,INDIRECT($D$5),0),MATCH('CF AUX'!$I472,INDIRECT($D$7),0)),"")</f>
        <v/>
      </c>
      <c r="AE472" s="81" t="str">
        <f ca="1">IF(ISNUMBER($H472),INDEX(INDIRECT($D$4),MATCH('CF AUX'!AE$14,INDIRECT($D$5),0),MATCH('CF AUX'!$I472,INDIRECT($D$7),0)),"")</f>
        <v/>
      </c>
      <c r="AF472" s="81" t="str">
        <f ca="1">IF(ISNUMBER($H472),INDEX(INDIRECT($D$4),MATCH('CF AUX'!AF$14,INDIRECT($D$5),0),MATCH('CF AUX'!$I472,INDIRECT($D$7),0)),"")</f>
        <v/>
      </c>
      <c r="AG472" s="81" t="str">
        <f ca="1">IF(ISNUMBER($H472),INDEX(INDIRECT($D$4),MATCH('CF AUX'!AG$14,INDIRECT($D$5),0),MATCH('CF AUX'!$I472,INDIRECT($D$7),0)),"")</f>
        <v/>
      </c>
      <c r="AH472" s="81" t="str">
        <f ca="1">IF(ISNUMBER($H472),INDEX(INDIRECT($D$4),MATCH('CF AUX'!AH$14,INDIRECT($D$5),0),MATCH('CF AUX'!$I472,INDIRECT($D$7),0)),"")</f>
        <v/>
      </c>
      <c r="AI472" s="81" t="str">
        <f ca="1">IF(ISNUMBER($H472),INDEX(INDIRECT($D$4),MATCH('CF AUX'!AI$14,INDIRECT($D$5),0),MATCH('CF AUX'!$I472,INDIRECT($D$7),0)),"")</f>
        <v/>
      </c>
      <c r="AJ472" s="81" t="str">
        <f ca="1">IF(ISNUMBER($H472),INDEX(INDIRECT($D$4),MATCH('CF AUX'!AJ$14,INDIRECT($D$5),0),MATCH('CF AUX'!$I472,INDIRECT($D$7),0)),"")</f>
        <v/>
      </c>
      <c r="AK472" s="81" t="str">
        <f ca="1">IF(ISNUMBER($H472),INDEX(INDIRECT($D$4),MATCH('CF AUX'!AK$14,INDIRECT($D$5),0),MATCH('CF AUX'!$I472,INDIRECT($D$7),0)),"")</f>
        <v/>
      </c>
      <c r="AL472" s="81" t="str">
        <f ca="1">IF(ISNUMBER($H472),INDEX(INDIRECT($D$4),MATCH('CF AUX'!AL$14,INDIRECT($D$5),0),MATCH('CF AUX'!$I472,INDIRECT($D$7),0)),"")</f>
        <v/>
      </c>
      <c r="AM472" s="81" t="str">
        <f ca="1">IF(ISNUMBER($H472),INDEX(INDIRECT($D$4),MATCH('CF AUX'!AM$14,INDIRECT($D$5),0),MATCH('CF AUX'!$I472,INDIRECT($D$7),0)),"")</f>
        <v/>
      </c>
      <c r="AN472" s="81" t="str">
        <f ca="1">IF(ISNUMBER($H472),INDEX(INDIRECT($D$4),MATCH('CF AUX'!AN$14,INDIRECT($D$5),0),MATCH('CF AUX'!$I472,INDIRECT($D$7),0)),"")</f>
        <v/>
      </c>
      <c r="AO472" s="81" t="str">
        <f ca="1">IF(ISNUMBER($H472),INDEX(INDIRECT($D$4),MATCH('CF AUX'!AO$14,INDIRECT($D$5),0),MATCH('CF AUX'!$I472,INDIRECT($D$7),0)),"")</f>
        <v/>
      </c>
      <c r="AP472" s="81" t="str">
        <f ca="1">IF(ISNUMBER($H472),INDEX(INDIRECT($D$4),MATCH('CF AUX'!AP$14,INDIRECT($D$5),0),MATCH('CF AUX'!$I472,INDIRECT($D$7),0)),"")</f>
        <v/>
      </c>
      <c r="AQ472" s="81" t="str">
        <f ca="1">IF(ISNUMBER($H472),INDEX(INDIRECT($D$4),MATCH('CF AUX'!AQ$14,INDIRECT($D$5),0),MATCH('CF AUX'!$I472,INDIRECT($D$7),0)),"")</f>
        <v/>
      </c>
      <c r="AR472" s="81" t="str">
        <f ca="1">IF(ISNUMBER($H472),INDEX(INDIRECT($D$4),MATCH('CF AUX'!AR$14,INDIRECT($D$5),0),MATCH('CF AUX'!$I472,INDIRECT($D$7),0)),"")</f>
        <v/>
      </c>
      <c r="AS472" s="81" t="str">
        <f ca="1">IF(ISNUMBER($H472),INDEX(INDIRECT($D$4),MATCH('CF AUX'!AS$14,INDIRECT($D$5),0),MATCH('CF AUX'!$I472,INDIRECT($D$7),0)),"")</f>
        <v/>
      </c>
      <c r="AT472" s="81" t="str">
        <f ca="1">IF(ISNUMBER($H472),INDEX(INDIRECT($D$4),MATCH('CF AUX'!AT$14,INDIRECT($D$5),0),MATCH('CF AUX'!$I472,INDIRECT($D$7),0)),"")</f>
        <v/>
      </c>
      <c r="AU472" s="81" t="str">
        <f ca="1">IF(ISNUMBER($H472),INDEX(INDIRECT($D$4),MATCH('CF AUX'!AU$14,INDIRECT($D$5),0),MATCH('CF AUX'!$I472,INDIRECT($D$7),0)),"")</f>
        <v/>
      </c>
      <c r="AV472" s="81" t="str">
        <f ca="1">IF(ISNUMBER($H472),INDEX(INDIRECT($D$4),MATCH('CF AUX'!AV$14,INDIRECT($D$5),0),MATCH('CF AUX'!$I472,INDIRECT($D$7),0)),"")</f>
        <v/>
      </c>
      <c r="AW472" s="81" t="str">
        <f ca="1">IF(ISNUMBER($H472),INDEX(INDIRECT($D$4),MATCH('CF AUX'!AW$14,INDIRECT($D$5),0),MATCH('CF AUX'!$I472,INDIRECT($D$7),0)),"")</f>
        <v/>
      </c>
      <c r="AX472" s="81" t="str">
        <f ca="1">IF(ISNUMBER($H472),INDEX(INDIRECT($D$4),MATCH('CF AUX'!AX$14,INDIRECT($D$5),0),MATCH('CF AUX'!$I472,INDIRECT($D$7),0)),"")</f>
        <v/>
      </c>
      <c r="AY472" s="81" t="str">
        <f ca="1">IF(ISNUMBER($H472),INDEX(INDIRECT($D$4),MATCH('CF AUX'!AY$14,INDIRECT($D$5),0),MATCH('CF AUX'!$I472,INDIRECT($D$7),0)),"")</f>
        <v/>
      </c>
      <c r="AZ472" s="81" t="str">
        <f ca="1">IF(ISNUMBER($H472),INDEX(INDIRECT($D$4),MATCH('CF AUX'!AZ$14,INDIRECT($D$5),0),MATCH('CF AUX'!$I472,INDIRECT($D$7),0)),"")</f>
        <v/>
      </c>
      <c r="BB472" s="96" t="str" cm="1">
        <f t="array" aca="1" ref="BB472" ca="1">IF(ISNUMBER($H472),MMULT(J472:AZ472,TRANSPOSE(INDIRECT($D$8&amp;$G$4&amp;B468&amp;":"&amp;$G$6&amp;B468))),"")</f>
        <v/>
      </c>
      <c r="BD472" s="59">
        <f t="shared" si="121"/>
        <v>464</v>
      </c>
      <c r="BE472" s="80" t="str" cm="1">
        <f t="array" aca="1" ref="BE472" ca="1">IFERROR(INDEX(INDIRECT($D$4),MATCH(INDIRECT(BE$5&amp;$BD472),INDIRECT($D$6),0),MATCH($I472,INDIRECT($D$7),0)),"")</f>
        <v/>
      </c>
      <c r="BF472" s="81" t="str" cm="1">
        <f t="array" aca="1" ref="BF472" ca="1">IFERROR(INDEX(INDIRECT($D$4),MATCH(INDIRECT(BF$5&amp;$BD472),INDIRECT($D$6),0),MATCH($I472,INDIRECT($D$7),0)),"")</f>
        <v/>
      </c>
      <c r="BG472" s="81" t="str" cm="1">
        <f t="array" aca="1" ref="BG472" ca="1">IFERROR(INDEX(INDIRECT($D$4),MATCH(INDIRECT(BG$5&amp;$BD472),INDIRECT($D$6),0),MATCH($I472,INDIRECT($D$7),0)),"")</f>
        <v/>
      </c>
      <c r="BH472" s="81" t="str" cm="1">
        <f t="array" aca="1" ref="BH472" ca="1">IFERROR(INDEX(INDIRECT($D$4),MATCH(INDIRECT(BH$5&amp;$BD472),INDIRECT($D$6),0),MATCH($I472,INDIRECT($D$7),0)),"")</f>
        <v/>
      </c>
      <c r="BI472" s="81" t="str" cm="1">
        <f t="array" aca="1" ref="BI472" ca="1">IFERROR(INDEX(INDIRECT($D$4),MATCH(INDIRECT(BI$5&amp;$BD472),INDIRECT($D$6),0),MATCH($I472,INDIRECT($D$7),0)),"")</f>
        <v/>
      </c>
      <c r="BJ472" s="81" t="str" cm="1">
        <f t="array" aca="1" ref="BJ472" ca="1">IFERROR(INDEX(INDIRECT($D$4),MATCH(INDIRECT(BJ$5&amp;$BD472),INDIRECT($D$6),0),MATCH($I472,INDIRECT($D$7),0)),"")</f>
        <v/>
      </c>
      <c r="BK472" s="81" t="str" cm="1">
        <f t="array" aca="1" ref="BK472" ca="1">IFERROR(INDEX(INDIRECT($D$4),MATCH(INDIRECT(BK$5&amp;$BD472),INDIRECT($D$6),0),MATCH($I472,INDIRECT($D$7),0)),"")</f>
        <v/>
      </c>
      <c r="BL472" s="81" t="str" cm="1">
        <f t="array" aca="1" ref="BL472" ca="1">IFERROR(INDEX(INDIRECT($D$4),MATCH(INDIRECT(BL$5&amp;$BD472),INDIRECT($D$6),0),MATCH($I472,INDIRECT($D$7),0)),"")</f>
        <v/>
      </c>
      <c r="BM472" s="81" t="str" cm="1">
        <f t="array" aca="1" ref="BM472" ca="1">IFERROR(INDEX(INDIRECT($D$4),MATCH(INDIRECT(BM$5&amp;$BD472),INDIRECT($D$6),0),MATCH($I472,INDIRECT($D$7),0)),"")</f>
        <v/>
      </c>
      <c r="BN472" s="81" t="str" cm="1">
        <f t="array" aca="1" ref="BN472" ca="1">IFERROR(INDEX(INDIRECT($D$4),MATCH(INDIRECT(BN$5&amp;$BD472),INDIRECT($D$6),0),MATCH($I472,INDIRECT($D$7),0)),"")</f>
        <v/>
      </c>
      <c r="BO472" s="81" t="str" cm="1">
        <f t="array" aca="1" ref="BO472" ca="1">IFERROR(INDEX(INDIRECT($D$4),MATCH(INDIRECT(BO$5&amp;$BD472),INDIRECT($D$6),0),MATCH($I472,INDIRECT($D$7),0)),"")</f>
        <v/>
      </c>
      <c r="BP472" s="81" t="str" cm="1">
        <f t="array" aca="1" ref="BP472" ca="1">IFERROR(INDEX(INDIRECT($D$4),MATCH(INDIRECT(BP$5&amp;$BD472),INDIRECT($D$6),0),MATCH($I472,INDIRECT($D$7),0)),"")</f>
        <v/>
      </c>
      <c r="BQ472" s="81" t="str" cm="1">
        <f t="array" aca="1" ref="BQ472" ca="1">IFERROR(INDEX(INDIRECT($D$4),MATCH(INDIRECT(BQ$5&amp;$BD472),INDIRECT($D$6),0),MATCH($I472,INDIRECT($D$7),0)),"")</f>
        <v/>
      </c>
      <c r="BR472" s="81" t="str" cm="1">
        <f t="array" aca="1" ref="BR472" ca="1">IFERROR(INDEX(INDIRECT($D$4),MATCH(INDIRECT(BR$5&amp;$BD472),INDIRECT($D$6),0),MATCH($I472,INDIRECT($D$7),0)),"")</f>
        <v/>
      </c>
      <c r="BS472" s="81" t="str" cm="1">
        <f t="array" aca="1" ref="BS472" ca="1">IFERROR(INDEX(INDIRECT($D$4),MATCH(INDIRECT(BS$5&amp;$BD472),INDIRECT($D$6),0),MATCH($I472,INDIRECT($D$7),0)),"")</f>
        <v/>
      </c>
      <c r="BT472" s="81" t="str" cm="1">
        <f t="array" aca="1" ref="BT472" ca="1">IFERROR(INDEX(INDIRECT($D$4),MATCH(INDIRECT(BT$5&amp;$BD472),INDIRECT($D$6),0),MATCH($I472,INDIRECT($D$7),0)),"")</f>
        <v/>
      </c>
      <c r="BU472" s="81" t="str" cm="1">
        <f t="array" aca="1" ref="BU472" ca="1">IFERROR(INDEX(INDIRECT($D$4),MATCH(INDIRECT(BU$5&amp;$BD472),INDIRECT($D$6),0),MATCH($I472,INDIRECT($D$7),0)),"")</f>
        <v/>
      </c>
      <c r="BV472" s="99" t="str" cm="1">
        <f t="array" aca="1" ref="BV472" ca="1">IFERROR(INDEX(INDIRECT($D$4),MATCH(INDIRECT(BV$5&amp;$BD472),INDIRECT($D$6),0),MATCH($I472,INDIRECT($D$7),0)),"")</f>
        <v/>
      </c>
      <c r="BX472" s="80"/>
      <c r="BY472" s="81"/>
      <c r="BZ472" s="81"/>
      <c r="CA472" s="81"/>
      <c r="CB472" s="81"/>
      <c r="CC472" s="81"/>
      <c r="CD472" s="81"/>
      <c r="CE472" s="81"/>
      <c r="CF472" s="81"/>
      <c r="CG472" s="81"/>
      <c r="CH472" s="81"/>
      <c r="CI472" s="81"/>
      <c r="CJ472" s="81"/>
      <c r="CK472" s="81"/>
      <c r="CL472" s="81"/>
      <c r="CM472" s="81"/>
      <c r="CN472" s="81"/>
      <c r="CO472" s="99"/>
      <c r="CQ472" s="113"/>
      <c r="CR472" s="59" t="str">
        <f t="shared" si="120"/>
        <v/>
      </c>
      <c r="CS472" s="60"/>
      <c r="CT472" s="123" t="str">
        <f t="shared" ca="1" si="117"/>
        <v/>
      </c>
      <c r="CU472" s="80" t="str">
        <f>IF(ISNUMBER($CS472),INDEX(IRF.New!$CS$7:$DJ$37,MATCH(B468+1,IRF.New!$B$7:$B$37,0),MATCH($CT472,IRF.New!$CS$5:$DJ$5,0)),"")</f>
        <v/>
      </c>
      <c r="CV472" s="81"/>
      <c r="CW472" s="81" t="str">
        <f t="shared" si="118"/>
        <v/>
      </c>
      <c r="CX472" s="81"/>
      <c r="CY472" s="81"/>
      <c r="CZ472" s="94"/>
      <c r="DA472" s="94" t="str">
        <f>IF(ISNUMBER(CS472),INDEX(IRF.New!$CS$2:$DJ$2,MATCH('CF AUX'!$CT472,IRF.New!$CS$5:$DJ$5,0)),"")</f>
        <v/>
      </c>
      <c r="DB472" s="72"/>
      <c r="DD472" s="132" t="str">
        <f>IF(ISNUMBER(CS472),INDEX(IRF.New!$D$7:$CO$37,MATCH('CF AUX'!C463,IRF.New!$C$7:$C$37,0),MATCH(CT472,IRF.New!$D$5:$CO$5,0)),"")</f>
        <v/>
      </c>
    </row>
    <row r="473" spans="1:109" x14ac:dyDescent="0.25">
      <c r="F473" s="136" t="str">
        <f t="shared" si="119"/>
        <v/>
      </c>
      <c r="H473" s="65"/>
      <c r="I473" s="129" t="str">
        <f ca="1">IF(ISNUMBER(H473),INDEX(IRF.New!$CS$5:$DJ$5,MATCH('CF AUX'!H473,INDIRECT("IRF.New!$CS$"&amp;C465&amp;":$DJ$"&amp;C465),0)),"")</f>
        <v/>
      </c>
      <c r="J473" s="80" t="str">
        <f ca="1">IF(ISNUMBER($H473),INDEX(INDIRECT($D$4),MATCH('CF AUX'!J$14,INDIRECT($D$5),0),MATCH('CF AUX'!$I473,INDIRECT($D$7),0)),"")</f>
        <v/>
      </c>
      <c r="K473" s="81" t="str">
        <f ca="1">IF(ISNUMBER($H473),INDEX(INDIRECT($D$4),MATCH('CF AUX'!K$14,INDIRECT($D$5),0),MATCH('CF AUX'!$I473,INDIRECT($D$7),0)),"")</f>
        <v/>
      </c>
      <c r="L473" s="81" t="str">
        <f ca="1">IF(ISNUMBER($H473),INDEX(INDIRECT($D$4),MATCH('CF AUX'!L$14,INDIRECT($D$5),0),MATCH('CF AUX'!$I473,INDIRECT($D$7),0)),"")</f>
        <v/>
      </c>
      <c r="M473" s="81" t="str">
        <f ca="1">IF(ISNUMBER($H473),INDEX(INDIRECT($D$4),MATCH('CF AUX'!M$14,INDIRECT($D$5),0),MATCH('CF AUX'!$I473,INDIRECT($D$7),0)),"")</f>
        <v/>
      </c>
      <c r="N473" s="81" t="str">
        <f ca="1">IF(ISNUMBER($H473),INDEX(INDIRECT($D$4),MATCH('CF AUX'!N$14,INDIRECT($D$5),0),MATCH('CF AUX'!$I473,INDIRECT($D$7),0)),"")</f>
        <v/>
      </c>
      <c r="O473" s="81" t="str">
        <f ca="1">IF(ISNUMBER($H473),INDEX(INDIRECT($D$4),MATCH('CF AUX'!O$14,INDIRECT($D$5),0),MATCH('CF AUX'!$I473,INDIRECT($D$7),0)),"")</f>
        <v/>
      </c>
      <c r="P473" s="81" t="str">
        <f ca="1">IF(ISNUMBER($H473),INDEX(INDIRECT($D$4),MATCH('CF AUX'!P$14,INDIRECT($D$5),0),MATCH('CF AUX'!$I473,INDIRECT($D$7),0)),"")</f>
        <v/>
      </c>
      <c r="Q473" s="81" t="str">
        <f ca="1">IF(ISNUMBER($H473),INDEX(INDIRECT($D$4),MATCH('CF AUX'!Q$14,INDIRECT($D$5),0),MATCH('CF AUX'!$I473,INDIRECT($D$7),0)),"")</f>
        <v/>
      </c>
      <c r="R473" s="81" t="str">
        <f ca="1">IF(ISNUMBER($H473),INDEX(INDIRECT($D$4),MATCH('CF AUX'!R$14,INDIRECT($D$5),0),MATCH('CF AUX'!$I473,INDIRECT($D$7),0)),"")</f>
        <v/>
      </c>
      <c r="S473" s="81" t="str">
        <f ca="1">IF(ISNUMBER($H473),INDEX(INDIRECT($D$4),MATCH('CF AUX'!S$14,INDIRECT($D$5),0),MATCH('CF AUX'!$I473,INDIRECT($D$7),0)),"")</f>
        <v/>
      </c>
      <c r="T473" s="81" t="str">
        <f ca="1">IF(ISNUMBER($H473),INDEX(INDIRECT($D$4),MATCH('CF AUX'!T$14,INDIRECT($D$5),0),MATCH('CF AUX'!$I473,INDIRECT($D$7),0)),"")</f>
        <v/>
      </c>
      <c r="U473" s="81" t="str">
        <f ca="1">IF(ISNUMBER($H473),INDEX(INDIRECT($D$4),MATCH('CF AUX'!U$14,INDIRECT($D$5),0),MATCH('CF AUX'!$I473,INDIRECT($D$7),0)),"")</f>
        <v/>
      </c>
      <c r="V473" s="81" t="str">
        <f ca="1">IF(ISNUMBER($H473),INDEX(INDIRECT($D$4),MATCH('CF AUX'!V$14,INDIRECT($D$5),0),MATCH('CF AUX'!$I473,INDIRECT($D$7),0)),"")</f>
        <v/>
      </c>
      <c r="W473" s="81" t="str">
        <f ca="1">IF(ISNUMBER($H473),INDEX(INDIRECT($D$4),MATCH('CF AUX'!W$14,INDIRECT($D$5),0),MATCH('CF AUX'!$I473,INDIRECT($D$7),0)),"")</f>
        <v/>
      </c>
      <c r="X473" s="81" t="str">
        <f ca="1">IF(ISNUMBER($H473),INDEX(INDIRECT($D$4),MATCH('CF AUX'!X$14,INDIRECT($D$5),0),MATCH('CF AUX'!$I473,INDIRECT($D$7),0)),"")</f>
        <v/>
      </c>
      <c r="Y473" s="81" t="str">
        <f ca="1">IF(ISNUMBER($H473),INDEX(INDIRECT($D$4),MATCH('CF AUX'!Y$14,INDIRECT($D$5),0),MATCH('CF AUX'!$I473,INDIRECT($D$7),0)),"")</f>
        <v/>
      </c>
      <c r="Z473" s="81" t="str">
        <f ca="1">IF(ISNUMBER($H473),INDEX(INDIRECT($D$4),MATCH('CF AUX'!Z$14,INDIRECT($D$5),0),MATCH('CF AUX'!$I473,INDIRECT($D$7),0)),"")</f>
        <v/>
      </c>
      <c r="AA473" s="81" t="str">
        <f ca="1">IF(ISNUMBER($H473),INDEX(INDIRECT($D$4),MATCH('CF AUX'!AA$14,INDIRECT($D$5),0),MATCH('CF AUX'!$I473,INDIRECT($D$7),0)),"")</f>
        <v/>
      </c>
      <c r="AB473" s="81" t="str">
        <f ca="1">IF(ISNUMBER($H473),INDEX(INDIRECT($D$4),MATCH('CF AUX'!AB$14,INDIRECT($D$5),0),MATCH('CF AUX'!$I473,INDIRECT($D$7),0)),"")</f>
        <v/>
      </c>
      <c r="AC473" s="81" t="str">
        <f ca="1">IF(ISNUMBER($H473),INDEX(INDIRECT($D$4),MATCH('CF AUX'!AC$14,INDIRECT($D$5),0),MATCH('CF AUX'!$I473,INDIRECT($D$7),0)),"")</f>
        <v/>
      </c>
      <c r="AD473" s="81" t="str">
        <f ca="1">IF(ISNUMBER($H473),INDEX(INDIRECT($D$4),MATCH('CF AUX'!AD$14,INDIRECT($D$5),0),MATCH('CF AUX'!$I473,INDIRECT($D$7),0)),"")</f>
        <v/>
      </c>
      <c r="AE473" s="81" t="str">
        <f ca="1">IF(ISNUMBER($H473),INDEX(INDIRECT($D$4),MATCH('CF AUX'!AE$14,INDIRECT($D$5),0),MATCH('CF AUX'!$I473,INDIRECT($D$7),0)),"")</f>
        <v/>
      </c>
      <c r="AF473" s="81" t="str">
        <f ca="1">IF(ISNUMBER($H473),INDEX(INDIRECT($D$4),MATCH('CF AUX'!AF$14,INDIRECT($D$5),0),MATCH('CF AUX'!$I473,INDIRECT($D$7),0)),"")</f>
        <v/>
      </c>
      <c r="AG473" s="81" t="str">
        <f ca="1">IF(ISNUMBER($H473),INDEX(INDIRECT($D$4),MATCH('CF AUX'!AG$14,INDIRECT($D$5),0),MATCH('CF AUX'!$I473,INDIRECT($D$7),0)),"")</f>
        <v/>
      </c>
      <c r="AH473" s="81" t="str">
        <f ca="1">IF(ISNUMBER($H473),INDEX(INDIRECT($D$4),MATCH('CF AUX'!AH$14,INDIRECT($D$5),0),MATCH('CF AUX'!$I473,INDIRECT($D$7),0)),"")</f>
        <v/>
      </c>
      <c r="AI473" s="81" t="str">
        <f ca="1">IF(ISNUMBER($H473),INDEX(INDIRECT($D$4),MATCH('CF AUX'!AI$14,INDIRECT($D$5),0),MATCH('CF AUX'!$I473,INDIRECT($D$7),0)),"")</f>
        <v/>
      </c>
      <c r="AJ473" s="81" t="str">
        <f ca="1">IF(ISNUMBER($H473),INDEX(INDIRECT($D$4),MATCH('CF AUX'!AJ$14,INDIRECT($D$5),0),MATCH('CF AUX'!$I473,INDIRECT($D$7),0)),"")</f>
        <v/>
      </c>
      <c r="AK473" s="81" t="str">
        <f ca="1">IF(ISNUMBER($H473),INDEX(INDIRECT($D$4),MATCH('CF AUX'!AK$14,INDIRECT($D$5),0),MATCH('CF AUX'!$I473,INDIRECT($D$7),0)),"")</f>
        <v/>
      </c>
      <c r="AL473" s="81" t="str">
        <f ca="1">IF(ISNUMBER($H473),INDEX(INDIRECT($D$4),MATCH('CF AUX'!AL$14,INDIRECT($D$5),0),MATCH('CF AUX'!$I473,INDIRECT($D$7),0)),"")</f>
        <v/>
      </c>
      <c r="AM473" s="81" t="str">
        <f ca="1">IF(ISNUMBER($H473),INDEX(INDIRECT($D$4),MATCH('CF AUX'!AM$14,INDIRECT($D$5),0),MATCH('CF AUX'!$I473,INDIRECT($D$7),0)),"")</f>
        <v/>
      </c>
      <c r="AN473" s="81" t="str">
        <f ca="1">IF(ISNUMBER($H473),INDEX(INDIRECT($D$4),MATCH('CF AUX'!AN$14,INDIRECT($D$5),0),MATCH('CF AUX'!$I473,INDIRECT($D$7),0)),"")</f>
        <v/>
      </c>
      <c r="AO473" s="81" t="str">
        <f ca="1">IF(ISNUMBER($H473),INDEX(INDIRECT($D$4),MATCH('CF AUX'!AO$14,INDIRECT($D$5),0),MATCH('CF AUX'!$I473,INDIRECT($D$7),0)),"")</f>
        <v/>
      </c>
      <c r="AP473" s="81" t="str">
        <f ca="1">IF(ISNUMBER($H473),INDEX(INDIRECT($D$4),MATCH('CF AUX'!AP$14,INDIRECT($D$5),0),MATCH('CF AUX'!$I473,INDIRECT($D$7),0)),"")</f>
        <v/>
      </c>
      <c r="AQ473" s="81" t="str">
        <f ca="1">IF(ISNUMBER($H473),INDEX(INDIRECT($D$4),MATCH('CF AUX'!AQ$14,INDIRECT($D$5),0),MATCH('CF AUX'!$I473,INDIRECT($D$7),0)),"")</f>
        <v/>
      </c>
      <c r="AR473" s="81" t="str">
        <f ca="1">IF(ISNUMBER($H473),INDEX(INDIRECT($D$4),MATCH('CF AUX'!AR$14,INDIRECT($D$5),0),MATCH('CF AUX'!$I473,INDIRECT($D$7),0)),"")</f>
        <v/>
      </c>
      <c r="AS473" s="81" t="str">
        <f ca="1">IF(ISNUMBER($H473),INDEX(INDIRECT($D$4),MATCH('CF AUX'!AS$14,INDIRECT($D$5),0),MATCH('CF AUX'!$I473,INDIRECT($D$7),0)),"")</f>
        <v/>
      </c>
      <c r="AT473" s="81" t="str">
        <f ca="1">IF(ISNUMBER($H473),INDEX(INDIRECT($D$4),MATCH('CF AUX'!AT$14,INDIRECT($D$5),0),MATCH('CF AUX'!$I473,INDIRECT($D$7),0)),"")</f>
        <v/>
      </c>
      <c r="AU473" s="81" t="str">
        <f ca="1">IF(ISNUMBER($H473),INDEX(INDIRECT($D$4),MATCH('CF AUX'!AU$14,INDIRECT($D$5),0),MATCH('CF AUX'!$I473,INDIRECT($D$7),0)),"")</f>
        <v/>
      </c>
      <c r="AV473" s="81" t="str">
        <f ca="1">IF(ISNUMBER($H473),INDEX(INDIRECT($D$4),MATCH('CF AUX'!AV$14,INDIRECT($D$5),0),MATCH('CF AUX'!$I473,INDIRECT($D$7),0)),"")</f>
        <v/>
      </c>
      <c r="AW473" s="81" t="str">
        <f ca="1">IF(ISNUMBER($H473),INDEX(INDIRECT($D$4),MATCH('CF AUX'!AW$14,INDIRECT($D$5),0),MATCH('CF AUX'!$I473,INDIRECT($D$7),0)),"")</f>
        <v/>
      </c>
      <c r="AX473" s="81" t="str">
        <f ca="1">IF(ISNUMBER($H473),INDEX(INDIRECT($D$4),MATCH('CF AUX'!AX$14,INDIRECT($D$5),0),MATCH('CF AUX'!$I473,INDIRECT($D$7),0)),"")</f>
        <v/>
      </c>
      <c r="AY473" s="81" t="str">
        <f ca="1">IF(ISNUMBER($H473),INDEX(INDIRECT($D$4),MATCH('CF AUX'!AY$14,INDIRECT($D$5),0),MATCH('CF AUX'!$I473,INDIRECT($D$7),0)),"")</f>
        <v/>
      </c>
      <c r="AZ473" s="81" t="str">
        <f ca="1">IF(ISNUMBER($H473),INDEX(INDIRECT($D$4),MATCH('CF AUX'!AZ$14,INDIRECT($D$5),0),MATCH('CF AUX'!$I473,INDIRECT($D$7),0)),"")</f>
        <v/>
      </c>
      <c r="BB473" s="96" t="str" cm="1">
        <f t="array" aca="1" ref="BB473" ca="1">IF(ISNUMBER($H473),MMULT(J473:AZ473,TRANSPOSE(INDIRECT($D$8&amp;$G$4&amp;B468&amp;":"&amp;$G$6&amp;B468))),"")</f>
        <v/>
      </c>
      <c r="BD473" s="59">
        <f t="shared" si="121"/>
        <v>464</v>
      </c>
      <c r="BE473" s="80" t="str" cm="1">
        <f t="array" aca="1" ref="BE473" ca="1">IFERROR(INDEX(INDIRECT($D$4),MATCH(INDIRECT(BE$5&amp;$BD473),INDIRECT($D$6),0),MATCH($I473,INDIRECT($D$7),0)),"")</f>
        <v/>
      </c>
      <c r="BF473" s="81" t="str" cm="1">
        <f t="array" aca="1" ref="BF473" ca="1">IFERROR(INDEX(INDIRECT($D$4),MATCH(INDIRECT(BF$5&amp;$BD473),INDIRECT($D$6),0),MATCH($I473,INDIRECT($D$7),0)),"")</f>
        <v/>
      </c>
      <c r="BG473" s="81" t="str" cm="1">
        <f t="array" aca="1" ref="BG473" ca="1">IFERROR(INDEX(INDIRECT($D$4),MATCH(INDIRECT(BG$5&amp;$BD473),INDIRECT($D$6),0),MATCH($I473,INDIRECT($D$7),0)),"")</f>
        <v/>
      </c>
      <c r="BH473" s="81" t="str" cm="1">
        <f t="array" aca="1" ref="BH473" ca="1">IFERROR(INDEX(INDIRECT($D$4),MATCH(INDIRECT(BH$5&amp;$BD473),INDIRECT($D$6),0),MATCH($I473,INDIRECT($D$7),0)),"")</f>
        <v/>
      </c>
      <c r="BI473" s="81" t="str" cm="1">
        <f t="array" aca="1" ref="BI473" ca="1">IFERROR(INDEX(INDIRECT($D$4),MATCH(INDIRECT(BI$5&amp;$BD473),INDIRECT($D$6),0),MATCH($I473,INDIRECT($D$7),0)),"")</f>
        <v/>
      </c>
      <c r="BJ473" s="81" t="str" cm="1">
        <f t="array" aca="1" ref="BJ473" ca="1">IFERROR(INDEX(INDIRECT($D$4),MATCH(INDIRECT(BJ$5&amp;$BD473),INDIRECT($D$6),0),MATCH($I473,INDIRECT($D$7),0)),"")</f>
        <v/>
      </c>
      <c r="BK473" s="81" t="str" cm="1">
        <f t="array" aca="1" ref="BK473" ca="1">IFERROR(INDEX(INDIRECT($D$4),MATCH(INDIRECT(BK$5&amp;$BD473),INDIRECT($D$6),0),MATCH($I473,INDIRECT($D$7),0)),"")</f>
        <v/>
      </c>
      <c r="BL473" s="81" t="str" cm="1">
        <f t="array" aca="1" ref="BL473" ca="1">IFERROR(INDEX(INDIRECT($D$4),MATCH(INDIRECT(BL$5&amp;$BD473),INDIRECT($D$6),0),MATCH($I473,INDIRECT($D$7),0)),"")</f>
        <v/>
      </c>
      <c r="BM473" s="81" t="str" cm="1">
        <f t="array" aca="1" ref="BM473" ca="1">IFERROR(INDEX(INDIRECT($D$4),MATCH(INDIRECT(BM$5&amp;$BD473),INDIRECT($D$6),0),MATCH($I473,INDIRECT($D$7),0)),"")</f>
        <v/>
      </c>
      <c r="BN473" s="81" t="str" cm="1">
        <f t="array" aca="1" ref="BN473" ca="1">IFERROR(INDEX(INDIRECT($D$4),MATCH(INDIRECT(BN$5&amp;$BD473),INDIRECT($D$6),0),MATCH($I473,INDIRECT($D$7),0)),"")</f>
        <v/>
      </c>
      <c r="BO473" s="81" t="str" cm="1">
        <f t="array" aca="1" ref="BO473" ca="1">IFERROR(INDEX(INDIRECT($D$4),MATCH(INDIRECT(BO$5&amp;$BD473),INDIRECT($D$6),0),MATCH($I473,INDIRECT($D$7),0)),"")</f>
        <v/>
      </c>
      <c r="BP473" s="81" t="str" cm="1">
        <f t="array" aca="1" ref="BP473" ca="1">IFERROR(INDEX(INDIRECT($D$4),MATCH(INDIRECT(BP$5&amp;$BD473),INDIRECT($D$6),0),MATCH($I473,INDIRECT($D$7),0)),"")</f>
        <v/>
      </c>
      <c r="BQ473" s="81" t="str" cm="1">
        <f t="array" aca="1" ref="BQ473" ca="1">IFERROR(INDEX(INDIRECT($D$4),MATCH(INDIRECT(BQ$5&amp;$BD473),INDIRECT($D$6),0),MATCH($I473,INDIRECT($D$7),0)),"")</f>
        <v/>
      </c>
      <c r="BR473" s="81" t="str" cm="1">
        <f t="array" aca="1" ref="BR473" ca="1">IFERROR(INDEX(INDIRECT($D$4),MATCH(INDIRECT(BR$5&amp;$BD473),INDIRECT($D$6),0),MATCH($I473,INDIRECT($D$7),0)),"")</f>
        <v/>
      </c>
      <c r="BS473" s="81" t="str" cm="1">
        <f t="array" aca="1" ref="BS473" ca="1">IFERROR(INDEX(INDIRECT($D$4),MATCH(INDIRECT(BS$5&amp;$BD473),INDIRECT($D$6),0),MATCH($I473,INDIRECT($D$7),0)),"")</f>
        <v/>
      </c>
      <c r="BT473" s="81" t="str" cm="1">
        <f t="array" aca="1" ref="BT473" ca="1">IFERROR(INDEX(INDIRECT($D$4),MATCH(INDIRECT(BT$5&amp;$BD473),INDIRECT($D$6),0),MATCH($I473,INDIRECT($D$7),0)),"")</f>
        <v/>
      </c>
      <c r="BU473" s="81" t="str" cm="1">
        <f t="array" aca="1" ref="BU473" ca="1">IFERROR(INDEX(INDIRECT($D$4),MATCH(INDIRECT(BU$5&amp;$BD473),INDIRECT($D$6),0),MATCH($I473,INDIRECT($D$7),0)),"")</f>
        <v/>
      </c>
      <c r="BV473" s="99" t="str" cm="1">
        <f t="array" aca="1" ref="BV473" ca="1">IFERROR(INDEX(INDIRECT($D$4),MATCH(INDIRECT(BV$5&amp;$BD473),INDIRECT($D$6),0),MATCH($I473,INDIRECT($D$7),0)),"")</f>
        <v/>
      </c>
      <c r="BX473" s="80"/>
      <c r="BY473" s="81"/>
      <c r="BZ473" s="81"/>
      <c r="CA473" s="81"/>
      <c r="CB473" s="81"/>
      <c r="CC473" s="81"/>
      <c r="CD473" s="81"/>
      <c r="CE473" s="81"/>
      <c r="CF473" s="81"/>
      <c r="CG473" s="81"/>
      <c r="CH473" s="81"/>
      <c r="CI473" s="81"/>
      <c r="CJ473" s="81"/>
      <c r="CK473" s="81"/>
      <c r="CL473" s="81"/>
      <c r="CM473" s="81"/>
      <c r="CN473" s="81"/>
      <c r="CO473" s="99"/>
      <c r="CQ473" s="113"/>
      <c r="CR473" s="59" t="str">
        <f t="shared" si="120"/>
        <v/>
      </c>
      <c r="CS473" s="60"/>
      <c r="CT473" s="123" t="str">
        <f t="shared" ca="1" si="117"/>
        <v/>
      </c>
      <c r="CU473" s="80" t="str">
        <f>IF(ISNUMBER($CS473),INDEX(IRF.New!$CS$7:$DJ$37,MATCH(B468+1,IRF.New!$B$7:$B$37,0),MATCH($CT473,IRF.New!$CS$5:$DJ$5,0)),"")</f>
        <v/>
      </c>
      <c r="CV473" s="81"/>
      <c r="CW473" s="81" t="str">
        <f t="shared" si="118"/>
        <v/>
      </c>
      <c r="CX473" s="81"/>
      <c r="CY473" s="81"/>
      <c r="CZ473" s="94"/>
      <c r="DA473" s="94" t="str">
        <f>IF(ISNUMBER(CS473),INDEX(IRF.New!$CS$2:$DJ$2,MATCH('CF AUX'!$CT473,IRF.New!$CS$5:$DJ$5,0)),"")</f>
        <v/>
      </c>
      <c r="DB473" s="72"/>
      <c r="DD473" s="132" t="str">
        <f>IF(ISNUMBER(CS473),INDEX(IRF.New!$D$7:$CO$37,MATCH('CF AUX'!C463,IRF.New!$C$7:$C$37,0),MATCH(CT473,IRF.New!$D$5:$CO$5,0)),"")</f>
        <v/>
      </c>
    </row>
    <row r="474" spans="1:109" x14ac:dyDescent="0.25">
      <c r="B474" s="59" t="s">
        <v>266</v>
      </c>
      <c r="F474" s="136" t="str">
        <f t="shared" si="119"/>
        <v/>
      </c>
      <c r="H474" s="65"/>
      <c r="I474" s="129" t="str">
        <f ca="1">IF(ISNUMBER(H474),INDEX(IRF.New!$CS$5:$DJ$5,MATCH('CF AUX'!H474,INDIRECT("IRF.New!$CS$"&amp;C465&amp;":$DJ$"&amp;C465),0)),"")</f>
        <v/>
      </c>
      <c r="J474" s="80" t="str">
        <f ca="1">IF(ISNUMBER($H474),INDEX(INDIRECT($D$4),MATCH('CF AUX'!J$14,INDIRECT($D$5),0),MATCH('CF AUX'!$I474,INDIRECT($D$7),0)),"")</f>
        <v/>
      </c>
      <c r="K474" s="81" t="str">
        <f ca="1">IF(ISNUMBER($H474),INDEX(INDIRECT($D$4),MATCH('CF AUX'!K$14,INDIRECT($D$5),0),MATCH('CF AUX'!$I474,INDIRECT($D$7),0)),"")</f>
        <v/>
      </c>
      <c r="L474" s="81" t="str">
        <f ca="1">IF(ISNUMBER($H474),INDEX(INDIRECT($D$4),MATCH('CF AUX'!L$14,INDIRECT($D$5),0),MATCH('CF AUX'!$I474,INDIRECT($D$7),0)),"")</f>
        <v/>
      </c>
      <c r="M474" s="81" t="str">
        <f ca="1">IF(ISNUMBER($H474),INDEX(INDIRECT($D$4),MATCH('CF AUX'!M$14,INDIRECT($D$5),0),MATCH('CF AUX'!$I474,INDIRECT($D$7),0)),"")</f>
        <v/>
      </c>
      <c r="N474" s="81" t="str">
        <f ca="1">IF(ISNUMBER($H474),INDEX(INDIRECT($D$4),MATCH('CF AUX'!N$14,INDIRECT($D$5),0),MATCH('CF AUX'!$I474,INDIRECT($D$7),0)),"")</f>
        <v/>
      </c>
      <c r="O474" s="81" t="str">
        <f ca="1">IF(ISNUMBER($H474),INDEX(INDIRECT($D$4),MATCH('CF AUX'!O$14,INDIRECT($D$5),0),MATCH('CF AUX'!$I474,INDIRECT($D$7),0)),"")</f>
        <v/>
      </c>
      <c r="P474" s="81" t="str">
        <f ca="1">IF(ISNUMBER($H474),INDEX(INDIRECT($D$4),MATCH('CF AUX'!P$14,INDIRECT($D$5),0),MATCH('CF AUX'!$I474,INDIRECT($D$7),0)),"")</f>
        <v/>
      </c>
      <c r="Q474" s="81" t="str">
        <f ca="1">IF(ISNUMBER($H474),INDEX(INDIRECT($D$4),MATCH('CF AUX'!Q$14,INDIRECT($D$5),0),MATCH('CF AUX'!$I474,INDIRECT($D$7),0)),"")</f>
        <v/>
      </c>
      <c r="R474" s="81" t="str">
        <f ca="1">IF(ISNUMBER($H474),INDEX(INDIRECT($D$4),MATCH('CF AUX'!R$14,INDIRECT($D$5),0),MATCH('CF AUX'!$I474,INDIRECT($D$7),0)),"")</f>
        <v/>
      </c>
      <c r="S474" s="81" t="str">
        <f ca="1">IF(ISNUMBER($H474),INDEX(INDIRECT($D$4),MATCH('CF AUX'!S$14,INDIRECT($D$5),0),MATCH('CF AUX'!$I474,INDIRECT($D$7),0)),"")</f>
        <v/>
      </c>
      <c r="T474" s="81" t="str">
        <f ca="1">IF(ISNUMBER($H474),INDEX(INDIRECT($D$4),MATCH('CF AUX'!T$14,INDIRECT($D$5),0),MATCH('CF AUX'!$I474,INDIRECT($D$7),0)),"")</f>
        <v/>
      </c>
      <c r="U474" s="81" t="str">
        <f ca="1">IF(ISNUMBER($H474),INDEX(INDIRECT($D$4),MATCH('CF AUX'!U$14,INDIRECT($D$5),0),MATCH('CF AUX'!$I474,INDIRECT($D$7),0)),"")</f>
        <v/>
      </c>
      <c r="V474" s="81" t="str">
        <f ca="1">IF(ISNUMBER($H474),INDEX(INDIRECT($D$4),MATCH('CF AUX'!V$14,INDIRECT($D$5),0),MATCH('CF AUX'!$I474,INDIRECT($D$7),0)),"")</f>
        <v/>
      </c>
      <c r="W474" s="81" t="str">
        <f ca="1">IF(ISNUMBER($H474),INDEX(INDIRECT($D$4),MATCH('CF AUX'!W$14,INDIRECT($D$5),0),MATCH('CF AUX'!$I474,INDIRECT($D$7),0)),"")</f>
        <v/>
      </c>
      <c r="X474" s="81" t="str">
        <f ca="1">IF(ISNUMBER($H474),INDEX(INDIRECT($D$4),MATCH('CF AUX'!X$14,INDIRECT($D$5),0),MATCH('CF AUX'!$I474,INDIRECT($D$7),0)),"")</f>
        <v/>
      </c>
      <c r="Y474" s="81" t="str">
        <f ca="1">IF(ISNUMBER($H474),INDEX(INDIRECT($D$4),MATCH('CF AUX'!Y$14,INDIRECT($D$5),0),MATCH('CF AUX'!$I474,INDIRECT($D$7),0)),"")</f>
        <v/>
      </c>
      <c r="Z474" s="81" t="str">
        <f ca="1">IF(ISNUMBER($H474),INDEX(INDIRECT($D$4),MATCH('CF AUX'!Z$14,INDIRECT($D$5),0),MATCH('CF AUX'!$I474,INDIRECT($D$7),0)),"")</f>
        <v/>
      </c>
      <c r="AA474" s="81" t="str">
        <f ca="1">IF(ISNUMBER($H474),INDEX(INDIRECT($D$4),MATCH('CF AUX'!AA$14,INDIRECT($D$5),0),MATCH('CF AUX'!$I474,INDIRECT($D$7),0)),"")</f>
        <v/>
      </c>
      <c r="AB474" s="81" t="str">
        <f ca="1">IF(ISNUMBER($H474),INDEX(INDIRECT($D$4),MATCH('CF AUX'!AB$14,INDIRECT($D$5),0),MATCH('CF AUX'!$I474,INDIRECT($D$7),0)),"")</f>
        <v/>
      </c>
      <c r="AC474" s="81" t="str">
        <f ca="1">IF(ISNUMBER($H474),INDEX(INDIRECT($D$4),MATCH('CF AUX'!AC$14,INDIRECT($D$5),0),MATCH('CF AUX'!$I474,INDIRECT($D$7),0)),"")</f>
        <v/>
      </c>
      <c r="AD474" s="81" t="str">
        <f ca="1">IF(ISNUMBER($H474),INDEX(INDIRECT($D$4),MATCH('CF AUX'!AD$14,INDIRECT($D$5),0),MATCH('CF AUX'!$I474,INDIRECT($D$7),0)),"")</f>
        <v/>
      </c>
      <c r="AE474" s="81" t="str">
        <f ca="1">IF(ISNUMBER($H474),INDEX(INDIRECT($D$4),MATCH('CF AUX'!AE$14,INDIRECT($D$5),0),MATCH('CF AUX'!$I474,INDIRECT($D$7),0)),"")</f>
        <v/>
      </c>
      <c r="AF474" s="81" t="str">
        <f ca="1">IF(ISNUMBER($H474),INDEX(INDIRECT($D$4),MATCH('CF AUX'!AF$14,INDIRECT($D$5),0),MATCH('CF AUX'!$I474,INDIRECT($D$7),0)),"")</f>
        <v/>
      </c>
      <c r="AG474" s="81" t="str">
        <f ca="1">IF(ISNUMBER($H474),INDEX(INDIRECT($D$4),MATCH('CF AUX'!AG$14,INDIRECT($D$5),0),MATCH('CF AUX'!$I474,INDIRECT($D$7),0)),"")</f>
        <v/>
      </c>
      <c r="AH474" s="81" t="str">
        <f ca="1">IF(ISNUMBER($H474),INDEX(INDIRECT($D$4),MATCH('CF AUX'!AH$14,INDIRECT($D$5),0),MATCH('CF AUX'!$I474,INDIRECT($D$7),0)),"")</f>
        <v/>
      </c>
      <c r="AI474" s="81" t="str">
        <f ca="1">IF(ISNUMBER($H474),INDEX(INDIRECT($D$4),MATCH('CF AUX'!AI$14,INDIRECT($D$5),0),MATCH('CF AUX'!$I474,INDIRECT($D$7),0)),"")</f>
        <v/>
      </c>
      <c r="AJ474" s="81" t="str">
        <f ca="1">IF(ISNUMBER($H474),INDEX(INDIRECT($D$4),MATCH('CF AUX'!AJ$14,INDIRECT($D$5),0),MATCH('CF AUX'!$I474,INDIRECT($D$7),0)),"")</f>
        <v/>
      </c>
      <c r="AK474" s="81" t="str">
        <f ca="1">IF(ISNUMBER($H474),INDEX(INDIRECT($D$4),MATCH('CF AUX'!AK$14,INDIRECT($D$5),0),MATCH('CF AUX'!$I474,INDIRECT($D$7),0)),"")</f>
        <v/>
      </c>
      <c r="AL474" s="81" t="str">
        <f ca="1">IF(ISNUMBER($H474),INDEX(INDIRECT($D$4),MATCH('CF AUX'!AL$14,INDIRECT($D$5),0),MATCH('CF AUX'!$I474,INDIRECT($D$7),0)),"")</f>
        <v/>
      </c>
      <c r="AM474" s="81" t="str">
        <f ca="1">IF(ISNUMBER($H474),INDEX(INDIRECT($D$4),MATCH('CF AUX'!AM$14,INDIRECT($D$5),0),MATCH('CF AUX'!$I474,INDIRECT($D$7),0)),"")</f>
        <v/>
      </c>
      <c r="AN474" s="81" t="str">
        <f ca="1">IF(ISNUMBER($H474),INDEX(INDIRECT($D$4),MATCH('CF AUX'!AN$14,INDIRECT($D$5),0),MATCH('CF AUX'!$I474,INDIRECT($D$7),0)),"")</f>
        <v/>
      </c>
      <c r="AO474" s="81" t="str">
        <f ca="1">IF(ISNUMBER($H474),INDEX(INDIRECT($D$4),MATCH('CF AUX'!AO$14,INDIRECT($D$5),0),MATCH('CF AUX'!$I474,INDIRECT($D$7),0)),"")</f>
        <v/>
      </c>
      <c r="AP474" s="81" t="str">
        <f ca="1">IF(ISNUMBER($H474),INDEX(INDIRECT($D$4),MATCH('CF AUX'!AP$14,INDIRECT($D$5),0),MATCH('CF AUX'!$I474,INDIRECT($D$7),0)),"")</f>
        <v/>
      </c>
      <c r="AQ474" s="81" t="str">
        <f ca="1">IF(ISNUMBER($H474),INDEX(INDIRECT($D$4),MATCH('CF AUX'!AQ$14,INDIRECT($D$5),0),MATCH('CF AUX'!$I474,INDIRECT($D$7),0)),"")</f>
        <v/>
      </c>
      <c r="AR474" s="81" t="str">
        <f ca="1">IF(ISNUMBER($H474),INDEX(INDIRECT($D$4),MATCH('CF AUX'!AR$14,INDIRECT($D$5),0),MATCH('CF AUX'!$I474,INDIRECT($D$7),0)),"")</f>
        <v/>
      </c>
      <c r="AS474" s="81" t="str">
        <f ca="1">IF(ISNUMBER($H474),INDEX(INDIRECT($D$4),MATCH('CF AUX'!AS$14,INDIRECT($D$5),0),MATCH('CF AUX'!$I474,INDIRECT($D$7),0)),"")</f>
        <v/>
      </c>
      <c r="AT474" s="81" t="str">
        <f ca="1">IF(ISNUMBER($H474),INDEX(INDIRECT($D$4),MATCH('CF AUX'!AT$14,INDIRECT($D$5),0),MATCH('CF AUX'!$I474,INDIRECT($D$7),0)),"")</f>
        <v/>
      </c>
      <c r="AU474" s="81" t="str">
        <f ca="1">IF(ISNUMBER($H474),INDEX(INDIRECT($D$4),MATCH('CF AUX'!AU$14,INDIRECT($D$5),0),MATCH('CF AUX'!$I474,INDIRECT($D$7),0)),"")</f>
        <v/>
      </c>
      <c r="AV474" s="81" t="str">
        <f ca="1">IF(ISNUMBER($H474),INDEX(INDIRECT($D$4),MATCH('CF AUX'!AV$14,INDIRECT($D$5),0),MATCH('CF AUX'!$I474,INDIRECT($D$7),0)),"")</f>
        <v/>
      </c>
      <c r="AW474" s="81" t="str">
        <f ca="1">IF(ISNUMBER($H474),INDEX(INDIRECT($D$4),MATCH('CF AUX'!AW$14,INDIRECT($D$5),0),MATCH('CF AUX'!$I474,INDIRECT($D$7),0)),"")</f>
        <v/>
      </c>
      <c r="AX474" s="81" t="str">
        <f ca="1">IF(ISNUMBER($H474),INDEX(INDIRECT($D$4),MATCH('CF AUX'!AX$14,INDIRECT($D$5),0),MATCH('CF AUX'!$I474,INDIRECT($D$7),0)),"")</f>
        <v/>
      </c>
      <c r="AY474" s="81" t="str">
        <f ca="1">IF(ISNUMBER($H474),INDEX(INDIRECT($D$4),MATCH('CF AUX'!AY$14,INDIRECT($D$5),0),MATCH('CF AUX'!$I474,INDIRECT($D$7),0)),"")</f>
        <v/>
      </c>
      <c r="AZ474" s="81" t="str">
        <f ca="1">IF(ISNUMBER($H474),INDEX(INDIRECT($D$4),MATCH('CF AUX'!AZ$14,INDIRECT($D$5),0),MATCH('CF AUX'!$I474,INDIRECT($D$7),0)),"")</f>
        <v/>
      </c>
      <c r="BB474" s="96" t="str" cm="1">
        <f t="array" aca="1" ref="BB474" ca="1">IF(ISNUMBER($H474),MMULT(J474:AZ474,TRANSPOSE(INDIRECT($D$8&amp;$G$4&amp;B468&amp;":"&amp;$G$6&amp;B468))),"")</f>
        <v/>
      </c>
      <c r="BD474" s="59">
        <f t="shared" si="121"/>
        <v>464</v>
      </c>
      <c r="BE474" s="80" t="str" cm="1">
        <f t="array" aca="1" ref="BE474" ca="1">IFERROR(INDEX(INDIRECT($D$4),MATCH(INDIRECT(BE$5&amp;$BD474),INDIRECT($D$6),0),MATCH($I474,INDIRECT($D$7),0)),"")</f>
        <v/>
      </c>
      <c r="BF474" s="81" t="str" cm="1">
        <f t="array" aca="1" ref="BF474" ca="1">IFERROR(INDEX(INDIRECT($D$4),MATCH(INDIRECT(BF$5&amp;$BD474),INDIRECT($D$6),0),MATCH($I474,INDIRECT($D$7),0)),"")</f>
        <v/>
      </c>
      <c r="BG474" s="81" t="str" cm="1">
        <f t="array" aca="1" ref="BG474" ca="1">IFERROR(INDEX(INDIRECT($D$4),MATCH(INDIRECT(BG$5&amp;$BD474),INDIRECT($D$6),0),MATCH($I474,INDIRECT($D$7),0)),"")</f>
        <v/>
      </c>
      <c r="BH474" s="81" t="str" cm="1">
        <f t="array" aca="1" ref="BH474" ca="1">IFERROR(INDEX(INDIRECT($D$4),MATCH(INDIRECT(BH$5&amp;$BD474),INDIRECT($D$6),0),MATCH($I474,INDIRECT($D$7),0)),"")</f>
        <v/>
      </c>
      <c r="BI474" s="81" t="str" cm="1">
        <f t="array" aca="1" ref="BI474" ca="1">IFERROR(INDEX(INDIRECT($D$4),MATCH(INDIRECT(BI$5&amp;$BD474),INDIRECT($D$6),0),MATCH($I474,INDIRECT($D$7),0)),"")</f>
        <v/>
      </c>
      <c r="BJ474" s="81" t="str" cm="1">
        <f t="array" aca="1" ref="BJ474" ca="1">IFERROR(INDEX(INDIRECT($D$4),MATCH(INDIRECT(BJ$5&amp;$BD474),INDIRECT($D$6),0),MATCH($I474,INDIRECT($D$7),0)),"")</f>
        <v/>
      </c>
      <c r="BK474" s="81" t="str" cm="1">
        <f t="array" aca="1" ref="BK474" ca="1">IFERROR(INDEX(INDIRECT($D$4),MATCH(INDIRECT(BK$5&amp;$BD474),INDIRECT($D$6),0),MATCH($I474,INDIRECT($D$7),0)),"")</f>
        <v/>
      </c>
      <c r="BL474" s="81" t="str" cm="1">
        <f t="array" aca="1" ref="BL474" ca="1">IFERROR(INDEX(INDIRECT($D$4),MATCH(INDIRECT(BL$5&amp;$BD474),INDIRECT($D$6),0),MATCH($I474,INDIRECT($D$7),0)),"")</f>
        <v/>
      </c>
      <c r="BM474" s="81" t="str" cm="1">
        <f t="array" aca="1" ref="BM474" ca="1">IFERROR(INDEX(INDIRECT($D$4),MATCH(INDIRECT(BM$5&amp;$BD474),INDIRECT($D$6),0),MATCH($I474,INDIRECT($D$7),0)),"")</f>
        <v/>
      </c>
      <c r="BN474" s="81" t="str" cm="1">
        <f t="array" aca="1" ref="BN474" ca="1">IFERROR(INDEX(INDIRECT($D$4),MATCH(INDIRECT(BN$5&amp;$BD474),INDIRECT($D$6),0),MATCH($I474,INDIRECT($D$7),0)),"")</f>
        <v/>
      </c>
      <c r="BO474" s="81" t="str" cm="1">
        <f t="array" aca="1" ref="BO474" ca="1">IFERROR(INDEX(INDIRECT($D$4),MATCH(INDIRECT(BO$5&amp;$BD474),INDIRECT($D$6),0),MATCH($I474,INDIRECT($D$7),0)),"")</f>
        <v/>
      </c>
      <c r="BP474" s="81" t="str" cm="1">
        <f t="array" aca="1" ref="BP474" ca="1">IFERROR(INDEX(INDIRECT($D$4),MATCH(INDIRECT(BP$5&amp;$BD474),INDIRECT($D$6),0),MATCH($I474,INDIRECT($D$7),0)),"")</f>
        <v/>
      </c>
      <c r="BQ474" s="81" t="str" cm="1">
        <f t="array" aca="1" ref="BQ474" ca="1">IFERROR(INDEX(INDIRECT($D$4),MATCH(INDIRECT(BQ$5&amp;$BD474),INDIRECT($D$6),0),MATCH($I474,INDIRECT($D$7),0)),"")</f>
        <v/>
      </c>
      <c r="BR474" s="81" t="str" cm="1">
        <f t="array" aca="1" ref="BR474" ca="1">IFERROR(INDEX(INDIRECT($D$4),MATCH(INDIRECT(BR$5&amp;$BD474),INDIRECT($D$6),0),MATCH($I474,INDIRECT($D$7),0)),"")</f>
        <v/>
      </c>
      <c r="BS474" s="81" t="str" cm="1">
        <f t="array" aca="1" ref="BS474" ca="1">IFERROR(INDEX(INDIRECT($D$4),MATCH(INDIRECT(BS$5&amp;$BD474),INDIRECT($D$6),0),MATCH($I474,INDIRECT($D$7),0)),"")</f>
        <v/>
      </c>
      <c r="BT474" s="81" t="str" cm="1">
        <f t="array" aca="1" ref="BT474" ca="1">IFERROR(INDEX(INDIRECT($D$4),MATCH(INDIRECT(BT$5&amp;$BD474),INDIRECT($D$6),0),MATCH($I474,INDIRECT($D$7),0)),"")</f>
        <v/>
      </c>
      <c r="BU474" s="81" t="str" cm="1">
        <f t="array" aca="1" ref="BU474" ca="1">IFERROR(INDEX(INDIRECT($D$4),MATCH(INDIRECT(BU$5&amp;$BD474),INDIRECT($D$6),0),MATCH($I474,INDIRECT($D$7),0)),"")</f>
        <v/>
      </c>
      <c r="BV474" s="99" t="str" cm="1">
        <f t="array" aca="1" ref="BV474" ca="1">IFERROR(INDEX(INDIRECT($D$4),MATCH(INDIRECT(BV$5&amp;$BD474),INDIRECT($D$6),0),MATCH($I474,INDIRECT($D$7),0)),"")</f>
        <v/>
      </c>
      <c r="BX474" s="80"/>
      <c r="BY474" s="81"/>
      <c r="BZ474" s="81"/>
      <c r="CA474" s="81"/>
      <c r="CB474" s="81"/>
      <c r="CC474" s="81"/>
      <c r="CD474" s="81"/>
      <c r="CE474" s="81"/>
      <c r="CF474" s="81"/>
      <c r="CG474" s="81"/>
      <c r="CH474" s="81"/>
      <c r="CI474" s="81"/>
      <c r="CJ474" s="81"/>
      <c r="CK474" s="81"/>
      <c r="CL474" s="81"/>
      <c r="CM474" s="81"/>
      <c r="CN474" s="81"/>
      <c r="CO474" s="99"/>
      <c r="CQ474" s="113"/>
      <c r="CR474" s="59" t="str">
        <f t="shared" si="120"/>
        <v/>
      </c>
      <c r="CS474" s="60"/>
      <c r="CT474" s="123" t="str">
        <f t="shared" ca="1" si="117"/>
        <v/>
      </c>
      <c r="CU474" s="80" t="str">
        <f>IF(ISNUMBER($CS474),INDEX(IRF.New!$CS$7:$DJ$37,MATCH(B468+1,IRF.New!$B$7:$B$37,0),MATCH($CT474,IRF.New!$CS$5:$DJ$5,0)),"")</f>
        <v/>
      </c>
      <c r="CV474" s="81"/>
      <c r="CW474" s="81" t="str">
        <f t="shared" si="118"/>
        <v/>
      </c>
      <c r="CX474" s="81"/>
      <c r="CY474" s="81"/>
      <c r="CZ474" s="94"/>
      <c r="DA474" s="94" t="str">
        <f>IF(ISNUMBER(CS474),INDEX(IRF.New!$CS$2:$DJ$2,MATCH('CF AUX'!$CT474,IRF.New!$CS$5:$DJ$5,0)),"")</f>
        <v/>
      </c>
      <c r="DB474" s="72"/>
      <c r="DD474" s="132" t="str">
        <f>IF(ISNUMBER(CS474),INDEX(IRF.New!$D$7:$CO$37,MATCH('CF AUX'!C463,IRF.New!$C$7:$C$37,0),MATCH(CT474,IRF.New!$D$5:$CO$5,0)),"")</f>
        <v/>
      </c>
    </row>
    <row r="475" spans="1:109" x14ac:dyDescent="0.25">
      <c r="B475" s="69"/>
      <c r="C475" s="63" t="s">
        <v>233</v>
      </c>
      <c r="D475" s="85" t="s">
        <v>234</v>
      </c>
      <c r="F475" s="136" t="str">
        <f t="shared" si="119"/>
        <v/>
      </c>
      <c r="H475" s="65"/>
      <c r="I475" s="129" t="str">
        <f ca="1">IF(ISNUMBER(H475),INDEX(IRF.New!$CS$5:$DJ$5,MATCH('CF AUX'!H475,INDIRECT("IRF.New!$CS$"&amp;C465&amp;":$DJ$"&amp;C465),0)),"")</f>
        <v/>
      </c>
      <c r="J475" s="80" t="str">
        <f ca="1">IF(ISNUMBER($H475),INDEX(INDIRECT($D$4),MATCH('CF AUX'!J$14,INDIRECT($D$5),0),MATCH('CF AUX'!$I475,INDIRECT($D$7),0)),"")</f>
        <v/>
      </c>
      <c r="K475" s="81" t="str">
        <f ca="1">IF(ISNUMBER($H475),INDEX(INDIRECT($D$4),MATCH('CF AUX'!K$14,INDIRECT($D$5),0),MATCH('CF AUX'!$I475,INDIRECT($D$7),0)),"")</f>
        <v/>
      </c>
      <c r="L475" s="81" t="str">
        <f ca="1">IF(ISNUMBER($H475),INDEX(INDIRECT($D$4),MATCH('CF AUX'!L$14,INDIRECT($D$5),0),MATCH('CF AUX'!$I475,INDIRECT($D$7),0)),"")</f>
        <v/>
      </c>
      <c r="M475" s="81" t="str">
        <f ca="1">IF(ISNUMBER($H475),INDEX(INDIRECT($D$4),MATCH('CF AUX'!M$14,INDIRECT($D$5),0),MATCH('CF AUX'!$I475,INDIRECT($D$7),0)),"")</f>
        <v/>
      </c>
      <c r="N475" s="81" t="str">
        <f ca="1">IF(ISNUMBER($H475),INDEX(INDIRECT($D$4),MATCH('CF AUX'!N$14,INDIRECT($D$5),0),MATCH('CF AUX'!$I475,INDIRECT($D$7),0)),"")</f>
        <v/>
      </c>
      <c r="O475" s="81" t="str">
        <f ca="1">IF(ISNUMBER($H475),INDEX(INDIRECT($D$4),MATCH('CF AUX'!O$14,INDIRECT($D$5),0),MATCH('CF AUX'!$I475,INDIRECT($D$7),0)),"")</f>
        <v/>
      </c>
      <c r="P475" s="81" t="str">
        <f ca="1">IF(ISNUMBER($H475),INDEX(INDIRECT($D$4),MATCH('CF AUX'!P$14,INDIRECT($D$5),0),MATCH('CF AUX'!$I475,INDIRECT($D$7),0)),"")</f>
        <v/>
      </c>
      <c r="Q475" s="81" t="str">
        <f ca="1">IF(ISNUMBER($H475),INDEX(INDIRECT($D$4),MATCH('CF AUX'!Q$14,INDIRECT($D$5),0),MATCH('CF AUX'!$I475,INDIRECT($D$7),0)),"")</f>
        <v/>
      </c>
      <c r="R475" s="81" t="str">
        <f ca="1">IF(ISNUMBER($H475),INDEX(INDIRECT($D$4),MATCH('CF AUX'!R$14,INDIRECT($D$5),0),MATCH('CF AUX'!$I475,INDIRECT($D$7),0)),"")</f>
        <v/>
      </c>
      <c r="S475" s="81" t="str">
        <f ca="1">IF(ISNUMBER($H475),INDEX(INDIRECT($D$4),MATCH('CF AUX'!S$14,INDIRECT($D$5),0),MATCH('CF AUX'!$I475,INDIRECT($D$7),0)),"")</f>
        <v/>
      </c>
      <c r="T475" s="81" t="str">
        <f ca="1">IF(ISNUMBER($H475),INDEX(INDIRECT($D$4),MATCH('CF AUX'!T$14,INDIRECT($D$5),0),MATCH('CF AUX'!$I475,INDIRECT($D$7),0)),"")</f>
        <v/>
      </c>
      <c r="U475" s="81" t="str">
        <f ca="1">IF(ISNUMBER($H475),INDEX(INDIRECT($D$4),MATCH('CF AUX'!U$14,INDIRECT($D$5),0),MATCH('CF AUX'!$I475,INDIRECT($D$7),0)),"")</f>
        <v/>
      </c>
      <c r="V475" s="81" t="str">
        <f ca="1">IF(ISNUMBER($H475),INDEX(INDIRECT($D$4),MATCH('CF AUX'!V$14,INDIRECT($D$5),0),MATCH('CF AUX'!$I475,INDIRECT($D$7),0)),"")</f>
        <v/>
      </c>
      <c r="W475" s="81" t="str">
        <f ca="1">IF(ISNUMBER($H475),INDEX(INDIRECT($D$4),MATCH('CF AUX'!W$14,INDIRECT($D$5),0),MATCH('CF AUX'!$I475,INDIRECT($D$7),0)),"")</f>
        <v/>
      </c>
      <c r="X475" s="81" t="str">
        <f ca="1">IF(ISNUMBER($H475),INDEX(INDIRECT($D$4),MATCH('CF AUX'!X$14,INDIRECT($D$5),0),MATCH('CF AUX'!$I475,INDIRECT($D$7),0)),"")</f>
        <v/>
      </c>
      <c r="Y475" s="81" t="str">
        <f ca="1">IF(ISNUMBER($H475),INDEX(INDIRECT($D$4),MATCH('CF AUX'!Y$14,INDIRECT($D$5),0),MATCH('CF AUX'!$I475,INDIRECT($D$7),0)),"")</f>
        <v/>
      </c>
      <c r="Z475" s="81" t="str">
        <f ca="1">IF(ISNUMBER($H475),INDEX(INDIRECT($D$4),MATCH('CF AUX'!Z$14,INDIRECT($D$5),0),MATCH('CF AUX'!$I475,INDIRECT($D$7),0)),"")</f>
        <v/>
      </c>
      <c r="AA475" s="81" t="str">
        <f ca="1">IF(ISNUMBER($H475),INDEX(INDIRECT($D$4),MATCH('CF AUX'!AA$14,INDIRECT($D$5),0),MATCH('CF AUX'!$I475,INDIRECT($D$7),0)),"")</f>
        <v/>
      </c>
      <c r="AB475" s="81" t="str">
        <f ca="1">IF(ISNUMBER($H475),INDEX(INDIRECT($D$4),MATCH('CF AUX'!AB$14,INDIRECT($D$5),0),MATCH('CF AUX'!$I475,INDIRECT($D$7),0)),"")</f>
        <v/>
      </c>
      <c r="AC475" s="81" t="str">
        <f ca="1">IF(ISNUMBER($H475),INDEX(INDIRECT($D$4),MATCH('CF AUX'!AC$14,INDIRECT($D$5),0),MATCH('CF AUX'!$I475,INDIRECT($D$7),0)),"")</f>
        <v/>
      </c>
      <c r="AD475" s="81" t="str">
        <f ca="1">IF(ISNUMBER($H475),INDEX(INDIRECT($D$4),MATCH('CF AUX'!AD$14,INDIRECT($D$5),0),MATCH('CF AUX'!$I475,INDIRECT($D$7),0)),"")</f>
        <v/>
      </c>
      <c r="AE475" s="81" t="str">
        <f ca="1">IF(ISNUMBER($H475),INDEX(INDIRECT($D$4),MATCH('CF AUX'!AE$14,INDIRECT($D$5),0),MATCH('CF AUX'!$I475,INDIRECT($D$7),0)),"")</f>
        <v/>
      </c>
      <c r="AF475" s="81" t="str">
        <f ca="1">IF(ISNUMBER($H475),INDEX(INDIRECT($D$4),MATCH('CF AUX'!AF$14,INDIRECT($D$5),0),MATCH('CF AUX'!$I475,INDIRECT($D$7),0)),"")</f>
        <v/>
      </c>
      <c r="AG475" s="81" t="str">
        <f ca="1">IF(ISNUMBER($H475),INDEX(INDIRECT($D$4),MATCH('CF AUX'!AG$14,INDIRECT($D$5),0),MATCH('CF AUX'!$I475,INDIRECT($D$7),0)),"")</f>
        <v/>
      </c>
      <c r="AH475" s="81" t="str">
        <f ca="1">IF(ISNUMBER($H475),INDEX(INDIRECT($D$4),MATCH('CF AUX'!AH$14,INDIRECT($D$5),0),MATCH('CF AUX'!$I475,INDIRECT($D$7),0)),"")</f>
        <v/>
      </c>
      <c r="AI475" s="81" t="str">
        <f ca="1">IF(ISNUMBER($H475),INDEX(INDIRECT($D$4),MATCH('CF AUX'!AI$14,INDIRECT($D$5),0),MATCH('CF AUX'!$I475,INDIRECT($D$7),0)),"")</f>
        <v/>
      </c>
      <c r="AJ475" s="81" t="str">
        <f ca="1">IF(ISNUMBER($H475),INDEX(INDIRECT($D$4),MATCH('CF AUX'!AJ$14,INDIRECT($D$5),0),MATCH('CF AUX'!$I475,INDIRECT($D$7),0)),"")</f>
        <v/>
      </c>
      <c r="AK475" s="81" t="str">
        <f ca="1">IF(ISNUMBER($H475),INDEX(INDIRECT($D$4),MATCH('CF AUX'!AK$14,INDIRECT($D$5),0),MATCH('CF AUX'!$I475,INDIRECT($D$7),0)),"")</f>
        <v/>
      </c>
      <c r="AL475" s="81" t="str">
        <f ca="1">IF(ISNUMBER($H475),INDEX(INDIRECT($D$4),MATCH('CF AUX'!AL$14,INDIRECT($D$5),0),MATCH('CF AUX'!$I475,INDIRECT($D$7),0)),"")</f>
        <v/>
      </c>
      <c r="AM475" s="81" t="str">
        <f ca="1">IF(ISNUMBER($H475),INDEX(INDIRECT($D$4),MATCH('CF AUX'!AM$14,INDIRECT($D$5),0),MATCH('CF AUX'!$I475,INDIRECT($D$7),0)),"")</f>
        <v/>
      </c>
      <c r="AN475" s="81" t="str">
        <f ca="1">IF(ISNUMBER($H475),INDEX(INDIRECT($D$4),MATCH('CF AUX'!AN$14,INDIRECT($D$5),0),MATCH('CF AUX'!$I475,INDIRECT($D$7),0)),"")</f>
        <v/>
      </c>
      <c r="AO475" s="81" t="str">
        <f ca="1">IF(ISNUMBER($H475),INDEX(INDIRECT($D$4),MATCH('CF AUX'!AO$14,INDIRECT($D$5),0),MATCH('CF AUX'!$I475,INDIRECT($D$7),0)),"")</f>
        <v/>
      </c>
      <c r="AP475" s="81" t="str">
        <f ca="1">IF(ISNUMBER($H475),INDEX(INDIRECT($D$4),MATCH('CF AUX'!AP$14,INDIRECT($D$5),0),MATCH('CF AUX'!$I475,INDIRECT($D$7),0)),"")</f>
        <v/>
      </c>
      <c r="AQ475" s="81" t="str">
        <f ca="1">IF(ISNUMBER($H475),INDEX(INDIRECT($D$4),MATCH('CF AUX'!AQ$14,INDIRECT($D$5),0),MATCH('CF AUX'!$I475,INDIRECT($D$7),0)),"")</f>
        <v/>
      </c>
      <c r="AR475" s="81" t="str">
        <f ca="1">IF(ISNUMBER($H475),INDEX(INDIRECT($D$4),MATCH('CF AUX'!AR$14,INDIRECT($D$5),0),MATCH('CF AUX'!$I475,INDIRECT($D$7),0)),"")</f>
        <v/>
      </c>
      <c r="AS475" s="81" t="str">
        <f ca="1">IF(ISNUMBER($H475),INDEX(INDIRECT($D$4),MATCH('CF AUX'!AS$14,INDIRECT($D$5),0),MATCH('CF AUX'!$I475,INDIRECT($D$7),0)),"")</f>
        <v/>
      </c>
      <c r="AT475" s="81" t="str">
        <f ca="1">IF(ISNUMBER($H475),INDEX(INDIRECT($D$4),MATCH('CF AUX'!AT$14,INDIRECT($D$5),0),MATCH('CF AUX'!$I475,INDIRECT($D$7),0)),"")</f>
        <v/>
      </c>
      <c r="AU475" s="81" t="str">
        <f ca="1">IF(ISNUMBER($H475),INDEX(INDIRECT($D$4),MATCH('CF AUX'!AU$14,INDIRECT($D$5),0),MATCH('CF AUX'!$I475,INDIRECT($D$7),0)),"")</f>
        <v/>
      </c>
      <c r="AV475" s="81" t="str">
        <f ca="1">IF(ISNUMBER($H475),INDEX(INDIRECT($D$4),MATCH('CF AUX'!AV$14,INDIRECT($D$5),0),MATCH('CF AUX'!$I475,INDIRECT($D$7),0)),"")</f>
        <v/>
      </c>
      <c r="AW475" s="81" t="str">
        <f ca="1">IF(ISNUMBER($H475),INDEX(INDIRECT($D$4),MATCH('CF AUX'!AW$14,INDIRECT($D$5),0),MATCH('CF AUX'!$I475,INDIRECT($D$7),0)),"")</f>
        <v/>
      </c>
      <c r="AX475" s="81" t="str">
        <f ca="1">IF(ISNUMBER($H475),INDEX(INDIRECT($D$4),MATCH('CF AUX'!AX$14,INDIRECT($D$5),0),MATCH('CF AUX'!$I475,INDIRECT($D$7),0)),"")</f>
        <v/>
      </c>
      <c r="AY475" s="81" t="str">
        <f ca="1">IF(ISNUMBER($H475),INDEX(INDIRECT($D$4),MATCH('CF AUX'!AY$14,INDIRECT($D$5),0),MATCH('CF AUX'!$I475,INDIRECT($D$7),0)),"")</f>
        <v/>
      </c>
      <c r="AZ475" s="81" t="str">
        <f ca="1">IF(ISNUMBER($H475),INDEX(INDIRECT($D$4),MATCH('CF AUX'!AZ$14,INDIRECT($D$5),0),MATCH('CF AUX'!$I475,INDIRECT($D$7),0)),"")</f>
        <v/>
      </c>
      <c r="BB475" s="96" t="str" cm="1">
        <f t="array" aca="1" ref="BB475" ca="1">IF(ISNUMBER($H475),MMULT(J475:AZ475,TRANSPOSE(INDIRECT($D$8&amp;$G$4&amp;B468&amp;":"&amp;$G$6&amp;B468))),"")</f>
        <v/>
      </c>
      <c r="BD475" s="59">
        <f t="shared" si="121"/>
        <v>464</v>
      </c>
      <c r="BE475" s="80" t="str" cm="1">
        <f t="array" aca="1" ref="BE475" ca="1">IFERROR(INDEX(INDIRECT($D$4),MATCH(INDIRECT(BE$5&amp;$BD475),INDIRECT($D$6),0),MATCH($I475,INDIRECT($D$7),0)),"")</f>
        <v/>
      </c>
      <c r="BF475" s="81" t="str" cm="1">
        <f t="array" aca="1" ref="BF475" ca="1">IFERROR(INDEX(INDIRECT($D$4),MATCH(INDIRECT(BF$5&amp;$BD475),INDIRECT($D$6),0),MATCH($I475,INDIRECT($D$7),0)),"")</f>
        <v/>
      </c>
      <c r="BG475" s="81" t="str" cm="1">
        <f t="array" aca="1" ref="BG475" ca="1">IFERROR(INDEX(INDIRECT($D$4),MATCH(INDIRECT(BG$5&amp;$BD475),INDIRECT($D$6),0),MATCH($I475,INDIRECT($D$7),0)),"")</f>
        <v/>
      </c>
      <c r="BH475" s="81" t="str" cm="1">
        <f t="array" aca="1" ref="BH475" ca="1">IFERROR(INDEX(INDIRECT($D$4),MATCH(INDIRECT(BH$5&amp;$BD475),INDIRECT($D$6),0),MATCH($I475,INDIRECT($D$7),0)),"")</f>
        <v/>
      </c>
      <c r="BI475" s="81" t="str" cm="1">
        <f t="array" aca="1" ref="BI475" ca="1">IFERROR(INDEX(INDIRECT($D$4),MATCH(INDIRECT(BI$5&amp;$BD475),INDIRECT($D$6),0),MATCH($I475,INDIRECT($D$7),0)),"")</f>
        <v/>
      </c>
      <c r="BJ475" s="81" t="str" cm="1">
        <f t="array" aca="1" ref="BJ475" ca="1">IFERROR(INDEX(INDIRECT($D$4),MATCH(INDIRECT(BJ$5&amp;$BD475),INDIRECT($D$6),0),MATCH($I475,INDIRECT($D$7),0)),"")</f>
        <v/>
      </c>
      <c r="BK475" s="81" t="str" cm="1">
        <f t="array" aca="1" ref="BK475" ca="1">IFERROR(INDEX(INDIRECT($D$4),MATCH(INDIRECT(BK$5&amp;$BD475),INDIRECT($D$6),0),MATCH($I475,INDIRECT($D$7),0)),"")</f>
        <v/>
      </c>
      <c r="BL475" s="81" t="str" cm="1">
        <f t="array" aca="1" ref="BL475" ca="1">IFERROR(INDEX(INDIRECT($D$4),MATCH(INDIRECT(BL$5&amp;$BD475),INDIRECT($D$6),0),MATCH($I475,INDIRECT($D$7),0)),"")</f>
        <v/>
      </c>
      <c r="BM475" s="81" t="str" cm="1">
        <f t="array" aca="1" ref="BM475" ca="1">IFERROR(INDEX(INDIRECT($D$4),MATCH(INDIRECT(BM$5&amp;$BD475),INDIRECT($D$6),0),MATCH($I475,INDIRECT($D$7),0)),"")</f>
        <v/>
      </c>
      <c r="BN475" s="81" t="str" cm="1">
        <f t="array" aca="1" ref="BN475" ca="1">IFERROR(INDEX(INDIRECT($D$4),MATCH(INDIRECT(BN$5&amp;$BD475),INDIRECT($D$6),0),MATCH($I475,INDIRECT($D$7),0)),"")</f>
        <v/>
      </c>
      <c r="BO475" s="81" t="str" cm="1">
        <f t="array" aca="1" ref="BO475" ca="1">IFERROR(INDEX(INDIRECT($D$4),MATCH(INDIRECT(BO$5&amp;$BD475),INDIRECT($D$6),0),MATCH($I475,INDIRECT($D$7),0)),"")</f>
        <v/>
      </c>
      <c r="BP475" s="81" t="str" cm="1">
        <f t="array" aca="1" ref="BP475" ca="1">IFERROR(INDEX(INDIRECT($D$4),MATCH(INDIRECT(BP$5&amp;$BD475),INDIRECT($D$6),0),MATCH($I475,INDIRECT($D$7),0)),"")</f>
        <v/>
      </c>
      <c r="BQ475" s="81" t="str" cm="1">
        <f t="array" aca="1" ref="BQ475" ca="1">IFERROR(INDEX(INDIRECT($D$4),MATCH(INDIRECT(BQ$5&amp;$BD475),INDIRECT($D$6),0),MATCH($I475,INDIRECT($D$7),0)),"")</f>
        <v/>
      </c>
      <c r="BR475" s="81" t="str" cm="1">
        <f t="array" aca="1" ref="BR475" ca="1">IFERROR(INDEX(INDIRECT($D$4),MATCH(INDIRECT(BR$5&amp;$BD475),INDIRECT($D$6),0),MATCH($I475,INDIRECT($D$7),0)),"")</f>
        <v/>
      </c>
      <c r="BS475" s="81" t="str" cm="1">
        <f t="array" aca="1" ref="BS475" ca="1">IFERROR(INDEX(INDIRECT($D$4),MATCH(INDIRECT(BS$5&amp;$BD475),INDIRECT($D$6),0),MATCH($I475,INDIRECT($D$7),0)),"")</f>
        <v/>
      </c>
      <c r="BT475" s="81" t="str" cm="1">
        <f t="array" aca="1" ref="BT475" ca="1">IFERROR(INDEX(INDIRECT($D$4),MATCH(INDIRECT(BT$5&amp;$BD475),INDIRECT($D$6),0),MATCH($I475,INDIRECT($D$7),0)),"")</f>
        <v/>
      </c>
      <c r="BU475" s="81" t="str" cm="1">
        <f t="array" aca="1" ref="BU475" ca="1">IFERROR(INDEX(INDIRECT($D$4),MATCH(INDIRECT(BU$5&amp;$BD475),INDIRECT($D$6),0),MATCH($I475,INDIRECT($D$7),0)),"")</f>
        <v/>
      </c>
      <c r="BV475" s="99" t="str" cm="1">
        <f t="array" aca="1" ref="BV475" ca="1">IFERROR(INDEX(INDIRECT($D$4),MATCH(INDIRECT(BV$5&amp;$BD475),INDIRECT($D$6),0),MATCH($I475,INDIRECT($D$7),0)),"")</f>
        <v/>
      </c>
      <c r="BX475" s="80"/>
      <c r="BY475" s="81"/>
      <c r="BZ475" s="81"/>
      <c r="CA475" s="81"/>
      <c r="CB475" s="81"/>
      <c r="CC475" s="81"/>
      <c r="CD475" s="81"/>
      <c r="CE475" s="81"/>
      <c r="CF475" s="81"/>
      <c r="CG475" s="81"/>
      <c r="CH475" s="81"/>
      <c r="CI475" s="81"/>
      <c r="CJ475" s="81"/>
      <c r="CK475" s="81"/>
      <c r="CL475" s="81"/>
      <c r="CM475" s="81"/>
      <c r="CN475" s="81"/>
      <c r="CO475" s="99"/>
      <c r="CQ475" s="113"/>
      <c r="CR475" s="59" t="str">
        <f t="shared" si="120"/>
        <v/>
      </c>
      <c r="CS475" s="60"/>
      <c r="CT475" s="123" t="str">
        <f t="shared" ca="1" si="117"/>
        <v/>
      </c>
      <c r="CU475" s="80" t="str">
        <f>IF(ISNUMBER($CS475),INDEX(IRF.New!$CS$7:$DJ$37,MATCH(B468+1,IRF.New!$B$7:$B$37,0),MATCH($CT475,IRF.New!$CS$5:$DJ$5,0)),"")</f>
        <v/>
      </c>
      <c r="CV475" s="81"/>
      <c r="CW475" s="81" t="str">
        <f t="shared" si="118"/>
        <v/>
      </c>
      <c r="CX475" s="81"/>
      <c r="CY475" s="81"/>
      <c r="CZ475" s="94"/>
      <c r="DA475" s="94" t="str">
        <f>IF(ISNUMBER(CS475),INDEX(IRF.New!$CS$2:$DJ$2,MATCH('CF AUX'!$CT475,IRF.New!$CS$5:$DJ$5,0)),"")</f>
        <v/>
      </c>
      <c r="DB475" s="72"/>
      <c r="DD475" s="132" t="str">
        <f>IF(ISNUMBER(CS475),INDEX(IRF.New!$D$7:$CO$37,MATCH('CF AUX'!C463,IRF.New!$C$7:$C$37,0),MATCH(CT475,IRF.New!$D$5:$CO$5,0)),"")</f>
        <v/>
      </c>
    </row>
    <row r="476" spans="1:109" x14ac:dyDescent="0.25">
      <c r="B476" s="103" t="s">
        <v>235</v>
      </c>
      <c r="C476" s="101" t="str">
        <f>SUBSTITUTE(ADDRESS(1,COLUMN(BE465),4),"1","")</f>
        <v>BE</v>
      </c>
      <c r="D476" s="85">
        <f>ROW(BE465)</f>
        <v>465</v>
      </c>
      <c r="F476" s="136" t="str">
        <f t="shared" si="119"/>
        <v/>
      </c>
      <c r="H476" s="65"/>
      <c r="I476" s="129" t="str">
        <f ca="1">IF(ISNUMBER(H476),INDEX(IRF.New!$CS$5:$DJ$5,MATCH('CF AUX'!H476,INDIRECT("IRF.New!$CS$"&amp;C465&amp;":$DJ$"&amp;C465),0)),"")</f>
        <v/>
      </c>
      <c r="J476" s="80" t="str">
        <f ca="1">IF(ISNUMBER($H476),INDEX(INDIRECT($D$4),MATCH('CF AUX'!J$14,INDIRECT($D$5),0),MATCH('CF AUX'!$I476,INDIRECT($D$7),0)),"")</f>
        <v/>
      </c>
      <c r="K476" s="81" t="str">
        <f ca="1">IF(ISNUMBER($H476),INDEX(INDIRECT($D$4),MATCH('CF AUX'!K$14,INDIRECT($D$5),0),MATCH('CF AUX'!$I476,INDIRECT($D$7),0)),"")</f>
        <v/>
      </c>
      <c r="L476" s="81" t="str">
        <f ca="1">IF(ISNUMBER($H476),INDEX(INDIRECT($D$4),MATCH('CF AUX'!L$14,INDIRECT($D$5),0),MATCH('CF AUX'!$I476,INDIRECT($D$7),0)),"")</f>
        <v/>
      </c>
      <c r="M476" s="81" t="str">
        <f ca="1">IF(ISNUMBER($H476),INDEX(INDIRECT($D$4),MATCH('CF AUX'!M$14,INDIRECT($D$5),0),MATCH('CF AUX'!$I476,INDIRECT($D$7),0)),"")</f>
        <v/>
      </c>
      <c r="N476" s="81" t="str">
        <f ca="1">IF(ISNUMBER($H476),INDEX(INDIRECT($D$4),MATCH('CF AUX'!N$14,INDIRECT($D$5),0),MATCH('CF AUX'!$I476,INDIRECT($D$7),0)),"")</f>
        <v/>
      </c>
      <c r="O476" s="81" t="str">
        <f ca="1">IF(ISNUMBER($H476),INDEX(INDIRECT($D$4),MATCH('CF AUX'!O$14,INDIRECT($D$5),0),MATCH('CF AUX'!$I476,INDIRECT($D$7),0)),"")</f>
        <v/>
      </c>
      <c r="P476" s="81" t="str">
        <f ca="1">IF(ISNUMBER($H476),INDEX(INDIRECT($D$4),MATCH('CF AUX'!P$14,INDIRECT($D$5),0),MATCH('CF AUX'!$I476,INDIRECT($D$7),0)),"")</f>
        <v/>
      </c>
      <c r="Q476" s="81" t="str">
        <f ca="1">IF(ISNUMBER($H476),INDEX(INDIRECT($D$4),MATCH('CF AUX'!Q$14,INDIRECT($D$5),0),MATCH('CF AUX'!$I476,INDIRECT($D$7),0)),"")</f>
        <v/>
      </c>
      <c r="R476" s="81" t="str">
        <f ca="1">IF(ISNUMBER($H476),INDEX(INDIRECT($D$4),MATCH('CF AUX'!R$14,INDIRECT($D$5),0),MATCH('CF AUX'!$I476,INDIRECT($D$7),0)),"")</f>
        <v/>
      </c>
      <c r="S476" s="81" t="str">
        <f ca="1">IF(ISNUMBER($H476),INDEX(INDIRECT($D$4),MATCH('CF AUX'!S$14,INDIRECT($D$5),0),MATCH('CF AUX'!$I476,INDIRECT($D$7),0)),"")</f>
        <v/>
      </c>
      <c r="T476" s="81" t="str">
        <f ca="1">IF(ISNUMBER($H476),INDEX(INDIRECT($D$4),MATCH('CF AUX'!T$14,INDIRECT($D$5),0),MATCH('CF AUX'!$I476,INDIRECT($D$7),0)),"")</f>
        <v/>
      </c>
      <c r="U476" s="81" t="str">
        <f ca="1">IF(ISNUMBER($H476),INDEX(INDIRECT($D$4),MATCH('CF AUX'!U$14,INDIRECT($D$5),0),MATCH('CF AUX'!$I476,INDIRECT($D$7),0)),"")</f>
        <v/>
      </c>
      <c r="V476" s="81" t="str">
        <f ca="1">IF(ISNUMBER($H476),INDEX(INDIRECT($D$4),MATCH('CF AUX'!V$14,INDIRECT($D$5),0),MATCH('CF AUX'!$I476,INDIRECT($D$7),0)),"")</f>
        <v/>
      </c>
      <c r="W476" s="81" t="str">
        <f ca="1">IF(ISNUMBER($H476),INDEX(INDIRECT($D$4),MATCH('CF AUX'!W$14,INDIRECT($D$5),0),MATCH('CF AUX'!$I476,INDIRECT($D$7),0)),"")</f>
        <v/>
      </c>
      <c r="X476" s="81" t="str">
        <f ca="1">IF(ISNUMBER($H476),INDEX(INDIRECT($D$4),MATCH('CF AUX'!X$14,INDIRECT($D$5),0),MATCH('CF AUX'!$I476,INDIRECT($D$7),0)),"")</f>
        <v/>
      </c>
      <c r="Y476" s="81" t="str">
        <f ca="1">IF(ISNUMBER($H476),INDEX(INDIRECT($D$4),MATCH('CF AUX'!Y$14,INDIRECT($D$5),0),MATCH('CF AUX'!$I476,INDIRECT($D$7),0)),"")</f>
        <v/>
      </c>
      <c r="Z476" s="81" t="str">
        <f ca="1">IF(ISNUMBER($H476),INDEX(INDIRECT($D$4),MATCH('CF AUX'!Z$14,INDIRECT($D$5),0),MATCH('CF AUX'!$I476,INDIRECT($D$7),0)),"")</f>
        <v/>
      </c>
      <c r="AA476" s="81" t="str">
        <f ca="1">IF(ISNUMBER($H476),INDEX(INDIRECT($D$4),MATCH('CF AUX'!AA$14,INDIRECT($D$5),0),MATCH('CF AUX'!$I476,INDIRECT($D$7),0)),"")</f>
        <v/>
      </c>
      <c r="AB476" s="81" t="str">
        <f ca="1">IF(ISNUMBER($H476),INDEX(INDIRECT($D$4),MATCH('CF AUX'!AB$14,INDIRECT($D$5),0),MATCH('CF AUX'!$I476,INDIRECT($D$7),0)),"")</f>
        <v/>
      </c>
      <c r="AC476" s="81" t="str">
        <f ca="1">IF(ISNUMBER($H476),INDEX(INDIRECT($D$4),MATCH('CF AUX'!AC$14,INDIRECT($D$5),0),MATCH('CF AUX'!$I476,INDIRECT($D$7),0)),"")</f>
        <v/>
      </c>
      <c r="AD476" s="81" t="str">
        <f ca="1">IF(ISNUMBER($H476),INDEX(INDIRECT($D$4),MATCH('CF AUX'!AD$14,INDIRECT($D$5),0),MATCH('CF AUX'!$I476,INDIRECT($D$7),0)),"")</f>
        <v/>
      </c>
      <c r="AE476" s="81" t="str">
        <f ca="1">IF(ISNUMBER($H476),INDEX(INDIRECT($D$4),MATCH('CF AUX'!AE$14,INDIRECT($D$5),0),MATCH('CF AUX'!$I476,INDIRECT($D$7),0)),"")</f>
        <v/>
      </c>
      <c r="AF476" s="81" t="str">
        <f ca="1">IF(ISNUMBER($H476),INDEX(INDIRECT($D$4),MATCH('CF AUX'!AF$14,INDIRECT($D$5),0),MATCH('CF AUX'!$I476,INDIRECT($D$7),0)),"")</f>
        <v/>
      </c>
      <c r="AG476" s="81" t="str">
        <f ca="1">IF(ISNUMBER($H476),INDEX(INDIRECT($D$4),MATCH('CF AUX'!AG$14,INDIRECT($D$5),0),MATCH('CF AUX'!$I476,INDIRECT($D$7),0)),"")</f>
        <v/>
      </c>
      <c r="AH476" s="81" t="str">
        <f ca="1">IF(ISNUMBER($H476),INDEX(INDIRECT($D$4),MATCH('CF AUX'!AH$14,INDIRECT($D$5),0),MATCH('CF AUX'!$I476,INDIRECT($D$7),0)),"")</f>
        <v/>
      </c>
      <c r="AI476" s="81" t="str">
        <f ca="1">IF(ISNUMBER($H476),INDEX(INDIRECT($D$4),MATCH('CF AUX'!AI$14,INDIRECT($D$5),0),MATCH('CF AUX'!$I476,INDIRECT($D$7),0)),"")</f>
        <v/>
      </c>
      <c r="AJ476" s="81" t="str">
        <f ca="1">IF(ISNUMBER($H476),INDEX(INDIRECT($D$4),MATCH('CF AUX'!AJ$14,INDIRECT($D$5),0),MATCH('CF AUX'!$I476,INDIRECT($D$7),0)),"")</f>
        <v/>
      </c>
      <c r="AK476" s="81" t="str">
        <f ca="1">IF(ISNUMBER($H476),INDEX(INDIRECT($D$4),MATCH('CF AUX'!AK$14,INDIRECT($D$5),0),MATCH('CF AUX'!$I476,INDIRECT($D$7),0)),"")</f>
        <v/>
      </c>
      <c r="AL476" s="81" t="str">
        <f ca="1">IF(ISNUMBER($H476),INDEX(INDIRECT($D$4),MATCH('CF AUX'!AL$14,INDIRECT($D$5),0),MATCH('CF AUX'!$I476,INDIRECT($D$7),0)),"")</f>
        <v/>
      </c>
      <c r="AM476" s="81" t="str">
        <f ca="1">IF(ISNUMBER($H476),INDEX(INDIRECT($D$4),MATCH('CF AUX'!AM$14,INDIRECT($D$5),0),MATCH('CF AUX'!$I476,INDIRECT($D$7),0)),"")</f>
        <v/>
      </c>
      <c r="AN476" s="81" t="str">
        <f ca="1">IF(ISNUMBER($H476),INDEX(INDIRECT($D$4),MATCH('CF AUX'!AN$14,INDIRECT($D$5),0),MATCH('CF AUX'!$I476,INDIRECT($D$7),0)),"")</f>
        <v/>
      </c>
      <c r="AO476" s="81" t="str">
        <f ca="1">IF(ISNUMBER($H476),INDEX(INDIRECT($D$4),MATCH('CF AUX'!AO$14,INDIRECT($D$5),0),MATCH('CF AUX'!$I476,INDIRECT($D$7),0)),"")</f>
        <v/>
      </c>
      <c r="AP476" s="81" t="str">
        <f ca="1">IF(ISNUMBER($H476),INDEX(INDIRECT($D$4),MATCH('CF AUX'!AP$14,INDIRECT($D$5),0),MATCH('CF AUX'!$I476,INDIRECT($D$7),0)),"")</f>
        <v/>
      </c>
      <c r="AQ476" s="81" t="str">
        <f ca="1">IF(ISNUMBER($H476),INDEX(INDIRECT($D$4),MATCH('CF AUX'!AQ$14,INDIRECT($D$5),0),MATCH('CF AUX'!$I476,INDIRECT($D$7),0)),"")</f>
        <v/>
      </c>
      <c r="AR476" s="81" t="str">
        <f ca="1">IF(ISNUMBER($H476),INDEX(INDIRECT($D$4),MATCH('CF AUX'!AR$14,INDIRECT($D$5),0),MATCH('CF AUX'!$I476,INDIRECT($D$7),0)),"")</f>
        <v/>
      </c>
      <c r="AS476" s="81" t="str">
        <f ca="1">IF(ISNUMBER($H476),INDEX(INDIRECT($D$4),MATCH('CF AUX'!AS$14,INDIRECT($D$5),0),MATCH('CF AUX'!$I476,INDIRECT($D$7),0)),"")</f>
        <v/>
      </c>
      <c r="AT476" s="81" t="str">
        <f ca="1">IF(ISNUMBER($H476),INDEX(INDIRECT($D$4),MATCH('CF AUX'!AT$14,INDIRECT($D$5),0),MATCH('CF AUX'!$I476,INDIRECT($D$7),0)),"")</f>
        <v/>
      </c>
      <c r="AU476" s="81" t="str">
        <f ca="1">IF(ISNUMBER($H476),INDEX(INDIRECT($D$4),MATCH('CF AUX'!AU$14,INDIRECT($D$5),0),MATCH('CF AUX'!$I476,INDIRECT($D$7),0)),"")</f>
        <v/>
      </c>
      <c r="AV476" s="81" t="str">
        <f ca="1">IF(ISNUMBER($H476),INDEX(INDIRECT($D$4),MATCH('CF AUX'!AV$14,INDIRECT($D$5),0),MATCH('CF AUX'!$I476,INDIRECT($D$7),0)),"")</f>
        <v/>
      </c>
      <c r="AW476" s="81" t="str">
        <f ca="1">IF(ISNUMBER($H476),INDEX(INDIRECT($D$4),MATCH('CF AUX'!AW$14,INDIRECT($D$5),0),MATCH('CF AUX'!$I476,INDIRECT($D$7),0)),"")</f>
        <v/>
      </c>
      <c r="AX476" s="81" t="str">
        <f ca="1">IF(ISNUMBER($H476),INDEX(INDIRECT($D$4),MATCH('CF AUX'!AX$14,INDIRECT($D$5),0),MATCH('CF AUX'!$I476,INDIRECT($D$7),0)),"")</f>
        <v/>
      </c>
      <c r="AY476" s="81" t="str">
        <f ca="1">IF(ISNUMBER($H476),INDEX(INDIRECT($D$4),MATCH('CF AUX'!AY$14,INDIRECT($D$5),0),MATCH('CF AUX'!$I476,INDIRECT($D$7),0)),"")</f>
        <v/>
      </c>
      <c r="AZ476" s="81" t="str">
        <f ca="1">IF(ISNUMBER($H476),INDEX(INDIRECT($D$4),MATCH('CF AUX'!AZ$14,INDIRECT($D$5),0),MATCH('CF AUX'!$I476,INDIRECT($D$7),0)),"")</f>
        <v/>
      </c>
      <c r="BB476" s="96" t="str" cm="1">
        <f t="array" aca="1" ref="BB476" ca="1">IF(ISNUMBER($H476),MMULT(J476:AZ476,TRANSPOSE(INDIRECT($D$8&amp;$G$4&amp;B468&amp;":"&amp;$G$6&amp;B468))),"")</f>
        <v/>
      </c>
      <c r="BD476" s="59">
        <f t="shared" si="121"/>
        <v>464</v>
      </c>
      <c r="BE476" s="80" t="str" cm="1">
        <f t="array" aca="1" ref="BE476" ca="1">IFERROR(INDEX(INDIRECT($D$4),MATCH(INDIRECT(BE$5&amp;$BD476),INDIRECT($D$6),0),MATCH($I476,INDIRECT($D$7),0)),"")</f>
        <v/>
      </c>
      <c r="BF476" s="81" t="str" cm="1">
        <f t="array" aca="1" ref="BF476" ca="1">IFERROR(INDEX(INDIRECT($D$4),MATCH(INDIRECT(BF$5&amp;$BD476),INDIRECT($D$6),0),MATCH($I476,INDIRECT($D$7),0)),"")</f>
        <v/>
      </c>
      <c r="BG476" s="81" t="str" cm="1">
        <f t="array" aca="1" ref="BG476" ca="1">IFERROR(INDEX(INDIRECT($D$4),MATCH(INDIRECT(BG$5&amp;$BD476),INDIRECT($D$6),0),MATCH($I476,INDIRECT($D$7),0)),"")</f>
        <v/>
      </c>
      <c r="BH476" s="81" t="str" cm="1">
        <f t="array" aca="1" ref="BH476" ca="1">IFERROR(INDEX(INDIRECT($D$4),MATCH(INDIRECT(BH$5&amp;$BD476),INDIRECT($D$6),0),MATCH($I476,INDIRECT($D$7),0)),"")</f>
        <v/>
      </c>
      <c r="BI476" s="81" t="str" cm="1">
        <f t="array" aca="1" ref="BI476" ca="1">IFERROR(INDEX(INDIRECT($D$4),MATCH(INDIRECT(BI$5&amp;$BD476),INDIRECT($D$6),0),MATCH($I476,INDIRECT($D$7),0)),"")</f>
        <v/>
      </c>
      <c r="BJ476" s="81" t="str" cm="1">
        <f t="array" aca="1" ref="BJ476" ca="1">IFERROR(INDEX(INDIRECT($D$4),MATCH(INDIRECT(BJ$5&amp;$BD476),INDIRECT($D$6),0),MATCH($I476,INDIRECT($D$7),0)),"")</f>
        <v/>
      </c>
      <c r="BK476" s="81" t="str" cm="1">
        <f t="array" aca="1" ref="BK476" ca="1">IFERROR(INDEX(INDIRECT($D$4),MATCH(INDIRECT(BK$5&amp;$BD476),INDIRECT($D$6),0),MATCH($I476,INDIRECT($D$7),0)),"")</f>
        <v/>
      </c>
      <c r="BL476" s="81" t="str" cm="1">
        <f t="array" aca="1" ref="BL476" ca="1">IFERROR(INDEX(INDIRECT($D$4),MATCH(INDIRECT(BL$5&amp;$BD476),INDIRECT($D$6),0),MATCH($I476,INDIRECT($D$7),0)),"")</f>
        <v/>
      </c>
      <c r="BM476" s="81" t="str" cm="1">
        <f t="array" aca="1" ref="BM476" ca="1">IFERROR(INDEX(INDIRECT($D$4),MATCH(INDIRECT(BM$5&amp;$BD476),INDIRECT($D$6),0),MATCH($I476,INDIRECT($D$7),0)),"")</f>
        <v/>
      </c>
      <c r="BN476" s="81" t="str" cm="1">
        <f t="array" aca="1" ref="BN476" ca="1">IFERROR(INDEX(INDIRECT($D$4),MATCH(INDIRECT(BN$5&amp;$BD476),INDIRECT($D$6),0),MATCH($I476,INDIRECT($D$7),0)),"")</f>
        <v/>
      </c>
      <c r="BO476" s="81" t="str" cm="1">
        <f t="array" aca="1" ref="BO476" ca="1">IFERROR(INDEX(INDIRECT($D$4),MATCH(INDIRECT(BO$5&amp;$BD476),INDIRECT($D$6),0),MATCH($I476,INDIRECT($D$7),0)),"")</f>
        <v/>
      </c>
      <c r="BP476" s="81" t="str" cm="1">
        <f t="array" aca="1" ref="BP476" ca="1">IFERROR(INDEX(INDIRECT($D$4),MATCH(INDIRECT(BP$5&amp;$BD476),INDIRECT($D$6),0),MATCH($I476,INDIRECT($D$7),0)),"")</f>
        <v/>
      </c>
      <c r="BQ476" s="81" t="str" cm="1">
        <f t="array" aca="1" ref="BQ476" ca="1">IFERROR(INDEX(INDIRECT($D$4),MATCH(INDIRECT(BQ$5&amp;$BD476),INDIRECT($D$6),0),MATCH($I476,INDIRECT($D$7),0)),"")</f>
        <v/>
      </c>
      <c r="BR476" s="81" t="str" cm="1">
        <f t="array" aca="1" ref="BR476" ca="1">IFERROR(INDEX(INDIRECT($D$4),MATCH(INDIRECT(BR$5&amp;$BD476),INDIRECT($D$6),0),MATCH($I476,INDIRECT($D$7),0)),"")</f>
        <v/>
      </c>
      <c r="BS476" s="81" t="str" cm="1">
        <f t="array" aca="1" ref="BS476" ca="1">IFERROR(INDEX(INDIRECT($D$4),MATCH(INDIRECT(BS$5&amp;$BD476),INDIRECT($D$6),0),MATCH($I476,INDIRECT($D$7),0)),"")</f>
        <v/>
      </c>
      <c r="BT476" s="81" t="str" cm="1">
        <f t="array" aca="1" ref="BT476" ca="1">IFERROR(INDEX(INDIRECT($D$4),MATCH(INDIRECT(BT$5&amp;$BD476),INDIRECT($D$6),0),MATCH($I476,INDIRECT($D$7),0)),"")</f>
        <v/>
      </c>
      <c r="BU476" s="81" t="str" cm="1">
        <f t="array" aca="1" ref="BU476" ca="1">IFERROR(INDEX(INDIRECT($D$4),MATCH(INDIRECT(BU$5&amp;$BD476),INDIRECT($D$6),0),MATCH($I476,INDIRECT($D$7),0)),"")</f>
        <v/>
      </c>
      <c r="BV476" s="99" t="str" cm="1">
        <f t="array" aca="1" ref="BV476" ca="1">IFERROR(INDEX(INDIRECT($D$4),MATCH(INDIRECT(BV$5&amp;$BD476),INDIRECT($D$6),0),MATCH($I476,INDIRECT($D$7),0)),"")</f>
        <v/>
      </c>
      <c r="BX476" s="80"/>
      <c r="BY476" s="81"/>
      <c r="BZ476" s="81"/>
      <c r="CA476" s="81"/>
      <c r="CB476" s="81"/>
      <c r="CC476" s="81"/>
      <c r="CD476" s="81"/>
      <c r="CE476" s="81"/>
      <c r="CF476" s="81"/>
      <c r="CG476" s="81"/>
      <c r="CH476" s="81"/>
      <c r="CI476" s="81"/>
      <c r="CJ476" s="81"/>
      <c r="CK476" s="81"/>
      <c r="CL476" s="81"/>
      <c r="CM476" s="81"/>
      <c r="CN476" s="81"/>
      <c r="CO476" s="99"/>
      <c r="CQ476" s="113"/>
      <c r="CR476" s="59" t="str">
        <f t="shared" si="120"/>
        <v/>
      </c>
      <c r="CS476" s="60"/>
      <c r="CT476" s="123" t="str">
        <f t="shared" ca="1" si="117"/>
        <v/>
      </c>
      <c r="CU476" s="80" t="str">
        <f>IF(ISNUMBER($CS476),INDEX(IRF.New!$CS$7:$DJ$37,MATCH(B468+1,IRF.New!$B$7:$B$37,0),MATCH($CT476,IRF.New!$CS$5:$DJ$5,0)),"")</f>
        <v/>
      </c>
      <c r="CV476" s="81"/>
      <c r="CW476" s="81" t="str">
        <f t="shared" si="118"/>
        <v/>
      </c>
      <c r="CX476" s="81"/>
      <c r="CY476" s="81"/>
      <c r="CZ476" s="94"/>
      <c r="DA476" s="94" t="str">
        <f>IF(ISNUMBER(CS476),INDEX(IRF.New!$CS$2:$DJ$2,MATCH('CF AUX'!$CT476,IRF.New!$CS$5:$DJ$5,0)),"")</f>
        <v/>
      </c>
      <c r="DB476" s="72"/>
      <c r="DD476" s="132" t="str">
        <f>IF(ISNUMBER(CS476),INDEX(IRF.New!$D$7:$CO$37,MATCH('CF AUX'!C463,IRF.New!$C$7:$C$37,0),MATCH(CT476,IRF.New!$D$5:$CO$5,0)),"")</f>
        <v/>
      </c>
    </row>
    <row r="477" spans="1:109" x14ac:dyDescent="0.25">
      <c r="A477" s="59"/>
      <c r="B477" s="102" t="s">
        <v>236</v>
      </c>
      <c r="C477" s="102" t="str">
        <f ca="1">SUBSTITUTE(ADDRESS(1,COLUMN(BE465)+C472-1,4),"1","")</f>
        <v>BD</v>
      </c>
      <c r="D477" s="90">
        <f ca="1">D476+C472-1</f>
        <v>464</v>
      </c>
      <c r="F477" s="136" t="str">
        <f t="shared" si="119"/>
        <v/>
      </c>
      <c r="H477" s="65"/>
      <c r="I477" s="129" t="str">
        <f ca="1">IF(ISNUMBER(H477),INDEX(IRF.New!$CS$5:$DJ$5,MATCH('CF AUX'!H477,INDIRECT("IRF.New!$CS$"&amp;C465&amp;":$DJ$"&amp;C465),0)),"")</f>
        <v/>
      </c>
      <c r="J477" s="80" t="str">
        <f ca="1">IF(ISNUMBER($H477),INDEX(INDIRECT($D$4),MATCH('CF AUX'!J$14,INDIRECT($D$5),0),MATCH('CF AUX'!$I477,INDIRECT($D$7),0)),"")</f>
        <v/>
      </c>
      <c r="K477" s="81" t="str">
        <f ca="1">IF(ISNUMBER($H477),INDEX(INDIRECT($D$4),MATCH('CF AUX'!K$14,INDIRECT($D$5),0),MATCH('CF AUX'!$I477,INDIRECT($D$7),0)),"")</f>
        <v/>
      </c>
      <c r="L477" s="81" t="str">
        <f ca="1">IF(ISNUMBER($H477),INDEX(INDIRECT($D$4),MATCH('CF AUX'!L$14,INDIRECT($D$5),0),MATCH('CF AUX'!$I477,INDIRECT($D$7),0)),"")</f>
        <v/>
      </c>
      <c r="M477" s="81" t="str">
        <f ca="1">IF(ISNUMBER($H477),INDEX(INDIRECT($D$4),MATCH('CF AUX'!M$14,INDIRECT($D$5),0),MATCH('CF AUX'!$I477,INDIRECT($D$7),0)),"")</f>
        <v/>
      </c>
      <c r="N477" s="81" t="str">
        <f ca="1">IF(ISNUMBER($H477),INDEX(INDIRECT($D$4),MATCH('CF AUX'!N$14,INDIRECT($D$5),0),MATCH('CF AUX'!$I477,INDIRECT($D$7),0)),"")</f>
        <v/>
      </c>
      <c r="O477" s="81" t="str">
        <f ca="1">IF(ISNUMBER($H477),INDEX(INDIRECT($D$4),MATCH('CF AUX'!O$14,INDIRECT($D$5),0),MATCH('CF AUX'!$I477,INDIRECT($D$7),0)),"")</f>
        <v/>
      </c>
      <c r="P477" s="81" t="str">
        <f ca="1">IF(ISNUMBER($H477),INDEX(INDIRECT($D$4),MATCH('CF AUX'!P$14,INDIRECT($D$5),0),MATCH('CF AUX'!$I477,INDIRECT($D$7),0)),"")</f>
        <v/>
      </c>
      <c r="Q477" s="81" t="str">
        <f ca="1">IF(ISNUMBER($H477),INDEX(INDIRECT($D$4),MATCH('CF AUX'!Q$14,INDIRECT($D$5),0),MATCH('CF AUX'!$I477,INDIRECT($D$7),0)),"")</f>
        <v/>
      </c>
      <c r="R477" s="81" t="str">
        <f ca="1">IF(ISNUMBER($H477),INDEX(INDIRECT($D$4),MATCH('CF AUX'!R$14,INDIRECT($D$5),0),MATCH('CF AUX'!$I477,INDIRECT($D$7),0)),"")</f>
        <v/>
      </c>
      <c r="S477" s="81" t="str">
        <f ca="1">IF(ISNUMBER($H477),INDEX(INDIRECT($D$4),MATCH('CF AUX'!S$14,INDIRECT($D$5),0),MATCH('CF AUX'!$I477,INDIRECT($D$7),0)),"")</f>
        <v/>
      </c>
      <c r="T477" s="81" t="str">
        <f ca="1">IF(ISNUMBER($H477),INDEX(INDIRECT($D$4),MATCH('CF AUX'!T$14,INDIRECT($D$5),0),MATCH('CF AUX'!$I477,INDIRECT($D$7),0)),"")</f>
        <v/>
      </c>
      <c r="U477" s="81" t="str">
        <f ca="1">IF(ISNUMBER($H477),INDEX(INDIRECT($D$4),MATCH('CF AUX'!U$14,INDIRECT($D$5),0),MATCH('CF AUX'!$I477,INDIRECT($D$7),0)),"")</f>
        <v/>
      </c>
      <c r="V477" s="81" t="str">
        <f ca="1">IF(ISNUMBER($H477),INDEX(INDIRECT($D$4),MATCH('CF AUX'!V$14,INDIRECT($D$5),0),MATCH('CF AUX'!$I477,INDIRECT($D$7),0)),"")</f>
        <v/>
      </c>
      <c r="W477" s="81" t="str">
        <f ca="1">IF(ISNUMBER($H477),INDEX(INDIRECT($D$4),MATCH('CF AUX'!W$14,INDIRECT($D$5),0),MATCH('CF AUX'!$I477,INDIRECT($D$7),0)),"")</f>
        <v/>
      </c>
      <c r="X477" s="81" t="str">
        <f ca="1">IF(ISNUMBER($H477),INDEX(INDIRECT($D$4),MATCH('CF AUX'!X$14,INDIRECT($D$5),0),MATCH('CF AUX'!$I477,INDIRECT($D$7),0)),"")</f>
        <v/>
      </c>
      <c r="Y477" s="81" t="str">
        <f ca="1">IF(ISNUMBER($H477),INDEX(INDIRECT($D$4),MATCH('CF AUX'!Y$14,INDIRECT($D$5),0),MATCH('CF AUX'!$I477,INDIRECT($D$7),0)),"")</f>
        <v/>
      </c>
      <c r="Z477" s="81" t="str">
        <f ca="1">IF(ISNUMBER($H477),INDEX(INDIRECT($D$4),MATCH('CF AUX'!Z$14,INDIRECT($D$5),0),MATCH('CF AUX'!$I477,INDIRECT($D$7),0)),"")</f>
        <v/>
      </c>
      <c r="AA477" s="81" t="str">
        <f ca="1">IF(ISNUMBER($H477),INDEX(INDIRECT($D$4),MATCH('CF AUX'!AA$14,INDIRECT($D$5),0),MATCH('CF AUX'!$I477,INDIRECT($D$7),0)),"")</f>
        <v/>
      </c>
      <c r="AB477" s="81" t="str">
        <f ca="1">IF(ISNUMBER($H477),INDEX(INDIRECT($D$4),MATCH('CF AUX'!AB$14,INDIRECT($D$5),0),MATCH('CF AUX'!$I477,INDIRECT($D$7),0)),"")</f>
        <v/>
      </c>
      <c r="AC477" s="81" t="str">
        <f ca="1">IF(ISNUMBER($H477),INDEX(INDIRECT($D$4),MATCH('CF AUX'!AC$14,INDIRECT($D$5),0),MATCH('CF AUX'!$I477,INDIRECT($D$7),0)),"")</f>
        <v/>
      </c>
      <c r="AD477" s="81" t="str">
        <f ca="1">IF(ISNUMBER($H477),INDEX(INDIRECT($D$4),MATCH('CF AUX'!AD$14,INDIRECT($D$5),0),MATCH('CF AUX'!$I477,INDIRECT($D$7),0)),"")</f>
        <v/>
      </c>
      <c r="AE477" s="81" t="str">
        <f ca="1">IF(ISNUMBER($H477),INDEX(INDIRECT($D$4),MATCH('CF AUX'!AE$14,INDIRECT($D$5),0),MATCH('CF AUX'!$I477,INDIRECT($D$7),0)),"")</f>
        <v/>
      </c>
      <c r="AF477" s="81" t="str">
        <f ca="1">IF(ISNUMBER($H477),INDEX(INDIRECT($D$4),MATCH('CF AUX'!AF$14,INDIRECT($D$5),0),MATCH('CF AUX'!$I477,INDIRECT($D$7),0)),"")</f>
        <v/>
      </c>
      <c r="AG477" s="81" t="str">
        <f ca="1">IF(ISNUMBER($H477),INDEX(INDIRECT($D$4),MATCH('CF AUX'!AG$14,INDIRECT($D$5),0),MATCH('CF AUX'!$I477,INDIRECT($D$7),0)),"")</f>
        <v/>
      </c>
      <c r="AH477" s="81" t="str">
        <f ca="1">IF(ISNUMBER($H477),INDEX(INDIRECT($D$4),MATCH('CF AUX'!AH$14,INDIRECT($D$5),0),MATCH('CF AUX'!$I477,INDIRECT($D$7),0)),"")</f>
        <v/>
      </c>
      <c r="AI477" s="81" t="str">
        <f ca="1">IF(ISNUMBER($H477),INDEX(INDIRECT($D$4),MATCH('CF AUX'!AI$14,INDIRECT($D$5),0),MATCH('CF AUX'!$I477,INDIRECT($D$7),0)),"")</f>
        <v/>
      </c>
      <c r="AJ477" s="81" t="str">
        <f ca="1">IF(ISNUMBER($H477),INDEX(INDIRECT($D$4),MATCH('CF AUX'!AJ$14,INDIRECT($D$5),0),MATCH('CF AUX'!$I477,INDIRECT($D$7),0)),"")</f>
        <v/>
      </c>
      <c r="AK477" s="81" t="str">
        <f ca="1">IF(ISNUMBER($H477),INDEX(INDIRECT($D$4),MATCH('CF AUX'!AK$14,INDIRECT($D$5),0),MATCH('CF AUX'!$I477,INDIRECT($D$7),0)),"")</f>
        <v/>
      </c>
      <c r="AL477" s="81" t="str">
        <f ca="1">IF(ISNUMBER($H477),INDEX(INDIRECT($D$4),MATCH('CF AUX'!AL$14,INDIRECT($D$5),0),MATCH('CF AUX'!$I477,INDIRECT($D$7),0)),"")</f>
        <v/>
      </c>
      <c r="AM477" s="81" t="str">
        <f ca="1">IF(ISNUMBER($H477),INDEX(INDIRECT($D$4),MATCH('CF AUX'!AM$14,INDIRECT($D$5),0),MATCH('CF AUX'!$I477,INDIRECT($D$7),0)),"")</f>
        <v/>
      </c>
      <c r="AN477" s="81" t="str">
        <f ca="1">IF(ISNUMBER($H477),INDEX(INDIRECT($D$4),MATCH('CF AUX'!AN$14,INDIRECT($D$5),0),MATCH('CF AUX'!$I477,INDIRECT($D$7),0)),"")</f>
        <v/>
      </c>
      <c r="AO477" s="81" t="str">
        <f ca="1">IF(ISNUMBER($H477),INDEX(INDIRECT($D$4),MATCH('CF AUX'!AO$14,INDIRECT($D$5),0),MATCH('CF AUX'!$I477,INDIRECT($D$7),0)),"")</f>
        <v/>
      </c>
      <c r="AP477" s="81" t="str">
        <f ca="1">IF(ISNUMBER($H477),INDEX(INDIRECT($D$4),MATCH('CF AUX'!AP$14,INDIRECT($D$5),0),MATCH('CF AUX'!$I477,INDIRECT($D$7),0)),"")</f>
        <v/>
      </c>
      <c r="AQ477" s="81" t="str">
        <f ca="1">IF(ISNUMBER($H477),INDEX(INDIRECT($D$4),MATCH('CF AUX'!AQ$14,INDIRECT($D$5),0),MATCH('CF AUX'!$I477,INDIRECT($D$7),0)),"")</f>
        <v/>
      </c>
      <c r="AR477" s="81" t="str">
        <f ca="1">IF(ISNUMBER($H477),INDEX(INDIRECT($D$4),MATCH('CF AUX'!AR$14,INDIRECT($D$5),0),MATCH('CF AUX'!$I477,INDIRECT($D$7),0)),"")</f>
        <v/>
      </c>
      <c r="AS477" s="81" t="str">
        <f ca="1">IF(ISNUMBER($H477),INDEX(INDIRECT($D$4),MATCH('CF AUX'!AS$14,INDIRECT($D$5),0),MATCH('CF AUX'!$I477,INDIRECT($D$7),0)),"")</f>
        <v/>
      </c>
      <c r="AT477" s="81" t="str">
        <f ca="1">IF(ISNUMBER($H477),INDEX(INDIRECT($D$4),MATCH('CF AUX'!AT$14,INDIRECT($D$5),0),MATCH('CF AUX'!$I477,INDIRECT($D$7),0)),"")</f>
        <v/>
      </c>
      <c r="AU477" s="81" t="str">
        <f ca="1">IF(ISNUMBER($H477),INDEX(INDIRECT($D$4),MATCH('CF AUX'!AU$14,INDIRECT($D$5),0),MATCH('CF AUX'!$I477,INDIRECT($D$7),0)),"")</f>
        <v/>
      </c>
      <c r="AV477" s="81" t="str">
        <f ca="1">IF(ISNUMBER($H477),INDEX(INDIRECT($D$4),MATCH('CF AUX'!AV$14,INDIRECT($D$5),0),MATCH('CF AUX'!$I477,INDIRECT($D$7),0)),"")</f>
        <v/>
      </c>
      <c r="AW477" s="81" t="str">
        <f ca="1">IF(ISNUMBER($H477),INDEX(INDIRECT($D$4),MATCH('CF AUX'!AW$14,INDIRECT($D$5),0),MATCH('CF AUX'!$I477,INDIRECT($D$7),0)),"")</f>
        <v/>
      </c>
      <c r="AX477" s="81" t="str">
        <f ca="1">IF(ISNUMBER($H477),INDEX(INDIRECT($D$4),MATCH('CF AUX'!AX$14,INDIRECT($D$5),0),MATCH('CF AUX'!$I477,INDIRECT($D$7),0)),"")</f>
        <v/>
      </c>
      <c r="AY477" s="81" t="str">
        <f ca="1">IF(ISNUMBER($H477),INDEX(INDIRECT($D$4),MATCH('CF AUX'!AY$14,INDIRECT($D$5),0),MATCH('CF AUX'!$I477,INDIRECT($D$7),0)),"")</f>
        <v/>
      </c>
      <c r="AZ477" s="81" t="str">
        <f ca="1">IF(ISNUMBER($H477),INDEX(INDIRECT($D$4),MATCH('CF AUX'!AZ$14,INDIRECT($D$5),0),MATCH('CF AUX'!$I477,INDIRECT($D$7),0)),"")</f>
        <v/>
      </c>
      <c r="BB477" s="96" t="str" cm="1">
        <f t="array" aca="1" ref="BB477" ca="1">IF(ISNUMBER($H477),MMULT(J477:AZ477,TRANSPOSE(INDIRECT($D$8&amp;$G$4&amp;B468&amp;":"&amp;$G$6&amp;B468))),"")</f>
        <v/>
      </c>
      <c r="BD477" s="59">
        <f t="shared" si="121"/>
        <v>464</v>
      </c>
      <c r="BE477" s="80" t="str" cm="1">
        <f t="array" aca="1" ref="BE477" ca="1">IFERROR(INDEX(INDIRECT($D$4),MATCH(INDIRECT(BE$5&amp;$BD477),INDIRECT($D$6),0),MATCH($I477,INDIRECT($D$7),0)),"")</f>
        <v/>
      </c>
      <c r="BF477" s="81" t="str" cm="1">
        <f t="array" aca="1" ref="BF477" ca="1">IFERROR(INDEX(INDIRECT($D$4),MATCH(INDIRECT(BF$5&amp;$BD477),INDIRECT($D$6),0),MATCH($I477,INDIRECT($D$7),0)),"")</f>
        <v/>
      </c>
      <c r="BG477" s="81" t="str" cm="1">
        <f t="array" aca="1" ref="BG477" ca="1">IFERROR(INDEX(INDIRECT($D$4),MATCH(INDIRECT(BG$5&amp;$BD477),INDIRECT($D$6),0),MATCH($I477,INDIRECT($D$7),0)),"")</f>
        <v/>
      </c>
      <c r="BH477" s="81" t="str" cm="1">
        <f t="array" aca="1" ref="BH477" ca="1">IFERROR(INDEX(INDIRECT($D$4),MATCH(INDIRECT(BH$5&amp;$BD477),INDIRECT($D$6),0),MATCH($I477,INDIRECT($D$7),0)),"")</f>
        <v/>
      </c>
      <c r="BI477" s="81" t="str" cm="1">
        <f t="array" aca="1" ref="BI477" ca="1">IFERROR(INDEX(INDIRECT($D$4),MATCH(INDIRECT(BI$5&amp;$BD477),INDIRECT($D$6),0),MATCH($I477,INDIRECT($D$7),0)),"")</f>
        <v/>
      </c>
      <c r="BJ477" s="81" t="str" cm="1">
        <f t="array" aca="1" ref="BJ477" ca="1">IFERROR(INDEX(INDIRECT($D$4),MATCH(INDIRECT(BJ$5&amp;$BD477),INDIRECT($D$6),0),MATCH($I477,INDIRECT($D$7),0)),"")</f>
        <v/>
      </c>
      <c r="BK477" s="81" t="str" cm="1">
        <f t="array" aca="1" ref="BK477" ca="1">IFERROR(INDEX(INDIRECT($D$4),MATCH(INDIRECT(BK$5&amp;$BD477),INDIRECT($D$6),0),MATCH($I477,INDIRECT($D$7),0)),"")</f>
        <v/>
      </c>
      <c r="BL477" s="81" t="str" cm="1">
        <f t="array" aca="1" ref="BL477" ca="1">IFERROR(INDEX(INDIRECT($D$4),MATCH(INDIRECT(BL$5&amp;$BD477),INDIRECT($D$6),0),MATCH($I477,INDIRECT($D$7),0)),"")</f>
        <v/>
      </c>
      <c r="BM477" s="81" t="str" cm="1">
        <f t="array" aca="1" ref="BM477" ca="1">IFERROR(INDEX(INDIRECT($D$4),MATCH(INDIRECT(BM$5&amp;$BD477),INDIRECT($D$6),0),MATCH($I477,INDIRECT($D$7),0)),"")</f>
        <v/>
      </c>
      <c r="BN477" s="81" t="str" cm="1">
        <f t="array" aca="1" ref="BN477" ca="1">IFERROR(INDEX(INDIRECT($D$4),MATCH(INDIRECT(BN$5&amp;$BD477),INDIRECT($D$6),0),MATCH($I477,INDIRECT($D$7),0)),"")</f>
        <v/>
      </c>
      <c r="BO477" s="81" t="str" cm="1">
        <f t="array" aca="1" ref="BO477" ca="1">IFERROR(INDEX(INDIRECT($D$4),MATCH(INDIRECT(BO$5&amp;$BD477),INDIRECT($D$6),0),MATCH($I477,INDIRECT($D$7),0)),"")</f>
        <v/>
      </c>
      <c r="BP477" s="81" t="str" cm="1">
        <f t="array" aca="1" ref="BP477" ca="1">IFERROR(INDEX(INDIRECT($D$4),MATCH(INDIRECT(BP$5&amp;$BD477),INDIRECT($D$6),0),MATCH($I477,INDIRECT($D$7),0)),"")</f>
        <v/>
      </c>
      <c r="BQ477" s="81" t="str" cm="1">
        <f t="array" aca="1" ref="BQ477" ca="1">IFERROR(INDEX(INDIRECT($D$4),MATCH(INDIRECT(BQ$5&amp;$BD477),INDIRECT($D$6),0),MATCH($I477,INDIRECT($D$7),0)),"")</f>
        <v/>
      </c>
      <c r="BR477" s="81" t="str" cm="1">
        <f t="array" aca="1" ref="BR477" ca="1">IFERROR(INDEX(INDIRECT($D$4),MATCH(INDIRECT(BR$5&amp;$BD477),INDIRECT($D$6),0),MATCH($I477,INDIRECT($D$7),0)),"")</f>
        <v/>
      </c>
      <c r="BS477" s="81" t="str" cm="1">
        <f t="array" aca="1" ref="BS477" ca="1">IFERROR(INDEX(INDIRECT($D$4),MATCH(INDIRECT(BS$5&amp;$BD477),INDIRECT($D$6),0),MATCH($I477,INDIRECT($D$7),0)),"")</f>
        <v/>
      </c>
      <c r="BT477" s="81" t="str" cm="1">
        <f t="array" aca="1" ref="BT477" ca="1">IFERROR(INDEX(INDIRECT($D$4),MATCH(INDIRECT(BT$5&amp;$BD477),INDIRECT($D$6),0),MATCH($I477,INDIRECT($D$7),0)),"")</f>
        <v/>
      </c>
      <c r="BU477" s="81" t="str" cm="1">
        <f t="array" aca="1" ref="BU477" ca="1">IFERROR(INDEX(INDIRECT($D$4),MATCH(INDIRECT(BU$5&amp;$BD477),INDIRECT($D$6),0),MATCH($I477,INDIRECT($D$7),0)),"")</f>
        <v/>
      </c>
      <c r="BV477" s="99" t="str" cm="1">
        <f t="array" aca="1" ref="BV477" ca="1">IFERROR(INDEX(INDIRECT($D$4),MATCH(INDIRECT(BV$5&amp;$BD477),INDIRECT($D$6),0),MATCH($I477,INDIRECT($D$7),0)),"")</f>
        <v/>
      </c>
      <c r="BX477" s="80"/>
      <c r="BY477" s="81"/>
      <c r="BZ477" s="81"/>
      <c r="CA477" s="81"/>
      <c r="CB477" s="81"/>
      <c r="CC477" s="81"/>
      <c r="CD477" s="81"/>
      <c r="CE477" s="81"/>
      <c r="CF477" s="81"/>
      <c r="CG477" s="81"/>
      <c r="CH477" s="81"/>
      <c r="CI477" s="81"/>
      <c r="CJ477" s="81"/>
      <c r="CK477" s="81"/>
      <c r="CL477" s="81"/>
      <c r="CM477" s="81"/>
      <c r="CN477" s="81"/>
      <c r="CO477" s="99"/>
      <c r="CQ477" s="113"/>
      <c r="CR477" s="59" t="str">
        <f t="shared" si="120"/>
        <v/>
      </c>
      <c r="CS477" s="60"/>
      <c r="CT477" s="123" t="str">
        <f t="shared" ca="1" si="117"/>
        <v/>
      </c>
      <c r="CU477" s="80" t="str">
        <f>IF(ISNUMBER($CS477),INDEX(IRF.New!$CS$7:$DJ$37,MATCH(B468+1,IRF.New!$B$7:$B$37,0),MATCH($CT477,IRF.New!$CS$5:$DJ$5,0)),"")</f>
        <v/>
      </c>
      <c r="CV477" s="81"/>
      <c r="CW477" s="81" t="str">
        <f t="shared" si="118"/>
        <v/>
      </c>
      <c r="CX477" s="81"/>
      <c r="CY477" s="81"/>
      <c r="CZ477" s="94"/>
      <c r="DA477" s="94" t="str">
        <f>IF(ISNUMBER(CS477),INDEX(IRF.New!$CS$2:$DJ$2,MATCH('CF AUX'!$CT477,IRF.New!$CS$5:$DJ$5,0)),"")</f>
        <v/>
      </c>
      <c r="DB477" s="72"/>
      <c r="DD477" s="132" t="str">
        <f>IF(ISNUMBER(CS477),INDEX(IRF.New!$D$7:$CO$37,MATCH('CF AUX'!C463,IRF.New!$C$7:$C$37,0),MATCH(CT477,IRF.New!$D$5:$CO$5,0)),"")</f>
        <v/>
      </c>
    </row>
    <row r="478" spans="1:109" x14ac:dyDescent="0.25">
      <c r="F478" s="136" t="str">
        <f t="shared" si="119"/>
        <v/>
      </c>
      <c r="H478" s="65"/>
      <c r="I478" s="129" t="str">
        <f ca="1">IF(ISNUMBER(H478),INDEX(IRF.New!$CS$5:$DJ$5,MATCH('CF AUX'!H478,INDIRECT("IRF.New!$CS$"&amp;C465&amp;":$DJ$"&amp;C465),0)),"")</f>
        <v/>
      </c>
      <c r="J478" s="80" t="str">
        <f ca="1">IF(ISNUMBER($H478),INDEX(INDIRECT($D$4),MATCH('CF AUX'!J$14,INDIRECT($D$5),0),MATCH('CF AUX'!$I478,INDIRECT($D$7),0)),"")</f>
        <v/>
      </c>
      <c r="K478" s="81" t="str">
        <f ca="1">IF(ISNUMBER($H478),INDEX(INDIRECT($D$4),MATCH('CF AUX'!K$14,INDIRECT($D$5),0),MATCH('CF AUX'!$I478,INDIRECT($D$7),0)),"")</f>
        <v/>
      </c>
      <c r="L478" s="81" t="str">
        <f ca="1">IF(ISNUMBER($H478),INDEX(INDIRECT($D$4),MATCH('CF AUX'!L$14,INDIRECT($D$5),0),MATCH('CF AUX'!$I478,INDIRECT($D$7),0)),"")</f>
        <v/>
      </c>
      <c r="M478" s="81" t="str">
        <f ca="1">IF(ISNUMBER($H478),INDEX(INDIRECT($D$4),MATCH('CF AUX'!M$14,INDIRECT($D$5),0),MATCH('CF AUX'!$I478,INDIRECT($D$7),0)),"")</f>
        <v/>
      </c>
      <c r="N478" s="81" t="str">
        <f ca="1">IF(ISNUMBER($H478),INDEX(INDIRECT($D$4),MATCH('CF AUX'!N$14,INDIRECT($D$5),0),MATCH('CF AUX'!$I478,INDIRECT($D$7),0)),"")</f>
        <v/>
      </c>
      <c r="O478" s="81" t="str">
        <f ca="1">IF(ISNUMBER($H478),INDEX(INDIRECT($D$4),MATCH('CF AUX'!O$14,INDIRECT($D$5),0),MATCH('CF AUX'!$I478,INDIRECT($D$7),0)),"")</f>
        <v/>
      </c>
      <c r="P478" s="81" t="str">
        <f ca="1">IF(ISNUMBER($H478),INDEX(INDIRECT($D$4),MATCH('CF AUX'!P$14,INDIRECT($D$5),0),MATCH('CF AUX'!$I478,INDIRECT($D$7),0)),"")</f>
        <v/>
      </c>
      <c r="Q478" s="81" t="str">
        <f ca="1">IF(ISNUMBER($H478),INDEX(INDIRECT($D$4),MATCH('CF AUX'!Q$14,INDIRECT($D$5),0),MATCH('CF AUX'!$I478,INDIRECT($D$7),0)),"")</f>
        <v/>
      </c>
      <c r="R478" s="81" t="str">
        <f ca="1">IF(ISNUMBER($H478),INDEX(INDIRECT($D$4),MATCH('CF AUX'!R$14,INDIRECT($D$5),0),MATCH('CF AUX'!$I478,INDIRECT($D$7),0)),"")</f>
        <v/>
      </c>
      <c r="S478" s="81" t="str">
        <f ca="1">IF(ISNUMBER($H478),INDEX(INDIRECT($D$4),MATCH('CF AUX'!S$14,INDIRECT($D$5),0),MATCH('CF AUX'!$I478,INDIRECT($D$7),0)),"")</f>
        <v/>
      </c>
      <c r="T478" s="81" t="str">
        <f ca="1">IF(ISNUMBER($H478),INDEX(INDIRECT($D$4),MATCH('CF AUX'!T$14,INDIRECT($D$5),0),MATCH('CF AUX'!$I478,INDIRECT($D$7),0)),"")</f>
        <v/>
      </c>
      <c r="U478" s="81" t="str">
        <f ca="1">IF(ISNUMBER($H478),INDEX(INDIRECT($D$4),MATCH('CF AUX'!U$14,INDIRECT($D$5),0),MATCH('CF AUX'!$I478,INDIRECT($D$7),0)),"")</f>
        <v/>
      </c>
      <c r="V478" s="81" t="str">
        <f ca="1">IF(ISNUMBER($H478),INDEX(INDIRECT($D$4),MATCH('CF AUX'!V$14,INDIRECT($D$5),0),MATCH('CF AUX'!$I478,INDIRECT($D$7),0)),"")</f>
        <v/>
      </c>
      <c r="W478" s="81" t="str">
        <f ca="1">IF(ISNUMBER($H478),INDEX(INDIRECT($D$4),MATCH('CF AUX'!W$14,INDIRECT($D$5),0),MATCH('CF AUX'!$I478,INDIRECT($D$7),0)),"")</f>
        <v/>
      </c>
      <c r="X478" s="81" t="str">
        <f ca="1">IF(ISNUMBER($H478),INDEX(INDIRECT($D$4),MATCH('CF AUX'!X$14,INDIRECT($D$5),0),MATCH('CF AUX'!$I478,INDIRECT($D$7),0)),"")</f>
        <v/>
      </c>
      <c r="Y478" s="81" t="str">
        <f ca="1">IF(ISNUMBER($H478),INDEX(INDIRECT($D$4),MATCH('CF AUX'!Y$14,INDIRECT($D$5),0),MATCH('CF AUX'!$I478,INDIRECT($D$7),0)),"")</f>
        <v/>
      </c>
      <c r="Z478" s="81" t="str">
        <f ca="1">IF(ISNUMBER($H478),INDEX(INDIRECT($D$4),MATCH('CF AUX'!Z$14,INDIRECT($D$5),0),MATCH('CF AUX'!$I478,INDIRECT($D$7),0)),"")</f>
        <v/>
      </c>
      <c r="AA478" s="81" t="str">
        <f ca="1">IF(ISNUMBER($H478),INDEX(INDIRECT($D$4),MATCH('CF AUX'!AA$14,INDIRECT($D$5),0),MATCH('CF AUX'!$I478,INDIRECT($D$7),0)),"")</f>
        <v/>
      </c>
      <c r="AB478" s="81" t="str">
        <f ca="1">IF(ISNUMBER($H478),INDEX(INDIRECT($D$4),MATCH('CF AUX'!AB$14,INDIRECT($D$5),0),MATCH('CF AUX'!$I478,INDIRECT($D$7),0)),"")</f>
        <v/>
      </c>
      <c r="AC478" s="81" t="str">
        <f ca="1">IF(ISNUMBER($H478),INDEX(INDIRECT($D$4),MATCH('CF AUX'!AC$14,INDIRECT($D$5),0),MATCH('CF AUX'!$I478,INDIRECT($D$7),0)),"")</f>
        <v/>
      </c>
      <c r="AD478" s="81" t="str">
        <f ca="1">IF(ISNUMBER($H478),INDEX(INDIRECT($D$4),MATCH('CF AUX'!AD$14,INDIRECT($D$5),0),MATCH('CF AUX'!$I478,INDIRECT($D$7),0)),"")</f>
        <v/>
      </c>
      <c r="AE478" s="81" t="str">
        <f ca="1">IF(ISNUMBER($H478),INDEX(INDIRECT($D$4),MATCH('CF AUX'!AE$14,INDIRECT($D$5),0),MATCH('CF AUX'!$I478,INDIRECT($D$7),0)),"")</f>
        <v/>
      </c>
      <c r="AF478" s="81" t="str">
        <f ca="1">IF(ISNUMBER($H478),INDEX(INDIRECT($D$4),MATCH('CF AUX'!AF$14,INDIRECT($D$5),0),MATCH('CF AUX'!$I478,INDIRECT($D$7),0)),"")</f>
        <v/>
      </c>
      <c r="AG478" s="81" t="str">
        <f ca="1">IF(ISNUMBER($H478),INDEX(INDIRECT($D$4),MATCH('CF AUX'!AG$14,INDIRECT($D$5),0),MATCH('CF AUX'!$I478,INDIRECT($D$7),0)),"")</f>
        <v/>
      </c>
      <c r="AH478" s="81" t="str">
        <f ca="1">IF(ISNUMBER($H478),INDEX(INDIRECT($D$4),MATCH('CF AUX'!AH$14,INDIRECT($D$5),0),MATCH('CF AUX'!$I478,INDIRECT($D$7),0)),"")</f>
        <v/>
      </c>
      <c r="AI478" s="81" t="str">
        <f ca="1">IF(ISNUMBER($H478),INDEX(INDIRECT($D$4),MATCH('CF AUX'!AI$14,INDIRECT($D$5),0),MATCH('CF AUX'!$I478,INDIRECT($D$7),0)),"")</f>
        <v/>
      </c>
      <c r="AJ478" s="81" t="str">
        <f ca="1">IF(ISNUMBER($H478),INDEX(INDIRECT($D$4),MATCH('CF AUX'!AJ$14,INDIRECT($D$5),0),MATCH('CF AUX'!$I478,INDIRECT($D$7),0)),"")</f>
        <v/>
      </c>
      <c r="AK478" s="81" t="str">
        <f ca="1">IF(ISNUMBER($H478),INDEX(INDIRECT($D$4),MATCH('CF AUX'!AK$14,INDIRECT($D$5),0),MATCH('CF AUX'!$I478,INDIRECT($D$7),0)),"")</f>
        <v/>
      </c>
      <c r="AL478" s="81" t="str">
        <f ca="1">IF(ISNUMBER($H478),INDEX(INDIRECT($D$4),MATCH('CF AUX'!AL$14,INDIRECT($D$5),0),MATCH('CF AUX'!$I478,INDIRECT($D$7),0)),"")</f>
        <v/>
      </c>
      <c r="AM478" s="81" t="str">
        <f ca="1">IF(ISNUMBER($H478),INDEX(INDIRECT($D$4),MATCH('CF AUX'!AM$14,INDIRECT($D$5),0),MATCH('CF AUX'!$I478,INDIRECT($D$7),0)),"")</f>
        <v/>
      </c>
      <c r="AN478" s="81" t="str">
        <f ca="1">IF(ISNUMBER($H478),INDEX(INDIRECT($D$4),MATCH('CF AUX'!AN$14,INDIRECT($D$5),0),MATCH('CF AUX'!$I478,INDIRECT($D$7),0)),"")</f>
        <v/>
      </c>
      <c r="AO478" s="81" t="str">
        <f ca="1">IF(ISNUMBER($H478),INDEX(INDIRECT($D$4),MATCH('CF AUX'!AO$14,INDIRECT($D$5),0),MATCH('CF AUX'!$I478,INDIRECT($D$7),0)),"")</f>
        <v/>
      </c>
      <c r="AP478" s="81" t="str">
        <f ca="1">IF(ISNUMBER($H478),INDEX(INDIRECT($D$4),MATCH('CF AUX'!AP$14,INDIRECT($D$5),0),MATCH('CF AUX'!$I478,INDIRECT($D$7),0)),"")</f>
        <v/>
      </c>
      <c r="AQ478" s="81" t="str">
        <f ca="1">IF(ISNUMBER($H478),INDEX(INDIRECT($D$4),MATCH('CF AUX'!AQ$14,INDIRECT($D$5),0),MATCH('CF AUX'!$I478,INDIRECT($D$7),0)),"")</f>
        <v/>
      </c>
      <c r="AR478" s="81" t="str">
        <f ca="1">IF(ISNUMBER($H478),INDEX(INDIRECT($D$4),MATCH('CF AUX'!AR$14,INDIRECT($D$5),0),MATCH('CF AUX'!$I478,INDIRECT($D$7),0)),"")</f>
        <v/>
      </c>
      <c r="AS478" s="81" t="str">
        <f ca="1">IF(ISNUMBER($H478),INDEX(INDIRECT($D$4),MATCH('CF AUX'!AS$14,INDIRECT($D$5),0),MATCH('CF AUX'!$I478,INDIRECT($D$7),0)),"")</f>
        <v/>
      </c>
      <c r="AT478" s="81" t="str">
        <f ca="1">IF(ISNUMBER($H478),INDEX(INDIRECT($D$4),MATCH('CF AUX'!AT$14,INDIRECT($D$5),0),MATCH('CF AUX'!$I478,INDIRECT($D$7),0)),"")</f>
        <v/>
      </c>
      <c r="AU478" s="81" t="str">
        <f ca="1">IF(ISNUMBER($H478),INDEX(INDIRECT($D$4),MATCH('CF AUX'!AU$14,INDIRECT($D$5),0),MATCH('CF AUX'!$I478,INDIRECT($D$7),0)),"")</f>
        <v/>
      </c>
      <c r="AV478" s="81" t="str">
        <f ca="1">IF(ISNUMBER($H478),INDEX(INDIRECT($D$4),MATCH('CF AUX'!AV$14,INDIRECT($D$5),0),MATCH('CF AUX'!$I478,INDIRECT($D$7),0)),"")</f>
        <v/>
      </c>
      <c r="AW478" s="81" t="str">
        <f ca="1">IF(ISNUMBER($H478),INDEX(INDIRECT($D$4),MATCH('CF AUX'!AW$14,INDIRECT($D$5),0),MATCH('CF AUX'!$I478,INDIRECT($D$7),0)),"")</f>
        <v/>
      </c>
      <c r="AX478" s="81" t="str">
        <f ca="1">IF(ISNUMBER($H478),INDEX(INDIRECT($D$4),MATCH('CF AUX'!AX$14,INDIRECT($D$5),0),MATCH('CF AUX'!$I478,INDIRECT($D$7),0)),"")</f>
        <v/>
      </c>
      <c r="AY478" s="81" t="str">
        <f ca="1">IF(ISNUMBER($H478),INDEX(INDIRECT($D$4),MATCH('CF AUX'!AY$14,INDIRECT($D$5),0),MATCH('CF AUX'!$I478,INDIRECT($D$7),0)),"")</f>
        <v/>
      </c>
      <c r="AZ478" s="81" t="str">
        <f ca="1">IF(ISNUMBER($H478),INDEX(INDIRECT($D$4),MATCH('CF AUX'!AZ$14,INDIRECT($D$5),0),MATCH('CF AUX'!$I478,INDIRECT($D$7),0)),"")</f>
        <v/>
      </c>
      <c r="BB478" s="96" t="str" cm="1">
        <f t="array" aca="1" ref="BB478" ca="1">IF(ISNUMBER($H478),MMULT(J478:AZ478,TRANSPOSE(INDIRECT($D$8&amp;$G$4&amp;B468&amp;":"&amp;$G$6&amp;B468))),"")</f>
        <v/>
      </c>
      <c r="BD478" s="59">
        <f t="shared" si="121"/>
        <v>464</v>
      </c>
      <c r="BE478" s="80" t="str" cm="1">
        <f t="array" aca="1" ref="BE478" ca="1">IFERROR(INDEX(INDIRECT($D$4),MATCH(INDIRECT(BE$5&amp;$BD478),INDIRECT($D$6),0),MATCH($I478,INDIRECT($D$7),0)),"")</f>
        <v/>
      </c>
      <c r="BF478" s="81" t="str" cm="1">
        <f t="array" aca="1" ref="BF478" ca="1">IFERROR(INDEX(INDIRECT($D$4),MATCH(INDIRECT(BF$5&amp;$BD478),INDIRECT($D$6),0),MATCH($I478,INDIRECT($D$7),0)),"")</f>
        <v/>
      </c>
      <c r="BG478" s="81" t="str" cm="1">
        <f t="array" aca="1" ref="BG478" ca="1">IFERROR(INDEX(INDIRECT($D$4),MATCH(INDIRECT(BG$5&amp;$BD478),INDIRECT($D$6),0),MATCH($I478,INDIRECT($D$7),0)),"")</f>
        <v/>
      </c>
      <c r="BH478" s="81" t="str" cm="1">
        <f t="array" aca="1" ref="BH478" ca="1">IFERROR(INDEX(INDIRECT($D$4),MATCH(INDIRECT(BH$5&amp;$BD478),INDIRECT($D$6),0),MATCH($I478,INDIRECT($D$7),0)),"")</f>
        <v/>
      </c>
      <c r="BI478" s="81" t="str" cm="1">
        <f t="array" aca="1" ref="BI478" ca="1">IFERROR(INDEX(INDIRECT($D$4),MATCH(INDIRECT(BI$5&amp;$BD478),INDIRECT($D$6),0),MATCH($I478,INDIRECT($D$7),0)),"")</f>
        <v/>
      </c>
      <c r="BJ478" s="81" t="str" cm="1">
        <f t="array" aca="1" ref="BJ478" ca="1">IFERROR(INDEX(INDIRECT($D$4),MATCH(INDIRECT(BJ$5&amp;$BD478),INDIRECT($D$6),0),MATCH($I478,INDIRECT($D$7),0)),"")</f>
        <v/>
      </c>
      <c r="BK478" s="81" t="str" cm="1">
        <f t="array" aca="1" ref="BK478" ca="1">IFERROR(INDEX(INDIRECT($D$4),MATCH(INDIRECT(BK$5&amp;$BD478),INDIRECT($D$6),0),MATCH($I478,INDIRECT($D$7),0)),"")</f>
        <v/>
      </c>
      <c r="BL478" s="81" t="str" cm="1">
        <f t="array" aca="1" ref="BL478" ca="1">IFERROR(INDEX(INDIRECT($D$4),MATCH(INDIRECT(BL$5&amp;$BD478),INDIRECT($D$6),0),MATCH($I478,INDIRECT($D$7),0)),"")</f>
        <v/>
      </c>
      <c r="BM478" s="81" t="str" cm="1">
        <f t="array" aca="1" ref="BM478" ca="1">IFERROR(INDEX(INDIRECT($D$4),MATCH(INDIRECT(BM$5&amp;$BD478),INDIRECT($D$6),0),MATCH($I478,INDIRECT($D$7),0)),"")</f>
        <v/>
      </c>
      <c r="BN478" s="81" t="str" cm="1">
        <f t="array" aca="1" ref="BN478" ca="1">IFERROR(INDEX(INDIRECT($D$4),MATCH(INDIRECT(BN$5&amp;$BD478),INDIRECT($D$6),0),MATCH($I478,INDIRECT($D$7),0)),"")</f>
        <v/>
      </c>
      <c r="BO478" s="81" t="str" cm="1">
        <f t="array" aca="1" ref="BO478" ca="1">IFERROR(INDEX(INDIRECT($D$4),MATCH(INDIRECT(BO$5&amp;$BD478),INDIRECT($D$6),0),MATCH($I478,INDIRECT($D$7),0)),"")</f>
        <v/>
      </c>
      <c r="BP478" s="81" t="str" cm="1">
        <f t="array" aca="1" ref="BP478" ca="1">IFERROR(INDEX(INDIRECT($D$4),MATCH(INDIRECT(BP$5&amp;$BD478),INDIRECT($D$6),0),MATCH($I478,INDIRECT($D$7),0)),"")</f>
        <v/>
      </c>
      <c r="BQ478" s="81" t="str" cm="1">
        <f t="array" aca="1" ref="BQ478" ca="1">IFERROR(INDEX(INDIRECT($D$4),MATCH(INDIRECT(BQ$5&amp;$BD478),INDIRECT($D$6),0),MATCH($I478,INDIRECT($D$7),0)),"")</f>
        <v/>
      </c>
      <c r="BR478" s="81" t="str" cm="1">
        <f t="array" aca="1" ref="BR478" ca="1">IFERROR(INDEX(INDIRECT($D$4),MATCH(INDIRECT(BR$5&amp;$BD478),INDIRECT($D$6),0),MATCH($I478,INDIRECT($D$7),0)),"")</f>
        <v/>
      </c>
      <c r="BS478" s="81" t="str" cm="1">
        <f t="array" aca="1" ref="BS478" ca="1">IFERROR(INDEX(INDIRECT($D$4),MATCH(INDIRECT(BS$5&amp;$BD478),INDIRECT($D$6),0),MATCH($I478,INDIRECT($D$7),0)),"")</f>
        <v/>
      </c>
      <c r="BT478" s="81" t="str" cm="1">
        <f t="array" aca="1" ref="BT478" ca="1">IFERROR(INDEX(INDIRECT($D$4),MATCH(INDIRECT(BT$5&amp;$BD478),INDIRECT($D$6),0),MATCH($I478,INDIRECT($D$7),0)),"")</f>
        <v/>
      </c>
      <c r="BU478" s="81" t="str" cm="1">
        <f t="array" aca="1" ref="BU478" ca="1">IFERROR(INDEX(INDIRECT($D$4),MATCH(INDIRECT(BU$5&amp;$BD478),INDIRECT($D$6),0),MATCH($I478,INDIRECT($D$7),0)),"")</f>
        <v/>
      </c>
      <c r="BV478" s="99" t="str" cm="1">
        <f t="array" aca="1" ref="BV478" ca="1">IFERROR(INDEX(INDIRECT($D$4),MATCH(INDIRECT(BV$5&amp;$BD478),INDIRECT($D$6),0),MATCH($I478,INDIRECT($D$7),0)),"")</f>
        <v/>
      </c>
      <c r="BX478" s="80"/>
      <c r="BY478" s="81"/>
      <c r="BZ478" s="81"/>
      <c r="CA478" s="81"/>
      <c r="CB478" s="81"/>
      <c r="CC478" s="81"/>
      <c r="CD478" s="81"/>
      <c r="CE478" s="81"/>
      <c r="CF478" s="81"/>
      <c r="CG478" s="81"/>
      <c r="CH478" s="81"/>
      <c r="CI478" s="81"/>
      <c r="CJ478" s="81"/>
      <c r="CK478" s="81"/>
      <c r="CL478" s="81"/>
      <c r="CM478" s="81"/>
      <c r="CN478" s="81"/>
      <c r="CO478" s="99"/>
      <c r="CQ478" s="113"/>
      <c r="CR478" s="59" t="str">
        <f t="shared" si="120"/>
        <v/>
      </c>
      <c r="CS478" s="60"/>
      <c r="CT478" s="123" t="str">
        <f t="shared" ca="1" si="117"/>
        <v/>
      </c>
      <c r="CU478" s="80" t="str">
        <f>IF(ISNUMBER($CS478),INDEX(IRF.New!$CS$7:$DJ$37,MATCH(B468+1,IRF.New!$B$7:$B$37,0),MATCH($CT478,IRF.New!$CS$5:$DJ$5,0)),"")</f>
        <v/>
      </c>
      <c r="CV478" s="81"/>
      <c r="CW478" s="81" t="str">
        <f t="shared" si="118"/>
        <v/>
      </c>
      <c r="CX478" s="81"/>
      <c r="CY478" s="81"/>
      <c r="CZ478" s="94"/>
      <c r="DA478" s="94" t="str">
        <f>IF(ISNUMBER(CS478),INDEX(IRF.New!$CS$2:$DJ$2,MATCH('CF AUX'!$CT478,IRF.New!$CS$5:$DJ$5,0)),"")</f>
        <v/>
      </c>
      <c r="DB478" s="72"/>
      <c r="DD478" s="132" t="str">
        <f>IF(ISNUMBER(CS478),INDEX(IRF.New!$D$7:$CO$37,MATCH('CF AUX'!C463,IRF.New!$C$7:$C$37,0),MATCH(CT478,IRF.New!$D$5:$CO$5,0)),"")</f>
        <v/>
      </c>
    </row>
    <row r="479" spans="1:109" x14ac:dyDescent="0.25">
      <c r="A479" s="60"/>
      <c r="B479" s="59" t="s">
        <v>268</v>
      </c>
      <c r="E479" s="60"/>
      <c r="F479" s="136" t="str">
        <f t="shared" si="119"/>
        <v/>
      </c>
      <c r="H479" s="65"/>
      <c r="I479" s="129" t="str">
        <f ca="1">IF(ISNUMBER(H479),INDEX(IRF.New!$CS$5:$DJ$5,MATCH('CF AUX'!H479,INDIRECT("IRF.New!$CS$"&amp;C465&amp;":$DJ$"&amp;C465),0)),"")</f>
        <v/>
      </c>
      <c r="J479" s="80" t="str">
        <f ca="1">IF(ISNUMBER($H479),INDEX(INDIRECT($D$4),MATCH('CF AUX'!J$14,INDIRECT($D$5),0),MATCH('CF AUX'!$I479,INDIRECT($D$7),0)),"")</f>
        <v/>
      </c>
      <c r="K479" s="81" t="str">
        <f ca="1">IF(ISNUMBER($H479),INDEX(INDIRECT($D$4),MATCH('CF AUX'!K$14,INDIRECT($D$5),0),MATCH('CF AUX'!$I479,INDIRECT($D$7),0)),"")</f>
        <v/>
      </c>
      <c r="L479" s="81" t="str">
        <f ca="1">IF(ISNUMBER($H479),INDEX(INDIRECT($D$4),MATCH('CF AUX'!L$14,INDIRECT($D$5),0),MATCH('CF AUX'!$I479,INDIRECT($D$7),0)),"")</f>
        <v/>
      </c>
      <c r="M479" s="81" t="str">
        <f ca="1">IF(ISNUMBER($H479),INDEX(INDIRECT($D$4),MATCH('CF AUX'!M$14,INDIRECT($D$5),0),MATCH('CF AUX'!$I479,INDIRECT($D$7),0)),"")</f>
        <v/>
      </c>
      <c r="N479" s="81" t="str">
        <f ca="1">IF(ISNUMBER($H479),INDEX(INDIRECT($D$4),MATCH('CF AUX'!N$14,INDIRECT($D$5),0),MATCH('CF AUX'!$I479,INDIRECT($D$7),0)),"")</f>
        <v/>
      </c>
      <c r="O479" s="81" t="str">
        <f ca="1">IF(ISNUMBER($H479),INDEX(INDIRECT($D$4),MATCH('CF AUX'!O$14,INDIRECT($D$5),0),MATCH('CF AUX'!$I479,INDIRECT($D$7),0)),"")</f>
        <v/>
      </c>
      <c r="P479" s="81" t="str">
        <f ca="1">IF(ISNUMBER($H479),INDEX(INDIRECT($D$4),MATCH('CF AUX'!P$14,INDIRECT($D$5),0),MATCH('CF AUX'!$I479,INDIRECT($D$7),0)),"")</f>
        <v/>
      </c>
      <c r="Q479" s="81" t="str">
        <f ca="1">IF(ISNUMBER($H479),INDEX(INDIRECT($D$4),MATCH('CF AUX'!Q$14,INDIRECT($D$5),0),MATCH('CF AUX'!$I479,INDIRECT($D$7),0)),"")</f>
        <v/>
      </c>
      <c r="R479" s="81" t="str">
        <f ca="1">IF(ISNUMBER($H479),INDEX(INDIRECT($D$4),MATCH('CF AUX'!R$14,INDIRECT($D$5),0),MATCH('CF AUX'!$I479,INDIRECT($D$7),0)),"")</f>
        <v/>
      </c>
      <c r="S479" s="81" t="str">
        <f ca="1">IF(ISNUMBER($H479),INDEX(INDIRECT($D$4),MATCH('CF AUX'!S$14,INDIRECT($D$5),0),MATCH('CF AUX'!$I479,INDIRECT($D$7),0)),"")</f>
        <v/>
      </c>
      <c r="T479" s="81" t="str">
        <f ca="1">IF(ISNUMBER($H479),INDEX(INDIRECT($D$4),MATCH('CF AUX'!T$14,INDIRECT($D$5),0),MATCH('CF AUX'!$I479,INDIRECT($D$7),0)),"")</f>
        <v/>
      </c>
      <c r="U479" s="81" t="str">
        <f ca="1">IF(ISNUMBER($H479),INDEX(INDIRECT($D$4),MATCH('CF AUX'!U$14,INDIRECT($D$5),0),MATCH('CF AUX'!$I479,INDIRECT($D$7),0)),"")</f>
        <v/>
      </c>
      <c r="V479" s="81" t="str">
        <f ca="1">IF(ISNUMBER($H479),INDEX(INDIRECT($D$4),MATCH('CF AUX'!V$14,INDIRECT($D$5),0),MATCH('CF AUX'!$I479,INDIRECT($D$7),0)),"")</f>
        <v/>
      </c>
      <c r="W479" s="81" t="str">
        <f ca="1">IF(ISNUMBER($H479),INDEX(INDIRECT($D$4),MATCH('CF AUX'!W$14,INDIRECT($D$5),0),MATCH('CF AUX'!$I479,INDIRECT($D$7),0)),"")</f>
        <v/>
      </c>
      <c r="X479" s="81" t="str">
        <f ca="1">IF(ISNUMBER($H479),INDEX(INDIRECT($D$4),MATCH('CF AUX'!X$14,INDIRECT($D$5),0),MATCH('CF AUX'!$I479,INDIRECT($D$7),0)),"")</f>
        <v/>
      </c>
      <c r="Y479" s="81" t="str">
        <f ca="1">IF(ISNUMBER($H479),INDEX(INDIRECT($D$4),MATCH('CF AUX'!Y$14,INDIRECT($D$5),0),MATCH('CF AUX'!$I479,INDIRECT($D$7),0)),"")</f>
        <v/>
      </c>
      <c r="Z479" s="81" t="str">
        <f ca="1">IF(ISNUMBER($H479),INDEX(INDIRECT($D$4),MATCH('CF AUX'!Z$14,INDIRECT($D$5),0),MATCH('CF AUX'!$I479,INDIRECT($D$7),0)),"")</f>
        <v/>
      </c>
      <c r="AA479" s="81" t="str">
        <f ca="1">IF(ISNUMBER($H479),INDEX(INDIRECT($D$4),MATCH('CF AUX'!AA$14,INDIRECT($D$5),0),MATCH('CF AUX'!$I479,INDIRECT($D$7),0)),"")</f>
        <v/>
      </c>
      <c r="AB479" s="81" t="str">
        <f ca="1">IF(ISNUMBER($H479),INDEX(INDIRECT($D$4),MATCH('CF AUX'!AB$14,INDIRECT($D$5),0),MATCH('CF AUX'!$I479,INDIRECT($D$7),0)),"")</f>
        <v/>
      </c>
      <c r="AC479" s="81" t="str">
        <f ca="1">IF(ISNUMBER($H479),INDEX(INDIRECT($D$4),MATCH('CF AUX'!AC$14,INDIRECT($D$5),0),MATCH('CF AUX'!$I479,INDIRECT($D$7),0)),"")</f>
        <v/>
      </c>
      <c r="AD479" s="81" t="str">
        <f ca="1">IF(ISNUMBER($H479),INDEX(INDIRECT($D$4),MATCH('CF AUX'!AD$14,INDIRECT($D$5),0),MATCH('CF AUX'!$I479,INDIRECT($D$7),0)),"")</f>
        <v/>
      </c>
      <c r="AE479" s="81" t="str">
        <f ca="1">IF(ISNUMBER($H479),INDEX(INDIRECT($D$4),MATCH('CF AUX'!AE$14,INDIRECT($D$5),0),MATCH('CF AUX'!$I479,INDIRECT($D$7),0)),"")</f>
        <v/>
      </c>
      <c r="AF479" s="81" t="str">
        <f ca="1">IF(ISNUMBER($H479),INDEX(INDIRECT($D$4),MATCH('CF AUX'!AF$14,INDIRECT($D$5),0),MATCH('CF AUX'!$I479,INDIRECT($D$7),0)),"")</f>
        <v/>
      </c>
      <c r="AG479" s="81" t="str">
        <f ca="1">IF(ISNUMBER($H479),INDEX(INDIRECT($D$4),MATCH('CF AUX'!AG$14,INDIRECT($D$5),0),MATCH('CF AUX'!$I479,INDIRECT($D$7),0)),"")</f>
        <v/>
      </c>
      <c r="AH479" s="81" t="str">
        <f ca="1">IF(ISNUMBER($H479),INDEX(INDIRECT($D$4),MATCH('CF AUX'!AH$14,INDIRECT($D$5),0),MATCH('CF AUX'!$I479,INDIRECT($D$7),0)),"")</f>
        <v/>
      </c>
      <c r="AI479" s="81" t="str">
        <f ca="1">IF(ISNUMBER($H479),INDEX(INDIRECT($D$4),MATCH('CF AUX'!AI$14,INDIRECT($D$5),0),MATCH('CF AUX'!$I479,INDIRECT($D$7),0)),"")</f>
        <v/>
      </c>
      <c r="AJ479" s="81" t="str">
        <f ca="1">IF(ISNUMBER($H479),INDEX(INDIRECT($D$4),MATCH('CF AUX'!AJ$14,INDIRECT($D$5),0),MATCH('CF AUX'!$I479,INDIRECT($D$7),0)),"")</f>
        <v/>
      </c>
      <c r="AK479" s="81" t="str">
        <f ca="1">IF(ISNUMBER($H479),INDEX(INDIRECT($D$4),MATCH('CF AUX'!AK$14,INDIRECT($D$5),0),MATCH('CF AUX'!$I479,INDIRECT($D$7),0)),"")</f>
        <v/>
      </c>
      <c r="AL479" s="81" t="str">
        <f ca="1">IF(ISNUMBER($H479),INDEX(INDIRECT($D$4),MATCH('CF AUX'!AL$14,INDIRECT($D$5),0),MATCH('CF AUX'!$I479,INDIRECT($D$7),0)),"")</f>
        <v/>
      </c>
      <c r="AM479" s="81" t="str">
        <f ca="1">IF(ISNUMBER($H479),INDEX(INDIRECT($D$4),MATCH('CF AUX'!AM$14,INDIRECT($D$5),0),MATCH('CF AUX'!$I479,INDIRECT($D$7),0)),"")</f>
        <v/>
      </c>
      <c r="AN479" s="81" t="str">
        <f ca="1">IF(ISNUMBER($H479),INDEX(INDIRECT($D$4),MATCH('CF AUX'!AN$14,INDIRECT($D$5),0),MATCH('CF AUX'!$I479,INDIRECT($D$7),0)),"")</f>
        <v/>
      </c>
      <c r="AO479" s="81" t="str">
        <f ca="1">IF(ISNUMBER($H479),INDEX(INDIRECT($D$4),MATCH('CF AUX'!AO$14,INDIRECT($D$5),0),MATCH('CF AUX'!$I479,INDIRECT($D$7),0)),"")</f>
        <v/>
      </c>
      <c r="AP479" s="81" t="str">
        <f ca="1">IF(ISNUMBER($H479),INDEX(INDIRECT($D$4),MATCH('CF AUX'!AP$14,INDIRECT($D$5),0),MATCH('CF AUX'!$I479,INDIRECT($D$7),0)),"")</f>
        <v/>
      </c>
      <c r="AQ479" s="81" t="str">
        <f ca="1">IF(ISNUMBER($H479),INDEX(INDIRECT($D$4),MATCH('CF AUX'!AQ$14,INDIRECT($D$5),0),MATCH('CF AUX'!$I479,INDIRECT($D$7),0)),"")</f>
        <v/>
      </c>
      <c r="AR479" s="81" t="str">
        <f ca="1">IF(ISNUMBER($H479),INDEX(INDIRECT($D$4),MATCH('CF AUX'!AR$14,INDIRECT($D$5),0),MATCH('CF AUX'!$I479,INDIRECT($D$7),0)),"")</f>
        <v/>
      </c>
      <c r="AS479" s="81" t="str">
        <f ca="1">IF(ISNUMBER($H479),INDEX(INDIRECT($D$4),MATCH('CF AUX'!AS$14,INDIRECT($D$5),0),MATCH('CF AUX'!$I479,INDIRECT($D$7),0)),"")</f>
        <v/>
      </c>
      <c r="AT479" s="81" t="str">
        <f ca="1">IF(ISNUMBER($H479),INDEX(INDIRECT($D$4),MATCH('CF AUX'!AT$14,INDIRECT($D$5),0),MATCH('CF AUX'!$I479,INDIRECT($D$7),0)),"")</f>
        <v/>
      </c>
      <c r="AU479" s="81" t="str">
        <f ca="1">IF(ISNUMBER($H479),INDEX(INDIRECT($D$4),MATCH('CF AUX'!AU$14,INDIRECT($D$5),0),MATCH('CF AUX'!$I479,INDIRECT($D$7),0)),"")</f>
        <v/>
      </c>
      <c r="AV479" s="81" t="str">
        <f ca="1">IF(ISNUMBER($H479),INDEX(INDIRECT($D$4),MATCH('CF AUX'!AV$14,INDIRECT($D$5),0),MATCH('CF AUX'!$I479,INDIRECT($D$7),0)),"")</f>
        <v/>
      </c>
      <c r="AW479" s="81" t="str">
        <f ca="1">IF(ISNUMBER($H479),INDEX(INDIRECT($D$4),MATCH('CF AUX'!AW$14,INDIRECT($D$5),0),MATCH('CF AUX'!$I479,INDIRECT($D$7),0)),"")</f>
        <v/>
      </c>
      <c r="AX479" s="81" t="str">
        <f ca="1">IF(ISNUMBER($H479),INDEX(INDIRECT($D$4),MATCH('CF AUX'!AX$14,INDIRECT($D$5),0),MATCH('CF AUX'!$I479,INDIRECT($D$7),0)),"")</f>
        <v/>
      </c>
      <c r="AY479" s="81" t="str">
        <f ca="1">IF(ISNUMBER($H479),INDEX(INDIRECT($D$4),MATCH('CF AUX'!AY$14,INDIRECT($D$5),0),MATCH('CF AUX'!$I479,INDIRECT($D$7),0)),"")</f>
        <v/>
      </c>
      <c r="AZ479" s="81" t="str">
        <f ca="1">IF(ISNUMBER($H479),INDEX(INDIRECT($D$4),MATCH('CF AUX'!AZ$14,INDIRECT($D$5),0),MATCH('CF AUX'!$I479,INDIRECT($D$7),0)),"")</f>
        <v/>
      </c>
      <c r="BB479" s="96" t="str" cm="1">
        <f t="array" aca="1" ref="BB479" ca="1">IF(ISNUMBER($H479),MMULT(J479:AZ479,TRANSPOSE(INDIRECT($D$8&amp;$G$4&amp;B468&amp;":"&amp;$G$6&amp;B468))),"")</f>
        <v/>
      </c>
      <c r="BD479" s="59">
        <f t="shared" si="121"/>
        <v>464</v>
      </c>
      <c r="BE479" s="80" t="str" cm="1">
        <f t="array" aca="1" ref="BE479" ca="1">IFERROR(INDEX(INDIRECT($D$4),MATCH(INDIRECT(BE$5&amp;$BD479),INDIRECT($D$6),0),MATCH($I479,INDIRECT($D$7),0)),"")</f>
        <v/>
      </c>
      <c r="BF479" s="81" t="str" cm="1">
        <f t="array" aca="1" ref="BF479" ca="1">IFERROR(INDEX(INDIRECT($D$4),MATCH(INDIRECT(BF$5&amp;$BD479),INDIRECT($D$6),0),MATCH($I479,INDIRECT($D$7),0)),"")</f>
        <v/>
      </c>
      <c r="BG479" s="81" t="str" cm="1">
        <f t="array" aca="1" ref="BG479" ca="1">IFERROR(INDEX(INDIRECT($D$4),MATCH(INDIRECT(BG$5&amp;$BD479),INDIRECT($D$6),0),MATCH($I479,INDIRECT($D$7),0)),"")</f>
        <v/>
      </c>
      <c r="BH479" s="81" t="str" cm="1">
        <f t="array" aca="1" ref="BH479" ca="1">IFERROR(INDEX(INDIRECT($D$4),MATCH(INDIRECT(BH$5&amp;$BD479),INDIRECT($D$6),0),MATCH($I479,INDIRECT($D$7),0)),"")</f>
        <v/>
      </c>
      <c r="BI479" s="81" t="str" cm="1">
        <f t="array" aca="1" ref="BI479" ca="1">IFERROR(INDEX(INDIRECT($D$4),MATCH(INDIRECT(BI$5&amp;$BD479),INDIRECT($D$6),0),MATCH($I479,INDIRECT($D$7),0)),"")</f>
        <v/>
      </c>
      <c r="BJ479" s="81" t="str" cm="1">
        <f t="array" aca="1" ref="BJ479" ca="1">IFERROR(INDEX(INDIRECT($D$4),MATCH(INDIRECT(BJ$5&amp;$BD479),INDIRECT($D$6),0),MATCH($I479,INDIRECT($D$7),0)),"")</f>
        <v/>
      </c>
      <c r="BK479" s="81" t="str" cm="1">
        <f t="array" aca="1" ref="BK479" ca="1">IFERROR(INDEX(INDIRECT($D$4),MATCH(INDIRECT(BK$5&amp;$BD479),INDIRECT($D$6),0),MATCH($I479,INDIRECT($D$7),0)),"")</f>
        <v/>
      </c>
      <c r="BL479" s="81" t="str" cm="1">
        <f t="array" aca="1" ref="BL479" ca="1">IFERROR(INDEX(INDIRECT($D$4),MATCH(INDIRECT(BL$5&amp;$BD479),INDIRECT($D$6),0),MATCH($I479,INDIRECT($D$7),0)),"")</f>
        <v/>
      </c>
      <c r="BM479" s="81" t="str" cm="1">
        <f t="array" aca="1" ref="BM479" ca="1">IFERROR(INDEX(INDIRECT($D$4),MATCH(INDIRECT(BM$5&amp;$BD479),INDIRECT($D$6),0),MATCH($I479,INDIRECT($D$7),0)),"")</f>
        <v/>
      </c>
      <c r="BN479" s="81" t="str" cm="1">
        <f t="array" aca="1" ref="BN479" ca="1">IFERROR(INDEX(INDIRECT($D$4),MATCH(INDIRECT(BN$5&amp;$BD479),INDIRECT($D$6),0),MATCH($I479,INDIRECT($D$7),0)),"")</f>
        <v/>
      </c>
      <c r="BO479" s="81" t="str" cm="1">
        <f t="array" aca="1" ref="BO479" ca="1">IFERROR(INDEX(INDIRECT($D$4),MATCH(INDIRECT(BO$5&amp;$BD479),INDIRECT($D$6),0),MATCH($I479,INDIRECT($D$7),0)),"")</f>
        <v/>
      </c>
      <c r="BP479" s="81" t="str" cm="1">
        <f t="array" aca="1" ref="BP479" ca="1">IFERROR(INDEX(INDIRECT($D$4),MATCH(INDIRECT(BP$5&amp;$BD479),INDIRECT($D$6),0),MATCH($I479,INDIRECT($D$7),0)),"")</f>
        <v/>
      </c>
      <c r="BQ479" s="81" t="str" cm="1">
        <f t="array" aca="1" ref="BQ479" ca="1">IFERROR(INDEX(INDIRECT($D$4),MATCH(INDIRECT(BQ$5&amp;$BD479),INDIRECT($D$6),0),MATCH($I479,INDIRECT($D$7),0)),"")</f>
        <v/>
      </c>
      <c r="BR479" s="81" t="str" cm="1">
        <f t="array" aca="1" ref="BR479" ca="1">IFERROR(INDEX(INDIRECT($D$4),MATCH(INDIRECT(BR$5&amp;$BD479),INDIRECT($D$6),0),MATCH($I479,INDIRECT($D$7),0)),"")</f>
        <v/>
      </c>
      <c r="BS479" s="81" t="str" cm="1">
        <f t="array" aca="1" ref="BS479" ca="1">IFERROR(INDEX(INDIRECT($D$4),MATCH(INDIRECT(BS$5&amp;$BD479),INDIRECT($D$6),0),MATCH($I479,INDIRECT($D$7),0)),"")</f>
        <v/>
      </c>
      <c r="BT479" s="81" t="str" cm="1">
        <f t="array" aca="1" ref="BT479" ca="1">IFERROR(INDEX(INDIRECT($D$4),MATCH(INDIRECT(BT$5&amp;$BD479),INDIRECT($D$6),0),MATCH($I479,INDIRECT($D$7),0)),"")</f>
        <v/>
      </c>
      <c r="BU479" s="81" t="str" cm="1">
        <f t="array" aca="1" ref="BU479" ca="1">IFERROR(INDEX(INDIRECT($D$4),MATCH(INDIRECT(BU$5&amp;$BD479),INDIRECT($D$6),0),MATCH($I479,INDIRECT($D$7),0)),"")</f>
        <v/>
      </c>
      <c r="BV479" s="99" t="str" cm="1">
        <f t="array" aca="1" ref="BV479" ca="1">IFERROR(INDEX(INDIRECT($D$4),MATCH(INDIRECT(BV$5&amp;$BD479),INDIRECT($D$6),0),MATCH($I479,INDIRECT($D$7),0)),"")</f>
        <v/>
      </c>
      <c r="BX479" s="80"/>
      <c r="BY479" s="81"/>
      <c r="BZ479" s="81"/>
      <c r="CA479" s="81"/>
      <c r="CB479" s="81"/>
      <c r="CC479" s="81"/>
      <c r="CD479" s="81"/>
      <c r="CE479" s="81"/>
      <c r="CF479" s="81"/>
      <c r="CG479" s="81"/>
      <c r="CH479" s="81"/>
      <c r="CI479" s="81"/>
      <c r="CJ479" s="81"/>
      <c r="CK479" s="81"/>
      <c r="CL479" s="81"/>
      <c r="CM479" s="81"/>
      <c r="CN479" s="81"/>
      <c r="CO479" s="99"/>
      <c r="CQ479" s="113"/>
      <c r="CR479" s="59" t="str">
        <f t="shared" si="120"/>
        <v/>
      </c>
      <c r="CS479" s="60"/>
      <c r="CT479" s="123" t="str">
        <f t="shared" ca="1" si="117"/>
        <v/>
      </c>
      <c r="CU479" s="80" t="str">
        <f>IF(ISNUMBER($CS479),INDEX(IRF.New!$CS$7:$DJ$37,MATCH(B468+1,IRF.New!$B$7:$B$37,0),MATCH($CT479,IRF.New!$CS$5:$DJ$5,0)),"")</f>
        <v/>
      </c>
      <c r="CV479" s="81"/>
      <c r="CW479" s="81" t="str">
        <f t="shared" si="118"/>
        <v/>
      </c>
      <c r="CX479" s="81"/>
      <c r="CY479" s="81"/>
      <c r="CZ479" s="94"/>
      <c r="DA479" s="94" t="str">
        <f>IF(ISNUMBER(CS479),INDEX(IRF.New!$CS$2:$DJ$2,MATCH('CF AUX'!$CT479,IRF.New!$CS$5:$DJ$5,0)),"")</f>
        <v/>
      </c>
      <c r="DB479" s="72"/>
      <c r="DD479" s="132" t="str">
        <f>IF(ISNUMBER(CS479),INDEX(IRF.New!$D$7:$CO$37,MATCH('CF AUX'!C463,IRF.New!$C$7:$C$37,0),MATCH(CT479,IRF.New!$D$5:$CO$5,0)),"")</f>
        <v/>
      </c>
    </row>
    <row r="480" spans="1:109" x14ac:dyDescent="0.25">
      <c r="A480" s="60"/>
      <c r="B480" s="69"/>
      <c r="C480" s="63" t="s">
        <v>235</v>
      </c>
      <c r="D480" s="85" t="s">
        <v>236</v>
      </c>
      <c r="E480" s="60"/>
      <c r="F480" s="136" t="str">
        <f t="shared" si="119"/>
        <v/>
      </c>
      <c r="H480" s="65"/>
      <c r="I480" s="129" t="str">
        <f ca="1">IF(ISNUMBER(H480),INDEX(IRF.New!$CS$5:$DJ$5,MATCH('CF AUX'!H480,INDIRECT("IRF.New!$CS$"&amp;C465&amp;":$DJ$"&amp;C465),0)),"")</f>
        <v/>
      </c>
      <c r="J480" s="80" t="str">
        <f ca="1">IF(ISNUMBER($H480),INDEX(INDIRECT($D$4),MATCH('CF AUX'!J$14,INDIRECT($D$5),0),MATCH('CF AUX'!$I480,INDIRECT($D$7),0)),"")</f>
        <v/>
      </c>
      <c r="K480" s="81" t="str">
        <f ca="1">IF(ISNUMBER($H480),INDEX(INDIRECT($D$4),MATCH('CF AUX'!K$14,INDIRECT($D$5),0),MATCH('CF AUX'!$I480,INDIRECT($D$7),0)),"")</f>
        <v/>
      </c>
      <c r="L480" s="81" t="str">
        <f ca="1">IF(ISNUMBER($H480),INDEX(INDIRECT($D$4),MATCH('CF AUX'!L$14,INDIRECT($D$5),0),MATCH('CF AUX'!$I480,INDIRECT($D$7),0)),"")</f>
        <v/>
      </c>
      <c r="M480" s="81" t="str">
        <f ca="1">IF(ISNUMBER($H480),INDEX(INDIRECT($D$4),MATCH('CF AUX'!M$14,INDIRECT($D$5),0),MATCH('CF AUX'!$I480,INDIRECT($D$7),0)),"")</f>
        <v/>
      </c>
      <c r="N480" s="81" t="str">
        <f ca="1">IF(ISNUMBER($H480),INDEX(INDIRECT($D$4),MATCH('CF AUX'!N$14,INDIRECT($D$5),0),MATCH('CF AUX'!$I480,INDIRECT($D$7),0)),"")</f>
        <v/>
      </c>
      <c r="O480" s="81" t="str">
        <f ca="1">IF(ISNUMBER($H480),INDEX(INDIRECT($D$4),MATCH('CF AUX'!O$14,INDIRECT($D$5),0),MATCH('CF AUX'!$I480,INDIRECT($D$7),0)),"")</f>
        <v/>
      </c>
      <c r="P480" s="81" t="str">
        <f ca="1">IF(ISNUMBER($H480),INDEX(INDIRECT($D$4),MATCH('CF AUX'!P$14,INDIRECT($D$5),0),MATCH('CF AUX'!$I480,INDIRECT($D$7),0)),"")</f>
        <v/>
      </c>
      <c r="Q480" s="81" t="str">
        <f ca="1">IF(ISNUMBER($H480),INDEX(INDIRECT($D$4),MATCH('CF AUX'!Q$14,INDIRECT($D$5),0),MATCH('CF AUX'!$I480,INDIRECT($D$7),0)),"")</f>
        <v/>
      </c>
      <c r="R480" s="81" t="str">
        <f ca="1">IF(ISNUMBER($H480),INDEX(INDIRECT($D$4),MATCH('CF AUX'!R$14,INDIRECT($D$5),0),MATCH('CF AUX'!$I480,INDIRECT($D$7),0)),"")</f>
        <v/>
      </c>
      <c r="S480" s="81" t="str">
        <f ca="1">IF(ISNUMBER($H480),INDEX(INDIRECT($D$4),MATCH('CF AUX'!S$14,INDIRECT($D$5),0),MATCH('CF AUX'!$I480,INDIRECT($D$7),0)),"")</f>
        <v/>
      </c>
      <c r="T480" s="81" t="str">
        <f ca="1">IF(ISNUMBER($H480),INDEX(INDIRECT($D$4),MATCH('CF AUX'!T$14,INDIRECT($D$5),0),MATCH('CF AUX'!$I480,INDIRECT($D$7),0)),"")</f>
        <v/>
      </c>
      <c r="U480" s="81" t="str">
        <f ca="1">IF(ISNUMBER($H480),INDEX(INDIRECT($D$4),MATCH('CF AUX'!U$14,INDIRECT($D$5),0),MATCH('CF AUX'!$I480,INDIRECT($D$7),0)),"")</f>
        <v/>
      </c>
      <c r="V480" s="81" t="str">
        <f ca="1">IF(ISNUMBER($H480),INDEX(INDIRECT($D$4),MATCH('CF AUX'!V$14,INDIRECT($D$5),0),MATCH('CF AUX'!$I480,INDIRECT($D$7),0)),"")</f>
        <v/>
      </c>
      <c r="W480" s="81" t="str">
        <f ca="1">IF(ISNUMBER($H480),INDEX(INDIRECT($D$4),MATCH('CF AUX'!W$14,INDIRECT($D$5),0),MATCH('CF AUX'!$I480,INDIRECT($D$7),0)),"")</f>
        <v/>
      </c>
      <c r="X480" s="81" t="str">
        <f ca="1">IF(ISNUMBER($H480),INDEX(INDIRECT($D$4),MATCH('CF AUX'!X$14,INDIRECT($D$5),0),MATCH('CF AUX'!$I480,INDIRECT($D$7),0)),"")</f>
        <v/>
      </c>
      <c r="Y480" s="81" t="str">
        <f ca="1">IF(ISNUMBER($H480),INDEX(INDIRECT($D$4),MATCH('CF AUX'!Y$14,INDIRECT($D$5),0),MATCH('CF AUX'!$I480,INDIRECT($D$7),0)),"")</f>
        <v/>
      </c>
      <c r="Z480" s="81" t="str">
        <f ca="1">IF(ISNUMBER($H480),INDEX(INDIRECT($D$4),MATCH('CF AUX'!Z$14,INDIRECT($D$5),0),MATCH('CF AUX'!$I480,INDIRECT($D$7),0)),"")</f>
        <v/>
      </c>
      <c r="AA480" s="81" t="str">
        <f ca="1">IF(ISNUMBER($H480),INDEX(INDIRECT($D$4),MATCH('CF AUX'!AA$14,INDIRECT($D$5),0),MATCH('CF AUX'!$I480,INDIRECT($D$7),0)),"")</f>
        <v/>
      </c>
      <c r="AB480" s="81" t="str">
        <f ca="1">IF(ISNUMBER($H480),INDEX(INDIRECT($D$4),MATCH('CF AUX'!AB$14,INDIRECT($D$5),0),MATCH('CF AUX'!$I480,INDIRECT($D$7),0)),"")</f>
        <v/>
      </c>
      <c r="AC480" s="81" t="str">
        <f ca="1">IF(ISNUMBER($H480),INDEX(INDIRECT($D$4),MATCH('CF AUX'!AC$14,INDIRECT($D$5),0),MATCH('CF AUX'!$I480,INDIRECT($D$7),0)),"")</f>
        <v/>
      </c>
      <c r="AD480" s="81" t="str">
        <f ca="1">IF(ISNUMBER($H480),INDEX(INDIRECT($D$4),MATCH('CF AUX'!AD$14,INDIRECT($D$5),0),MATCH('CF AUX'!$I480,INDIRECT($D$7),0)),"")</f>
        <v/>
      </c>
      <c r="AE480" s="81" t="str">
        <f ca="1">IF(ISNUMBER($H480),INDEX(INDIRECT($D$4),MATCH('CF AUX'!AE$14,INDIRECT($D$5),0),MATCH('CF AUX'!$I480,INDIRECT($D$7),0)),"")</f>
        <v/>
      </c>
      <c r="AF480" s="81" t="str">
        <f ca="1">IF(ISNUMBER($H480),INDEX(INDIRECT($D$4),MATCH('CF AUX'!AF$14,INDIRECT($D$5),0),MATCH('CF AUX'!$I480,INDIRECT($D$7),0)),"")</f>
        <v/>
      </c>
      <c r="AG480" s="81" t="str">
        <f ca="1">IF(ISNUMBER($H480),INDEX(INDIRECT($D$4),MATCH('CF AUX'!AG$14,INDIRECT($D$5),0),MATCH('CF AUX'!$I480,INDIRECT($D$7),0)),"")</f>
        <v/>
      </c>
      <c r="AH480" s="81" t="str">
        <f ca="1">IF(ISNUMBER($H480),INDEX(INDIRECT($D$4),MATCH('CF AUX'!AH$14,INDIRECT($D$5),0),MATCH('CF AUX'!$I480,INDIRECT($D$7),0)),"")</f>
        <v/>
      </c>
      <c r="AI480" s="81" t="str">
        <f ca="1">IF(ISNUMBER($H480),INDEX(INDIRECT($D$4),MATCH('CF AUX'!AI$14,INDIRECT($D$5),0),MATCH('CF AUX'!$I480,INDIRECT($D$7),0)),"")</f>
        <v/>
      </c>
      <c r="AJ480" s="81" t="str">
        <f ca="1">IF(ISNUMBER($H480),INDEX(INDIRECT($D$4),MATCH('CF AUX'!AJ$14,INDIRECT($D$5),0),MATCH('CF AUX'!$I480,INDIRECT($D$7),0)),"")</f>
        <v/>
      </c>
      <c r="AK480" s="81" t="str">
        <f ca="1">IF(ISNUMBER($H480),INDEX(INDIRECT($D$4),MATCH('CF AUX'!AK$14,INDIRECT($D$5),0),MATCH('CF AUX'!$I480,INDIRECT($D$7),0)),"")</f>
        <v/>
      </c>
      <c r="AL480" s="81" t="str">
        <f ca="1">IF(ISNUMBER($H480),INDEX(INDIRECT($D$4),MATCH('CF AUX'!AL$14,INDIRECT($D$5),0),MATCH('CF AUX'!$I480,INDIRECT($D$7),0)),"")</f>
        <v/>
      </c>
      <c r="AM480" s="81" t="str">
        <f ca="1">IF(ISNUMBER($H480),INDEX(INDIRECT($D$4),MATCH('CF AUX'!AM$14,INDIRECT($D$5),0),MATCH('CF AUX'!$I480,INDIRECT($D$7),0)),"")</f>
        <v/>
      </c>
      <c r="AN480" s="81" t="str">
        <f ca="1">IF(ISNUMBER($H480),INDEX(INDIRECT($D$4),MATCH('CF AUX'!AN$14,INDIRECT($D$5),0),MATCH('CF AUX'!$I480,INDIRECT($D$7),0)),"")</f>
        <v/>
      </c>
      <c r="AO480" s="81" t="str">
        <f ca="1">IF(ISNUMBER($H480),INDEX(INDIRECT($D$4),MATCH('CF AUX'!AO$14,INDIRECT($D$5),0),MATCH('CF AUX'!$I480,INDIRECT($D$7),0)),"")</f>
        <v/>
      </c>
      <c r="AP480" s="81" t="str">
        <f ca="1">IF(ISNUMBER($H480),INDEX(INDIRECT($D$4),MATCH('CF AUX'!AP$14,INDIRECT($D$5),0),MATCH('CF AUX'!$I480,INDIRECT($D$7),0)),"")</f>
        <v/>
      </c>
      <c r="AQ480" s="81" t="str">
        <f ca="1">IF(ISNUMBER($H480),INDEX(INDIRECT($D$4),MATCH('CF AUX'!AQ$14,INDIRECT($D$5),0),MATCH('CF AUX'!$I480,INDIRECT($D$7),0)),"")</f>
        <v/>
      </c>
      <c r="AR480" s="81" t="str">
        <f ca="1">IF(ISNUMBER($H480),INDEX(INDIRECT($D$4),MATCH('CF AUX'!AR$14,INDIRECT($D$5),0),MATCH('CF AUX'!$I480,INDIRECT($D$7),0)),"")</f>
        <v/>
      </c>
      <c r="AS480" s="81" t="str">
        <f ca="1">IF(ISNUMBER($H480),INDEX(INDIRECT($D$4),MATCH('CF AUX'!AS$14,INDIRECT($D$5),0),MATCH('CF AUX'!$I480,INDIRECT($D$7),0)),"")</f>
        <v/>
      </c>
      <c r="AT480" s="81" t="str">
        <f ca="1">IF(ISNUMBER($H480),INDEX(INDIRECT($D$4),MATCH('CF AUX'!AT$14,INDIRECT($D$5),0),MATCH('CF AUX'!$I480,INDIRECT($D$7),0)),"")</f>
        <v/>
      </c>
      <c r="AU480" s="81" t="str">
        <f ca="1">IF(ISNUMBER($H480),INDEX(INDIRECT($D$4),MATCH('CF AUX'!AU$14,INDIRECT($D$5),0),MATCH('CF AUX'!$I480,INDIRECT($D$7),0)),"")</f>
        <v/>
      </c>
      <c r="AV480" s="81" t="str">
        <f ca="1">IF(ISNUMBER($H480),INDEX(INDIRECT($D$4),MATCH('CF AUX'!AV$14,INDIRECT($D$5),0),MATCH('CF AUX'!$I480,INDIRECT($D$7),0)),"")</f>
        <v/>
      </c>
      <c r="AW480" s="81" t="str">
        <f ca="1">IF(ISNUMBER($H480),INDEX(INDIRECT($D$4),MATCH('CF AUX'!AW$14,INDIRECT($D$5),0),MATCH('CF AUX'!$I480,INDIRECT($D$7),0)),"")</f>
        <v/>
      </c>
      <c r="AX480" s="81" t="str">
        <f ca="1">IF(ISNUMBER($H480),INDEX(INDIRECT($D$4),MATCH('CF AUX'!AX$14,INDIRECT($D$5),0),MATCH('CF AUX'!$I480,INDIRECT($D$7),0)),"")</f>
        <v/>
      </c>
      <c r="AY480" s="81" t="str">
        <f ca="1">IF(ISNUMBER($H480),INDEX(INDIRECT($D$4),MATCH('CF AUX'!AY$14,INDIRECT($D$5),0),MATCH('CF AUX'!$I480,INDIRECT($D$7),0)),"")</f>
        <v/>
      </c>
      <c r="AZ480" s="81" t="str">
        <f ca="1">IF(ISNUMBER($H480),INDEX(INDIRECT($D$4),MATCH('CF AUX'!AZ$14,INDIRECT($D$5),0),MATCH('CF AUX'!$I480,INDIRECT($D$7),0)),"")</f>
        <v/>
      </c>
      <c r="BB480" s="96" t="str" cm="1">
        <f t="array" aca="1" ref="BB480" ca="1">IF(ISNUMBER($H480),MMULT(J480:AZ480,TRANSPOSE(INDIRECT($D$8&amp;$G$4&amp;B468&amp;":"&amp;$G$6&amp;B468))),"")</f>
        <v/>
      </c>
      <c r="BD480" s="59">
        <f t="shared" si="121"/>
        <v>464</v>
      </c>
      <c r="BE480" s="80" t="str" cm="1">
        <f t="array" aca="1" ref="BE480" ca="1">IFERROR(INDEX(INDIRECT($D$4),MATCH(INDIRECT(BE$5&amp;$BD480),INDIRECT($D$6),0),MATCH($I480,INDIRECT($D$7),0)),"")</f>
        <v/>
      </c>
      <c r="BF480" s="81" t="str" cm="1">
        <f t="array" aca="1" ref="BF480" ca="1">IFERROR(INDEX(INDIRECT($D$4),MATCH(INDIRECT(BF$5&amp;$BD480),INDIRECT($D$6),0),MATCH($I480,INDIRECT($D$7),0)),"")</f>
        <v/>
      </c>
      <c r="BG480" s="81" t="str" cm="1">
        <f t="array" aca="1" ref="BG480" ca="1">IFERROR(INDEX(INDIRECT($D$4),MATCH(INDIRECT(BG$5&amp;$BD480),INDIRECT($D$6),0),MATCH($I480,INDIRECT($D$7),0)),"")</f>
        <v/>
      </c>
      <c r="BH480" s="81" t="str" cm="1">
        <f t="array" aca="1" ref="BH480" ca="1">IFERROR(INDEX(INDIRECT($D$4),MATCH(INDIRECT(BH$5&amp;$BD480),INDIRECT($D$6),0),MATCH($I480,INDIRECT($D$7),0)),"")</f>
        <v/>
      </c>
      <c r="BI480" s="81" t="str" cm="1">
        <f t="array" aca="1" ref="BI480" ca="1">IFERROR(INDEX(INDIRECT($D$4),MATCH(INDIRECT(BI$5&amp;$BD480),INDIRECT($D$6),0),MATCH($I480,INDIRECT($D$7),0)),"")</f>
        <v/>
      </c>
      <c r="BJ480" s="81" t="str" cm="1">
        <f t="array" aca="1" ref="BJ480" ca="1">IFERROR(INDEX(INDIRECT($D$4),MATCH(INDIRECT(BJ$5&amp;$BD480),INDIRECT($D$6),0),MATCH($I480,INDIRECT($D$7),0)),"")</f>
        <v/>
      </c>
      <c r="BK480" s="81" t="str" cm="1">
        <f t="array" aca="1" ref="BK480" ca="1">IFERROR(INDEX(INDIRECT($D$4),MATCH(INDIRECT(BK$5&amp;$BD480),INDIRECT($D$6),0),MATCH($I480,INDIRECT($D$7),0)),"")</f>
        <v/>
      </c>
      <c r="BL480" s="81" t="str" cm="1">
        <f t="array" aca="1" ref="BL480" ca="1">IFERROR(INDEX(INDIRECT($D$4),MATCH(INDIRECT(BL$5&amp;$BD480),INDIRECT($D$6),0),MATCH($I480,INDIRECT($D$7),0)),"")</f>
        <v/>
      </c>
      <c r="BM480" s="81" t="str" cm="1">
        <f t="array" aca="1" ref="BM480" ca="1">IFERROR(INDEX(INDIRECT($D$4),MATCH(INDIRECT(BM$5&amp;$BD480),INDIRECT($D$6),0),MATCH($I480,INDIRECT($D$7),0)),"")</f>
        <v/>
      </c>
      <c r="BN480" s="81" t="str" cm="1">
        <f t="array" aca="1" ref="BN480" ca="1">IFERROR(INDEX(INDIRECT($D$4),MATCH(INDIRECT(BN$5&amp;$BD480),INDIRECT($D$6),0),MATCH($I480,INDIRECT($D$7),0)),"")</f>
        <v/>
      </c>
      <c r="BO480" s="81" t="str" cm="1">
        <f t="array" aca="1" ref="BO480" ca="1">IFERROR(INDEX(INDIRECT($D$4),MATCH(INDIRECT(BO$5&amp;$BD480),INDIRECT($D$6),0),MATCH($I480,INDIRECT($D$7),0)),"")</f>
        <v/>
      </c>
      <c r="BP480" s="81" t="str" cm="1">
        <f t="array" aca="1" ref="BP480" ca="1">IFERROR(INDEX(INDIRECT($D$4),MATCH(INDIRECT(BP$5&amp;$BD480),INDIRECT($D$6),0),MATCH($I480,INDIRECT($D$7),0)),"")</f>
        <v/>
      </c>
      <c r="BQ480" s="81" t="str" cm="1">
        <f t="array" aca="1" ref="BQ480" ca="1">IFERROR(INDEX(INDIRECT($D$4),MATCH(INDIRECT(BQ$5&amp;$BD480),INDIRECT($D$6),0),MATCH($I480,INDIRECT($D$7),0)),"")</f>
        <v/>
      </c>
      <c r="BR480" s="81" t="str" cm="1">
        <f t="array" aca="1" ref="BR480" ca="1">IFERROR(INDEX(INDIRECT($D$4),MATCH(INDIRECT(BR$5&amp;$BD480),INDIRECT($D$6),0),MATCH($I480,INDIRECT($D$7),0)),"")</f>
        <v/>
      </c>
      <c r="BS480" s="81" t="str" cm="1">
        <f t="array" aca="1" ref="BS480" ca="1">IFERROR(INDEX(INDIRECT($D$4),MATCH(INDIRECT(BS$5&amp;$BD480),INDIRECT($D$6),0),MATCH($I480,INDIRECT($D$7),0)),"")</f>
        <v/>
      </c>
      <c r="BT480" s="81" t="str" cm="1">
        <f t="array" aca="1" ref="BT480" ca="1">IFERROR(INDEX(INDIRECT($D$4),MATCH(INDIRECT(BT$5&amp;$BD480),INDIRECT($D$6),0),MATCH($I480,INDIRECT($D$7),0)),"")</f>
        <v/>
      </c>
      <c r="BU480" s="81" t="str" cm="1">
        <f t="array" aca="1" ref="BU480" ca="1">IFERROR(INDEX(INDIRECT($D$4),MATCH(INDIRECT(BU$5&amp;$BD480),INDIRECT($D$6),0),MATCH($I480,INDIRECT($D$7),0)),"")</f>
        <v/>
      </c>
      <c r="BV480" s="99" t="str" cm="1">
        <f t="array" aca="1" ref="BV480" ca="1">IFERROR(INDEX(INDIRECT($D$4),MATCH(INDIRECT(BV$5&amp;$BD480),INDIRECT($D$6),0),MATCH($I480,INDIRECT($D$7),0)),"")</f>
        <v/>
      </c>
      <c r="BX480" s="80"/>
      <c r="BY480" s="81"/>
      <c r="BZ480" s="81"/>
      <c r="CA480" s="81"/>
      <c r="CB480" s="81"/>
      <c r="CC480" s="81"/>
      <c r="CD480" s="81"/>
      <c r="CE480" s="81"/>
      <c r="CF480" s="81"/>
      <c r="CG480" s="81"/>
      <c r="CH480" s="81"/>
      <c r="CI480" s="81"/>
      <c r="CJ480" s="81"/>
      <c r="CK480" s="81"/>
      <c r="CL480" s="81"/>
      <c r="CM480" s="81"/>
      <c r="CN480" s="81"/>
      <c r="CO480" s="99"/>
      <c r="CQ480" s="113"/>
      <c r="CR480" s="59" t="str">
        <f t="shared" si="120"/>
        <v/>
      </c>
      <c r="CS480" s="60"/>
      <c r="CT480" s="123" t="str">
        <f t="shared" ca="1" si="117"/>
        <v/>
      </c>
      <c r="CU480" s="80" t="str">
        <f>IF(ISNUMBER($CS480),INDEX(IRF.New!$CS$7:$DJ$37,MATCH(B468+1,IRF.New!$B$7:$B$37,0),MATCH($CT480,IRF.New!$CS$5:$DJ$5,0)),"")</f>
        <v/>
      </c>
      <c r="CV480" s="81"/>
      <c r="CW480" s="81" t="str">
        <f t="shared" si="118"/>
        <v/>
      </c>
      <c r="CX480" s="81"/>
      <c r="CY480" s="81"/>
      <c r="CZ480" s="94"/>
      <c r="DA480" s="94" t="str">
        <f>IF(ISNUMBER(CS480),INDEX(IRF.New!$CS$2:$DJ$2,MATCH('CF AUX'!$CT480,IRF.New!$CS$5:$DJ$5,0)),"")</f>
        <v/>
      </c>
      <c r="DB480" s="72"/>
      <c r="DD480" s="132" t="str">
        <f>IF(ISNUMBER(CS480),INDEX(IRF.New!$D$7:$CO$37,MATCH('CF AUX'!C463,IRF.New!$C$7:$C$37,0),MATCH(CT480,IRF.New!$D$5:$CO$5,0)),"")</f>
        <v/>
      </c>
    </row>
    <row r="481" spans="1:109" x14ac:dyDescent="0.25">
      <c r="A481" s="59"/>
      <c r="B481" s="73" t="s">
        <v>252</v>
      </c>
      <c r="C481" s="89">
        <f>ROW(CY465)</f>
        <v>465</v>
      </c>
      <c r="D481" s="90">
        <f>ROW(CY482)</f>
        <v>482</v>
      </c>
      <c r="F481" s="136" t="str">
        <f t="shared" si="119"/>
        <v/>
      </c>
      <c r="H481" s="65"/>
      <c r="I481" s="129" t="str">
        <f ca="1">IF(ISNUMBER(H481),INDEX(IRF.New!$CS$5:$DJ$5,MATCH('CF AUX'!H481,INDIRECT("IRF.New!$CS$"&amp;C465&amp;":$DJ$"&amp;C465),0)),"")</f>
        <v/>
      </c>
      <c r="J481" s="80" t="str">
        <f ca="1">IF(ISNUMBER($H481),INDEX(INDIRECT($D$4),MATCH('CF AUX'!J$14,INDIRECT($D$5),0),MATCH('CF AUX'!$I481,INDIRECT($D$7),0)),"")</f>
        <v/>
      </c>
      <c r="K481" s="81" t="str">
        <f ca="1">IF(ISNUMBER($H481),INDEX(INDIRECT($D$4),MATCH('CF AUX'!K$14,INDIRECT($D$5),0),MATCH('CF AUX'!$I481,INDIRECT($D$7),0)),"")</f>
        <v/>
      </c>
      <c r="L481" s="81" t="str">
        <f ca="1">IF(ISNUMBER($H481),INDEX(INDIRECT($D$4),MATCH('CF AUX'!L$14,INDIRECT($D$5),0),MATCH('CF AUX'!$I481,INDIRECT($D$7),0)),"")</f>
        <v/>
      </c>
      <c r="M481" s="81" t="str">
        <f ca="1">IF(ISNUMBER($H481),INDEX(INDIRECT($D$4),MATCH('CF AUX'!M$14,INDIRECT($D$5),0),MATCH('CF AUX'!$I481,INDIRECT($D$7),0)),"")</f>
        <v/>
      </c>
      <c r="N481" s="81" t="str">
        <f ca="1">IF(ISNUMBER($H481),INDEX(INDIRECT($D$4),MATCH('CF AUX'!N$14,INDIRECT($D$5),0),MATCH('CF AUX'!$I481,INDIRECT($D$7),0)),"")</f>
        <v/>
      </c>
      <c r="O481" s="81" t="str">
        <f ca="1">IF(ISNUMBER($H481),INDEX(INDIRECT($D$4),MATCH('CF AUX'!O$14,INDIRECT($D$5),0),MATCH('CF AUX'!$I481,INDIRECT($D$7),0)),"")</f>
        <v/>
      </c>
      <c r="P481" s="81" t="str">
        <f ca="1">IF(ISNUMBER($H481),INDEX(INDIRECT($D$4),MATCH('CF AUX'!P$14,INDIRECT($D$5),0),MATCH('CF AUX'!$I481,INDIRECT($D$7),0)),"")</f>
        <v/>
      </c>
      <c r="Q481" s="81" t="str">
        <f ca="1">IF(ISNUMBER($H481),INDEX(INDIRECT($D$4),MATCH('CF AUX'!Q$14,INDIRECT($D$5),0),MATCH('CF AUX'!$I481,INDIRECT($D$7),0)),"")</f>
        <v/>
      </c>
      <c r="R481" s="81" t="str">
        <f ca="1">IF(ISNUMBER($H481),INDEX(INDIRECT($D$4),MATCH('CF AUX'!R$14,INDIRECT($D$5),0),MATCH('CF AUX'!$I481,INDIRECT($D$7),0)),"")</f>
        <v/>
      </c>
      <c r="S481" s="81" t="str">
        <f ca="1">IF(ISNUMBER($H481),INDEX(INDIRECT($D$4),MATCH('CF AUX'!S$14,INDIRECT($D$5),0),MATCH('CF AUX'!$I481,INDIRECT($D$7),0)),"")</f>
        <v/>
      </c>
      <c r="T481" s="81" t="str">
        <f ca="1">IF(ISNUMBER($H481),INDEX(INDIRECT($D$4),MATCH('CF AUX'!T$14,INDIRECT($D$5),0),MATCH('CF AUX'!$I481,INDIRECT($D$7),0)),"")</f>
        <v/>
      </c>
      <c r="U481" s="81" t="str">
        <f ca="1">IF(ISNUMBER($H481),INDEX(INDIRECT($D$4),MATCH('CF AUX'!U$14,INDIRECT($D$5),0),MATCH('CF AUX'!$I481,INDIRECT($D$7),0)),"")</f>
        <v/>
      </c>
      <c r="V481" s="81" t="str">
        <f ca="1">IF(ISNUMBER($H481),INDEX(INDIRECT($D$4),MATCH('CF AUX'!V$14,INDIRECT($D$5),0),MATCH('CF AUX'!$I481,INDIRECT($D$7),0)),"")</f>
        <v/>
      </c>
      <c r="W481" s="81" t="str">
        <f ca="1">IF(ISNUMBER($H481),INDEX(INDIRECT($D$4),MATCH('CF AUX'!W$14,INDIRECT($D$5),0),MATCH('CF AUX'!$I481,INDIRECT($D$7),0)),"")</f>
        <v/>
      </c>
      <c r="X481" s="81" t="str">
        <f ca="1">IF(ISNUMBER($H481),INDEX(INDIRECT($D$4),MATCH('CF AUX'!X$14,INDIRECT($D$5),0),MATCH('CF AUX'!$I481,INDIRECT($D$7),0)),"")</f>
        <v/>
      </c>
      <c r="Y481" s="81" t="str">
        <f ca="1">IF(ISNUMBER($H481),INDEX(INDIRECT($D$4),MATCH('CF AUX'!Y$14,INDIRECT($D$5),0),MATCH('CF AUX'!$I481,INDIRECT($D$7),0)),"")</f>
        <v/>
      </c>
      <c r="Z481" s="81" t="str">
        <f ca="1">IF(ISNUMBER($H481),INDEX(INDIRECT($D$4),MATCH('CF AUX'!Z$14,INDIRECT($D$5),0),MATCH('CF AUX'!$I481,INDIRECT($D$7),0)),"")</f>
        <v/>
      </c>
      <c r="AA481" s="81" t="str">
        <f ca="1">IF(ISNUMBER($H481),INDEX(INDIRECT($D$4),MATCH('CF AUX'!AA$14,INDIRECT($D$5),0),MATCH('CF AUX'!$I481,INDIRECT($D$7),0)),"")</f>
        <v/>
      </c>
      <c r="AB481" s="81" t="str">
        <f ca="1">IF(ISNUMBER($H481),INDEX(INDIRECT($D$4),MATCH('CF AUX'!AB$14,INDIRECT($D$5),0),MATCH('CF AUX'!$I481,INDIRECT($D$7),0)),"")</f>
        <v/>
      </c>
      <c r="AC481" s="81" t="str">
        <f ca="1">IF(ISNUMBER($H481),INDEX(INDIRECT($D$4),MATCH('CF AUX'!AC$14,INDIRECT($D$5),0),MATCH('CF AUX'!$I481,INDIRECT($D$7),0)),"")</f>
        <v/>
      </c>
      <c r="AD481" s="81" t="str">
        <f ca="1">IF(ISNUMBER($H481),INDEX(INDIRECT($D$4),MATCH('CF AUX'!AD$14,INDIRECT($D$5),0),MATCH('CF AUX'!$I481,INDIRECT($D$7),0)),"")</f>
        <v/>
      </c>
      <c r="AE481" s="81" t="str">
        <f ca="1">IF(ISNUMBER($H481),INDEX(INDIRECT($D$4),MATCH('CF AUX'!AE$14,INDIRECT($D$5),0),MATCH('CF AUX'!$I481,INDIRECT($D$7),0)),"")</f>
        <v/>
      </c>
      <c r="AF481" s="81" t="str">
        <f ca="1">IF(ISNUMBER($H481),INDEX(INDIRECT($D$4),MATCH('CF AUX'!AF$14,INDIRECT($D$5),0),MATCH('CF AUX'!$I481,INDIRECT($D$7),0)),"")</f>
        <v/>
      </c>
      <c r="AG481" s="81" t="str">
        <f ca="1">IF(ISNUMBER($H481),INDEX(INDIRECT($D$4),MATCH('CF AUX'!AG$14,INDIRECT($D$5),0),MATCH('CF AUX'!$I481,INDIRECT($D$7),0)),"")</f>
        <v/>
      </c>
      <c r="AH481" s="81" t="str">
        <f ca="1">IF(ISNUMBER($H481),INDEX(INDIRECT($D$4),MATCH('CF AUX'!AH$14,INDIRECT($D$5),0),MATCH('CF AUX'!$I481,INDIRECT($D$7),0)),"")</f>
        <v/>
      </c>
      <c r="AI481" s="81" t="str">
        <f ca="1">IF(ISNUMBER($H481),INDEX(INDIRECT($D$4),MATCH('CF AUX'!AI$14,INDIRECT($D$5),0),MATCH('CF AUX'!$I481,INDIRECT($D$7),0)),"")</f>
        <v/>
      </c>
      <c r="AJ481" s="81" t="str">
        <f ca="1">IF(ISNUMBER($H481),INDEX(INDIRECT($D$4),MATCH('CF AUX'!AJ$14,INDIRECT($D$5),0),MATCH('CF AUX'!$I481,INDIRECT($D$7),0)),"")</f>
        <v/>
      </c>
      <c r="AK481" s="81" t="str">
        <f ca="1">IF(ISNUMBER($H481),INDEX(INDIRECT($D$4),MATCH('CF AUX'!AK$14,INDIRECT($D$5),0),MATCH('CF AUX'!$I481,INDIRECT($D$7),0)),"")</f>
        <v/>
      </c>
      <c r="AL481" s="81" t="str">
        <f ca="1">IF(ISNUMBER($H481),INDEX(INDIRECT($D$4),MATCH('CF AUX'!AL$14,INDIRECT($D$5),0),MATCH('CF AUX'!$I481,INDIRECT($D$7),0)),"")</f>
        <v/>
      </c>
      <c r="AM481" s="81" t="str">
        <f ca="1">IF(ISNUMBER($H481),INDEX(INDIRECT($D$4),MATCH('CF AUX'!AM$14,INDIRECT($D$5),0),MATCH('CF AUX'!$I481,INDIRECT($D$7),0)),"")</f>
        <v/>
      </c>
      <c r="AN481" s="81" t="str">
        <f ca="1">IF(ISNUMBER($H481),INDEX(INDIRECT($D$4),MATCH('CF AUX'!AN$14,INDIRECT($D$5),0),MATCH('CF AUX'!$I481,INDIRECT($D$7),0)),"")</f>
        <v/>
      </c>
      <c r="AO481" s="81" t="str">
        <f ca="1">IF(ISNUMBER($H481),INDEX(INDIRECT($D$4),MATCH('CF AUX'!AO$14,INDIRECT($D$5),0),MATCH('CF AUX'!$I481,INDIRECT($D$7),0)),"")</f>
        <v/>
      </c>
      <c r="AP481" s="81" t="str">
        <f ca="1">IF(ISNUMBER($H481),INDEX(INDIRECT($D$4),MATCH('CF AUX'!AP$14,INDIRECT($D$5),0),MATCH('CF AUX'!$I481,INDIRECT($D$7),0)),"")</f>
        <v/>
      </c>
      <c r="AQ481" s="81" t="str">
        <f ca="1">IF(ISNUMBER($H481),INDEX(INDIRECT($D$4),MATCH('CF AUX'!AQ$14,INDIRECT($D$5),0),MATCH('CF AUX'!$I481,INDIRECT($D$7),0)),"")</f>
        <v/>
      </c>
      <c r="AR481" s="81" t="str">
        <f ca="1">IF(ISNUMBER($H481),INDEX(INDIRECT($D$4),MATCH('CF AUX'!AR$14,INDIRECT($D$5),0),MATCH('CF AUX'!$I481,INDIRECT($D$7),0)),"")</f>
        <v/>
      </c>
      <c r="AS481" s="81" t="str">
        <f ca="1">IF(ISNUMBER($H481),INDEX(INDIRECT($D$4),MATCH('CF AUX'!AS$14,INDIRECT($D$5),0),MATCH('CF AUX'!$I481,INDIRECT($D$7),0)),"")</f>
        <v/>
      </c>
      <c r="AT481" s="81" t="str">
        <f ca="1">IF(ISNUMBER($H481),INDEX(INDIRECT($D$4),MATCH('CF AUX'!AT$14,INDIRECT($D$5),0),MATCH('CF AUX'!$I481,INDIRECT($D$7),0)),"")</f>
        <v/>
      </c>
      <c r="AU481" s="81" t="str">
        <f ca="1">IF(ISNUMBER($H481),INDEX(INDIRECT($D$4),MATCH('CF AUX'!AU$14,INDIRECT($D$5),0),MATCH('CF AUX'!$I481,INDIRECT($D$7),0)),"")</f>
        <v/>
      </c>
      <c r="AV481" s="81" t="str">
        <f ca="1">IF(ISNUMBER($H481),INDEX(INDIRECT($D$4),MATCH('CF AUX'!AV$14,INDIRECT($D$5),0),MATCH('CF AUX'!$I481,INDIRECT($D$7),0)),"")</f>
        <v/>
      </c>
      <c r="AW481" s="81" t="str">
        <f ca="1">IF(ISNUMBER($H481),INDEX(INDIRECT($D$4),MATCH('CF AUX'!AW$14,INDIRECT($D$5),0),MATCH('CF AUX'!$I481,INDIRECT($D$7),0)),"")</f>
        <v/>
      </c>
      <c r="AX481" s="81" t="str">
        <f ca="1">IF(ISNUMBER($H481),INDEX(INDIRECT($D$4),MATCH('CF AUX'!AX$14,INDIRECT($D$5),0),MATCH('CF AUX'!$I481,INDIRECT($D$7),0)),"")</f>
        <v/>
      </c>
      <c r="AY481" s="81" t="str">
        <f ca="1">IF(ISNUMBER($H481),INDEX(INDIRECT($D$4),MATCH('CF AUX'!AY$14,INDIRECT($D$5),0),MATCH('CF AUX'!$I481,INDIRECT($D$7),0)),"")</f>
        <v/>
      </c>
      <c r="AZ481" s="81" t="str">
        <f ca="1">IF(ISNUMBER($H481),INDEX(INDIRECT($D$4),MATCH('CF AUX'!AZ$14,INDIRECT($D$5),0),MATCH('CF AUX'!$I481,INDIRECT($D$7),0)),"")</f>
        <v/>
      </c>
      <c r="BB481" s="96" t="str" cm="1">
        <f t="array" aca="1" ref="BB481" ca="1">IF(ISNUMBER($H481),MMULT(J481:AZ481,TRANSPOSE(INDIRECT($D$8&amp;$G$4&amp;B468&amp;":"&amp;$G$6&amp;B468))),"")</f>
        <v/>
      </c>
      <c r="BD481" s="59">
        <f t="shared" si="121"/>
        <v>464</v>
      </c>
      <c r="BE481" s="80" t="str" cm="1">
        <f t="array" aca="1" ref="BE481" ca="1">IFERROR(INDEX(INDIRECT($D$4),MATCH(INDIRECT(BE$5&amp;$BD481),INDIRECT($D$6),0),MATCH($I481,INDIRECT($D$7),0)),"")</f>
        <v/>
      </c>
      <c r="BF481" s="81" t="str" cm="1">
        <f t="array" aca="1" ref="BF481" ca="1">IFERROR(INDEX(INDIRECT($D$4),MATCH(INDIRECT(BF$5&amp;$BD481),INDIRECT($D$6),0),MATCH($I481,INDIRECT($D$7),0)),"")</f>
        <v/>
      </c>
      <c r="BG481" s="81" t="str" cm="1">
        <f t="array" aca="1" ref="BG481" ca="1">IFERROR(INDEX(INDIRECT($D$4),MATCH(INDIRECT(BG$5&amp;$BD481),INDIRECT($D$6),0),MATCH($I481,INDIRECT($D$7),0)),"")</f>
        <v/>
      </c>
      <c r="BH481" s="81" t="str" cm="1">
        <f t="array" aca="1" ref="BH481" ca="1">IFERROR(INDEX(INDIRECT($D$4),MATCH(INDIRECT(BH$5&amp;$BD481),INDIRECT($D$6),0),MATCH($I481,INDIRECT($D$7),0)),"")</f>
        <v/>
      </c>
      <c r="BI481" s="81" t="str" cm="1">
        <f t="array" aca="1" ref="BI481" ca="1">IFERROR(INDEX(INDIRECT($D$4),MATCH(INDIRECT(BI$5&amp;$BD481),INDIRECT($D$6),0),MATCH($I481,INDIRECT($D$7),0)),"")</f>
        <v/>
      </c>
      <c r="BJ481" s="81" t="str" cm="1">
        <f t="array" aca="1" ref="BJ481" ca="1">IFERROR(INDEX(INDIRECT($D$4),MATCH(INDIRECT(BJ$5&amp;$BD481),INDIRECT($D$6),0),MATCH($I481,INDIRECT($D$7),0)),"")</f>
        <v/>
      </c>
      <c r="BK481" s="81" t="str" cm="1">
        <f t="array" aca="1" ref="BK481" ca="1">IFERROR(INDEX(INDIRECT($D$4),MATCH(INDIRECT(BK$5&amp;$BD481),INDIRECT($D$6),0),MATCH($I481,INDIRECT($D$7),0)),"")</f>
        <v/>
      </c>
      <c r="BL481" s="81" t="str" cm="1">
        <f t="array" aca="1" ref="BL481" ca="1">IFERROR(INDEX(INDIRECT($D$4),MATCH(INDIRECT(BL$5&amp;$BD481),INDIRECT($D$6),0),MATCH($I481,INDIRECT($D$7),0)),"")</f>
        <v/>
      </c>
      <c r="BM481" s="81" t="str" cm="1">
        <f t="array" aca="1" ref="BM481" ca="1">IFERROR(INDEX(INDIRECT($D$4),MATCH(INDIRECT(BM$5&amp;$BD481),INDIRECT($D$6),0),MATCH($I481,INDIRECT($D$7),0)),"")</f>
        <v/>
      </c>
      <c r="BN481" s="81" t="str" cm="1">
        <f t="array" aca="1" ref="BN481" ca="1">IFERROR(INDEX(INDIRECT($D$4),MATCH(INDIRECT(BN$5&amp;$BD481),INDIRECT($D$6),0),MATCH($I481,INDIRECT($D$7),0)),"")</f>
        <v/>
      </c>
      <c r="BO481" s="81" t="str" cm="1">
        <f t="array" aca="1" ref="BO481" ca="1">IFERROR(INDEX(INDIRECT($D$4),MATCH(INDIRECT(BO$5&amp;$BD481),INDIRECT($D$6),0),MATCH($I481,INDIRECT($D$7),0)),"")</f>
        <v/>
      </c>
      <c r="BP481" s="81" t="str" cm="1">
        <f t="array" aca="1" ref="BP481" ca="1">IFERROR(INDEX(INDIRECT($D$4),MATCH(INDIRECT(BP$5&amp;$BD481),INDIRECT($D$6),0),MATCH($I481,INDIRECT($D$7),0)),"")</f>
        <v/>
      </c>
      <c r="BQ481" s="81" t="str" cm="1">
        <f t="array" aca="1" ref="BQ481" ca="1">IFERROR(INDEX(INDIRECT($D$4),MATCH(INDIRECT(BQ$5&amp;$BD481),INDIRECT($D$6),0),MATCH($I481,INDIRECT($D$7),0)),"")</f>
        <v/>
      </c>
      <c r="BR481" s="81" t="str" cm="1">
        <f t="array" aca="1" ref="BR481" ca="1">IFERROR(INDEX(INDIRECT($D$4),MATCH(INDIRECT(BR$5&amp;$BD481),INDIRECT($D$6),0),MATCH($I481,INDIRECT($D$7),0)),"")</f>
        <v/>
      </c>
      <c r="BS481" s="81" t="str" cm="1">
        <f t="array" aca="1" ref="BS481" ca="1">IFERROR(INDEX(INDIRECT($D$4),MATCH(INDIRECT(BS$5&amp;$BD481),INDIRECT($D$6),0),MATCH($I481,INDIRECT($D$7),0)),"")</f>
        <v/>
      </c>
      <c r="BT481" s="81" t="str" cm="1">
        <f t="array" aca="1" ref="BT481" ca="1">IFERROR(INDEX(INDIRECT($D$4),MATCH(INDIRECT(BT$5&amp;$BD481),INDIRECT($D$6),0),MATCH($I481,INDIRECT($D$7),0)),"")</f>
        <v/>
      </c>
      <c r="BU481" s="81" t="str" cm="1">
        <f t="array" aca="1" ref="BU481" ca="1">IFERROR(INDEX(INDIRECT($D$4),MATCH(INDIRECT(BU$5&amp;$BD481),INDIRECT($D$6),0),MATCH($I481,INDIRECT($D$7),0)),"")</f>
        <v/>
      </c>
      <c r="BV481" s="99" t="str" cm="1">
        <f t="array" aca="1" ref="BV481" ca="1">IFERROR(INDEX(INDIRECT($D$4),MATCH(INDIRECT(BV$5&amp;$BD481),INDIRECT($D$6),0),MATCH($I481,INDIRECT($D$7),0)),"")</f>
        <v/>
      </c>
      <c r="BX481" s="80"/>
      <c r="BY481" s="81"/>
      <c r="BZ481" s="81"/>
      <c r="CA481" s="81"/>
      <c r="CB481" s="81"/>
      <c r="CC481" s="81"/>
      <c r="CD481" s="81"/>
      <c r="CE481" s="81"/>
      <c r="CF481" s="81"/>
      <c r="CG481" s="81"/>
      <c r="CH481" s="81"/>
      <c r="CI481" s="81"/>
      <c r="CJ481" s="81"/>
      <c r="CK481" s="81"/>
      <c r="CL481" s="81"/>
      <c r="CM481" s="81"/>
      <c r="CN481" s="81"/>
      <c r="CO481" s="99"/>
      <c r="CQ481" s="113"/>
      <c r="CR481" s="59" t="str">
        <f t="shared" si="120"/>
        <v/>
      </c>
      <c r="CS481" s="60"/>
      <c r="CT481" s="123" t="str">
        <f t="shared" ca="1" si="117"/>
        <v/>
      </c>
      <c r="CU481" s="80" t="str">
        <f>IF(ISNUMBER($CS481),INDEX(IRF.New!$CS$7:$DJ$37,MATCH(B468+1,IRF.New!$B$7:$B$37,0),MATCH($CT481,IRF.New!$CS$5:$DJ$5,0)),"")</f>
        <v/>
      </c>
      <c r="CV481" s="81"/>
      <c r="CW481" s="81" t="str">
        <f t="shared" si="118"/>
        <v/>
      </c>
      <c r="CX481" s="81"/>
      <c r="CY481" s="81"/>
      <c r="CZ481" s="94"/>
      <c r="DA481" s="94" t="str">
        <f>IF(ISNUMBER(CS481),INDEX(IRF.New!$CS$2:$DJ$2,MATCH('CF AUX'!$CT481,IRF.New!$CS$5:$DJ$5,0)),"")</f>
        <v/>
      </c>
      <c r="DB481" s="72"/>
      <c r="DD481" s="132" t="str">
        <f>IF(ISNUMBER(CS481),INDEX(IRF.New!$D$7:$CO$37,MATCH('CF AUX'!C463,IRF.New!$C$7:$C$37,0),MATCH(CT481,IRF.New!$D$5:$CO$5,0)),"")</f>
        <v/>
      </c>
    </row>
    <row r="482" spans="1:109" x14ac:dyDescent="0.25">
      <c r="F482" s="137" t="str">
        <f t="shared" si="119"/>
        <v/>
      </c>
      <c r="H482" s="68"/>
      <c r="I482" s="130" t="str">
        <f ca="1">IF(ISNUMBER(H482),INDEX(IRF.New!$CS$5:$DJ$5,MATCH('CF AUX'!H482,INDIRECT("IRF.New!$CS$"&amp;C465&amp;":$DJ$"&amp;C465),0)),"")</f>
        <v/>
      </c>
      <c r="J482" s="82" t="str">
        <f ca="1">IF(ISNUMBER($H482),INDEX(INDIRECT($D$4),MATCH('CF AUX'!J$14,INDIRECT($D$5),0),MATCH('CF AUX'!$I482,INDIRECT($D$7),0)),"")</f>
        <v/>
      </c>
      <c r="K482" s="83" t="str">
        <f ca="1">IF(ISNUMBER($H482),INDEX(INDIRECT($D$4),MATCH('CF AUX'!K$14,INDIRECT($D$5),0),MATCH('CF AUX'!$I482,INDIRECT($D$7),0)),"")</f>
        <v/>
      </c>
      <c r="L482" s="83" t="str">
        <f ca="1">IF(ISNUMBER($H482),INDEX(INDIRECT($D$4),MATCH('CF AUX'!L$14,INDIRECT($D$5),0),MATCH('CF AUX'!$I482,INDIRECT($D$7),0)),"")</f>
        <v/>
      </c>
      <c r="M482" s="83" t="str">
        <f ca="1">IF(ISNUMBER($H482),INDEX(INDIRECT($D$4),MATCH('CF AUX'!M$14,INDIRECT($D$5),0),MATCH('CF AUX'!$I482,INDIRECT($D$7),0)),"")</f>
        <v/>
      </c>
      <c r="N482" s="83" t="str">
        <f ca="1">IF(ISNUMBER($H482),INDEX(INDIRECT($D$4),MATCH('CF AUX'!N$14,INDIRECT($D$5),0),MATCH('CF AUX'!$I482,INDIRECT($D$7),0)),"")</f>
        <v/>
      </c>
      <c r="O482" s="83" t="str">
        <f ca="1">IF(ISNUMBER($H482),INDEX(INDIRECT($D$4),MATCH('CF AUX'!O$14,INDIRECT($D$5),0),MATCH('CF AUX'!$I482,INDIRECT($D$7),0)),"")</f>
        <v/>
      </c>
      <c r="P482" s="83" t="str">
        <f ca="1">IF(ISNUMBER($H482),INDEX(INDIRECT($D$4),MATCH('CF AUX'!P$14,INDIRECT($D$5),0),MATCH('CF AUX'!$I482,INDIRECT($D$7),0)),"")</f>
        <v/>
      </c>
      <c r="Q482" s="83" t="str">
        <f ca="1">IF(ISNUMBER($H482),INDEX(INDIRECT($D$4),MATCH('CF AUX'!Q$14,INDIRECT($D$5),0),MATCH('CF AUX'!$I482,INDIRECT($D$7),0)),"")</f>
        <v/>
      </c>
      <c r="R482" s="83" t="str">
        <f ca="1">IF(ISNUMBER($H482),INDEX(INDIRECT($D$4),MATCH('CF AUX'!R$14,INDIRECT($D$5),0),MATCH('CF AUX'!$I482,INDIRECT($D$7),0)),"")</f>
        <v/>
      </c>
      <c r="S482" s="83" t="str">
        <f ca="1">IF(ISNUMBER($H482),INDEX(INDIRECT($D$4),MATCH('CF AUX'!S$14,INDIRECT($D$5),0),MATCH('CF AUX'!$I482,INDIRECT($D$7),0)),"")</f>
        <v/>
      </c>
      <c r="T482" s="83" t="str">
        <f ca="1">IF(ISNUMBER($H482),INDEX(INDIRECT($D$4),MATCH('CF AUX'!T$14,INDIRECT($D$5),0),MATCH('CF AUX'!$I482,INDIRECT($D$7),0)),"")</f>
        <v/>
      </c>
      <c r="U482" s="83" t="str">
        <f ca="1">IF(ISNUMBER($H482),INDEX(INDIRECT($D$4),MATCH('CF AUX'!U$14,INDIRECT($D$5),0),MATCH('CF AUX'!$I482,INDIRECT($D$7),0)),"")</f>
        <v/>
      </c>
      <c r="V482" s="83" t="str">
        <f ca="1">IF(ISNUMBER($H482),INDEX(INDIRECT($D$4),MATCH('CF AUX'!V$14,INDIRECT($D$5),0),MATCH('CF AUX'!$I482,INDIRECT($D$7),0)),"")</f>
        <v/>
      </c>
      <c r="W482" s="83" t="str">
        <f ca="1">IF(ISNUMBER($H482),INDEX(INDIRECT($D$4),MATCH('CF AUX'!W$14,INDIRECT($D$5),0),MATCH('CF AUX'!$I482,INDIRECT($D$7),0)),"")</f>
        <v/>
      </c>
      <c r="X482" s="83" t="str">
        <f ca="1">IF(ISNUMBER($H482),INDEX(INDIRECT($D$4),MATCH('CF AUX'!X$14,INDIRECT($D$5),0),MATCH('CF AUX'!$I482,INDIRECT($D$7),0)),"")</f>
        <v/>
      </c>
      <c r="Y482" s="83" t="str">
        <f ca="1">IF(ISNUMBER($H482),INDEX(INDIRECT($D$4),MATCH('CF AUX'!Y$14,INDIRECT($D$5),0),MATCH('CF AUX'!$I482,INDIRECT($D$7),0)),"")</f>
        <v/>
      </c>
      <c r="Z482" s="83" t="str">
        <f ca="1">IF(ISNUMBER($H482),INDEX(INDIRECT($D$4),MATCH('CF AUX'!Z$14,INDIRECT($D$5),0),MATCH('CF AUX'!$I482,INDIRECT($D$7),0)),"")</f>
        <v/>
      </c>
      <c r="AA482" s="83" t="str">
        <f ca="1">IF(ISNUMBER($H482),INDEX(INDIRECT($D$4),MATCH('CF AUX'!AA$14,INDIRECT($D$5),0),MATCH('CF AUX'!$I482,INDIRECT($D$7),0)),"")</f>
        <v/>
      </c>
      <c r="AB482" s="83" t="str">
        <f ca="1">IF(ISNUMBER($H482),INDEX(INDIRECT($D$4),MATCH('CF AUX'!AB$14,INDIRECT($D$5),0),MATCH('CF AUX'!$I482,INDIRECT($D$7),0)),"")</f>
        <v/>
      </c>
      <c r="AC482" s="83" t="str">
        <f ca="1">IF(ISNUMBER($H482),INDEX(INDIRECT($D$4),MATCH('CF AUX'!AC$14,INDIRECT($D$5),0),MATCH('CF AUX'!$I482,INDIRECT($D$7),0)),"")</f>
        <v/>
      </c>
      <c r="AD482" s="83" t="str">
        <f ca="1">IF(ISNUMBER($H482),INDEX(INDIRECT($D$4),MATCH('CF AUX'!AD$14,INDIRECT($D$5),0),MATCH('CF AUX'!$I482,INDIRECT($D$7),0)),"")</f>
        <v/>
      </c>
      <c r="AE482" s="83" t="str">
        <f ca="1">IF(ISNUMBER($H482),INDEX(INDIRECT($D$4),MATCH('CF AUX'!AE$14,INDIRECT($D$5),0),MATCH('CF AUX'!$I482,INDIRECT($D$7),0)),"")</f>
        <v/>
      </c>
      <c r="AF482" s="83" t="str">
        <f ca="1">IF(ISNUMBER($H482),INDEX(INDIRECT($D$4),MATCH('CF AUX'!AF$14,INDIRECT($D$5),0),MATCH('CF AUX'!$I482,INDIRECT($D$7),0)),"")</f>
        <v/>
      </c>
      <c r="AG482" s="83" t="str">
        <f ca="1">IF(ISNUMBER($H482),INDEX(INDIRECT($D$4),MATCH('CF AUX'!AG$14,INDIRECT($D$5),0),MATCH('CF AUX'!$I482,INDIRECT($D$7),0)),"")</f>
        <v/>
      </c>
      <c r="AH482" s="83" t="str">
        <f ca="1">IF(ISNUMBER($H482),INDEX(INDIRECT($D$4),MATCH('CF AUX'!AH$14,INDIRECT($D$5),0),MATCH('CF AUX'!$I482,INDIRECT($D$7),0)),"")</f>
        <v/>
      </c>
      <c r="AI482" s="83" t="str">
        <f ca="1">IF(ISNUMBER($H482),INDEX(INDIRECT($D$4),MATCH('CF AUX'!AI$14,INDIRECT($D$5),0),MATCH('CF AUX'!$I482,INDIRECT($D$7),0)),"")</f>
        <v/>
      </c>
      <c r="AJ482" s="83" t="str">
        <f ca="1">IF(ISNUMBER($H482),INDEX(INDIRECT($D$4),MATCH('CF AUX'!AJ$14,INDIRECT($D$5),0),MATCH('CF AUX'!$I482,INDIRECT($D$7),0)),"")</f>
        <v/>
      </c>
      <c r="AK482" s="83" t="str">
        <f ca="1">IF(ISNUMBER($H482),INDEX(INDIRECT($D$4),MATCH('CF AUX'!AK$14,INDIRECT($D$5),0),MATCH('CF AUX'!$I482,INDIRECT($D$7),0)),"")</f>
        <v/>
      </c>
      <c r="AL482" s="83" t="str">
        <f ca="1">IF(ISNUMBER($H482),INDEX(INDIRECT($D$4),MATCH('CF AUX'!AL$14,INDIRECT($D$5),0),MATCH('CF AUX'!$I482,INDIRECT($D$7),0)),"")</f>
        <v/>
      </c>
      <c r="AM482" s="83" t="str">
        <f ca="1">IF(ISNUMBER($H482),INDEX(INDIRECT($D$4),MATCH('CF AUX'!AM$14,INDIRECT($D$5),0),MATCH('CF AUX'!$I482,INDIRECT($D$7),0)),"")</f>
        <v/>
      </c>
      <c r="AN482" s="83" t="str">
        <f ca="1">IF(ISNUMBER($H482),INDEX(INDIRECT($D$4),MATCH('CF AUX'!AN$14,INDIRECT($D$5),0),MATCH('CF AUX'!$I482,INDIRECT($D$7),0)),"")</f>
        <v/>
      </c>
      <c r="AO482" s="83" t="str">
        <f ca="1">IF(ISNUMBER($H482),INDEX(INDIRECT($D$4),MATCH('CF AUX'!AO$14,INDIRECT($D$5),0),MATCH('CF AUX'!$I482,INDIRECT($D$7),0)),"")</f>
        <v/>
      </c>
      <c r="AP482" s="83" t="str">
        <f ca="1">IF(ISNUMBER($H482),INDEX(INDIRECT($D$4),MATCH('CF AUX'!AP$14,INDIRECT($D$5),0),MATCH('CF AUX'!$I482,INDIRECT($D$7),0)),"")</f>
        <v/>
      </c>
      <c r="AQ482" s="83" t="str">
        <f ca="1">IF(ISNUMBER($H482),INDEX(INDIRECT($D$4),MATCH('CF AUX'!AQ$14,INDIRECT($D$5),0),MATCH('CF AUX'!$I482,INDIRECT($D$7),0)),"")</f>
        <v/>
      </c>
      <c r="AR482" s="83" t="str">
        <f ca="1">IF(ISNUMBER($H482),INDEX(INDIRECT($D$4),MATCH('CF AUX'!AR$14,INDIRECT($D$5),0),MATCH('CF AUX'!$I482,INDIRECT($D$7),0)),"")</f>
        <v/>
      </c>
      <c r="AS482" s="83" t="str">
        <f ca="1">IF(ISNUMBER($H482),INDEX(INDIRECT($D$4),MATCH('CF AUX'!AS$14,INDIRECT($D$5),0),MATCH('CF AUX'!$I482,INDIRECT($D$7),0)),"")</f>
        <v/>
      </c>
      <c r="AT482" s="83" t="str">
        <f ca="1">IF(ISNUMBER($H482),INDEX(INDIRECT($D$4),MATCH('CF AUX'!AT$14,INDIRECT($D$5),0),MATCH('CF AUX'!$I482,INDIRECT($D$7),0)),"")</f>
        <v/>
      </c>
      <c r="AU482" s="83" t="str">
        <f ca="1">IF(ISNUMBER($H482),INDEX(INDIRECT($D$4),MATCH('CF AUX'!AU$14,INDIRECT($D$5),0),MATCH('CF AUX'!$I482,INDIRECT($D$7),0)),"")</f>
        <v/>
      </c>
      <c r="AV482" s="83" t="str">
        <f ca="1">IF(ISNUMBER($H482),INDEX(INDIRECT($D$4),MATCH('CF AUX'!AV$14,INDIRECT($D$5),0),MATCH('CF AUX'!$I482,INDIRECT($D$7),0)),"")</f>
        <v/>
      </c>
      <c r="AW482" s="83" t="str">
        <f ca="1">IF(ISNUMBER($H482),INDEX(INDIRECT($D$4),MATCH('CF AUX'!AW$14,INDIRECT($D$5),0),MATCH('CF AUX'!$I482,INDIRECT($D$7),0)),"")</f>
        <v/>
      </c>
      <c r="AX482" s="83" t="str">
        <f ca="1">IF(ISNUMBER($H482),INDEX(INDIRECT($D$4),MATCH('CF AUX'!AX$14,INDIRECT($D$5),0),MATCH('CF AUX'!$I482,INDIRECT($D$7),0)),"")</f>
        <v/>
      </c>
      <c r="AY482" s="83" t="str">
        <f ca="1">IF(ISNUMBER($H482),INDEX(INDIRECT($D$4),MATCH('CF AUX'!AY$14,INDIRECT($D$5),0),MATCH('CF AUX'!$I482,INDIRECT($D$7),0)),"")</f>
        <v/>
      </c>
      <c r="AZ482" s="83" t="str">
        <f ca="1">IF(ISNUMBER($H482),INDEX(INDIRECT($D$4),MATCH('CF AUX'!AZ$14,INDIRECT($D$5),0),MATCH('CF AUX'!$I482,INDIRECT($D$7),0)),"")</f>
        <v/>
      </c>
      <c r="BB482" s="97" t="str" cm="1">
        <f t="array" aca="1" ref="BB482" ca="1">IF(ISNUMBER($H482),MMULT(J482:AZ482,TRANSPOSE(INDIRECT($D$8&amp;$G$4&amp;B468&amp;":"&amp;$G$6&amp;B468))),"")</f>
        <v/>
      </c>
      <c r="BD482" s="59">
        <f>BD481</f>
        <v>464</v>
      </c>
      <c r="BE482" s="82" t="str" cm="1">
        <f t="array" aca="1" ref="BE482" ca="1">IFERROR(INDEX(INDIRECT($D$4),MATCH(INDIRECT(BE$5&amp;$BD482),INDIRECT($D$6),0),MATCH($I482,INDIRECT($D$7),0)),"")</f>
        <v/>
      </c>
      <c r="BF482" s="83" t="str" cm="1">
        <f t="array" aca="1" ref="BF482" ca="1">IFERROR(INDEX(INDIRECT($D$4),MATCH(INDIRECT(BF$5&amp;$BD482),INDIRECT($D$6),0),MATCH($I482,INDIRECT($D$7),0)),"")</f>
        <v/>
      </c>
      <c r="BG482" s="83" t="str" cm="1">
        <f t="array" aca="1" ref="BG482" ca="1">IFERROR(INDEX(INDIRECT($D$4),MATCH(INDIRECT(BG$5&amp;$BD482),INDIRECT($D$6),0),MATCH($I482,INDIRECT($D$7),0)),"")</f>
        <v/>
      </c>
      <c r="BH482" s="83" t="str" cm="1">
        <f t="array" aca="1" ref="BH482" ca="1">IFERROR(INDEX(INDIRECT($D$4),MATCH(INDIRECT(BH$5&amp;$BD482),INDIRECT($D$6),0),MATCH($I482,INDIRECT($D$7),0)),"")</f>
        <v/>
      </c>
      <c r="BI482" s="83" t="str" cm="1">
        <f t="array" aca="1" ref="BI482" ca="1">IFERROR(INDEX(INDIRECT($D$4),MATCH(INDIRECT(BI$5&amp;$BD482),INDIRECT($D$6),0),MATCH($I482,INDIRECT($D$7),0)),"")</f>
        <v/>
      </c>
      <c r="BJ482" s="83" t="str" cm="1">
        <f t="array" aca="1" ref="BJ482" ca="1">IFERROR(INDEX(INDIRECT($D$4),MATCH(INDIRECT(BJ$5&amp;$BD482),INDIRECT($D$6),0),MATCH($I482,INDIRECT($D$7),0)),"")</f>
        <v/>
      </c>
      <c r="BK482" s="83" t="str" cm="1">
        <f t="array" aca="1" ref="BK482" ca="1">IFERROR(INDEX(INDIRECT($D$4),MATCH(INDIRECT(BK$5&amp;$BD482),INDIRECT($D$6),0),MATCH($I482,INDIRECT($D$7),0)),"")</f>
        <v/>
      </c>
      <c r="BL482" s="83" t="str" cm="1">
        <f t="array" aca="1" ref="BL482" ca="1">IFERROR(INDEX(INDIRECT($D$4),MATCH(INDIRECT(BL$5&amp;$BD482),INDIRECT($D$6),0),MATCH($I482,INDIRECT($D$7),0)),"")</f>
        <v/>
      </c>
      <c r="BM482" s="83" t="str" cm="1">
        <f t="array" aca="1" ref="BM482" ca="1">IFERROR(INDEX(INDIRECT($D$4),MATCH(INDIRECT(BM$5&amp;$BD482),INDIRECT($D$6),0),MATCH($I482,INDIRECT($D$7),0)),"")</f>
        <v/>
      </c>
      <c r="BN482" s="83" t="str" cm="1">
        <f t="array" aca="1" ref="BN482" ca="1">IFERROR(INDEX(INDIRECT($D$4),MATCH(INDIRECT(BN$5&amp;$BD482),INDIRECT($D$6),0),MATCH($I482,INDIRECT($D$7),0)),"")</f>
        <v/>
      </c>
      <c r="BO482" s="83" t="str" cm="1">
        <f t="array" aca="1" ref="BO482" ca="1">IFERROR(INDEX(INDIRECT($D$4),MATCH(INDIRECT(BO$5&amp;$BD482),INDIRECT($D$6),0),MATCH($I482,INDIRECT($D$7),0)),"")</f>
        <v/>
      </c>
      <c r="BP482" s="83" t="str" cm="1">
        <f t="array" aca="1" ref="BP482" ca="1">IFERROR(INDEX(INDIRECT($D$4),MATCH(INDIRECT(BP$5&amp;$BD482),INDIRECT($D$6),0),MATCH($I482,INDIRECT($D$7),0)),"")</f>
        <v/>
      </c>
      <c r="BQ482" s="83" t="str" cm="1">
        <f t="array" aca="1" ref="BQ482" ca="1">IFERROR(INDEX(INDIRECT($D$4),MATCH(INDIRECT(BQ$5&amp;$BD482),INDIRECT($D$6),0),MATCH($I482,INDIRECT($D$7),0)),"")</f>
        <v/>
      </c>
      <c r="BR482" s="83" t="str" cm="1">
        <f t="array" aca="1" ref="BR482" ca="1">IFERROR(INDEX(INDIRECT($D$4),MATCH(INDIRECT(BR$5&amp;$BD482),INDIRECT($D$6),0),MATCH($I482,INDIRECT($D$7),0)),"")</f>
        <v/>
      </c>
      <c r="BS482" s="83" t="str" cm="1">
        <f t="array" aca="1" ref="BS482" ca="1">IFERROR(INDEX(INDIRECT($D$4),MATCH(INDIRECT(BS$5&amp;$BD482),INDIRECT($D$6),0),MATCH($I482,INDIRECT($D$7),0)),"")</f>
        <v/>
      </c>
      <c r="BT482" s="83" t="str" cm="1">
        <f t="array" aca="1" ref="BT482" ca="1">IFERROR(INDEX(INDIRECT($D$4),MATCH(INDIRECT(BT$5&amp;$BD482),INDIRECT($D$6),0),MATCH($I482,INDIRECT($D$7),0)),"")</f>
        <v/>
      </c>
      <c r="BU482" s="83" t="str" cm="1">
        <f t="array" aca="1" ref="BU482" ca="1">IFERROR(INDEX(INDIRECT($D$4),MATCH(INDIRECT(BU$5&amp;$BD482),INDIRECT($D$6),0),MATCH($I482,INDIRECT($D$7),0)),"")</f>
        <v/>
      </c>
      <c r="BV482" s="100" t="str" cm="1">
        <f t="array" aca="1" ref="BV482" ca="1">IFERROR(INDEX(INDIRECT($D$4),MATCH(INDIRECT(BV$5&amp;$BD482),INDIRECT($D$6),0),MATCH($I482,INDIRECT($D$7),0)),"")</f>
        <v/>
      </c>
      <c r="BX482" s="82"/>
      <c r="BY482" s="83"/>
      <c r="BZ482" s="83"/>
      <c r="CA482" s="83"/>
      <c r="CB482" s="83"/>
      <c r="CC482" s="83"/>
      <c r="CD482" s="83"/>
      <c r="CE482" s="83"/>
      <c r="CF482" s="83"/>
      <c r="CG482" s="83"/>
      <c r="CH482" s="83"/>
      <c r="CI482" s="83"/>
      <c r="CJ482" s="83"/>
      <c r="CK482" s="83"/>
      <c r="CL482" s="83"/>
      <c r="CM482" s="83"/>
      <c r="CN482" s="83"/>
      <c r="CO482" s="100"/>
      <c r="CQ482" s="107"/>
      <c r="CR482" s="108" t="str">
        <f t="shared" si="120"/>
        <v/>
      </c>
      <c r="CS482" s="114"/>
      <c r="CT482" s="109" t="str">
        <f t="shared" ca="1" si="117"/>
        <v/>
      </c>
      <c r="CU482" s="82" t="str">
        <f>IF(ISNUMBER($CS482),INDEX(IRF.New!$CS$7:$DJ$37,MATCH(B468+1,IRF.New!$B$7:$B$37,0),MATCH($CT482,IRF.New!$CS$5:$DJ$5,0)),"")</f>
        <v/>
      </c>
      <c r="CV482" s="83"/>
      <c r="CW482" s="83" t="str">
        <f t="shared" si="118"/>
        <v/>
      </c>
      <c r="CX482" s="83"/>
      <c r="CY482" s="83"/>
      <c r="CZ482" s="112"/>
      <c r="DA482" s="112" t="str">
        <f>IF(ISNUMBER(CS482),INDEX(IRF.New!$CS$2:$DJ$2,MATCH('CF AUX'!$CT482,IRF.New!$CS$5:$DJ$5,0)),"")</f>
        <v/>
      </c>
      <c r="DB482" s="74"/>
      <c r="DD482" s="133" t="str">
        <f>IF(ISNUMBER(CS482),INDEX(IRF.New!$D$7:$CO$37,MATCH('CF AUX'!C463,IRF.New!$C$7:$C$37,0),MATCH(CT482,IRF.New!$D$5:$CO$5,0)),"")</f>
        <v/>
      </c>
    </row>
    <row r="485" spans="1:109" ht="16.5" thickBot="1" x14ac:dyDescent="0.3">
      <c r="B485" s="121" t="str">
        <f>"HORIZON "&amp;C488</f>
        <v>HORIZON 20</v>
      </c>
      <c r="C485" s="118"/>
      <c r="D485" s="119"/>
      <c r="E485" s="119"/>
      <c r="F485" s="120"/>
      <c r="G485" s="120"/>
      <c r="H485" s="120"/>
      <c r="I485" s="120"/>
      <c r="J485" s="120"/>
      <c r="K485" s="118"/>
      <c r="L485" s="119"/>
      <c r="M485" s="120"/>
      <c r="N485" s="120"/>
      <c r="O485" s="120"/>
      <c r="P485" s="120"/>
      <c r="Q485" s="120"/>
      <c r="R485" s="120"/>
      <c r="S485" s="120"/>
      <c r="T485" s="120"/>
      <c r="U485" s="120"/>
      <c r="V485" s="120"/>
      <c r="W485" s="120"/>
      <c r="X485" s="120"/>
      <c r="Y485" s="120"/>
      <c r="Z485" s="120"/>
      <c r="AA485" s="120"/>
      <c r="AB485" s="120"/>
      <c r="AC485" s="120"/>
      <c r="AD485" s="120"/>
      <c r="AE485" s="120"/>
      <c r="AF485" s="120"/>
      <c r="AG485" s="120"/>
      <c r="AH485" s="120"/>
      <c r="AI485" s="120"/>
      <c r="AJ485" s="120"/>
      <c r="AK485" s="120"/>
      <c r="AL485" s="120"/>
      <c r="AM485" s="120"/>
      <c r="AN485" s="120"/>
      <c r="AO485" s="120"/>
      <c r="AP485" s="120"/>
      <c r="AQ485" s="120"/>
      <c r="AR485" s="120"/>
      <c r="AS485" s="120"/>
      <c r="AT485" s="120"/>
      <c r="AU485" s="120"/>
      <c r="AV485" s="120"/>
      <c r="AW485" s="120"/>
      <c r="AX485" s="120"/>
      <c r="AY485" s="120"/>
      <c r="AZ485" s="120"/>
      <c r="BA485" s="120"/>
      <c r="BB485" s="120"/>
      <c r="BC485" s="120"/>
      <c r="BD485" s="120"/>
      <c r="BE485" s="120"/>
      <c r="BF485" s="120"/>
      <c r="BG485" s="120"/>
      <c r="BH485" s="120"/>
      <c r="BI485" s="120"/>
      <c r="BJ485" s="120"/>
      <c r="BK485" s="120"/>
      <c r="BL485" s="120"/>
      <c r="BM485" s="120"/>
      <c r="BN485" s="120"/>
      <c r="BO485" s="120"/>
      <c r="BP485" s="120"/>
      <c r="BQ485" s="120"/>
      <c r="BR485" s="120"/>
      <c r="BS485" s="120"/>
      <c r="BT485" s="120"/>
      <c r="BU485" s="120"/>
      <c r="BV485" s="120"/>
      <c r="BW485" s="120"/>
      <c r="BX485" s="120"/>
      <c r="BY485" s="120"/>
      <c r="BZ485" s="120"/>
      <c r="CA485" s="120"/>
      <c r="CB485" s="120"/>
      <c r="CC485" s="120"/>
      <c r="CD485" s="120"/>
      <c r="CE485" s="120"/>
      <c r="CF485" s="120"/>
      <c r="CG485" s="120"/>
      <c r="CH485" s="120"/>
      <c r="CI485" s="120"/>
      <c r="CJ485" s="120"/>
      <c r="CK485" s="120"/>
      <c r="CL485" s="120"/>
      <c r="CM485" s="120"/>
      <c r="CN485" s="120"/>
      <c r="CO485" s="120"/>
      <c r="CP485" s="120"/>
      <c r="CQ485" s="120"/>
      <c r="CR485" s="120"/>
      <c r="CS485" s="120"/>
      <c r="CT485" s="120"/>
      <c r="CU485" s="120"/>
      <c r="CV485" s="120"/>
      <c r="CW485" s="120"/>
      <c r="CX485" s="120"/>
      <c r="CY485" s="120"/>
      <c r="CZ485" s="120"/>
      <c r="DA485" s="120"/>
      <c r="DB485" s="120"/>
      <c r="DC485" s="120"/>
      <c r="DD485" s="120"/>
    </row>
    <row r="486" spans="1:109" ht="15.75" thickTop="1" x14ac:dyDescent="0.25">
      <c r="C486" s="61"/>
      <c r="D486" s="60"/>
      <c r="E486" s="60"/>
      <c r="K486" s="61"/>
      <c r="L486" s="60"/>
      <c r="BC486" s="61" t="s">
        <v>265</v>
      </c>
      <c r="BD486" s="59">
        <f>ROW(BE489)</f>
        <v>489</v>
      </c>
      <c r="BW486" s="61"/>
      <c r="BX486" s="61"/>
      <c r="BY486" s="61"/>
      <c r="BZ486" s="61"/>
      <c r="CA486" s="61"/>
      <c r="CB486" s="61"/>
      <c r="CC486" s="61"/>
      <c r="CD486" s="61"/>
      <c r="CE486" s="61"/>
      <c r="CF486" s="61"/>
      <c r="CG486" s="61"/>
      <c r="CH486" s="61"/>
      <c r="CI486" s="61"/>
      <c r="CJ486" s="61"/>
      <c r="CK486" s="61"/>
      <c r="CL486" s="61"/>
      <c r="CM486" s="61"/>
      <c r="CN486" s="61"/>
      <c r="CO486" s="61"/>
      <c r="CP486" s="61"/>
      <c r="CQ486" s="61"/>
      <c r="CR486" s="61"/>
      <c r="CS486" s="61"/>
      <c r="CT486" s="61"/>
      <c r="CU486" s="61"/>
      <c r="CV486" s="61"/>
      <c r="CW486" s="61"/>
      <c r="CX486" s="61"/>
      <c r="CY486" s="61"/>
      <c r="CZ486" s="61"/>
      <c r="DA486" s="61"/>
      <c r="DB486" s="61"/>
      <c r="DC486" s="61"/>
      <c r="DD486" s="61"/>
    </row>
    <row r="487" spans="1:109" x14ac:dyDescent="0.25">
      <c r="B487" s="59" t="s">
        <v>238</v>
      </c>
      <c r="I487" s="108" t="s">
        <v>251</v>
      </c>
      <c r="BE487" s="59" t="s">
        <v>247</v>
      </c>
    </row>
    <row r="488" spans="1:109" x14ac:dyDescent="0.25">
      <c r="B488" s="69" t="s">
        <v>226</v>
      </c>
      <c r="C488" s="70">
        <f>C463+1</f>
        <v>20</v>
      </c>
      <c r="I488" s="127" t="s">
        <v>249</v>
      </c>
      <c r="J488" s="76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  <c r="AD488" s="77"/>
      <c r="AE488" s="77"/>
      <c r="AF488" s="77"/>
      <c r="AG488" s="77"/>
      <c r="AH488" s="77"/>
      <c r="AI488" s="77"/>
      <c r="AJ488" s="77"/>
      <c r="AK488" s="77"/>
      <c r="AL488" s="77"/>
      <c r="AM488" s="77"/>
      <c r="AN488" s="77"/>
      <c r="AO488" s="77"/>
      <c r="AP488" s="77"/>
      <c r="AQ488" s="77"/>
      <c r="AR488" s="77"/>
      <c r="AS488" s="77"/>
      <c r="AT488" s="77"/>
      <c r="AU488" s="77"/>
      <c r="AV488" s="77"/>
      <c r="AW488" s="77"/>
      <c r="AX488" s="77"/>
      <c r="AY488" s="77"/>
      <c r="AZ488" s="77"/>
      <c r="BB488" s="64" t="s">
        <v>232</v>
      </c>
      <c r="BE488" s="104" t="str" cm="1">
        <f t="array" aca="1" ref="BE488:BV488" ca="1">TRANSPOSE(I490:I507)</f>
        <v/>
      </c>
      <c r="BF488" s="105" t="str">
        <f ca="1"/>
        <v/>
      </c>
      <c r="BG488" s="105" t="str">
        <f ca="1"/>
        <v/>
      </c>
      <c r="BH488" s="105" t="str">
        <f ca="1"/>
        <v/>
      </c>
      <c r="BI488" s="105" t="str">
        <f ca="1"/>
        <v/>
      </c>
      <c r="BJ488" s="105" t="str">
        <f ca="1"/>
        <v/>
      </c>
      <c r="BK488" s="105" t="str">
        <f ca="1"/>
        <v/>
      </c>
      <c r="BL488" s="105" t="str">
        <f ca="1"/>
        <v/>
      </c>
      <c r="BM488" s="105" t="str">
        <f ca="1"/>
        <v/>
      </c>
      <c r="BN488" s="105" t="str">
        <f ca="1"/>
        <v/>
      </c>
      <c r="BO488" s="105" t="str">
        <f ca="1"/>
        <v/>
      </c>
      <c r="BP488" s="105" t="str">
        <f ca="1"/>
        <v/>
      </c>
      <c r="BQ488" s="105" t="str">
        <f ca="1"/>
        <v/>
      </c>
      <c r="BR488" s="105" t="str">
        <f ca="1"/>
        <v/>
      </c>
      <c r="BS488" s="105" t="str">
        <f ca="1"/>
        <v/>
      </c>
      <c r="BT488" s="105" t="str">
        <f ca="1"/>
        <v/>
      </c>
      <c r="BU488" s="105" t="str">
        <f ca="1"/>
        <v/>
      </c>
      <c r="BV488" s="106" t="str">
        <f ca="1"/>
        <v/>
      </c>
      <c r="CU488" s="127" t="s">
        <v>249</v>
      </c>
      <c r="CW488" s="110" t="str">
        <f>SUBSTITUTE(ADDRESS(1,COLUMN(CW490),4),"1","")</f>
        <v>CW</v>
      </c>
      <c r="DD488" s="127" t="s">
        <v>249</v>
      </c>
    </row>
    <row r="489" spans="1:109" x14ac:dyDescent="0.25">
      <c r="B489" s="71" t="s">
        <v>225</v>
      </c>
      <c r="C489" s="72">
        <f>INDEX(IRF.New!$CR:$CR,MATCH('CF AUX'!C488,IRF.New!$C:$C,0))</f>
        <v>0</v>
      </c>
      <c r="F489" s="60" t="s">
        <v>263</v>
      </c>
      <c r="H489" s="65"/>
      <c r="I489" s="124" t="s">
        <v>264</v>
      </c>
      <c r="J489" s="60">
        <v>1</v>
      </c>
      <c r="K489" s="60">
        <f>J489+1</f>
        <v>2</v>
      </c>
      <c r="L489" s="60">
        <f t="shared" ref="L489:AZ489" si="122">K489+1</f>
        <v>3</v>
      </c>
      <c r="M489" s="60">
        <f t="shared" si="122"/>
        <v>4</v>
      </c>
      <c r="N489" s="60">
        <f t="shared" si="122"/>
        <v>5</v>
      </c>
      <c r="O489" s="60">
        <f t="shared" si="122"/>
        <v>6</v>
      </c>
      <c r="P489" s="60">
        <f t="shared" si="122"/>
        <v>7</v>
      </c>
      <c r="Q489" s="60">
        <f t="shared" si="122"/>
        <v>8</v>
      </c>
      <c r="R489" s="60">
        <f t="shared" si="122"/>
        <v>9</v>
      </c>
      <c r="S489" s="60">
        <f t="shared" si="122"/>
        <v>10</v>
      </c>
      <c r="T489" s="60">
        <f t="shared" si="122"/>
        <v>11</v>
      </c>
      <c r="U489" s="60">
        <f t="shared" si="122"/>
        <v>12</v>
      </c>
      <c r="V489" s="60">
        <f t="shared" si="122"/>
        <v>13</v>
      </c>
      <c r="W489" s="60">
        <f t="shared" si="122"/>
        <v>14</v>
      </c>
      <c r="X489" s="60">
        <f t="shared" si="122"/>
        <v>15</v>
      </c>
      <c r="Y489" s="60">
        <f t="shared" si="122"/>
        <v>16</v>
      </c>
      <c r="Z489" s="60">
        <f t="shared" si="122"/>
        <v>17</v>
      </c>
      <c r="AA489" s="60">
        <f t="shared" si="122"/>
        <v>18</v>
      </c>
      <c r="AB489" s="60">
        <f t="shared" si="122"/>
        <v>19</v>
      </c>
      <c r="AC489" s="60">
        <f t="shared" si="122"/>
        <v>20</v>
      </c>
      <c r="AD489" s="60">
        <f t="shared" si="122"/>
        <v>21</v>
      </c>
      <c r="AE489" s="60">
        <f t="shared" si="122"/>
        <v>22</v>
      </c>
      <c r="AF489" s="60">
        <f t="shared" si="122"/>
        <v>23</v>
      </c>
      <c r="AG489" s="60">
        <f t="shared" si="122"/>
        <v>24</v>
      </c>
      <c r="AH489" s="60">
        <f t="shared" si="122"/>
        <v>25</v>
      </c>
      <c r="AI489" s="60">
        <f t="shared" si="122"/>
        <v>26</v>
      </c>
      <c r="AJ489" s="60">
        <f t="shared" si="122"/>
        <v>27</v>
      </c>
      <c r="AK489" s="60">
        <f t="shared" si="122"/>
        <v>28</v>
      </c>
      <c r="AL489" s="60">
        <f t="shared" si="122"/>
        <v>29</v>
      </c>
      <c r="AM489" s="60">
        <f t="shared" si="122"/>
        <v>30</v>
      </c>
      <c r="AN489" s="60">
        <f t="shared" si="122"/>
        <v>31</v>
      </c>
      <c r="AO489" s="60">
        <f t="shared" si="122"/>
        <v>32</v>
      </c>
      <c r="AP489" s="60">
        <f t="shared" si="122"/>
        <v>33</v>
      </c>
      <c r="AQ489" s="60">
        <f t="shared" si="122"/>
        <v>34</v>
      </c>
      <c r="AR489" s="60">
        <f t="shared" si="122"/>
        <v>35</v>
      </c>
      <c r="AS489" s="60">
        <f t="shared" si="122"/>
        <v>36</v>
      </c>
      <c r="AT489" s="60">
        <f t="shared" si="122"/>
        <v>37</v>
      </c>
      <c r="AU489" s="60">
        <f t="shared" si="122"/>
        <v>38</v>
      </c>
      <c r="AV489" s="60">
        <f t="shared" si="122"/>
        <v>39</v>
      </c>
      <c r="AW489" s="60">
        <f t="shared" si="122"/>
        <v>40</v>
      </c>
      <c r="AX489" s="60">
        <f t="shared" si="122"/>
        <v>41</v>
      </c>
      <c r="AY489" s="60">
        <f t="shared" si="122"/>
        <v>42</v>
      </c>
      <c r="AZ489" s="60">
        <f t="shared" si="122"/>
        <v>43</v>
      </c>
      <c r="BB489" s="67" t="s">
        <v>239</v>
      </c>
      <c r="BE489" s="107" t="str">
        <f ca="1">IFERROR(INDEX(IRF.New!$CS$2:$DJ$2,MATCH(BE488,IRF.New!$CS$5:$DJ$5,0)),"")</f>
        <v/>
      </c>
      <c r="BF489" s="108" t="str">
        <f ca="1">IFERROR(INDEX(IRF.New!$CS$2:$DJ$2,MATCH(BF488,IRF.New!$CS$5:$DJ$5,0)),"")</f>
        <v/>
      </c>
      <c r="BG489" s="108" t="str">
        <f ca="1">IFERROR(INDEX(IRF.New!$CS$2:$DJ$2,MATCH(BG488,IRF.New!$CS$5:$DJ$5,0)),"")</f>
        <v/>
      </c>
      <c r="BH489" s="108" t="str">
        <f ca="1">IFERROR(INDEX(IRF.New!$CS$2:$DJ$2,MATCH(BH488,IRF.New!$CS$5:$DJ$5,0)),"")</f>
        <v/>
      </c>
      <c r="BI489" s="108" t="str">
        <f ca="1">IFERROR(INDEX(IRF.New!$CS$2:$DJ$2,MATCH(BI488,IRF.New!$CS$5:$DJ$5,0)),"")</f>
        <v/>
      </c>
      <c r="BJ489" s="108" t="str">
        <f ca="1">IFERROR(INDEX(IRF.New!$CS$2:$DJ$2,MATCH(BJ488,IRF.New!$CS$5:$DJ$5,0)),"")</f>
        <v/>
      </c>
      <c r="BK489" s="108" t="str">
        <f ca="1">IFERROR(INDEX(IRF.New!$CS$2:$DJ$2,MATCH(BK488,IRF.New!$CS$5:$DJ$5,0)),"")</f>
        <v/>
      </c>
      <c r="BL489" s="108" t="str">
        <f ca="1">IFERROR(INDEX(IRF.New!$CS$2:$DJ$2,MATCH(BL488,IRF.New!$CS$5:$DJ$5,0)),"")</f>
        <v/>
      </c>
      <c r="BM489" s="108" t="str">
        <f ca="1">IFERROR(INDEX(IRF.New!$CS$2:$DJ$2,MATCH(BM488,IRF.New!$CS$5:$DJ$5,0)),"")</f>
        <v/>
      </c>
      <c r="BN489" s="108" t="str">
        <f ca="1">IFERROR(INDEX(IRF.New!$CS$2:$DJ$2,MATCH(BN488,IRF.New!$CS$5:$DJ$5,0)),"")</f>
        <v/>
      </c>
      <c r="BO489" s="108" t="str">
        <f ca="1">IFERROR(INDEX(IRF.New!$CS$2:$DJ$2,MATCH(BO488,IRF.New!$CS$5:$DJ$5,0)),"")</f>
        <v/>
      </c>
      <c r="BP489" s="108" t="str">
        <f ca="1">IFERROR(INDEX(IRF.New!$CS$2:$DJ$2,MATCH(BP488,IRF.New!$CS$5:$DJ$5,0)),"")</f>
        <v/>
      </c>
      <c r="BQ489" s="108" t="str">
        <f ca="1">IFERROR(INDEX(IRF.New!$CS$2:$DJ$2,MATCH(BQ488,IRF.New!$CS$5:$DJ$5,0)),"")</f>
        <v/>
      </c>
      <c r="BR489" s="108" t="str">
        <f ca="1">IFERROR(INDEX(IRF.New!$CS$2:$DJ$2,MATCH(BR488,IRF.New!$CS$5:$DJ$5,0)),"")</f>
        <v/>
      </c>
      <c r="BS489" s="108" t="str">
        <f ca="1">IFERROR(INDEX(IRF.New!$CS$2:$DJ$2,MATCH(BS488,IRF.New!$CS$5:$DJ$5,0)),"")</f>
        <v/>
      </c>
      <c r="BT489" s="108" t="str">
        <f ca="1">IFERROR(INDEX(IRF.New!$CS$2:$DJ$2,MATCH(BT488,IRF.New!$CS$5:$DJ$5,0)),"")</f>
        <v/>
      </c>
      <c r="BU489" s="108" t="str">
        <f ca="1">IFERROR(INDEX(IRF.New!$CS$2:$DJ$2,MATCH(BU488,IRF.New!$CS$5:$DJ$5,0)),"")</f>
        <v/>
      </c>
      <c r="BV489" s="109" t="str">
        <f ca="1">IFERROR(INDEX(IRF.New!$CS$2:$DJ$2,MATCH(BV488,IRF.New!$CS$5:$DJ$5,0)),"")</f>
        <v/>
      </c>
      <c r="BX489" s="59" t="s">
        <v>242</v>
      </c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  <c r="CM489" s="59"/>
      <c r="CN489" s="59"/>
      <c r="CO489" s="59"/>
      <c r="CQ489" s="59"/>
      <c r="CR489" s="59"/>
      <c r="CS489" s="59"/>
      <c r="CT489" s="59"/>
      <c r="CU489" s="60" t="s">
        <v>244</v>
      </c>
      <c r="CV489" s="59"/>
      <c r="CW489" s="60" t="s">
        <v>250</v>
      </c>
      <c r="CX489" s="60"/>
      <c r="CY489" s="60" t="s">
        <v>237</v>
      </c>
      <c r="CZ489" s="59" t="s">
        <v>231</v>
      </c>
      <c r="DA489" s="59" t="s">
        <v>243</v>
      </c>
      <c r="DB489" s="60" t="s">
        <v>272</v>
      </c>
      <c r="DD489" s="44" t="s">
        <v>246</v>
      </c>
    </row>
    <row r="490" spans="1:109" x14ac:dyDescent="0.25">
      <c r="B490" s="73" t="s">
        <v>228</v>
      </c>
      <c r="C490" s="74">
        <f>INDEX(IRF.New!$CR$41:$CR$64,MATCH('CF AUX'!C488,IRF.New!$CQ$41:$CQ$64,0))</f>
        <v>60</v>
      </c>
      <c r="F490" s="135" t="str">
        <f>IF(ISNUMBER(H490),IF(ABS((DD490-CU490))&lt;0.001,TRUE,FALSE),"")</f>
        <v/>
      </c>
      <c r="H490" s="143" t="e" cm="1" vm="1">
        <f t="array" ref="H490">_xlfn.SEQUENCE(C489)</f>
        <v>#VALUE!</v>
      </c>
      <c r="I490" s="128" t="str">
        <f ca="1">IF(ISNUMBER(H490),INDEX(IRF.New!$CS$5:$DJ$5,MATCH('CF AUX'!H490,INDIRECT("IRF.New!$CS$"&amp;C490&amp;":$DJ$"&amp;C490),0)),"")</f>
        <v/>
      </c>
      <c r="J490" s="78" t="str">
        <f ca="1">IF(ISNUMBER($H490),INDEX(INDIRECT($D$4),MATCH('CF AUX'!J$14,INDIRECT($D$5),0),MATCH('CF AUX'!$I490,INDIRECT($D$7),0)),"")</f>
        <v/>
      </c>
      <c r="K490" s="79" t="str">
        <f ca="1">IF(ISNUMBER($H490),INDEX(INDIRECT($D$4),MATCH('CF AUX'!K$14,INDIRECT($D$5),0),MATCH('CF AUX'!$I490,INDIRECT($D$7),0)),"")</f>
        <v/>
      </c>
      <c r="L490" s="79" t="str">
        <f ca="1">IF(ISNUMBER($H490),INDEX(INDIRECT($D$4),MATCH('CF AUX'!L$14,INDIRECT($D$5),0),MATCH('CF AUX'!$I490,INDIRECT($D$7),0)),"")</f>
        <v/>
      </c>
      <c r="M490" s="79" t="str">
        <f ca="1">IF(ISNUMBER($H490),INDEX(INDIRECT($D$4),MATCH('CF AUX'!M$14,INDIRECT($D$5),0),MATCH('CF AUX'!$I490,INDIRECT($D$7),0)),"")</f>
        <v/>
      </c>
      <c r="N490" s="79" t="str">
        <f ca="1">IF(ISNUMBER($H490),INDEX(INDIRECT($D$4),MATCH('CF AUX'!N$14,INDIRECT($D$5),0),MATCH('CF AUX'!$I490,INDIRECT($D$7),0)),"")</f>
        <v/>
      </c>
      <c r="O490" s="79" t="str">
        <f ca="1">IF(ISNUMBER($H490),INDEX(INDIRECT($D$4),MATCH('CF AUX'!O$14,INDIRECT($D$5),0),MATCH('CF AUX'!$I490,INDIRECT($D$7),0)),"")</f>
        <v/>
      </c>
      <c r="P490" s="79" t="str">
        <f ca="1">IF(ISNUMBER($H490),INDEX(INDIRECT($D$4),MATCH('CF AUX'!P$14,INDIRECT($D$5),0),MATCH('CF AUX'!$I490,INDIRECT($D$7),0)),"")</f>
        <v/>
      </c>
      <c r="Q490" s="79" t="str">
        <f ca="1">IF(ISNUMBER($H490),INDEX(INDIRECT($D$4),MATCH('CF AUX'!Q$14,INDIRECT($D$5),0),MATCH('CF AUX'!$I490,INDIRECT($D$7),0)),"")</f>
        <v/>
      </c>
      <c r="R490" s="79" t="str">
        <f ca="1">IF(ISNUMBER($H490),INDEX(INDIRECT($D$4),MATCH('CF AUX'!R$14,INDIRECT($D$5),0),MATCH('CF AUX'!$I490,INDIRECT($D$7),0)),"")</f>
        <v/>
      </c>
      <c r="S490" s="79" t="str">
        <f ca="1">IF(ISNUMBER($H490),INDEX(INDIRECT($D$4),MATCH('CF AUX'!S$14,INDIRECT($D$5),0),MATCH('CF AUX'!$I490,INDIRECT($D$7),0)),"")</f>
        <v/>
      </c>
      <c r="T490" s="79" t="str">
        <f ca="1">IF(ISNUMBER($H490),INDEX(INDIRECT($D$4),MATCH('CF AUX'!T$14,INDIRECT($D$5),0),MATCH('CF AUX'!$I490,INDIRECT($D$7),0)),"")</f>
        <v/>
      </c>
      <c r="U490" s="79" t="str">
        <f ca="1">IF(ISNUMBER($H490),INDEX(INDIRECT($D$4),MATCH('CF AUX'!U$14,INDIRECT($D$5),0),MATCH('CF AUX'!$I490,INDIRECT($D$7),0)),"")</f>
        <v/>
      </c>
      <c r="V490" s="79" t="str">
        <f ca="1">IF(ISNUMBER($H490),INDEX(INDIRECT($D$4),MATCH('CF AUX'!V$14,INDIRECT($D$5),0),MATCH('CF AUX'!$I490,INDIRECT($D$7),0)),"")</f>
        <v/>
      </c>
      <c r="W490" s="79" t="str">
        <f ca="1">IF(ISNUMBER($H490),INDEX(INDIRECT($D$4),MATCH('CF AUX'!W$14,INDIRECT($D$5),0),MATCH('CF AUX'!$I490,INDIRECT($D$7),0)),"")</f>
        <v/>
      </c>
      <c r="X490" s="79" t="str">
        <f ca="1">IF(ISNUMBER($H490),INDEX(INDIRECT($D$4),MATCH('CF AUX'!X$14,INDIRECT($D$5),0),MATCH('CF AUX'!$I490,INDIRECT($D$7),0)),"")</f>
        <v/>
      </c>
      <c r="Y490" s="79" t="str">
        <f ca="1">IF(ISNUMBER($H490),INDEX(INDIRECT($D$4),MATCH('CF AUX'!Y$14,INDIRECT($D$5),0),MATCH('CF AUX'!$I490,INDIRECT($D$7),0)),"")</f>
        <v/>
      </c>
      <c r="Z490" s="79" t="str">
        <f ca="1">IF(ISNUMBER($H490),INDEX(INDIRECT($D$4),MATCH('CF AUX'!Z$14,INDIRECT($D$5),0),MATCH('CF AUX'!$I490,INDIRECT($D$7),0)),"")</f>
        <v/>
      </c>
      <c r="AA490" s="79" t="str">
        <f ca="1">IF(ISNUMBER($H490),INDEX(INDIRECT($D$4),MATCH('CF AUX'!AA$14,INDIRECT($D$5),0),MATCH('CF AUX'!$I490,INDIRECT($D$7),0)),"")</f>
        <v/>
      </c>
      <c r="AB490" s="79" t="str">
        <f ca="1">IF(ISNUMBER($H490),INDEX(INDIRECT($D$4),MATCH('CF AUX'!AB$14,INDIRECT($D$5),0),MATCH('CF AUX'!$I490,INDIRECT($D$7),0)),"")</f>
        <v/>
      </c>
      <c r="AC490" s="79" t="str">
        <f ca="1">IF(ISNUMBER($H490),INDEX(INDIRECT($D$4),MATCH('CF AUX'!AC$14,INDIRECT($D$5),0),MATCH('CF AUX'!$I490,INDIRECT($D$7),0)),"")</f>
        <v/>
      </c>
      <c r="AD490" s="79" t="str">
        <f ca="1">IF(ISNUMBER($H490),INDEX(INDIRECT($D$4),MATCH('CF AUX'!AD$14,INDIRECT($D$5),0),MATCH('CF AUX'!$I490,INDIRECT($D$7),0)),"")</f>
        <v/>
      </c>
      <c r="AE490" s="79" t="str">
        <f ca="1">IF(ISNUMBER($H490),INDEX(INDIRECT($D$4),MATCH('CF AUX'!AE$14,INDIRECT($D$5),0),MATCH('CF AUX'!$I490,INDIRECT($D$7),0)),"")</f>
        <v/>
      </c>
      <c r="AF490" s="79" t="str">
        <f ca="1">IF(ISNUMBER($H490),INDEX(INDIRECT($D$4),MATCH('CF AUX'!AF$14,INDIRECT($D$5),0),MATCH('CF AUX'!$I490,INDIRECT($D$7),0)),"")</f>
        <v/>
      </c>
      <c r="AG490" s="79" t="str">
        <f ca="1">IF(ISNUMBER($H490),INDEX(INDIRECT($D$4),MATCH('CF AUX'!AG$14,INDIRECT($D$5),0),MATCH('CF AUX'!$I490,INDIRECT($D$7),0)),"")</f>
        <v/>
      </c>
      <c r="AH490" s="79" t="str">
        <f ca="1">IF(ISNUMBER($H490),INDEX(INDIRECT($D$4),MATCH('CF AUX'!AH$14,INDIRECT($D$5),0),MATCH('CF AUX'!$I490,INDIRECT($D$7),0)),"")</f>
        <v/>
      </c>
      <c r="AI490" s="79" t="str">
        <f ca="1">IF(ISNUMBER($H490),INDEX(INDIRECT($D$4),MATCH('CF AUX'!AI$14,INDIRECT($D$5),0),MATCH('CF AUX'!$I490,INDIRECT($D$7),0)),"")</f>
        <v/>
      </c>
      <c r="AJ490" s="79" t="str">
        <f ca="1">IF(ISNUMBER($H490),INDEX(INDIRECT($D$4),MATCH('CF AUX'!AJ$14,INDIRECT($D$5),0),MATCH('CF AUX'!$I490,INDIRECT($D$7),0)),"")</f>
        <v/>
      </c>
      <c r="AK490" s="79" t="str">
        <f ca="1">IF(ISNUMBER($H490),INDEX(INDIRECT($D$4),MATCH('CF AUX'!AK$14,INDIRECT($D$5),0),MATCH('CF AUX'!$I490,INDIRECT($D$7),0)),"")</f>
        <v/>
      </c>
      <c r="AL490" s="79" t="str">
        <f ca="1">IF(ISNUMBER($H490),INDEX(INDIRECT($D$4),MATCH('CF AUX'!AL$14,INDIRECT($D$5),0),MATCH('CF AUX'!$I490,INDIRECT($D$7),0)),"")</f>
        <v/>
      </c>
      <c r="AM490" s="79" t="str">
        <f ca="1">IF(ISNUMBER($H490),INDEX(INDIRECT($D$4),MATCH('CF AUX'!AM$14,INDIRECT($D$5),0),MATCH('CF AUX'!$I490,INDIRECT($D$7),0)),"")</f>
        <v/>
      </c>
      <c r="AN490" s="79" t="str">
        <f ca="1">IF(ISNUMBER($H490),INDEX(INDIRECT($D$4),MATCH('CF AUX'!AN$14,INDIRECT($D$5),0),MATCH('CF AUX'!$I490,INDIRECT($D$7),0)),"")</f>
        <v/>
      </c>
      <c r="AO490" s="79" t="str">
        <f ca="1">IF(ISNUMBER($H490),INDEX(INDIRECT($D$4),MATCH('CF AUX'!AO$14,INDIRECT($D$5),0),MATCH('CF AUX'!$I490,INDIRECT($D$7),0)),"")</f>
        <v/>
      </c>
      <c r="AP490" s="79" t="str">
        <f ca="1">IF(ISNUMBER($H490),INDEX(INDIRECT($D$4),MATCH('CF AUX'!AP$14,INDIRECT($D$5),0),MATCH('CF AUX'!$I490,INDIRECT($D$7),0)),"")</f>
        <v/>
      </c>
      <c r="AQ490" s="79" t="str">
        <f ca="1">IF(ISNUMBER($H490),INDEX(INDIRECT($D$4),MATCH('CF AUX'!AQ$14,INDIRECT($D$5),0),MATCH('CF AUX'!$I490,INDIRECT($D$7),0)),"")</f>
        <v/>
      </c>
      <c r="AR490" s="79" t="str">
        <f ca="1">IF(ISNUMBER($H490),INDEX(INDIRECT($D$4),MATCH('CF AUX'!AR$14,INDIRECT($D$5),0),MATCH('CF AUX'!$I490,INDIRECT($D$7),0)),"")</f>
        <v/>
      </c>
      <c r="AS490" s="79" t="str">
        <f ca="1">IF(ISNUMBER($H490),INDEX(INDIRECT($D$4),MATCH('CF AUX'!AS$14,INDIRECT($D$5),0),MATCH('CF AUX'!$I490,INDIRECT($D$7),0)),"")</f>
        <v/>
      </c>
      <c r="AT490" s="79" t="str">
        <f ca="1">IF(ISNUMBER($H490),INDEX(INDIRECT($D$4),MATCH('CF AUX'!AT$14,INDIRECT($D$5),0),MATCH('CF AUX'!$I490,INDIRECT($D$7),0)),"")</f>
        <v/>
      </c>
      <c r="AU490" s="79" t="str">
        <f ca="1">IF(ISNUMBER($H490),INDEX(INDIRECT($D$4),MATCH('CF AUX'!AU$14,INDIRECT($D$5),0),MATCH('CF AUX'!$I490,INDIRECT($D$7),0)),"")</f>
        <v/>
      </c>
      <c r="AV490" s="79" t="str">
        <f ca="1">IF(ISNUMBER($H490),INDEX(INDIRECT($D$4),MATCH('CF AUX'!AV$14,INDIRECT($D$5),0),MATCH('CF AUX'!$I490,INDIRECT($D$7),0)),"")</f>
        <v/>
      </c>
      <c r="AW490" s="79" t="str">
        <f ca="1">IF(ISNUMBER($H490),INDEX(INDIRECT($D$4),MATCH('CF AUX'!AW$14,INDIRECT($D$5),0),MATCH('CF AUX'!$I490,INDIRECT($D$7),0)),"")</f>
        <v/>
      </c>
      <c r="AX490" s="79" t="str">
        <f ca="1">IF(ISNUMBER($H490),INDEX(INDIRECT($D$4),MATCH('CF AUX'!AX$14,INDIRECT($D$5),0),MATCH('CF AUX'!$I490,INDIRECT($D$7),0)),"")</f>
        <v/>
      </c>
      <c r="AY490" s="79" t="str">
        <f ca="1">IF(ISNUMBER($H490),INDEX(INDIRECT($D$4),MATCH('CF AUX'!AY$14,INDIRECT($D$5),0),MATCH('CF AUX'!$I490,INDIRECT($D$7),0)),"")</f>
        <v/>
      </c>
      <c r="AZ490" s="79" t="str">
        <f ca="1">IF(ISNUMBER($H490),INDEX(INDIRECT($D$4),MATCH('CF AUX'!AZ$14,INDIRECT($D$5),0),MATCH('CF AUX'!$I490,INDIRECT($D$7),0)),"")</f>
        <v/>
      </c>
      <c r="BB490" s="95" t="str" cm="1">
        <f t="array" aca="1" ref="BB490" ca="1">IF(ISNUMBER($H490),MMULT(J490:AZ490,TRANSPOSE(INDIRECT($D$8&amp;$G$4&amp;B493&amp;":"&amp;$G$6&amp;B493))),"")</f>
        <v/>
      </c>
      <c r="BD490" s="59">
        <f>BD486</f>
        <v>489</v>
      </c>
      <c r="BE490" s="78" t="str" cm="1">
        <f t="array" aca="1" ref="BE490" ca="1">IFERROR(INDEX(INDIRECT($D$4),MATCH(INDIRECT(BE$5&amp;$BD490),INDIRECT($D$6),0),MATCH($I490,INDIRECT($D$7),0)),"")</f>
        <v/>
      </c>
      <c r="BF490" s="79" t="str" cm="1">
        <f t="array" aca="1" ref="BF490" ca="1">IFERROR(INDEX(INDIRECT($D$4),MATCH(INDIRECT(BF$5&amp;$BD490),INDIRECT($D$6),0),MATCH($I490,INDIRECT($D$7),0)),"")</f>
        <v/>
      </c>
      <c r="BG490" s="79" t="str" cm="1">
        <f t="array" aca="1" ref="BG490" ca="1">IFERROR(INDEX(INDIRECT($D$4),MATCH(INDIRECT(BG$5&amp;$BD490),INDIRECT($D$6),0),MATCH($I490,INDIRECT($D$7),0)),"")</f>
        <v/>
      </c>
      <c r="BH490" s="79" t="str" cm="1">
        <f t="array" aca="1" ref="BH490" ca="1">IFERROR(INDEX(INDIRECT($D$4),MATCH(INDIRECT(BH$5&amp;$BD490),INDIRECT($D$6),0),MATCH($I490,INDIRECT($D$7),0)),"")</f>
        <v/>
      </c>
      <c r="BI490" s="79" t="str" cm="1">
        <f t="array" aca="1" ref="BI490" ca="1">IFERROR(INDEX(INDIRECT($D$4),MATCH(INDIRECT(BI$5&amp;$BD490),INDIRECT($D$6),0),MATCH($I490,INDIRECT($D$7),0)),"")</f>
        <v/>
      </c>
      <c r="BJ490" s="79" t="str" cm="1">
        <f t="array" aca="1" ref="BJ490" ca="1">IFERROR(INDEX(INDIRECT($D$4),MATCH(INDIRECT(BJ$5&amp;$BD490),INDIRECT($D$6),0),MATCH($I490,INDIRECT($D$7),0)),"")</f>
        <v/>
      </c>
      <c r="BK490" s="79" t="str" cm="1">
        <f t="array" aca="1" ref="BK490" ca="1">IFERROR(INDEX(INDIRECT($D$4),MATCH(INDIRECT(BK$5&amp;$BD490),INDIRECT($D$6),0),MATCH($I490,INDIRECT($D$7),0)),"")</f>
        <v/>
      </c>
      <c r="BL490" s="79" t="str" cm="1">
        <f t="array" aca="1" ref="BL490" ca="1">IFERROR(INDEX(INDIRECT($D$4),MATCH(INDIRECT(BL$5&amp;$BD490),INDIRECT($D$6),0),MATCH($I490,INDIRECT($D$7),0)),"")</f>
        <v/>
      </c>
      <c r="BM490" s="79" t="str" cm="1">
        <f t="array" aca="1" ref="BM490" ca="1">IFERROR(INDEX(INDIRECT($D$4),MATCH(INDIRECT(BM$5&amp;$BD490),INDIRECT($D$6),0),MATCH($I490,INDIRECT($D$7),0)),"")</f>
        <v/>
      </c>
      <c r="BN490" s="79" t="str" cm="1">
        <f t="array" aca="1" ref="BN490" ca="1">IFERROR(INDEX(INDIRECT($D$4),MATCH(INDIRECT(BN$5&amp;$BD490),INDIRECT($D$6),0),MATCH($I490,INDIRECT($D$7),0)),"")</f>
        <v/>
      </c>
      <c r="BO490" s="79" t="str" cm="1">
        <f t="array" aca="1" ref="BO490" ca="1">IFERROR(INDEX(INDIRECT($D$4),MATCH(INDIRECT(BO$5&amp;$BD490),INDIRECT($D$6),0),MATCH($I490,INDIRECT($D$7),0)),"")</f>
        <v/>
      </c>
      <c r="BP490" s="79" t="str" cm="1">
        <f t="array" aca="1" ref="BP490" ca="1">IFERROR(INDEX(INDIRECT($D$4),MATCH(INDIRECT(BP$5&amp;$BD490),INDIRECT($D$6),0),MATCH($I490,INDIRECT($D$7),0)),"")</f>
        <v/>
      </c>
      <c r="BQ490" s="79" t="str" cm="1">
        <f t="array" aca="1" ref="BQ490" ca="1">IFERROR(INDEX(INDIRECT($D$4),MATCH(INDIRECT(BQ$5&amp;$BD490),INDIRECT($D$6),0),MATCH($I490,INDIRECT($D$7),0)),"")</f>
        <v/>
      </c>
      <c r="BR490" s="79" t="str" cm="1">
        <f t="array" aca="1" ref="BR490" ca="1">IFERROR(INDEX(INDIRECT($D$4),MATCH(INDIRECT(BR$5&amp;$BD490),INDIRECT($D$6),0),MATCH($I490,INDIRECT($D$7),0)),"")</f>
        <v/>
      </c>
      <c r="BS490" s="79" t="str" cm="1">
        <f t="array" aca="1" ref="BS490" ca="1">IFERROR(INDEX(INDIRECT($D$4),MATCH(INDIRECT(BS$5&amp;$BD490),INDIRECT($D$6),0),MATCH($I490,INDIRECT($D$7),0)),"")</f>
        <v/>
      </c>
      <c r="BT490" s="79" t="str" cm="1">
        <f t="array" aca="1" ref="BT490" ca="1">IFERROR(INDEX(INDIRECT($D$4),MATCH(INDIRECT(BT$5&amp;$BD490),INDIRECT($D$6),0),MATCH($I490,INDIRECT($D$7),0)),"")</f>
        <v/>
      </c>
      <c r="BU490" s="79" t="str" cm="1">
        <f t="array" aca="1" ref="BU490" ca="1">IFERROR(INDEX(INDIRECT($D$4),MATCH(INDIRECT(BU$5&amp;$BD490),INDIRECT($D$6),0),MATCH($I490,INDIRECT($D$7),0)),"")</f>
        <v/>
      </c>
      <c r="BV490" s="98" t="str" cm="1">
        <f t="array" aca="1" ref="BV490" ca="1">IFERROR(INDEX(INDIRECT($D$4),MATCH(INDIRECT(BV$5&amp;$BD490),INDIRECT($D$6),0),MATCH($I490,INDIRECT($D$7),0)),"")</f>
        <v/>
      </c>
      <c r="BX490" s="78" t="e" cm="1">
        <f t="array" aca="1" ref="BX490" ca="1">MINVERSE(INDIRECT(C501&amp;D501&amp;":"&amp;C502&amp;D502))</f>
        <v>#VALUE!</v>
      </c>
      <c r="BY490" s="79"/>
      <c r="BZ490" s="79"/>
      <c r="CA490" s="79"/>
      <c r="CB490" s="79"/>
      <c r="CC490" s="79"/>
      <c r="CD490" s="79"/>
      <c r="CE490" s="79"/>
      <c r="CF490" s="79"/>
      <c r="CG490" s="79"/>
      <c r="CH490" s="79"/>
      <c r="CI490" s="79"/>
      <c r="CJ490" s="79"/>
      <c r="CK490" s="79"/>
      <c r="CL490" s="79"/>
      <c r="CM490" s="79"/>
      <c r="CN490" s="79"/>
      <c r="CO490" s="98"/>
      <c r="CQ490" s="145" t="s">
        <v>206</v>
      </c>
      <c r="CR490" s="105" t="str">
        <f>IF(ISNUMBER(CS490),ROW(CS490),"")</f>
        <v/>
      </c>
      <c r="CS490" s="77" t="e" cm="1" vm="1">
        <f t="array" ref="CS490">_xlfn.SEQUENCE(C489)</f>
        <v>#VALUE!</v>
      </c>
      <c r="CT490" s="115" t="str">
        <f t="shared" ref="CT490:CT507" ca="1" si="123">I490</f>
        <v/>
      </c>
      <c r="CU490" s="78" t="str">
        <f>IF(ISNUMBER($CS490),INDEX(IRF.New!$CS$7:$DJ$37,MATCH(B493+1,IRF.New!$B$7:$B$37,0),MATCH($CT490,IRF.New!$CS$5:$DJ$5,0)),"")</f>
        <v/>
      </c>
      <c r="CV490" s="79"/>
      <c r="CW490" s="79" t="str">
        <f t="shared" ref="CW490:CW507" si="124">IF(ISNUMBER(CU490),CU490-BB490,"")</f>
        <v/>
      </c>
      <c r="CX490" s="79"/>
      <c r="CY490" s="79" t="e" cm="1">
        <f t="array" aca="1" ref="CY490" ca="1">MMULT(_xlfn.ANCHORARRAY(BX490),CW490:INDIRECT(CW488&amp;MAX(CR490:CR507)))</f>
        <v>#VALUE!</v>
      </c>
      <c r="CZ490" s="63">
        <f>ROW(CY490)</f>
        <v>490</v>
      </c>
      <c r="DA490" s="111" t="str">
        <f>IF(ISNUMBER(CS490),INDEX(IRF.New!$CS$2:$DJ$2,MATCH('CF AUX'!$CT490,IRF.New!$CS$5:$DJ$5,0)),"")</f>
        <v/>
      </c>
      <c r="DB490" s="85">
        <f>C488</f>
        <v>20</v>
      </c>
      <c r="DD490" s="131" t="str">
        <f>IF(ISNUMBER(CS490),INDEX(IRF.New!$D$7:$CO$37,MATCH('CF AUX'!C488,IRF.New!$C$7:$C$37,0),MATCH(CT490,IRF.New!$D$5:$CO$5,0)),"")</f>
        <v/>
      </c>
      <c r="DE490" s="1"/>
    </row>
    <row r="491" spans="1:109" x14ac:dyDescent="0.25">
      <c r="F491" s="136" t="str">
        <f t="shared" ref="F491:F507" si="125">IF(ISNUMBER(H491),IF(ABS((DD491-CU491))&lt;0.001,TRUE,FALSE),"")</f>
        <v/>
      </c>
      <c r="H491" s="143"/>
      <c r="I491" s="128" t="str">
        <f ca="1">IF(ISNUMBER(H491),INDEX(IRF.New!$CS$5:$DJ$5,MATCH('CF AUX'!H491,INDIRECT("IRF.New!$CS$"&amp;C490&amp;":$DJ$"&amp;C490),0)),"")</f>
        <v/>
      </c>
      <c r="J491" s="80" t="str">
        <f ca="1">IF(ISNUMBER($H491),INDEX(INDIRECT($D$4),MATCH('CF AUX'!J$14,INDIRECT($D$5),0),MATCH('CF AUX'!$I491,INDIRECT($D$7),0)),"")</f>
        <v/>
      </c>
      <c r="K491" s="81" t="str">
        <f ca="1">IF(ISNUMBER($H491),INDEX(INDIRECT($D$4),MATCH('CF AUX'!K$14,INDIRECT($D$5),0),MATCH('CF AUX'!$I491,INDIRECT($D$7),0)),"")</f>
        <v/>
      </c>
      <c r="L491" s="81" t="str">
        <f ca="1">IF(ISNUMBER($H491),INDEX(INDIRECT($D$4),MATCH('CF AUX'!L$14,INDIRECT($D$5),0),MATCH('CF AUX'!$I491,INDIRECT($D$7),0)),"")</f>
        <v/>
      </c>
      <c r="M491" s="81" t="str">
        <f ca="1">IF(ISNUMBER($H491),INDEX(INDIRECT($D$4),MATCH('CF AUX'!M$14,INDIRECT($D$5),0),MATCH('CF AUX'!$I491,INDIRECT($D$7),0)),"")</f>
        <v/>
      </c>
      <c r="N491" s="81" t="str">
        <f ca="1">IF(ISNUMBER($H491),INDEX(INDIRECT($D$4),MATCH('CF AUX'!N$14,INDIRECT($D$5),0),MATCH('CF AUX'!$I491,INDIRECT($D$7),0)),"")</f>
        <v/>
      </c>
      <c r="O491" s="81" t="str">
        <f ca="1">IF(ISNUMBER($H491),INDEX(INDIRECT($D$4),MATCH('CF AUX'!O$14,INDIRECT($D$5),0),MATCH('CF AUX'!$I491,INDIRECT($D$7),0)),"")</f>
        <v/>
      </c>
      <c r="P491" s="81" t="str">
        <f ca="1">IF(ISNUMBER($H491),INDEX(INDIRECT($D$4),MATCH('CF AUX'!P$14,INDIRECT($D$5),0),MATCH('CF AUX'!$I491,INDIRECT($D$7),0)),"")</f>
        <v/>
      </c>
      <c r="Q491" s="81" t="str">
        <f ca="1">IF(ISNUMBER($H491),INDEX(INDIRECT($D$4),MATCH('CF AUX'!Q$14,INDIRECT($D$5),0),MATCH('CF AUX'!$I491,INDIRECT($D$7),0)),"")</f>
        <v/>
      </c>
      <c r="R491" s="81" t="str">
        <f ca="1">IF(ISNUMBER($H491),INDEX(INDIRECT($D$4),MATCH('CF AUX'!R$14,INDIRECT($D$5),0),MATCH('CF AUX'!$I491,INDIRECT($D$7),0)),"")</f>
        <v/>
      </c>
      <c r="S491" s="81" t="str">
        <f ca="1">IF(ISNUMBER($H491),INDEX(INDIRECT($D$4),MATCH('CF AUX'!S$14,INDIRECT($D$5),0),MATCH('CF AUX'!$I491,INDIRECT($D$7),0)),"")</f>
        <v/>
      </c>
      <c r="T491" s="81" t="str">
        <f ca="1">IF(ISNUMBER($H491),INDEX(INDIRECT($D$4),MATCH('CF AUX'!T$14,INDIRECT($D$5),0),MATCH('CF AUX'!$I491,INDIRECT($D$7),0)),"")</f>
        <v/>
      </c>
      <c r="U491" s="81" t="str">
        <f ca="1">IF(ISNUMBER($H491),INDEX(INDIRECT($D$4),MATCH('CF AUX'!U$14,INDIRECT($D$5),0),MATCH('CF AUX'!$I491,INDIRECT($D$7),0)),"")</f>
        <v/>
      </c>
      <c r="V491" s="81" t="str">
        <f ca="1">IF(ISNUMBER($H491),INDEX(INDIRECT($D$4),MATCH('CF AUX'!V$14,INDIRECT($D$5),0),MATCH('CF AUX'!$I491,INDIRECT($D$7),0)),"")</f>
        <v/>
      </c>
      <c r="W491" s="81" t="str">
        <f ca="1">IF(ISNUMBER($H491),INDEX(INDIRECT($D$4),MATCH('CF AUX'!W$14,INDIRECT($D$5),0),MATCH('CF AUX'!$I491,INDIRECT($D$7),0)),"")</f>
        <v/>
      </c>
      <c r="X491" s="81" t="str">
        <f ca="1">IF(ISNUMBER($H491),INDEX(INDIRECT($D$4),MATCH('CF AUX'!X$14,INDIRECT($D$5),0),MATCH('CF AUX'!$I491,INDIRECT($D$7),0)),"")</f>
        <v/>
      </c>
      <c r="Y491" s="81" t="str">
        <f ca="1">IF(ISNUMBER($H491),INDEX(INDIRECT($D$4),MATCH('CF AUX'!Y$14,INDIRECT($D$5),0),MATCH('CF AUX'!$I491,INDIRECT($D$7),0)),"")</f>
        <v/>
      </c>
      <c r="Z491" s="81" t="str">
        <f ca="1">IF(ISNUMBER($H491),INDEX(INDIRECT($D$4),MATCH('CF AUX'!Z$14,INDIRECT($D$5),0),MATCH('CF AUX'!$I491,INDIRECT($D$7),0)),"")</f>
        <v/>
      </c>
      <c r="AA491" s="81" t="str">
        <f ca="1">IF(ISNUMBER($H491),INDEX(INDIRECT($D$4),MATCH('CF AUX'!AA$14,INDIRECT($D$5),0),MATCH('CF AUX'!$I491,INDIRECT($D$7),0)),"")</f>
        <v/>
      </c>
      <c r="AB491" s="81" t="str">
        <f ca="1">IF(ISNUMBER($H491),INDEX(INDIRECT($D$4),MATCH('CF AUX'!AB$14,INDIRECT($D$5),0),MATCH('CF AUX'!$I491,INDIRECT($D$7),0)),"")</f>
        <v/>
      </c>
      <c r="AC491" s="81" t="str">
        <f ca="1">IF(ISNUMBER($H491),INDEX(INDIRECT($D$4),MATCH('CF AUX'!AC$14,INDIRECT($D$5),0),MATCH('CF AUX'!$I491,INDIRECT($D$7),0)),"")</f>
        <v/>
      </c>
      <c r="AD491" s="81" t="str">
        <f ca="1">IF(ISNUMBER($H491),INDEX(INDIRECT($D$4),MATCH('CF AUX'!AD$14,INDIRECT($D$5),0),MATCH('CF AUX'!$I491,INDIRECT($D$7),0)),"")</f>
        <v/>
      </c>
      <c r="AE491" s="81" t="str">
        <f ca="1">IF(ISNUMBER($H491),INDEX(INDIRECT($D$4),MATCH('CF AUX'!AE$14,INDIRECT($D$5),0),MATCH('CF AUX'!$I491,INDIRECT($D$7),0)),"")</f>
        <v/>
      </c>
      <c r="AF491" s="81" t="str">
        <f ca="1">IF(ISNUMBER($H491),INDEX(INDIRECT($D$4),MATCH('CF AUX'!AF$14,INDIRECT($D$5),0),MATCH('CF AUX'!$I491,INDIRECT($D$7),0)),"")</f>
        <v/>
      </c>
      <c r="AG491" s="81" t="str">
        <f ca="1">IF(ISNUMBER($H491),INDEX(INDIRECT($D$4),MATCH('CF AUX'!AG$14,INDIRECT($D$5),0),MATCH('CF AUX'!$I491,INDIRECT($D$7),0)),"")</f>
        <v/>
      </c>
      <c r="AH491" s="81" t="str">
        <f ca="1">IF(ISNUMBER($H491),INDEX(INDIRECT($D$4),MATCH('CF AUX'!AH$14,INDIRECT($D$5),0),MATCH('CF AUX'!$I491,INDIRECT($D$7),0)),"")</f>
        <v/>
      </c>
      <c r="AI491" s="81" t="str">
        <f ca="1">IF(ISNUMBER($H491),INDEX(INDIRECT($D$4),MATCH('CF AUX'!AI$14,INDIRECT($D$5),0),MATCH('CF AUX'!$I491,INDIRECT($D$7),0)),"")</f>
        <v/>
      </c>
      <c r="AJ491" s="81" t="str">
        <f ca="1">IF(ISNUMBER($H491),INDEX(INDIRECT($D$4),MATCH('CF AUX'!AJ$14,INDIRECT($D$5),0),MATCH('CF AUX'!$I491,INDIRECT($D$7),0)),"")</f>
        <v/>
      </c>
      <c r="AK491" s="81" t="str">
        <f ca="1">IF(ISNUMBER($H491),INDEX(INDIRECT($D$4),MATCH('CF AUX'!AK$14,INDIRECT($D$5),0),MATCH('CF AUX'!$I491,INDIRECT($D$7),0)),"")</f>
        <v/>
      </c>
      <c r="AL491" s="81" t="str">
        <f ca="1">IF(ISNUMBER($H491),INDEX(INDIRECT($D$4),MATCH('CF AUX'!AL$14,INDIRECT($D$5),0),MATCH('CF AUX'!$I491,INDIRECT($D$7),0)),"")</f>
        <v/>
      </c>
      <c r="AM491" s="81" t="str">
        <f ca="1">IF(ISNUMBER($H491),INDEX(INDIRECT($D$4),MATCH('CF AUX'!AM$14,INDIRECT($D$5),0),MATCH('CF AUX'!$I491,INDIRECT($D$7),0)),"")</f>
        <v/>
      </c>
      <c r="AN491" s="81" t="str">
        <f ca="1">IF(ISNUMBER($H491),INDEX(INDIRECT($D$4),MATCH('CF AUX'!AN$14,INDIRECT($D$5),0),MATCH('CF AUX'!$I491,INDIRECT($D$7),0)),"")</f>
        <v/>
      </c>
      <c r="AO491" s="81" t="str">
        <f ca="1">IF(ISNUMBER($H491),INDEX(INDIRECT($D$4),MATCH('CF AUX'!AO$14,INDIRECT($D$5),0),MATCH('CF AUX'!$I491,INDIRECT($D$7),0)),"")</f>
        <v/>
      </c>
      <c r="AP491" s="81" t="str">
        <f ca="1">IF(ISNUMBER($H491),INDEX(INDIRECT($D$4),MATCH('CF AUX'!AP$14,INDIRECT($D$5),0),MATCH('CF AUX'!$I491,INDIRECT($D$7),0)),"")</f>
        <v/>
      </c>
      <c r="AQ491" s="81" t="str">
        <f ca="1">IF(ISNUMBER($H491),INDEX(INDIRECT($D$4),MATCH('CF AUX'!AQ$14,INDIRECT($D$5),0),MATCH('CF AUX'!$I491,INDIRECT($D$7),0)),"")</f>
        <v/>
      </c>
      <c r="AR491" s="81" t="str">
        <f ca="1">IF(ISNUMBER($H491),INDEX(INDIRECT($D$4),MATCH('CF AUX'!AR$14,INDIRECT($D$5),0),MATCH('CF AUX'!$I491,INDIRECT($D$7),0)),"")</f>
        <v/>
      </c>
      <c r="AS491" s="81" t="str">
        <f ca="1">IF(ISNUMBER($H491),INDEX(INDIRECT($D$4),MATCH('CF AUX'!AS$14,INDIRECT($D$5),0),MATCH('CF AUX'!$I491,INDIRECT($D$7),0)),"")</f>
        <v/>
      </c>
      <c r="AT491" s="81" t="str">
        <f ca="1">IF(ISNUMBER($H491),INDEX(INDIRECT($D$4),MATCH('CF AUX'!AT$14,INDIRECT($D$5),0),MATCH('CF AUX'!$I491,INDIRECT($D$7),0)),"")</f>
        <v/>
      </c>
      <c r="AU491" s="81" t="str">
        <f ca="1">IF(ISNUMBER($H491),INDEX(INDIRECT($D$4),MATCH('CF AUX'!AU$14,INDIRECT($D$5),0),MATCH('CF AUX'!$I491,INDIRECT($D$7),0)),"")</f>
        <v/>
      </c>
      <c r="AV491" s="81" t="str">
        <f ca="1">IF(ISNUMBER($H491),INDEX(INDIRECT($D$4),MATCH('CF AUX'!AV$14,INDIRECT($D$5),0),MATCH('CF AUX'!$I491,INDIRECT($D$7),0)),"")</f>
        <v/>
      </c>
      <c r="AW491" s="81" t="str">
        <f ca="1">IF(ISNUMBER($H491),INDEX(INDIRECT($D$4),MATCH('CF AUX'!AW$14,INDIRECT($D$5),0),MATCH('CF AUX'!$I491,INDIRECT($D$7),0)),"")</f>
        <v/>
      </c>
      <c r="AX491" s="81" t="str">
        <f ca="1">IF(ISNUMBER($H491),INDEX(INDIRECT($D$4),MATCH('CF AUX'!AX$14,INDIRECT($D$5),0),MATCH('CF AUX'!$I491,INDIRECT($D$7),0)),"")</f>
        <v/>
      </c>
      <c r="AY491" s="81" t="str">
        <f ca="1">IF(ISNUMBER($H491),INDEX(INDIRECT($D$4),MATCH('CF AUX'!AY$14,INDIRECT($D$5),0),MATCH('CF AUX'!$I491,INDIRECT($D$7),0)),"")</f>
        <v/>
      </c>
      <c r="AZ491" s="81" t="str">
        <f ca="1">IF(ISNUMBER($H491),INDEX(INDIRECT($D$4),MATCH('CF AUX'!AZ$14,INDIRECT($D$5),0),MATCH('CF AUX'!$I491,INDIRECT($D$7),0)),"")</f>
        <v/>
      </c>
      <c r="BB491" s="96" t="str" cm="1">
        <f t="array" aca="1" ref="BB491" ca="1">IF(ISNUMBER($H491),MMULT(J491:AZ491,TRANSPOSE(INDIRECT($D$8&amp;$G$4&amp;B493&amp;":"&amp;$G$6&amp;B493))),"")</f>
        <v/>
      </c>
      <c r="BD491" s="59">
        <f>BD490</f>
        <v>489</v>
      </c>
      <c r="BE491" s="80" t="str" cm="1">
        <f t="array" aca="1" ref="BE491" ca="1">IFERROR(INDEX(INDIRECT($D$4),MATCH(INDIRECT(BE$5&amp;$BD491),INDIRECT($D$6),0),MATCH($I491,INDIRECT($D$7),0)),"")</f>
        <v/>
      </c>
      <c r="BF491" s="81" t="str" cm="1">
        <f t="array" aca="1" ref="BF491" ca="1">IFERROR(INDEX(INDIRECT($D$4),MATCH(INDIRECT(BF$5&amp;$BD491),INDIRECT($D$6),0),MATCH($I491,INDIRECT($D$7),0)),"")</f>
        <v/>
      </c>
      <c r="BG491" s="81" t="str" cm="1">
        <f t="array" aca="1" ref="BG491" ca="1">IFERROR(INDEX(INDIRECT($D$4),MATCH(INDIRECT(BG$5&amp;$BD491),INDIRECT($D$6),0),MATCH($I491,INDIRECT($D$7),0)),"")</f>
        <v/>
      </c>
      <c r="BH491" s="81" t="str" cm="1">
        <f t="array" aca="1" ref="BH491" ca="1">IFERROR(INDEX(INDIRECT($D$4),MATCH(INDIRECT(BH$5&amp;$BD491),INDIRECT($D$6),0),MATCH($I491,INDIRECT($D$7),0)),"")</f>
        <v/>
      </c>
      <c r="BI491" s="81" t="str" cm="1">
        <f t="array" aca="1" ref="BI491" ca="1">IFERROR(INDEX(INDIRECT($D$4),MATCH(INDIRECT(BI$5&amp;$BD491),INDIRECT($D$6),0),MATCH($I491,INDIRECT($D$7),0)),"")</f>
        <v/>
      </c>
      <c r="BJ491" s="81" t="str" cm="1">
        <f t="array" aca="1" ref="BJ491" ca="1">IFERROR(INDEX(INDIRECT($D$4),MATCH(INDIRECT(BJ$5&amp;$BD491),INDIRECT($D$6),0),MATCH($I491,INDIRECT($D$7),0)),"")</f>
        <v/>
      </c>
      <c r="BK491" s="81" t="str" cm="1">
        <f t="array" aca="1" ref="BK491" ca="1">IFERROR(INDEX(INDIRECT($D$4),MATCH(INDIRECT(BK$5&amp;$BD491),INDIRECT($D$6),0),MATCH($I491,INDIRECT($D$7),0)),"")</f>
        <v/>
      </c>
      <c r="BL491" s="81" t="str" cm="1">
        <f t="array" aca="1" ref="BL491" ca="1">IFERROR(INDEX(INDIRECT($D$4),MATCH(INDIRECT(BL$5&amp;$BD491),INDIRECT($D$6),0),MATCH($I491,INDIRECT($D$7),0)),"")</f>
        <v/>
      </c>
      <c r="BM491" s="81" t="str" cm="1">
        <f t="array" aca="1" ref="BM491" ca="1">IFERROR(INDEX(INDIRECT($D$4),MATCH(INDIRECT(BM$5&amp;$BD491),INDIRECT($D$6),0),MATCH($I491,INDIRECT($D$7),0)),"")</f>
        <v/>
      </c>
      <c r="BN491" s="81" t="str" cm="1">
        <f t="array" aca="1" ref="BN491" ca="1">IFERROR(INDEX(INDIRECT($D$4),MATCH(INDIRECT(BN$5&amp;$BD491),INDIRECT($D$6),0),MATCH($I491,INDIRECT($D$7),0)),"")</f>
        <v/>
      </c>
      <c r="BO491" s="81" t="str" cm="1">
        <f t="array" aca="1" ref="BO491" ca="1">IFERROR(INDEX(INDIRECT($D$4),MATCH(INDIRECT(BO$5&amp;$BD491),INDIRECT($D$6),0),MATCH($I491,INDIRECT($D$7),0)),"")</f>
        <v/>
      </c>
      <c r="BP491" s="81" t="str" cm="1">
        <f t="array" aca="1" ref="BP491" ca="1">IFERROR(INDEX(INDIRECT($D$4),MATCH(INDIRECT(BP$5&amp;$BD491),INDIRECT($D$6),0),MATCH($I491,INDIRECT($D$7),0)),"")</f>
        <v/>
      </c>
      <c r="BQ491" s="81" t="str" cm="1">
        <f t="array" aca="1" ref="BQ491" ca="1">IFERROR(INDEX(INDIRECT($D$4),MATCH(INDIRECT(BQ$5&amp;$BD491),INDIRECT($D$6),0),MATCH($I491,INDIRECT($D$7),0)),"")</f>
        <v/>
      </c>
      <c r="BR491" s="81" t="str" cm="1">
        <f t="array" aca="1" ref="BR491" ca="1">IFERROR(INDEX(INDIRECT($D$4),MATCH(INDIRECT(BR$5&amp;$BD491),INDIRECT($D$6),0),MATCH($I491,INDIRECT($D$7),0)),"")</f>
        <v/>
      </c>
      <c r="BS491" s="81" t="str" cm="1">
        <f t="array" aca="1" ref="BS491" ca="1">IFERROR(INDEX(INDIRECT($D$4),MATCH(INDIRECT(BS$5&amp;$BD491),INDIRECT($D$6),0),MATCH($I491,INDIRECT($D$7),0)),"")</f>
        <v/>
      </c>
      <c r="BT491" s="81" t="str" cm="1">
        <f t="array" aca="1" ref="BT491" ca="1">IFERROR(INDEX(INDIRECT($D$4),MATCH(INDIRECT(BT$5&amp;$BD491),INDIRECT($D$6),0),MATCH($I491,INDIRECT($D$7),0)),"")</f>
        <v/>
      </c>
      <c r="BU491" s="81" t="str" cm="1">
        <f t="array" aca="1" ref="BU491" ca="1">IFERROR(INDEX(INDIRECT($D$4),MATCH(INDIRECT(BU$5&amp;$BD491),INDIRECT($D$6),0),MATCH($I491,INDIRECT($D$7),0)),"")</f>
        <v/>
      </c>
      <c r="BV491" s="99" t="str" cm="1">
        <f t="array" aca="1" ref="BV491" ca="1">IFERROR(INDEX(INDIRECT($D$4),MATCH(INDIRECT(BV$5&amp;$BD491),INDIRECT($D$6),0),MATCH($I491,INDIRECT($D$7),0)),"")</f>
        <v/>
      </c>
      <c r="BX491" s="80"/>
      <c r="BY491" s="81"/>
      <c r="BZ491" s="81"/>
      <c r="CA491" s="81"/>
      <c r="CB491" s="81"/>
      <c r="CC491" s="81"/>
      <c r="CD491" s="81"/>
      <c r="CE491" s="81"/>
      <c r="CF491" s="81"/>
      <c r="CG491" s="81"/>
      <c r="CH491" s="81"/>
      <c r="CI491" s="81"/>
      <c r="CJ491" s="81"/>
      <c r="CK491" s="81"/>
      <c r="CL491" s="81"/>
      <c r="CM491" s="81"/>
      <c r="CN491" s="81"/>
      <c r="CO491" s="99"/>
      <c r="CQ491" s="65" t="e" vm="2">
        <f>MAX(CS490:CS501)</f>
        <v>#VALUE!</v>
      </c>
      <c r="CR491" s="59" t="str">
        <f t="shared" ref="CR491:CR507" si="126">IF(ISNUMBER(CS491),ROW(CS491),"")</f>
        <v/>
      </c>
      <c r="CS491" s="60"/>
      <c r="CT491" s="116" t="str">
        <f t="shared" ca="1" si="123"/>
        <v/>
      </c>
      <c r="CU491" s="80" t="str">
        <f>IF(ISNUMBER($CS491),INDEX(IRF.New!$CS$7:$DJ$37,MATCH(B493+1,IRF.New!$B$7:$B$37,0),MATCH($CT491,IRF.New!$CS$5:$DJ$5,0)),"")</f>
        <v/>
      </c>
      <c r="CV491" s="81"/>
      <c r="CW491" s="81" t="str">
        <f t="shared" si="124"/>
        <v/>
      </c>
      <c r="CX491" s="81"/>
      <c r="CY491" s="81"/>
      <c r="CZ491" s="94"/>
      <c r="DA491" s="94" t="str">
        <f>IF(ISNUMBER(CS491),INDEX(IRF.New!$CS$2:$DJ$2,MATCH('CF AUX'!$CT491,IRF.New!$CS$5:$DJ$5,0)),"")</f>
        <v/>
      </c>
      <c r="DB491" s="72"/>
      <c r="DD491" s="132" t="str">
        <f>IF(ISNUMBER(CS491),INDEX(IRF.New!$D$7:$CO$37,MATCH('CF AUX'!C488,IRF.New!$C$7:$C$37,0),MATCH(CT491,IRF.New!$D$5:$CO$5,0)),"")</f>
        <v/>
      </c>
    </row>
    <row r="492" spans="1:109" x14ac:dyDescent="0.25">
      <c r="B492" s="59" t="s">
        <v>267</v>
      </c>
      <c r="F492" s="136" t="str">
        <f t="shared" si="125"/>
        <v/>
      </c>
      <c r="H492" s="143"/>
      <c r="I492" s="128" t="str">
        <f ca="1">IF(ISNUMBER(H492),INDEX(IRF.New!$CS$5:$DJ$5,MATCH('CF AUX'!H492,INDIRECT("IRF.New!$CS$"&amp;C490&amp;":$DJ$"&amp;C490),0)),"")</f>
        <v/>
      </c>
      <c r="J492" s="80" t="str">
        <f ca="1">IF(ISNUMBER($H492),INDEX(INDIRECT($D$4),MATCH('CF AUX'!J$14,INDIRECT($D$5),0),MATCH('CF AUX'!$I492,INDIRECT($D$7),0)),"")</f>
        <v/>
      </c>
      <c r="K492" s="81" t="str">
        <f ca="1">IF(ISNUMBER($H492),INDEX(INDIRECT($D$4),MATCH('CF AUX'!K$14,INDIRECT($D$5),0),MATCH('CF AUX'!$I492,INDIRECT($D$7),0)),"")</f>
        <v/>
      </c>
      <c r="L492" s="81" t="str">
        <f ca="1">IF(ISNUMBER($H492),INDEX(INDIRECT($D$4),MATCH('CF AUX'!L$14,INDIRECT($D$5),0),MATCH('CF AUX'!$I492,INDIRECT($D$7),0)),"")</f>
        <v/>
      </c>
      <c r="M492" s="81" t="str">
        <f ca="1">IF(ISNUMBER($H492),INDEX(INDIRECT($D$4),MATCH('CF AUX'!M$14,INDIRECT($D$5),0),MATCH('CF AUX'!$I492,INDIRECT($D$7),0)),"")</f>
        <v/>
      </c>
      <c r="N492" s="81" t="str">
        <f ca="1">IF(ISNUMBER($H492),INDEX(INDIRECT($D$4),MATCH('CF AUX'!N$14,INDIRECT($D$5),0),MATCH('CF AUX'!$I492,INDIRECT($D$7),0)),"")</f>
        <v/>
      </c>
      <c r="O492" s="81" t="str">
        <f ca="1">IF(ISNUMBER($H492),INDEX(INDIRECT($D$4),MATCH('CF AUX'!O$14,INDIRECT($D$5),0),MATCH('CF AUX'!$I492,INDIRECT($D$7),0)),"")</f>
        <v/>
      </c>
      <c r="P492" s="81" t="str">
        <f ca="1">IF(ISNUMBER($H492),INDEX(INDIRECT($D$4),MATCH('CF AUX'!P$14,INDIRECT($D$5),0),MATCH('CF AUX'!$I492,INDIRECT($D$7),0)),"")</f>
        <v/>
      </c>
      <c r="Q492" s="81" t="str">
        <f ca="1">IF(ISNUMBER($H492),INDEX(INDIRECT($D$4),MATCH('CF AUX'!Q$14,INDIRECT($D$5),0),MATCH('CF AUX'!$I492,INDIRECT($D$7),0)),"")</f>
        <v/>
      </c>
      <c r="R492" s="81" t="str">
        <f ca="1">IF(ISNUMBER($H492),INDEX(INDIRECT($D$4),MATCH('CF AUX'!R$14,INDIRECT($D$5),0),MATCH('CF AUX'!$I492,INDIRECT($D$7),0)),"")</f>
        <v/>
      </c>
      <c r="S492" s="81" t="str">
        <f ca="1">IF(ISNUMBER($H492),INDEX(INDIRECT($D$4),MATCH('CF AUX'!S$14,INDIRECT($D$5),0),MATCH('CF AUX'!$I492,INDIRECT($D$7),0)),"")</f>
        <v/>
      </c>
      <c r="T492" s="81" t="str">
        <f ca="1">IF(ISNUMBER($H492),INDEX(INDIRECT($D$4),MATCH('CF AUX'!T$14,INDIRECT($D$5),0),MATCH('CF AUX'!$I492,INDIRECT($D$7),0)),"")</f>
        <v/>
      </c>
      <c r="U492" s="81" t="str">
        <f ca="1">IF(ISNUMBER($H492),INDEX(INDIRECT($D$4),MATCH('CF AUX'!U$14,INDIRECT($D$5),0),MATCH('CF AUX'!$I492,INDIRECT($D$7),0)),"")</f>
        <v/>
      </c>
      <c r="V492" s="81" t="str">
        <f ca="1">IF(ISNUMBER($H492),INDEX(INDIRECT($D$4),MATCH('CF AUX'!V$14,INDIRECT($D$5),0),MATCH('CF AUX'!$I492,INDIRECT($D$7),0)),"")</f>
        <v/>
      </c>
      <c r="W492" s="81" t="str">
        <f ca="1">IF(ISNUMBER($H492),INDEX(INDIRECT($D$4),MATCH('CF AUX'!W$14,INDIRECT($D$5),0),MATCH('CF AUX'!$I492,INDIRECT($D$7),0)),"")</f>
        <v/>
      </c>
      <c r="X492" s="81" t="str">
        <f ca="1">IF(ISNUMBER($H492),INDEX(INDIRECT($D$4),MATCH('CF AUX'!X$14,INDIRECT($D$5),0),MATCH('CF AUX'!$I492,INDIRECT($D$7),0)),"")</f>
        <v/>
      </c>
      <c r="Y492" s="81" t="str">
        <f ca="1">IF(ISNUMBER($H492),INDEX(INDIRECT($D$4),MATCH('CF AUX'!Y$14,INDIRECT($D$5),0),MATCH('CF AUX'!$I492,INDIRECT($D$7),0)),"")</f>
        <v/>
      </c>
      <c r="Z492" s="81" t="str">
        <f ca="1">IF(ISNUMBER($H492),INDEX(INDIRECT($D$4),MATCH('CF AUX'!Z$14,INDIRECT($D$5),0),MATCH('CF AUX'!$I492,INDIRECT($D$7),0)),"")</f>
        <v/>
      </c>
      <c r="AA492" s="81" t="str">
        <f ca="1">IF(ISNUMBER($H492),INDEX(INDIRECT($D$4),MATCH('CF AUX'!AA$14,INDIRECT($D$5),0),MATCH('CF AUX'!$I492,INDIRECT($D$7),0)),"")</f>
        <v/>
      </c>
      <c r="AB492" s="81" t="str">
        <f ca="1">IF(ISNUMBER($H492),INDEX(INDIRECT($D$4),MATCH('CF AUX'!AB$14,INDIRECT($D$5),0),MATCH('CF AUX'!$I492,INDIRECT($D$7),0)),"")</f>
        <v/>
      </c>
      <c r="AC492" s="81" t="str">
        <f ca="1">IF(ISNUMBER($H492),INDEX(INDIRECT($D$4),MATCH('CF AUX'!AC$14,INDIRECT($D$5),0),MATCH('CF AUX'!$I492,INDIRECT($D$7),0)),"")</f>
        <v/>
      </c>
      <c r="AD492" s="81" t="str">
        <f ca="1">IF(ISNUMBER($H492),INDEX(INDIRECT($D$4),MATCH('CF AUX'!AD$14,INDIRECT($D$5),0),MATCH('CF AUX'!$I492,INDIRECT($D$7),0)),"")</f>
        <v/>
      </c>
      <c r="AE492" s="81" t="str">
        <f ca="1">IF(ISNUMBER($H492),INDEX(INDIRECT($D$4),MATCH('CF AUX'!AE$14,INDIRECT($D$5),0),MATCH('CF AUX'!$I492,INDIRECT($D$7),0)),"")</f>
        <v/>
      </c>
      <c r="AF492" s="81" t="str">
        <f ca="1">IF(ISNUMBER($H492),INDEX(INDIRECT($D$4),MATCH('CF AUX'!AF$14,INDIRECT($D$5),0),MATCH('CF AUX'!$I492,INDIRECT($D$7),0)),"")</f>
        <v/>
      </c>
      <c r="AG492" s="81" t="str">
        <f ca="1">IF(ISNUMBER($H492),INDEX(INDIRECT($D$4),MATCH('CF AUX'!AG$14,INDIRECT($D$5),0),MATCH('CF AUX'!$I492,INDIRECT($D$7),0)),"")</f>
        <v/>
      </c>
      <c r="AH492" s="81" t="str">
        <f ca="1">IF(ISNUMBER($H492),INDEX(INDIRECT($D$4),MATCH('CF AUX'!AH$14,INDIRECT($D$5),0),MATCH('CF AUX'!$I492,INDIRECT($D$7),0)),"")</f>
        <v/>
      </c>
      <c r="AI492" s="81" t="str">
        <f ca="1">IF(ISNUMBER($H492),INDEX(INDIRECT($D$4),MATCH('CF AUX'!AI$14,INDIRECT($D$5),0),MATCH('CF AUX'!$I492,INDIRECT($D$7),0)),"")</f>
        <v/>
      </c>
      <c r="AJ492" s="81" t="str">
        <f ca="1">IF(ISNUMBER($H492),INDEX(INDIRECT($D$4),MATCH('CF AUX'!AJ$14,INDIRECT($D$5),0),MATCH('CF AUX'!$I492,INDIRECT($D$7),0)),"")</f>
        <v/>
      </c>
      <c r="AK492" s="81" t="str">
        <f ca="1">IF(ISNUMBER($H492),INDEX(INDIRECT($D$4),MATCH('CF AUX'!AK$14,INDIRECT($D$5),0),MATCH('CF AUX'!$I492,INDIRECT($D$7),0)),"")</f>
        <v/>
      </c>
      <c r="AL492" s="81" t="str">
        <f ca="1">IF(ISNUMBER($H492),INDEX(INDIRECT($D$4),MATCH('CF AUX'!AL$14,INDIRECT($D$5),0),MATCH('CF AUX'!$I492,INDIRECT($D$7),0)),"")</f>
        <v/>
      </c>
      <c r="AM492" s="81" t="str">
        <f ca="1">IF(ISNUMBER($H492),INDEX(INDIRECT($D$4),MATCH('CF AUX'!AM$14,INDIRECT($D$5),0),MATCH('CF AUX'!$I492,INDIRECT($D$7),0)),"")</f>
        <v/>
      </c>
      <c r="AN492" s="81" t="str">
        <f ca="1">IF(ISNUMBER($H492),INDEX(INDIRECT($D$4),MATCH('CF AUX'!AN$14,INDIRECT($D$5),0),MATCH('CF AUX'!$I492,INDIRECT($D$7),0)),"")</f>
        <v/>
      </c>
      <c r="AO492" s="81" t="str">
        <f ca="1">IF(ISNUMBER($H492),INDEX(INDIRECT($D$4),MATCH('CF AUX'!AO$14,INDIRECT($D$5),0),MATCH('CF AUX'!$I492,INDIRECT($D$7),0)),"")</f>
        <v/>
      </c>
      <c r="AP492" s="81" t="str">
        <f ca="1">IF(ISNUMBER($H492),INDEX(INDIRECT($D$4),MATCH('CF AUX'!AP$14,INDIRECT($D$5),0),MATCH('CF AUX'!$I492,INDIRECT($D$7),0)),"")</f>
        <v/>
      </c>
      <c r="AQ492" s="81" t="str">
        <f ca="1">IF(ISNUMBER($H492),INDEX(INDIRECT($D$4),MATCH('CF AUX'!AQ$14,INDIRECT($D$5),0),MATCH('CF AUX'!$I492,INDIRECT($D$7),0)),"")</f>
        <v/>
      </c>
      <c r="AR492" s="81" t="str">
        <f ca="1">IF(ISNUMBER($H492),INDEX(INDIRECT($D$4),MATCH('CF AUX'!AR$14,INDIRECT($D$5),0),MATCH('CF AUX'!$I492,INDIRECT($D$7),0)),"")</f>
        <v/>
      </c>
      <c r="AS492" s="81" t="str">
        <f ca="1">IF(ISNUMBER($H492),INDEX(INDIRECT($D$4),MATCH('CF AUX'!AS$14,INDIRECT($D$5),0),MATCH('CF AUX'!$I492,INDIRECT($D$7),0)),"")</f>
        <v/>
      </c>
      <c r="AT492" s="81" t="str">
        <f ca="1">IF(ISNUMBER($H492),INDEX(INDIRECT($D$4),MATCH('CF AUX'!AT$14,INDIRECT($D$5),0),MATCH('CF AUX'!$I492,INDIRECT($D$7),0)),"")</f>
        <v/>
      </c>
      <c r="AU492" s="81" t="str">
        <f ca="1">IF(ISNUMBER($H492),INDEX(INDIRECT($D$4),MATCH('CF AUX'!AU$14,INDIRECT($D$5),0),MATCH('CF AUX'!$I492,INDIRECT($D$7),0)),"")</f>
        <v/>
      </c>
      <c r="AV492" s="81" t="str">
        <f ca="1">IF(ISNUMBER($H492),INDEX(INDIRECT($D$4),MATCH('CF AUX'!AV$14,INDIRECT($D$5),0),MATCH('CF AUX'!$I492,INDIRECT($D$7),0)),"")</f>
        <v/>
      </c>
      <c r="AW492" s="81" t="str">
        <f ca="1">IF(ISNUMBER($H492),INDEX(INDIRECT($D$4),MATCH('CF AUX'!AW$14,INDIRECT($D$5),0),MATCH('CF AUX'!$I492,INDIRECT($D$7),0)),"")</f>
        <v/>
      </c>
      <c r="AX492" s="81" t="str">
        <f ca="1">IF(ISNUMBER($H492),INDEX(INDIRECT($D$4),MATCH('CF AUX'!AX$14,INDIRECT($D$5),0),MATCH('CF AUX'!$I492,INDIRECT($D$7),0)),"")</f>
        <v/>
      </c>
      <c r="AY492" s="81" t="str">
        <f ca="1">IF(ISNUMBER($H492),INDEX(INDIRECT($D$4),MATCH('CF AUX'!AY$14,INDIRECT($D$5),0),MATCH('CF AUX'!$I492,INDIRECT($D$7),0)),"")</f>
        <v/>
      </c>
      <c r="AZ492" s="81" t="str">
        <f ca="1">IF(ISNUMBER($H492),INDEX(INDIRECT($D$4),MATCH('CF AUX'!AZ$14,INDIRECT($D$5),0),MATCH('CF AUX'!$I492,INDIRECT($D$7),0)),"")</f>
        <v/>
      </c>
      <c r="BB492" s="96" t="str" cm="1">
        <f t="array" aca="1" ref="BB492" ca="1">IF(ISNUMBER($H492),MMULT(J492:AZ492,TRANSPOSE(INDIRECT($D$8&amp;$G$4&amp;B493&amp;":"&amp;$G$6&amp;B493))),"")</f>
        <v/>
      </c>
      <c r="BD492" s="59">
        <f t="shared" ref="BD492:BD506" si="127">BD491</f>
        <v>489</v>
      </c>
      <c r="BE492" s="80" t="str" cm="1">
        <f t="array" aca="1" ref="BE492" ca="1">IFERROR(INDEX(INDIRECT($D$4),MATCH(INDIRECT(BE$5&amp;$BD492),INDIRECT($D$6),0),MATCH($I492,INDIRECT($D$7),0)),"")</f>
        <v/>
      </c>
      <c r="BF492" s="81" t="str" cm="1">
        <f t="array" aca="1" ref="BF492" ca="1">IFERROR(INDEX(INDIRECT($D$4),MATCH(INDIRECT(BF$5&amp;$BD492),INDIRECT($D$6),0),MATCH($I492,INDIRECT($D$7),0)),"")</f>
        <v/>
      </c>
      <c r="BG492" s="81" t="str" cm="1">
        <f t="array" aca="1" ref="BG492" ca="1">IFERROR(INDEX(INDIRECT($D$4),MATCH(INDIRECT(BG$5&amp;$BD492),INDIRECT($D$6),0),MATCH($I492,INDIRECT($D$7),0)),"")</f>
        <v/>
      </c>
      <c r="BH492" s="81" t="str" cm="1">
        <f t="array" aca="1" ref="BH492" ca="1">IFERROR(INDEX(INDIRECT($D$4),MATCH(INDIRECT(BH$5&amp;$BD492),INDIRECT($D$6),0),MATCH($I492,INDIRECT($D$7),0)),"")</f>
        <v/>
      </c>
      <c r="BI492" s="81" t="str" cm="1">
        <f t="array" aca="1" ref="BI492" ca="1">IFERROR(INDEX(INDIRECT($D$4),MATCH(INDIRECT(BI$5&amp;$BD492),INDIRECT($D$6),0),MATCH($I492,INDIRECT($D$7),0)),"")</f>
        <v/>
      </c>
      <c r="BJ492" s="81" t="str" cm="1">
        <f t="array" aca="1" ref="BJ492" ca="1">IFERROR(INDEX(INDIRECT($D$4),MATCH(INDIRECT(BJ$5&amp;$BD492),INDIRECT($D$6),0),MATCH($I492,INDIRECT($D$7),0)),"")</f>
        <v/>
      </c>
      <c r="BK492" s="81" t="str" cm="1">
        <f t="array" aca="1" ref="BK492" ca="1">IFERROR(INDEX(INDIRECT($D$4),MATCH(INDIRECT(BK$5&amp;$BD492),INDIRECT($D$6),0),MATCH($I492,INDIRECT($D$7),0)),"")</f>
        <v/>
      </c>
      <c r="BL492" s="81" t="str" cm="1">
        <f t="array" aca="1" ref="BL492" ca="1">IFERROR(INDEX(INDIRECT($D$4),MATCH(INDIRECT(BL$5&amp;$BD492),INDIRECT($D$6),0),MATCH($I492,INDIRECT($D$7),0)),"")</f>
        <v/>
      </c>
      <c r="BM492" s="81" t="str" cm="1">
        <f t="array" aca="1" ref="BM492" ca="1">IFERROR(INDEX(INDIRECT($D$4),MATCH(INDIRECT(BM$5&amp;$BD492),INDIRECT($D$6),0),MATCH($I492,INDIRECT($D$7),0)),"")</f>
        <v/>
      </c>
      <c r="BN492" s="81" t="str" cm="1">
        <f t="array" aca="1" ref="BN492" ca="1">IFERROR(INDEX(INDIRECT($D$4),MATCH(INDIRECT(BN$5&amp;$BD492),INDIRECT($D$6),0),MATCH($I492,INDIRECT($D$7),0)),"")</f>
        <v/>
      </c>
      <c r="BO492" s="81" t="str" cm="1">
        <f t="array" aca="1" ref="BO492" ca="1">IFERROR(INDEX(INDIRECT($D$4),MATCH(INDIRECT(BO$5&amp;$BD492),INDIRECT($D$6),0),MATCH($I492,INDIRECT($D$7),0)),"")</f>
        <v/>
      </c>
      <c r="BP492" s="81" t="str" cm="1">
        <f t="array" aca="1" ref="BP492" ca="1">IFERROR(INDEX(INDIRECT($D$4),MATCH(INDIRECT(BP$5&amp;$BD492),INDIRECT($D$6),0),MATCH($I492,INDIRECT($D$7),0)),"")</f>
        <v/>
      </c>
      <c r="BQ492" s="81" t="str" cm="1">
        <f t="array" aca="1" ref="BQ492" ca="1">IFERROR(INDEX(INDIRECT($D$4),MATCH(INDIRECT(BQ$5&amp;$BD492),INDIRECT($D$6),0),MATCH($I492,INDIRECT($D$7),0)),"")</f>
        <v/>
      </c>
      <c r="BR492" s="81" t="str" cm="1">
        <f t="array" aca="1" ref="BR492" ca="1">IFERROR(INDEX(INDIRECT($D$4),MATCH(INDIRECT(BR$5&amp;$BD492),INDIRECT($D$6),0),MATCH($I492,INDIRECT($D$7),0)),"")</f>
        <v/>
      </c>
      <c r="BS492" s="81" t="str" cm="1">
        <f t="array" aca="1" ref="BS492" ca="1">IFERROR(INDEX(INDIRECT($D$4),MATCH(INDIRECT(BS$5&amp;$BD492),INDIRECT($D$6),0),MATCH($I492,INDIRECT($D$7),0)),"")</f>
        <v/>
      </c>
      <c r="BT492" s="81" t="str" cm="1">
        <f t="array" aca="1" ref="BT492" ca="1">IFERROR(INDEX(INDIRECT($D$4),MATCH(INDIRECT(BT$5&amp;$BD492),INDIRECT($D$6),0),MATCH($I492,INDIRECT($D$7),0)),"")</f>
        <v/>
      </c>
      <c r="BU492" s="81" t="str" cm="1">
        <f t="array" aca="1" ref="BU492" ca="1">IFERROR(INDEX(INDIRECT($D$4),MATCH(INDIRECT(BU$5&amp;$BD492),INDIRECT($D$6),0),MATCH($I492,INDIRECT($D$7),0)),"")</f>
        <v/>
      </c>
      <c r="BV492" s="99" t="str" cm="1">
        <f t="array" aca="1" ref="BV492" ca="1">IFERROR(INDEX(INDIRECT($D$4),MATCH(INDIRECT(BV$5&amp;$BD492),INDIRECT($D$6),0),MATCH($I492,INDIRECT($D$7),0)),"")</f>
        <v/>
      </c>
      <c r="BX492" s="80"/>
      <c r="BY492" s="81"/>
      <c r="BZ492" s="81"/>
      <c r="CA492" s="81"/>
      <c r="CB492" s="81"/>
      <c r="CC492" s="81"/>
      <c r="CD492" s="81"/>
      <c r="CE492" s="81"/>
      <c r="CF492" s="81"/>
      <c r="CG492" s="81"/>
      <c r="CH492" s="81"/>
      <c r="CI492" s="81"/>
      <c r="CJ492" s="81"/>
      <c r="CK492" s="81"/>
      <c r="CL492" s="81"/>
      <c r="CM492" s="81"/>
      <c r="CN492" s="81"/>
      <c r="CO492" s="99"/>
      <c r="CQ492" s="113"/>
      <c r="CR492" s="59" t="str">
        <f t="shared" si="126"/>
        <v/>
      </c>
      <c r="CS492" s="60"/>
      <c r="CT492" s="116" t="str">
        <f t="shared" ca="1" si="123"/>
        <v/>
      </c>
      <c r="CU492" s="80" t="str">
        <f>IF(ISNUMBER($CS492),INDEX(IRF.New!$CS$7:$DJ$37,MATCH(B493+1,IRF.New!$B$7:$B$37,0),MATCH($CT492,IRF.New!$CS$5:$DJ$5,0)),"")</f>
        <v/>
      </c>
      <c r="CV492" s="81"/>
      <c r="CW492" s="81" t="str">
        <f t="shared" si="124"/>
        <v/>
      </c>
      <c r="CX492" s="81"/>
      <c r="CY492" s="81"/>
      <c r="CZ492" s="94"/>
      <c r="DA492" s="94" t="str">
        <f>IF(ISNUMBER(CS492),INDEX(IRF.New!$CS$2:$DJ$2,MATCH('CF AUX'!$CT492,IRF.New!$CS$5:$DJ$5,0)),"")</f>
        <v/>
      </c>
      <c r="DB492" s="72"/>
      <c r="DD492" s="132" t="str">
        <f>IF(ISNUMBER(CS492),INDEX(IRF.New!$D$7:$CO$37,MATCH('CF AUX'!C488,IRF.New!$C$7:$C$37,0),MATCH(CT492,IRF.New!$D$5:$CO$5,0)),"")</f>
        <v/>
      </c>
    </row>
    <row r="493" spans="1:109" x14ac:dyDescent="0.25">
      <c r="B493" s="75">
        <f>INDEX(IRF.New!$B:$B,MATCH('CF AUX'!C488,IRF.New!$C:$C,0))-1</f>
        <v>32</v>
      </c>
      <c r="F493" s="136" t="str">
        <f t="shared" si="125"/>
        <v/>
      </c>
      <c r="H493" s="65"/>
      <c r="I493" s="129" t="str">
        <f ca="1">IF(ISNUMBER(H493),INDEX(IRF.New!$CS$5:$DJ$5,MATCH('CF AUX'!H493,INDIRECT("IRF.New!$CS$"&amp;C490&amp;":$DJ$"&amp;C490),0)),"")</f>
        <v/>
      </c>
      <c r="J493" s="80" t="str">
        <f ca="1">IF(ISNUMBER($H493),INDEX(INDIRECT($D$4),MATCH('CF AUX'!J$14,INDIRECT($D$5),0),MATCH('CF AUX'!$I493,INDIRECT($D$7),0)),"")</f>
        <v/>
      </c>
      <c r="K493" s="81" t="str">
        <f ca="1">IF(ISNUMBER($H493),INDEX(INDIRECT($D$4),MATCH('CF AUX'!K$14,INDIRECT($D$5),0),MATCH('CF AUX'!$I493,INDIRECT($D$7),0)),"")</f>
        <v/>
      </c>
      <c r="L493" s="81" t="str">
        <f ca="1">IF(ISNUMBER($H493),INDEX(INDIRECT($D$4),MATCH('CF AUX'!L$14,INDIRECT($D$5),0),MATCH('CF AUX'!$I493,INDIRECT($D$7),0)),"")</f>
        <v/>
      </c>
      <c r="M493" s="81" t="str">
        <f ca="1">IF(ISNUMBER($H493),INDEX(INDIRECT($D$4),MATCH('CF AUX'!M$14,INDIRECT($D$5),0),MATCH('CF AUX'!$I493,INDIRECT($D$7),0)),"")</f>
        <v/>
      </c>
      <c r="N493" s="81" t="str">
        <f ca="1">IF(ISNUMBER($H493),INDEX(INDIRECT($D$4),MATCH('CF AUX'!N$14,INDIRECT($D$5),0),MATCH('CF AUX'!$I493,INDIRECT($D$7),0)),"")</f>
        <v/>
      </c>
      <c r="O493" s="81" t="str">
        <f ca="1">IF(ISNUMBER($H493),INDEX(INDIRECT($D$4),MATCH('CF AUX'!O$14,INDIRECT($D$5),0),MATCH('CF AUX'!$I493,INDIRECT($D$7),0)),"")</f>
        <v/>
      </c>
      <c r="P493" s="81" t="str">
        <f ca="1">IF(ISNUMBER($H493),INDEX(INDIRECT($D$4),MATCH('CF AUX'!P$14,INDIRECT($D$5),0),MATCH('CF AUX'!$I493,INDIRECT($D$7),0)),"")</f>
        <v/>
      </c>
      <c r="Q493" s="81" t="str">
        <f ca="1">IF(ISNUMBER($H493),INDEX(INDIRECT($D$4),MATCH('CF AUX'!Q$14,INDIRECT($D$5),0),MATCH('CF AUX'!$I493,INDIRECT($D$7),0)),"")</f>
        <v/>
      </c>
      <c r="R493" s="81" t="str">
        <f ca="1">IF(ISNUMBER($H493),INDEX(INDIRECT($D$4),MATCH('CF AUX'!R$14,INDIRECT($D$5),0),MATCH('CF AUX'!$I493,INDIRECT($D$7),0)),"")</f>
        <v/>
      </c>
      <c r="S493" s="81" t="str">
        <f ca="1">IF(ISNUMBER($H493),INDEX(INDIRECT($D$4),MATCH('CF AUX'!S$14,INDIRECT($D$5),0),MATCH('CF AUX'!$I493,INDIRECT($D$7),0)),"")</f>
        <v/>
      </c>
      <c r="T493" s="81" t="str">
        <f ca="1">IF(ISNUMBER($H493),INDEX(INDIRECT($D$4),MATCH('CF AUX'!T$14,INDIRECT($D$5),0),MATCH('CF AUX'!$I493,INDIRECT($D$7),0)),"")</f>
        <v/>
      </c>
      <c r="U493" s="81" t="str">
        <f ca="1">IF(ISNUMBER($H493),INDEX(INDIRECT($D$4),MATCH('CF AUX'!U$14,INDIRECT($D$5),0),MATCH('CF AUX'!$I493,INDIRECT($D$7),0)),"")</f>
        <v/>
      </c>
      <c r="V493" s="81" t="str">
        <f ca="1">IF(ISNUMBER($H493),INDEX(INDIRECT($D$4),MATCH('CF AUX'!V$14,INDIRECT($D$5),0),MATCH('CF AUX'!$I493,INDIRECT($D$7),0)),"")</f>
        <v/>
      </c>
      <c r="W493" s="81" t="str">
        <f ca="1">IF(ISNUMBER($H493),INDEX(INDIRECT($D$4),MATCH('CF AUX'!W$14,INDIRECT($D$5),0),MATCH('CF AUX'!$I493,INDIRECT($D$7),0)),"")</f>
        <v/>
      </c>
      <c r="X493" s="81" t="str">
        <f ca="1">IF(ISNUMBER($H493),INDEX(INDIRECT($D$4),MATCH('CF AUX'!X$14,INDIRECT($D$5),0),MATCH('CF AUX'!$I493,INDIRECT($D$7),0)),"")</f>
        <v/>
      </c>
      <c r="Y493" s="81" t="str">
        <f ca="1">IF(ISNUMBER($H493),INDEX(INDIRECT($D$4),MATCH('CF AUX'!Y$14,INDIRECT($D$5),0),MATCH('CF AUX'!$I493,INDIRECT($D$7),0)),"")</f>
        <v/>
      </c>
      <c r="Z493" s="81" t="str">
        <f ca="1">IF(ISNUMBER($H493),INDEX(INDIRECT($D$4),MATCH('CF AUX'!Z$14,INDIRECT($D$5),0),MATCH('CF AUX'!$I493,INDIRECT($D$7),0)),"")</f>
        <v/>
      </c>
      <c r="AA493" s="81" t="str">
        <f ca="1">IF(ISNUMBER($H493),INDEX(INDIRECT($D$4),MATCH('CF AUX'!AA$14,INDIRECT($D$5),0),MATCH('CF AUX'!$I493,INDIRECT($D$7),0)),"")</f>
        <v/>
      </c>
      <c r="AB493" s="81" t="str">
        <f ca="1">IF(ISNUMBER($H493),INDEX(INDIRECT($D$4),MATCH('CF AUX'!AB$14,INDIRECT($D$5),0),MATCH('CF AUX'!$I493,INDIRECT($D$7),0)),"")</f>
        <v/>
      </c>
      <c r="AC493" s="81" t="str">
        <f ca="1">IF(ISNUMBER($H493),INDEX(INDIRECT($D$4),MATCH('CF AUX'!AC$14,INDIRECT($D$5),0),MATCH('CF AUX'!$I493,INDIRECT($D$7),0)),"")</f>
        <v/>
      </c>
      <c r="AD493" s="81" t="str">
        <f ca="1">IF(ISNUMBER($H493),INDEX(INDIRECT($D$4),MATCH('CF AUX'!AD$14,INDIRECT($D$5),0),MATCH('CF AUX'!$I493,INDIRECT($D$7),0)),"")</f>
        <v/>
      </c>
      <c r="AE493" s="81" t="str">
        <f ca="1">IF(ISNUMBER($H493),INDEX(INDIRECT($D$4),MATCH('CF AUX'!AE$14,INDIRECT($D$5),0),MATCH('CF AUX'!$I493,INDIRECT($D$7),0)),"")</f>
        <v/>
      </c>
      <c r="AF493" s="81" t="str">
        <f ca="1">IF(ISNUMBER($H493),INDEX(INDIRECT($D$4),MATCH('CF AUX'!AF$14,INDIRECT($D$5),0),MATCH('CF AUX'!$I493,INDIRECT($D$7),0)),"")</f>
        <v/>
      </c>
      <c r="AG493" s="81" t="str">
        <f ca="1">IF(ISNUMBER($H493),INDEX(INDIRECT($D$4),MATCH('CF AUX'!AG$14,INDIRECT($D$5),0),MATCH('CF AUX'!$I493,INDIRECT($D$7),0)),"")</f>
        <v/>
      </c>
      <c r="AH493" s="81" t="str">
        <f ca="1">IF(ISNUMBER($H493),INDEX(INDIRECT($D$4),MATCH('CF AUX'!AH$14,INDIRECT($D$5),0),MATCH('CF AUX'!$I493,INDIRECT($D$7),0)),"")</f>
        <v/>
      </c>
      <c r="AI493" s="81" t="str">
        <f ca="1">IF(ISNUMBER($H493),INDEX(INDIRECT($D$4),MATCH('CF AUX'!AI$14,INDIRECT($D$5),0),MATCH('CF AUX'!$I493,INDIRECT($D$7),0)),"")</f>
        <v/>
      </c>
      <c r="AJ493" s="81" t="str">
        <f ca="1">IF(ISNUMBER($H493),INDEX(INDIRECT($D$4),MATCH('CF AUX'!AJ$14,INDIRECT($D$5),0),MATCH('CF AUX'!$I493,INDIRECT($D$7),0)),"")</f>
        <v/>
      </c>
      <c r="AK493" s="81" t="str">
        <f ca="1">IF(ISNUMBER($H493),INDEX(INDIRECT($D$4),MATCH('CF AUX'!AK$14,INDIRECT($D$5),0),MATCH('CF AUX'!$I493,INDIRECT($D$7),0)),"")</f>
        <v/>
      </c>
      <c r="AL493" s="81" t="str">
        <f ca="1">IF(ISNUMBER($H493),INDEX(INDIRECT($D$4),MATCH('CF AUX'!AL$14,INDIRECT($D$5),0),MATCH('CF AUX'!$I493,INDIRECT($D$7),0)),"")</f>
        <v/>
      </c>
      <c r="AM493" s="81" t="str">
        <f ca="1">IF(ISNUMBER($H493),INDEX(INDIRECT($D$4),MATCH('CF AUX'!AM$14,INDIRECT($D$5),0),MATCH('CF AUX'!$I493,INDIRECT($D$7),0)),"")</f>
        <v/>
      </c>
      <c r="AN493" s="81" t="str">
        <f ca="1">IF(ISNUMBER($H493),INDEX(INDIRECT($D$4),MATCH('CF AUX'!AN$14,INDIRECT($D$5),0),MATCH('CF AUX'!$I493,INDIRECT($D$7),0)),"")</f>
        <v/>
      </c>
      <c r="AO493" s="81" t="str">
        <f ca="1">IF(ISNUMBER($H493),INDEX(INDIRECT($D$4),MATCH('CF AUX'!AO$14,INDIRECT($D$5),0),MATCH('CF AUX'!$I493,INDIRECT($D$7),0)),"")</f>
        <v/>
      </c>
      <c r="AP493" s="81" t="str">
        <f ca="1">IF(ISNUMBER($H493),INDEX(INDIRECT($D$4),MATCH('CF AUX'!AP$14,INDIRECT($D$5),0),MATCH('CF AUX'!$I493,INDIRECT($D$7),0)),"")</f>
        <v/>
      </c>
      <c r="AQ493" s="81" t="str">
        <f ca="1">IF(ISNUMBER($H493),INDEX(INDIRECT($D$4),MATCH('CF AUX'!AQ$14,INDIRECT($D$5),0),MATCH('CF AUX'!$I493,INDIRECT($D$7),0)),"")</f>
        <v/>
      </c>
      <c r="AR493" s="81" t="str">
        <f ca="1">IF(ISNUMBER($H493),INDEX(INDIRECT($D$4),MATCH('CF AUX'!AR$14,INDIRECT($D$5),0),MATCH('CF AUX'!$I493,INDIRECT($D$7),0)),"")</f>
        <v/>
      </c>
      <c r="AS493" s="81" t="str">
        <f ca="1">IF(ISNUMBER($H493),INDEX(INDIRECT($D$4),MATCH('CF AUX'!AS$14,INDIRECT($D$5),0),MATCH('CF AUX'!$I493,INDIRECT($D$7),0)),"")</f>
        <v/>
      </c>
      <c r="AT493" s="81" t="str">
        <f ca="1">IF(ISNUMBER($H493),INDEX(INDIRECT($D$4),MATCH('CF AUX'!AT$14,INDIRECT($D$5),0),MATCH('CF AUX'!$I493,INDIRECT($D$7),0)),"")</f>
        <v/>
      </c>
      <c r="AU493" s="81" t="str">
        <f ca="1">IF(ISNUMBER($H493),INDEX(INDIRECT($D$4),MATCH('CF AUX'!AU$14,INDIRECT($D$5),0),MATCH('CF AUX'!$I493,INDIRECT($D$7),0)),"")</f>
        <v/>
      </c>
      <c r="AV493" s="81" t="str">
        <f ca="1">IF(ISNUMBER($H493),INDEX(INDIRECT($D$4),MATCH('CF AUX'!AV$14,INDIRECT($D$5),0),MATCH('CF AUX'!$I493,INDIRECT($D$7),0)),"")</f>
        <v/>
      </c>
      <c r="AW493" s="81" t="str">
        <f ca="1">IF(ISNUMBER($H493),INDEX(INDIRECT($D$4),MATCH('CF AUX'!AW$14,INDIRECT($D$5),0),MATCH('CF AUX'!$I493,INDIRECT($D$7),0)),"")</f>
        <v/>
      </c>
      <c r="AX493" s="81" t="str">
        <f ca="1">IF(ISNUMBER($H493),INDEX(INDIRECT($D$4),MATCH('CF AUX'!AX$14,INDIRECT($D$5),0),MATCH('CF AUX'!$I493,INDIRECT($D$7),0)),"")</f>
        <v/>
      </c>
      <c r="AY493" s="81" t="str">
        <f ca="1">IF(ISNUMBER($H493),INDEX(INDIRECT($D$4),MATCH('CF AUX'!AY$14,INDIRECT($D$5),0),MATCH('CF AUX'!$I493,INDIRECT($D$7),0)),"")</f>
        <v/>
      </c>
      <c r="AZ493" s="81" t="str">
        <f ca="1">IF(ISNUMBER($H493),INDEX(INDIRECT($D$4),MATCH('CF AUX'!AZ$14,INDIRECT($D$5),0),MATCH('CF AUX'!$I493,INDIRECT($D$7),0)),"")</f>
        <v/>
      </c>
      <c r="BB493" s="96" t="str" cm="1">
        <f t="array" aca="1" ref="BB493" ca="1">IF(ISNUMBER($H493),MMULT(J493:AZ493,TRANSPOSE(INDIRECT($D$8&amp;$G$4&amp;B493&amp;":"&amp;$G$6&amp;B493))),"")</f>
        <v/>
      </c>
      <c r="BD493" s="59">
        <f t="shared" si="127"/>
        <v>489</v>
      </c>
      <c r="BE493" s="80" t="str" cm="1">
        <f t="array" aca="1" ref="BE493" ca="1">IFERROR(INDEX(INDIRECT($D$4),MATCH(INDIRECT(BE$5&amp;$BD493),INDIRECT($D$6),0),MATCH($I493,INDIRECT($D$7),0)),"")</f>
        <v/>
      </c>
      <c r="BF493" s="81" t="str" cm="1">
        <f t="array" aca="1" ref="BF493" ca="1">IFERROR(INDEX(INDIRECT($D$4),MATCH(INDIRECT(BF$5&amp;$BD493),INDIRECT($D$6),0),MATCH($I493,INDIRECT($D$7),0)),"")</f>
        <v/>
      </c>
      <c r="BG493" s="81" t="str" cm="1">
        <f t="array" aca="1" ref="BG493" ca="1">IFERROR(INDEX(INDIRECT($D$4),MATCH(INDIRECT(BG$5&amp;$BD493),INDIRECT($D$6),0),MATCH($I493,INDIRECT($D$7),0)),"")</f>
        <v/>
      </c>
      <c r="BH493" s="81" t="str" cm="1">
        <f t="array" aca="1" ref="BH493" ca="1">IFERROR(INDEX(INDIRECT($D$4),MATCH(INDIRECT(BH$5&amp;$BD493),INDIRECT($D$6),0),MATCH($I493,INDIRECT($D$7),0)),"")</f>
        <v/>
      </c>
      <c r="BI493" s="81" t="str" cm="1">
        <f t="array" aca="1" ref="BI493" ca="1">IFERROR(INDEX(INDIRECT($D$4),MATCH(INDIRECT(BI$5&amp;$BD493),INDIRECT($D$6),0),MATCH($I493,INDIRECT($D$7),0)),"")</f>
        <v/>
      </c>
      <c r="BJ493" s="81" t="str" cm="1">
        <f t="array" aca="1" ref="BJ493" ca="1">IFERROR(INDEX(INDIRECT($D$4),MATCH(INDIRECT(BJ$5&amp;$BD493),INDIRECT($D$6),0),MATCH($I493,INDIRECT($D$7),0)),"")</f>
        <v/>
      </c>
      <c r="BK493" s="81" t="str" cm="1">
        <f t="array" aca="1" ref="BK493" ca="1">IFERROR(INDEX(INDIRECT($D$4),MATCH(INDIRECT(BK$5&amp;$BD493),INDIRECT($D$6),0),MATCH($I493,INDIRECT($D$7),0)),"")</f>
        <v/>
      </c>
      <c r="BL493" s="81" t="str" cm="1">
        <f t="array" aca="1" ref="BL493" ca="1">IFERROR(INDEX(INDIRECT($D$4),MATCH(INDIRECT(BL$5&amp;$BD493),INDIRECT($D$6),0),MATCH($I493,INDIRECT($D$7),0)),"")</f>
        <v/>
      </c>
      <c r="BM493" s="81" t="str" cm="1">
        <f t="array" aca="1" ref="BM493" ca="1">IFERROR(INDEX(INDIRECT($D$4),MATCH(INDIRECT(BM$5&amp;$BD493),INDIRECT($D$6),0),MATCH($I493,INDIRECT($D$7),0)),"")</f>
        <v/>
      </c>
      <c r="BN493" s="81" t="str" cm="1">
        <f t="array" aca="1" ref="BN493" ca="1">IFERROR(INDEX(INDIRECT($D$4),MATCH(INDIRECT(BN$5&amp;$BD493),INDIRECT($D$6),0),MATCH($I493,INDIRECT($D$7),0)),"")</f>
        <v/>
      </c>
      <c r="BO493" s="81" t="str" cm="1">
        <f t="array" aca="1" ref="BO493" ca="1">IFERROR(INDEX(INDIRECT($D$4),MATCH(INDIRECT(BO$5&amp;$BD493),INDIRECT($D$6),0),MATCH($I493,INDIRECT($D$7),0)),"")</f>
        <v/>
      </c>
      <c r="BP493" s="81" t="str" cm="1">
        <f t="array" aca="1" ref="BP493" ca="1">IFERROR(INDEX(INDIRECT($D$4),MATCH(INDIRECT(BP$5&amp;$BD493),INDIRECT($D$6),0),MATCH($I493,INDIRECT($D$7),0)),"")</f>
        <v/>
      </c>
      <c r="BQ493" s="81" t="str" cm="1">
        <f t="array" aca="1" ref="BQ493" ca="1">IFERROR(INDEX(INDIRECT($D$4),MATCH(INDIRECT(BQ$5&amp;$BD493),INDIRECT($D$6),0),MATCH($I493,INDIRECT($D$7),0)),"")</f>
        <v/>
      </c>
      <c r="BR493" s="81" t="str" cm="1">
        <f t="array" aca="1" ref="BR493" ca="1">IFERROR(INDEX(INDIRECT($D$4),MATCH(INDIRECT(BR$5&amp;$BD493),INDIRECT($D$6),0),MATCH($I493,INDIRECT($D$7),0)),"")</f>
        <v/>
      </c>
      <c r="BS493" s="81" t="str" cm="1">
        <f t="array" aca="1" ref="BS493" ca="1">IFERROR(INDEX(INDIRECT($D$4),MATCH(INDIRECT(BS$5&amp;$BD493),INDIRECT($D$6),0),MATCH($I493,INDIRECT($D$7),0)),"")</f>
        <v/>
      </c>
      <c r="BT493" s="81" t="str" cm="1">
        <f t="array" aca="1" ref="BT493" ca="1">IFERROR(INDEX(INDIRECT($D$4),MATCH(INDIRECT(BT$5&amp;$BD493),INDIRECT($D$6),0),MATCH($I493,INDIRECT($D$7),0)),"")</f>
        <v/>
      </c>
      <c r="BU493" s="81" t="str" cm="1">
        <f t="array" aca="1" ref="BU493" ca="1">IFERROR(INDEX(INDIRECT($D$4),MATCH(INDIRECT(BU$5&amp;$BD493),INDIRECT($D$6),0),MATCH($I493,INDIRECT($D$7),0)),"")</f>
        <v/>
      </c>
      <c r="BV493" s="99" t="str" cm="1">
        <f t="array" aca="1" ref="BV493" ca="1">IFERROR(INDEX(INDIRECT($D$4),MATCH(INDIRECT(BV$5&amp;$BD493),INDIRECT($D$6),0),MATCH($I493,INDIRECT($D$7),0)),"")</f>
        <v/>
      </c>
      <c r="BX493" s="80"/>
      <c r="BY493" s="81"/>
      <c r="BZ493" s="81"/>
      <c r="CA493" s="81"/>
      <c r="CB493" s="81"/>
      <c r="CC493" s="81"/>
      <c r="CD493" s="81"/>
      <c r="CE493" s="81"/>
      <c r="CF493" s="81"/>
      <c r="CG493" s="81"/>
      <c r="CH493" s="81"/>
      <c r="CI493" s="81"/>
      <c r="CJ493" s="81"/>
      <c r="CK493" s="81"/>
      <c r="CL493" s="81"/>
      <c r="CM493" s="81"/>
      <c r="CN493" s="81"/>
      <c r="CO493" s="99"/>
      <c r="CQ493" s="113"/>
      <c r="CR493" s="59" t="str">
        <f t="shared" si="126"/>
        <v/>
      </c>
      <c r="CS493" s="60"/>
      <c r="CT493" s="123" t="str">
        <f t="shared" ca="1" si="123"/>
        <v/>
      </c>
      <c r="CU493" s="80" t="str">
        <f>IF(ISNUMBER($CS493),INDEX(IRF.New!$CS$7:$DJ$37,MATCH(B493+1,IRF.New!$B$7:$B$37,0),MATCH($CT493,IRF.New!$CS$5:$DJ$5,0)),"")</f>
        <v/>
      </c>
      <c r="CV493" s="81"/>
      <c r="CW493" s="81" t="str">
        <f t="shared" si="124"/>
        <v/>
      </c>
      <c r="CX493" s="81"/>
      <c r="CY493" s="81"/>
      <c r="CZ493" s="94"/>
      <c r="DA493" s="94" t="str">
        <f>IF(ISNUMBER(CS493),INDEX(IRF.New!$CS$2:$DJ$2,MATCH('CF AUX'!$CT493,IRF.New!$CS$5:$DJ$5,0)),"")</f>
        <v/>
      </c>
      <c r="DB493" s="72"/>
      <c r="DD493" s="132" t="str">
        <f>IF(ISNUMBER(CS493),INDEX(IRF.New!$D$7:$CO$37,MATCH('CF AUX'!C488,IRF.New!$C$7:$C$37,0),MATCH(CT493,IRF.New!$D$5:$CO$5,0)),"")</f>
        <v/>
      </c>
    </row>
    <row r="494" spans="1:109" x14ac:dyDescent="0.25">
      <c r="F494" s="136" t="str">
        <f t="shared" si="125"/>
        <v/>
      </c>
      <c r="H494" s="65"/>
      <c r="I494" s="129" t="str">
        <f ca="1">IF(ISNUMBER(H494),INDEX(IRF.New!$CS$5:$DJ$5,MATCH('CF AUX'!H494,INDIRECT("IRF.New!$CS$"&amp;C490&amp;":$DJ$"&amp;C490),0)),"")</f>
        <v/>
      </c>
      <c r="J494" s="80" t="str">
        <f ca="1">IF(ISNUMBER($H494),INDEX(INDIRECT($D$4),MATCH('CF AUX'!J$14,INDIRECT($D$5),0),MATCH('CF AUX'!$I494,INDIRECT($D$7),0)),"")</f>
        <v/>
      </c>
      <c r="K494" s="81" t="str">
        <f ca="1">IF(ISNUMBER($H494),INDEX(INDIRECT($D$4),MATCH('CF AUX'!K$14,INDIRECT($D$5),0),MATCH('CF AUX'!$I494,INDIRECT($D$7),0)),"")</f>
        <v/>
      </c>
      <c r="L494" s="81" t="str">
        <f ca="1">IF(ISNUMBER($H494),INDEX(INDIRECT($D$4),MATCH('CF AUX'!L$14,INDIRECT($D$5),0),MATCH('CF AUX'!$I494,INDIRECT($D$7),0)),"")</f>
        <v/>
      </c>
      <c r="M494" s="81" t="str">
        <f ca="1">IF(ISNUMBER($H494),INDEX(INDIRECT($D$4),MATCH('CF AUX'!M$14,INDIRECT($D$5),0),MATCH('CF AUX'!$I494,INDIRECT($D$7),0)),"")</f>
        <v/>
      </c>
      <c r="N494" s="81" t="str">
        <f ca="1">IF(ISNUMBER($H494),INDEX(INDIRECT($D$4),MATCH('CF AUX'!N$14,INDIRECT($D$5),0),MATCH('CF AUX'!$I494,INDIRECT($D$7),0)),"")</f>
        <v/>
      </c>
      <c r="O494" s="81" t="str">
        <f ca="1">IF(ISNUMBER($H494),INDEX(INDIRECT($D$4),MATCH('CF AUX'!O$14,INDIRECT($D$5),0),MATCH('CF AUX'!$I494,INDIRECT($D$7),0)),"")</f>
        <v/>
      </c>
      <c r="P494" s="81" t="str">
        <f ca="1">IF(ISNUMBER($H494),INDEX(INDIRECT($D$4),MATCH('CF AUX'!P$14,INDIRECT($D$5),0),MATCH('CF AUX'!$I494,INDIRECT($D$7),0)),"")</f>
        <v/>
      </c>
      <c r="Q494" s="81" t="str">
        <f ca="1">IF(ISNUMBER($H494),INDEX(INDIRECT($D$4),MATCH('CF AUX'!Q$14,INDIRECT($D$5),0),MATCH('CF AUX'!$I494,INDIRECT($D$7),0)),"")</f>
        <v/>
      </c>
      <c r="R494" s="81" t="str">
        <f ca="1">IF(ISNUMBER($H494),INDEX(INDIRECT($D$4),MATCH('CF AUX'!R$14,INDIRECT($D$5),0),MATCH('CF AUX'!$I494,INDIRECT($D$7),0)),"")</f>
        <v/>
      </c>
      <c r="S494" s="81" t="str">
        <f ca="1">IF(ISNUMBER($H494),INDEX(INDIRECT($D$4),MATCH('CF AUX'!S$14,INDIRECT($D$5),0),MATCH('CF AUX'!$I494,INDIRECT($D$7),0)),"")</f>
        <v/>
      </c>
      <c r="T494" s="81" t="str">
        <f ca="1">IF(ISNUMBER($H494),INDEX(INDIRECT($D$4),MATCH('CF AUX'!T$14,INDIRECT($D$5),0),MATCH('CF AUX'!$I494,INDIRECT($D$7),0)),"")</f>
        <v/>
      </c>
      <c r="U494" s="81" t="str">
        <f ca="1">IF(ISNUMBER($H494),INDEX(INDIRECT($D$4),MATCH('CF AUX'!U$14,INDIRECT($D$5),0),MATCH('CF AUX'!$I494,INDIRECT($D$7),0)),"")</f>
        <v/>
      </c>
      <c r="V494" s="81" t="str">
        <f ca="1">IF(ISNUMBER($H494),INDEX(INDIRECT($D$4),MATCH('CF AUX'!V$14,INDIRECT($D$5),0),MATCH('CF AUX'!$I494,INDIRECT($D$7),0)),"")</f>
        <v/>
      </c>
      <c r="W494" s="81" t="str">
        <f ca="1">IF(ISNUMBER($H494),INDEX(INDIRECT($D$4),MATCH('CF AUX'!W$14,INDIRECT($D$5),0),MATCH('CF AUX'!$I494,INDIRECT($D$7),0)),"")</f>
        <v/>
      </c>
      <c r="X494" s="81" t="str">
        <f ca="1">IF(ISNUMBER($H494),INDEX(INDIRECT($D$4),MATCH('CF AUX'!X$14,INDIRECT($D$5),0),MATCH('CF AUX'!$I494,INDIRECT($D$7),0)),"")</f>
        <v/>
      </c>
      <c r="Y494" s="81" t="str">
        <f ca="1">IF(ISNUMBER($H494),INDEX(INDIRECT($D$4),MATCH('CF AUX'!Y$14,INDIRECT($D$5),0),MATCH('CF AUX'!$I494,INDIRECT($D$7),0)),"")</f>
        <v/>
      </c>
      <c r="Z494" s="81" t="str">
        <f ca="1">IF(ISNUMBER($H494),INDEX(INDIRECT($D$4),MATCH('CF AUX'!Z$14,INDIRECT($D$5),0),MATCH('CF AUX'!$I494,INDIRECT($D$7),0)),"")</f>
        <v/>
      </c>
      <c r="AA494" s="81" t="str">
        <f ca="1">IF(ISNUMBER($H494),INDEX(INDIRECT($D$4),MATCH('CF AUX'!AA$14,INDIRECT($D$5),0),MATCH('CF AUX'!$I494,INDIRECT($D$7),0)),"")</f>
        <v/>
      </c>
      <c r="AB494" s="81" t="str">
        <f ca="1">IF(ISNUMBER($H494),INDEX(INDIRECT($D$4),MATCH('CF AUX'!AB$14,INDIRECT($D$5),0),MATCH('CF AUX'!$I494,INDIRECT($D$7),0)),"")</f>
        <v/>
      </c>
      <c r="AC494" s="81" t="str">
        <f ca="1">IF(ISNUMBER($H494),INDEX(INDIRECT($D$4),MATCH('CF AUX'!AC$14,INDIRECT($D$5),0),MATCH('CF AUX'!$I494,INDIRECT($D$7),0)),"")</f>
        <v/>
      </c>
      <c r="AD494" s="81" t="str">
        <f ca="1">IF(ISNUMBER($H494),INDEX(INDIRECT($D$4),MATCH('CF AUX'!AD$14,INDIRECT($D$5),0),MATCH('CF AUX'!$I494,INDIRECT($D$7),0)),"")</f>
        <v/>
      </c>
      <c r="AE494" s="81" t="str">
        <f ca="1">IF(ISNUMBER($H494),INDEX(INDIRECT($D$4),MATCH('CF AUX'!AE$14,INDIRECT($D$5),0),MATCH('CF AUX'!$I494,INDIRECT($D$7),0)),"")</f>
        <v/>
      </c>
      <c r="AF494" s="81" t="str">
        <f ca="1">IF(ISNUMBER($H494),INDEX(INDIRECT($D$4),MATCH('CF AUX'!AF$14,INDIRECT($D$5),0),MATCH('CF AUX'!$I494,INDIRECT($D$7),0)),"")</f>
        <v/>
      </c>
      <c r="AG494" s="81" t="str">
        <f ca="1">IF(ISNUMBER($H494),INDEX(INDIRECT($D$4),MATCH('CF AUX'!AG$14,INDIRECT($D$5),0),MATCH('CF AUX'!$I494,INDIRECT($D$7),0)),"")</f>
        <v/>
      </c>
      <c r="AH494" s="81" t="str">
        <f ca="1">IF(ISNUMBER($H494),INDEX(INDIRECT($D$4),MATCH('CF AUX'!AH$14,INDIRECT($D$5),0),MATCH('CF AUX'!$I494,INDIRECT($D$7),0)),"")</f>
        <v/>
      </c>
      <c r="AI494" s="81" t="str">
        <f ca="1">IF(ISNUMBER($H494),INDEX(INDIRECT($D$4),MATCH('CF AUX'!AI$14,INDIRECT($D$5),0),MATCH('CF AUX'!$I494,INDIRECT($D$7),0)),"")</f>
        <v/>
      </c>
      <c r="AJ494" s="81" t="str">
        <f ca="1">IF(ISNUMBER($H494),INDEX(INDIRECT($D$4),MATCH('CF AUX'!AJ$14,INDIRECT($D$5),0),MATCH('CF AUX'!$I494,INDIRECT($D$7),0)),"")</f>
        <v/>
      </c>
      <c r="AK494" s="81" t="str">
        <f ca="1">IF(ISNUMBER($H494),INDEX(INDIRECT($D$4),MATCH('CF AUX'!AK$14,INDIRECT($D$5),0),MATCH('CF AUX'!$I494,INDIRECT($D$7),0)),"")</f>
        <v/>
      </c>
      <c r="AL494" s="81" t="str">
        <f ca="1">IF(ISNUMBER($H494),INDEX(INDIRECT($D$4),MATCH('CF AUX'!AL$14,INDIRECT($D$5),0),MATCH('CF AUX'!$I494,INDIRECT($D$7),0)),"")</f>
        <v/>
      </c>
      <c r="AM494" s="81" t="str">
        <f ca="1">IF(ISNUMBER($H494),INDEX(INDIRECT($D$4),MATCH('CF AUX'!AM$14,INDIRECT($D$5),0),MATCH('CF AUX'!$I494,INDIRECT($D$7),0)),"")</f>
        <v/>
      </c>
      <c r="AN494" s="81" t="str">
        <f ca="1">IF(ISNUMBER($H494),INDEX(INDIRECT($D$4),MATCH('CF AUX'!AN$14,INDIRECT($D$5),0),MATCH('CF AUX'!$I494,INDIRECT($D$7),0)),"")</f>
        <v/>
      </c>
      <c r="AO494" s="81" t="str">
        <f ca="1">IF(ISNUMBER($H494),INDEX(INDIRECT($D$4),MATCH('CF AUX'!AO$14,INDIRECT($D$5),0),MATCH('CF AUX'!$I494,INDIRECT($D$7),0)),"")</f>
        <v/>
      </c>
      <c r="AP494" s="81" t="str">
        <f ca="1">IF(ISNUMBER($H494),INDEX(INDIRECT($D$4),MATCH('CF AUX'!AP$14,INDIRECT($D$5),0),MATCH('CF AUX'!$I494,INDIRECT($D$7),0)),"")</f>
        <v/>
      </c>
      <c r="AQ494" s="81" t="str">
        <f ca="1">IF(ISNUMBER($H494),INDEX(INDIRECT($D$4),MATCH('CF AUX'!AQ$14,INDIRECT($D$5),0),MATCH('CF AUX'!$I494,INDIRECT($D$7),0)),"")</f>
        <v/>
      </c>
      <c r="AR494" s="81" t="str">
        <f ca="1">IF(ISNUMBER($H494),INDEX(INDIRECT($D$4),MATCH('CF AUX'!AR$14,INDIRECT($D$5),0),MATCH('CF AUX'!$I494,INDIRECT($D$7),0)),"")</f>
        <v/>
      </c>
      <c r="AS494" s="81" t="str">
        <f ca="1">IF(ISNUMBER($H494),INDEX(INDIRECT($D$4),MATCH('CF AUX'!AS$14,INDIRECT($D$5),0),MATCH('CF AUX'!$I494,INDIRECT($D$7),0)),"")</f>
        <v/>
      </c>
      <c r="AT494" s="81" t="str">
        <f ca="1">IF(ISNUMBER($H494),INDEX(INDIRECT($D$4),MATCH('CF AUX'!AT$14,INDIRECT($D$5),0),MATCH('CF AUX'!$I494,INDIRECT($D$7),0)),"")</f>
        <v/>
      </c>
      <c r="AU494" s="81" t="str">
        <f ca="1">IF(ISNUMBER($H494),INDEX(INDIRECT($D$4),MATCH('CF AUX'!AU$14,INDIRECT($D$5),0),MATCH('CF AUX'!$I494,INDIRECT($D$7),0)),"")</f>
        <v/>
      </c>
      <c r="AV494" s="81" t="str">
        <f ca="1">IF(ISNUMBER($H494),INDEX(INDIRECT($D$4),MATCH('CF AUX'!AV$14,INDIRECT($D$5),0),MATCH('CF AUX'!$I494,INDIRECT($D$7),0)),"")</f>
        <v/>
      </c>
      <c r="AW494" s="81" t="str">
        <f ca="1">IF(ISNUMBER($H494),INDEX(INDIRECT($D$4),MATCH('CF AUX'!AW$14,INDIRECT($D$5),0),MATCH('CF AUX'!$I494,INDIRECT($D$7),0)),"")</f>
        <v/>
      </c>
      <c r="AX494" s="81" t="str">
        <f ca="1">IF(ISNUMBER($H494),INDEX(INDIRECT($D$4),MATCH('CF AUX'!AX$14,INDIRECT($D$5),0),MATCH('CF AUX'!$I494,INDIRECT($D$7),0)),"")</f>
        <v/>
      </c>
      <c r="AY494" s="81" t="str">
        <f ca="1">IF(ISNUMBER($H494),INDEX(INDIRECT($D$4),MATCH('CF AUX'!AY$14,INDIRECT($D$5),0),MATCH('CF AUX'!$I494,INDIRECT($D$7),0)),"")</f>
        <v/>
      </c>
      <c r="AZ494" s="81" t="str">
        <f ca="1">IF(ISNUMBER($H494),INDEX(INDIRECT($D$4),MATCH('CF AUX'!AZ$14,INDIRECT($D$5),0),MATCH('CF AUX'!$I494,INDIRECT($D$7),0)),"")</f>
        <v/>
      </c>
      <c r="BB494" s="96" t="str" cm="1">
        <f t="array" aca="1" ref="BB494" ca="1">IF(ISNUMBER($H494),MMULT(J494:AZ494,TRANSPOSE(INDIRECT($D$8&amp;$G$4&amp;B493&amp;":"&amp;$G$6&amp;B493))),"")</f>
        <v/>
      </c>
      <c r="BD494" s="59">
        <f t="shared" si="127"/>
        <v>489</v>
      </c>
      <c r="BE494" s="80" t="str" cm="1">
        <f t="array" aca="1" ref="BE494" ca="1">IFERROR(INDEX(INDIRECT($D$4),MATCH(INDIRECT(BE$5&amp;$BD494),INDIRECT($D$6),0),MATCH($I494,INDIRECT($D$7),0)),"")</f>
        <v/>
      </c>
      <c r="BF494" s="81" t="str" cm="1">
        <f t="array" aca="1" ref="BF494" ca="1">IFERROR(INDEX(INDIRECT($D$4),MATCH(INDIRECT(BF$5&amp;$BD494),INDIRECT($D$6),0),MATCH($I494,INDIRECT($D$7),0)),"")</f>
        <v/>
      </c>
      <c r="BG494" s="81" t="str" cm="1">
        <f t="array" aca="1" ref="BG494" ca="1">IFERROR(INDEX(INDIRECT($D$4),MATCH(INDIRECT(BG$5&amp;$BD494),INDIRECT($D$6),0),MATCH($I494,INDIRECT($D$7),0)),"")</f>
        <v/>
      </c>
      <c r="BH494" s="81" t="str" cm="1">
        <f t="array" aca="1" ref="BH494" ca="1">IFERROR(INDEX(INDIRECT($D$4),MATCH(INDIRECT(BH$5&amp;$BD494),INDIRECT($D$6),0),MATCH($I494,INDIRECT($D$7),0)),"")</f>
        <v/>
      </c>
      <c r="BI494" s="81" t="str" cm="1">
        <f t="array" aca="1" ref="BI494" ca="1">IFERROR(INDEX(INDIRECT($D$4),MATCH(INDIRECT(BI$5&amp;$BD494),INDIRECT($D$6),0),MATCH($I494,INDIRECT($D$7),0)),"")</f>
        <v/>
      </c>
      <c r="BJ494" s="81" t="str" cm="1">
        <f t="array" aca="1" ref="BJ494" ca="1">IFERROR(INDEX(INDIRECT($D$4),MATCH(INDIRECT(BJ$5&amp;$BD494),INDIRECT($D$6),0),MATCH($I494,INDIRECT($D$7),0)),"")</f>
        <v/>
      </c>
      <c r="BK494" s="81" t="str" cm="1">
        <f t="array" aca="1" ref="BK494" ca="1">IFERROR(INDEX(INDIRECT($D$4),MATCH(INDIRECT(BK$5&amp;$BD494),INDIRECT($D$6),0),MATCH($I494,INDIRECT($D$7),0)),"")</f>
        <v/>
      </c>
      <c r="BL494" s="81" t="str" cm="1">
        <f t="array" aca="1" ref="BL494" ca="1">IFERROR(INDEX(INDIRECT($D$4),MATCH(INDIRECT(BL$5&amp;$BD494),INDIRECT($D$6),0),MATCH($I494,INDIRECT($D$7),0)),"")</f>
        <v/>
      </c>
      <c r="BM494" s="81" t="str" cm="1">
        <f t="array" aca="1" ref="BM494" ca="1">IFERROR(INDEX(INDIRECT($D$4),MATCH(INDIRECT(BM$5&amp;$BD494),INDIRECT($D$6),0),MATCH($I494,INDIRECT($D$7),0)),"")</f>
        <v/>
      </c>
      <c r="BN494" s="81" t="str" cm="1">
        <f t="array" aca="1" ref="BN494" ca="1">IFERROR(INDEX(INDIRECT($D$4),MATCH(INDIRECT(BN$5&amp;$BD494),INDIRECT($D$6),0),MATCH($I494,INDIRECT($D$7),0)),"")</f>
        <v/>
      </c>
      <c r="BO494" s="81" t="str" cm="1">
        <f t="array" aca="1" ref="BO494" ca="1">IFERROR(INDEX(INDIRECT($D$4),MATCH(INDIRECT(BO$5&amp;$BD494),INDIRECT($D$6),0),MATCH($I494,INDIRECT($D$7),0)),"")</f>
        <v/>
      </c>
      <c r="BP494" s="81" t="str" cm="1">
        <f t="array" aca="1" ref="BP494" ca="1">IFERROR(INDEX(INDIRECT($D$4),MATCH(INDIRECT(BP$5&amp;$BD494),INDIRECT($D$6),0),MATCH($I494,INDIRECT($D$7),0)),"")</f>
        <v/>
      </c>
      <c r="BQ494" s="81" t="str" cm="1">
        <f t="array" aca="1" ref="BQ494" ca="1">IFERROR(INDEX(INDIRECT($D$4),MATCH(INDIRECT(BQ$5&amp;$BD494),INDIRECT($D$6),0),MATCH($I494,INDIRECT($D$7),0)),"")</f>
        <v/>
      </c>
      <c r="BR494" s="81" t="str" cm="1">
        <f t="array" aca="1" ref="BR494" ca="1">IFERROR(INDEX(INDIRECT($D$4),MATCH(INDIRECT(BR$5&amp;$BD494),INDIRECT($D$6),0),MATCH($I494,INDIRECT($D$7),0)),"")</f>
        <v/>
      </c>
      <c r="BS494" s="81" t="str" cm="1">
        <f t="array" aca="1" ref="BS494" ca="1">IFERROR(INDEX(INDIRECT($D$4),MATCH(INDIRECT(BS$5&amp;$BD494),INDIRECT($D$6),0),MATCH($I494,INDIRECT($D$7),0)),"")</f>
        <v/>
      </c>
      <c r="BT494" s="81" t="str" cm="1">
        <f t="array" aca="1" ref="BT494" ca="1">IFERROR(INDEX(INDIRECT($D$4),MATCH(INDIRECT(BT$5&amp;$BD494),INDIRECT($D$6),0),MATCH($I494,INDIRECT($D$7),0)),"")</f>
        <v/>
      </c>
      <c r="BU494" s="81" t="str" cm="1">
        <f t="array" aca="1" ref="BU494" ca="1">IFERROR(INDEX(INDIRECT($D$4),MATCH(INDIRECT(BU$5&amp;$BD494),INDIRECT($D$6),0),MATCH($I494,INDIRECT($D$7),0)),"")</f>
        <v/>
      </c>
      <c r="BV494" s="99" t="str" cm="1">
        <f t="array" aca="1" ref="BV494" ca="1">IFERROR(INDEX(INDIRECT($D$4),MATCH(INDIRECT(BV$5&amp;$BD494),INDIRECT($D$6),0),MATCH($I494,INDIRECT($D$7),0)),"")</f>
        <v/>
      </c>
      <c r="BX494" s="80"/>
      <c r="BY494" s="81"/>
      <c r="BZ494" s="81"/>
      <c r="CA494" s="81"/>
      <c r="CB494" s="81"/>
      <c r="CC494" s="81"/>
      <c r="CD494" s="81"/>
      <c r="CE494" s="81"/>
      <c r="CF494" s="81"/>
      <c r="CG494" s="81"/>
      <c r="CH494" s="81"/>
      <c r="CI494" s="81"/>
      <c r="CJ494" s="81"/>
      <c r="CK494" s="81"/>
      <c r="CL494" s="81"/>
      <c r="CM494" s="81"/>
      <c r="CN494" s="81"/>
      <c r="CO494" s="99"/>
      <c r="CQ494" s="113"/>
      <c r="CR494" s="59" t="str">
        <f t="shared" si="126"/>
        <v/>
      </c>
      <c r="CS494" s="60"/>
      <c r="CT494" s="123" t="str">
        <f t="shared" ca="1" si="123"/>
        <v/>
      </c>
      <c r="CU494" s="80" t="str">
        <f>IF(ISNUMBER($CS494),INDEX(IRF.New!$CS$7:$DJ$37,MATCH(B493+1,IRF.New!$B$7:$B$37,0),MATCH($CT494,IRF.New!$CS$5:$DJ$5,0)),"")</f>
        <v/>
      </c>
      <c r="CV494" s="81"/>
      <c r="CW494" s="81" t="str">
        <f t="shared" si="124"/>
        <v/>
      </c>
      <c r="CX494" s="81"/>
      <c r="CY494" s="81"/>
      <c r="CZ494" s="94"/>
      <c r="DA494" s="94" t="str">
        <f>IF(ISNUMBER(CS494),INDEX(IRF.New!$CS$2:$DJ$2,MATCH('CF AUX'!$CT494,IRF.New!$CS$5:$DJ$5,0)),"")</f>
        <v/>
      </c>
      <c r="DB494" s="72"/>
      <c r="DD494" s="132" t="str">
        <f>IF(ISNUMBER(CS494),INDEX(IRF.New!$D$7:$CO$37,MATCH('CF AUX'!C488,IRF.New!$C$7:$C$37,0),MATCH(CT494,IRF.New!$D$5:$CO$5,0)),"")</f>
        <v/>
      </c>
    </row>
    <row r="495" spans="1:109" x14ac:dyDescent="0.25">
      <c r="B495" s="59" t="s">
        <v>280</v>
      </c>
      <c r="F495" s="136" t="str">
        <f t="shared" si="125"/>
        <v/>
      </c>
      <c r="H495" s="65"/>
      <c r="I495" s="129" t="str">
        <f ca="1">IF(ISNUMBER(H495),INDEX(IRF.New!$CS$5:$DJ$5,MATCH('CF AUX'!H495,INDIRECT("IRF.New!$CS$"&amp;C490&amp;":$DJ$"&amp;C490),0)),"")</f>
        <v/>
      </c>
      <c r="J495" s="80" t="str">
        <f ca="1">IF(ISNUMBER($H495),INDEX(INDIRECT($D$4),MATCH('CF AUX'!J$14,INDIRECT($D$5),0),MATCH('CF AUX'!$I495,INDIRECT($D$7),0)),"")</f>
        <v/>
      </c>
      <c r="K495" s="81" t="str">
        <f ca="1">IF(ISNUMBER($H495),INDEX(INDIRECT($D$4),MATCH('CF AUX'!K$14,INDIRECT($D$5),0),MATCH('CF AUX'!$I495,INDIRECT($D$7),0)),"")</f>
        <v/>
      </c>
      <c r="L495" s="81" t="str">
        <f ca="1">IF(ISNUMBER($H495),INDEX(INDIRECT($D$4),MATCH('CF AUX'!L$14,INDIRECT($D$5),0),MATCH('CF AUX'!$I495,INDIRECT($D$7),0)),"")</f>
        <v/>
      </c>
      <c r="M495" s="81" t="str">
        <f ca="1">IF(ISNUMBER($H495),INDEX(INDIRECT($D$4),MATCH('CF AUX'!M$14,INDIRECT($D$5),0),MATCH('CF AUX'!$I495,INDIRECT($D$7),0)),"")</f>
        <v/>
      </c>
      <c r="N495" s="81" t="str">
        <f ca="1">IF(ISNUMBER($H495),INDEX(INDIRECT($D$4),MATCH('CF AUX'!N$14,INDIRECT($D$5),0),MATCH('CF AUX'!$I495,INDIRECT($D$7),0)),"")</f>
        <v/>
      </c>
      <c r="O495" s="81" t="str">
        <f ca="1">IF(ISNUMBER($H495),INDEX(INDIRECT($D$4),MATCH('CF AUX'!O$14,INDIRECT($D$5),0),MATCH('CF AUX'!$I495,INDIRECT($D$7),0)),"")</f>
        <v/>
      </c>
      <c r="P495" s="81" t="str">
        <f ca="1">IF(ISNUMBER($H495),INDEX(INDIRECT($D$4),MATCH('CF AUX'!P$14,INDIRECT($D$5),0),MATCH('CF AUX'!$I495,INDIRECT($D$7),0)),"")</f>
        <v/>
      </c>
      <c r="Q495" s="81" t="str">
        <f ca="1">IF(ISNUMBER($H495),INDEX(INDIRECT($D$4),MATCH('CF AUX'!Q$14,INDIRECT($D$5),0),MATCH('CF AUX'!$I495,INDIRECT($D$7),0)),"")</f>
        <v/>
      </c>
      <c r="R495" s="81" t="str">
        <f ca="1">IF(ISNUMBER($H495),INDEX(INDIRECT($D$4),MATCH('CF AUX'!R$14,INDIRECT($D$5),0),MATCH('CF AUX'!$I495,INDIRECT($D$7),0)),"")</f>
        <v/>
      </c>
      <c r="S495" s="81" t="str">
        <f ca="1">IF(ISNUMBER($H495),INDEX(INDIRECT($D$4),MATCH('CF AUX'!S$14,INDIRECT($D$5),0),MATCH('CF AUX'!$I495,INDIRECT($D$7),0)),"")</f>
        <v/>
      </c>
      <c r="T495" s="81" t="str">
        <f ca="1">IF(ISNUMBER($H495),INDEX(INDIRECT($D$4),MATCH('CF AUX'!T$14,INDIRECT($D$5),0),MATCH('CF AUX'!$I495,INDIRECT($D$7),0)),"")</f>
        <v/>
      </c>
      <c r="U495" s="81" t="str">
        <f ca="1">IF(ISNUMBER($H495),INDEX(INDIRECT($D$4),MATCH('CF AUX'!U$14,INDIRECT($D$5),0),MATCH('CF AUX'!$I495,INDIRECT($D$7),0)),"")</f>
        <v/>
      </c>
      <c r="V495" s="81" t="str">
        <f ca="1">IF(ISNUMBER($H495),INDEX(INDIRECT($D$4),MATCH('CF AUX'!V$14,INDIRECT($D$5),0),MATCH('CF AUX'!$I495,INDIRECT($D$7),0)),"")</f>
        <v/>
      </c>
      <c r="W495" s="81" t="str">
        <f ca="1">IF(ISNUMBER($H495),INDEX(INDIRECT($D$4),MATCH('CF AUX'!W$14,INDIRECT($D$5),0),MATCH('CF AUX'!$I495,INDIRECT($D$7),0)),"")</f>
        <v/>
      </c>
      <c r="X495" s="81" t="str">
        <f ca="1">IF(ISNUMBER($H495),INDEX(INDIRECT($D$4),MATCH('CF AUX'!X$14,INDIRECT($D$5),0),MATCH('CF AUX'!$I495,INDIRECT($D$7),0)),"")</f>
        <v/>
      </c>
      <c r="Y495" s="81" t="str">
        <f ca="1">IF(ISNUMBER($H495),INDEX(INDIRECT($D$4),MATCH('CF AUX'!Y$14,INDIRECT($D$5),0),MATCH('CF AUX'!$I495,INDIRECT($D$7),0)),"")</f>
        <v/>
      </c>
      <c r="Z495" s="81" t="str">
        <f ca="1">IF(ISNUMBER($H495),INDEX(INDIRECT($D$4),MATCH('CF AUX'!Z$14,INDIRECT($D$5),0),MATCH('CF AUX'!$I495,INDIRECT($D$7),0)),"")</f>
        <v/>
      </c>
      <c r="AA495" s="81" t="str">
        <f ca="1">IF(ISNUMBER($H495),INDEX(INDIRECT($D$4),MATCH('CF AUX'!AA$14,INDIRECT($D$5),0),MATCH('CF AUX'!$I495,INDIRECT($D$7),0)),"")</f>
        <v/>
      </c>
      <c r="AB495" s="81" t="str">
        <f ca="1">IF(ISNUMBER($H495),INDEX(INDIRECT($D$4),MATCH('CF AUX'!AB$14,INDIRECT($D$5),0),MATCH('CF AUX'!$I495,INDIRECT($D$7),0)),"")</f>
        <v/>
      </c>
      <c r="AC495" s="81" t="str">
        <f ca="1">IF(ISNUMBER($H495),INDEX(INDIRECT($D$4),MATCH('CF AUX'!AC$14,INDIRECT($D$5),0),MATCH('CF AUX'!$I495,INDIRECT($D$7),0)),"")</f>
        <v/>
      </c>
      <c r="AD495" s="81" t="str">
        <f ca="1">IF(ISNUMBER($H495),INDEX(INDIRECT($D$4),MATCH('CF AUX'!AD$14,INDIRECT($D$5),0),MATCH('CF AUX'!$I495,INDIRECT($D$7),0)),"")</f>
        <v/>
      </c>
      <c r="AE495" s="81" t="str">
        <f ca="1">IF(ISNUMBER($H495),INDEX(INDIRECT($D$4),MATCH('CF AUX'!AE$14,INDIRECT($D$5),0),MATCH('CF AUX'!$I495,INDIRECT($D$7),0)),"")</f>
        <v/>
      </c>
      <c r="AF495" s="81" t="str">
        <f ca="1">IF(ISNUMBER($H495),INDEX(INDIRECT($D$4),MATCH('CF AUX'!AF$14,INDIRECT($D$5),0),MATCH('CF AUX'!$I495,INDIRECT($D$7),0)),"")</f>
        <v/>
      </c>
      <c r="AG495" s="81" t="str">
        <f ca="1">IF(ISNUMBER($H495),INDEX(INDIRECT($D$4),MATCH('CF AUX'!AG$14,INDIRECT($D$5),0),MATCH('CF AUX'!$I495,INDIRECT($D$7),0)),"")</f>
        <v/>
      </c>
      <c r="AH495" s="81" t="str">
        <f ca="1">IF(ISNUMBER($H495),INDEX(INDIRECT($D$4),MATCH('CF AUX'!AH$14,INDIRECT($D$5),0),MATCH('CF AUX'!$I495,INDIRECT($D$7),0)),"")</f>
        <v/>
      </c>
      <c r="AI495" s="81" t="str">
        <f ca="1">IF(ISNUMBER($H495),INDEX(INDIRECT($D$4),MATCH('CF AUX'!AI$14,INDIRECT($D$5),0),MATCH('CF AUX'!$I495,INDIRECT($D$7),0)),"")</f>
        <v/>
      </c>
      <c r="AJ495" s="81" t="str">
        <f ca="1">IF(ISNUMBER($H495),INDEX(INDIRECT($D$4),MATCH('CF AUX'!AJ$14,INDIRECT($D$5),0),MATCH('CF AUX'!$I495,INDIRECT($D$7),0)),"")</f>
        <v/>
      </c>
      <c r="AK495" s="81" t="str">
        <f ca="1">IF(ISNUMBER($H495),INDEX(INDIRECT($D$4),MATCH('CF AUX'!AK$14,INDIRECT($D$5),0),MATCH('CF AUX'!$I495,INDIRECT($D$7),0)),"")</f>
        <v/>
      </c>
      <c r="AL495" s="81" t="str">
        <f ca="1">IF(ISNUMBER($H495),INDEX(INDIRECT($D$4),MATCH('CF AUX'!AL$14,INDIRECT($D$5),0),MATCH('CF AUX'!$I495,INDIRECT($D$7),0)),"")</f>
        <v/>
      </c>
      <c r="AM495" s="81" t="str">
        <f ca="1">IF(ISNUMBER($H495),INDEX(INDIRECT($D$4),MATCH('CF AUX'!AM$14,INDIRECT($D$5),0),MATCH('CF AUX'!$I495,INDIRECT($D$7),0)),"")</f>
        <v/>
      </c>
      <c r="AN495" s="81" t="str">
        <f ca="1">IF(ISNUMBER($H495),INDEX(INDIRECT($D$4),MATCH('CF AUX'!AN$14,INDIRECT($D$5),0),MATCH('CF AUX'!$I495,INDIRECT($D$7),0)),"")</f>
        <v/>
      </c>
      <c r="AO495" s="81" t="str">
        <f ca="1">IF(ISNUMBER($H495),INDEX(INDIRECT($D$4),MATCH('CF AUX'!AO$14,INDIRECT($D$5),0),MATCH('CF AUX'!$I495,INDIRECT($D$7),0)),"")</f>
        <v/>
      </c>
      <c r="AP495" s="81" t="str">
        <f ca="1">IF(ISNUMBER($H495),INDEX(INDIRECT($D$4),MATCH('CF AUX'!AP$14,INDIRECT($D$5),0),MATCH('CF AUX'!$I495,INDIRECT($D$7),0)),"")</f>
        <v/>
      </c>
      <c r="AQ495" s="81" t="str">
        <f ca="1">IF(ISNUMBER($H495),INDEX(INDIRECT($D$4),MATCH('CF AUX'!AQ$14,INDIRECT($D$5),0),MATCH('CF AUX'!$I495,INDIRECT($D$7),0)),"")</f>
        <v/>
      </c>
      <c r="AR495" s="81" t="str">
        <f ca="1">IF(ISNUMBER($H495),INDEX(INDIRECT($D$4),MATCH('CF AUX'!AR$14,INDIRECT($D$5),0),MATCH('CF AUX'!$I495,INDIRECT($D$7),0)),"")</f>
        <v/>
      </c>
      <c r="AS495" s="81" t="str">
        <f ca="1">IF(ISNUMBER($H495),INDEX(INDIRECT($D$4),MATCH('CF AUX'!AS$14,INDIRECT($D$5),0),MATCH('CF AUX'!$I495,INDIRECT($D$7),0)),"")</f>
        <v/>
      </c>
      <c r="AT495" s="81" t="str">
        <f ca="1">IF(ISNUMBER($H495),INDEX(INDIRECT($D$4),MATCH('CF AUX'!AT$14,INDIRECT($D$5),0),MATCH('CF AUX'!$I495,INDIRECT($D$7),0)),"")</f>
        <v/>
      </c>
      <c r="AU495" s="81" t="str">
        <f ca="1">IF(ISNUMBER($H495),INDEX(INDIRECT($D$4),MATCH('CF AUX'!AU$14,INDIRECT($D$5),0),MATCH('CF AUX'!$I495,INDIRECT($D$7),0)),"")</f>
        <v/>
      </c>
      <c r="AV495" s="81" t="str">
        <f ca="1">IF(ISNUMBER($H495),INDEX(INDIRECT($D$4),MATCH('CF AUX'!AV$14,INDIRECT($D$5),0),MATCH('CF AUX'!$I495,INDIRECT($D$7),0)),"")</f>
        <v/>
      </c>
      <c r="AW495" s="81" t="str">
        <f ca="1">IF(ISNUMBER($H495),INDEX(INDIRECT($D$4),MATCH('CF AUX'!AW$14,INDIRECT($D$5),0),MATCH('CF AUX'!$I495,INDIRECT($D$7),0)),"")</f>
        <v/>
      </c>
      <c r="AX495" s="81" t="str">
        <f ca="1">IF(ISNUMBER($H495),INDEX(INDIRECT($D$4),MATCH('CF AUX'!AX$14,INDIRECT($D$5),0),MATCH('CF AUX'!$I495,INDIRECT($D$7),0)),"")</f>
        <v/>
      </c>
      <c r="AY495" s="81" t="str">
        <f ca="1">IF(ISNUMBER($H495),INDEX(INDIRECT($D$4),MATCH('CF AUX'!AY$14,INDIRECT($D$5),0),MATCH('CF AUX'!$I495,INDIRECT($D$7),0)),"")</f>
        <v/>
      </c>
      <c r="AZ495" s="81" t="str">
        <f ca="1">IF(ISNUMBER($H495),INDEX(INDIRECT($D$4),MATCH('CF AUX'!AZ$14,INDIRECT($D$5),0),MATCH('CF AUX'!$I495,INDIRECT($D$7),0)),"")</f>
        <v/>
      </c>
      <c r="BB495" s="96" t="str" cm="1">
        <f t="array" aca="1" ref="BB495" ca="1">IF(ISNUMBER($H495),MMULT(J495:AZ495,TRANSPOSE(INDIRECT($D$8&amp;$G$4&amp;B493&amp;":"&amp;$G$6&amp;B493))),"")</f>
        <v/>
      </c>
      <c r="BD495" s="59">
        <f t="shared" si="127"/>
        <v>489</v>
      </c>
      <c r="BE495" s="80" t="str" cm="1">
        <f t="array" aca="1" ref="BE495" ca="1">IFERROR(INDEX(INDIRECT($D$4),MATCH(INDIRECT(BE$5&amp;$BD495),INDIRECT($D$6),0),MATCH($I495,INDIRECT($D$7),0)),"")</f>
        <v/>
      </c>
      <c r="BF495" s="81" t="str" cm="1">
        <f t="array" aca="1" ref="BF495" ca="1">IFERROR(INDEX(INDIRECT($D$4),MATCH(INDIRECT(BF$5&amp;$BD495),INDIRECT($D$6),0),MATCH($I495,INDIRECT($D$7),0)),"")</f>
        <v/>
      </c>
      <c r="BG495" s="81" t="str" cm="1">
        <f t="array" aca="1" ref="BG495" ca="1">IFERROR(INDEX(INDIRECT($D$4),MATCH(INDIRECT(BG$5&amp;$BD495),INDIRECT($D$6),0),MATCH($I495,INDIRECT($D$7),0)),"")</f>
        <v/>
      </c>
      <c r="BH495" s="81" t="str" cm="1">
        <f t="array" aca="1" ref="BH495" ca="1">IFERROR(INDEX(INDIRECT($D$4),MATCH(INDIRECT(BH$5&amp;$BD495),INDIRECT($D$6),0),MATCH($I495,INDIRECT($D$7),0)),"")</f>
        <v/>
      </c>
      <c r="BI495" s="81" t="str" cm="1">
        <f t="array" aca="1" ref="BI495" ca="1">IFERROR(INDEX(INDIRECT($D$4),MATCH(INDIRECT(BI$5&amp;$BD495),INDIRECT($D$6),0),MATCH($I495,INDIRECT($D$7),0)),"")</f>
        <v/>
      </c>
      <c r="BJ495" s="81" t="str" cm="1">
        <f t="array" aca="1" ref="BJ495" ca="1">IFERROR(INDEX(INDIRECT($D$4),MATCH(INDIRECT(BJ$5&amp;$BD495),INDIRECT($D$6),0),MATCH($I495,INDIRECT($D$7),0)),"")</f>
        <v/>
      </c>
      <c r="BK495" s="81" t="str" cm="1">
        <f t="array" aca="1" ref="BK495" ca="1">IFERROR(INDEX(INDIRECT($D$4),MATCH(INDIRECT(BK$5&amp;$BD495),INDIRECT($D$6),0),MATCH($I495,INDIRECT($D$7),0)),"")</f>
        <v/>
      </c>
      <c r="BL495" s="81" t="str" cm="1">
        <f t="array" aca="1" ref="BL495" ca="1">IFERROR(INDEX(INDIRECT($D$4),MATCH(INDIRECT(BL$5&amp;$BD495),INDIRECT($D$6),0),MATCH($I495,INDIRECT($D$7),0)),"")</f>
        <v/>
      </c>
      <c r="BM495" s="81" t="str" cm="1">
        <f t="array" aca="1" ref="BM495" ca="1">IFERROR(INDEX(INDIRECT($D$4),MATCH(INDIRECT(BM$5&amp;$BD495),INDIRECT($D$6),0),MATCH($I495,INDIRECT($D$7),0)),"")</f>
        <v/>
      </c>
      <c r="BN495" s="81" t="str" cm="1">
        <f t="array" aca="1" ref="BN495" ca="1">IFERROR(INDEX(INDIRECT($D$4),MATCH(INDIRECT(BN$5&amp;$BD495),INDIRECT($D$6),0),MATCH($I495,INDIRECT($D$7),0)),"")</f>
        <v/>
      </c>
      <c r="BO495" s="81" t="str" cm="1">
        <f t="array" aca="1" ref="BO495" ca="1">IFERROR(INDEX(INDIRECT($D$4),MATCH(INDIRECT(BO$5&amp;$BD495),INDIRECT($D$6),0),MATCH($I495,INDIRECT($D$7),0)),"")</f>
        <v/>
      </c>
      <c r="BP495" s="81" t="str" cm="1">
        <f t="array" aca="1" ref="BP495" ca="1">IFERROR(INDEX(INDIRECT($D$4),MATCH(INDIRECT(BP$5&amp;$BD495),INDIRECT($D$6),0),MATCH($I495,INDIRECT($D$7),0)),"")</f>
        <v/>
      </c>
      <c r="BQ495" s="81" t="str" cm="1">
        <f t="array" aca="1" ref="BQ495" ca="1">IFERROR(INDEX(INDIRECT($D$4),MATCH(INDIRECT(BQ$5&amp;$BD495),INDIRECT($D$6),0),MATCH($I495,INDIRECT($D$7),0)),"")</f>
        <v/>
      </c>
      <c r="BR495" s="81" t="str" cm="1">
        <f t="array" aca="1" ref="BR495" ca="1">IFERROR(INDEX(INDIRECT($D$4),MATCH(INDIRECT(BR$5&amp;$BD495),INDIRECT($D$6),0),MATCH($I495,INDIRECT($D$7),0)),"")</f>
        <v/>
      </c>
      <c r="BS495" s="81" t="str" cm="1">
        <f t="array" aca="1" ref="BS495" ca="1">IFERROR(INDEX(INDIRECT($D$4),MATCH(INDIRECT(BS$5&amp;$BD495),INDIRECT($D$6),0),MATCH($I495,INDIRECT($D$7),0)),"")</f>
        <v/>
      </c>
      <c r="BT495" s="81" t="str" cm="1">
        <f t="array" aca="1" ref="BT495" ca="1">IFERROR(INDEX(INDIRECT($D$4),MATCH(INDIRECT(BT$5&amp;$BD495),INDIRECT($D$6),0),MATCH($I495,INDIRECT($D$7),0)),"")</f>
        <v/>
      </c>
      <c r="BU495" s="81" t="str" cm="1">
        <f t="array" aca="1" ref="BU495" ca="1">IFERROR(INDEX(INDIRECT($D$4),MATCH(INDIRECT(BU$5&amp;$BD495),INDIRECT($D$6),0),MATCH($I495,INDIRECT($D$7),0)),"")</f>
        <v/>
      </c>
      <c r="BV495" s="99" t="str" cm="1">
        <f t="array" aca="1" ref="BV495" ca="1">IFERROR(INDEX(INDIRECT($D$4),MATCH(INDIRECT(BV$5&amp;$BD495),INDIRECT($D$6),0),MATCH($I495,INDIRECT($D$7),0)),"")</f>
        <v/>
      </c>
      <c r="BX495" s="80"/>
      <c r="BY495" s="81"/>
      <c r="BZ495" s="81"/>
      <c r="CA495" s="81"/>
      <c r="CB495" s="81"/>
      <c r="CC495" s="81"/>
      <c r="CD495" s="81"/>
      <c r="CE495" s="81"/>
      <c r="CF495" s="81"/>
      <c r="CG495" s="81"/>
      <c r="CH495" s="81"/>
      <c r="CI495" s="81"/>
      <c r="CJ495" s="81"/>
      <c r="CK495" s="81"/>
      <c r="CL495" s="81"/>
      <c r="CM495" s="81"/>
      <c r="CN495" s="81"/>
      <c r="CO495" s="99"/>
      <c r="CQ495" s="113"/>
      <c r="CR495" s="59" t="str">
        <f t="shared" si="126"/>
        <v/>
      </c>
      <c r="CS495" s="60"/>
      <c r="CT495" s="123" t="str">
        <f t="shared" ca="1" si="123"/>
        <v/>
      </c>
      <c r="CU495" s="80" t="str">
        <f>IF(ISNUMBER($CS495),INDEX(IRF.New!$CS$7:$DJ$37,MATCH(B493+1,IRF.New!$B$7:$B$37,0),MATCH($CT495,IRF.New!$CS$5:$DJ$5,0)),"")</f>
        <v/>
      </c>
      <c r="CV495" s="81"/>
      <c r="CW495" s="81" t="str">
        <f t="shared" si="124"/>
        <v/>
      </c>
      <c r="CX495" s="81"/>
      <c r="CY495" s="81"/>
      <c r="CZ495" s="94"/>
      <c r="DA495" s="94" t="str">
        <f>IF(ISNUMBER(CS495),INDEX(IRF.New!$CS$2:$DJ$2,MATCH('CF AUX'!$CT495,IRF.New!$CS$5:$DJ$5,0)),"")</f>
        <v/>
      </c>
      <c r="DB495" s="72"/>
      <c r="DD495" s="132" t="str">
        <f>IF(ISNUMBER(CS495),INDEX(IRF.New!$D$7:$CO$37,MATCH('CF AUX'!C488,IRF.New!$C$7:$C$37,0),MATCH(CT495,IRF.New!$D$5:$CO$5,0)),"")</f>
        <v/>
      </c>
    </row>
    <row r="496" spans="1:109" x14ac:dyDescent="0.25">
      <c r="B496" s="69" t="s">
        <v>240</v>
      </c>
      <c r="C496" s="85">
        <f ca="1">COUNT(BE490:BV507)</f>
        <v>0</v>
      </c>
      <c r="F496" s="136" t="str">
        <f t="shared" si="125"/>
        <v/>
      </c>
      <c r="H496" s="65"/>
      <c r="I496" s="129" t="str">
        <f ca="1">IF(ISNUMBER(H496),INDEX(IRF.New!$CS$5:$DJ$5,MATCH('CF AUX'!H496,INDIRECT("IRF.New!$CS$"&amp;C490&amp;":$DJ$"&amp;C490),0)),"")</f>
        <v/>
      </c>
      <c r="J496" s="80" t="str">
        <f ca="1">IF(ISNUMBER($H496),INDEX(INDIRECT($D$4),MATCH('CF AUX'!J$14,INDIRECT($D$5),0),MATCH('CF AUX'!$I496,INDIRECT($D$7),0)),"")</f>
        <v/>
      </c>
      <c r="K496" s="81" t="str">
        <f ca="1">IF(ISNUMBER($H496),INDEX(INDIRECT($D$4),MATCH('CF AUX'!K$14,INDIRECT($D$5),0),MATCH('CF AUX'!$I496,INDIRECT($D$7),0)),"")</f>
        <v/>
      </c>
      <c r="L496" s="81" t="str">
        <f ca="1">IF(ISNUMBER($H496),INDEX(INDIRECT($D$4),MATCH('CF AUX'!L$14,INDIRECT($D$5),0),MATCH('CF AUX'!$I496,INDIRECT($D$7),0)),"")</f>
        <v/>
      </c>
      <c r="M496" s="81" t="str">
        <f ca="1">IF(ISNUMBER($H496),INDEX(INDIRECT($D$4),MATCH('CF AUX'!M$14,INDIRECT($D$5),0),MATCH('CF AUX'!$I496,INDIRECT($D$7),0)),"")</f>
        <v/>
      </c>
      <c r="N496" s="81" t="str">
        <f ca="1">IF(ISNUMBER($H496),INDEX(INDIRECT($D$4),MATCH('CF AUX'!N$14,INDIRECT($D$5),0),MATCH('CF AUX'!$I496,INDIRECT($D$7),0)),"")</f>
        <v/>
      </c>
      <c r="O496" s="81" t="str">
        <f ca="1">IF(ISNUMBER($H496),INDEX(INDIRECT($D$4),MATCH('CF AUX'!O$14,INDIRECT($D$5),0),MATCH('CF AUX'!$I496,INDIRECT($D$7),0)),"")</f>
        <v/>
      </c>
      <c r="P496" s="81" t="str">
        <f ca="1">IF(ISNUMBER($H496),INDEX(INDIRECT($D$4),MATCH('CF AUX'!P$14,INDIRECT($D$5),0),MATCH('CF AUX'!$I496,INDIRECT($D$7),0)),"")</f>
        <v/>
      </c>
      <c r="Q496" s="81" t="str">
        <f ca="1">IF(ISNUMBER($H496),INDEX(INDIRECT($D$4),MATCH('CF AUX'!Q$14,INDIRECT($D$5),0),MATCH('CF AUX'!$I496,INDIRECT($D$7),0)),"")</f>
        <v/>
      </c>
      <c r="R496" s="81" t="str">
        <f ca="1">IF(ISNUMBER($H496),INDEX(INDIRECT($D$4),MATCH('CF AUX'!R$14,INDIRECT($D$5),0),MATCH('CF AUX'!$I496,INDIRECT($D$7),0)),"")</f>
        <v/>
      </c>
      <c r="S496" s="81" t="str">
        <f ca="1">IF(ISNUMBER($H496),INDEX(INDIRECT($D$4),MATCH('CF AUX'!S$14,INDIRECT($D$5),0),MATCH('CF AUX'!$I496,INDIRECT($D$7),0)),"")</f>
        <v/>
      </c>
      <c r="T496" s="81" t="str">
        <f ca="1">IF(ISNUMBER($H496),INDEX(INDIRECT($D$4),MATCH('CF AUX'!T$14,INDIRECT($D$5),0),MATCH('CF AUX'!$I496,INDIRECT($D$7),0)),"")</f>
        <v/>
      </c>
      <c r="U496" s="81" t="str">
        <f ca="1">IF(ISNUMBER($H496),INDEX(INDIRECT($D$4),MATCH('CF AUX'!U$14,INDIRECT($D$5),0),MATCH('CF AUX'!$I496,INDIRECT($D$7),0)),"")</f>
        <v/>
      </c>
      <c r="V496" s="81" t="str">
        <f ca="1">IF(ISNUMBER($H496),INDEX(INDIRECT($D$4),MATCH('CF AUX'!V$14,INDIRECT($D$5),0),MATCH('CF AUX'!$I496,INDIRECT($D$7),0)),"")</f>
        <v/>
      </c>
      <c r="W496" s="81" t="str">
        <f ca="1">IF(ISNUMBER($H496),INDEX(INDIRECT($D$4),MATCH('CF AUX'!W$14,INDIRECT($D$5),0),MATCH('CF AUX'!$I496,INDIRECT($D$7),0)),"")</f>
        <v/>
      </c>
      <c r="X496" s="81" t="str">
        <f ca="1">IF(ISNUMBER($H496),INDEX(INDIRECT($D$4),MATCH('CF AUX'!X$14,INDIRECT($D$5),0),MATCH('CF AUX'!$I496,INDIRECT($D$7),0)),"")</f>
        <v/>
      </c>
      <c r="Y496" s="81" t="str">
        <f ca="1">IF(ISNUMBER($H496),INDEX(INDIRECT($D$4),MATCH('CF AUX'!Y$14,INDIRECT($D$5),0),MATCH('CF AUX'!$I496,INDIRECT($D$7),0)),"")</f>
        <v/>
      </c>
      <c r="Z496" s="81" t="str">
        <f ca="1">IF(ISNUMBER($H496),INDEX(INDIRECT($D$4),MATCH('CF AUX'!Z$14,INDIRECT($D$5),0),MATCH('CF AUX'!$I496,INDIRECT($D$7),0)),"")</f>
        <v/>
      </c>
      <c r="AA496" s="81" t="str">
        <f ca="1">IF(ISNUMBER($H496),INDEX(INDIRECT($D$4),MATCH('CF AUX'!AA$14,INDIRECT($D$5),0),MATCH('CF AUX'!$I496,INDIRECT($D$7),0)),"")</f>
        <v/>
      </c>
      <c r="AB496" s="81" t="str">
        <f ca="1">IF(ISNUMBER($H496),INDEX(INDIRECT($D$4),MATCH('CF AUX'!AB$14,INDIRECT($D$5),0),MATCH('CF AUX'!$I496,INDIRECT($D$7),0)),"")</f>
        <v/>
      </c>
      <c r="AC496" s="81" t="str">
        <f ca="1">IF(ISNUMBER($H496),INDEX(INDIRECT($D$4),MATCH('CF AUX'!AC$14,INDIRECT($D$5),0),MATCH('CF AUX'!$I496,INDIRECT($D$7),0)),"")</f>
        <v/>
      </c>
      <c r="AD496" s="81" t="str">
        <f ca="1">IF(ISNUMBER($H496),INDEX(INDIRECT($D$4),MATCH('CF AUX'!AD$14,INDIRECT($D$5),0),MATCH('CF AUX'!$I496,INDIRECT($D$7),0)),"")</f>
        <v/>
      </c>
      <c r="AE496" s="81" t="str">
        <f ca="1">IF(ISNUMBER($H496),INDEX(INDIRECT($D$4),MATCH('CF AUX'!AE$14,INDIRECT($D$5),0),MATCH('CF AUX'!$I496,INDIRECT($D$7),0)),"")</f>
        <v/>
      </c>
      <c r="AF496" s="81" t="str">
        <f ca="1">IF(ISNUMBER($H496),INDEX(INDIRECT($D$4),MATCH('CF AUX'!AF$14,INDIRECT($D$5),0),MATCH('CF AUX'!$I496,INDIRECT($D$7),0)),"")</f>
        <v/>
      </c>
      <c r="AG496" s="81" t="str">
        <f ca="1">IF(ISNUMBER($H496),INDEX(INDIRECT($D$4),MATCH('CF AUX'!AG$14,INDIRECT($D$5),0),MATCH('CF AUX'!$I496,INDIRECT($D$7),0)),"")</f>
        <v/>
      </c>
      <c r="AH496" s="81" t="str">
        <f ca="1">IF(ISNUMBER($H496),INDEX(INDIRECT($D$4),MATCH('CF AUX'!AH$14,INDIRECT($D$5),0),MATCH('CF AUX'!$I496,INDIRECT($D$7),0)),"")</f>
        <v/>
      </c>
      <c r="AI496" s="81" t="str">
        <f ca="1">IF(ISNUMBER($H496),INDEX(INDIRECT($D$4),MATCH('CF AUX'!AI$14,INDIRECT($D$5),0),MATCH('CF AUX'!$I496,INDIRECT($D$7),0)),"")</f>
        <v/>
      </c>
      <c r="AJ496" s="81" t="str">
        <f ca="1">IF(ISNUMBER($H496),INDEX(INDIRECT($D$4),MATCH('CF AUX'!AJ$14,INDIRECT($D$5),0),MATCH('CF AUX'!$I496,INDIRECT($D$7),0)),"")</f>
        <v/>
      </c>
      <c r="AK496" s="81" t="str">
        <f ca="1">IF(ISNUMBER($H496),INDEX(INDIRECT($D$4),MATCH('CF AUX'!AK$14,INDIRECT($D$5),0),MATCH('CF AUX'!$I496,INDIRECT($D$7),0)),"")</f>
        <v/>
      </c>
      <c r="AL496" s="81" t="str">
        <f ca="1">IF(ISNUMBER($H496),INDEX(INDIRECT($D$4),MATCH('CF AUX'!AL$14,INDIRECT($D$5),0),MATCH('CF AUX'!$I496,INDIRECT($D$7),0)),"")</f>
        <v/>
      </c>
      <c r="AM496" s="81" t="str">
        <f ca="1">IF(ISNUMBER($H496),INDEX(INDIRECT($D$4),MATCH('CF AUX'!AM$14,INDIRECT($D$5),0),MATCH('CF AUX'!$I496,INDIRECT($D$7),0)),"")</f>
        <v/>
      </c>
      <c r="AN496" s="81" t="str">
        <f ca="1">IF(ISNUMBER($H496),INDEX(INDIRECT($D$4),MATCH('CF AUX'!AN$14,INDIRECT($D$5),0),MATCH('CF AUX'!$I496,INDIRECT($D$7),0)),"")</f>
        <v/>
      </c>
      <c r="AO496" s="81" t="str">
        <f ca="1">IF(ISNUMBER($H496),INDEX(INDIRECT($D$4),MATCH('CF AUX'!AO$14,INDIRECT($D$5),0),MATCH('CF AUX'!$I496,INDIRECT($D$7),0)),"")</f>
        <v/>
      </c>
      <c r="AP496" s="81" t="str">
        <f ca="1">IF(ISNUMBER($H496),INDEX(INDIRECT($D$4),MATCH('CF AUX'!AP$14,INDIRECT($D$5),0),MATCH('CF AUX'!$I496,INDIRECT($D$7),0)),"")</f>
        <v/>
      </c>
      <c r="AQ496" s="81" t="str">
        <f ca="1">IF(ISNUMBER($H496),INDEX(INDIRECT($D$4),MATCH('CF AUX'!AQ$14,INDIRECT($D$5),0),MATCH('CF AUX'!$I496,INDIRECT($D$7),0)),"")</f>
        <v/>
      </c>
      <c r="AR496" s="81" t="str">
        <f ca="1">IF(ISNUMBER($H496),INDEX(INDIRECT($D$4),MATCH('CF AUX'!AR$14,INDIRECT($D$5),0),MATCH('CF AUX'!$I496,INDIRECT($D$7),0)),"")</f>
        <v/>
      </c>
      <c r="AS496" s="81" t="str">
        <f ca="1">IF(ISNUMBER($H496),INDEX(INDIRECT($D$4),MATCH('CF AUX'!AS$14,INDIRECT($D$5),0),MATCH('CF AUX'!$I496,INDIRECT($D$7),0)),"")</f>
        <v/>
      </c>
      <c r="AT496" s="81" t="str">
        <f ca="1">IF(ISNUMBER($H496),INDEX(INDIRECT($D$4),MATCH('CF AUX'!AT$14,INDIRECT($D$5),0),MATCH('CF AUX'!$I496,INDIRECT($D$7),0)),"")</f>
        <v/>
      </c>
      <c r="AU496" s="81" t="str">
        <f ca="1">IF(ISNUMBER($H496),INDEX(INDIRECT($D$4),MATCH('CF AUX'!AU$14,INDIRECT($D$5),0),MATCH('CF AUX'!$I496,INDIRECT($D$7),0)),"")</f>
        <v/>
      </c>
      <c r="AV496" s="81" t="str">
        <f ca="1">IF(ISNUMBER($H496),INDEX(INDIRECT($D$4),MATCH('CF AUX'!AV$14,INDIRECT($D$5),0),MATCH('CF AUX'!$I496,INDIRECT($D$7),0)),"")</f>
        <v/>
      </c>
      <c r="AW496" s="81" t="str">
        <f ca="1">IF(ISNUMBER($H496),INDEX(INDIRECT($D$4),MATCH('CF AUX'!AW$14,INDIRECT($D$5),0),MATCH('CF AUX'!$I496,INDIRECT($D$7),0)),"")</f>
        <v/>
      </c>
      <c r="AX496" s="81" t="str">
        <f ca="1">IF(ISNUMBER($H496),INDEX(INDIRECT($D$4),MATCH('CF AUX'!AX$14,INDIRECT($D$5),0),MATCH('CF AUX'!$I496,INDIRECT($D$7),0)),"")</f>
        <v/>
      </c>
      <c r="AY496" s="81" t="str">
        <f ca="1">IF(ISNUMBER($H496),INDEX(INDIRECT($D$4),MATCH('CF AUX'!AY$14,INDIRECT($D$5),0),MATCH('CF AUX'!$I496,INDIRECT($D$7),0)),"")</f>
        <v/>
      </c>
      <c r="AZ496" s="81" t="str">
        <f ca="1">IF(ISNUMBER($H496),INDEX(INDIRECT($D$4),MATCH('CF AUX'!AZ$14,INDIRECT($D$5),0),MATCH('CF AUX'!$I496,INDIRECT($D$7),0)),"")</f>
        <v/>
      </c>
      <c r="BB496" s="96" t="str" cm="1">
        <f t="array" aca="1" ref="BB496" ca="1">IF(ISNUMBER($H496),MMULT(J496:AZ496,TRANSPOSE(INDIRECT($D$8&amp;$G$4&amp;B493&amp;":"&amp;$G$6&amp;B493))),"")</f>
        <v/>
      </c>
      <c r="BD496" s="59">
        <f t="shared" si="127"/>
        <v>489</v>
      </c>
      <c r="BE496" s="80" t="str" cm="1">
        <f t="array" aca="1" ref="BE496" ca="1">IFERROR(INDEX(INDIRECT($D$4),MATCH(INDIRECT(BE$5&amp;$BD496),INDIRECT($D$6),0),MATCH($I496,INDIRECT($D$7),0)),"")</f>
        <v/>
      </c>
      <c r="BF496" s="81" t="str" cm="1">
        <f t="array" aca="1" ref="BF496" ca="1">IFERROR(INDEX(INDIRECT($D$4),MATCH(INDIRECT(BF$5&amp;$BD496),INDIRECT($D$6),0),MATCH($I496,INDIRECT($D$7),0)),"")</f>
        <v/>
      </c>
      <c r="BG496" s="81" t="str" cm="1">
        <f t="array" aca="1" ref="BG496" ca="1">IFERROR(INDEX(INDIRECT($D$4),MATCH(INDIRECT(BG$5&amp;$BD496),INDIRECT($D$6),0),MATCH($I496,INDIRECT($D$7),0)),"")</f>
        <v/>
      </c>
      <c r="BH496" s="81" t="str" cm="1">
        <f t="array" aca="1" ref="BH496" ca="1">IFERROR(INDEX(INDIRECT($D$4),MATCH(INDIRECT(BH$5&amp;$BD496),INDIRECT($D$6),0),MATCH($I496,INDIRECT($D$7),0)),"")</f>
        <v/>
      </c>
      <c r="BI496" s="81" t="str" cm="1">
        <f t="array" aca="1" ref="BI496" ca="1">IFERROR(INDEX(INDIRECT($D$4),MATCH(INDIRECT(BI$5&amp;$BD496),INDIRECT($D$6),0),MATCH($I496,INDIRECT($D$7),0)),"")</f>
        <v/>
      </c>
      <c r="BJ496" s="81" t="str" cm="1">
        <f t="array" aca="1" ref="BJ496" ca="1">IFERROR(INDEX(INDIRECT($D$4),MATCH(INDIRECT(BJ$5&amp;$BD496),INDIRECT($D$6),0),MATCH($I496,INDIRECT($D$7),0)),"")</f>
        <v/>
      </c>
      <c r="BK496" s="81" t="str" cm="1">
        <f t="array" aca="1" ref="BK496" ca="1">IFERROR(INDEX(INDIRECT($D$4),MATCH(INDIRECT(BK$5&amp;$BD496),INDIRECT($D$6),0),MATCH($I496,INDIRECT($D$7),0)),"")</f>
        <v/>
      </c>
      <c r="BL496" s="81" t="str" cm="1">
        <f t="array" aca="1" ref="BL496" ca="1">IFERROR(INDEX(INDIRECT($D$4),MATCH(INDIRECT(BL$5&amp;$BD496),INDIRECT($D$6),0),MATCH($I496,INDIRECT($D$7),0)),"")</f>
        <v/>
      </c>
      <c r="BM496" s="81" t="str" cm="1">
        <f t="array" aca="1" ref="BM496" ca="1">IFERROR(INDEX(INDIRECT($D$4),MATCH(INDIRECT(BM$5&amp;$BD496),INDIRECT($D$6),0),MATCH($I496,INDIRECT($D$7),0)),"")</f>
        <v/>
      </c>
      <c r="BN496" s="81" t="str" cm="1">
        <f t="array" aca="1" ref="BN496" ca="1">IFERROR(INDEX(INDIRECT($D$4),MATCH(INDIRECT(BN$5&amp;$BD496),INDIRECT($D$6),0),MATCH($I496,INDIRECT($D$7),0)),"")</f>
        <v/>
      </c>
      <c r="BO496" s="81" t="str" cm="1">
        <f t="array" aca="1" ref="BO496" ca="1">IFERROR(INDEX(INDIRECT($D$4),MATCH(INDIRECT(BO$5&amp;$BD496),INDIRECT($D$6),0),MATCH($I496,INDIRECT($D$7),0)),"")</f>
        <v/>
      </c>
      <c r="BP496" s="81" t="str" cm="1">
        <f t="array" aca="1" ref="BP496" ca="1">IFERROR(INDEX(INDIRECT($D$4),MATCH(INDIRECT(BP$5&amp;$BD496),INDIRECT($D$6),0),MATCH($I496,INDIRECT($D$7),0)),"")</f>
        <v/>
      </c>
      <c r="BQ496" s="81" t="str" cm="1">
        <f t="array" aca="1" ref="BQ496" ca="1">IFERROR(INDEX(INDIRECT($D$4),MATCH(INDIRECT(BQ$5&amp;$BD496),INDIRECT($D$6),0),MATCH($I496,INDIRECT($D$7),0)),"")</f>
        <v/>
      </c>
      <c r="BR496" s="81" t="str" cm="1">
        <f t="array" aca="1" ref="BR496" ca="1">IFERROR(INDEX(INDIRECT($D$4),MATCH(INDIRECT(BR$5&amp;$BD496),INDIRECT($D$6),0),MATCH($I496,INDIRECT($D$7),0)),"")</f>
        <v/>
      </c>
      <c r="BS496" s="81" t="str" cm="1">
        <f t="array" aca="1" ref="BS496" ca="1">IFERROR(INDEX(INDIRECT($D$4),MATCH(INDIRECT(BS$5&amp;$BD496),INDIRECT($D$6),0),MATCH($I496,INDIRECT($D$7),0)),"")</f>
        <v/>
      </c>
      <c r="BT496" s="81" t="str" cm="1">
        <f t="array" aca="1" ref="BT496" ca="1">IFERROR(INDEX(INDIRECT($D$4),MATCH(INDIRECT(BT$5&amp;$BD496),INDIRECT($D$6),0),MATCH($I496,INDIRECT($D$7),0)),"")</f>
        <v/>
      </c>
      <c r="BU496" s="81" t="str" cm="1">
        <f t="array" aca="1" ref="BU496" ca="1">IFERROR(INDEX(INDIRECT($D$4),MATCH(INDIRECT(BU$5&amp;$BD496),INDIRECT($D$6),0),MATCH($I496,INDIRECT($D$7),0)),"")</f>
        <v/>
      </c>
      <c r="BV496" s="99" t="str" cm="1">
        <f t="array" aca="1" ref="BV496" ca="1">IFERROR(INDEX(INDIRECT($D$4),MATCH(INDIRECT(BV$5&amp;$BD496),INDIRECT($D$6),0),MATCH($I496,INDIRECT($D$7),0)),"")</f>
        <v/>
      </c>
      <c r="BX496" s="80"/>
      <c r="BY496" s="81"/>
      <c r="BZ496" s="81"/>
      <c r="CA496" s="81"/>
      <c r="CB496" s="81"/>
      <c r="CC496" s="81"/>
      <c r="CD496" s="81"/>
      <c r="CE496" s="81"/>
      <c r="CF496" s="81"/>
      <c r="CG496" s="81"/>
      <c r="CH496" s="81"/>
      <c r="CI496" s="81"/>
      <c r="CJ496" s="81"/>
      <c r="CK496" s="81"/>
      <c r="CL496" s="81"/>
      <c r="CM496" s="81"/>
      <c r="CN496" s="81"/>
      <c r="CO496" s="99"/>
      <c r="CQ496" s="113"/>
      <c r="CR496" s="59" t="str">
        <f t="shared" si="126"/>
        <v/>
      </c>
      <c r="CS496" s="60"/>
      <c r="CT496" s="123" t="str">
        <f t="shared" ca="1" si="123"/>
        <v/>
      </c>
      <c r="CU496" s="80" t="str">
        <f>IF(ISNUMBER($CS496),INDEX(IRF.New!$CS$7:$DJ$37,MATCH(B493+1,IRF.New!$B$7:$B$37,0),MATCH($CT496,IRF.New!$CS$5:$DJ$5,0)),"")</f>
        <v/>
      </c>
      <c r="CV496" s="81"/>
      <c r="CW496" s="81" t="str">
        <f t="shared" si="124"/>
        <v/>
      </c>
      <c r="CX496" s="81"/>
      <c r="CY496" s="81"/>
      <c r="CZ496" s="94"/>
      <c r="DA496" s="94" t="str">
        <f>IF(ISNUMBER(CS496),INDEX(IRF.New!$CS$2:$DJ$2,MATCH('CF AUX'!$CT496,IRF.New!$CS$5:$DJ$5,0)),"")</f>
        <v/>
      </c>
      <c r="DB496" s="72"/>
      <c r="DD496" s="132" t="str">
        <f>IF(ISNUMBER(CS496),INDEX(IRF.New!$D$7:$CO$37,MATCH('CF AUX'!C488,IRF.New!$C$7:$C$37,0),MATCH(CT496,IRF.New!$D$5:$CO$5,0)),"")</f>
        <v/>
      </c>
    </row>
    <row r="497" spans="1:108" x14ac:dyDescent="0.25">
      <c r="B497" s="73" t="s">
        <v>241</v>
      </c>
      <c r="C497" s="90">
        <f ca="1">SQRT(C496)</f>
        <v>0</v>
      </c>
      <c r="F497" s="136" t="str">
        <f t="shared" si="125"/>
        <v/>
      </c>
      <c r="H497" s="65"/>
      <c r="I497" s="129" t="str">
        <f ca="1">IF(ISNUMBER(H497),INDEX(IRF.New!$CS$5:$DJ$5,MATCH('CF AUX'!H497,INDIRECT("IRF.New!$CS$"&amp;C490&amp;":$DJ$"&amp;C490),0)),"")</f>
        <v/>
      </c>
      <c r="J497" s="80" t="str">
        <f ca="1">IF(ISNUMBER($H497),INDEX(INDIRECT($D$4),MATCH('CF AUX'!J$14,INDIRECT($D$5),0),MATCH('CF AUX'!$I497,INDIRECT($D$7),0)),"")</f>
        <v/>
      </c>
      <c r="K497" s="81" t="str">
        <f ca="1">IF(ISNUMBER($H497),INDEX(INDIRECT($D$4),MATCH('CF AUX'!K$14,INDIRECT($D$5),0),MATCH('CF AUX'!$I497,INDIRECT($D$7),0)),"")</f>
        <v/>
      </c>
      <c r="L497" s="81" t="str">
        <f ca="1">IF(ISNUMBER($H497),INDEX(INDIRECT($D$4),MATCH('CF AUX'!L$14,INDIRECT($D$5),0),MATCH('CF AUX'!$I497,INDIRECT($D$7),0)),"")</f>
        <v/>
      </c>
      <c r="M497" s="81" t="str">
        <f ca="1">IF(ISNUMBER($H497),INDEX(INDIRECT($D$4),MATCH('CF AUX'!M$14,INDIRECT($D$5),0),MATCH('CF AUX'!$I497,INDIRECT($D$7),0)),"")</f>
        <v/>
      </c>
      <c r="N497" s="81" t="str">
        <f ca="1">IF(ISNUMBER($H497),INDEX(INDIRECT($D$4),MATCH('CF AUX'!N$14,INDIRECT($D$5),0),MATCH('CF AUX'!$I497,INDIRECT($D$7),0)),"")</f>
        <v/>
      </c>
      <c r="O497" s="81" t="str">
        <f ca="1">IF(ISNUMBER($H497),INDEX(INDIRECT($D$4),MATCH('CF AUX'!O$14,INDIRECT($D$5),0),MATCH('CF AUX'!$I497,INDIRECT($D$7),0)),"")</f>
        <v/>
      </c>
      <c r="P497" s="81" t="str">
        <f ca="1">IF(ISNUMBER($H497),INDEX(INDIRECT($D$4),MATCH('CF AUX'!P$14,INDIRECT($D$5),0),MATCH('CF AUX'!$I497,INDIRECT($D$7),0)),"")</f>
        <v/>
      </c>
      <c r="Q497" s="81" t="str">
        <f ca="1">IF(ISNUMBER($H497),INDEX(INDIRECT($D$4),MATCH('CF AUX'!Q$14,INDIRECT($D$5),0),MATCH('CF AUX'!$I497,INDIRECT($D$7),0)),"")</f>
        <v/>
      </c>
      <c r="R497" s="81" t="str">
        <f ca="1">IF(ISNUMBER($H497),INDEX(INDIRECT($D$4),MATCH('CF AUX'!R$14,INDIRECT($D$5),0),MATCH('CF AUX'!$I497,INDIRECT($D$7),0)),"")</f>
        <v/>
      </c>
      <c r="S497" s="81" t="str">
        <f ca="1">IF(ISNUMBER($H497),INDEX(INDIRECT($D$4),MATCH('CF AUX'!S$14,INDIRECT($D$5),0),MATCH('CF AUX'!$I497,INDIRECT($D$7),0)),"")</f>
        <v/>
      </c>
      <c r="T497" s="81" t="str">
        <f ca="1">IF(ISNUMBER($H497),INDEX(INDIRECT($D$4),MATCH('CF AUX'!T$14,INDIRECT($D$5),0),MATCH('CF AUX'!$I497,INDIRECT($D$7),0)),"")</f>
        <v/>
      </c>
      <c r="U497" s="81" t="str">
        <f ca="1">IF(ISNUMBER($H497),INDEX(INDIRECT($D$4),MATCH('CF AUX'!U$14,INDIRECT($D$5),0),MATCH('CF AUX'!$I497,INDIRECT($D$7),0)),"")</f>
        <v/>
      </c>
      <c r="V497" s="81" t="str">
        <f ca="1">IF(ISNUMBER($H497),INDEX(INDIRECT($D$4),MATCH('CF AUX'!V$14,INDIRECT($D$5),0),MATCH('CF AUX'!$I497,INDIRECT($D$7),0)),"")</f>
        <v/>
      </c>
      <c r="W497" s="81" t="str">
        <f ca="1">IF(ISNUMBER($H497),INDEX(INDIRECT($D$4),MATCH('CF AUX'!W$14,INDIRECT($D$5),0),MATCH('CF AUX'!$I497,INDIRECT($D$7),0)),"")</f>
        <v/>
      </c>
      <c r="X497" s="81" t="str">
        <f ca="1">IF(ISNUMBER($H497),INDEX(INDIRECT($D$4),MATCH('CF AUX'!X$14,INDIRECT($D$5),0),MATCH('CF AUX'!$I497,INDIRECT($D$7),0)),"")</f>
        <v/>
      </c>
      <c r="Y497" s="81" t="str">
        <f ca="1">IF(ISNUMBER($H497),INDEX(INDIRECT($D$4),MATCH('CF AUX'!Y$14,INDIRECT($D$5),0),MATCH('CF AUX'!$I497,INDIRECT($D$7),0)),"")</f>
        <v/>
      </c>
      <c r="Z497" s="81" t="str">
        <f ca="1">IF(ISNUMBER($H497),INDEX(INDIRECT($D$4),MATCH('CF AUX'!Z$14,INDIRECT($D$5),0),MATCH('CF AUX'!$I497,INDIRECT($D$7),0)),"")</f>
        <v/>
      </c>
      <c r="AA497" s="81" t="str">
        <f ca="1">IF(ISNUMBER($H497),INDEX(INDIRECT($D$4),MATCH('CF AUX'!AA$14,INDIRECT($D$5),0),MATCH('CF AUX'!$I497,INDIRECT($D$7),0)),"")</f>
        <v/>
      </c>
      <c r="AB497" s="81" t="str">
        <f ca="1">IF(ISNUMBER($H497),INDEX(INDIRECT($D$4),MATCH('CF AUX'!AB$14,INDIRECT($D$5),0),MATCH('CF AUX'!$I497,INDIRECT($D$7),0)),"")</f>
        <v/>
      </c>
      <c r="AC497" s="81" t="str">
        <f ca="1">IF(ISNUMBER($H497),INDEX(INDIRECT($D$4),MATCH('CF AUX'!AC$14,INDIRECT($D$5),0),MATCH('CF AUX'!$I497,INDIRECT($D$7),0)),"")</f>
        <v/>
      </c>
      <c r="AD497" s="81" t="str">
        <f ca="1">IF(ISNUMBER($H497),INDEX(INDIRECT($D$4),MATCH('CF AUX'!AD$14,INDIRECT($D$5),0),MATCH('CF AUX'!$I497,INDIRECT($D$7),0)),"")</f>
        <v/>
      </c>
      <c r="AE497" s="81" t="str">
        <f ca="1">IF(ISNUMBER($H497),INDEX(INDIRECT($D$4),MATCH('CF AUX'!AE$14,INDIRECT($D$5),0),MATCH('CF AUX'!$I497,INDIRECT($D$7),0)),"")</f>
        <v/>
      </c>
      <c r="AF497" s="81" t="str">
        <f ca="1">IF(ISNUMBER($H497),INDEX(INDIRECT($D$4),MATCH('CF AUX'!AF$14,INDIRECT($D$5),0),MATCH('CF AUX'!$I497,INDIRECT($D$7),0)),"")</f>
        <v/>
      </c>
      <c r="AG497" s="81" t="str">
        <f ca="1">IF(ISNUMBER($H497),INDEX(INDIRECT($D$4),MATCH('CF AUX'!AG$14,INDIRECT($D$5),0),MATCH('CF AUX'!$I497,INDIRECT($D$7),0)),"")</f>
        <v/>
      </c>
      <c r="AH497" s="81" t="str">
        <f ca="1">IF(ISNUMBER($H497),INDEX(INDIRECT($D$4),MATCH('CF AUX'!AH$14,INDIRECT($D$5),0),MATCH('CF AUX'!$I497,INDIRECT($D$7),0)),"")</f>
        <v/>
      </c>
      <c r="AI497" s="81" t="str">
        <f ca="1">IF(ISNUMBER($H497),INDEX(INDIRECT($D$4),MATCH('CF AUX'!AI$14,INDIRECT($D$5),0),MATCH('CF AUX'!$I497,INDIRECT($D$7),0)),"")</f>
        <v/>
      </c>
      <c r="AJ497" s="81" t="str">
        <f ca="1">IF(ISNUMBER($H497),INDEX(INDIRECT($D$4),MATCH('CF AUX'!AJ$14,INDIRECT($D$5),0),MATCH('CF AUX'!$I497,INDIRECT($D$7),0)),"")</f>
        <v/>
      </c>
      <c r="AK497" s="81" t="str">
        <f ca="1">IF(ISNUMBER($H497),INDEX(INDIRECT($D$4),MATCH('CF AUX'!AK$14,INDIRECT($D$5),0),MATCH('CF AUX'!$I497,INDIRECT($D$7),0)),"")</f>
        <v/>
      </c>
      <c r="AL497" s="81" t="str">
        <f ca="1">IF(ISNUMBER($H497),INDEX(INDIRECT($D$4),MATCH('CF AUX'!AL$14,INDIRECT($D$5),0),MATCH('CF AUX'!$I497,INDIRECT($D$7),0)),"")</f>
        <v/>
      </c>
      <c r="AM497" s="81" t="str">
        <f ca="1">IF(ISNUMBER($H497),INDEX(INDIRECT($D$4),MATCH('CF AUX'!AM$14,INDIRECT($D$5),0),MATCH('CF AUX'!$I497,INDIRECT($D$7),0)),"")</f>
        <v/>
      </c>
      <c r="AN497" s="81" t="str">
        <f ca="1">IF(ISNUMBER($H497),INDEX(INDIRECT($D$4),MATCH('CF AUX'!AN$14,INDIRECT($D$5),0),MATCH('CF AUX'!$I497,INDIRECT($D$7),0)),"")</f>
        <v/>
      </c>
      <c r="AO497" s="81" t="str">
        <f ca="1">IF(ISNUMBER($H497),INDEX(INDIRECT($D$4),MATCH('CF AUX'!AO$14,INDIRECT($D$5),0),MATCH('CF AUX'!$I497,INDIRECT($D$7),0)),"")</f>
        <v/>
      </c>
      <c r="AP497" s="81" t="str">
        <f ca="1">IF(ISNUMBER($H497),INDEX(INDIRECT($D$4),MATCH('CF AUX'!AP$14,INDIRECT($D$5),0),MATCH('CF AUX'!$I497,INDIRECT($D$7),0)),"")</f>
        <v/>
      </c>
      <c r="AQ497" s="81" t="str">
        <f ca="1">IF(ISNUMBER($H497),INDEX(INDIRECT($D$4),MATCH('CF AUX'!AQ$14,INDIRECT($D$5),0),MATCH('CF AUX'!$I497,INDIRECT($D$7),0)),"")</f>
        <v/>
      </c>
      <c r="AR497" s="81" t="str">
        <f ca="1">IF(ISNUMBER($H497),INDEX(INDIRECT($D$4),MATCH('CF AUX'!AR$14,INDIRECT($D$5),0),MATCH('CF AUX'!$I497,INDIRECT($D$7),0)),"")</f>
        <v/>
      </c>
      <c r="AS497" s="81" t="str">
        <f ca="1">IF(ISNUMBER($H497),INDEX(INDIRECT($D$4),MATCH('CF AUX'!AS$14,INDIRECT($D$5),0),MATCH('CF AUX'!$I497,INDIRECT($D$7),0)),"")</f>
        <v/>
      </c>
      <c r="AT497" s="81" t="str">
        <f ca="1">IF(ISNUMBER($H497),INDEX(INDIRECT($D$4),MATCH('CF AUX'!AT$14,INDIRECT($D$5),0),MATCH('CF AUX'!$I497,INDIRECT($D$7),0)),"")</f>
        <v/>
      </c>
      <c r="AU497" s="81" t="str">
        <f ca="1">IF(ISNUMBER($H497),INDEX(INDIRECT($D$4),MATCH('CF AUX'!AU$14,INDIRECT($D$5),0),MATCH('CF AUX'!$I497,INDIRECT($D$7),0)),"")</f>
        <v/>
      </c>
      <c r="AV497" s="81" t="str">
        <f ca="1">IF(ISNUMBER($H497),INDEX(INDIRECT($D$4),MATCH('CF AUX'!AV$14,INDIRECT($D$5),0),MATCH('CF AUX'!$I497,INDIRECT($D$7),0)),"")</f>
        <v/>
      </c>
      <c r="AW497" s="81" t="str">
        <f ca="1">IF(ISNUMBER($H497),INDEX(INDIRECT($D$4),MATCH('CF AUX'!AW$14,INDIRECT($D$5),0),MATCH('CF AUX'!$I497,INDIRECT($D$7),0)),"")</f>
        <v/>
      </c>
      <c r="AX497" s="81" t="str">
        <f ca="1">IF(ISNUMBER($H497),INDEX(INDIRECT($D$4),MATCH('CF AUX'!AX$14,INDIRECT($D$5),0),MATCH('CF AUX'!$I497,INDIRECT($D$7),0)),"")</f>
        <v/>
      </c>
      <c r="AY497" s="81" t="str">
        <f ca="1">IF(ISNUMBER($H497),INDEX(INDIRECT($D$4),MATCH('CF AUX'!AY$14,INDIRECT($D$5),0),MATCH('CF AUX'!$I497,INDIRECT($D$7),0)),"")</f>
        <v/>
      </c>
      <c r="AZ497" s="81" t="str">
        <f ca="1">IF(ISNUMBER($H497),INDEX(INDIRECT($D$4),MATCH('CF AUX'!AZ$14,INDIRECT($D$5),0),MATCH('CF AUX'!$I497,INDIRECT($D$7),0)),"")</f>
        <v/>
      </c>
      <c r="BB497" s="96" t="str" cm="1">
        <f t="array" aca="1" ref="BB497" ca="1">IF(ISNUMBER($H497),MMULT(J497:AZ497,TRANSPOSE(INDIRECT($D$8&amp;$G$4&amp;B493&amp;":"&amp;$G$6&amp;B493))),"")</f>
        <v/>
      </c>
      <c r="BD497" s="59">
        <f t="shared" si="127"/>
        <v>489</v>
      </c>
      <c r="BE497" s="80" t="str" cm="1">
        <f t="array" aca="1" ref="BE497" ca="1">IFERROR(INDEX(INDIRECT($D$4),MATCH(INDIRECT(BE$5&amp;$BD497),INDIRECT($D$6),0),MATCH($I497,INDIRECT($D$7),0)),"")</f>
        <v/>
      </c>
      <c r="BF497" s="81" t="str" cm="1">
        <f t="array" aca="1" ref="BF497" ca="1">IFERROR(INDEX(INDIRECT($D$4),MATCH(INDIRECT(BF$5&amp;$BD497),INDIRECT($D$6),0),MATCH($I497,INDIRECT($D$7),0)),"")</f>
        <v/>
      </c>
      <c r="BG497" s="81" t="str" cm="1">
        <f t="array" aca="1" ref="BG497" ca="1">IFERROR(INDEX(INDIRECT($D$4),MATCH(INDIRECT(BG$5&amp;$BD497),INDIRECT($D$6),0),MATCH($I497,INDIRECT($D$7),0)),"")</f>
        <v/>
      </c>
      <c r="BH497" s="81" t="str" cm="1">
        <f t="array" aca="1" ref="BH497" ca="1">IFERROR(INDEX(INDIRECT($D$4),MATCH(INDIRECT(BH$5&amp;$BD497),INDIRECT($D$6),0),MATCH($I497,INDIRECT($D$7),0)),"")</f>
        <v/>
      </c>
      <c r="BI497" s="81" t="str" cm="1">
        <f t="array" aca="1" ref="BI497" ca="1">IFERROR(INDEX(INDIRECT($D$4),MATCH(INDIRECT(BI$5&amp;$BD497),INDIRECT($D$6),0),MATCH($I497,INDIRECT($D$7),0)),"")</f>
        <v/>
      </c>
      <c r="BJ497" s="81" t="str" cm="1">
        <f t="array" aca="1" ref="BJ497" ca="1">IFERROR(INDEX(INDIRECT($D$4),MATCH(INDIRECT(BJ$5&amp;$BD497),INDIRECT($D$6),0),MATCH($I497,INDIRECT($D$7),0)),"")</f>
        <v/>
      </c>
      <c r="BK497" s="81" t="str" cm="1">
        <f t="array" aca="1" ref="BK497" ca="1">IFERROR(INDEX(INDIRECT($D$4),MATCH(INDIRECT(BK$5&amp;$BD497),INDIRECT($D$6),0),MATCH($I497,INDIRECT($D$7),0)),"")</f>
        <v/>
      </c>
      <c r="BL497" s="81" t="str" cm="1">
        <f t="array" aca="1" ref="BL497" ca="1">IFERROR(INDEX(INDIRECT($D$4),MATCH(INDIRECT(BL$5&amp;$BD497),INDIRECT($D$6),0),MATCH($I497,INDIRECT($D$7),0)),"")</f>
        <v/>
      </c>
      <c r="BM497" s="81" t="str" cm="1">
        <f t="array" aca="1" ref="BM497" ca="1">IFERROR(INDEX(INDIRECT($D$4),MATCH(INDIRECT(BM$5&amp;$BD497),INDIRECT($D$6),0),MATCH($I497,INDIRECT($D$7),0)),"")</f>
        <v/>
      </c>
      <c r="BN497" s="81" t="str" cm="1">
        <f t="array" aca="1" ref="BN497" ca="1">IFERROR(INDEX(INDIRECT($D$4),MATCH(INDIRECT(BN$5&amp;$BD497),INDIRECT($D$6),0),MATCH($I497,INDIRECT($D$7),0)),"")</f>
        <v/>
      </c>
      <c r="BO497" s="81" t="str" cm="1">
        <f t="array" aca="1" ref="BO497" ca="1">IFERROR(INDEX(INDIRECT($D$4),MATCH(INDIRECT(BO$5&amp;$BD497),INDIRECT($D$6),0),MATCH($I497,INDIRECT($D$7),0)),"")</f>
        <v/>
      </c>
      <c r="BP497" s="81" t="str" cm="1">
        <f t="array" aca="1" ref="BP497" ca="1">IFERROR(INDEX(INDIRECT($D$4),MATCH(INDIRECT(BP$5&amp;$BD497),INDIRECT($D$6),0),MATCH($I497,INDIRECT($D$7),0)),"")</f>
        <v/>
      </c>
      <c r="BQ497" s="81" t="str" cm="1">
        <f t="array" aca="1" ref="BQ497" ca="1">IFERROR(INDEX(INDIRECT($D$4),MATCH(INDIRECT(BQ$5&amp;$BD497),INDIRECT($D$6),0),MATCH($I497,INDIRECT($D$7),0)),"")</f>
        <v/>
      </c>
      <c r="BR497" s="81" t="str" cm="1">
        <f t="array" aca="1" ref="BR497" ca="1">IFERROR(INDEX(INDIRECT($D$4),MATCH(INDIRECT(BR$5&amp;$BD497),INDIRECT($D$6),0),MATCH($I497,INDIRECT($D$7),0)),"")</f>
        <v/>
      </c>
      <c r="BS497" s="81" t="str" cm="1">
        <f t="array" aca="1" ref="BS497" ca="1">IFERROR(INDEX(INDIRECT($D$4),MATCH(INDIRECT(BS$5&amp;$BD497),INDIRECT($D$6),0),MATCH($I497,INDIRECT($D$7),0)),"")</f>
        <v/>
      </c>
      <c r="BT497" s="81" t="str" cm="1">
        <f t="array" aca="1" ref="BT497" ca="1">IFERROR(INDEX(INDIRECT($D$4),MATCH(INDIRECT(BT$5&amp;$BD497),INDIRECT($D$6),0),MATCH($I497,INDIRECT($D$7),0)),"")</f>
        <v/>
      </c>
      <c r="BU497" s="81" t="str" cm="1">
        <f t="array" aca="1" ref="BU497" ca="1">IFERROR(INDEX(INDIRECT($D$4),MATCH(INDIRECT(BU$5&amp;$BD497),INDIRECT($D$6),0),MATCH($I497,INDIRECT($D$7),0)),"")</f>
        <v/>
      </c>
      <c r="BV497" s="99" t="str" cm="1">
        <f t="array" aca="1" ref="BV497" ca="1">IFERROR(INDEX(INDIRECT($D$4),MATCH(INDIRECT(BV$5&amp;$BD497),INDIRECT($D$6),0),MATCH($I497,INDIRECT($D$7),0)),"")</f>
        <v/>
      </c>
      <c r="BX497" s="80"/>
      <c r="BY497" s="81"/>
      <c r="BZ497" s="81"/>
      <c r="CA497" s="81"/>
      <c r="CB497" s="81"/>
      <c r="CC497" s="81"/>
      <c r="CD497" s="81"/>
      <c r="CE497" s="81"/>
      <c r="CF497" s="81"/>
      <c r="CG497" s="81"/>
      <c r="CH497" s="81"/>
      <c r="CI497" s="81"/>
      <c r="CJ497" s="81"/>
      <c r="CK497" s="81"/>
      <c r="CL497" s="81"/>
      <c r="CM497" s="81"/>
      <c r="CN497" s="81"/>
      <c r="CO497" s="99"/>
      <c r="CQ497" s="113"/>
      <c r="CR497" s="59" t="str">
        <f t="shared" si="126"/>
        <v/>
      </c>
      <c r="CS497" s="60"/>
      <c r="CT497" s="123" t="str">
        <f t="shared" ca="1" si="123"/>
        <v/>
      </c>
      <c r="CU497" s="80" t="str">
        <f>IF(ISNUMBER($CS497),INDEX(IRF.New!$CS$7:$DJ$37,MATCH(B493+1,IRF.New!$B$7:$B$37,0),MATCH($CT497,IRF.New!$CS$5:$DJ$5,0)),"")</f>
        <v/>
      </c>
      <c r="CV497" s="81"/>
      <c r="CW497" s="81" t="str">
        <f t="shared" si="124"/>
        <v/>
      </c>
      <c r="CX497" s="81"/>
      <c r="CY497" s="81"/>
      <c r="CZ497" s="94"/>
      <c r="DA497" s="94" t="str">
        <f>IF(ISNUMBER(CS497),INDEX(IRF.New!$CS$2:$DJ$2,MATCH('CF AUX'!$CT497,IRF.New!$CS$5:$DJ$5,0)),"")</f>
        <v/>
      </c>
      <c r="DB497" s="72"/>
      <c r="DD497" s="132" t="str">
        <f>IF(ISNUMBER(CS497),INDEX(IRF.New!$D$7:$CO$37,MATCH('CF AUX'!C488,IRF.New!$C$7:$C$37,0),MATCH(CT497,IRF.New!$D$5:$CO$5,0)),"")</f>
        <v/>
      </c>
    </row>
    <row r="498" spans="1:108" x14ac:dyDescent="0.25">
      <c r="F498" s="136" t="str">
        <f t="shared" si="125"/>
        <v/>
      </c>
      <c r="H498" s="65"/>
      <c r="I498" s="129" t="str">
        <f ca="1">IF(ISNUMBER(H498),INDEX(IRF.New!$CS$5:$DJ$5,MATCH('CF AUX'!H498,INDIRECT("IRF.New!$CS$"&amp;C490&amp;":$DJ$"&amp;C490),0)),"")</f>
        <v/>
      </c>
      <c r="J498" s="80" t="str">
        <f ca="1">IF(ISNUMBER($H498),INDEX(INDIRECT($D$4),MATCH('CF AUX'!J$14,INDIRECT($D$5),0),MATCH('CF AUX'!$I498,INDIRECT($D$7),0)),"")</f>
        <v/>
      </c>
      <c r="K498" s="81" t="str">
        <f ca="1">IF(ISNUMBER($H498),INDEX(INDIRECT($D$4),MATCH('CF AUX'!K$14,INDIRECT($D$5),0),MATCH('CF AUX'!$I498,INDIRECT($D$7),0)),"")</f>
        <v/>
      </c>
      <c r="L498" s="81" t="str">
        <f ca="1">IF(ISNUMBER($H498),INDEX(INDIRECT($D$4),MATCH('CF AUX'!L$14,INDIRECT($D$5),0),MATCH('CF AUX'!$I498,INDIRECT($D$7),0)),"")</f>
        <v/>
      </c>
      <c r="M498" s="81" t="str">
        <f ca="1">IF(ISNUMBER($H498),INDEX(INDIRECT($D$4),MATCH('CF AUX'!M$14,INDIRECT($D$5),0),MATCH('CF AUX'!$I498,INDIRECT($D$7),0)),"")</f>
        <v/>
      </c>
      <c r="N498" s="81" t="str">
        <f ca="1">IF(ISNUMBER($H498),INDEX(INDIRECT($D$4),MATCH('CF AUX'!N$14,INDIRECT($D$5),0),MATCH('CF AUX'!$I498,INDIRECT($D$7),0)),"")</f>
        <v/>
      </c>
      <c r="O498" s="81" t="str">
        <f ca="1">IF(ISNUMBER($H498),INDEX(INDIRECT($D$4),MATCH('CF AUX'!O$14,INDIRECT($D$5),0),MATCH('CF AUX'!$I498,INDIRECT($D$7),0)),"")</f>
        <v/>
      </c>
      <c r="P498" s="81" t="str">
        <f ca="1">IF(ISNUMBER($H498),INDEX(INDIRECT($D$4),MATCH('CF AUX'!P$14,INDIRECT($D$5),0),MATCH('CF AUX'!$I498,INDIRECT($D$7),0)),"")</f>
        <v/>
      </c>
      <c r="Q498" s="81" t="str">
        <f ca="1">IF(ISNUMBER($H498),INDEX(INDIRECT($D$4),MATCH('CF AUX'!Q$14,INDIRECT($D$5),0),MATCH('CF AUX'!$I498,INDIRECT($D$7),0)),"")</f>
        <v/>
      </c>
      <c r="R498" s="81" t="str">
        <f ca="1">IF(ISNUMBER($H498),INDEX(INDIRECT($D$4),MATCH('CF AUX'!R$14,INDIRECT($D$5),0),MATCH('CF AUX'!$I498,INDIRECT($D$7),0)),"")</f>
        <v/>
      </c>
      <c r="S498" s="81" t="str">
        <f ca="1">IF(ISNUMBER($H498),INDEX(INDIRECT($D$4),MATCH('CF AUX'!S$14,INDIRECT($D$5),0),MATCH('CF AUX'!$I498,INDIRECT($D$7),0)),"")</f>
        <v/>
      </c>
      <c r="T498" s="81" t="str">
        <f ca="1">IF(ISNUMBER($H498),INDEX(INDIRECT($D$4),MATCH('CF AUX'!T$14,INDIRECT($D$5),0),MATCH('CF AUX'!$I498,INDIRECT($D$7),0)),"")</f>
        <v/>
      </c>
      <c r="U498" s="81" t="str">
        <f ca="1">IF(ISNUMBER($H498),INDEX(INDIRECT($D$4),MATCH('CF AUX'!U$14,INDIRECT($D$5),0),MATCH('CF AUX'!$I498,INDIRECT($D$7),0)),"")</f>
        <v/>
      </c>
      <c r="V498" s="81" t="str">
        <f ca="1">IF(ISNUMBER($H498),INDEX(INDIRECT($D$4),MATCH('CF AUX'!V$14,INDIRECT($D$5),0),MATCH('CF AUX'!$I498,INDIRECT($D$7),0)),"")</f>
        <v/>
      </c>
      <c r="W498" s="81" t="str">
        <f ca="1">IF(ISNUMBER($H498),INDEX(INDIRECT($D$4),MATCH('CF AUX'!W$14,INDIRECT($D$5),0),MATCH('CF AUX'!$I498,INDIRECT($D$7),0)),"")</f>
        <v/>
      </c>
      <c r="X498" s="81" t="str">
        <f ca="1">IF(ISNUMBER($H498),INDEX(INDIRECT($D$4),MATCH('CF AUX'!X$14,INDIRECT($D$5),0),MATCH('CF AUX'!$I498,INDIRECT($D$7),0)),"")</f>
        <v/>
      </c>
      <c r="Y498" s="81" t="str">
        <f ca="1">IF(ISNUMBER($H498),INDEX(INDIRECT($D$4),MATCH('CF AUX'!Y$14,INDIRECT($D$5),0),MATCH('CF AUX'!$I498,INDIRECT($D$7),0)),"")</f>
        <v/>
      </c>
      <c r="Z498" s="81" t="str">
        <f ca="1">IF(ISNUMBER($H498),INDEX(INDIRECT($D$4),MATCH('CF AUX'!Z$14,INDIRECT($D$5),0),MATCH('CF AUX'!$I498,INDIRECT($D$7),0)),"")</f>
        <v/>
      </c>
      <c r="AA498" s="81" t="str">
        <f ca="1">IF(ISNUMBER($H498),INDEX(INDIRECT($D$4),MATCH('CF AUX'!AA$14,INDIRECT($D$5),0),MATCH('CF AUX'!$I498,INDIRECT($D$7),0)),"")</f>
        <v/>
      </c>
      <c r="AB498" s="81" t="str">
        <f ca="1">IF(ISNUMBER($H498),INDEX(INDIRECT($D$4),MATCH('CF AUX'!AB$14,INDIRECT($D$5),0),MATCH('CF AUX'!$I498,INDIRECT($D$7),0)),"")</f>
        <v/>
      </c>
      <c r="AC498" s="81" t="str">
        <f ca="1">IF(ISNUMBER($H498),INDEX(INDIRECT($D$4),MATCH('CF AUX'!AC$14,INDIRECT($D$5),0),MATCH('CF AUX'!$I498,INDIRECT($D$7),0)),"")</f>
        <v/>
      </c>
      <c r="AD498" s="81" t="str">
        <f ca="1">IF(ISNUMBER($H498),INDEX(INDIRECT($D$4),MATCH('CF AUX'!AD$14,INDIRECT($D$5),0),MATCH('CF AUX'!$I498,INDIRECT($D$7),0)),"")</f>
        <v/>
      </c>
      <c r="AE498" s="81" t="str">
        <f ca="1">IF(ISNUMBER($H498),INDEX(INDIRECT($D$4),MATCH('CF AUX'!AE$14,INDIRECT($D$5),0),MATCH('CF AUX'!$I498,INDIRECT($D$7),0)),"")</f>
        <v/>
      </c>
      <c r="AF498" s="81" t="str">
        <f ca="1">IF(ISNUMBER($H498),INDEX(INDIRECT($D$4),MATCH('CF AUX'!AF$14,INDIRECT($D$5),0),MATCH('CF AUX'!$I498,INDIRECT($D$7),0)),"")</f>
        <v/>
      </c>
      <c r="AG498" s="81" t="str">
        <f ca="1">IF(ISNUMBER($H498),INDEX(INDIRECT($D$4),MATCH('CF AUX'!AG$14,INDIRECT($D$5),0),MATCH('CF AUX'!$I498,INDIRECT($D$7),0)),"")</f>
        <v/>
      </c>
      <c r="AH498" s="81" t="str">
        <f ca="1">IF(ISNUMBER($H498),INDEX(INDIRECT($D$4),MATCH('CF AUX'!AH$14,INDIRECT($D$5),0),MATCH('CF AUX'!$I498,INDIRECT($D$7),0)),"")</f>
        <v/>
      </c>
      <c r="AI498" s="81" t="str">
        <f ca="1">IF(ISNUMBER($H498),INDEX(INDIRECT($D$4),MATCH('CF AUX'!AI$14,INDIRECT($D$5),0),MATCH('CF AUX'!$I498,INDIRECT($D$7),0)),"")</f>
        <v/>
      </c>
      <c r="AJ498" s="81" t="str">
        <f ca="1">IF(ISNUMBER($H498),INDEX(INDIRECT($D$4),MATCH('CF AUX'!AJ$14,INDIRECT($D$5),0),MATCH('CF AUX'!$I498,INDIRECT($D$7),0)),"")</f>
        <v/>
      </c>
      <c r="AK498" s="81" t="str">
        <f ca="1">IF(ISNUMBER($H498),INDEX(INDIRECT($D$4),MATCH('CF AUX'!AK$14,INDIRECT($D$5),0),MATCH('CF AUX'!$I498,INDIRECT($D$7),0)),"")</f>
        <v/>
      </c>
      <c r="AL498" s="81" t="str">
        <f ca="1">IF(ISNUMBER($H498),INDEX(INDIRECT($D$4),MATCH('CF AUX'!AL$14,INDIRECT($D$5),0),MATCH('CF AUX'!$I498,INDIRECT($D$7),0)),"")</f>
        <v/>
      </c>
      <c r="AM498" s="81" t="str">
        <f ca="1">IF(ISNUMBER($H498),INDEX(INDIRECT($D$4),MATCH('CF AUX'!AM$14,INDIRECT($D$5),0),MATCH('CF AUX'!$I498,INDIRECT($D$7),0)),"")</f>
        <v/>
      </c>
      <c r="AN498" s="81" t="str">
        <f ca="1">IF(ISNUMBER($H498),INDEX(INDIRECT($D$4),MATCH('CF AUX'!AN$14,INDIRECT($D$5),0),MATCH('CF AUX'!$I498,INDIRECT($D$7),0)),"")</f>
        <v/>
      </c>
      <c r="AO498" s="81" t="str">
        <f ca="1">IF(ISNUMBER($H498),INDEX(INDIRECT($D$4),MATCH('CF AUX'!AO$14,INDIRECT($D$5),0),MATCH('CF AUX'!$I498,INDIRECT($D$7),0)),"")</f>
        <v/>
      </c>
      <c r="AP498" s="81" t="str">
        <f ca="1">IF(ISNUMBER($H498),INDEX(INDIRECT($D$4),MATCH('CF AUX'!AP$14,INDIRECT($D$5),0),MATCH('CF AUX'!$I498,INDIRECT($D$7),0)),"")</f>
        <v/>
      </c>
      <c r="AQ498" s="81" t="str">
        <f ca="1">IF(ISNUMBER($H498),INDEX(INDIRECT($D$4),MATCH('CF AUX'!AQ$14,INDIRECT($D$5),0),MATCH('CF AUX'!$I498,INDIRECT($D$7),0)),"")</f>
        <v/>
      </c>
      <c r="AR498" s="81" t="str">
        <f ca="1">IF(ISNUMBER($H498),INDEX(INDIRECT($D$4),MATCH('CF AUX'!AR$14,INDIRECT($D$5),0),MATCH('CF AUX'!$I498,INDIRECT($D$7),0)),"")</f>
        <v/>
      </c>
      <c r="AS498" s="81" t="str">
        <f ca="1">IF(ISNUMBER($H498),INDEX(INDIRECT($D$4),MATCH('CF AUX'!AS$14,INDIRECT($D$5),0),MATCH('CF AUX'!$I498,INDIRECT($D$7),0)),"")</f>
        <v/>
      </c>
      <c r="AT498" s="81" t="str">
        <f ca="1">IF(ISNUMBER($H498),INDEX(INDIRECT($D$4),MATCH('CF AUX'!AT$14,INDIRECT($D$5),0),MATCH('CF AUX'!$I498,INDIRECT($D$7),0)),"")</f>
        <v/>
      </c>
      <c r="AU498" s="81" t="str">
        <f ca="1">IF(ISNUMBER($H498),INDEX(INDIRECT($D$4),MATCH('CF AUX'!AU$14,INDIRECT($D$5),0),MATCH('CF AUX'!$I498,INDIRECT($D$7),0)),"")</f>
        <v/>
      </c>
      <c r="AV498" s="81" t="str">
        <f ca="1">IF(ISNUMBER($H498),INDEX(INDIRECT($D$4),MATCH('CF AUX'!AV$14,INDIRECT($D$5),0),MATCH('CF AUX'!$I498,INDIRECT($D$7),0)),"")</f>
        <v/>
      </c>
      <c r="AW498" s="81" t="str">
        <f ca="1">IF(ISNUMBER($H498),INDEX(INDIRECT($D$4),MATCH('CF AUX'!AW$14,INDIRECT($D$5),0),MATCH('CF AUX'!$I498,INDIRECT($D$7),0)),"")</f>
        <v/>
      </c>
      <c r="AX498" s="81" t="str">
        <f ca="1">IF(ISNUMBER($H498),INDEX(INDIRECT($D$4),MATCH('CF AUX'!AX$14,INDIRECT($D$5),0),MATCH('CF AUX'!$I498,INDIRECT($D$7),0)),"")</f>
        <v/>
      </c>
      <c r="AY498" s="81" t="str">
        <f ca="1">IF(ISNUMBER($H498),INDEX(INDIRECT($D$4),MATCH('CF AUX'!AY$14,INDIRECT($D$5),0),MATCH('CF AUX'!$I498,INDIRECT($D$7),0)),"")</f>
        <v/>
      </c>
      <c r="AZ498" s="81" t="str">
        <f ca="1">IF(ISNUMBER($H498),INDEX(INDIRECT($D$4),MATCH('CF AUX'!AZ$14,INDIRECT($D$5),0),MATCH('CF AUX'!$I498,INDIRECT($D$7),0)),"")</f>
        <v/>
      </c>
      <c r="BB498" s="96" t="str" cm="1">
        <f t="array" aca="1" ref="BB498" ca="1">IF(ISNUMBER($H498),MMULT(J498:AZ498,TRANSPOSE(INDIRECT($D$8&amp;$G$4&amp;B493&amp;":"&amp;$G$6&amp;B493))),"")</f>
        <v/>
      </c>
      <c r="BD498" s="59">
        <f t="shared" si="127"/>
        <v>489</v>
      </c>
      <c r="BE498" s="80" t="str" cm="1">
        <f t="array" aca="1" ref="BE498" ca="1">IFERROR(INDEX(INDIRECT($D$4),MATCH(INDIRECT(BE$5&amp;$BD498),INDIRECT($D$6),0),MATCH($I498,INDIRECT($D$7),0)),"")</f>
        <v/>
      </c>
      <c r="BF498" s="81" t="str" cm="1">
        <f t="array" aca="1" ref="BF498" ca="1">IFERROR(INDEX(INDIRECT($D$4),MATCH(INDIRECT(BF$5&amp;$BD498),INDIRECT($D$6),0),MATCH($I498,INDIRECT($D$7),0)),"")</f>
        <v/>
      </c>
      <c r="BG498" s="81" t="str" cm="1">
        <f t="array" aca="1" ref="BG498" ca="1">IFERROR(INDEX(INDIRECT($D$4),MATCH(INDIRECT(BG$5&amp;$BD498),INDIRECT($D$6),0),MATCH($I498,INDIRECT($D$7),0)),"")</f>
        <v/>
      </c>
      <c r="BH498" s="81" t="str" cm="1">
        <f t="array" aca="1" ref="BH498" ca="1">IFERROR(INDEX(INDIRECT($D$4),MATCH(INDIRECT(BH$5&amp;$BD498),INDIRECT($D$6),0),MATCH($I498,INDIRECT($D$7),0)),"")</f>
        <v/>
      </c>
      <c r="BI498" s="81" t="str" cm="1">
        <f t="array" aca="1" ref="BI498" ca="1">IFERROR(INDEX(INDIRECT($D$4),MATCH(INDIRECT(BI$5&amp;$BD498),INDIRECT($D$6),0),MATCH($I498,INDIRECT($D$7),0)),"")</f>
        <v/>
      </c>
      <c r="BJ498" s="81" t="str" cm="1">
        <f t="array" aca="1" ref="BJ498" ca="1">IFERROR(INDEX(INDIRECT($D$4),MATCH(INDIRECT(BJ$5&amp;$BD498),INDIRECT($D$6),0),MATCH($I498,INDIRECT($D$7),0)),"")</f>
        <v/>
      </c>
      <c r="BK498" s="81" t="str" cm="1">
        <f t="array" aca="1" ref="BK498" ca="1">IFERROR(INDEX(INDIRECT($D$4),MATCH(INDIRECT(BK$5&amp;$BD498),INDIRECT($D$6),0),MATCH($I498,INDIRECT($D$7),0)),"")</f>
        <v/>
      </c>
      <c r="BL498" s="81" t="str" cm="1">
        <f t="array" aca="1" ref="BL498" ca="1">IFERROR(INDEX(INDIRECT($D$4),MATCH(INDIRECT(BL$5&amp;$BD498),INDIRECT($D$6),0),MATCH($I498,INDIRECT($D$7),0)),"")</f>
        <v/>
      </c>
      <c r="BM498" s="81" t="str" cm="1">
        <f t="array" aca="1" ref="BM498" ca="1">IFERROR(INDEX(INDIRECT($D$4),MATCH(INDIRECT(BM$5&amp;$BD498),INDIRECT($D$6),0),MATCH($I498,INDIRECT($D$7),0)),"")</f>
        <v/>
      </c>
      <c r="BN498" s="81" t="str" cm="1">
        <f t="array" aca="1" ref="BN498" ca="1">IFERROR(INDEX(INDIRECT($D$4),MATCH(INDIRECT(BN$5&amp;$BD498),INDIRECT($D$6),0),MATCH($I498,INDIRECT($D$7),0)),"")</f>
        <v/>
      </c>
      <c r="BO498" s="81" t="str" cm="1">
        <f t="array" aca="1" ref="BO498" ca="1">IFERROR(INDEX(INDIRECT($D$4),MATCH(INDIRECT(BO$5&amp;$BD498),INDIRECT($D$6),0),MATCH($I498,INDIRECT($D$7),0)),"")</f>
        <v/>
      </c>
      <c r="BP498" s="81" t="str" cm="1">
        <f t="array" aca="1" ref="BP498" ca="1">IFERROR(INDEX(INDIRECT($D$4),MATCH(INDIRECT(BP$5&amp;$BD498),INDIRECT($D$6),0),MATCH($I498,INDIRECT($D$7),0)),"")</f>
        <v/>
      </c>
      <c r="BQ498" s="81" t="str" cm="1">
        <f t="array" aca="1" ref="BQ498" ca="1">IFERROR(INDEX(INDIRECT($D$4),MATCH(INDIRECT(BQ$5&amp;$BD498),INDIRECT($D$6),0),MATCH($I498,INDIRECT($D$7),0)),"")</f>
        <v/>
      </c>
      <c r="BR498" s="81" t="str" cm="1">
        <f t="array" aca="1" ref="BR498" ca="1">IFERROR(INDEX(INDIRECT($D$4),MATCH(INDIRECT(BR$5&amp;$BD498),INDIRECT($D$6),0),MATCH($I498,INDIRECT($D$7),0)),"")</f>
        <v/>
      </c>
      <c r="BS498" s="81" t="str" cm="1">
        <f t="array" aca="1" ref="BS498" ca="1">IFERROR(INDEX(INDIRECT($D$4),MATCH(INDIRECT(BS$5&amp;$BD498),INDIRECT($D$6),0),MATCH($I498,INDIRECT($D$7),0)),"")</f>
        <v/>
      </c>
      <c r="BT498" s="81" t="str" cm="1">
        <f t="array" aca="1" ref="BT498" ca="1">IFERROR(INDEX(INDIRECT($D$4),MATCH(INDIRECT(BT$5&amp;$BD498),INDIRECT($D$6),0),MATCH($I498,INDIRECT($D$7),0)),"")</f>
        <v/>
      </c>
      <c r="BU498" s="81" t="str" cm="1">
        <f t="array" aca="1" ref="BU498" ca="1">IFERROR(INDEX(INDIRECT($D$4),MATCH(INDIRECT(BU$5&amp;$BD498),INDIRECT($D$6),0),MATCH($I498,INDIRECT($D$7),0)),"")</f>
        <v/>
      </c>
      <c r="BV498" s="99" t="str" cm="1">
        <f t="array" aca="1" ref="BV498" ca="1">IFERROR(INDEX(INDIRECT($D$4),MATCH(INDIRECT(BV$5&amp;$BD498),INDIRECT($D$6),0),MATCH($I498,INDIRECT($D$7),0)),"")</f>
        <v/>
      </c>
      <c r="BX498" s="80"/>
      <c r="BY498" s="81"/>
      <c r="BZ498" s="81"/>
      <c r="CA498" s="81"/>
      <c r="CB498" s="81"/>
      <c r="CC498" s="81"/>
      <c r="CD498" s="81"/>
      <c r="CE498" s="81"/>
      <c r="CF498" s="81"/>
      <c r="CG498" s="81"/>
      <c r="CH498" s="81"/>
      <c r="CI498" s="81"/>
      <c r="CJ498" s="81"/>
      <c r="CK498" s="81"/>
      <c r="CL498" s="81"/>
      <c r="CM498" s="81"/>
      <c r="CN498" s="81"/>
      <c r="CO498" s="99"/>
      <c r="CQ498" s="113"/>
      <c r="CR498" s="59" t="str">
        <f t="shared" si="126"/>
        <v/>
      </c>
      <c r="CS498" s="60"/>
      <c r="CT498" s="123" t="str">
        <f t="shared" ca="1" si="123"/>
        <v/>
      </c>
      <c r="CU498" s="80" t="str">
        <f>IF(ISNUMBER($CS498),INDEX(IRF.New!$CS$7:$DJ$37,MATCH(B493+1,IRF.New!$B$7:$B$37,0),MATCH($CT498,IRF.New!$CS$5:$DJ$5,0)),"")</f>
        <v/>
      </c>
      <c r="CV498" s="81"/>
      <c r="CW498" s="81" t="str">
        <f t="shared" si="124"/>
        <v/>
      </c>
      <c r="CX498" s="81"/>
      <c r="CY498" s="81"/>
      <c r="CZ498" s="94"/>
      <c r="DA498" s="94" t="str">
        <f>IF(ISNUMBER(CS498),INDEX(IRF.New!$CS$2:$DJ$2,MATCH('CF AUX'!$CT498,IRF.New!$CS$5:$DJ$5,0)),"")</f>
        <v/>
      </c>
      <c r="DB498" s="72"/>
      <c r="DD498" s="132" t="str">
        <f>IF(ISNUMBER(CS498),INDEX(IRF.New!$D$7:$CO$37,MATCH('CF AUX'!C488,IRF.New!$C$7:$C$37,0),MATCH(CT498,IRF.New!$D$5:$CO$5,0)),"")</f>
        <v/>
      </c>
    </row>
    <row r="499" spans="1:108" x14ac:dyDescent="0.25">
      <c r="B499" s="59" t="s">
        <v>266</v>
      </c>
      <c r="F499" s="136" t="str">
        <f t="shared" si="125"/>
        <v/>
      </c>
      <c r="H499" s="65"/>
      <c r="I499" s="129" t="str">
        <f ca="1">IF(ISNUMBER(H499),INDEX(IRF.New!$CS$5:$DJ$5,MATCH('CF AUX'!H499,INDIRECT("IRF.New!$CS$"&amp;C490&amp;":$DJ$"&amp;C490),0)),"")</f>
        <v/>
      </c>
      <c r="J499" s="80" t="str">
        <f ca="1">IF(ISNUMBER($H499),INDEX(INDIRECT($D$4),MATCH('CF AUX'!J$14,INDIRECT($D$5),0),MATCH('CF AUX'!$I499,INDIRECT($D$7),0)),"")</f>
        <v/>
      </c>
      <c r="K499" s="81" t="str">
        <f ca="1">IF(ISNUMBER($H499),INDEX(INDIRECT($D$4),MATCH('CF AUX'!K$14,INDIRECT($D$5),0),MATCH('CF AUX'!$I499,INDIRECT($D$7),0)),"")</f>
        <v/>
      </c>
      <c r="L499" s="81" t="str">
        <f ca="1">IF(ISNUMBER($H499),INDEX(INDIRECT($D$4),MATCH('CF AUX'!L$14,INDIRECT($D$5),0),MATCH('CF AUX'!$I499,INDIRECT($D$7),0)),"")</f>
        <v/>
      </c>
      <c r="M499" s="81" t="str">
        <f ca="1">IF(ISNUMBER($H499),INDEX(INDIRECT($D$4),MATCH('CF AUX'!M$14,INDIRECT($D$5),0),MATCH('CF AUX'!$I499,INDIRECT($D$7),0)),"")</f>
        <v/>
      </c>
      <c r="N499" s="81" t="str">
        <f ca="1">IF(ISNUMBER($H499),INDEX(INDIRECT($D$4),MATCH('CF AUX'!N$14,INDIRECT($D$5),0),MATCH('CF AUX'!$I499,INDIRECT($D$7),0)),"")</f>
        <v/>
      </c>
      <c r="O499" s="81" t="str">
        <f ca="1">IF(ISNUMBER($H499),INDEX(INDIRECT($D$4),MATCH('CF AUX'!O$14,INDIRECT($D$5),0),MATCH('CF AUX'!$I499,INDIRECT($D$7),0)),"")</f>
        <v/>
      </c>
      <c r="P499" s="81" t="str">
        <f ca="1">IF(ISNUMBER($H499),INDEX(INDIRECT($D$4),MATCH('CF AUX'!P$14,INDIRECT($D$5),0),MATCH('CF AUX'!$I499,INDIRECT($D$7),0)),"")</f>
        <v/>
      </c>
      <c r="Q499" s="81" t="str">
        <f ca="1">IF(ISNUMBER($H499),INDEX(INDIRECT($D$4),MATCH('CF AUX'!Q$14,INDIRECT($D$5),0),MATCH('CF AUX'!$I499,INDIRECT($D$7),0)),"")</f>
        <v/>
      </c>
      <c r="R499" s="81" t="str">
        <f ca="1">IF(ISNUMBER($H499),INDEX(INDIRECT($D$4),MATCH('CF AUX'!R$14,INDIRECT($D$5),0),MATCH('CF AUX'!$I499,INDIRECT($D$7),0)),"")</f>
        <v/>
      </c>
      <c r="S499" s="81" t="str">
        <f ca="1">IF(ISNUMBER($H499),INDEX(INDIRECT($D$4),MATCH('CF AUX'!S$14,INDIRECT($D$5),0),MATCH('CF AUX'!$I499,INDIRECT($D$7),0)),"")</f>
        <v/>
      </c>
      <c r="T499" s="81" t="str">
        <f ca="1">IF(ISNUMBER($H499),INDEX(INDIRECT($D$4),MATCH('CF AUX'!T$14,INDIRECT($D$5),0),MATCH('CF AUX'!$I499,INDIRECT($D$7),0)),"")</f>
        <v/>
      </c>
      <c r="U499" s="81" t="str">
        <f ca="1">IF(ISNUMBER($H499),INDEX(INDIRECT($D$4),MATCH('CF AUX'!U$14,INDIRECT($D$5),0),MATCH('CF AUX'!$I499,INDIRECT($D$7),0)),"")</f>
        <v/>
      </c>
      <c r="V499" s="81" t="str">
        <f ca="1">IF(ISNUMBER($H499),INDEX(INDIRECT($D$4),MATCH('CF AUX'!V$14,INDIRECT($D$5),0),MATCH('CF AUX'!$I499,INDIRECT($D$7),0)),"")</f>
        <v/>
      </c>
      <c r="W499" s="81" t="str">
        <f ca="1">IF(ISNUMBER($H499),INDEX(INDIRECT($D$4),MATCH('CF AUX'!W$14,INDIRECT($D$5),0),MATCH('CF AUX'!$I499,INDIRECT($D$7),0)),"")</f>
        <v/>
      </c>
      <c r="X499" s="81" t="str">
        <f ca="1">IF(ISNUMBER($H499),INDEX(INDIRECT($D$4),MATCH('CF AUX'!X$14,INDIRECT($D$5),0),MATCH('CF AUX'!$I499,INDIRECT($D$7),0)),"")</f>
        <v/>
      </c>
      <c r="Y499" s="81" t="str">
        <f ca="1">IF(ISNUMBER($H499),INDEX(INDIRECT($D$4),MATCH('CF AUX'!Y$14,INDIRECT($D$5),0),MATCH('CF AUX'!$I499,INDIRECT($D$7),0)),"")</f>
        <v/>
      </c>
      <c r="Z499" s="81" t="str">
        <f ca="1">IF(ISNUMBER($H499),INDEX(INDIRECT($D$4),MATCH('CF AUX'!Z$14,INDIRECT($D$5),0),MATCH('CF AUX'!$I499,INDIRECT($D$7),0)),"")</f>
        <v/>
      </c>
      <c r="AA499" s="81" t="str">
        <f ca="1">IF(ISNUMBER($H499),INDEX(INDIRECT($D$4),MATCH('CF AUX'!AA$14,INDIRECT($D$5),0),MATCH('CF AUX'!$I499,INDIRECT($D$7),0)),"")</f>
        <v/>
      </c>
      <c r="AB499" s="81" t="str">
        <f ca="1">IF(ISNUMBER($H499),INDEX(INDIRECT($D$4),MATCH('CF AUX'!AB$14,INDIRECT($D$5),0),MATCH('CF AUX'!$I499,INDIRECT($D$7),0)),"")</f>
        <v/>
      </c>
      <c r="AC499" s="81" t="str">
        <f ca="1">IF(ISNUMBER($H499),INDEX(INDIRECT($D$4),MATCH('CF AUX'!AC$14,INDIRECT($D$5),0),MATCH('CF AUX'!$I499,INDIRECT($D$7),0)),"")</f>
        <v/>
      </c>
      <c r="AD499" s="81" t="str">
        <f ca="1">IF(ISNUMBER($H499),INDEX(INDIRECT($D$4),MATCH('CF AUX'!AD$14,INDIRECT($D$5),0),MATCH('CF AUX'!$I499,INDIRECT($D$7),0)),"")</f>
        <v/>
      </c>
      <c r="AE499" s="81" t="str">
        <f ca="1">IF(ISNUMBER($H499),INDEX(INDIRECT($D$4),MATCH('CF AUX'!AE$14,INDIRECT($D$5),0),MATCH('CF AUX'!$I499,INDIRECT($D$7),0)),"")</f>
        <v/>
      </c>
      <c r="AF499" s="81" t="str">
        <f ca="1">IF(ISNUMBER($H499),INDEX(INDIRECT($D$4),MATCH('CF AUX'!AF$14,INDIRECT($D$5),0),MATCH('CF AUX'!$I499,INDIRECT($D$7),0)),"")</f>
        <v/>
      </c>
      <c r="AG499" s="81" t="str">
        <f ca="1">IF(ISNUMBER($H499),INDEX(INDIRECT($D$4),MATCH('CF AUX'!AG$14,INDIRECT($D$5),0),MATCH('CF AUX'!$I499,INDIRECT($D$7),0)),"")</f>
        <v/>
      </c>
      <c r="AH499" s="81" t="str">
        <f ca="1">IF(ISNUMBER($H499),INDEX(INDIRECT($D$4),MATCH('CF AUX'!AH$14,INDIRECT($D$5),0),MATCH('CF AUX'!$I499,INDIRECT($D$7),0)),"")</f>
        <v/>
      </c>
      <c r="AI499" s="81" t="str">
        <f ca="1">IF(ISNUMBER($H499),INDEX(INDIRECT($D$4),MATCH('CF AUX'!AI$14,INDIRECT($D$5),0),MATCH('CF AUX'!$I499,INDIRECT($D$7),0)),"")</f>
        <v/>
      </c>
      <c r="AJ499" s="81" t="str">
        <f ca="1">IF(ISNUMBER($H499),INDEX(INDIRECT($D$4),MATCH('CF AUX'!AJ$14,INDIRECT($D$5),0),MATCH('CF AUX'!$I499,INDIRECT($D$7),0)),"")</f>
        <v/>
      </c>
      <c r="AK499" s="81" t="str">
        <f ca="1">IF(ISNUMBER($H499),INDEX(INDIRECT($D$4),MATCH('CF AUX'!AK$14,INDIRECT($D$5),0),MATCH('CF AUX'!$I499,INDIRECT($D$7),0)),"")</f>
        <v/>
      </c>
      <c r="AL499" s="81" t="str">
        <f ca="1">IF(ISNUMBER($H499),INDEX(INDIRECT($D$4),MATCH('CF AUX'!AL$14,INDIRECT($D$5),0),MATCH('CF AUX'!$I499,INDIRECT($D$7),0)),"")</f>
        <v/>
      </c>
      <c r="AM499" s="81" t="str">
        <f ca="1">IF(ISNUMBER($H499),INDEX(INDIRECT($D$4),MATCH('CF AUX'!AM$14,INDIRECT($D$5),0),MATCH('CF AUX'!$I499,INDIRECT($D$7),0)),"")</f>
        <v/>
      </c>
      <c r="AN499" s="81" t="str">
        <f ca="1">IF(ISNUMBER($H499),INDEX(INDIRECT($D$4),MATCH('CF AUX'!AN$14,INDIRECT($D$5),0),MATCH('CF AUX'!$I499,INDIRECT($D$7),0)),"")</f>
        <v/>
      </c>
      <c r="AO499" s="81" t="str">
        <f ca="1">IF(ISNUMBER($H499),INDEX(INDIRECT($D$4),MATCH('CF AUX'!AO$14,INDIRECT($D$5),0),MATCH('CF AUX'!$I499,INDIRECT($D$7),0)),"")</f>
        <v/>
      </c>
      <c r="AP499" s="81" t="str">
        <f ca="1">IF(ISNUMBER($H499),INDEX(INDIRECT($D$4),MATCH('CF AUX'!AP$14,INDIRECT($D$5),0),MATCH('CF AUX'!$I499,INDIRECT($D$7),0)),"")</f>
        <v/>
      </c>
      <c r="AQ499" s="81" t="str">
        <f ca="1">IF(ISNUMBER($H499),INDEX(INDIRECT($D$4),MATCH('CF AUX'!AQ$14,INDIRECT($D$5),0),MATCH('CF AUX'!$I499,INDIRECT($D$7),0)),"")</f>
        <v/>
      </c>
      <c r="AR499" s="81" t="str">
        <f ca="1">IF(ISNUMBER($H499),INDEX(INDIRECT($D$4),MATCH('CF AUX'!AR$14,INDIRECT($D$5),0),MATCH('CF AUX'!$I499,INDIRECT($D$7),0)),"")</f>
        <v/>
      </c>
      <c r="AS499" s="81" t="str">
        <f ca="1">IF(ISNUMBER($H499),INDEX(INDIRECT($D$4),MATCH('CF AUX'!AS$14,INDIRECT($D$5),0),MATCH('CF AUX'!$I499,INDIRECT($D$7),0)),"")</f>
        <v/>
      </c>
      <c r="AT499" s="81" t="str">
        <f ca="1">IF(ISNUMBER($H499),INDEX(INDIRECT($D$4),MATCH('CF AUX'!AT$14,INDIRECT($D$5),0),MATCH('CF AUX'!$I499,INDIRECT($D$7),0)),"")</f>
        <v/>
      </c>
      <c r="AU499" s="81" t="str">
        <f ca="1">IF(ISNUMBER($H499),INDEX(INDIRECT($D$4),MATCH('CF AUX'!AU$14,INDIRECT($D$5),0),MATCH('CF AUX'!$I499,INDIRECT($D$7),0)),"")</f>
        <v/>
      </c>
      <c r="AV499" s="81" t="str">
        <f ca="1">IF(ISNUMBER($H499),INDEX(INDIRECT($D$4),MATCH('CF AUX'!AV$14,INDIRECT($D$5),0),MATCH('CF AUX'!$I499,INDIRECT($D$7),0)),"")</f>
        <v/>
      </c>
      <c r="AW499" s="81" t="str">
        <f ca="1">IF(ISNUMBER($H499),INDEX(INDIRECT($D$4),MATCH('CF AUX'!AW$14,INDIRECT($D$5),0),MATCH('CF AUX'!$I499,INDIRECT($D$7),0)),"")</f>
        <v/>
      </c>
      <c r="AX499" s="81" t="str">
        <f ca="1">IF(ISNUMBER($H499),INDEX(INDIRECT($D$4),MATCH('CF AUX'!AX$14,INDIRECT($D$5),0),MATCH('CF AUX'!$I499,INDIRECT($D$7),0)),"")</f>
        <v/>
      </c>
      <c r="AY499" s="81" t="str">
        <f ca="1">IF(ISNUMBER($H499),INDEX(INDIRECT($D$4),MATCH('CF AUX'!AY$14,INDIRECT($D$5),0),MATCH('CF AUX'!$I499,INDIRECT($D$7),0)),"")</f>
        <v/>
      </c>
      <c r="AZ499" s="81" t="str">
        <f ca="1">IF(ISNUMBER($H499),INDEX(INDIRECT($D$4),MATCH('CF AUX'!AZ$14,INDIRECT($D$5),0),MATCH('CF AUX'!$I499,INDIRECT($D$7),0)),"")</f>
        <v/>
      </c>
      <c r="BB499" s="96" t="str" cm="1">
        <f t="array" aca="1" ref="BB499" ca="1">IF(ISNUMBER($H499),MMULT(J499:AZ499,TRANSPOSE(INDIRECT($D$8&amp;$G$4&amp;B493&amp;":"&amp;$G$6&amp;B493))),"")</f>
        <v/>
      </c>
      <c r="BD499" s="59">
        <f t="shared" si="127"/>
        <v>489</v>
      </c>
      <c r="BE499" s="80" t="str" cm="1">
        <f t="array" aca="1" ref="BE499" ca="1">IFERROR(INDEX(INDIRECT($D$4),MATCH(INDIRECT(BE$5&amp;$BD499),INDIRECT($D$6),0),MATCH($I499,INDIRECT($D$7),0)),"")</f>
        <v/>
      </c>
      <c r="BF499" s="81" t="str" cm="1">
        <f t="array" aca="1" ref="BF499" ca="1">IFERROR(INDEX(INDIRECT($D$4),MATCH(INDIRECT(BF$5&amp;$BD499),INDIRECT($D$6),0),MATCH($I499,INDIRECT($D$7),0)),"")</f>
        <v/>
      </c>
      <c r="BG499" s="81" t="str" cm="1">
        <f t="array" aca="1" ref="BG499" ca="1">IFERROR(INDEX(INDIRECT($D$4),MATCH(INDIRECT(BG$5&amp;$BD499),INDIRECT($D$6),0),MATCH($I499,INDIRECT($D$7),0)),"")</f>
        <v/>
      </c>
      <c r="BH499" s="81" t="str" cm="1">
        <f t="array" aca="1" ref="BH499" ca="1">IFERROR(INDEX(INDIRECT($D$4),MATCH(INDIRECT(BH$5&amp;$BD499),INDIRECT($D$6),0),MATCH($I499,INDIRECT($D$7),0)),"")</f>
        <v/>
      </c>
      <c r="BI499" s="81" t="str" cm="1">
        <f t="array" aca="1" ref="BI499" ca="1">IFERROR(INDEX(INDIRECT($D$4),MATCH(INDIRECT(BI$5&amp;$BD499),INDIRECT($D$6),0),MATCH($I499,INDIRECT($D$7),0)),"")</f>
        <v/>
      </c>
      <c r="BJ499" s="81" t="str" cm="1">
        <f t="array" aca="1" ref="BJ499" ca="1">IFERROR(INDEX(INDIRECT($D$4),MATCH(INDIRECT(BJ$5&amp;$BD499),INDIRECT($D$6),0),MATCH($I499,INDIRECT($D$7),0)),"")</f>
        <v/>
      </c>
      <c r="BK499" s="81" t="str" cm="1">
        <f t="array" aca="1" ref="BK499" ca="1">IFERROR(INDEX(INDIRECT($D$4),MATCH(INDIRECT(BK$5&amp;$BD499),INDIRECT($D$6),0),MATCH($I499,INDIRECT($D$7),0)),"")</f>
        <v/>
      </c>
      <c r="BL499" s="81" t="str" cm="1">
        <f t="array" aca="1" ref="BL499" ca="1">IFERROR(INDEX(INDIRECT($D$4),MATCH(INDIRECT(BL$5&amp;$BD499),INDIRECT($D$6),0),MATCH($I499,INDIRECT($D$7),0)),"")</f>
        <v/>
      </c>
      <c r="BM499" s="81" t="str" cm="1">
        <f t="array" aca="1" ref="BM499" ca="1">IFERROR(INDEX(INDIRECT($D$4),MATCH(INDIRECT(BM$5&amp;$BD499),INDIRECT($D$6),0),MATCH($I499,INDIRECT($D$7),0)),"")</f>
        <v/>
      </c>
      <c r="BN499" s="81" t="str" cm="1">
        <f t="array" aca="1" ref="BN499" ca="1">IFERROR(INDEX(INDIRECT($D$4),MATCH(INDIRECT(BN$5&amp;$BD499),INDIRECT($D$6),0),MATCH($I499,INDIRECT($D$7),0)),"")</f>
        <v/>
      </c>
      <c r="BO499" s="81" t="str" cm="1">
        <f t="array" aca="1" ref="BO499" ca="1">IFERROR(INDEX(INDIRECT($D$4),MATCH(INDIRECT(BO$5&amp;$BD499),INDIRECT($D$6),0),MATCH($I499,INDIRECT($D$7),0)),"")</f>
        <v/>
      </c>
      <c r="BP499" s="81" t="str" cm="1">
        <f t="array" aca="1" ref="BP499" ca="1">IFERROR(INDEX(INDIRECT($D$4),MATCH(INDIRECT(BP$5&amp;$BD499),INDIRECT($D$6),0),MATCH($I499,INDIRECT($D$7),0)),"")</f>
        <v/>
      </c>
      <c r="BQ499" s="81" t="str" cm="1">
        <f t="array" aca="1" ref="BQ499" ca="1">IFERROR(INDEX(INDIRECT($D$4),MATCH(INDIRECT(BQ$5&amp;$BD499),INDIRECT($D$6),0),MATCH($I499,INDIRECT($D$7),0)),"")</f>
        <v/>
      </c>
      <c r="BR499" s="81" t="str" cm="1">
        <f t="array" aca="1" ref="BR499" ca="1">IFERROR(INDEX(INDIRECT($D$4),MATCH(INDIRECT(BR$5&amp;$BD499),INDIRECT($D$6),0),MATCH($I499,INDIRECT($D$7),0)),"")</f>
        <v/>
      </c>
      <c r="BS499" s="81" t="str" cm="1">
        <f t="array" aca="1" ref="BS499" ca="1">IFERROR(INDEX(INDIRECT($D$4),MATCH(INDIRECT(BS$5&amp;$BD499),INDIRECT($D$6),0),MATCH($I499,INDIRECT($D$7),0)),"")</f>
        <v/>
      </c>
      <c r="BT499" s="81" t="str" cm="1">
        <f t="array" aca="1" ref="BT499" ca="1">IFERROR(INDEX(INDIRECT($D$4),MATCH(INDIRECT(BT$5&amp;$BD499),INDIRECT($D$6),0),MATCH($I499,INDIRECT($D$7),0)),"")</f>
        <v/>
      </c>
      <c r="BU499" s="81" t="str" cm="1">
        <f t="array" aca="1" ref="BU499" ca="1">IFERROR(INDEX(INDIRECT($D$4),MATCH(INDIRECT(BU$5&amp;$BD499),INDIRECT($D$6),0),MATCH($I499,INDIRECT($D$7),0)),"")</f>
        <v/>
      </c>
      <c r="BV499" s="99" t="str" cm="1">
        <f t="array" aca="1" ref="BV499" ca="1">IFERROR(INDEX(INDIRECT($D$4),MATCH(INDIRECT(BV$5&amp;$BD499),INDIRECT($D$6),0),MATCH($I499,INDIRECT($D$7),0)),"")</f>
        <v/>
      </c>
      <c r="BX499" s="80"/>
      <c r="BY499" s="81"/>
      <c r="BZ499" s="81"/>
      <c r="CA499" s="81"/>
      <c r="CB499" s="81"/>
      <c r="CC499" s="81"/>
      <c r="CD499" s="81"/>
      <c r="CE499" s="81"/>
      <c r="CF499" s="81"/>
      <c r="CG499" s="81"/>
      <c r="CH499" s="81"/>
      <c r="CI499" s="81"/>
      <c r="CJ499" s="81"/>
      <c r="CK499" s="81"/>
      <c r="CL499" s="81"/>
      <c r="CM499" s="81"/>
      <c r="CN499" s="81"/>
      <c r="CO499" s="99"/>
      <c r="CQ499" s="113"/>
      <c r="CR499" s="59" t="str">
        <f t="shared" si="126"/>
        <v/>
      </c>
      <c r="CS499" s="60"/>
      <c r="CT499" s="123" t="str">
        <f t="shared" ca="1" si="123"/>
        <v/>
      </c>
      <c r="CU499" s="80" t="str">
        <f>IF(ISNUMBER($CS499),INDEX(IRF.New!$CS$7:$DJ$37,MATCH(B493+1,IRF.New!$B$7:$B$37,0),MATCH($CT499,IRF.New!$CS$5:$DJ$5,0)),"")</f>
        <v/>
      </c>
      <c r="CV499" s="81"/>
      <c r="CW499" s="81" t="str">
        <f t="shared" si="124"/>
        <v/>
      </c>
      <c r="CX499" s="81"/>
      <c r="CY499" s="81"/>
      <c r="CZ499" s="94"/>
      <c r="DA499" s="94" t="str">
        <f>IF(ISNUMBER(CS499),INDEX(IRF.New!$CS$2:$DJ$2,MATCH('CF AUX'!$CT499,IRF.New!$CS$5:$DJ$5,0)),"")</f>
        <v/>
      </c>
      <c r="DB499" s="72"/>
      <c r="DD499" s="132" t="str">
        <f>IF(ISNUMBER(CS499),INDEX(IRF.New!$D$7:$CO$37,MATCH('CF AUX'!C488,IRF.New!$C$7:$C$37,0),MATCH(CT499,IRF.New!$D$5:$CO$5,0)),"")</f>
        <v/>
      </c>
    </row>
    <row r="500" spans="1:108" x14ac:dyDescent="0.25">
      <c r="B500" s="69"/>
      <c r="C500" s="63" t="s">
        <v>233</v>
      </c>
      <c r="D500" s="85" t="s">
        <v>234</v>
      </c>
      <c r="F500" s="136" t="str">
        <f t="shared" si="125"/>
        <v/>
      </c>
      <c r="H500" s="65"/>
      <c r="I500" s="129" t="str">
        <f ca="1">IF(ISNUMBER(H500),INDEX(IRF.New!$CS$5:$DJ$5,MATCH('CF AUX'!H500,INDIRECT("IRF.New!$CS$"&amp;C490&amp;":$DJ$"&amp;C490),0)),"")</f>
        <v/>
      </c>
      <c r="J500" s="80" t="str">
        <f ca="1">IF(ISNUMBER($H500),INDEX(INDIRECT($D$4),MATCH('CF AUX'!J$14,INDIRECT($D$5),0),MATCH('CF AUX'!$I500,INDIRECT($D$7),0)),"")</f>
        <v/>
      </c>
      <c r="K500" s="81" t="str">
        <f ca="1">IF(ISNUMBER($H500),INDEX(INDIRECT($D$4),MATCH('CF AUX'!K$14,INDIRECT($D$5),0),MATCH('CF AUX'!$I500,INDIRECT($D$7),0)),"")</f>
        <v/>
      </c>
      <c r="L500" s="81" t="str">
        <f ca="1">IF(ISNUMBER($H500),INDEX(INDIRECT($D$4),MATCH('CF AUX'!L$14,INDIRECT($D$5),0),MATCH('CF AUX'!$I500,INDIRECT($D$7),0)),"")</f>
        <v/>
      </c>
      <c r="M500" s="81" t="str">
        <f ca="1">IF(ISNUMBER($H500),INDEX(INDIRECT($D$4),MATCH('CF AUX'!M$14,INDIRECT($D$5),0),MATCH('CF AUX'!$I500,INDIRECT($D$7),0)),"")</f>
        <v/>
      </c>
      <c r="N500" s="81" t="str">
        <f ca="1">IF(ISNUMBER($H500),INDEX(INDIRECT($D$4),MATCH('CF AUX'!N$14,INDIRECT($D$5),0),MATCH('CF AUX'!$I500,INDIRECT($D$7),0)),"")</f>
        <v/>
      </c>
      <c r="O500" s="81" t="str">
        <f ca="1">IF(ISNUMBER($H500),INDEX(INDIRECT($D$4),MATCH('CF AUX'!O$14,INDIRECT($D$5),0),MATCH('CF AUX'!$I500,INDIRECT($D$7),0)),"")</f>
        <v/>
      </c>
      <c r="P500" s="81" t="str">
        <f ca="1">IF(ISNUMBER($H500),INDEX(INDIRECT($D$4),MATCH('CF AUX'!P$14,INDIRECT($D$5),0),MATCH('CF AUX'!$I500,INDIRECT($D$7),0)),"")</f>
        <v/>
      </c>
      <c r="Q500" s="81" t="str">
        <f ca="1">IF(ISNUMBER($H500),INDEX(INDIRECT($D$4),MATCH('CF AUX'!Q$14,INDIRECT($D$5),0),MATCH('CF AUX'!$I500,INDIRECT($D$7),0)),"")</f>
        <v/>
      </c>
      <c r="R500" s="81" t="str">
        <f ca="1">IF(ISNUMBER($H500),INDEX(INDIRECT($D$4),MATCH('CF AUX'!R$14,INDIRECT($D$5),0),MATCH('CF AUX'!$I500,INDIRECT($D$7),0)),"")</f>
        <v/>
      </c>
      <c r="S500" s="81" t="str">
        <f ca="1">IF(ISNUMBER($H500),INDEX(INDIRECT($D$4),MATCH('CF AUX'!S$14,INDIRECT($D$5),0),MATCH('CF AUX'!$I500,INDIRECT($D$7),0)),"")</f>
        <v/>
      </c>
      <c r="T500" s="81" t="str">
        <f ca="1">IF(ISNUMBER($H500),INDEX(INDIRECT($D$4),MATCH('CF AUX'!T$14,INDIRECT($D$5),0),MATCH('CF AUX'!$I500,INDIRECT($D$7),0)),"")</f>
        <v/>
      </c>
      <c r="U500" s="81" t="str">
        <f ca="1">IF(ISNUMBER($H500),INDEX(INDIRECT($D$4),MATCH('CF AUX'!U$14,INDIRECT($D$5),0),MATCH('CF AUX'!$I500,INDIRECT($D$7),0)),"")</f>
        <v/>
      </c>
      <c r="V500" s="81" t="str">
        <f ca="1">IF(ISNUMBER($H500),INDEX(INDIRECT($D$4),MATCH('CF AUX'!V$14,INDIRECT($D$5),0),MATCH('CF AUX'!$I500,INDIRECT($D$7),0)),"")</f>
        <v/>
      </c>
      <c r="W500" s="81" t="str">
        <f ca="1">IF(ISNUMBER($H500),INDEX(INDIRECT($D$4),MATCH('CF AUX'!W$14,INDIRECT($D$5),0),MATCH('CF AUX'!$I500,INDIRECT($D$7),0)),"")</f>
        <v/>
      </c>
      <c r="X500" s="81" t="str">
        <f ca="1">IF(ISNUMBER($H500),INDEX(INDIRECT($D$4),MATCH('CF AUX'!X$14,INDIRECT($D$5),0),MATCH('CF AUX'!$I500,INDIRECT($D$7),0)),"")</f>
        <v/>
      </c>
      <c r="Y500" s="81" t="str">
        <f ca="1">IF(ISNUMBER($H500),INDEX(INDIRECT($D$4),MATCH('CF AUX'!Y$14,INDIRECT($D$5),0),MATCH('CF AUX'!$I500,INDIRECT($D$7),0)),"")</f>
        <v/>
      </c>
      <c r="Z500" s="81" t="str">
        <f ca="1">IF(ISNUMBER($H500),INDEX(INDIRECT($D$4),MATCH('CF AUX'!Z$14,INDIRECT($D$5),0),MATCH('CF AUX'!$I500,INDIRECT($D$7),0)),"")</f>
        <v/>
      </c>
      <c r="AA500" s="81" t="str">
        <f ca="1">IF(ISNUMBER($H500),INDEX(INDIRECT($D$4),MATCH('CF AUX'!AA$14,INDIRECT($D$5),0),MATCH('CF AUX'!$I500,INDIRECT($D$7),0)),"")</f>
        <v/>
      </c>
      <c r="AB500" s="81" t="str">
        <f ca="1">IF(ISNUMBER($H500),INDEX(INDIRECT($D$4),MATCH('CF AUX'!AB$14,INDIRECT($D$5),0),MATCH('CF AUX'!$I500,INDIRECT($D$7),0)),"")</f>
        <v/>
      </c>
      <c r="AC500" s="81" t="str">
        <f ca="1">IF(ISNUMBER($H500),INDEX(INDIRECT($D$4),MATCH('CF AUX'!AC$14,INDIRECT($D$5),0),MATCH('CF AUX'!$I500,INDIRECT($D$7),0)),"")</f>
        <v/>
      </c>
      <c r="AD500" s="81" t="str">
        <f ca="1">IF(ISNUMBER($H500),INDEX(INDIRECT($D$4),MATCH('CF AUX'!AD$14,INDIRECT($D$5),0),MATCH('CF AUX'!$I500,INDIRECT($D$7),0)),"")</f>
        <v/>
      </c>
      <c r="AE500" s="81" t="str">
        <f ca="1">IF(ISNUMBER($H500),INDEX(INDIRECT($D$4),MATCH('CF AUX'!AE$14,INDIRECT($D$5),0),MATCH('CF AUX'!$I500,INDIRECT($D$7),0)),"")</f>
        <v/>
      </c>
      <c r="AF500" s="81" t="str">
        <f ca="1">IF(ISNUMBER($H500),INDEX(INDIRECT($D$4),MATCH('CF AUX'!AF$14,INDIRECT($D$5),0),MATCH('CF AUX'!$I500,INDIRECT($D$7),0)),"")</f>
        <v/>
      </c>
      <c r="AG500" s="81" t="str">
        <f ca="1">IF(ISNUMBER($H500),INDEX(INDIRECT($D$4),MATCH('CF AUX'!AG$14,INDIRECT($D$5),0),MATCH('CF AUX'!$I500,INDIRECT($D$7),0)),"")</f>
        <v/>
      </c>
      <c r="AH500" s="81" t="str">
        <f ca="1">IF(ISNUMBER($H500),INDEX(INDIRECT($D$4),MATCH('CF AUX'!AH$14,INDIRECT($D$5),0),MATCH('CF AUX'!$I500,INDIRECT($D$7),0)),"")</f>
        <v/>
      </c>
      <c r="AI500" s="81" t="str">
        <f ca="1">IF(ISNUMBER($H500),INDEX(INDIRECT($D$4),MATCH('CF AUX'!AI$14,INDIRECT($D$5),0),MATCH('CF AUX'!$I500,INDIRECT($D$7),0)),"")</f>
        <v/>
      </c>
      <c r="AJ500" s="81" t="str">
        <f ca="1">IF(ISNUMBER($H500),INDEX(INDIRECT($D$4),MATCH('CF AUX'!AJ$14,INDIRECT($D$5),0),MATCH('CF AUX'!$I500,INDIRECT($D$7),0)),"")</f>
        <v/>
      </c>
      <c r="AK500" s="81" t="str">
        <f ca="1">IF(ISNUMBER($H500),INDEX(INDIRECT($D$4),MATCH('CF AUX'!AK$14,INDIRECT($D$5),0),MATCH('CF AUX'!$I500,INDIRECT($D$7),0)),"")</f>
        <v/>
      </c>
      <c r="AL500" s="81" t="str">
        <f ca="1">IF(ISNUMBER($H500),INDEX(INDIRECT($D$4),MATCH('CF AUX'!AL$14,INDIRECT($D$5),0),MATCH('CF AUX'!$I500,INDIRECT($D$7),0)),"")</f>
        <v/>
      </c>
      <c r="AM500" s="81" t="str">
        <f ca="1">IF(ISNUMBER($H500),INDEX(INDIRECT($D$4),MATCH('CF AUX'!AM$14,INDIRECT($D$5),0),MATCH('CF AUX'!$I500,INDIRECT($D$7),0)),"")</f>
        <v/>
      </c>
      <c r="AN500" s="81" t="str">
        <f ca="1">IF(ISNUMBER($H500),INDEX(INDIRECT($D$4),MATCH('CF AUX'!AN$14,INDIRECT($D$5),0),MATCH('CF AUX'!$I500,INDIRECT($D$7),0)),"")</f>
        <v/>
      </c>
      <c r="AO500" s="81" t="str">
        <f ca="1">IF(ISNUMBER($H500),INDEX(INDIRECT($D$4),MATCH('CF AUX'!AO$14,INDIRECT($D$5),0),MATCH('CF AUX'!$I500,INDIRECT($D$7),0)),"")</f>
        <v/>
      </c>
      <c r="AP500" s="81" t="str">
        <f ca="1">IF(ISNUMBER($H500),INDEX(INDIRECT($D$4),MATCH('CF AUX'!AP$14,INDIRECT($D$5),0),MATCH('CF AUX'!$I500,INDIRECT($D$7),0)),"")</f>
        <v/>
      </c>
      <c r="AQ500" s="81" t="str">
        <f ca="1">IF(ISNUMBER($H500),INDEX(INDIRECT($D$4),MATCH('CF AUX'!AQ$14,INDIRECT($D$5),0),MATCH('CF AUX'!$I500,INDIRECT($D$7),0)),"")</f>
        <v/>
      </c>
      <c r="AR500" s="81" t="str">
        <f ca="1">IF(ISNUMBER($H500),INDEX(INDIRECT($D$4),MATCH('CF AUX'!AR$14,INDIRECT($D$5),0),MATCH('CF AUX'!$I500,INDIRECT($D$7),0)),"")</f>
        <v/>
      </c>
      <c r="AS500" s="81" t="str">
        <f ca="1">IF(ISNUMBER($H500),INDEX(INDIRECT($D$4),MATCH('CF AUX'!AS$14,INDIRECT($D$5),0),MATCH('CF AUX'!$I500,INDIRECT($D$7),0)),"")</f>
        <v/>
      </c>
      <c r="AT500" s="81" t="str">
        <f ca="1">IF(ISNUMBER($H500),INDEX(INDIRECT($D$4),MATCH('CF AUX'!AT$14,INDIRECT($D$5),0),MATCH('CF AUX'!$I500,INDIRECT($D$7),0)),"")</f>
        <v/>
      </c>
      <c r="AU500" s="81" t="str">
        <f ca="1">IF(ISNUMBER($H500),INDEX(INDIRECT($D$4),MATCH('CF AUX'!AU$14,INDIRECT($D$5),0),MATCH('CF AUX'!$I500,INDIRECT($D$7),0)),"")</f>
        <v/>
      </c>
      <c r="AV500" s="81" t="str">
        <f ca="1">IF(ISNUMBER($H500),INDEX(INDIRECT($D$4),MATCH('CF AUX'!AV$14,INDIRECT($D$5),0),MATCH('CF AUX'!$I500,INDIRECT($D$7),0)),"")</f>
        <v/>
      </c>
      <c r="AW500" s="81" t="str">
        <f ca="1">IF(ISNUMBER($H500),INDEX(INDIRECT($D$4),MATCH('CF AUX'!AW$14,INDIRECT($D$5),0),MATCH('CF AUX'!$I500,INDIRECT($D$7),0)),"")</f>
        <v/>
      </c>
      <c r="AX500" s="81" t="str">
        <f ca="1">IF(ISNUMBER($H500),INDEX(INDIRECT($D$4),MATCH('CF AUX'!AX$14,INDIRECT($D$5),0),MATCH('CF AUX'!$I500,INDIRECT($D$7),0)),"")</f>
        <v/>
      </c>
      <c r="AY500" s="81" t="str">
        <f ca="1">IF(ISNUMBER($H500),INDEX(INDIRECT($D$4),MATCH('CF AUX'!AY$14,INDIRECT($D$5),0),MATCH('CF AUX'!$I500,INDIRECT($D$7),0)),"")</f>
        <v/>
      </c>
      <c r="AZ500" s="81" t="str">
        <f ca="1">IF(ISNUMBER($H500),INDEX(INDIRECT($D$4),MATCH('CF AUX'!AZ$14,INDIRECT($D$5),0),MATCH('CF AUX'!$I500,INDIRECT($D$7),0)),"")</f>
        <v/>
      </c>
      <c r="BB500" s="96" t="str" cm="1">
        <f t="array" aca="1" ref="BB500" ca="1">IF(ISNUMBER($H500),MMULT(J500:AZ500,TRANSPOSE(INDIRECT($D$8&amp;$G$4&amp;B493&amp;":"&amp;$G$6&amp;B493))),"")</f>
        <v/>
      </c>
      <c r="BD500" s="59">
        <f t="shared" si="127"/>
        <v>489</v>
      </c>
      <c r="BE500" s="80" t="str" cm="1">
        <f t="array" aca="1" ref="BE500" ca="1">IFERROR(INDEX(INDIRECT($D$4),MATCH(INDIRECT(BE$5&amp;$BD500),INDIRECT($D$6),0),MATCH($I500,INDIRECT($D$7),0)),"")</f>
        <v/>
      </c>
      <c r="BF500" s="81" t="str" cm="1">
        <f t="array" aca="1" ref="BF500" ca="1">IFERROR(INDEX(INDIRECT($D$4),MATCH(INDIRECT(BF$5&amp;$BD500),INDIRECT($D$6),0),MATCH($I500,INDIRECT($D$7),0)),"")</f>
        <v/>
      </c>
      <c r="BG500" s="81" t="str" cm="1">
        <f t="array" aca="1" ref="BG500" ca="1">IFERROR(INDEX(INDIRECT($D$4),MATCH(INDIRECT(BG$5&amp;$BD500),INDIRECT($D$6),0),MATCH($I500,INDIRECT($D$7),0)),"")</f>
        <v/>
      </c>
      <c r="BH500" s="81" t="str" cm="1">
        <f t="array" aca="1" ref="BH500" ca="1">IFERROR(INDEX(INDIRECT($D$4),MATCH(INDIRECT(BH$5&amp;$BD500),INDIRECT($D$6),0),MATCH($I500,INDIRECT($D$7),0)),"")</f>
        <v/>
      </c>
      <c r="BI500" s="81" t="str" cm="1">
        <f t="array" aca="1" ref="BI500" ca="1">IFERROR(INDEX(INDIRECT($D$4),MATCH(INDIRECT(BI$5&amp;$BD500),INDIRECT($D$6),0),MATCH($I500,INDIRECT($D$7),0)),"")</f>
        <v/>
      </c>
      <c r="BJ500" s="81" t="str" cm="1">
        <f t="array" aca="1" ref="BJ500" ca="1">IFERROR(INDEX(INDIRECT($D$4),MATCH(INDIRECT(BJ$5&amp;$BD500),INDIRECT($D$6),0),MATCH($I500,INDIRECT($D$7),0)),"")</f>
        <v/>
      </c>
      <c r="BK500" s="81" t="str" cm="1">
        <f t="array" aca="1" ref="BK500" ca="1">IFERROR(INDEX(INDIRECT($D$4),MATCH(INDIRECT(BK$5&amp;$BD500),INDIRECT($D$6),0),MATCH($I500,INDIRECT($D$7),0)),"")</f>
        <v/>
      </c>
      <c r="BL500" s="81" t="str" cm="1">
        <f t="array" aca="1" ref="BL500" ca="1">IFERROR(INDEX(INDIRECT($D$4),MATCH(INDIRECT(BL$5&amp;$BD500),INDIRECT($D$6),0),MATCH($I500,INDIRECT($D$7),0)),"")</f>
        <v/>
      </c>
      <c r="BM500" s="81" t="str" cm="1">
        <f t="array" aca="1" ref="BM500" ca="1">IFERROR(INDEX(INDIRECT($D$4),MATCH(INDIRECT(BM$5&amp;$BD500),INDIRECT($D$6),0),MATCH($I500,INDIRECT($D$7),0)),"")</f>
        <v/>
      </c>
      <c r="BN500" s="81" t="str" cm="1">
        <f t="array" aca="1" ref="BN500" ca="1">IFERROR(INDEX(INDIRECT($D$4),MATCH(INDIRECT(BN$5&amp;$BD500),INDIRECT($D$6),0),MATCH($I500,INDIRECT($D$7),0)),"")</f>
        <v/>
      </c>
      <c r="BO500" s="81" t="str" cm="1">
        <f t="array" aca="1" ref="BO500" ca="1">IFERROR(INDEX(INDIRECT($D$4),MATCH(INDIRECT(BO$5&amp;$BD500),INDIRECT($D$6),0),MATCH($I500,INDIRECT($D$7),0)),"")</f>
        <v/>
      </c>
      <c r="BP500" s="81" t="str" cm="1">
        <f t="array" aca="1" ref="BP500" ca="1">IFERROR(INDEX(INDIRECT($D$4),MATCH(INDIRECT(BP$5&amp;$BD500),INDIRECT($D$6),0),MATCH($I500,INDIRECT($D$7),0)),"")</f>
        <v/>
      </c>
      <c r="BQ500" s="81" t="str" cm="1">
        <f t="array" aca="1" ref="BQ500" ca="1">IFERROR(INDEX(INDIRECT($D$4),MATCH(INDIRECT(BQ$5&amp;$BD500),INDIRECT($D$6),0),MATCH($I500,INDIRECT($D$7),0)),"")</f>
        <v/>
      </c>
      <c r="BR500" s="81" t="str" cm="1">
        <f t="array" aca="1" ref="BR500" ca="1">IFERROR(INDEX(INDIRECT($D$4),MATCH(INDIRECT(BR$5&amp;$BD500),INDIRECT($D$6),0),MATCH($I500,INDIRECT($D$7),0)),"")</f>
        <v/>
      </c>
      <c r="BS500" s="81" t="str" cm="1">
        <f t="array" aca="1" ref="BS500" ca="1">IFERROR(INDEX(INDIRECT($D$4),MATCH(INDIRECT(BS$5&amp;$BD500),INDIRECT($D$6),0),MATCH($I500,INDIRECT($D$7),0)),"")</f>
        <v/>
      </c>
      <c r="BT500" s="81" t="str" cm="1">
        <f t="array" aca="1" ref="BT500" ca="1">IFERROR(INDEX(INDIRECT($D$4),MATCH(INDIRECT(BT$5&amp;$BD500),INDIRECT($D$6),0),MATCH($I500,INDIRECT($D$7),0)),"")</f>
        <v/>
      </c>
      <c r="BU500" s="81" t="str" cm="1">
        <f t="array" aca="1" ref="BU500" ca="1">IFERROR(INDEX(INDIRECT($D$4),MATCH(INDIRECT(BU$5&amp;$BD500),INDIRECT($D$6),0),MATCH($I500,INDIRECT($D$7),0)),"")</f>
        <v/>
      </c>
      <c r="BV500" s="99" t="str" cm="1">
        <f t="array" aca="1" ref="BV500" ca="1">IFERROR(INDEX(INDIRECT($D$4),MATCH(INDIRECT(BV$5&amp;$BD500),INDIRECT($D$6),0),MATCH($I500,INDIRECT($D$7),0)),"")</f>
        <v/>
      </c>
      <c r="BX500" s="80"/>
      <c r="BY500" s="81"/>
      <c r="BZ500" s="81"/>
      <c r="CA500" s="81"/>
      <c r="CB500" s="81"/>
      <c r="CC500" s="81"/>
      <c r="CD500" s="81"/>
      <c r="CE500" s="81"/>
      <c r="CF500" s="81"/>
      <c r="CG500" s="81"/>
      <c r="CH500" s="81"/>
      <c r="CI500" s="81"/>
      <c r="CJ500" s="81"/>
      <c r="CK500" s="81"/>
      <c r="CL500" s="81"/>
      <c r="CM500" s="81"/>
      <c r="CN500" s="81"/>
      <c r="CO500" s="99"/>
      <c r="CQ500" s="113"/>
      <c r="CR500" s="59" t="str">
        <f t="shared" si="126"/>
        <v/>
      </c>
      <c r="CS500" s="60"/>
      <c r="CT500" s="123" t="str">
        <f t="shared" ca="1" si="123"/>
        <v/>
      </c>
      <c r="CU500" s="80" t="str">
        <f>IF(ISNUMBER($CS500),INDEX(IRF.New!$CS$7:$DJ$37,MATCH(B493+1,IRF.New!$B$7:$B$37,0),MATCH($CT500,IRF.New!$CS$5:$DJ$5,0)),"")</f>
        <v/>
      </c>
      <c r="CV500" s="81"/>
      <c r="CW500" s="81" t="str">
        <f t="shared" si="124"/>
        <v/>
      </c>
      <c r="CX500" s="81"/>
      <c r="CY500" s="81"/>
      <c r="CZ500" s="94"/>
      <c r="DA500" s="94" t="str">
        <f>IF(ISNUMBER(CS500),INDEX(IRF.New!$CS$2:$DJ$2,MATCH('CF AUX'!$CT500,IRF.New!$CS$5:$DJ$5,0)),"")</f>
        <v/>
      </c>
      <c r="DB500" s="72"/>
      <c r="DD500" s="132" t="str">
        <f>IF(ISNUMBER(CS500),INDEX(IRF.New!$D$7:$CO$37,MATCH('CF AUX'!C488,IRF.New!$C$7:$C$37,0),MATCH(CT500,IRF.New!$D$5:$CO$5,0)),"")</f>
        <v/>
      </c>
    </row>
    <row r="501" spans="1:108" x14ac:dyDescent="0.25">
      <c r="B501" s="103" t="s">
        <v>235</v>
      </c>
      <c r="C501" s="101" t="str">
        <f>SUBSTITUTE(ADDRESS(1,COLUMN(BE490),4),"1","")</f>
        <v>BE</v>
      </c>
      <c r="D501" s="85">
        <f>ROW(BE490)</f>
        <v>490</v>
      </c>
      <c r="F501" s="136" t="str">
        <f t="shared" si="125"/>
        <v/>
      </c>
      <c r="H501" s="65"/>
      <c r="I501" s="129" t="str">
        <f ca="1">IF(ISNUMBER(H501),INDEX(IRF.New!$CS$5:$DJ$5,MATCH('CF AUX'!H501,INDIRECT("IRF.New!$CS$"&amp;C490&amp;":$DJ$"&amp;C490),0)),"")</f>
        <v/>
      </c>
      <c r="J501" s="80" t="str">
        <f ca="1">IF(ISNUMBER($H501),INDEX(INDIRECT($D$4),MATCH('CF AUX'!J$14,INDIRECT($D$5),0),MATCH('CF AUX'!$I501,INDIRECT($D$7),0)),"")</f>
        <v/>
      </c>
      <c r="K501" s="81" t="str">
        <f ca="1">IF(ISNUMBER($H501),INDEX(INDIRECT($D$4),MATCH('CF AUX'!K$14,INDIRECT($D$5),0),MATCH('CF AUX'!$I501,INDIRECT($D$7),0)),"")</f>
        <v/>
      </c>
      <c r="L501" s="81" t="str">
        <f ca="1">IF(ISNUMBER($H501),INDEX(INDIRECT($D$4),MATCH('CF AUX'!L$14,INDIRECT($D$5),0),MATCH('CF AUX'!$I501,INDIRECT($D$7),0)),"")</f>
        <v/>
      </c>
      <c r="M501" s="81" t="str">
        <f ca="1">IF(ISNUMBER($H501),INDEX(INDIRECT($D$4),MATCH('CF AUX'!M$14,INDIRECT($D$5),0),MATCH('CF AUX'!$I501,INDIRECT($D$7),0)),"")</f>
        <v/>
      </c>
      <c r="N501" s="81" t="str">
        <f ca="1">IF(ISNUMBER($H501),INDEX(INDIRECT($D$4),MATCH('CF AUX'!N$14,INDIRECT($D$5),0),MATCH('CF AUX'!$I501,INDIRECT($D$7),0)),"")</f>
        <v/>
      </c>
      <c r="O501" s="81" t="str">
        <f ca="1">IF(ISNUMBER($H501),INDEX(INDIRECT($D$4),MATCH('CF AUX'!O$14,INDIRECT($D$5),0),MATCH('CF AUX'!$I501,INDIRECT($D$7),0)),"")</f>
        <v/>
      </c>
      <c r="P501" s="81" t="str">
        <f ca="1">IF(ISNUMBER($H501),INDEX(INDIRECT($D$4),MATCH('CF AUX'!P$14,INDIRECT($D$5),0),MATCH('CF AUX'!$I501,INDIRECT($D$7),0)),"")</f>
        <v/>
      </c>
      <c r="Q501" s="81" t="str">
        <f ca="1">IF(ISNUMBER($H501),INDEX(INDIRECT($D$4),MATCH('CF AUX'!Q$14,INDIRECT($D$5),0),MATCH('CF AUX'!$I501,INDIRECT($D$7),0)),"")</f>
        <v/>
      </c>
      <c r="R501" s="81" t="str">
        <f ca="1">IF(ISNUMBER($H501),INDEX(INDIRECT($D$4),MATCH('CF AUX'!R$14,INDIRECT($D$5),0),MATCH('CF AUX'!$I501,INDIRECT($D$7),0)),"")</f>
        <v/>
      </c>
      <c r="S501" s="81" t="str">
        <f ca="1">IF(ISNUMBER($H501),INDEX(INDIRECT($D$4),MATCH('CF AUX'!S$14,INDIRECT($D$5),0),MATCH('CF AUX'!$I501,INDIRECT($D$7),0)),"")</f>
        <v/>
      </c>
      <c r="T501" s="81" t="str">
        <f ca="1">IF(ISNUMBER($H501),INDEX(INDIRECT($D$4),MATCH('CF AUX'!T$14,INDIRECT($D$5),0),MATCH('CF AUX'!$I501,INDIRECT($D$7),0)),"")</f>
        <v/>
      </c>
      <c r="U501" s="81" t="str">
        <f ca="1">IF(ISNUMBER($H501),INDEX(INDIRECT($D$4),MATCH('CF AUX'!U$14,INDIRECT($D$5),0),MATCH('CF AUX'!$I501,INDIRECT($D$7),0)),"")</f>
        <v/>
      </c>
      <c r="V501" s="81" t="str">
        <f ca="1">IF(ISNUMBER($H501),INDEX(INDIRECT($D$4),MATCH('CF AUX'!V$14,INDIRECT($D$5),0),MATCH('CF AUX'!$I501,INDIRECT($D$7),0)),"")</f>
        <v/>
      </c>
      <c r="W501" s="81" t="str">
        <f ca="1">IF(ISNUMBER($H501),INDEX(INDIRECT($D$4),MATCH('CF AUX'!W$14,INDIRECT($D$5),0),MATCH('CF AUX'!$I501,INDIRECT($D$7),0)),"")</f>
        <v/>
      </c>
      <c r="X501" s="81" t="str">
        <f ca="1">IF(ISNUMBER($H501),INDEX(INDIRECT($D$4),MATCH('CF AUX'!X$14,INDIRECT($D$5),0),MATCH('CF AUX'!$I501,INDIRECT($D$7),0)),"")</f>
        <v/>
      </c>
      <c r="Y501" s="81" t="str">
        <f ca="1">IF(ISNUMBER($H501),INDEX(INDIRECT($D$4),MATCH('CF AUX'!Y$14,INDIRECT($D$5),0),MATCH('CF AUX'!$I501,INDIRECT($D$7),0)),"")</f>
        <v/>
      </c>
      <c r="Z501" s="81" t="str">
        <f ca="1">IF(ISNUMBER($H501),INDEX(INDIRECT($D$4),MATCH('CF AUX'!Z$14,INDIRECT($D$5),0),MATCH('CF AUX'!$I501,INDIRECT($D$7),0)),"")</f>
        <v/>
      </c>
      <c r="AA501" s="81" t="str">
        <f ca="1">IF(ISNUMBER($H501),INDEX(INDIRECT($D$4),MATCH('CF AUX'!AA$14,INDIRECT($D$5),0),MATCH('CF AUX'!$I501,INDIRECT($D$7),0)),"")</f>
        <v/>
      </c>
      <c r="AB501" s="81" t="str">
        <f ca="1">IF(ISNUMBER($H501),INDEX(INDIRECT($D$4),MATCH('CF AUX'!AB$14,INDIRECT($D$5),0),MATCH('CF AUX'!$I501,INDIRECT($D$7),0)),"")</f>
        <v/>
      </c>
      <c r="AC501" s="81" t="str">
        <f ca="1">IF(ISNUMBER($H501),INDEX(INDIRECT($D$4),MATCH('CF AUX'!AC$14,INDIRECT($D$5),0),MATCH('CF AUX'!$I501,INDIRECT($D$7),0)),"")</f>
        <v/>
      </c>
      <c r="AD501" s="81" t="str">
        <f ca="1">IF(ISNUMBER($H501),INDEX(INDIRECT($D$4),MATCH('CF AUX'!AD$14,INDIRECT($D$5),0),MATCH('CF AUX'!$I501,INDIRECT($D$7),0)),"")</f>
        <v/>
      </c>
      <c r="AE501" s="81" t="str">
        <f ca="1">IF(ISNUMBER($H501),INDEX(INDIRECT($D$4),MATCH('CF AUX'!AE$14,INDIRECT($D$5),0),MATCH('CF AUX'!$I501,INDIRECT($D$7),0)),"")</f>
        <v/>
      </c>
      <c r="AF501" s="81" t="str">
        <f ca="1">IF(ISNUMBER($H501),INDEX(INDIRECT($D$4),MATCH('CF AUX'!AF$14,INDIRECT($D$5),0),MATCH('CF AUX'!$I501,INDIRECT($D$7),0)),"")</f>
        <v/>
      </c>
      <c r="AG501" s="81" t="str">
        <f ca="1">IF(ISNUMBER($H501),INDEX(INDIRECT($D$4),MATCH('CF AUX'!AG$14,INDIRECT($D$5),0),MATCH('CF AUX'!$I501,INDIRECT($D$7),0)),"")</f>
        <v/>
      </c>
      <c r="AH501" s="81" t="str">
        <f ca="1">IF(ISNUMBER($H501),INDEX(INDIRECT($D$4),MATCH('CF AUX'!AH$14,INDIRECT($D$5),0),MATCH('CF AUX'!$I501,INDIRECT($D$7),0)),"")</f>
        <v/>
      </c>
      <c r="AI501" s="81" t="str">
        <f ca="1">IF(ISNUMBER($H501),INDEX(INDIRECT($D$4),MATCH('CF AUX'!AI$14,INDIRECT($D$5),0),MATCH('CF AUX'!$I501,INDIRECT($D$7),0)),"")</f>
        <v/>
      </c>
      <c r="AJ501" s="81" t="str">
        <f ca="1">IF(ISNUMBER($H501),INDEX(INDIRECT($D$4),MATCH('CF AUX'!AJ$14,INDIRECT($D$5),0),MATCH('CF AUX'!$I501,INDIRECT($D$7),0)),"")</f>
        <v/>
      </c>
      <c r="AK501" s="81" t="str">
        <f ca="1">IF(ISNUMBER($H501),INDEX(INDIRECT($D$4),MATCH('CF AUX'!AK$14,INDIRECT($D$5),0),MATCH('CF AUX'!$I501,INDIRECT($D$7),0)),"")</f>
        <v/>
      </c>
      <c r="AL501" s="81" t="str">
        <f ca="1">IF(ISNUMBER($H501),INDEX(INDIRECT($D$4),MATCH('CF AUX'!AL$14,INDIRECT($D$5),0),MATCH('CF AUX'!$I501,INDIRECT($D$7),0)),"")</f>
        <v/>
      </c>
      <c r="AM501" s="81" t="str">
        <f ca="1">IF(ISNUMBER($H501),INDEX(INDIRECT($D$4),MATCH('CF AUX'!AM$14,INDIRECT($D$5),0),MATCH('CF AUX'!$I501,INDIRECT($D$7),0)),"")</f>
        <v/>
      </c>
      <c r="AN501" s="81" t="str">
        <f ca="1">IF(ISNUMBER($H501),INDEX(INDIRECT($D$4),MATCH('CF AUX'!AN$14,INDIRECT($D$5),0),MATCH('CF AUX'!$I501,INDIRECT($D$7),0)),"")</f>
        <v/>
      </c>
      <c r="AO501" s="81" t="str">
        <f ca="1">IF(ISNUMBER($H501),INDEX(INDIRECT($D$4),MATCH('CF AUX'!AO$14,INDIRECT($D$5),0),MATCH('CF AUX'!$I501,INDIRECT($D$7),0)),"")</f>
        <v/>
      </c>
      <c r="AP501" s="81" t="str">
        <f ca="1">IF(ISNUMBER($H501),INDEX(INDIRECT($D$4),MATCH('CF AUX'!AP$14,INDIRECT($D$5),0),MATCH('CF AUX'!$I501,INDIRECT($D$7),0)),"")</f>
        <v/>
      </c>
      <c r="AQ501" s="81" t="str">
        <f ca="1">IF(ISNUMBER($H501),INDEX(INDIRECT($D$4),MATCH('CF AUX'!AQ$14,INDIRECT($D$5),0),MATCH('CF AUX'!$I501,INDIRECT($D$7),0)),"")</f>
        <v/>
      </c>
      <c r="AR501" s="81" t="str">
        <f ca="1">IF(ISNUMBER($H501),INDEX(INDIRECT($D$4),MATCH('CF AUX'!AR$14,INDIRECT($D$5),0),MATCH('CF AUX'!$I501,INDIRECT($D$7),0)),"")</f>
        <v/>
      </c>
      <c r="AS501" s="81" t="str">
        <f ca="1">IF(ISNUMBER($H501),INDEX(INDIRECT($D$4),MATCH('CF AUX'!AS$14,INDIRECT($D$5),0),MATCH('CF AUX'!$I501,INDIRECT($D$7),0)),"")</f>
        <v/>
      </c>
      <c r="AT501" s="81" t="str">
        <f ca="1">IF(ISNUMBER($H501),INDEX(INDIRECT($D$4),MATCH('CF AUX'!AT$14,INDIRECT($D$5),0),MATCH('CF AUX'!$I501,INDIRECT($D$7),0)),"")</f>
        <v/>
      </c>
      <c r="AU501" s="81" t="str">
        <f ca="1">IF(ISNUMBER($H501),INDEX(INDIRECT($D$4),MATCH('CF AUX'!AU$14,INDIRECT($D$5),0),MATCH('CF AUX'!$I501,INDIRECT($D$7),0)),"")</f>
        <v/>
      </c>
      <c r="AV501" s="81" t="str">
        <f ca="1">IF(ISNUMBER($H501),INDEX(INDIRECT($D$4),MATCH('CF AUX'!AV$14,INDIRECT($D$5),0),MATCH('CF AUX'!$I501,INDIRECT($D$7),0)),"")</f>
        <v/>
      </c>
      <c r="AW501" s="81" t="str">
        <f ca="1">IF(ISNUMBER($H501),INDEX(INDIRECT($D$4),MATCH('CF AUX'!AW$14,INDIRECT($D$5),0),MATCH('CF AUX'!$I501,INDIRECT($D$7),0)),"")</f>
        <v/>
      </c>
      <c r="AX501" s="81" t="str">
        <f ca="1">IF(ISNUMBER($H501),INDEX(INDIRECT($D$4),MATCH('CF AUX'!AX$14,INDIRECT($D$5),0),MATCH('CF AUX'!$I501,INDIRECT($D$7),0)),"")</f>
        <v/>
      </c>
      <c r="AY501" s="81" t="str">
        <f ca="1">IF(ISNUMBER($H501),INDEX(INDIRECT($D$4),MATCH('CF AUX'!AY$14,INDIRECT($D$5),0),MATCH('CF AUX'!$I501,INDIRECT($D$7),0)),"")</f>
        <v/>
      </c>
      <c r="AZ501" s="81" t="str">
        <f ca="1">IF(ISNUMBER($H501),INDEX(INDIRECT($D$4),MATCH('CF AUX'!AZ$14,INDIRECT($D$5),0),MATCH('CF AUX'!$I501,INDIRECT($D$7),0)),"")</f>
        <v/>
      </c>
      <c r="BB501" s="96" t="str" cm="1">
        <f t="array" aca="1" ref="BB501" ca="1">IF(ISNUMBER($H501),MMULT(J501:AZ501,TRANSPOSE(INDIRECT($D$8&amp;$G$4&amp;B493&amp;":"&amp;$G$6&amp;B493))),"")</f>
        <v/>
      </c>
      <c r="BD501" s="59">
        <f t="shared" si="127"/>
        <v>489</v>
      </c>
      <c r="BE501" s="80" t="str" cm="1">
        <f t="array" aca="1" ref="BE501" ca="1">IFERROR(INDEX(INDIRECT($D$4),MATCH(INDIRECT(BE$5&amp;$BD501),INDIRECT($D$6),0),MATCH($I501,INDIRECT($D$7),0)),"")</f>
        <v/>
      </c>
      <c r="BF501" s="81" t="str" cm="1">
        <f t="array" aca="1" ref="BF501" ca="1">IFERROR(INDEX(INDIRECT($D$4),MATCH(INDIRECT(BF$5&amp;$BD501),INDIRECT($D$6),0),MATCH($I501,INDIRECT($D$7),0)),"")</f>
        <v/>
      </c>
      <c r="BG501" s="81" t="str" cm="1">
        <f t="array" aca="1" ref="BG501" ca="1">IFERROR(INDEX(INDIRECT($D$4),MATCH(INDIRECT(BG$5&amp;$BD501),INDIRECT($D$6),0),MATCH($I501,INDIRECT($D$7),0)),"")</f>
        <v/>
      </c>
      <c r="BH501" s="81" t="str" cm="1">
        <f t="array" aca="1" ref="BH501" ca="1">IFERROR(INDEX(INDIRECT($D$4),MATCH(INDIRECT(BH$5&amp;$BD501),INDIRECT($D$6),0),MATCH($I501,INDIRECT($D$7),0)),"")</f>
        <v/>
      </c>
      <c r="BI501" s="81" t="str" cm="1">
        <f t="array" aca="1" ref="BI501" ca="1">IFERROR(INDEX(INDIRECT($D$4),MATCH(INDIRECT(BI$5&amp;$BD501),INDIRECT($D$6),0),MATCH($I501,INDIRECT($D$7),0)),"")</f>
        <v/>
      </c>
      <c r="BJ501" s="81" t="str" cm="1">
        <f t="array" aca="1" ref="BJ501" ca="1">IFERROR(INDEX(INDIRECT($D$4),MATCH(INDIRECT(BJ$5&amp;$BD501),INDIRECT($D$6),0),MATCH($I501,INDIRECT($D$7),0)),"")</f>
        <v/>
      </c>
      <c r="BK501" s="81" t="str" cm="1">
        <f t="array" aca="1" ref="BK501" ca="1">IFERROR(INDEX(INDIRECT($D$4),MATCH(INDIRECT(BK$5&amp;$BD501),INDIRECT($D$6),0),MATCH($I501,INDIRECT($D$7),0)),"")</f>
        <v/>
      </c>
      <c r="BL501" s="81" t="str" cm="1">
        <f t="array" aca="1" ref="BL501" ca="1">IFERROR(INDEX(INDIRECT($D$4),MATCH(INDIRECT(BL$5&amp;$BD501),INDIRECT($D$6),0),MATCH($I501,INDIRECT($D$7),0)),"")</f>
        <v/>
      </c>
      <c r="BM501" s="81" t="str" cm="1">
        <f t="array" aca="1" ref="BM501" ca="1">IFERROR(INDEX(INDIRECT($D$4),MATCH(INDIRECT(BM$5&amp;$BD501),INDIRECT($D$6),0),MATCH($I501,INDIRECT($D$7),0)),"")</f>
        <v/>
      </c>
      <c r="BN501" s="81" t="str" cm="1">
        <f t="array" aca="1" ref="BN501" ca="1">IFERROR(INDEX(INDIRECT($D$4),MATCH(INDIRECT(BN$5&amp;$BD501),INDIRECT($D$6),0),MATCH($I501,INDIRECT($D$7),0)),"")</f>
        <v/>
      </c>
      <c r="BO501" s="81" t="str" cm="1">
        <f t="array" aca="1" ref="BO501" ca="1">IFERROR(INDEX(INDIRECT($D$4),MATCH(INDIRECT(BO$5&amp;$BD501),INDIRECT($D$6),0),MATCH($I501,INDIRECT($D$7),0)),"")</f>
        <v/>
      </c>
      <c r="BP501" s="81" t="str" cm="1">
        <f t="array" aca="1" ref="BP501" ca="1">IFERROR(INDEX(INDIRECT($D$4),MATCH(INDIRECT(BP$5&amp;$BD501),INDIRECT($D$6),0),MATCH($I501,INDIRECT($D$7),0)),"")</f>
        <v/>
      </c>
      <c r="BQ501" s="81" t="str" cm="1">
        <f t="array" aca="1" ref="BQ501" ca="1">IFERROR(INDEX(INDIRECT($D$4),MATCH(INDIRECT(BQ$5&amp;$BD501),INDIRECT($D$6),0),MATCH($I501,INDIRECT($D$7),0)),"")</f>
        <v/>
      </c>
      <c r="BR501" s="81" t="str" cm="1">
        <f t="array" aca="1" ref="BR501" ca="1">IFERROR(INDEX(INDIRECT($D$4),MATCH(INDIRECT(BR$5&amp;$BD501),INDIRECT($D$6),0),MATCH($I501,INDIRECT($D$7),0)),"")</f>
        <v/>
      </c>
      <c r="BS501" s="81" t="str" cm="1">
        <f t="array" aca="1" ref="BS501" ca="1">IFERROR(INDEX(INDIRECT($D$4),MATCH(INDIRECT(BS$5&amp;$BD501),INDIRECT($D$6),0),MATCH($I501,INDIRECT($D$7),0)),"")</f>
        <v/>
      </c>
      <c r="BT501" s="81" t="str" cm="1">
        <f t="array" aca="1" ref="BT501" ca="1">IFERROR(INDEX(INDIRECT($D$4),MATCH(INDIRECT(BT$5&amp;$BD501),INDIRECT($D$6),0),MATCH($I501,INDIRECT($D$7),0)),"")</f>
        <v/>
      </c>
      <c r="BU501" s="81" t="str" cm="1">
        <f t="array" aca="1" ref="BU501" ca="1">IFERROR(INDEX(INDIRECT($D$4),MATCH(INDIRECT(BU$5&amp;$BD501),INDIRECT($D$6),0),MATCH($I501,INDIRECT($D$7),0)),"")</f>
        <v/>
      </c>
      <c r="BV501" s="99" t="str" cm="1">
        <f t="array" aca="1" ref="BV501" ca="1">IFERROR(INDEX(INDIRECT($D$4),MATCH(INDIRECT(BV$5&amp;$BD501),INDIRECT($D$6),0),MATCH($I501,INDIRECT($D$7),0)),"")</f>
        <v/>
      </c>
      <c r="BX501" s="80"/>
      <c r="BY501" s="81"/>
      <c r="BZ501" s="81"/>
      <c r="CA501" s="81"/>
      <c r="CB501" s="81"/>
      <c r="CC501" s="81"/>
      <c r="CD501" s="81"/>
      <c r="CE501" s="81"/>
      <c r="CF501" s="81"/>
      <c r="CG501" s="81"/>
      <c r="CH501" s="81"/>
      <c r="CI501" s="81"/>
      <c r="CJ501" s="81"/>
      <c r="CK501" s="81"/>
      <c r="CL501" s="81"/>
      <c r="CM501" s="81"/>
      <c r="CN501" s="81"/>
      <c r="CO501" s="99"/>
      <c r="CQ501" s="113"/>
      <c r="CR501" s="59" t="str">
        <f t="shared" si="126"/>
        <v/>
      </c>
      <c r="CS501" s="60"/>
      <c r="CT501" s="123" t="str">
        <f t="shared" ca="1" si="123"/>
        <v/>
      </c>
      <c r="CU501" s="80" t="str">
        <f>IF(ISNUMBER($CS501),INDEX(IRF.New!$CS$7:$DJ$37,MATCH(B493+1,IRF.New!$B$7:$B$37,0),MATCH($CT501,IRF.New!$CS$5:$DJ$5,0)),"")</f>
        <v/>
      </c>
      <c r="CV501" s="81"/>
      <c r="CW501" s="81" t="str">
        <f t="shared" si="124"/>
        <v/>
      </c>
      <c r="CX501" s="81"/>
      <c r="CY501" s="81"/>
      <c r="CZ501" s="94"/>
      <c r="DA501" s="94" t="str">
        <f>IF(ISNUMBER(CS501),INDEX(IRF.New!$CS$2:$DJ$2,MATCH('CF AUX'!$CT501,IRF.New!$CS$5:$DJ$5,0)),"")</f>
        <v/>
      </c>
      <c r="DB501" s="72"/>
      <c r="DD501" s="132" t="str">
        <f>IF(ISNUMBER(CS501),INDEX(IRF.New!$D$7:$CO$37,MATCH('CF AUX'!C488,IRF.New!$C$7:$C$37,0),MATCH(CT501,IRF.New!$D$5:$CO$5,0)),"")</f>
        <v/>
      </c>
    </row>
    <row r="502" spans="1:108" x14ac:dyDescent="0.25">
      <c r="A502" s="59"/>
      <c r="B502" s="102" t="s">
        <v>236</v>
      </c>
      <c r="C502" s="102" t="str">
        <f ca="1">SUBSTITUTE(ADDRESS(1,COLUMN(BE490)+C497-1,4),"1","")</f>
        <v>BD</v>
      </c>
      <c r="D502" s="90">
        <f ca="1">D501+C497-1</f>
        <v>489</v>
      </c>
      <c r="F502" s="136" t="str">
        <f t="shared" si="125"/>
        <v/>
      </c>
      <c r="H502" s="65"/>
      <c r="I502" s="129" t="str">
        <f ca="1">IF(ISNUMBER(H502),INDEX(IRF.New!$CS$5:$DJ$5,MATCH('CF AUX'!H502,INDIRECT("IRF.New!$CS$"&amp;C490&amp;":$DJ$"&amp;C490),0)),"")</f>
        <v/>
      </c>
      <c r="J502" s="80" t="str">
        <f ca="1">IF(ISNUMBER($H502),INDEX(INDIRECT($D$4),MATCH('CF AUX'!J$14,INDIRECT($D$5),0),MATCH('CF AUX'!$I502,INDIRECT($D$7),0)),"")</f>
        <v/>
      </c>
      <c r="K502" s="81" t="str">
        <f ca="1">IF(ISNUMBER($H502),INDEX(INDIRECT($D$4),MATCH('CF AUX'!K$14,INDIRECT($D$5),0),MATCH('CF AUX'!$I502,INDIRECT($D$7),0)),"")</f>
        <v/>
      </c>
      <c r="L502" s="81" t="str">
        <f ca="1">IF(ISNUMBER($H502),INDEX(INDIRECT($D$4),MATCH('CF AUX'!L$14,INDIRECT($D$5),0),MATCH('CF AUX'!$I502,INDIRECT($D$7),0)),"")</f>
        <v/>
      </c>
      <c r="M502" s="81" t="str">
        <f ca="1">IF(ISNUMBER($H502),INDEX(INDIRECT($D$4),MATCH('CF AUX'!M$14,INDIRECT($D$5),0),MATCH('CF AUX'!$I502,INDIRECT($D$7),0)),"")</f>
        <v/>
      </c>
      <c r="N502" s="81" t="str">
        <f ca="1">IF(ISNUMBER($H502),INDEX(INDIRECT($D$4),MATCH('CF AUX'!N$14,INDIRECT($D$5),0),MATCH('CF AUX'!$I502,INDIRECT($D$7),0)),"")</f>
        <v/>
      </c>
      <c r="O502" s="81" t="str">
        <f ca="1">IF(ISNUMBER($H502),INDEX(INDIRECT($D$4),MATCH('CF AUX'!O$14,INDIRECT($D$5),0),MATCH('CF AUX'!$I502,INDIRECT($D$7),0)),"")</f>
        <v/>
      </c>
      <c r="P502" s="81" t="str">
        <f ca="1">IF(ISNUMBER($H502),INDEX(INDIRECT($D$4),MATCH('CF AUX'!P$14,INDIRECT($D$5),0),MATCH('CF AUX'!$I502,INDIRECT($D$7),0)),"")</f>
        <v/>
      </c>
      <c r="Q502" s="81" t="str">
        <f ca="1">IF(ISNUMBER($H502),INDEX(INDIRECT($D$4),MATCH('CF AUX'!Q$14,INDIRECT($D$5),0),MATCH('CF AUX'!$I502,INDIRECT($D$7),0)),"")</f>
        <v/>
      </c>
      <c r="R502" s="81" t="str">
        <f ca="1">IF(ISNUMBER($H502),INDEX(INDIRECT($D$4),MATCH('CF AUX'!R$14,INDIRECT($D$5),0),MATCH('CF AUX'!$I502,INDIRECT($D$7),0)),"")</f>
        <v/>
      </c>
      <c r="S502" s="81" t="str">
        <f ca="1">IF(ISNUMBER($H502),INDEX(INDIRECT($D$4),MATCH('CF AUX'!S$14,INDIRECT($D$5),0),MATCH('CF AUX'!$I502,INDIRECT($D$7),0)),"")</f>
        <v/>
      </c>
      <c r="T502" s="81" t="str">
        <f ca="1">IF(ISNUMBER($H502),INDEX(INDIRECT($D$4),MATCH('CF AUX'!T$14,INDIRECT($D$5),0),MATCH('CF AUX'!$I502,INDIRECT($D$7),0)),"")</f>
        <v/>
      </c>
      <c r="U502" s="81" t="str">
        <f ca="1">IF(ISNUMBER($H502),INDEX(INDIRECT($D$4),MATCH('CF AUX'!U$14,INDIRECT($D$5),0),MATCH('CF AUX'!$I502,INDIRECT($D$7),0)),"")</f>
        <v/>
      </c>
      <c r="V502" s="81" t="str">
        <f ca="1">IF(ISNUMBER($H502),INDEX(INDIRECT($D$4),MATCH('CF AUX'!V$14,INDIRECT($D$5),0),MATCH('CF AUX'!$I502,INDIRECT($D$7),0)),"")</f>
        <v/>
      </c>
      <c r="W502" s="81" t="str">
        <f ca="1">IF(ISNUMBER($H502),INDEX(INDIRECT($D$4),MATCH('CF AUX'!W$14,INDIRECT($D$5),0),MATCH('CF AUX'!$I502,INDIRECT($D$7),0)),"")</f>
        <v/>
      </c>
      <c r="X502" s="81" t="str">
        <f ca="1">IF(ISNUMBER($H502),INDEX(INDIRECT($D$4),MATCH('CF AUX'!X$14,INDIRECT($D$5),0),MATCH('CF AUX'!$I502,INDIRECT($D$7),0)),"")</f>
        <v/>
      </c>
      <c r="Y502" s="81" t="str">
        <f ca="1">IF(ISNUMBER($H502),INDEX(INDIRECT($D$4),MATCH('CF AUX'!Y$14,INDIRECT($D$5),0),MATCH('CF AUX'!$I502,INDIRECT($D$7),0)),"")</f>
        <v/>
      </c>
      <c r="Z502" s="81" t="str">
        <f ca="1">IF(ISNUMBER($H502),INDEX(INDIRECT($D$4),MATCH('CF AUX'!Z$14,INDIRECT($D$5),0),MATCH('CF AUX'!$I502,INDIRECT($D$7),0)),"")</f>
        <v/>
      </c>
      <c r="AA502" s="81" t="str">
        <f ca="1">IF(ISNUMBER($H502),INDEX(INDIRECT($D$4),MATCH('CF AUX'!AA$14,INDIRECT($D$5),0),MATCH('CF AUX'!$I502,INDIRECT($D$7),0)),"")</f>
        <v/>
      </c>
      <c r="AB502" s="81" t="str">
        <f ca="1">IF(ISNUMBER($H502),INDEX(INDIRECT($D$4),MATCH('CF AUX'!AB$14,INDIRECT($D$5),0),MATCH('CF AUX'!$I502,INDIRECT($D$7),0)),"")</f>
        <v/>
      </c>
      <c r="AC502" s="81" t="str">
        <f ca="1">IF(ISNUMBER($H502),INDEX(INDIRECT($D$4),MATCH('CF AUX'!AC$14,INDIRECT($D$5),0),MATCH('CF AUX'!$I502,INDIRECT($D$7),0)),"")</f>
        <v/>
      </c>
      <c r="AD502" s="81" t="str">
        <f ca="1">IF(ISNUMBER($H502),INDEX(INDIRECT($D$4),MATCH('CF AUX'!AD$14,INDIRECT($D$5),0),MATCH('CF AUX'!$I502,INDIRECT($D$7),0)),"")</f>
        <v/>
      </c>
      <c r="AE502" s="81" t="str">
        <f ca="1">IF(ISNUMBER($H502),INDEX(INDIRECT($D$4),MATCH('CF AUX'!AE$14,INDIRECT($D$5),0),MATCH('CF AUX'!$I502,INDIRECT($D$7),0)),"")</f>
        <v/>
      </c>
      <c r="AF502" s="81" t="str">
        <f ca="1">IF(ISNUMBER($H502),INDEX(INDIRECT($D$4),MATCH('CF AUX'!AF$14,INDIRECT($D$5),0),MATCH('CF AUX'!$I502,INDIRECT($D$7),0)),"")</f>
        <v/>
      </c>
      <c r="AG502" s="81" t="str">
        <f ca="1">IF(ISNUMBER($H502),INDEX(INDIRECT($D$4),MATCH('CF AUX'!AG$14,INDIRECT($D$5),0),MATCH('CF AUX'!$I502,INDIRECT($D$7),0)),"")</f>
        <v/>
      </c>
      <c r="AH502" s="81" t="str">
        <f ca="1">IF(ISNUMBER($H502),INDEX(INDIRECT($D$4),MATCH('CF AUX'!AH$14,INDIRECT($D$5),0),MATCH('CF AUX'!$I502,INDIRECT($D$7),0)),"")</f>
        <v/>
      </c>
      <c r="AI502" s="81" t="str">
        <f ca="1">IF(ISNUMBER($H502),INDEX(INDIRECT($D$4),MATCH('CF AUX'!AI$14,INDIRECT($D$5),0),MATCH('CF AUX'!$I502,INDIRECT($D$7),0)),"")</f>
        <v/>
      </c>
      <c r="AJ502" s="81" t="str">
        <f ca="1">IF(ISNUMBER($H502),INDEX(INDIRECT($D$4),MATCH('CF AUX'!AJ$14,INDIRECT($D$5),0),MATCH('CF AUX'!$I502,INDIRECT($D$7),0)),"")</f>
        <v/>
      </c>
      <c r="AK502" s="81" t="str">
        <f ca="1">IF(ISNUMBER($H502),INDEX(INDIRECT($D$4),MATCH('CF AUX'!AK$14,INDIRECT($D$5),0),MATCH('CF AUX'!$I502,INDIRECT($D$7),0)),"")</f>
        <v/>
      </c>
      <c r="AL502" s="81" t="str">
        <f ca="1">IF(ISNUMBER($H502),INDEX(INDIRECT($D$4),MATCH('CF AUX'!AL$14,INDIRECT($D$5),0),MATCH('CF AUX'!$I502,INDIRECT($D$7),0)),"")</f>
        <v/>
      </c>
      <c r="AM502" s="81" t="str">
        <f ca="1">IF(ISNUMBER($H502),INDEX(INDIRECT($D$4),MATCH('CF AUX'!AM$14,INDIRECT($D$5),0),MATCH('CF AUX'!$I502,INDIRECT($D$7),0)),"")</f>
        <v/>
      </c>
      <c r="AN502" s="81" t="str">
        <f ca="1">IF(ISNUMBER($H502),INDEX(INDIRECT($D$4),MATCH('CF AUX'!AN$14,INDIRECT($D$5),0),MATCH('CF AUX'!$I502,INDIRECT($D$7),0)),"")</f>
        <v/>
      </c>
      <c r="AO502" s="81" t="str">
        <f ca="1">IF(ISNUMBER($H502),INDEX(INDIRECT($D$4),MATCH('CF AUX'!AO$14,INDIRECT($D$5),0),MATCH('CF AUX'!$I502,INDIRECT($D$7),0)),"")</f>
        <v/>
      </c>
      <c r="AP502" s="81" t="str">
        <f ca="1">IF(ISNUMBER($H502),INDEX(INDIRECT($D$4),MATCH('CF AUX'!AP$14,INDIRECT($D$5),0),MATCH('CF AUX'!$I502,INDIRECT($D$7),0)),"")</f>
        <v/>
      </c>
      <c r="AQ502" s="81" t="str">
        <f ca="1">IF(ISNUMBER($H502),INDEX(INDIRECT($D$4),MATCH('CF AUX'!AQ$14,INDIRECT($D$5),0),MATCH('CF AUX'!$I502,INDIRECT($D$7),0)),"")</f>
        <v/>
      </c>
      <c r="AR502" s="81" t="str">
        <f ca="1">IF(ISNUMBER($H502),INDEX(INDIRECT($D$4),MATCH('CF AUX'!AR$14,INDIRECT($D$5),0),MATCH('CF AUX'!$I502,INDIRECT($D$7),0)),"")</f>
        <v/>
      </c>
      <c r="AS502" s="81" t="str">
        <f ca="1">IF(ISNUMBER($H502),INDEX(INDIRECT($D$4),MATCH('CF AUX'!AS$14,INDIRECT($D$5),0),MATCH('CF AUX'!$I502,INDIRECT($D$7),0)),"")</f>
        <v/>
      </c>
      <c r="AT502" s="81" t="str">
        <f ca="1">IF(ISNUMBER($H502),INDEX(INDIRECT($D$4),MATCH('CF AUX'!AT$14,INDIRECT($D$5),0),MATCH('CF AUX'!$I502,INDIRECT($D$7),0)),"")</f>
        <v/>
      </c>
      <c r="AU502" s="81" t="str">
        <f ca="1">IF(ISNUMBER($H502),INDEX(INDIRECT($D$4),MATCH('CF AUX'!AU$14,INDIRECT($D$5),0),MATCH('CF AUX'!$I502,INDIRECT($D$7),0)),"")</f>
        <v/>
      </c>
      <c r="AV502" s="81" t="str">
        <f ca="1">IF(ISNUMBER($H502),INDEX(INDIRECT($D$4),MATCH('CF AUX'!AV$14,INDIRECT($D$5),0),MATCH('CF AUX'!$I502,INDIRECT($D$7),0)),"")</f>
        <v/>
      </c>
      <c r="AW502" s="81" t="str">
        <f ca="1">IF(ISNUMBER($H502),INDEX(INDIRECT($D$4),MATCH('CF AUX'!AW$14,INDIRECT($D$5),0),MATCH('CF AUX'!$I502,INDIRECT($D$7),0)),"")</f>
        <v/>
      </c>
      <c r="AX502" s="81" t="str">
        <f ca="1">IF(ISNUMBER($H502),INDEX(INDIRECT($D$4),MATCH('CF AUX'!AX$14,INDIRECT($D$5),0),MATCH('CF AUX'!$I502,INDIRECT($D$7),0)),"")</f>
        <v/>
      </c>
      <c r="AY502" s="81" t="str">
        <f ca="1">IF(ISNUMBER($H502),INDEX(INDIRECT($D$4),MATCH('CF AUX'!AY$14,INDIRECT($D$5),0),MATCH('CF AUX'!$I502,INDIRECT($D$7),0)),"")</f>
        <v/>
      </c>
      <c r="AZ502" s="81" t="str">
        <f ca="1">IF(ISNUMBER($H502),INDEX(INDIRECT($D$4),MATCH('CF AUX'!AZ$14,INDIRECT($D$5),0),MATCH('CF AUX'!$I502,INDIRECT($D$7),0)),"")</f>
        <v/>
      </c>
      <c r="BB502" s="96" t="str" cm="1">
        <f t="array" aca="1" ref="BB502" ca="1">IF(ISNUMBER($H502),MMULT(J502:AZ502,TRANSPOSE(INDIRECT($D$8&amp;$G$4&amp;B493&amp;":"&amp;$G$6&amp;B493))),"")</f>
        <v/>
      </c>
      <c r="BD502" s="59">
        <f t="shared" si="127"/>
        <v>489</v>
      </c>
      <c r="BE502" s="80" t="str" cm="1">
        <f t="array" aca="1" ref="BE502" ca="1">IFERROR(INDEX(INDIRECT($D$4),MATCH(INDIRECT(BE$5&amp;$BD502),INDIRECT($D$6),0),MATCH($I502,INDIRECT($D$7),0)),"")</f>
        <v/>
      </c>
      <c r="BF502" s="81" t="str" cm="1">
        <f t="array" aca="1" ref="BF502" ca="1">IFERROR(INDEX(INDIRECT($D$4),MATCH(INDIRECT(BF$5&amp;$BD502),INDIRECT($D$6),0),MATCH($I502,INDIRECT($D$7),0)),"")</f>
        <v/>
      </c>
      <c r="BG502" s="81" t="str" cm="1">
        <f t="array" aca="1" ref="BG502" ca="1">IFERROR(INDEX(INDIRECT($D$4),MATCH(INDIRECT(BG$5&amp;$BD502),INDIRECT($D$6),0),MATCH($I502,INDIRECT($D$7),0)),"")</f>
        <v/>
      </c>
      <c r="BH502" s="81" t="str" cm="1">
        <f t="array" aca="1" ref="BH502" ca="1">IFERROR(INDEX(INDIRECT($D$4),MATCH(INDIRECT(BH$5&amp;$BD502),INDIRECT($D$6),0),MATCH($I502,INDIRECT($D$7),0)),"")</f>
        <v/>
      </c>
      <c r="BI502" s="81" t="str" cm="1">
        <f t="array" aca="1" ref="BI502" ca="1">IFERROR(INDEX(INDIRECT($D$4),MATCH(INDIRECT(BI$5&amp;$BD502),INDIRECT($D$6),0),MATCH($I502,INDIRECT($D$7),0)),"")</f>
        <v/>
      </c>
      <c r="BJ502" s="81" t="str" cm="1">
        <f t="array" aca="1" ref="BJ502" ca="1">IFERROR(INDEX(INDIRECT($D$4),MATCH(INDIRECT(BJ$5&amp;$BD502),INDIRECT($D$6),0),MATCH($I502,INDIRECT($D$7),0)),"")</f>
        <v/>
      </c>
      <c r="BK502" s="81" t="str" cm="1">
        <f t="array" aca="1" ref="BK502" ca="1">IFERROR(INDEX(INDIRECT($D$4),MATCH(INDIRECT(BK$5&amp;$BD502),INDIRECT($D$6),0),MATCH($I502,INDIRECT($D$7),0)),"")</f>
        <v/>
      </c>
      <c r="BL502" s="81" t="str" cm="1">
        <f t="array" aca="1" ref="BL502" ca="1">IFERROR(INDEX(INDIRECT($D$4),MATCH(INDIRECT(BL$5&amp;$BD502),INDIRECT($D$6),0),MATCH($I502,INDIRECT($D$7),0)),"")</f>
        <v/>
      </c>
      <c r="BM502" s="81" t="str" cm="1">
        <f t="array" aca="1" ref="BM502" ca="1">IFERROR(INDEX(INDIRECT($D$4),MATCH(INDIRECT(BM$5&amp;$BD502),INDIRECT($D$6),0),MATCH($I502,INDIRECT($D$7),0)),"")</f>
        <v/>
      </c>
      <c r="BN502" s="81" t="str" cm="1">
        <f t="array" aca="1" ref="BN502" ca="1">IFERROR(INDEX(INDIRECT($D$4),MATCH(INDIRECT(BN$5&amp;$BD502),INDIRECT($D$6),0),MATCH($I502,INDIRECT($D$7),0)),"")</f>
        <v/>
      </c>
      <c r="BO502" s="81" t="str" cm="1">
        <f t="array" aca="1" ref="BO502" ca="1">IFERROR(INDEX(INDIRECT($D$4),MATCH(INDIRECT(BO$5&amp;$BD502),INDIRECT($D$6),0),MATCH($I502,INDIRECT($D$7),0)),"")</f>
        <v/>
      </c>
      <c r="BP502" s="81" t="str" cm="1">
        <f t="array" aca="1" ref="BP502" ca="1">IFERROR(INDEX(INDIRECT($D$4),MATCH(INDIRECT(BP$5&amp;$BD502),INDIRECT($D$6),0),MATCH($I502,INDIRECT($D$7),0)),"")</f>
        <v/>
      </c>
      <c r="BQ502" s="81" t="str" cm="1">
        <f t="array" aca="1" ref="BQ502" ca="1">IFERROR(INDEX(INDIRECT($D$4),MATCH(INDIRECT(BQ$5&amp;$BD502),INDIRECT($D$6),0),MATCH($I502,INDIRECT($D$7),0)),"")</f>
        <v/>
      </c>
      <c r="BR502" s="81" t="str" cm="1">
        <f t="array" aca="1" ref="BR502" ca="1">IFERROR(INDEX(INDIRECT($D$4),MATCH(INDIRECT(BR$5&amp;$BD502),INDIRECT($D$6),0),MATCH($I502,INDIRECT($D$7),0)),"")</f>
        <v/>
      </c>
      <c r="BS502" s="81" t="str" cm="1">
        <f t="array" aca="1" ref="BS502" ca="1">IFERROR(INDEX(INDIRECT($D$4),MATCH(INDIRECT(BS$5&amp;$BD502),INDIRECT($D$6),0),MATCH($I502,INDIRECT($D$7),0)),"")</f>
        <v/>
      </c>
      <c r="BT502" s="81" t="str" cm="1">
        <f t="array" aca="1" ref="BT502" ca="1">IFERROR(INDEX(INDIRECT($D$4),MATCH(INDIRECT(BT$5&amp;$BD502),INDIRECT($D$6),0),MATCH($I502,INDIRECT($D$7),0)),"")</f>
        <v/>
      </c>
      <c r="BU502" s="81" t="str" cm="1">
        <f t="array" aca="1" ref="BU502" ca="1">IFERROR(INDEX(INDIRECT($D$4),MATCH(INDIRECT(BU$5&amp;$BD502),INDIRECT($D$6),0),MATCH($I502,INDIRECT($D$7),0)),"")</f>
        <v/>
      </c>
      <c r="BV502" s="99" t="str" cm="1">
        <f t="array" aca="1" ref="BV502" ca="1">IFERROR(INDEX(INDIRECT($D$4),MATCH(INDIRECT(BV$5&amp;$BD502),INDIRECT($D$6),0),MATCH($I502,INDIRECT($D$7),0)),"")</f>
        <v/>
      </c>
      <c r="BX502" s="80"/>
      <c r="BY502" s="81"/>
      <c r="BZ502" s="81"/>
      <c r="CA502" s="81"/>
      <c r="CB502" s="81"/>
      <c r="CC502" s="81"/>
      <c r="CD502" s="81"/>
      <c r="CE502" s="81"/>
      <c r="CF502" s="81"/>
      <c r="CG502" s="81"/>
      <c r="CH502" s="81"/>
      <c r="CI502" s="81"/>
      <c r="CJ502" s="81"/>
      <c r="CK502" s="81"/>
      <c r="CL502" s="81"/>
      <c r="CM502" s="81"/>
      <c r="CN502" s="81"/>
      <c r="CO502" s="99"/>
      <c r="CQ502" s="113"/>
      <c r="CR502" s="59" t="str">
        <f t="shared" si="126"/>
        <v/>
      </c>
      <c r="CS502" s="60"/>
      <c r="CT502" s="123" t="str">
        <f t="shared" ca="1" si="123"/>
        <v/>
      </c>
      <c r="CU502" s="80" t="str">
        <f>IF(ISNUMBER($CS502),INDEX(IRF.New!$CS$7:$DJ$37,MATCH(B493+1,IRF.New!$B$7:$B$37,0),MATCH($CT502,IRF.New!$CS$5:$DJ$5,0)),"")</f>
        <v/>
      </c>
      <c r="CV502" s="81"/>
      <c r="CW502" s="81" t="str">
        <f t="shared" si="124"/>
        <v/>
      </c>
      <c r="CX502" s="81"/>
      <c r="CY502" s="81"/>
      <c r="CZ502" s="94"/>
      <c r="DA502" s="94" t="str">
        <f>IF(ISNUMBER(CS502),INDEX(IRF.New!$CS$2:$DJ$2,MATCH('CF AUX'!$CT502,IRF.New!$CS$5:$DJ$5,0)),"")</f>
        <v/>
      </c>
      <c r="DB502" s="72"/>
      <c r="DD502" s="132" t="str">
        <f>IF(ISNUMBER(CS502),INDEX(IRF.New!$D$7:$CO$37,MATCH('CF AUX'!C488,IRF.New!$C$7:$C$37,0),MATCH(CT502,IRF.New!$D$5:$CO$5,0)),"")</f>
        <v/>
      </c>
    </row>
    <row r="503" spans="1:108" x14ac:dyDescent="0.25">
      <c r="F503" s="136" t="str">
        <f t="shared" si="125"/>
        <v/>
      </c>
      <c r="H503" s="65"/>
      <c r="I503" s="129" t="str">
        <f ca="1">IF(ISNUMBER(H503),INDEX(IRF.New!$CS$5:$DJ$5,MATCH('CF AUX'!H503,INDIRECT("IRF.New!$CS$"&amp;C490&amp;":$DJ$"&amp;C490),0)),"")</f>
        <v/>
      </c>
      <c r="J503" s="80" t="str">
        <f ca="1">IF(ISNUMBER($H503),INDEX(INDIRECT($D$4),MATCH('CF AUX'!J$14,INDIRECT($D$5),0),MATCH('CF AUX'!$I503,INDIRECT($D$7),0)),"")</f>
        <v/>
      </c>
      <c r="K503" s="81" t="str">
        <f ca="1">IF(ISNUMBER($H503),INDEX(INDIRECT($D$4),MATCH('CF AUX'!K$14,INDIRECT($D$5),0),MATCH('CF AUX'!$I503,INDIRECT($D$7),0)),"")</f>
        <v/>
      </c>
      <c r="L503" s="81" t="str">
        <f ca="1">IF(ISNUMBER($H503),INDEX(INDIRECT($D$4),MATCH('CF AUX'!L$14,INDIRECT($D$5),0),MATCH('CF AUX'!$I503,INDIRECT($D$7),0)),"")</f>
        <v/>
      </c>
      <c r="M503" s="81" t="str">
        <f ca="1">IF(ISNUMBER($H503),INDEX(INDIRECT($D$4),MATCH('CF AUX'!M$14,INDIRECT($D$5),0),MATCH('CF AUX'!$I503,INDIRECT($D$7),0)),"")</f>
        <v/>
      </c>
      <c r="N503" s="81" t="str">
        <f ca="1">IF(ISNUMBER($H503),INDEX(INDIRECT($D$4),MATCH('CF AUX'!N$14,INDIRECT($D$5),0),MATCH('CF AUX'!$I503,INDIRECT($D$7),0)),"")</f>
        <v/>
      </c>
      <c r="O503" s="81" t="str">
        <f ca="1">IF(ISNUMBER($H503),INDEX(INDIRECT($D$4),MATCH('CF AUX'!O$14,INDIRECT($D$5),0),MATCH('CF AUX'!$I503,INDIRECT($D$7),0)),"")</f>
        <v/>
      </c>
      <c r="P503" s="81" t="str">
        <f ca="1">IF(ISNUMBER($H503),INDEX(INDIRECT($D$4),MATCH('CF AUX'!P$14,INDIRECT($D$5),0),MATCH('CF AUX'!$I503,INDIRECT($D$7),0)),"")</f>
        <v/>
      </c>
      <c r="Q503" s="81" t="str">
        <f ca="1">IF(ISNUMBER($H503),INDEX(INDIRECT($D$4),MATCH('CF AUX'!Q$14,INDIRECT($D$5),0),MATCH('CF AUX'!$I503,INDIRECT($D$7),0)),"")</f>
        <v/>
      </c>
      <c r="R503" s="81" t="str">
        <f ca="1">IF(ISNUMBER($H503),INDEX(INDIRECT($D$4),MATCH('CF AUX'!R$14,INDIRECT($D$5),0),MATCH('CF AUX'!$I503,INDIRECT($D$7),0)),"")</f>
        <v/>
      </c>
      <c r="S503" s="81" t="str">
        <f ca="1">IF(ISNUMBER($H503),INDEX(INDIRECT($D$4),MATCH('CF AUX'!S$14,INDIRECT($D$5),0),MATCH('CF AUX'!$I503,INDIRECT($D$7),0)),"")</f>
        <v/>
      </c>
      <c r="T503" s="81" t="str">
        <f ca="1">IF(ISNUMBER($H503),INDEX(INDIRECT($D$4),MATCH('CF AUX'!T$14,INDIRECT($D$5),0),MATCH('CF AUX'!$I503,INDIRECT($D$7),0)),"")</f>
        <v/>
      </c>
      <c r="U503" s="81" t="str">
        <f ca="1">IF(ISNUMBER($H503),INDEX(INDIRECT($D$4),MATCH('CF AUX'!U$14,INDIRECT($D$5),0),MATCH('CF AUX'!$I503,INDIRECT($D$7),0)),"")</f>
        <v/>
      </c>
      <c r="V503" s="81" t="str">
        <f ca="1">IF(ISNUMBER($H503),INDEX(INDIRECT($D$4),MATCH('CF AUX'!V$14,INDIRECT($D$5),0),MATCH('CF AUX'!$I503,INDIRECT($D$7),0)),"")</f>
        <v/>
      </c>
      <c r="W503" s="81" t="str">
        <f ca="1">IF(ISNUMBER($H503),INDEX(INDIRECT($D$4),MATCH('CF AUX'!W$14,INDIRECT($D$5),0),MATCH('CF AUX'!$I503,INDIRECT($D$7),0)),"")</f>
        <v/>
      </c>
      <c r="X503" s="81" t="str">
        <f ca="1">IF(ISNUMBER($H503),INDEX(INDIRECT($D$4),MATCH('CF AUX'!X$14,INDIRECT($D$5),0),MATCH('CF AUX'!$I503,INDIRECT($D$7),0)),"")</f>
        <v/>
      </c>
      <c r="Y503" s="81" t="str">
        <f ca="1">IF(ISNUMBER($H503),INDEX(INDIRECT($D$4),MATCH('CF AUX'!Y$14,INDIRECT($D$5),0),MATCH('CF AUX'!$I503,INDIRECT($D$7),0)),"")</f>
        <v/>
      </c>
      <c r="Z503" s="81" t="str">
        <f ca="1">IF(ISNUMBER($H503),INDEX(INDIRECT($D$4),MATCH('CF AUX'!Z$14,INDIRECT($D$5),0),MATCH('CF AUX'!$I503,INDIRECT($D$7),0)),"")</f>
        <v/>
      </c>
      <c r="AA503" s="81" t="str">
        <f ca="1">IF(ISNUMBER($H503),INDEX(INDIRECT($D$4),MATCH('CF AUX'!AA$14,INDIRECT($D$5),0),MATCH('CF AUX'!$I503,INDIRECT($D$7),0)),"")</f>
        <v/>
      </c>
      <c r="AB503" s="81" t="str">
        <f ca="1">IF(ISNUMBER($H503),INDEX(INDIRECT($D$4),MATCH('CF AUX'!AB$14,INDIRECT($D$5),0),MATCH('CF AUX'!$I503,INDIRECT($D$7),0)),"")</f>
        <v/>
      </c>
      <c r="AC503" s="81" t="str">
        <f ca="1">IF(ISNUMBER($H503),INDEX(INDIRECT($D$4),MATCH('CF AUX'!AC$14,INDIRECT($D$5),0),MATCH('CF AUX'!$I503,INDIRECT($D$7),0)),"")</f>
        <v/>
      </c>
      <c r="AD503" s="81" t="str">
        <f ca="1">IF(ISNUMBER($H503),INDEX(INDIRECT($D$4),MATCH('CF AUX'!AD$14,INDIRECT($D$5),0),MATCH('CF AUX'!$I503,INDIRECT($D$7),0)),"")</f>
        <v/>
      </c>
      <c r="AE503" s="81" t="str">
        <f ca="1">IF(ISNUMBER($H503),INDEX(INDIRECT($D$4),MATCH('CF AUX'!AE$14,INDIRECT($D$5),0),MATCH('CF AUX'!$I503,INDIRECT($D$7),0)),"")</f>
        <v/>
      </c>
      <c r="AF503" s="81" t="str">
        <f ca="1">IF(ISNUMBER($H503),INDEX(INDIRECT($D$4),MATCH('CF AUX'!AF$14,INDIRECT($D$5),0),MATCH('CF AUX'!$I503,INDIRECT($D$7),0)),"")</f>
        <v/>
      </c>
      <c r="AG503" s="81" t="str">
        <f ca="1">IF(ISNUMBER($H503),INDEX(INDIRECT($D$4),MATCH('CF AUX'!AG$14,INDIRECT($D$5),0),MATCH('CF AUX'!$I503,INDIRECT($D$7),0)),"")</f>
        <v/>
      </c>
      <c r="AH503" s="81" t="str">
        <f ca="1">IF(ISNUMBER($H503),INDEX(INDIRECT($D$4),MATCH('CF AUX'!AH$14,INDIRECT($D$5),0),MATCH('CF AUX'!$I503,INDIRECT($D$7),0)),"")</f>
        <v/>
      </c>
      <c r="AI503" s="81" t="str">
        <f ca="1">IF(ISNUMBER($H503),INDEX(INDIRECT($D$4),MATCH('CF AUX'!AI$14,INDIRECT($D$5),0),MATCH('CF AUX'!$I503,INDIRECT($D$7),0)),"")</f>
        <v/>
      </c>
      <c r="AJ503" s="81" t="str">
        <f ca="1">IF(ISNUMBER($H503),INDEX(INDIRECT($D$4),MATCH('CF AUX'!AJ$14,INDIRECT($D$5),0),MATCH('CF AUX'!$I503,INDIRECT($D$7),0)),"")</f>
        <v/>
      </c>
      <c r="AK503" s="81" t="str">
        <f ca="1">IF(ISNUMBER($H503),INDEX(INDIRECT($D$4),MATCH('CF AUX'!AK$14,INDIRECT($D$5),0),MATCH('CF AUX'!$I503,INDIRECT($D$7),0)),"")</f>
        <v/>
      </c>
      <c r="AL503" s="81" t="str">
        <f ca="1">IF(ISNUMBER($H503),INDEX(INDIRECT($D$4),MATCH('CF AUX'!AL$14,INDIRECT($D$5),0),MATCH('CF AUX'!$I503,INDIRECT($D$7),0)),"")</f>
        <v/>
      </c>
      <c r="AM503" s="81" t="str">
        <f ca="1">IF(ISNUMBER($H503),INDEX(INDIRECT($D$4),MATCH('CF AUX'!AM$14,INDIRECT($D$5),0),MATCH('CF AUX'!$I503,INDIRECT($D$7),0)),"")</f>
        <v/>
      </c>
      <c r="AN503" s="81" t="str">
        <f ca="1">IF(ISNUMBER($H503),INDEX(INDIRECT($D$4),MATCH('CF AUX'!AN$14,INDIRECT($D$5),0),MATCH('CF AUX'!$I503,INDIRECT($D$7),0)),"")</f>
        <v/>
      </c>
      <c r="AO503" s="81" t="str">
        <f ca="1">IF(ISNUMBER($H503),INDEX(INDIRECT($D$4),MATCH('CF AUX'!AO$14,INDIRECT($D$5),0),MATCH('CF AUX'!$I503,INDIRECT($D$7),0)),"")</f>
        <v/>
      </c>
      <c r="AP503" s="81" t="str">
        <f ca="1">IF(ISNUMBER($H503),INDEX(INDIRECT($D$4),MATCH('CF AUX'!AP$14,INDIRECT($D$5),0),MATCH('CF AUX'!$I503,INDIRECT($D$7),0)),"")</f>
        <v/>
      </c>
      <c r="AQ503" s="81" t="str">
        <f ca="1">IF(ISNUMBER($H503),INDEX(INDIRECT($D$4),MATCH('CF AUX'!AQ$14,INDIRECT($D$5),0),MATCH('CF AUX'!$I503,INDIRECT($D$7),0)),"")</f>
        <v/>
      </c>
      <c r="AR503" s="81" t="str">
        <f ca="1">IF(ISNUMBER($H503),INDEX(INDIRECT($D$4),MATCH('CF AUX'!AR$14,INDIRECT($D$5),0),MATCH('CF AUX'!$I503,INDIRECT($D$7),0)),"")</f>
        <v/>
      </c>
      <c r="AS503" s="81" t="str">
        <f ca="1">IF(ISNUMBER($H503),INDEX(INDIRECT($D$4),MATCH('CF AUX'!AS$14,INDIRECT($D$5),0),MATCH('CF AUX'!$I503,INDIRECT($D$7),0)),"")</f>
        <v/>
      </c>
      <c r="AT503" s="81" t="str">
        <f ca="1">IF(ISNUMBER($H503),INDEX(INDIRECT($D$4),MATCH('CF AUX'!AT$14,INDIRECT($D$5),0),MATCH('CF AUX'!$I503,INDIRECT($D$7),0)),"")</f>
        <v/>
      </c>
      <c r="AU503" s="81" t="str">
        <f ca="1">IF(ISNUMBER($H503),INDEX(INDIRECT($D$4),MATCH('CF AUX'!AU$14,INDIRECT($D$5),0),MATCH('CF AUX'!$I503,INDIRECT($D$7),0)),"")</f>
        <v/>
      </c>
      <c r="AV503" s="81" t="str">
        <f ca="1">IF(ISNUMBER($H503),INDEX(INDIRECT($D$4),MATCH('CF AUX'!AV$14,INDIRECT($D$5),0),MATCH('CF AUX'!$I503,INDIRECT($D$7),0)),"")</f>
        <v/>
      </c>
      <c r="AW503" s="81" t="str">
        <f ca="1">IF(ISNUMBER($H503),INDEX(INDIRECT($D$4),MATCH('CF AUX'!AW$14,INDIRECT($D$5),0),MATCH('CF AUX'!$I503,INDIRECT($D$7),0)),"")</f>
        <v/>
      </c>
      <c r="AX503" s="81" t="str">
        <f ca="1">IF(ISNUMBER($H503),INDEX(INDIRECT($D$4),MATCH('CF AUX'!AX$14,INDIRECT($D$5),0),MATCH('CF AUX'!$I503,INDIRECT($D$7),0)),"")</f>
        <v/>
      </c>
      <c r="AY503" s="81" t="str">
        <f ca="1">IF(ISNUMBER($H503),INDEX(INDIRECT($D$4),MATCH('CF AUX'!AY$14,INDIRECT($D$5),0),MATCH('CF AUX'!$I503,INDIRECT($D$7),0)),"")</f>
        <v/>
      </c>
      <c r="AZ503" s="81" t="str">
        <f ca="1">IF(ISNUMBER($H503),INDEX(INDIRECT($D$4),MATCH('CF AUX'!AZ$14,INDIRECT($D$5),0),MATCH('CF AUX'!$I503,INDIRECT($D$7),0)),"")</f>
        <v/>
      </c>
      <c r="BB503" s="96" t="str" cm="1">
        <f t="array" aca="1" ref="BB503" ca="1">IF(ISNUMBER($H503),MMULT(J503:AZ503,TRANSPOSE(INDIRECT($D$8&amp;$G$4&amp;B493&amp;":"&amp;$G$6&amp;B493))),"")</f>
        <v/>
      </c>
      <c r="BD503" s="59">
        <f t="shared" si="127"/>
        <v>489</v>
      </c>
      <c r="BE503" s="80" t="str" cm="1">
        <f t="array" aca="1" ref="BE503" ca="1">IFERROR(INDEX(INDIRECT($D$4),MATCH(INDIRECT(BE$5&amp;$BD503),INDIRECT($D$6),0),MATCH($I503,INDIRECT($D$7),0)),"")</f>
        <v/>
      </c>
      <c r="BF503" s="81" t="str" cm="1">
        <f t="array" aca="1" ref="BF503" ca="1">IFERROR(INDEX(INDIRECT($D$4),MATCH(INDIRECT(BF$5&amp;$BD503),INDIRECT($D$6),0),MATCH($I503,INDIRECT($D$7),0)),"")</f>
        <v/>
      </c>
      <c r="BG503" s="81" t="str" cm="1">
        <f t="array" aca="1" ref="BG503" ca="1">IFERROR(INDEX(INDIRECT($D$4),MATCH(INDIRECT(BG$5&amp;$BD503),INDIRECT($D$6),0),MATCH($I503,INDIRECT($D$7),0)),"")</f>
        <v/>
      </c>
      <c r="BH503" s="81" t="str" cm="1">
        <f t="array" aca="1" ref="BH503" ca="1">IFERROR(INDEX(INDIRECT($D$4),MATCH(INDIRECT(BH$5&amp;$BD503),INDIRECT($D$6),0),MATCH($I503,INDIRECT($D$7),0)),"")</f>
        <v/>
      </c>
      <c r="BI503" s="81" t="str" cm="1">
        <f t="array" aca="1" ref="BI503" ca="1">IFERROR(INDEX(INDIRECT($D$4),MATCH(INDIRECT(BI$5&amp;$BD503),INDIRECT($D$6),0),MATCH($I503,INDIRECT($D$7),0)),"")</f>
        <v/>
      </c>
      <c r="BJ503" s="81" t="str" cm="1">
        <f t="array" aca="1" ref="BJ503" ca="1">IFERROR(INDEX(INDIRECT($D$4),MATCH(INDIRECT(BJ$5&amp;$BD503),INDIRECT($D$6),0),MATCH($I503,INDIRECT($D$7),0)),"")</f>
        <v/>
      </c>
      <c r="BK503" s="81" t="str" cm="1">
        <f t="array" aca="1" ref="BK503" ca="1">IFERROR(INDEX(INDIRECT($D$4),MATCH(INDIRECT(BK$5&amp;$BD503),INDIRECT($D$6),0),MATCH($I503,INDIRECT($D$7),0)),"")</f>
        <v/>
      </c>
      <c r="BL503" s="81" t="str" cm="1">
        <f t="array" aca="1" ref="BL503" ca="1">IFERROR(INDEX(INDIRECT($D$4),MATCH(INDIRECT(BL$5&amp;$BD503),INDIRECT($D$6),0),MATCH($I503,INDIRECT($D$7),0)),"")</f>
        <v/>
      </c>
      <c r="BM503" s="81" t="str" cm="1">
        <f t="array" aca="1" ref="BM503" ca="1">IFERROR(INDEX(INDIRECT($D$4),MATCH(INDIRECT(BM$5&amp;$BD503),INDIRECT($D$6),0),MATCH($I503,INDIRECT($D$7),0)),"")</f>
        <v/>
      </c>
      <c r="BN503" s="81" t="str" cm="1">
        <f t="array" aca="1" ref="BN503" ca="1">IFERROR(INDEX(INDIRECT($D$4),MATCH(INDIRECT(BN$5&amp;$BD503),INDIRECT($D$6),0),MATCH($I503,INDIRECT($D$7),0)),"")</f>
        <v/>
      </c>
      <c r="BO503" s="81" t="str" cm="1">
        <f t="array" aca="1" ref="BO503" ca="1">IFERROR(INDEX(INDIRECT($D$4),MATCH(INDIRECT(BO$5&amp;$BD503),INDIRECT($D$6),0),MATCH($I503,INDIRECT($D$7),0)),"")</f>
        <v/>
      </c>
      <c r="BP503" s="81" t="str" cm="1">
        <f t="array" aca="1" ref="BP503" ca="1">IFERROR(INDEX(INDIRECT($D$4),MATCH(INDIRECT(BP$5&amp;$BD503),INDIRECT($D$6),0),MATCH($I503,INDIRECT($D$7),0)),"")</f>
        <v/>
      </c>
      <c r="BQ503" s="81" t="str" cm="1">
        <f t="array" aca="1" ref="BQ503" ca="1">IFERROR(INDEX(INDIRECT($D$4),MATCH(INDIRECT(BQ$5&amp;$BD503),INDIRECT($D$6),0),MATCH($I503,INDIRECT($D$7),0)),"")</f>
        <v/>
      </c>
      <c r="BR503" s="81" t="str" cm="1">
        <f t="array" aca="1" ref="BR503" ca="1">IFERROR(INDEX(INDIRECT($D$4),MATCH(INDIRECT(BR$5&amp;$BD503),INDIRECT($D$6),0),MATCH($I503,INDIRECT($D$7),0)),"")</f>
        <v/>
      </c>
      <c r="BS503" s="81" t="str" cm="1">
        <f t="array" aca="1" ref="BS503" ca="1">IFERROR(INDEX(INDIRECT($D$4),MATCH(INDIRECT(BS$5&amp;$BD503),INDIRECT($D$6),0),MATCH($I503,INDIRECT($D$7),0)),"")</f>
        <v/>
      </c>
      <c r="BT503" s="81" t="str" cm="1">
        <f t="array" aca="1" ref="BT503" ca="1">IFERROR(INDEX(INDIRECT($D$4),MATCH(INDIRECT(BT$5&amp;$BD503),INDIRECT($D$6),0),MATCH($I503,INDIRECT($D$7),0)),"")</f>
        <v/>
      </c>
      <c r="BU503" s="81" t="str" cm="1">
        <f t="array" aca="1" ref="BU503" ca="1">IFERROR(INDEX(INDIRECT($D$4),MATCH(INDIRECT(BU$5&amp;$BD503),INDIRECT($D$6),0),MATCH($I503,INDIRECT($D$7),0)),"")</f>
        <v/>
      </c>
      <c r="BV503" s="99" t="str" cm="1">
        <f t="array" aca="1" ref="BV503" ca="1">IFERROR(INDEX(INDIRECT($D$4),MATCH(INDIRECT(BV$5&amp;$BD503),INDIRECT($D$6),0),MATCH($I503,INDIRECT($D$7),0)),"")</f>
        <v/>
      </c>
      <c r="BX503" s="80"/>
      <c r="BY503" s="81"/>
      <c r="BZ503" s="81"/>
      <c r="CA503" s="81"/>
      <c r="CB503" s="81"/>
      <c r="CC503" s="81"/>
      <c r="CD503" s="81"/>
      <c r="CE503" s="81"/>
      <c r="CF503" s="81"/>
      <c r="CG503" s="81"/>
      <c r="CH503" s="81"/>
      <c r="CI503" s="81"/>
      <c r="CJ503" s="81"/>
      <c r="CK503" s="81"/>
      <c r="CL503" s="81"/>
      <c r="CM503" s="81"/>
      <c r="CN503" s="81"/>
      <c r="CO503" s="99"/>
      <c r="CQ503" s="113"/>
      <c r="CR503" s="59" t="str">
        <f t="shared" si="126"/>
        <v/>
      </c>
      <c r="CS503" s="60"/>
      <c r="CT503" s="123" t="str">
        <f t="shared" ca="1" si="123"/>
        <v/>
      </c>
      <c r="CU503" s="80" t="str">
        <f>IF(ISNUMBER($CS503),INDEX(IRF.New!$CS$7:$DJ$37,MATCH(B493+1,IRF.New!$B$7:$B$37,0),MATCH($CT503,IRF.New!$CS$5:$DJ$5,0)),"")</f>
        <v/>
      </c>
      <c r="CV503" s="81"/>
      <c r="CW503" s="81" t="str">
        <f t="shared" si="124"/>
        <v/>
      </c>
      <c r="CX503" s="81"/>
      <c r="CY503" s="81"/>
      <c r="CZ503" s="94"/>
      <c r="DA503" s="94" t="str">
        <f>IF(ISNUMBER(CS503),INDEX(IRF.New!$CS$2:$DJ$2,MATCH('CF AUX'!$CT503,IRF.New!$CS$5:$DJ$5,0)),"")</f>
        <v/>
      </c>
      <c r="DB503" s="72"/>
      <c r="DD503" s="132" t="str">
        <f>IF(ISNUMBER(CS503),INDEX(IRF.New!$D$7:$CO$37,MATCH('CF AUX'!C488,IRF.New!$C$7:$C$37,0),MATCH(CT503,IRF.New!$D$5:$CO$5,0)),"")</f>
        <v/>
      </c>
    </row>
    <row r="504" spans="1:108" x14ac:dyDescent="0.25">
      <c r="A504" s="60"/>
      <c r="B504" s="59" t="s">
        <v>268</v>
      </c>
      <c r="E504" s="60"/>
      <c r="F504" s="136" t="str">
        <f t="shared" si="125"/>
        <v/>
      </c>
      <c r="H504" s="65"/>
      <c r="I504" s="129" t="str">
        <f ca="1">IF(ISNUMBER(H504),INDEX(IRF.New!$CS$5:$DJ$5,MATCH('CF AUX'!H504,INDIRECT("IRF.New!$CS$"&amp;C490&amp;":$DJ$"&amp;C490),0)),"")</f>
        <v/>
      </c>
      <c r="J504" s="80" t="str">
        <f ca="1">IF(ISNUMBER($H504),INDEX(INDIRECT($D$4),MATCH('CF AUX'!J$14,INDIRECT($D$5),0),MATCH('CF AUX'!$I504,INDIRECT($D$7),0)),"")</f>
        <v/>
      </c>
      <c r="K504" s="81" t="str">
        <f ca="1">IF(ISNUMBER($H504),INDEX(INDIRECT($D$4),MATCH('CF AUX'!K$14,INDIRECT($D$5),0),MATCH('CF AUX'!$I504,INDIRECT($D$7),0)),"")</f>
        <v/>
      </c>
      <c r="L504" s="81" t="str">
        <f ca="1">IF(ISNUMBER($H504),INDEX(INDIRECT($D$4),MATCH('CF AUX'!L$14,INDIRECT($D$5),0),MATCH('CF AUX'!$I504,INDIRECT($D$7),0)),"")</f>
        <v/>
      </c>
      <c r="M504" s="81" t="str">
        <f ca="1">IF(ISNUMBER($H504),INDEX(INDIRECT($D$4),MATCH('CF AUX'!M$14,INDIRECT($D$5),0),MATCH('CF AUX'!$I504,INDIRECT($D$7),0)),"")</f>
        <v/>
      </c>
      <c r="N504" s="81" t="str">
        <f ca="1">IF(ISNUMBER($H504),INDEX(INDIRECT($D$4),MATCH('CF AUX'!N$14,INDIRECT($D$5),0),MATCH('CF AUX'!$I504,INDIRECT($D$7),0)),"")</f>
        <v/>
      </c>
      <c r="O504" s="81" t="str">
        <f ca="1">IF(ISNUMBER($H504),INDEX(INDIRECT($D$4),MATCH('CF AUX'!O$14,INDIRECT($D$5),0),MATCH('CF AUX'!$I504,INDIRECT($D$7),0)),"")</f>
        <v/>
      </c>
      <c r="P504" s="81" t="str">
        <f ca="1">IF(ISNUMBER($H504),INDEX(INDIRECT($D$4),MATCH('CF AUX'!P$14,INDIRECT($D$5),0),MATCH('CF AUX'!$I504,INDIRECT($D$7),0)),"")</f>
        <v/>
      </c>
      <c r="Q504" s="81" t="str">
        <f ca="1">IF(ISNUMBER($H504),INDEX(INDIRECT($D$4),MATCH('CF AUX'!Q$14,INDIRECT($D$5),0),MATCH('CF AUX'!$I504,INDIRECT($D$7),0)),"")</f>
        <v/>
      </c>
      <c r="R504" s="81" t="str">
        <f ca="1">IF(ISNUMBER($H504),INDEX(INDIRECT($D$4),MATCH('CF AUX'!R$14,INDIRECT($D$5),0),MATCH('CF AUX'!$I504,INDIRECT($D$7),0)),"")</f>
        <v/>
      </c>
      <c r="S504" s="81" t="str">
        <f ca="1">IF(ISNUMBER($H504),INDEX(INDIRECT($D$4),MATCH('CF AUX'!S$14,INDIRECT($D$5),0),MATCH('CF AUX'!$I504,INDIRECT($D$7),0)),"")</f>
        <v/>
      </c>
      <c r="T504" s="81" t="str">
        <f ca="1">IF(ISNUMBER($H504),INDEX(INDIRECT($D$4),MATCH('CF AUX'!T$14,INDIRECT($D$5),0),MATCH('CF AUX'!$I504,INDIRECT($D$7),0)),"")</f>
        <v/>
      </c>
      <c r="U504" s="81" t="str">
        <f ca="1">IF(ISNUMBER($H504),INDEX(INDIRECT($D$4),MATCH('CF AUX'!U$14,INDIRECT($D$5),0),MATCH('CF AUX'!$I504,INDIRECT($D$7),0)),"")</f>
        <v/>
      </c>
      <c r="V504" s="81" t="str">
        <f ca="1">IF(ISNUMBER($H504),INDEX(INDIRECT($D$4),MATCH('CF AUX'!V$14,INDIRECT($D$5),0),MATCH('CF AUX'!$I504,INDIRECT($D$7),0)),"")</f>
        <v/>
      </c>
      <c r="W504" s="81" t="str">
        <f ca="1">IF(ISNUMBER($H504),INDEX(INDIRECT($D$4),MATCH('CF AUX'!W$14,INDIRECT($D$5),0),MATCH('CF AUX'!$I504,INDIRECT($D$7),0)),"")</f>
        <v/>
      </c>
      <c r="X504" s="81" t="str">
        <f ca="1">IF(ISNUMBER($H504),INDEX(INDIRECT($D$4),MATCH('CF AUX'!X$14,INDIRECT($D$5),0),MATCH('CF AUX'!$I504,INDIRECT($D$7),0)),"")</f>
        <v/>
      </c>
      <c r="Y504" s="81" t="str">
        <f ca="1">IF(ISNUMBER($H504),INDEX(INDIRECT($D$4),MATCH('CF AUX'!Y$14,INDIRECT($D$5),0),MATCH('CF AUX'!$I504,INDIRECT($D$7),0)),"")</f>
        <v/>
      </c>
      <c r="Z504" s="81" t="str">
        <f ca="1">IF(ISNUMBER($H504),INDEX(INDIRECT($D$4),MATCH('CF AUX'!Z$14,INDIRECT($D$5),0),MATCH('CF AUX'!$I504,INDIRECT($D$7),0)),"")</f>
        <v/>
      </c>
      <c r="AA504" s="81" t="str">
        <f ca="1">IF(ISNUMBER($H504),INDEX(INDIRECT($D$4),MATCH('CF AUX'!AA$14,INDIRECT($D$5),0),MATCH('CF AUX'!$I504,INDIRECT($D$7),0)),"")</f>
        <v/>
      </c>
      <c r="AB504" s="81" t="str">
        <f ca="1">IF(ISNUMBER($H504),INDEX(INDIRECT($D$4),MATCH('CF AUX'!AB$14,INDIRECT($D$5),0),MATCH('CF AUX'!$I504,INDIRECT($D$7),0)),"")</f>
        <v/>
      </c>
      <c r="AC504" s="81" t="str">
        <f ca="1">IF(ISNUMBER($H504),INDEX(INDIRECT($D$4),MATCH('CF AUX'!AC$14,INDIRECT($D$5),0),MATCH('CF AUX'!$I504,INDIRECT($D$7),0)),"")</f>
        <v/>
      </c>
      <c r="AD504" s="81" t="str">
        <f ca="1">IF(ISNUMBER($H504),INDEX(INDIRECT($D$4),MATCH('CF AUX'!AD$14,INDIRECT($D$5),0),MATCH('CF AUX'!$I504,INDIRECT($D$7),0)),"")</f>
        <v/>
      </c>
      <c r="AE504" s="81" t="str">
        <f ca="1">IF(ISNUMBER($H504),INDEX(INDIRECT($D$4),MATCH('CF AUX'!AE$14,INDIRECT($D$5),0),MATCH('CF AUX'!$I504,INDIRECT($D$7),0)),"")</f>
        <v/>
      </c>
      <c r="AF504" s="81" t="str">
        <f ca="1">IF(ISNUMBER($H504),INDEX(INDIRECT($D$4),MATCH('CF AUX'!AF$14,INDIRECT($D$5),0),MATCH('CF AUX'!$I504,INDIRECT($D$7),0)),"")</f>
        <v/>
      </c>
      <c r="AG504" s="81" t="str">
        <f ca="1">IF(ISNUMBER($H504),INDEX(INDIRECT($D$4),MATCH('CF AUX'!AG$14,INDIRECT($D$5),0),MATCH('CF AUX'!$I504,INDIRECT($D$7),0)),"")</f>
        <v/>
      </c>
      <c r="AH504" s="81" t="str">
        <f ca="1">IF(ISNUMBER($H504),INDEX(INDIRECT($D$4),MATCH('CF AUX'!AH$14,INDIRECT($D$5),0),MATCH('CF AUX'!$I504,INDIRECT($D$7),0)),"")</f>
        <v/>
      </c>
      <c r="AI504" s="81" t="str">
        <f ca="1">IF(ISNUMBER($H504),INDEX(INDIRECT($D$4),MATCH('CF AUX'!AI$14,INDIRECT($D$5),0),MATCH('CF AUX'!$I504,INDIRECT($D$7),0)),"")</f>
        <v/>
      </c>
      <c r="AJ504" s="81" t="str">
        <f ca="1">IF(ISNUMBER($H504),INDEX(INDIRECT($D$4),MATCH('CF AUX'!AJ$14,INDIRECT($D$5),0),MATCH('CF AUX'!$I504,INDIRECT($D$7),0)),"")</f>
        <v/>
      </c>
      <c r="AK504" s="81" t="str">
        <f ca="1">IF(ISNUMBER($H504),INDEX(INDIRECT($D$4),MATCH('CF AUX'!AK$14,INDIRECT($D$5),0),MATCH('CF AUX'!$I504,INDIRECT($D$7),0)),"")</f>
        <v/>
      </c>
      <c r="AL504" s="81" t="str">
        <f ca="1">IF(ISNUMBER($H504),INDEX(INDIRECT($D$4),MATCH('CF AUX'!AL$14,INDIRECT($D$5),0),MATCH('CF AUX'!$I504,INDIRECT($D$7),0)),"")</f>
        <v/>
      </c>
      <c r="AM504" s="81" t="str">
        <f ca="1">IF(ISNUMBER($H504),INDEX(INDIRECT($D$4),MATCH('CF AUX'!AM$14,INDIRECT($D$5),0),MATCH('CF AUX'!$I504,INDIRECT($D$7),0)),"")</f>
        <v/>
      </c>
      <c r="AN504" s="81" t="str">
        <f ca="1">IF(ISNUMBER($H504),INDEX(INDIRECT($D$4),MATCH('CF AUX'!AN$14,INDIRECT($D$5),0),MATCH('CF AUX'!$I504,INDIRECT($D$7),0)),"")</f>
        <v/>
      </c>
      <c r="AO504" s="81" t="str">
        <f ca="1">IF(ISNUMBER($H504),INDEX(INDIRECT($D$4),MATCH('CF AUX'!AO$14,INDIRECT($D$5),0),MATCH('CF AUX'!$I504,INDIRECT($D$7),0)),"")</f>
        <v/>
      </c>
      <c r="AP504" s="81" t="str">
        <f ca="1">IF(ISNUMBER($H504),INDEX(INDIRECT($D$4),MATCH('CF AUX'!AP$14,INDIRECT($D$5),0),MATCH('CF AUX'!$I504,INDIRECT($D$7),0)),"")</f>
        <v/>
      </c>
      <c r="AQ504" s="81" t="str">
        <f ca="1">IF(ISNUMBER($H504),INDEX(INDIRECT($D$4),MATCH('CF AUX'!AQ$14,INDIRECT($D$5),0),MATCH('CF AUX'!$I504,INDIRECT($D$7),0)),"")</f>
        <v/>
      </c>
      <c r="AR504" s="81" t="str">
        <f ca="1">IF(ISNUMBER($H504),INDEX(INDIRECT($D$4),MATCH('CF AUX'!AR$14,INDIRECT($D$5),0),MATCH('CF AUX'!$I504,INDIRECT($D$7),0)),"")</f>
        <v/>
      </c>
      <c r="AS504" s="81" t="str">
        <f ca="1">IF(ISNUMBER($H504),INDEX(INDIRECT($D$4),MATCH('CF AUX'!AS$14,INDIRECT($D$5),0),MATCH('CF AUX'!$I504,INDIRECT($D$7),0)),"")</f>
        <v/>
      </c>
      <c r="AT504" s="81" t="str">
        <f ca="1">IF(ISNUMBER($H504),INDEX(INDIRECT($D$4),MATCH('CF AUX'!AT$14,INDIRECT($D$5),0),MATCH('CF AUX'!$I504,INDIRECT($D$7),0)),"")</f>
        <v/>
      </c>
      <c r="AU504" s="81" t="str">
        <f ca="1">IF(ISNUMBER($H504),INDEX(INDIRECT($D$4),MATCH('CF AUX'!AU$14,INDIRECT($D$5),0),MATCH('CF AUX'!$I504,INDIRECT($D$7),0)),"")</f>
        <v/>
      </c>
      <c r="AV504" s="81" t="str">
        <f ca="1">IF(ISNUMBER($H504),INDEX(INDIRECT($D$4),MATCH('CF AUX'!AV$14,INDIRECT($D$5),0),MATCH('CF AUX'!$I504,INDIRECT($D$7),0)),"")</f>
        <v/>
      </c>
      <c r="AW504" s="81" t="str">
        <f ca="1">IF(ISNUMBER($H504),INDEX(INDIRECT($D$4),MATCH('CF AUX'!AW$14,INDIRECT($D$5),0),MATCH('CF AUX'!$I504,INDIRECT($D$7),0)),"")</f>
        <v/>
      </c>
      <c r="AX504" s="81" t="str">
        <f ca="1">IF(ISNUMBER($H504),INDEX(INDIRECT($D$4),MATCH('CF AUX'!AX$14,INDIRECT($D$5),0),MATCH('CF AUX'!$I504,INDIRECT($D$7),0)),"")</f>
        <v/>
      </c>
      <c r="AY504" s="81" t="str">
        <f ca="1">IF(ISNUMBER($H504),INDEX(INDIRECT($D$4),MATCH('CF AUX'!AY$14,INDIRECT($D$5),0),MATCH('CF AUX'!$I504,INDIRECT($D$7),0)),"")</f>
        <v/>
      </c>
      <c r="AZ504" s="81" t="str">
        <f ca="1">IF(ISNUMBER($H504),INDEX(INDIRECT($D$4),MATCH('CF AUX'!AZ$14,INDIRECT($D$5),0),MATCH('CF AUX'!$I504,INDIRECT($D$7),0)),"")</f>
        <v/>
      </c>
      <c r="BB504" s="96" t="str" cm="1">
        <f t="array" aca="1" ref="BB504" ca="1">IF(ISNUMBER($H504),MMULT(J504:AZ504,TRANSPOSE(INDIRECT($D$8&amp;$G$4&amp;B493&amp;":"&amp;$G$6&amp;B493))),"")</f>
        <v/>
      </c>
      <c r="BD504" s="59">
        <f t="shared" si="127"/>
        <v>489</v>
      </c>
      <c r="BE504" s="80" t="str" cm="1">
        <f t="array" aca="1" ref="BE504" ca="1">IFERROR(INDEX(INDIRECT($D$4),MATCH(INDIRECT(BE$5&amp;$BD504),INDIRECT($D$6),0),MATCH($I504,INDIRECT($D$7),0)),"")</f>
        <v/>
      </c>
      <c r="BF504" s="81" t="str" cm="1">
        <f t="array" aca="1" ref="BF504" ca="1">IFERROR(INDEX(INDIRECT($D$4),MATCH(INDIRECT(BF$5&amp;$BD504),INDIRECT($D$6),0),MATCH($I504,INDIRECT($D$7),0)),"")</f>
        <v/>
      </c>
      <c r="BG504" s="81" t="str" cm="1">
        <f t="array" aca="1" ref="BG504" ca="1">IFERROR(INDEX(INDIRECT($D$4),MATCH(INDIRECT(BG$5&amp;$BD504),INDIRECT($D$6),0),MATCH($I504,INDIRECT($D$7),0)),"")</f>
        <v/>
      </c>
      <c r="BH504" s="81" t="str" cm="1">
        <f t="array" aca="1" ref="BH504" ca="1">IFERROR(INDEX(INDIRECT($D$4),MATCH(INDIRECT(BH$5&amp;$BD504),INDIRECT($D$6),0),MATCH($I504,INDIRECT($D$7),0)),"")</f>
        <v/>
      </c>
      <c r="BI504" s="81" t="str" cm="1">
        <f t="array" aca="1" ref="BI504" ca="1">IFERROR(INDEX(INDIRECT($D$4),MATCH(INDIRECT(BI$5&amp;$BD504),INDIRECT($D$6),0),MATCH($I504,INDIRECT($D$7),0)),"")</f>
        <v/>
      </c>
      <c r="BJ504" s="81" t="str" cm="1">
        <f t="array" aca="1" ref="BJ504" ca="1">IFERROR(INDEX(INDIRECT($D$4),MATCH(INDIRECT(BJ$5&amp;$BD504),INDIRECT($D$6),0),MATCH($I504,INDIRECT($D$7),0)),"")</f>
        <v/>
      </c>
      <c r="BK504" s="81" t="str" cm="1">
        <f t="array" aca="1" ref="BK504" ca="1">IFERROR(INDEX(INDIRECT($D$4),MATCH(INDIRECT(BK$5&amp;$BD504),INDIRECT($D$6),0),MATCH($I504,INDIRECT($D$7),0)),"")</f>
        <v/>
      </c>
      <c r="BL504" s="81" t="str" cm="1">
        <f t="array" aca="1" ref="BL504" ca="1">IFERROR(INDEX(INDIRECT($D$4),MATCH(INDIRECT(BL$5&amp;$BD504),INDIRECT($D$6),0),MATCH($I504,INDIRECT($D$7),0)),"")</f>
        <v/>
      </c>
      <c r="BM504" s="81" t="str" cm="1">
        <f t="array" aca="1" ref="BM504" ca="1">IFERROR(INDEX(INDIRECT($D$4),MATCH(INDIRECT(BM$5&amp;$BD504),INDIRECT($D$6),0),MATCH($I504,INDIRECT($D$7),0)),"")</f>
        <v/>
      </c>
      <c r="BN504" s="81" t="str" cm="1">
        <f t="array" aca="1" ref="BN504" ca="1">IFERROR(INDEX(INDIRECT($D$4),MATCH(INDIRECT(BN$5&amp;$BD504),INDIRECT($D$6),0),MATCH($I504,INDIRECT($D$7),0)),"")</f>
        <v/>
      </c>
      <c r="BO504" s="81" t="str" cm="1">
        <f t="array" aca="1" ref="BO504" ca="1">IFERROR(INDEX(INDIRECT($D$4),MATCH(INDIRECT(BO$5&amp;$BD504),INDIRECT($D$6),0),MATCH($I504,INDIRECT($D$7),0)),"")</f>
        <v/>
      </c>
      <c r="BP504" s="81" t="str" cm="1">
        <f t="array" aca="1" ref="BP504" ca="1">IFERROR(INDEX(INDIRECT($D$4),MATCH(INDIRECT(BP$5&amp;$BD504),INDIRECT($D$6),0),MATCH($I504,INDIRECT($D$7),0)),"")</f>
        <v/>
      </c>
      <c r="BQ504" s="81" t="str" cm="1">
        <f t="array" aca="1" ref="BQ504" ca="1">IFERROR(INDEX(INDIRECT($D$4),MATCH(INDIRECT(BQ$5&amp;$BD504),INDIRECT($D$6),0),MATCH($I504,INDIRECT($D$7),0)),"")</f>
        <v/>
      </c>
      <c r="BR504" s="81" t="str" cm="1">
        <f t="array" aca="1" ref="BR504" ca="1">IFERROR(INDEX(INDIRECT($D$4),MATCH(INDIRECT(BR$5&amp;$BD504),INDIRECT($D$6),0),MATCH($I504,INDIRECT($D$7),0)),"")</f>
        <v/>
      </c>
      <c r="BS504" s="81" t="str" cm="1">
        <f t="array" aca="1" ref="BS504" ca="1">IFERROR(INDEX(INDIRECT($D$4),MATCH(INDIRECT(BS$5&amp;$BD504),INDIRECT($D$6),0),MATCH($I504,INDIRECT($D$7),0)),"")</f>
        <v/>
      </c>
      <c r="BT504" s="81" t="str" cm="1">
        <f t="array" aca="1" ref="BT504" ca="1">IFERROR(INDEX(INDIRECT($D$4),MATCH(INDIRECT(BT$5&amp;$BD504),INDIRECT($D$6),0),MATCH($I504,INDIRECT($D$7),0)),"")</f>
        <v/>
      </c>
      <c r="BU504" s="81" t="str" cm="1">
        <f t="array" aca="1" ref="BU504" ca="1">IFERROR(INDEX(INDIRECT($D$4),MATCH(INDIRECT(BU$5&amp;$BD504),INDIRECT($D$6),0),MATCH($I504,INDIRECT($D$7),0)),"")</f>
        <v/>
      </c>
      <c r="BV504" s="99" t="str" cm="1">
        <f t="array" aca="1" ref="BV504" ca="1">IFERROR(INDEX(INDIRECT($D$4),MATCH(INDIRECT(BV$5&amp;$BD504),INDIRECT($D$6),0),MATCH($I504,INDIRECT($D$7),0)),"")</f>
        <v/>
      </c>
      <c r="BX504" s="80"/>
      <c r="BY504" s="81"/>
      <c r="BZ504" s="81"/>
      <c r="CA504" s="81"/>
      <c r="CB504" s="81"/>
      <c r="CC504" s="81"/>
      <c r="CD504" s="81"/>
      <c r="CE504" s="81"/>
      <c r="CF504" s="81"/>
      <c r="CG504" s="81"/>
      <c r="CH504" s="81"/>
      <c r="CI504" s="81"/>
      <c r="CJ504" s="81"/>
      <c r="CK504" s="81"/>
      <c r="CL504" s="81"/>
      <c r="CM504" s="81"/>
      <c r="CN504" s="81"/>
      <c r="CO504" s="99"/>
      <c r="CQ504" s="113"/>
      <c r="CR504" s="59" t="str">
        <f t="shared" si="126"/>
        <v/>
      </c>
      <c r="CS504" s="60"/>
      <c r="CT504" s="123" t="str">
        <f t="shared" ca="1" si="123"/>
        <v/>
      </c>
      <c r="CU504" s="80" t="str">
        <f>IF(ISNUMBER($CS504),INDEX(IRF.New!$CS$7:$DJ$37,MATCH(B493+1,IRF.New!$B$7:$B$37,0),MATCH($CT504,IRF.New!$CS$5:$DJ$5,0)),"")</f>
        <v/>
      </c>
      <c r="CV504" s="81"/>
      <c r="CW504" s="81" t="str">
        <f t="shared" si="124"/>
        <v/>
      </c>
      <c r="CX504" s="81"/>
      <c r="CY504" s="81"/>
      <c r="CZ504" s="94"/>
      <c r="DA504" s="94" t="str">
        <f>IF(ISNUMBER(CS504),INDEX(IRF.New!$CS$2:$DJ$2,MATCH('CF AUX'!$CT504,IRF.New!$CS$5:$DJ$5,0)),"")</f>
        <v/>
      </c>
      <c r="DB504" s="72"/>
      <c r="DD504" s="132" t="str">
        <f>IF(ISNUMBER(CS504),INDEX(IRF.New!$D$7:$CO$37,MATCH('CF AUX'!C488,IRF.New!$C$7:$C$37,0),MATCH(CT504,IRF.New!$D$5:$CO$5,0)),"")</f>
        <v/>
      </c>
    </row>
    <row r="505" spans="1:108" x14ac:dyDescent="0.25">
      <c r="A505" s="60"/>
      <c r="B505" s="69"/>
      <c r="C505" s="63" t="s">
        <v>235</v>
      </c>
      <c r="D505" s="85" t="s">
        <v>236</v>
      </c>
      <c r="E505" s="60"/>
      <c r="F505" s="136" t="str">
        <f t="shared" si="125"/>
        <v/>
      </c>
      <c r="H505" s="65"/>
      <c r="I505" s="129" t="str">
        <f ca="1">IF(ISNUMBER(H505),INDEX(IRF.New!$CS$5:$DJ$5,MATCH('CF AUX'!H505,INDIRECT("IRF.New!$CS$"&amp;C490&amp;":$DJ$"&amp;C490),0)),"")</f>
        <v/>
      </c>
      <c r="J505" s="80" t="str">
        <f ca="1">IF(ISNUMBER($H505),INDEX(INDIRECT($D$4),MATCH('CF AUX'!J$14,INDIRECT($D$5),0),MATCH('CF AUX'!$I505,INDIRECT($D$7),0)),"")</f>
        <v/>
      </c>
      <c r="K505" s="81" t="str">
        <f ca="1">IF(ISNUMBER($H505),INDEX(INDIRECT($D$4),MATCH('CF AUX'!K$14,INDIRECT($D$5),0),MATCH('CF AUX'!$I505,INDIRECT($D$7),0)),"")</f>
        <v/>
      </c>
      <c r="L505" s="81" t="str">
        <f ca="1">IF(ISNUMBER($H505),INDEX(INDIRECT($D$4),MATCH('CF AUX'!L$14,INDIRECT($D$5),0),MATCH('CF AUX'!$I505,INDIRECT($D$7),0)),"")</f>
        <v/>
      </c>
      <c r="M505" s="81" t="str">
        <f ca="1">IF(ISNUMBER($H505),INDEX(INDIRECT($D$4),MATCH('CF AUX'!M$14,INDIRECT($D$5),0),MATCH('CF AUX'!$I505,INDIRECT($D$7),0)),"")</f>
        <v/>
      </c>
      <c r="N505" s="81" t="str">
        <f ca="1">IF(ISNUMBER($H505),INDEX(INDIRECT($D$4),MATCH('CF AUX'!N$14,INDIRECT($D$5),0),MATCH('CF AUX'!$I505,INDIRECT($D$7),0)),"")</f>
        <v/>
      </c>
      <c r="O505" s="81" t="str">
        <f ca="1">IF(ISNUMBER($H505),INDEX(INDIRECT($D$4),MATCH('CF AUX'!O$14,INDIRECT($D$5),0),MATCH('CF AUX'!$I505,INDIRECT($D$7),0)),"")</f>
        <v/>
      </c>
      <c r="P505" s="81" t="str">
        <f ca="1">IF(ISNUMBER($H505),INDEX(INDIRECT($D$4),MATCH('CF AUX'!P$14,INDIRECT($D$5),0),MATCH('CF AUX'!$I505,INDIRECT($D$7),0)),"")</f>
        <v/>
      </c>
      <c r="Q505" s="81" t="str">
        <f ca="1">IF(ISNUMBER($H505),INDEX(INDIRECT($D$4),MATCH('CF AUX'!Q$14,INDIRECT($D$5),0),MATCH('CF AUX'!$I505,INDIRECT($D$7),0)),"")</f>
        <v/>
      </c>
      <c r="R505" s="81" t="str">
        <f ca="1">IF(ISNUMBER($H505),INDEX(INDIRECT($D$4),MATCH('CF AUX'!R$14,INDIRECT($D$5),0),MATCH('CF AUX'!$I505,INDIRECT($D$7),0)),"")</f>
        <v/>
      </c>
      <c r="S505" s="81" t="str">
        <f ca="1">IF(ISNUMBER($H505),INDEX(INDIRECT($D$4),MATCH('CF AUX'!S$14,INDIRECT($D$5),0),MATCH('CF AUX'!$I505,INDIRECT($D$7),0)),"")</f>
        <v/>
      </c>
      <c r="T505" s="81" t="str">
        <f ca="1">IF(ISNUMBER($H505),INDEX(INDIRECT($D$4),MATCH('CF AUX'!T$14,INDIRECT($D$5),0),MATCH('CF AUX'!$I505,INDIRECT($D$7),0)),"")</f>
        <v/>
      </c>
      <c r="U505" s="81" t="str">
        <f ca="1">IF(ISNUMBER($H505),INDEX(INDIRECT($D$4),MATCH('CF AUX'!U$14,INDIRECT($D$5),0),MATCH('CF AUX'!$I505,INDIRECT($D$7),0)),"")</f>
        <v/>
      </c>
      <c r="V505" s="81" t="str">
        <f ca="1">IF(ISNUMBER($H505),INDEX(INDIRECT($D$4),MATCH('CF AUX'!V$14,INDIRECT($D$5),0),MATCH('CF AUX'!$I505,INDIRECT($D$7),0)),"")</f>
        <v/>
      </c>
      <c r="W505" s="81" t="str">
        <f ca="1">IF(ISNUMBER($H505),INDEX(INDIRECT($D$4),MATCH('CF AUX'!W$14,INDIRECT($D$5),0),MATCH('CF AUX'!$I505,INDIRECT($D$7),0)),"")</f>
        <v/>
      </c>
      <c r="X505" s="81" t="str">
        <f ca="1">IF(ISNUMBER($H505),INDEX(INDIRECT($D$4),MATCH('CF AUX'!X$14,INDIRECT($D$5),0),MATCH('CF AUX'!$I505,INDIRECT($D$7),0)),"")</f>
        <v/>
      </c>
      <c r="Y505" s="81" t="str">
        <f ca="1">IF(ISNUMBER($H505),INDEX(INDIRECT($D$4),MATCH('CF AUX'!Y$14,INDIRECT($D$5),0),MATCH('CF AUX'!$I505,INDIRECT($D$7),0)),"")</f>
        <v/>
      </c>
      <c r="Z505" s="81" t="str">
        <f ca="1">IF(ISNUMBER($H505),INDEX(INDIRECT($D$4),MATCH('CF AUX'!Z$14,INDIRECT($D$5),0),MATCH('CF AUX'!$I505,INDIRECT($D$7),0)),"")</f>
        <v/>
      </c>
      <c r="AA505" s="81" t="str">
        <f ca="1">IF(ISNUMBER($H505),INDEX(INDIRECT($D$4),MATCH('CF AUX'!AA$14,INDIRECT($D$5),0),MATCH('CF AUX'!$I505,INDIRECT($D$7),0)),"")</f>
        <v/>
      </c>
      <c r="AB505" s="81" t="str">
        <f ca="1">IF(ISNUMBER($H505),INDEX(INDIRECT($D$4),MATCH('CF AUX'!AB$14,INDIRECT($D$5),0),MATCH('CF AUX'!$I505,INDIRECT($D$7),0)),"")</f>
        <v/>
      </c>
      <c r="AC505" s="81" t="str">
        <f ca="1">IF(ISNUMBER($H505),INDEX(INDIRECT($D$4),MATCH('CF AUX'!AC$14,INDIRECT($D$5),0),MATCH('CF AUX'!$I505,INDIRECT($D$7),0)),"")</f>
        <v/>
      </c>
      <c r="AD505" s="81" t="str">
        <f ca="1">IF(ISNUMBER($H505),INDEX(INDIRECT($D$4),MATCH('CF AUX'!AD$14,INDIRECT($D$5),0),MATCH('CF AUX'!$I505,INDIRECT($D$7),0)),"")</f>
        <v/>
      </c>
      <c r="AE505" s="81" t="str">
        <f ca="1">IF(ISNUMBER($H505),INDEX(INDIRECT($D$4),MATCH('CF AUX'!AE$14,INDIRECT($D$5),0),MATCH('CF AUX'!$I505,INDIRECT($D$7),0)),"")</f>
        <v/>
      </c>
      <c r="AF505" s="81" t="str">
        <f ca="1">IF(ISNUMBER($H505),INDEX(INDIRECT($D$4),MATCH('CF AUX'!AF$14,INDIRECT($D$5),0),MATCH('CF AUX'!$I505,INDIRECT($D$7),0)),"")</f>
        <v/>
      </c>
      <c r="AG505" s="81" t="str">
        <f ca="1">IF(ISNUMBER($H505),INDEX(INDIRECT($D$4),MATCH('CF AUX'!AG$14,INDIRECT($D$5),0),MATCH('CF AUX'!$I505,INDIRECT($D$7),0)),"")</f>
        <v/>
      </c>
      <c r="AH505" s="81" t="str">
        <f ca="1">IF(ISNUMBER($H505),INDEX(INDIRECT($D$4),MATCH('CF AUX'!AH$14,INDIRECT($D$5),0),MATCH('CF AUX'!$I505,INDIRECT($D$7),0)),"")</f>
        <v/>
      </c>
      <c r="AI505" s="81" t="str">
        <f ca="1">IF(ISNUMBER($H505),INDEX(INDIRECT($D$4),MATCH('CF AUX'!AI$14,INDIRECT($D$5),0),MATCH('CF AUX'!$I505,INDIRECT($D$7),0)),"")</f>
        <v/>
      </c>
      <c r="AJ505" s="81" t="str">
        <f ca="1">IF(ISNUMBER($H505),INDEX(INDIRECT($D$4),MATCH('CF AUX'!AJ$14,INDIRECT($D$5),0),MATCH('CF AUX'!$I505,INDIRECT($D$7),0)),"")</f>
        <v/>
      </c>
      <c r="AK505" s="81" t="str">
        <f ca="1">IF(ISNUMBER($H505),INDEX(INDIRECT($D$4),MATCH('CF AUX'!AK$14,INDIRECT($D$5),0),MATCH('CF AUX'!$I505,INDIRECT($D$7),0)),"")</f>
        <v/>
      </c>
      <c r="AL505" s="81" t="str">
        <f ca="1">IF(ISNUMBER($H505),INDEX(INDIRECT($D$4),MATCH('CF AUX'!AL$14,INDIRECT($D$5),0),MATCH('CF AUX'!$I505,INDIRECT($D$7),0)),"")</f>
        <v/>
      </c>
      <c r="AM505" s="81" t="str">
        <f ca="1">IF(ISNUMBER($H505),INDEX(INDIRECT($D$4),MATCH('CF AUX'!AM$14,INDIRECT($D$5),0),MATCH('CF AUX'!$I505,INDIRECT($D$7),0)),"")</f>
        <v/>
      </c>
      <c r="AN505" s="81" t="str">
        <f ca="1">IF(ISNUMBER($H505),INDEX(INDIRECT($D$4),MATCH('CF AUX'!AN$14,INDIRECT($D$5),0),MATCH('CF AUX'!$I505,INDIRECT($D$7),0)),"")</f>
        <v/>
      </c>
      <c r="AO505" s="81" t="str">
        <f ca="1">IF(ISNUMBER($H505),INDEX(INDIRECT($D$4),MATCH('CF AUX'!AO$14,INDIRECT($D$5),0),MATCH('CF AUX'!$I505,INDIRECT($D$7),0)),"")</f>
        <v/>
      </c>
      <c r="AP505" s="81" t="str">
        <f ca="1">IF(ISNUMBER($H505),INDEX(INDIRECT($D$4),MATCH('CF AUX'!AP$14,INDIRECT($D$5),0),MATCH('CF AUX'!$I505,INDIRECT($D$7),0)),"")</f>
        <v/>
      </c>
      <c r="AQ505" s="81" t="str">
        <f ca="1">IF(ISNUMBER($H505),INDEX(INDIRECT($D$4),MATCH('CF AUX'!AQ$14,INDIRECT($D$5),0),MATCH('CF AUX'!$I505,INDIRECT($D$7),0)),"")</f>
        <v/>
      </c>
      <c r="AR505" s="81" t="str">
        <f ca="1">IF(ISNUMBER($H505),INDEX(INDIRECT($D$4),MATCH('CF AUX'!AR$14,INDIRECT($D$5),0),MATCH('CF AUX'!$I505,INDIRECT($D$7),0)),"")</f>
        <v/>
      </c>
      <c r="AS505" s="81" t="str">
        <f ca="1">IF(ISNUMBER($H505),INDEX(INDIRECT($D$4),MATCH('CF AUX'!AS$14,INDIRECT($D$5),0),MATCH('CF AUX'!$I505,INDIRECT($D$7),0)),"")</f>
        <v/>
      </c>
      <c r="AT505" s="81" t="str">
        <f ca="1">IF(ISNUMBER($H505),INDEX(INDIRECT($D$4),MATCH('CF AUX'!AT$14,INDIRECT($D$5),0),MATCH('CF AUX'!$I505,INDIRECT($D$7),0)),"")</f>
        <v/>
      </c>
      <c r="AU505" s="81" t="str">
        <f ca="1">IF(ISNUMBER($H505),INDEX(INDIRECT($D$4),MATCH('CF AUX'!AU$14,INDIRECT($D$5),0),MATCH('CF AUX'!$I505,INDIRECT($D$7),0)),"")</f>
        <v/>
      </c>
      <c r="AV505" s="81" t="str">
        <f ca="1">IF(ISNUMBER($H505),INDEX(INDIRECT($D$4),MATCH('CF AUX'!AV$14,INDIRECT($D$5),0),MATCH('CF AUX'!$I505,INDIRECT($D$7),0)),"")</f>
        <v/>
      </c>
      <c r="AW505" s="81" t="str">
        <f ca="1">IF(ISNUMBER($H505),INDEX(INDIRECT($D$4),MATCH('CF AUX'!AW$14,INDIRECT($D$5),0),MATCH('CF AUX'!$I505,INDIRECT($D$7),0)),"")</f>
        <v/>
      </c>
      <c r="AX505" s="81" t="str">
        <f ca="1">IF(ISNUMBER($H505),INDEX(INDIRECT($D$4),MATCH('CF AUX'!AX$14,INDIRECT($D$5),0),MATCH('CF AUX'!$I505,INDIRECT($D$7),0)),"")</f>
        <v/>
      </c>
      <c r="AY505" s="81" t="str">
        <f ca="1">IF(ISNUMBER($H505),INDEX(INDIRECT($D$4),MATCH('CF AUX'!AY$14,INDIRECT($D$5),0),MATCH('CF AUX'!$I505,INDIRECT($D$7),0)),"")</f>
        <v/>
      </c>
      <c r="AZ505" s="81" t="str">
        <f ca="1">IF(ISNUMBER($H505),INDEX(INDIRECT($D$4),MATCH('CF AUX'!AZ$14,INDIRECT($D$5),0),MATCH('CF AUX'!$I505,INDIRECT($D$7),0)),"")</f>
        <v/>
      </c>
      <c r="BB505" s="96" t="str" cm="1">
        <f t="array" aca="1" ref="BB505" ca="1">IF(ISNUMBER($H505),MMULT(J505:AZ505,TRANSPOSE(INDIRECT($D$8&amp;$G$4&amp;B493&amp;":"&amp;$G$6&amp;B493))),"")</f>
        <v/>
      </c>
      <c r="BD505" s="59">
        <f t="shared" si="127"/>
        <v>489</v>
      </c>
      <c r="BE505" s="80" t="str" cm="1">
        <f t="array" aca="1" ref="BE505" ca="1">IFERROR(INDEX(INDIRECT($D$4),MATCH(INDIRECT(BE$5&amp;$BD505),INDIRECT($D$6),0),MATCH($I505,INDIRECT($D$7),0)),"")</f>
        <v/>
      </c>
      <c r="BF505" s="81" t="str" cm="1">
        <f t="array" aca="1" ref="BF505" ca="1">IFERROR(INDEX(INDIRECT($D$4),MATCH(INDIRECT(BF$5&amp;$BD505),INDIRECT($D$6),0),MATCH($I505,INDIRECT($D$7),0)),"")</f>
        <v/>
      </c>
      <c r="BG505" s="81" t="str" cm="1">
        <f t="array" aca="1" ref="BG505" ca="1">IFERROR(INDEX(INDIRECT($D$4),MATCH(INDIRECT(BG$5&amp;$BD505),INDIRECT($D$6),0),MATCH($I505,INDIRECT($D$7),0)),"")</f>
        <v/>
      </c>
      <c r="BH505" s="81" t="str" cm="1">
        <f t="array" aca="1" ref="BH505" ca="1">IFERROR(INDEX(INDIRECT($D$4),MATCH(INDIRECT(BH$5&amp;$BD505),INDIRECT($D$6),0),MATCH($I505,INDIRECT($D$7),0)),"")</f>
        <v/>
      </c>
      <c r="BI505" s="81" t="str" cm="1">
        <f t="array" aca="1" ref="BI505" ca="1">IFERROR(INDEX(INDIRECT($D$4),MATCH(INDIRECT(BI$5&amp;$BD505),INDIRECT($D$6),0),MATCH($I505,INDIRECT($D$7),0)),"")</f>
        <v/>
      </c>
      <c r="BJ505" s="81" t="str" cm="1">
        <f t="array" aca="1" ref="BJ505" ca="1">IFERROR(INDEX(INDIRECT($D$4),MATCH(INDIRECT(BJ$5&amp;$BD505),INDIRECT($D$6),0),MATCH($I505,INDIRECT($D$7),0)),"")</f>
        <v/>
      </c>
      <c r="BK505" s="81" t="str" cm="1">
        <f t="array" aca="1" ref="BK505" ca="1">IFERROR(INDEX(INDIRECT($D$4),MATCH(INDIRECT(BK$5&amp;$BD505),INDIRECT($D$6),0),MATCH($I505,INDIRECT($D$7),0)),"")</f>
        <v/>
      </c>
      <c r="BL505" s="81" t="str" cm="1">
        <f t="array" aca="1" ref="BL505" ca="1">IFERROR(INDEX(INDIRECT($D$4),MATCH(INDIRECT(BL$5&amp;$BD505),INDIRECT($D$6),0),MATCH($I505,INDIRECT($D$7),0)),"")</f>
        <v/>
      </c>
      <c r="BM505" s="81" t="str" cm="1">
        <f t="array" aca="1" ref="BM505" ca="1">IFERROR(INDEX(INDIRECT($D$4),MATCH(INDIRECT(BM$5&amp;$BD505),INDIRECT($D$6),0),MATCH($I505,INDIRECT($D$7),0)),"")</f>
        <v/>
      </c>
      <c r="BN505" s="81" t="str" cm="1">
        <f t="array" aca="1" ref="BN505" ca="1">IFERROR(INDEX(INDIRECT($D$4),MATCH(INDIRECT(BN$5&amp;$BD505),INDIRECT($D$6),0),MATCH($I505,INDIRECT($D$7),0)),"")</f>
        <v/>
      </c>
      <c r="BO505" s="81" t="str" cm="1">
        <f t="array" aca="1" ref="BO505" ca="1">IFERROR(INDEX(INDIRECT($D$4),MATCH(INDIRECT(BO$5&amp;$BD505),INDIRECT($D$6),0),MATCH($I505,INDIRECT($D$7),0)),"")</f>
        <v/>
      </c>
      <c r="BP505" s="81" t="str" cm="1">
        <f t="array" aca="1" ref="BP505" ca="1">IFERROR(INDEX(INDIRECT($D$4),MATCH(INDIRECT(BP$5&amp;$BD505),INDIRECT($D$6),0),MATCH($I505,INDIRECT($D$7),0)),"")</f>
        <v/>
      </c>
      <c r="BQ505" s="81" t="str" cm="1">
        <f t="array" aca="1" ref="BQ505" ca="1">IFERROR(INDEX(INDIRECT($D$4),MATCH(INDIRECT(BQ$5&amp;$BD505),INDIRECT($D$6),0),MATCH($I505,INDIRECT($D$7),0)),"")</f>
        <v/>
      </c>
      <c r="BR505" s="81" t="str" cm="1">
        <f t="array" aca="1" ref="BR505" ca="1">IFERROR(INDEX(INDIRECT($D$4),MATCH(INDIRECT(BR$5&amp;$BD505),INDIRECT($D$6),0),MATCH($I505,INDIRECT($D$7),0)),"")</f>
        <v/>
      </c>
      <c r="BS505" s="81" t="str" cm="1">
        <f t="array" aca="1" ref="BS505" ca="1">IFERROR(INDEX(INDIRECT($D$4),MATCH(INDIRECT(BS$5&amp;$BD505),INDIRECT($D$6),0),MATCH($I505,INDIRECT($D$7),0)),"")</f>
        <v/>
      </c>
      <c r="BT505" s="81" t="str" cm="1">
        <f t="array" aca="1" ref="BT505" ca="1">IFERROR(INDEX(INDIRECT($D$4),MATCH(INDIRECT(BT$5&amp;$BD505),INDIRECT($D$6),0),MATCH($I505,INDIRECT($D$7),0)),"")</f>
        <v/>
      </c>
      <c r="BU505" s="81" t="str" cm="1">
        <f t="array" aca="1" ref="BU505" ca="1">IFERROR(INDEX(INDIRECT($D$4),MATCH(INDIRECT(BU$5&amp;$BD505),INDIRECT($D$6),0),MATCH($I505,INDIRECT($D$7),0)),"")</f>
        <v/>
      </c>
      <c r="BV505" s="99" t="str" cm="1">
        <f t="array" aca="1" ref="BV505" ca="1">IFERROR(INDEX(INDIRECT($D$4),MATCH(INDIRECT(BV$5&amp;$BD505),INDIRECT($D$6),0),MATCH($I505,INDIRECT($D$7),0)),"")</f>
        <v/>
      </c>
      <c r="BX505" s="80"/>
      <c r="BY505" s="81"/>
      <c r="BZ505" s="81"/>
      <c r="CA505" s="81"/>
      <c r="CB505" s="81"/>
      <c r="CC505" s="81"/>
      <c r="CD505" s="81"/>
      <c r="CE505" s="81"/>
      <c r="CF505" s="81"/>
      <c r="CG505" s="81"/>
      <c r="CH505" s="81"/>
      <c r="CI505" s="81"/>
      <c r="CJ505" s="81"/>
      <c r="CK505" s="81"/>
      <c r="CL505" s="81"/>
      <c r="CM505" s="81"/>
      <c r="CN505" s="81"/>
      <c r="CO505" s="99"/>
      <c r="CQ505" s="113"/>
      <c r="CR505" s="59" t="str">
        <f t="shared" si="126"/>
        <v/>
      </c>
      <c r="CS505" s="60"/>
      <c r="CT505" s="123" t="str">
        <f t="shared" ca="1" si="123"/>
        <v/>
      </c>
      <c r="CU505" s="80" t="str">
        <f>IF(ISNUMBER($CS505),INDEX(IRF.New!$CS$7:$DJ$37,MATCH(B493+1,IRF.New!$B$7:$B$37,0),MATCH($CT505,IRF.New!$CS$5:$DJ$5,0)),"")</f>
        <v/>
      </c>
      <c r="CV505" s="81"/>
      <c r="CW505" s="81" t="str">
        <f t="shared" si="124"/>
        <v/>
      </c>
      <c r="CX505" s="81"/>
      <c r="CY505" s="81"/>
      <c r="CZ505" s="94"/>
      <c r="DA505" s="94" t="str">
        <f>IF(ISNUMBER(CS505),INDEX(IRF.New!$CS$2:$DJ$2,MATCH('CF AUX'!$CT505,IRF.New!$CS$5:$DJ$5,0)),"")</f>
        <v/>
      </c>
      <c r="DB505" s="72"/>
      <c r="DD505" s="132" t="str">
        <f>IF(ISNUMBER(CS505),INDEX(IRF.New!$D$7:$CO$37,MATCH('CF AUX'!C488,IRF.New!$C$7:$C$37,0),MATCH(CT505,IRF.New!$D$5:$CO$5,0)),"")</f>
        <v/>
      </c>
    </row>
    <row r="506" spans="1:108" x14ac:dyDescent="0.25">
      <c r="A506" s="59"/>
      <c r="B506" s="73" t="s">
        <v>252</v>
      </c>
      <c r="C506" s="89">
        <f>ROW(CY490)</f>
        <v>490</v>
      </c>
      <c r="D506" s="90">
        <f>ROW(CY507)</f>
        <v>507</v>
      </c>
      <c r="F506" s="136" t="str">
        <f t="shared" si="125"/>
        <v/>
      </c>
      <c r="H506" s="65"/>
      <c r="I506" s="129" t="str">
        <f ca="1">IF(ISNUMBER(H506),INDEX(IRF.New!$CS$5:$DJ$5,MATCH('CF AUX'!H506,INDIRECT("IRF.New!$CS$"&amp;C490&amp;":$DJ$"&amp;C490),0)),"")</f>
        <v/>
      </c>
      <c r="J506" s="80" t="str">
        <f ca="1">IF(ISNUMBER($H506),INDEX(INDIRECT($D$4),MATCH('CF AUX'!J$14,INDIRECT($D$5),0),MATCH('CF AUX'!$I506,INDIRECT($D$7),0)),"")</f>
        <v/>
      </c>
      <c r="K506" s="81" t="str">
        <f ca="1">IF(ISNUMBER($H506),INDEX(INDIRECT($D$4),MATCH('CF AUX'!K$14,INDIRECT($D$5),0),MATCH('CF AUX'!$I506,INDIRECT($D$7),0)),"")</f>
        <v/>
      </c>
      <c r="L506" s="81" t="str">
        <f ca="1">IF(ISNUMBER($H506),INDEX(INDIRECT($D$4),MATCH('CF AUX'!L$14,INDIRECT($D$5),0),MATCH('CF AUX'!$I506,INDIRECT($D$7),0)),"")</f>
        <v/>
      </c>
      <c r="M506" s="81" t="str">
        <f ca="1">IF(ISNUMBER($H506),INDEX(INDIRECT($D$4),MATCH('CF AUX'!M$14,INDIRECT($D$5),0),MATCH('CF AUX'!$I506,INDIRECT($D$7),0)),"")</f>
        <v/>
      </c>
      <c r="N506" s="81" t="str">
        <f ca="1">IF(ISNUMBER($H506),INDEX(INDIRECT($D$4),MATCH('CF AUX'!N$14,INDIRECT($D$5),0),MATCH('CF AUX'!$I506,INDIRECT($D$7),0)),"")</f>
        <v/>
      </c>
      <c r="O506" s="81" t="str">
        <f ca="1">IF(ISNUMBER($H506),INDEX(INDIRECT($D$4),MATCH('CF AUX'!O$14,INDIRECT($D$5),0),MATCH('CF AUX'!$I506,INDIRECT($D$7),0)),"")</f>
        <v/>
      </c>
      <c r="P506" s="81" t="str">
        <f ca="1">IF(ISNUMBER($H506),INDEX(INDIRECT($D$4),MATCH('CF AUX'!P$14,INDIRECT($D$5),0),MATCH('CF AUX'!$I506,INDIRECT($D$7),0)),"")</f>
        <v/>
      </c>
      <c r="Q506" s="81" t="str">
        <f ca="1">IF(ISNUMBER($H506),INDEX(INDIRECT($D$4),MATCH('CF AUX'!Q$14,INDIRECT($D$5),0),MATCH('CF AUX'!$I506,INDIRECT($D$7),0)),"")</f>
        <v/>
      </c>
      <c r="R506" s="81" t="str">
        <f ca="1">IF(ISNUMBER($H506),INDEX(INDIRECT($D$4),MATCH('CF AUX'!R$14,INDIRECT($D$5),0),MATCH('CF AUX'!$I506,INDIRECT($D$7),0)),"")</f>
        <v/>
      </c>
      <c r="S506" s="81" t="str">
        <f ca="1">IF(ISNUMBER($H506),INDEX(INDIRECT($D$4),MATCH('CF AUX'!S$14,INDIRECT($D$5),0),MATCH('CF AUX'!$I506,INDIRECT($D$7),0)),"")</f>
        <v/>
      </c>
      <c r="T506" s="81" t="str">
        <f ca="1">IF(ISNUMBER($H506),INDEX(INDIRECT($D$4),MATCH('CF AUX'!T$14,INDIRECT($D$5),0),MATCH('CF AUX'!$I506,INDIRECT($D$7),0)),"")</f>
        <v/>
      </c>
      <c r="U506" s="81" t="str">
        <f ca="1">IF(ISNUMBER($H506),INDEX(INDIRECT($D$4),MATCH('CF AUX'!U$14,INDIRECT($D$5),0),MATCH('CF AUX'!$I506,INDIRECT($D$7),0)),"")</f>
        <v/>
      </c>
      <c r="V506" s="81" t="str">
        <f ca="1">IF(ISNUMBER($H506),INDEX(INDIRECT($D$4),MATCH('CF AUX'!V$14,INDIRECT($D$5),0),MATCH('CF AUX'!$I506,INDIRECT($D$7),0)),"")</f>
        <v/>
      </c>
      <c r="W506" s="81" t="str">
        <f ca="1">IF(ISNUMBER($H506),INDEX(INDIRECT($D$4),MATCH('CF AUX'!W$14,INDIRECT($D$5),0),MATCH('CF AUX'!$I506,INDIRECT($D$7),0)),"")</f>
        <v/>
      </c>
      <c r="X506" s="81" t="str">
        <f ca="1">IF(ISNUMBER($H506),INDEX(INDIRECT($D$4),MATCH('CF AUX'!X$14,INDIRECT($D$5),0),MATCH('CF AUX'!$I506,INDIRECT($D$7),0)),"")</f>
        <v/>
      </c>
      <c r="Y506" s="81" t="str">
        <f ca="1">IF(ISNUMBER($H506),INDEX(INDIRECT($D$4),MATCH('CF AUX'!Y$14,INDIRECT($D$5),0),MATCH('CF AUX'!$I506,INDIRECT($D$7),0)),"")</f>
        <v/>
      </c>
      <c r="Z506" s="81" t="str">
        <f ca="1">IF(ISNUMBER($H506),INDEX(INDIRECT($D$4),MATCH('CF AUX'!Z$14,INDIRECT($D$5),0),MATCH('CF AUX'!$I506,INDIRECT($D$7),0)),"")</f>
        <v/>
      </c>
      <c r="AA506" s="81" t="str">
        <f ca="1">IF(ISNUMBER($H506),INDEX(INDIRECT($D$4),MATCH('CF AUX'!AA$14,INDIRECT($D$5),0),MATCH('CF AUX'!$I506,INDIRECT($D$7),0)),"")</f>
        <v/>
      </c>
      <c r="AB506" s="81" t="str">
        <f ca="1">IF(ISNUMBER($H506),INDEX(INDIRECT($D$4),MATCH('CF AUX'!AB$14,INDIRECT($D$5),0),MATCH('CF AUX'!$I506,INDIRECT($D$7),0)),"")</f>
        <v/>
      </c>
      <c r="AC506" s="81" t="str">
        <f ca="1">IF(ISNUMBER($H506),INDEX(INDIRECT($D$4),MATCH('CF AUX'!AC$14,INDIRECT($D$5),0),MATCH('CF AUX'!$I506,INDIRECT($D$7),0)),"")</f>
        <v/>
      </c>
      <c r="AD506" s="81" t="str">
        <f ca="1">IF(ISNUMBER($H506),INDEX(INDIRECT($D$4),MATCH('CF AUX'!AD$14,INDIRECT($D$5),0),MATCH('CF AUX'!$I506,INDIRECT($D$7),0)),"")</f>
        <v/>
      </c>
      <c r="AE506" s="81" t="str">
        <f ca="1">IF(ISNUMBER($H506),INDEX(INDIRECT($D$4),MATCH('CF AUX'!AE$14,INDIRECT($D$5),0),MATCH('CF AUX'!$I506,INDIRECT($D$7),0)),"")</f>
        <v/>
      </c>
      <c r="AF506" s="81" t="str">
        <f ca="1">IF(ISNUMBER($H506),INDEX(INDIRECT($D$4),MATCH('CF AUX'!AF$14,INDIRECT($D$5),0),MATCH('CF AUX'!$I506,INDIRECT($D$7),0)),"")</f>
        <v/>
      </c>
      <c r="AG506" s="81" t="str">
        <f ca="1">IF(ISNUMBER($H506),INDEX(INDIRECT($D$4),MATCH('CF AUX'!AG$14,INDIRECT($D$5),0),MATCH('CF AUX'!$I506,INDIRECT($D$7),0)),"")</f>
        <v/>
      </c>
      <c r="AH506" s="81" t="str">
        <f ca="1">IF(ISNUMBER($H506),INDEX(INDIRECT($D$4),MATCH('CF AUX'!AH$14,INDIRECT($D$5),0),MATCH('CF AUX'!$I506,INDIRECT($D$7),0)),"")</f>
        <v/>
      </c>
      <c r="AI506" s="81" t="str">
        <f ca="1">IF(ISNUMBER($H506),INDEX(INDIRECT($D$4),MATCH('CF AUX'!AI$14,INDIRECT($D$5),0),MATCH('CF AUX'!$I506,INDIRECT($D$7),0)),"")</f>
        <v/>
      </c>
      <c r="AJ506" s="81" t="str">
        <f ca="1">IF(ISNUMBER($H506),INDEX(INDIRECT($D$4),MATCH('CF AUX'!AJ$14,INDIRECT($D$5),0),MATCH('CF AUX'!$I506,INDIRECT($D$7),0)),"")</f>
        <v/>
      </c>
      <c r="AK506" s="81" t="str">
        <f ca="1">IF(ISNUMBER($H506),INDEX(INDIRECT($D$4),MATCH('CF AUX'!AK$14,INDIRECT($D$5),0),MATCH('CF AUX'!$I506,INDIRECT($D$7),0)),"")</f>
        <v/>
      </c>
      <c r="AL506" s="81" t="str">
        <f ca="1">IF(ISNUMBER($H506),INDEX(INDIRECT($D$4),MATCH('CF AUX'!AL$14,INDIRECT($D$5),0),MATCH('CF AUX'!$I506,INDIRECT($D$7),0)),"")</f>
        <v/>
      </c>
      <c r="AM506" s="81" t="str">
        <f ca="1">IF(ISNUMBER($H506),INDEX(INDIRECT($D$4),MATCH('CF AUX'!AM$14,INDIRECT($D$5),0),MATCH('CF AUX'!$I506,INDIRECT($D$7),0)),"")</f>
        <v/>
      </c>
      <c r="AN506" s="81" t="str">
        <f ca="1">IF(ISNUMBER($H506),INDEX(INDIRECT($D$4),MATCH('CF AUX'!AN$14,INDIRECT($D$5),0),MATCH('CF AUX'!$I506,INDIRECT($D$7),0)),"")</f>
        <v/>
      </c>
      <c r="AO506" s="81" t="str">
        <f ca="1">IF(ISNUMBER($H506),INDEX(INDIRECT($D$4),MATCH('CF AUX'!AO$14,INDIRECT($D$5),0),MATCH('CF AUX'!$I506,INDIRECT($D$7),0)),"")</f>
        <v/>
      </c>
      <c r="AP506" s="81" t="str">
        <f ca="1">IF(ISNUMBER($H506),INDEX(INDIRECT($D$4),MATCH('CF AUX'!AP$14,INDIRECT($D$5),0),MATCH('CF AUX'!$I506,INDIRECT($D$7),0)),"")</f>
        <v/>
      </c>
      <c r="AQ506" s="81" t="str">
        <f ca="1">IF(ISNUMBER($H506),INDEX(INDIRECT($D$4),MATCH('CF AUX'!AQ$14,INDIRECT($D$5),0),MATCH('CF AUX'!$I506,INDIRECT($D$7),0)),"")</f>
        <v/>
      </c>
      <c r="AR506" s="81" t="str">
        <f ca="1">IF(ISNUMBER($H506),INDEX(INDIRECT($D$4),MATCH('CF AUX'!AR$14,INDIRECT($D$5),0),MATCH('CF AUX'!$I506,INDIRECT($D$7),0)),"")</f>
        <v/>
      </c>
      <c r="AS506" s="81" t="str">
        <f ca="1">IF(ISNUMBER($H506),INDEX(INDIRECT($D$4),MATCH('CF AUX'!AS$14,INDIRECT($D$5),0),MATCH('CF AUX'!$I506,INDIRECT($D$7),0)),"")</f>
        <v/>
      </c>
      <c r="AT506" s="81" t="str">
        <f ca="1">IF(ISNUMBER($H506),INDEX(INDIRECT($D$4),MATCH('CF AUX'!AT$14,INDIRECT($D$5),0),MATCH('CF AUX'!$I506,INDIRECT($D$7),0)),"")</f>
        <v/>
      </c>
      <c r="AU506" s="81" t="str">
        <f ca="1">IF(ISNUMBER($H506),INDEX(INDIRECT($D$4),MATCH('CF AUX'!AU$14,INDIRECT($D$5),0),MATCH('CF AUX'!$I506,INDIRECT($D$7),0)),"")</f>
        <v/>
      </c>
      <c r="AV506" s="81" t="str">
        <f ca="1">IF(ISNUMBER($H506),INDEX(INDIRECT($D$4),MATCH('CF AUX'!AV$14,INDIRECT($D$5),0),MATCH('CF AUX'!$I506,INDIRECT($D$7),0)),"")</f>
        <v/>
      </c>
      <c r="AW506" s="81" t="str">
        <f ca="1">IF(ISNUMBER($H506),INDEX(INDIRECT($D$4),MATCH('CF AUX'!AW$14,INDIRECT($D$5),0),MATCH('CF AUX'!$I506,INDIRECT($D$7),0)),"")</f>
        <v/>
      </c>
      <c r="AX506" s="81" t="str">
        <f ca="1">IF(ISNUMBER($H506),INDEX(INDIRECT($D$4),MATCH('CF AUX'!AX$14,INDIRECT($D$5),0),MATCH('CF AUX'!$I506,INDIRECT($D$7),0)),"")</f>
        <v/>
      </c>
      <c r="AY506" s="81" t="str">
        <f ca="1">IF(ISNUMBER($H506),INDEX(INDIRECT($D$4),MATCH('CF AUX'!AY$14,INDIRECT($D$5),0),MATCH('CF AUX'!$I506,INDIRECT($D$7),0)),"")</f>
        <v/>
      </c>
      <c r="AZ506" s="81" t="str">
        <f ca="1">IF(ISNUMBER($H506),INDEX(INDIRECT($D$4),MATCH('CF AUX'!AZ$14,INDIRECT($D$5),0),MATCH('CF AUX'!$I506,INDIRECT($D$7),0)),"")</f>
        <v/>
      </c>
      <c r="BB506" s="96" t="str" cm="1">
        <f t="array" aca="1" ref="BB506" ca="1">IF(ISNUMBER($H506),MMULT(J506:AZ506,TRANSPOSE(INDIRECT($D$8&amp;$G$4&amp;B493&amp;":"&amp;$G$6&amp;B493))),"")</f>
        <v/>
      </c>
      <c r="BD506" s="59">
        <f t="shared" si="127"/>
        <v>489</v>
      </c>
      <c r="BE506" s="80" t="str" cm="1">
        <f t="array" aca="1" ref="BE506" ca="1">IFERROR(INDEX(INDIRECT($D$4),MATCH(INDIRECT(BE$5&amp;$BD506),INDIRECT($D$6),0),MATCH($I506,INDIRECT($D$7),0)),"")</f>
        <v/>
      </c>
      <c r="BF506" s="81" t="str" cm="1">
        <f t="array" aca="1" ref="BF506" ca="1">IFERROR(INDEX(INDIRECT($D$4),MATCH(INDIRECT(BF$5&amp;$BD506),INDIRECT($D$6),0),MATCH($I506,INDIRECT($D$7),0)),"")</f>
        <v/>
      </c>
      <c r="BG506" s="81" t="str" cm="1">
        <f t="array" aca="1" ref="BG506" ca="1">IFERROR(INDEX(INDIRECT($D$4),MATCH(INDIRECT(BG$5&amp;$BD506),INDIRECT($D$6),0),MATCH($I506,INDIRECT($D$7),0)),"")</f>
        <v/>
      </c>
      <c r="BH506" s="81" t="str" cm="1">
        <f t="array" aca="1" ref="BH506" ca="1">IFERROR(INDEX(INDIRECT($D$4),MATCH(INDIRECT(BH$5&amp;$BD506),INDIRECT($D$6),0),MATCH($I506,INDIRECT($D$7),0)),"")</f>
        <v/>
      </c>
      <c r="BI506" s="81" t="str" cm="1">
        <f t="array" aca="1" ref="BI506" ca="1">IFERROR(INDEX(INDIRECT($D$4),MATCH(INDIRECT(BI$5&amp;$BD506),INDIRECT($D$6),0),MATCH($I506,INDIRECT($D$7),0)),"")</f>
        <v/>
      </c>
      <c r="BJ506" s="81" t="str" cm="1">
        <f t="array" aca="1" ref="BJ506" ca="1">IFERROR(INDEX(INDIRECT($D$4),MATCH(INDIRECT(BJ$5&amp;$BD506),INDIRECT($D$6),0),MATCH($I506,INDIRECT($D$7),0)),"")</f>
        <v/>
      </c>
      <c r="BK506" s="81" t="str" cm="1">
        <f t="array" aca="1" ref="BK506" ca="1">IFERROR(INDEX(INDIRECT($D$4),MATCH(INDIRECT(BK$5&amp;$BD506),INDIRECT($D$6),0),MATCH($I506,INDIRECT($D$7),0)),"")</f>
        <v/>
      </c>
      <c r="BL506" s="81" t="str" cm="1">
        <f t="array" aca="1" ref="BL506" ca="1">IFERROR(INDEX(INDIRECT($D$4),MATCH(INDIRECT(BL$5&amp;$BD506),INDIRECT($D$6),0),MATCH($I506,INDIRECT($D$7),0)),"")</f>
        <v/>
      </c>
      <c r="BM506" s="81" t="str" cm="1">
        <f t="array" aca="1" ref="BM506" ca="1">IFERROR(INDEX(INDIRECT($D$4),MATCH(INDIRECT(BM$5&amp;$BD506),INDIRECT($D$6),0),MATCH($I506,INDIRECT($D$7),0)),"")</f>
        <v/>
      </c>
      <c r="BN506" s="81" t="str" cm="1">
        <f t="array" aca="1" ref="BN506" ca="1">IFERROR(INDEX(INDIRECT($D$4),MATCH(INDIRECT(BN$5&amp;$BD506),INDIRECT($D$6),0),MATCH($I506,INDIRECT($D$7),0)),"")</f>
        <v/>
      </c>
      <c r="BO506" s="81" t="str" cm="1">
        <f t="array" aca="1" ref="BO506" ca="1">IFERROR(INDEX(INDIRECT($D$4),MATCH(INDIRECT(BO$5&amp;$BD506),INDIRECT($D$6),0),MATCH($I506,INDIRECT($D$7),0)),"")</f>
        <v/>
      </c>
      <c r="BP506" s="81" t="str" cm="1">
        <f t="array" aca="1" ref="BP506" ca="1">IFERROR(INDEX(INDIRECT($D$4),MATCH(INDIRECT(BP$5&amp;$BD506),INDIRECT($D$6),0),MATCH($I506,INDIRECT($D$7),0)),"")</f>
        <v/>
      </c>
      <c r="BQ506" s="81" t="str" cm="1">
        <f t="array" aca="1" ref="BQ506" ca="1">IFERROR(INDEX(INDIRECT($D$4),MATCH(INDIRECT(BQ$5&amp;$BD506),INDIRECT($D$6),0),MATCH($I506,INDIRECT($D$7),0)),"")</f>
        <v/>
      </c>
      <c r="BR506" s="81" t="str" cm="1">
        <f t="array" aca="1" ref="BR506" ca="1">IFERROR(INDEX(INDIRECT($D$4),MATCH(INDIRECT(BR$5&amp;$BD506),INDIRECT($D$6),0),MATCH($I506,INDIRECT($D$7),0)),"")</f>
        <v/>
      </c>
      <c r="BS506" s="81" t="str" cm="1">
        <f t="array" aca="1" ref="BS506" ca="1">IFERROR(INDEX(INDIRECT($D$4),MATCH(INDIRECT(BS$5&amp;$BD506),INDIRECT($D$6),0),MATCH($I506,INDIRECT($D$7),0)),"")</f>
        <v/>
      </c>
      <c r="BT506" s="81" t="str" cm="1">
        <f t="array" aca="1" ref="BT506" ca="1">IFERROR(INDEX(INDIRECT($D$4),MATCH(INDIRECT(BT$5&amp;$BD506),INDIRECT($D$6),0),MATCH($I506,INDIRECT($D$7),0)),"")</f>
        <v/>
      </c>
      <c r="BU506" s="81" t="str" cm="1">
        <f t="array" aca="1" ref="BU506" ca="1">IFERROR(INDEX(INDIRECT($D$4),MATCH(INDIRECT(BU$5&amp;$BD506),INDIRECT($D$6),0),MATCH($I506,INDIRECT($D$7),0)),"")</f>
        <v/>
      </c>
      <c r="BV506" s="99" t="str" cm="1">
        <f t="array" aca="1" ref="BV506" ca="1">IFERROR(INDEX(INDIRECT($D$4),MATCH(INDIRECT(BV$5&amp;$BD506),INDIRECT($D$6),0),MATCH($I506,INDIRECT($D$7),0)),"")</f>
        <v/>
      </c>
      <c r="BX506" s="80"/>
      <c r="BY506" s="81"/>
      <c r="BZ506" s="81"/>
      <c r="CA506" s="81"/>
      <c r="CB506" s="81"/>
      <c r="CC506" s="81"/>
      <c r="CD506" s="81"/>
      <c r="CE506" s="81"/>
      <c r="CF506" s="81"/>
      <c r="CG506" s="81"/>
      <c r="CH506" s="81"/>
      <c r="CI506" s="81"/>
      <c r="CJ506" s="81"/>
      <c r="CK506" s="81"/>
      <c r="CL506" s="81"/>
      <c r="CM506" s="81"/>
      <c r="CN506" s="81"/>
      <c r="CO506" s="99"/>
      <c r="CQ506" s="113"/>
      <c r="CR506" s="59" t="str">
        <f t="shared" si="126"/>
        <v/>
      </c>
      <c r="CS506" s="60"/>
      <c r="CT506" s="123" t="str">
        <f t="shared" ca="1" si="123"/>
        <v/>
      </c>
      <c r="CU506" s="80" t="str">
        <f>IF(ISNUMBER($CS506),INDEX(IRF.New!$CS$7:$DJ$37,MATCH(B493+1,IRF.New!$B$7:$B$37,0),MATCH($CT506,IRF.New!$CS$5:$DJ$5,0)),"")</f>
        <v/>
      </c>
      <c r="CV506" s="81"/>
      <c r="CW506" s="81" t="str">
        <f t="shared" si="124"/>
        <v/>
      </c>
      <c r="CX506" s="81"/>
      <c r="CY506" s="81"/>
      <c r="CZ506" s="94"/>
      <c r="DA506" s="94" t="str">
        <f>IF(ISNUMBER(CS506),INDEX(IRF.New!$CS$2:$DJ$2,MATCH('CF AUX'!$CT506,IRF.New!$CS$5:$DJ$5,0)),"")</f>
        <v/>
      </c>
      <c r="DB506" s="72"/>
      <c r="DD506" s="132" t="str">
        <f>IF(ISNUMBER(CS506),INDEX(IRF.New!$D$7:$CO$37,MATCH('CF AUX'!C488,IRF.New!$C$7:$C$37,0),MATCH(CT506,IRF.New!$D$5:$CO$5,0)),"")</f>
        <v/>
      </c>
    </row>
    <row r="507" spans="1:108" x14ac:dyDescent="0.25">
      <c r="F507" s="137" t="str">
        <f t="shared" si="125"/>
        <v/>
      </c>
      <c r="H507" s="68"/>
      <c r="I507" s="130" t="str">
        <f ca="1">IF(ISNUMBER(H507),INDEX(IRF.New!$CS$5:$DJ$5,MATCH('CF AUX'!H507,INDIRECT("IRF.New!$CS$"&amp;C490&amp;":$DJ$"&amp;C490),0)),"")</f>
        <v/>
      </c>
      <c r="J507" s="82" t="str">
        <f ca="1">IF(ISNUMBER($H507),INDEX(INDIRECT($D$4),MATCH('CF AUX'!J$14,INDIRECT($D$5),0),MATCH('CF AUX'!$I507,INDIRECT($D$7),0)),"")</f>
        <v/>
      </c>
      <c r="K507" s="83" t="str">
        <f ca="1">IF(ISNUMBER($H507),INDEX(INDIRECT($D$4),MATCH('CF AUX'!K$14,INDIRECT($D$5),0),MATCH('CF AUX'!$I507,INDIRECT($D$7),0)),"")</f>
        <v/>
      </c>
      <c r="L507" s="83" t="str">
        <f ca="1">IF(ISNUMBER($H507),INDEX(INDIRECT($D$4),MATCH('CF AUX'!L$14,INDIRECT($D$5),0),MATCH('CF AUX'!$I507,INDIRECT($D$7),0)),"")</f>
        <v/>
      </c>
      <c r="M507" s="83" t="str">
        <f ca="1">IF(ISNUMBER($H507),INDEX(INDIRECT($D$4),MATCH('CF AUX'!M$14,INDIRECT($D$5),0),MATCH('CF AUX'!$I507,INDIRECT($D$7),0)),"")</f>
        <v/>
      </c>
      <c r="N507" s="83" t="str">
        <f ca="1">IF(ISNUMBER($H507),INDEX(INDIRECT($D$4),MATCH('CF AUX'!N$14,INDIRECT($D$5),0),MATCH('CF AUX'!$I507,INDIRECT($D$7),0)),"")</f>
        <v/>
      </c>
      <c r="O507" s="83" t="str">
        <f ca="1">IF(ISNUMBER($H507),INDEX(INDIRECT($D$4),MATCH('CF AUX'!O$14,INDIRECT($D$5),0),MATCH('CF AUX'!$I507,INDIRECT($D$7),0)),"")</f>
        <v/>
      </c>
      <c r="P507" s="83" t="str">
        <f ca="1">IF(ISNUMBER($H507),INDEX(INDIRECT($D$4),MATCH('CF AUX'!P$14,INDIRECT($D$5),0),MATCH('CF AUX'!$I507,INDIRECT($D$7),0)),"")</f>
        <v/>
      </c>
      <c r="Q507" s="83" t="str">
        <f ca="1">IF(ISNUMBER($H507),INDEX(INDIRECT($D$4),MATCH('CF AUX'!Q$14,INDIRECT($D$5),0),MATCH('CF AUX'!$I507,INDIRECT($D$7),0)),"")</f>
        <v/>
      </c>
      <c r="R507" s="83" t="str">
        <f ca="1">IF(ISNUMBER($H507),INDEX(INDIRECT($D$4),MATCH('CF AUX'!R$14,INDIRECT($D$5),0),MATCH('CF AUX'!$I507,INDIRECT($D$7),0)),"")</f>
        <v/>
      </c>
      <c r="S507" s="83" t="str">
        <f ca="1">IF(ISNUMBER($H507),INDEX(INDIRECT($D$4),MATCH('CF AUX'!S$14,INDIRECT($D$5),0),MATCH('CF AUX'!$I507,INDIRECT($D$7),0)),"")</f>
        <v/>
      </c>
      <c r="T507" s="83" t="str">
        <f ca="1">IF(ISNUMBER($H507),INDEX(INDIRECT($D$4),MATCH('CF AUX'!T$14,INDIRECT($D$5),0),MATCH('CF AUX'!$I507,INDIRECT($D$7),0)),"")</f>
        <v/>
      </c>
      <c r="U507" s="83" t="str">
        <f ca="1">IF(ISNUMBER($H507),INDEX(INDIRECT($D$4),MATCH('CF AUX'!U$14,INDIRECT($D$5),0),MATCH('CF AUX'!$I507,INDIRECT($D$7),0)),"")</f>
        <v/>
      </c>
      <c r="V507" s="83" t="str">
        <f ca="1">IF(ISNUMBER($H507),INDEX(INDIRECT($D$4),MATCH('CF AUX'!V$14,INDIRECT($D$5),0),MATCH('CF AUX'!$I507,INDIRECT($D$7),0)),"")</f>
        <v/>
      </c>
      <c r="W507" s="83" t="str">
        <f ca="1">IF(ISNUMBER($H507),INDEX(INDIRECT($D$4),MATCH('CF AUX'!W$14,INDIRECT($D$5),0),MATCH('CF AUX'!$I507,INDIRECT($D$7),0)),"")</f>
        <v/>
      </c>
      <c r="X507" s="83" t="str">
        <f ca="1">IF(ISNUMBER($H507),INDEX(INDIRECT($D$4),MATCH('CF AUX'!X$14,INDIRECT($D$5),0),MATCH('CF AUX'!$I507,INDIRECT($D$7),0)),"")</f>
        <v/>
      </c>
      <c r="Y507" s="83" t="str">
        <f ca="1">IF(ISNUMBER($H507),INDEX(INDIRECT($D$4),MATCH('CF AUX'!Y$14,INDIRECT($D$5),0),MATCH('CF AUX'!$I507,INDIRECT($D$7),0)),"")</f>
        <v/>
      </c>
      <c r="Z507" s="83" t="str">
        <f ca="1">IF(ISNUMBER($H507),INDEX(INDIRECT($D$4),MATCH('CF AUX'!Z$14,INDIRECT($D$5),0),MATCH('CF AUX'!$I507,INDIRECT($D$7),0)),"")</f>
        <v/>
      </c>
      <c r="AA507" s="83" t="str">
        <f ca="1">IF(ISNUMBER($H507),INDEX(INDIRECT($D$4),MATCH('CF AUX'!AA$14,INDIRECT($D$5),0),MATCH('CF AUX'!$I507,INDIRECT($D$7),0)),"")</f>
        <v/>
      </c>
      <c r="AB507" s="83" t="str">
        <f ca="1">IF(ISNUMBER($H507),INDEX(INDIRECT($D$4),MATCH('CF AUX'!AB$14,INDIRECT($D$5),0),MATCH('CF AUX'!$I507,INDIRECT($D$7),0)),"")</f>
        <v/>
      </c>
      <c r="AC507" s="83" t="str">
        <f ca="1">IF(ISNUMBER($H507),INDEX(INDIRECT($D$4),MATCH('CF AUX'!AC$14,INDIRECT($D$5),0),MATCH('CF AUX'!$I507,INDIRECT($D$7),0)),"")</f>
        <v/>
      </c>
      <c r="AD507" s="83" t="str">
        <f ca="1">IF(ISNUMBER($H507),INDEX(INDIRECT($D$4),MATCH('CF AUX'!AD$14,INDIRECT($D$5),0),MATCH('CF AUX'!$I507,INDIRECT($D$7),0)),"")</f>
        <v/>
      </c>
      <c r="AE507" s="83" t="str">
        <f ca="1">IF(ISNUMBER($H507),INDEX(INDIRECT($D$4),MATCH('CF AUX'!AE$14,INDIRECT($D$5),0),MATCH('CF AUX'!$I507,INDIRECT($D$7),0)),"")</f>
        <v/>
      </c>
      <c r="AF507" s="83" t="str">
        <f ca="1">IF(ISNUMBER($H507),INDEX(INDIRECT($D$4),MATCH('CF AUX'!AF$14,INDIRECT($D$5),0),MATCH('CF AUX'!$I507,INDIRECT($D$7),0)),"")</f>
        <v/>
      </c>
      <c r="AG507" s="83" t="str">
        <f ca="1">IF(ISNUMBER($H507),INDEX(INDIRECT($D$4),MATCH('CF AUX'!AG$14,INDIRECT($D$5),0),MATCH('CF AUX'!$I507,INDIRECT($D$7),0)),"")</f>
        <v/>
      </c>
      <c r="AH507" s="83" t="str">
        <f ca="1">IF(ISNUMBER($H507),INDEX(INDIRECT($D$4),MATCH('CF AUX'!AH$14,INDIRECT($D$5),0),MATCH('CF AUX'!$I507,INDIRECT($D$7),0)),"")</f>
        <v/>
      </c>
      <c r="AI507" s="83" t="str">
        <f ca="1">IF(ISNUMBER($H507),INDEX(INDIRECT($D$4),MATCH('CF AUX'!AI$14,INDIRECT($D$5),0),MATCH('CF AUX'!$I507,INDIRECT($D$7),0)),"")</f>
        <v/>
      </c>
      <c r="AJ507" s="83" t="str">
        <f ca="1">IF(ISNUMBER($H507),INDEX(INDIRECT($D$4),MATCH('CF AUX'!AJ$14,INDIRECT($D$5),0),MATCH('CF AUX'!$I507,INDIRECT($D$7),0)),"")</f>
        <v/>
      </c>
      <c r="AK507" s="83" t="str">
        <f ca="1">IF(ISNUMBER($H507),INDEX(INDIRECT($D$4),MATCH('CF AUX'!AK$14,INDIRECT($D$5),0),MATCH('CF AUX'!$I507,INDIRECT($D$7),0)),"")</f>
        <v/>
      </c>
      <c r="AL507" s="83" t="str">
        <f ca="1">IF(ISNUMBER($H507),INDEX(INDIRECT($D$4),MATCH('CF AUX'!AL$14,INDIRECT($D$5),0),MATCH('CF AUX'!$I507,INDIRECT($D$7),0)),"")</f>
        <v/>
      </c>
      <c r="AM507" s="83" t="str">
        <f ca="1">IF(ISNUMBER($H507),INDEX(INDIRECT($D$4),MATCH('CF AUX'!AM$14,INDIRECT($D$5),0),MATCH('CF AUX'!$I507,INDIRECT($D$7),0)),"")</f>
        <v/>
      </c>
      <c r="AN507" s="83" t="str">
        <f ca="1">IF(ISNUMBER($H507),INDEX(INDIRECT($D$4),MATCH('CF AUX'!AN$14,INDIRECT($D$5),0),MATCH('CF AUX'!$I507,INDIRECT($D$7),0)),"")</f>
        <v/>
      </c>
      <c r="AO507" s="83" t="str">
        <f ca="1">IF(ISNUMBER($H507),INDEX(INDIRECT($D$4),MATCH('CF AUX'!AO$14,INDIRECT($D$5),0),MATCH('CF AUX'!$I507,INDIRECT($D$7),0)),"")</f>
        <v/>
      </c>
      <c r="AP507" s="83" t="str">
        <f ca="1">IF(ISNUMBER($H507),INDEX(INDIRECT($D$4),MATCH('CF AUX'!AP$14,INDIRECT($D$5),0),MATCH('CF AUX'!$I507,INDIRECT($D$7),0)),"")</f>
        <v/>
      </c>
      <c r="AQ507" s="83" t="str">
        <f ca="1">IF(ISNUMBER($H507),INDEX(INDIRECT($D$4),MATCH('CF AUX'!AQ$14,INDIRECT($D$5),0),MATCH('CF AUX'!$I507,INDIRECT($D$7),0)),"")</f>
        <v/>
      </c>
      <c r="AR507" s="83" t="str">
        <f ca="1">IF(ISNUMBER($H507),INDEX(INDIRECT($D$4),MATCH('CF AUX'!AR$14,INDIRECT($D$5),0),MATCH('CF AUX'!$I507,INDIRECT($D$7),0)),"")</f>
        <v/>
      </c>
      <c r="AS507" s="83" t="str">
        <f ca="1">IF(ISNUMBER($H507),INDEX(INDIRECT($D$4),MATCH('CF AUX'!AS$14,INDIRECT($D$5),0),MATCH('CF AUX'!$I507,INDIRECT($D$7),0)),"")</f>
        <v/>
      </c>
      <c r="AT507" s="83" t="str">
        <f ca="1">IF(ISNUMBER($H507),INDEX(INDIRECT($D$4),MATCH('CF AUX'!AT$14,INDIRECT($D$5),0),MATCH('CF AUX'!$I507,INDIRECT($D$7),0)),"")</f>
        <v/>
      </c>
      <c r="AU507" s="83" t="str">
        <f ca="1">IF(ISNUMBER($H507),INDEX(INDIRECT($D$4),MATCH('CF AUX'!AU$14,INDIRECT($D$5),0),MATCH('CF AUX'!$I507,INDIRECT($D$7),0)),"")</f>
        <v/>
      </c>
      <c r="AV507" s="83" t="str">
        <f ca="1">IF(ISNUMBER($H507),INDEX(INDIRECT($D$4),MATCH('CF AUX'!AV$14,INDIRECT($D$5),0),MATCH('CF AUX'!$I507,INDIRECT($D$7),0)),"")</f>
        <v/>
      </c>
      <c r="AW507" s="83" t="str">
        <f ca="1">IF(ISNUMBER($H507),INDEX(INDIRECT($D$4),MATCH('CF AUX'!AW$14,INDIRECT($D$5),0),MATCH('CF AUX'!$I507,INDIRECT($D$7),0)),"")</f>
        <v/>
      </c>
      <c r="AX507" s="83" t="str">
        <f ca="1">IF(ISNUMBER($H507),INDEX(INDIRECT($D$4),MATCH('CF AUX'!AX$14,INDIRECT($D$5),0),MATCH('CF AUX'!$I507,INDIRECT($D$7),0)),"")</f>
        <v/>
      </c>
      <c r="AY507" s="83" t="str">
        <f ca="1">IF(ISNUMBER($H507),INDEX(INDIRECT($D$4),MATCH('CF AUX'!AY$14,INDIRECT($D$5),0),MATCH('CF AUX'!$I507,INDIRECT($D$7),0)),"")</f>
        <v/>
      </c>
      <c r="AZ507" s="83" t="str">
        <f ca="1">IF(ISNUMBER($H507),INDEX(INDIRECT($D$4),MATCH('CF AUX'!AZ$14,INDIRECT($D$5),0),MATCH('CF AUX'!$I507,INDIRECT($D$7),0)),"")</f>
        <v/>
      </c>
      <c r="BB507" s="97" t="str" cm="1">
        <f t="array" aca="1" ref="BB507" ca="1">IF(ISNUMBER($H507),MMULT(J507:AZ507,TRANSPOSE(INDIRECT($D$8&amp;$G$4&amp;B493&amp;":"&amp;$G$6&amp;B493))),"")</f>
        <v/>
      </c>
      <c r="BD507" s="59">
        <f>BD506</f>
        <v>489</v>
      </c>
      <c r="BE507" s="82" t="str" cm="1">
        <f t="array" aca="1" ref="BE507" ca="1">IFERROR(INDEX(INDIRECT($D$4),MATCH(INDIRECT(BE$5&amp;$BD507),INDIRECT($D$6),0),MATCH($I507,INDIRECT($D$7),0)),"")</f>
        <v/>
      </c>
      <c r="BF507" s="83" t="str" cm="1">
        <f t="array" aca="1" ref="BF507" ca="1">IFERROR(INDEX(INDIRECT($D$4),MATCH(INDIRECT(BF$5&amp;$BD507),INDIRECT($D$6),0),MATCH($I507,INDIRECT($D$7),0)),"")</f>
        <v/>
      </c>
      <c r="BG507" s="83" t="str" cm="1">
        <f t="array" aca="1" ref="BG507" ca="1">IFERROR(INDEX(INDIRECT($D$4),MATCH(INDIRECT(BG$5&amp;$BD507),INDIRECT($D$6),0),MATCH($I507,INDIRECT($D$7),0)),"")</f>
        <v/>
      </c>
      <c r="BH507" s="83" t="str" cm="1">
        <f t="array" aca="1" ref="BH507" ca="1">IFERROR(INDEX(INDIRECT($D$4),MATCH(INDIRECT(BH$5&amp;$BD507),INDIRECT($D$6),0),MATCH($I507,INDIRECT($D$7),0)),"")</f>
        <v/>
      </c>
      <c r="BI507" s="83" t="str" cm="1">
        <f t="array" aca="1" ref="BI507" ca="1">IFERROR(INDEX(INDIRECT($D$4),MATCH(INDIRECT(BI$5&amp;$BD507),INDIRECT($D$6),0),MATCH($I507,INDIRECT($D$7),0)),"")</f>
        <v/>
      </c>
      <c r="BJ507" s="83" t="str" cm="1">
        <f t="array" aca="1" ref="BJ507" ca="1">IFERROR(INDEX(INDIRECT($D$4),MATCH(INDIRECT(BJ$5&amp;$BD507),INDIRECT($D$6),0),MATCH($I507,INDIRECT($D$7),0)),"")</f>
        <v/>
      </c>
      <c r="BK507" s="83" t="str" cm="1">
        <f t="array" aca="1" ref="BK507" ca="1">IFERROR(INDEX(INDIRECT($D$4),MATCH(INDIRECT(BK$5&amp;$BD507),INDIRECT($D$6),0),MATCH($I507,INDIRECT($D$7),0)),"")</f>
        <v/>
      </c>
      <c r="BL507" s="83" t="str" cm="1">
        <f t="array" aca="1" ref="BL507" ca="1">IFERROR(INDEX(INDIRECT($D$4),MATCH(INDIRECT(BL$5&amp;$BD507),INDIRECT($D$6),0),MATCH($I507,INDIRECT($D$7),0)),"")</f>
        <v/>
      </c>
      <c r="BM507" s="83" t="str" cm="1">
        <f t="array" aca="1" ref="BM507" ca="1">IFERROR(INDEX(INDIRECT($D$4),MATCH(INDIRECT(BM$5&amp;$BD507),INDIRECT($D$6),0),MATCH($I507,INDIRECT($D$7),0)),"")</f>
        <v/>
      </c>
      <c r="BN507" s="83" t="str" cm="1">
        <f t="array" aca="1" ref="BN507" ca="1">IFERROR(INDEX(INDIRECT($D$4),MATCH(INDIRECT(BN$5&amp;$BD507),INDIRECT($D$6),0),MATCH($I507,INDIRECT($D$7),0)),"")</f>
        <v/>
      </c>
      <c r="BO507" s="83" t="str" cm="1">
        <f t="array" aca="1" ref="BO507" ca="1">IFERROR(INDEX(INDIRECT($D$4),MATCH(INDIRECT(BO$5&amp;$BD507),INDIRECT($D$6),0),MATCH($I507,INDIRECT($D$7),0)),"")</f>
        <v/>
      </c>
      <c r="BP507" s="83" t="str" cm="1">
        <f t="array" aca="1" ref="BP507" ca="1">IFERROR(INDEX(INDIRECT($D$4),MATCH(INDIRECT(BP$5&amp;$BD507),INDIRECT($D$6),0),MATCH($I507,INDIRECT($D$7),0)),"")</f>
        <v/>
      </c>
      <c r="BQ507" s="83" t="str" cm="1">
        <f t="array" aca="1" ref="BQ507" ca="1">IFERROR(INDEX(INDIRECT($D$4),MATCH(INDIRECT(BQ$5&amp;$BD507),INDIRECT($D$6),0),MATCH($I507,INDIRECT($D$7),0)),"")</f>
        <v/>
      </c>
      <c r="BR507" s="83" t="str" cm="1">
        <f t="array" aca="1" ref="BR507" ca="1">IFERROR(INDEX(INDIRECT($D$4),MATCH(INDIRECT(BR$5&amp;$BD507),INDIRECT($D$6),0),MATCH($I507,INDIRECT($D$7),0)),"")</f>
        <v/>
      </c>
      <c r="BS507" s="83" t="str" cm="1">
        <f t="array" aca="1" ref="BS507" ca="1">IFERROR(INDEX(INDIRECT($D$4),MATCH(INDIRECT(BS$5&amp;$BD507),INDIRECT($D$6),0),MATCH($I507,INDIRECT($D$7),0)),"")</f>
        <v/>
      </c>
      <c r="BT507" s="83" t="str" cm="1">
        <f t="array" aca="1" ref="BT507" ca="1">IFERROR(INDEX(INDIRECT($D$4),MATCH(INDIRECT(BT$5&amp;$BD507),INDIRECT($D$6),0),MATCH($I507,INDIRECT($D$7),0)),"")</f>
        <v/>
      </c>
      <c r="BU507" s="83" t="str" cm="1">
        <f t="array" aca="1" ref="BU507" ca="1">IFERROR(INDEX(INDIRECT($D$4),MATCH(INDIRECT(BU$5&amp;$BD507),INDIRECT($D$6),0),MATCH($I507,INDIRECT($D$7),0)),"")</f>
        <v/>
      </c>
      <c r="BV507" s="100" t="str" cm="1">
        <f t="array" aca="1" ref="BV507" ca="1">IFERROR(INDEX(INDIRECT($D$4),MATCH(INDIRECT(BV$5&amp;$BD507),INDIRECT($D$6),0),MATCH($I507,INDIRECT($D$7),0)),"")</f>
        <v/>
      </c>
      <c r="BX507" s="82"/>
      <c r="BY507" s="83"/>
      <c r="BZ507" s="83"/>
      <c r="CA507" s="83"/>
      <c r="CB507" s="83"/>
      <c r="CC507" s="83"/>
      <c r="CD507" s="83"/>
      <c r="CE507" s="83"/>
      <c r="CF507" s="83"/>
      <c r="CG507" s="83"/>
      <c r="CH507" s="83"/>
      <c r="CI507" s="83"/>
      <c r="CJ507" s="83"/>
      <c r="CK507" s="83"/>
      <c r="CL507" s="83"/>
      <c r="CM507" s="83"/>
      <c r="CN507" s="83"/>
      <c r="CO507" s="100"/>
      <c r="CQ507" s="107"/>
      <c r="CR507" s="108" t="str">
        <f t="shared" si="126"/>
        <v/>
      </c>
      <c r="CS507" s="114"/>
      <c r="CT507" s="109" t="str">
        <f t="shared" ca="1" si="123"/>
        <v/>
      </c>
      <c r="CU507" s="82" t="str">
        <f>IF(ISNUMBER($CS507),INDEX(IRF.New!$CS$7:$DJ$37,MATCH(B493+1,IRF.New!$B$7:$B$37,0),MATCH($CT507,IRF.New!$CS$5:$DJ$5,0)),"")</f>
        <v/>
      </c>
      <c r="CV507" s="83"/>
      <c r="CW507" s="83" t="str">
        <f t="shared" si="124"/>
        <v/>
      </c>
      <c r="CX507" s="83"/>
      <c r="CY507" s="83"/>
      <c r="CZ507" s="112"/>
      <c r="DA507" s="112" t="str">
        <f>IF(ISNUMBER(CS507),INDEX(IRF.New!$CS$2:$DJ$2,MATCH('CF AUX'!$CT507,IRF.New!$CS$5:$DJ$5,0)),"")</f>
        <v/>
      </c>
      <c r="DB507" s="74"/>
      <c r="DD507" s="133" t="str">
        <f>IF(ISNUMBER(CS507),INDEX(IRF.New!$D$7:$CO$37,MATCH('CF AUX'!C488,IRF.New!$C$7:$C$37,0),MATCH(CT507,IRF.New!$D$5:$CO$5,0)),"")</f>
        <v/>
      </c>
    </row>
    <row r="510" spans="1:108" ht="16.5" thickBot="1" x14ac:dyDescent="0.3">
      <c r="B510" s="121" t="str">
        <f>"HORIZON "&amp;C513</f>
        <v>HORIZON 21</v>
      </c>
      <c r="C510" s="118"/>
      <c r="D510" s="119"/>
      <c r="E510" s="119"/>
      <c r="F510" s="120"/>
      <c r="G510" s="120"/>
      <c r="H510" s="120"/>
      <c r="I510" s="120"/>
      <c r="J510" s="120"/>
      <c r="K510" s="118"/>
      <c r="L510" s="119"/>
      <c r="M510" s="120"/>
      <c r="N510" s="120"/>
      <c r="O510" s="120"/>
      <c r="P510" s="120"/>
      <c r="Q510" s="120"/>
      <c r="R510" s="120"/>
      <c r="S510" s="120"/>
      <c r="T510" s="120"/>
      <c r="U510" s="120"/>
      <c r="V510" s="120"/>
      <c r="W510" s="120"/>
      <c r="X510" s="120"/>
      <c r="Y510" s="120"/>
      <c r="Z510" s="120"/>
      <c r="AA510" s="120"/>
      <c r="AB510" s="120"/>
      <c r="AC510" s="120"/>
      <c r="AD510" s="120"/>
      <c r="AE510" s="120"/>
      <c r="AF510" s="120"/>
      <c r="AG510" s="120"/>
      <c r="AH510" s="120"/>
      <c r="AI510" s="120"/>
      <c r="AJ510" s="120"/>
      <c r="AK510" s="120"/>
      <c r="AL510" s="120"/>
      <c r="AM510" s="120"/>
      <c r="AN510" s="120"/>
      <c r="AO510" s="120"/>
      <c r="AP510" s="120"/>
      <c r="AQ510" s="120"/>
      <c r="AR510" s="120"/>
      <c r="AS510" s="120"/>
      <c r="AT510" s="120"/>
      <c r="AU510" s="120"/>
      <c r="AV510" s="120"/>
      <c r="AW510" s="120"/>
      <c r="AX510" s="120"/>
      <c r="AY510" s="120"/>
      <c r="AZ510" s="120"/>
      <c r="BA510" s="120"/>
      <c r="BB510" s="120"/>
      <c r="BC510" s="120"/>
      <c r="BD510" s="120"/>
      <c r="BE510" s="120"/>
      <c r="BF510" s="120"/>
      <c r="BG510" s="120"/>
      <c r="BH510" s="120"/>
      <c r="BI510" s="120"/>
      <c r="BJ510" s="120"/>
      <c r="BK510" s="120"/>
      <c r="BL510" s="120"/>
      <c r="BM510" s="120"/>
      <c r="BN510" s="120"/>
      <c r="BO510" s="120"/>
      <c r="BP510" s="120"/>
      <c r="BQ510" s="120"/>
      <c r="BR510" s="120"/>
      <c r="BS510" s="120"/>
      <c r="BT510" s="120"/>
      <c r="BU510" s="120"/>
      <c r="BV510" s="120"/>
      <c r="BW510" s="120"/>
      <c r="BX510" s="120"/>
      <c r="BY510" s="120"/>
      <c r="BZ510" s="120"/>
      <c r="CA510" s="120"/>
      <c r="CB510" s="120"/>
      <c r="CC510" s="120"/>
      <c r="CD510" s="120"/>
      <c r="CE510" s="120"/>
      <c r="CF510" s="120"/>
      <c r="CG510" s="120"/>
      <c r="CH510" s="120"/>
      <c r="CI510" s="120"/>
      <c r="CJ510" s="120"/>
      <c r="CK510" s="120"/>
      <c r="CL510" s="120"/>
      <c r="CM510" s="120"/>
      <c r="CN510" s="120"/>
      <c r="CO510" s="120"/>
      <c r="CP510" s="120"/>
      <c r="CQ510" s="120"/>
      <c r="CR510" s="120"/>
      <c r="CS510" s="120"/>
      <c r="CT510" s="120"/>
      <c r="CU510" s="120"/>
      <c r="CV510" s="120"/>
      <c r="CW510" s="120"/>
      <c r="CX510" s="120"/>
      <c r="CY510" s="120"/>
      <c r="CZ510" s="120"/>
      <c r="DA510" s="120"/>
      <c r="DB510" s="120"/>
      <c r="DC510" s="120"/>
      <c r="DD510" s="120"/>
    </row>
    <row r="511" spans="1:108" ht="15.75" thickTop="1" x14ac:dyDescent="0.25">
      <c r="C511" s="61"/>
      <c r="D511" s="60"/>
      <c r="E511" s="60"/>
      <c r="K511" s="61"/>
      <c r="L511" s="60"/>
      <c r="BC511" s="61" t="s">
        <v>265</v>
      </c>
      <c r="BD511" s="59">
        <f>ROW(BE514)</f>
        <v>514</v>
      </c>
      <c r="BW511" s="61"/>
      <c r="BX511" s="61"/>
      <c r="BY511" s="61"/>
      <c r="BZ511" s="61"/>
      <c r="CA511" s="61"/>
      <c r="CB511" s="61"/>
      <c r="CC511" s="61"/>
      <c r="CD511" s="61"/>
      <c r="CE511" s="61"/>
      <c r="CF511" s="61"/>
      <c r="CG511" s="61"/>
      <c r="CH511" s="61"/>
      <c r="CI511" s="61"/>
      <c r="CJ511" s="61"/>
      <c r="CK511" s="61"/>
      <c r="CL511" s="61"/>
      <c r="CM511" s="61"/>
      <c r="CN511" s="61"/>
      <c r="CO511" s="61"/>
      <c r="CP511" s="61"/>
      <c r="CQ511" s="61"/>
      <c r="CR511" s="61"/>
      <c r="CS511" s="61"/>
      <c r="CT511" s="61"/>
      <c r="CU511" s="61"/>
      <c r="CV511" s="61"/>
      <c r="CW511" s="61"/>
      <c r="CX511" s="61"/>
      <c r="CY511" s="61"/>
      <c r="CZ511" s="61"/>
      <c r="DA511" s="61"/>
      <c r="DB511" s="61"/>
      <c r="DC511" s="61"/>
      <c r="DD511" s="61"/>
    </row>
    <row r="512" spans="1:108" x14ac:dyDescent="0.25">
      <c r="B512" s="59" t="s">
        <v>238</v>
      </c>
      <c r="I512" s="108" t="s">
        <v>251</v>
      </c>
      <c r="BE512" s="59" t="s">
        <v>247</v>
      </c>
    </row>
    <row r="513" spans="1:109" x14ac:dyDescent="0.25">
      <c r="B513" s="69" t="s">
        <v>226</v>
      </c>
      <c r="C513" s="70">
        <f>C488+1</f>
        <v>21</v>
      </c>
      <c r="I513" s="127" t="s">
        <v>249</v>
      </c>
      <c r="J513" s="76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  <c r="AD513" s="77"/>
      <c r="AE513" s="77"/>
      <c r="AF513" s="77"/>
      <c r="AG513" s="77"/>
      <c r="AH513" s="77"/>
      <c r="AI513" s="77"/>
      <c r="AJ513" s="77"/>
      <c r="AK513" s="77"/>
      <c r="AL513" s="77"/>
      <c r="AM513" s="77"/>
      <c r="AN513" s="77"/>
      <c r="AO513" s="77"/>
      <c r="AP513" s="77"/>
      <c r="AQ513" s="77"/>
      <c r="AR513" s="77"/>
      <c r="AS513" s="77"/>
      <c r="AT513" s="77"/>
      <c r="AU513" s="77"/>
      <c r="AV513" s="77"/>
      <c r="AW513" s="77"/>
      <c r="AX513" s="77"/>
      <c r="AY513" s="77"/>
      <c r="AZ513" s="77"/>
      <c r="BB513" s="64" t="s">
        <v>232</v>
      </c>
      <c r="BE513" s="104" t="str" cm="1">
        <f t="array" aca="1" ref="BE513:BV513" ca="1">TRANSPOSE(I515:I532)</f>
        <v/>
      </c>
      <c r="BF513" s="105" t="str">
        <f ca="1"/>
        <v/>
      </c>
      <c r="BG513" s="105" t="str">
        <f ca="1"/>
        <v/>
      </c>
      <c r="BH513" s="105" t="str">
        <f ca="1"/>
        <v/>
      </c>
      <c r="BI513" s="105" t="str">
        <f ca="1"/>
        <v/>
      </c>
      <c r="BJ513" s="105" t="str">
        <f ca="1"/>
        <v/>
      </c>
      <c r="BK513" s="105" t="str">
        <f ca="1"/>
        <v/>
      </c>
      <c r="BL513" s="105" t="str">
        <f ca="1"/>
        <v/>
      </c>
      <c r="BM513" s="105" t="str">
        <f ca="1"/>
        <v/>
      </c>
      <c r="BN513" s="105" t="str">
        <f ca="1"/>
        <v/>
      </c>
      <c r="BO513" s="105" t="str">
        <f ca="1"/>
        <v/>
      </c>
      <c r="BP513" s="105" t="str">
        <f ca="1"/>
        <v/>
      </c>
      <c r="BQ513" s="105" t="str">
        <f ca="1"/>
        <v/>
      </c>
      <c r="BR513" s="105" t="str">
        <f ca="1"/>
        <v/>
      </c>
      <c r="BS513" s="105" t="str">
        <f ca="1"/>
        <v/>
      </c>
      <c r="BT513" s="105" t="str">
        <f ca="1"/>
        <v/>
      </c>
      <c r="BU513" s="105" t="str">
        <f ca="1"/>
        <v/>
      </c>
      <c r="BV513" s="106" t="str">
        <f ca="1"/>
        <v/>
      </c>
      <c r="CU513" s="127" t="s">
        <v>249</v>
      </c>
      <c r="CW513" s="110" t="str">
        <f>SUBSTITUTE(ADDRESS(1,COLUMN(CW515),4),"1","")</f>
        <v>CW</v>
      </c>
      <c r="DD513" s="127" t="s">
        <v>249</v>
      </c>
    </row>
    <row r="514" spans="1:109" x14ac:dyDescent="0.25">
      <c r="B514" s="71" t="s">
        <v>225</v>
      </c>
      <c r="C514" s="72">
        <f>INDEX(IRF.New!$CR:$CR,MATCH('CF AUX'!C513,IRF.New!$C:$C,0))</f>
        <v>0</v>
      </c>
      <c r="F514" s="60" t="s">
        <v>263</v>
      </c>
      <c r="H514" s="65"/>
      <c r="I514" s="124" t="s">
        <v>264</v>
      </c>
      <c r="J514" s="60">
        <v>1</v>
      </c>
      <c r="K514" s="60">
        <f>J514+1</f>
        <v>2</v>
      </c>
      <c r="L514" s="60">
        <f t="shared" ref="L514:AZ514" si="128">K514+1</f>
        <v>3</v>
      </c>
      <c r="M514" s="60">
        <f t="shared" si="128"/>
        <v>4</v>
      </c>
      <c r="N514" s="60">
        <f t="shared" si="128"/>
        <v>5</v>
      </c>
      <c r="O514" s="60">
        <f t="shared" si="128"/>
        <v>6</v>
      </c>
      <c r="P514" s="60">
        <f t="shared" si="128"/>
        <v>7</v>
      </c>
      <c r="Q514" s="60">
        <f t="shared" si="128"/>
        <v>8</v>
      </c>
      <c r="R514" s="60">
        <f t="shared" si="128"/>
        <v>9</v>
      </c>
      <c r="S514" s="60">
        <f t="shared" si="128"/>
        <v>10</v>
      </c>
      <c r="T514" s="60">
        <f t="shared" si="128"/>
        <v>11</v>
      </c>
      <c r="U514" s="60">
        <f t="shared" si="128"/>
        <v>12</v>
      </c>
      <c r="V514" s="60">
        <f t="shared" si="128"/>
        <v>13</v>
      </c>
      <c r="W514" s="60">
        <f t="shared" si="128"/>
        <v>14</v>
      </c>
      <c r="X514" s="60">
        <f t="shared" si="128"/>
        <v>15</v>
      </c>
      <c r="Y514" s="60">
        <f t="shared" si="128"/>
        <v>16</v>
      </c>
      <c r="Z514" s="60">
        <f t="shared" si="128"/>
        <v>17</v>
      </c>
      <c r="AA514" s="60">
        <f t="shared" si="128"/>
        <v>18</v>
      </c>
      <c r="AB514" s="60">
        <f t="shared" si="128"/>
        <v>19</v>
      </c>
      <c r="AC514" s="60">
        <f t="shared" si="128"/>
        <v>20</v>
      </c>
      <c r="AD514" s="60">
        <f t="shared" si="128"/>
        <v>21</v>
      </c>
      <c r="AE514" s="60">
        <f t="shared" si="128"/>
        <v>22</v>
      </c>
      <c r="AF514" s="60">
        <f t="shared" si="128"/>
        <v>23</v>
      </c>
      <c r="AG514" s="60">
        <f t="shared" si="128"/>
        <v>24</v>
      </c>
      <c r="AH514" s="60">
        <f t="shared" si="128"/>
        <v>25</v>
      </c>
      <c r="AI514" s="60">
        <f t="shared" si="128"/>
        <v>26</v>
      </c>
      <c r="AJ514" s="60">
        <f t="shared" si="128"/>
        <v>27</v>
      </c>
      <c r="AK514" s="60">
        <f t="shared" si="128"/>
        <v>28</v>
      </c>
      <c r="AL514" s="60">
        <f t="shared" si="128"/>
        <v>29</v>
      </c>
      <c r="AM514" s="60">
        <f t="shared" si="128"/>
        <v>30</v>
      </c>
      <c r="AN514" s="60">
        <f t="shared" si="128"/>
        <v>31</v>
      </c>
      <c r="AO514" s="60">
        <f t="shared" si="128"/>
        <v>32</v>
      </c>
      <c r="AP514" s="60">
        <f t="shared" si="128"/>
        <v>33</v>
      </c>
      <c r="AQ514" s="60">
        <f t="shared" si="128"/>
        <v>34</v>
      </c>
      <c r="AR514" s="60">
        <f t="shared" si="128"/>
        <v>35</v>
      </c>
      <c r="AS514" s="60">
        <f t="shared" si="128"/>
        <v>36</v>
      </c>
      <c r="AT514" s="60">
        <f t="shared" si="128"/>
        <v>37</v>
      </c>
      <c r="AU514" s="60">
        <f t="shared" si="128"/>
        <v>38</v>
      </c>
      <c r="AV514" s="60">
        <f t="shared" si="128"/>
        <v>39</v>
      </c>
      <c r="AW514" s="60">
        <f t="shared" si="128"/>
        <v>40</v>
      </c>
      <c r="AX514" s="60">
        <f t="shared" si="128"/>
        <v>41</v>
      </c>
      <c r="AY514" s="60">
        <f t="shared" si="128"/>
        <v>42</v>
      </c>
      <c r="AZ514" s="60">
        <f t="shared" si="128"/>
        <v>43</v>
      </c>
      <c r="BB514" s="67" t="s">
        <v>239</v>
      </c>
      <c r="BE514" s="107" t="str">
        <f ca="1">IFERROR(INDEX(IRF.New!$CS$2:$DJ$2,MATCH(BE513,IRF.New!$CS$5:$DJ$5,0)),"")</f>
        <v/>
      </c>
      <c r="BF514" s="108" t="str">
        <f ca="1">IFERROR(INDEX(IRF.New!$CS$2:$DJ$2,MATCH(BF513,IRF.New!$CS$5:$DJ$5,0)),"")</f>
        <v/>
      </c>
      <c r="BG514" s="108" t="str">
        <f ca="1">IFERROR(INDEX(IRF.New!$CS$2:$DJ$2,MATCH(BG513,IRF.New!$CS$5:$DJ$5,0)),"")</f>
        <v/>
      </c>
      <c r="BH514" s="108" t="str">
        <f ca="1">IFERROR(INDEX(IRF.New!$CS$2:$DJ$2,MATCH(BH513,IRF.New!$CS$5:$DJ$5,0)),"")</f>
        <v/>
      </c>
      <c r="BI514" s="108" t="str">
        <f ca="1">IFERROR(INDEX(IRF.New!$CS$2:$DJ$2,MATCH(BI513,IRF.New!$CS$5:$DJ$5,0)),"")</f>
        <v/>
      </c>
      <c r="BJ514" s="108" t="str">
        <f ca="1">IFERROR(INDEX(IRF.New!$CS$2:$DJ$2,MATCH(BJ513,IRF.New!$CS$5:$DJ$5,0)),"")</f>
        <v/>
      </c>
      <c r="BK514" s="108" t="str">
        <f ca="1">IFERROR(INDEX(IRF.New!$CS$2:$DJ$2,MATCH(BK513,IRF.New!$CS$5:$DJ$5,0)),"")</f>
        <v/>
      </c>
      <c r="BL514" s="108" t="str">
        <f ca="1">IFERROR(INDEX(IRF.New!$CS$2:$DJ$2,MATCH(BL513,IRF.New!$CS$5:$DJ$5,0)),"")</f>
        <v/>
      </c>
      <c r="BM514" s="108" t="str">
        <f ca="1">IFERROR(INDEX(IRF.New!$CS$2:$DJ$2,MATCH(BM513,IRF.New!$CS$5:$DJ$5,0)),"")</f>
        <v/>
      </c>
      <c r="BN514" s="108" t="str">
        <f ca="1">IFERROR(INDEX(IRF.New!$CS$2:$DJ$2,MATCH(BN513,IRF.New!$CS$5:$DJ$5,0)),"")</f>
        <v/>
      </c>
      <c r="BO514" s="108" t="str">
        <f ca="1">IFERROR(INDEX(IRF.New!$CS$2:$DJ$2,MATCH(BO513,IRF.New!$CS$5:$DJ$5,0)),"")</f>
        <v/>
      </c>
      <c r="BP514" s="108" t="str">
        <f ca="1">IFERROR(INDEX(IRF.New!$CS$2:$DJ$2,MATCH(BP513,IRF.New!$CS$5:$DJ$5,0)),"")</f>
        <v/>
      </c>
      <c r="BQ514" s="108" t="str">
        <f ca="1">IFERROR(INDEX(IRF.New!$CS$2:$DJ$2,MATCH(BQ513,IRF.New!$CS$5:$DJ$5,0)),"")</f>
        <v/>
      </c>
      <c r="BR514" s="108" t="str">
        <f ca="1">IFERROR(INDEX(IRF.New!$CS$2:$DJ$2,MATCH(BR513,IRF.New!$CS$5:$DJ$5,0)),"")</f>
        <v/>
      </c>
      <c r="BS514" s="108" t="str">
        <f ca="1">IFERROR(INDEX(IRF.New!$CS$2:$DJ$2,MATCH(BS513,IRF.New!$CS$5:$DJ$5,0)),"")</f>
        <v/>
      </c>
      <c r="BT514" s="108" t="str">
        <f ca="1">IFERROR(INDEX(IRF.New!$CS$2:$DJ$2,MATCH(BT513,IRF.New!$CS$5:$DJ$5,0)),"")</f>
        <v/>
      </c>
      <c r="BU514" s="108" t="str">
        <f ca="1">IFERROR(INDEX(IRF.New!$CS$2:$DJ$2,MATCH(BU513,IRF.New!$CS$5:$DJ$5,0)),"")</f>
        <v/>
      </c>
      <c r="BV514" s="109" t="str">
        <f ca="1">IFERROR(INDEX(IRF.New!$CS$2:$DJ$2,MATCH(BV513,IRF.New!$CS$5:$DJ$5,0)),"")</f>
        <v/>
      </c>
      <c r="BX514" s="59" t="s">
        <v>242</v>
      </c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  <c r="CM514" s="59"/>
      <c r="CN514" s="59"/>
      <c r="CO514" s="59"/>
      <c r="CQ514" s="59"/>
      <c r="CR514" s="59"/>
      <c r="CS514" s="59"/>
      <c r="CT514" s="59"/>
      <c r="CU514" s="60" t="s">
        <v>244</v>
      </c>
      <c r="CV514" s="59"/>
      <c r="CW514" s="60" t="s">
        <v>250</v>
      </c>
      <c r="CX514" s="60"/>
      <c r="CY514" s="60" t="s">
        <v>237</v>
      </c>
      <c r="CZ514" s="59" t="s">
        <v>231</v>
      </c>
      <c r="DA514" s="59" t="s">
        <v>243</v>
      </c>
      <c r="DB514" s="60" t="s">
        <v>272</v>
      </c>
      <c r="DD514" s="44" t="s">
        <v>246</v>
      </c>
    </row>
    <row r="515" spans="1:109" x14ac:dyDescent="0.25">
      <c r="B515" s="73" t="s">
        <v>228</v>
      </c>
      <c r="C515" s="74">
        <f>INDEX(IRF.New!$CR$41:$CR$64,MATCH('CF AUX'!C513,IRF.New!$CQ$41:$CQ$64,0))</f>
        <v>61</v>
      </c>
      <c r="F515" s="135" t="str">
        <f>IF(ISNUMBER(H515),IF(ABS((DD515-CU515))&lt;0.001,TRUE,FALSE),"")</f>
        <v/>
      </c>
      <c r="H515" s="143" t="e" cm="1" vm="1">
        <f t="array" ref="H515">_xlfn.SEQUENCE(C514)</f>
        <v>#VALUE!</v>
      </c>
      <c r="I515" s="128" t="str">
        <f ca="1">IF(ISNUMBER(H515),INDEX(IRF.New!$CS$5:$DJ$5,MATCH('CF AUX'!H515,INDIRECT("IRF.New!$CS$"&amp;C515&amp;":$DJ$"&amp;C515),0)),"")</f>
        <v/>
      </c>
      <c r="J515" s="78" t="str">
        <f ca="1">IF(ISNUMBER($H515),INDEX(INDIRECT($D$4),MATCH('CF AUX'!J$14,INDIRECT($D$5),0),MATCH('CF AUX'!$I515,INDIRECT($D$7),0)),"")</f>
        <v/>
      </c>
      <c r="K515" s="79" t="str">
        <f ca="1">IF(ISNUMBER($H515),INDEX(INDIRECT($D$4),MATCH('CF AUX'!K$14,INDIRECT($D$5),0),MATCH('CF AUX'!$I515,INDIRECT($D$7),0)),"")</f>
        <v/>
      </c>
      <c r="L515" s="79" t="str">
        <f ca="1">IF(ISNUMBER($H515),INDEX(INDIRECT($D$4),MATCH('CF AUX'!L$14,INDIRECT($D$5),0),MATCH('CF AUX'!$I515,INDIRECT($D$7),0)),"")</f>
        <v/>
      </c>
      <c r="M515" s="79" t="str">
        <f ca="1">IF(ISNUMBER($H515),INDEX(INDIRECT($D$4),MATCH('CF AUX'!M$14,INDIRECT($D$5),0),MATCH('CF AUX'!$I515,INDIRECT($D$7),0)),"")</f>
        <v/>
      </c>
      <c r="N515" s="79" t="str">
        <f ca="1">IF(ISNUMBER($H515),INDEX(INDIRECT($D$4),MATCH('CF AUX'!N$14,INDIRECT($D$5),0),MATCH('CF AUX'!$I515,INDIRECT($D$7),0)),"")</f>
        <v/>
      </c>
      <c r="O515" s="79" t="str">
        <f ca="1">IF(ISNUMBER($H515),INDEX(INDIRECT($D$4),MATCH('CF AUX'!O$14,INDIRECT($D$5),0),MATCH('CF AUX'!$I515,INDIRECT($D$7),0)),"")</f>
        <v/>
      </c>
      <c r="P515" s="79" t="str">
        <f ca="1">IF(ISNUMBER($H515),INDEX(INDIRECT($D$4),MATCH('CF AUX'!P$14,INDIRECT($D$5),0),MATCH('CF AUX'!$I515,INDIRECT($D$7),0)),"")</f>
        <v/>
      </c>
      <c r="Q515" s="79" t="str">
        <f ca="1">IF(ISNUMBER($H515),INDEX(INDIRECT($D$4),MATCH('CF AUX'!Q$14,INDIRECT($D$5),0),MATCH('CF AUX'!$I515,INDIRECT($D$7),0)),"")</f>
        <v/>
      </c>
      <c r="R515" s="79" t="str">
        <f ca="1">IF(ISNUMBER($H515),INDEX(INDIRECT($D$4),MATCH('CF AUX'!R$14,INDIRECT($D$5),0),MATCH('CF AUX'!$I515,INDIRECT($D$7),0)),"")</f>
        <v/>
      </c>
      <c r="S515" s="79" t="str">
        <f ca="1">IF(ISNUMBER($H515),INDEX(INDIRECT($D$4),MATCH('CF AUX'!S$14,INDIRECT($D$5),0),MATCH('CF AUX'!$I515,INDIRECT($D$7),0)),"")</f>
        <v/>
      </c>
      <c r="T515" s="79" t="str">
        <f ca="1">IF(ISNUMBER($H515),INDEX(INDIRECT($D$4),MATCH('CF AUX'!T$14,INDIRECT($D$5),0),MATCH('CF AUX'!$I515,INDIRECT($D$7),0)),"")</f>
        <v/>
      </c>
      <c r="U515" s="79" t="str">
        <f ca="1">IF(ISNUMBER($H515),INDEX(INDIRECT($D$4),MATCH('CF AUX'!U$14,INDIRECT($D$5),0),MATCH('CF AUX'!$I515,INDIRECT($D$7),0)),"")</f>
        <v/>
      </c>
      <c r="V515" s="79" t="str">
        <f ca="1">IF(ISNUMBER($H515),INDEX(INDIRECT($D$4),MATCH('CF AUX'!V$14,INDIRECT($D$5),0),MATCH('CF AUX'!$I515,INDIRECT($D$7),0)),"")</f>
        <v/>
      </c>
      <c r="W515" s="79" t="str">
        <f ca="1">IF(ISNUMBER($H515),INDEX(INDIRECT($D$4),MATCH('CF AUX'!W$14,INDIRECT($D$5),0),MATCH('CF AUX'!$I515,INDIRECT($D$7),0)),"")</f>
        <v/>
      </c>
      <c r="X515" s="79" t="str">
        <f ca="1">IF(ISNUMBER($H515),INDEX(INDIRECT($D$4),MATCH('CF AUX'!X$14,INDIRECT($D$5),0),MATCH('CF AUX'!$I515,INDIRECT($D$7),0)),"")</f>
        <v/>
      </c>
      <c r="Y515" s="79" t="str">
        <f ca="1">IF(ISNUMBER($H515),INDEX(INDIRECT($D$4),MATCH('CF AUX'!Y$14,INDIRECT($D$5),0),MATCH('CF AUX'!$I515,INDIRECT($D$7),0)),"")</f>
        <v/>
      </c>
      <c r="Z515" s="79" t="str">
        <f ca="1">IF(ISNUMBER($H515),INDEX(INDIRECT($D$4),MATCH('CF AUX'!Z$14,INDIRECT($D$5),0),MATCH('CF AUX'!$I515,INDIRECT($D$7),0)),"")</f>
        <v/>
      </c>
      <c r="AA515" s="79" t="str">
        <f ca="1">IF(ISNUMBER($H515),INDEX(INDIRECT($D$4),MATCH('CF AUX'!AA$14,INDIRECT($D$5),0),MATCH('CF AUX'!$I515,INDIRECT($D$7),0)),"")</f>
        <v/>
      </c>
      <c r="AB515" s="79" t="str">
        <f ca="1">IF(ISNUMBER($H515),INDEX(INDIRECT($D$4),MATCH('CF AUX'!AB$14,INDIRECT($D$5),0),MATCH('CF AUX'!$I515,INDIRECT($D$7),0)),"")</f>
        <v/>
      </c>
      <c r="AC515" s="79" t="str">
        <f ca="1">IF(ISNUMBER($H515),INDEX(INDIRECT($D$4),MATCH('CF AUX'!AC$14,INDIRECT($D$5),0),MATCH('CF AUX'!$I515,INDIRECT($D$7),0)),"")</f>
        <v/>
      </c>
      <c r="AD515" s="79" t="str">
        <f ca="1">IF(ISNUMBER($H515),INDEX(INDIRECT($D$4),MATCH('CF AUX'!AD$14,INDIRECT($D$5),0),MATCH('CF AUX'!$I515,INDIRECT($D$7),0)),"")</f>
        <v/>
      </c>
      <c r="AE515" s="79" t="str">
        <f ca="1">IF(ISNUMBER($H515),INDEX(INDIRECT($D$4),MATCH('CF AUX'!AE$14,INDIRECT($D$5),0),MATCH('CF AUX'!$I515,INDIRECT($D$7),0)),"")</f>
        <v/>
      </c>
      <c r="AF515" s="79" t="str">
        <f ca="1">IF(ISNUMBER($H515),INDEX(INDIRECT($D$4),MATCH('CF AUX'!AF$14,INDIRECT($D$5),0),MATCH('CF AUX'!$I515,INDIRECT($D$7),0)),"")</f>
        <v/>
      </c>
      <c r="AG515" s="79" t="str">
        <f ca="1">IF(ISNUMBER($H515),INDEX(INDIRECT($D$4),MATCH('CF AUX'!AG$14,INDIRECT($D$5),0),MATCH('CF AUX'!$I515,INDIRECT($D$7),0)),"")</f>
        <v/>
      </c>
      <c r="AH515" s="79" t="str">
        <f ca="1">IF(ISNUMBER($H515),INDEX(INDIRECT($D$4),MATCH('CF AUX'!AH$14,INDIRECT($D$5),0),MATCH('CF AUX'!$I515,INDIRECT($D$7),0)),"")</f>
        <v/>
      </c>
      <c r="AI515" s="79" t="str">
        <f ca="1">IF(ISNUMBER($H515),INDEX(INDIRECT($D$4),MATCH('CF AUX'!AI$14,INDIRECT($D$5),0),MATCH('CF AUX'!$I515,INDIRECT($D$7),0)),"")</f>
        <v/>
      </c>
      <c r="AJ515" s="79" t="str">
        <f ca="1">IF(ISNUMBER($H515),INDEX(INDIRECT($D$4),MATCH('CF AUX'!AJ$14,INDIRECT($D$5),0),MATCH('CF AUX'!$I515,INDIRECT($D$7),0)),"")</f>
        <v/>
      </c>
      <c r="AK515" s="79" t="str">
        <f ca="1">IF(ISNUMBER($H515),INDEX(INDIRECT($D$4),MATCH('CF AUX'!AK$14,INDIRECT($D$5),0),MATCH('CF AUX'!$I515,INDIRECT($D$7),0)),"")</f>
        <v/>
      </c>
      <c r="AL515" s="79" t="str">
        <f ca="1">IF(ISNUMBER($H515),INDEX(INDIRECT($D$4),MATCH('CF AUX'!AL$14,INDIRECT($D$5),0),MATCH('CF AUX'!$I515,INDIRECT($D$7),0)),"")</f>
        <v/>
      </c>
      <c r="AM515" s="79" t="str">
        <f ca="1">IF(ISNUMBER($H515),INDEX(INDIRECT($D$4),MATCH('CF AUX'!AM$14,INDIRECT($D$5),0),MATCH('CF AUX'!$I515,INDIRECT($D$7),0)),"")</f>
        <v/>
      </c>
      <c r="AN515" s="79" t="str">
        <f ca="1">IF(ISNUMBER($H515),INDEX(INDIRECT($D$4),MATCH('CF AUX'!AN$14,INDIRECT($D$5),0),MATCH('CF AUX'!$I515,INDIRECT($D$7),0)),"")</f>
        <v/>
      </c>
      <c r="AO515" s="79" t="str">
        <f ca="1">IF(ISNUMBER($H515),INDEX(INDIRECT($D$4),MATCH('CF AUX'!AO$14,INDIRECT($D$5),0),MATCH('CF AUX'!$I515,INDIRECT($D$7),0)),"")</f>
        <v/>
      </c>
      <c r="AP515" s="79" t="str">
        <f ca="1">IF(ISNUMBER($H515),INDEX(INDIRECT($D$4),MATCH('CF AUX'!AP$14,INDIRECT($D$5),0),MATCH('CF AUX'!$I515,INDIRECT($D$7),0)),"")</f>
        <v/>
      </c>
      <c r="AQ515" s="79" t="str">
        <f ca="1">IF(ISNUMBER($H515),INDEX(INDIRECT($D$4),MATCH('CF AUX'!AQ$14,INDIRECT($D$5),0),MATCH('CF AUX'!$I515,INDIRECT($D$7),0)),"")</f>
        <v/>
      </c>
      <c r="AR515" s="79" t="str">
        <f ca="1">IF(ISNUMBER($H515),INDEX(INDIRECT($D$4),MATCH('CF AUX'!AR$14,INDIRECT($D$5),0),MATCH('CF AUX'!$I515,INDIRECT($D$7),0)),"")</f>
        <v/>
      </c>
      <c r="AS515" s="79" t="str">
        <f ca="1">IF(ISNUMBER($H515),INDEX(INDIRECT($D$4),MATCH('CF AUX'!AS$14,INDIRECT($D$5),0),MATCH('CF AUX'!$I515,INDIRECT($D$7),0)),"")</f>
        <v/>
      </c>
      <c r="AT515" s="79" t="str">
        <f ca="1">IF(ISNUMBER($H515),INDEX(INDIRECT($D$4),MATCH('CF AUX'!AT$14,INDIRECT($D$5),0),MATCH('CF AUX'!$I515,INDIRECT($D$7),0)),"")</f>
        <v/>
      </c>
      <c r="AU515" s="79" t="str">
        <f ca="1">IF(ISNUMBER($H515),INDEX(INDIRECT($D$4),MATCH('CF AUX'!AU$14,INDIRECT($D$5),0),MATCH('CF AUX'!$I515,INDIRECT($D$7),0)),"")</f>
        <v/>
      </c>
      <c r="AV515" s="79" t="str">
        <f ca="1">IF(ISNUMBER($H515),INDEX(INDIRECT($D$4),MATCH('CF AUX'!AV$14,INDIRECT($D$5),0),MATCH('CF AUX'!$I515,INDIRECT($D$7),0)),"")</f>
        <v/>
      </c>
      <c r="AW515" s="79" t="str">
        <f ca="1">IF(ISNUMBER($H515),INDEX(INDIRECT($D$4),MATCH('CF AUX'!AW$14,INDIRECT($D$5),0),MATCH('CF AUX'!$I515,INDIRECT($D$7),0)),"")</f>
        <v/>
      </c>
      <c r="AX515" s="79" t="str">
        <f ca="1">IF(ISNUMBER($H515),INDEX(INDIRECT($D$4),MATCH('CF AUX'!AX$14,INDIRECT($D$5),0),MATCH('CF AUX'!$I515,INDIRECT($D$7),0)),"")</f>
        <v/>
      </c>
      <c r="AY515" s="79" t="str">
        <f ca="1">IF(ISNUMBER($H515),INDEX(INDIRECT($D$4),MATCH('CF AUX'!AY$14,INDIRECT($D$5),0),MATCH('CF AUX'!$I515,INDIRECT($D$7),0)),"")</f>
        <v/>
      </c>
      <c r="AZ515" s="79" t="str">
        <f ca="1">IF(ISNUMBER($H515),INDEX(INDIRECT($D$4),MATCH('CF AUX'!AZ$14,INDIRECT($D$5),0),MATCH('CF AUX'!$I515,INDIRECT($D$7),0)),"")</f>
        <v/>
      </c>
      <c r="BB515" s="95" t="str" cm="1">
        <f t="array" aca="1" ref="BB515" ca="1">IF(ISNUMBER($H515),MMULT(J515:AZ515,TRANSPOSE(INDIRECT($D$8&amp;$G$4&amp;B518&amp;":"&amp;$G$6&amp;B518))),"")</f>
        <v/>
      </c>
      <c r="BD515" s="59">
        <f>BD511</f>
        <v>514</v>
      </c>
      <c r="BE515" s="78" t="str" cm="1">
        <f t="array" aca="1" ref="BE515" ca="1">IFERROR(INDEX(INDIRECT($D$4),MATCH(INDIRECT(BE$5&amp;$BD515),INDIRECT($D$6),0),MATCH($I515,INDIRECT($D$7),0)),"")</f>
        <v/>
      </c>
      <c r="BF515" s="79" t="str" cm="1">
        <f t="array" aca="1" ref="BF515" ca="1">IFERROR(INDEX(INDIRECT($D$4),MATCH(INDIRECT(BF$5&amp;$BD515),INDIRECT($D$6),0),MATCH($I515,INDIRECT($D$7),0)),"")</f>
        <v/>
      </c>
      <c r="BG515" s="79" t="str" cm="1">
        <f t="array" aca="1" ref="BG515" ca="1">IFERROR(INDEX(INDIRECT($D$4),MATCH(INDIRECT(BG$5&amp;$BD515),INDIRECT($D$6),0),MATCH($I515,INDIRECT($D$7),0)),"")</f>
        <v/>
      </c>
      <c r="BH515" s="79" t="str" cm="1">
        <f t="array" aca="1" ref="BH515" ca="1">IFERROR(INDEX(INDIRECT($D$4),MATCH(INDIRECT(BH$5&amp;$BD515),INDIRECT($D$6),0),MATCH($I515,INDIRECT($D$7),0)),"")</f>
        <v/>
      </c>
      <c r="BI515" s="79" t="str" cm="1">
        <f t="array" aca="1" ref="BI515" ca="1">IFERROR(INDEX(INDIRECT($D$4),MATCH(INDIRECT(BI$5&amp;$BD515),INDIRECT($D$6),0),MATCH($I515,INDIRECT($D$7),0)),"")</f>
        <v/>
      </c>
      <c r="BJ515" s="79" t="str" cm="1">
        <f t="array" aca="1" ref="BJ515" ca="1">IFERROR(INDEX(INDIRECT($D$4),MATCH(INDIRECT(BJ$5&amp;$BD515),INDIRECT($D$6),0),MATCH($I515,INDIRECT($D$7),0)),"")</f>
        <v/>
      </c>
      <c r="BK515" s="79" t="str" cm="1">
        <f t="array" aca="1" ref="BK515" ca="1">IFERROR(INDEX(INDIRECT($D$4),MATCH(INDIRECT(BK$5&amp;$BD515),INDIRECT($D$6),0),MATCH($I515,INDIRECT($D$7),0)),"")</f>
        <v/>
      </c>
      <c r="BL515" s="79" t="str" cm="1">
        <f t="array" aca="1" ref="BL515" ca="1">IFERROR(INDEX(INDIRECT($D$4),MATCH(INDIRECT(BL$5&amp;$BD515),INDIRECT($D$6),0),MATCH($I515,INDIRECT($D$7),0)),"")</f>
        <v/>
      </c>
      <c r="BM515" s="79" t="str" cm="1">
        <f t="array" aca="1" ref="BM515" ca="1">IFERROR(INDEX(INDIRECT($D$4),MATCH(INDIRECT(BM$5&amp;$BD515),INDIRECT($D$6),0),MATCH($I515,INDIRECT($D$7),0)),"")</f>
        <v/>
      </c>
      <c r="BN515" s="79" t="str" cm="1">
        <f t="array" aca="1" ref="BN515" ca="1">IFERROR(INDEX(INDIRECT($D$4),MATCH(INDIRECT(BN$5&amp;$BD515),INDIRECT($D$6),0),MATCH($I515,INDIRECT($D$7),0)),"")</f>
        <v/>
      </c>
      <c r="BO515" s="79" t="str" cm="1">
        <f t="array" aca="1" ref="BO515" ca="1">IFERROR(INDEX(INDIRECT($D$4),MATCH(INDIRECT(BO$5&amp;$BD515),INDIRECT($D$6),0),MATCH($I515,INDIRECT($D$7),0)),"")</f>
        <v/>
      </c>
      <c r="BP515" s="79" t="str" cm="1">
        <f t="array" aca="1" ref="BP515" ca="1">IFERROR(INDEX(INDIRECT($D$4),MATCH(INDIRECT(BP$5&amp;$BD515),INDIRECT($D$6),0),MATCH($I515,INDIRECT($D$7),0)),"")</f>
        <v/>
      </c>
      <c r="BQ515" s="79" t="str" cm="1">
        <f t="array" aca="1" ref="BQ515" ca="1">IFERROR(INDEX(INDIRECT($D$4),MATCH(INDIRECT(BQ$5&amp;$BD515),INDIRECT($D$6),0),MATCH($I515,INDIRECT($D$7),0)),"")</f>
        <v/>
      </c>
      <c r="BR515" s="79" t="str" cm="1">
        <f t="array" aca="1" ref="BR515" ca="1">IFERROR(INDEX(INDIRECT($D$4),MATCH(INDIRECT(BR$5&amp;$BD515),INDIRECT($D$6),0),MATCH($I515,INDIRECT($D$7),0)),"")</f>
        <v/>
      </c>
      <c r="BS515" s="79" t="str" cm="1">
        <f t="array" aca="1" ref="BS515" ca="1">IFERROR(INDEX(INDIRECT($D$4),MATCH(INDIRECT(BS$5&amp;$BD515),INDIRECT($D$6),0),MATCH($I515,INDIRECT($D$7),0)),"")</f>
        <v/>
      </c>
      <c r="BT515" s="79" t="str" cm="1">
        <f t="array" aca="1" ref="BT515" ca="1">IFERROR(INDEX(INDIRECT($D$4),MATCH(INDIRECT(BT$5&amp;$BD515),INDIRECT($D$6),0),MATCH($I515,INDIRECT($D$7),0)),"")</f>
        <v/>
      </c>
      <c r="BU515" s="79" t="str" cm="1">
        <f t="array" aca="1" ref="BU515" ca="1">IFERROR(INDEX(INDIRECT($D$4),MATCH(INDIRECT(BU$5&amp;$BD515),INDIRECT($D$6),0),MATCH($I515,INDIRECT($D$7),0)),"")</f>
        <v/>
      </c>
      <c r="BV515" s="98" t="str" cm="1">
        <f t="array" aca="1" ref="BV515" ca="1">IFERROR(INDEX(INDIRECT($D$4),MATCH(INDIRECT(BV$5&amp;$BD515),INDIRECT($D$6),0),MATCH($I515,INDIRECT($D$7),0)),"")</f>
        <v/>
      </c>
      <c r="BX515" s="78" t="e" cm="1">
        <f t="array" aca="1" ref="BX515" ca="1">MINVERSE(INDIRECT(C526&amp;D526&amp;":"&amp;C527&amp;D527))</f>
        <v>#VALUE!</v>
      </c>
      <c r="BY515" s="79"/>
      <c r="BZ515" s="79"/>
      <c r="CA515" s="79"/>
      <c r="CB515" s="79"/>
      <c r="CC515" s="79"/>
      <c r="CD515" s="79"/>
      <c r="CE515" s="79"/>
      <c r="CF515" s="79"/>
      <c r="CG515" s="79"/>
      <c r="CH515" s="79"/>
      <c r="CI515" s="79"/>
      <c r="CJ515" s="79"/>
      <c r="CK515" s="79"/>
      <c r="CL515" s="79"/>
      <c r="CM515" s="79"/>
      <c r="CN515" s="79"/>
      <c r="CO515" s="98"/>
      <c r="CQ515" s="145" t="s">
        <v>206</v>
      </c>
      <c r="CR515" s="105" t="str">
        <f>IF(ISNUMBER(CS515),ROW(CS515),"")</f>
        <v/>
      </c>
      <c r="CS515" s="77" t="e" cm="1" vm="1">
        <f t="array" ref="CS515">_xlfn.SEQUENCE(C514)</f>
        <v>#VALUE!</v>
      </c>
      <c r="CT515" s="115" t="str">
        <f t="shared" ref="CT515:CT532" ca="1" si="129">I515</f>
        <v/>
      </c>
      <c r="CU515" s="78" t="str">
        <f>IF(ISNUMBER($CS515),INDEX(IRF.New!$CS$7:$DJ$37,MATCH(B518+1,IRF.New!$B$7:$B$37,0),MATCH($CT515,IRF.New!$CS$5:$DJ$5,0)),"")</f>
        <v/>
      </c>
      <c r="CV515" s="79"/>
      <c r="CW515" s="79" t="str">
        <f t="shared" ref="CW515:CW532" si="130">IF(ISNUMBER(CU515),CU515-BB515,"")</f>
        <v/>
      </c>
      <c r="CX515" s="79"/>
      <c r="CY515" s="79" t="e" cm="1">
        <f t="array" aca="1" ref="CY515" ca="1">MMULT(_xlfn.ANCHORARRAY(BX515),CW515:INDIRECT(CW513&amp;MAX(CR515:CR532)))</f>
        <v>#VALUE!</v>
      </c>
      <c r="CZ515" s="63">
        <f>ROW(CY515)</f>
        <v>515</v>
      </c>
      <c r="DA515" s="111" t="str">
        <f>IF(ISNUMBER(CS515),INDEX(IRF.New!$CS$2:$DJ$2,MATCH('CF AUX'!$CT515,IRF.New!$CS$5:$DJ$5,0)),"")</f>
        <v/>
      </c>
      <c r="DB515" s="85">
        <f>C513</f>
        <v>21</v>
      </c>
      <c r="DD515" s="131" t="str">
        <f>IF(ISNUMBER(CS515),INDEX(IRF.New!$D$7:$CO$37,MATCH('CF AUX'!C513,IRF.New!$C$7:$C$37,0),MATCH(CT515,IRF.New!$D$5:$CO$5,0)),"")</f>
        <v/>
      </c>
      <c r="DE515" s="1"/>
    </row>
    <row r="516" spans="1:109" x14ac:dyDescent="0.25">
      <c r="F516" s="136" t="str">
        <f t="shared" ref="F516:F532" si="131">IF(ISNUMBER(H516),IF(ABS((DD516-CU516))&lt;0.001,TRUE,FALSE),"")</f>
        <v/>
      </c>
      <c r="H516" s="143"/>
      <c r="I516" s="128" t="str">
        <f ca="1">IF(ISNUMBER(H516),INDEX(IRF.New!$CS$5:$DJ$5,MATCH('CF AUX'!H516,INDIRECT("IRF.New!$CS$"&amp;C515&amp;":$DJ$"&amp;C515),0)),"")</f>
        <v/>
      </c>
      <c r="J516" s="80" t="str">
        <f ca="1">IF(ISNUMBER($H516),INDEX(INDIRECT($D$4),MATCH('CF AUX'!J$14,INDIRECT($D$5),0),MATCH('CF AUX'!$I516,INDIRECT($D$7),0)),"")</f>
        <v/>
      </c>
      <c r="K516" s="81" t="str">
        <f ca="1">IF(ISNUMBER($H516),INDEX(INDIRECT($D$4),MATCH('CF AUX'!K$14,INDIRECT($D$5),0),MATCH('CF AUX'!$I516,INDIRECT($D$7),0)),"")</f>
        <v/>
      </c>
      <c r="L516" s="81" t="str">
        <f ca="1">IF(ISNUMBER($H516),INDEX(INDIRECT($D$4),MATCH('CF AUX'!L$14,INDIRECT($D$5),0),MATCH('CF AUX'!$I516,INDIRECT($D$7),0)),"")</f>
        <v/>
      </c>
      <c r="M516" s="81" t="str">
        <f ca="1">IF(ISNUMBER($H516),INDEX(INDIRECT($D$4),MATCH('CF AUX'!M$14,INDIRECT($D$5),0),MATCH('CF AUX'!$I516,INDIRECT($D$7),0)),"")</f>
        <v/>
      </c>
      <c r="N516" s="81" t="str">
        <f ca="1">IF(ISNUMBER($H516),INDEX(INDIRECT($D$4),MATCH('CF AUX'!N$14,INDIRECT($D$5),0),MATCH('CF AUX'!$I516,INDIRECT($D$7),0)),"")</f>
        <v/>
      </c>
      <c r="O516" s="81" t="str">
        <f ca="1">IF(ISNUMBER($H516),INDEX(INDIRECT($D$4),MATCH('CF AUX'!O$14,INDIRECT($D$5),0),MATCH('CF AUX'!$I516,INDIRECT($D$7),0)),"")</f>
        <v/>
      </c>
      <c r="P516" s="81" t="str">
        <f ca="1">IF(ISNUMBER($H516),INDEX(INDIRECT($D$4),MATCH('CF AUX'!P$14,INDIRECT($D$5),0),MATCH('CF AUX'!$I516,INDIRECT($D$7),0)),"")</f>
        <v/>
      </c>
      <c r="Q516" s="81" t="str">
        <f ca="1">IF(ISNUMBER($H516),INDEX(INDIRECT($D$4),MATCH('CF AUX'!Q$14,INDIRECT($D$5),0),MATCH('CF AUX'!$I516,INDIRECT($D$7),0)),"")</f>
        <v/>
      </c>
      <c r="R516" s="81" t="str">
        <f ca="1">IF(ISNUMBER($H516),INDEX(INDIRECT($D$4),MATCH('CF AUX'!R$14,INDIRECT($D$5),0),MATCH('CF AUX'!$I516,INDIRECT($D$7),0)),"")</f>
        <v/>
      </c>
      <c r="S516" s="81" t="str">
        <f ca="1">IF(ISNUMBER($H516),INDEX(INDIRECT($D$4),MATCH('CF AUX'!S$14,INDIRECT($D$5),0),MATCH('CF AUX'!$I516,INDIRECT($D$7),0)),"")</f>
        <v/>
      </c>
      <c r="T516" s="81" t="str">
        <f ca="1">IF(ISNUMBER($H516),INDEX(INDIRECT($D$4),MATCH('CF AUX'!T$14,INDIRECT($D$5),0),MATCH('CF AUX'!$I516,INDIRECT($D$7),0)),"")</f>
        <v/>
      </c>
      <c r="U516" s="81" t="str">
        <f ca="1">IF(ISNUMBER($H516),INDEX(INDIRECT($D$4),MATCH('CF AUX'!U$14,INDIRECT($D$5),0),MATCH('CF AUX'!$I516,INDIRECT($D$7),0)),"")</f>
        <v/>
      </c>
      <c r="V516" s="81" t="str">
        <f ca="1">IF(ISNUMBER($H516),INDEX(INDIRECT($D$4),MATCH('CF AUX'!V$14,INDIRECT($D$5),0),MATCH('CF AUX'!$I516,INDIRECT($D$7),0)),"")</f>
        <v/>
      </c>
      <c r="W516" s="81" t="str">
        <f ca="1">IF(ISNUMBER($H516),INDEX(INDIRECT($D$4),MATCH('CF AUX'!W$14,INDIRECT($D$5),0),MATCH('CF AUX'!$I516,INDIRECT($D$7),0)),"")</f>
        <v/>
      </c>
      <c r="X516" s="81" t="str">
        <f ca="1">IF(ISNUMBER($H516),INDEX(INDIRECT($D$4),MATCH('CF AUX'!X$14,INDIRECT($D$5),0),MATCH('CF AUX'!$I516,INDIRECT($D$7),0)),"")</f>
        <v/>
      </c>
      <c r="Y516" s="81" t="str">
        <f ca="1">IF(ISNUMBER($H516),INDEX(INDIRECT($D$4),MATCH('CF AUX'!Y$14,INDIRECT($D$5),0),MATCH('CF AUX'!$I516,INDIRECT($D$7),0)),"")</f>
        <v/>
      </c>
      <c r="Z516" s="81" t="str">
        <f ca="1">IF(ISNUMBER($H516),INDEX(INDIRECT($D$4),MATCH('CF AUX'!Z$14,INDIRECT($D$5),0),MATCH('CF AUX'!$I516,INDIRECT($D$7),0)),"")</f>
        <v/>
      </c>
      <c r="AA516" s="81" t="str">
        <f ca="1">IF(ISNUMBER($H516),INDEX(INDIRECT($D$4),MATCH('CF AUX'!AA$14,INDIRECT($D$5),0),MATCH('CF AUX'!$I516,INDIRECT($D$7),0)),"")</f>
        <v/>
      </c>
      <c r="AB516" s="81" t="str">
        <f ca="1">IF(ISNUMBER($H516),INDEX(INDIRECT($D$4),MATCH('CF AUX'!AB$14,INDIRECT($D$5),0),MATCH('CF AUX'!$I516,INDIRECT($D$7),0)),"")</f>
        <v/>
      </c>
      <c r="AC516" s="81" t="str">
        <f ca="1">IF(ISNUMBER($H516),INDEX(INDIRECT($D$4),MATCH('CF AUX'!AC$14,INDIRECT($D$5),0),MATCH('CF AUX'!$I516,INDIRECT($D$7),0)),"")</f>
        <v/>
      </c>
      <c r="AD516" s="81" t="str">
        <f ca="1">IF(ISNUMBER($H516),INDEX(INDIRECT($D$4),MATCH('CF AUX'!AD$14,INDIRECT($D$5),0),MATCH('CF AUX'!$I516,INDIRECT($D$7),0)),"")</f>
        <v/>
      </c>
      <c r="AE516" s="81" t="str">
        <f ca="1">IF(ISNUMBER($H516),INDEX(INDIRECT($D$4),MATCH('CF AUX'!AE$14,INDIRECT($D$5),0),MATCH('CF AUX'!$I516,INDIRECT($D$7),0)),"")</f>
        <v/>
      </c>
      <c r="AF516" s="81" t="str">
        <f ca="1">IF(ISNUMBER($H516),INDEX(INDIRECT($D$4),MATCH('CF AUX'!AF$14,INDIRECT($D$5),0),MATCH('CF AUX'!$I516,INDIRECT($D$7),0)),"")</f>
        <v/>
      </c>
      <c r="AG516" s="81" t="str">
        <f ca="1">IF(ISNUMBER($H516),INDEX(INDIRECT($D$4),MATCH('CF AUX'!AG$14,INDIRECT($D$5),0),MATCH('CF AUX'!$I516,INDIRECT($D$7),0)),"")</f>
        <v/>
      </c>
      <c r="AH516" s="81" t="str">
        <f ca="1">IF(ISNUMBER($H516),INDEX(INDIRECT($D$4),MATCH('CF AUX'!AH$14,INDIRECT($D$5),0),MATCH('CF AUX'!$I516,INDIRECT($D$7),0)),"")</f>
        <v/>
      </c>
      <c r="AI516" s="81" t="str">
        <f ca="1">IF(ISNUMBER($H516),INDEX(INDIRECT($D$4),MATCH('CF AUX'!AI$14,INDIRECT($D$5),0),MATCH('CF AUX'!$I516,INDIRECT($D$7),0)),"")</f>
        <v/>
      </c>
      <c r="AJ516" s="81" t="str">
        <f ca="1">IF(ISNUMBER($H516),INDEX(INDIRECT($D$4),MATCH('CF AUX'!AJ$14,INDIRECT($D$5),0),MATCH('CF AUX'!$I516,INDIRECT($D$7),0)),"")</f>
        <v/>
      </c>
      <c r="AK516" s="81" t="str">
        <f ca="1">IF(ISNUMBER($H516),INDEX(INDIRECT($D$4),MATCH('CF AUX'!AK$14,INDIRECT($D$5),0),MATCH('CF AUX'!$I516,INDIRECT($D$7),0)),"")</f>
        <v/>
      </c>
      <c r="AL516" s="81" t="str">
        <f ca="1">IF(ISNUMBER($H516),INDEX(INDIRECT($D$4),MATCH('CF AUX'!AL$14,INDIRECT($D$5),0),MATCH('CF AUX'!$I516,INDIRECT($D$7),0)),"")</f>
        <v/>
      </c>
      <c r="AM516" s="81" t="str">
        <f ca="1">IF(ISNUMBER($H516),INDEX(INDIRECT($D$4),MATCH('CF AUX'!AM$14,INDIRECT($D$5),0),MATCH('CF AUX'!$I516,INDIRECT($D$7),0)),"")</f>
        <v/>
      </c>
      <c r="AN516" s="81" t="str">
        <f ca="1">IF(ISNUMBER($H516),INDEX(INDIRECT($D$4),MATCH('CF AUX'!AN$14,INDIRECT($D$5),0),MATCH('CF AUX'!$I516,INDIRECT($D$7),0)),"")</f>
        <v/>
      </c>
      <c r="AO516" s="81" t="str">
        <f ca="1">IF(ISNUMBER($H516),INDEX(INDIRECT($D$4),MATCH('CF AUX'!AO$14,INDIRECT($D$5),0),MATCH('CF AUX'!$I516,INDIRECT($D$7),0)),"")</f>
        <v/>
      </c>
      <c r="AP516" s="81" t="str">
        <f ca="1">IF(ISNUMBER($H516),INDEX(INDIRECT($D$4),MATCH('CF AUX'!AP$14,INDIRECT($D$5),0),MATCH('CF AUX'!$I516,INDIRECT($D$7),0)),"")</f>
        <v/>
      </c>
      <c r="AQ516" s="81" t="str">
        <f ca="1">IF(ISNUMBER($H516),INDEX(INDIRECT($D$4),MATCH('CF AUX'!AQ$14,INDIRECT($D$5),0),MATCH('CF AUX'!$I516,INDIRECT($D$7),0)),"")</f>
        <v/>
      </c>
      <c r="AR516" s="81" t="str">
        <f ca="1">IF(ISNUMBER($H516),INDEX(INDIRECT($D$4),MATCH('CF AUX'!AR$14,INDIRECT($D$5),0),MATCH('CF AUX'!$I516,INDIRECT($D$7),0)),"")</f>
        <v/>
      </c>
      <c r="AS516" s="81" t="str">
        <f ca="1">IF(ISNUMBER($H516),INDEX(INDIRECT($D$4),MATCH('CF AUX'!AS$14,INDIRECT($D$5),0),MATCH('CF AUX'!$I516,INDIRECT($D$7),0)),"")</f>
        <v/>
      </c>
      <c r="AT516" s="81" t="str">
        <f ca="1">IF(ISNUMBER($H516),INDEX(INDIRECT($D$4),MATCH('CF AUX'!AT$14,INDIRECT($D$5),0),MATCH('CF AUX'!$I516,INDIRECT($D$7),0)),"")</f>
        <v/>
      </c>
      <c r="AU516" s="81" t="str">
        <f ca="1">IF(ISNUMBER($H516),INDEX(INDIRECT($D$4),MATCH('CF AUX'!AU$14,INDIRECT($D$5),0),MATCH('CF AUX'!$I516,INDIRECT($D$7),0)),"")</f>
        <v/>
      </c>
      <c r="AV516" s="81" t="str">
        <f ca="1">IF(ISNUMBER($H516),INDEX(INDIRECT($D$4),MATCH('CF AUX'!AV$14,INDIRECT($D$5),0),MATCH('CF AUX'!$I516,INDIRECT($D$7),0)),"")</f>
        <v/>
      </c>
      <c r="AW516" s="81" t="str">
        <f ca="1">IF(ISNUMBER($H516),INDEX(INDIRECT($D$4),MATCH('CF AUX'!AW$14,INDIRECT($D$5),0),MATCH('CF AUX'!$I516,INDIRECT($D$7),0)),"")</f>
        <v/>
      </c>
      <c r="AX516" s="81" t="str">
        <f ca="1">IF(ISNUMBER($H516),INDEX(INDIRECT($D$4),MATCH('CF AUX'!AX$14,INDIRECT($D$5),0),MATCH('CF AUX'!$I516,INDIRECT($D$7),0)),"")</f>
        <v/>
      </c>
      <c r="AY516" s="81" t="str">
        <f ca="1">IF(ISNUMBER($H516),INDEX(INDIRECT($D$4),MATCH('CF AUX'!AY$14,INDIRECT($D$5),0),MATCH('CF AUX'!$I516,INDIRECT($D$7),0)),"")</f>
        <v/>
      </c>
      <c r="AZ516" s="81" t="str">
        <f ca="1">IF(ISNUMBER($H516),INDEX(INDIRECT($D$4),MATCH('CF AUX'!AZ$14,INDIRECT($D$5),0),MATCH('CF AUX'!$I516,INDIRECT($D$7),0)),"")</f>
        <v/>
      </c>
      <c r="BB516" s="96" t="str" cm="1">
        <f t="array" aca="1" ref="BB516" ca="1">IF(ISNUMBER($H516),MMULT(J516:AZ516,TRANSPOSE(INDIRECT($D$8&amp;$G$4&amp;B518&amp;":"&amp;$G$6&amp;B518))),"")</f>
        <v/>
      </c>
      <c r="BD516" s="59">
        <f>BD515</f>
        <v>514</v>
      </c>
      <c r="BE516" s="80" t="str" cm="1">
        <f t="array" aca="1" ref="BE516" ca="1">IFERROR(INDEX(INDIRECT($D$4),MATCH(INDIRECT(BE$5&amp;$BD516),INDIRECT($D$6),0),MATCH($I516,INDIRECT($D$7),0)),"")</f>
        <v/>
      </c>
      <c r="BF516" s="81" t="str" cm="1">
        <f t="array" aca="1" ref="BF516" ca="1">IFERROR(INDEX(INDIRECT($D$4),MATCH(INDIRECT(BF$5&amp;$BD516),INDIRECT($D$6),0),MATCH($I516,INDIRECT($D$7),0)),"")</f>
        <v/>
      </c>
      <c r="BG516" s="81" t="str" cm="1">
        <f t="array" aca="1" ref="BG516" ca="1">IFERROR(INDEX(INDIRECT($D$4),MATCH(INDIRECT(BG$5&amp;$BD516),INDIRECT($D$6),0),MATCH($I516,INDIRECT($D$7),0)),"")</f>
        <v/>
      </c>
      <c r="BH516" s="81" t="str" cm="1">
        <f t="array" aca="1" ref="BH516" ca="1">IFERROR(INDEX(INDIRECT($D$4),MATCH(INDIRECT(BH$5&amp;$BD516),INDIRECT($D$6),0),MATCH($I516,INDIRECT($D$7),0)),"")</f>
        <v/>
      </c>
      <c r="BI516" s="81" t="str" cm="1">
        <f t="array" aca="1" ref="BI516" ca="1">IFERROR(INDEX(INDIRECT($D$4),MATCH(INDIRECT(BI$5&amp;$BD516),INDIRECT($D$6),0),MATCH($I516,INDIRECT($D$7),0)),"")</f>
        <v/>
      </c>
      <c r="BJ516" s="81" t="str" cm="1">
        <f t="array" aca="1" ref="BJ516" ca="1">IFERROR(INDEX(INDIRECT($D$4),MATCH(INDIRECT(BJ$5&amp;$BD516),INDIRECT($D$6),0),MATCH($I516,INDIRECT($D$7),0)),"")</f>
        <v/>
      </c>
      <c r="BK516" s="81" t="str" cm="1">
        <f t="array" aca="1" ref="BK516" ca="1">IFERROR(INDEX(INDIRECT($D$4),MATCH(INDIRECT(BK$5&amp;$BD516),INDIRECT($D$6),0),MATCH($I516,INDIRECT($D$7),0)),"")</f>
        <v/>
      </c>
      <c r="BL516" s="81" t="str" cm="1">
        <f t="array" aca="1" ref="BL516" ca="1">IFERROR(INDEX(INDIRECT($D$4),MATCH(INDIRECT(BL$5&amp;$BD516),INDIRECT($D$6),0),MATCH($I516,INDIRECT($D$7),0)),"")</f>
        <v/>
      </c>
      <c r="BM516" s="81" t="str" cm="1">
        <f t="array" aca="1" ref="BM516" ca="1">IFERROR(INDEX(INDIRECT($D$4),MATCH(INDIRECT(BM$5&amp;$BD516),INDIRECT($D$6),0),MATCH($I516,INDIRECT($D$7),0)),"")</f>
        <v/>
      </c>
      <c r="BN516" s="81" t="str" cm="1">
        <f t="array" aca="1" ref="BN516" ca="1">IFERROR(INDEX(INDIRECT($D$4),MATCH(INDIRECT(BN$5&amp;$BD516),INDIRECT($D$6),0),MATCH($I516,INDIRECT($D$7),0)),"")</f>
        <v/>
      </c>
      <c r="BO516" s="81" t="str" cm="1">
        <f t="array" aca="1" ref="BO516" ca="1">IFERROR(INDEX(INDIRECT($D$4),MATCH(INDIRECT(BO$5&amp;$BD516),INDIRECT($D$6),0),MATCH($I516,INDIRECT($D$7),0)),"")</f>
        <v/>
      </c>
      <c r="BP516" s="81" t="str" cm="1">
        <f t="array" aca="1" ref="BP516" ca="1">IFERROR(INDEX(INDIRECT($D$4),MATCH(INDIRECT(BP$5&amp;$BD516),INDIRECT($D$6),0),MATCH($I516,INDIRECT($D$7),0)),"")</f>
        <v/>
      </c>
      <c r="BQ516" s="81" t="str" cm="1">
        <f t="array" aca="1" ref="BQ516" ca="1">IFERROR(INDEX(INDIRECT($D$4),MATCH(INDIRECT(BQ$5&amp;$BD516),INDIRECT($D$6),0),MATCH($I516,INDIRECT($D$7),0)),"")</f>
        <v/>
      </c>
      <c r="BR516" s="81" t="str" cm="1">
        <f t="array" aca="1" ref="BR516" ca="1">IFERROR(INDEX(INDIRECT($D$4),MATCH(INDIRECT(BR$5&amp;$BD516),INDIRECT($D$6),0),MATCH($I516,INDIRECT($D$7),0)),"")</f>
        <v/>
      </c>
      <c r="BS516" s="81" t="str" cm="1">
        <f t="array" aca="1" ref="BS516" ca="1">IFERROR(INDEX(INDIRECT($D$4),MATCH(INDIRECT(BS$5&amp;$BD516),INDIRECT($D$6),0),MATCH($I516,INDIRECT($D$7),0)),"")</f>
        <v/>
      </c>
      <c r="BT516" s="81" t="str" cm="1">
        <f t="array" aca="1" ref="BT516" ca="1">IFERROR(INDEX(INDIRECT($D$4),MATCH(INDIRECT(BT$5&amp;$BD516),INDIRECT($D$6),0),MATCH($I516,INDIRECT($D$7),0)),"")</f>
        <v/>
      </c>
      <c r="BU516" s="81" t="str" cm="1">
        <f t="array" aca="1" ref="BU516" ca="1">IFERROR(INDEX(INDIRECT($D$4),MATCH(INDIRECT(BU$5&amp;$BD516),INDIRECT($D$6),0),MATCH($I516,INDIRECT($D$7),0)),"")</f>
        <v/>
      </c>
      <c r="BV516" s="99" t="str" cm="1">
        <f t="array" aca="1" ref="BV516" ca="1">IFERROR(INDEX(INDIRECT($D$4),MATCH(INDIRECT(BV$5&amp;$BD516),INDIRECT($D$6),0),MATCH($I516,INDIRECT($D$7),0)),"")</f>
        <v/>
      </c>
      <c r="BX516" s="80"/>
      <c r="BY516" s="81"/>
      <c r="BZ516" s="81"/>
      <c r="CA516" s="81"/>
      <c r="CB516" s="81"/>
      <c r="CC516" s="81"/>
      <c r="CD516" s="81"/>
      <c r="CE516" s="81"/>
      <c r="CF516" s="81"/>
      <c r="CG516" s="81"/>
      <c r="CH516" s="81"/>
      <c r="CI516" s="81"/>
      <c r="CJ516" s="81"/>
      <c r="CK516" s="81"/>
      <c r="CL516" s="81"/>
      <c r="CM516" s="81"/>
      <c r="CN516" s="81"/>
      <c r="CO516" s="99"/>
      <c r="CQ516" s="65" t="e" vm="2">
        <f>MAX(CS515:CS526)</f>
        <v>#VALUE!</v>
      </c>
      <c r="CR516" s="59" t="str">
        <f t="shared" ref="CR516:CR532" si="132">IF(ISNUMBER(CS516),ROW(CS516),"")</f>
        <v/>
      </c>
      <c r="CS516" s="60"/>
      <c r="CT516" s="116" t="str">
        <f t="shared" ca="1" si="129"/>
        <v/>
      </c>
      <c r="CU516" s="80" t="str">
        <f>IF(ISNUMBER($CS516),INDEX(IRF.New!$CS$7:$DJ$37,MATCH(B518+1,IRF.New!$B$7:$B$37,0),MATCH($CT516,IRF.New!$CS$5:$DJ$5,0)),"")</f>
        <v/>
      </c>
      <c r="CV516" s="81"/>
      <c r="CW516" s="81" t="str">
        <f t="shared" si="130"/>
        <v/>
      </c>
      <c r="CX516" s="81"/>
      <c r="CY516" s="81"/>
      <c r="CZ516" s="94"/>
      <c r="DA516" s="94" t="str">
        <f>IF(ISNUMBER(CS516),INDEX(IRF.New!$CS$2:$DJ$2,MATCH('CF AUX'!$CT516,IRF.New!$CS$5:$DJ$5,0)),"")</f>
        <v/>
      </c>
      <c r="DB516" s="72"/>
      <c r="DD516" s="132" t="str">
        <f>IF(ISNUMBER(CS516),INDEX(IRF.New!$D$7:$CO$37,MATCH('CF AUX'!C513,IRF.New!$C$7:$C$37,0),MATCH(CT516,IRF.New!$D$5:$CO$5,0)),"")</f>
        <v/>
      </c>
    </row>
    <row r="517" spans="1:109" x14ac:dyDescent="0.25">
      <c r="B517" s="59" t="s">
        <v>267</v>
      </c>
      <c r="F517" s="136" t="str">
        <f t="shared" si="131"/>
        <v/>
      </c>
      <c r="H517" s="143"/>
      <c r="I517" s="128" t="str">
        <f ca="1">IF(ISNUMBER(H517),INDEX(IRF.New!$CS$5:$DJ$5,MATCH('CF AUX'!H517,INDIRECT("IRF.New!$CS$"&amp;C515&amp;":$DJ$"&amp;C515),0)),"")</f>
        <v/>
      </c>
      <c r="J517" s="80" t="str">
        <f ca="1">IF(ISNUMBER($H517),INDEX(INDIRECT($D$4),MATCH('CF AUX'!J$14,INDIRECT($D$5),0),MATCH('CF AUX'!$I517,INDIRECT($D$7),0)),"")</f>
        <v/>
      </c>
      <c r="K517" s="81" t="str">
        <f ca="1">IF(ISNUMBER($H517),INDEX(INDIRECT($D$4),MATCH('CF AUX'!K$14,INDIRECT($D$5),0),MATCH('CF AUX'!$I517,INDIRECT($D$7),0)),"")</f>
        <v/>
      </c>
      <c r="L517" s="81" t="str">
        <f ca="1">IF(ISNUMBER($H517),INDEX(INDIRECT($D$4),MATCH('CF AUX'!L$14,INDIRECT($D$5),0),MATCH('CF AUX'!$I517,INDIRECT($D$7),0)),"")</f>
        <v/>
      </c>
      <c r="M517" s="81" t="str">
        <f ca="1">IF(ISNUMBER($H517),INDEX(INDIRECT($D$4),MATCH('CF AUX'!M$14,INDIRECT($D$5),0),MATCH('CF AUX'!$I517,INDIRECT($D$7),0)),"")</f>
        <v/>
      </c>
      <c r="N517" s="81" t="str">
        <f ca="1">IF(ISNUMBER($H517),INDEX(INDIRECT($D$4),MATCH('CF AUX'!N$14,INDIRECT($D$5),0),MATCH('CF AUX'!$I517,INDIRECT($D$7),0)),"")</f>
        <v/>
      </c>
      <c r="O517" s="81" t="str">
        <f ca="1">IF(ISNUMBER($H517),INDEX(INDIRECT($D$4),MATCH('CF AUX'!O$14,INDIRECT($D$5),0),MATCH('CF AUX'!$I517,INDIRECT($D$7),0)),"")</f>
        <v/>
      </c>
      <c r="P517" s="81" t="str">
        <f ca="1">IF(ISNUMBER($H517),INDEX(INDIRECT($D$4),MATCH('CF AUX'!P$14,INDIRECT($D$5),0),MATCH('CF AUX'!$I517,INDIRECT($D$7),0)),"")</f>
        <v/>
      </c>
      <c r="Q517" s="81" t="str">
        <f ca="1">IF(ISNUMBER($H517),INDEX(INDIRECT($D$4),MATCH('CF AUX'!Q$14,INDIRECT($D$5),0),MATCH('CF AUX'!$I517,INDIRECT($D$7),0)),"")</f>
        <v/>
      </c>
      <c r="R517" s="81" t="str">
        <f ca="1">IF(ISNUMBER($H517),INDEX(INDIRECT($D$4),MATCH('CF AUX'!R$14,INDIRECT($D$5),0),MATCH('CF AUX'!$I517,INDIRECT($D$7),0)),"")</f>
        <v/>
      </c>
      <c r="S517" s="81" t="str">
        <f ca="1">IF(ISNUMBER($H517),INDEX(INDIRECT($D$4),MATCH('CF AUX'!S$14,INDIRECT($D$5),0),MATCH('CF AUX'!$I517,INDIRECT($D$7),0)),"")</f>
        <v/>
      </c>
      <c r="T517" s="81" t="str">
        <f ca="1">IF(ISNUMBER($H517),INDEX(INDIRECT($D$4),MATCH('CF AUX'!T$14,INDIRECT($D$5),0),MATCH('CF AUX'!$I517,INDIRECT($D$7),0)),"")</f>
        <v/>
      </c>
      <c r="U517" s="81" t="str">
        <f ca="1">IF(ISNUMBER($H517),INDEX(INDIRECT($D$4),MATCH('CF AUX'!U$14,INDIRECT($D$5),0),MATCH('CF AUX'!$I517,INDIRECT($D$7),0)),"")</f>
        <v/>
      </c>
      <c r="V517" s="81" t="str">
        <f ca="1">IF(ISNUMBER($H517),INDEX(INDIRECT($D$4),MATCH('CF AUX'!V$14,INDIRECT($D$5),0),MATCH('CF AUX'!$I517,INDIRECT($D$7),0)),"")</f>
        <v/>
      </c>
      <c r="W517" s="81" t="str">
        <f ca="1">IF(ISNUMBER($H517),INDEX(INDIRECT($D$4),MATCH('CF AUX'!W$14,INDIRECT($D$5),0),MATCH('CF AUX'!$I517,INDIRECT($D$7),0)),"")</f>
        <v/>
      </c>
      <c r="X517" s="81" t="str">
        <f ca="1">IF(ISNUMBER($H517),INDEX(INDIRECT($D$4),MATCH('CF AUX'!X$14,INDIRECT($D$5),0),MATCH('CF AUX'!$I517,INDIRECT($D$7),0)),"")</f>
        <v/>
      </c>
      <c r="Y517" s="81" t="str">
        <f ca="1">IF(ISNUMBER($H517),INDEX(INDIRECT($D$4),MATCH('CF AUX'!Y$14,INDIRECT($D$5),0),MATCH('CF AUX'!$I517,INDIRECT($D$7),0)),"")</f>
        <v/>
      </c>
      <c r="Z517" s="81" t="str">
        <f ca="1">IF(ISNUMBER($H517),INDEX(INDIRECT($D$4),MATCH('CF AUX'!Z$14,INDIRECT($D$5),0),MATCH('CF AUX'!$I517,INDIRECT($D$7),0)),"")</f>
        <v/>
      </c>
      <c r="AA517" s="81" t="str">
        <f ca="1">IF(ISNUMBER($H517),INDEX(INDIRECT($D$4),MATCH('CF AUX'!AA$14,INDIRECT($D$5),0),MATCH('CF AUX'!$I517,INDIRECT($D$7),0)),"")</f>
        <v/>
      </c>
      <c r="AB517" s="81" t="str">
        <f ca="1">IF(ISNUMBER($H517),INDEX(INDIRECT($D$4),MATCH('CF AUX'!AB$14,INDIRECT($D$5),0),MATCH('CF AUX'!$I517,INDIRECT($D$7),0)),"")</f>
        <v/>
      </c>
      <c r="AC517" s="81" t="str">
        <f ca="1">IF(ISNUMBER($H517),INDEX(INDIRECT($D$4),MATCH('CF AUX'!AC$14,INDIRECT($D$5),0),MATCH('CF AUX'!$I517,INDIRECT($D$7),0)),"")</f>
        <v/>
      </c>
      <c r="AD517" s="81" t="str">
        <f ca="1">IF(ISNUMBER($H517),INDEX(INDIRECT($D$4),MATCH('CF AUX'!AD$14,INDIRECT($D$5),0),MATCH('CF AUX'!$I517,INDIRECT($D$7),0)),"")</f>
        <v/>
      </c>
      <c r="AE517" s="81" t="str">
        <f ca="1">IF(ISNUMBER($H517),INDEX(INDIRECT($D$4),MATCH('CF AUX'!AE$14,INDIRECT($D$5),0),MATCH('CF AUX'!$I517,INDIRECT($D$7),0)),"")</f>
        <v/>
      </c>
      <c r="AF517" s="81" t="str">
        <f ca="1">IF(ISNUMBER($H517),INDEX(INDIRECT($D$4),MATCH('CF AUX'!AF$14,INDIRECT($D$5),0),MATCH('CF AUX'!$I517,INDIRECT($D$7),0)),"")</f>
        <v/>
      </c>
      <c r="AG517" s="81" t="str">
        <f ca="1">IF(ISNUMBER($H517),INDEX(INDIRECT($D$4),MATCH('CF AUX'!AG$14,INDIRECT($D$5),0),MATCH('CF AUX'!$I517,INDIRECT($D$7),0)),"")</f>
        <v/>
      </c>
      <c r="AH517" s="81" t="str">
        <f ca="1">IF(ISNUMBER($H517),INDEX(INDIRECT($D$4),MATCH('CF AUX'!AH$14,INDIRECT($D$5),0),MATCH('CF AUX'!$I517,INDIRECT($D$7),0)),"")</f>
        <v/>
      </c>
      <c r="AI517" s="81" t="str">
        <f ca="1">IF(ISNUMBER($H517),INDEX(INDIRECT($D$4),MATCH('CF AUX'!AI$14,INDIRECT($D$5),0),MATCH('CF AUX'!$I517,INDIRECT($D$7),0)),"")</f>
        <v/>
      </c>
      <c r="AJ517" s="81" t="str">
        <f ca="1">IF(ISNUMBER($H517),INDEX(INDIRECT($D$4),MATCH('CF AUX'!AJ$14,INDIRECT($D$5),0),MATCH('CF AUX'!$I517,INDIRECT($D$7),0)),"")</f>
        <v/>
      </c>
      <c r="AK517" s="81" t="str">
        <f ca="1">IF(ISNUMBER($H517),INDEX(INDIRECT($D$4),MATCH('CF AUX'!AK$14,INDIRECT($D$5),0),MATCH('CF AUX'!$I517,INDIRECT($D$7),0)),"")</f>
        <v/>
      </c>
      <c r="AL517" s="81" t="str">
        <f ca="1">IF(ISNUMBER($H517),INDEX(INDIRECT($D$4),MATCH('CF AUX'!AL$14,INDIRECT($D$5),0),MATCH('CF AUX'!$I517,INDIRECT($D$7),0)),"")</f>
        <v/>
      </c>
      <c r="AM517" s="81" t="str">
        <f ca="1">IF(ISNUMBER($H517),INDEX(INDIRECT($D$4),MATCH('CF AUX'!AM$14,INDIRECT($D$5),0),MATCH('CF AUX'!$I517,INDIRECT($D$7),0)),"")</f>
        <v/>
      </c>
      <c r="AN517" s="81" t="str">
        <f ca="1">IF(ISNUMBER($H517),INDEX(INDIRECT($D$4),MATCH('CF AUX'!AN$14,INDIRECT($D$5),0),MATCH('CF AUX'!$I517,INDIRECT($D$7),0)),"")</f>
        <v/>
      </c>
      <c r="AO517" s="81" t="str">
        <f ca="1">IF(ISNUMBER($H517),INDEX(INDIRECT($D$4),MATCH('CF AUX'!AO$14,INDIRECT($D$5),0),MATCH('CF AUX'!$I517,INDIRECT($D$7),0)),"")</f>
        <v/>
      </c>
      <c r="AP517" s="81" t="str">
        <f ca="1">IF(ISNUMBER($H517),INDEX(INDIRECT($D$4),MATCH('CF AUX'!AP$14,INDIRECT($D$5),0),MATCH('CF AUX'!$I517,INDIRECT($D$7),0)),"")</f>
        <v/>
      </c>
      <c r="AQ517" s="81" t="str">
        <f ca="1">IF(ISNUMBER($H517),INDEX(INDIRECT($D$4),MATCH('CF AUX'!AQ$14,INDIRECT($D$5),0),MATCH('CF AUX'!$I517,INDIRECT($D$7),0)),"")</f>
        <v/>
      </c>
      <c r="AR517" s="81" t="str">
        <f ca="1">IF(ISNUMBER($H517),INDEX(INDIRECT($D$4),MATCH('CF AUX'!AR$14,INDIRECT($D$5),0),MATCH('CF AUX'!$I517,INDIRECT($D$7),0)),"")</f>
        <v/>
      </c>
      <c r="AS517" s="81" t="str">
        <f ca="1">IF(ISNUMBER($H517),INDEX(INDIRECT($D$4),MATCH('CF AUX'!AS$14,INDIRECT($D$5),0),MATCH('CF AUX'!$I517,INDIRECT($D$7),0)),"")</f>
        <v/>
      </c>
      <c r="AT517" s="81" t="str">
        <f ca="1">IF(ISNUMBER($H517),INDEX(INDIRECT($D$4),MATCH('CF AUX'!AT$14,INDIRECT($D$5),0),MATCH('CF AUX'!$I517,INDIRECT($D$7),0)),"")</f>
        <v/>
      </c>
      <c r="AU517" s="81" t="str">
        <f ca="1">IF(ISNUMBER($H517),INDEX(INDIRECT($D$4),MATCH('CF AUX'!AU$14,INDIRECT($D$5),0),MATCH('CF AUX'!$I517,INDIRECT($D$7),0)),"")</f>
        <v/>
      </c>
      <c r="AV517" s="81" t="str">
        <f ca="1">IF(ISNUMBER($H517),INDEX(INDIRECT($D$4),MATCH('CF AUX'!AV$14,INDIRECT($D$5),0),MATCH('CF AUX'!$I517,INDIRECT($D$7),0)),"")</f>
        <v/>
      </c>
      <c r="AW517" s="81" t="str">
        <f ca="1">IF(ISNUMBER($H517),INDEX(INDIRECT($D$4),MATCH('CF AUX'!AW$14,INDIRECT($D$5),0),MATCH('CF AUX'!$I517,INDIRECT($D$7),0)),"")</f>
        <v/>
      </c>
      <c r="AX517" s="81" t="str">
        <f ca="1">IF(ISNUMBER($H517),INDEX(INDIRECT($D$4),MATCH('CF AUX'!AX$14,INDIRECT($D$5),0),MATCH('CF AUX'!$I517,INDIRECT($D$7),0)),"")</f>
        <v/>
      </c>
      <c r="AY517" s="81" t="str">
        <f ca="1">IF(ISNUMBER($H517),INDEX(INDIRECT($D$4),MATCH('CF AUX'!AY$14,INDIRECT($D$5),0),MATCH('CF AUX'!$I517,INDIRECT($D$7),0)),"")</f>
        <v/>
      </c>
      <c r="AZ517" s="81" t="str">
        <f ca="1">IF(ISNUMBER($H517),INDEX(INDIRECT($D$4),MATCH('CF AUX'!AZ$14,INDIRECT($D$5),0),MATCH('CF AUX'!$I517,INDIRECT($D$7),0)),"")</f>
        <v/>
      </c>
      <c r="BB517" s="96" t="str" cm="1">
        <f t="array" aca="1" ref="BB517" ca="1">IF(ISNUMBER($H517),MMULT(J517:AZ517,TRANSPOSE(INDIRECT($D$8&amp;$G$4&amp;B518&amp;":"&amp;$G$6&amp;B518))),"")</f>
        <v/>
      </c>
      <c r="BD517" s="59">
        <f t="shared" ref="BD517:BD531" si="133">BD516</f>
        <v>514</v>
      </c>
      <c r="BE517" s="80" t="str" cm="1">
        <f t="array" aca="1" ref="BE517" ca="1">IFERROR(INDEX(INDIRECT($D$4),MATCH(INDIRECT(BE$5&amp;$BD517),INDIRECT($D$6),0),MATCH($I517,INDIRECT($D$7),0)),"")</f>
        <v/>
      </c>
      <c r="BF517" s="81" t="str" cm="1">
        <f t="array" aca="1" ref="BF517" ca="1">IFERROR(INDEX(INDIRECT($D$4),MATCH(INDIRECT(BF$5&amp;$BD517),INDIRECT($D$6),0),MATCH($I517,INDIRECT($D$7),0)),"")</f>
        <v/>
      </c>
      <c r="BG517" s="81" t="str" cm="1">
        <f t="array" aca="1" ref="BG517" ca="1">IFERROR(INDEX(INDIRECT($D$4),MATCH(INDIRECT(BG$5&amp;$BD517),INDIRECT($D$6),0),MATCH($I517,INDIRECT($D$7),0)),"")</f>
        <v/>
      </c>
      <c r="BH517" s="81" t="str" cm="1">
        <f t="array" aca="1" ref="BH517" ca="1">IFERROR(INDEX(INDIRECT($D$4),MATCH(INDIRECT(BH$5&amp;$BD517),INDIRECT($D$6),0),MATCH($I517,INDIRECT($D$7),0)),"")</f>
        <v/>
      </c>
      <c r="BI517" s="81" t="str" cm="1">
        <f t="array" aca="1" ref="BI517" ca="1">IFERROR(INDEX(INDIRECT($D$4),MATCH(INDIRECT(BI$5&amp;$BD517),INDIRECT($D$6),0),MATCH($I517,INDIRECT($D$7),0)),"")</f>
        <v/>
      </c>
      <c r="BJ517" s="81" t="str" cm="1">
        <f t="array" aca="1" ref="BJ517" ca="1">IFERROR(INDEX(INDIRECT($D$4),MATCH(INDIRECT(BJ$5&amp;$BD517),INDIRECT($D$6),0),MATCH($I517,INDIRECT($D$7),0)),"")</f>
        <v/>
      </c>
      <c r="BK517" s="81" t="str" cm="1">
        <f t="array" aca="1" ref="BK517" ca="1">IFERROR(INDEX(INDIRECT($D$4),MATCH(INDIRECT(BK$5&amp;$BD517),INDIRECT($D$6),0),MATCH($I517,INDIRECT($D$7),0)),"")</f>
        <v/>
      </c>
      <c r="BL517" s="81" t="str" cm="1">
        <f t="array" aca="1" ref="BL517" ca="1">IFERROR(INDEX(INDIRECT($D$4),MATCH(INDIRECT(BL$5&amp;$BD517),INDIRECT($D$6),0),MATCH($I517,INDIRECT($D$7),0)),"")</f>
        <v/>
      </c>
      <c r="BM517" s="81" t="str" cm="1">
        <f t="array" aca="1" ref="BM517" ca="1">IFERROR(INDEX(INDIRECT($D$4),MATCH(INDIRECT(BM$5&amp;$BD517),INDIRECT($D$6),0),MATCH($I517,INDIRECT($D$7),0)),"")</f>
        <v/>
      </c>
      <c r="BN517" s="81" t="str" cm="1">
        <f t="array" aca="1" ref="BN517" ca="1">IFERROR(INDEX(INDIRECT($D$4),MATCH(INDIRECT(BN$5&amp;$BD517),INDIRECT($D$6),0),MATCH($I517,INDIRECT($D$7),0)),"")</f>
        <v/>
      </c>
      <c r="BO517" s="81" t="str" cm="1">
        <f t="array" aca="1" ref="BO517" ca="1">IFERROR(INDEX(INDIRECT($D$4),MATCH(INDIRECT(BO$5&amp;$BD517),INDIRECT($D$6),0),MATCH($I517,INDIRECT($D$7),0)),"")</f>
        <v/>
      </c>
      <c r="BP517" s="81" t="str" cm="1">
        <f t="array" aca="1" ref="BP517" ca="1">IFERROR(INDEX(INDIRECT($D$4),MATCH(INDIRECT(BP$5&amp;$BD517),INDIRECT($D$6),0),MATCH($I517,INDIRECT($D$7),0)),"")</f>
        <v/>
      </c>
      <c r="BQ517" s="81" t="str" cm="1">
        <f t="array" aca="1" ref="BQ517" ca="1">IFERROR(INDEX(INDIRECT($D$4),MATCH(INDIRECT(BQ$5&amp;$BD517),INDIRECT($D$6),0),MATCH($I517,INDIRECT($D$7),0)),"")</f>
        <v/>
      </c>
      <c r="BR517" s="81" t="str" cm="1">
        <f t="array" aca="1" ref="BR517" ca="1">IFERROR(INDEX(INDIRECT($D$4),MATCH(INDIRECT(BR$5&amp;$BD517),INDIRECT($D$6),0),MATCH($I517,INDIRECT($D$7),0)),"")</f>
        <v/>
      </c>
      <c r="BS517" s="81" t="str" cm="1">
        <f t="array" aca="1" ref="BS517" ca="1">IFERROR(INDEX(INDIRECT($D$4),MATCH(INDIRECT(BS$5&amp;$BD517),INDIRECT($D$6),0),MATCH($I517,INDIRECT($D$7),0)),"")</f>
        <v/>
      </c>
      <c r="BT517" s="81" t="str" cm="1">
        <f t="array" aca="1" ref="BT517" ca="1">IFERROR(INDEX(INDIRECT($D$4),MATCH(INDIRECT(BT$5&amp;$BD517),INDIRECT($D$6),0),MATCH($I517,INDIRECT($D$7),0)),"")</f>
        <v/>
      </c>
      <c r="BU517" s="81" t="str" cm="1">
        <f t="array" aca="1" ref="BU517" ca="1">IFERROR(INDEX(INDIRECT($D$4),MATCH(INDIRECT(BU$5&amp;$BD517),INDIRECT($D$6),0),MATCH($I517,INDIRECT($D$7),0)),"")</f>
        <v/>
      </c>
      <c r="BV517" s="99" t="str" cm="1">
        <f t="array" aca="1" ref="BV517" ca="1">IFERROR(INDEX(INDIRECT($D$4),MATCH(INDIRECT(BV$5&amp;$BD517),INDIRECT($D$6),0),MATCH($I517,INDIRECT($D$7),0)),"")</f>
        <v/>
      </c>
      <c r="BX517" s="80"/>
      <c r="BY517" s="81"/>
      <c r="BZ517" s="81"/>
      <c r="CA517" s="81"/>
      <c r="CB517" s="81"/>
      <c r="CC517" s="81"/>
      <c r="CD517" s="81"/>
      <c r="CE517" s="81"/>
      <c r="CF517" s="81"/>
      <c r="CG517" s="81"/>
      <c r="CH517" s="81"/>
      <c r="CI517" s="81"/>
      <c r="CJ517" s="81"/>
      <c r="CK517" s="81"/>
      <c r="CL517" s="81"/>
      <c r="CM517" s="81"/>
      <c r="CN517" s="81"/>
      <c r="CO517" s="99"/>
      <c r="CQ517" s="113"/>
      <c r="CR517" s="59" t="str">
        <f t="shared" si="132"/>
        <v/>
      </c>
      <c r="CS517" s="60"/>
      <c r="CT517" s="116" t="str">
        <f t="shared" ca="1" si="129"/>
        <v/>
      </c>
      <c r="CU517" s="80" t="str">
        <f>IF(ISNUMBER($CS517),INDEX(IRF.New!$CS$7:$DJ$37,MATCH(B518+1,IRF.New!$B$7:$B$37,0),MATCH($CT517,IRF.New!$CS$5:$DJ$5,0)),"")</f>
        <v/>
      </c>
      <c r="CV517" s="81"/>
      <c r="CW517" s="81" t="str">
        <f t="shared" si="130"/>
        <v/>
      </c>
      <c r="CX517" s="81"/>
      <c r="CY517" s="81"/>
      <c r="CZ517" s="94"/>
      <c r="DA517" s="94" t="str">
        <f>IF(ISNUMBER(CS517),INDEX(IRF.New!$CS$2:$DJ$2,MATCH('CF AUX'!$CT517,IRF.New!$CS$5:$DJ$5,0)),"")</f>
        <v/>
      </c>
      <c r="DB517" s="72"/>
      <c r="DD517" s="132" t="str">
        <f>IF(ISNUMBER(CS517),INDEX(IRF.New!$D$7:$CO$37,MATCH('CF AUX'!C513,IRF.New!$C$7:$C$37,0),MATCH(CT517,IRF.New!$D$5:$CO$5,0)),"")</f>
        <v/>
      </c>
    </row>
    <row r="518" spans="1:109" x14ac:dyDescent="0.25">
      <c r="B518" s="75">
        <f>INDEX(IRF.New!$B:$B,MATCH('CF AUX'!C513,IRF.New!$C:$C,0))-1</f>
        <v>33</v>
      </c>
      <c r="F518" s="136" t="str">
        <f t="shared" si="131"/>
        <v/>
      </c>
      <c r="H518" s="65"/>
      <c r="I518" s="129" t="str">
        <f ca="1">IF(ISNUMBER(H518),INDEX(IRF.New!$CS$5:$DJ$5,MATCH('CF AUX'!H518,INDIRECT("IRF.New!$CS$"&amp;C515&amp;":$DJ$"&amp;C515),0)),"")</f>
        <v/>
      </c>
      <c r="J518" s="80" t="str">
        <f ca="1">IF(ISNUMBER($H518),INDEX(INDIRECT($D$4),MATCH('CF AUX'!J$14,INDIRECT($D$5),0),MATCH('CF AUX'!$I518,INDIRECT($D$7),0)),"")</f>
        <v/>
      </c>
      <c r="K518" s="81" t="str">
        <f ca="1">IF(ISNUMBER($H518),INDEX(INDIRECT($D$4),MATCH('CF AUX'!K$14,INDIRECT($D$5),0),MATCH('CF AUX'!$I518,INDIRECT($D$7),0)),"")</f>
        <v/>
      </c>
      <c r="L518" s="81" t="str">
        <f ca="1">IF(ISNUMBER($H518),INDEX(INDIRECT($D$4),MATCH('CF AUX'!L$14,INDIRECT($D$5),0),MATCH('CF AUX'!$I518,INDIRECT($D$7),0)),"")</f>
        <v/>
      </c>
      <c r="M518" s="81" t="str">
        <f ca="1">IF(ISNUMBER($H518),INDEX(INDIRECT($D$4),MATCH('CF AUX'!M$14,INDIRECT($D$5),0),MATCH('CF AUX'!$I518,INDIRECT($D$7),0)),"")</f>
        <v/>
      </c>
      <c r="N518" s="81" t="str">
        <f ca="1">IF(ISNUMBER($H518),INDEX(INDIRECT($D$4),MATCH('CF AUX'!N$14,INDIRECT($D$5),0),MATCH('CF AUX'!$I518,INDIRECT($D$7),0)),"")</f>
        <v/>
      </c>
      <c r="O518" s="81" t="str">
        <f ca="1">IF(ISNUMBER($H518),INDEX(INDIRECT($D$4),MATCH('CF AUX'!O$14,INDIRECT($D$5),0),MATCH('CF AUX'!$I518,INDIRECT($D$7),0)),"")</f>
        <v/>
      </c>
      <c r="P518" s="81" t="str">
        <f ca="1">IF(ISNUMBER($H518),INDEX(INDIRECT($D$4),MATCH('CF AUX'!P$14,INDIRECT($D$5),0),MATCH('CF AUX'!$I518,INDIRECT($D$7),0)),"")</f>
        <v/>
      </c>
      <c r="Q518" s="81" t="str">
        <f ca="1">IF(ISNUMBER($H518),INDEX(INDIRECT($D$4),MATCH('CF AUX'!Q$14,INDIRECT($D$5),0),MATCH('CF AUX'!$I518,INDIRECT($D$7),0)),"")</f>
        <v/>
      </c>
      <c r="R518" s="81" t="str">
        <f ca="1">IF(ISNUMBER($H518),INDEX(INDIRECT($D$4),MATCH('CF AUX'!R$14,INDIRECT($D$5),0),MATCH('CF AUX'!$I518,INDIRECT($D$7),0)),"")</f>
        <v/>
      </c>
      <c r="S518" s="81" t="str">
        <f ca="1">IF(ISNUMBER($H518),INDEX(INDIRECT($D$4),MATCH('CF AUX'!S$14,INDIRECT($D$5),0),MATCH('CF AUX'!$I518,INDIRECT($D$7),0)),"")</f>
        <v/>
      </c>
      <c r="T518" s="81" t="str">
        <f ca="1">IF(ISNUMBER($H518),INDEX(INDIRECT($D$4),MATCH('CF AUX'!T$14,INDIRECT($D$5),0),MATCH('CF AUX'!$I518,INDIRECT($D$7),0)),"")</f>
        <v/>
      </c>
      <c r="U518" s="81" t="str">
        <f ca="1">IF(ISNUMBER($H518),INDEX(INDIRECT($D$4),MATCH('CF AUX'!U$14,INDIRECT($D$5),0),MATCH('CF AUX'!$I518,INDIRECT($D$7),0)),"")</f>
        <v/>
      </c>
      <c r="V518" s="81" t="str">
        <f ca="1">IF(ISNUMBER($H518),INDEX(INDIRECT($D$4),MATCH('CF AUX'!V$14,INDIRECT($D$5),0),MATCH('CF AUX'!$I518,INDIRECT($D$7),0)),"")</f>
        <v/>
      </c>
      <c r="W518" s="81" t="str">
        <f ca="1">IF(ISNUMBER($H518),INDEX(INDIRECT($D$4),MATCH('CF AUX'!W$14,INDIRECT($D$5),0),MATCH('CF AUX'!$I518,INDIRECT($D$7),0)),"")</f>
        <v/>
      </c>
      <c r="X518" s="81" t="str">
        <f ca="1">IF(ISNUMBER($H518),INDEX(INDIRECT($D$4),MATCH('CF AUX'!X$14,INDIRECT($D$5),0),MATCH('CF AUX'!$I518,INDIRECT($D$7),0)),"")</f>
        <v/>
      </c>
      <c r="Y518" s="81" t="str">
        <f ca="1">IF(ISNUMBER($H518),INDEX(INDIRECT($D$4),MATCH('CF AUX'!Y$14,INDIRECT($D$5),0),MATCH('CF AUX'!$I518,INDIRECT($D$7),0)),"")</f>
        <v/>
      </c>
      <c r="Z518" s="81" t="str">
        <f ca="1">IF(ISNUMBER($H518),INDEX(INDIRECT($D$4),MATCH('CF AUX'!Z$14,INDIRECT($D$5),0),MATCH('CF AUX'!$I518,INDIRECT($D$7),0)),"")</f>
        <v/>
      </c>
      <c r="AA518" s="81" t="str">
        <f ca="1">IF(ISNUMBER($H518),INDEX(INDIRECT($D$4),MATCH('CF AUX'!AA$14,INDIRECT($D$5),0),MATCH('CF AUX'!$I518,INDIRECT($D$7),0)),"")</f>
        <v/>
      </c>
      <c r="AB518" s="81" t="str">
        <f ca="1">IF(ISNUMBER($H518),INDEX(INDIRECT($D$4),MATCH('CF AUX'!AB$14,INDIRECT($D$5),0),MATCH('CF AUX'!$I518,INDIRECT($D$7),0)),"")</f>
        <v/>
      </c>
      <c r="AC518" s="81" t="str">
        <f ca="1">IF(ISNUMBER($H518),INDEX(INDIRECT($D$4),MATCH('CF AUX'!AC$14,INDIRECT($D$5),0),MATCH('CF AUX'!$I518,INDIRECT($D$7),0)),"")</f>
        <v/>
      </c>
      <c r="AD518" s="81" t="str">
        <f ca="1">IF(ISNUMBER($H518),INDEX(INDIRECT($D$4),MATCH('CF AUX'!AD$14,INDIRECT($D$5),0),MATCH('CF AUX'!$I518,INDIRECT($D$7),0)),"")</f>
        <v/>
      </c>
      <c r="AE518" s="81" t="str">
        <f ca="1">IF(ISNUMBER($H518),INDEX(INDIRECT($D$4),MATCH('CF AUX'!AE$14,INDIRECT($D$5),0),MATCH('CF AUX'!$I518,INDIRECT($D$7),0)),"")</f>
        <v/>
      </c>
      <c r="AF518" s="81" t="str">
        <f ca="1">IF(ISNUMBER($H518),INDEX(INDIRECT($D$4),MATCH('CF AUX'!AF$14,INDIRECT($D$5),0),MATCH('CF AUX'!$I518,INDIRECT($D$7),0)),"")</f>
        <v/>
      </c>
      <c r="AG518" s="81" t="str">
        <f ca="1">IF(ISNUMBER($H518),INDEX(INDIRECT($D$4),MATCH('CF AUX'!AG$14,INDIRECT($D$5),0),MATCH('CF AUX'!$I518,INDIRECT($D$7),0)),"")</f>
        <v/>
      </c>
      <c r="AH518" s="81" t="str">
        <f ca="1">IF(ISNUMBER($H518),INDEX(INDIRECT($D$4),MATCH('CF AUX'!AH$14,INDIRECT($D$5),0),MATCH('CF AUX'!$I518,INDIRECT($D$7),0)),"")</f>
        <v/>
      </c>
      <c r="AI518" s="81" t="str">
        <f ca="1">IF(ISNUMBER($H518),INDEX(INDIRECT($D$4),MATCH('CF AUX'!AI$14,INDIRECT($D$5),0),MATCH('CF AUX'!$I518,INDIRECT($D$7),0)),"")</f>
        <v/>
      </c>
      <c r="AJ518" s="81" t="str">
        <f ca="1">IF(ISNUMBER($H518),INDEX(INDIRECT($D$4),MATCH('CF AUX'!AJ$14,INDIRECT($D$5),0),MATCH('CF AUX'!$I518,INDIRECT($D$7),0)),"")</f>
        <v/>
      </c>
      <c r="AK518" s="81" t="str">
        <f ca="1">IF(ISNUMBER($H518),INDEX(INDIRECT($D$4),MATCH('CF AUX'!AK$14,INDIRECT($D$5),0),MATCH('CF AUX'!$I518,INDIRECT($D$7),0)),"")</f>
        <v/>
      </c>
      <c r="AL518" s="81" t="str">
        <f ca="1">IF(ISNUMBER($H518),INDEX(INDIRECT($D$4),MATCH('CF AUX'!AL$14,INDIRECT($D$5),0),MATCH('CF AUX'!$I518,INDIRECT($D$7),0)),"")</f>
        <v/>
      </c>
      <c r="AM518" s="81" t="str">
        <f ca="1">IF(ISNUMBER($H518),INDEX(INDIRECT($D$4),MATCH('CF AUX'!AM$14,INDIRECT($D$5),0),MATCH('CF AUX'!$I518,INDIRECT($D$7),0)),"")</f>
        <v/>
      </c>
      <c r="AN518" s="81" t="str">
        <f ca="1">IF(ISNUMBER($H518),INDEX(INDIRECT($D$4),MATCH('CF AUX'!AN$14,INDIRECT($D$5),0),MATCH('CF AUX'!$I518,INDIRECT($D$7),0)),"")</f>
        <v/>
      </c>
      <c r="AO518" s="81" t="str">
        <f ca="1">IF(ISNUMBER($H518),INDEX(INDIRECT($D$4),MATCH('CF AUX'!AO$14,INDIRECT($D$5),0),MATCH('CF AUX'!$I518,INDIRECT($D$7),0)),"")</f>
        <v/>
      </c>
      <c r="AP518" s="81" t="str">
        <f ca="1">IF(ISNUMBER($H518),INDEX(INDIRECT($D$4),MATCH('CF AUX'!AP$14,INDIRECT($D$5),0),MATCH('CF AUX'!$I518,INDIRECT($D$7),0)),"")</f>
        <v/>
      </c>
      <c r="AQ518" s="81" t="str">
        <f ca="1">IF(ISNUMBER($H518),INDEX(INDIRECT($D$4),MATCH('CF AUX'!AQ$14,INDIRECT($D$5),0),MATCH('CF AUX'!$I518,INDIRECT($D$7),0)),"")</f>
        <v/>
      </c>
      <c r="AR518" s="81" t="str">
        <f ca="1">IF(ISNUMBER($H518),INDEX(INDIRECT($D$4),MATCH('CF AUX'!AR$14,INDIRECT($D$5),0),MATCH('CF AUX'!$I518,INDIRECT($D$7),0)),"")</f>
        <v/>
      </c>
      <c r="AS518" s="81" t="str">
        <f ca="1">IF(ISNUMBER($H518),INDEX(INDIRECT($D$4),MATCH('CF AUX'!AS$14,INDIRECT($D$5),0),MATCH('CF AUX'!$I518,INDIRECT($D$7),0)),"")</f>
        <v/>
      </c>
      <c r="AT518" s="81" t="str">
        <f ca="1">IF(ISNUMBER($H518),INDEX(INDIRECT($D$4),MATCH('CF AUX'!AT$14,INDIRECT($D$5),0),MATCH('CF AUX'!$I518,INDIRECT($D$7),0)),"")</f>
        <v/>
      </c>
      <c r="AU518" s="81" t="str">
        <f ca="1">IF(ISNUMBER($H518),INDEX(INDIRECT($D$4),MATCH('CF AUX'!AU$14,INDIRECT($D$5),0),MATCH('CF AUX'!$I518,INDIRECT($D$7),0)),"")</f>
        <v/>
      </c>
      <c r="AV518" s="81" t="str">
        <f ca="1">IF(ISNUMBER($H518),INDEX(INDIRECT($D$4),MATCH('CF AUX'!AV$14,INDIRECT($D$5),0),MATCH('CF AUX'!$I518,INDIRECT($D$7),0)),"")</f>
        <v/>
      </c>
      <c r="AW518" s="81" t="str">
        <f ca="1">IF(ISNUMBER($H518),INDEX(INDIRECT($D$4),MATCH('CF AUX'!AW$14,INDIRECT($D$5),0),MATCH('CF AUX'!$I518,INDIRECT($D$7),0)),"")</f>
        <v/>
      </c>
      <c r="AX518" s="81" t="str">
        <f ca="1">IF(ISNUMBER($H518),INDEX(INDIRECT($D$4),MATCH('CF AUX'!AX$14,INDIRECT($D$5),0),MATCH('CF AUX'!$I518,INDIRECT($D$7),0)),"")</f>
        <v/>
      </c>
      <c r="AY518" s="81" t="str">
        <f ca="1">IF(ISNUMBER($H518),INDEX(INDIRECT($D$4),MATCH('CF AUX'!AY$14,INDIRECT($D$5),0),MATCH('CF AUX'!$I518,INDIRECT($D$7),0)),"")</f>
        <v/>
      </c>
      <c r="AZ518" s="81" t="str">
        <f ca="1">IF(ISNUMBER($H518),INDEX(INDIRECT($D$4),MATCH('CF AUX'!AZ$14,INDIRECT($D$5),0),MATCH('CF AUX'!$I518,INDIRECT($D$7),0)),"")</f>
        <v/>
      </c>
      <c r="BB518" s="96" t="str" cm="1">
        <f t="array" aca="1" ref="BB518" ca="1">IF(ISNUMBER($H518),MMULT(J518:AZ518,TRANSPOSE(INDIRECT($D$8&amp;$G$4&amp;B518&amp;":"&amp;$G$6&amp;B518))),"")</f>
        <v/>
      </c>
      <c r="BD518" s="59">
        <f t="shared" si="133"/>
        <v>514</v>
      </c>
      <c r="BE518" s="80" t="str" cm="1">
        <f t="array" aca="1" ref="BE518" ca="1">IFERROR(INDEX(INDIRECT($D$4),MATCH(INDIRECT(BE$5&amp;$BD518),INDIRECT($D$6),0),MATCH($I518,INDIRECT($D$7),0)),"")</f>
        <v/>
      </c>
      <c r="BF518" s="81" t="str" cm="1">
        <f t="array" aca="1" ref="BF518" ca="1">IFERROR(INDEX(INDIRECT($D$4),MATCH(INDIRECT(BF$5&amp;$BD518),INDIRECT($D$6),0),MATCH($I518,INDIRECT($D$7),0)),"")</f>
        <v/>
      </c>
      <c r="BG518" s="81" t="str" cm="1">
        <f t="array" aca="1" ref="BG518" ca="1">IFERROR(INDEX(INDIRECT($D$4),MATCH(INDIRECT(BG$5&amp;$BD518),INDIRECT($D$6),0),MATCH($I518,INDIRECT($D$7),0)),"")</f>
        <v/>
      </c>
      <c r="BH518" s="81" t="str" cm="1">
        <f t="array" aca="1" ref="BH518" ca="1">IFERROR(INDEX(INDIRECT($D$4),MATCH(INDIRECT(BH$5&amp;$BD518),INDIRECT($D$6),0),MATCH($I518,INDIRECT($D$7),0)),"")</f>
        <v/>
      </c>
      <c r="BI518" s="81" t="str" cm="1">
        <f t="array" aca="1" ref="BI518" ca="1">IFERROR(INDEX(INDIRECT($D$4),MATCH(INDIRECT(BI$5&amp;$BD518),INDIRECT($D$6),0),MATCH($I518,INDIRECT($D$7),0)),"")</f>
        <v/>
      </c>
      <c r="BJ518" s="81" t="str" cm="1">
        <f t="array" aca="1" ref="BJ518" ca="1">IFERROR(INDEX(INDIRECT($D$4),MATCH(INDIRECT(BJ$5&amp;$BD518),INDIRECT($D$6),0),MATCH($I518,INDIRECT($D$7),0)),"")</f>
        <v/>
      </c>
      <c r="BK518" s="81" t="str" cm="1">
        <f t="array" aca="1" ref="BK518" ca="1">IFERROR(INDEX(INDIRECT($D$4),MATCH(INDIRECT(BK$5&amp;$BD518),INDIRECT($D$6),0),MATCH($I518,INDIRECT($D$7),0)),"")</f>
        <v/>
      </c>
      <c r="BL518" s="81" t="str" cm="1">
        <f t="array" aca="1" ref="BL518" ca="1">IFERROR(INDEX(INDIRECT($D$4),MATCH(INDIRECT(BL$5&amp;$BD518),INDIRECT($D$6),0),MATCH($I518,INDIRECT($D$7),0)),"")</f>
        <v/>
      </c>
      <c r="BM518" s="81" t="str" cm="1">
        <f t="array" aca="1" ref="BM518" ca="1">IFERROR(INDEX(INDIRECT($D$4),MATCH(INDIRECT(BM$5&amp;$BD518),INDIRECT($D$6),0),MATCH($I518,INDIRECT($D$7),0)),"")</f>
        <v/>
      </c>
      <c r="BN518" s="81" t="str" cm="1">
        <f t="array" aca="1" ref="BN518" ca="1">IFERROR(INDEX(INDIRECT($D$4),MATCH(INDIRECT(BN$5&amp;$BD518),INDIRECT($D$6),0),MATCH($I518,INDIRECT($D$7),0)),"")</f>
        <v/>
      </c>
      <c r="BO518" s="81" t="str" cm="1">
        <f t="array" aca="1" ref="BO518" ca="1">IFERROR(INDEX(INDIRECT($D$4),MATCH(INDIRECT(BO$5&amp;$BD518),INDIRECT($D$6),0),MATCH($I518,INDIRECT($D$7),0)),"")</f>
        <v/>
      </c>
      <c r="BP518" s="81" t="str" cm="1">
        <f t="array" aca="1" ref="BP518" ca="1">IFERROR(INDEX(INDIRECT($D$4),MATCH(INDIRECT(BP$5&amp;$BD518),INDIRECT($D$6),0),MATCH($I518,INDIRECT($D$7),0)),"")</f>
        <v/>
      </c>
      <c r="BQ518" s="81" t="str" cm="1">
        <f t="array" aca="1" ref="BQ518" ca="1">IFERROR(INDEX(INDIRECT($D$4),MATCH(INDIRECT(BQ$5&amp;$BD518),INDIRECT($D$6),0),MATCH($I518,INDIRECT($D$7),0)),"")</f>
        <v/>
      </c>
      <c r="BR518" s="81" t="str" cm="1">
        <f t="array" aca="1" ref="BR518" ca="1">IFERROR(INDEX(INDIRECT($D$4),MATCH(INDIRECT(BR$5&amp;$BD518),INDIRECT($D$6),0),MATCH($I518,INDIRECT($D$7),0)),"")</f>
        <v/>
      </c>
      <c r="BS518" s="81" t="str" cm="1">
        <f t="array" aca="1" ref="BS518" ca="1">IFERROR(INDEX(INDIRECT($D$4),MATCH(INDIRECT(BS$5&amp;$BD518),INDIRECT($D$6),0),MATCH($I518,INDIRECT($D$7),0)),"")</f>
        <v/>
      </c>
      <c r="BT518" s="81" t="str" cm="1">
        <f t="array" aca="1" ref="BT518" ca="1">IFERROR(INDEX(INDIRECT($D$4),MATCH(INDIRECT(BT$5&amp;$BD518),INDIRECT($D$6),0),MATCH($I518,INDIRECT($D$7),0)),"")</f>
        <v/>
      </c>
      <c r="BU518" s="81" t="str" cm="1">
        <f t="array" aca="1" ref="BU518" ca="1">IFERROR(INDEX(INDIRECT($D$4),MATCH(INDIRECT(BU$5&amp;$BD518),INDIRECT($D$6),0),MATCH($I518,INDIRECT($D$7),0)),"")</f>
        <v/>
      </c>
      <c r="BV518" s="99" t="str" cm="1">
        <f t="array" aca="1" ref="BV518" ca="1">IFERROR(INDEX(INDIRECT($D$4),MATCH(INDIRECT(BV$5&amp;$BD518),INDIRECT($D$6),0),MATCH($I518,INDIRECT($D$7),0)),"")</f>
        <v/>
      </c>
      <c r="BX518" s="80"/>
      <c r="BY518" s="81"/>
      <c r="BZ518" s="81"/>
      <c r="CA518" s="81"/>
      <c r="CB518" s="81"/>
      <c r="CC518" s="81"/>
      <c r="CD518" s="81"/>
      <c r="CE518" s="81"/>
      <c r="CF518" s="81"/>
      <c r="CG518" s="81"/>
      <c r="CH518" s="81"/>
      <c r="CI518" s="81"/>
      <c r="CJ518" s="81"/>
      <c r="CK518" s="81"/>
      <c r="CL518" s="81"/>
      <c r="CM518" s="81"/>
      <c r="CN518" s="81"/>
      <c r="CO518" s="99"/>
      <c r="CQ518" s="113"/>
      <c r="CR518" s="59" t="str">
        <f t="shared" si="132"/>
        <v/>
      </c>
      <c r="CS518" s="60"/>
      <c r="CT518" s="123" t="str">
        <f t="shared" ca="1" si="129"/>
        <v/>
      </c>
      <c r="CU518" s="80" t="str">
        <f>IF(ISNUMBER($CS518),INDEX(IRF.New!$CS$7:$DJ$37,MATCH(B518+1,IRF.New!$B$7:$B$37,0),MATCH($CT518,IRF.New!$CS$5:$DJ$5,0)),"")</f>
        <v/>
      </c>
      <c r="CV518" s="81"/>
      <c r="CW518" s="81" t="str">
        <f t="shared" si="130"/>
        <v/>
      </c>
      <c r="CX518" s="81"/>
      <c r="CY518" s="81"/>
      <c r="CZ518" s="94"/>
      <c r="DA518" s="94" t="str">
        <f>IF(ISNUMBER(CS518),INDEX(IRF.New!$CS$2:$DJ$2,MATCH('CF AUX'!$CT518,IRF.New!$CS$5:$DJ$5,0)),"")</f>
        <v/>
      </c>
      <c r="DB518" s="72"/>
      <c r="DD518" s="132" t="str">
        <f>IF(ISNUMBER(CS518),INDEX(IRF.New!$D$7:$CO$37,MATCH('CF AUX'!C513,IRF.New!$C$7:$C$37,0),MATCH(CT518,IRF.New!$D$5:$CO$5,0)),"")</f>
        <v/>
      </c>
    </row>
    <row r="519" spans="1:109" x14ac:dyDescent="0.25">
      <c r="F519" s="136" t="str">
        <f t="shared" si="131"/>
        <v/>
      </c>
      <c r="H519" s="65"/>
      <c r="I519" s="129" t="str">
        <f ca="1">IF(ISNUMBER(H519),INDEX(IRF.New!$CS$5:$DJ$5,MATCH('CF AUX'!H519,INDIRECT("IRF.New!$CS$"&amp;C515&amp;":$DJ$"&amp;C515),0)),"")</f>
        <v/>
      </c>
      <c r="J519" s="80" t="str">
        <f ca="1">IF(ISNUMBER($H519),INDEX(INDIRECT($D$4),MATCH('CF AUX'!J$14,INDIRECT($D$5),0),MATCH('CF AUX'!$I519,INDIRECT($D$7),0)),"")</f>
        <v/>
      </c>
      <c r="K519" s="81" t="str">
        <f ca="1">IF(ISNUMBER($H519),INDEX(INDIRECT($D$4),MATCH('CF AUX'!K$14,INDIRECT($D$5),0),MATCH('CF AUX'!$I519,INDIRECT($D$7),0)),"")</f>
        <v/>
      </c>
      <c r="L519" s="81" t="str">
        <f ca="1">IF(ISNUMBER($H519),INDEX(INDIRECT($D$4),MATCH('CF AUX'!L$14,INDIRECT($D$5),0),MATCH('CF AUX'!$I519,INDIRECT($D$7),0)),"")</f>
        <v/>
      </c>
      <c r="M519" s="81" t="str">
        <f ca="1">IF(ISNUMBER($H519),INDEX(INDIRECT($D$4),MATCH('CF AUX'!M$14,INDIRECT($D$5),0),MATCH('CF AUX'!$I519,INDIRECT($D$7),0)),"")</f>
        <v/>
      </c>
      <c r="N519" s="81" t="str">
        <f ca="1">IF(ISNUMBER($H519),INDEX(INDIRECT($D$4),MATCH('CF AUX'!N$14,INDIRECT($D$5),0),MATCH('CF AUX'!$I519,INDIRECT($D$7),0)),"")</f>
        <v/>
      </c>
      <c r="O519" s="81" t="str">
        <f ca="1">IF(ISNUMBER($H519),INDEX(INDIRECT($D$4),MATCH('CF AUX'!O$14,INDIRECT($D$5),0),MATCH('CF AUX'!$I519,INDIRECT($D$7),0)),"")</f>
        <v/>
      </c>
      <c r="P519" s="81" t="str">
        <f ca="1">IF(ISNUMBER($H519),INDEX(INDIRECT($D$4),MATCH('CF AUX'!P$14,INDIRECT($D$5),0),MATCH('CF AUX'!$I519,INDIRECT($D$7),0)),"")</f>
        <v/>
      </c>
      <c r="Q519" s="81" t="str">
        <f ca="1">IF(ISNUMBER($H519),INDEX(INDIRECT($D$4),MATCH('CF AUX'!Q$14,INDIRECT($D$5),0),MATCH('CF AUX'!$I519,INDIRECT($D$7),0)),"")</f>
        <v/>
      </c>
      <c r="R519" s="81" t="str">
        <f ca="1">IF(ISNUMBER($H519),INDEX(INDIRECT($D$4),MATCH('CF AUX'!R$14,INDIRECT($D$5),0),MATCH('CF AUX'!$I519,INDIRECT($D$7),0)),"")</f>
        <v/>
      </c>
      <c r="S519" s="81" t="str">
        <f ca="1">IF(ISNUMBER($H519),INDEX(INDIRECT($D$4),MATCH('CF AUX'!S$14,INDIRECT($D$5),0),MATCH('CF AUX'!$I519,INDIRECT($D$7),0)),"")</f>
        <v/>
      </c>
      <c r="T519" s="81" t="str">
        <f ca="1">IF(ISNUMBER($H519),INDEX(INDIRECT($D$4),MATCH('CF AUX'!T$14,INDIRECT($D$5),0),MATCH('CF AUX'!$I519,INDIRECT($D$7),0)),"")</f>
        <v/>
      </c>
      <c r="U519" s="81" t="str">
        <f ca="1">IF(ISNUMBER($H519),INDEX(INDIRECT($D$4),MATCH('CF AUX'!U$14,INDIRECT($D$5),0),MATCH('CF AUX'!$I519,INDIRECT($D$7),0)),"")</f>
        <v/>
      </c>
      <c r="V519" s="81" t="str">
        <f ca="1">IF(ISNUMBER($H519),INDEX(INDIRECT($D$4),MATCH('CF AUX'!V$14,INDIRECT($D$5),0),MATCH('CF AUX'!$I519,INDIRECT($D$7),0)),"")</f>
        <v/>
      </c>
      <c r="W519" s="81" t="str">
        <f ca="1">IF(ISNUMBER($H519),INDEX(INDIRECT($D$4),MATCH('CF AUX'!W$14,INDIRECT($D$5),0),MATCH('CF AUX'!$I519,INDIRECT($D$7),0)),"")</f>
        <v/>
      </c>
      <c r="X519" s="81" t="str">
        <f ca="1">IF(ISNUMBER($H519),INDEX(INDIRECT($D$4),MATCH('CF AUX'!X$14,INDIRECT($D$5),0),MATCH('CF AUX'!$I519,INDIRECT($D$7),0)),"")</f>
        <v/>
      </c>
      <c r="Y519" s="81" t="str">
        <f ca="1">IF(ISNUMBER($H519),INDEX(INDIRECT($D$4),MATCH('CF AUX'!Y$14,INDIRECT($D$5),0),MATCH('CF AUX'!$I519,INDIRECT($D$7),0)),"")</f>
        <v/>
      </c>
      <c r="Z519" s="81" t="str">
        <f ca="1">IF(ISNUMBER($H519),INDEX(INDIRECT($D$4),MATCH('CF AUX'!Z$14,INDIRECT($D$5),0),MATCH('CF AUX'!$I519,INDIRECT($D$7),0)),"")</f>
        <v/>
      </c>
      <c r="AA519" s="81" t="str">
        <f ca="1">IF(ISNUMBER($H519),INDEX(INDIRECT($D$4),MATCH('CF AUX'!AA$14,INDIRECT($D$5),0),MATCH('CF AUX'!$I519,INDIRECT($D$7),0)),"")</f>
        <v/>
      </c>
      <c r="AB519" s="81" t="str">
        <f ca="1">IF(ISNUMBER($H519),INDEX(INDIRECT($D$4),MATCH('CF AUX'!AB$14,INDIRECT($D$5),0),MATCH('CF AUX'!$I519,INDIRECT($D$7),0)),"")</f>
        <v/>
      </c>
      <c r="AC519" s="81" t="str">
        <f ca="1">IF(ISNUMBER($H519),INDEX(INDIRECT($D$4),MATCH('CF AUX'!AC$14,INDIRECT($D$5),0),MATCH('CF AUX'!$I519,INDIRECT($D$7),0)),"")</f>
        <v/>
      </c>
      <c r="AD519" s="81" t="str">
        <f ca="1">IF(ISNUMBER($H519),INDEX(INDIRECT($D$4),MATCH('CF AUX'!AD$14,INDIRECT($D$5),0),MATCH('CF AUX'!$I519,INDIRECT($D$7),0)),"")</f>
        <v/>
      </c>
      <c r="AE519" s="81" t="str">
        <f ca="1">IF(ISNUMBER($H519),INDEX(INDIRECT($D$4),MATCH('CF AUX'!AE$14,INDIRECT($D$5),0),MATCH('CF AUX'!$I519,INDIRECT($D$7),0)),"")</f>
        <v/>
      </c>
      <c r="AF519" s="81" t="str">
        <f ca="1">IF(ISNUMBER($H519),INDEX(INDIRECT($D$4),MATCH('CF AUX'!AF$14,INDIRECT($D$5),0),MATCH('CF AUX'!$I519,INDIRECT($D$7),0)),"")</f>
        <v/>
      </c>
      <c r="AG519" s="81" t="str">
        <f ca="1">IF(ISNUMBER($H519),INDEX(INDIRECT($D$4),MATCH('CF AUX'!AG$14,INDIRECT($D$5),0),MATCH('CF AUX'!$I519,INDIRECT($D$7),0)),"")</f>
        <v/>
      </c>
      <c r="AH519" s="81" t="str">
        <f ca="1">IF(ISNUMBER($H519),INDEX(INDIRECT($D$4),MATCH('CF AUX'!AH$14,INDIRECT($D$5),0),MATCH('CF AUX'!$I519,INDIRECT($D$7),0)),"")</f>
        <v/>
      </c>
      <c r="AI519" s="81" t="str">
        <f ca="1">IF(ISNUMBER($H519),INDEX(INDIRECT($D$4),MATCH('CF AUX'!AI$14,INDIRECT($D$5),0),MATCH('CF AUX'!$I519,INDIRECT($D$7),0)),"")</f>
        <v/>
      </c>
      <c r="AJ519" s="81" t="str">
        <f ca="1">IF(ISNUMBER($H519),INDEX(INDIRECT($D$4),MATCH('CF AUX'!AJ$14,INDIRECT($D$5),0),MATCH('CF AUX'!$I519,INDIRECT($D$7),0)),"")</f>
        <v/>
      </c>
      <c r="AK519" s="81" t="str">
        <f ca="1">IF(ISNUMBER($H519),INDEX(INDIRECT($D$4),MATCH('CF AUX'!AK$14,INDIRECT($D$5),0),MATCH('CF AUX'!$I519,INDIRECT($D$7),0)),"")</f>
        <v/>
      </c>
      <c r="AL519" s="81" t="str">
        <f ca="1">IF(ISNUMBER($H519),INDEX(INDIRECT($D$4),MATCH('CF AUX'!AL$14,INDIRECT($D$5),0),MATCH('CF AUX'!$I519,INDIRECT($D$7),0)),"")</f>
        <v/>
      </c>
      <c r="AM519" s="81" t="str">
        <f ca="1">IF(ISNUMBER($H519),INDEX(INDIRECT($D$4),MATCH('CF AUX'!AM$14,INDIRECT($D$5),0),MATCH('CF AUX'!$I519,INDIRECT($D$7),0)),"")</f>
        <v/>
      </c>
      <c r="AN519" s="81" t="str">
        <f ca="1">IF(ISNUMBER($H519),INDEX(INDIRECT($D$4),MATCH('CF AUX'!AN$14,INDIRECT($D$5),0),MATCH('CF AUX'!$I519,INDIRECT($D$7),0)),"")</f>
        <v/>
      </c>
      <c r="AO519" s="81" t="str">
        <f ca="1">IF(ISNUMBER($H519),INDEX(INDIRECT($D$4),MATCH('CF AUX'!AO$14,INDIRECT($D$5),0),MATCH('CF AUX'!$I519,INDIRECT($D$7),0)),"")</f>
        <v/>
      </c>
      <c r="AP519" s="81" t="str">
        <f ca="1">IF(ISNUMBER($H519),INDEX(INDIRECT($D$4),MATCH('CF AUX'!AP$14,INDIRECT($D$5),0),MATCH('CF AUX'!$I519,INDIRECT($D$7),0)),"")</f>
        <v/>
      </c>
      <c r="AQ519" s="81" t="str">
        <f ca="1">IF(ISNUMBER($H519),INDEX(INDIRECT($D$4),MATCH('CF AUX'!AQ$14,INDIRECT($D$5),0),MATCH('CF AUX'!$I519,INDIRECT($D$7),0)),"")</f>
        <v/>
      </c>
      <c r="AR519" s="81" t="str">
        <f ca="1">IF(ISNUMBER($H519),INDEX(INDIRECT($D$4),MATCH('CF AUX'!AR$14,INDIRECT($D$5),0),MATCH('CF AUX'!$I519,INDIRECT($D$7),0)),"")</f>
        <v/>
      </c>
      <c r="AS519" s="81" t="str">
        <f ca="1">IF(ISNUMBER($H519),INDEX(INDIRECT($D$4),MATCH('CF AUX'!AS$14,INDIRECT($D$5),0),MATCH('CF AUX'!$I519,INDIRECT($D$7),0)),"")</f>
        <v/>
      </c>
      <c r="AT519" s="81" t="str">
        <f ca="1">IF(ISNUMBER($H519),INDEX(INDIRECT($D$4),MATCH('CF AUX'!AT$14,INDIRECT($D$5),0),MATCH('CF AUX'!$I519,INDIRECT($D$7),0)),"")</f>
        <v/>
      </c>
      <c r="AU519" s="81" t="str">
        <f ca="1">IF(ISNUMBER($H519),INDEX(INDIRECT($D$4),MATCH('CF AUX'!AU$14,INDIRECT($D$5),0),MATCH('CF AUX'!$I519,INDIRECT($D$7),0)),"")</f>
        <v/>
      </c>
      <c r="AV519" s="81" t="str">
        <f ca="1">IF(ISNUMBER($H519),INDEX(INDIRECT($D$4),MATCH('CF AUX'!AV$14,INDIRECT($D$5),0),MATCH('CF AUX'!$I519,INDIRECT($D$7),0)),"")</f>
        <v/>
      </c>
      <c r="AW519" s="81" t="str">
        <f ca="1">IF(ISNUMBER($H519),INDEX(INDIRECT($D$4),MATCH('CF AUX'!AW$14,INDIRECT($D$5),0),MATCH('CF AUX'!$I519,INDIRECT($D$7),0)),"")</f>
        <v/>
      </c>
      <c r="AX519" s="81" t="str">
        <f ca="1">IF(ISNUMBER($H519),INDEX(INDIRECT($D$4),MATCH('CF AUX'!AX$14,INDIRECT($D$5),0),MATCH('CF AUX'!$I519,INDIRECT($D$7),0)),"")</f>
        <v/>
      </c>
      <c r="AY519" s="81" t="str">
        <f ca="1">IF(ISNUMBER($H519),INDEX(INDIRECT($D$4),MATCH('CF AUX'!AY$14,INDIRECT($D$5),0),MATCH('CF AUX'!$I519,INDIRECT($D$7),0)),"")</f>
        <v/>
      </c>
      <c r="AZ519" s="81" t="str">
        <f ca="1">IF(ISNUMBER($H519),INDEX(INDIRECT($D$4),MATCH('CF AUX'!AZ$14,INDIRECT($D$5),0),MATCH('CF AUX'!$I519,INDIRECT($D$7),0)),"")</f>
        <v/>
      </c>
      <c r="BB519" s="96" t="str" cm="1">
        <f t="array" aca="1" ref="BB519" ca="1">IF(ISNUMBER($H519),MMULT(J519:AZ519,TRANSPOSE(INDIRECT($D$8&amp;$G$4&amp;B518&amp;":"&amp;$G$6&amp;B518))),"")</f>
        <v/>
      </c>
      <c r="BD519" s="59">
        <f t="shared" si="133"/>
        <v>514</v>
      </c>
      <c r="BE519" s="80" t="str" cm="1">
        <f t="array" aca="1" ref="BE519" ca="1">IFERROR(INDEX(INDIRECT($D$4),MATCH(INDIRECT(BE$5&amp;$BD519),INDIRECT($D$6),0),MATCH($I519,INDIRECT($D$7),0)),"")</f>
        <v/>
      </c>
      <c r="BF519" s="81" t="str" cm="1">
        <f t="array" aca="1" ref="BF519" ca="1">IFERROR(INDEX(INDIRECT($D$4),MATCH(INDIRECT(BF$5&amp;$BD519),INDIRECT($D$6),0),MATCH($I519,INDIRECT($D$7),0)),"")</f>
        <v/>
      </c>
      <c r="BG519" s="81" t="str" cm="1">
        <f t="array" aca="1" ref="BG519" ca="1">IFERROR(INDEX(INDIRECT($D$4),MATCH(INDIRECT(BG$5&amp;$BD519),INDIRECT($D$6),0),MATCH($I519,INDIRECT($D$7),0)),"")</f>
        <v/>
      </c>
      <c r="BH519" s="81" t="str" cm="1">
        <f t="array" aca="1" ref="BH519" ca="1">IFERROR(INDEX(INDIRECT($D$4),MATCH(INDIRECT(BH$5&amp;$BD519),INDIRECT($D$6),0),MATCH($I519,INDIRECT($D$7),0)),"")</f>
        <v/>
      </c>
      <c r="BI519" s="81" t="str" cm="1">
        <f t="array" aca="1" ref="BI519" ca="1">IFERROR(INDEX(INDIRECT($D$4),MATCH(INDIRECT(BI$5&amp;$BD519),INDIRECT($D$6),0),MATCH($I519,INDIRECT($D$7),0)),"")</f>
        <v/>
      </c>
      <c r="BJ519" s="81" t="str" cm="1">
        <f t="array" aca="1" ref="BJ519" ca="1">IFERROR(INDEX(INDIRECT($D$4),MATCH(INDIRECT(BJ$5&amp;$BD519),INDIRECT($D$6),0),MATCH($I519,INDIRECT($D$7),0)),"")</f>
        <v/>
      </c>
      <c r="BK519" s="81" t="str" cm="1">
        <f t="array" aca="1" ref="BK519" ca="1">IFERROR(INDEX(INDIRECT($D$4),MATCH(INDIRECT(BK$5&amp;$BD519),INDIRECT($D$6),0),MATCH($I519,INDIRECT($D$7),0)),"")</f>
        <v/>
      </c>
      <c r="BL519" s="81" t="str" cm="1">
        <f t="array" aca="1" ref="BL519" ca="1">IFERROR(INDEX(INDIRECT($D$4),MATCH(INDIRECT(BL$5&amp;$BD519),INDIRECT($D$6),0),MATCH($I519,INDIRECT($D$7),0)),"")</f>
        <v/>
      </c>
      <c r="BM519" s="81" t="str" cm="1">
        <f t="array" aca="1" ref="BM519" ca="1">IFERROR(INDEX(INDIRECT($D$4),MATCH(INDIRECT(BM$5&amp;$BD519),INDIRECT($D$6),0),MATCH($I519,INDIRECT($D$7),0)),"")</f>
        <v/>
      </c>
      <c r="BN519" s="81" t="str" cm="1">
        <f t="array" aca="1" ref="BN519" ca="1">IFERROR(INDEX(INDIRECT($D$4),MATCH(INDIRECT(BN$5&amp;$BD519),INDIRECT($D$6),0),MATCH($I519,INDIRECT($D$7),0)),"")</f>
        <v/>
      </c>
      <c r="BO519" s="81" t="str" cm="1">
        <f t="array" aca="1" ref="BO519" ca="1">IFERROR(INDEX(INDIRECT($D$4),MATCH(INDIRECT(BO$5&amp;$BD519),INDIRECT($D$6),0),MATCH($I519,INDIRECT($D$7),0)),"")</f>
        <v/>
      </c>
      <c r="BP519" s="81" t="str" cm="1">
        <f t="array" aca="1" ref="BP519" ca="1">IFERROR(INDEX(INDIRECT($D$4),MATCH(INDIRECT(BP$5&amp;$BD519),INDIRECT($D$6),0),MATCH($I519,INDIRECT($D$7),0)),"")</f>
        <v/>
      </c>
      <c r="BQ519" s="81" t="str" cm="1">
        <f t="array" aca="1" ref="BQ519" ca="1">IFERROR(INDEX(INDIRECT($D$4),MATCH(INDIRECT(BQ$5&amp;$BD519),INDIRECT($D$6),0),MATCH($I519,INDIRECT($D$7),0)),"")</f>
        <v/>
      </c>
      <c r="BR519" s="81" t="str" cm="1">
        <f t="array" aca="1" ref="BR519" ca="1">IFERROR(INDEX(INDIRECT($D$4),MATCH(INDIRECT(BR$5&amp;$BD519),INDIRECT($D$6),0),MATCH($I519,INDIRECT($D$7),0)),"")</f>
        <v/>
      </c>
      <c r="BS519" s="81" t="str" cm="1">
        <f t="array" aca="1" ref="BS519" ca="1">IFERROR(INDEX(INDIRECT($D$4),MATCH(INDIRECT(BS$5&amp;$BD519),INDIRECT($D$6),0),MATCH($I519,INDIRECT($D$7),0)),"")</f>
        <v/>
      </c>
      <c r="BT519" s="81" t="str" cm="1">
        <f t="array" aca="1" ref="BT519" ca="1">IFERROR(INDEX(INDIRECT($D$4),MATCH(INDIRECT(BT$5&amp;$BD519),INDIRECT($D$6),0),MATCH($I519,INDIRECT($D$7),0)),"")</f>
        <v/>
      </c>
      <c r="BU519" s="81" t="str" cm="1">
        <f t="array" aca="1" ref="BU519" ca="1">IFERROR(INDEX(INDIRECT($D$4),MATCH(INDIRECT(BU$5&amp;$BD519),INDIRECT($D$6),0),MATCH($I519,INDIRECT($D$7),0)),"")</f>
        <v/>
      </c>
      <c r="BV519" s="99" t="str" cm="1">
        <f t="array" aca="1" ref="BV519" ca="1">IFERROR(INDEX(INDIRECT($D$4),MATCH(INDIRECT(BV$5&amp;$BD519),INDIRECT($D$6),0),MATCH($I519,INDIRECT($D$7),0)),"")</f>
        <v/>
      </c>
      <c r="BX519" s="80"/>
      <c r="BY519" s="81"/>
      <c r="BZ519" s="81"/>
      <c r="CA519" s="81"/>
      <c r="CB519" s="81"/>
      <c r="CC519" s="81"/>
      <c r="CD519" s="81"/>
      <c r="CE519" s="81"/>
      <c r="CF519" s="81"/>
      <c r="CG519" s="81"/>
      <c r="CH519" s="81"/>
      <c r="CI519" s="81"/>
      <c r="CJ519" s="81"/>
      <c r="CK519" s="81"/>
      <c r="CL519" s="81"/>
      <c r="CM519" s="81"/>
      <c r="CN519" s="81"/>
      <c r="CO519" s="99"/>
      <c r="CQ519" s="113"/>
      <c r="CR519" s="59" t="str">
        <f t="shared" si="132"/>
        <v/>
      </c>
      <c r="CS519" s="60"/>
      <c r="CT519" s="123" t="str">
        <f t="shared" ca="1" si="129"/>
        <v/>
      </c>
      <c r="CU519" s="80" t="str">
        <f>IF(ISNUMBER($CS519),INDEX(IRF.New!$CS$7:$DJ$37,MATCH(B518+1,IRF.New!$B$7:$B$37,0),MATCH($CT519,IRF.New!$CS$5:$DJ$5,0)),"")</f>
        <v/>
      </c>
      <c r="CV519" s="81"/>
      <c r="CW519" s="81" t="str">
        <f t="shared" si="130"/>
        <v/>
      </c>
      <c r="CX519" s="81"/>
      <c r="CY519" s="81"/>
      <c r="CZ519" s="94"/>
      <c r="DA519" s="94" t="str">
        <f>IF(ISNUMBER(CS519),INDEX(IRF.New!$CS$2:$DJ$2,MATCH('CF AUX'!$CT519,IRF.New!$CS$5:$DJ$5,0)),"")</f>
        <v/>
      </c>
      <c r="DB519" s="72"/>
      <c r="DD519" s="132" t="str">
        <f>IF(ISNUMBER(CS519),INDEX(IRF.New!$D$7:$CO$37,MATCH('CF AUX'!C513,IRF.New!$C$7:$C$37,0),MATCH(CT519,IRF.New!$D$5:$CO$5,0)),"")</f>
        <v/>
      </c>
    </row>
    <row r="520" spans="1:109" x14ac:dyDescent="0.25">
      <c r="B520" s="59" t="s">
        <v>280</v>
      </c>
      <c r="F520" s="136" t="str">
        <f t="shared" si="131"/>
        <v/>
      </c>
      <c r="H520" s="65"/>
      <c r="I520" s="129" t="str">
        <f ca="1">IF(ISNUMBER(H520),INDEX(IRF.New!$CS$5:$DJ$5,MATCH('CF AUX'!H520,INDIRECT("IRF.New!$CS$"&amp;C515&amp;":$DJ$"&amp;C515),0)),"")</f>
        <v/>
      </c>
      <c r="J520" s="80" t="str">
        <f ca="1">IF(ISNUMBER($H520),INDEX(INDIRECT($D$4),MATCH('CF AUX'!J$14,INDIRECT($D$5),0),MATCH('CF AUX'!$I520,INDIRECT($D$7),0)),"")</f>
        <v/>
      </c>
      <c r="K520" s="81" t="str">
        <f ca="1">IF(ISNUMBER($H520),INDEX(INDIRECT($D$4),MATCH('CF AUX'!K$14,INDIRECT($D$5),0),MATCH('CF AUX'!$I520,INDIRECT($D$7),0)),"")</f>
        <v/>
      </c>
      <c r="L520" s="81" t="str">
        <f ca="1">IF(ISNUMBER($H520),INDEX(INDIRECT($D$4),MATCH('CF AUX'!L$14,INDIRECT($D$5),0),MATCH('CF AUX'!$I520,INDIRECT($D$7),0)),"")</f>
        <v/>
      </c>
      <c r="M520" s="81" t="str">
        <f ca="1">IF(ISNUMBER($H520),INDEX(INDIRECT($D$4),MATCH('CF AUX'!M$14,INDIRECT($D$5),0),MATCH('CF AUX'!$I520,INDIRECT($D$7),0)),"")</f>
        <v/>
      </c>
      <c r="N520" s="81" t="str">
        <f ca="1">IF(ISNUMBER($H520),INDEX(INDIRECT($D$4),MATCH('CF AUX'!N$14,INDIRECT($D$5),0),MATCH('CF AUX'!$I520,INDIRECT($D$7),0)),"")</f>
        <v/>
      </c>
      <c r="O520" s="81" t="str">
        <f ca="1">IF(ISNUMBER($H520),INDEX(INDIRECT($D$4),MATCH('CF AUX'!O$14,INDIRECT($D$5),0),MATCH('CF AUX'!$I520,INDIRECT($D$7),0)),"")</f>
        <v/>
      </c>
      <c r="P520" s="81" t="str">
        <f ca="1">IF(ISNUMBER($H520),INDEX(INDIRECT($D$4),MATCH('CF AUX'!P$14,INDIRECT($D$5),0),MATCH('CF AUX'!$I520,INDIRECT($D$7),0)),"")</f>
        <v/>
      </c>
      <c r="Q520" s="81" t="str">
        <f ca="1">IF(ISNUMBER($H520),INDEX(INDIRECT($D$4),MATCH('CF AUX'!Q$14,INDIRECT($D$5),0),MATCH('CF AUX'!$I520,INDIRECT($D$7),0)),"")</f>
        <v/>
      </c>
      <c r="R520" s="81" t="str">
        <f ca="1">IF(ISNUMBER($H520),INDEX(INDIRECT($D$4),MATCH('CF AUX'!R$14,INDIRECT($D$5),0),MATCH('CF AUX'!$I520,INDIRECT($D$7),0)),"")</f>
        <v/>
      </c>
      <c r="S520" s="81" t="str">
        <f ca="1">IF(ISNUMBER($H520),INDEX(INDIRECT($D$4),MATCH('CF AUX'!S$14,INDIRECT($D$5),0),MATCH('CF AUX'!$I520,INDIRECT($D$7),0)),"")</f>
        <v/>
      </c>
      <c r="T520" s="81" t="str">
        <f ca="1">IF(ISNUMBER($H520),INDEX(INDIRECT($D$4),MATCH('CF AUX'!T$14,INDIRECT($D$5),0),MATCH('CF AUX'!$I520,INDIRECT($D$7),0)),"")</f>
        <v/>
      </c>
      <c r="U520" s="81" t="str">
        <f ca="1">IF(ISNUMBER($H520),INDEX(INDIRECT($D$4),MATCH('CF AUX'!U$14,INDIRECT($D$5),0),MATCH('CF AUX'!$I520,INDIRECT($D$7),0)),"")</f>
        <v/>
      </c>
      <c r="V520" s="81" t="str">
        <f ca="1">IF(ISNUMBER($H520),INDEX(INDIRECT($D$4),MATCH('CF AUX'!V$14,INDIRECT($D$5),0),MATCH('CF AUX'!$I520,INDIRECT($D$7),0)),"")</f>
        <v/>
      </c>
      <c r="W520" s="81" t="str">
        <f ca="1">IF(ISNUMBER($H520),INDEX(INDIRECT($D$4),MATCH('CF AUX'!W$14,INDIRECT($D$5),0),MATCH('CF AUX'!$I520,INDIRECT($D$7),0)),"")</f>
        <v/>
      </c>
      <c r="X520" s="81" t="str">
        <f ca="1">IF(ISNUMBER($H520),INDEX(INDIRECT($D$4),MATCH('CF AUX'!X$14,INDIRECT($D$5),0),MATCH('CF AUX'!$I520,INDIRECT($D$7),0)),"")</f>
        <v/>
      </c>
      <c r="Y520" s="81" t="str">
        <f ca="1">IF(ISNUMBER($H520),INDEX(INDIRECT($D$4),MATCH('CF AUX'!Y$14,INDIRECT($D$5),0),MATCH('CF AUX'!$I520,INDIRECT($D$7),0)),"")</f>
        <v/>
      </c>
      <c r="Z520" s="81" t="str">
        <f ca="1">IF(ISNUMBER($H520),INDEX(INDIRECT($D$4),MATCH('CF AUX'!Z$14,INDIRECT($D$5),0),MATCH('CF AUX'!$I520,INDIRECT($D$7),0)),"")</f>
        <v/>
      </c>
      <c r="AA520" s="81" t="str">
        <f ca="1">IF(ISNUMBER($H520),INDEX(INDIRECT($D$4),MATCH('CF AUX'!AA$14,INDIRECT($D$5),0),MATCH('CF AUX'!$I520,INDIRECT($D$7),0)),"")</f>
        <v/>
      </c>
      <c r="AB520" s="81" t="str">
        <f ca="1">IF(ISNUMBER($H520),INDEX(INDIRECT($D$4),MATCH('CF AUX'!AB$14,INDIRECT($D$5),0),MATCH('CF AUX'!$I520,INDIRECT($D$7),0)),"")</f>
        <v/>
      </c>
      <c r="AC520" s="81" t="str">
        <f ca="1">IF(ISNUMBER($H520),INDEX(INDIRECT($D$4),MATCH('CF AUX'!AC$14,INDIRECT($D$5),0),MATCH('CF AUX'!$I520,INDIRECT($D$7),0)),"")</f>
        <v/>
      </c>
      <c r="AD520" s="81" t="str">
        <f ca="1">IF(ISNUMBER($H520),INDEX(INDIRECT($D$4),MATCH('CF AUX'!AD$14,INDIRECT($D$5),0),MATCH('CF AUX'!$I520,INDIRECT($D$7),0)),"")</f>
        <v/>
      </c>
      <c r="AE520" s="81" t="str">
        <f ca="1">IF(ISNUMBER($H520),INDEX(INDIRECT($D$4),MATCH('CF AUX'!AE$14,INDIRECT($D$5),0),MATCH('CF AUX'!$I520,INDIRECT($D$7),0)),"")</f>
        <v/>
      </c>
      <c r="AF520" s="81" t="str">
        <f ca="1">IF(ISNUMBER($H520),INDEX(INDIRECT($D$4),MATCH('CF AUX'!AF$14,INDIRECT($D$5),0),MATCH('CF AUX'!$I520,INDIRECT($D$7),0)),"")</f>
        <v/>
      </c>
      <c r="AG520" s="81" t="str">
        <f ca="1">IF(ISNUMBER($H520),INDEX(INDIRECT($D$4),MATCH('CF AUX'!AG$14,INDIRECT($D$5),0),MATCH('CF AUX'!$I520,INDIRECT($D$7),0)),"")</f>
        <v/>
      </c>
      <c r="AH520" s="81" t="str">
        <f ca="1">IF(ISNUMBER($H520),INDEX(INDIRECT($D$4),MATCH('CF AUX'!AH$14,INDIRECT($D$5),0),MATCH('CF AUX'!$I520,INDIRECT($D$7),0)),"")</f>
        <v/>
      </c>
      <c r="AI520" s="81" t="str">
        <f ca="1">IF(ISNUMBER($H520),INDEX(INDIRECT($D$4),MATCH('CF AUX'!AI$14,INDIRECT($D$5),0),MATCH('CF AUX'!$I520,INDIRECT($D$7),0)),"")</f>
        <v/>
      </c>
      <c r="AJ520" s="81" t="str">
        <f ca="1">IF(ISNUMBER($H520),INDEX(INDIRECT($D$4),MATCH('CF AUX'!AJ$14,INDIRECT($D$5),0),MATCH('CF AUX'!$I520,INDIRECT($D$7),0)),"")</f>
        <v/>
      </c>
      <c r="AK520" s="81" t="str">
        <f ca="1">IF(ISNUMBER($H520),INDEX(INDIRECT($D$4),MATCH('CF AUX'!AK$14,INDIRECT($D$5),0),MATCH('CF AUX'!$I520,INDIRECT($D$7),0)),"")</f>
        <v/>
      </c>
      <c r="AL520" s="81" t="str">
        <f ca="1">IF(ISNUMBER($H520),INDEX(INDIRECT($D$4),MATCH('CF AUX'!AL$14,INDIRECT($D$5),0),MATCH('CF AUX'!$I520,INDIRECT($D$7),0)),"")</f>
        <v/>
      </c>
      <c r="AM520" s="81" t="str">
        <f ca="1">IF(ISNUMBER($H520),INDEX(INDIRECT($D$4),MATCH('CF AUX'!AM$14,INDIRECT($D$5),0),MATCH('CF AUX'!$I520,INDIRECT($D$7),0)),"")</f>
        <v/>
      </c>
      <c r="AN520" s="81" t="str">
        <f ca="1">IF(ISNUMBER($H520),INDEX(INDIRECT($D$4),MATCH('CF AUX'!AN$14,INDIRECT($D$5),0),MATCH('CF AUX'!$I520,INDIRECT($D$7),0)),"")</f>
        <v/>
      </c>
      <c r="AO520" s="81" t="str">
        <f ca="1">IF(ISNUMBER($H520),INDEX(INDIRECT($D$4),MATCH('CF AUX'!AO$14,INDIRECT($D$5),0),MATCH('CF AUX'!$I520,INDIRECT($D$7),0)),"")</f>
        <v/>
      </c>
      <c r="AP520" s="81" t="str">
        <f ca="1">IF(ISNUMBER($H520),INDEX(INDIRECT($D$4),MATCH('CF AUX'!AP$14,INDIRECT($D$5),0),MATCH('CF AUX'!$I520,INDIRECT($D$7),0)),"")</f>
        <v/>
      </c>
      <c r="AQ520" s="81" t="str">
        <f ca="1">IF(ISNUMBER($H520),INDEX(INDIRECT($D$4),MATCH('CF AUX'!AQ$14,INDIRECT($D$5),0),MATCH('CF AUX'!$I520,INDIRECT($D$7),0)),"")</f>
        <v/>
      </c>
      <c r="AR520" s="81" t="str">
        <f ca="1">IF(ISNUMBER($H520),INDEX(INDIRECT($D$4),MATCH('CF AUX'!AR$14,INDIRECT($D$5),0),MATCH('CF AUX'!$I520,INDIRECT($D$7),0)),"")</f>
        <v/>
      </c>
      <c r="AS520" s="81" t="str">
        <f ca="1">IF(ISNUMBER($H520),INDEX(INDIRECT($D$4),MATCH('CF AUX'!AS$14,INDIRECT($D$5),0),MATCH('CF AUX'!$I520,INDIRECT($D$7),0)),"")</f>
        <v/>
      </c>
      <c r="AT520" s="81" t="str">
        <f ca="1">IF(ISNUMBER($H520),INDEX(INDIRECT($D$4),MATCH('CF AUX'!AT$14,INDIRECT($D$5),0),MATCH('CF AUX'!$I520,INDIRECT($D$7),0)),"")</f>
        <v/>
      </c>
      <c r="AU520" s="81" t="str">
        <f ca="1">IF(ISNUMBER($H520),INDEX(INDIRECT($D$4),MATCH('CF AUX'!AU$14,INDIRECT($D$5),0),MATCH('CF AUX'!$I520,INDIRECT($D$7),0)),"")</f>
        <v/>
      </c>
      <c r="AV520" s="81" t="str">
        <f ca="1">IF(ISNUMBER($H520),INDEX(INDIRECT($D$4),MATCH('CF AUX'!AV$14,INDIRECT($D$5),0),MATCH('CF AUX'!$I520,INDIRECT($D$7),0)),"")</f>
        <v/>
      </c>
      <c r="AW520" s="81" t="str">
        <f ca="1">IF(ISNUMBER($H520),INDEX(INDIRECT($D$4),MATCH('CF AUX'!AW$14,INDIRECT($D$5),0),MATCH('CF AUX'!$I520,INDIRECT($D$7),0)),"")</f>
        <v/>
      </c>
      <c r="AX520" s="81" t="str">
        <f ca="1">IF(ISNUMBER($H520),INDEX(INDIRECT($D$4),MATCH('CF AUX'!AX$14,INDIRECT($D$5),0),MATCH('CF AUX'!$I520,INDIRECT($D$7),0)),"")</f>
        <v/>
      </c>
      <c r="AY520" s="81" t="str">
        <f ca="1">IF(ISNUMBER($H520),INDEX(INDIRECT($D$4),MATCH('CF AUX'!AY$14,INDIRECT($D$5),0),MATCH('CF AUX'!$I520,INDIRECT($D$7),0)),"")</f>
        <v/>
      </c>
      <c r="AZ520" s="81" t="str">
        <f ca="1">IF(ISNUMBER($H520),INDEX(INDIRECT($D$4),MATCH('CF AUX'!AZ$14,INDIRECT($D$5),0),MATCH('CF AUX'!$I520,INDIRECT($D$7),0)),"")</f>
        <v/>
      </c>
      <c r="BB520" s="96" t="str" cm="1">
        <f t="array" aca="1" ref="BB520" ca="1">IF(ISNUMBER($H520),MMULT(J520:AZ520,TRANSPOSE(INDIRECT($D$8&amp;$G$4&amp;B518&amp;":"&amp;$G$6&amp;B518))),"")</f>
        <v/>
      </c>
      <c r="BD520" s="59">
        <f t="shared" si="133"/>
        <v>514</v>
      </c>
      <c r="BE520" s="80" t="str" cm="1">
        <f t="array" aca="1" ref="BE520" ca="1">IFERROR(INDEX(INDIRECT($D$4),MATCH(INDIRECT(BE$5&amp;$BD520),INDIRECT($D$6),0),MATCH($I520,INDIRECT($D$7),0)),"")</f>
        <v/>
      </c>
      <c r="BF520" s="81" t="str" cm="1">
        <f t="array" aca="1" ref="BF520" ca="1">IFERROR(INDEX(INDIRECT($D$4),MATCH(INDIRECT(BF$5&amp;$BD520),INDIRECT($D$6),0),MATCH($I520,INDIRECT($D$7),0)),"")</f>
        <v/>
      </c>
      <c r="BG520" s="81" t="str" cm="1">
        <f t="array" aca="1" ref="BG520" ca="1">IFERROR(INDEX(INDIRECT($D$4),MATCH(INDIRECT(BG$5&amp;$BD520),INDIRECT($D$6),0),MATCH($I520,INDIRECT($D$7),0)),"")</f>
        <v/>
      </c>
      <c r="BH520" s="81" t="str" cm="1">
        <f t="array" aca="1" ref="BH520" ca="1">IFERROR(INDEX(INDIRECT($D$4),MATCH(INDIRECT(BH$5&amp;$BD520),INDIRECT($D$6),0),MATCH($I520,INDIRECT($D$7),0)),"")</f>
        <v/>
      </c>
      <c r="BI520" s="81" t="str" cm="1">
        <f t="array" aca="1" ref="BI520" ca="1">IFERROR(INDEX(INDIRECT($D$4),MATCH(INDIRECT(BI$5&amp;$BD520),INDIRECT($D$6),0),MATCH($I520,INDIRECT($D$7),0)),"")</f>
        <v/>
      </c>
      <c r="BJ520" s="81" t="str" cm="1">
        <f t="array" aca="1" ref="BJ520" ca="1">IFERROR(INDEX(INDIRECT($D$4),MATCH(INDIRECT(BJ$5&amp;$BD520),INDIRECT($D$6),0),MATCH($I520,INDIRECT($D$7),0)),"")</f>
        <v/>
      </c>
      <c r="BK520" s="81" t="str" cm="1">
        <f t="array" aca="1" ref="BK520" ca="1">IFERROR(INDEX(INDIRECT($D$4),MATCH(INDIRECT(BK$5&amp;$BD520),INDIRECT($D$6),0),MATCH($I520,INDIRECT($D$7),0)),"")</f>
        <v/>
      </c>
      <c r="BL520" s="81" t="str" cm="1">
        <f t="array" aca="1" ref="BL520" ca="1">IFERROR(INDEX(INDIRECT($D$4),MATCH(INDIRECT(BL$5&amp;$BD520),INDIRECT($D$6),0),MATCH($I520,INDIRECT($D$7),0)),"")</f>
        <v/>
      </c>
      <c r="BM520" s="81" t="str" cm="1">
        <f t="array" aca="1" ref="BM520" ca="1">IFERROR(INDEX(INDIRECT($D$4),MATCH(INDIRECT(BM$5&amp;$BD520),INDIRECT($D$6),0),MATCH($I520,INDIRECT($D$7),0)),"")</f>
        <v/>
      </c>
      <c r="BN520" s="81" t="str" cm="1">
        <f t="array" aca="1" ref="BN520" ca="1">IFERROR(INDEX(INDIRECT($D$4),MATCH(INDIRECT(BN$5&amp;$BD520),INDIRECT($D$6),0),MATCH($I520,INDIRECT($D$7),0)),"")</f>
        <v/>
      </c>
      <c r="BO520" s="81" t="str" cm="1">
        <f t="array" aca="1" ref="BO520" ca="1">IFERROR(INDEX(INDIRECT($D$4),MATCH(INDIRECT(BO$5&amp;$BD520),INDIRECT($D$6),0),MATCH($I520,INDIRECT($D$7),0)),"")</f>
        <v/>
      </c>
      <c r="BP520" s="81" t="str" cm="1">
        <f t="array" aca="1" ref="BP520" ca="1">IFERROR(INDEX(INDIRECT($D$4),MATCH(INDIRECT(BP$5&amp;$BD520),INDIRECT($D$6),0),MATCH($I520,INDIRECT($D$7),0)),"")</f>
        <v/>
      </c>
      <c r="BQ520" s="81" t="str" cm="1">
        <f t="array" aca="1" ref="BQ520" ca="1">IFERROR(INDEX(INDIRECT($D$4),MATCH(INDIRECT(BQ$5&amp;$BD520),INDIRECT($D$6),0),MATCH($I520,INDIRECT($D$7),0)),"")</f>
        <v/>
      </c>
      <c r="BR520" s="81" t="str" cm="1">
        <f t="array" aca="1" ref="BR520" ca="1">IFERROR(INDEX(INDIRECT($D$4),MATCH(INDIRECT(BR$5&amp;$BD520),INDIRECT($D$6),0),MATCH($I520,INDIRECT($D$7),0)),"")</f>
        <v/>
      </c>
      <c r="BS520" s="81" t="str" cm="1">
        <f t="array" aca="1" ref="BS520" ca="1">IFERROR(INDEX(INDIRECT($D$4),MATCH(INDIRECT(BS$5&amp;$BD520),INDIRECT($D$6),0),MATCH($I520,INDIRECT($D$7),0)),"")</f>
        <v/>
      </c>
      <c r="BT520" s="81" t="str" cm="1">
        <f t="array" aca="1" ref="BT520" ca="1">IFERROR(INDEX(INDIRECT($D$4),MATCH(INDIRECT(BT$5&amp;$BD520),INDIRECT($D$6),0),MATCH($I520,INDIRECT($D$7),0)),"")</f>
        <v/>
      </c>
      <c r="BU520" s="81" t="str" cm="1">
        <f t="array" aca="1" ref="BU520" ca="1">IFERROR(INDEX(INDIRECT($D$4),MATCH(INDIRECT(BU$5&amp;$BD520),INDIRECT($D$6),0),MATCH($I520,INDIRECT($D$7),0)),"")</f>
        <v/>
      </c>
      <c r="BV520" s="99" t="str" cm="1">
        <f t="array" aca="1" ref="BV520" ca="1">IFERROR(INDEX(INDIRECT($D$4),MATCH(INDIRECT(BV$5&amp;$BD520),INDIRECT($D$6),0),MATCH($I520,INDIRECT($D$7),0)),"")</f>
        <v/>
      </c>
      <c r="BX520" s="80"/>
      <c r="BY520" s="81"/>
      <c r="BZ520" s="81"/>
      <c r="CA520" s="81"/>
      <c r="CB520" s="81"/>
      <c r="CC520" s="81"/>
      <c r="CD520" s="81"/>
      <c r="CE520" s="81"/>
      <c r="CF520" s="81"/>
      <c r="CG520" s="81"/>
      <c r="CH520" s="81"/>
      <c r="CI520" s="81"/>
      <c r="CJ520" s="81"/>
      <c r="CK520" s="81"/>
      <c r="CL520" s="81"/>
      <c r="CM520" s="81"/>
      <c r="CN520" s="81"/>
      <c r="CO520" s="99"/>
      <c r="CQ520" s="113"/>
      <c r="CR520" s="59" t="str">
        <f t="shared" si="132"/>
        <v/>
      </c>
      <c r="CS520" s="60"/>
      <c r="CT520" s="123" t="str">
        <f t="shared" ca="1" si="129"/>
        <v/>
      </c>
      <c r="CU520" s="80" t="str">
        <f>IF(ISNUMBER($CS520),INDEX(IRF.New!$CS$7:$DJ$37,MATCH(B518+1,IRF.New!$B$7:$B$37,0),MATCH($CT520,IRF.New!$CS$5:$DJ$5,0)),"")</f>
        <v/>
      </c>
      <c r="CV520" s="81"/>
      <c r="CW520" s="81" t="str">
        <f t="shared" si="130"/>
        <v/>
      </c>
      <c r="CX520" s="81"/>
      <c r="CY520" s="81"/>
      <c r="CZ520" s="94"/>
      <c r="DA520" s="94" t="str">
        <f>IF(ISNUMBER(CS520),INDEX(IRF.New!$CS$2:$DJ$2,MATCH('CF AUX'!$CT520,IRF.New!$CS$5:$DJ$5,0)),"")</f>
        <v/>
      </c>
      <c r="DB520" s="72"/>
      <c r="DD520" s="132" t="str">
        <f>IF(ISNUMBER(CS520),INDEX(IRF.New!$D$7:$CO$37,MATCH('CF AUX'!C513,IRF.New!$C$7:$C$37,0),MATCH(CT520,IRF.New!$D$5:$CO$5,0)),"")</f>
        <v/>
      </c>
    </row>
    <row r="521" spans="1:109" x14ac:dyDescent="0.25">
      <c r="B521" s="69" t="s">
        <v>240</v>
      </c>
      <c r="C521" s="85">
        <f ca="1">COUNT(BE515:BV532)</f>
        <v>0</v>
      </c>
      <c r="F521" s="136" t="str">
        <f t="shared" si="131"/>
        <v/>
      </c>
      <c r="H521" s="65"/>
      <c r="I521" s="129" t="str">
        <f ca="1">IF(ISNUMBER(H521),INDEX(IRF.New!$CS$5:$DJ$5,MATCH('CF AUX'!H521,INDIRECT("IRF.New!$CS$"&amp;C515&amp;":$DJ$"&amp;C515),0)),"")</f>
        <v/>
      </c>
      <c r="J521" s="80" t="str">
        <f ca="1">IF(ISNUMBER($H521),INDEX(INDIRECT($D$4),MATCH('CF AUX'!J$14,INDIRECT($D$5),0),MATCH('CF AUX'!$I521,INDIRECT($D$7),0)),"")</f>
        <v/>
      </c>
      <c r="K521" s="81" t="str">
        <f ca="1">IF(ISNUMBER($H521),INDEX(INDIRECT($D$4),MATCH('CF AUX'!K$14,INDIRECT($D$5),0),MATCH('CF AUX'!$I521,INDIRECT($D$7),0)),"")</f>
        <v/>
      </c>
      <c r="L521" s="81" t="str">
        <f ca="1">IF(ISNUMBER($H521),INDEX(INDIRECT($D$4),MATCH('CF AUX'!L$14,INDIRECT($D$5),0),MATCH('CF AUX'!$I521,INDIRECT($D$7),0)),"")</f>
        <v/>
      </c>
      <c r="M521" s="81" t="str">
        <f ca="1">IF(ISNUMBER($H521),INDEX(INDIRECT($D$4),MATCH('CF AUX'!M$14,INDIRECT($D$5),0),MATCH('CF AUX'!$I521,INDIRECT($D$7),0)),"")</f>
        <v/>
      </c>
      <c r="N521" s="81" t="str">
        <f ca="1">IF(ISNUMBER($H521),INDEX(INDIRECT($D$4),MATCH('CF AUX'!N$14,INDIRECT($D$5),0),MATCH('CF AUX'!$I521,INDIRECT($D$7),0)),"")</f>
        <v/>
      </c>
      <c r="O521" s="81" t="str">
        <f ca="1">IF(ISNUMBER($H521),INDEX(INDIRECT($D$4),MATCH('CF AUX'!O$14,INDIRECT($D$5),0),MATCH('CF AUX'!$I521,INDIRECT($D$7),0)),"")</f>
        <v/>
      </c>
      <c r="P521" s="81" t="str">
        <f ca="1">IF(ISNUMBER($H521),INDEX(INDIRECT($D$4),MATCH('CF AUX'!P$14,INDIRECT($D$5),0),MATCH('CF AUX'!$I521,INDIRECT($D$7),0)),"")</f>
        <v/>
      </c>
      <c r="Q521" s="81" t="str">
        <f ca="1">IF(ISNUMBER($H521),INDEX(INDIRECT($D$4),MATCH('CF AUX'!Q$14,INDIRECT($D$5),0),MATCH('CF AUX'!$I521,INDIRECT($D$7),0)),"")</f>
        <v/>
      </c>
      <c r="R521" s="81" t="str">
        <f ca="1">IF(ISNUMBER($H521),INDEX(INDIRECT($D$4),MATCH('CF AUX'!R$14,INDIRECT($D$5),0),MATCH('CF AUX'!$I521,INDIRECT($D$7),0)),"")</f>
        <v/>
      </c>
      <c r="S521" s="81" t="str">
        <f ca="1">IF(ISNUMBER($H521),INDEX(INDIRECT($D$4),MATCH('CF AUX'!S$14,INDIRECT($D$5),0),MATCH('CF AUX'!$I521,INDIRECT($D$7),0)),"")</f>
        <v/>
      </c>
      <c r="T521" s="81" t="str">
        <f ca="1">IF(ISNUMBER($H521),INDEX(INDIRECT($D$4),MATCH('CF AUX'!T$14,INDIRECT($D$5),0),MATCH('CF AUX'!$I521,INDIRECT($D$7),0)),"")</f>
        <v/>
      </c>
      <c r="U521" s="81" t="str">
        <f ca="1">IF(ISNUMBER($H521),INDEX(INDIRECT($D$4),MATCH('CF AUX'!U$14,INDIRECT($D$5),0),MATCH('CF AUX'!$I521,INDIRECT($D$7),0)),"")</f>
        <v/>
      </c>
      <c r="V521" s="81" t="str">
        <f ca="1">IF(ISNUMBER($H521),INDEX(INDIRECT($D$4),MATCH('CF AUX'!V$14,INDIRECT($D$5),0),MATCH('CF AUX'!$I521,INDIRECT($D$7),0)),"")</f>
        <v/>
      </c>
      <c r="W521" s="81" t="str">
        <f ca="1">IF(ISNUMBER($H521),INDEX(INDIRECT($D$4),MATCH('CF AUX'!W$14,INDIRECT($D$5),0),MATCH('CF AUX'!$I521,INDIRECT($D$7),0)),"")</f>
        <v/>
      </c>
      <c r="X521" s="81" t="str">
        <f ca="1">IF(ISNUMBER($H521),INDEX(INDIRECT($D$4),MATCH('CF AUX'!X$14,INDIRECT($D$5),0),MATCH('CF AUX'!$I521,INDIRECT($D$7),0)),"")</f>
        <v/>
      </c>
      <c r="Y521" s="81" t="str">
        <f ca="1">IF(ISNUMBER($H521),INDEX(INDIRECT($D$4),MATCH('CF AUX'!Y$14,INDIRECT($D$5),0),MATCH('CF AUX'!$I521,INDIRECT($D$7),0)),"")</f>
        <v/>
      </c>
      <c r="Z521" s="81" t="str">
        <f ca="1">IF(ISNUMBER($H521),INDEX(INDIRECT($D$4),MATCH('CF AUX'!Z$14,INDIRECT($D$5),0),MATCH('CF AUX'!$I521,INDIRECT($D$7),0)),"")</f>
        <v/>
      </c>
      <c r="AA521" s="81" t="str">
        <f ca="1">IF(ISNUMBER($H521),INDEX(INDIRECT($D$4),MATCH('CF AUX'!AA$14,INDIRECT($D$5),0),MATCH('CF AUX'!$I521,INDIRECT($D$7),0)),"")</f>
        <v/>
      </c>
      <c r="AB521" s="81" t="str">
        <f ca="1">IF(ISNUMBER($H521),INDEX(INDIRECT($D$4),MATCH('CF AUX'!AB$14,INDIRECT($D$5),0),MATCH('CF AUX'!$I521,INDIRECT($D$7),0)),"")</f>
        <v/>
      </c>
      <c r="AC521" s="81" t="str">
        <f ca="1">IF(ISNUMBER($H521),INDEX(INDIRECT($D$4),MATCH('CF AUX'!AC$14,INDIRECT($D$5),0),MATCH('CF AUX'!$I521,INDIRECT($D$7),0)),"")</f>
        <v/>
      </c>
      <c r="AD521" s="81" t="str">
        <f ca="1">IF(ISNUMBER($H521),INDEX(INDIRECT($D$4),MATCH('CF AUX'!AD$14,INDIRECT($D$5),0),MATCH('CF AUX'!$I521,INDIRECT($D$7),0)),"")</f>
        <v/>
      </c>
      <c r="AE521" s="81" t="str">
        <f ca="1">IF(ISNUMBER($H521),INDEX(INDIRECT($D$4),MATCH('CF AUX'!AE$14,INDIRECT($D$5),0),MATCH('CF AUX'!$I521,INDIRECT($D$7),0)),"")</f>
        <v/>
      </c>
      <c r="AF521" s="81" t="str">
        <f ca="1">IF(ISNUMBER($H521),INDEX(INDIRECT($D$4),MATCH('CF AUX'!AF$14,INDIRECT($D$5),0),MATCH('CF AUX'!$I521,INDIRECT($D$7),0)),"")</f>
        <v/>
      </c>
      <c r="AG521" s="81" t="str">
        <f ca="1">IF(ISNUMBER($H521),INDEX(INDIRECT($D$4),MATCH('CF AUX'!AG$14,INDIRECT($D$5),0),MATCH('CF AUX'!$I521,INDIRECT($D$7),0)),"")</f>
        <v/>
      </c>
      <c r="AH521" s="81" t="str">
        <f ca="1">IF(ISNUMBER($H521),INDEX(INDIRECT($D$4),MATCH('CF AUX'!AH$14,INDIRECT($D$5),0),MATCH('CF AUX'!$I521,INDIRECT($D$7),0)),"")</f>
        <v/>
      </c>
      <c r="AI521" s="81" t="str">
        <f ca="1">IF(ISNUMBER($H521),INDEX(INDIRECT($D$4),MATCH('CF AUX'!AI$14,INDIRECT($D$5),0),MATCH('CF AUX'!$I521,INDIRECT($D$7),0)),"")</f>
        <v/>
      </c>
      <c r="AJ521" s="81" t="str">
        <f ca="1">IF(ISNUMBER($H521),INDEX(INDIRECT($D$4),MATCH('CF AUX'!AJ$14,INDIRECT($D$5),0),MATCH('CF AUX'!$I521,INDIRECT($D$7),0)),"")</f>
        <v/>
      </c>
      <c r="AK521" s="81" t="str">
        <f ca="1">IF(ISNUMBER($H521),INDEX(INDIRECT($D$4),MATCH('CF AUX'!AK$14,INDIRECT($D$5),0),MATCH('CF AUX'!$I521,INDIRECT($D$7),0)),"")</f>
        <v/>
      </c>
      <c r="AL521" s="81" t="str">
        <f ca="1">IF(ISNUMBER($H521),INDEX(INDIRECT($D$4),MATCH('CF AUX'!AL$14,INDIRECT($D$5),0),MATCH('CF AUX'!$I521,INDIRECT($D$7),0)),"")</f>
        <v/>
      </c>
      <c r="AM521" s="81" t="str">
        <f ca="1">IF(ISNUMBER($H521),INDEX(INDIRECT($D$4),MATCH('CF AUX'!AM$14,INDIRECT($D$5),0),MATCH('CF AUX'!$I521,INDIRECT($D$7),0)),"")</f>
        <v/>
      </c>
      <c r="AN521" s="81" t="str">
        <f ca="1">IF(ISNUMBER($H521),INDEX(INDIRECT($D$4),MATCH('CF AUX'!AN$14,INDIRECT($D$5),0),MATCH('CF AUX'!$I521,INDIRECT($D$7),0)),"")</f>
        <v/>
      </c>
      <c r="AO521" s="81" t="str">
        <f ca="1">IF(ISNUMBER($H521),INDEX(INDIRECT($D$4),MATCH('CF AUX'!AO$14,INDIRECT($D$5),0),MATCH('CF AUX'!$I521,INDIRECT($D$7),0)),"")</f>
        <v/>
      </c>
      <c r="AP521" s="81" t="str">
        <f ca="1">IF(ISNUMBER($H521),INDEX(INDIRECT($D$4),MATCH('CF AUX'!AP$14,INDIRECT($D$5),0),MATCH('CF AUX'!$I521,INDIRECT($D$7),0)),"")</f>
        <v/>
      </c>
      <c r="AQ521" s="81" t="str">
        <f ca="1">IF(ISNUMBER($H521),INDEX(INDIRECT($D$4),MATCH('CF AUX'!AQ$14,INDIRECT($D$5),0),MATCH('CF AUX'!$I521,INDIRECT($D$7),0)),"")</f>
        <v/>
      </c>
      <c r="AR521" s="81" t="str">
        <f ca="1">IF(ISNUMBER($H521),INDEX(INDIRECT($D$4),MATCH('CF AUX'!AR$14,INDIRECT($D$5),0),MATCH('CF AUX'!$I521,INDIRECT($D$7),0)),"")</f>
        <v/>
      </c>
      <c r="AS521" s="81" t="str">
        <f ca="1">IF(ISNUMBER($H521),INDEX(INDIRECT($D$4),MATCH('CF AUX'!AS$14,INDIRECT($D$5),0),MATCH('CF AUX'!$I521,INDIRECT($D$7),0)),"")</f>
        <v/>
      </c>
      <c r="AT521" s="81" t="str">
        <f ca="1">IF(ISNUMBER($H521),INDEX(INDIRECT($D$4),MATCH('CF AUX'!AT$14,INDIRECT($D$5),0),MATCH('CF AUX'!$I521,INDIRECT($D$7),0)),"")</f>
        <v/>
      </c>
      <c r="AU521" s="81" t="str">
        <f ca="1">IF(ISNUMBER($H521),INDEX(INDIRECT($D$4),MATCH('CF AUX'!AU$14,INDIRECT($D$5),0),MATCH('CF AUX'!$I521,INDIRECT($D$7),0)),"")</f>
        <v/>
      </c>
      <c r="AV521" s="81" t="str">
        <f ca="1">IF(ISNUMBER($H521),INDEX(INDIRECT($D$4),MATCH('CF AUX'!AV$14,INDIRECT($D$5),0),MATCH('CF AUX'!$I521,INDIRECT($D$7),0)),"")</f>
        <v/>
      </c>
      <c r="AW521" s="81" t="str">
        <f ca="1">IF(ISNUMBER($H521),INDEX(INDIRECT($D$4),MATCH('CF AUX'!AW$14,INDIRECT($D$5),0),MATCH('CF AUX'!$I521,INDIRECT($D$7),0)),"")</f>
        <v/>
      </c>
      <c r="AX521" s="81" t="str">
        <f ca="1">IF(ISNUMBER($H521),INDEX(INDIRECT($D$4),MATCH('CF AUX'!AX$14,INDIRECT($D$5),0),MATCH('CF AUX'!$I521,INDIRECT($D$7),0)),"")</f>
        <v/>
      </c>
      <c r="AY521" s="81" t="str">
        <f ca="1">IF(ISNUMBER($H521),INDEX(INDIRECT($D$4),MATCH('CF AUX'!AY$14,INDIRECT($D$5),0),MATCH('CF AUX'!$I521,INDIRECT($D$7),0)),"")</f>
        <v/>
      </c>
      <c r="AZ521" s="81" t="str">
        <f ca="1">IF(ISNUMBER($H521),INDEX(INDIRECT($D$4),MATCH('CF AUX'!AZ$14,INDIRECT($D$5),0),MATCH('CF AUX'!$I521,INDIRECT($D$7),0)),"")</f>
        <v/>
      </c>
      <c r="BB521" s="96" t="str" cm="1">
        <f t="array" aca="1" ref="BB521" ca="1">IF(ISNUMBER($H521),MMULT(J521:AZ521,TRANSPOSE(INDIRECT($D$8&amp;$G$4&amp;B518&amp;":"&amp;$G$6&amp;B518))),"")</f>
        <v/>
      </c>
      <c r="BD521" s="59">
        <f t="shared" si="133"/>
        <v>514</v>
      </c>
      <c r="BE521" s="80" t="str" cm="1">
        <f t="array" aca="1" ref="BE521" ca="1">IFERROR(INDEX(INDIRECT($D$4),MATCH(INDIRECT(BE$5&amp;$BD521),INDIRECT($D$6),0),MATCH($I521,INDIRECT($D$7),0)),"")</f>
        <v/>
      </c>
      <c r="BF521" s="81" t="str" cm="1">
        <f t="array" aca="1" ref="BF521" ca="1">IFERROR(INDEX(INDIRECT($D$4),MATCH(INDIRECT(BF$5&amp;$BD521),INDIRECT($D$6),0),MATCH($I521,INDIRECT($D$7),0)),"")</f>
        <v/>
      </c>
      <c r="BG521" s="81" t="str" cm="1">
        <f t="array" aca="1" ref="BG521" ca="1">IFERROR(INDEX(INDIRECT($D$4),MATCH(INDIRECT(BG$5&amp;$BD521),INDIRECT($D$6),0),MATCH($I521,INDIRECT($D$7),0)),"")</f>
        <v/>
      </c>
      <c r="BH521" s="81" t="str" cm="1">
        <f t="array" aca="1" ref="BH521" ca="1">IFERROR(INDEX(INDIRECT($D$4),MATCH(INDIRECT(BH$5&amp;$BD521),INDIRECT($D$6),0),MATCH($I521,INDIRECT($D$7),0)),"")</f>
        <v/>
      </c>
      <c r="BI521" s="81" t="str" cm="1">
        <f t="array" aca="1" ref="BI521" ca="1">IFERROR(INDEX(INDIRECT($D$4),MATCH(INDIRECT(BI$5&amp;$BD521),INDIRECT($D$6),0),MATCH($I521,INDIRECT($D$7),0)),"")</f>
        <v/>
      </c>
      <c r="BJ521" s="81" t="str" cm="1">
        <f t="array" aca="1" ref="BJ521" ca="1">IFERROR(INDEX(INDIRECT($D$4),MATCH(INDIRECT(BJ$5&amp;$BD521),INDIRECT($D$6),0),MATCH($I521,INDIRECT($D$7),0)),"")</f>
        <v/>
      </c>
      <c r="BK521" s="81" t="str" cm="1">
        <f t="array" aca="1" ref="BK521" ca="1">IFERROR(INDEX(INDIRECT($D$4),MATCH(INDIRECT(BK$5&amp;$BD521),INDIRECT($D$6),0),MATCH($I521,INDIRECT($D$7),0)),"")</f>
        <v/>
      </c>
      <c r="BL521" s="81" t="str" cm="1">
        <f t="array" aca="1" ref="BL521" ca="1">IFERROR(INDEX(INDIRECT($D$4),MATCH(INDIRECT(BL$5&amp;$BD521),INDIRECT($D$6),0),MATCH($I521,INDIRECT($D$7),0)),"")</f>
        <v/>
      </c>
      <c r="BM521" s="81" t="str" cm="1">
        <f t="array" aca="1" ref="BM521" ca="1">IFERROR(INDEX(INDIRECT($D$4),MATCH(INDIRECT(BM$5&amp;$BD521),INDIRECT($D$6),0),MATCH($I521,INDIRECT($D$7),0)),"")</f>
        <v/>
      </c>
      <c r="BN521" s="81" t="str" cm="1">
        <f t="array" aca="1" ref="BN521" ca="1">IFERROR(INDEX(INDIRECT($D$4),MATCH(INDIRECT(BN$5&amp;$BD521),INDIRECT($D$6),0),MATCH($I521,INDIRECT($D$7),0)),"")</f>
        <v/>
      </c>
      <c r="BO521" s="81" t="str" cm="1">
        <f t="array" aca="1" ref="BO521" ca="1">IFERROR(INDEX(INDIRECT($D$4),MATCH(INDIRECT(BO$5&amp;$BD521),INDIRECT($D$6),0),MATCH($I521,INDIRECT($D$7),0)),"")</f>
        <v/>
      </c>
      <c r="BP521" s="81" t="str" cm="1">
        <f t="array" aca="1" ref="BP521" ca="1">IFERROR(INDEX(INDIRECT($D$4),MATCH(INDIRECT(BP$5&amp;$BD521),INDIRECT($D$6),0),MATCH($I521,INDIRECT($D$7),0)),"")</f>
        <v/>
      </c>
      <c r="BQ521" s="81" t="str" cm="1">
        <f t="array" aca="1" ref="BQ521" ca="1">IFERROR(INDEX(INDIRECT($D$4),MATCH(INDIRECT(BQ$5&amp;$BD521),INDIRECT($D$6),0),MATCH($I521,INDIRECT($D$7),0)),"")</f>
        <v/>
      </c>
      <c r="BR521" s="81" t="str" cm="1">
        <f t="array" aca="1" ref="BR521" ca="1">IFERROR(INDEX(INDIRECT($D$4),MATCH(INDIRECT(BR$5&amp;$BD521),INDIRECT($D$6),0),MATCH($I521,INDIRECT($D$7),0)),"")</f>
        <v/>
      </c>
      <c r="BS521" s="81" t="str" cm="1">
        <f t="array" aca="1" ref="BS521" ca="1">IFERROR(INDEX(INDIRECT($D$4),MATCH(INDIRECT(BS$5&amp;$BD521),INDIRECT($D$6),0),MATCH($I521,INDIRECT($D$7),0)),"")</f>
        <v/>
      </c>
      <c r="BT521" s="81" t="str" cm="1">
        <f t="array" aca="1" ref="BT521" ca="1">IFERROR(INDEX(INDIRECT($D$4),MATCH(INDIRECT(BT$5&amp;$BD521),INDIRECT($D$6),0),MATCH($I521,INDIRECT($D$7),0)),"")</f>
        <v/>
      </c>
      <c r="BU521" s="81" t="str" cm="1">
        <f t="array" aca="1" ref="BU521" ca="1">IFERROR(INDEX(INDIRECT($D$4),MATCH(INDIRECT(BU$5&amp;$BD521),INDIRECT($D$6),0),MATCH($I521,INDIRECT($D$7),0)),"")</f>
        <v/>
      </c>
      <c r="BV521" s="99" t="str" cm="1">
        <f t="array" aca="1" ref="BV521" ca="1">IFERROR(INDEX(INDIRECT($D$4),MATCH(INDIRECT(BV$5&amp;$BD521),INDIRECT($D$6),0),MATCH($I521,INDIRECT($D$7),0)),"")</f>
        <v/>
      </c>
      <c r="BX521" s="80"/>
      <c r="BY521" s="81"/>
      <c r="BZ521" s="81"/>
      <c r="CA521" s="81"/>
      <c r="CB521" s="81"/>
      <c r="CC521" s="81"/>
      <c r="CD521" s="81"/>
      <c r="CE521" s="81"/>
      <c r="CF521" s="81"/>
      <c r="CG521" s="81"/>
      <c r="CH521" s="81"/>
      <c r="CI521" s="81"/>
      <c r="CJ521" s="81"/>
      <c r="CK521" s="81"/>
      <c r="CL521" s="81"/>
      <c r="CM521" s="81"/>
      <c r="CN521" s="81"/>
      <c r="CO521" s="99"/>
      <c r="CQ521" s="113"/>
      <c r="CR521" s="59" t="str">
        <f t="shared" si="132"/>
        <v/>
      </c>
      <c r="CS521" s="60"/>
      <c r="CT521" s="123" t="str">
        <f t="shared" ca="1" si="129"/>
        <v/>
      </c>
      <c r="CU521" s="80" t="str">
        <f>IF(ISNUMBER($CS521),INDEX(IRF.New!$CS$7:$DJ$37,MATCH(B518+1,IRF.New!$B$7:$B$37,0),MATCH($CT521,IRF.New!$CS$5:$DJ$5,0)),"")</f>
        <v/>
      </c>
      <c r="CV521" s="81"/>
      <c r="CW521" s="81" t="str">
        <f t="shared" si="130"/>
        <v/>
      </c>
      <c r="CX521" s="81"/>
      <c r="CY521" s="81"/>
      <c r="CZ521" s="94"/>
      <c r="DA521" s="94" t="str">
        <f>IF(ISNUMBER(CS521),INDEX(IRF.New!$CS$2:$DJ$2,MATCH('CF AUX'!$CT521,IRF.New!$CS$5:$DJ$5,0)),"")</f>
        <v/>
      </c>
      <c r="DB521" s="72"/>
      <c r="DD521" s="132" t="str">
        <f>IF(ISNUMBER(CS521),INDEX(IRF.New!$D$7:$CO$37,MATCH('CF AUX'!C513,IRF.New!$C$7:$C$37,0),MATCH(CT521,IRF.New!$D$5:$CO$5,0)),"")</f>
        <v/>
      </c>
    </row>
    <row r="522" spans="1:109" x14ac:dyDescent="0.25">
      <c r="B522" s="73" t="s">
        <v>241</v>
      </c>
      <c r="C522" s="90">
        <f ca="1">SQRT(C521)</f>
        <v>0</v>
      </c>
      <c r="F522" s="136" t="str">
        <f t="shared" si="131"/>
        <v/>
      </c>
      <c r="H522" s="65"/>
      <c r="I522" s="129" t="str">
        <f ca="1">IF(ISNUMBER(H522),INDEX(IRF.New!$CS$5:$DJ$5,MATCH('CF AUX'!H522,INDIRECT("IRF.New!$CS$"&amp;C515&amp;":$DJ$"&amp;C515),0)),"")</f>
        <v/>
      </c>
      <c r="J522" s="80" t="str">
        <f ca="1">IF(ISNUMBER($H522),INDEX(INDIRECT($D$4),MATCH('CF AUX'!J$14,INDIRECT($D$5),0),MATCH('CF AUX'!$I522,INDIRECT($D$7),0)),"")</f>
        <v/>
      </c>
      <c r="K522" s="81" t="str">
        <f ca="1">IF(ISNUMBER($H522),INDEX(INDIRECT($D$4),MATCH('CF AUX'!K$14,INDIRECT($D$5),0),MATCH('CF AUX'!$I522,INDIRECT($D$7),0)),"")</f>
        <v/>
      </c>
      <c r="L522" s="81" t="str">
        <f ca="1">IF(ISNUMBER($H522),INDEX(INDIRECT($D$4),MATCH('CF AUX'!L$14,INDIRECT($D$5),0),MATCH('CF AUX'!$I522,INDIRECT($D$7),0)),"")</f>
        <v/>
      </c>
      <c r="M522" s="81" t="str">
        <f ca="1">IF(ISNUMBER($H522),INDEX(INDIRECT($D$4),MATCH('CF AUX'!M$14,INDIRECT($D$5),0),MATCH('CF AUX'!$I522,INDIRECT($D$7),0)),"")</f>
        <v/>
      </c>
      <c r="N522" s="81" t="str">
        <f ca="1">IF(ISNUMBER($H522),INDEX(INDIRECT($D$4),MATCH('CF AUX'!N$14,INDIRECT($D$5),0),MATCH('CF AUX'!$I522,INDIRECT($D$7),0)),"")</f>
        <v/>
      </c>
      <c r="O522" s="81" t="str">
        <f ca="1">IF(ISNUMBER($H522),INDEX(INDIRECT($D$4),MATCH('CF AUX'!O$14,INDIRECT($D$5),0),MATCH('CF AUX'!$I522,INDIRECT($D$7),0)),"")</f>
        <v/>
      </c>
      <c r="P522" s="81" t="str">
        <f ca="1">IF(ISNUMBER($H522),INDEX(INDIRECT($D$4),MATCH('CF AUX'!P$14,INDIRECT($D$5),0),MATCH('CF AUX'!$I522,INDIRECT($D$7),0)),"")</f>
        <v/>
      </c>
      <c r="Q522" s="81" t="str">
        <f ca="1">IF(ISNUMBER($H522),INDEX(INDIRECT($D$4),MATCH('CF AUX'!Q$14,INDIRECT($D$5),0),MATCH('CF AUX'!$I522,INDIRECT($D$7),0)),"")</f>
        <v/>
      </c>
      <c r="R522" s="81" t="str">
        <f ca="1">IF(ISNUMBER($H522),INDEX(INDIRECT($D$4),MATCH('CF AUX'!R$14,INDIRECT($D$5),0),MATCH('CF AUX'!$I522,INDIRECT($D$7),0)),"")</f>
        <v/>
      </c>
      <c r="S522" s="81" t="str">
        <f ca="1">IF(ISNUMBER($H522),INDEX(INDIRECT($D$4),MATCH('CF AUX'!S$14,INDIRECT($D$5),0),MATCH('CF AUX'!$I522,INDIRECT($D$7),0)),"")</f>
        <v/>
      </c>
      <c r="T522" s="81" t="str">
        <f ca="1">IF(ISNUMBER($H522),INDEX(INDIRECT($D$4),MATCH('CF AUX'!T$14,INDIRECT($D$5),0),MATCH('CF AUX'!$I522,INDIRECT($D$7),0)),"")</f>
        <v/>
      </c>
      <c r="U522" s="81" t="str">
        <f ca="1">IF(ISNUMBER($H522),INDEX(INDIRECT($D$4),MATCH('CF AUX'!U$14,INDIRECT($D$5),0),MATCH('CF AUX'!$I522,INDIRECT($D$7),0)),"")</f>
        <v/>
      </c>
      <c r="V522" s="81" t="str">
        <f ca="1">IF(ISNUMBER($H522),INDEX(INDIRECT($D$4),MATCH('CF AUX'!V$14,INDIRECT($D$5),0),MATCH('CF AUX'!$I522,INDIRECT($D$7),0)),"")</f>
        <v/>
      </c>
      <c r="W522" s="81" t="str">
        <f ca="1">IF(ISNUMBER($H522),INDEX(INDIRECT($D$4),MATCH('CF AUX'!W$14,INDIRECT($D$5),0),MATCH('CF AUX'!$I522,INDIRECT($D$7),0)),"")</f>
        <v/>
      </c>
      <c r="X522" s="81" t="str">
        <f ca="1">IF(ISNUMBER($H522),INDEX(INDIRECT($D$4),MATCH('CF AUX'!X$14,INDIRECT($D$5),0),MATCH('CF AUX'!$I522,INDIRECT($D$7),0)),"")</f>
        <v/>
      </c>
      <c r="Y522" s="81" t="str">
        <f ca="1">IF(ISNUMBER($H522),INDEX(INDIRECT($D$4),MATCH('CF AUX'!Y$14,INDIRECT($D$5),0),MATCH('CF AUX'!$I522,INDIRECT($D$7),0)),"")</f>
        <v/>
      </c>
      <c r="Z522" s="81" t="str">
        <f ca="1">IF(ISNUMBER($H522),INDEX(INDIRECT($D$4),MATCH('CF AUX'!Z$14,INDIRECT($D$5),0),MATCH('CF AUX'!$I522,INDIRECT($D$7),0)),"")</f>
        <v/>
      </c>
      <c r="AA522" s="81" t="str">
        <f ca="1">IF(ISNUMBER($H522),INDEX(INDIRECT($D$4),MATCH('CF AUX'!AA$14,INDIRECT($D$5),0),MATCH('CF AUX'!$I522,INDIRECT($D$7),0)),"")</f>
        <v/>
      </c>
      <c r="AB522" s="81" t="str">
        <f ca="1">IF(ISNUMBER($H522),INDEX(INDIRECT($D$4),MATCH('CF AUX'!AB$14,INDIRECT($D$5),0),MATCH('CF AUX'!$I522,INDIRECT($D$7),0)),"")</f>
        <v/>
      </c>
      <c r="AC522" s="81" t="str">
        <f ca="1">IF(ISNUMBER($H522),INDEX(INDIRECT($D$4),MATCH('CF AUX'!AC$14,INDIRECT($D$5),0),MATCH('CF AUX'!$I522,INDIRECT($D$7),0)),"")</f>
        <v/>
      </c>
      <c r="AD522" s="81" t="str">
        <f ca="1">IF(ISNUMBER($H522),INDEX(INDIRECT($D$4),MATCH('CF AUX'!AD$14,INDIRECT($D$5),0),MATCH('CF AUX'!$I522,INDIRECT($D$7),0)),"")</f>
        <v/>
      </c>
      <c r="AE522" s="81" t="str">
        <f ca="1">IF(ISNUMBER($H522),INDEX(INDIRECT($D$4),MATCH('CF AUX'!AE$14,INDIRECT($D$5),0),MATCH('CF AUX'!$I522,INDIRECT($D$7),0)),"")</f>
        <v/>
      </c>
      <c r="AF522" s="81" t="str">
        <f ca="1">IF(ISNUMBER($H522),INDEX(INDIRECT($D$4),MATCH('CF AUX'!AF$14,INDIRECT($D$5),0),MATCH('CF AUX'!$I522,INDIRECT($D$7),0)),"")</f>
        <v/>
      </c>
      <c r="AG522" s="81" t="str">
        <f ca="1">IF(ISNUMBER($H522),INDEX(INDIRECT($D$4),MATCH('CF AUX'!AG$14,INDIRECT($D$5),0),MATCH('CF AUX'!$I522,INDIRECT($D$7),0)),"")</f>
        <v/>
      </c>
      <c r="AH522" s="81" t="str">
        <f ca="1">IF(ISNUMBER($H522),INDEX(INDIRECT($D$4),MATCH('CF AUX'!AH$14,INDIRECT($D$5),0),MATCH('CF AUX'!$I522,INDIRECT($D$7),0)),"")</f>
        <v/>
      </c>
      <c r="AI522" s="81" t="str">
        <f ca="1">IF(ISNUMBER($H522),INDEX(INDIRECT($D$4),MATCH('CF AUX'!AI$14,INDIRECT($D$5),0),MATCH('CF AUX'!$I522,INDIRECT($D$7),0)),"")</f>
        <v/>
      </c>
      <c r="AJ522" s="81" t="str">
        <f ca="1">IF(ISNUMBER($H522),INDEX(INDIRECT($D$4),MATCH('CF AUX'!AJ$14,INDIRECT($D$5),0),MATCH('CF AUX'!$I522,INDIRECT($D$7),0)),"")</f>
        <v/>
      </c>
      <c r="AK522" s="81" t="str">
        <f ca="1">IF(ISNUMBER($H522),INDEX(INDIRECT($D$4),MATCH('CF AUX'!AK$14,INDIRECT($D$5),0),MATCH('CF AUX'!$I522,INDIRECT($D$7),0)),"")</f>
        <v/>
      </c>
      <c r="AL522" s="81" t="str">
        <f ca="1">IF(ISNUMBER($H522),INDEX(INDIRECT($D$4),MATCH('CF AUX'!AL$14,INDIRECT($D$5),0),MATCH('CF AUX'!$I522,INDIRECT($D$7),0)),"")</f>
        <v/>
      </c>
      <c r="AM522" s="81" t="str">
        <f ca="1">IF(ISNUMBER($H522),INDEX(INDIRECT($D$4),MATCH('CF AUX'!AM$14,INDIRECT($D$5),0),MATCH('CF AUX'!$I522,INDIRECT($D$7),0)),"")</f>
        <v/>
      </c>
      <c r="AN522" s="81" t="str">
        <f ca="1">IF(ISNUMBER($H522),INDEX(INDIRECT($D$4),MATCH('CF AUX'!AN$14,INDIRECT($D$5),0),MATCH('CF AUX'!$I522,INDIRECT($D$7),0)),"")</f>
        <v/>
      </c>
      <c r="AO522" s="81" t="str">
        <f ca="1">IF(ISNUMBER($H522),INDEX(INDIRECT($D$4),MATCH('CF AUX'!AO$14,INDIRECT($D$5),0),MATCH('CF AUX'!$I522,INDIRECT($D$7),0)),"")</f>
        <v/>
      </c>
      <c r="AP522" s="81" t="str">
        <f ca="1">IF(ISNUMBER($H522),INDEX(INDIRECT($D$4),MATCH('CF AUX'!AP$14,INDIRECT($D$5),0),MATCH('CF AUX'!$I522,INDIRECT($D$7),0)),"")</f>
        <v/>
      </c>
      <c r="AQ522" s="81" t="str">
        <f ca="1">IF(ISNUMBER($H522),INDEX(INDIRECT($D$4),MATCH('CF AUX'!AQ$14,INDIRECT($D$5),0),MATCH('CF AUX'!$I522,INDIRECT($D$7),0)),"")</f>
        <v/>
      </c>
      <c r="AR522" s="81" t="str">
        <f ca="1">IF(ISNUMBER($H522),INDEX(INDIRECT($D$4),MATCH('CF AUX'!AR$14,INDIRECT($D$5),0),MATCH('CF AUX'!$I522,INDIRECT($D$7),0)),"")</f>
        <v/>
      </c>
      <c r="AS522" s="81" t="str">
        <f ca="1">IF(ISNUMBER($H522),INDEX(INDIRECT($D$4),MATCH('CF AUX'!AS$14,INDIRECT($D$5),0),MATCH('CF AUX'!$I522,INDIRECT($D$7),0)),"")</f>
        <v/>
      </c>
      <c r="AT522" s="81" t="str">
        <f ca="1">IF(ISNUMBER($H522),INDEX(INDIRECT($D$4),MATCH('CF AUX'!AT$14,INDIRECT($D$5),0),MATCH('CF AUX'!$I522,INDIRECT($D$7),0)),"")</f>
        <v/>
      </c>
      <c r="AU522" s="81" t="str">
        <f ca="1">IF(ISNUMBER($H522),INDEX(INDIRECT($D$4),MATCH('CF AUX'!AU$14,INDIRECT($D$5),0),MATCH('CF AUX'!$I522,INDIRECT($D$7),0)),"")</f>
        <v/>
      </c>
      <c r="AV522" s="81" t="str">
        <f ca="1">IF(ISNUMBER($H522),INDEX(INDIRECT($D$4),MATCH('CF AUX'!AV$14,INDIRECT($D$5),0),MATCH('CF AUX'!$I522,INDIRECT($D$7),0)),"")</f>
        <v/>
      </c>
      <c r="AW522" s="81" t="str">
        <f ca="1">IF(ISNUMBER($H522),INDEX(INDIRECT($D$4),MATCH('CF AUX'!AW$14,INDIRECT($D$5),0),MATCH('CF AUX'!$I522,INDIRECT($D$7),0)),"")</f>
        <v/>
      </c>
      <c r="AX522" s="81" t="str">
        <f ca="1">IF(ISNUMBER($H522),INDEX(INDIRECT($D$4),MATCH('CF AUX'!AX$14,INDIRECT($D$5),0),MATCH('CF AUX'!$I522,INDIRECT($D$7),0)),"")</f>
        <v/>
      </c>
      <c r="AY522" s="81" t="str">
        <f ca="1">IF(ISNUMBER($H522),INDEX(INDIRECT($D$4),MATCH('CF AUX'!AY$14,INDIRECT($D$5),0),MATCH('CF AUX'!$I522,INDIRECT($D$7),0)),"")</f>
        <v/>
      </c>
      <c r="AZ522" s="81" t="str">
        <f ca="1">IF(ISNUMBER($H522),INDEX(INDIRECT($D$4),MATCH('CF AUX'!AZ$14,INDIRECT($D$5),0),MATCH('CF AUX'!$I522,INDIRECT($D$7),0)),"")</f>
        <v/>
      </c>
      <c r="BB522" s="96" t="str" cm="1">
        <f t="array" aca="1" ref="BB522" ca="1">IF(ISNUMBER($H522),MMULT(J522:AZ522,TRANSPOSE(INDIRECT($D$8&amp;$G$4&amp;B518&amp;":"&amp;$G$6&amp;B518))),"")</f>
        <v/>
      </c>
      <c r="BD522" s="59">
        <f t="shared" si="133"/>
        <v>514</v>
      </c>
      <c r="BE522" s="80" t="str" cm="1">
        <f t="array" aca="1" ref="BE522" ca="1">IFERROR(INDEX(INDIRECT($D$4),MATCH(INDIRECT(BE$5&amp;$BD522),INDIRECT($D$6),0),MATCH($I522,INDIRECT($D$7),0)),"")</f>
        <v/>
      </c>
      <c r="BF522" s="81" t="str" cm="1">
        <f t="array" aca="1" ref="BF522" ca="1">IFERROR(INDEX(INDIRECT($D$4),MATCH(INDIRECT(BF$5&amp;$BD522),INDIRECT($D$6),0),MATCH($I522,INDIRECT($D$7),0)),"")</f>
        <v/>
      </c>
      <c r="BG522" s="81" t="str" cm="1">
        <f t="array" aca="1" ref="BG522" ca="1">IFERROR(INDEX(INDIRECT($D$4),MATCH(INDIRECT(BG$5&amp;$BD522),INDIRECT($D$6),0),MATCH($I522,INDIRECT($D$7),0)),"")</f>
        <v/>
      </c>
      <c r="BH522" s="81" t="str" cm="1">
        <f t="array" aca="1" ref="BH522" ca="1">IFERROR(INDEX(INDIRECT($D$4),MATCH(INDIRECT(BH$5&amp;$BD522),INDIRECT($D$6),0),MATCH($I522,INDIRECT($D$7),0)),"")</f>
        <v/>
      </c>
      <c r="BI522" s="81" t="str" cm="1">
        <f t="array" aca="1" ref="BI522" ca="1">IFERROR(INDEX(INDIRECT($D$4),MATCH(INDIRECT(BI$5&amp;$BD522),INDIRECT($D$6),0),MATCH($I522,INDIRECT($D$7),0)),"")</f>
        <v/>
      </c>
      <c r="BJ522" s="81" t="str" cm="1">
        <f t="array" aca="1" ref="BJ522" ca="1">IFERROR(INDEX(INDIRECT($D$4),MATCH(INDIRECT(BJ$5&amp;$BD522),INDIRECT($D$6),0),MATCH($I522,INDIRECT($D$7),0)),"")</f>
        <v/>
      </c>
      <c r="BK522" s="81" t="str" cm="1">
        <f t="array" aca="1" ref="BK522" ca="1">IFERROR(INDEX(INDIRECT($D$4),MATCH(INDIRECT(BK$5&amp;$BD522),INDIRECT($D$6),0),MATCH($I522,INDIRECT($D$7),0)),"")</f>
        <v/>
      </c>
      <c r="BL522" s="81" t="str" cm="1">
        <f t="array" aca="1" ref="BL522" ca="1">IFERROR(INDEX(INDIRECT($D$4),MATCH(INDIRECT(BL$5&amp;$BD522),INDIRECT($D$6),0),MATCH($I522,INDIRECT($D$7),0)),"")</f>
        <v/>
      </c>
      <c r="BM522" s="81" t="str" cm="1">
        <f t="array" aca="1" ref="BM522" ca="1">IFERROR(INDEX(INDIRECT($D$4),MATCH(INDIRECT(BM$5&amp;$BD522),INDIRECT($D$6),0),MATCH($I522,INDIRECT($D$7),0)),"")</f>
        <v/>
      </c>
      <c r="BN522" s="81" t="str" cm="1">
        <f t="array" aca="1" ref="BN522" ca="1">IFERROR(INDEX(INDIRECT($D$4),MATCH(INDIRECT(BN$5&amp;$BD522),INDIRECT($D$6),0),MATCH($I522,INDIRECT($D$7),0)),"")</f>
        <v/>
      </c>
      <c r="BO522" s="81" t="str" cm="1">
        <f t="array" aca="1" ref="BO522" ca="1">IFERROR(INDEX(INDIRECT($D$4),MATCH(INDIRECT(BO$5&amp;$BD522),INDIRECT($D$6),0),MATCH($I522,INDIRECT($D$7),0)),"")</f>
        <v/>
      </c>
      <c r="BP522" s="81" t="str" cm="1">
        <f t="array" aca="1" ref="BP522" ca="1">IFERROR(INDEX(INDIRECT($D$4),MATCH(INDIRECT(BP$5&amp;$BD522),INDIRECT($D$6),0),MATCH($I522,INDIRECT($D$7),0)),"")</f>
        <v/>
      </c>
      <c r="BQ522" s="81" t="str" cm="1">
        <f t="array" aca="1" ref="BQ522" ca="1">IFERROR(INDEX(INDIRECT($D$4),MATCH(INDIRECT(BQ$5&amp;$BD522),INDIRECT($D$6),0),MATCH($I522,INDIRECT($D$7),0)),"")</f>
        <v/>
      </c>
      <c r="BR522" s="81" t="str" cm="1">
        <f t="array" aca="1" ref="BR522" ca="1">IFERROR(INDEX(INDIRECT($D$4),MATCH(INDIRECT(BR$5&amp;$BD522),INDIRECT($D$6),0),MATCH($I522,INDIRECT($D$7),0)),"")</f>
        <v/>
      </c>
      <c r="BS522" s="81" t="str" cm="1">
        <f t="array" aca="1" ref="BS522" ca="1">IFERROR(INDEX(INDIRECT($D$4),MATCH(INDIRECT(BS$5&amp;$BD522),INDIRECT($D$6),0),MATCH($I522,INDIRECT($D$7),0)),"")</f>
        <v/>
      </c>
      <c r="BT522" s="81" t="str" cm="1">
        <f t="array" aca="1" ref="BT522" ca="1">IFERROR(INDEX(INDIRECT($D$4),MATCH(INDIRECT(BT$5&amp;$BD522),INDIRECT($D$6),0),MATCH($I522,INDIRECT($D$7),0)),"")</f>
        <v/>
      </c>
      <c r="BU522" s="81" t="str" cm="1">
        <f t="array" aca="1" ref="BU522" ca="1">IFERROR(INDEX(INDIRECT($D$4),MATCH(INDIRECT(BU$5&amp;$BD522),INDIRECT($D$6),0),MATCH($I522,INDIRECT($D$7),0)),"")</f>
        <v/>
      </c>
      <c r="BV522" s="99" t="str" cm="1">
        <f t="array" aca="1" ref="BV522" ca="1">IFERROR(INDEX(INDIRECT($D$4),MATCH(INDIRECT(BV$5&amp;$BD522),INDIRECT($D$6),0),MATCH($I522,INDIRECT($D$7),0)),"")</f>
        <v/>
      </c>
      <c r="BX522" s="80"/>
      <c r="BY522" s="81"/>
      <c r="BZ522" s="81"/>
      <c r="CA522" s="81"/>
      <c r="CB522" s="81"/>
      <c r="CC522" s="81"/>
      <c r="CD522" s="81"/>
      <c r="CE522" s="81"/>
      <c r="CF522" s="81"/>
      <c r="CG522" s="81"/>
      <c r="CH522" s="81"/>
      <c r="CI522" s="81"/>
      <c r="CJ522" s="81"/>
      <c r="CK522" s="81"/>
      <c r="CL522" s="81"/>
      <c r="CM522" s="81"/>
      <c r="CN522" s="81"/>
      <c r="CO522" s="99"/>
      <c r="CQ522" s="113"/>
      <c r="CR522" s="59" t="str">
        <f t="shared" si="132"/>
        <v/>
      </c>
      <c r="CS522" s="60"/>
      <c r="CT522" s="123" t="str">
        <f t="shared" ca="1" si="129"/>
        <v/>
      </c>
      <c r="CU522" s="80" t="str">
        <f>IF(ISNUMBER($CS522),INDEX(IRF.New!$CS$7:$DJ$37,MATCH(B518+1,IRF.New!$B$7:$B$37,0),MATCH($CT522,IRF.New!$CS$5:$DJ$5,0)),"")</f>
        <v/>
      </c>
      <c r="CV522" s="81"/>
      <c r="CW522" s="81" t="str">
        <f t="shared" si="130"/>
        <v/>
      </c>
      <c r="CX522" s="81"/>
      <c r="CY522" s="81"/>
      <c r="CZ522" s="94"/>
      <c r="DA522" s="94" t="str">
        <f>IF(ISNUMBER(CS522),INDEX(IRF.New!$CS$2:$DJ$2,MATCH('CF AUX'!$CT522,IRF.New!$CS$5:$DJ$5,0)),"")</f>
        <v/>
      </c>
      <c r="DB522" s="72"/>
      <c r="DD522" s="132" t="str">
        <f>IF(ISNUMBER(CS522),INDEX(IRF.New!$D$7:$CO$37,MATCH('CF AUX'!C513,IRF.New!$C$7:$C$37,0),MATCH(CT522,IRF.New!$D$5:$CO$5,0)),"")</f>
        <v/>
      </c>
    </row>
    <row r="523" spans="1:109" x14ac:dyDescent="0.25">
      <c r="F523" s="136" t="str">
        <f t="shared" si="131"/>
        <v/>
      </c>
      <c r="H523" s="65"/>
      <c r="I523" s="129" t="str">
        <f ca="1">IF(ISNUMBER(H523),INDEX(IRF.New!$CS$5:$DJ$5,MATCH('CF AUX'!H523,INDIRECT("IRF.New!$CS$"&amp;C515&amp;":$DJ$"&amp;C515),0)),"")</f>
        <v/>
      </c>
      <c r="J523" s="80" t="str">
        <f ca="1">IF(ISNUMBER($H523),INDEX(INDIRECT($D$4),MATCH('CF AUX'!J$14,INDIRECT($D$5),0),MATCH('CF AUX'!$I523,INDIRECT($D$7),0)),"")</f>
        <v/>
      </c>
      <c r="K523" s="81" t="str">
        <f ca="1">IF(ISNUMBER($H523),INDEX(INDIRECT($D$4),MATCH('CF AUX'!K$14,INDIRECT($D$5),0),MATCH('CF AUX'!$I523,INDIRECT($D$7),0)),"")</f>
        <v/>
      </c>
      <c r="L523" s="81" t="str">
        <f ca="1">IF(ISNUMBER($H523),INDEX(INDIRECT($D$4),MATCH('CF AUX'!L$14,INDIRECT($D$5),0),MATCH('CF AUX'!$I523,INDIRECT($D$7),0)),"")</f>
        <v/>
      </c>
      <c r="M523" s="81" t="str">
        <f ca="1">IF(ISNUMBER($H523),INDEX(INDIRECT($D$4),MATCH('CF AUX'!M$14,INDIRECT($D$5),0),MATCH('CF AUX'!$I523,INDIRECT($D$7),0)),"")</f>
        <v/>
      </c>
      <c r="N523" s="81" t="str">
        <f ca="1">IF(ISNUMBER($H523),INDEX(INDIRECT($D$4),MATCH('CF AUX'!N$14,INDIRECT($D$5),0),MATCH('CF AUX'!$I523,INDIRECT($D$7),0)),"")</f>
        <v/>
      </c>
      <c r="O523" s="81" t="str">
        <f ca="1">IF(ISNUMBER($H523),INDEX(INDIRECT($D$4),MATCH('CF AUX'!O$14,INDIRECT($D$5),0),MATCH('CF AUX'!$I523,INDIRECT($D$7),0)),"")</f>
        <v/>
      </c>
      <c r="P523" s="81" t="str">
        <f ca="1">IF(ISNUMBER($H523),INDEX(INDIRECT($D$4),MATCH('CF AUX'!P$14,INDIRECT($D$5),0),MATCH('CF AUX'!$I523,INDIRECT($D$7),0)),"")</f>
        <v/>
      </c>
      <c r="Q523" s="81" t="str">
        <f ca="1">IF(ISNUMBER($H523),INDEX(INDIRECT($D$4),MATCH('CF AUX'!Q$14,INDIRECT($D$5),0),MATCH('CF AUX'!$I523,INDIRECT($D$7),0)),"")</f>
        <v/>
      </c>
      <c r="R523" s="81" t="str">
        <f ca="1">IF(ISNUMBER($H523),INDEX(INDIRECT($D$4),MATCH('CF AUX'!R$14,INDIRECT($D$5),0),MATCH('CF AUX'!$I523,INDIRECT($D$7),0)),"")</f>
        <v/>
      </c>
      <c r="S523" s="81" t="str">
        <f ca="1">IF(ISNUMBER($H523),INDEX(INDIRECT($D$4),MATCH('CF AUX'!S$14,INDIRECT($D$5),0),MATCH('CF AUX'!$I523,INDIRECT($D$7),0)),"")</f>
        <v/>
      </c>
      <c r="T523" s="81" t="str">
        <f ca="1">IF(ISNUMBER($H523),INDEX(INDIRECT($D$4),MATCH('CF AUX'!T$14,INDIRECT($D$5),0),MATCH('CF AUX'!$I523,INDIRECT($D$7),0)),"")</f>
        <v/>
      </c>
      <c r="U523" s="81" t="str">
        <f ca="1">IF(ISNUMBER($H523),INDEX(INDIRECT($D$4),MATCH('CF AUX'!U$14,INDIRECT($D$5),0),MATCH('CF AUX'!$I523,INDIRECT($D$7),0)),"")</f>
        <v/>
      </c>
      <c r="V523" s="81" t="str">
        <f ca="1">IF(ISNUMBER($H523),INDEX(INDIRECT($D$4),MATCH('CF AUX'!V$14,INDIRECT($D$5),0),MATCH('CF AUX'!$I523,INDIRECT($D$7),0)),"")</f>
        <v/>
      </c>
      <c r="W523" s="81" t="str">
        <f ca="1">IF(ISNUMBER($H523),INDEX(INDIRECT($D$4),MATCH('CF AUX'!W$14,INDIRECT($D$5),0),MATCH('CF AUX'!$I523,INDIRECT($D$7),0)),"")</f>
        <v/>
      </c>
      <c r="X523" s="81" t="str">
        <f ca="1">IF(ISNUMBER($H523),INDEX(INDIRECT($D$4),MATCH('CF AUX'!X$14,INDIRECT($D$5),0),MATCH('CF AUX'!$I523,INDIRECT($D$7),0)),"")</f>
        <v/>
      </c>
      <c r="Y523" s="81" t="str">
        <f ca="1">IF(ISNUMBER($H523),INDEX(INDIRECT($D$4),MATCH('CF AUX'!Y$14,INDIRECT($D$5),0),MATCH('CF AUX'!$I523,INDIRECT($D$7),0)),"")</f>
        <v/>
      </c>
      <c r="Z523" s="81" t="str">
        <f ca="1">IF(ISNUMBER($H523),INDEX(INDIRECT($D$4),MATCH('CF AUX'!Z$14,INDIRECT($D$5),0),MATCH('CF AUX'!$I523,INDIRECT($D$7),0)),"")</f>
        <v/>
      </c>
      <c r="AA523" s="81" t="str">
        <f ca="1">IF(ISNUMBER($H523),INDEX(INDIRECT($D$4),MATCH('CF AUX'!AA$14,INDIRECT($D$5),0),MATCH('CF AUX'!$I523,INDIRECT($D$7),0)),"")</f>
        <v/>
      </c>
      <c r="AB523" s="81" t="str">
        <f ca="1">IF(ISNUMBER($H523),INDEX(INDIRECT($D$4),MATCH('CF AUX'!AB$14,INDIRECT($D$5),0),MATCH('CF AUX'!$I523,INDIRECT($D$7),0)),"")</f>
        <v/>
      </c>
      <c r="AC523" s="81" t="str">
        <f ca="1">IF(ISNUMBER($H523),INDEX(INDIRECT($D$4),MATCH('CF AUX'!AC$14,INDIRECT($D$5),0),MATCH('CF AUX'!$I523,INDIRECT($D$7),0)),"")</f>
        <v/>
      </c>
      <c r="AD523" s="81" t="str">
        <f ca="1">IF(ISNUMBER($H523),INDEX(INDIRECT($D$4),MATCH('CF AUX'!AD$14,INDIRECT($D$5),0),MATCH('CF AUX'!$I523,INDIRECT($D$7),0)),"")</f>
        <v/>
      </c>
      <c r="AE523" s="81" t="str">
        <f ca="1">IF(ISNUMBER($H523),INDEX(INDIRECT($D$4),MATCH('CF AUX'!AE$14,INDIRECT($D$5),0),MATCH('CF AUX'!$I523,INDIRECT($D$7),0)),"")</f>
        <v/>
      </c>
      <c r="AF523" s="81" t="str">
        <f ca="1">IF(ISNUMBER($H523),INDEX(INDIRECT($D$4),MATCH('CF AUX'!AF$14,INDIRECT($D$5),0),MATCH('CF AUX'!$I523,INDIRECT($D$7),0)),"")</f>
        <v/>
      </c>
      <c r="AG523" s="81" t="str">
        <f ca="1">IF(ISNUMBER($H523),INDEX(INDIRECT($D$4),MATCH('CF AUX'!AG$14,INDIRECT($D$5),0),MATCH('CF AUX'!$I523,INDIRECT($D$7),0)),"")</f>
        <v/>
      </c>
      <c r="AH523" s="81" t="str">
        <f ca="1">IF(ISNUMBER($H523),INDEX(INDIRECT($D$4),MATCH('CF AUX'!AH$14,INDIRECT($D$5),0),MATCH('CF AUX'!$I523,INDIRECT($D$7),0)),"")</f>
        <v/>
      </c>
      <c r="AI523" s="81" t="str">
        <f ca="1">IF(ISNUMBER($H523),INDEX(INDIRECT($D$4),MATCH('CF AUX'!AI$14,INDIRECT($D$5),0),MATCH('CF AUX'!$I523,INDIRECT($D$7),0)),"")</f>
        <v/>
      </c>
      <c r="AJ523" s="81" t="str">
        <f ca="1">IF(ISNUMBER($H523),INDEX(INDIRECT($D$4),MATCH('CF AUX'!AJ$14,INDIRECT($D$5),0),MATCH('CF AUX'!$I523,INDIRECT($D$7),0)),"")</f>
        <v/>
      </c>
      <c r="AK523" s="81" t="str">
        <f ca="1">IF(ISNUMBER($H523),INDEX(INDIRECT($D$4),MATCH('CF AUX'!AK$14,INDIRECT($D$5),0),MATCH('CF AUX'!$I523,INDIRECT($D$7),0)),"")</f>
        <v/>
      </c>
      <c r="AL523" s="81" t="str">
        <f ca="1">IF(ISNUMBER($H523),INDEX(INDIRECT($D$4),MATCH('CF AUX'!AL$14,INDIRECT($D$5),0),MATCH('CF AUX'!$I523,INDIRECT($D$7),0)),"")</f>
        <v/>
      </c>
      <c r="AM523" s="81" t="str">
        <f ca="1">IF(ISNUMBER($H523),INDEX(INDIRECT($D$4),MATCH('CF AUX'!AM$14,INDIRECT($D$5),0),MATCH('CF AUX'!$I523,INDIRECT($D$7),0)),"")</f>
        <v/>
      </c>
      <c r="AN523" s="81" t="str">
        <f ca="1">IF(ISNUMBER($H523),INDEX(INDIRECT($D$4),MATCH('CF AUX'!AN$14,INDIRECT($D$5),0),MATCH('CF AUX'!$I523,INDIRECT($D$7),0)),"")</f>
        <v/>
      </c>
      <c r="AO523" s="81" t="str">
        <f ca="1">IF(ISNUMBER($H523),INDEX(INDIRECT($D$4),MATCH('CF AUX'!AO$14,INDIRECT($D$5),0),MATCH('CF AUX'!$I523,INDIRECT($D$7),0)),"")</f>
        <v/>
      </c>
      <c r="AP523" s="81" t="str">
        <f ca="1">IF(ISNUMBER($H523),INDEX(INDIRECT($D$4),MATCH('CF AUX'!AP$14,INDIRECT($D$5),0),MATCH('CF AUX'!$I523,INDIRECT($D$7),0)),"")</f>
        <v/>
      </c>
      <c r="AQ523" s="81" t="str">
        <f ca="1">IF(ISNUMBER($H523),INDEX(INDIRECT($D$4),MATCH('CF AUX'!AQ$14,INDIRECT($D$5),0),MATCH('CF AUX'!$I523,INDIRECT($D$7),0)),"")</f>
        <v/>
      </c>
      <c r="AR523" s="81" t="str">
        <f ca="1">IF(ISNUMBER($H523),INDEX(INDIRECT($D$4),MATCH('CF AUX'!AR$14,INDIRECT($D$5),0),MATCH('CF AUX'!$I523,INDIRECT($D$7),0)),"")</f>
        <v/>
      </c>
      <c r="AS523" s="81" t="str">
        <f ca="1">IF(ISNUMBER($H523),INDEX(INDIRECT($D$4),MATCH('CF AUX'!AS$14,INDIRECT($D$5),0),MATCH('CF AUX'!$I523,INDIRECT($D$7),0)),"")</f>
        <v/>
      </c>
      <c r="AT523" s="81" t="str">
        <f ca="1">IF(ISNUMBER($H523),INDEX(INDIRECT($D$4),MATCH('CF AUX'!AT$14,INDIRECT($D$5),0),MATCH('CF AUX'!$I523,INDIRECT($D$7),0)),"")</f>
        <v/>
      </c>
      <c r="AU523" s="81" t="str">
        <f ca="1">IF(ISNUMBER($H523),INDEX(INDIRECT($D$4),MATCH('CF AUX'!AU$14,INDIRECT($D$5),0),MATCH('CF AUX'!$I523,INDIRECT($D$7),0)),"")</f>
        <v/>
      </c>
      <c r="AV523" s="81" t="str">
        <f ca="1">IF(ISNUMBER($H523),INDEX(INDIRECT($D$4),MATCH('CF AUX'!AV$14,INDIRECT($D$5),0),MATCH('CF AUX'!$I523,INDIRECT($D$7),0)),"")</f>
        <v/>
      </c>
      <c r="AW523" s="81" t="str">
        <f ca="1">IF(ISNUMBER($H523),INDEX(INDIRECT($D$4),MATCH('CF AUX'!AW$14,INDIRECT($D$5),0),MATCH('CF AUX'!$I523,INDIRECT($D$7),0)),"")</f>
        <v/>
      </c>
      <c r="AX523" s="81" t="str">
        <f ca="1">IF(ISNUMBER($H523),INDEX(INDIRECT($D$4),MATCH('CF AUX'!AX$14,INDIRECT($D$5),0),MATCH('CF AUX'!$I523,INDIRECT($D$7),0)),"")</f>
        <v/>
      </c>
      <c r="AY523" s="81" t="str">
        <f ca="1">IF(ISNUMBER($H523),INDEX(INDIRECT($D$4),MATCH('CF AUX'!AY$14,INDIRECT($D$5),0),MATCH('CF AUX'!$I523,INDIRECT($D$7),0)),"")</f>
        <v/>
      </c>
      <c r="AZ523" s="81" t="str">
        <f ca="1">IF(ISNUMBER($H523),INDEX(INDIRECT($D$4),MATCH('CF AUX'!AZ$14,INDIRECT($D$5),0),MATCH('CF AUX'!$I523,INDIRECT($D$7),0)),"")</f>
        <v/>
      </c>
      <c r="BB523" s="96" t="str" cm="1">
        <f t="array" aca="1" ref="BB523" ca="1">IF(ISNUMBER($H523),MMULT(J523:AZ523,TRANSPOSE(INDIRECT($D$8&amp;$G$4&amp;B518&amp;":"&amp;$G$6&amp;B518))),"")</f>
        <v/>
      </c>
      <c r="BD523" s="59">
        <f t="shared" si="133"/>
        <v>514</v>
      </c>
      <c r="BE523" s="80" t="str" cm="1">
        <f t="array" aca="1" ref="BE523" ca="1">IFERROR(INDEX(INDIRECT($D$4),MATCH(INDIRECT(BE$5&amp;$BD523),INDIRECT($D$6),0),MATCH($I523,INDIRECT($D$7),0)),"")</f>
        <v/>
      </c>
      <c r="BF523" s="81" t="str" cm="1">
        <f t="array" aca="1" ref="BF523" ca="1">IFERROR(INDEX(INDIRECT($D$4),MATCH(INDIRECT(BF$5&amp;$BD523),INDIRECT($D$6),0),MATCH($I523,INDIRECT($D$7),0)),"")</f>
        <v/>
      </c>
      <c r="BG523" s="81" t="str" cm="1">
        <f t="array" aca="1" ref="BG523" ca="1">IFERROR(INDEX(INDIRECT($D$4),MATCH(INDIRECT(BG$5&amp;$BD523),INDIRECT($D$6),0),MATCH($I523,INDIRECT($D$7),0)),"")</f>
        <v/>
      </c>
      <c r="BH523" s="81" t="str" cm="1">
        <f t="array" aca="1" ref="BH523" ca="1">IFERROR(INDEX(INDIRECT($D$4),MATCH(INDIRECT(BH$5&amp;$BD523),INDIRECT($D$6),0),MATCH($I523,INDIRECT($D$7),0)),"")</f>
        <v/>
      </c>
      <c r="BI523" s="81" t="str" cm="1">
        <f t="array" aca="1" ref="BI523" ca="1">IFERROR(INDEX(INDIRECT($D$4),MATCH(INDIRECT(BI$5&amp;$BD523),INDIRECT($D$6),0),MATCH($I523,INDIRECT($D$7),0)),"")</f>
        <v/>
      </c>
      <c r="BJ523" s="81" t="str" cm="1">
        <f t="array" aca="1" ref="BJ523" ca="1">IFERROR(INDEX(INDIRECT($D$4),MATCH(INDIRECT(BJ$5&amp;$BD523),INDIRECT($D$6),0),MATCH($I523,INDIRECT($D$7),0)),"")</f>
        <v/>
      </c>
      <c r="BK523" s="81" t="str" cm="1">
        <f t="array" aca="1" ref="BK523" ca="1">IFERROR(INDEX(INDIRECT($D$4),MATCH(INDIRECT(BK$5&amp;$BD523),INDIRECT($D$6),0),MATCH($I523,INDIRECT($D$7),0)),"")</f>
        <v/>
      </c>
      <c r="BL523" s="81" t="str" cm="1">
        <f t="array" aca="1" ref="BL523" ca="1">IFERROR(INDEX(INDIRECT($D$4),MATCH(INDIRECT(BL$5&amp;$BD523),INDIRECT($D$6),0),MATCH($I523,INDIRECT($D$7),0)),"")</f>
        <v/>
      </c>
      <c r="BM523" s="81" t="str" cm="1">
        <f t="array" aca="1" ref="BM523" ca="1">IFERROR(INDEX(INDIRECT($D$4),MATCH(INDIRECT(BM$5&amp;$BD523),INDIRECT($D$6),0),MATCH($I523,INDIRECT($D$7),0)),"")</f>
        <v/>
      </c>
      <c r="BN523" s="81" t="str" cm="1">
        <f t="array" aca="1" ref="BN523" ca="1">IFERROR(INDEX(INDIRECT($D$4),MATCH(INDIRECT(BN$5&amp;$BD523),INDIRECT($D$6),0),MATCH($I523,INDIRECT($D$7),0)),"")</f>
        <v/>
      </c>
      <c r="BO523" s="81" t="str" cm="1">
        <f t="array" aca="1" ref="BO523" ca="1">IFERROR(INDEX(INDIRECT($D$4),MATCH(INDIRECT(BO$5&amp;$BD523),INDIRECT($D$6),0),MATCH($I523,INDIRECT($D$7),0)),"")</f>
        <v/>
      </c>
      <c r="BP523" s="81" t="str" cm="1">
        <f t="array" aca="1" ref="BP523" ca="1">IFERROR(INDEX(INDIRECT($D$4),MATCH(INDIRECT(BP$5&amp;$BD523),INDIRECT($D$6),0),MATCH($I523,INDIRECT($D$7),0)),"")</f>
        <v/>
      </c>
      <c r="BQ523" s="81" t="str" cm="1">
        <f t="array" aca="1" ref="BQ523" ca="1">IFERROR(INDEX(INDIRECT($D$4),MATCH(INDIRECT(BQ$5&amp;$BD523),INDIRECT($D$6),0),MATCH($I523,INDIRECT($D$7),0)),"")</f>
        <v/>
      </c>
      <c r="BR523" s="81" t="str" cm="1">
        <f t="array" aca="1" ref="BR523" ca="1">IFERROR(INDEX(INDIRECT($D$4),MATCH(INDIRECT(BR$5&amp;$BD523),INDIRECT($D$6),0),MATCH($I523,INDIRECT($D$7),0)),"")</f>
        <v/>
      </c>
      <c r="BS523" s="81" t="str" cm="1">
        <f t="array" aca="1" ref="BS523" ca="1">IFERROR(INDEX(INDIRECT($D$4),MATCH(INDIRECT(BS$5&amp;$BD523),INDIRECT($D$6),0),MATCH($I523,INDIRECT($D$7),0)),"")</f>
        <v/>
      </c>
      <c r="BT523" s="81" t="str" cm="1">
        <f t="array" aca="1" ref="BT523" ca="1">IFERROR(INDEX(INDIRECT($D$4),MATCH(INDIRECT(BT$5&amp;$BD523),INDIRECT($D$6),0),MATCH($I523,INDIRECT($D$7),0)),"")</f>
        <v/>
      </c>
      <c r="BU523" s="81" t="str" cm="1">
        <f t="array" aca="1" ref="BU523" ca="1">IFERROR(INDEX(INDIRECT($D$4),MATCH(INDIRECT(BU$5&amp;$BD523),INDIRECT($D$6),0),MATCH($I523,INDIRECT($D$7),0)),"")</f>
        <v/>
      </c>
      <c r="BV523" s="99" t="str" cm="1">
        <f t="array" aca="1" ref="BV523" ca="1">IFERROR(INDEX(INDIRECT($D$4),MATCH(INDIRECT(BV$5&amp;$BD523),INDIRECT($D$6),0),MATCH($I523,INDIRECT($D$7),0)),"")</f>
        <v/>
      </c>
      <c r="BX523" s="80"/>
      <c r="BY523" s="81"/>
      <c r="BZ523" s="81"/>
      <c r="CA523" s="81"/>
      <c r="CB523" s="81"/>
      <c r="CC523" s="81"/>
      <c r="CD523" s="81"/>
      <c r="CE523" s="81"/>
      <c r="CF523" s="81"/>
      <c r="CG523" s="81"/>
      <c r="CH523" s="81"/>
      <c r="CI523" s="81"/>
      <c r="CJ523" s="81"/>
      <c r="CK523" s="81"/>
      <c r="CL523" s="81"/>
      <c r="CM523" s="81"/>
      <c r="CN523" s="81"/>
      <c r="CO523" s="99"/>
      <c r="CQ523" s="113"/>
      <c r="CR523" s="59" t="str">
        <f t="shared" si="132"/>
        <v/>
      </c>
      <c r="CS523" s="60"/>
      <c r="CT523" s="123" t="str">
        <f t="shared" ca="1" si="129"/>
        <v/>
      </c>
      <c r="CU523" s="80" t="str">
        <f>IF(ISNUMBER($CS523),INDEX(IRF.New!$CS$7:$DJ$37,MATCH(B518+1,IRF.New!$B$7:$B$37,0),MATCH($CT523,IRF.New!$CS$5:$DJ$5,0)),"")</f>
        <v/>
      </c>
      <c r="CV523" s="81"/>
      <c r="CW523" s="81" t="str">
        <f t="shared" si="130"/>
        <v/>
      </c>
      <c r="CX523" s="81"/>
      <c r="CY523" s="81"/>
      <c r="CZ523" s="94"/>
      <c r="DA523" s="94" t="str">
        <f>IF(ISNUMBER(CS523),INDEX(IRF.New!$CS$2:$DJ$2,MATCH('CF AUX'!$CT523,IRF.New!$CS$5:$DJ$5,0)),"")</f>
        <v/>
      </c>
      <c r="DB523" s="72"/>
      <c r="DD523" s="132" t="str">
        <f>IF(ISNUMBER(CS523),INDEX(IRF.New!$D$7:$CO$37,MATCH('CF AUX'!C513,IRF.New!$C$7:$C$37,0),MATCH(CT523,IRF.New!$D$5:$CO$5,0)),"")</f>
        <v/>
      </c>
    </row>
    <row r="524" spans="1:109" x14ac:dyDescent="0.25">
      <c r="B524" s="59" t="s">
        <v>266</v>
      </c>
      <c r="F524" s="136" t="str">
        <f t="shared" si="131"/>
        <v/>
      </c>
      <c r="H524" s="65"/>
      <c r="I524" s="129" t="str">
        <f ca="1">IF(ISNUMBER(H524),INDEX(IRF.New!$CS$5:$DJ$5,MATCH('CF AUX'!H524,INDIRECT("IRF.New!$CS$"&amp;C515&amp;":$DJ$"&amp;C515),0)),"")</f>
        <v/>
      </c>
      <c r="J524" s="80" t="str">
        <f ca="1">IF(ISNUMBER($H524),INDEX(INDIRECT($D$4),MATCH('CF AUX'!J$14,INDIRECT($D$5),0),MATCH('CF AUX'!$I524,INDIRECT($D$7),0)),"")</f>
        <v/>
      </c>
      <c r="K524" s="81" t="str">
        <f ca="1">IF(ISNUMBER($H524),INDEX(INDIRECT($D$4),MATCH('CF AUX'!K$14,INDIRECT($D$5),0),MATCH('CF AUX'!$I524,INDIRECT($D$7),0)),"")</f>
        <v/>
      </c>
      <c r="L524" s="81" t="str">
        <f ca="1">IF(ISNUMBER($H524),INDEX(INDIRECT($D$4),MATCH('CF AUX'!L$14,INDIRECT($D$5),0),MATCH('CF AUX'!$I524,INDIRECT($D$7),0)),"")</f>
        <v/>
      </c>
      <c r="M524" s="81" t="str">
        <f ca="1">IF(ISNUMBER($H524),INDEX(INDIRECT($D$4),MATCH('CF AUX'!M$14,INDIRECT($D$5),0),MATCH('CF AUX'!$I524,INDIRECT($D$7),0)),"")</f>
        <v/>
      </c>
      <c r="N524" s="81" t="str">
        <f ca="1">IF(ISNUMBER($H524),INDEX(INDIRECT($D$4),MATCH('CF AUX'!N$14,INDIRECT($D$5),0),MATCH('CF AUX'!$I524,INDIRECT($D$7),0)),"")</f>
        <v/>
      </c>
      <c r="O524" s="81" t="str">
        <f ca="1">IF(ISNUMBER($H524),INDEX(INDIRECT($D$4),MATCH('CF AUX'!O$14,INDIRECT($D$5),0),MATCH('CF AUX'!$I524,INDIRECT($D$7),0)),"")</f>
        <v/>
      </c>
      <c r="P524" s="81" t="str">
        <f ca="1">IF(ISNUMBER($H524),INDEX(INDIRECT($D$4),MATCH('CF AUX'!P$14,INDIRECT($D$5),0),MATCH('CF AUX'!$I524,INDIRECT($D$7),0)),"")</f>
        <v/>
      </c>
      <c r="Q524" s="81" t="str">
        <f ca="1">IF(ISNUMBER($H524),INDEX(INDIRECT($D$4),MATCH('CF AUX'!Q$14,INDIRECT($D$5),0),MATCH('CF AUX'!$I524,INDIRECT($D$7),0)),"")</f>
        <v/>
      </c>
      <c r="R524" s="81" t="str">
        <f ca="1">IF(ISNUMBER($H524),INDEX(INDIRECT($D$4),MATCH('CF AUX'!R$14,INDIRECT($D$5),0),MATCH('CF AUX'!$I524,INDIRECT($D$7),0)),"")</f>
        <v/>
      </c>
      <c r="S524" s="81" t="str">
        <f ca="1">IF(ISNUMBER($H524),INDEX(INDIRECT($D$4),MATCH('CF AUX'!S$14,INDIRECT($D$5),0),MATCH('CF AUX'!$I524,INDIRECT($D$7),0)),"")</f>
        <v/>
      </c>
      <c r="T524" s="81" t="str">
        <f ca="1">IF(ISNUMBER($H524),INDEX(INDIRECT($D$4),MATCH('CF AUX'!T$14,INDIRECT($D$5),0),MATCH('CF AUX'!$I524,INDIRECT($D$7),0)),"")</f>
        <v/>
      </c>
      <c r="U524" s="81" t="str">
        <f ca="1">IF(ISNUMBER($H524),INDEX(INDIRECT($D$4),MATCH('CF AUX'!U$14,INDIRECT($D$5),0),MATCH('CF AUX'!$I524,INDIRECT($D$7),0)),"")</f>
        <v/>
      </c>
      <c r="V524" s="81" t="str">
        <f ca="1">IF(ISNUMBER($H524),INDEX(INDIRECT($D$4),MATCH('CF AUX'!V$14,INDIRECT($D$5),0),MATCH('CF AUX'!$I524,INDIRECT($D$7),0)),"")</f>
        <v/>
      </c>
      <c r="W524" s="81" t="str">
        <f ca="1">IF(ISNUMBER($H524),INDEX(INDIRECT($D$4),MATCH('CF AUX'!W$14,INDIRECT($D$5),0),MATCH('CF AUX'!$I524,INDIRECT($D$7),0)),"")</f>
        <v/>
      </c>
      <c r="X524" s="81" t="str">
        <f ca="1">IF(ISNUMBER($H524),INDEX(INDIRECT($D$4),MATCH('CF AUX'!X$14,INDIRECT($D$5),0),MATCH('CF AUX'!$I524,INDIRECT($D$7),0)),"")</f>
        <v/>
      </c>
      <c r="Y524" s="81" t="str">
        <f ca="1">IF(ISNUMBER($H524),INDEX(INDIRECT($D$4),MATCH('CF AUX'!Y$14,INDIRECT($D$5),0),MATCH('CF AUX'!$I524,INDIRECT($D$7),0)),"")</f>
        <v/>
      </c>
      <c r="Z524" s="81" t="str">
        <f ca="1">IF(ISNUMBER($H524),INDEX(INDIRECT($D$4),MATCH('CF AUX'!Z$14,INDIRECT($D$5),0),MATCH('CF AUX'!$I524,INDIRECT($D$7),0)),"")</f>
        <v/>
      </c>
      <c r="AA524" s="81" t="str">
        <f ca="1">IF(ISNUMBER($H524),INDEX(INDIRECT($D$4),MATCH('CF AUX'!AA$14,INDIRECT($D$5),0),MATCH('CF AUX'!$I524,INDIRECT($D$7),0)),"")</f>
        <v/>
      </c>
      <c r="AB524" s="81" t="str">
        <f ca="1">IF(ISNUMBER($H524),INDEX(INDIRECT($D$4),MATCH('CF AUX'!AB$14,INDIRECT($D$5),0),MATCH('CF AUX'!$I524,INDIRECT($D$7),0)),"")</f>
        <v/>
      </c>
      <c r="AC524" s="81" t="str">
        <f ca="1">IF(ISNUMBER($H524),INDEX(INDIRECT($D$4),MATCH('CF AUX'!AC$14,INDIRECT($D$5),0),MATCH('CF AUX'!$I524,INDIRECT($D$7),0)),"")</f>
        <v/>
      </c>
      <c r="AD524" s="81" t="str">
        <f ca="1">IF(ISNUMBER($H524),INDEX(INDIRECT($D$4),MATCH('CF AUX'!AD$14,INDIRECT($D$5),0),MATCH('CF AUX'!$I524,INDIRECT($D$7),0)),"")</f>
        <v/>
      </c>
      <c r="AE524" s="81" t="str">
        <f ca="1">IF(ISNUMBER($H524),INDEX(INDIRECT($D$4),MATCH('CF AUX'!AE$14,INDIRECT($D$5),0),MATCH('CF AUX'!$I524,INDIRECT($D$7),0)),"")</f>
        <v/>
      </c>
      <c r="AF524" s="81" t="str">
        <f ca="1">IF(ISNUMBER($H524),INDEX(INDIRECT($D$4),MATCH('CF AUX'!AF$14,INDIRECT($D$5),0),MATCH('CF AUX'!$I524,INDIRECT($D$7),0)),"")</f>
        <v/>
      </c>
      <c r="AG524" s="81" t="str">
        <f ca="1">IF(ISNUMBER($H524),INDEX(INDIRECT($D$4),MATCH('CF AUX'!AG$14,INDIRECT($D$5),0),MATCH('CF AUX'!$I524,INDIRECT($D$7),0)),"")</f>
        <v/>
      </c>
      <c r="AH524" s="81" t="str">
        <f ca="1">IF(ISNUMBER($H524),INDEX(INDIRECT($D$4),MATCH('CF AUX'!AH$14,INDIRECT($D$5),0),MATCH('CF AUX'!$I524,INDIRECT($D$7),0)),"")</f>
        <v/>
      </c>
      <c r="AI524" s="81" t="str">
        <f ca="1">IF(ISNUMBER($H524),INDEX(INDIRECT($D$4),MATCH('CF AUX'!AI$14,INDIRECT($D$5),0),MATCH('CF AUX'!$I524,INDIRECT($D$7),0)),"")</f>
        <v/>
      </c>
      <c r="AJ524" s="81" t="str">
        <f ca="1">IF(ISNUMBER($H524),INDEX(INDIRECT($D$4),MATCH('CF AUX'!AJ$14,INDIRECT($D$5),0),MATCH('CF AUX'!$I524,INDIRECT($D$7),0)),"")</f>
        <v/>
      </c>
      <c r="AK524" s="81" t="str">
        <f ca="1">IF(ISNUMBER($H524),INDEX(INDIRECT($D$4),MATCH('CF AUX'!AK$14,INDIRECT($D$5),0),MATCH('CF AUX'!$I524,INDIRECT($D$7),0)),"")</f>
        <v/>
      </c>
      <c r="AL524" s="81" t="str">
        <f ca="1">IF(ISNUMBER($H524),INDEX(INDIRECT($D$4),MATCH('CF AUX'!AL$14,INDIRECT($D$5),0),MATCH('CF AUX'!$I524,INDIRECT($D$7),0)),"")</f>
        <v/>
      </c>
      <c r="AM524" s="81" t="str">
        <f ca="1">IF(ISNUMBER($H524),INDEX(INDIRECT($D$4),MATCH('CF AUX'!AM$14,INDIRECT($D$5),0),MATCH('CF AUX'!$I524,INDIRECT($D$7),0)),"")</f>
        <v/>
      </c>
      <c r="AN524" s="81" t="str">
        <f ca="1">IF(ISNUMBER($H524),INDEX(INDIRECT($D$4),MATCH('CF AUX'!AN$14,INDIRECT($D$5),0),MATCH('CF AUX'!$I524,INDIRECT($D$7),0)),"")</f>
        <v/>
      </c>
      <c r="AO524" s="81" t="str">
        <f ca="1">IF(ISNUMBER($H524),INDEX(INDIRECT($D$4),MATCH('CF AUX'!AO$14,INDIRECT($D$5),0),MATCH('CF AUX'!$I524,INDIRECT($D$7),0)),"")</f>
        <v/>
      </c>
      <c r="AP524" s="81" t="str">
        <f ca="1">IF(ISNUMBER($H524),INDEX(INDIRECT($D$4),MATCH('CF AUX'!AP$14,INDIRECT($D$5),0),MATCH('CF AUX'!$I524,INDIRECT($D$7),0)),"")</f>
        <v/>
      </c>
      <c r="AQ524" s="81" t="str">
        <f ca="1">IF(ISNUMBER($H524),INDEX(INDIRECT($D$4),MATCH('CF AUX'!AQ$14,INDIRECT($D$5),0),MATCH('CF AUX'!$I524,INDIRECT($D$7),0)),"")</f>
        <v/>
      </c>
      <c r="AR524" s="81" t="str">
        <f ca="1">IF(ISNUMBER($H524),INDEX(INDIRECT($D$4),MATCH('CF AUX'!AR$14,INDIRECT($D$5),0),MATCH('CF AUX'!$I524,INDIRECT($D$7),0)),"")</f>
        <v/>
      </c>
      <c r="AS524" s="81" t="str">
        <f ca="1">IF(ISNUMBER($H524),INDEX(INDIRECT($D$4),MATCH('CF AUX'!AS$14,INDIRECT($D$5),0),MATCH('CF AUX'!$I524,INDIRECT($D$7),0)),"")</f>
        <v/>
      </c>
      <c r="AT524" s="81" t="str">
        <f ca="1">IF(ISNUMBER($H524),INDEX(INDIRECT($D$4),MATCH('CF AUX'!AT$14,INDIRECT($D$5),0),MATCH('CF AUX'!$I524,INDIRECT($D$7),0)),"")</f>
        <v/>
      </c>
      <c r="AU524" s="81" t="str">
        <f ca="1">IF(ISNUMBER($H524),INDEX(INDIRECT($D$4),MATCH('CF AUX'!AU$14,INDIRECT($D$5),0),MATCH('CF AUX'!$I524,INDIRECT($D$7),0)),"")</f>
        <v/>
      </c>
      <c r="AV524" s="81" t="str">
        <f ca="1">IF(ISNUMBER($H524),INDEX(INDIRECT($D$4),MATCH('CF AUX'!AV$14,INDIRECT($D$5),0),MATCH('CF AUX'!$I524,INDIRECT($D$7),0)),"")</f>
        <v/>
      </c>
      <c r="AW524" s="81" t="str">
        <f ca="1">IF(ISNUMBER($H524),INDEX(INDIRECT($D$4),MATCH('CF AUX'!AW$14,INDIRECT($D$5),0),MATCH('CF AUX'!$I524,INDIRECT($D$7),0)),"")</f>
        <v/>
      </c>
      <c r="AX524" s="81" t="str">
        <f ca="1">IF(ISNUMBER($H524),INDEX(INDIRECT($D$4),MATCH('CF AUX'!AX$14,INDIRECT($D$5),0),MATCH('CF AUX'!$I524,INDIRECT($D$7),0)),"")</f>
        <v/>
      </c>
      <c r="AY524" s="81" t="str">
        <f ca="1">IF(ISNUMBER($H524),INDEX(INDIRECT($D$4),MATCH('CF AUX'!AY$14,INDIRECT($D$5),0),MATCH('CF AUX'!$I524,INDIRECT($D$7),0)),"")</f>
        <v/>
      </c>
      <c r="AZ524" s="81" t="str">
        <f ca="1">IF(ISNUMBER($H524),INDEX(INDIRECT($D$4),MATCH('CF AUX'!AZ$14,INDIRECT($D$5),0),MATCH('CF AUX'!$I524,INDIRECT($D$7),0)),"")</f>
        <v/>
      </c>
      <c r="BB524" s="96" t="str" cm="1">
        <f t="array" aca="1" ref="BB524" ca="1">IF(ISNUMBER($H524),MMULT(J524:AZ524,TRANSPOSE(INDIRECT($D$8&amp;$G$4&amp;B518&amp;":"&amp;$G$6&amp;B518))),"")</f>
        <v/>
      </c>
      <c r="BD524" s="59">
        <f t="shared" si="133"/>
        <v>514</v>
      </c>
      <c r="BE524" s="80" t="str" cm="1">
        <f t="array" aca="1" ref="BE524" ca="1">IFERROR(INDEX(INDIRECT($D$4),MATCH(INDIRECT(BE$5&amp;$BD524),INDIRECT($D$6),0),MATCH($I524,INDIRECT($D$7),0)),"")</f>
        <v/>
      </c>
      <c r="BF524" s="81" t="str" cm="1">
        <f t="array" aca="1" ref="BF524" ca="1">IFERROR(INDEX(INDIRECT($D$4),MATCH(INDIRECT(BF$5&amp;$BD524),INDIRECT($D$6),0),MATCH($I524,INDIRECT($D$7),0)),"")</f>
        <v/>
      </c>
      <c r="BG524" s="81" t="str" cm="1">
        <f t="array" aca="1" ref="BG524" ca="1">IFERROR(INDEX(INDIRECT($D$4),MATCH(INDIRECT(BG$5&amp;$BD524),INDIRECT($D$6),0),MATCH($I524,INDIRECT($D$7),0)),"")</f>
        <v/>
      </c>
      <c r="BH524" s="81" t="str" cm="1">
        <f t="array" aca="1" ref="BH524" ca="1">IFERROR(INDEX(INDIRECT($D$4),MATCH(INDIRECT(BH$5&amp;$BD524),INDIRECT($D$6),0),MATCH($I524,INDIRECT($D$7),0)),"")</f>
        <v/>
      </c>
      <c r="BI524" s="81" t="str" cm="1">
        <f t="array" aca="1" ref="BI524" ca="1">IFERROR(INDEX(INDIRECT($D$4),MATCH(INDIRECT(BI$5&amp;$BD524),INDIRECT($D$6),0),MATCH($I524,INDIRECT($D$7),0)),"")</f>
        <v/>
      </c>
      <c r="BJ524" s="81" t="str" cm="1">
        <f t="array" aca="1" ref="BJ524" ca="1">IFERROR(INDEX(INDIRECT($D$4),MATCH(INDIRECT(BJ$5&amp;$BD524),INDIRECT($D$6),0),MATCH($I524,INDIRECT($D$7),0)),"")</f>
        <v/>
      </c>
      <c r="BK524" s="81" t="str" cm="1">
        <f t="array" aca="1" ref="BK524" ca="1">IFERROR(INDEX(INDIRECT($D$4),MATCH(INDIRECT(BK$5&amp;$BD524),INDIRECT($D$6),0),MATCH($I524,INDIRECT($D$7),0)),"")</f>
        <v/>
      </c>
      <c r="BL524" s="81" t="str" cm="1">
        <f t="array" aca="1" ref="BL524" ca="1">IFERROR(INDEX(INDIRECT($D$4),MATCH(INDIRECT(BL$5&amp;$BD524),INDIRECT($D$6),0),MATCH($I524,INDIRECT($D$7),0)),"")</f>
        <v/>
      </c>
      <c r="BM524" s="81" t="str" cm="1">
        <f t="array" aca="1" ref="BM524" ca="1">IFERROR(INDEX(INDIRECT($D$4),MATCH(INDIRECT(BM$5&amp;$BD524),INDIRECT($D$6),0),MATCH($I524,INDIRECT($D$7),0)),"")</f>
        <v/>
      </c>
      <c r="BN524" s="81" t="str" cm="1">
        <f t="array" aca="1" ref="BN524" ca="1">IFERROR(INDEX(INDIRECT($D$4),MATCH(INDIRECT(BN$5&amp;$BD524),INDIRECT($D$6),0),MATCH($I524,INDIRECT($D$7),0)),"")</f>
        <v/>
      </c>
      <c r="BO524" s="81" t="str" cm="1">
        <f t="array" aca="1" ref="BO524" ca="1">IFERROR(INDEX(INDIRECT($D$4),MATCH(INDIRECT(BO$5&amp;$BD524),INDIRECT($D$6),0),MATCH($I524,INDIRECT($D$7),0)),"")</f>
        <v/>
      </c>
      <c r="BP524" s="81" t="str" cm="1">
        <f t="array" aca="1" ref="BP524" ca="1">IFERROR(INDEX(INDIRECT($D$4),MATCH(INDIRECT(BP$5&amp;$BD524),INDIRECT($D$6),0),MATCH($I524,INDIRECT($D$7),0)),"")</f>
        <v/>
      </c>
      <c r="BQ524" s="81" t="str" cm="1">
        <f t="array" aca="1" ref="BQ524" ca="1">IFERROR(INDEX(INDIRECT($D$4),MATCH(INDIRECT(BQ$5&amp;$BD524),INDIRECT($D$6),0),MATCH($I524,INDIRECT($D$7),0)),"")</f>
        <v/>
      </c>
      <c r="BR524" s="81" t="str" cm="1">
        <f t="array" aca="1" ref="BR524" ca="1">IFERROR(INDEX(INDIRECT($D$4),MATCH(INDIRECT(BR$5&amp;$BD524),INDIRECT($D$6),0),MATCH($I524,INDIRECT($D$7),0)),"")</f>
        <v/>
      </c>
      <c r="BS524" s="81" t="str" cm="1">
        <f t="array" aca="1" ref="BS524" ca="1">IFERROR(INDEX(INDIRECT($D$4),MATCH(INDIRECT(BS$5&amp;$BD524),INDIRECT($D$6),0),MATCH($I524,INDIRECT($D$7),0)),"")</f>
        <v/>
      </c>
      <c r="BT524" s="81" t="str" cm="1">
        <f t="array" aca="1" ref="BT524" ca="1">IFERROR(INDEX(INDIRECT($D$4),MATCH(INDIRECT(BT$5&amp;$BD524),INDIRECT($D$6),0),MATCH($I524,INDIRECT($D$7),0)),"")</f>
        <v/>
      </c>
      <c r="BU524" s="81" t="str" cm="1">
        <f t="array" aca="1" ref="BU524" ca="1">IFERROR(INDEX(INDIRECT($D$4),MATCH(INDIRECT(BU$5&amp;$BD524),INDIRECT($D$6),0),MATCH($I524,INDIRECT($D$7),0)),"")</f>
        <v/>
      </c>
      <c r="BV524" s="99" t="str" cm="1">
        <f t="array" aca="1" ref="BV524" ca="1">IFERROR(INDEX(INDIRECT($D$4),MATCH(INDIRECT(BV$5&amp;$BD524),INDIRECT($D$6),0),MATCH($I524,INDIRECT($D$7),0)),"")</f>
        <v/>
      </c>
      <c r="BX524" s="80"/>
      <c r="BY524" s="81"/>
      <c r="BZ524" s="81"/>
      <c r="CA524" s="81"/>
      <c r="CB524" s="81"/>
      <c r="CC524" s="81"/>
      <c r="CD524" s="81"/>
      <c r="CE524" s="81"/>
      <c r="CF524" s="81"/>
      <c r="CG524" s="81"/>
      <c r="CH524" s="81"/>
      <c r="CI524" s="81"/>
      <c r="CJ524" s="81"/>
      <c r="CK524" s="81"/>
      <c r="CL524" s="81"/>
      <c r="CM524" s="81"/>
      <c r="CN524" s="81"/>
      <c r="CO524" s="99"/>
      <c r="CQ524" s="113"/>
      <c r="CR524" s="59" t="str">
        <f t="shared" si="132"/>
        <v/>
      </c>
      <c r="CS524" s="60"/>
      <c r="CT524" s="123" t="str">
        <f t="shared" ca="1" si="129"/>
        <v/>
      </c>
      <c r="CU524" s="80" t="str">
        <f>IF(ISNUMBER($CS524),INDEX(IRF.New!$CS$7:$DJ$37,MATCH(B518+1,IRF.New!$B$7:$B$37,0),MATCH($CT524,IRF.New!$CS$5:$DJ$5,0)),"")</f>
        <v/>
      </c>
      <c r="CV524" s="81"/>
      <c r="CW524" s="81" t="str">
        <f t="shared" si="130"/>
        <v/>
      </c>
      <c r="CX524" s="81"/>
      <c r="CY524" s="81"/>
      <c r="CZ524" s="94"/>
      <c r="DA524" s="94" t="str">
        <f>IF(ISNUMBER(CS524),INDEX(IRF.New!$CS$2:$DJ$2,MATCH('CF AUX'!$CT524,IRF.New!$CS$5:$DJ$5,0)),"")</f>
        <v/>
      </c>
      <c r="DB524" s="72"/>
      <c r="DD524" s="132" t="str">
        <f>IF(ISNUMBER(CS524),INDEX(IRF.New!$D$7:$CO$37,MATCH('CF AUX'!C513,IRF.New!$C$7:$C$37,0),MATCH(CT524,IRF.New!$D$5:$CO$5,0)),"")</f>
        <v/>
      </c>
    </row>
    <row r="525" spans="1:109" x14ac:dyDescent="0.25">
      <c r="B525" s="69"/>
      <c r="C525" s="63" t="s">
        <v>233</v>
      </c>
      <c r="D525" s="85" t="s">
        <v>234</v>
      </c>
      <c r="F525" s="136" t="str">
        <f t="shared" si="131"/>
        <v/>
      </c>
      <c r="H525" s="65"/>
      <c r="I525" s="129" t="str">
        <f ca="1">IF(ISNUMBER(H525),INDEX(IRF.New!$CS$5:$DJ$5,MATCH('CF AUX'!H525,INDIRECT("IRF.New!$CS$"&amp;C515&amp;":$DJ$"&amp;C515),0)),"")</f>
        <v/>
      </c>
      <c r="J525" s="80" t="str">
        <f ca="1">IF(ISNUMBER($H525),INDEX(INDIRECT($D$4),MATCH('CF AUX'!J$14,INDIRECT($D$5),0),MATCH('CF AUX'!$I525,INDIRECT($D$7),0)),"")</f>
        <v/>
      </c>
      <c r="K525" s="81" t="str">
        <f ca="1">IF(ISNUMBER($H525),INDEX(INDIRECT($D$4),MATCH('CF AUX'!K$14,INDIRECT($D$5),0),MATCH('CF AUX'!$I525,INDIRECT($D$7),0)),"")</f>
        <v/>
      </c>
      <c r="L525" s="81" t="str">
        <f ca="1">IF(ISNUMBER($H525),INDEX(INDIRECT($D$4),MATCH('CF AUX'!L$14,INDIRECT($D$5),0),MATCH('CF AUX'!$I525,INDIRECT($D$7),0)),"")</f>
        <v/>
      </c>
      <c r="M525" s="81" t="str">
        <f ca="1">IF(ISNUMBER($H525),INDEX(INDIRECT($D$4),MATCH('CF AUX'!M$14,INDIRECT($D$5),0),MATCH('CF AUX'!$I525,INDIRECT($D$7),0)),"")</f>
        <v/>
      </c>
      <c r="N525" s="81" t="str">
        <f ca="1">IF(ISNUMBER($H525),INDEX(INDIRECT($D$4),MATCH('CF AUX'!N$14,INDIRECT($D$5),0),MATCH('CF AUX'!$I525,INDIRECT($D$7),0)),"")</f>
        <v/>
      </c>
      <c r="O525" s="81" t="str">
        <f ca="1">IF(ISNUMBER($H525),INDEX(INDIRECT($D$4),MATCH('CF AUX'!O$14,INDIRECT($D$5),0),MATCH('CF AUX'!$I525,INDIRECT($D$7),0)),"")</f>
        <v/>
      </c>
      <c r="P525" s="81" t="str">
        <f ca="1">IF(ISNUMBER($H525),INDEX(INDIRECT($D$4),MATCH('CF AUX'!P$14,INDIRECT($D$5),0),MATCH('CF AUX'!$I525,INDIRECT($D$7),0)),"")</f>
        <v/>
      </c>
      <c r="Q525" s="81" t="str">
        <f ca="1">IF(ISNUMBER($H525),INDEX(INDIRECT($D$4),MATCH('CF AUX'!Q$14,INDIRECT($D$5),0),MATCH('CF AUX'!$I525,INDIRECT($D$7),0)),"")</f>
        <v/>
      </c>
      <c r="R525" s="81" t="str">
        <f ca="1">IF(ISNUMBER($H525),INDEX(INDIRECT($D$4),MATCH('CF AUX'!R$14,INDIRECT($D$5),0),MATCH('CF AUX'!$I525,INDIRECT($D$7),0)),"")</f>
        <v/>
      </c>
      <c r="S525" s="81" t="str">
        <f ca="1">IF(ISNUMBER($H525),INDEX(INDIRECT($D$4),MATCH('CF AUX'!S$14,INDIRECT($D$5),0),MATCH('CF AUX'!$I525,INDIRECT($D$7),0)),"")</f>
        <v/>
      </c>
      <c r="T525" s="81" t="str">
        <f ca="1">IF(ISNUMBER($H525),INDEX(INDIRECT($D$4),MATCH('CF AUX'!T$14,INDIRECT($D$5),0),MATCH('CF AUX'!$I525,INDIRECT($D$7),0)),"")</f>
        <v/>
      </c>
      <c r="U525" s="81" t="str">
        <f ca="1">IF(ISNUMBER($H525),INDEX(INDIRECT($D$4),MATCH('CF AUX'!U$14,INDIRECT($D$5),0),MATCH('CF AUX'!$I525,INDIRECT($D$7),0)),"")</f>
        <v/>
      </c>
      <c r="V525" s="81" t="str">
        <f ca="1">IF(ISNUMBER($H525),INDEX(INDIRECT($D$4),MATCH('CF AUX'!V$14,INDIRECT($D$5),0),MATCH('CF AUX'!$I525,INDIRECT($D$7),0)),"")</f>
        <v/>
      </c>
      <c r="W525" s="81" t="str">
        <f ca="1">IF(ISNUMBER($H525),INDEX(INDIRECT($D$4),MATCH('CF AUX'!W$14,INDIRECT($D$5),0),MATCH('CF AUX'!$I525,INDIRECT($D$7),0)),"")</f>
        <v/>
      </c>
      <c r="X525" s="81" t="str">
        <f ca="1">IF(ISNUMBER($H525),INDEX(INDIRECT($D$4),MATCH('CF AUX'!X$14,INDIRECT($D$5),0),MATCH('CF AUX'!$I525,INDIRECT($D$7),0)),"")</f>
        <v/>
      </c>
      <c r="Y525" s="81" t="str">
        <f ca="1">IF(ISNUMBER($H525),INDEX(INDIRECT($D$4),MATCH('CF AUX'!Y$14,INDIRECT($D$5),0),MATCH('CF AUX'!$I525,INDIRECT($D$7),0)),"")</f>
        <v/>
      </c>
      <c r="Z525" s="81" t="str">
        <f ca="1">IF(ISNUMBER($H525),INDEX(INDIRECT($D$4),MATCH('CF AUX'!Z$14,INDIRECT($D$5),0),MATCH('CF AUX'!$I525,INDIRECT($D$7),0)),"")</f>
        <v/>
      </c>
      <c r="AA525" s="81" t="str">
        <f ca="1">IF(ISNUMBER($H525),INDEX(INDIRECT($D$4),MATCH('CF AUX'!AA$14,INDIRECT($D$5),0),MATCH('CF AUX'!$I525,INDIRECT($D$7),0)),"")</f>
        <v/>
      </c>
      <c r="AB525" s="81" t="str">
        <f ca="1">IF(ISNUMBER($H525),INDEX(INDIRECT($D$4),MATCH('CF AUX'!AB$14,INDIRECT($D$5),0),MATCH('CF AUX'!$I525,INDIRECT($D$7),0)),"")</f>
        <v/>
      </c>
      <c r="AC525" s="81" t="str">
        <f ca="1">IF(ISNUMBER($H525),INDEX(INDIRECT($D$4),MATCH('CF AUX'!AC$14,INDIRECT($D$5),0),MATCH('CF AUX'!$I525,INDIRECT($D$7),0)),"")</f>
        <v/>
      </c>
      <c r="AD525" s="81" t="str">
        <f ca="1">IF(ISNUMBER($H525),INDEX(INDIRECT($D$4),MATCH('CF AUX'!AD$14,INDIRECT($D$5),0),MATCH('CF AUX'!$I525,INDIRECT($D$7),0)),"")</f>
        <v/>
      </c>
      <c r="AE525" s="81" t="str">
        <f ca="1">IF(ISNUMBER($H525),INDEX(INDIRECT($D$4),MATCH('CF AUX'!AE$14,INDIRECT($D$5),0),MATCH('CF AUX'!$I525,INDIRECT($D$7),0)),"")</f>
        <v/>
      </c>
      <c r="AF525" s="81" t="str">
        <f ca="1">IF(ISNUMBER($H525),INDEX(INDIRECT($D$4),MATCH('CF AUX'!AF$14,INDIRECT($D$5),0),MATCH('CF AUX'!$I525,INDIRECT($D$7),0)),"")</f>
        <v/>
      </c>
      <c r="AG525" s="81" t="str">
        <f ca="1">IF(ISNUMBER($H525),INDEX(INDIRECT($D$4),MATCH('CF AUX'!AG$14,INDIRECT($D$5),0),MATCH('CF AUX'!$I525,INDIRECT($D$7),0)),"")</f>
        <v/>
      </c>
      <c r="AH525" s="81" t="str">
        <f ca="1">IF(ISNUMBER($H525),INDEX(INDIRECT($D$4),MATCH('CF AUX'!AH$14,INDIRECT($D$5),0),MATCH('CF AUX'!$I525,INDIRECT($D$7),0)),"")</f>
        <v/>
      </c>
      <c r="AI525" s="81" t="str">
        <f ca="1">IF(ISNUMBER($H525),INDEX(INDIRECT($D$4),MATCH('CF AUX'!AI$14,INDIRECT($D$5),0),MATCH('CF AUX'!$I525,INDIRECT($D$7),0)),"")</f>
        <v/>
      </c>
      <c r="AJ525" s="81" t="str">
        <f ca="1">IF(ISNUMBER($H525),INDEX(INDIRECT($D$4),MATCH('CF AUX'!AJ$14,INDIRECT($D$5),0),MATCH('CF AUX'!$I525,INDIRECT($D$7),0)),"")</f>
        <v/>
      </c>
      <c r="AK525" s="81" t="str">
        <f ca="1">IF(ISNUMBER($H525),INDEX(INDIRECT($D$4),MATCH('CF AUX'!AK$14,INDIRECT($D$5),0),MATCH('CF AUX'!$I525,INDIRECT($D$7),0)),"")</f>
        <v/>
      </c>
      <c r="AL525" s="81" t="str">
        <f ca="1">IF(ISNUMBER($H525),INDEX(INDIRECT($D$4),MATCH('CF AUX'!AL$14,INDIRECT($D$5),0),MATCH('CF AUX'!$I525,INDIRECT($D$7),0)),"")</f>
        <v/>
      </c>
      <c r="AM525" s="81" t="str">
        <f ca="1">IF(ISNUMBER($H525),INDEX(INDIRECT($D$4),MATCH('CF AUX'!AM$14,INDIRECT($D$5),0),MATCH('CF AUX'!$I525,INDIRECT($D$7),0)),"")</f>
        <v/>
      </c>
      <c r="AN525" s="81" t="str">
        <f ca="1">IF(ISNUMBER($H525),INDEX(INDIRECT($D$4),MATCH('CF AUX'!AN$14,INDIRECT($D$5),0),MATCH('CF AUX'!$I525,INDIRECT($D$7),0)),"")</f>
        <v/>
      </c>
      <c r="AO525" s="81" t="str">
        <f ca="1">IF(ISNUMBER($H525),INDEX(INDIRECT($D$4),MATCH('CF AUX'!AO$14,INDIRECT($D$5),0),MATCH('CF AUX'!$I525,INDIRECT($D$7),0)),"")</f>
        <v/>
      </c>
      <c r="AP525" s="81" t="str">
        <f ca="1">IF(ISNUMBER($H525),INDEX(INDIRECT($D$4),MATCH('CF AUX'!AP$14,INDIRECT($D$5),0),MATCH('CF AUX'!$I525,INDIRECT($D$7),0)),"")</f>
        <v/>
      </c>
      <c r="AQ525" s="81" t="str">
        <f ca="1">IF(ISNUMBER($H525),INDEX(INDIRECT($D$4),MATCH('CF AUX'!AQ$14,INDIRECT($D$5),0),MATCH('CF AUX'!$I525,INDIRECT($D$7),0)),"")</f>
        <v/>
      </c>
      <c r="AR525" s="81" t="str">
        <f ca="1">IF(ISNUMBER($H525),INDEX(INDIRECT($D$4),MATCH('CF AUX'!AR$14,INDIRECT($D$5),0),MATCH('CF AUX'!$I525,INDIRECT($D$7),0)),"")</f>
        <v/>
      </c>
      <c r="AS525" s="81" t="str">
        <f ca="1">IF(ISNUMBER($H525),INDEX(INDIRECT($D$4),MATCH('CF AUX'!AS$14,INDIRECT($D$5),0),MATCH('CF AUX'!$I525,INDIRECT($D$7),0)),"")</f>
        <v/>
      </c>
      <c r="AT525" s="81" t="str">
        <f ca="1">IF(ISNUMBER($H525),INDEX(INDIRECT($D$4),MATCH('CF AUX'!AT$14,INDIRECT($D$5),0),MATCH('CF AUX'!$I525,INDIRECT($D$7),0)),"")</f>
        <v/>
      </c>
      <c r="AU525" s="81" t="str">
        <f ca="1">IF(ISNUMBER($H525),INDEX(INDIRECT($D$4),MATCH('CF AUX'!AU$14,INDIRECT($D$5),0),MATCH('CF AUX'!$I525,INDIRECT($D$7),0)),"")</f>
        <v/>
      </c>
      <c r="AV525" s="81" t="str">
        <f ca="1">IF(ISNUMBER($H525),INDEX(INDIRECT($D$4),MATCH('CF AUX'!AV$14,INDIRECT($D$5),0),MATCH('CF AUX'!$I525,INDIRECT($D$7),0)),"")</f>
        <v/>
      </c>
      <c r="AW525" s="81" t="str">
        <f ca="1">IF(ISNUMBER($H525),INDEX(INDIRECT($D$4),MATCH('CF AUX'!AW$14,INDIRECT($D$5),0),MATCH('CF AUX'!$I525,INDIRECT($D$7),0)),"")</f>
        <v/>
      </c>
      <c r="AX525" s="81" t="str">
        <f ca="1">IF(ISNUMBER($H525),INDEX(INDIRECT($D$4),MATCH('CF AUX'!AX$14,INDIRECT($D$5),0),MATCH('CF AUX'!$I525,INDIRECT($D$7),0)),"")</f>
        <v/>
      </c>
      <c r="AY525" s="81" t="str">
        <f ca="1">IF(ISNUMBER($H525),INDEX(INDIRECT($D$4),MATCH('CF AUX'!AY$14,INDIRECT($D$5),0),MATCH('CF AUX'!$I525,INDIRECT($D$7),0)),"")</f>
        <v/>
      </c>
      <c r="AZ525" s="81" t="str">
        <f ca="1">IF(ISNUMBER($H525),INDEX(INDIRECT($D$4),MATCH('CF AUX'!AZ$14,INDIRECT($D$5),0),MATCH('CF AUX'!$I525,INDIRECT($D$7),0)),"")</f>
        <v/>
      </c>
      <c r="BB525" s="96" t="str" cm="1">
        <f t="array" aca="1" ref="BB525" ca="1">IF(ISNUMBER($H525),MMULT(J525:AZ525,TRANSPOSE(INDIRECT($D$8&amp;$G$4&amp;B518&amp;":"&amp;$G$6&amp;B518))),"")</f>
        <v/>
      </c>
      <c r="BD525" s="59">
        <f t="shared" si="133"/>
        <v>514</v>
      </c>
      <c r="BE525" s="80" t="str" cm="1">
        <f t="array" aca="1" ref="BE525" ca="1">IFERROR(INDEX(INDIRECT($D$4),MATCH(INDIRECT(BE$5&amp;$BD525),INDIRECT($D$6),0),MATCH($I525,INDIRECT($D$7),0)),"")</f>
        <v/>
      </c>
      <c r="BF525" s="81" t="str" cm="1">
        <f t="array" aca="1" ref="BF525" ca="1">IFERROR(INDEX(INDIRECT($D$4),MATCH(INDIRECT(BF$5&amp;$BD525),INDIRECT($D$6),0),MATCH($I525,INDIRECT($D$7),0)),"")</f>
        <v/>
      </c>
      <c r="BG525" s="81" t="str" cm="1">
        <f t="array" aca="1" ref="BG525" ca="1">IFERROR(INDEX(INDIRECT($D$4),MATCH(INDIRECT(BG$5&amp;$BD525),INDIRECT($D$6),0),MATCH($I525,INDIRECT($D$7),0)),"")</f>
        <v/>
      </c>
      <c r="BH525" s="81" t="str" cm="1">
        <f t="array" aca="1" ref="BH525" ca="1">IFERROR(INDEX(INDIRECT($D$4),MATCH(INDIRECT(BH$5&amp;$BD525),INDIRECT($D$6),0),MATCH($I525,INDIRECT($D$7),0)),"")</f>
        <v/>
      </c>
      <c r="BI525" s="81" t="str" cm="1">
        <f t="array" aca="1" ref="BI525" ca="1">IFERROR(INDEX(INDIRECT($D$4),MATCH(INDIRECT(BI$5&amp;$BD525),INDIRECT($D$6),0),MATCH($I525,INDIRECT($D$7),0)),"")</f>
        <v/>
      </c>
      <c r="BJ525" s="81" t="str" cm="1">
        <f t="array" aca="1" ref="BJ525" ca="1">IFERROR(INDEX(INDIRECT($D$4),MATCH(INDIRECT(BJ$5&amp;$BD525),INDIRECT($D$6),0),MATCH($I525,INDIRECT($D$7),0)),"")</f>
        <v/>
      </c>
      <c r="BK525" s="81" t="str" cm="1">
        <f t="array" aca="1" ref="BK525" ca="1">IFERROR(INDEX(INDIRECT($D$4),MATCH(INDIRECT(BK$5&amp;$BD525),INDIRECT($D$6),0),MATCH($I525,INDIRECT($D$7),0)),"")</f>
        <v/>
      </c>
      <c r="BL525" s="81" t="str" cm="1">
        <f t="array" aca="1" ref="BL525" ca="1">IFERROR(INDEX(INDIRECT($D$4),MATCH(INDIRECT(BL$5&amp;$BD525),INDIRECT($D$6),0),MATCH($I525,INDIRECT($D$7),0)),"")</f>
        <v/>
      </c>
      <c r="BM525" s="81" t="str" cm="1">
        <f t="array" aca="1" ref="BM525" ca="1">IFERROR(INDEX(INDIRECT($D$4),MATCH(INDIRECT(BM$5&amp;$BD525),INDIRECT($D$6),0),MATCH($I525,INDIRECT($D$7),0)),"")</f>
        <v/>
      </c>
      <c r="BN525" s="81" t="str" cm="1">
        <f t="array" aca="1" ref="BN525" ca="1">IFERROR(INDEX(INDIRECT($D$4),MATCH(INDIRECT(BN$5&amp;$BD525),INDIRECT($D$6),0),MATCH($I525,INDIRECT($D$7),0)),"")</f>
        <v/>
      </c>
      <c r="BO525" s="81" t="str" cm="1">
        <f t="array" aca="1" ref="BO525" ca="1">IFERROR(INDEX(INDIRECT($D$4),MATCH(INDIRECT(BO$5&amp;$BD525),INDIRECT($D$6),0),MATCH($I525,INDIRECT($D$7),0)),"")</f>
        <v/>
      </c>
      <c r="BP525" s="81" t="str" cm="1">
        <f t="array" aca="1" ref="BP525" ca="1">IFERROR(INDEX(INDIRECT($D$4),MATCH(INDIRECT(BP$5&amp;$BD525),INDIRECT($D$6),0),MATCH($I525,INDIRECT($D$7),0)),"")</f>
        <v/>
      </c>
      <c r="BQ525" s="81" t="str" cm="1">
        <f t="array" aca="1" ref="BQ525" ca="1">IFERROR(INDEX(INDIRECT($D$4),MATCH(INDIRECT(BQ$5&amp;$BD525),INDIRECT($D$6),0),MATCH($I525,INDIRECT($D$7),0)),"")</f>
        <v/>
      </c>
      <c r="BR525" s="81" t="str" cm="1">
        <f t="array" aca="1" ref="BR525" ca="1">IFERROR(INDEX(INDIRECT($D$4),MATCH(INDIRECT(BR$5&amp;$BD525),INDIRECT($D$6),0),MATCH($I525,INDIRECT($D$7),0)),"")</f>
        <v/>
      </c>
      <c r="BS525" s="81" t="str" cm="1">
        <f t="array" aca="1" ref="BS525" ca="1">IFERROR(INDEX(INDIRECT($D$4),MATCH(INDIRECT(BS$5&amp;$BD525),INDIRECT($D$6),0),MATCH($I525,INDIRECT($D$7),0)),"")</f>
        <v/>
      </c>
      <c r="BT525" s="81" t="str" cm="1">
        <f t="array" aca="1" ref="BT525" ca="1">IFERROR(INDEX(INDIRECT($D$4),MATCH(INDIRECT(BT$5&amp;$BD525),INDIRECT($D$6),0),MATCH($I525,INDIRECT($D$7),0)),"")</f>
        <v/>
      </c>
      <c r="BU525" s="81" t="str" cm="1">
        <f t="array" aca="1" ref="BU525" ca="1">IFERROR(INDEX(INDIRECT($D$4),MATCH(INDIRECT(BU$5&amp;$BD525),INDIRECT($D$6),0),MATCH($I525,INDIRECT($D$7),0)),"")</f>
        <v/>
      </c>
      <c r="BV525" s="99" t="str" cm="1">
        <f t="array" aca="1" ref="BV525" ca="1">IFERROR(INDEX(INDIRECT($D$4),MATCH(INDIRECT(BV$5&amp;$BD525),INDIRECT($D$6),0),MATCH($I525,INDIRECT($D$7),0)),"")</f>
        <v/>
      </c>
      <c r="BX525" s="80"/>
      <c r="BY525" s="81"/>
      <c r="BZ525" s="81"/>
      <c r="CA525" s="81"/>
      <c r="CB525" s="81"/>
      <c r="CC525" s="81"/>
      <c r="CD525" s="81"/>
      <c r="CE525" s="81"/>
      <c r="CF525" s="81"/>
      <c r="CG525" s="81"/>
      <c r="CH525" s="81"/>
      <c r="CI525" s="81"/>
      <c r="CJ525" s="81"/>
      <c r="CK525" s="81"/>
      <c r="CL525" s="81"/>
      <c r="CM525" s="81"/>
      <c r="CN525" s="81"/>
      <c r="CO525" s="99"/>
      <c r="CQ525" s="113"/>
      <c r="CR525" s="59" t="str">
        <f t="shared" si="132"/>
        <v/>
      </c>
      <c r="CS525" s="60"/>
      <c r="CT525" s="123" t="str">
        <f t="shared" ca="1" si="129"/>
        <v/>
      </c>
      <c r="CU525" s="80" t="str">
        <f>IF(ISNUMBER($CS525),INDEX(IRF.New!$CS$7:$DJ$37,MATCH(B518+1,IRF.New!$B$7:$B$37,0),MATCH($CT525,IRF.New!$CS$5:$DJ$5,0)),"")</f>
        <v/>
      </c>
      <c r="CV525" s="81"/>
      <c r="CW525" s="81" t="str">
        <f t="shared" si="130"/>
        <v/>
      </c>
      <c r="CX525" s="81"/>
      <c r="CY525" s="81"/>
      <c r="CZ525" s="94"/>
      <c r="DA525" s="94" t="str">
        <f>IF(ISNUMBER(CS525),INDEX(IRF.New!$CS$2:$DJ$2,MATCH('CF AUX'!$CT525,IRF.New!$CS$5:$DJ$5,0)),"")</f>
        <v/>
      </c>
      <c r="DB525" s="72"/>
      <c r="DD525" s="132" t="str">
        <f>IF(ISNUMBER(CS525),INDEX(IRF.New!$D$7:$CO$37,MATCH('CF AUX'!C513,IRF.New!$C$7:$C$37,0),MATCH(CT525,IRF.New!$D$5:$CO$5,0)),"")</f>
        <v/>
      </c>
    </row>
    <row r="526" spans="1:109" x14ac:dyDescent="0.25">
      <c r="B526" s="103" t="s">
        <v>235</v>
      </c>
      <c r="C526" s="101" t="str">
        <f>SUBSTITUTE(ADDRESS(1,COLUMN(BE515),4),"1","")</f>
        <v>BE</v>
      </c>
      <c r="D526" s="85">
        <f>ROW(BE515)</f>
        <v>515</v>
      </c>
      <c r="F526" s="136" t="str">
        <f t="shared" si="131"/>
        <v/>
      </c>
      <c r="H526" s="65"/>
      <c r="I526" s="129" t="str">
        <f ca="1">IF(ISNUMBER(H526),INDEX(IRF.New!$CS$5:$DJ$5,MATCH('CF AUX'!H526,INDIRECT("IRF.New!$CS$"&amp;C515&amp;":$DJ$"&amp;C515),0)),"")</f>
        <v/>
      </c>
      <c r="J526" s="80" t="str">
        <f ca="1">IF(ISNUMBER($H526),INDEX(INDIRECT($D$4),MATCH('CF AUX'!J$14,INDIRECT($D$5),0),MATCH('CF AUX'!$I526,INDIRECT($D$7),0)),"")</f>
        <v/>
      </c>
      <c r="K526" s="81" t="str">
        <f ca="1">IF(ISNUMBER($H526),INDEX(INDIRECT($D$4),MATCH('CF AUX'!K$14,INDIRECT($D$5),0),MATCH('CF AUX'!$I526,INDIRECT($D$7),0)),"")</f>
        <v/>
      </c>
      <c r="L526" s="81" t="str">
        <f ca="1">IF(ISNUMBER($H526),INDEX(INDIRECT($D$4),MATCH('CF AUX'!L$14,INDIRECT($D$5),0),MATCH('CF AUX'!$I526,INDIRECT($D$7),0)),"")</f>
        <v/>
      </c>
      <c r="M526" s="81" t="str">
        <f ca="1">IF(ISNUMBER($H526),INDEX(INDIRECT($D$4),MATCH('CF AUX'!M$14,INDIRECT($D$5),0),MATCH('CF AUX'!$I526,INDIRECT($D$7),0)),"")</f>
        <v/>
      </c>
      <c r="N526" s="81" t="str">
        <f ca="1">IF(ISNUMBER($H526),INDEX(INDIRECT($D$4),MATCH('CF AUX'!N$14,INDIRECT($D$5),0),MATCH('CF AUX'!$I526,INDIRECT($D$7),0)),"")</f>
        <v/>
      </c>
      <c r="O526" s="81" t="str">
        <f ca="1">IF(ISNUMBER($H526),INDEX(INDIRECT($D$4),MATCH('CF AUX'!O$14,INDIRECT($D$5),0),MATCH('CF AUX'!$I526,INDIRECT($D$7),0)),"")</f>
        <v/>
      </c>
      <c r="P526" s="81" t="str">
        <f ca="1">IF(ISNUMBER($H526),INDEX(INDIRECT($D$4),MATCH('CF AUX'!P$14,INDIRECT($D$5),0),MATCH('CF AUX'!$I526,INDIRECT($D$7),0)),"")</f>
        <v/>
      </c>
      <c r="Q526" s="81" t="str">
        <f ca="1">IF(ISNUMBER($H526),INDEX(INDIRECT($D$4),MATCH('CF AUX'!Q$14,INDIRECT($D$5),0),MATCH('CF AUX'!$I526,INDIRECT($D$7),0)),"")</f>
        <v/>
      </c>
      <c r="R526" s="81" t="str">
        <f ca="1">IF(ISNUMBER($H526),INDEX(INDIRECT($D$4),MATCH('CF AUX'!R$14,INDIRECT($D$5),0),MATCH('CF AUX'!$I526,INDIRECT($D$7),0)),"")</f>
        <v/>
      </c>
      <c r="S526" s="81" t="str">
        <f ca="1">IF(ISNUMBER($H526),INDEX(INDIRECT($D$4),MATCH('CF AUX'!S$14,INDIRECT($D$5),0),MATCH('CF AUX'!$I526,INDIRECT($D$7),0)),"")</f>
        <v/>
      </c>
      <c r="T526" s="81" t="str">
        <f ca="1">IF(ISNUMBER($H526),INDEX(INDIRECT($D$4),MATCH('CF AUX'!T$14,INDIRECT($D$5),0),MATCH('CF AUX'!$I526,INDIRECT($D$7),0)),"")</f>
        <v/>
      </c>
      <c r="U526" s="81" t="str">
        <f ca="1">IF(ISNUMBER($H526),INDEX(INDIRECT($D$4),MATCH('CF AUX'!U$14,INDIRECT($D$5),0),MATCH('CF AUX'!$I526,INDIRECT($D$7),0)),"")</f>
        <v/>
      </c>
      <c r="V526" s="81" t="str">
        <f ca="1">IF(ISNUMBER($H526),INDEX(INDIRECT($D$4),MATCH('CF AUX'!V$14,INDIRECT($D$5),0),MATCH('CF AUX'!$I526,INDIRECT($D$7),0)),"")</f>
        <v/>
      </c>
      <c r="W526" s="81" t="str">
        <f ca="1">IF(ISNUMBER($H526),INDEX(INDIRECT($D$4),MATCH('CF AUX'!W$14,INDIRECT($D$5),0),MATCH('CF AUX'!$I526,INDIRECT($D$7),0)),"")</f>
        <v/>
      </c>
      <c r="X526" s="81" t="str">
        <f ca="1">IF(ISNUMBER($H526),INDEX(INDIRECT($D$4),MATCH('CF AUX'!X$14,INDIRECT($D$5),0),MATCH('CF AUX'!$I526,INDIRECT($D$7),0)),"")</f>
        <v/>
      </c>
      <c r="Y526" s="81" t="str">
        <f ca="1">IF(ISNUMBER($H526),INDEX(INDIRECT($D$4),MATCH('CF AUX'!Y$14,INDIRECT($D$5),0),MATCH('CF AUX'!$I526,INDIRECT($D$7),0)),"")</f>
        <v/>
      </c>
      <c r="Z526" s="81" t="str">
        <f ca="1">IF(ISNUMBER($H526),INDEX(INDIRECT($D$4),MATCH('CF AUX'!Z$14,INDIRECT($D$5),0),MATCH('CF AUX'!$I526,INDIRECT($D$7),0)),"")</f>
        <v/>
      </c>
      <c r="AA526" s="81" t="str">
        <f ca="1">IF(ISNUMBER($H526),INDEX(INDIRECT($D$4),MATCH('CF AUX'!AA$14,INDIRECT($D$5),0),MATCH('CF AUX'!$I526,INDIRECT($D$7),0)),"")</f>
        <v/>
      </c>
      <c r="AB526" s="81" t="str">
        <f ca="1">IF(ISNUMBER($H526),INDEX(INDIRECT($D$4),MATCH('CF AUX'!AB$14,INDIRECT($D$5),0),MATCH('CF AUX'!$I526,INDIRECT($D$7),0)),"")</f>
        <v/>
      </c>
      <c r="AC526" s="81" t="str">
        <f ca="1">IF(ISNUMBER($H526),INDEX(INDIRECT($D$4),MATCH('CF AUX'!AC$14,INDIRECT($D$5),0),MATCH('CF AUX'!$I526,INDIRECT($D$7),0)),"")</f>
        <v/>
      </c>
      <c r="AD526" s="81" t="str">
        <f ca="1">IF(ISNUMBER($H526),INDEX(INDIRECT($D$4),MATCH('CF AUX'!AD$14,INDIRECT($D$5),0),MATCH('CF AUX'!$I526,INDIRECT($D$7),0)),"")</f>
        <v/>
      </c>
      <c r="AE526" s="81" t="str">
        <f ca="1">IF(ISNUMBER($H526),INDEX(INDIRECT($D$4),MATCH('CF AUX'!AE$14,INDIRECT($D$5),0),MATCH('CF AUX'!$I526,INDIRECT($D$7),0)),"")</f>
        <v/>
      </c>
      <c r="AF526" s="81" t="str">
        <f ca="1">IF(ISNUMBER($H526),INDEX(INDIRECT($D$4),MATCH('CF AUX'!AF$14,INDIRECT($D$5),0),MATCH('CF AUX'!$I526,INDIRECT($D$7),0)),"")</f>
        <v/>
      </c>
      <c r="AG526" s="81" t="str">
        <f ca="1">IF(ISNUMBER($H526),INDEX(INDIRECT($D$4),MATCH('CF AUX'!AG$14,INDIRECT($D$5),0),MATCH('CF AUX'!$I526,INDIRECT($D$7),0)),"")</f>
        <v/>
      </c>
      <c r="AH526" s="81" t="str">
        <f ca="1">IF(ISNUMBER($H526),INDEX(INDIRECT($D$4),MATCH('CF AUX'!AH$14,INDIRECT($D$5),0),MATCH('CF AUX'!$I526,INDIRECT($D$7),0)),"")</f>
        <v/>
      </c>
      <c r="AI526" s="81" t="str">
        <f ca="1">IF(ISNUMBER($H526),INDEX(INDIRECT($D$4),MATCH('CF AUX'!AI$14,INDIRECT($D$5),0),MATCH('CF AUX'!$I526,INDIRECT($D$7),0)),"")</f>
        <v/>
      </c>
      <c r="AJ526" s="81" t="str">
        <f ca="1">IF(ISNUMBER($H526),INDEX(INDIRECT($D$4),MATCH('CF AUX'!AJ$14,INDIRECT($D$5),0),MATCH('CF AUX'!$I526,INDIRECT($D$7),0)),"")</f>
        <v/>
      </c>
      <c r="AK526" s="81" t="str">
        <f ca="1">IF(ISNUMBER($H526),INDEX(INDIRECT($D$4),MATCH('CF AUX'!AK$14,INDIRECT($D$5),0),MATCH('CF AUX'!$I526,INDIRECT($D$7),0)),"")</f>
        <v/>
      </c>
      <c r="AL526" s="81" t="str">
        <f ca="1">IF(ISNUMBER($H526),INDEX(INDIRECT($D$4),MATCH('CF AUX'!AL$14,INDIRECT($D$5),0),MATCH('CF AUX'!$I526,INDIRECT($D$7),0)),"")</f>
        <v/>
      </c>
      <c r="AM526" s="81" t="str">
        <f ca="1">IF(ISNUMBER($H526),INDEX(INDIRECT($D$4),MATCH('CF AUX'!AM$14,INDIRECT($D$5),0),MATCH('CF AUX'!$I526,INDIRECT($D$7),0)),"")</f>
        <v/>
      </c>
      <c r="AN526" s="81" t="str">
        <f ca="1">IF(ISNUMBER($H526),INDEX(INDIRECT($D$4),MATCH('CF AUX'!AN$14,INDIRECT($D$5),0),MATCH('CF AUX'!$I526,INDIRECT($D$7),0)),"")</f>
        <v/>
      </c>
      <c r="AO526" s="81" t="str">
        <f ca="1">IF(ISNUMBER($H526),INDEX(INDIRECT($D$4),MATCH('CF AUX'!AO$14,INDIRECT($D$5),0),MATCH('CF AUX'!$I526,INDIRECT($D$7),0)),"")</f>
        <v/>
      </c>
      <c r="AP526" s="81" t="str">
        <f ca="1">IF(ISNUMBER($H526),INDEX(INDIRECT($D$4),MATCH('CF AUX'!AP$14,INDIRECT($D$5),0),MATCH('CF AUX'!$I526,INDIRECT($D$7),0)),"")</f>
        <v/>
      </c>
      <c r="AQ526" s="81" t="str">
        <f ca="1">IF(ISNUMBER($H526),INDEX(INDIRECT($D$4),MATCH('CF AUX'!AQ$14,INDIRECT($D$5),0),MATCH('CF AUX'!$I526,INDIRECT($D$7),0)),"")</f>
        <v/>
      </c>
      <c r="AR526" s="81" t="str">
        <f ca="1">IF(ISNUMBER($H526),INDEX(INDIRECT($D$4),MATCH('CF AUX'!AR$14,INDIRECT($D$5),0),MATCH('CF AUX'!$I526,INDIRECT($D$7),0)),"")</f>
        <v/>
      </c>
      <c r="AS526" s="81" t="str">
        <f ca="1">IF(ISNUMBER($H526),INDEX(INDIRECT($D$4),MATCH('CF AUX'!AS$14,INDIRECT($D$5),0),MATCH('CF AUX'!$I526,INDIRECT($D$7),0)),"")</f>
        <v/>
      </c>
      <c r="AT526" s="81" t="str">
        <f ca="1">IF(ISNUMBER($H526),INDEX(INDIRECT($D$4),MATCH('CF AUX'!AT$14,INDIRECT($D$5),0),MATCH('CF AUX'!$I526,INDIRECT($D$7),0)),"")</f>
        <v/>
      </c>
      <c r="AU526" s="81" t="str">
        <f ca="1">IF(ISNUMBER($H526),INDEX(INDIRECT($D$4),MATCH('CF AUX'!AU$14,INDIRECT($D$5),0),MATCH('CF AUX'!$I526,INDIRECT($D$7),0)),"")</f>
        <v/>
      </c>
      <c r="AV526" s="81" t="str">
        <f ca="1">IF(ISNUMBER($H526),INDEX(INDIRECT($D$4),MATCH('CF AUX'!AV$14,INDIRECT($D$5),0),MATCH('CF AUX'!$I526,INDIRECT($D$7),0)),"")</f>
        <v/>
      </c>
      <c r="AW526" s="81" t="str">
        <f ca="1">IF(ISNUMBER($H526),INDEX(INDIRECT($D$4),MATCH('CF AUX'!AW$14,INDIRECT($D$5),0),MATCH('CF AUX'!$I526,INDIRECT($D$7),0)),"")</f>
        <v/>
      </c>
      <c r="AX526" s="81" t="str">
        <f ca="1">IF(ISNUMBER($H526),INDEX(INDIRECT($D$4),MATCH('CF AUX'!AX$14,INDIRECT($D$5),0),MATCH('CF AUX'!$I526,INDIRECT($D$7),0)),"")</f>
        <v/>
      </c>
      <c r="AY526" s="81" t="str">
        <f ca="1">IF(ISNUMBER($H526),INDEX(INDIRECT($D$4),MATCH('CF AUX'!AY$14,INDIRECT($D$5),0),MATCH('CF AUX'!$I526,INDIRECT($D$7),0)),"")</f>
        <v/>
      </c>
      <c r="AZ526" s="81" t="str">
        <f ca="1">IF(ISNUMBER($H526),INDEX(INDIRECT($D$4),MATCH('CF AUX'!AZ$14,INDIRECT($D$5),0),MATCH('CF AUX'!$I526,INDIRECT($D$7),0)),"")</f>
        <v/>
      </c>
      <c r="BB526" s="96" t="str" cm="1">
        <f t="array" aca="1" ref="BB526" ca="1">IF(ISNUMBER($H526),MMULT(J526:AZ526,TRANSPOSE(INDIRECT($D$8&amp;$G$4&amp;B518&amp;":"&amp;$G$6&amp;B518))),"")</f>
        <v/>
      </c>
      <c r="BD526" s="59">
        <f t="shared" si="133"/>
        <v>514</v>
      </c>
      <c r="BE526" s="80" t="str" cm="1">
        <f t="array" aca="1" ref="BE526" ca="1">IFERROR(INDEX(INDIRECT($D$4),MATCH(INDIRECT(BE$5&amp;$BD526),INDIRECT($D$6),0),MATCH($I526,INDIRECT($D$7),0)),"")</f>
        <v/>
      </c>
      <c r="BF526" s="81" t="str" cm="1">
        <f t="array" aca="1" ref="BF526" ca="1">IFERROR(INDEX(INDIRECT($D$4),MATCH(INDIRECT(BF$5&amp;$BD526),INDIRECT($D$6),0),MATCH($I526,INDIRECT($D$7),0)),"")</f>
        <v/>
      </c>
      <c r="BG526" s="81" t="str" cm="1">
        <f t="array" aca="1" ref="BG526" ca="1">IFERROR(INDEX(INDIRECT($D$4),MATCH(INDIRECT(BG$5&amp;$BD526),INDIRECT($D$6),0),MATCH($I526,INDIRECT($D$7),0)),"")</f>
        <v/>
      </c>
      <c r="BH526" s="81" t="str" cm="1">
        <f t="array" aca="1" ref="BH526" ca="1">IFERROR(INDEX(INDIRECT($D$4),MATCH(INDIRECT(BH$5&amp;$BD526),INDIRECT($D$6),0),MATCH($I526,INDIRECT($D$7),0)),"")</f>
        <v/>
      </c>
      <c r="BI526" s="81" t="str" cm="1">
        <f t="array" aca="1" ref="BI526" ca="1">IFERROR(INDEX(INDIRECT($D$4),MATCH(INDIRECT(BI$5&amp;$BD526),INDIRECT($D$6),0),MATCH($I526,INDIRECT($D$7),0)),"")</f>
        <v/>
      </c>
      <c r="BJ526" s="81" t="str" cm="1">
        <f t="array" aca="1" ref="BJ526" ca="1">IFERROR(INDEX(INDIRECT($D$4),MATCH(INDIRECT(BJ$5&amp;$BD526),INDIRECT($D$6),0),MATCH($I526,INDIRECT($D$7),0)),"")</f>
        <v/>
      </c>
      <c r="BK526" s="81" t="str" cm="1">
        <f t="array" aca="1" ref="BK526" ca="1">IFERROR(INDEX(INDIRECT($D$4),MATCH(INDIRECT(BK$5&amp;$BD526),INDIRECT($D$6),0),MATCH($I526,INDIRECT($D$7),0)),"")</f>
        <v/>
      </c>
      <c r="BL526" s="81" t="str" cm="1">
        <f t="array" aca="1" ref="BL526" ca="1">IFERROR(INDEX(INDIRECT($D$4),MATCH(INDIRECT(BL$5&amp;$BD526),INDIRECT($D$6),0),MATCH($I526,INDIRECT($D$7),0)),"")</f>
        <v/>
      </c>
      <c r="BM526" s="81" t="str" cm="1">
        <f t="array" aca="1" ref="BM526" ca="1">IFERROR(INDEX(INDIRECT($D$4),MATCH(INDIRECT(BM$5&amp;$BD526),INDIRECT($D$6),0),MATCH($I526,INDIRECT($D$7),0)),"")</f>
        <v/>
      </c>
      <c r="BN526" s="81" t="str" cm="1">
        <f t="array" aca="1" ref="BN526" ca="1">IFERROR(INDEX(INDIRECT($D$4),MATCH(INDIRECT(BN$5&amp;$BD526),INDIRECT($D$6),0),MATCH($I526,INDIRECT($D$7),0)),"")</f>
        <v/>
      </c>
      <c r="BO526" s="81" t="str" cm="1">
        <f t="array" aca="1" ref="BO526" ca="1">IFERROR(INDEX(INDIRECT($D$4),MATCH(INDIRECT(BO$5&amp;$BD526),INDIRECT($D$6),0),MATCH($I526,INDIRECT($D$7),0)),"")</f>
        <v/>
      </c>
      <c r="BP526" s="81" t="str" cm="1">
        <f t="array" aca="1" ref="BP526" ca="1">IFERROR(INDEX(INDIRECT($D$4),MATCH(INDIRECT(BP$5&amp;$BD526),INDIRECT($D$6),0),MATCH($I526,INDIRECT($D$7),0)),"")</f>
        <v/>
      </c>
      <c r="BQ526" s="81" t="str" cm="1">
        <f t="array" aca="1" ref="BQ526" ca="1">IFERROR(INDEX(INDIRECT($D$4),MATCH(INDIRECT(BQ$5&amp;$BD526),INDIRECT($D$6),0),MATCH($I526,INDIRECT($D$7),0)),"")</f>
        <v/>
      </c>
      <c r="BR526" s="81" t="str" cm="1">
        <f t="array" aca="1" ref="BR526" ca="1">IFERROR(INDEX(INDIRECT($D$4),MATCH(INDIRECT(BR$5&amp;$BD526),INDIRECT($D$6),0),MATCH($I526,INDIRECT($D$7),0)),"")</f>
        <v/>
      </c>
      <c r="BS526" s="81" t="str" cm="1">
        <f t="array" aca="1" ref="BS526" ca="1">IFERROR(INDEX(INDIRECT($D$4),MATCH(INDIRECT(BS$5&amp;$BD526),INDIRECT($D$6),0),MATCH($I526,INDIRECT($D$7),0)),"")</f>
        <v/>
      </c>
      <c r="BT526" s="81" t="str" cm="1">
        <f t="array" aca="1" ref="BT526" ca="1">IFERROR(INDEX(INDIRECT($D$4),MATCH(INDIRECT(BT$5&amp;$BD526),INDIRECT($D$6),0),MATCH($I526,INDIRECT($D$7),0)),"")</f>
        <v/>
      </c>
      <c r="BU526" s="81" t="str" cm="1">
        <f t="array" aca="1" ref="BU526" ca="1">IFERROR(INDEX(INDIRECT($D$4),MATCH(INDIRECT(BU$5&amp;$BD526),INDIRECT($D$6),0),MATCH($I526,INDIRECT($D$7),0)),"")</f>
        <v/>
      </c>
      <c r="BV526" s="99" t="str" cm="1">
        <f t="array" aca="1" ref="BV526" ca="1">IFERROR(INDEX(INDIRECT($D$4),MATCH(INDIRECT(BV$5&amp;$BD526),INDIRECT($D$6),0),MATCH($I526,INDIRECT($D$7),0)),"")</f>
        <v/>
      </c>
      <c r="BX526" s="80"/>
      <c r="BY526" s="81"/>
      <c r="BZ526" s="81"/>
      <c r="CA526" s="81"/>
      <c r="CB526" s="81"/>
      <c r="CC526" s="81"/>
      <c r="CD526" s="81"/>
      <c r="CE526" s="81"/>
      <c r="CF526" s="81"/>
      <c r="CG526" s="81"/>
      <c r="CH526" s="81"/>
      <c r="CI526" s="81"/>
      <c r="CJ526" s="81"/>
      <c r="CK526" s="81"/>
      <c r="CL526" s="81"/>
      <c r="CM526" s="81"/>
      <c r="CN526" s="81"/>
      <c r="CO526" s="99"/>
      <c r="CQ526" s="113"/>
      <c r="CR526" s="59" t="str">
        <f t="shared" si="132"/>
        <v/>
      </c>
      <c r="CS526" s="60"/>
      <c r="CT526" s="123" t="str">
        <f t="shared" ca="1" si="129"/>
        <v/>
      </c>
      <c r="CU526" s="80" t="str">
        <f>IF(ISNUMBER($CS526),INDEX(IRF.New!$CS$7:$DJ$37,MATCH(B518+1,IRF.New!$B$7:$B$37,0),MATCH($CT526,IRF.New!$CS$5:$DJ$5,0)),"")</f>
        <v/>
      </c>
      <c r="CV526" s="81"/>
      <c r="CW526" s="81" t="str">
        <f t="shared" si="130"/>
        <v/>
      </c>
      <c r="CX526" s="81"/>
      <c r="CY526" s="81"/>
      <c r="CZ526" s="94"/>
      <c r="DA526" s="94" t="str">
        <f>IF(ISNUMBER(CS526),INDEX(IRF.New!$CS$2:$DJ$2,MATCH('CF AUX'!$CT526,IRF.New!$CS$5:$DJ$5,0)),"")</f>
        <v/>
      </c>
      <c r="DB526" s="72"/>
      <c r="DD526" s="132" t="str">
        <f>IF(ISNUMBER(CS526),INDEX(IRF.New!$D$7:$CO$37,MATCH('CF AUX'!C513,IRF.New!$C$7:$C$37,0),MATCH(CT526,IRF.New!$D$5:$CO$5,0)),"")</f>
        <v/>
      </c>
    </row>
    <row r="527" spans="1:109" x14ac:dyDescent="0.25">
      <c r="A527" s="59"/>
      <c r="B527" s="102" t="s">
        <v>236</v>
      </c>
      <c r="C527" s="102" t="str">
        <f ca="1">SUBSTITUTE(ADDRESS(1,COLUMN(BE515)+C522-1,4),"1","")</f>
        <v>BD</v>
      </c>
      <c r="D527" s="90">
        <f ca="1">D526+C522-1</f>
        <v>514</v>
      </c>
      <c r="F527" s="136" t="str">
        <f t="shared" si="131"/>
        <v/>
      </c>
      <c r="H527" s="65"/>
      <c r="I527" s="129" t="str">
        <f ca="1">IF(ISNUMBER(H527),INDEX(IRF.New!$CS$5:$DJ$5,MATCH('CF AUX'!H527,INDIRECT("IRF.New!$CS$"&amp;C515&amp;":$DJ$"&amp;C515),0)),"")</f>
        <v/>
      </c>
      <c r="J527" s="80" t="str">
        <f ca="1">IF(ISNUMBER($H527),INDEX(INDIRECT($D$4),MATCH('CF AUX'!J$14,INDIRECT($D$5),0),MATCH('CF AUX'!$I527,INDIRECT($D$7),0)),"")</f>
        <v/>
      </c>
      <c r="K527" s="81" t="str">
        <f ca="1">IF(ISNUMBER($H527),INDEX(INDIRECT($D$4),MATCH('CF AUX'!K$14,INDIRECT($D$5),0),MATCH('CF AUX'!$I527,INDIRECT($D$7),0)),"")</f>
        <v/>
      </c>
      <c r="L527" s="81" t="str">
        <f ca="1">IF(ISNUMBER($H527),INDEX(INDIRECT($D$4),MATCH('CF AUX'!L$14,INDIRECT($D$5),0),MATCH('CF AUX'!$I527,INDIRECT($D$7),0)),"")</f>
        <v/>
      </c>
      <c r="M527" s="81" t="str">
        <f ca="1">IF(ISNUMBER($H527),INDEX(INDIRECT($D$4),MATCH('CF AUX'!M$14,INDIRECT($D$5),0),MATCH('CF AUX'!$I527,INDIRECT($D$7),0)),"")</f>
        <v/>
      </c>
      <c r="N527" s="81" t="str">
        <f ca="1">IF(ISNUMBER($H527),INDEX(INDIRECT($D$4),MATCH('CF AUX'!N$14,INDIRECT($D$5),0),MATCH('CF AUX'!$I527,INDIRECT($D$7),0)),"")</f>
        <v/>
      </c>
      <c r="O527" s="81" t="str">
        <f ca="1">IF(ISNUMBER($H527),INDEX(INDIRECT($D$4),MATCH('CF AUX'!O$14,INDIRECT($D$5),0),MATCH('CF AUX'!$I527,INDIRECT($D$7),0)),"")</f>
        <v/>
      </c>
      <c r="P527" s="81" t="str">
        <f ca="1">IF(ISNUMBER($H527),INDEX(INDIRECT($D$4),MATCH('CF AUX'!P$14,INDIRECT($D$5),0),MATCH('CF AUX'!$I527,INDIRECT($D$7),0)),"")</f>
        <v/>
      </c>
      <c r="Q527" s="81" t="str">
        <f ca="1">IF(ISNUMBER($H527),INDEX(INDIRECT($D$4),MATCH('CF AUX'!Q$14,INDIRECT($D$5),0),MATCH('CF AUX'!$I527,INDIRECT($D$7),0)),"")</f>
        <v/>
      </c>
      <c r="R527" s="81" t="str">
        <f ca="1">IF(ISNUMBER($H527),INDEX(INDIRECT($D$4),MATCH('CF AUX'!R$14,INDIRECT($D$5),0),MATCH('CF AUX'!$I527,INDIRECT($D$7),0)),"")</f>
        <v/>
      </c>
      <c r="S527" s="81" t="str">
        <f ca="1">IF(ISNUMBER($H527),INDEX(INDIRECT($D$4),MATCH('CF AUX'!S$14,INDIRECT($D$5),0),MATCH('CF AUX'!$I527,INDIRECT($D$7),0)),"")</f>
        <v/>
      </c>
      <c r="T527" s="81" t="str">
        <f ca="1">IF(ISNUMBER($H527),INDEX(INDIRECT($D$4),MATCH('CF AUX'!T$14,INDIRECT($D$5),0),MATCH('CF AUX'!$I527,INDIRECT($D$7),0)),"")</f>
        <v/>
      </c>
      <c r="U527" s="81" t="str">
        <f ca="1">IF(ISNUMBER($H527),INDEX(INDIRECT($D$4),MATCH('CF AUX'!U$14,INDIRECT($D$5),0),MATCH('CF AUX'!$I527,INDIRECT($D$7),0)),"")</f>
        <v/>
      </c>
      <c r="V527" s="81" t="str">
        <f ca="1">IF(ISNUMBER($H527),INDEX(INDIRECT($D$4),MATCH('CF AUX'!V$14,INDIRECT($D$5),0),MATCH('CF AUX'!$I527,INDIRECT($D$7),0)),"")</f>
        <v/>
      </c>
      <c r="W527" s="81" t="str">
        <f ca="1">IF(ISNUMBER($H527),INDEX(INDIRECT($D$4),MATCH('CF AUX'!W$14,INDIRECT($D$5),0),MATCH('CF AUX'!$I527,INDIRECT($D$7),0)),"")</f>
        <v/>
      </c>
      <c r="X527" s="81" t="str">
        <f ca="1">IF(ISNUMBER($H527),INDEX(INDIRECT($D$4),MATCH('CF AUX'!X$14,INDIRECT($D$5),0),MATCH('CF AUX'!$I527,INDIRECT($D$7),0)),"")</f>
        <v/>
      </c>
      <c r="Y527" s="81" t="str">
        <f ca="1">IF(ISNUMBER($H527),INDEX(INDIRECT($D$4),MATCH('CF AUX'!Y$14,INDIRECT($D$5),0),MATCH('CF AUX'!$I527,INDIRECT($D$7),0)),"")</f>
        <v/>
      </c>
      <c r="Z527" s="81" t="str">
        <f ca="1">IF(ISNUMBER($H527),INDEX(INDIRECT($D$4),MATCH('CF AUX'!Z$14,INDIRECT($D$5),0),MATCH('CF AUX'!$I527,INDIRECT($D$7),0)),"")</f>
        <v/>
      </c>
      <c r="AA527" s="81" t="str">
        <f ca="1">IF(ISNUMBER($H527),INDEX(INDIRECT($D$4),MATCH('CF AUX'!AA$14,INDIRECT($D$5),0),MATCH('CF AUX'!$I527,INDIRECT($D$7),0)),"")</f>
        <v/>
      </c>
      <c r="AB527" s="81" t="str">
        <f ca="1">IF(ISNUMBER($H527),INDEX(INDIRECT($D$4),MATCH('CF AUX'!AB$14,INDIRECT($D$5),0),MATCH('CF AUX'!$I527,INDIRECT($D$7),0)),"")</f>
        <v/>
      </c>
      <c r="AC527" s="81" t="str">
        <f ca="1">IF(ISNUMBER($H527),INDEX(INDIRECT($D$4),MATCH('CF AUX'!AC$14,INDIRECT($D$5),0),MATCH('CF AUX'!$I527,INDIRECT($D$7),0)),"")</f>
        <v/>
      </c>
      <c r="AD527" s="81" t="str">
        <f ca="1">IF(ISNUMBER($H527),INDEX(INDIRECT($D$4),MATCH('CF AUX'!AD$14,INDIRECT($D$5),0),MATCH('CF AUX'!$I527,INDIRECT($D$7),0)),"")</f>
        <v/>
      </c>
      <c r="AE527" s="81" t="str">
        <f ca="1">IF(ISNUMBER($H527),INDEX(INDIRECT($D$4),MATCH('CF AUX'!AE$14,INDIRECT($D$5),0),MATCH('CF AUX'!$I527,INDIRECT($D$7),0)),"")</f>
        <v/>
      </c>
      <c r="AF527" s="81" t="str">
        <f ca="1">IF(ISNUMBER($H527),INDEX(INDIRECT($D$4),MATCH('CF AUX'!AF$14,INDIRECT($D$5),0),MATCH('CF AUX'!$I527,INDIRECT($D$7),0)),"")</f>
        <v/>
      </c>
      <c r="AG527" s="81" t="str">
        <f ca="1">IF(ISNUMBER($H527),INDEX(INDIRECT($D$4),MATCH('CF AUX'!AG$14,INDIRECT($D$5),0),MATCH('CF AUX'!$I527,INDIRECT($D$7),0)),"")</f>
        <v/>
      </c>
      <c r="AH527" s="81" t="str">
        <f ca="1">IF(ISNUMBER($H527),INDEX(INDIRECT($D$4),MATCH('CF AUX'!AH$14,INDIRECT($D$5),0),MATCH('CF AUX'!$I527,INDIRECT($D$7),0)),"")</f>
        <v/>
      </c>
      <c r="AI527" s="81" t="str">
        <f ca="1">IF(ISNUMBER($H527),INDEX(INDIRECT($D$4),MATCH('CF AUX'!AI$14,INDIRECT($D$5),0),MATCH('CF AUX'!$I527,INDIRECT($D$7),0)),"")</f>
        <v/>
      </c>
      <c r="AJ527" s="81" t="str">
        <f ca="1">IF(ISNUMBER($H527),INDEX(INDIRECT($D$4),MATCH('CF AUX'!AJ$14,INDIRECT($D$5),0),MATCH('CF AUX'!$I527,INDIRECT($D$7),0)),"")</f>
        <v/>
      </c>
      <c r="AK527" s="81" t="str">
        <f ca="1">IF(ISNUMBER($H527),INDEX(INDIRECT($D$4),MATCH('CF AUX'!AK$14,INDIRECT($D$5),0),MATCH('CF AUX'!$I527,INDIRECT($D$7),0)),"")</f>
        <v/>
      </c>
      <c r="AL527" s="81" t="str">
        <f ca="1">IF(ISNUMBER($H527),INDEX(INDIRECT($D$4),MATCH('CF AUX'!AL$14,INDIRECT($D$5),0),MATCH('CF AUX'!$I527,INDIRECT($D$7),0)),"")</f>
        <v/>
      </c>
      <c r="AM527" s="81" t="str">
        <f ca="1">IF(ISNUMBER($H527),INDEX(INDIRECT($D$4),MATCH('CF AUX'!AM$14,INDIRECT($D$5),0),MATCH('CF AUX'!$I527,INDIRECT($D$7),0)),"")</f>
        <v/>
      </c>
      <c r="AN527" s="81" t="str">
        <f ca="1">IF(ISNUMBER($H527),INDEX(INDIRECT($D$4),MATCH('CF AUX'!AN$14,INDIRECT($D$5),0),MATCH('CF AUX'!$I527,INDIRECT($D$7),0)),"")</f>
        <v/>
      </c>
      <c r="AO527" s="81" t="str">
        <f ca="1">IF(ISNUMBER($H527),INDEX(INDIRECT($D$4),MATCH('CF AUX'!AO$14,INDIRECT($D$5),0),MATCH('CF AUX'!$I527,INDIRECT($D$7),0)),"")</f>
        <v/>
      </c>
      <c r="AP527" s="81" t="str">
        <f ca="1">IF(ISNUMBER($H527),INDEX(INDIRECT($D$4),MATCH('CF AUX'!AP$14,INDIRECT($D$5),0),MATCH('CF AUX'!$I527,INDIRECT($D$7),0)),"")</f>
        <v/>
      </c>
      <c r="AQ527" s="81" t="str">
        <f ca="1">IF(ISNUMBER($H527),INDEX(INDIRECT($D$4),MATCH('CF AUX'!AQ$14,INDIRECT($D$5),0),MATCH('CF AUX'!$I527,INDIRECT($D$7),0)),"")</f>
        <v/>
      </c>
      <c r="AR527" s="81" t="str">
        <f ca="1">IF(ISNUMBER($H527),INDEX(INDIRECT($D$4),MATCH('CF AUX'!AR$14,INDIRECT($D$5),0),MATCH('CF AUX'!$I527,INDIRECT($D$7),0)),"")</f>
        <v/>
      </c>
      <c r="AS527" s="81" t="str">
        <f ca="1">IF(ISNUMBER($H527),INDEX(INDIRECT($D$4),MATCH('CF AUX'!AS$14,INDIRECT($D$5),0),MATCH('CF AUX'!$I527,INDIRECT($D$7),0)),"")</f>
        <v/>
      </c>
      <c r="AT527" s="81" t="str">
        <f ca="1">IF(ISNUMBER($H527),INDEX(INDIRECT($D$4),MATCH('CF AUX'!AT$14,INDIRECT($D$5),0),MATCH('CF AUX'!$I527,INDIRECT($D$7),0)),"")</f>
        <v/>
      </c>
      <c r="AU527" s="81" t="str">
        <f ca="1">IF(ISNUMBER($H527),INDEX(INDIRECT($D$4),MATCH('CF AUX'!AU$14,INDIRECT($D$5),0),MATCH('CF AUX'!$I527,INDIRECT($D$7),0)),"")</f>
        <v/>
      </c>
      <c r="AV527" s="81" t="str">
        <f ca="1">IF(ISNUMBER($H527),INDEX(INDIRECT($D$4),MATCH('CF AUX'!AV$14,INDIRECT($D$5),0),MATCH('CF AUX'!$I527,INDIRECT($D$7),0)),"")</f>
        <v/>
      </c>
      <c r="AW527" s="81" t="str">
        <f ca="1">IF(ISNUMBER($H527),INDEX(INDIRECT($D$4),MATCH('CF AUX'!AW$14,INDIRECT($D$5),0),MATCH('CF AUX'!$I527,INDIRECT($D$7),0)),"")</f>
        <v/>
      </c>
      <c r="AX527" s="81" t="str">
        <f ca="1">IF(ISNUMBER($H527),INDEX(INDIRECT($D$4),MATCH('CF AUX'!AX$14,INDIRECT($D$5),0),MATCH('CF AUX'!$I527,INDIRECT($D$7),0)),"")</f>
        <v/>
      </c>
      <c r="AY527" s="81" t="str">
        <f ca="1">IF(ISNUMBER($H527),INDEX(INDIRECT($D$4),MATCH('CF AUX'!AY$14,INDIRECT($D$5),0),MATCH('CF AUX'!$I527,INDIRECT($D$7),0)),"")</f>
        <v/>
      </c>
      <c r="AZ527" s="81" t="str">
        <f ca="1">IF(ISNUMBER($H527),INDEX(INDIRECT($D$4),MATCH('CF AUX'!AZ$14,INDIRECT($D$5),0),MATCH('CF AUX'!$I527,INDIRECT($D$7),0)),"")</f>
        <v/>
      </c>
      <c r="BB527" s="96" t="str" cm="1">
        <f t="array" aca="1" ref="BB527" ca="1">IF(ISNUMBER($H527),MMULT(J527:AZ527,TRANSPOSE(INDIRECT($D$8&amp;$G$4&amp;B518&amp;":"&amp;$G$6&amp;B518))),"")</f>
        <v/>
      </c>
      <c r="BD527" s="59">
        <f t="shared" si="133"/>
        <v>514</v>
      </c>
      <c r="BE527" s="80" t="str" cm="1">
        <f t="array" aca="1" ref="BE527" ca="1">IFERROR(INDEX(INDIRECT($D$4),MATCH(INDIRECT(BE$5&amp;$BD527),INDIRECT($D$6),0),MATCH($I527,INDIRECT($D$7),0)),"")</f>
        <v/>
      </c>
      <c r="BF527" s="81" t="str" cm="1">
        <f t="array" aca="1" ref="BF527" ca="1">IFERROR(INDEX(INDIRECT($D$4),MATCH(INDIRECT(BF$5&amp;$BD527),INDIRECT($D$6),0),MATCH($I527,INDIRECT($D$7),0)),"")</f>
        <v/>
      </c>
      <c r="BG527" s="81" t="str" cm="1">
        <f t="array" aca="1" ref="BG527" ca="1">IFERROR(INDEX(INDIRECT($D$4),MATCH(INDIRECT(BG$5&amp;$BD527),INDIRECT($D$6),0),MATCH($I527,INDIRECT($D$7),0)),"")</f>
        <v/>
      </c>
      <c r="BH527" s="81" t="str" cm="1">
        <f t="array" aca="1" ref="BH527" ca="1">IFERROR(INDEX(INDIRECT($D$4),MATCH(INDIRECT(BH$5&amp;$BD527),INDIRECT($D$6),0),MATCH($I527,INDIRECT($D$7),0)),"")</f>
        <v/>
      </c>
      <c r="BI527" s="81" t="str" cm="1">
        <f t="array" aca="1" ref="BI527" ca="1">IFERROR(INDEX(INDIRECT($D$4),MATCH(INDIRECT(BI$5&amp;$BD527),INDIRECT($D$6),0),MATCH($I527,INDIRECT($D$7),0)),"")</f>
        <v/>
      </c>
      <c r="BJ527" s="81" t="str" cm="1">
        <f t="array" aca="1" ref="BJ527" ca="1">IFERROR(INDEX(INDIRECT($D$4),MATCH(INDIRECT(BJ$5&amp;$BD527),INDIRECT($D$6),0),MATCH($I527,INDIRECT($D$7),0)),"")</f>
        <v/>
      </c>
      <c r="BK527" s="81" t="str" cm="1">
        <f t="array" aca="1" ref="BK527" ca="1">IFERROR(INDEX(INDIRECT($D$4),MATCH(INDIRECT(BK$5&amp;$BD527),INDIRECT($D$6),0),MATCH($I527,INDIRECT($D$7),0)),"")</f>
        <v/>
      </c>
      <c r="BL527" s="81" t="str" cm="1">
        <f t="array" aca="1" ref="BL527" ca="1">IFERROR(INDEX(INDIRECT($D$4),MATCH(INDIRECT(BL$5&amp;$BD527),INDIRECT($D$6),0),MATCH($I527,INDIRECT($D$7),0)),"")</f>
        <v/>
      </c>
      <c r="BM527" s="81" t="str" cm="1">
        <f t="array" aca="1" ref="BM527" ca="1">IFERROR(INDEX(INDIRECT($D$4),MATCH(INDIRECT(BM$5&amp;$BD527),INDIRECT($D$6),0),MATCH($I527,INDIRECT($D$7),0)),"")</f>
        <v/>
      </c>
      <c r="BN527" s="81" t="str" cm="1">
        <f t="array" aca="1" ref="BN527" ca="1">IFERROR(INDEX(INDIRECT($D$4),MATCH(INDIRECT(BN$5&amp;$BD527),INDIRECT($D$6),0),MATCH($I527,INDIRECT($D$7),0)),"")</f>
        <v/>
      </c>
      <c r="BO527" s="81" t="str" cm="1">
        <f t="array" aca="1" ref="BO527" ca="1">IFERROR(INDEX(INDIRECT($D$4),MATCH(INDIRECT(BO$5&amp;$BD527),INDIRECT($D$6),0),MATCH($I527,INDIRECT($D$7),0)),"")</f>
        <v/>
      </c>
      <c r="BP527" s="81" t="str" cm="1">
        <f t="array" aca="1" ref="BP527" ca="1">IFERROR(INDEX(INDIRECT($D$4),MATCH(INDIRECT(BP$5&amp;$BD527),INDIRECT($D$6),0),MATCH($I527,INDIRECT($D$7),0)),"")</f>
        <v/>
      </c>
      <c r="BQ527" s="81" t="str" cm="1">
        <f t="array" aca="1" ref="BQ527" ca="1">IFERROR(INDEX(INDIRECT($D$4),MATCH(INDIRECT(BQ$5&amp;$BD527),INDIRECT($D$6),0),MATCH($I527,INDIRECT($D$7),0)),"")</f>
        <v/>
      </c>
      <c r="BR527" s="81" t="str" cm="1">
        <f t="array" aca="1" ref="BR527" ca="1">IFERROR(INDEX(INDIRECT($D$4),MATCH(INDIRECT(BR$5&amp;$BD527),INDIRECT($D$6),0),MATCH($I527,INDIRECT($D$7),0)),"")</f>
        <v/>
      </c>
      <c r="BS527" s="81" t="str" cm="1">
        <f t="array" aca="1" ref="BS527" ca="1">IFERROR(INDEX(INDIRECT($D$4),MATCH(INDIRECT(BS$5&amp;$BD527),INDIRECT($D$6),0),MATCH($I527,INDIRECT($D$7),0)),"")</f>
        <v/>
      </c>
      <c r="BT527" s="81" t="str" cm="1">
        <f t="array" aca="1" ref="BT527" ca="1">IFERROR(INDEX(INDIRECT($D$4),MATCH(INDIRECT(BT$5&amp;$BD527),INDIRECT($D$6),0),MATCH($I527,INDIRECT($D$7),0)),"")</f>
        <v/>
      </c>
      <c r="BU527" s="81" t="str" cm="1">
        <f t="array" aca="1" ref="BU527" ca="1">IFERROR(INDEX(INDIRECT($D$4),MATCH(INDIRECT(BU$5&amp;$BD527),INDIRECT($D$6),0),MATCH($I527,INDIRECT($D$7),0)),"")</f>
        <v/>
      </c>
      <c r="BV527" s="99" t="str" cm="1">
        <f t="array" aca="1" ref="BV527" ca="1">IFERROR(INDEX(INDIRECT($D$4),MATCH(INDIRECT(BV$5&amp;$BD527),INDIRECT($D$6),0),MATCH($I527,INDIRECT($D$7),0)),"")</f>
        <v/>
      </c>
      <c r="BX527" s="80"/>
      <c r="BY527" s="81"/>
      <c r="BZ527" s="81"/>
      <c r="CA527" s="81"/>
      <c r="CB527" s="81"/>
      <c r="CC527" s="81"/>
      <c r="CD527" s="81"/>
      <c r="CE527" s="81"/>
      <c r="CF527" s="81"/>
      <c r="CG527" s="81"/>
      <c r="CH527" s="81"/>
      <c r="CI527" s="81"/>
      <c r="CJ527" s="81"/>
      <c r="CK527" s="81"/>
      <c r="CL527" s="81"/>
      <c r="CM527" s="81"/>
      <c r="CN527" s="81"/>
      <c r="CO527" s="99"/>
      <c r="CQ527" s="113"/>
      <c r="CR527" s="59" t="str">
        <f t="shared" si="132"/>
        <v/>
      </c>
      <c r="CS527" s="60"/>
      <c r="CT527" s="123" t="str">
        <f t="shared" ca="1" si="129"/>
        <v/>
      </c>
      <c r="CU527" s="80" t="str">
        <f>IF(ISNUMBER($CS527),INDEX(IRF.New!$CS$7:$DJ$37,MATCH(B518+1,IRF.New!$B$7:$B$37,0),MATCH($CT527,IRF.New!$CS$5:$DJ$5,0)),"")</f>
        <v/>
      </c>
      <c r="CV527" s="81"/>
      <c r="CW527" s="81" t="str">
        <f t="shared" si="130"/>
        <v/>
      </c>
      <c r="CX527" s="81"/>
      <c r="CY527" s="81"/>
      <c r="CZ527" s="94"/>
      <c r="DA527" s="94" t="str">
        <f>IF(ISNUMBER(CS527),INDEX(IRF.New!$CS$2:$DJ$2,MATCH('CF AUX'!$CT527,IRF.New!$CS$5:$DJ$5,0)),"")</f>
        <v/>
      </c>
      <c r="DB527" s="72"/>
      <c r="DD527" s="132" t="str">
        <f>IF(ISNUMBER(CS527),INDEX(IRF.New!$D$7:$CO$37,MATCH('CF AUX'!C513,IRF.New!$C$7:$C$37,0),MATCH(CT527,IRF.New!$D$5:$CO$5,0)),"")</f>
        <v/>
      </c>
    </row>
    <row r="528" spans="1:109" x14ac:dyDescent="0.25">
      <c r="F528" s="136" t="str">
        <f t="shared" si="131"/>
        <v/>
      </c>
      <c r="H528" s="65"/>
      <c r="I528" s="129" t="str">
        <f ca="1">IF(ISNUMBER(H528),INDEX(IRF.New!$CS$5:$DJ$5,MATCH('CF AUX'!H528,INDIRECT("IRF.New!$CS$"&amp;C515&amp;":$DJ$"&amp;C515),0)),"")</f>
        <v/>
      </c>
      <c r="J528" s="80" t="str">
        <f ca="1">IF(ISNUMBER($H528),INDEX(INDIRECT($D$4),MATCH('CF AUX'!J$14,INDIRECT($D$5),0),MATCH('CF AUX'!$I528,INDIRECT($D$7),0)),"")</f>
        <v/>
      </c>
      <c r="K528" s="81" t="str">
        <f ca="1">IF(ISNUMBER($H528),INDEX(INDIRECT($D$4),MATCH('CF AUX'!K$14,INDIRECT($D$5),0),MATCH('CF AUX'!$I528,INDIRECT($D$7),0)),"")</f>
        <v/>
      </c>
      <c r="L528" s="81" t="str">
        <f ca="1">IF(ISNUMBER($H528),INDEX(INDIRECT($D$4),MATCH('CF AUX'!L$14,INDIRECT($D$5),0),MATCH('CF AUX'!$I528,INDIRECT($D$7),0)),"")</f>
        <v/>
      </c>
      <c r="M528" s="81" t="str">
        <f ca="1">IF(ISNUMBER($H528),INDEX(INDIRECT($D$4),MATCH('CF AUX'!M$14,INDIRECT($D$5),0),MATCH('CF AUX'!$I528,INDIRECT($D$7),0)),"")</f>
        <v/>
      </c>
      <c r="N528" s="81" t="str">
        <f ca="1">IF(ISNUMBER($H528),INDEX(INDIRECT($D$4),MATCH('CF AUX'!N$14,INDIRECT($D$5),0),MATCH('CF AUX'!$I528,INDIRECT($D$7),0)),"")</f>
        <v/>
      </c>
      <c r="O528" s="81" t="str">
        <f ca="1">IF(ISNUMBER($H528),INDEX(INDIRECT($D$4),MATCH('CF AUX'!O$14,INDIRECT($D$5),0),MATCH('CF AUX'!$I528,INDIRECT($D$7),0)),"")</f>
        <v/>
      </c>
      <c r="P528" s="81" t="str">
        <f ca="1">IF(ISNUMBER($H528),INDEX(INDIRECT($D$4),MATCH('CF AUX'!P$14,INDIRECT($D$5),0),MATCH('CF AUX'!$I528,INDIRECT($D$7),0)),"")</f>
        <v/>
      </c>
      <c r="Q528" s="81" t="str">
        <f ca="1">IF(ISNUMBER($H528),INDEX(INDIRECT($D$4),MATCH('CF AUX'!Q$14,INDIRECT($D$5),0),MATCH('CF AUX'!$I528,INDIRECT($D$7),0)),"")</f>
        <v/>
      </c>
      <c r="R528" s="81" t="str">
        <f ca="1">IF(ISNUMBER($H528),INDEX(INDIRECT($D$4),MATCH('CF AUX'!R$14,INDIRECT($D$5),0),MATCH('CF AUX'!$I528,INDIRECT($D$7),0)),"")</f>
        <v/>
      </c>
      <c r="S528" s="81" t="str">
        <f ca="1">IF(ISNUMBER($H528),INDEX(INDIRECT($D$4),MATCH('CF AUX'!S$14,INDIRECT($D$5),0),MATCH('CF AUX'!$I528,INDIRECT($D$7),0)),"")</f>
        <v/>
      </c>
      <c r="T528" s="81" t="str">
        <f ca="1">IF(ISNUMBER($H528),INDEX(INDIRECT($D$4),MATCH('CF AUX'!T$14,INDIRECT($D$5),0),MATCH('CF AUX'!$I528,INDIRECT($D$7),0)),"")</f>
        <v/>
      </c>
      <c r="U528" s="81" t="str">
        <f ca="1">IF(ISNUMBER($H528),INDEX(INDIRECT($D$4),MATCH('CF AUX'!U$14,INDIRECT($D$5),0),MATCH('CF AUX'!$I528,INDIRECT($D$7),0)),"")</f>
        <v/>
      </c>
      <c r="V528" s="81" t="str">
        <f ca="1">IF(ISNUMBER($H528),INDEX(INDIRECT($D$4),MATCH('CF AUX'!V$14,INDIRECT($D$5),0),MATCH('CF AUX'!$I528,INDIRECT($D$7),0)),"")</f>
        <v/>
      </c>
      <c r="W528" s="81" t="str">
        <f ca="1">IF(ISNUMBER($H528),INDEX(INDIRECT($D$4),MATCH('CF AUX'!W$14,INDIRECT($D$5),0),MATCH('CF AUX'!$I528,INDIRECT($D$7),0)),"")</f>
        <v/>
      </c>
      <c r="X528" s="81" t="str">
        <f ca="1">IF(ISNUMBER($H528),INDEX(INDIRECT($D$4),MATCH('CF AUX'!X$14,INDIRECT($D$5),0),MATCH('CF AUX'!$I528,INDIRECT($D$7),0)),"")</f>
        <v/>
      </c>
      <c r="Y528" s="81" t="str">
        <f ca="1">IF(ISNUMBER($H528),INDEX(INDIRECT($D$4),MATCH('CF AUX'!Y$14,INDIRECT($D$5),0),MATCH('CF AUX'!$I528,INDIRECT($D$7),0)),"")</f>
        <v/>
      </c>
      <c r="Z528" s="81" t="str">
        <f ca="1">IF(ISNUMBER($H528),INDEX(INDIRECT($D$4),MATCH('CF AUX'!Z$14,INDIRECT($D$5),0),MATCH('CF AUX'!$I528,INDIRECT($D$7),0)),"")</f>
        <v/>
      </c>
      <c r="AA528" s="81" t="str">
        <f ca="1">IF(ISNUMBER($H528),INDEX(INDIRECT($D$4),MATCH('CF AUX'!AA$14,INDIRECT($D$5),0),MATCH('CF AUX'!$I528,INDIRECT($D$7),0)),"")</f>
        <v/>
      </c>
      <c r="AB528" s="81" t="str">
        <f ca="1">IF(ISNUMBER($H528),INDEX(INDIRECT($D$4),MATCH('CF AUX'!AB$14,INDIRECT($D$5),0),MATCH('CF AUX'!$I528,INDIRECT($D$7),0)),"")</f>
        <v/>
      </c>
      <c r="AC528" s="81" t="str">
        <f ca="1">IF(ISNUMBER($H528),INDEX(INDIRECT($D$4),MATCH('CF AUX'!AC$14,INDIRECT($D$5),0),MATCH('CF AUX'!$I528,INDIRECT($D$7),0)),"")</f>
        <v/>
      </c>
      <c r="AD528" s="81" t="str">
        <f ca="1">IF(ISNUMBER($H528),INDEX(INDIRECT($D$4),MATCH('CF AUX'!AD$14,INDIRECT($D$5),0),MATCH('CF AUX'!$I528,INDIRECT($D$7),0)),"")</f>
        <v/>
      </c>
      <c r="AE528" s="81" t="str">
        <f ca="1">IF(ISNUMBER($H528),INDEX(INDIRECT($D$4),MATCH('CF AUX'!AE$14,INDIRECT($D$5),0),MATCH('CF AUX'!$I528,INDIRECT($D$7),0)),"")</f>
        <v/>
      </c>
      <c r="AF528" s="81" t="str">
        <f ca="1">IF(ISNUMBER($H528),INDEX(INDIRECT($D$4),MATCH('CF AUX'!AF$14,INDIRECT($D$5),0),MATCH('CF AUX'!$I528,INDIRECT($D$7),0)),"")</f>
        <v/>
      </c>
      <c r="AG528" s="81" t="str">
        <f ca="1">IF(ISNUMBER($H528),INDEX(INDIRECT($D$4),MATCH('CF AUX'!AG$14,INDIRECT($D$5),0),MATCH('CF AUX'!$I528,INDIRECT($D$7),0)),"")</f>
        <v/>
      </c>
      <c r="AH528" s="81" t="str">
        <f ca="1">IF(ISNUMBER($H528),INDEX(INDIRECT($D$4),MATCH('CF AUX'!AH$14,INDIRECT($D$5),0),MATCH('CF AUX'!$I528,INDIRECT($D$7),0)),"")</f>
        <v/>
      </c>
      <c r="AI528" s="81" t="str">
        <f ca="1">IF(ISNUMBER($H528),INDEX(INDIRECT($D$4),MATCH('CF AUX'!AI$14,INDIRECT($D$5),0),MATCH('CF AUX'!$I528,INDIRECT($D$7),0)),"")</f>
        <v/>
      </c>
      <c r="AJ528" s="81" t="str">
        <f ca="1">IF(ISNUMBER($H528),INDEX(INDIRECT($D$4),MATCH('CF AUX'!AJ$14,INDIRECT($D$5),0),MATCH('CF AUX'!$I528,INDIRECT($D$7),0)),"")</f>
        <v/>
      </c>
      <c r="AK528" s="81" t="str">
        <f ca="1">IF(ISNUMBER($H528),INDEX(INDIRECT($D$4),MATCH('CF AUX'!AK$14,INDIRECT($D$5),0),MATCH('CF AUX'!$I528,INDIRECT($D$7),0)),"")</f>
        <v/>
      </c>
      <c r="AL528" s="81" t="str">
        <f ca="1">IF(ISNUMBER($H528),INDEX(INDIRECT($D$4),MATCH('CF AUX'!AL$14,INDIRECT($D$5),0),MATCH('CF AUX'!$I528,INDIRECT($D$7),0)),"")</f>
        <v/>
      </c>
      <c r="AM528" s="81" t="str">
        <f ca="1">IF(ISNUMBER($H528),INDEX(INDIRECT($D$4),MATCH('CF AUX'!AM$14,INDIRECT($D$5),0),MATCH('CF AUX'!$I528,INDIRECT($D$7),0)),"")</f>
        <v/>
      </c>
      <c r="AN528" s="81" t="str">
        <f ca="1">IF(ISNUMBER($H528),INDEX(INDIRECT($D$4),MATCH('CF AUX'!AN$14,INDIRECT($D$5),0),MATCH('CF AUX'!$I528,INDIRECT($D$7),0)),"")</f>
        <v/>
      </c>
      <c r="AO528" s="81" t="str">
        <f ca="1">IF(ISNUMBER($H528),INDEX(INDIRECT($D$4),MATCH('CF AUX'!AO$14,INDIRECT($D$5),0),MATCH('CF AUX'!$I528,INDIRECT($D$7),0)),"")</f>
        <v/>
      </c>
      <c r="AP528" s="81" t="str">
        <f ca="1">IF(ISNUMBER($H528),INDEX(INDIRECT($D$4),MATCH('CF AUX'!AP$14,INDIRECT($D$5),0),MATCH('CF AUX'!$I528,INDIRECT($D$7),0)),"")</f>
        <v/>
      </c>
      <c r="AQ528" s="81" t="str">
        <f ca="1">IF(ISNUMBER($H528),INDEX(INDIRECT($D$4),MATCH('CF AUX'!AQ$14,INDIRECT($D$5),0),MATCH('CF AUX'!$I528,INDIRECT($D$7),0)),"")</f>
        <v/>
      </c>
      <c r="AR528" s="81" t="str">
        <f ca="1">IF(ISNUMBER($H528),INDEX(INDIRECT($D$4),MATCH('CF AUX'!AR$14,INDIRECT($D$5),0),MATCH('CF AUX'!$I528,INDIRECT($D$7),0)),"")</f>
        <v/>
      </c>
      <c r="AS528" s="81" t="str">
        <f ca="1">IF(ISNUMBER($H528),INDEX(INDIRECT($D$4),MATCH('CF AUX'!AS$14,INDIRECT($D$5),0),MATCH('CF AUX'!$I528,INDIRECT($D$7),0)),"")</f>
        <v/>
      </c>
      <c r="AT528" s="81" t="str">
        <f ca="1">IF(ISNUMBER($H528),INDEX(INDIRECT($D$4),MATCH('CF AUX'!AT$14,INDIRECT($D$5),0),MATCH('CF AUX'!$I528,INDIRECT($D$7),0)),"")</f>
        <v/>
      </c>
      <c r="AU528" s="81" t="str">
        <f ca="1">IF(ISNUMBER($H528),INDEX(INDIRECT($D$4),MATCH('CF AUX'!AU$14,INDIRECT($D$5),0),MATCH('CF AUX'!$I528,INDIRECT($D$7),0)),"")</f>
        <v/>
      </c>
      <c r="AV528" s="81" t="str">
        <f ca="1">IF(ISNUMBER($H528),INDEX(INDIRECT($D$4),MATCH('CF AUX'!AV$14,INDIRECT($D$5),0),MATCH('CF AUX'!$I528,INDIRECT($D$7),0)),"")</f>
        <v/>
      </c>
      <c r="AW528" s="81" t="str">
        <f ca="1">IF(ISNUMBER($H528),INDEX(INDIRECT($D$4),MATCH('CF AUX'!AW$14,INDIRECT($D$5),0),MATCH('CF AUX'!$I528,INDIRECT($D$7),0)),"")</f>
        <v/>
      </c>
      <c r="AX528" s="81" t="str">
        <f ca="1">IF(ISNUMBER($H528),INDEX(INDIRECT($D$4),MATCH('CF AUX'!AX$14,INDIRECT($D$5),0),MATCH('CF AUX'!$I528,INDIRECT($D$7),0)),"")</f>
        <v/>
      </c>
      <c r="AY528" s="81" t="str">
        <f ca="1">IF(ISNUMBER($H528),INDEX(INDIRECT($D$4),MATCH('CF AUX'!AY$14,INDIRECT($D$5),0),MATCH('CF AUX'!$I528,INDIRECT($D$7),0)),"")</f>
        <v/>
      </c>
      <c r="AZ528" s="81" t="str">
        <f ca="1">IF(ISNUMBER($H528),INDEX(INDIRECT($D$4),MATCH('CF AUX'!AZ$14,INDIRECT($D$5),0),MATCH('CF AUX'!$I528,INDIRECT($D$7),0)),"")</f>
        <v/>
      </c>
      <c r="BB528" s="96" t="str" cm="1">
        <f t="array" aca="1" ref="BB528" ca="1">IF(ISNUMBER($H528),MMULT(J528:AZ528,TRANSPOSE(INDIRECT($D$8&amp;$G$4&amp;B518&amp;":"&amp;$G$6&amp;B518))),"")</f>
        <v/>
      </c>
      <c r="BD528" s="59">
        <f t="shared" si="133"/>
        <v>514</v>
      </c>
      <c r="BE528" s="80" t="str" cm="1">
        <f t="array" aca="1" ref="BE528" ca="1">IFERROR(INDEX(INDIRECT($D$4),MATCH(INDIRECT(BE$5&amp;$BD528),INDIRECT($D$6),0),MATCH($I528,INDIRECT($D$7),0)),"")</f>
        <v/>
      </c>
      <c r="BF528" s="81" t="str" cm="1">
        <f t="array" aca="1" ref="BF528" ca="1">IFERROR(INDEX(INDIRECT($D$4),MATCH(INDIRECT(BF$5&amp;$BD528),INDIRECT($D$6),0),MATCH($I528,INDIRECT($D$7),0)),"")</f>
        <v/>
      </c>
      <c r="BG528" s="81" t="str" cm="1">
        <f t="array" aca="1" ref="BG528" ca="1">IFERROR(INDEX(INDIRECT($D$4),MATCH(INDIRECT(BG$5&amp;$BD528),INDIRECT($D$6),0),MATCH($I528,INDIRECT($D$7),0)),"")</f>
        <v/>
      </c>
      <c r="BH528" s="81" t="str" cm="1">
        <f t="array" aca="1" ref="BH528" ca="1">IFERROR(INDEX(INDIRECT($D$4),MATCH(INDIRECT(BH$5&amp;$BD528),INDIRECT($D$6),0),MATCH($I528,INDIRECT($D$7),0)),"")</f>
        <v/>
      </c>
      <c r="BI528" s="81" t="str" cm="1">
        <f t="array" aca="1" ref="BI528" ca="1">IFERROR(INDEX(INDIRECT($D$4),MATCH(INDIRECT(BI$5&amp;$BD528),INDIRECT($D$6),0),MATCH($I528,INDIRECT($D$7),0)),"")</f>
        <v/>
      </c>
      <c r="BJ528" s="81" t="str" cm="1">
        <f t="array" aca="1" ref="BJ528" ca="1">IFERROR(INDEX(INDIRECT($D$4),MATCH(INDIRECT(BJ$5&amp;$BD528),INDIRECT($D$6),0),MATCH($I528,INDIRECT($D$7),0)),"")</f>
        <v/>
      </c>
      <c r="BK528" s="81" t="str" cm="1">
        <f t="array" aca="1" ref="BK528" ca="1">IFERROR(INDEX(INDIRECT($D$4),MATCH(INDIRECT(BK$5&amp;$BD528),INDIRECT($D$6),0),MATCH($I528,INDIRECT($D$7),0)),"")</f>
        <v/>
      </c>
      <c r="BL528" s="81" t="str" cm="1">
        <f t="array" aca="1" ref="BL528" ca="1">IFERROR(INDEX(INDIRECT($D$4),MATCH(INDIRECT(BL$5&amp;$BD528),INDIRECT($D$6),0),MATCH($I528,INDIRECT($D$7),0)),"")</f>
        <v/>
      </c>
      <c r="BM528" s="81" t="str" cm="1">
        <f t="array" aca="1" ref="BM528" ca="1">IFERROR(INDEX(INDIRECT($D$4),MATCH(INDIRECT(BM$5&amp;$BD528),INDIRECT($D$6),0),MATCH($I528,INDIRECT($D$7),0)),"")</f>
        <v/>
      </c>
      <c r="BN528" s="81" t="str" cm="1">
        <f t="array" aca="1" ref="BN528" ca="1">IFERROR(INDEX(INDIRECT($D$4),MATCH(INDIRECT(BN$5&amp;$BD528),INDIRECT($D$6),0),MATCH($I528,INDIRECT($D$7),0)),"")</f>
        <v/>
      </c>
      <c r="BO528" s="81" t="str" cm="1">
        <f t="array" aca="1" ref="BO528" ca="1">IFERROR(INDEX(INDIRECT($D$4),MATCH(INDIRECT(BO$5&amp;$BD528),INDIRECT($D$6),0),MATCH($I528,INDIRECT($D$7),0)),"")</f>
        <v/>
      </c>
      <c r="BP528" s="81" t="str" cm="1">
        <f t="array" aca="1" ref="BP528" ca="1">IFERROR(INDEX(INDIRECT($D$4),MATCH(INDIRECT(BP$5&amp;$BD528),INDIRECT($D$6),0),MATCH($I528,INDIRECT($D$7),0)),"")</f>
        <v/>
      </c>
      <c r="BQ528" s="81" t="str" cm="1">
        <f t="array" aca="1" ref="BQ528" ca="1">IFERROR(INDEX(INDIRECT($D$4),MATCH(INDIRECT(BQ$5&amp;$BD528),INDIRECT($D$6),0),MATCH($I528,INDIRECT($D$7),0)),"")</f>
        <v/>
      </c>
      <c r="BR528" s="81" t="str" cm="1">
        <f t="array" aca="1" ref="BR528" ca="1">IFERROR(INDEX(INDIRECT($D$4),MATCH(INDIRECT(BR$5&amp;$BD528),INDIRECT($D$6),0),MATCH($I528,INDIRECT($D$7),0)),"")</f>
        <v/>
      </c>
      <c r="BS528" s="81" t="str" cm="1">
        <f t="array" aca="1" ref="BS528" ca="1">IFERROR(INDEX(INDIRECT($D$4),MATCH(INDIRECT(BS$5&amp;$BD528),INDIRECT($D$6),0),MATCH($I528,INDIRECT($D$7),0)),"")</f>
        <v/>
      </c>
      <c r="BT528" s="81" t="str" cm="1">
        <f t="array" aca="1" ref="BT528" ca="1">IFERROR(INDEX(INDIRECT($D$4),MATCH(INDIRECT(BT$5&amp;$BD528),INDIRECT($D$6),0),MATCH($I528,INDIRECT($D$7),0)),"")</f>
        <v/>
      </c>
      <c r="BU528" s="81" t="str" cm="1">
        <f t="array" aca="1" ref="BU528" ca="1">IFERROR(INDEX(INDIRECT($D$4),MATCH(INDIRECT(BU$5&amp;$BD528),INDIRECT($D$6),0),MATCH($I528,INDIRECT($D$7),0)),"")</f>
        <v/>
      </c>
      <c r="BV528" s="99" t="str" cm="1">
        <f t="array" aca="1" ref="BV528" ca="1">IFERROR(INDEX(INDIRECT($D$4),MATCH(INDIRECT(BV$5&amp;$BD528),INDIRECT($D$6),0),MATCH($I528,INDIRECT($D$7),0)),"")</f>
        <v/>
      </c>
      <c r="BX528" s="80"/>
      <c r="BY528" s="81"/>
      <c r="BZ528" s="81"/>
      <c r="CA528" s="81"/>
      <c r="CB528" s="81"/>
      <c r="CC528" s="81"/>
      <c r="CD528" s="81"/>
      <c r="CE528" s="81"/>
      <c r="CF528" s="81"/>
      <c r="CG528" s="81"/>
      <c r="CH528" s="81"/>
      <c r="CI528" s="81"/>
      <c r="CJ528" s="81"/>
      <c r="CK528" s="81"/>
      <c r="CL528" s="81"/>
      <c r="CM528" s="81"/>
      <c r="CN528" s="81"/>
      <c r="CO528" s="99"/>
      <c r="CQ528" s="113"/>
      <c r="CR528" s="59" t="str">
        <f t="shared" si="132"/>
        <v/>
      </c>
      <c r="CS528" s="60"/>
      <c r="CT528" s="123" t="str">
        <f t="shared" ca="1" si="129"/>
        <v/>
      </c>
      <c r="CU528" s="80" t="str">
        <f>IF(ISNUMBER($CS528),INDEX(IRF.New!$CS$7:$DJ$37,MATCH(B518+1,IRF.New!$B$7:$B$37,0),MATCH($CT528,IRF.New!$CS$5:$DJ$5,0)),"")</f>
        <v/>
      </c>
      <c r="CV528" s="81"/>
      <c r="CW528" s="81" t="str">
        <f t="shared" si="130"/>
        <v/>
      </c>
      <c r="CX528" s="81"/>
      <c r="CY528" s="81"/>
      <c r="CZ528" s="94"/>
      <c r="DA528" s="94" t="str">
        <f>IF(ISNUMBER(CS528),INDEX(IRF.New!$CS$2:$DJ$2,MATCH('CF AUX'!$CT528,IRF.New!$CS$5:$DJ$5,0)),"")</f>
        <v/>
      </c>
      <c r="DB528" s="72"/>
      <c r="DD528" s="132" t="str">
        <f>IF(ISNUMBER(CS528),INDEX(IRF.New!$D$7:$CO$37,MATCH('CF AUX'!C513,IRF.New!$C$7:$C$37,0),MATCH(CT528,IRF.New!$D$5:$CO$5,0)),"")</f>
        <v/>
      </c>
    </row>
    <row r="529" spans="1:109" x14ac:dyDescent="0.25">
      <c r="A529" s="60"/>
      <c r="B529" s="59" t="s">
        <v>268</v>
      </c>
      <c r="E529" s="60"/>
      <c r="F529" s="136" t="str">
        <f t="shared" si="131"/>
        <v/>
      </c>
      <c r="H529" s="65"/>
      <c r="I529" s="129" t="str">
        <f ca="1">IF(ISNUMBER(H529),INDEX(IRF.New!$CS$5:$DJ$5,MATCH('CF AUX'!H529,INDIRECT("IRF.New!$CS$"&amp;C515&amp;":$DJ$"&amp;C515),0)),"")</f>
        <v/>
      </c>
      <c r="J529" s="80" t="str">
        <f ca="1">IF(ISNUMBER($H529),INDEX(INDIRECT($D$4),MATCH('CF AUX'!J$14,INDIRECT($D$5),0),MATCH('CF AUX'!$I529,INDIRECT($D$7),0)),"")</f>
        <v/>
      </c>
      <c r="K529" s="81" t="str">
        <f ca="1">IF(ISNUMBER($H529),INDEX(INDIRECT($D$4),MATCH('CF AUX'!K$14,INDIRECT($D$5),0),MATCH('CF AUX'!$I529,INDIRECT($D$7),0)),"")</f>
        <v/>
      </c>
      <c r="L529" s="81" t="str">
        <f ca="1">IF(ISNUMBER($H529),INDEX(INDIRECT($D$4),MATCH('CF AUX'!L$14,INDIRECT($D$5),0),MATCH('CF AUX'!$I529,INDIRECT($D$7),0)),"")</f>
        <v/>
      </c>
      <c r="M529" s="81" t="str">
        <f ca="1">IF(ISNUMBER($H529),INDEX(INDIRECT($D$4),MATCH('CF AUX'!M$14,INDIRECT($D$5),0),MATCH('CF AUX'!$I529,INDIRECT($D$7),0)),"")</f>
        <v/>
      </c>
      <c r="N529" s="81" t="str">
        <f ca="1">IF(ISNUMBER($H529),INDEX(INDIRECT($D$4),MATCH('CF AUX'!N$14,INDIRECT($D$5),0),MATCH('CF AUX'!$I529,INDIRECT($D$7),0)),"")</f>
        <v/>
      </c>
      <c r="O529" s="81" t="str">
        <f ca="1">IF(ISNUMBER($H529),INDEX(INDIRECT($D$4),MATCH('CF AUX'!O$14,INDIRECT($D$5),0),MATCH('CF AUX'!$I529,INDIRECT($D$7),0)),"")</f>
        <v/>
      </c>
      <c r="P529" s="81" t="str">
        <f ca="1">IF(ISNUMBER($H529),INDEX(INDIRECT($D$4),MATCH('CF AUX'!P$14,INDIRECT($D$5),0),MATCH('CF AUX'!$I529,INDIRECT($D$7),0)),"")</f>
        <v/>
      </c>
      <c r="Q529" s="81" t="str">
        <f ca="1">IF(ISNUMBER($H529),INDEX(INDIRECT($D$4),MATCH('CF AUX'!Q$14,INDIRECT($D$5),0),MATCH('CF AUX'!$I529,INDIRECT($D$7),0)),"")</f>
        <v/>
      </c>
      <c r="R529" s="81" t="str">
        <f ca="1">IF(ISNUMBER($H529),INDEX(INDIRECT($D$4),MATCH('CF AUX'!R$14,INDIRECT($D$5),0),MATCH('CF AUX'!$I529,INDIRECT($D$7),0)),"")</f>
        <v/>
      </c>
      <c r="S529" s="81" t="str">
        <f ca="1">IF(ISNUMBER($H529),INDEX(INDIRECT($D$4),MATCH('CF AUX'!S$14,INDIRECT($D$5),0),MATCH('CF AUX'!$I529,INDIRECT($D$7),0)),"")</f>
        <v/>
      </c>
      <c r="T529" s="81" t="str">
        <f ca="1">IF(ISNUMBER($H529),INDEX(INDIRECT($D$4),MATCH('CF AUX'!T$14,INDIRECT($D$5),0),MATCH('CF AUX'!$I529,INDIRECT($D$7),0)),"")</f>
        <v/>
      </c>
      <c r="U529" s="81" t="str">
        <f ca="1">IF(ISNUMBER($H529),INDEX(INDIRECT($D$4),MATCH('CF AUX'!U$14,INDIRECT($D$5),0),MATCH('CF AUX'!$I529,INDIRECT($D$7),0)),"")</f>
        <v/>
      </c>
      <c r="V529" s="81" t="str">
        <f ca="1">IF(ISNUMBER($H529),INDEX(INDIRECT($D$4),MATCH('CF AUX'!V$14,INDIRECT($D$5),0),MATCH('CF AUX'!$I529,INDIRECT($D$7),0)),"")</f>
        <v/>
      </c>
      <c r="W529" s="81" t="str">
        <f ca="1">IF(ISNUMBER($H529),INDEX(INDIRECT($D$4),MATCH('CF AUX'!W$14,INDIRECT($D$5),0),MATCH('CF AUX'!$I529,INDIRECT($D$7),0)),"")</f>
        <v/>
      </c>
      <c r="X529" s="81" t="str">
        <f ca="1">IF(ISNUMBER($H529),INDEX(INDIRECT($D$4),MATCH('CF AUX'!X$14,INDIRECT($D$5),0),MATCH('CF AUX'!$I529,INDIRECT($D$7),0)),"")</f>
        <v/>
      </c>
      <c r="Y529" s="81" t="str">
        <f ca="1">IF(ISNUMBER($H529),INDEX(INDIRECT($D$4),MATCH('CF AUX'!Y$14,INDIRECT($D$5),0),MATCH('CF AUX'!$I529,INDIRECT($D$7),0)),"")</f>
        <v/>
      </c>
      <c r="Z529" s="81" t="str">
        <f ca="1">IF(ISNUMBER($H529),INDEX(INDIRECT($D$4),MATCH('CF AUX'!Z$14,INDIRECT($D$5),0),MATCH('CF AUX'!$I529,INDIRECT($D$7),0)),"")</f>
        <v/>
      </c>
      <c r="AA529" s="81" t="str">
        <f ca="1">IF(ISNUMBER($H529),INDEX(INDIRECT($D$4),MATCH('CF AUX'!AA$14,INDIRECT($D$5),0),MATCH('CF AUX'!$I529,INDIRECT($D$7),0)),"")</f>
        <v/>
      </c>
      <c r="AB529" s="81" t="str">
        <f ca="1">IF(ISNUMBER($H529),INDEX(INDIRECT($D$4),MATCH('CF AUX'!AB$14,INDIRECT($D$5),0),MATCH('CF AUX'!$I529,INDIRECT($D$7),0)),"")</f>
        <v/>
      </c>
      <c r="AC529" s="81" t="str">
        <f ca="1">IF(ISNUMBER($H529),INDEX(INDIRECT($D$4),MATCH('CF AUX'!AC$14,INDIRECT($D$5),0),MATCH('CF AUX'!$I529,INDIRECT($D$7),0)),"")</f>
        <v/>
      </c>
      <c r="AD529" s="81" t="str">
        <f ca="1">IF(ISNUMBER($H529),INDEX(INDIRECT($D$4),MATCH('CF AUX'!AD$14,INDIRECT($D$5),0),MATCH('CF AUX'!$I529,INDIRECT($D$7),0)),"")</f>
        <v/>
      </c>
      <c r="AE529" s="81" t="str">
        <f ca="1">IF(ISNUMBER($H529),INDEX(INDIRECT($D$4),MATCH('CF AUX'!AE$14,INDIRECT($D$5),0),MATCH('CF AUX'!$I529,INDIRECT($D$7),0)),"")</f>
        <v/>
      </c>
      <c r="AF529" s="81" t="str">
        <f ca="1">IF(ISNUMBER($H529),INDEX(INDIRECT($D$4),MATCH('CF AUX'!AF$14,INDIRECT($D$5),0),MATCH('CF AUX'!$I529,INDIRECT($D$7),0)),"")</f>
        <v/>
      </c>
      <c r="AG529" s="81" t="str">
        <f ca="1">IF(ISNUMBER($H529),INDEX(INDIRECT($D$4),MATCH('CF AUX'!AG$14,INDIRECT($D$5),0),MATCH('CF AUX'!$I529,INDIRECT($D$7),0)),"")</f>
        <v/>
      </c>
      <c r="AH529" s="81" t="str">
        <f ca="1">IF(ISNUMBER($H529),INDEX(INDIRECT($D$4),MATCH('CF AUX'!AH$14,INDIRECT($D$5),0),MATCH('CF AUX'!$I529,INDIRECT($D$7),0)),"")</f>
        <v/>
      </c>
      <c r="AI529" s="81" t="str">
        <f ca="1">IF(ISNUMBER($H529),INDEX(INDIRECT($D$4),MATCH('CF AUX'!AI$14,INDIRECT($D$5),0),MATCH('CF AUX'!$I529,INDIRECT($D$7),0)),"")</f>
        <v/>
      </c>
      <c r="AJ529" s="81" t="str">
        <f ca="1">IF(ISNUMBER($H529),INDEX(INDIRECT($D$4),MATCH('CF AUX'!AJ$14,INDIRECT($D$5),0),MATCH('CF AUX'!$I529,INDIRECT($D$7),0)),"")</f>
        <v/>
      </c>
      <c r="AK529" s="81" t="str">
        <f ca="1">IF(ISNUMBER($H529),INDEX(INDIRECT($D$4),MATCH('CF AUX'!AK$14,INDIRECT($D$5),0),MATCH('CF AUX'!$I529,INDIRECT($D$7),0)),"")</f>
        <v/>
      </c>
      <c r="AL529" s="81" t="str">
        <f ca="1">IF(ISNUMBER($H529),INDEX(INDIRECT($D$4),MATCH('CF AUX'!AL$14,INDIRECT($D$5),0),MATCH('CF AUX'!$I529,INDIRECT($D$7),0)),"")</f>
        <v/>
      </c>
      <c r="AM529" s="81" t="str">
        <f ca="1">IF(ISNUMBER($H529),INDEX(INDIRECT($D$4),MATCH('CF AUX'!AM$14,INDIRECT($D$5),0),MATCH('CF AUX'!$I529,INDIRECT($D$7),0)),"")</f>
        <v/>
      </c>
      <c r="AN529" s="81" t="str">
        <f ca="1">IF(ISNUMBER($H529),INDEX(INDIRECT($D$4),MATCH('CF AUX'!AN$14,INDIRECT($D$5),0),MATCH('CF AUX'!$I529,INDIRECT($D$7),0)),"")</f>
        <v/>
      </c>
      <c r="AO529" s="81" t="str">
        <f ca="1">IF(ISNUMBER($H529),INDEX(INDIRECT($D$4),MATCH('CF AUX'!AO$14,INDIRECT($D$5),0),MATCH('CF AUX'!$I529,INDIRECT($D$7),0)),"")</f>
        <v/>
      </c>
      <c r="AP529" s="81" t="str">
        <f ca="1">IF(ISNUMBER($H529),INDEX(INDIRECT($D$4),MATCH('CF AUX'!AP$14,INDIRECT($D$5),0),MATCH('CF AUX'!$I529,INDIRECT($D$7),0)),"")</f>
        <v/>
      </c>
      <c r="AQ529" s="81" t="str">
        <f ca="1">IF(ISNUMBER($H529),INDEX(INDIRECT($D$4),MATCH('CF AUX'!AQ$14,INDIRECT($D$5),0),MATCH('CF AUX'!$I529,INDIRECT($D$7),0)),"")</f>
        <v/>
      </c>
      <c r="AR529" s="81" t="str">
        <f ca="1">IF(ISNUMBER($H529),INDEX(INDIRECT($D$4),MATCH('CF AUX'!AR$14,INDIRECT($D$5),0),MATCH('CF AUX'!$I529,INDIRECT($D$7),0)),"")</f>
        <v/>
      </c>
      <c r="AS529" s="81" t="str">
        <f ca="1">IF(ISNUMBER($H529),INDEX(INDIRECT($D$4),MATCH('CF AUX'!AS$14,INDIRECT($D$5),0),MATCH('CF AUX'!$I529,INDIRECT($D$7),0)),"")</f>
        <v/>
      </c>
      <c r="AT529" s="81" t="str">
        <f ca="1">IF(ISNUMBER($H529),INDEX(INDIRECT($D$4),MATCH('CF AUX'!AT$14,INDIRECT($D$5),0),MATCH('CF AUX'!$I529,INDIRECT($D$7),0)),"")</f>
        <v/>
      </c>
      <c r="AU529" s="81" t="str">
        <f ca="1">IF(ISNUMBER($H529),INDEX(INDIRECT($D$4),MATCH('CF AUX'!AU$14,INDIRECT($D$5),0),MATCH('CF AUX'!$I529,INDIRECT($D$7),0)),"")</f>
        <v/>
      </c>
      <c r="AV529" s="81" t="str">
        <f ca="1">IF(ISNUMBER($H529),INDEX(INDIRECT($D$4),MATCH('CF AUX'!AV$14,INDIRECT($D$5),0),MATCH('CF AUX'!$I529,INDIRECT($D$7),0)),"")</f>
        <v/>
      </c>
      <c r="AW529" s="81" t="str">
        <f ca="1">IF(ISNUMBER($H529),INDEX(INDIRECT($D$4),MATCH('CF AUX'!AW$14,INDIRECT($D$5),0),MATCH('CF AUX'!$I529,INDIRECT($D$7),0)),"")</f>
        <v/>
      </c>
      <c r="AX529" s="81" t="str">
        <f ca="1">IF(ISNUMBER($H529),INDEX(INDIRECT($D$4),MATCH('CF AUX'!AX$14,INDIRECT($D$5),0),MATCH('CF AUX'!$I529,INDIRECT($D$7),0)),"")</f>
        <v/>
      </c>
      <c r="AY529" s="81" t="str">
        <f ca="1">IF(ISNUMBER($H529),INDEX(INDIRECT($D$4),MATCH('CF AUX'!AY$14,INDIRECT($D$5),0),MATCH('CF AUX'!$I529,INDIRECT($D$7),0)),"")</f>
        <v/>
      </c>
      <c r="AZ529" s="81" t="str">
        <f ca="1">IF(ISNUMBER($H529),INDEX(INDIRECT($D$4),MATCH('CF AUX'!AZ$14,INDIRECT($D$5),0),MATCH('CF AUX'!$I529,INDIRECT($D$7),0)),"")</f>
        <v/>
      </c>
      <c r="BB529" s="96" t="str" cm="1">
        <f t="array" aca="1" ref="BB529" ca="1">IF(ISNUMBER($H529),MMULT(J529:AZ529,TRANSPOSE(INDIRECT($D$8&amp;$G$4&amp;B518&amp;":"&amp;$G$6&amp;B518))),"")</f>
        <v/>
      </c>
      <c r="BD529" s="59">
        <f t="shared" si="133"/>
        <v>514</v>
      </c>
      <c r="BE529" s="80" t="str" cm="1">
        <f t="array" aca="1" ref="BE529" ca="1">IFERROR(INDEX(INDIRECT($D$4),MATCH(INDIRECT(BE$5&amp;$BD529),INDIRECT($D$6),0),MATCH($I529,INDIRECT($D$7),0)),"")</f>
        <v/>
      </c>
      <c r="BF529" s="81" t="str" cm="1">
        <f t="array" aca="1" ref="BF529" ca="1">IFERROR(INDEX(INDIRECT($D$4),MATCH(INDIRECT(BF$5&amp;$BD529),INDIRECT($D$6),0),MATCH($I529,INDIRECT($D$7),0)),"")</f>
        <v/>
      </c>
      <c r="BG529" s="81" t="str" cm="1">
        <f t="array" aca="1" ref="BG529" ca="1">IFERROR(INDEX(INDIRECT($D$4),MATCH(INDIRECT(BG$5&amp;$BD529),INDIRECT($D$6),0),MATCH($I529,INDIRECT($D$7),0)),"")</f>
        <v/>
      </c>
      <c r="BH529" s="81" t="str" cm="1">
        <f t="array" aca="1" ref="BH529" ca="1">IFERROR(INDEX(INDIRECT($D$4),MATCH(INDIRECT(BH$5&amp;$BD529),INDIRECT($D$6),0),MATCH($I529,INDIRECT($D$7),0)),"")</f>
        <v/>
      </c>
      <c r="BI529" s="81" t="str" cm="1">
        <f t="array" aca="1" ref="BI529" ca="1">IFERROR(INDEX(INDIRECT($D$4),MATCH(INDIRECT(BI$5&amp;$BD529),INDIRECT($D$6),0),MATCH($I529,INDIRECT($D$7),0)),"")</f>
        <v/>
      </c>
      <c r="BJ529" s="81" t="str" cm="1">
        <f t="array" aca="1" ref="BJ529" ca="1">IFERROR(INDEX(INDIRECT($D$4),MATCH(INDIRECT(BJ$5&amp;$BD529),INDIRECT($D$6),0),MATCH($I529,INDIRECT($D$7),0)),"")</f>
        <v/>
      </c>
      <c r="BK529" s="81" t="str" cm="1">
        <f t="array" aca="1" ref="BK529" ca="1">IFERROR(INDEX(INDIRECT($D$4),MATCH(INDIRECT(BK$5&amp;$BD529),INDIRECT($D$6),0),MATCH($I529,INDIRECT($D$7),0)),"")</f>
        <v/>
      </c>
      <c r="BL529" s="81" t="str" cm="1">
        <f t="array" aca="1" ref="BL529" ca="1">IFERROR(INDEX(INDIRECT($D$4),MATCH(INDIRECT(BL$5&amp;$BD529),INDIRECT($D$6),0),MATCH($I529,INDIRECT($D$7),0)),"")</f>
        <v/>
      </c>
      <c r="BM529" s="81" t="str" cm="1">
        <f t="array" aca="1" ref="BM529" ca="1">IFERROR(INDEX(INDIRECT($D$4),MATCH(INDIRECT(BM$5&amp;$BD529),INDIRECT($D$6),0),MATCH($I529,INDIRECT($D$7),0)),"")</f>
        <v/>
      </c>
      <c r="BN529" s="81" t="str" cm="1">
        <f t="array" aca="1" ref="BN529" ca="1">IFERROR(INDEX(INDIRECT($D$4),MATCH(INDIRECT(BN$5&amp;$BD529),INDIRECT($D$6),0),MATCH($I529,INDIRECT($D$7),0)),"")</f>
        <v/>
      </c>
      <c r="BO529" s="81" t="str" cm="1">
        <f t="array" aca="1" ref="BO529" ca="1">IFERROR(INDEX(INDIRECT($D$4),MATCH(INDIRECT(BO$5&amp;$BD529),INDIRECT($D$6),0),MATCH($I529,INDIRECT($D$7),0)),"")</f>
        <v/>
      </c>
      <c r="BP529" s="81" t="str" cm="1">
        <f t="array" aca="1" ref="BP529" ca="1">IFERROR(INDEX(INDIRECT($D$4),MATCH(INDIRECT(BP$5&amp;$BD529),INDIRECT($D$6),0),MATCH($I529,INDIRECT($D$7),0)),"")</f>
        <v/>
      </c>
      <c r="BQ529" s="81" t="str" cm="1">
        <f t="array" aca="1" ref="BQ529" ca="1">IFERROR(INDEX(INDIRECT($D$4),MATCH(INDIRECT(BQ$5&amp;$BD529),INDIRECT($D$6),0),MATCH($I529,INDIRECT($D$7),0)),"")</f>
        <v/>
      </c>
      <c r="BR529" s="81" t="str" cm="1">
        <f t="array" aca="1" ref="BR529" ca="1">IFERROR(INDEX(INDIRECT($D$4),MATCH(INDIRECT(BR$5&amp;$BD529),INDIRECT($D$6),0),MATCH($I529,INDIRECT($D$7),0)),"")</f>
        <v/>
      </c>
      <c r="BS529" s="81" t="str" cm="1">
        <f t="array" aca="1" ref="BS529" ca="1">IFERROR(INDEX(INDIRECT($D$4),MATCH(INDIRECT(BS$5&amp;$BD529),INDIRECT($D$6),0),MATCH($I529,INDIRECT($D$7),0)),"")</f>
        <v/>
      </c>
      <c r="BT529" s="81" t="str" cm="1">
        <f t="array" aca="1" ref="BT529" ca="1">IFERROR(INDEX(INDIRECT($D$4),MATCH(INDIRECT(BT$5&amp;$BD529),INDIRECT($D$6),0),MATCH($I529,INDIRECT($D$7),0)),"")</f>
        <v/>
      </c>
      <c r="BU529" s="81" t="str" cm="1">
        <f t="array" aca="1" ref="BU529" ca="1">IFERROR(INDEX(INDIRECT($D$4),MATCH(INDIRECT(BU$5&amp;$BD529),INDIRECT($D$6),0),MATCH($I529,INDIRECT($D$7),0)),"")</f>
        <v/>
      </c>
      <c r="BV529" s="99" t="str" cm="1">
        <f t="array" aca="1" ref="BV529" ca="1">IFERROR(INDEX(INDIRECT($D$4),MATCH(INDIRECT(BV$5&amp;$BD529),INDIRECT($D$6),0),MATCH($I529,INDIRECT($D$7),0)),"")</f>
        <v/>
      </c>
      <c r="BX529" s="80"/>
      <c r="BY529" s="81"/>
      <c r="BZ529" s="81"/>
      <c r="CA529" s="81"/>
      <c r="CB529" s="81"/>
      <c r="CC529" s="81"/>
      <c r="CD529" s="81"/>
      <c r="CE529" s="81"/>
      <c r="CF529" s="81"/>
      <c r="CG529" s="81"/>
      <c r="CH529" s="81"/>
      <c r="CI529" s="81"/>
      <c r="CJ529" s="81"/>
      <c r="CK529" s="81"/>
      <c r="CL529" s="81"/>
      <c r="CM529" s="81"/>
      <c r="CN529" s="81"/>
      <c r="CO529" s="99"/>
      <c r="CQ529" s="113"/>
      <c r="CR529" s="59" t="str">
        <f t="shared" si="132"/>
        <v/>
      </c>
      <c r="CS529" s="60"/>
      <c r="CT529" s="123" t="str">
        <f t="shared" ca="1" si="129"/>
        <v/>
      </c>
      <c r="CU529" s="80" t="str">
        <f>IF(ISNUMBER($CS529),INDEX(IRF.New!$CS$7:$DJ$37,MATCH(B518+1,IRF.New!$B$7:$B$37,0),MATCH($CT529,IRF.New!$CS$5:$DJ$5,0)),"")</f>
        <v/>
      </c>
      <c r="CV529" s="81"/>
      <c r="CW529" s="81" t="str">
        <f t="shared" si="130"/>
        <v/>
      </c>
      <c r="CX529" s="81"/>
      <c r="CY529" s="81"/>
      <c r="CZ529" s="94"/>
      <c r="DA529" s="94" t="str">
        <f>IF(ISNUMBER(CS529),INDEX(IRF.New!$CS$2:$DJ$2,MATCH('CF AUX'!$CT529,IRF.New!$CS$5:$DJ$5,0)),"")</f>
        <v/>
      </c>
      <c r="DB529" s="72"/>
      <c r="DD529" s="132" t="str">
        <f>IF(ISNUMBER(CS529),INDEX(IRF.New!$D$7:$CO$37,MATCH('CF AUX'!C513,IRF.New!$C$7:$C$37,0),MATCH(CT529,IRF.New!$D$5:$CO$5,0)),"")</f>
        <v/>
      </c>
    </row>
    <row r="530" spans="1:109" x14ac:dyDescent="0.25">
      <c r="A530" s="60"/>
      <c r="B530" s="69"/>
      <c r="C530" s="63" t="s">
        <v>235</v>
      </c>
      <c r="D530" s="85" t="s">
        <v>236</v>
      </c>
      <c r="E530" s="60"/>
      <c r="F530" s="136" t="str">
        <f t="shared" si="131"/>
        <v/>
      </c>
      <c r="H530" s="65"/>
      <c r="I530" s="129" t="str">
        <f ca="1">IF(ISNUMBER(H530),INDEX(IRF.New!$CS$5:$DJ$5,MATCH('CF AUX'!H530,INDIRECT("IRF.New!$CS$"&amp;C515&amp;":$DJ$"&amp;C515),0)),"")</f>
        <v/>
      </c>
      <c r="J530" s="80" t="str">
        <f ca="1">IF(ISNUMBER($H530),INDEX(INDIRECT($D$4),MATCH('CF AUX'!J$14,INDIRECT($D$5),0),MATCH('CF AUX'!$I530,INDIRECT($D$7),0)),"")</f>
        <v/>
      </c>
      <c r="K530" s="81" t="str">
        <f ca="1">IF(ISNUMBER($H530),INDEX(INDIRECT($D$4),MATCH('CF AUX'!K$14,INDIRECT($D$5),0),MATCH('CF AUX'!$I530,INDIRECT($D$7),0)),"")</f>
        <v/>
      </c>
      <c r="L530" s="81" t="str">
        <f ca="1">IF(ISNUMBER($H530),INDEX(INDIRECT($D$4),MATCH('CF AUX'!L$14,INDIRECT($D$5),0),MATCH('CF AUX'!$I530,INDIRECT($D$7),0)),"")</f>
        <v/>
      </c>
      <c r="M530" s="81" t="str">
        <f ca="1">IF(ISNUMBER($H530),INDEX(INDIRECT($D$4),MATCH('CF AUX'!M$14,INDIRECT($D$5),0),MATCH('CF AUX'!$I530,INDIRECT($D$7),0)),"")</f>
        <v/>
      </c>
      <c r="N530" s="81" t="str">
        <f ca="1">IF(ISNUMBER($H530),INDEX(INDIRECT($D$4),MATCH('CF AUX'!N$14,INDIRECT($D$5),0),MATCH('CF AUX'!$I530,INDIRECT($D$7),0)),"")</f>
        <v/>
      </c>
      <c r="O530" s="81" t="str">
        <f ca="1">IF(ISNUMBER($H530),INDEX(INDIRECT($D$4),MATCH('CF AUX'!O$14,INDIRECT($D$5),0),MATCH('CF AUX'!$I530,INDIRECT($D$7),0)),"")</f>
        <v/>
      </c>
      <c r="P530" s="81" t="str">
        <f ca="1">IF(ISNUMBER($H530),INDEX(INDIRECT($D$4),MATCH('CF AUX'!P$14,INDIRECT($D$5),0),MATCH('CF AUX'!$I530,INDIRECT($D$7),0)),"")</f>
        <v/>
      </c>
      <c r="Q530" s="81" t="str">
        <f ca="1">IF(ISNUMBER($H530),INDEX(INDIRECT($D$4),MATCH('CF AUX'!Q$14,INDIRECT($D$5),0),MATCH('CF AUX'!$I530,INDIRECT($D$7),0)),"")</f>
        <v/>
      </c>
      <c r="R530" s="81" t="str">
        <f ca="1">IF(ISNUMBER($H530),INDEX(INDIRECT($D$4),MATCH('CF AUX'!R$14,INDIRECT($D$5),0),MATCH('CF AUX'!$I530,INDIRECT($D$7),0)),"")</f>
        <v/>
      </c>
      <c r="S530" s="81" t="str">
        <f ca="1">IF(ISNUMBER($H530),INDEX(INDIRECT($D$4),MATCH('CF AUX'!S$14,INDIRECT($D$5),0),MATCH('CF AUX'!$I530,INDIRECT($D$7),0)),"")</f>
        <v/>
      </c>
      <c r="T530" s="81" t="str">
        <f ca="1">IF(ISNUMBER($H530),INDEX(INDIRECT($D$4),MATCH('CF AUX'!T$14,INDIRECT($D$5),0),MATCH('CF AUX'!$I530,INDIRECT($D$7),0)),"")</f>
        <v/>
      </c>
      <c r="U530" s="81" t="str">
        <f ca="1">IF(ISNUMBER($H530),INDEX(INDIRECT($D$4),MATCH('CF AUX'!U$14,INDIRECT($D$5),0),MATCH('CF AUX'!$I530,INDIRECT($D$7),0)),"")</f>
        <v/>
      </c>
      <c r="V530" s="81" t="str">
        <f ca="1">IF(ISNUMBER($H530),INDEX(INDIRECT($D$4),MATCH('CF AUX'!V$14,INDIRECT($D$5),0),MATCH('CF AUX'!$I530,INDIRECT($D$7),0)),"")</f>
        <v/>
      </c>
      <c r="W530" s="81" t="str">
        <f ca="1">IF(ISNUMBER($H530),INDEX(INDIRECT($D$4),MATCH('CF AUX'!W$14,INDIRECT($D$5),0),MATCH('CF AUX'!$I530,INDIRECT($D$7),0)),"")</f>
        <v/>
      </c>
      <c r="X530" s="81" t="str">
        <f ca="1">IF(ISNUMBER($H530),INDEX(INDIRECT($D$4),MATCH('CF AUX'!X$14,INDIRECT($D$5),0),MATCH('CF AUX'!$I530,INDIRECT($D$7),0)),"")</f>
        <v/>
      </c>
      <c r="Y530" s="81" t="str">
        <f ca="1">IF(ISNUMBER($H530),INDEX(INDIRECT($D$4),MATCH('CF AUX'!Y$14,INDIRECT($D$5),0),MATCH('CF AUX'!$I530,INDIRECT($D$7),0)),"")</f>
        <v/>
      </c>
      <c r="Z530" s="81" t="str">
        <f ca="1">IF(ISNUMBER($H530),INDEX(INDIRECT($D$4),MATCH('CF AUX'!Z$14,INDIRECT($D$5),0),MATCH('CF AUX'!$I530,INDIRECT($D$7),0)),"")</f>
        <v/>
      </c>
      <c r="AA530" s="81" t="str">
        <f ca="1">IF(ISNUMBER($H530),INDEX(INDIRECT($D$4),MATCH('CF AUX'!AA$14,INDIRECT($D$5),0),MATCH('CF AUX'!$I530,INDIRECT($D$7),0)),"")</f>
        <v/>
      </c>
      <c r="AB530" s="81" t="str">
        <f ca="1">IF(ISNUMBER($H530),INDEX(INDIRECT($D$4),MATCH('CF AUX'!AB$14,INDIRECT($D$5),0),MATCH('CF AUX'!$I530,INDIRECT($D$7),0)),"")</f>
        <v/>
      </c>
      <c r="AC530" s="81" t="str">
        <f ca="1">IF(ISNUMBER($H530),INDEX(INDIRECT($D$4),MATCH('CF AUX'!AC$14,INDIRECT($D$5),0),MATCH('CF AUX'!$I530,INDIRECT($D$7),0)),"")</f>
        <v/>
      </c>
      <c r="AD530" s="81" t="str">
        <f ca="1">IF(ISNUMBER($H530),INDEX(INDIRECT($D$4),MATCH('CF AUX'!AD$14,INDIRECT($D$5),0),MATCH('CF AUX'!$I530,INDIRECT($D$7),0)),"")</f>
        <v/>
      </c>
      <c r="AE530" s="81" t="str">
        <f ca="1">IF(ISNUMBER($H530),INDEX(INDIRECT($D$4),MATCH('CF AUX'!AE$14,INDIRECT($D$5),0),MATCH('CF AUX'!$I530,INDIRECT($D$7),0)),"")</f>
        <v/>
      </c>
      <c r="AF530" s="81" t="str">
        <f ca="1">IF(ISNUMBER($H530),INDEX(INDIRECT($D$4),MATCH('CF AUX'!AF$14,INDIRECT($D$5),0),MATCH('CF AUX'!$I530,INDIRECT($D$7),0)),"")</f>
        <v/>
      </c>
      <c r="AG530" s="81" t="str">
        <f ca="1">IF(ISNUMBER($H530),INDEX(INDIRECT($D$4),MATCH('CF AUX'!AG$14,INDIRECT($D$5),0),MATCH('CF AUX'!$I530,INDIRECT($D$7),0)),"")</f>
        <v/>
      </c>
      <c r="AH530" s="81" t="str">
        <f ca="1">IF(ISNUMBER($H530),INDEX(INDIRECT($D$4),MATCH('CF AUX'!AH$14,INDIRECT($D$5),0),MATCH('CF AUX'!$I530,INDIRECT($D$7),0)),"")</f>
        <v/>
      </c>
      <c r="AI530" s="81" t="str">
        <f ca="1">IF(ISNUMBER($H530),INDEX(INDIRECT($D$4),MATCH('CF AUX'!AI$14,INDIRECT($D$5),0),MATCH('CF AUX'!$I530,INDIRECT($D$7),0)),"")</f>
        <v/>
      </c>
      <c r="AJ530" s="81" t="str">
        <f ca="1">IF(ISNUMBER($H530),INDEX(INDIRECT($D$4),MATCH('CF AUX'!AJ$14,INDIRECT($D$5),0),MATCH('CF AUX'!$I530,INDIRECT($D$7),0)),"")</f>
        <v/>
      </c>
      <c r="AK530" s="81" t="str">
        <f ca="1">IF(ISNUMBER($H530),INDEX(INDIRECT($D$4),MATCH('CF AUX'!AK$14,INDIRECT($D$5),0),MATCH('CF AUX'!$I530,INDIRECT($D$7),0)),"")</f>
        <v/>
      </c>
      <c r="AL530" s="81" t="str">
        <f ca="1">IF(ISNUMBER($H530),INDEX(INDIRECT($D$4),MATCH('CF AUX'!AL$14,INDIRECT($D$5),0),MATCH('CF AUX'!$I530,INDIRECT($D$7),0)),"")</f>
        <v/>
      </c>
      <c r="AM530" s="81" t="str">
        <f ca="1">IF(ISNUMBER($H530),INDEX(INDIRECT($D$4),MATCH('CF AUX'!AM$14,INDIRECT($D$5),0),MATCH('CF AUX'!$I530,INDIRECT($D$7),0)),"")</f>
        <v/>
      </c>
      <c r="AN530" s="81" t="str">
        <f ca="1">IF(ISNUMBER($H530),INDEX(INDIRECT($D$4),MATCH('CF AUX'!AN$14,INDIRECT($D$5),0),MATCH('CF AUX'!$I530,INDIRECT($D$7),0)),"")</f>
        <v/>
      </c>
      <c r="AO530" s="81" t="str">
        <f ca="1">IF(ISNUMBER($H530),INDEX(INDIRECT($D$4),MATCH('CF AUX'!AO$14,INDIRECT($D$5),0),MATCH('CF AUX'!$I530,INDIRECT($D$7),0)),"")</f>
        <v/>
      </c>
      <c r="AP530" s="81" t="str">
        <f ca="1">IF(ISNUMBER($H530),INDEX(INDIRECT($D$4),MATCH('CF AUX'!AP$14,INDIRECT($D$5),0),MATCH('CF AUX'!$I530,INDIRECT($D$7),0)),"")</f>
        <v/>
      </c>
      <c r="AQ530" s="81" t="str">
        <f ca="1">IF(ISNUMBER($H530),INDEX(INDIRECT($D$4),MATCH('CF AUX'!AQ$14,INDIRECT($D$5),0),MATCH('CF AUX'!$I530,INDIRECT($D$7),0)),"")</f>
        <v/>
      </c>
      <c r="AR530" s="81" t="str">
        <f ca="1">IF(ISNUMBER($H530),INDEX(INDIRECT($D$4),MATCH('CF AUX'!AR$14,INDIRECT($D$5),0),MATCH('CF AUX'!$I530,INDIRECT($D$7),0)),"")</f>
        <v/>
      </c>
      <c r="AS530" s="81" t="str">
        <f ca="1">IF(ISNUMBER($H530),INDEX(INDIRECT($D$4),MATCH('CF AUX'!AS$14,INDIRECT($D$5),0),MATCH('CF AUX'!$I530,INDIRECT($D$7),0)),"")</f>
        <v/>
      </c>
      <c r="AT530" s="81" t="str">
        <f ca="1">IF(ISNUMBER($H530),INDEX(INDIRECT($D$4),MATCH('CF AUX'!AT$14,INDIRECT($D$5),0),MATCH('CF AUX'!$I530,INDIRECT($D$7),0)),"")</f>
        <v/>
      </c>
      <c r="AU530" s="81" t="str">
        <f ca="1">IF(ISNUMBER($H530),INDEX(INDIRECT($D$4),MATCH('CF AUX'!AU$14,INDIRECT($D$5),0),MATCH('CF AUX'!$I530,INDIRECT($D$7),0)),"")</f>
        <v/>
      </c>
      <c r="AV530" s="81" t="str">
        <f ca="1">IF(ISNUMBER($H530),INDEX(INDIRECT($D$4),MATCH('CF AUX'!AV$14,INDIRECT($D$5),0),MATCH('CF AUX'!$I530,INDIRECT($D$7),0)),"")</f>
        <v/>
      </c>
      <c r="AW530" s="81" t="str">
        <f ca="1">IF(ISNUMBER($H530),INDEX(INDIRECT($D$4),MATCH('CF AUX'!AW$14,INDIRECT($D$5),0),MATCH('CF AUX'!$I530,INDIRECT($D$7),0)),"")</f>
        <v/>
      </c>
      <c r="AX530" s="81" t="str">
        <f ca="1">IF(ISNUMBER($H530),INDEX(INDIRECT($D$4),MATCH('CF AUX'!AX$14,INDIRECT($D$5),0),MATCH('CF AUX'!$I530,INDIRECT($D$7),0)),"")</f>
        <v/>
      </c>
      <c r="AY530" s="81" t="str">
        <f ca="1">IF(ISNUMBER($H530),INDEX(INDIRECT($D$4),MATCH('CF AUX'!AY$14,INDIRECT($D$5),0),MATCH('CF AUX'!$I530,INDIRECT($D$7),0)),"")</f>
        <v/>
      </c>
      <c r="AZ530" s="81" t="str">
        <f ca="1">IF(ISNUMBER($H530),INDEX(INDIRECT($D$4),MATCH('CF AUX'!AZ$14,INDIRECT($D$5),0),MATCH('CF AUX'!$I530,INDIRECT($D$7),0)),"")</f>
        <v/>
      </c>
      <c r="BB530" s="96" t="str" cm="1">
        <f t="array" aca="1" ref="BB530" ca="1">IF(ISNUMBER($H530),MMULT(J530:AZ530,TRANSPOSE(INDIRECT($D$8&amp;$G$4&amp;B518&amp;":"&amp;$G$6&amp;B518))),"")</f>
        <v/>
      </c>
      <c r="BD530" s="59">
        <f t="shared" si="133"/>
        <v>514</v>
      </c>
      <c r="BE530" s="80" t="str" cm="1">
        <f t="array" aca="1" ref="BE530" ca="1">IFERROR(INDEX(INDIRECT($D$4),MATCH(INDIRECT(BE$5&amp;$BD530),INDIRECT($D$6),0),MATCH($I530,INDIRECT($D$7),0)),"")</f>
        <v/>
      </c>
      <c r="BF530" s="81" t="str" cm="1">
        <f t="array" aca="1" ref="BF530" ca="1">IFERROR(INDEX(INDIRECT($D$4),MATCH(INDIRECT(BF$5&amp;$BD530),INDIRECT($D$6),0),MATCH($I530,INDIRECT($D$7),0)),"")</f>
        <v/>
      </c>
      <c r="BG530" s="81" t="str" cm="1">
        <f t="array" aca="1" ref="BG530" ca="1">IFERROR(INDEX(INDIRECT($D$4),MATCH(INDIRECT(BG$5&amp;$BD530),INDIRECT($D$6),0),MATCH($I530,INDIRECT($D$7),0)),"")</f>
        <v/>
      </c>
      <c r="BH530" s="81" t="str" cm="1">
        <f t="array" aca="1" ref="BH530" ca="1">IFERROR(INDEX(INDIRECT($D$4),MATCH(INDIRECT(BH$5&amp;$BD530),INDIRECT($D$6),0),MATCH($I530,INDIRECT($D$7),0)),"")</f>
        <v/>
      </c>
      <c r="BI530" s="81" t="str" cm="1">
        <f t="array" aca="1" ref="BI530" ca="1">IFERROR(INDEX(INDIRECT($D$4),MATCH(INDIRECT(BI$5&amp;$BD530),INDIRECT($D$6),0),MATCH($I530,INDIRECT($D$7),0)),"")</f>
        <v/>
      </c>
      <c r="BJ530" s="81" t="str" cm="1">
        <f t="array" aca="1" ref="BJ530" ca="1">IFERROR(INDEX(INDIRECT($D$4),MATCH(INDIRECT(BJ$5&amp;$BD530),INDIRECT($D$6),0),MATCH($I530,INDIRECT($D$7),0)),"")</f>
        <v/>
      </c>
      <c r="BK530" s="81" t="str" cm="1">
        <f t="array" aca="1" ref="BK530" ca="1">IFERROR(INDEX(INDIRECT($D$4),MATCH(INDIRECT(BK$5&amp;$BD530),INDIRECT($D$6),0),MATCH($I530,INDIRECT($D$7),0)),"")</f>
        <v/>
      </c>
      <c r="BL530" s="81" t="str" cm="1">
        <f t="array" aca="1" ref="BL530" ca="1">IFERROR(INDEX(INDIRECT($D$4),MATCH(INDIRECT(BL$5&amp;$BD530),INDIRECT($D$6),0),MATCH($I530,INDIRECT($D$7),0)),"")</f>
        <v/>
      </c>
      <c r="BM530" s="81" t="str" cm="1">
        <f t="array" aca="1" ref="BM530" ca="1">IFERROR(INDEX(INDIRECT($D$4),MATCH(INDIRECT(BM$5&amp;$BD530),INDIRECT($D$6),0),MATCH($I530,INDIRECT($D$7),0)),"")</f>
        <v/>
      </c>
      <c r="BN530" s="81" t="str" cm="1">
        <f t="array" aca="1" ref="BN530" ca="1">IFERROR(INDEX(INDIRECT($D$4),MATCH(INDIRECT(BN$5&amp;$BD530),INDIRECT($D$6),0),MATCH($I530,INDIRECT($D$7),0)),"")</f>
        <v/>
      </c>
      <c r="BO530" s="81" t="str" cm="1">
        <f t="array" aca="1" ref="BO530" ca="1">IFERROR(INDEX(INDIRECT($D$4),MATCH(INDIRECT(BO$5&amp;$BD530),INDIRECT($D$6),0),MATCH($I530,INDIRECT($D$7),0)),"")</f>
        <v/>
      </c>
      <c r="BP530" s="81" t="str" cm="1">
        <f t="array" aca="1" ref="BP530" ca="1">IFERROR(INDEX(INDIRECT($D$4),MATCH(INDIRECT(BP$5&amp;$BD530),INDIRECT($D$6),0),MATCH($I530,INDIRECT($D$7),0)),"")</f>
        <v/>
      </c>
      <c r="BQ530" s="81" t="str" cm="1">
        <f t="array" aca="1" ref="BQ530" ca="1">IFERROR(INDEX(INDIRECT($D$4),MATCH(INDIRECT(BQ$5&amp;$BD530),INDIRECT($D$6),0),MATCH($I530,INDIRECT($D$7),0)),"")</f>
        <v/>
      </c>
      <c r="BR530" s="81" t="str" cm="1">
        <f t="array" aca="1" ref="BR530" ca="1">IFERROR(INDEX(INDIRECT($D$4),MATCH(INDIRECT(BR$5&amp;$BD530),INDIRECT($D$6),0),MATCH($I530,INDIRECT($D$7),0)),"")</f>
        <v/>
      </c>
      <c r="BS530" s="81" t="str" cm="1">
        <f t="array" aca="1" ref="BS530" ca="1">IFERROR(INDEX(INDIRECT($D$4),MATCH(INDIRECT(BS$5&amp;$BD530),INDIRECT($D$6),0),MATCH($I530,INDIRECT($D$7),0)),"")</f>
        <v/>
      </c>
      <c r="BT530" s="81" t="str" cm="1">
        <f t="array" aca="1" ref="BT530" ca="1">IFERROR(INDEX(INDIRECT($D$4),MATCH(INDIRECT(BT$5&amp;$BD530),INDIRECT($D$6),0),MATCH($I530,INDIRECT($D$7),0)),"")</f>
        <v/>
      </c>
      <c r="BU530" s="81" t="str" cm="1">
        <f t="array" aca="1" ref="BU530" ca="1">IFERROR(INDEX(INDIRECT($D$4),MATCH(INDIRECT(BU$5&amp;$BD530),INDIRECT($D$6),0),MATCH($I530,INDIRECT($D$7),0)),"")</f>
        <v/>
      </c>
      <c r="BV530" s="99" t="str" cm="1">
        <f t="array" aca="1" ref="BV530" ca="1">IFERROR(INDEX(INDIRECT($D$4),MATCH(INDIRECT(BV$5&amp;$BD530),INDIRECT($D$6),0),MATCH($I530,INDIRECT($D$7),0)),"")</f>
        <v/>
      </c>
      <c r="BX530" s="80"/>
      <c r="BY530" s="81"/>
      <c r="BZ530" s="81"/>
      <c r="CA530" s="81"/>
      <c r="CB530" s="81"/>
      <c r="CC530" s="81"/>
      <c r="CD530" s="81"/>
      <c r="CE530" s="81"/>
      <c r="CF530" s="81"/>
      <c r="CG530" s="81"/>
      <c r="CH530" s="81"/>
      <c r="CI530" s="81"/>
      <c r="CJ530" s="81"/>
      <c r="CK530" s="81"/>
      <c r="CL530" s="81"/>
      <c r="CM530" s="81"/>
      <c r="CN530" s="81"/>
      <c r="CO530" s="99"/>
      <c r="CQ530" s="113"/>
      <c r="CR530" s="59" t="str">
        <f t="shared" si="132"/>
        <v/>
      </c>
      <c r="CS530" s="60"/>
      <c r="CT530" s="123" t="str">
        <f t="shared" ca="1" si="129"/>
        <v/>
      </c>
      <c r="CU530" s="80" t="str">
        <f>IF(ISNUMBER($CS530),INDEX(IRF.New!$CS$7:$DJ$37,MATCH(B518+1,IRF.New!$B$7:$B$37,0),MATCH($CT530,IRF.New!$CS$5:$DJ$5,0)),"")</f>
        <v/>
      </c>
      <c r="CV530" s="81"/>
      <c r="CW530" s="81" t="str">
        <f t="shared" si="130"/>
        <v/>
      </c>
      <c r="CX530" s="81"/>
      <c r="CY530" s="81"/>
      <c r="CZ530" s="94"/>
      <c r="DA530" s="94" t="str">
        <f>IF(ISNUMBER(CS530),INDEX(IRF.New!$CS$2:$DJ$2,MATCH('CF AUX'!$CT530,IRF.New!$CS$5:$DJ$5,0)),"")</f>
        <v/>
      </c>
      <c r="DB530" s="72"/>
      <c r="DD530" s="132" t="str">
        <f>IF(ISNUMBER(CS530),INDEX(IRF.New!$D$7:$CO$37,MATCH('CF AUX'!C513,IRF.New!$C$7:$C$37,0),MATCH(CT530,IRF.New!$D$5:$CO$5,0)),"")</f>
        <v/>
      </c>
    </row>
    <row r="531" spans="1:109" x14ac:dyDescent="0.25">
      <c r="A531" s="59"/>
      <c r="B531" s="73" t="s">
        <v>252</v>
      </c>
      <c r="C531" s="89">
        <f>ROW(CY515)</f>
        <v>515</v>
      </c>
      <c r="D531" s="90">
        <f>ROW(CY532)</f>
        <v>532</v>
      </c>
      <c r="F531" s="136" t="str">
        <f t="shared" si="131"/>
        <v/>
      </c>
      <c r="H531" s="65"/>
      <c r="I531" s="129" t="str">
        <f ca="1">IF(ISNUMBER(H531),INDEX(IRF.New!$CS$5:$DJ$5,MATCH('CF AUX'!H531,INDIRECT("IRF.New!$CS$"&amp;C515&amp;":$DJ$"&amp;C515),0)),"")</f>
        <v/>
      </c>
      <c r="J531" s="80" t="str">
        <f ca="1">IF(ISNUMBER($H531),INDEX(INDIRECT($D$4),MATCH('CF AUX'!J$14,INDIRECT($D$5),0),MATCH('CF AUX'!$I531,INDIRECT($D$7),0)),"")</f>
        <v/>
      </c>
      <c r="K531" s="81" t="str">
        <f ca="1">IF(ISNUMBER($H531),INDEX(INDIRECT($D$4),MATCH('CF AUX'!K$14,INDIRECT($D$5),0),MATCH('CF AUX'!$I531,INDIRECT($D$7),0)),"")</f>
        <v/>
      </c>
      <c r="L531" s="81" t="str">
        <f ca="1">IF(ISNUMBER($H531),INDEX(INDIRECT($D$4),MATCH('CF AUX'!L$14,INDIRECT($D$5),0),MATCH('CF AUX'!$I531,INDIRECT($D$7),0)),"")</f>
        <v/>
      </c>
      <c r="M531" s="81" t="str">
        <f ca="1">IF(ISNUMBER($H531),INDEX(INDIRECT($D$4),MATCH('CF AUX'!M$14,INDIRECT($D$5),0),MATCH('CF AUX'!$I531,INDIRECT($D$7),0)),"")</f>
        <v/>
      </c>
      <c r="N531" s="81" t="str">
        <f ca="1">IF(ISNUMBER($H531),INDEX(INDIRECT($D$4),MATCH('CF AUX'!N$14,INDIRECT($D$5),0),MATCH('CF AUX'!$I531,INDIRECT($D$7),0)),"")</f>
        <v/>
      </c>
      <c r="O531" s="81" t="str">
        <f ca="1">IF(ISNUMBER($H531),INDEX(INDIRECT($D$4),MATCH('CF AUX'!O$14,INDIRECT($D$5),0),MATCH('CF AUX'!$I531,INDIRECT($D$7),0)),"")</f>
        <v/>
      </c>
      <c r="P531" s="81" t="str">
        <f ca="1">IF(ISNUMBER($H531),INDEX(INDIRECT($D$4),MATCH('CF AUX'!P$14,INDIRECT($D$5),0),MATCH('CF AUX'!$I531,INDIRECT($D$7),0)),"")</f>
        <v/>
      </c>
      <c r="Q531" s="81" t="str">
        <f ca="1">IF(ISNUMBER($H531),INDEX(INDIRECT($D$4),MATCH('CF AUX'!Q$14,INDIRECT($D$5),0),MATCH('CF AUX'!$I531,INDIRECT($D$7),0)),"")</f>
        <v/>
      </c>
      <c r="R531" s="81" t="str">
        <f ca="1">IF(ISNUMBER($H531),INDEX(INDIRECT($D$4),MATCH('CF AUX'!R$14,INDIRECT($D$5),0),MATCH('CF AUX'!$I531,INDIRECT($D$7),0)),"")</f>
        <v/>
      </c>
      <c r="S531" s="81" t="str">
        <f ca="1">IF(ISNUMBER($H531),INDEX(INDIRECT($D$4),MATCH('CF AUX'!S$14,INDIRECT($D$5),0),MATCH('CF AUX'!$I531,INDIRECT($D$7),0)),"")</f>
        <v/>
      </c>
      <c r="T531" s="81" t="str">
        <f ca="1">IF(ISNUMBER($H531),INDEX(INDIRECT($D$4),MATCH('CF AUX'!T$14,INDIRECT($D$5),0),MATCH('CF AUX'!$I531,INDIRECT($D$7),0)),"")</f>
        <v/>
      </c>
      <c r="U531" s="81" t="str">
        <f ca="1">IF(ISNUMBER($H531),INDEX(INDIRECT($D$4),MATCH('CF AUX'!U$14,INDIRECT($D$5),0),MATCH('CF AUX'!$I531,INDIRECT($D$7),0)),"")</f>
        <v/>
      </c>
      <c r="V531" s="81" t="str">
        <f ca="1">IF(ISNUMBER($H531),INDEX(INDIRECT($D$4),MATCH('CF AUX'!V$14,INDIRECT($D$5),0),MATCH('CF AUX'!$I531,INDIRECT($D$7),0)),"")</f>
        <v/>
      </c>
      <c r="W531" s="81" t="str">
        <f ca="1">IF(ISNUMBER($H531),INDEX(INDIRECT($D$4),MATCH('CF AUX'!W$14,INDIRECT($D$5),0),MATCH('CF AUX'!$I531,INDIRECT($D$7),0)),"")</f>
        <v/>
      </c>
      <c r="X531" s="81" t="str">
        <f ca="1">IF(ISNUMBER($H531),INDEX(INDIRECT($D$4),MATCH('CF AUX'!X$14,INDIRECT($D$5),0),MATCH('CF AUX'!$I531,INDIRECT($D$7),0)),"")</f>
        <v/>
      </c>
      <c r="Y531" s="81" t="str">
        <f ca="1">IF(ISNUMBER($H531),INDEX(INDIRECT($D$4),MATCH('CF AUX'!Y$14,INDIRECT($D$5),0),MATCH('CF AUX'!$I531,INDIRECT($D$7),0)),"")</f>
        <v/>
      </c>
      <c r="Z531" s="81" t="str">
        <f ca="1">IF(ISNUMBER($H531),INDEX(INDIRECT($D$4),MATCH('CF AUX'!Z$14,INDIRECT($D$5),0),MATCH('CF AUX'!$I531,INDIRECT($D$7),0)),"")</f>
        <v/>
      </c>
      <c r="AA531" s="81" t="str">
        <f ca="1">IF(ISNUMBER($H531),INDEX(INDIRECT($D$4),MATCH('CF AUX'!AA$14,INDIRECT($D$5),0),MATCH('CF AUX'!$I531,INDIRECT($D$7),0)),"")</f>
        <v/>
      </c>
      <c r="AB531" s="81" t="str">
        <f ca="1">IF(ISNUMBER($H531),INDEX(INDIRECT($D$4),MATCH('CF AUX'!AB$14,INDIRECT($D$5),0),MATCH('CF AUX'!$I531,INDIRECT($D$7),0)),"")</f>
        <v/>
      </c>
      <c r="AC531" s="81" t="str">
        <f ca="1">IF(ISNUMBER($H531),INDEX(INDIRECT($D$4),MATCH('CF AUX'!AC$14,INDIRECT($D$5),0),MATCH('CF AUX'!$I531,INDIRECT($D$7),0)),"")</f>
        <v/>
      </c>
      <c r="AD531" s="81" t="str">
        <f ca="1">IF(ISNUMBER($H531),INDEX(INDIRECT($D$4),MATCH('CF AUX'!AD$14,INDIRECT($D$5),0),MATCH('CF AUX'!$I531,INDIRECT($D$7),0)),"")</f>
        <v/>
      </c>
      <c r="AE531" s="81" t="str">
        <f ca="1">IF(ISNUMBER($H531),INDEX(INDIRECT($D$4),MATCH('CF AUX'!AE$14,INDIRECT($D$5),0),MATCH('CF AUX'!$I531,INDIRECT($D$7),0)),"")</f>
        <v/>
      </c>
      <c r="AF531" s="81" t="str">
        <f ca="1">IF(ISNUMBER($H531),INDEX(INDIRECT($D$4),MATCH('CF AUX'!AF$14,INDIRECT($D$5),0),MATCH('CF AUX'!$I531,INDIRECT($D$7),0)),"")</f>
        <v/>
      </c>
      <c r="AG531" s="81" t="str">
        <f ca="1">IF(ISNUMBER($H531),INDEX(INDIRECT($D$4),MATCH('CF AUX'!AG$14,INDIRECT($D$5),0),MATCH('CF AUX'!$I531,INDIRECT($D$7),0)),"")</f>
        <v/>
      </c>
      <c r="AH531" s="81" t="str">
        <f ca="1">IF(ISNUMBER($H531),INDEX(INDIRECT($D$4),MATCH('CF AUX'!AH$14,INDIRECT($D$5),0),MATCH('CF AUX'!$I531,INDIRECT($D$7),0)),"")</f>
        <v/>
      </c>
      <c r="AI531" s="81" t="str">
        <f ca="1">IF(ISNUMBER($H531),INDEX(INDIRECT($D$4),MATCH('CF AUX'!AI$14,INDIRECT($D$5),0),MATCH('CF AUX'!$I531,INDIRECT($D$7),0)),"")</f>
        <v/>
      </c>
      <c r="AJ531" s="81" t="str">
        <f ca="1">IF(ISNUMBER($H531),INDEX(INDIRECT($D$4),MATCH('CF AUX'!AJ$14,INDIRECT($D$5),0),MATCH('CF AUX'!$I531,INDIRECT($D$7),0)),"")</f>
        <v/>
      </c>
      <c r="AK531" s="81" t="str">
        <f ca="1">IF(ISNUMBER($H531),INDEX(INDIRECT($D$4),MATCH('CF AUX'!AK$14,INDIRECT($D$5),0),MATCH('CF AUX'!$I531,INDIRECT($D$7),0)),"")</f>
        <v/>
      </c>
      <c r="AL531" s="81" t="str">
        <f ca="1">IF(ISNUMBER($H531),INDEX(INDIRECT($D$4),MATCH('CF AUX'!AL$14,INDIRECT($D$5),0),MATCH('CF AUX'!$I531,INDIRECT($D$7),0)),"")</f>
        <v/>
      </c>
      <c r="AM531" s="81" t="str">
        <f ca="1">IF(ISNUMBER($H531),INDEX(INDIRECT($D$4),MATCH('CF AUX'!AM$14,INDIRECT($D$5),0),MATCH('CF AUX'!$I531,INDIRECT($D$7),0)),"")</f>
        <v/>
      </c>
      <c r="AN531" s="81" t="str">
        <f ca="1">IF(ISNUMBER($H531),INDEX(INDIRECT($D$4),MATCH('CF AUX'!AN$14,INDIRECT($D$5),0),MATCH('CF AUX'!$I531,INDIRECT($D$7),0)),"")</f>
        <v/>
      </c>
      <c r="AO531" s="81" t="str">
        <f ca="1">IF(ISNUMBER($H531),INDEX(INDIRECT($D$4),MATCH('CF AUX'!AO$14,INDIRECT($D$5),0),MATCH('CF AUX'!$I531,INDIRECT($D$7),0)),"")</f>
        <v/>
      </c>
      <c r="AP531" s="81" t="str">
        <f ca="1">IF(ISNUMBER($H531),INDEX(INDIRECT($D$4),MATCH('CF AUX'!AP$14,INDIRECT($D$5),0),MATCH('CF AUX'!$I531,INDIRECT($D$7),0)),"")</f>
        <v/>
      </c>
      <c r="AQ531" s="81" t="str">
        <f ca="1">IF(ISNUMBER($H531),INDEX(INDIRECT($D$4),MATCH('CF AUX'!AQ$14,INDIRECT($D$5),0),MATCH('CF AUX'!$I531,INDIRECT($D$7),0)),"")</f>
        <v/>
      </c>
      <c r="AR531" s="81" t="str">
        <f ca="1">IF(ISNUMBER($H531),INDEX(INDIRECT($D$4),MATCH('CF AUX'!AR$14,INDIRECT($D$5),0),MATCH('CF AUX'!$I531,INDIRECT($D$7),0)),"")</f>
        <v/>
      </c>
      <c r="AS531" s="81" t="str">
        <f ca="1">IF(ISNUMBER($H531),INDEX(INDIRECT($D$4),MATCH('CF AUX'!AS$14,INDIRECT($D$5),0),MATCH('CF AUX'!$I531,INDIRECT($D$7),0)),"")</f>
        <v/>
      </c>
      <c r="AT531" s="81" t="str">
        <f ca="1">IF(ISNUMBER($H531),INDEX(INDIRECT($D$4),MATCH('CF AUX'!AT$14,INDIRECT($D$5),0),MATCH('CF AUX'!$I531,INDIRECT($D$7),0)),"")</f>
        <v/>
      </c>
      <c r="AU531" s="81" t="str">
        <f ca="1">IF(ISNUMBER($H531),INDEX(INDIRECT($D$4),MATCH('CF AUX'!AU$14,INDIRECT($D$5),0),MATCH('CF AUX'!$I531,INDIRECT($D$7),0)),"")</f>
        <v/>
      </c>
      <c r="AV531" s="81" t="str">
        <f ca="1">IF(ISNUMBER($H531),INDEX(INDIRECT($D$4),MATCH('CF AUX'!AV$14,INDIRECT($D$5),0),MATCH('CF AUX'!$I531,INDIRECT($D$7),0)),"")</f>
        <v/>
      </c>
      <c r="AW531" s="81" t="str">
        <f ca="1">IF(ISNUMBER($H531),INDEX(INDIRECT($D$4),MATCH('CF AUX'!AW$14,INDIRECT($D$5),0),MATCH('CF AUX'!$I531,INDIRECT($D$7),0)),"")</f>
        <v/>
      </c>
      <c r="AX531" s="81" t="str">
        <f ca="1">IF(ISNUMBER($H531),INDEX(INDIRECT($D$4),MATCH('CF AUX'!AX$14,INDIRECT($D$5),0),MATCH('CF AUX'!$I531,INDIRECT($D$7),0)),"")</f>
        <v/>
      </c>
      <c r="AY531" s="81" t="str">
        <f ca="1">IF(ISNUMBER($H531),INDEX(INDIRECT($D$4),MATCH('CF AUX'!AY$14,INDIRECT($D$5),0),MATCH('CF AUX'!$I531,INDIRECT($D$7),0)),"")</f>
        <v/>
      </c>
      <c r="AZ531" s="81" t="str">
        <f ca="1">IF(ISNUMBER($H531),INDEX(INDIRECT($D$4),MATCH('CF AUX'!AZ$14,INDIRECT($D$5),0),MATCH('CF AUX'!$I531,INDIRECT($D$7),0)),"")</f>
        <v/>
      </c>
      <c r="BB531" s="96" t="str" cm="1">
        <f t="array" aca="1" ref="BB531" ca="1">IF(ISNUMBER($H531),MMULT(J531:AZ531,TRANSPOSE(INDIRECT($D$8&amp;$G$4&amp;B518&amp;":"&amp;$G$6&amp;B518))),"")</f>
        <v/>
      </c>
      <c r="BD531" s="59">
        <f t="shared" si="133"/>
        <v>514</v>
      </c>
      <c r="BE531" s="80" t="str" cm="1">
        <f t="array" aca="1" ref="BE531" ca="1">IFERROR(INDEX(INDIRECT($D$4),MATCH(INDIRECT(BE$5&amp;$BD531),INDIRECT($D$6),0),MATCH($I531,INDIRECT($D$7),0)),"")</f>
        <v/>
      </c>
      <c r="BF531" s="81" t="str" cm="1">
        <f t="array" aca="1" ref="BF531" ca="1">IFERROR(INDEX(INDIRECT($D$4),MATCH(INDIRECT(BF$5&amp;$BD531),INDIRECT($D$6),0),MATCH($I531,INDIRECT($D$7),0)),"")</f>
        <v/>
      </c>
      <c r="BG531" s="81" t="str" cm="1">
        <f t="array" aca="1" ref="BG531" ca="1">IFERROR(INDEX(INDIRECT($D$4),MATCH(INDIRECT(BG$5&amp;$BD531),INDIRECT($D$6),0),MATCH($I531,INDIRECT($D$7),0)),"")</f>
        <v/>
      </c>
      <c r="BH531" s="81" t="str" cm="1">
        <f t="array" aca="1" ref="BH531" ca="1">IFERROR(INDEX(INDIRECT($D$4),MATCH(INDIRECT(BH$5&amp;$BD531),INDIRECT($D$6),0),MATCH($I531,INDIRECT($D$7),0)),"")</f>
        <v/>
      </c>
      <c r="BI531" s="81" t="str" cm="1">
        <f t="array" aca="1" ref="BI531" ca="1">IFERROR(INDEX(INDIRECT($D$4),MATCH(INDIRECT(BI$5&amp;$BD531),INDIRECT($D$6),0),MATCH($I531,INDIRECT($D$7),0)),"")</f>
        <v/>
      </c>
      <c r="BJ531" s="81" t="str" cm="1">
        <f t="array" aca="1" ref="BJ531" ca="1">IFERROR(INDEX(INDIRECT($D$4),MATCH(INDIRECT(BJ$5&amp;$BD531),INDIRECT($D$6),0),MATCH($I531,INDIRECT($D$7),0)),"")</f>
        <v/>
      </c>
      <c r="BK531" s="81" t="str" cm="1">
        <f t="array" aca="1" ref="BK531" ca="1">IFERROR(INDEX(INDIRECT($D$4),MATCH(INDIRECT(BK$5&amp;$BD531),INDIRECT($D$6),0),MATCH($I531,INDIRECT($D$7),0)),"")</f>
        <v/>
      </c>
      <c r="BL531" s="81" t="str" cm="1">
        <f t="array" aca="1" ref="BL531" ca="1">IFERROR(INDEX(INDIRECT($D$4),MATCH(INDIRECT(BL$5&amp;$BD531),INDIRECT($D$6),0),MATCH($I531,INDIRECT($D$7),0)),"")</f>
        <v/>
      </c>
      <c r="BM531" s="81" t="str" cm="1">
        <f t="array" aca="1" ref="BM531" ca="1">IFERROR(INDEX(INDIRECT($D$4),MATCH(INDIRECT(BM$5&amp;$BD531),INDIRECT($D$6),0),MATCH($I531,INDIRECT($D$7),0)),"")</f>
        <v/>
      </c>
      <c r="BN531" s="81" t="str" cm="1">
        <f t="array" aca="1" ref="BN531" ca="1">IFERROR(INDEX(INDIRECT($D$4),MATCH(INDIRECT(BN$5&amp;$BD531),INDIRECT($D$6),0),MATCH($I531,INDIRECT($D$7),0)),"")</f>
        <v/>
      </c>
      <c r="BO531" s="81" t="str" cm="1">
        <f t="array" aca="1" ref="BO531" ca="1">IFERROR(INDEX(INDIRECT($D$4),MATCH(INDIRECT(BO$5&amp;$BD531),INDIRECT($D$6),0),MATCH($I531,INDIRECT($D$7),0)),"")</f>
        <v/>
      </c>
      <c r="BP531" s="81" t="str" cm="1">
        <f t="array" aca="1" ref="BP531" ca="1">IFERROR(INDEX(INDIRECT($D$4),MATCH(INDIRECT(BP$5&amp;$BD531),INDIRECT($D$6),0),MATCH($I531,INDIRECT($D$7),0)),"")</f>
        <v/>
      </c>
      <c r="BQ531" s="81" t="str" cm="1">
        <f t="array" aca="1" ref="BQ531" ca="1">IFERROR(INDEX(INDIRECT($D$4),MATCH(INDIRECT(BQ$5&amp;$BD531),INDIRECT($D$6),0),MATCH($I531,INDIRECT($D$7),0)),"")</f>
        <v/>
      </c>
      <c r="BR531" s="81" t="str" cm="1">
        <f t="array" aca="1" ref="BR531" ca="1">IFERROR(INDEX(INDIRECT($D$4),MATCH(INDIRECT(BR$5&amp;$BD531),INDIRECT($D$6),0),MATCH($I531,INDIRECT($D$7),0)),"")</f>
        <v/>
      </c>
      <c r="BS531" s="81" t="str" cm="1">
        <f t="array" aca="1" ref="BS531" ca="1">IFERROR(INDEX(INDIRECT($D$4),MATCH(INDIRECT(BS$5&amp;$BD531),INDIRECT($D$6),0),MATCH($I531,INDIRECT($D$7),0)),"")</f>
        <v/>
      </c>
      <c r="BT531" s="81" t="str" cm="1">
        <f t="array" aca="1" ref="BT531" ca="1">IFERROR(INDEX(INDIRECT($D$4),MATCH(INDIRECT(BT$5&amp;$BD531),INDIRECT($D$6),0),MATCH($I531,INDIRECT($D$7),0)),"")</f>
        <v/>
      </c>
      <c r="BU531" s="81" t="str" cm="1">
        <f t="array" aca="1" ref="BU531" ca="1">IFERROR(INDEX(INDIRECT($D$4),MATCH(INDIRECT(BU$5&amp;$BD531),INDIRECT($D$6),0),MATCH($I531,INDIRECT($D$7),0)),"")</f>
        <v/>
      </c>
      <c r="BV531" s="99" t="str" cm="1">
        <f t="array" aca="1" ref="BV531" ca="1">IFERROR(INDEX(INDIRECT($D$4),MATCH(INDIRECT(BV$5&amp;$BD531),INDIRECT($D$6),0),MATCH($I531,INDIRECT($D$7),0)),"")</f>
        <v/>
      </c>
      <c r="BX531" s="80"/>
      <c r="BY531" s="81"/>
      <c r="BZ531" s="81"/>
      <c r="CA531" s="81"/>
      <c r="CB531" s="81"/>
      <c r="CC531" s="81"/>
      <c r="CD531" s="81"/>
      <c r="CE531" s="81"/>
      <c r="CF531" s="81"/>
      <c r="CG531" s="81"/>
      <c r="CH531" s="81"/>
      <c r="CI531" s="81"/>
      <c r="CJ531" s="81"/>
      <c r="CK531" s="81"/>
      <c r="CL531" s="81"/>
      <c r="CM531" s="81"/>
      <c r="CN531" s="81"/>
      <c r="CO531" s="99"/>
      <c r="CQ531" s="113"/>
      <c r="CR531" s="59" t="str">
        <f t="shared" si="132"/>
        <v/>
      </c>
      <c r="CS531" s="60"/>
      <c r="CT531" s="123" t="str">
        <f t="shared" ca="1" si="129"/>
        <v/>
      </c>
      <c r="CU531" s="80" t="str">
        <f>IF(ISNUMBER($CS531),INDEX(IRF.New!$CS$7:$DJ$37,MATCH(B518+1,IRF.New!$B$7:$B$37,0),MATCH($CT531,IRF.New!$CS$5:$DJ$5,0)),"")</f>
        <v/>
      </c>
      <c r="CV531" s="81"/>
      <c r="CW531" s="81" t="str">
        <f t="shared" si="130"/>
        <v/>
      </c>
      <c r="CX531" s="81"/>
      <c r="CY531" s="81"/>
      <c r="CZ531" s="94"/>
      <c r="DA531" s="94" t="str">
        <f>IF(ISNUMBER(CS531),INDEX(IRF.New!$CS$2:$DJ$2,MATCH('CF AUX'!$CT531,IRF.New!$CS$5:$DJ$5,0)),"")</f>
        <v/>
      </c>
      <c r="DB531" s="72"/>
      <c r="DD531" s="132" t="str">
        <f>IF(ISNUMBER(CS531),INDEX(IRF.New!$D$7:$CO$37,MATCH('CF AUX'!C513,IRF.New!$C$7:$C$37,0),MATCH(CT531,IRF.New!$D$5:$CO$5,0)),"")</f>
        <v/>
      </c>
    </row>
    <row r="532" spans="1:109" x14ac:dyDescent="0.25">
      <c r="F532" s="137" t="str">
        <f t="shared" si="131"/>
        <v/>
      </c>
      <c r="H532" s="68"/>
      <c r="I532" s="130" t="str">
        <f ca="1">IF(ISNUMBER(H532),INDEX(IRF.New!$CS$5:$DJ$5,MATCH('CF AUX'!H532,INDIRECT("IRF.New!$CS$"&amp;C515&amp;":$DJ$"&amp;C515),0)),"")</f>
        <v/>
      </c>
      <c r="J532" s="82" t="str">
        <f ca="1">IF(ISNUMBER($H532),INDEX(INDIRECT($D$4),MATCH('CF AUX'!J$14,INDIRECT($D$5),0),MATCH('CF AUX'!$I532,INDIRECT($D$7),0)),"")</f>
        <v/>
      </c>
      <c r="K532" s="83" t="str">
        <f ca="1">IF(ISNUMBER($H532),INDEX(INDIRECT($D$4),MATCH('CF AUX'!K$14,INDIRECT($D$5),0),MATCH('CF AUX'!$I532,INDIRECT($D$7),0)),"")</f>
        <v/>
      </c>
      <c r="L532" s="83" t="str">
        <f ca="1">IF(ISNUMBER($H532),INDEX(INDIRECT($D$4),MATCH('CF AUX'!L$14,INDIRECT($D$5),0),MATCH('CF AUX'!$I532,INDIRECT($D$7),0)),"")</f>
        <v/>
      </c>
      <c r="M532" s="83" t="str">
        <f ca="1">IF(ISNUMBER($H532),INDEX(INDIRECT($D$4),MATCH('CF AUX'!M$14,INDIRECT($D$5),0),MATCH('CF AUX'!$I532,INDIRECT($D$7),0)),"")</f>
        <v/>
      </c>
      <c r="N532" s="83" t="str">
        <f ca="1">IF(ISNUMBER($H532),INDEX(INDIRECT($D$4),MATCH('CF AUX'!N$14,INDIRECT($D$5),0),MATCH('CF AUX'!$I532,INDIRECT($D$7),0)),"")</f>
        <v/>
      </c>
      <c r="O532" s="83" t="str">
        <f ca="1">IF(ISNUMBER($H532),INDEX(INDIRECT($D$4),MATCH('CF AUX'!O$14,INDIRECT($D$5),0),MATCH('CF AUX'!$I532,INDIRECT($D$7),0)),"")</f>
        <v/>
      </c>
      <c r="P532" s="83" t="str">
        <f ca="1">IF(ISNUMBER($H532),INDEX(INDIRECT($D$4),MATCH('CF AUX'!P$14,INDIRECT($D$5),0),MATCH('CF AUX'!$I532,INDIRECT($D$7),0)),"")</f>
        <v/>
      </c>
      <c r="Q532" s="83" t="str">
        <f ca="1">IF(ISNUMBER($H532),INDEX(INDIRECT($D$4),MATCH('CF AUX'!Q$14,INDIRECT($D$5),0),MATCH('CF AUX'!$I532,INDIRECT($D$7),0)),"")</f>
        <v/>
      </c>
      <c r="R532" s="83" t="str">
        <f ca="1">IF(ISNUMBER($H532),INDEX(INDIRECT($D$4),MATCH('CF AUX'!R$14,INDIRECT($D$5),0),MATCH('CF AUX'!$I532,INDIRECT($D$7),0)),"")</f>
        <v/>
      </c>
      <c r="S532" s="83" t="str">
        <f ca="1">IF(ISNUMBER($H532),INDEX(INDIRECT($D$4),MATCH('CF AUX'!S$14,INDIRECT($D$5),0),MATCH('CF AUX'!$I532,INDIRECT($D$7),0)),"")</f>
        <v/>
      </c>
      <c r="T532" s="83" t="str">
        <f ca="1">IF(ISNUMBER($H532),INDEX(INDIRECT($D$4),MATCH('CF AUX'!T$14,INDIRECT($D$5),0),MATCH('CF AUX'!$I532,INDIRECT($D$7),0)),"")</f>
        <v/>
      </c>
      <c r="U532" s="83" t="str">
        <f ca="1">IF(ISNUMBER($H532),INDEX(INDIRECT($D$4),MATCH('CF AUX'!U$14,INDIRECT($D$5),0),MATCH('CF AUX'!$I532,INDIRECT($D$7),0)),"")</f>
        <v/>
      </c>
      <c r="V532" s="83" t="str">
        <f ca="1">IF(ISNUMBER($H532),INDEX(INDIRECT($D$4),MATCH('CF AUX'!V$14,INDIRECT($D$5),0),MATCH('CF AUX'!$I532,INDIRECT($D$7),0)),"")</f>
        <v/>
      </c>
      <c r="W532" s="83" t="str">
        <f ca="1">IF(ISNUMBER($H532),INDEX(INDIRECT($D$4),MATCH('CF AUX'!W$14,INDIRECT($D$5),0),MATCH('CF AUX'!$I532,INDIRECT($D$7),0)),"")</f>
        <v/>
      </c>
      <c r="X532" s="83" t="str">
        <f ca="1">IF(ISNUMBER($H532),INDEX(INDIRECT($D$4),MATCH('CF AUX'!X$14,INDIRECT($D$5),0),MATCH('CF AUX'!$I532,INDIRECT($D$7),0)),"")</f>
        <v/>
      </c>
      <c r="Y532" s="83" t="str">
        <f ca="1">IF(ISNUMBER($H532),INDEX(INDIRECT($D$4),MATCH('CF AUX'!Y$14,INDIRECT($D$5),0),MATCH('CF AUX'!$I532,INDIRECT($D$7),0)),"")</f>
        <v/>
      </c>
      <c r="Z532" s="83" t="str">
        <f ca="1">IF(ISNUMBER($H532),INDEX(INDIRECT($D$4),MATCH('CF AUX'!Z$14,INDIRECT($D$5),0),MATCH('CF AUX'!$I532,INDIRECT($D$7),0)),"")</f>
        <v/>
      </c>
      <c r="AA532" s="83" t="str">
        <f ca="1">IF(ISNUMBER($H532),INDEX(INDIRECT($D$4),MATCH('CF AUX'!AA$14,INDIRECT($D$5),0),MATCH('CF AUX'!$I532,INDIRECT($D$7),0)),"")</f>
        <v/>
      </c>
      <c r="AB532" s="83" t="str">
        <f ca="1">IF(ISNUMBER($H532),INDEX(INDIRECT($D$4),MATCH('CF AUX'!AB$14,INDIRECT($D$5),0),MATCH('CF AUX'!$I532,INDIRECT($D$7),0)),"")</f>
        <v/>
      </c>
      <c r="AC532" s="83" t="str">
        <f ca="1">IF(ISNUMBER($H532),INDEX(INDIRECT($D$4),MATCH('CF AUX'!AC$14,INDIRECT($D$5),0),MATCH('CF AUX'!$I532,INDIRECT($D$7),0)),"")</f>
        <v/>
      </c>
      <c r="AD532" s="83" t="str">
        <f ca="1">IF(ISNUMBER($H532),INDEX(INDIRECT($D$4),MATCH('CF AUX'!AD$14,INDIRECT($D$5),0),MATCH('CF AUX'!$I532,INDIRECT($D$7),0)),"")</f>
        <v/>
      </c>
      <c r="AE532" s="83" t="str">
        <f ca="1">IF(ISNUMBER($H532),INDEX(INDIRECT($D$4),MATCH('CF AUX'!AE$14,INDIRECT($D$5),0),MATCH('CF AUX'!$I532,INDIRECT($D$7),0)),"")</f>
        <v/>
      </c>
      <c r="AF532" s="83" t="str">
        <f ca="1">IF(ISNUMBER($H532),INDEX(INDIRECT($D$4),MATCH('CF AUX'!AF$14,INDIRECT($D$5),0),MATCH('CF AUX'!$I532,INDIRECT($D$7),0)),"")</f>
        <v/>
      </c>
      <c r="AG532" s="83" t="str">
        <f ca="1">IF(ISNUMBER($H532),INDEX(INDIRECT($D$4),MATCH('CF AUX'!AG$14,INDIRECT($D$5),0),MATCH('CF AUX'!$I532,INDIRECT($D$7),0)),"")</f>
        <v/>
      </c>
      <c r="AH532" s="83" t="str">
        <f ca="1">IF(ISNUMBER($H532),INDEX(INDIRECT($D$4),MATCH('CF AUX'!AH$14,INDIRECT($D$5),0),MATCH('CF AUX'!$I532,INDIRECT($D$7),0)),"")</f>
        <v/>
      </c>
      <c r="AI532" s="83" t="str">
        <f ca="1">IF(ISNUMBER($H532),INDEX(INDIRECT($D$4),MATCH('CF AUX'!AI$14,INDIRECT($D$5),0),MATCH('CF AUX'!$I532,INDIRECT($D$7),0)),"")</f>
        <v/>
      </c>
      <c r="AJ532" s="83" t="str">
        <f ca="1">IF(ISNUMBER($H532),INDEX(INDIRECT($D$4),MATCH('CF AUX'!AJ$14,INDIRECT($D$5),0),MATCH('CF AUX'!$I532,INDIRECT($D$7),0)),"")</f>
        <v/>
      </c>
      <c r="AK532" s="83" t="str">
        <f ca="1">IF(ISNUMBER($H532),INDEX(INDIRECT($D$4),MATCH('CF AUX'!AK$14,INDIRECT($D$5),0),MATCH('CF AUX'!$I532,INDIRECT($D$7),0)),"")</f>
        <v/>
      </c>
      <c r="AL532" s="83" t="str">
        <f ca="1">IF(ISNUMBER($H532),INDEX(INDIRECT($D$4),MATCH('CF AUX'!AL$14,INDIRECT($D$5),0),MATCH('CF AUX'!$I532,INDIRECT($D$7),0)),"")</f>
        <v/>
      </c>
      <c r="AM532" s="83" t="str">
        <f ca="1">IF(ISNUMBER($H532),INDEX(INDIRECT($D$4),MATCH('CF AUX'!AM$14,INDIRECT($D$5),0),MATCH('CF AUX'!$I532,INDIRECT($D$7),0)),"")</f>
        <v/>
      </c>
      <c r="AN532" s="83" t="str">
        <f ca="1">IF(ISNUMBER($H532),INDEX(INDIRECT($D$4),MATCH('CF AUX'!AN$14,INDIRECT($D$5),0),MATCH('CF AUX'!$I532,INDIRECT($D$7),0)),"")</f>
        <v/>
      </c>
      <c r="AO532" s="83" t="str">
        <f ca="1">IF(ISNUMBER($H532),INDEX(INDIRECT($D$4),MATCH('CF AUX'!AO$14,INDIRECT($D$5),0),MATCH('CF AUX'!$I532,INDIRECT($D$7),0)),"")</f>
        <v/>
      </c>
      <c r="AP532" s="83" t="str">
        <f ca="1">IF(ISNUMBER($H532),INDEX(INDIRECT($D$4),MATCH('CF AUX'!AP$14,INDIRECT($D$5),0),MATCH('CF AUX'!$I532,INDIRECT($D$7),0)),"")</f>
        <v/>
      </c>
      <c r="AQ532" s="83" t="str">
        <f ca="1">IF(ISNUMBER($H532),INDEX(INDIRECT($D$4),MATCH('CF AUX'!AQ$14,INDIRECT($D$5),0),MATCH('CF AUX'!$I532,INDIRECT($D$7),0)),"")</f>
        <v/>
      </c>
      <c r="AR532" s="83" t="str">
        <f ca="1">IF(ISNUMBER($H532),INDEX(INDIRECT($D$4),MATCH('CF AUX'!AR$14,INDIRECT($D$5),0),MATCH('CF AUX'!$I532,INDIRECT($D$7),0)),"")</f>
        <v/>
      </c>
      <c r="AS532" s="83" t="str">
        <f ca="1">IF(ISNUMBER($H532),INDEX(INDIRECT($D$4),MATCH('CF AUX'!AS$14,INDIRECT($D$5),0),MATCH('CF AUX'!$I532,INDIRECT($D$7),0)),"")</f>
        <v/>
      </c>
      <c r="AT532" s="83" t="str">
        <f ca="1">IF(ISNUMBER($H532),INDEX(INDIRECT($D$4),MATCH('CF AUX'!AT$14,INDIRECT($D$5),0),MATCH('CF AUX'!$I532,INDIRECT($D$7),0)),"")</f>
        <v/>
      </c>
      <c r="AU532" s="83" t="str">
        <f ca="1">IF(ISNUMBER($H532),INDEX(INDIRECT($D$4),MATCH('CF AUX'!AU$14,INDIRECT($D$5),0),MATCH('CF AUX'!$I532,INDIRECT($D$7),0)),"")</f>
        <v/>
      </c>
      <c r="AV532" s="83" t="str">
        <f ca="1">IF(ISNUMBER($H532),INDEX(INDIRECT($D$4),MATCH('CF AUX'!AV$14,INDIRECT($D$5),0),MATCH('CF AUX'!$I532,INDIRECT($D$7),0)),"")</f>
        <v/>
      </c>
      <c r="AW532" s="83" t="str">
        <f ca="1">IF(ISNUMBER($H532),INDEX(INDIRECT($D$4),MATCH('CF AUX'!AW$14,INDIRECT($D$5),0),MATCH('CF AUX'!$I532,INDIRECT($D$7),0)),"")</f>
        <v/>
      </c>
      <c r="AX532" s="83" t="str">
        <f ca="1">IF(ISNUMBER($H532),INDEX(INDIRECT($D$4),MATCH('CF AUX'!AX$14,INDIRECT($D$5),0),MATCH('CF AUX'!$I532,INDIRECT($D$7),0)),"")</f>
        <v/>
      </c>
      <c r="AY532" s="83" t="str">
        <f ca="1">IF(ISNUMBER($H532),INDEX(INDIRECT($D$4),MATCH('CF AUX'!AY$14,INDIRECT($D$5),0),MATCH('CF AUX'!$I532,INDIRECT($D$7),0)),"")</f>
        <v/>
      </c>
      <c r="AZ532" s="83" t="str">
        <f ca="1">IF(ISNUMBER($H532),INDEX(INDIRECT($D$4),MATCH('CF AUX'!AZ$14,INDIRECT($D$5),0),MATCH('CF AUX'!$I532,INDIRECT($D$7),0)),"")</f>
        <v/>
      </c>
      <c r="BB532" s="97" t="str" cm="1">
        <f t="array" aca="1" ref="BB532" ca="1">IF(ISNUMBER($H532),MMULT(J532:AZ532,TRANSPOSE(INDIRECT($D$8&amp;$G$4&amp;B518&amp;":"&amp;$G$6&amp;B518))),"")</f>
        <v/>
      </c>
      <c r="BD532" s="59">
        <f>BD531</f>
        <v>514</v>
      </c>
      <c r="BE532" s="82" t="str" cm="1">
        <f t="array" aca="1" ref="BE532" ca="1">IFERROR(INDEX(INDIRECT($D$4),MATCH(INDIRECT(BE$5&amp;$BD532),INDIRECT($D$6),0),MATCH($I532,INDIRECT($D$7),0)),"")</f>
        <v/>
      </c>
      <c r="BF532" s="83" t="str" cm="1">
        <f t="array" aca="1" ref="BF532" ca="1">IFERROR(INDEX(INDIRECT($D$4),MATCH(INDIRECT(BF$5&amp;$BD532),INDIRECT($D$6),0),MATCH($I532,INDIRECT($D$7),0)),"")</f>
        <v/>
      </c>
      <c r="BG532" s="83" t="str" cm="1">
        <f t="array" aca="1" ref="BG532" ca="1">IFERROR(INDEX(INDIRECT($D$4),MATCH(INDIRECT(BG$5&amp;$BD532),INDIRECT($D$6),0),MATCH($I532,INDIRECT($D$7),0)),"")</f>
        <v/>
      </c>
      <c r="BH532" s="83" t="str" cm="1">
        <f t="array" aca="1" ref="BH532" ca="1">IFERROR(INDEX(INDIRECT($D$4),MATCH(INDIRECT(BH$5&amp;$BD532),INDIRECT($D$6),0),MATCH($I532,INDIRECT($D$7),0)),"")</f>
        <v/>
      </c>
      <c r="BI532" s="83" t="str" cm="1">
        <f t="array" aca="1" ref="BI532" ca="1">IFERROR(INDEX(INDIRECT($D$4),MATCH(INDIRECT(BI$5&amp;$BD532),INDIRECT($D$6),0),MATCH($I532,INDIRECT($D$7),0)),"")</f>
        <v/>
      </c>
      <c r="BJ532" s="83" t="str" cm="1">
        <f t="array" aca="1" ref="BJ532" ca="1">IFERROR(INDEX(INDIRECT($D$4),MATCH(INDIRECT(BJ$5&amp;$BD532),INDIRECT($D$6),0),MATCH($I532,INDIRECT($D$7),0)),"")</f>
        <v/>
      </c>
      <c r="BK532" s="83" t="str" cm="1">
        <f t="array" aca="1" ref="BK532" ca="1">IFERROR(INDEX(INDIRECT($D$4),MATCH(INDIRECT(BK$5&amp;$BD532),INDIRECT($D$6),0),MATCH($I532,INDIRECT($D$7),0)),"")</f>
        <v/>
      </c>
      <c r="BL532" s="83" t="str" cm="1">
        <f t="array" aca="1" ref="BL532" ca="1">IFERROR(INDEX(INDIRECT($D$4),MATCH(INDIRECT(BL$5&amp;$BD532),INDIRECT($D$6),0),MATCH($I532,INDIRECT($D$7),0)),"")</f>
        <v/>
      </c>
      <c r="BM532" s="83" t="str" cm="1">
        <f t="array" aca="1" ref="BM532" ca="1">IFERROR(INDEX(INDIRECT($D$4),MATCH(INDIRECT(BM$5&amp;$BD532),INDIRECT($D$6),0),MATCH($I532,INDIRECT($D$7),0)),"")</f>
        <v/>
      </c>
      <c r="BN532" s="83" t="str" cm="1">
        <f t="array" aca="1" ref="BN532" ca="1">IFERROR(INDEX(INDIRECT($D$4),MATCH(INDIRECT(BN$5&amp;$BD532),INDIRECT($D$6),0),MATCH($I532,INDIRECT($D$7),0)),"")</f>
        <v/>
      </c>
      <c r="BO532" s="83" t="str" cm="1">
        <f t="array" aca="1" ref="BO532" ca="1">IFERROR(INDEX(INDIRECT($D$4),MATCH(INDIRECT(BO$5&amp;$BD532),INDIRECT($D$6),0),MATCH($I532,INDIRECT($D$7),0)),"")</f>
        <v/>
      </c>
      <c r="BP532" s="83" t="str" cm="1">
        <f t="array" aca="1" ref="BP532" ca="1">IFERROR(INDEX(INDIRECT($D$4),MATCH(INDIRECT(BP$5&amp;$BD532),INDIRECT($D$6),0),MATCH($I532,INDIRECT($D$7),0)),"")</f>
        <v/>
      </c>
      <c r="BQ532" s="83" t="str" cm="1">
        <f t="array" aca="1" ref="BQ532" ca="1">IFERROR(INDEX(INDIRECT($D$4),MATCH(INDIRECT(BQ$5&amp;$BD532),INDIRECT($D$6),0),MATCH($I532,INDIRECT($D$7),0)),"")</f>
        <v/>
      </c>
      <c r="BR532" s="83" t="str" cm="1">
        <f t="array" aca="1" ref="BR532" ca="1">IFERROR(INDEX(INDIRECT($D$4),MATCH(INDIRECT(BR$5&amp;$BD532),INDIRECT($D$6),0),MATCH($I532,INDIRECT($D$7),0)),"")</f>
        <v/>
      </c>
      <c r="BS532" s="83" t="str" cm="1">
        <f t="array" aca="1" ref="BS532" ca="1">IFERROR(INDEX(INDIRECT($D$4),MATCH(INDIRECT(BS$5&amp;$BD532),INDIRECT($D$6),0),MATCH($I532,INDIRECT($D$7),0)),"")</f>
        <v/>
      </c>
      <c r="BT532" s="83" t="str" cm="1">
        <f t="array" aca="1" ref="BT532" ca="1">IFERROR(INDEX(INDIRECT($D$4),MATCH(INDIRECT(BT$5&amp;$BD532),INDIRECT($D$6),0),MATCH($I532,INDIRECT($D$7),0)),"")</f>
        <v/>
      </c>
      <c r="BU532" s="83" t="str" cm="1">
        <f t="array" aca="1" ref="BU532" ca="1">IFERROR(INDEX(INDIRECT($D$4),MATCH(INDIRECT(BU$5&amp;$BD532),INDIRECT($D$6),0),MATCH($I532,INDIRECT($D$7),0)),"")</f>
        <v/>
      </c>
      <c r="BV532" s="100" t="str" cm="1">
        <f t="array" aca="1" ref="BV532" ca="1">IFERROR(INDEX(INDIRECT($D$4),MATCH(INDIRECT(BV$5&amp;$BD532),INDIRECT($D$6),0),MATCH($I532,INDIRECT($D$7),0)),"")</f>
        <v/>
      </c>
      <c r="BX532" s="82"/>
      <c r="BY532" s="83"/>
      <c r="BZ532" s="83"/>
      <c r="CA532" s="83"/>
      <c r="CB532" s="83"/>
      <c r="CC532" s="83"/>
      <c r="CD532" s="83"/>
      <c r="CE532" s="83"/>
      <c r="CF532" s="83"/>
      <c r="CG532" s="83"/>
      <c r="CH532" s="83"/>
      <c r="CI532" s="83"/>
      <c r="CJ532" s="83"/>
      <c r="CK532" s="83"/>
      <c r="CL532" s="83"/>
      <c r="CM532" s="83"/>
      <c r="CN532" s="83"/>
      <c r="CO532" s="100"/>
      <c r="CQ532" s="107"/>
      <c r="CR532" s="108" t="str">
        <f t="shared" si="132"/>
        <v/>
      </c>
      <c r="CS532" s="114"/>
      <c r="CT532" s="109" t="str">
        <f t="shared" ca="1" si="129"/>
        <v/>
      </c>
      <c r="CU532" s="82" t="str">
        <f>IF(ISNUMBER($CS532),INDEX(IRF.New!$CS$7:$DJ$37,MATCH(B518+1,IRF.New!$B$7:$B$37,0),MATCH($CT532,IRF.New!$CS$5:$DJ$5,0)),"")</f>
        <v/>
      </c>
      <c r="CV532" s="83"/>
      <c r="CW532" s="83" t="str">
        <f t="shared" si="130"/>
        <v/>
      </c>
      <c r="CX532" s="83"/>
      <c r="CY532" s="83"/>
      <c r="CZ532" s="112"/>
      <c r="DA532" s="112" t="str">
        <f>IF(ISNUMBER(CS532),INDEX(IRF.New!$CS$2:$DJ$2,MATCH('CF AUX'!$CT532,IRF.New!$CS$5:$DJ$5,0)),"")</f>
        <v/>
      </c>
      <c r="DB532" s="74"/>
      <c r="DD532" s="133" t="str">
        <f>IF(ISNUMBER(CS532),INDEX(IRF.New!$D$7:$CO$37,MATCH('CF AUX'!C513,IRF.New!$C$7:$C$37,0),MATCH(CT532,IRF.New!$D$5:$CO$5,0)),"")</f>
        <v/>
      </c>
    </row>
    <row r="535" spans="1:109" ht="16.5" thickBot="1" x14ac:dyDescent="0.3">
      <c r="B535" s="121" t="str">
        <f>"HORIZON "&amp;C538</f>
        <v>HORIZON 22</v>
      </c>
      <c r="C535" s="118"/>
      <c r="D535" s="119"/>
      <c r="E535" s="119"/>
      <c r="F535" s="120"/>
      <c r="G535" s="120"/>
      <c r="H535" s="120"/>
      <c r="I535" s="120"/>
      <c r="J535" s="120"/>
      <c r="K535" s="118"/>
      <c r="L535" s="119"/>
      <c r="M535" s="120"/>
      <c r="N535" s="120"/>
      <c r="O535" s="120"/>
      <c r="P535" s="120"/>
      <c r="Q535" s="120"/>
      <c r="R535" s="120"/>
      <c r="S535" s="120"/>
      <c r="T535" s="120"/>
      <c r="U535" s="120"/>
      <c r="V535" s="120"/>
      <c r="W535" s="120"/>
      <c r="X535" s="120"/>
      <c r="Y535" s="120"/>
      <c r="Z535" s="120"/>
      <c r="AA535" s="120"/>
      <c r="AB535" s="120"/>
      <c r="AC535" s="120"/>
      <c r="AD535" s="120"/>
      <c r="AE535" s="120"/>
      <c r="AF535" s="120"/>
      <c r="AG535" s="120"/>
      <c r="AH535" s="120"/>
      <c r="AI535" s="120"/>
      <c r="AJ535" s="120"/>
      <c r="AK535" s="120"/>
      <c r="AL535" s="120"/>
      <c r="AM535" s="120"/>
      <c r="AN535" s="120"/>
      <c r="AO535" s="120"/>
      <c r="AP535" s="120"/>
      <c r="AQ535" s="120"/>
      <c r="AR535" s="120"/>
      <c r="AS535" s="120"/>
      <c r="AT535" s="120"/>
      <c r="AU535" s="120"/>
      <c r="AV535" s="120"/>
      <c r="AW535" s="120"/>
      <c r="AX535" s="120"/>
      <c r="AY535" s="120"/>
      <c r="AZ535" s="120"/>
      <c r="BA535" s="120"/>
      <c r="BB535" s="120"/>
      <c r="BC535" s="120"/>
      <c r="BD535" s="120"/>
      <c r="BE535" s="120"/>
      <c r="BF535" s="120"/>
      <c r="BG535" s="120"/>
      <c r="BH535" s="120"/>
      <c r="BI535" s="120"/>
      <c r="BJ535" s="120"/>
      <c r="BK535" s="120"/>
      <c r="BL535" s="120"/>
      <c r="BM535" s="120"/>
      <c r="BN535" s="120"/>
      <c r="BO535" s="120"/>
      <c r="BP535" s="120"/>
      <c r="BQ535" s="120"/>
      <c r="BR535" s="120"/>
      <c r="BS535" s="120"/>
      <c r="BT535" s="120"/>
      <c r="BU535" s="120"/>
      <c r="BV535" s="120"/>
      <c r="BW535" s="120"/>
      <c r="BX535" s="120"/>
      <c r="BY535" s="120"/>
      <c r="BZ535" s="120"/>
      <c r="CA535" s="120"/>
      <c r="CB535" s="120"/>
      <c r="CC535" s="120"/>
      <c r="CD535" s="120"/>
      <c r="CE535" s="120"/>
      <c r="CF535" s="120"/>
      <c r="CG535" s="120"/>
      <c r="CH535" s="120"/>
      <c r="CI535" s="120"/>
      <c r="CJ535" s="120"/>
      <c r="CK535" s="120"/>
      <c r="CL535" s="120"/>
      <c r="CM535" s="120"/>
      <c r="CN535" s="120"/>
      <c r="CO535" s="120"/>
      <c r="CP535" s="120"/>
      <c r="CQ535" s="120"/>
      <c r="CR535" s="120"/>
      <c r="CS535" s="120"/>
      <c r="CT535" s="120"/>
      <c r="CU535" s="120"/>
      <c r="CV535" s="120"/>
      <c r="CW535" s="120"/>
      <c r="CX535" s="120"/>
      <c r="CY535" s="120"/>
      <c r="CZ535" s="120"/>
      <c r="DA535" s="120"/>
      <c r="DB535" s="120"/>
      <c r="DC535" s="120"/>
      <c r="DD535" s="120"/>
    </row>
    <row r="536" spans="1:109" ht="15.75" thickTop="1" x14ac:dyDescent="0.25">
      <c r="C536" s="61"/>
      <c r="D536" s="60"/>
      <c r="E536" s="60"/>
      <c r="K536" s="61"/>
      <c r="L536" s="60"/>
      <c r="BC536" s="61" t="s">
        <v>265</v>
      </c>
      <c r="BD536" s="59">
        <f>ROW(BE539)</f>
        <v>539</v>
      </c>
      <c r="BW536" s="61"/>
      <c r="BX536" s="61"/>
      <c r="BY536" s="61"/>
      <c r="BZ536" s="61"/>
      <c r="CA536" s="61"/>
      <c r="CB536" s="61"/>
      <c r="CC536" s="61"/>
      <c r="CD536" s="61"/>
      <c r="CE536" s="61"/>
      <c r="CF536" s="61"/>
      <c r="CG536" s="61"/>
      <c r="CH536" s="61"/>
      <c r="CI536" s="61"/>
      <c r="CJ536" s="61"/>
      <c r="CK536" s="61"/>
      <c r="CL536" s="61"/>
      <c r="CM536" s="61"/>
      <c r="CN536" s="61"/>
      <c r="CO536" s="61"/>
      <c r="CP536" s="61"/>
      <c r="CQ536" s="61"/>
      <c r="CR536" s="61"/>
      <c r="CS536" s="61"/>
      <c r="CT536" s="61"/>
      <c r="CU536" s="61"/>
      <c r="CV536" s="61"/>
      <c r="CW536" s="61"/>
      <c r="CX536" s="61"/>
      <c r="CY536" s="61"/>
      <c r="CZ536" s="61"/>
      <c r="DA536" s="61"/>
      <c r="DB536" s="61"/>
      <c r="DC536" s="61"/>
      <c r="DD536" s="61"/>
    </row>
    <row r="537" spans="1:109" x14ac:dyDescent="0.25">
      <c r="B537" s="59" t="s">
        <v>238</v>
      </c>
      <c r="I537" s="108" t="s">
        <v>251</v>
      </c>
      <c r="BE537" s="59" t="s">
        <v>247</v>
      </c>
    </row>
    <row r="538" spans="1:109" x14ac:dyDescent="0.25">
      <c r="B538" s="69" t="s">
        <v>226</v>
      </c>
      <c r="C538" s="70">
        <f>C513+1</f>
        <v>22</v>
      </c>
      <c r="I538" s="127" t="s">
        <v>249</v>
      </c>
      <c r="J538" s="76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  <c r="AD538" s="77"/>
      <c r="AE538" s="77"/>
      <c r="AF538" s="77"/>
      <c r="AG538" s="77"/>
      <c r="AH538" s="77"/>
      <c r="AI538" s="77"/>
      <c r="AJ538" s="77"/>
      <c r="AK538" s="77"/>
      <c r="AL538" s="77"/>
      <c r="AM538" s="77"/>
      <c r="AN538" s="77"/>
      <c r="AO538" s="77"/>
      <c r="AP538" s="77"/>
      <c r="AQ538" s="77"/>
      <c r="AR538" s="77"/>
      <c r="AS538" s="77"/>
      <c r="AT538" s="77"/>
      <c r="AU538" s="77"/>
      <c r="AV538" s="77"/>
      <c r="AW538" s="77"/>
      <c r="AX538" s="77"/>
      <c r="AY538" s="77"/>
      <c r="AZ538" s="77"/>
      <c r="BB538" s="64" t="s">
        <v>232</v>
      </c>
      <c r="BE538" s="104" t="str" cm="1">
        <f t="array" aca="1" ref="BE538:BV538" ca="1">TRANSPOSE(I540:I557)</f>
        <v/>
      </c>
      <c r="BF538" s="105" t="str">
        <f ca="1"/>
        <v/>
      </c>
      <c r="BG538" s="105" t="str">
        <f ca="1"/>
        <v/>
      </c>
      <c r="BH538" s="105" t="str">
        <f ca="1"/>
        <v/>
      </c>
      <c r="BI538" s="105" t="str">
        <f ca="1"/>
        <v/>
      </c>
      <c r="BJ538" s="105" t="str">
        <f ca="1"/>
        <v/>
      </c>
      <c r="BK538" s="105" t="str">
        <f ca="1"/>
        <v/>
      </c>
      <c r="BL538" s="105" t="str">
        <f ca="1"/>
        <v/>
      </c>
      <c r="BM538" s="105" t="str">
        <f ca="1"/>
        <v/>
      </c>
      <c r="BN538" s="105" t="str">
        <f ca="1"/>
        <v/>
      </c>
      <c r="BO538" s="105" t="str">
        <f ca="1"/>
        <v/>
      </c>
      <c r="BP538" s="105" t="str">
        <f ca="1"/>
        <v/>
      </c>
      <c r="BQ538" s="105" t="str">
        <f ca="1"/>
        <v/>
      </c>
      <c r="BR538" s="105" t="str">
        <f ca="1"/>
        <v/>
      </c>
      <c r="BS538" s="105" t="str">
        <f ca="1"/>
        <v/>
      </c>
      <c r="BT538" s="105" t="str">
        <f ca="1"/>
        <v/>
      </c>
      <c r="BU538" s="105" t="str">
        <f ca="1"/>
        <v/>
      </c>
      <c r="BV538" s="106" t="str">
        <f ca="1"/>
        <v/>
      </c>
      <c r="CU538" s="127" t="s">
        <v>249</v>
      </c>
      <c r="CW538" s="110" t="str">
        <f>SUBSTITUTE(ADDRESS(1,COLUMN(CW540),4),"1","")</f>
        <v>CW</v>
      </c>
      <c r="DD538" s="127" t="s">
        <v>249</v>
      </c>
    </row>
    <row r="539" spans="1:109" x14ac:dyDescent="0.25">
      <c r="B539" s="71" t="s">
        <v>225</v>
      </c>
      <c r="C539" s="72">
        <f>INDEX(IRF.New!$CR:$CR,MATCH('CF AUX'!C538,IRF.New!$C:$C,0))</f>
        <v>0</v>
      </c>
      <c r="F539" s="60" t="s">
        <v>263</v>
      </c>
      <c r="H539" s="65"/>
      <c r="I539" s="124" t="s">
        <v>264</v>
      </c>
      <c r="J539" s="60">
        <v>1</v>
      </c>
      <c r="K539" s="60">
        <f>J539+1</f>
        <v>2</v>
      </c>
      <c r="L539" s="60">
        <f t="shared" ref="L539:AZ539" si="134">K539+1</f>
        <v>3</v>
      </c>
      <c r="M539" s="60">
        <f t="shared" si="134"/>
        <v>4</v>
      </c>
      <c r="N539" s="60">
        <f t="shared" si="134"/>
        <v>5</v>
      </c>
      <c r="O539" s="60">
        <f t="shared" si="134"/>
        <v>6</v>
      </c>
      <c r="P539" s="60">
        <f t="shared" si="134"/>
        <v>7</v>
      </c>
      <c r="Q539" s="60">
        <f t="shared" si="134"/>
        <v>8</v>
      </c>
      <c r="R539" s="60">
        <f t="shared" si="134"/>
        <v>9</v>
      </c>
      <c r="S539" s="60">
        <f t="shared" si="134"/>
        <v>10</v>
      </c>
      <c r="T539" s="60">
        <f t="shared" si="134"/>
        <v>11</v>
      </c>
      <c r="U539" s="60">
        <f t="shared" si="134"/>
        <v>12</v>
      </c>
      <c r="V539" s="60">
        <f t="shared" si="134"/>
        <v>13</v>
      </c>
      <c r="W539" s="60">
        <f t="shared" si="134"/>
        <v>14</v>
      </c>
      <c r="X539" s="60">
        <f t="shared" si="134"/>
        <v>15</v>
      </c>
      <c r="Y539" s="60">
        <f t="shared" si="134"/>
        <v>16</v>
      </c>
      <c r="Z539" s="60">
        <f t="shared" si="134"/>
        <v>17</v>
      </c>
      <c r="AA539" s="60">
        <f t="shared" si="134"/>
        <v>18</v>
      </c>
      <c r="AB539" s="60">
        <f t="shared" si="134"/>
        <v>19</v>
      </c>
      <c r="AC539" s="60">
        <f t="shared" si="134"/>
        <v>20</v>
      </c>
      <c r="AD539" s="60">
        <f t="shared" si="134"/>
        <v>21</v>
      </c>
      <c r="AE539" s="60">
        <f t="shared" si="134"/>
        <v>22</v>
      </c>
      <c r="AF539" s="60">
        <f t="shared" si="134"/>
        <v>23</v>
      </c>
      <c r="AG539" s="60">
        <f t="shared" si="134"/>
        <v>24</v>
      </c>
      <c r="AH539" s="60">
        <f t="shared" si="134"/>
        <v>25</v>
      </c>
      <c r="AI539" s="60">
        <f t="shared" si="134"/>
        <v>26</v>
      </c>
      <c r="AJ539" s="60">
        <f t="shared" si="134"/>
        <v>27</v>
      </c>
      <c r="AK539" s="60">
        <f t="shared" si="134"/>
        <v>28</v>
      </c>
      <c r="AL539" s="60">
        <f t="shared" si="134"/>
        <v>29</v>
      </c>
      <c r="AM539" s="60">
        <f t="shared" si="134"/>
        <v>30</v>
      </c>
      <c r="AN539" s="60">
        <f t="shared" si="134"/>
        <v>31</v>
      </c>
      <c r="AO539" s="60">
        <f t="shared" si="134"/>
        <v>32</v>
      </c>
      <c r="AP539" s="60">
        <f t="shared" si="134"/>
        <v>33</v>
      </c>
      <c r="AQ539" s="60">
        <f t="shared" si="134"/>
        <v>34</v>
      </c>
      <c r="AR539" s="60">
        <f t="shared" si="134"/>
        <v>35</v>
      </c>
      <c r="AS539" s="60">
        <f t="shared" si="134"/>
        <v>36</v>
      </c>
      <c r="AT539" s="60">
        <f t="shared" si="134"/>
        <v>37</v>
      </c>
      <c r="AU539" s="60">
        <f t="shared" si="134"/>
        <v>38</v>
      </c>
      <c r="AV539" s="60">
        <f t="shared" si="134"/>
        <v>39</v>
      </c>
      <c r="AW539" s="60">
        <f t="shared" si="134"/>
        <v>40</v>
      </c>
      <c r="AX539" s="60">
        <f t="shared" si="134"/>
        <v>41</v>
      </c>
      <c r="AY539" s="60">
        <f t="shared" si="134"/>
        <v>42</v>
      </c>
      <c r="AZ539" s="60">
        <f t="shared" si="134"/>
        <v>43</v>
      </c>
      <c r="BB539" s="67" t="s">
        <v>239</v>
      </c>
      <c r="BE539" s="107" t="str">
        <f ca="1">IFERROR(INDEX(IRF.New!$CS$2:$DJ$2,MATCH(BE538,IRF.New!$CS$5:$DJ$5,0)),"")</f>
        <v/>
      </c>
      <c r="BF539" s="108" t="str">
        <f ca="1">IFERROR(INDEX(IRF.New!$CS$2:$DJ$2,MATCH(BF538,IRF.New!$CS$5:$DJ$5,0)),"")</f>
        <v/>
      </c>
      <c r="BG539" s="108" t="str">
        <f ca="1">IFERROR(INDEX(IRF.New!$CS$2:$DJ$2,MATCH(BG538,IRF.New!$CS$5:$DJ$5,0)),"")</f>
        <v/>
      </c>
      <c r="BH539" s="108" t="str">
        <f ca="1">IFERROR(INDEX(IRF.New!$CS$2:$DJ$2,MATCH(BH538,IRF.New!$CS$5:$DJ$5,0)),"")</f>
        <v/>
      </c>
      <c r="BI539" s="108" t="str">
        <f ca="1">IFERROR(INDEX(IRF.New!$CS$2:$DJ$2,MATCH(BI538,IRF.New!$CS$5:$DJ$5,0)),"")</f>
        <v/>
      </c>
      <c r="BJ539" s="108" t="str">
        <f ca="1">IFERROR(INDEX(IRF.New!$CS$2:$DJ$2,MATCH(BJ538,IRF.New!$CS$5:$DJ$5,0)),"")</f>
        <v/>
      </c>
      <c r="BK539" s="108" t="str">
        <f ca="1">IFERROR(INDEX(IRF.New!$CS$2:$DJ$2,MATCH(BK538,IRF.New!$CS$5:$DJ$5,0)),"")</f>
        <v/>
      </c>
      <c r="BL539" s="108" t="str">
        <f ca="1">IFERROR(INDEX(IRF.New!$CS$2:$DJ$2,MATCH(BL538,IRF.New!$CS$5:$DJ$5,0)),"")</f>
        <v/>
      </c>
      <c r="BM539" s="108" t="str">
        <f ca="1">IFERROR(INDEX(IRF.New!$CS$2:$DJ$2,MATCH(BM538,IRF.New!$CS$5:$DJ$5,0)),"")</f>
        <v/>
      </c>
      <c r="BN539" s="108" t="str">
        <f ca="1">IFERROR(INDEX(IRF.New!$CS$2:$DJ$2,MATCH(BN538,IRF.New!$CS$5:$DJ$5,0)),"")</f>
        <v/>
      </c>
      <c r="BO539" s="108" t="str">
        <f ca="1">IFERROR(INDEX(IRF.New!$CS$2:$DJ$2,MATCH(BO538,IRF.New!$CS$5:$DJ$5,0)),"")</f>
        <v/>
      </c>
      <c r="BP539" s="108" t="str">
        <f ca="1">IFERROR(INDEX(IRF.New!$CS$2:$DJ$2,MATCH(BP538,IRF.New!$CS$5:$DJ$5,0)),"")</f>
        <v/>
      </c>
      <c r="BQ539" s="108" t="str">
        <f ca="1">IFERROR(INDEX(IRF.New!$CS$2:$DJ$2,MATCH(BQ538,IRF.New!$CS$5:$DJ$5,0)),"")</f>
        <v/>
      </c>
      <c r="BR539" s="108" t="str">
        <f ca="1">IFERROR(INDEX(IRF.New!$CS$2:$DJ$2,MATCH(BR538,IRF.New!$CS$5:$DJ$5,0)),"")</f>
        <v/>
      </c>
      <c r="BS539" s="108" t="str">
        <f ca="1">IFERROR(INDEX(IRF.New!$CS$2:$DJ$2,MATCH(BS538,IRF.New!$CS$5:$DJ$5,0)),"")</f>
        <v/>
      </c>
      <c r="BT539" s="108" t="str">
        <f ca="1">IFERROR(INDEX(IRF.New!$CS$2:$DJ$2,MATCH(BT538,IRF.New!$CS$5:$DJ$5,0)),"")</f>
        <v/>
      </c>
      <c r="BU539" s="108" t="str">
        <f ca="1">IFERROR(INDEX(IRF.New!$CS$2:$DJ$2,MATCH(BU538,IRF.New!$CS$5:$DJ$5,0)),"")</f>
        <v/>
      </c>
      <c r="BV539" s="109" t="str">
        <f ca="1">IFERROR(INDEX(IRF.New!$CS$2:$DJ$2,MATCH(BV538,IRF.New!$CS$5:$DJ$5,0)),"")</f>
        <v/>
      </c>
      <c r="BX539" s="59" t="s">
        <v>242</v>
      </c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  <c r="CM539" s="59"/>
      <c r="CN539" s="59"/>
      <c r="CO539" s="59"/>
      <c r="CQ539" s="59"/>
      <c r="CR539" s="59"/>
      <c r="CS539" s="59"/>
      <c r="CT539" s="59"/>
      <c r="CU539" s="60" t="s">
        <v>244</v>
      </c>
      <c r="CV539" s="59"/>
      <c r="CW539" s="60" t="s">
        <v>250</v>
      </c>
      <c r="CX539" s="60"/>
      <c r="CY539" s="60" t="s">
        <v>237</v>
      </c>
      <c r="CZ539" s="59" t="s">
        <v>231</v>
      </c>
      <c r="DA539" s="59" t="s">
        <v>243</v>
      </c>
      <c r="DB539" s="60" t="s">
        <v>272</v>
      </c>
      <c r="DD539" s="44" t="s">
        <v>246</v>
      </c>
    </row>
    <row r="540" spans="1:109" x14ac:dyDescent="0.25">
      <c r="B540" s="73" t="s">
        <v>228</v>
      </c>
      <c r="C540" s="74">
        <f>INDEX(IRF.New!$CR$41:$CR$64,MATCH('CF AUX'!C538,IRF.New!$CQ$41:$CQ$64,0))</f>
        <v>62</v>
      </c>
      <c r="F540" s="135" t="str">
        <f>IF(ISNUMBER(H540),IF(ABS((DD540-CU540))&lt;0.001,TRUE,FALSE),"")</f>
        <v/>
      </c>
      <c r="H540" s="143" t="e" cm="1" vm="1">
        <f t="array" ref="H540">_xlfn.SEQUENCE(C539)</f>
        <v>#VALUE!</v>
      </c>
      <c r="I540" s="128" t="str">
        <f ca="1">IF(ISNUMBER(H540),INDEX(IRF.New!$CS$5:$DJ$5,MATCH('CF AUX'!H540,INDIRECT("IRF.New!$CS$"&amp;C540&amp;":$DJ$"&amp;C540),0)),"")</f>
        <v/>
      </c>
      <c r="J540" s="78" t="str">
        <f ca="1">IF(ISNUMBER($H540),INDEX(INDIRECT($D$4),MATCH('CF AUX'!J$14,INDIRECT($D$5),0),MATCH('CF AUX'!$I540,INDIRECT($D$7),0)),"")</f>
        <v/>
      </c>
      <c r="K540" s="79" t="str">
        <f ca="1">IF(ISNUMBER($H540),INDEX(INDIRECT($D$4),MATCH('CF AUX'!K$14,INDIRECT($D$5),0),MATCH('CF AUX'!$I540,INDIRECT($D$7),0)),"")</f>
        <v/>
      </c>
      <c r="L540" s="79" t="str">
        <f ca="1">IF(ISNUMBER($H540),INDEX(INDIRECT($D$4),MATCH('CF AUX'!L$14,INDIRECT($D$5),0),MATCH('CF AUX'!$I540,INDIRECT($D$7),0)),"")</f>
        <v/>
      </c>
      <c r="M540" s="79" t="str">
        <f ca="1">IF(ISNUMBER($H540),INDEX(INDIRECT($D$4),MATCH('CF AUX'!M$14,INDIRECT($D$5),0),MATCH('CF AUX'!$I540,INDIRECT($D$7),0)),"")</f>
        <v/>
      </c>
      <c r="N540" s="79" t="str">
        <f ca="1">IF(ISNUMBER($H540),INDEX(INDIRECT($D$4),MATCH('CF AUX'!N$14,INDIRECT($D$5),0),MATCH('CF AUX'!$I540,INDIRECT($D$7),0)),"")</f>
        <v/>
      </c>
      <c r="O540" s="79" t="str">
        <f ca="1">IF(ISNUMBER($H540),INDEX(INDIRECT($D$4),MATCH('CF AUX'!O$14,INDIRECT($D$5),0),MATCH('CF AUX'!$I540,INDIRECT($D$7),0)),"")</f>
        <v/>
      </c>
      <c r="P540" s="79" t="str">
        <f ca="1">IF(ISNUMBER($H540),INDEX(INDIRECT($D$4),MATCH('CF AUX'!P$14,INDIRECT($D$5),0),MATCH('CF AUX'!$I540,INDIRECT($D$7),0)),"")</f>
        <v/>
      </c>
      <c r="Q540" s="79" t="str">
        <f ca="1">IF(ISNUMBER($H540),INDEX(INDIRECT($D$4),MATCH('CF AUX'!Q$14,INDIRECT($D$5),0),MATCH('CF AUX'!$I540,INDIRECT($D$7),0)),"")</f>
        <v/>
      </c>
      <c r="R540" s="79" t="str">
        <f ca="1">IF(ISNUMBER($H540),INDEX(INDIRECT($D$4),MATCH('CF AUX'!R$14,INDIRECT($D$5),0),MATCH('CF AUX'!$I540,INDIRECT($D$7),0)),"")</f>
        <v/>
      </c>
      <c r="S540" s="79" t="str">
        <f ca="1">IF(ISNUMBER($H540),INDEX(INDIRECT($D$4),MATCH('CF AUX'!S$14,INDIRECT($D$5),0),MATCH('CF AUX'!$I540,INDIRECT($D$7),0)),"")</f>
        <v/>
      </c>
      <c r="T540" s="79" t="str">
        <f ca="1">IF(ISNUMBER($H540),INDEX(INDIRECT($D$4),MATCH('CF AUX'!T$14,INDIRECT($D$5),0),MATCH('CF AUX'!$I540,INDIRECT($D$7),0)),"")</f>
        <v/>
      </c>
      <c r="U540" s="79" t="str">
        <f ca="1">IF(ISNUMBER($H540),INDEX(INDIRECT($D$4),MATCH('CF AUX'!U$14,INDIRECT($D$5),0),MATCH('CF AUX'!$I540,INDIRECT($D$7),0)),"")</f>
        <v/>
      </c>
      <c r="V540" s="79" t="str">
        <f ca="1">IF(ISNUMBER($H540),INDEX(INDIRECT($D$4),MATCH('CF AUX'!V$14,INDIRECT($D$5),0),MATCH('CF AUX'!$I540,INDIRECT($D$7),0)),"")</f>
        <v/>
      </c>
      <c r="W540" s="79" t="str">
        <f ca="1">IF(ISNUMBER($H540),INDEX(INDIRECT($D$4),MATCH('CF AUX'!W$14,INDIRECT($D$5),0),MATCH('CF AUX'!$I540,INDIRECT($D$7),0)),"")</f>
        <v/>
      </c>
      <c r="X540" s="79" t="str">
        <f ca="1">IF(ISNUMBER($H540),INDEX(INDIRECT($D$4),MATCH('CF AUX'!X$14,INDIRECT($D$5),0),MATCH('CF AUX'!$I540,INDIRECT($D$7),0)),"")</f>
        <v/>
      </c>
      <c r="Y540" s="79" t="str">
        <f ca="1">IF(ISNUMBER($H540),INDEX(INDIRECT($D$4),MATCH('CF AUX'!Y$14,INDIRECT($D$5),0),MATCH('CF AUX'!$I540,INDIRECT($D$7),0)),"")</f>
        <v/>
      </c>
      <c r="Z540" s="79" t="str">
        <f ca="1">IF(ISNUMBER($H540),INDEX(INDIRECT($D$4),MATCH('CF AUX'!Z$14,INDIRECT($D$5),0),MATCH('CF AUX'!$I540,INDIRECT($D$7),0)),"")</f>
        <v/>
      </c>
      <c r="AA540" s="79" t="str">
        <f ca="1">IF(ISNUMBER($H540),INDEX(INDIRECT($D$4),MATCH('CF AUX'!AA$14,INDIRECT($D$5),0),MATCH('CF AUX'!$I540,INDIRECT($D$7),0)),"")</f>
        <v/>
      </c>
      <c r="AB540" s="79" t="str">
        <f ca="1">IF(ISNUMBER($H540),INDEX(INDIRECT($D$4),MATCH('CF AUX'!AB$14,INDIRECT($D$5),0),MATCH('CF AUX'!$I540,INDIRECT($D$7),0)),"")</f>
        <v/>
      </c>
      <c r="AC540" s="79" t="str">
        <f ca="1">IF(ISNUMBER($H540),INDEX(INDIRECT($D$4),MATCH('CF AUX'!AC$14,INDIRECT($D$5),0),MATCH('CF AUX'!$I540,INDIRECT($D$7),0)),"")</f>
        <v/>
      </c>
      <c r="AD540" s="79" t="str">
        <f ca="1">IF(ISNUMBER($H540),INDEX(INDIRECT($D$4),MATCH('CF AUX'!AD$14,INDIRECT($D$5),0),MATCH('CF AUX'!$I540,INDIRECT($D$7),0)),"")</f>
        <v/>
      </c>
      <c r="AE540" s="79" t="str">
        <f ca="1">IF(ISNUMBER($H540),INDEX(INDIRECT($D$4),MATCH('CF AUX'!AE$14,INDIRECT($D$5),0),MATCH('CF AUX'!$I540,INDIRECT($D$7),0)),"")</f>
        <v/>
      </c>
      <c r="AF540" s="79" t="str">
        <f ca="1">IF(ISNUMBER($H540),INDEX(INDIRECT($D$4),MATCH('CF AUX'!AF$14,INDIRECT($D$5),0),MATCH('CF AUX'!$I540,INDIRECT($D$7),0)),"")</f>
        <v/>
      </c>
      <c r="AG540" s="79" t="str">
        <f ca="1">IF(ISNUMBER($H540),INDEX(INDIRECT($D$4),MATCH('CF AUX'!AG$14,INDIRECT($D$5),0),MATCH('CF AUX'!$I540,INDIRECT($D$7),0)),"")</f>
        <v/>
      </c>
      <c r="AH540" s="79" t="str">
        <f ca="1">IF(ISNUMBER($H540),INDEX(INDIRECT($D$4),MATCH('CF AUX'!AH$14,INDIRECT($D$5),0),MATCH('CF AUX'!$I540,INDIRECT($D$7),0)),"")</f>
        <v/>
      </c>
      <c r="AI540" s="79" t="str">
        <f ca="1">IF(ISNUMBER($H540),INDEX(INDIRECT($D$4),MATCH('CF AUX'!AI$14,INDIRECT($D$5),0),MATCH('CF AUX'!$I540,INDIRECT($D$7),0)),"")</f>
        <v/>
      </c>
      <c r="AJ540" s="79" t="str">
        <f ca="1">IF(ISNUMBER($H540),INDEX(INDIRECT($D$4),MATCH('CF AUX'!AJ$14,INDIRECT($D$5),0),MATCH('CF AUX'!$I540,INDIRECT($D$7),0)),"")</f>
        <v/>
      </c>
      <c r="AK540" s="79" t="str">
        <f ca="1">IF(ISNUMBER($H540),INDEX(INDIRECT($D$4),MATCH('CF AUX'!AK$14,INDIRECT($D$5),0),MATCH('CF AUX'!$I540,INDIRECT($D$7),0)),"")</f>
        <v/>
      </c>
      <c r="AL540" s="79" t="str">
        <f ca="1">IF(ISNUMBER($H540),INDEX(INDIRECT($D$4),MATCH('CF AUX'!AL$14,INDIRECT($D$5),0),MATCH('CF AUX'!$I540,INDIRECT($D$7),0)),"")</f>
        <v/>
      </c>
      <c r="AM540" s="79" t="str">
        <f ca="1">IF(ISNUMBER($H540),INDEX(INDIRECT($D$4),MATCH('CF AUX'!AM$14,INDIRECT($D$5),0),MATCH('CF AUX'!$I540,INDIRECT($D$7),0)),"")</f>
        <v/>
      </c>
      <c r="AN540" s="79" t="str">
        <f ca="1">IF(ISNUMBER($H540),INDEX(INDIRECT($D$4),MATCH('CF AUX'!AN$14,INDIRECT($D$5),0),MATCH('CF AUX'!$I540,INDIRECT($D$7),0)),"")</f>
        <v/>
      </c>
      <c r="AO540" s="79" t="str">
        <f ca="1">IF(ISNUMBER($H540),INDEX(INDIRECT($D$4),MATCH('CF AUX'!AO$14,INDIRECT($D$5),0),MATCH('CF AUX'!$I540,INDIRECT($D$7),0)),"")</f>
        <v/>
      </c>
      <c r="AP540" s="79" t="str">
        <f ca="1">IF(ISNUMBER($H540),INDEX(INDIRECT($D$4),MATCH('CF AUX'!AP$14,INDIRECT($D$5),0),MATCH('CF AUX'!$I540,INDIRECT($D$7),0)),"")</f>
        <v/>
      </c>
      <c r="AQ540" s="79" t="str">
        <f ca="1">IF(ISNUMBER($H540),INDEX(INDIRECT($D$4),MATCH('CF AUX'!AQ$14,INDIRECT($D$5),0),MATCH('CF AUX'!$I540,INDIRECT($D$7),0)),"")</f>
        <v/>
      </c>
      <c r="AR540" s="79" t="str">
        <f ca="1">IF(ISNUMBER($H540),INDEX(INDIRECT($D$4),MATCH('CF AUX'!AR$14,INDIRECT($D$5),0),MATCH('CF AUX'!$I540,INDIRECT($D$7),0)),"")</f>
        <v/>
      </c>
      <c r="AS540" s="79" t="str">
        <f ca="1">IF(ISNUMBER($H540),INDEX(INDIRECT($D$4),MATCH('CF AUX'!AS$14,INDIRECT($D$5),0),MATCH('CF AUX'!$I540,INDIRECT($D$7),0)),"")</f>
        <v/>
      </c>
      <c r="AT540" s="79" t="str">
        <f ca="1">IF(ISNUMBER($H540),INDEX(INDIRECT($D$4),MATCH('CF AUX'!AT$14,INDIRECT($D$5),0),MATCH('CF AUX'!$I540,INDIRECT($D$7),0)),"")</f>
        <v/>
      </c>
      <c r="AU540" s="79" t="str">
        <f ca="1">IF(ISNUMBER($H540),INDEX(INDIRECT($D$4),MATCH('CF AUX'!AU$14,INDIRECT($D$5),0),MATCH('CF AUX'!$I540,INDIRECT($D$7),0)),"")</f>
        <v/>
      </c>
      <c r="AV540" s="79" t="str">
        <f ca="1">IF(ISNUMBER($H540),INDEX(INDIRECT($D$4),MATCH('CF AUX'!AV$14,INDIRECT($D$5),0),MATCH('CF AUX'!$I540,INDIRECT($D$7),0)),"")</f>
        <v/>
      </c>
      <c r="AW540" s="79" t="str">
        <f ca="1">IF(ISNUMBER($H540),INDEX(INDIRECT($D$4),MATCH('CF AUX'!AW$14,INDIRECT($D$5),0),MATCH('CF AUX'!$I540,INDIRECT($D$7),0)),"")</f>
        <v/>
      </c>
      <c r="AX540" s="79" t="str">
        <f ca="1">IF(ISNUMBER($H540),INDEX(INDIRECT($D$4),MATCH('CF AUX'!AX$14,INDIRECT($D$5),0),MATCH('CF AUX'!$I540,INDIRECT($D$7),0)),"")</f>
        <v/>
      </c>
      <c r="AY540" s="79" t="str">
        <f ca="1">IF(ISNUMBER($H540),INDEX(INDIRECT($D$4),MATCH('CF AUX'!AY$14,INDIRECT($D$5),0),MATCH('CF AUX'!$I540,INDIRECT($D$7),0)),"")</f>
        <v/>
      </c>
      <c r="AZ540" s="79" t="str">
        <f ca="1">IF(ISNUMBER($H540),INDEX(INDIRECT($D$4),MATCH('CF AUX'!AZ$14,INDIRECT($D$5),0),MATCH('CF AUX'!$I540,INDIRECT($D$7),0)),"")</f>
        <v/>
      </c>
      <c r="BB540" s="95" t="str" cm="1">
        <f t="array" aca="1" ref="BB540" ca="1">IF(ISNUMBER($H540),MMULT(J540:AZ540,TRANSPOSE(INDIRECT($D$8&amp;$G$4&amp;B543&amp;":"&amp;$G$6&amp;B543))),"")</f>
        <v/>
      </c>
      <c r="BD540" s="59">
        <f>BD536</f>
        <v>539</v>
      </c>
      <c r="BE540" s="78" t="str" cm="1">
        <f t="array" aca="1" ref="BE540" ca="1">IFERROR(INDEX(INDIRECT($D$4),MATCH(INDIRECT(BE$5&amp;$BD540),INDIRECT($D$6),0),MATCH($I540,INDIRECT($D$7),0)),"")</f>
        <v/>
      </c>
      <c r="BF540" s="79" t="str" cm="1">
        <f t="array" aca="1" ref="BF540" ca="1">IFERROR(INDEX(INDIRECT($D$4),MATCH(INDIRECT(BF$5&amp;$BD540),INDIRECT($D$6),0),MATCH($I540,INDIRECT($D$7),0)),"")</f>
        <v/>
      </c>
      <c r="BG540" s="79" t="str" cm="1">
        <f t="array" aca="1" ref="BG540" ca="1">IFERROR(INDEX(INDIRECT($D$4),MATCH(INDIRECT(BG$5&amp;$BD540),INDIRECT($D$6),0),MATCH($I540,INDIRECT($D$7),0)),"")</f>
        <v/>
      </c>
      <c r="BH540" s="79" t="str" cm="1">
        <f t="array" aca="1" ref="BH540" ca="1">IFERROR(INDEX(INDIRECT($D$4),MATCH(INDIRECT(BH$5&amp;$BD540),INDIRECT($D$6),0),MATCH($I540,INDIRECT($D$7),0)),"")</f>
        <v/>
      </c>
      <c r="BI540" s="79" t="str" cm="1">
        <f t="array" aca="1" ref="BI540" ca="1">IFERROR(INDEX(INDIRECT($D$4),MATCH(INDIRECT(BI$5&amp;$BD540),INDIRECT($D$6),0),MATCH($I540,INDIRECT($D$7),0)),"")</f>
        <v/>
      </c>
      <c r="BJ540" s="79" t="str" cm="1">
        <f t="array" aca="1" ref="BJ540" ca="1">IFERROR(INDEX(INDIRECT($D$4),MATCH(INDIRECT(BJ$5&amp;$BD540),INDIRECT($D$6),0),MATCH($I540,INDIRECT($D$7),0)),"")</f>
        <v/>
      </c>
      <c r="BK540" s="79" t="str" cm="1">
        <f t="array" aca="1" ref="BK540" ca="1">IFERROR(INDEX(INDIRECT($D$4),MATCH(INDIRECT(BK$5&amp;$BD540),INDIRECT($D$6),0),MATCH($I540,INDIRECT($D$7),0)),"")</f>
        <v/>
      </c>
      <c r="BL540" s="79" t="str" cm="1">
        <f t="array" aca="1" ref="BL540" ca="1">IFERROR(INDEX(INDIRECT($D$4),MATCH(INDIRECT(BL$5&amp;$BD540),INDIRECT($D$6),0),MATCH($I540,INDIRECT($D$7),0)),"")</f>
        <v/>
      </c>
      <c r="BM540" s="79" t="str" cm="1">
        <f t="array" aca="1" ref="BM540" ca="1">IFERROR(INDEX(INDIRECT($D$4),MATCH(INDIRECT(BM$5&amp;$BD540),INDIRECT($D$6),0),MATCH($I540,INDIRECT($D$7),0)),"")</f>
        <v/>
      </c>
      <c r="BN540" s="79" t="str" cm="1">
        <f t="array" aca="1" ref="BN540" ca="1">IFERROR(INDEX(INDIRECT($D$4),MATCH(INDIRECT(BN$5&amp;$BD540),INDIRECT($D$6),0),MATCH($I540,INDIRECT($D$7),0)),"")</f>
        <v/>
      </c>
      <c r="BO540" s="79" t="str" cm="1">
        <f t="array" aca="1" ref="BO540" ca="1">IFERROR(INDEX(INDIRECT($D$4),MATCH(INDIRECT(BO$5&amp;$BD540),INDIRECT($D$6),0),MATCH($I540,INDIRECT($D$7),0)),"")</f>
        <v/>
      </c>
      <c r="BP540" s="79" t="str" cm="1">
        <f t="array" aca="1" ref="BP540" ca="1">IFERROR(INDEX(INDIRECT($D$4),MATCH(INDIRECT(BP$5&amp;$BD540),INDIRECT($D$6),0),MATCH($I540,INDIRECT($D$7),0)),"")</f>
        <v/>
      </c>
      <c r="BQ540" s="79" t="str" cm="1">
        <f t="array" aca="1" ref="BQ540" ca="1">IFERROR(INDEX(INDIRECT($D$4),MATCH(INDIRECT(BQ$5&amp;$BD540),INDIRECT($D$6),0),MATCH($I540,INDIRECT($D$7),0)),"")</f>
        <v/>
      </c>
      <c r="BR540" s="79" t="str" cm="1">
        <f t="array" aca="1" ref="BR540" ca="1">IFERROR(INDEX(INDIRECT($D$4),MATCH(INDIRECT(BR$5&amp;$BD540),INDIRECT($D$6),0),MATCH($I540,INDIRECT($D$7),0)),"")</f>
        <v/>
      </c>
      <c r="BS540" s="79" t="str" cm="1">
        <f t="array" aca="1" ref="BS540" ca="1">IFERROR(INDEX(INDIRECT($D$4),MATCH(INDIRECT(BS$5&amp;$BD540),INDIRECT($D$6),0),MATCH($I540,INDIRECT($D$7),0)),"")</f>
        <v/>
      </c>
      <c r="BT540" s="79" t="str" cm="1">
        <f t="array" aca="1" ref="BT540" ca="1">IFERROR(INDEX(INDIRECT($D$4),MATCH(INDIRECT(BT$5&amp;$BD540),INDIRECT($D$6),0),MATCH($I540,INDIRECT($D$7),0)),"")</f>
        <v/>
      </c>
      <c r="BU540" s="79" t="str" cm="1">
        <f t="array" aca="1" ref="BU540" ca="1">IFERROR(INDEX(INDIRECT($D$4),MATCH(INDIRECT(BU$5&amp;$BD540),INDIRECT($D$6),0),MATCH($I540,INDIRECT($D$7),0)),"")</f>
        <v/>
      </c>
      <c r="BV540" s="98" t="str" cm="1">
        <f t="array" aca="1" ref="BV540" ca="1">IFERROR(INDEX(INDIRECT($D$4),MATCH(INDIRECT(BV$5&amp;$BD540),INDIRECT($D$6),0),MATCH($I540,INDIRECT($D$7),0)),"")</f>
        <v/>
      </c>
      <c r="BX540" s="78" t="e" cm="1">
        <f t="array" aca="1" ref="BX540" ca="1">MINVERSE(INDIRECT(C551&amp;D551&amp;":"&amp;C552&amp;D552))</f>
        <v>#VALUE!</v>
      </c>
      <c r="BY540" s="79"/>
      <c r="BZ540" s="79"/>
      <c r="CA540" s="79"/>
      <c r="CB540" s="79"/>
      <c r="CC540" s="79"/>
      <c r="CD540" s="79"/>
      <c r="CE540" s="79"/>
      <c r="CF540" s="79"/>
      <c r="CG540" s="79"/>
      <c r="CH540" s="79"/>
      <c r="CI540" s="79"/>
      <c r="CJ540" s="79"/>
      <c r="CK540" s="79"/>
      <c r="CL540" s="79"/>
      <c r="CM540" s="79"/>
      <c r="CN540" s="79"/>
      <c r="CO540" s="98"/>
      <c r="CQ540" s="145" t="s">
        <v>206</v>
      </c>
      <c r="CR540" s="105" t="str">
        <f>IF(ISNUMBER(CS540),ROW(CS540),"")</f>
        <v/>
      </c>
      <c r="CS540" s="77" t="e" cm="1" vm="1">
        <f t="array" ref="CS540">_xlfn.SEQUENCE(C539)</f>
        <v>#VALUE!</v>
      </c>
      <c r="CT540" s="115" t="str">
        <f t="shared" ref="CT540:CT557" ca="1" si="135">I540</f>
        <v/>
      </c>
      <c r="CU540" s="78" t="str">
        <f>IF(ISNUMBER($CS540),INDEX(IRF.New!$CS$7:$DJ$37,MATCH(B543+1,IRF.New!$B$7:$B$37,0),MATCH($CT540,IRF.New!$CS$5:$DJ$5,0)),"")</f>
        <v/>
      </c>
      <c r="CV540" s="79"/>
      <c r="CW540" s="79" t="str">
        <f t="shared" ref="CW540:CW557" si="136">IF(ISNUMBER(CU540),CU540-BB540,"")</f>
        <v/>
      </c>
      <c r="CX540" s="79"/>
      <c r="CY540" s="79" t="e" cm="1">
        <f t="array" aca="1" ref="CY540" ca="1">MMULT(_xlfn.ANCHORARRAY(BX540),CW540:INDIRECT(CW538&amp;MAX(CR540:CR557)))</f>
        <v>#VALUE!</v>
      </c>
      <c r="CZ540" s="63">
        <f>ROW(CY540)</f>
        <v>540</v>
      </c>
      <c r="DA540" s="111" t="str">
        <f>IF(ISNUMBER(CS540),INDEX(IRF.New!$CS$2:$DJ$2,MATCH('CF AUX'!$CT540,IRF.New!$CS$5:$DJ$5,0)),"")</f>
        <v/>
      </c>
      <c r="DB540" s="85">
        <f>C538</f>
        <v>22</v>
      </c>
      <c r="DD540" s="131" t="str">
        <f>IF(ISNUMBER(CS540),INDEX(IRF.New!$D$7:$CO$37,MATCH('CF AUX'!C538,IRF.New!$C$7:$C$37,0),MATCH(CT540,IRF.New!$D$5:$CO$5,0)),"")</f>
        <v/>
      </c>
      <c r="DE540" s="1"/>
    </row>
    <row r="541" spans="1:109" x14ac:dyDescent="0.25">
      <c r="F541" s="136" t="str">
        <f t="shared" ref="F541:F557" si="137">IF(ISNUMBER(H541),IF(ABS((DD541-CU541))&lt;0.001,TRUE,FALSE),"")</f>
        <v/>
      </c>
      <c r="H541" s="143"/>
      <c r="I541" s="128" t="str">
        <f ca="1">IF(ISNUMBER(H541),INDEX(IRF.New!$CS$5:$DJ$5,MATCH('CF AUX'!H541,INDIRECT("IRF.New!$CS$"&amp;C540&amp;":$DJ$"&amp;C540),0)),"")</f>
        <v/>
      </c>
      <c r="J541" s="80" t="str">
        <f ca="1">IF(ISNUMBER($H541),INDEX(INDIRECT($D$4),MATCH('CF AUX'!J$14,INDIRECT($D$5),0),MATCH('CF AUX'!$I541,INDIRECT($D$7),0)),"")</f>
        <v/>
      </c>
      <c r="K541" s="81" t="str">
        <f ca="1">IF(ISNUMBER($H541),INDEX(INDIRECT($D$4),MATCH('CF AUX'!K$14,INDIRECT($D$5),0),MATCH('CF AUX'!$I541,INDIRECT($D$7),0)),"")</f>
        <v/>
      </c>
      <c r="L541" s="81" t="str">
        <f ca="1">IF(ISNUMBER($H541),INDEX(INDIRECT($D$4),MATCH('CF AUX'!L$14,INDIRECT($D$5),0),MATCH('CF AUX'!$I541,INDIRECT($D$7),0)),"")</f>
        <v/>
      </c>
      <c r="M541" s="81" t="str">
        <f ca="1">IF(ISNUMBER($H541),INDEX(INDIRECT($D$4),MATCH('CF AUX'!M$14,INDIRECT($D$5),0),MATCH('CF AUX'!$I541,INDIRECT($D$7),0)),"")</f>
        <v/>
      </c>
      <c r="N541" s="81" t="str">
        <f ca="1">IF(ISNUMBER($H541),INDEX(INDIRECT($D$4),MATCH('CF AUX'!N$14,INDIRECT($D$5),0),MATCH('CF AUX'!$I541,INDIRECT($D$7),0)),"")</f>
        <v/>
      </c>
      <c r="O541" s="81" t="str">
        <f ca="1">IF(ISNUMBER($H541),INDEX(INDIRECT($D$4),MATCH('CF AUX'!O$14,INDIRECT($D$5),0),MATCH('CF AUX'!$I541,INDIRECT($D$7),0)),"")</f>
        <v/>
      </c>
      <c r="P541" s="81" t="str">
        <f ca="1">IF(ISNUMBER($H541),INDEX(INDIRECT($D$4),MATCH('CF AUX'!P$14,INDIRECT($D$5),0),MATCH('CF AUX'!$I541,INDIRECT($D$7),0)),"")</f>
        <v/>
      </c>
      <c r="Q541" s="81" t="str">
        <f ca="1">IF(ISNUMBER($H541),INDEX(INDIRECT($D$4),MATCH('CF AUX'!Q$14,INDIRECT($D$5),0),MATCH('CF AUX'!$I541,INDIRECT($D$7),0)),"")</f>
        <v/>
      </c>
      <c r="R541" s="81" t="str">
        <f ca="1">IF(ISNUMBER($H541),INDEX(INDIRECT($D$4),MATCH('CF AUX'!R$14,INDIRECT($D$5),0),MATCH('CF AUX'!$I541,INDIRECT($D$7),0)),"")</f>
        <v/>
      </c>
      <c r="S541" s="81" t="str">
        <f ca="1">IF(ISNUMBER($H541),INDEX(INDIRECT($D$4),MATCH('CF AUX'!S$14,INDIRECT($D$5),0),MATCH('CF AUX'!$I541,INDIRECT($D$7),0)),"")</f>
        <v/>
      </c>
      <c r="T541" s="81" t="str">
        <f ca="1">IF(ISNUMBER($H541),INDEX(INDIRECT($D$4),MATCH('CF AUX'!T$14,INDIRECT($D$5),0),MATCH('CF AUX'!$I541,INDIRECT($D$7),0)),"")</f>
        <v/>
      </c>
      <c r="U541" s="81" t="str">
        <f ca="1">IF(ISNUMBER($H541),INDEX(INDIRECT($D$4),MATCH('CF AUX'!U$14,INDIRECT($D$5),0),MATCH('CF AUX'!$I541,INDIRECT($D$7),0)),"")</f>
        <v/>
      </c>
      <c r="V541" s="81" t="str">
        <f ca="1">IF(ISNUMBER($H541),INDEX(INDIRECT($D$4),MATCH('CF AUX'!V$14,INDIRECT($D$5),0),MATCH('CF AUX'!$I541,INDIRECT($D$7),0)),"")</f>
        <v/>
      </c>
      <c r="W541" s="81" t="str">
        <f ca="1">IF(ISNUMBER($H541),INDEX(INDIRECT($D$4),MATCH('CF AUX'!W$14,INDIRECT($D$5),0),MATCH('CF AUX'!$I541,INDIRECT($D$7),0)),"")</f>
        <v/>
      </c>
      <c r="X541" s="81" t="str">
        <f ca="1">IF(ISNUMBER($H541),INDEX(INDIRECT($D$4),MATCH('CF AUX'!X$14,INDIRECT($D$5),0),MATCH('CF AUX'!$I541,INDIRECT($D$7),0)),"")</f>
        <v/>
      </c>
      <c r="Y541" s="81" t="str">
        <f ca="1">IF(ISNUMBER($H541),INDEX(INDIRECT($D$4),MATCH('CF AUX'!Y$14,INDIRECT($D$5),0),MATCH('CF AUX'!$I541,INDIRECT($D$7),0)),"")</f>
        <v/>
      </c>
      <c r="Z541" s="81" t="str">
        <f ca="1">IF(ISNUMBER($H541),INDEX(INDIRECT($D$4),MATCH('CF AUX'!Z$14,INDIRECT($D$5),0),MATCH('CF AUX'!$I541,INDIRECT($D$7),0)),"")</f>
        <v/>
      </c>
      <c r="AA541" s="81" t="str">
        <f ca="1">IF(ISNUMBER($H541),INDEX(INDIRECT($D$4),MATCH('CF AUX'!AA$14,INDIRECT($D$5),0),MATCH('CF AUX'!$I541,INDIRECT($D$7),0)),"")</f>
        <v/>
      </c>
      <c r="AB541" s="81" t="str">
        <f ca="1">IF(ISNUMBER($H541),INDEX(INDIRECT($D$4),MATCH('CF AUX'!AB$14,INDIRECT($D$5),0),MATCH('CF AUX'!$I541,INDIRECT($D$7),0)),"")</f>
        <v/>
      </c>
      <c r="AC541" s="81" t="str">
        <f ca="1">IF(ISNUMBER($H541),INDEX(INDIRECT($D$4),MATCH('CF AUX'!AC$14,INDIRECT($D$5),0),MATCH('CF AUX'!$I541,INDIRECT($D$7),0)),"")</f>
        <v/>
      </c>
      <c r="AD541" s="81" t="str">
        <f ca="1">IF(ISNUMBER($H541),INDEX(INDIRECT($D$4),MATCH('CF AUX'!AD$14,INDIRECT($D$5),0),MATCH('CF AUX'!$I541,INDIRECT($D$7),0)),"")</f>
        <v/>
      </c>
      <c r="AE541" s="81" t="str">
        <f ca="1">IF(ISNUMBER($H541),INDEX(INDIRECT($D$4),MATCH('CF AUX'!AE$14,INDIRECT($D$5),0),MATCH('CF AUX'!$I541,INDIRECT($D$7),0)),"")</f>
        <v/>
      </c>
      <c r="AF541" s="81" t="str">
        <f ca="1">IF(ISNUMBER($H541),INDEX(INDIRECT($D$4),MATCH('CF AUX'!AF$14,INDIRECT($D$5),0),MATCH('CF AUX'!$I541,INDIRECT($D$7),0)),"")</f>
        <v/>
      </c>
      <c r="AG541" s="81" t="str">
        <f ca="1">IF(ISNUMBER($H541),INDEX(INDIRECT($D$4),MATCH('CF AUX'!AG$14,INDIRECT($D$5),0),MATCH('CF AUX'!$I541,INDIRECT($D$7),0)),"")</f>
        <v/>
      </c>
      <c r="AH541" s="81" t="str">
        <f ca="1">IF(ISNUMBER($H541),INDEX(INDIRECT($D$4),MATCH('CF AUX'!AH$14,INDIRECT($D$5),0),MATCH('CF AUX'!$I541,INDIRECT($D$7),0)),"")</f>
        <v/>
      </c>
      <c r="AI541" s="81" t="str">
        <f ca="1">IF(ISNUMBER($H541),INDEX(INDIRECT($D$4),MATCH('CF AUX'!AI$14,INDIRECT($D$5),0),MATCH('CF AUX'!$I541,INDIRECT($D$7),0)),"")</f>
        <v/>
      </c>
      <c r="AJ541" s="81" t="str">
        <f ca="1">IF(ISNUMBER($H541),INDEX(INDIRECT($D$4),MATCH('CF AUX'!AJ$14,INDIRECT($D$5),0),MATCH('CF AUX'!$I541,INDIRECT($D$7),0)),"")</f>
        <v/>
      </c>
      <c r="AK541" s="81" t="str">
        <f ca="1">IF(ISNUMBER($H541),INDEX(INDIRECT($D$4),MATCH('CF AUX'!AK$14,INDIRECT($D$5),0),MATCH('CF AUX'!$I541,INDIRECT($D$7),0)),"")</f>
        <v/>
      </c>
      <c r="AL541" s="81" t="str">
        <f ca="1">IF(ISNUMBER($H541),INDEX(INDIRECT($D$4),MATCH('CF AUX'!AL$14,INDIRECT($D$5),0),MATCH('CF AUX'!$I541,INDIRECT($D$7),0)),"")</f>
        <v/>
      </c>
      <c r="AM541" s="81" t="str">
        <f ca="1">IF(ISNUMBER($H541),INDEX(INDIRECT($D$4),MATCH('CF AUX'!AM$14,INDIRECT($D$5),0),MATCH('CF AUX'!$I541,INDIRECT($D$7),0)),"")</f>
        <v/>
      </c>
      <c r="AN541" s="81" t="str">
        <f ca="1">IF(ISNUMBER($H541),INDEX(INDIRECT($D$4),MATCH('CF AUX'!AN$14,INDIRECT($D$5),0),MATCH('CF AUX'!$I541,INDIRECT($D$7),0)),"")</f>
        <v/>
      </c>
      <c r="AO541" s="81" t="str">
        <f ca="1">IF(ISNUMBER($H541),INDEX(INDIRECT($D$4),MATCH('CF AUX'!AO$14,INDIRECT($D$5),0),MATCH('CF AUX'!$I541,INDIRECT($D$7),0)),"")</f>
        <v/>
      </c>
      <c r="AP541" s="81" t="str">
        <f ca="1">IF(ISNUMBER($H541),INDEX(INDIRECT($D$4),MATCH('CF AUX'!AP$14,INDIRECT($D$5),0),MATCH('CF AUX'!$I541,INDIRECT($D$7),0)),"")</f>
        <v/>
      </c>
      <c r="AQ541" s="81" t="str">
        <f ca="1">IF(ISNUMBER($H541),INDEX(INDIRECT($D$4),MATCH('CF AUX'!AQ$14,INDIRECT($D$5),0),MATCH('CF AUX'!$I541,INDIRECT($D$7),0)),"")</f>
        <v/>
      </c>
      <c r="AR541" s="81" t="str">
        <f ca="1">IF(ISNUMBER($H541),INDEX(INDIRECT($D$4),MATCH('CF AUX'!AR$14,INDIRECT($D$5),0),MATCH('CF AUX'!$I541,INDIRECT($D$7),0)),"")</f>
        <v/>
      </c>
      <c r="AS541" s="81" t="str">
        <f ca="1">IF(ISNUMBER($H541),INDEX(INDIRECT($D$4),MATCH('CF AUX'!AS$14,INDIRECT($D$5),0),MATCH('CF AUX'!$I541,INDIRECT($D$7),0)),"")</f>
        <v/>
      </c>
      <c r="AT541" s="81" t="str">
        <f ca="1">IF(ISNUMBER($H541),INDEX(INDIRECT($D$4),MATCH('CF AUX'!AT$14,INDIRECT($D$5),0),MATCH('CF AUX'!$I541,INDIRECT($D$7),0)),"")</f>
        <v/>
      </c>
      <c r="AU541" s="81" t="str">
        <f ca="1">IF(ISNUMBER($H541),INDEX(INDIRECT($D$4),MATCH('CF AUX'!AU$14,INDIRECT($D$5),0),MATCH('CF AUX'!$I541,INDIRECT($D$7),0)),"")</f>
        <v/>
      </c>
      <c r="AV541" s="81" t="str">
        <f ca="1">IF(ISNUMBER($H541),INDEX(INDIRECT($D$4),MATCH('CF AUX'!AV$14,INDIRECT($D$5),0),MATCH('CF AUX'!$I541,INDIRECT($D$7),0)),"")</f>
        <v/>
      </c>
      <c r="AW541" s="81" t="str">
        <f ca="1">IF(ISNUMBER($H541),INDEX(INDIRECT($D$4),MATCH('CF AUX'!AW$14,INDIRECT($D$5),0),MATCH('CF AUX'!$I541,INDIRECT($D$7),0)),"")</f>
        <v/>
      </c>
      <c r="AX541" s="81" t="str">
        <f ca="1">IF(ISNUMBER($H541),INDEX(INDIRECT($D$4),MATCH('CF AUX'!AX$14,INDIRECT($D$5),0),MATCH('CF AUX'!$I541,INDIRECT($D$7),0)),"")</f>
        <v/>
      </c>
      <c r="AY541" s="81" t="str">
        <f ca="1">IF(ISNUMBER($H541),INDEX(INDIRECT($D$4),MATCH('CF AUX'!AY$14,INDIRECT($D$5),0),MATCH('CF AUX'!$I541,INDIRECT($D$7),0)),"")</f>
        <v/>
      </c>
      <c r="AZ541" s="81" t="str">
        <f ca="1">IF(ISNUMBER($H541),INDEX(INDIRECT($D$4),MATCH('CF AUX'!AZ$14,INDIRECT($D$5),0),MATCH('CF AUX'!$I541,INDIRECT($D$7),0)),"")</f>
        <v/>
      </c>
      <c r="BB541" s="96" t="str" cm="1">
        <f t="array" aca="1" ref="BB541" ca="1">IF(ISNUMBER($H541),MMULT(J541:AZ541,TRANSPOSE(INDIRECT($D$8&amp;$G$4&amp;B543&amp;":"&amp;$G$6&amp;B543))),"")</f>
        <v/>
      </c>
      <c r="BD541" s="59">
        <f>BD540</f>
        <v>539</v>
      </c>
      <c r="BE541" s="80" t="str" cm="1">
        <f t="array" aca="1" ref="BE541" ca="1">IFERROR(INDEX(INDIRECT($D$4),MATCH(INDIRECT(BE$5&amp;$BD541),INDIRECT($D$6),0),MATCH($I541,INDIRECT($D$7),0)),"")</f>
        <v/>
      </c>
      <c r="BF541" s="81" t="str" cm="1">
        <f t="array" aca="1" ref="BF541" ca="1">IFERROR(INDEX(INDIRECT($D$4),MATCH(INDIRECT(BF$5&amp;$BD541),INDIRECT($D$6),0),MATCH($I541,INDIRECT($D$7),0)),"")</f>
        <v/>
      </c>
      <c r="BG541" s="81" t="str" cm="1">
        <f t="array" aca="1" ref="BG541" ca="1">IFERROR(INDEX(INDIRECT($D$4),MATCH(INDIRECT(BG$5&amp;$BD541),INDIRECT($D$6),0),MATCH($I541,INDIRECT($D$7),0)),"")</f>
        <v/>
      </c>
      <c r="BH541" s="81" t="str" cm="1">
        <f t="array" aca="1" ref="BH541" ca="1">IFERROR(INDEX(INDIRECT($D$4),MATCH(INDIRECT(BH$5&amp;$BD541),INDIRECT($D$6),0),MATCH($I541,INDIRECT($D$7),0)),"")</f>
        <v/>
      </c>
      <c r="BI541" s="81" t="str" cm="1">
        <f t="array" aca="1" ref="BI541" ca="1">IFERROR(INDEX(INDIRECT($D$4),MATCH(INDIRECT(BI$5&amp;$BD541),INDIRECT($D$6),0),MATCH($I541,INDIRECT($D$7),0)),"")</f>
        <v/>
      </c>
      <c r="BJ541" s="81" t="str" cm="1">
        <f t="array" aca="1" ref="BJ541" ca="1">IFERROR(INDEX(INDIRECT($D$4),MATCH(INDIRECT(BJ$5&amp;$BD541),INDIRECT($D$6),0),MATCH($I541,INDIRECT($D$7),0)),"")</f>
        <v/>
      </c>
      <c r="BK541" s="81" t="str" cm="1">
        <f t="array" aca="1" ref="BK541" ca="1">IFERROR(INDEX(INDIRECT($D$4),MATCH(INDIRECT(BK$5&amp;$BD541),INDIRECT($D$6),0),MATCH($I541,INDIRECT($D$7),0)),"")</f>
        <v/>
      </c>
      <c r="BL541" s="81" t="str" cm="1">
        <f t="array" aca="1" ref="BL541" ca="1">IFERROR(INDEX(INDIRECT($D$4),MATCH(INDIRECT(BL$5&amp;$BD541),INDIRECT($D$6),0),MATCH($I541,INDIRECT($D$7),0)),"")</f>
        <v/>
      </c>
      <c r="BM541" s="81" t="str" cm="1">
        <f t="array" aca="1" ref="BM541" ca="1">IFERROR(INDEX(INDIRECT($D$4),MATCH(INDIRECT(BM$5&amp;$BD541),INDIRECT($D$6),0),MATCH($I541,INDIRECT($D$7),0)),"")</f>
        <v/>
      </c>
      <c r="BN541" s="81" t="str" cm="1">
        <f t="array" aca="1" ref="BN541" ca="1">IFERROR(INDEX(INDIRECT($D$4),MATCH(INDIRECT(BN$5&amp;$BD541),INDIRECT($D$6),0),MATCH($I541,INDIRECT($D$7),0)),"")</f>
        <v/>
      </c>
      <c r="BO541" s="81" t="str" cm="1">
        <f t="array" aca="1" ref="BO541" ca="1">IFERROR(INDEX(INDIRECT($D$4),MATCH(INDIRECT(BO$5&amp;$BD541),INDIRECT($D$6),0),MATCH($I541,INDIRECT($D$7),0)),"")</f>
        <v/>
      </c>
      <c r="BP541" s="81" t="str" cm="1">
        <f t="array" aca="1" ref="BP541" ca="1">IFERROR(INDEX(INDIRECT($D$4),MATCH(INDIRECT(BP$5&amp;$BD541),INDIRECT($D$6),0),MATCH($I541,INDIRECT($D$7),0)),"")</f>
        <v/>
      </c>
      <c r="BQ541" s="81" t="str" cm="1">
        <f t="array" aca="1" ref="BQ541" ca="1">IFERROR(INDEX(INDIRECT($D$4),MATCH(INDIRECT(BQ$5&amp;$BD541),INDIRECT($D$6),0),MATCH($I541,INDIRECT($D$7),0)),"")</f>
        <v/>
      </c>
      <c r="BR541" s="81" t="str" cm="1">
        <f t="array" aca="1" ref="BR541" ca="1">IFERROR(INDEX(INDIRECT($D$4),MATCH(INDIRECT(BR$5&amp;$BD541),INDIRECT($D$6),0),MATCH($I541,INDIRECT($D$7),0)),"")</f>
        <v/>
      </c>
      <c r="BS541" s="81" t="str" cm="1">
        <f t="array" aca="1" ref="BS541" ca="1">IFERROR(INDEX(INDIRECT($D$4),MATCH(INDIRECT(BS$5&amp;$BD541),INDIRECT($D$6),0),MATCH($I541,INDIRECT($D$7),0)),"")</f>
        <v/>
      </c>
      <c r="BT541" s="81" t="str" cm="1">
        <f t="array" aca="1" ref="BT541" ca="1">IFERROR(INDEX(INDIRECT($D$4),MATCH(INDIRECT(BT$5&amp;$BD541),INDIRECT($D$6),0),MATCH($I541,INDIRECT($D$7),0)),"")</f>
        <v/>
      </c>
      <c r="BU541" s="81" t="str" cm="1">
        <f t="array" aca="1" ref="BU541" ca="1">IFERROR(INDEX(INDIRECT($D$4),MATCH(INDIRECT(BU$5&amp;$BD541),INDIRECT($D$6),0),MATCH($I541,INDIRECT($D$7),0)),"")</f>
        <v/>
      </c>
      <c r="BV541" s="99" t="str" cm="1">
        <f t="array" aca="1" ref="BV541" ca="1">IFERROR(INDEX(INDIRECT($D$4),MATCH(INDIRECT(BV$5&amp;$BD541),INDIRECT($D$6),0),MATCH($I541,INDIRECT($D$7),0)),"")</f>
        <v/>
      </c>
      <c r="BX541" s="80"/>
      <c r="BY541" s="81"/>
      <c r="BZ541" s="81"/>
      <c r="CA541" s="81"/>
      <c r="CB541" s="81"/>
      <c r="CC541" s="81"/>
      <c r="CD541" s="81"/>
      <c r="CE541" s="81"/>
      <c r="CF541" s="81"/>
      <c r="CG541" s="81"/>
      <c r="CH541" s="81"/>
      <c r="CI541" s="81"/>
      <c r="CJ541" s="81"/>
      <c r="CK541" s="81"/>
      <c r="CL541" s="81"/>
      <c r="CM541" s="81"/>
      <c r="CN541" s="81"/>
      <c r="CO541" s="99"/>
      <c r="CQ541" s="65" t="e" vm="2">
        <f>MAX(CS540:CS551)</f>
        <v>#VALUE!</v>
      </c>
      <c r="CR541" s="59" t="str">
        <f t="shared" ref="CR541:CR557" si="138">IF(ISNUMBER(CS541),ROW(CS541),"")</f>
        <v/>
      </c>
      <c r="CS541" s="60"/>
      <c r="CT541" s="116" t="str">
        <f t="shared" ca="1" si="135"/>
        <v/>
      </c>
      <c r="CU541" s="80" t="str">
        <f>IF(ISNUMBER($CS541),INDEX(IRF.New!$CS$7:$DJ$37,MATCH(B543+1,IRF.New!$B$7:$B$37,0),MATCH($CT541,IRF.New!$CS$5:$DJ$5,0)),"")</f>
        <v/>
      </c>
      <c r="CV541" s="81"/>
      <c r="CW541" s="81" t="str">
        <f t="shared" si="136"/>
        <v/>
      </c>
      <c r="CX541" s="81"/>
      <c r="CY541" s="81"/>
      <c r="CZ541" s="94"/>
      <c r="DA541" s="94" t="str">
        <f>IF(ISNUMBER(CS541),INDEX(IRF.New!$CS$2:$DJ$2,MATCH('CF AUX'!$CT541,IRF.New!$CS$5:$DJ$5,0)),"")</f>
        <v/>
      </c>
      <c r="DB541" s="72"/>
      <c r="DD541" s="132" t="str">
        <f>IF(ISNUMBER(CS541),INDEX(IRF.New!$D$7:$CO$37,MATCH('CF AUX'!C538,IRF.New!$C$7:$C$37,0),MATCH(CT541,IRF.New!$D$5:$CO$5,0)),"")</f>
        <v/>
      </c>
    </row>
    <row r="542" spans="1:109" x14ac:dyDescent="0.25">
      <c r="B542" s="59" t="s">
        <v>267</v>
      </c>
      <c r="F542" s="136" t="str">
        <f t="shared" si="137"/>
        <v/>
      </c>
      <c r="H542" s="143"/>
      <c r="I542" s="128" t="str">
        <f ca="1">IF(ISNUMBER(H542),INDEX(IRF.New!$CS$5:$DJ$5,MATCH('CF AUX'!H542,INDIRECT("IRF.New!$CS$"&amp;C540&amp;":$DJ$"&amp;C540),0)),"")</f>
        <v/>
      </c>
      <c r="J542" s="80" t="str">
        <f ca="1">IF(ISNUMBER($H542),INDEX(INDIRECT($D$4),MATCH('CF AUX'!J$14,INDIRECT($D$5),0),MATCH('CF AUX'!$I542,INDIRECT($D$7),0)),"")</f>
        <v/>
      </c>
      <c r="K542" s="81" t="str">
        <f ca="1">IF(ISNUMBER($H542),INDEX(INDIRECT($D$4),MATCH('CF AUX'!K$14,INDIRECT($D$5),0),MATCH('CF AUX'!$I542,INDIRECT($D$7),0)),"")</f>
        <v/>
      </c>
      <c r="L542" s="81" t="str">
        <f ca="1">IF(ISNUMBER($H542),INDEX(INDIRECT($D$4),MATCH('CF AUX'!L$14,INDIRECT($D$5),0),MATCH('CF AUX'!$I542,INDIRECT($D$7),0)),"")</f>
        <v/>
      </c>
      <c r="M542" s="81" t="str">
        <f ca="1">IF(ISNUMBER($H542),INDEX(INDIRECT($D$4),MATCH('CF AUX'!M$14,INDIRECT($D$5),0),MATCH('CF AUX'!$I542,INDIRECT($D$7),0)),"")</f>
        <v/>
      </c>
      <c r="N542" s="81" t="str">
        <f ca="1">IF(ISNUMBER($H542),INDEX(INDIRECT($D$4),MATCH('CF AUX'!N$14,INDIRECT($D$5),0),MATCH('CF AUX'!$I542,INDIRECT($D$7),0)),"")</f>
        <v/>
      </c>
      <c r="O542" s="81" t="str">
        <f ca="1">IF(ISNUMBER($H542),INDEX(INDIRECT($D$4),MATCH('CF AUX'!O$14,INDIRECT($D$5),0),MATCH('CF AUX'!$I542,INDIRECT($D$7),0)),"")</f>
        <v/>
      </c>
      <c r="P542" s="81" t="str">
        <f ca="1">IF(ISNUMBER($H542),INDEX(INDIRECT($D$4),MATCH('CF AUX'!P$14,INDIRECT($D$5),0),MATCH('CF AUX'!$I542,INDIRECT($D$7),0)),"")</f>
        <v/>
      </c>
      <c r="Q542" s="81" t="str">
        <f ca="1">IF(ISNUMBER($H542),INDEX(INDIRECT($D$4),MATCH('CF AUX'!Q$14,INDIRECT($D$5),0),MATCH('CF AUX'!$I542,INDIRECT($D$7),0)),"")</f>
        <v/>
      </c>
      <c r="R542" s="81" t="str">
        <f ca="1">IF(ISNUMBER($H542),INDEX(INDIRECT($D$4),MATCH('CF AUX'!R$14,INDIRECT($D$5),0),MATCH('CF AUX'!$I542,INDIRECT($D$7),0)),"")</f>
        <v/>
      </c>
      <c r="S542" s="81" t="str">
        <f ca="1">IF(ISNUMBER($H542),INDEX(INDIRECT($D$4),MATCH('CF AUX'!S$14,INDIRECT($D$5),0),MATCH('CF AUX'!$I542,INDIRECT($D$7),0)),"")</f>
        <v/>
      </c>
      <c r="T542" s="81" t="str">
        <f ca="1">IF(ISNUMBER($H542),INDEX(INDIRECT($D$4),MATCH('CF AUX'!T$14,INDIRECT($D$5),0),MATCH('CF AUX'!$I542,INDIRECT($D$7),0)),"")</f>
        <v/>
      </c>
      <c r="U542" s="81" t="str">
        <f ca="1">IF(ISNUMBER($H542),INDEX(INDIRECT($D$4),MATCH('CF AUX'!U$14,INDIRECT($D$5),0),MATCH('CF AUX'!$I542,INDIRECT($D$7),0)),"")</f>
        <v/>
      </c>
      <c r="V542" s="81" t="str">
        <f ca="1">IF(ISNUMBER($H542),INDEX(INDIRECT($D$4),MATCH('CF AUX'!V$14,INDIRECT($D$5),0),MATCH('CF AUX'!$I542,INDIRECT($D$7),0)),"")</f>
        <v/>
      </c>
      <c r="W542" s="81" t="str">
        <f ca="1">IF(ISNUMBER($H542),INDEX(INDIRECT($D$4),MATCH('CF AUX'!W$14,INDIRECT($D$5),0),MATCH('CF AUX'!$I542,INDIRECT($D$7),0)),"")</f>
        <v/>
      </c>
      <c r="X542" s="81" t="str">
        <f ca="1">IF(ISNUMBER($H542),INDEX(INDIRECT($D$4),MATCH('CF AUX'!X$14,INDIRECT($D$5),0),MATCH('CF AUX'!$I542,INDIRECT($D$7),0)),"")</f>
        <v/>
      </c>
      <c r="Y542" s="81" t="str">
        <f ca="1">IF(ISNUMBER($H542),INDEX(INDIRECT($D$4),MATCH('CF AUX'!Y$14,INDIRECT($D$5),0),MATCH('CF AUX'!$I542,INDIRECT($D$7),0)),"")</f>
        <v/>
      </c>
      <c r="Z542" s="81" t="str">
        <f ca="1">IF(ISNUMBER($H542),INDEX(INDIRECT($D$4),MATCH('CF AUX'!Z$14,INDIRECT($D$5),0),MATCH('CF AUX'!$I542,INDIRECT($D$7),0)),"")</f>
        <v/>
      </c>
      <c r="AA542" s="81" t="str">
        <f ca="1">IF(ISNUMBER($H542),INDEX(INDIRECT($D$4),MATCH('CF AUX'!AA$14,INDIRECT($D$5),0),MATCH('CF AUX'!$I542,INDIRECT($D$7),0)),"")</f>
        <v/>
      </c>
      <c r="AB542" s="81" t="str">
        <f ca="1">IF(ISNUMBER($H542),INDEX(INDIRECT($D$4),MATCH('CF AUX'!AB$14,INDIRECT($D$5),0),MATCH('CF AUX'!$I542,INDIRECT($D$7),0)),"")</f>
        <v/>
      </c>
      <c r="AC542" s="81" t="str">
        <f ca="1">IF(ISNUMBER($H542),INDEX(INDIRECT($D$4),MATCH('CF AUX'!AC$14,INDIRECT($D$5),0),MATCH('CF AUX'!$I542,INDIRECT($D$7),0)),"")</f>
        <v/>
      </c>
      <c r="AD542" s="81" t="str">
        <f ca="1">IF(ISNUMBER($H542),INDEX(INDIRECT($D$4),MATCH('CF AUX'!AD$14,INDIRECT($D$5),0),MATCH('CF AUX'!$I542,INDIRECT($D$7),0)),"")</f>
        <v/>
      </c>
      <c r="AE542" s="81" t="str">
        <f ca="1">IF(ISNUMBER($H542),INDEX(INDIRECT($D$4),MATCH('CF AUX'!AE$14,INDIRECT($D$5),0),MATCH('CF AUX'!$I542,INDIRECT($D$7),0)),"")</f>
        <v/>
      </c>
      <c r="AF542" s="81" t="str">
        <f ca="1">IF(ISNUMBER($H542),INDEX(INDIRECT($D$4),MATCH('CF AUX'!AF$14,INDIRECT($D$5),0),MATCH('CF AUX'!$I542,INDIRECT($D$7),0)),"")</f>
        <v/>
      </c>
      <c r="AG542" s="81" t="str">
        <f ca="1">IF(ISNUMBER($H542),INDEX(INDIRECT($D$4),MATCH('CF AUX'!AG$14,INDIRECT($D$5),0),MATCH('CF AUX'!$I542,INDIRECT($D$7),0)),"")</f>
        <v/>
      </c>
      <c r="AH542" s="81" t="str">
        <f ca="1">IF(ISNUMBER($H542),INDEX(INDIRECT($D$4),MATCH('CF AUX'!AH$14,INDIRECT($D$5),0),MATCH('CF AUX'!$I542,INDIRECT($D$7),0)),"")</f>
        <v/>
      </c>
      <c r="AI542" s="81" t="str">
        <f ca="1">IF(ISNUMBER($H542),INDEX(INDIRECT($D$4),MATCH('CF AUX'!AI$14,INDIRECT($D$5),0),MATCH('CF AUX'!$I542,INDIRECT($D$7),0)),"")</f>
        <v/>
      </c>
      <c r="AJ542" s="81" t="str">
        <f ca="1">IF(ISNUMBER($H542),INDEX(INDIRECT($D$4),MATCH('CF AUX'!AJ$14,INDIRECT($D$5),0),MATCH('CF AUX'!$I542,INDIRECT($D$7),0)),"")</f>
        <v/>
      </c>
      <c r="AK542" s="81" t="str">
        <f ca="1">IF(ISNUMBER($H542),INDEX(INDIRECT($D$4),MATCH('CF AUX'!AK$14,INDIRECT($D$5),0),MATCH('CF AUX'!$I542,INDIRECT($D$7),0)),"")</f>
        <v/>
      </c>
      <c r="AL542" s="81" t="str">
        <f ca="1">IF(ISNUMBER($H542),INDEX(INDIRECT($D$4),MATCH('CF AUX'!AL$14,INDIRECT($D$5),0),MATCH('CF AUX'!$I542,INDIRECT($D$7),0)),"")</f>
        <v/>
      </c>
      <c r="AM542" s="81" t="str">
        <f ca="1">IF(ISNUMBER($H542),INDEX(INDIRECT($D$4),MATCH('CF AUX'!AM$14,INDIRECT($D$5),0),MATCH('CF AUX'!$I542,INDIRECT($D$7),0)),"")</f>
        <v/>
      </c>
      <c r="AN542" s="81" t="str">
        <f ca="1">IF(ISNUMBER($H542),INDEX(INDIRECT($D$4),MATCH('CF AUX'!AN$14,INDIRECT($D$5),0),MATCH('CF AUX'!$I542,INDIRECT($D$7),0)),"")</f>
        <v/>
      </c>
      <c r="AO542" s="81" t="str">
        <f ca="1">IF(ISNUMBER($H542),INDEX(INDIRECT($D$4),MATCH('CF AUX'!AO$14,INDIRECT($D$5),0),MATCH('CF AUX'!$I542,INDIRECT($D$7),0)),"")</f>
        <v/>
      </c>
      <c r="AP542" s="81" t="str">
        <f ca="1">IF(ISNUMBER($H542),INDEX(INDIRECT($D$4),MATCH('CF AUX'!AP$14,INDIRECT($D$5),0),MATCH('CF AUX'!$I542,INDIRECT($D$7),0)),"")</f>
        <v/>
      </c>
      <c r="AQ542" s="81" t="str">
        <f ca="1">IF(ISNUMBER($H542),INDEX(INDIRECT($D$4),MATCH('CF AUX'!AQ$14,INDIRECT($D$5),0),MATCH('CF AUX'!$I542,INDIRECT($D$7),0)),"")</f>
        <v/>
      </c>
      <c r="AR542" s="81" t="str">
        <f ca="1">IF(ISNUMBER($H542),INDEX(INDIRECT($D$4),MATCH('CF AUX'!AR$14,INDIRECT($D$5),0),MATCH('CF AUX'!$I542,INDIRECT($D$7),0)),"")</f>
        <v/>
      </c>
      <c r="AS542" s="81" t="str">
        <f ca="1">IF(ISNUMBER($H542),INDEX(INDIRECT($D$4),MATCH('CF AUX'!AS$14,INDIRECT($D$5),0),MATCH('CF AUX'!$I542,INDIRECT($D$7),0)),"")</f>
        <v/>
      </c>
      <c r="AT542" s="81" t="str">
        <f ca="1">IF(ISNUMBER($H542),INDEX(INDIRECT($D$4),MATCH('CF AUX'!AT$14,INDIRECT($D$5),0),MATCH('CF AUX'!$I542,INDIRECT($D$7),0)),"")</f>
        <v/>
      </c>
      <c r="AU542" s="81" t="str">
        <f ca="1">IF(ISNUMBER($H542),INDEX(INDIRECT($D$4),MATCH('CF AUX'!AU$14,INDIRECT($D$5),0),MATCH('CF AUX'!$I542,INDIRECT($D$7),0)),"")</f>
        <v/>
      </c>
      <c r="AV542" s="81" t="str">
        <f ca="1">IF(ISNUMBER($H542),INDEX(INDIRECT($D$4),MATCH('CF AUX'!AV$14,INDIRECT($D$5),0),MATCH('CF AUX'!$I542,INDIRECT($D$7),0)),"")</f>
        <v/>
      </c>
      <c r="AW542" s="81" t="str">
        <f ca="1">IF(ISNUMBER($H542),INDEX(INDIRECT($D$4),MATCH('CF AUX'!AW$14,INDIRECT($D$5),0),MATCH('CF AUX'!$I542,INDIRECT($D$7),0)),"")</f>
        <v/>
      </c>
      <c r="AX542" s="81" t="str">
        <f ca="1">IF(ISNUMBER($H542),INDEX(INDIRECT($D$4),MATCH('CF AUX'!AX$14,INDIRECT($D$5),0),MATCH('CF AUX'!$I542,INDIRECT($D$7),0)),"")</f>
        <v/>
      </c>
      <c r="AY542" s="81" t="str">
        <f ca="1">IF(ISNUMBER($H542),INDEX(INDIRECT($D$4),MATCH('CF AUX'!AY$14,INDIRECT($D$5),0),MATCH('CF AUX'!$I542,INDIRECT($D$7),0)),"")</f>
        <v/>
      </c>
      <c r="AZ542" s="81" t="str">
        <f ca="1">IF(ISNUMBER($H542),INDEX(INDIRECT($D$4),MATCH('CF AUX'!AZ$14,INDIRECT($D$5),0),MATCH('CF AUX'!$I542,INDIRECT($D$7),0)),"")</f>
        <v/>
      </c>
      <c r="BB542" s="96" t="str" cm="1">
        <f t="array" aca="1" ref="BB542" ca="1">IF(ISNUMBER($H542),MMULT(J542:AZ542,TRANSPOSE(INDIRECT($D$8&amp;$G$4&amp;B543&amp;":"&amp;$G$6&amp;B543))),"")</f>
        <v/>
      </c>
      <c r="BD542" s="59">
        <f t="shared" ref="BD542:BD556" si="139">BD541</f>
        <v>539</v>
      </c>
      <c r="BE542" s="80" t="str" cm="1">
        <f t="array" aca="1" ref="BE542" ca="1">IFERROR(INDEX(INDIRECT($D$4),MATCH(INDIRECT(BE$5&amp;$BD542),INDIRECT($D$6),0),MATCH($I542,INDIRECT($D$7),0)),"")</f>
        <v/>
      </c>
      <c r="BF542" s="81" t="str" cm="1">
        <f t="array" aca="1" ref="BF542" ca="1">IFERROR(INDEX(INDIRECT($D$4),MATCH(INDIRECT(BF$5&amp;$BD542),INDIRECT($D$6),0),MATCH($I542,INDIRECT($D$7),0)),"")</f>
        <v/>
      </c>
      <c r="BG542" s="81" t="str" cm="1">
        <f t="array" aca="1" ref="BG542" ca="1">IFERROR(INDEX(INDIRECT($D$4),MATCH(INDIRECT(BG$5&amp;$BD542),INDIRECT($D$6),0),MATCH($I542,INDIRECT($D$7),0)),"")</f>
        <v/>
      </c>
      <c r="BH542" s="81" t="str" cm="1">
        <f t="array" aca="1" ref="BH542" ca="1">IFERROR(INDEX(INDIRECT($D$4),MATCH(INDIRECT(BH$5&amp;$BD542),INDIRECT($D$6),0),MATCH($I542,INDIRECT($D$7),0)),"")</f>
        <v/>
      </c>
      <c r="BI542" s="81" t="str" cm="1">
        <f t="array" aca="1" ref="BI542" ca="1">IFERROR(INDEX(INDIRECT($D$4),MATCH(INDIRECT(BI$5&amp;$BD542),INDIRECT($D$6),0),MATCH($I542,INDIRECT($D$7),0)),"")</f>
        <v/>
      </c>
      <c r="BJ542" s="81" t="str" cm="1">
        <f t="array" aca="1" ref="BJ542" ca="1">IFERROR(INDEX(INDIRECT($D$4),MATCH(INDIRECT(BJ$5&amp;$BD542),INDIRECT($D$6),0),MATCH($I542,INDIRECT($D$7),0)),"")</f>
        <v/>
      </c>
      <c r="BK542" s="81" t="str" cm="1">
        <f t="array" aca="1" ref="BK542" ca="1">IFERROR(INDEX(INDIRECT($D$4),MATCH(INDIRECT(BK$5&amp;$BD542),INDIRECT($D$6),0),MATCH($I542,INDIRECT($D$7),0)),"")</f>
        <v/>
      </c>
      <c r="BL542" s="81" t="str" cm="1">
        <f t="array" aca="1" ref="BL542" ca="1">IFERROR(INDEX(INDIRECT($D$4),MATCH(INDIRECT(BL$5&amp;$BD542),INDIRECT($D$6),0),MATCH($I542,INDIRECT($D$7),0)),"")</f>
        <v/>
      </c>
      <c r="BM542" s="81" t="str" cm="1">
        <f t="array" aca="1" ref="BM542" ca="1">IFERROR(INDEX(INDIRECT($D$4),MATCH(INDIRECT(BM$5&amp;$BD542),INDIRECT($D$6),0),MATCH($I542,INDIRECT($D$7),0)),"")</f>
        <v/>
      </c>
      <c r="BN542" s="81" t="str" cm="1">
        <f t="array" aca="1" ref="BN542" ca="1">IFERROR(INDEX(INDIRECT($D$4),MATCH(INDIRECT(BN$5&amp;$BD542),INDIRECT($D$6),0),MATCH($I542,INDIRECT($D$7),0)),"")</f>
        <v/>
      </c>
      <c r="BO542" s="81" t="str" cm="1">
        <f t="array" aca="1" ref="BO542" ca="1">IFERROR(INDEX(INDIRECT($D$4),MATCH(INDIRECT(BO$5&amp;$BD542),INDIRECT($D$6),0),MATCH($I542,INDIRECT($D$7),0)),"")</f>
        <v/>
      </c>
      <c r="BP542" s="81" t="str" cm="1">
        <f t="array" aca="1" ref="BP542" ca="1">IFERROR(INDEX(INDIRECT($D$4),MATCH(INDIRECT(BP$5&amp;$BD542),INDIRECT($D$6),0),MATCH($I542,INDIRECT($D$7),0)),"")</f>
        <v/>
      </c>
      <c r="BQ542" s="81" t="str" cm="1">
        <f t="array" aca="1" ref="BQ542" ca="1">IFERROR(INDEX(INDIRECT($D$4),MATCH(INDIRECT(BQ$5&amp;$BD542),INDIRECT($D$6),0),MATCH($I542,INDIRECT($D$7),0)),"")</f>
        <v/>
      </c>
      <c r="BR542" s="81" t="str" cm="1">
        <f t="array" aca="1" ref="BR542" ca="1">IFERROR(INDEX(INDIRECT($D$4),MATCH(INDIRECT(BR$5&amp;$BD542),INDIRECT($D$6),0),MATCH($I542,INDIRECT($D$7),0)),"")</f>
        <v/>
      </c>
      <c r="BS542" s="81" t="str" cm="1">
        <f t="array" aca="1" ref="BS542" ca="1">IFERROR(INDEX(INDIRECT($D$4),MATCH(INDIRECT(BS$5&amp;$BD542),INDIRECT($D$6),0),MATCH($I542,INDIRECT($D$7),0)),"")</f>
        <v/>
      </c>
      <c r="BT542" s="81" t="str" cm="1">
        <f t="array" aca="1" ref="BT542" ca="1">IFERROR(INDEX(INDIRECT($D$4),MATCH(INDIRECT(BT$5&amp;$BD542),INDIRECT($D$6),0),MATCH($I542,INDIRECT($D$7),0)),"")</f>
        <v/>
      </c>
      <c r="BU542" s="81" t="str" cm="1">
        <f t="array" aca="1" ref="BU542" ca="1">IFERROR(INDEX(INDIRECT($D$4),MATCH(INDIRECT(BU$5&amp;$BD542),INDIRECT($D$6),0),MATCH($I542,INDIRECT($D$7),0)),"")</f>
        <v/>
      </c>
      <c r="BV542" s="99" t="str" cm="1">
        <f t="array" aca="1" ref="BV542" ca="1">IFERROR(INDEX(INDIRECT($D$4),MATCH(INDIRECT(BV$5&amp;$BD542),INDIRECT($D$6),0),MATCH($I542,INDIRECT($D$7),0)),"")</f>
        <v/>
      </c>
      <c r="BX542" s="80"/>
      <c r="BY542" s="81"/>
      <c r="BZ542" s="81"/>
      <c r="CA542" s="81"/>
      <c r="CB542" s="81"/>
      <c r="CC542" s="81"/>
      <c r="CD542" s="81"/>
      <c r="CE542" s="81"/>
      <c r="CF542" s="81"/>
      <c r="CG542" s="81"/>
      <c r="CH542" s="81"/>
      <c r="CI542" s="81"/>
      <c r="CJ542" s="81"/>
      <c r="CK542" s="81"/>
      <c r="CL542" s="81"/>
      <c r="CM542" s="81"/>
      <c r="CN542" s="81"/>
      <c r="CO542" s="99"/>
      <c r="CQ542" s="113"/>
      <c r="CR542" s="59" t="str">
        <f t="shared" si="138"/>
        <v/>
      </c>
      <c r="CS542" s="60"/>
      <c r="CT542" s="116" t="str">
        <f t="shared" ca="1" si="135"/>
        <v/>
      </c>
      <c r="CU542" s="80" t="str">
        <f>IF(ISNUMBER($CS542),INDEX(IRF.New!$CS$7:$DJ$37,MATCH(B543+1,IRF.New!$B$7:$B$37,0),MATCH($CT542,IRF.New!$CS$5:$DJ$5,0)),"")</f>
        <v/>
      </c>
      <c r="CV542" s="81"/>
      <c r="CW542" s="81" t="str">
        <f t="shared" si="136"/>
        <v/>
      </c>
      <c r="CX542" s="81"/>
      <c r="CY542" s="81"/>
      <c r="CZ542" s="94"/>
      <c r="DA542" s="94" t="str">
        <f>IF(ISNUMBER(CS542),INDEX(IRF.New!$CS$2:$DJ$2,MATCH('CF AUX'!$CT542,IRF.New!$CS$5:$DJ$5,0)),"")</f>
        <v/>
      </c>
      <c r="DB542" s="72"/>
      <c r="DD542" s="132" t="str">
        <f>IF(ISNUMBER(CS542),INDEX(IRF.New!$D$7:$CO$37,MATCH('CF AUX'!C538,IRF.New!$C$7:$C$37,0),MATCH(CT542,IRF.New!$D$5:$CO$5,0)),"")</f>
        <v/>
      </c>
    </row>
    <row r="543" spans="1:109" x14ac:dyDescent="0.25">
      <c r="B543" s="75">
        <f>INDEX(IRF.New!$B:$B,MATCH('CF AUX'!C538,IRF.New!$C:$C,0))-1</f>
        <v>34</v>
      </c>
      <c r="F543" s="136" t="str">
        <f t="shared" si="137"/>
        <v/>
      </c>
      <c r="H543" s="65"/>
      <c r="I543" s="129" t="str">
        <f ca="1">IF(ISNUMBER(H543),INDEX(IRF.New!$CS$5:$DJ$5,MATCH('CF AUX'!H543,INDIRECT("IRF.New!$CS$"&amp;C540&amp;":$DJ$"&amp;C540),0)),"")</f>
        <v/>
      </c>
      <c r="J543" s="80" t="str">
        <f ca="1">IF(ISNUMBER($H543),INDEX(INDIRECT($D$4),MATCH('CF AUX'!J$14,INDIRECT($D$5),0),MATCH('CF AUX'!$I543,INDIRECT($D$7),0)),"")</f>
        <v/>
      </c>
      <c r="K543" s="81" t="str">
        <f ca="1">IF(ISNUMBER($H543),INDEX(INDIRECT($D$4),MATCH('CF AUX'!K$14,INDIRECT($D$5),0),MATCH('CF AUX'!$I543,INDIRECT($D$7),0)),"")</f>
        <v/>
      </c>
      <c r="L543" s="81" t="str">
        <f ca="1">IF(ISNUMBER($H543),INDEX(INDIRECT($D$4),MATCH('CF AUX'!L$14,INDIRECT($D$5),0),MATCH('CF AUX'!$I543,INDIRECT($D$7),0)),"")</f>
        <v/>
      </c>
      <c r="M543" s="81" t="str">
        <f ca="1">IF(ISNUMBER($H543),INDEX(INDIRECT($D$4),MATCH('CF AUX'!M$14,INDIRECT($D$5),0),MATCH('CF AUX'!$I543,INDIRECT($D$7),0)),"")</f>
        <v/>
      </c>
      <c r="N543" s="81" t="str">
        <f ca="1">IF(ISNUMBER($H543),INDEX(INDIRECT($D$4),MATCH('CF AUX'!N$14,INDIRECT($D$5),0),MATCH('CF AUX'!$I543,INDIRECT($D$7),0)),"")</f>
        <v/>
      </c>
      <c r="O543" s="81" t="str">
        <f ca="1">IF(ISNUMBER($H543),INDEX(INDIRECT($D$4),MATCH('CF AUX'!O$14,INDIRECT($D$5),0),MATCH('CF AUX'!$I543,INDIRECT($D$7),0)),"")</f>
        <v/>
      </c>
      <c r="P543" s="81" t="str">
        <f ca="1">IF(ISNUMBER($H543),INDEX(INDIRECT($D$4),MATCH('CF AUX'!P$14,INDIRECT($D$5),0),MATCH('CF AUX'!$I543,INDIRECT($D$7),0)),"")</f>
        <v/>
      </c>
      <c r="Q543" s="81" t="str">
        <f ca="1">IF(ISNUMBER($H543),INDEX(INDIRECT($D$4),MATCH('CF AUX'!Q$14,INDIRECT($D$5),0),MATCH('CF AUX'!$I543,INDIRECT($D$7),0)),"")</f>
        <v/>
      </c>
      <c r="R543" s="81" t="str">
        <f ca="1">IF(ISNUMBER($H543),INDEX(INDIRECT($D$4),MATCH('CF AUX'!R$14,INDIRECT($D$5),0),MATCH('CF AUX'!$I543,INDIRECT($D$7),0)),"")</f>
        <v/>
      </c>
      <c r="S543" s="81" t="str">
        <f ca="1">IF(ISNUMBER($H543),INDEX(INDIRECT($D$4),MATCH('CF AUX'!S$14,INDIRECT($D$5),0),MATCH('CF AUX'!$I543,INDIRECT($D$7),0)),"")</f>
        <v/>
      </c>
      <c r="T543" s="81" t="str">
        <f ca="1">IF(ISNUMBER($H543),INDEX(INDIRECT($D$4),MATCH('CF AUX'!T$14,INDIRECT($D$5),0),MATCH('CF AUX'!$I543,INDIRECT($D$7),0)),"")</f>
        <v/>
      </c>
      <c r="U543" s="81" t="str">
        <f ca="1">IF(ISNUMBER($H543),INDEX(INDIRECT($D$4),MATCH('CF AUX'!U$14,INDIRECT($D$5),0),MATCH('CF AUX'!$I543,INDIRECT($D$7),0)),"")</f>
        <v/>
      </c>
      <c r="V543" s="81" t="str">
        <f ca="1">IF(ISNUMBER($H543),INDEX(INDIRECT($D$4),MATCH('CF AUX'!V$14,INDIRECT($D$5),0),MATCH('CF AUX'!$I543,INDIRECT($D$7),0)),"")</f>
        <v/>
      </c>
      <c r="W543" s="81" t="str">
        <f ca="1">IF(ISNUMBER($H543),INDEX(INDIRECT($D$4),MATCH('CF AUX'!W$14,INDIRECT($D$5),0),MATCH('CF AUX'!$I543,INDIRECT($D$7),0)),"")</f>
        <v/>
      </c>
      <c r="X543" s="81" t="str">
        <f ca="1">IF(ISNUMBER($H543),INDEX(INDIRECT($D$4),MATCH('CF AUX'!X$14,INDIRECT($D$5),0),MATCH('CF AUX'!$I543,INDIRECT($D$7),0)),"")</f>
        <v/>
      </c>
      <c r="Y543" s="81" t="str">
        <f ca="1">IF(ISNUMBER($H543),INDEX(INDIRECT($D$4),MATCH('CF AUX'!Y$14,INDIRECT($D$5),0),MATCH('CF AUX'!$I543,INDIRECT($D$7),0)),"")</f>
        <v/>
      </c>
      <c r="Z543" s="81" t="str">
        <f ca="1">IF(ISNUMBER($H543),INDEX(INDIRECT($D$4),MATCH('CF AUX'!Z$14,INDIRECT($D$5),0),MATCH('CF AUX'!$I543,INDIRECT($D$7),0)),"")</f>
        <v/>
      </c>
      <c r="AA543" s="81" t="str">
        <f ca="1">IF(ISNUMBER($H543),INDEX(INDIRECT($D$4),MATCH('CF AUX'!AA$14,INDIRECT($D$5),0),MATCH('CF AUX'!$I543,INDIRECT($D$7),0)),"")</f>
        <v/>
      </c>
      <c r="AB543" s="81" t="str">
        <f ca="1">IF(ISNUMBER($H543),INDEX(INDIRECT($D$4),MATCH('CF AUX'!AB$14,INDIRECT($D$5),0),MATCH('CF AUX'!$I543,INDIRECT($D$7),0)),"")</f>
        <v/>
      </c>
      <c r="AC543" s="81" t="str">
        <f ca="1">IF(ISNUMBER($H543),INDEX(INDIRECT($D$4),MATCH('CF AUX'!AC$14,INDIRECT($D$5),0),MATCH('CF AUX'!$I543,INDIRECT($D$7),0)),"")</f>
        <v/>
      </c>
      <c r="AD543" s="81" t="str">
        <f ca="1">IF(ISNUMBER($H543),INDEX(INDIRECT($D$4),MATCH('CF AUX'!AD$14,INDIRECT($D$5),0),MATCH('CF AUX'!$I543,INDIRECT($D$7),0)),"")</f>
        <v/>
      </c>
      <c r="AE543" s="81" t="str">
        <f ca="1">IF(ISNUMBER($H543),INDEX(INDIRECT($D$4),MATCH('CF AUX'!AE$14,INDIRECT($D$5),0),MATCH('CF AUX'!$I543,INDIRECT($D$7),0)),"")</f>
        <v/>
      </c>
      <c r="AF543" s="81" t="str">
        <f ca="1">IF(ISNUMBER($H543),INDEX(INDIRECT($D$4),MATCH('CF AUX'!AF$14,INDIRECT($D$5),0),MATCH('CF AUX'!$I543,INDIRECT($D$7),0)),"")</f>
        <v/>
      </c>
      <c r="AG543" s="81" t="str">
        <f ca="1">IF(ISNUMBER($H543),INDEX(INDIRECT($D$4),MATCH('CF AUX'!AG$14,INDIRECT($D$5),0),MATCH('CF AUX'!$I543,INDIRECT($D$7),0)),"")</f>
        <v/>
      </c>
      <c r="AH543" s="81" t="str">
        <f ca="1">IF(ISNUMBER($H543),INDEX(INDIRECT($D$4),MATCH('CF AUX'!AH$14,INDIRECT($D$5),0),MATCH('CF AUX'!$I543,INDIRECT($D$7),0)),"")</f>
        <v/>
      </c>
      <c r="AI543" s="81" t="str">
        <f ca="1">IF(ISNUMBER($H543),INDEX(INDIRECT($D$4),MATCH('CF AUX'!AI$14,INDIRECT($D$5),0),MATCH('CF AUX'!$I543,INDIRECT($D$7),0)),"")</f>
        <v/>
      </c>
      <c r="AJ543" s="81" t="str">
        <f ca="1">IF(ISNUMBER($H543),INDEX(INDIRECT($D$4),MATCH('CF AUX'!AJ$14,INDIRECT($D$5),0),MATCH('CF AUX'!$I543,INDIRECT($D$7),0)),"")</f>
        <v/>
      </c>
      <c r="AK543" s="81" t="str">
        <f ca="1">IF(ISNUMBER($H543),INDEX(INDIRECT($D$4),MATCH('CF AUX'!AK$14,INDIRECT($D$5),0),MATCH('CF AUX'!$I543,INDIRECT($D$7),0)),"")</f>
        <v/>
      </c>
      <c r="AL543" s="81" t="str">
        <f ca="1">IF(ISNUMBER($H543),INDEX(INDIRECT($D$4),MATCH('CF AUX'!AL$14,INDIRECT($D$5),0),MATCH('CF AUX'!$I543,INDIRECT($D$7),0)),"")</f>
        <v/>
      </c>
      <c r="AM543" s="81" t="str">
        <f ca="1">IF(ISNUMBER($H543),INDEX(INDIRECT($D$4),MATCH('CF AUX'!AM$14,INDIRECT($D$5),0),MATCH('CF AUX'!$I543,INDIRECT($D$7),0)),"")</f>
        <v/>
      </c>
      <c r="AN543" s="81" t="str">
        <f ca="1">IF(ISNUMBER($H543),INDEX(INDIRECT($D$4),MATCH('CF AUX'!AN$14,INDIRECT($D$5),0),MATCH('CF AUX'!$I543,INDIRECT($D$7),0)),"")</f>
        <v/>
      </c>
      <c r="AO543" s="81" t="str">
        <f ca="1">IF(ISNUMBER($H543),INDEX(INDIRECT($D$4),MATCH('CF AUX'!AO$14,INDIRECT($D$5),0),MATCH('CF AUX'!$I543,INDIRECT($D$7),0)),"")</f>
        <v/>
      </c>
      <c r="AP543" s="81" t="str">
        <f ca="1">IF(ISNUMBER($H543),INDEX(INDIRECT($D$4),MATCH('CF AUX'!AP$14,INDIRECT($D$5),0),MATCH('CF AUX'!$I543,INDIRECT($D$7),0)),"")</f>
        <v/>
      </c>
      <c r="AQ543" s="81" t="str">
        <f ca="1">IF(ISNUMBER($H543),INDEX(INDIRECT($D$4),MATCH('CF AUX'!AQ$14,INDIRECT($D$5),0),MATCH('CF AUX'!$I543,INDIRECT($D$7),0)),"")</f>
        <v/>
      </c>
      <c r="AR543" s="81" t="str">
        <f ca="1">IF(ISNUMBER($H543),INDEX(INDIRECT($D$4),MATCH('CF AUX'!AR$14,INDIRECT($D$5),0),MATCH('CF AUX'!$I543,INDIRECT($D$7),0)),"")</f>
        <v/>
      </c>
      <c r="AS543" s="81" t="str">
        <f ca="1">IF(ISNUMBER($H543),INDEX(INDIRECT($D$4),MATCH('CF AUX'!AS$14,INDIRECT($D$5),0),MATCH('CF AUX'!$I543,INDIRECT($D$7),0)),"")</f>
        <v/>
      </c>
      <c r="AT543" s="81" t="str">
        <f ca="1">IF(ISNUMBER($H543),INDEX(INDIRECT($D$4),MATCH('CF AUX'!AT$14,INDIRECT($D$5),0),MATCH('CF AUX'!$I543,INDIRECT($D$7),0)),"")</f>
        <v/>
      </c>
      <c r="AU543" s="81" t="str">
        <f ca="1">IF(ISNUMBER($H543),INDEX(INDIRECT($D$4),MATCH('CF AUX'!AU$14,INDIRECT($D$5),0),MATCH('CF AUX'!$I543,INDIRECT($D$7),0)),"")</f>
        <v/>
      </c>
      <c r="AV543" s="81" t="str">
        <f ca="1">IF(ISNUMBER($H543),INDEX(INDIRECT($D$4),MATCH('CF AUX'!AV$14,INDIRECT($D$5),0),MATCH('CF AUX'!$I543,INDIRECT($D$7),0)),"")</f>
        <v/>
      </c>
      <c r="AW543" s="81" t="str">
        <f ca="1">IF(ISNUMBER($H543),INDEX(INDIRECT($D$4),MATCH('CF AUX'!AW$14,INDIRECT($D$5),0),MATCH('CF AUX'!$I543,INDIRECT($D$7),0)),"")</f>
        <v/>
      </c>
      <c r="AX543" s="81" t="str">
        <f ca="1">IF(ISNUMBER($H543),INDEX(INDIRECT($D$4),MATCH('CF AUX'!AX$14,INDIRECT($D$5),0),MATCH('CF AUX'!$I543,INDIRECT($D$7),0)),"")</f>
        <v/>
      </c>
      <c r="AY543" s="81" t="str">
        <f ca="1">IF(ISNUMBER($H543),INDEX(INDIRECT($D$4),MATCH('CF AUX'!AY$14,INDIRECT($D$5),0),MATCH('CF AUX'!$I543,INDIRECT($D$7),0)),"")</f>
        <v/>
      </c>
      <c r="AZ543" s="81" t="str">
        <f ca="1">IF(ISNUMBER($H543),INDEX(INDIRECT($D$4),MATCH('CF AUX'!AZ$14,INDIRECT($D$5),0),MATCH('CF AUX'!$I543,INDIRECT($D$7),0)),"")</f>
        <v/>
      </c>
      <c r="BB543" s="96" t="str" cm="1">
        <f t="array" aca="1" ref="BB543" ca="1">IF(ISNUMBER($H543),MMULT(J543:AZ543,TRANSPOSE(INDIRECT($D$8&amp;$G$4&amp;B543&amp;":"&amp;$G$6&amp;B543))),"")</f>
        <v/>
      </c>
      <c r="BD543" s="59">
        <f t="shared" si="139"/>
        <v>539</v>
      </c>
      <c r="BE543" s="80" t="str" cm="1">
        <f t="array" aca="1" ref="BE543" ca="1">IFERROR(INDEX(INDIRECT($D$4),MATCH(INDIRECT(BE$5&amp;$BD543),INDIRECT($D$6),0),MATCH($I543,INDIRECT($D$7),0)),"")</f>
        <v/>
      </c>
      <c r="BF543" s="81" t="str" cm="1">
        <f t="array" aca="1" ref="BF543" ca="1">IFERROR(INDEX(INDIRECT($D$4),MATCH(INDIRECT(BF$5&amp;$BD543),INDIRECT($D$6),0),MATCH($I543,INDIRECT($D$7),0)),"")</f>
        <v/>
      </c>
      <c r="BG543" s="81" t="str" cm="1">
        <f t="array" aca="1" ref="BG543" ca="1">IFERROR(INDEX(INDIRECT($D$4),MATCH(INDIRECT(BG$5&amp;$BD543),INDIRECT($D$6),0),MATCH($I543,INDIRECT($D$7),0)),"")</f>
        <v/>
      </c>
      <c r="BH543" s="81" t="str" cm="1">
        <f t="array" aca="1" ref="BH543" ca="1">IFERROR(INDEX(INDIRECT($D$4),MATCH(INDIRECT(BH$5&amp;$BD543),INDIRECT($D$6),0),MATCH($I543,INDIRECT($D$7),0)),"")</f>
        <v/>
      </c>
      <c r="BI543" s="81" t="str" cm="1">
        <f t="array" aca="1" ref="BI543" ca="1">IFERROR(INDEX(INDIRECT($D$4),MATCH(INDIRECT(BI$5&amp;$BD543),INDIRECT($D$6),0),MATCH($I543,INDIRECT($D$7),0)),"")</f>
        <v/>
      </c>
      <c r="BJ543" s="81" t="str" cm="1">
        <f t="array" aca="1" ref="BJ543" ca="1">IFERROR(INDEX(INDIRECT($D$4),MATCH(INDIRECT(BJ$5&amp;$BD543),INDIRECT($D$6),0),MATCH($I543,INDIRECT($D$7),0)),"")</f>
        <v/>
      </c>
      <c r="BK543" s="81" t="str" cm="1">
        <f t="array" aca="1" ref="BK543" ca="1">IFERROR(INDEX(INDIRECT($D$4),MATCH(INDIRECT(BK$5&amp;$BD543),INDIRECT($D$6),0),MATCH($I543,INDIRECT($D$7),0)),"")</f>
        <v/>
      </c>
      <c r="BL543" s="81" t="str" cm="1">
        <f t="array" aca="1" ref="BL543" ca="1">IFERROR(INDEX(INDIRECT($D$4),MATCH(INDIRECT(BL$5&amp;$BD543),INDIRECT($D$6),0),MATCH($I543,INDIRECT($D$7),0)),"")</f>
        <v/>
      </c>
      <c r="BM543" s="81" t="str" cm="1">
        <f t="array" aca="1" ref="BM543" ca="1">IFERROR(INDEX(INDIRECT($D$4),MATCH(INDIRECT(BM$5&amp;$BD543),INDIRECT($D$6),0),MATCH($I543,INDIRECT($D$7),0)),"")</f>
        <v/>
      </c>
      <c r="BN543" s="81" t="str" cm="1">
        <f t="array" aca="1" ref="BN543" ca="1">IFERROR(INDEX(INDIRECT($D$4),MATCH(INDIRECT(BN$5&amp;$BD543),INDIRECT($D$6),0),MATCH($I543,INDIRECT($D$7),0)),"")</f>
        <v/>
      </c>
      <c r="BO543" s="81" t="str" cm="1">
        <f t="array" aca="1" ref="BO543" ca="1">IFERROR(INDEX(INDIRECT($D$4),MATCH(INDIRECT(BO$5&amp;$BD543),INDIRECT($D$6),0),MATCH($I543,INDIRECT($D$7),0)),"")</f>
        <v/>
      </c>
      <c r="BP543" s="81" t="str" cm="1">
        <f t="array" aca="1" ref="BP543" ca="1">IFERROR(INDEX(INDIRECT($D$4),MATCH(INDIRECT(BP$5&amp;$BD543),INDIRECT($D$6),0),MATCH($I543,INDIRECT($D$7),0)),"")</f>
        <v/>
      </c>
      <c r="BQ543" s="81" t="str" cm="1">
        <f t="array" aca="1" ref="BQ543" ca="1">IFERROR(INDEX(INDIRECT($D$4),MATCH(INDIRECT(BQ$5&amp;$BD543),INDIRECT($D$6),0),MATCH($I543,INDIRECT($D$7),0)),"")</f>
        <v/>
      </c>
      <c r="BR543" s="81" t="str" cm="1">
        <f t="array" aca="1" ref="BR543" ca="1">IFERROR(INDEX(INDIRECT($D$4),MATCH(INDIRECT(BR$5&amp;$BD543),INDIRECT($D$6),0),MATCH($I543,INDIRECT($D$7),0)),"")</f>
        <v/>
      </c>
      <c r="BS543" s="81" t="str" cm="1">
        <f t="array" aca="1" ref="BS543" ca="1">IFERROR(INDEX(INDIRECT($D$4),MATCH(INDIRECT(BS$5&amp;$BD543),INDIRECT($D$6),0),MATCH($I543,INDIRECT($D$7),0)),"")</f>
        <v/>
      </c>
      <c r="BT543" s="81" t="str" cm="1">
        <f t="array" aca="1" ref="BT543" ca="1">IFERROR(INDEX(INDIRECT($D$4),MATCH(INDIRECT(BT$5&amp;$BD543),INDIRECT($D$6),0),MATCH($I543,INDIRECT($D$7),0)),"")</f>
        <v/>
      </c>
      <c r="BU543" s="81" t="str" cm="1">
        <f t="array" aca="1" ref="BU543" ca="1">IFERROR(INDEX(INDIRECT($D$4),MATCH(INDIRECT(BU$5&amp;$BD543),INDIRECT($D$6),0),MATCH($I543,INDIRECT($D$7),0)),"")</f>
        <v/>
      </c>
      <c r="BV543" s="99" t="str" cm="1">
        <f t="array" aca="1" ref="BV543" ca="1">IFERROR(INDEX(INDIRECT($D$4),MATCH(INDIRECT(BV$5&amp;$BD543),INDIRECT($D$6),0),MATCH($I543,INDIRECT($D$7),0)),"")</f>
        <v/>
      </c>
      <c r="BX543" s="80"/>
      <c r="BY543" s="81"/>
      <c r="BZ543" s="81"/>
      <c r="CA543" s="81"/>
      <c r="CB543" s="81"/>
      <c r="CC543" s="81"/>
      <c r="CD543" s="81"/>
      <c r="CE543" s="81"/>
      <c r="CF543" s="81"/>
      <c r="CG543" s="81"/>
      <c r="CH543" s="81"/>
      <c r="CI543" s="81"/>
      <c r="CJ543" s="81"/>
      <c r="CK543" s="81"/>
      <c r="CL543" s="81"/>
      <c r="CM543" s="81"/>
      <c r="CN543" s="81"/>
      <c r="CO543" s="99"/>
      <c r="CQ543" s="113"/>
      <c r="CR543" s="59" t="str">
        <f t="shared" si="138"/>
        <v/>
      </c>
      <c r="CS543" s="60"/>
      <c r="CT543" s="123" t="str">
        <f t="shared" ca="1" si="135"/>
        <v/>
      </c>
      <c r="CU543" s="80" t="str">
        <f>IF(ISNUMBER($CS543),INDEX(IRF.New!$CS$7:$DJ$37,MATCH(B543+1,IRF.New!$B$7:$B$37,0),MATCH($CT543,IRF.New!$CS$5:$DJ$5,0)),"")</f>
        <v/>
      </c>
      <c r="CV543" s="81"/>
      <c r="CW543" s="81" t="str">
        <f t="shared" si="136"/>
        <v/>
      </c>
      <c r="CX543" s="81"/>
      <c r="CY543" s="81"/>
      <c r="CZ543" s="94"/>
      <c r="DA543" s="94" t="str">
        <f>IF(ISNUMBER(CS543),INDEX(IRF.New!$CS$2:$DJ$2,MATCH('CF AUX'!$CT543,IRF.New!$CS$5:$DJ$5,0)),"")</f>
        <v/>
      </c>
      <c r="DB543" s="72"/>
      <c r="DD543" s="132" t="str">
        <f>IF(ISNUMBER(CS543),INDEX(IRF.New!$D$7:$CO$37,MATCH('CF AUX'!C538,IRF.New!$C$7:$C$37,0),MATCH(CT543,IRF.New!$D$5:$CO$5,0)),"")</f>
        <v/>
      </c>
    </row>
    <row r="544" spans="1:109" x14ac:dyDescent="0.25">
      <c r="F544" s="136" t="str">
        <f t="shared" si="137"/>
        <v/>
      </c>
      <c r="H544" s="65"/>
      <c r="I544" s="129" t="str">
        <f ca="1">IF(ISNUMBER(H544),INDEX(IRF.New!$CS$5:$DJ$5,MATCH('CF AUX'!H544,INDIRECT("IRF.New!$CS$"&amp;C540&amp;":$DJ$"&amp;C540),0)),"")</f>
        <v/>
      </c>
      <c r="J544" s="80" t="str">
        <f ca="1">IF(ISNUMBER($H544),INDEX(INDIRECT($D$4),MATCH('CF AUX'!J$14,INDIRECT($D$5),0),MATCH('CF AUX'!$I544,INDIRECT($D$7),0)),"")</f>
        <v/>
      </c>
      <c r="K544" s="81" t="str">
        <f ca="1">IF(ISNUMBER($H544),INDEX(INDIRECT($D$4),MATCH('CF AUX'!K$14,INDIRECT($D$5),0),MATCH('CF AUX'!$I544,INDIRECT($D$7),0)),"")</f>
        <v/>
      </c>
      <c r="L544" s="81" t="str">
        <f ca="1">IF(ISNUMBER($H544),INDEX(INDIRECT($D$4),MATCH('CF AUX'!L$14,INDIRECT($D$5),0),MATCH('CF AUX'!$I544,INDIRECT($D$7),0)),"")</f>
        <v/>
      </c>
      <c r="M544" s="81" t="str">
        <f ca="1">IF(ISNUMBER($H544),INDEX(INDIRECT($D$4),MATCH('CF AUX'!M$14,INDIRECT($D$5),0),MATCH('CF AUX'!$I544,INDIRECT($D$7),0)),"")</f>
        <v/>
      </c>
      <c r="N544" s="81" t="str">
        <f ca="1">IF(ISNUMBER($H544),INDEX(INDIRECT($D$4),MATCH('CF AUX'!N$14,INDIRECT($D$5),0),MATCH('CF AUX'!$I544,INDIRECT($D$7),0)),"")</f>
        <v/>
      </c>
      <c r="O544" s="81" t="str">
        <f ca="1">IF(ISNUMBER($H544),INDEX(INDIRECT($D$4),MATCH('CF AUX'!O$14,INDIRECT($D$5),0),MATCH('CF AUX'!$I544,INDIRECT($D$7),0)),"")</f>
        <v/>
      </c>
      <c r="P544" s="81" t="str">
        <f ca="1">IF(ISNUMBER($H544),INDEX(INDIRECT($D$4),MATCH('CF AUX'!P$14,INDIRECT($D$5),0),MATCH('CF AUX'!$I544,INDIRECT($D$7),0)),"")</f>
        <v/>
      </c>
      <c r="Q544" s="81" t="str">
        <f ca="1">IF(ISNUMBER($H544),INDEX(INDIRECT($D$4),MATCH('CF AUX'!Q$14,INDIRECT($D$5),0),MATCH('CF AUX'!$I544,INDIRECT($D$7),0)),"")</f>
        <v/>
      </c>
      <c r="R544" s="81" t="str">
        <f ca="1">IF(ISNUMBER($H544),INDEX(INDIRECT($D$4),MATCH('CF AUX'!R$14,INDIRECT($D$5),0),MATCH('CF AUX'!$I544,INDIRECT($D$7),0)),"")</f>
        <v/>
      </c>
      <c r="S544" s="81" t="str">
        <f ca="1">IF(ISNUMBER($H544),INDEX(INDIRECT($D$4),MATCH('CF AUX'!S$14,INDIRECT($D$5),0),MATCH('CF AUX'!$I544,INDIRECT($D$7),0)),"")</f>
        <v/>
      </c>
      <c r="T544" s="81" t="str">
        <f ca="1">IF(ISNUMBER($H544),INDEX(INDIRECT($D$4),MATCH('CF AUX'!T$14,INDIRECT($D$5),0),MATCH('CF AUX'!$I544,INDIRECT($D$7),0)),"")</f>
        <v/>
      </c>
      <c r="U544" s="81" t="str">
        <f ca="1">IF(ISNUMBER($H544),INDEX(INDIRECT($D$4),MATCH('CF AUX'!U$14,INDIRECT($D$5),0),MATCH('CF AUX'!$I544,INDIRECT($D$7),0)),"")</f>
        <v/>
      </c>
      <c r="V544" s="81" t="str">
        <f ca="1">IF(ISNUMBER($H544),INDEX(INDIRECT($D$4),MATCH('CF AUX'!V$14,INDIRECT($D$5),0),MATCH('CF AUX'!$I544,INDIRECT($D$7),0)),"")</f>
        <v/>
      </c>
      <c r="W544" s="81" t="str">
        <f ca="1">IF(ISNUMBER($H544),INDEX(INDIRECT($D$4),MATCH('CF AUX'!W$14,INDIRECT($D$5),0),MATCH('CF AUX'!$I544,INDIRECT($D$7),0)),"")</f>
        <v/>
      </c>
      <c r="X544" s="81" t="str">
        <f ca="1">IF(ISNUMBER($H544),INDEX(INDIRECT($D$4),MATCH('CF AUX'!X$14,INDIRECT($D$5),0),MATCH('CF AUX'!$I544,INDIRECT($D$7),0)),"")</f>
        <v/>
      </c>
      <c r="Y544" s="81" t="str">
        <f ca="1">IF(ISNUMBER($H544),INDEX(INDIRECT($D$4),MATCH('CF AUX'!Y$14,INDIRECT($D$5),0),MATCH('CF AUX'!$I544,INDIRECT($D$7),0)),"")</f>
        <v/>
      </c>
      <c r="Z544" s="81" t="str">
        <f ca="1">IF(ISNUMBER($H544),INDEX(INDIRECT($D$4),MATCH('CF AUX'!Z$14,INDIRECT($D$5),0),MATCH('CF AUX'!$I544,INDIRECT($D$7),0)),"")</f>
        <v/>
      </c>
      <c r="AA544" s="81" t="str">
        <f ca="1">IF(ISNUMBER($H544),INDEX(INDIRECT($D$4),MATCH('CF AUX'!AA$14,INDIRECT($D$5),0),MATCH('CF AUX'!$I544,INDIRECT($D$7),0)),"")</f>
        <v/>
      </c>
      <c r="AB544" s="81" t="str">
        <f ca="1">IF(ISNUMBER($H544),INDEX(INDIRECT($D$4),MATCH('CF AUX'!AB$14,INDIRECT($D$5),0),MATCH('CF AUX'!$I544,INDIRECT($D$7),0)),"")</f>
        <v/>
      </c>
      <c r="AC544" s="81" t="str">
        <f ca="1">IF(ISNUMBER($H544),INDEX(INDIRECT($D$4),MATCH('CF AUX'!AC$14,INDIRECT($D$5),0),MATCH('CF AUX'!$I544,INDIRECT($D$7),0)),"")</f>
        <v/>
      </c>
      <c r="AD544" s="81" t="str">
        <f ca="1">IF(ISNUMBER($H544),INDEX(INDIRECT($D$4),MATCH('CF AUX'!AD$14,INDIRECT($D$5),0),MATCH('CF AUX'!$I544,INDIRECT($D$7),0)),"")</f>
        <v/>
      </c>
      <c r="AE544" s="81" t="str">
        <f ca="1">IF(ISNUMBER($H544),INDEX(INDIRECT($D$4),MATCH('CF AUX'!AE$14,INDIRECT($D$5),0),MATCH('CF AUX'!$I544,INDIRECT($D$7),0)),"")</f>
        <v/>
      </c>
      <c r="AF544" s="81" t="str">
        <f ca="1">IF(ISNUMBER($H544),INDEX(INDIRECT($D$4),MATCH('CF AUX'!AF$14,INDIRECT($D$5),0),MATCH('CF AUX'!$I544,INDIRECT($D$7),0)),"")</f>
        <v/>
      </c>
      <c r="AG544" s="81" t="str">
        <f ca="1">IF(ISNUMBER($H544),INDEX(INDIRECT($D$4),MATCH('CF AUX'!AG$14,INDIRECT($D$5),0),MATCH('CF AUX'!$I544,INDIRECT($D$7),0)),"")</f>
        <v/>
      </c>
      <c r="AH544" s="81" t="str">
        <f ca="1">IF(ISNUMBER($H544),INDEX(INDIRECT($D$4),MATCH('CF AUX'!AH$14,INDIRECT($D$5),0),MATCH('CF AUX'!$I544,INDIRECT($D$7),0)),"")</f>
        <v/>
      </c>
      <c r="AI544" s="81" t="str">
        <f ca="1">IF(ISNUMBER($H544),INDEX(INDIRECT($D$4),MATCH('CF AUX'!AI$14,INDIRECT($D$5),0),MATCH('CF AUX'!$I544,INDIRECT($D$7),0)),"")</f>
        <v/>
      </c>
      <c r="AJ544" s="81" t="str">
        <f ca="1">IF(ISNUMBER($H544),INDEX(INDIRECT($D$4),MATCH('CF AUX'!AJ$14,INDIRECT($D$5),0),MATCH('CF AUX'!$I544,INDIRECT($D$7),0)),"")</f>
        <v/>
      </c>
      <c r="AK544" s="81" t="str">
        <f ca="1">IF(ISNUMBER($H544),INDEX(INDIRECT($D$4),MATCH('CF AUX'!AK$14,INDIRECT($D$5),0),MATCH('CF AUX'!$I544,INDIRECT($D$7),0)),"")</f>
        <v/>
      </c>
      <c r="AL544" s="81" t="str">
        <f ca="1">IF(ISNUMBER($H544),INDEX(INDIRECT($D$4),MATCH('CF AUX'!AL$14,INDIRECT($D$5),0),MATCH('CF AUX'!$I544,INDIRECT($D$7),0)),"")</f>
        <v/>
      </c>
      <c r="AM544" s="81" t="str">
        <f ca="1">IF(ISNUMBER($H544),INDEX(INDIRECT($D$4),MATCH('CF AUX'!AM$14,INDIRECT($D$5),0),MATCH('CF AUX'!$I544,INDIRECT($D$7),0)),"")</f>
        <v/>
      </c>
      <c r="AN544" s="81" t="str">
        <f ca="1">IF(ISNUMBER($H544),INDEX(INDIRECT($D$4),MATCH('CF AUX'!AN$14,INDIRECT($D$5),0),MATCH('CF AUX'!$I544,INDIRECT($D$7),0)),"")</f>
        <v/>
      </c>
      <c r="AO544" s="81" t="str">
        <f ca="1">IF(ISNUMBER($H544),INDEX(INDIRECT($D$4),MATCH('CF AUX'!AO$14,INDIRECT($D$5),0),MATCH('CF AUX'!$I544,INDIRECT($D$7),0)),"")</f>
        <v/>
      </c>
      <c r="AP544" s="81" t="str">
        <f ca="1">IF(ISNUMBER($H544),INDEX(INDIRECT($D$4),MATCH('CF AUX'!AP$14,INDIRECT($D$5),0),MATCH('CF AUX'!$I544,INDIRECT($D$7),0)),"")</f>
        <v/>
      </c>
      <c r="AQ544" s="81" t="str">
        <f ca="1">IF(ISNUMBER($H544),INDEX(INDIRECT($D$4),MATCH('CF AUX'!AQ$14,INDIRECT($D$5),0),MATCH('CF AUX'!$I544,INDIRECT($D$7),0)),"")</f>
        <v/>
      </c>
      <c r="AR544" s="81" t="str">
        <f ca="1">IF(ISNUMBER($H544),INDEX(INDIRECT($D$4),MATCH('CF AUX'!AR$14,INDIRECT($D$5),0),MATCH('CF AUX'!$I544,INDIRECT($D$7),0)),"")</f>
        <v/>
      </c>
      <c r="AS544" s="81" t="str">
        <f ca="1">IF(ISNUMBER($H544),INDEX(INDIRECT($D$4),MATCH('CF AUX'!AS$14,INDIRECT($D$5),0),MATCH('CF AUX'!$I544,INDIRECT($D$7),0)),"")</f>
        <v/>
      </c>
      <c r="AT544" s="81" t="str">
        <f ca="1">IF(ISNUMBER($H544),INDEX(INDIRECT($D$4),MATCH('CF AUX'!AT$14,INDIRECT($D$5),0),MATCH('CF AUX'!$I544,INDIRECT($D$7),0)),"")</f>
        <v/>
      </c>
      <c r="AU544" s="81" t="str">
        <f ca="1">IF(ISNUMBER($H544),INDEX(INDIRECT($D$4),MATCH('CF AUX'!AU$14,INDIRECT($D$5),0),MATCH('CF AUX'!$I544,INDIRECT($D$7),0)),"")</f>
        <v/>
      </c>
      <c r="AV544" s="81" t="str">
        <f ca="1">IF(ISNUMBER($H544),INDEX(INDIRECT($D$4),MATCH('CF AUX'!AV$14,INDIRECT($D$5),0),MATCH('CF AUX'!$I544,INDIRECT($D$7),0)),"")</f>
        <v/>
      </c>
      <c r="AW544" s="81" t="str">
        <f ca="1">IF(ISNUMBER($H544),INDEX(INDIRECT($D$4),MATCH('CF AUX'!AW$14,INDIRECT($D$5),0),MATCH('CF AUX'!$I544,INDIRECT($D$7),0)),"")</f>
        <v/>
      </c>
      <c r="AX544" s="81" t="str">
        <f ca="1">IF(ISNUMBER($H544),INDEX(INDIRECT($D$4),MATCH('CF AUX'!AX$14,INDIRECT($D$5),0),MATCH('CF AUX'!$I544,INDIRECT($D$7),0)),"")</f>
        <v/>
      </c>
      <c r="AY544" s="81" t="str">
        <f ca="1">IF(ISNUMBER($H544),INDEX(INDIRECT($D$4),MATCH('CF AUX'!AY$14,INDIRECT($D$5),0),MATCH('CF AUX'!$I544,INDIRECT($D$7),0)),"")</f>
        <v/>
      </c>
      <c r="AZ544" s="81" t="str">
        <f ca="1">IF(ISNUMBER($H544),INDEX(INDIRECT($D$4),MATCH('CF AUX'!AZ$14,INDIRECT($D$5),0),MATCH('CF AUX'!$I544,INDIRECT($D$7),0)),"")</f>
        <v/>
      </c>
      <c r="BB544" s="96" t="str" cm="1">
        <f t="array" aca="1" ref="BB544" ca="1">IF(ISNUMBER($H544),MMULT(J544:AZ544,TRANSPOSE(INDIRECT($D$8&amp;$G$4&amp;B543&amp;":"&amp;$G$6&amp;B543))),"")</f>
        <v/>
      </c>
      <c r="BD544" s="59">
        <f t="shared" si="139"/>
        <v>539</v>
      </c>
      <c r="BE544" s="80" t="str" cm="1">
        <f t="array" aca="1" ref="BE544" ca="1">IFERROR(INDEX(INDIRECT($D$4),MATCH(INDIRECT(BE$5&amp;$BD544),INDIRECT($D$6),0),MATCH($I544,INDIRECT($D$7),0)),"")</f>
        <v/>
      </c>
      <c r="BF544" s="81" t="str" cm="1">
        <f t="array" aca="1" ref="BF544" ca="1">IFERROR(INDEX(INDIRECT($D$4),MATCH(INDIRECT(BF$5&amp;$BD544),INDIRECT($D$6),0),MATCH($I544,INDIRECT($D$7),0)),"")</f>
        <v/>
      </c>
      <c r="BG544" s="81" t="str" cm="1">
        <f t="array" aca="1" ref="BG544" ca="1">IFERROR(INDEX(INDIRECT($D$4),MATCH(INDIRECT(BG$5&amp;$BD544),INDIRECT($D$6),0),MATCH($I544,INDIRECT($D$7),0)),"")</f>
        <v/>
      </c>
      <c r="BH544" s="81" t="str" cm="1">
        <f t="array" aca="1" ref="BH544" ca="1">IFERROR(INDEX(INDIRECT($D$4),MATCH(INDIRECT(BH$5&amp;$BD544),INDIRECT($D$6),0),MATCH($I544,INDIRECT($D$7),0)),"")</f>
        <v/>
      </c>
      <c r="BI544" s="81" t="str" cm="1">
        <f t="array" aca="1" ref="BI544" ca="1">IFERROR(INDEX(INDIRECT($D$4),MATCH(INDIRECT(BI$5&amp;$BD544),INDIRECT($D$6),0),MATCH($I544,INDIRECT($D$7),0)),"")</f>
        <v/>
      </c>
      <c r="BJ544" s="81" t="str" cm="1">
        <f t="array" aca="1" ref="BJ544" ca="1">IFERROR(INDEX(INDIRECT($D$4),MATCH(INDIRECT(BJ$5&amp;$BD544),INDIRECT($D$6),0),MATCH($I544,INDIRECT($D$7),0)),"")</f>
        <v/>
      </c>
      <c r="BK544" s="81" t="str" cm="1">
        <f t="array" aca="1" ref="BK544" ca="1">IFERROR(INDEX(INDIRECT($D$4),MATCH(INDIRECT(BK$5&amp;$BD544),INDIRECT($D$6),0),MATCH($I544,INDIRECT($D$7),0)),"")</f>
        <v/>
      </c>
      <c r="BL544" s="81" t="str" cm="1">
        <f t="array" aca="1" ref="BL544" ca="1">IFERROR(INDEX(INDIRECT($D$4),MATCH(INDIRECT(BL$5&amp;$BD544),INDIRECT($D$6),0),MATCH($I544,INDIRECT($D$7),0)),"")</f>
        <v/>
      </c>
      <c r="BM544" s="81" t="str" cm="1">
        <f t="array" aca="1" ref="BM544" ca="1">IFERROR(INDEX(INDIRECT($D$4),MATCH(INDIRECT(BM$5&amp;$BD544),INDIRECT($D$6),0),MATCH($I544,INDIRECT($D$7),0)),"")</f>
        <v/>
      </c>
      <c r="BN544" s="81" t="str" cm="1">
        <f t="array" aca="1" ref="BN544" ca="1">IFERROR(INDEX(INDIRECT($D$4),MATCH(INDIRECT(BN$5&amp;$BD544),INDIRECT($D$6),0),MATCH($I544,INDIRECT($D$7),0)),"")</f>
        <v/>
      </c>
      <c r="BO544" s="81" t="str" cm="1">
        <f t="array" aca="1" ref="BO544" ca="1">IFERROR(INDEX(INDIRECT($D$4),MATCH(INDIRECT(BO$5&amp;$BD544),INDIRECT($D$6),0),MATCH($I544,INDIRECT($D$7),0)),"")</f>
        <v/>
      </c>
      <c r="BP544" s="81" t="str" cm="1">
        <f t="array" aca="1" ref="BP544" ca="1">IFERROR(INDEX(INDIRECT($D$4),MATCH(INDIRECT(BP$5&amp;$BD544),INDIRECT($D$6),0),MATCH($I544,INDIRECT($D$7),0)),"")</f>
        <v/>
      </c>
      <c r="BQ544" s="81" t="str" cm="1">
        <f t="array" aca="1" ref="BQ544" ca="1">IFERROR(INDEX(INDIRECT($D$4),MATCH(INDIRECT(BQ$5&amp;$BD544),INDIRECT($D$6),0),MATCH($I544,INDIRECT($D$7),0)),"")</f>
        <v/>
      </c>
      <c r="BR544" s="81" t="str" cm="1">
        <f t="array" aca="1" ref="BR544" ca="1">IFERROR(INDEX(INDIRECT($D$4),MATCH(INDIRECT(BR$5&amp;$BD544),INDIRECT($D$6),0),MATCH($I544,INDIRECT($D$7),0)),"")</f>
        <v/>
      </c>
      <c r="BS544" s="81" t="str" cm="1">
        <f t="array" aca="1" ref="BS544" ca="1">IFERROR(INDEX(INDIRECT($D$4),MATCH(INDIRECT(BS$5&amp;$BD544),INDIRECT($D$6),0),MATCH($I544,INDIRECT($D$7),0)),"")</f>
        <v/>
      </c>
      <c r="BT544" s="81" t="str" cm="1">
        <f t="array" aca="1" ref="BT544" ca="1">IFERROR(INDEX(INDIRECT($D$4),MATCH(INDIRECT(BT$5&amp;$BD544),INDIRECT($D$6),0),MATCH($I544,INDIRECT($D$7),0)),"")</f>
        <v/>
      </c>
      <c r="BU544" s="81" t="str" cm="1">
        <f t="array" aca="1" ref="BU544" ca="1">IFERROR(INDEX(INDIRECT($D$4),MATCH(INDIRECT(BU$5&amp;$BD544),INDIRECT($D$6),0),MATCH($I544,INDIRECT($D$7),0)),"")</f>
        <v/>
      </c>
      <c r="BV544" s="99" t="str" cm="1">
        <f t="array" aca="1" ref="BV544" ca="1">IFERROR(INDEX(INDIRECT($D$4),MATCH(INDIRECT(BV$5&amp;$BD544),INDIRECT($D$6),0),MATCH($I544,INDIRECT($D$7),0)),"")</f>
        <v/>
      </c>
      <c r="BX544" s="80"/>
      <c r="BY544" s="81"/>
      <c r="BZ544" s="81"/>
      <c r="CA544" s="81"/>
      <c r="CB544" s="81"/>
      <c r="CC544" s="81"/>
      <c r="CD544" s="81"/>
      <c r="CE544" s="81"/>
      <c r="CF544" s="81"/>
      <c r="CG544" s="81"/>
      <c r="CH544" s="81"/>
      <c r="CI544" s="81"/>
      <c r="CJ544" s="81"/>
      <c r="CK544" s="81"/>
      <c r="CL544" s="81"/>
      <c r="CM544" s="81"/>
      <c r="CN544" s="81"/>
      <c r="CO544" s="99"/>
      <c r="CQ544" s="113"/>
      <c r="CR544" s="59" t="str">
        <f t="shared" si="138"/>
        <v/>
      </c>
      <c r="CS544" s="60"/>
      <c r="CT544" s="123" t="str">
        <f t="shared" ca="1" si="135"/>
        <v/>
      </c>
      <c r="CU544" s="80" t="str">
        <f>IF(ISNUMBER($CS544),INDEX(IRF.New!$CS$7:$DJ$37,MATCH(B543+1,IRF.New!$B$7:$B$37,0),MATCH($CT544,IRF.New!$CS$5:$DJ$5,0)),"")</f>
        <v/>
      </c>
      <c r="CV544" s="81"/>
      <c r="CW544" s="81" t="str">
        <f t="shared" si="136"/>
        <v/>
      </c>
      <c r="CX544" s="81"/>
      <c r="CY544" s="81"/>
      <c r="CZ544" s="94"/>
      <c r="DA544" s="94" t="str">
        <f>IF(ISNUMBER(CS544),INDEX(IRF.New!$CS$2:$DJ$2,MATCH('CF AUX'!$CT544,IRF.New!$CS$5:$DJ$5,0)),"")</f>
        <v/>
      </c>
      <c r="DB544" s="72"/>
      <c r="DD544" s="132" t="str">
        <f>IF(ISNUMBER(CS544),INDEX(IRF.New!$D$7:$CO$37,MATCH('CF AUX'!C538,IRF.New!$C$7:$C$37,0),MATCH(CT544,IRF.New!$D$5:$CO$5,0)),"")</f>
        <v/>
      </c>
    </row>
    <row r="545" spans="1:108" x14ac:dyDescent="0.25">
      <c r="B545" s="59" t="s">
        <v>280</v>
      </c>
      <c r="F545" s="136" t="str">
        <f t="shared" si="137"/>
        <v/>
      </c>
      <c r="H545" s="65"/>
      <c r="I545" s="129" t="str">
        <f ca="1">IF(ISNUMBER(H545),INDEX(IRF.New!$CS$5:$DJ$5,MATCH('CF AUX'!H545,INDIRECT("IRF.New!$CS$"&amp;C540&amp;":$DJ$"&amp;C540),0)),"")</f>
        <v/>
      </c>
      <c r="J545" s="80" t="str">
        <f ca="1">IF(ISNUMBER($H545),INDEX(INDIRECT($D$4),MATCH('CF AUX'!J$14,INDIRECT($D$5),0),MATCH('CF AUX'!$I545,INDIRECT($D$7),0)),"")</f>
        <v/>
      </c>
      <c r="K545" s="81" t="str">
        <f ca="1">IF(ISNUMBER($H545),INDEX(INDIRECT($D$4),MATCH('CF AUX'!K$14,INDIRECT($D$5),0),MATCH('CF AUX'!$I545,INDIRECT($D$7),0)),"")</f>
        <v/>
      </c>
      <c r="L545" s="81" t="str">
        <f ca="1">IF(ISNUMBER($H545),INDEX(INDIRECT($D$4),MATCH('CF AUX'!L$14,INDIRECT($D$5),0),MATCH('CF AUX'!$I545,INDIRECT($D$7),0)),"")</f>
        <v/>
      </c>
      <c r="M545" s="81" t="str">
        <f ca="1">IF(ISNUMBER($H545),INDEX(INDIRECT($D$4),MATCH('CF AUX'!M$14,INDIRECT($D$5),0),MATCH('CF AUX'!$I545,INDIRECT($D$7),0)),"")</f>
        <v/>
      </c>
      <c r="N545" s="81" t="str">
        <f ca="1">IF(ISNUMBER($H545),INDEX(INDIRECT($D$4),MATCH('CF AUX'!N$14,INDIRECT($D$5),0),MATCH('CF AUX'!$I545,INDIRECT($D$7),0)),"")</f>
        <v/>
      </c>
      <c r="O545" s="81" t="str">
        <f ca="1">IF(ISNUMBER($H545),INDEX(INDIRECT($D$4),MATCH('CF AUX'!O$14,INDIRECT($D$5),0),MATCH('CF AUX'!$I545,INDIRECT($D$7),0)),"")</f>
        <v/>
      </c>
      <c r="P545" s="81" t="str">
        <f ca="1">IF(ISNUMBER($H545),INDEX(INDIRECT($D$4),MATCH('CF AUX'!P$14,INDIRECT($D$5),0),MATCH('CF AUX'!$I545,INDIRECT($D$7),0)),"")</f>
        <v/>
      </c>
      <c r="Q545" s="81" t="str">
        <f ca="1">IF(ISNUMBER($H545),INDEX(INDIRECT($D$4),MATCH('CF AUX'!Q$14,INDIRECT($D$5),0),MATCH('CF AUX'!$I545,INDIRECT($D$7),0)),"")</f>
        <v/>
      </c>
      <c r="R545" s="81" t="str">
        <f ca="1">IF(ISNUMBER($H545),INDEX(INDIRECT($D$4),MATCH('CF AUX'!R$14,INDIRECT($D$5),0),MATCH('CF AUX'!$I545,INDIRECT($D$7),0)),"")</f>
        <v/>
      </c>
      <c r="S545" s="81" t="str">
        <f ca="1">IF(ISNUMBER($H545),INDEX(INDIRECT($D$4),MATCH('CF AUX'!S$14,INDIRECT($D$5),0),MATCH('CF AUX'!$I545,INDIRECT($D$7),0)),"")</f>
        <v/>
      </c>
      <c r="T545" s="81" t="str">
        <f ca="1">IF(ISNUMBER($H545),INDEX(INDIRECT($D$4),MATCH('CF AUX'!T$14,INDIRECT($D$5),0),MATCH('CF AUX'!$I545,INDIRECT($D$7),0)),"")</f>
        <v/>
      </c>
      <c r="U545" s="81" t="str">
        <f ca="1">IF(ISNUMBER($H545),INDEX(INDIRECT($D$4),MATCH('CF AUX'!U$14,INDIRECT($D$5),0),MATCH('CF AUX'!$I545,INDIRECT($D$7),0)),"")</f>
        <v/>
      </c>
      <c r="V545" s="81" t="str">
        <f ca="1">IF(ISNUMBER($H545),INDEX(INDIRECT($D$4),MATCH('CF AUX'!V$14,INDIRECT($D$5),0),MATCH('CF AUX'!$I545,INDIRECT($D$7),0)),"")</f>
        <v/>
      </c>
      <c r="W545" s="81" t="str">
        <f ca="1">IF(ISNUMBER($H545),INDEX(INDIRECT($D$4),MATCH('CF AUX'!W$14,INDIRECT($D$5),0),MATCH('CF AUX'!$I545,INDIRECT($D$7),0)),"")</f>
        <v/>
      </c>
      <c r="X545" s="81" t="str">
        <f ca="1">IF(ISNUMBER($H545),INDEX(INDIRECT($D$4),MATCH('CF AUX'!X$14,INDIRECT($D$5),0),MATCH('CF AUX'!$I545,INDIRECT($D$7),0)),"")</f>
        <v/>
      </c>
      <c r="Y545" s="81" t="str">
        <f ca="1">IF(ISNUMBER($H545),INDEX(INDIRECT($D$4),MATCH('CF AUX'!Y$14,INDIRECT($D$5),0),MATCH('CF AUX'!$I545,INDIRECT($D$7),0)),"")</f>
        <v/>
      </c>
      <c r="Z545" s="81" t="str">
        <f ca="1">IF(ISNUMBER($H545),INDEX(INDIRECT($D$4),MATCH('CF AUX'!Z$14,INDIRECT($D$5),0),MATCH('CF AUX'!$I545,INDIRECT($D$7),0)),"")</f>
        <v/>
      </c>
      <c r="AA545" s="81" t="str">
        <f ca="1">IF(ISNUMBER($H545),INDEX(INDIRECT($D$4),MATCH('CF AUX'!AA$14,INDIRECT($D$5),0),MATCH('CF AUX'!$I545,INDIRECT($D$7),0)),"")</f>
        <v/>
      </c>
      <c r="AB545" s="81" t="str">
        <f ca="1">IF(ISNUMBER($H545),INDEX(INDIRECT($D$4),MATCH('CF AUX'!AB$14,INDIRECT($D$5),0),MATCH('CF AUX'!$I545,INDIRECT($D$7),0)),"")</f>
        <v/>
      </c>
      <c r="AC545" s="81" t="str">
        <f ca="1">IF(ISNUMBER($H545),INDEX(INDIRECT($D$4),MATCH('CF AUX'!AC$14,INDIRECT($D$5),0),MATCH('CF AUX'!$I545,INDIRECT($D$7),0)),"")</f>
        <v/>
      </c>
      <c r="AD545" s="81" t="str">
        <f ca="1">IF(ISNUMBER($H545),INDEX(INDIRECT($D$4),MATCH('CF AUX'!AD$14,INDIRECT($D$5),0),MATCH('CF AUX'!$I545,INDIRECT($D$7),0)),"")</f>
        <v/>
      </c>
      <c r="AE545" s="81" t="str">
        <f ca="1">IF(ISNUMBER($H545),INDEX(INDIRECT($D$4),MATCH('CF AUX'!AE$14,INDIRECT($D$5),0),MATCH('CF AUX'!$I545,INDIRECT($D$7),0)),"")</f>
        <v/>
      </c>
      <c r="AF545" s="81" t="str">
        <f ca="1">IF(ISNUMBER($H545),INDEX(INDIRECT($D$4),MATCH('CF AUX'!AF$14,INDIRECT($D$5),0),MATCH('CF AUX'!$I545,INDIRECT($D$7),0)),"")</f>
        <v/>
      </c>
      <c r="AG545" s="81" t="str">
        <f ca="1">IF(ISNUMBER($H545),INDEX(INDIRECT($D$4),MATCH('CF AUX'!AG$14,INDIRECT($D$5),0),MATCH('CF AUX'!$I545,INDIRECT($D$7),0)),"")</f>
        <v/>
      </c>
      <c r="AH545" s="81" t="str">
        <f ca="1">IF(ISNUMBER($H545),INDEX(INDIRECT($D$4),MATCH('CF AUX'!AH$14,INDIRECT($D$5),0),MATCH('CF AUX'!$I545,INDIRECT($D$7),0)),"")</f>
        <v/>
      </c>
      <c r="AI545" s="81" t="str">
        <f ca="1">IF(ISNUMBER($H545),INDEX(INDIRECT($D$4),MATCH('CF AUX'!AI$14,INDIRECT($D$5),0),MATCH('CF AUX'!$I545,INDIRECT($D$7),0)),"")</f>
        <v/>
      </c>
      <c r="AJ545" s="81" t="str">
        <f ca="1">IF(ISNUMBER($H545),INDEX(INDIRECT($D$4),MATCH('CF AUX'!AJ$14,INDIRECT($D$5),0),MATCH('CF AUX'!$I545,INDIRECT($D$7),0)),"")</f>
        <v/>
      </c>
      <c r="AK545" s="81" t="str">
        <f ca="1">IF(ISNUMBER($H545),INDEX(INDIRECT($D$4),MATCH('CF AUX'!AK$14,INDIRECT($D$5),0),MATCH('CF AUX'!$I545,INDIRECT($D$7),0)),"")</f>
        <v/>
      </c>
      <c r="AL545" s="81" t="str">
        <f ca="1">IF(ISNUMBER($H545),INDEX(INDIRECT($D$4),MATCH('CF AUX'!AL$14,INDIRECT($D$5),0),MATCH('CF AUX'!$I545,INDIRECT($D$7),0)),"")</f>
        <v/>
      </c>
      <c r="AM545" s="81" t="str">
        <f ca="1">IF(ISNUMBER($H545),INDEX(INDIRECT($D$4),MATCH('CF AUX'!AM$14,INDIRECT($D$5),0),MATCH('CF AUX'!$I545,INDIRECT($D$7),0)),"")</f>
        <v/>
      </c>
      <c r="AN545" s="81" t="str">
        <f ca="1">IF(ISNUMBER($H545),INDEX(INDIRECT($D$4),MATCH('CF AUX'!AN$14,INDIRECT($D$5),0),MATCH('CF AUX'!$I545,INDIRECT($D$7),0)),"")</f>
        <v/>
      </c>
      <c r="AO545" s="81" t="str">
        <f ca="1">IF(ISNUMBER($H545),INDEX(INDIRECT($D$4),MATCH('CF AUX'!AO$14,INDIRECT($D$5),0),MATCH('CF AUX'!$I545,INDIRECT($D$7),0)),"")</f>
        <v/>
      </c>
      <c r="AP545" s="81" t="str">
        <f ca="1">IF(ISNUMBER($H545),INDEX(INDIRECT($D$4),MATCH('CF AUX'!AP$14,INDIRECT($D$5),0),MATCH('CF AUX'!$I545,INDIRECT($D$7),0)),"")</f>
        <v/>
      </c>
      <c r="AQ545" s="81" t="str">
        <f ca="1">IF(ISNUMBER($H545),INDEX(INDIRECT($D$4),MATCH('CF AUX'!AQ$14,INDIRECT($D$5),0),MATCH('CF AUX'!$I545,INDIRECT($D$7),0)),"")</f>
        <v/>
      </c>
      <c r="AR545" s="81" t="str">
        <f ca="1">IF(ISNUMBER($H545),INDEX(INDIRECT($D$4),MATCH('CF AUX'!AR$14,INDIRECT($D$5),0),MATCH('CF AUX'!$I545,INDIRECT($D$7),0)),"")</f>
        <v/>
      </c>
      <c r="AS545" s="81" t="str">
        <f ca="1">IF(ISNUMBER($H545),INDEX(INDIRECT($D$4),MATCH('CF AUX'!AS$14,INDIRECT($D$5),0),MATCH('CF AUX'!$I545,INDIRECT($D$7),0)),"")</f>
        <v/>
      </c>
      <c r="AT545" s="81" t="str">
        <f ca="1">IF(ISNUMBER($H545),INDEX(INDIRECT($D$4),MATCH('CF AUX'!AT$14,INDIRECT($D$5),0),MATCH('CF AUX'!$I545,INDIRECT($D$7),0)),"")</f>
        <v/>
      </c>
      <c r="AU545" s="81" t="str">
        <f ca="1">IF(ISNUMBER($H545),INDEX(INDIRECT($D$4),MATCH('CF AUX'!AU$14,INDIRECT($D$5),0),MATCH('CF AUX'!$I545,INDIRECT($D$7),0)),"")</f>
        <v/>
      </c>
      <c r="AV545" s="81" t="str">
        <f ca="1">IF(ISNUMBER($H545),INDEX(INDIRECT($D$4),MATCH('CF AUX'!AV$14,INDIRECT($D$5),0),MATCH('CF AUX'!$I545,INDIRECT($D$7),0)),"")</f>
        <v/>
      </c>
      <c r="AW545" s="81" t="str">
        <f ca="1">IF(ISNUMBER($H545),INDEX(INDIRECT($D$4),MATCH('CF AUX'!AW$14,INDIRECT($D$5),0),MATCH('CF AUX'!$I545,INDIRECT($D$7),0)),"")</f>
        <v/>
      </c>
      <c r="AX545" s="81" t="str">
        <f ca="1">IF(ISNUMBER($H545),INDEX(INDIRECT($D$4),MATCH('CF AUX'!AX$14,INDIRECT($D$5),0),MATCH('CF AUX'!$I545,INDIRECT($D$7),0)),"")</f>
        <v/>
      </c>
      <c r="AY545" s="81" t="str">
        <f ca="1">IF(ISNUMBER($H545),INDEX(INDIRECT($D$4),MATCH('CF AUX'!AY$14,INDIRECT($D$5),0),MATCH('CF AUX'!$I545,INDIRECT($D$7),0)),"")</f>
        <v/>
      </c>
      <c r="AZ545" s="81" t="str">
        <f ca="1">IF(ISNUMBER($H545),INDEX(INDIRECT($D$4),MATCH('CF AUX'!AZ$14,INDIRECT($D$5),0),MATCH('CF AUX'!$I545,INDIRECT($D$7),0)),"")</f>
        <v/>
      </c>
      <c r="BB545" s="96" t="str" cm="1">
        <f t="array" aca="1" ref="BB545" ca="1">IF(ISNUMBER($H545),MMULT(J545:AZ545,TRANSPOSE(INDIRECT($D$8&amp;$G$4&amp;B543&amp;":"&amp;$G$6&amp;B543))),"")</f>
        <v/>
      </c>
      <c r="BD545" s="59">
        <f t="shared" si="139"/>
        <v>539</v>
      </c>
      <c r="BE545" s="80" t="str" cm="1">
        <f t="array" aca="1" ref="BE545" ca="1">IFERROR(INDEX(INDIRECT($D$4),MATCH(INDIRECT(BE$5&amp;$BD545),INDIRECT($D$6),0),MATCH($I545,INDIRECT($D$7),0)),"")</f>
        <v/>
      </c>
      <c r="BF545" s="81" t="str" cm="1">
        <f t="array" aca="1" ref="BF545" ca="1">IFERROR(INDEX(INDIRECT($D$4),MATCH(INDIRECT(BF$5&amp;$BD545),INDIRECT($D$6),0),MATCH($I545,INDIRECT($D$7),0)),"")</f>
        <v/>
      </c>
      <c r="BG545" s="81" t="str" cm="1">
        <f t="array" aca="1" ref="BG545" ca="1">IFERROR(INDEX(INDIRECT($D$4),MATCH(INDIRECT(BG$5&amp;$BD545),INDIRECT($D$6),0),MATCH($I545,INDIRECT($D$7),0)),"")</f>
        <v/>
      </c>
      <c r="BH545" s="81" t="str" cm="1">
        <f t="array" aca="1" ref="BH545" ca="1">IFERROR(INDEX(INDIRECT($D$4),MATCH(INDIRECT(BH$5&amp;$BD545),INDIRECT($D$6),0),MATCH($I545,INDIRECT($D$7),0)),"")</f>
        <v/>
      </c>
      <c r="BI545" s="81" t="str" cm="1">
        <f t="array" aca="1" ref="BI545" ca="1">IFERROR(INDEX(INDIRECT($D$4),MATCH(INDIRECT(BI$5&amp;$BD545),INDIRECT($D$6),0),MATCH($I545,INDIRECT($D$7),0)),"")</f>
        <v/>
      </c>
      <c r="BJ545" s="81" t="str" cm="1">
        <f t="array" aca="1" ref="BJ545" ca="1">IFERROR(INDEX(INDIRECT($D$4),MATCH(INDIRECT(BJ$5&amp;$BD545),INDIRECT($D$6),0),MATCH($I545,INDIRECT($D$7),0)),"")</f>
        <v/>
      </c>
      <c r="BK545" s="81" t="str" cm="1">
        <f t="array" aca="1" ref="BK545" ca="1">IFERROR(INDEX(INDIRECT($D$4),MATCH(INDIRECT(BK$5&amp;$BD545),INDIRECT($D$6),0),MATCH($I545,INDIRECT($D$7),0)),"")</f>
        <v/>
      </c>
      <c r="BL545" s="81" t="str" cm="1">
        <f t="array" aca="1" ref="BL545" ca="1">IFERROR(INDEX(INDIRECT($D$4),MATCH(INDIRECT(BL$5&amp;$BD545),INDIRECT($D$6),0),MATCH($I545,INDIRECT($D$7),0)),"")</f>
        <v/>
      </c>
      <c r="BM545" s="81" t="str" cm="1">
        <f t="array" aca="1" ref="BM545" ca="1">IFERROR(INDEX(INDIRECT($D$4),MATCH(INDIRECT(BM$5&amp;$BD545),INDIRECT($D$6),0),MATCH($I545,INDIRECT($D$7),0)),"")</f>
        <v/>
      </c>
      <c r="BN545" s="81" t="str" cm="1">
        <f t="array" aca="1" ref="BN545" ca="1">IFERROR(INDEX(INDIRECT($D$4),MATCH(INDIRECT(BN$5&amp;$BD545),INDIRECT($D$6),0),MATCH($I545,INDIRECT($D$7),0)),"")</f>
        <v/>
      </c>
      <c r="BO545" s="81" t="str" cm="1">
        <f t="array" aca="1" ref="BO545" ca="1">IFERROR(INDEX(INDIRECT($D$4),MATCH(INDIRECT(BO$5&amp;$BD545),INDIRECT($D$6),0),MATCH($I545,INDIRECT($D$7),0)),"")</f>
        <v/>
      </c>
      <c r="BP545" s="81" t="str" cm="1">
        <f t="array" aca="1" ref="BP545" ca="1">IFERROR(INDEX(INDIRECT($D$4),MATCH(INDIRECT(BP$5&amp;$BD545),INDIRECT($D$6),0),MATCH($I545,INDIRECT($D$7),0)),"")</f>
        <v/>
      </c>
      <c r="BQ545" s="81" t="str" cm="1">
        <f t="array" aca="1" ref="BQ545" ca="1">IFERROR(INDEX(INDIRECT($D$4),MATCH(INDIRECT(BQ$5&amp;$BD545),INDIRECT($D$6),0),MATCH($I545,INDIRECT($D$7),0)),"")</f>
        <v/>
      </c>
      <c r="BR545" s="81" t="str" cm="1">
        <f t="array" aca="1" ref="BR545" ca="1">IFERROR(INDEX(INDIRECT($D$4),MATCH(INDIRECT(BR$5&amp;$BD545),INDIRECT($D$6),0),MATCH($I545,INDIRECT($D$7),0)),"")</f>
        <v/>
      </c>
      <c r="BS545" s="81" t="str" cm="1">
        <f t="array" aca="1" ref="BS545" ca="1">IFERROR(INDEX(INDIRECT($D$4),MATCH(INDIRECT(BS$5&amp;$BD545),INDIRECT($D$6),0),MATCH($I545,INDIRECT($D$7),0)),"")</f>
        <v/>
      </c>
      <c r="BT545" s="81" t="str" cm="1">
        <f t="array" aca="1" ref="BT545" ca="1">IFERROR(INDEX(INDIRECT($D$4),MATCH(INDIRECT(BT$5&amp;$BD545),INDIRECT($D$6),0),MATCH($I545,INDIRECT($D$7),0)),"")</f>
        <v/>
      </c>
      <c r="BU545" s="81" t="str" cm="1">
        <f t="array" aca="1" ref="BU545" ca="1">IFERROR(INDEX(INDIRECT($D$4),MATCH(INDIRECT(BU$5&amp;$BD545),INDIRECT($D$6),0),MATCH($I545,INDIRECT($D$7),0)),"")</f>
        <v/>
      </c>
      <c r="BV545" s="99" t="str" cm="1">
        <f t="array" aca="1" ref="BV545" ca="1">IFERROR(INDEX(INDIRECT($D$4),MATCH(INDIRECT(BV$5&amp;$BD545),INDIRECT($D$6),0),MATCH($I545,INDIRECT($D$7),0)),"")</f>
        <v/>
      </c>
      <c r="BX545" s="80"/>
      <c r="BY545" s="81"/>
      <c r="BZ545" s="81"/>
      <c r="CA545" s="81"/>
      <c r="CB545" s="81"/>
      <c r="CC545" s="81"/>
      <c r="CD545" s="81"/>
      <c r="CE545" s="81"/>
      <c r="CF545" s="81"/>
      <c r="CG545" s="81"/>
      <c r="CH545" s="81"/>
      <c r="CI545" s="81"/>
      <c r="CJ545" s="81"/>
      <c r="CK545" s="81"/>
      <c r="CL545" s="81"/>
      <c r="CM545" s="81"/>
      <c r="CN545" s="81"/>
      <c r="CO545" s="99"/>
      <c r="CQ545" s="113"/>
      <c r="CR545" s="59" t="str">
        <f t="shared" si="138"/>
        <v/>
      </c>
      <c r="CS545" s="60"/>
      <c r="CT545" s="123" t="str">
        <f t="shared" ca="1" si="135"/>
        <v/>
      </c>
      <c r="CU545" s="80" t="str">
        <f>IF(ISNUMBER($CS545),INDEX(IRF.New!$CS$7:$DJ$37,MATCH(B543+1,IRF.New!$B$7:$B$37,0),MATCH($CT545,IRF.New!$CS$5:$DJ$5,0)),"")</f>
        <v/>
      </c>
      <c r="CV545" s="81"/>
      <c r="CW545" s="81" t="str">
        <f t="shared" si="136"/>
        <v/>
      </c>
      <c r="CX545" s="81"/>
      <c r="CY545" s="81"/>
      <c r="CZ545" s="94"/>
      <c r="DA545" s="94" t="str">
        <f>IF(ISNUMBER(CS545),INDEX(IRF.New!$CS$2:$DJ$2,MATCH('CF AUX'!$CT545,IRF.New!$CS$5:$DJ$5,0)),"")</f>
        <v/>
      </c>
      <c r="DB545" s="72"/>
      <c r="DD545" s="132" t="str">
        <f>IF(ISNUMBER(CS545),INDEX(IRF.New!$D$7:$CO$37,MATCH('CF AUX'!C538,IRF.New!$C$7:$C$37,0),MATCH(CT545,IRF.New!$D$5:$CO$5,0)),"")</f>
        <v/>
      </c>
    </row>
    <row r="546" spans="1:108" x14ac:dyDescent="0.25">
      <c r="B546" s="69" t="s">
        <v>240</v>
      </c>
      <c r="C546" s="85">
        <f ca="1">COUNT(BE540:BV557)</f>
        <v>0</v>
      </c>
      <c r="F546" s="136" t="str">
        <f t="shared" si="137"/>
        <v/>
      </c>
      <c r="H546" s="65"/>
      <c r="I546" s="129" t="str">
        <f ca="1">IF(ISNUMBER(H546),INDEX(IRF.New!$CS$5:$DJ$5,MATCH('CF AUX'!H546,INDIRECT("IRF.New!$CS$"&amp;C540&amp;":$DJ$"&amp;C540),0)),"")</f>
        <v/>
      </c>
      <c r="J546" s="80" t="str">
        <f ca="1">IF(ISNUMBER($H546),INDEX(INDIRECT($D$4),MATCH('CF AUX'!J$14,INDIRECT($D$5),0),MATCH('CF AUX'!$I546,INDIRECT($D$7),0)),"")</f>
        <v/>
      </c>
      <c r="K546" s="81" t="str">
        <f ca="1">IF(ISNUMBER($H546),INDEX(INDIRECT($D$4),MATCH('CF AUX'!K$14,INDIRECT($D$5),0),MATCH('CF AUX'!$I546,INDIRECT($D$7),0)),"")</f>
        <v/>
      </c>
      <c r="L546" s="81" t="str">
        <f ca="1">IF(ISNUMBER($H546),INDEX(INDIRECT($D$4),MATCH('CF AUX'!L$14,INDIRECT($D$5),0),MATCH('CF AUX'!$I546,INDIRECT($D$7),0)),"")</f>
        <v/>
      </c>
      <c r="M546" s="81" t="str">
        <f ca="1">IF(ISNUMBER($H546),INDEX(INDIRECT($D$4),MATCH('CF AUX'!M$14,INDIRECT($D$5),0),MATCH('CF AUX'!$I546,INDIRECT($D$7),0)),"")</f>
        <v/>
      </c>
      <c r="N546" s="81" t="str">
        <f ca="1">IF(ISNUMBER($H546),INDEX(INDIRECT($D$4),MATCH('CF AUX'!N$14,INDIRECT($D$5),0),MATCH('CF AUX'!$I546,INDIRECT($D$7),0)),"")</f>
        <v/>
      </c>
      <c r="O546" s="81" t="str">
        <f ca="1">IF(ISNUMBER($H546),INDEX(INDIRECT($D$4),MATCH('CF AUX'!O$14,INDIRECT($D$5),0),MATCH('CF AUX'!$I546,INDIRECT($D$7),0)),"")</f>
        <v/>
      </c>
      <c r="P546" s="81" t="str">
        <f ca="1">IF(ISNUMBER($H546),INDEX(INDIRECT($D$4),MATCH('CF AUX'!P$14,INDIRECT($D$5),0),MATCH('CF AUX'!$I546,INDIRECT($D$7),0)),"")</f>
        <v/>
      </c>
      <c r="Q546" s="81" t="str">
        <f ca="1">IF(ISNUMBER($H546),INDEX(INDIRECT($D$4),MATCH('CF AUX'!Q$14,INDIRECT($D$5),0),MATCH('CF AUX'!$I546,INDIRECT($D$7),0)),"")</f>
        <v/>
      </c>
      <c r="R546" s="81" t="str">
        <f ca="1">IF(ISNUMBER($H546),INDEX(INDIRECT($D$4),MATCH('CF AUX'!R$14,INDIRECT($D$5),0),MATCH('CF AUX'!$I546,INDIRECT($D$7),0)),"")</f>
        <v/>
      </c>
      <c r="S546" s="81" t="str">
        <f ca="1">IF(ISNUMBER($H546),INDEX(INDIRECT($D$4),MATCH('CF AUX'!S$14,INDIRECT($D$5),0),MATCH('CF AUX'!$I546,INDIRECT($D$7),0)),"")</f>
        <v/>
      </c>
      <c r="T546" s="81" t="str">
        <f ca="1">IF(ISNUMBER($H546),INDEX(INDIRECT($D$4),MATCH('CF AUX'!T$14,INDIRECT($D$5),0),MATCH('CF AUX'!$I546,INDIRECT($D$7),0)),"")</f>
        <v/>
      </c>
      <c r="U546" s="81" t="str">
        <f ca="1">IF(ISNUMBER($H546),INDEX(INDIRECT($D$4),MATCH('CF AUX'!U$14,INDIRECT($D$5),0),MATCH('CF AUX'!$I546,INDIRECT($D$7),0)),"")</f>
        <v/>
      </c>
      <c r="V546" s="81" t="str">
        <f ca="1">IF(ISNUMBER($H546),INDEX(INDIRECT($D$4),MATCH('CF AUX'!V$14,INDIRECT($D$5),0),MATCH('CF AUX'!$I546,INDIRECT($D$7),0)),"")</f>
        <v/>
      </c>
      <c r="W546" s="81" t="str">
        <f ca="1">IF(ISNUMBER($H546),INDEX(INDIRECT($D$4),MATCH('CF AUX'!W$14,INDIRECT($D$5),0),MATCH('CF AUX'!$I546,INDIRECT($D$7),0)),"")</f>
        <v/>
      </c>
      <c r="X546" s="81" t="str">
        <f ca="1">IF(ISNUMBER($H546),INDEX(INDIRECT($D$4),MATCH('CF AUX'!X$14,INDIRECT($D$5),0),MATCH('CF AUX'!$I546,INDIRECT($D$7),0)),"")</f>
        <v/>
      </c>
      <c r="Y546" s="81" t="str">
        <f ca="1">IF(ISNUMBER($H546),INDEX(INDIRECT($D$4),MATCH('CF AUX'!Y$14,INDIRECT($D$5),0),MATCH('CF AUX'!$I546,INDIRECT($D$7),0)),"")</f>
        <v/>
      </c>
      <c r="Z546" s="81" t="str">
        <f ca="1">IF(ISNUMBER($H546),INDEX(INDIRECT($D$4),MATCH('CF AUX'!Z$14,INDIRECT($D$5),0),MATCH('CF AUX'!$I546,INDIRECT($D$7),0)),"")</f>
        <v/>
      </c>
      <c r="AA546" s="81" t="str">
        <f ca="1">IF(ISNUMBER($H546),INDEX(INDIRECT($D$4),MATCH('CF AUX'!AA$14,INDIRECT($D$5),0),MATCH('CF AUX'!$I546,INDIRECT($D$7),0)),"")</f>
        <v/>
      </c>
      <c r="AB546" s="81" t="str">
        <f ca="1">IF(ISNUMBER($H546),INDEX(INDIRECT($D$4),MATCH('CF AUX'!AB$14,INDIRECT($D$5),0),MATCH('CF AUX'!$I546,INDIRECT($D$7),0)),"")</f>
        <v/>
      </c>
      <c r="AC546" s="81" t="str">
        <f ca="1">IF(ISNUMBER($H546),INDEX(INDIRECT($D$4),MATCH('CF AUX'!AC$14,INDIRECT($D$5),0),MATCH('CF AUX'!$I546,INDIRECT($D$7),0)),"")</f>
        <v/>
      </c>
      <c r="AD546" s="81" t="str">
        <f ca="1">IF(ISNUMBER($H546),INDEX(INDIRECT($D$4),MATCH('CF AUX'!AD$14,INDIRECT($D$5),0),MATCH('CF AUX'!$I546,INDIRECT($D$7),0)),"")</f>
        <v/>
      </c>
      <c r="AE546" s="81" t="str">
        <f ca="1">IF(ISNUMBER($H546),INDEX(INDIRECT($D$4),MATCH('CF AUX'!AE$14,INDIRECT($D$5),0),MATCH('CF AUX'!$I546,INDIRECT($D$7),0)),"")</f>
        <v/>
      </c>
      <c r="AF546" s="81" t="str">
        <f ca="1">IF(ISNUMBER($H546),INDEX(INDIRECT($D$4),MATCH('CF AUX'!AF$14,INDIRECT($D$5),0),MATCH('CF AUX'!$I546,INDIRECT($D$7),0)),"")</f>
        <v/>
      </c>
      <c r="AG546" s="81" t="str">
        <f ca="1">IF(ISNUMBER($H546),INDEX(INDIRECT($D$4),MATCH('CF AUX'!AG$14,INDIRECT($D$5),0),MATCH('CF AUX'!$I546,INDIRECT($D$7),0)),"")</f>
        <v/>
      </c>
      <c r="AH546" s="81" t="str">
        <f ca="1">IF(ISNUMBER($H546),INDEX(INDIRECT($D$4),MATCH('CF AUX'!AH$14,INDIRECT($D$5),0),MATCH('CF AUX'!$I546,INDIRECT($D$7),0)),"")</f>
        <v/>
      </c>
      <c r="AI546" s="81" t="str">
        <f ca="1">IF(ISNUMBER($H546),INDEX(INDIRECT($D$4),MATCH('CF AUX'!AI$14,INDIRECT($D$5),0),MATCH('CF AUX'!$I546,INDIRECT($D$7),0)),"")</f>
        <v/>
      </c>
      <c r="AJ546" s="81" t="str">
        <f ca="1">IF(ISNUMBER($H546),INDEX(INDIRECT($D$4),MATCH('CF AUX'!AJ$14,INDIRECT($D$5),0),MATCH('CF AUX'!$I546,INDIRECT($D$7),0)),"")</f>
        <v/>
      </c>
      <c r="AK546" s="81" t="str">
        <f ca="1">IF(ISNUMBER($H546),INDEX(INDIRECT($D$4),MATCH('CF AUX'!AK$14,INDIRECT($D$5),0),MATCH('CF AUX'!$I546,INDIRECT($D$7),0)),"")</f>
        <v/>
      </c>
      <c r="AL546" s="81" t="str">
        <f ca="1">IF(ISNUMBER($H546),INDEX(INDIRECT($D$4),MATCH('CF AUX'!AL$14,INDIRECT($D$5),0),MATCH('CF AUX'!$I546,INDIRECT($D$7),0)),"")</f>
        <v/>
      </c>
      <c r="AM546" s="81" t="str">
        <f ca="1">IF(ISNUMBER($H546),INDEX(INDIRECT($D$4),MATCH('CF AUX'!AM$14,INDIRECT($D$5),0),MATCH('CF AUX'!$I546,INDIRECT($D$7),0)),"")</f>
        <v/>
      </c>
      <c r="AN546" s="81" t="str">
        <f ca="1">IF(ISNUMBER($H546),INDEX(INDIRECT($D$4),MATCH('CF AUX'!AN$14,INDIRECT($D$5),0),MATCH('CF AUX'!$I546,INDIRECT($D$7),0)),"")</f>
        <v/>
      </c>
      <c r="AO546" s="81" t="str">
        <f ca="1">IF(ISNUMBER($H546),INDEX(INDIRECT($D$4),MATCH('CF AUX'!AO$14,INDIRECT($D$5),0),MATCH('CF AUX'!$I546,INDIRECT($D$7),0)),"")</f>
        <v/>
      </c>
      <c r="AP546" s="81" t="str">
        <f ca="1">IF(ISNUMBER($H546),INDEX(INDIRECT($D$4),MATCH('CF AUX'!AP$14,INDIRECT($D$5),0),MATCH('CF AUX'!$I546,INDIRECT($D$7),0)),"")</f>
        <v/>
      </c>
      <c r="AQ546" s="81" t="str">
        <f ca="1">IF(ISNUMBER($H546),INDEX(INDIRECT($D$4),MATCH('CF AUX'!AQ$14,INDIRECT($D$5),0),MATCH('CF AUX'!$I546,INDIRECT($D$7),0)),"")</f>
        <v/>
      </c>
      <c r="AR546" s="81" t="str">
        <f ca="1">IF(ISNUMBER($H546),INDEX(INDIRECT($D$4),MATCH('CF AUX'!AR$14,INDIRECT($D$5),0),MATCH('CF AUX'!$I546,INDIRECT($D$7),0)),"")</f>
        <v/>
      </c>
      <c r="AS546" s="81" t="str">
        <f ca="1">IF(ISNUMBER($H546),INDEX(INDIRECT($D$4),MATCH('CF AUX'!AS$14,INDIRECT($D$5),0),MATCH('CF AUX'!$I546,INDIRECT($D$7),0)),"")</f>
        <v/>
      </c>
      <c r="AT546" s="81" t="str">
        <f ca="1">IF(ISNUMBER($H546),INDEX(INDIRECT($D$4),MATCH('CF AUX'!AT$14,INDIRECT($D$5),0),MATCH('CF AUX'!$I546,INDIRECT($D$7),0)),"")</f>
        <v/>
      </c>
      <c r="AU546" s="81" t="str">
        <f ca="1">IF(ISNUMBER($H546),INDEX(INDIRECT($D$4),MATCH('CF AUX'!AU$14,INDIRECT($D$5),0),MATCH('CF AUX'!$I546,INDIRECT($D$7),0)),"")</f>
        <v/>
      </c>
      <c r="AV546" s="81" t="str">
        <f ca="1">IF(ISNUMBER($H546),INDEX(INDIRECT($D$4),MATCH('CF AUX'!AV$14,INDIRECT($D$5),0),MATCH('CF AUX'!$I546,INDIRECT($D$7),0)),"")</f>
        <v/>
      </c>
      <c r="AW546" s="81" t="str">
        <f ca="1">IF(ISNUMBER($H546),INDEX(INDIRECT($D$4),MATCH('CF AUX'!AW$14,INDIRECT($D$5),0),MATCH('CF AUX'!$I546,INDIRECT($D$7),0)),"")</f>
        <v/>
      </c>
      <c r="AX546" s="81" t="str">
        <f ca="1">IF(ISNUMBER($H546),INDEX(INDIRECT($D$4),MATCH('CF AUX'!AX$14,INDIRECT($D$5),0),MATCH('CF AUX'!$I546,INDIRECT($D$7),0)),"")</f>
        <v/>
      </c>
      <c r="AY546" s="81" t="str">
        <f ca="1">IF(ISNUMBER($H546),INDEX(INDIRECT($D$4),MATCH('CF AUX'!AY$14,INDIRECT($D$5),0),MATCH('CF AUX'!$I546,INDIRECT($D$7),0)),"")</f>
        <v/>
      </c>
      <c r="AZ546" s="81" t="str">
        <f ca="1">IF(ISNUMBER($H546),INDEX(INDIRECT($D$4),MATCH('CF AUX'!AZ$14,INDIRECT($D$5),0),MATCH('CF AUX'!$I546,INDIRECT($D$7),0)),"")</f>
        <v/>
      </c>
      <c r="BB546" s="96" t="str" cm="1">
        <f t="array" aca="1" ref="BB546" ca="1">IF(ISNUMBER($H546),MMULT(J546:AZ546,TRANSPOSE(INDIRECT($D$8&amp;$G$4&amp;B543&amp;":"&amp;$G$6&amp;B543))),"")</f>
        <v/>
      </c>
      <c r="BD546" s="59">
        <f t="shared" si="139"/>
        <v>539</v>
      </c>
      <c r="BE546" s="80" t="str" cm="1">
        <f t="array" aca="1" ref="BE546" ca="1">IFERROR(INDEX(INDIRECT($D$4),MATCH(INDIRECT(BE$5&amp;$BD546),INDIRECT($D$6),0),MATCH($I546,INDIRECT($D$7),0)),"")</f>
        <v/>
      </c>
      <c r="BF546" s="81" t="str" cm="1">
        <f t="array" aca="1" ref="BF546" ca="1">IFERROR(INDEX(INDIRECT($D$4),MATCH(INDIRECT(BF$5&amp;$BD546),INDIRECT($D$6),0),MATCH($I546,INDIRECT($D$7),0)),"")</f>
        <v/>
      </c>
      <c r="BG546" s="81" t="str" cm="1">
        <f t="array" aca="1" ref="BG546" ca="1">IFERROR(INDEX(INDIRECT($D$4),MATCH(INDIRECT(BG$5&amp;$BD546),INDIRECT($D$6),0),MATCH($I546,INDIRECT($D$7),0)),"")</f>
        <v/>
      </c>
      <c r="BH546" s="81" t="str" cm="1">
        <f t="array" aca="1" ref="BH546" ca="1">IFERROR(INDEX(INDIRECT($D$4),MATCH(INDIRECT(BH$5&amp;$BD546),INDIRECT($D$6),0),MATCH($I546,INDIRECT($D$7),0)),"")</f>
        <v/>
      </c>
      <c r="BI546" s="81" t="str" cm="1">
        <f t="array" aca="1" ref="BI546" ca="1">IFERROR(INDEX(INDIRECT($D$4),MATCH(INDIRECT(BI$5&amp;$BD546),INDIRECT($D$6),0),MATCH($I546,INDIRECT($D$7),0)),"")</f>
        <v/>
      </c>
      <c r="BJ546" s="81" t="str" cm="1">
        <f t="array" aca="1" ref="BJ546" ca="1">IFERROR(INDEX(INDIRECT($D$4),MATCH(INDIRECT(BJ$5&amp;$BD546),INDIRECT($D$6),0),MATCH($I546,INDIRECT($D$7),0)),"")</f>
        <v/>
      </c>
      <c r="BK546" s="81" t="str" cm="1">
        <f t="array" aca="1" ref="BK546" ca="1">IFERROR(INDEX(INDIRECT($D$4),MATCH(INDIRECT(BK$5&amp;$BD546),INDIRECT($D$6),0),MATCH($I546,INDIRECT($D$7),0)),"")</f>
        <v/>
      </c>
      <c r="BL546" s="81" t="str" cm="1">
        <f t="array" aca="1" ref="BL546" ca="1">IFERROR(INDEX(INDIRECT($D$4),MATCH(INDIRECT(BL$5&amp;$BD546),INDIRECT($D$6),0),MATCH($I546,INDIRECT($D$7),0)),"")</f>
        <v/>
      </c>
      <c r="BM546" s="81" t="str" cm="1">
        <f t="array" aca="1" ref="BM546" ca="1">IFERROR(INDEX(INDIRECT($D$4),MATCH(INDIRECT(BM$5&amp;$BD546),INDIRECT($D$6),0),MATCH($I546,INDIRECT($D$7),0)),"")</f>
        <v/>
      </c>
      <c r="BN546" s="81" t="str" cm="1">
        <f t="array" aca="1" ref="BN546" ca="1">IFERROR(INDEX(INDIRECT($D$4),MATCH(INDIRECT(BN$5&amp;$BD546),INDIRECT($D$6),0),MATCH($I546,INDIRECT($D$7),0)),"")</f>
        <v/>
      </c>
      <c r="BO546" s="81" t="str" cm="1">
        <f t="array" aca="1" ref="BO546" ca="1">IFERROR(INDEX(INDIRECT($D$4),MATCH(INDIRECT(BO$5&amp;$BD546),INDIRECT($D$6),0),MATCH($I546,INDIRECT($D$7),0)),"")</f>
        <v/>
      </c>
      <c r="BP546" s="81" t="str" cm="1">
        <f t="array" aca="1" ref="BP546" ca="1">IFERROR(INDEX(INDIRECT($D$4),MATCH(INDIRECT(BP$5&amp;$BD546),INDIRECT($D$6),0),MATCH($I546,INDIRECT($D$7),0)),"")</f>
        <v/>
      </c>
      <c r="BQ546" s="81" t="str" cm="1">
        <f t="array" aca="1" ref="BQ546" ca="1">IFERROR(INDEX(INDIRECT($D$4),MATCH(INDIRECT(BQ$5&amp;$BD546),INDIRECT($D$6),0),MATCH($I546,INDIRECT($D$7),0)),"")</f>
        <v/>
      </c>
      <c r="BR546" s="81" t="str" cm="1">
        <f t="array" aca="1" ref="BR546" ca="1">IFERROR(INDEX(INDIRECT($D$4),MATCH(INDIRECT(BR$5&amp;$BD546),INDIRECT($D$6),0),MATCH($I546,INDIRECT($D$7),0)),"")</f>
        <v/>
      </c>
      <c r="BS546" s="81" t="str" cm="1">
        <f t="array" aca="1" ref="BS546" ca="1">IFERROR(INDEX(INDIRECT($D$4),MATCH(INDIRECT(BS$5&amp;$BD546),INDIRECT($D$6),0),MATCH($I546,INDIRECT($D$7),0)),"")</f>
        <v/>
      </c>
      <c r="BT546" s="81" t="str" cm="1">
        <f t="array" aca="1" ref="BT546" ca="1">IFERROR(INDEX(INDIRECT($D$4),MATCH(INDIRECT(BT$5&amp;$BD546),INDIRECT($D$6),0),MATCH($I546,INDIRECT($D$7),0)),"")</f>
        <v/>
      </c>
      <c r="BU546" s="81" t="str" cm="1">
        <f t="array" aca="1" ref="BU546" ca="1">IFERROR(INDEX(INDIRECT($D$4),MATCH(INDIRECT(BU$5&amp;$BD546),INDIRECT($D$6),0),MATCH($I546,INDIRECT($D$7),0)),"")</f>
        <v/>
      </c>
      <c r="BV546" s="99" t="str" cm="1">
        <f t="array" aca="1" ref="BV546" ca="1">IFERROR(INDEX(INDIRECT($D$4),MATCH(INDIRECT(BV$5&amp;$BD546),INDIRECT($D$6),0),MATCH($I546,INDIRECT($D$7),0)),"")</f>
        <v/>
      </c>
      <c r="BX546" s="80"/>
      <c r="BY546" s="81"/>
      <c r="BZ546" s="81"/>
      <c r="CA546" s="81"/>
      <c r="CB546" s="81"/>
      <c r="CC546" s="81"/>
      <c r="CD546" s="81"/>
      <c r="CE546" s="81"/>
      <c r="CF546" s="81"/>
      <c r="CG546" s="81"/>
      <c r="CH546" s="81"/>
      <c r="CI546" s="81"/>
      <c r="CJ546" s="81"/>
      <c r="CK546" s="81"/>
      <c r="CL546" s="81"/>
      <c r="CM546" s="81"/>
      <c r="CN546" s="81"/>
      <c r="CO546" s="99"/>
      <c r="CQ546" s="113"/>
      <c r="CR546" s="59" t="str">
        <f t="shared" si="138"/>
        <v/>
      </c>
      <c r="CS546" s="60"/>
      <c r="CT546" s="123" t="str">
        <f t="shared" ca="1" si="135"/>
        <v/>
      </c>
      <c r="CU546" s="80" t="str">
        <f>IF(ISNUMBER($CS546),INDEX(IRF.New!$CS$7:$DJ$37,MATCH(B543+1,IRF.New!$B$7:$B$37,0),MATCH($CT546,IRF.New!$CS$5:$DJ$5,0)),"")</f>
        <v/>
      </c>
      <c r="CV546" s="81"/>
      <c r="CW546" s="81" t="str">
        <f t="shared" si="136"/>
        <v/>
      </c>
      <c r="CX546" s="81"/>
      <c r="CY546" s="81"/>
      <c r="CZ546" s="94"/>
      <c r="DA546" s="94" t="str">
        <f>IF(ISNUMBER(CS546),INDEX(IRF.New!$CS$2:$DJ$2,MATCH('CF AUX'!$CT546,IRF.New!$CS$5:$DJ$5,0)),"")</f>
        <v/>
      </c>
      <c r="DB546" s="72"/>
      <c r="DD546" s="132" t="str">
        <f>IF(ISNUMBER(CS546),INDEX(IRF.New!$D$7:$CO$37,MATCH('CF AUX'!C538,IRF.New!$C$7:$C$37,0),MATCH(CT546,IRF.New!$D$5:$CO$5,0)),"")</f>
        <v/>
      </c>
    </row>
    <row r="547" spans="1:108" x14ac:dyDescent="0.25">
      <c r="B547" s="73" t="s">
        <v>241</v>
      </c>
      <c r="C547" s="90">
        <f ca="1">SQRT(C546)</f>
        <v>0</v>
      </c>
      <c r="F547" s="136" t="str">
        <f t="shared" si="137"/>
        <v/>
      </c>
      <c r="H547" s="65"/>
      <c r="I547" s="129" t="str">
        <f ca="1">IF(ISNUMBER(H547),INDEX(IRF.New!$CS$5:$DJ$5,MATCH('CF AUX'!H547,INDIRECT("IRF.New!$CS$"&amp;C540&amp;":$DJ$"&amp;C540),0)),"")</f>
        <v/>
      </c>
      <c r="J547" s="80" t="str">
        <f ca="1">IF(ISNUMBER($H547),INDEX(INDIRECT($D$4),MATCH('CF AUX'!J$14,INDIRECT($D$5),0),MATCH('CF AUX'!$I547,INDIRECT($D$7),0)),"")</f>
        <v/>
      </c>
      <c r="K547" s="81" t="str">
        <f ca="1">IF(ISNUMBER($H547),INDEX(INDIRECT($D$4),MATCH('CF AUX'!K$14,INDIRECT($D$5),0),MATCH('CF AUX'!$I547,INDIRECT($D$7),0)),"")</f>
        <v/>
      </c>
      <c r="L547" s="81" t="str">
        <f ca="1">IF(ISNUMBER($H547),INDEX(INDIRECT($D$4),MATCH('CF AUX'!L$14,INDIRECT($D$5),0),MATCH('CF AUX'!$I547,INDIRECT($D$7),0)),"")</f>
        <v/>
      </c>
      <c r="M547" s="81" t="str">
        <f ca="1">IF(ISNUMBER($H547),INDEX(INDIRECT($D$4),MATCH('CF AUX'!M$14,INDIRECT($D$5),0),MATCH('CF AUX'!$I547,INDIRECT($D$7),0)),"")</f>
        <v/>
      </c>
      <c r="N547" s="81" t="str">
        <f ca="1">IF(ISNUMBER($H547),INDEX(INDIRECT($D$4),MATCH('CF AUX'!N$14,INDIRECT($D$5),0),MATCH('CF AUX'!$I547,INDIRECT($D$7),0)),"")</f>
        <v/>
      </c>
      <c r="O547" s="81" t="str">
        <f ca="1">IF(ISNUMBER($H547),INDEX(INDIRECT($D$4),MATCH('CF AUX'!O$14,INDIRECT($D$5),0),MATCH('CF AUX'!$I547,INDIRECT($D$7),0)),"")</f>
        <v/>
      </c>
      <c r="P547" s="81" t="str">
        <f ca="1">IF(ISNUMBER($H547),INDEX(INDIRECT($D$4),MATCH('CF AUX'!P$14,INDIRECT($D$5),0),MATCH('CF AUX'!$I547,INDIRECT($D$7),0)),"")</f>
        <v/>
      </c>
      <c r="Q547" s="81" t="str">
        <f ca="1">IF(ISNUMBER($H547),INDEX(INDIRECT($D$4),MATCH('CF AUX'!Q$14,INDIRECT($D$5),0),MATCH('CF AUX'!$I547,INDIRECT($D$7),0)),"")</f>
        <v/>
      </c>
      <c r="R547" s="81" t="str">
        <f ca="1">IF(ISNUMBER($H547),INDEX(INDIRECT($D$4),MATCH('CF AUX'!R$14,INDIRECT($D$5),0),MATCH('CF AUX'!$I547,INDIRECT($D$7),0)),"")</f>
        <v/>
      </c>
      <c r="S547" s="81" t="str">
        <f ca="1">IF(ISNUMBER($H547),INDEX(INDIRECT($D$4),MATCH('CF AUX'!S$14,INDIRECT($D$5),0),MATCH('CF AUX'!$I547,INDIRECT($D$7),0)),"")</f>
        <v/>
      </c>
      <c r="T547" s="81" t="str">
        <f ca="1">IF(ISNUMBER($H547),INDEX(INDIRECT($D$4),MATCH('CF AUX'!T$14,INDIRECT($D$5),0),MATCH('CF AUX'!$I547,INDIRECT($D$7),0)),"")</f>
        <v/>
      </c>
      <c r="U547" s="81" t="str">
        <f ca="1">IF(ISNUMBER($H547),INDEX(INDIRECT($D$4),MATCH('CF AUX'!U$14,INDIRECT($D$5),0),MATCH('CF AUX'!$I547,INDIRECT($D$7),0)),"")</f>
        <v/>
      </c>
      <c r="V547" s="81" t="str">
        <f ca="1">IF(ISNUMBER($H547),INDEX(INDIRECT($D$4),MATCH('CF AUX'!V$14,INDIRECT($D$5),0),MATCH('CF AUX'!$I547,INDIRECT($D$7),0)),"")</f>
        <v/>
      </c>
      <c r="W547" s="81" t="str">
        <f ca="1">IF(ISNUMBER($H547),INDEX(INDIRECT($D$4),MATCH('CF AUX'!W$14,INDIRECT($D$5),0),MATCH('CF AUX'!$I547,INDIRECT($D$7),0)),"")</f>
        <v/>
      </c>
      <c r="X547" s="81" t="str">
        <f ca="1">IF(ISNUMBER($H547),INDEX(INDIRECT($D$4),MATCH('CF AUX'!X$14,INDIRECT($D$5),0),MATCH('CF AUX'!$I547,INDIRECT($D$7),0)),"")</f>
        <v/>
      </c>
      <c r="Y547" s="81" t="str">
        <f ca="1">IF(ISNUMBER($H547),INDEX(INDIRECT($D$4),MATCH('CF AUX'!Y$14,INDIRECT($D$5),0),MATCH('CF AUX'!$I547,INDIRECT($D$7),0)),"")</f>
        <v/>
      </c>
      <c r="Z547" s="81" t="str">
        <f ca="1">IF(ISNUMBER($H547),INDEX(INDIRECT($D$4),MATCH('CF AUX'!Z$14,INDIRECT($D$5),0),MATCH('CF AUX'!$I547,INDIRECT($D$7),0)),"")</f>
        <v/>
      </c>
      <c r="AA547" s="81" t="str">
        <f ca="1">IF(ISNUMBER($H547),INDEX(INDIRECT($D$4),MATCH('CF AUX'!AA$14,INDIRECT($D$5),0),MATCH('CF AUX'!$I547,INDIRECT($D$7),0)),"")</f>
        <v/>
      </c>
      <c r="AB547" s="81" t="str">
        <f ca="1">IF(ISNUMBER($H547),INDEX(INDIRECT($D$4),MATCH('CF AUX'!AB$14,INDIRECT($D$5),0),MATCH('CF AUX'!$I547,INDIRECT($D$7),0)),"")</f>
        <v/>
      </c>
      <c r="AC547" s="81" t="str">
        <f ca="1">IF(ISNUMBER($H547),INDEX(INDIRECT($D$4),MATCH('CF AUX'!AC$14,INDIRECT($D$5),0),MATCH('CF AUX'!$I547,INDIRECT($D$7),0)),"")</f>
        <v/>
      </c>
      <c r="AD547" s="81" t="str">
        <f ca="1">IF(ISNUMBER($H547),INDEX(INDIRECT($D$4),MATCH('CF AUX'!AD$14,INDIRECT($D$5),0),MATCH('CF AUX'!$I547,INDIRECT($D$7),0)),"")</f>
        <v/>
      </c>
      <c r="AE547" s="81" t="str">
        <f ca="1">IF(ISNUMBER($H547),INDEX(INDIRECT($D$4),MATCH('CF AUX'!AE$14,INDIRECT($D$5),0),MATCH('CF AUX'!$I547,INDIRECT($D$7),0)),"")</f>
        <v/>
      </c>
      <c r="AF547" s="81" t="str">
        <f ca="1">IF(ISNUMBER($H547),INDEX(INDIRECT($D$4),MATCH('CF AUX'!AF$14,INDIRECT($D$5),0),MATCH('CF AUX'!$I547,INDIRECT($D$7),0)),"")</f>
        <v/>
      </c>
      <c r="AG547" s="81" t="str">
        <f ca="1">IF(ISNUMBER($H547),INDEX(INDIRECT($D$4),MATCH('CF AUX'!AG$14,INDIRECT($D$5),0),MATCH('CF AUX'!$I547,INDIRECT($D$7),0)),"")</f>
        <v/>
      </c>
      <c r="AH547" s="81" t="str">
        <f ca="1">IF(ISNUMBER($H547),INDEX(INDIRECT($D$4),MATCH('CF AUX'!AH$14,INDIRECT($D$5),0),MATCH('CF AUX'!$I547,INDIRECT($D$7),0)),"")</f>
        <v/>
      </c>
      <c r="AI547" s="81" t="str">
        <f ca="1">IF(ISNUMBER($H547),INDEX(INDIRECT($D$4),MATCH('CF AUX'!AI$14,INDIRECT($D$5),0),MATCH('CF AUX'!$I547,INDIRECT($D$7),0)),"")</f>
        <v/>
      </c>
      <c r="AJ547" s="81" t="str">
        <f ca="1">IF(ISNUMBER($H547),INDEX(INDIRECT($D$4),MATCH('CF AUX'!AJ$14,INDIRECT($D$5),0),MATCH('CF AUX'!$I547,INDIRECT($D$7),0)),"")</f>
        <v/>
      </c>
      <c r="AK547" s="81" t="str">
        <f ca="1">IF(ISNUMBER($H547),INDEX(INDIRECT($D$4),MATCH('CF AUX'!AK$14,INDIRECT($D$5),0),MATCH('CF AUX'!$I547,INDIRECT($D$7),0)),"")</f>
        <v/>
      </c>
      <c r="AL547" s="81" t="str">
        <f ca="1">IF(ISNUMBER($H547),INDEX(INDIRECT($D$4),MATCH('CF AUX'!AL$14,INDIRECT($D$5),0),MATCH('CF AUX'!$I547,INDIRECT($D$7),0)),"")</f>
        <v/>
      </c>
      <c r="AM547" s="81" t="str">
        <f ca="1">IF(ISNUMBER($H547),INDEX(INDIRECT($D$4),MATCH('CF AUX'!AM$14,INDIRECT($D$5),0),MATCH('CF AUX'!$I547,INDIRECT($D$7),0)),"")</f>
        <v/>
      </c>
      <c r="AN547" s="81" t="str">
        <f ca="1">IF(ISNUMBER($H547),INDEX(INDIRECT($D$4),MATCH('CF AUX'!AN$14,INDIRECT($D$5),0),MATCH('CF AUX'!$I547,INDIRECT($D$7),0)),"")</f>
        <v/>
      </c>
      <c r="AO547" s="81" t="str">
        <f ca="1">IF(ISNUMBER($H547),INDEX(INDIRECT($D$4),MATCH('CF AUX'!AO$14,INDIRECT($D$5),0),MATCH('CF AUX'!$I547,INDIRECT($D$7),0)),"")</f>
        <v/>
      </c>
      <c r="AP547" s="81" t="str">
        <f ca="1">IF(ISNUMBER($H547),INDEX(INDIRECT($D$4),MATCH('CF AUX'!AP$14,INDIRECT($D$5),0),MATCH('CF AUX'!$I547,INDIRECT($D$7),0)),"")</f>
        <v/>
      </c>
      <c r="AQ547" s="81" t="str">
        <f ca="1">IF(ISNUMBER($H547),INDEX(INDIRECT($D$4),MATCH('CF AUX'!AQ$14,INDIRECT($D$5),0),MATCH('CF AUX'!$I547,INDIRECT($D$7),0)),"")</f>
        <v/>
      </c>
      <c r="AR547" s="81" t="str">
        <f ca="1">IF(ISNUMBER($H547),INDEX(INDIRECT($D$4),MATCH('CF AUX'!AR$14,INDIRECT($D$5),0),MATCH('CF AUX'!$I547,INDIRECT($D$7),0)),"")</f>
        <v/>
      </c>
      <c r="AS547" s="81" t="str">
        <f ca="1">IF(ISNUMBER($H547),INDEX(INDIRECT($D$4),MATCH('CF AUX'!AS$14,INDIRECT($D$5),0),MATCH('CF AUX'!$I547,INDIRECT($D$7),0)),"")</f>
        <v/>
      </c>
      <c r="AT547" s="81" t="str">
        <f ca="1">IF(ISNUMBER($H547),INDEX(INDIRECT($D$4),MATCH('CF AUX'!AT$14,INDIRECT($D$5),0),MATCH('CF AUX'!$I547,INDIRECT($D$7),0)),"")</f>
        <v/>
      </c>
      <c r="AU547" s="81" t="str">
        <f ca="1">IF(ISNUMBER($H547),INDEX(INDIRECT($D$4),MATCH('CF AUX'!AU$14,INDIRECT($D$5),0),MATCH('CF AUX'!$I547,INDIRECT($D$7),0)),"")</f>
        <v/>
      </c>
      <c r="AV547" s="81" t="str">
        <f ca="1">IF(ISNUMBER($H547),INDEX(INDIRECT($D$4),MATCH('CF AUX'!AV$14,INDIRECT($D$5),0),MATCH('CF AUX'!$I547,INDIRECT($D$7),0)),"")</f>
        <v/>
      </c>
      <c r="AW547" s="81" t="str">
        <f ca="1">IF(ISNUMBER($H547),INDEX(INDIRECT($D$4),MATCH('CF AUX'!AW$14,INDIRECT($D$5),0),MATCH('CF AUX'!$I547,INDIRECT($D$7),0)),"")</f>
        <v/>
      </c>
      <c r="AX547" s="81" t="str">
        <f ca="1">IF(ISNUMBER($H547),INDEX(INDIRECT($D$4),MATCH('CF AUX'!AX$14,INDIRECT($D$5),0),MATCH('CF AUX'!$I547,INDIRECT($D$7),0)),"")</f>
        <v/>
      </c>
      <c r="AY547" s="81" t="str">
        <f ca="1">IF(ISNUMBER($H547),INDEX(INDIRECT($D$4),MATCH('CF AUX'!AY$14,INDIRECT($D$5),0),MATCH('CF AUX'!$I547,INDIRECT($D$7),0)),"")</f>
        <v/>
      </c>
      <c r="AZ547" s="81" t="str">
        <f ca="1">IF(ISNUMBER($H547),INDEX(INDIRECT($D$4),MATCH('CF AUX'!AZ$14,INDIRECT($D$5),0),MATCH('CF AUX'!$I547,INDIRECT($D$7),0)),"")</f>
        <v/>
      </c>
      <c r="BB547" s="96" t="str" cm="1">
        <f t="array" aca="1" ref="BB547" ca="1">IF(ISNUMBER($H547),MMULT(J547:AZ547,TRANSPOSE(INDIRECT($D$8&amp;$G$4&amp;B543&amp;":"&amp;$G$6&amp;B543))),"")</f>
        <v/>
      </c>
      <c r="BD547" s="59">
        <f t="shared" si="139"/>
        <v>539</v>
      </c>
      <c r="BE547" s="80" t="str" cm="1">
        <f t="array" aca="1" ref="BE547" ca="1">IFERROR(INDEX(INDIRECT($D$4),MATCH(INDIRECT(BE$5&amp;$BD547),INDIRECT($D$6),0),MATCH($I547,INDIRECT($D$7),0)),"")</f>
        <v/>
      </c>
      <c r="BF547" s="81" t="str" cm="1">
        <f t="array" aca="1" ref="BF547" ca="1">IFERROR(INDEX(INDIRECT($D$4),MATCH(INDIRECT(BF$5&amp;$BD547),INDIRECT($D$6),0),MATCH($I547,INDIRECT($D$7),0)),"")</f>
        <v/>
      </c>
      <c r="BG547" s="81" t="str" cm="1">
        <f t="array" aca="1" ref="BG547" ca="1">IFERROR(INDEX(INDIRECT($D$4),MATCH(INDIRECT(BG$5&amp;$BD547),INDIRECT($D$6),0),MATCH($I547,INDIRECT($D$7),0)),"")</f>
        <v/>
      </c>
      <c r="BH547" s="81" t="str" cm="1">
        <f t="array" aca="1" ref="BH547" ca="1">IFERROR(INDEX(INDIRECT($D$4),MATCH(INDIRECT(BH$5&amp;$BD547),INDIRECT($D$6),0),MATCH($I547,INDIRECT($D$7),0)),"")</f>
        <v/>
      </c>
      <c r="BI547" s="81" t="str" cm="1">
        <f t="array" aca="1" ref="BI547" ca="1">IFERROR(INDEX(INDIRECT($D$4),MATCH(INDIRECT(BI$5&amp;$BD547),INDIRECT($D$6),0),MATCH($I547,INDIRECT($D$7),0)),"")</f>
        <v/>
      </c>
      <c r="BJ547" s="81" t="str" cm="1">
        <f t="array" aca="1" ref="BJ547" ca="1">IFERROR(INDEX(INDIRECT($D$4),MATCH(INDIRECT(BJ$5&amp;$BD547),INDIRECT($D$6),0),MATCH($I547,INDIRECT($D$7),0)),"")</f>
        <v/>
      </c>
      <c r="BK547" s="81" t="str" cm="1">
        <f t="array" aca="1" ref="BK547" ca="1">IFERROR(INDEX(INDIRECT($D$4),MATCH(INDIRECT(BK$5&amp;$BD547),INDIRECT($D$6),0),MATCH($I547,INDIRECT($D$7),0)),"")</f>
        <v/>
      </c>
      <c r="BL547" s="81" t="str" cm="1">
        <f t="array" aca="1" ref="BL547" ca="1">IFERROR(INDEX(INDIRECT($D$4),MATCH(INDIRECT(BL$5&amp;$BD547),INDIRECT($D$6),0),MATCH($I547,INDIRECT($D$7),0)),"")</f>
        <v/>
      </c>
      <c r="BM547" s="81" t="str" cm="1">
        <f t="array" aca="1" ref="BM547" ca="1">IFERROR(INDEX(INDIRECT($D$4),MATCH(INDIRECT(BM$5&amp;$BD547),INDIRECT($D$6),0),MATCH($I547,INDIRECT($D$7),0)),"")</f>
        <v/>
      </c>
      <c r="BN547" s="81" t="str" cm="1">
        <f t="array" aca="1" ref="BN547" ca="1">IFERROR(INDEX(INDIRECT($D$4),MATCH(INDIRECT(BN$5&amp;$BD547),INDIRECT($D$6),0),MATCH($I547,INDIRECT($D$7),0)),"")</f>
        <v/>
      </c>
      <c r="BO547" s="81" t="str" cm="1">
        <f t="array" aca="1" ref="BO547" ca="1">IFERROR(INDEX(INDIRECT($D$4),MATCH(INDIRECT(BO$5&amp;$BD547),INDIRECT($D$6),0),MATCH($I547,INDIRECT($D$7),0)),"")</f>
        <v/>
      </c>
      <c r="BP547" s="81" t="str" cm="1">
        <f t="array" aca="1" ref="BP547" ca="1">IFERROR(INDEX(INDIRECT($D$4),MATCH(INDIRECT(BP$5&amp;$BD547),INDIRECT($D$6),0),MATCH($I547,INDIRECT($D$7),0)),"")</f>
        <v/>
      </c>
      <c r="BQ547" s="81" t="str" cm="1">
        <f t="array" aca="1" ref="BQ547" ca="1">IFERROR(INDEX(INDIRECT($D$4),MATCH(INDIRECT(BQ$5&amp;$BD547),INDIRECT($D$6),0),MATCH($I547,INDIRECT($D$7),0)),"")</f>
        <v/>
      </c>
      <c r="BR547" s="81" t="str" cm="1">
        <f t="array" aca="1" ref="BR547" ca="1">IFERROR(INDEX(INDIRECT($D$4),MATCH(INDIRECT(BR$5&amp;$BD547),INDIRECT($D$6),0),MATCH($I547,INDIRECT($D$7),0)),"")</f>
        <v/>
      </c>
      <c r="BS547" s="81" t="str" cm="1">
        <f t="array" aca="1" ref="BS547" ca="1">IFERROR(INDEX(INDIRECT($D$4),MATCH(INDIRECT(BS$5&amp;$BD547),INDIRECT($D$6),0),MATCH($I547,INDIRECT($D$7),0)),"")</f>
        <v/>
      </c>
      <c r="BT547" s="81" t="str" cm="1">
        <f t="array" aca="1" ref="BT547" ca="1">IFERROR(INDEX(INDIRECT($D$4),MATCH(INDIRECT(BT$5&amp;$BD547),INDIRECT($D$6),0),MATCH($I547,INDIRECT($D$7),0)),"")</f>
        <v/>
      </c>
      <c r="BU547" s="81" t="str" cm="1">
        <f t="array" aca="1" ref="BU547" ca="1">IFERROR(INDEX(INDIRECT($D$4),MATCH(INDIRECT(BU$5&amp;$BD547),INDIRECT($D$6),0),MATCH($I547,INDIRECT($D$7),0)),"")</f>
        <v/>
      </c>
      <c r="BV547" s="99" t="str" cm="1">
        <f t="array" aca="1" ref="BV547" ca="1">IFERROR(INDEX(INDIRECT($D$4),MATCH(INDIRECT(BV$5&amp;$BD547),INDIRECT($D$6),0),MATCH($I547,INDIRECT($D$7),0)),"")</f>
        <v/>
      </c>
      <c r="BX547" s="80"/>
      <c r="BY547" s="81"/>
      <c r="BZ547" s="81"/>
      <c r="CA547" s="81"/>
      <c r="CB547" s="81"/>
      <c r="CC547" s="81"/>
      <c r="CD547" s="81"/>
      <c r="CE547" s="81"/>
      <c r="CF547" s="81"/>
      <c r="CG547" s="81"/>
      <c r="CH547" s="81"/>
      <c r="CI547" s="81"/>
      <c r="CJ547" s="81"/>
      <c r="CK547" s="81"/>
      <c r="CL547" s="81"/>
      <c r="CM547" s="81"/>
      <c r="CN547" s="81"/>
      <c r="CO547" s="99"/>
      <c r="CQ547" s="113"/>
      <c r="CR547" s="59" t="str">
        <f t="shared" si="138"/>
        <v/>
      </c>
      <c r="CS547" s="60"/>
      <c r="CT547" s="123" t="str">
        <f t="shared" ca="1" si="135"/>
        <v/>
      </c>
      <c r="CU547" s="80" t="str">
        <f>IF(ISNUMBER($CS547),INDEX(IRF.New!$CS$7:$DJ$37,MATCH(B543+1,IRF.New!$B$7:$B$37,0),MATCH($CT547,IRF.New!$CS$5:$DJ$5,0)),"")</f>
        <v/>
      </c>
      <c r="CV547" s="81"/>
      <c r="CW547" s="81" t="str">
        <f t="shared" si="136"/>
        <v/>
      </c>
      <c r="CX547" s="81"/>
      <c r="CY547" s="81"/>
      <c r="CZ547" s="94"/>
      <c r="DA547" s="94" t="str">
        <f>IF(ISNUMBER(CS547),INDEX(IRF.New!$CS$2:$DJ$2,MATCH('CF AUX'!$CT547,IRF.New!$CS$5:$DJ$5,0)),"")</f>
        <v/>
      </c>
      <c r="DB547" s="72"/>
      <c r="DD547" s="132" t="str">
        <f>IF(ISNUMBER(CS547),INDEX(IRF.New!$D$7:$CO$37,MATCH('CF AUX'!C538,IRF.New!$C$7:$C$37,0),MATCH(CT547,IRF.New!$D$5:$CO$5,0)),"")</f>
        <v/>
      </c>
    </row>
    <row r="548" spans="1:108" x14ac:dyDescent="0.25">
      <c r="F548" s="136" t="str">
        <f t="shared" si="137"/>
        <v/>
      </c>
      <c r="H548" s="65"/>
      <c r="I548" s="129" t="str">
        <f ca="1">IF(ISNUMBER(H548),INDEX(IRF.New!$CS$5:$DJ$5,MATCH('CF AUX'!H548,INDIRECT("IRF.New!$CS$"&amp;C540&amp;":$DJ$"&amp;C540),0)),"")</f>
        <v/>
      </c>
      <c r="J548" s="80" t="str">
        <f ca="1">IF(ISNUMBER($H548),INDEX(INDIRECT($D$4),MATCH('CF AUX'!J$14,INDIRECT($D$5),0),MATCH('CF AUX'!$I548,INDIRECT($D$7),0)),"")</f>
        <v/>
      </c>
      <c r="K548" s="81" t="str">
        <f ca="1">IF(ISNUMBER($H548),INDEX(INDIRECT($D$4),MATCH('CF AUX'!K$14,INDIRECT($D$5),0),MATCH('CF AUX'!$I548,INDIRECT($D$7),0)),"")</f>
        <v/>
      </c>
      <c r="L548" s="81" t="str">
        <f ca="1">IF(ISNUMBER($H548),INDEX(INDIRECT($D$4),MATCH('CF AUX'!L$14,INDIRECT($D$5),0),MATCH('CF AUX'!$I548,INDIRECT($D$7),0)),"")</f>
        <v/>
      </c>
      <c r="M548" s="81" t="str">
        <f ca="1">IF(ISNUMBER($H548),INDEX(INDIRECT($D$4),MATCH('CF AUX'!M$14,INDIRECT($D$5),0),MATCH('CF AUX'!$I548,INDIRECT($D$7),0)),"")</f>
        <v/>
      </c>
      <c r="N548" s="81" t="str">
        <f ca="1">IF(ISNUMBER($H548),INDEX(INDIRECT($D$4),MATCH('CF AUX'!N$14,INDIRECT($D$5),0),MATCH('CF AUX'!$I548,INDIRECT($D$7),0)),"")</f>
        <v/>
      </c>
      <c r="O548" s="81" t="str">
        <f ca="1">IF(ISNUMBER($H548),INDEX(INDIRECT($D$4),MATCH('CF AUX'!O$14,INDIRECT($D$5),0),MATCH('CF AUX'!$I548,INDIRECT($D$7),0)),"")</f>
        <v/>
      </c>
      <c r="P548" s="81" t="str">
        <f ca="1">IF(ISNUMBER($H548),INDEX(INDIRECT($D$4),MATCH('CF AUX'!P$14,INDIRECT($D$5),0),MATCH('CF AUX'!$I548,INDIRECT($D$7),0)),"")</f>
        <v/>
      </c>
      <c r="Q548" s="81" t="str">
        <f ca="1">IF(ISNUMBER($H548),INDEX(INDIRECT($D$4),MATCH('CF AUX'!Q$14,INDIRECT($D$5),0),MATCH('CF AUX'!$I548,INDIRECT($D$7),0)),"")</f>
        <v/>
      </c>
      <c r="R548" s="81" t="str">
        <f ca="1">IF(ISNUMBER($H548),INDEX(INDIRECT($D$4),MATCH('CF AUX'!R$14,INDIRECT($D$5),0),MATCH('CF AUX'!$I548,INDIRECT($D$7),0)),"")</f>
        <v/>
      </c>
      <c r="S548" s="81" t="str">
        <f ca="1">IF(ISNUMBER($H548),INDEX(INDIRECT($D$4),MATCH('CF AUX'!S$14,INDIRECT($D$5),0),MATCH('CF AUX'!$I548,INDIRECT($D$7),0)),"")</f>
        <v/>
      </c>
      <c r="T548" s="81" t="str">
        <f ca="1">IF(ISNUMBER($H548),INDEX(INDIRECT($D$4),MATCH('CF AUX'!T$14,INDIRECT($D$5),0),MATCH('CF AUX'!$I548,INDIRECT($D$7),0)),"")</f>
        <v/>
      </c>
      <c r="U548" s="81" t="str">
        <f ca="1">IF(ISNUMBER($H548),INDEX(INDIRECT($D$4),MATCH('CF AUX'!U$14,INDIRECT($D$5),0),MATCH('CF AUX'!$I548,INDIRECT($D$7),0)),"")</f>
        <v/>
      </c>
      <c r="V548" s="81" t="str">
        <f ca="1">IF(ISNUMBER($H548),INDEX(INDIRECT($D$4),MATCH('CF AUX'!V$14,INDIRECT($D$5),0),MATCH('CF AUX'!$I548,INDIRECT($D$7),0)),"")</f>
        <v/>
      </c>
      <c r="W548" s="81" t="str">
        <f ca="1">IF(ISNUMBER($H548),INDEX(INDIRECT($D$4),MATCH('CF AUX'!W$14,INDIRECT($D$5),0),MATCH('CF AUX'!$I548,INDIRECT($D$7),0)),"")</f>
        <v/>
      </c>
      <c r="X548" s="81" t="str">
        <f ca="1">IF(ISNUMBER($H548),INDEX(INDIRECT($D$4),MATCH('CF AUX'!X$14,INDIRECT($D$5),0),MATCH('CF AUX'!$I548,INDIRECT($D$7),0)),"")</f>
        <v/>
      </c>
      <c r="Y548" s="81" t="str">
        <f ca="1">IF(ISNUMBER($H548),INDEX(INDIRECT($D$4),MATCH('CF AUX'!Y$14,INDIRECT($D$5),0),MATCH('CF AUX'!$I548,INDIRECT($D$7),0)),"")</f>
        <v/>
      </c>
      <c r="Z548" s="81" t="str">
        <f ca="1">IF(ISNUMBER($H548),INDEX(INDIRECT($D$4),MATCH('CF AUX'!Z$14,INDIRECT($D$5),0),MATCH('CF AUX'!$I548,INDIRECT($D$7),0)),"")</f>
        <v/>
      </c>
      <c r="AA548" s="81" t="str">
        <f ca="1">IF(ISNUMBER($H548),INDEX(INDIRECT($D$4),MATCH('CF AUX'!AA$14,INDIRECT($D$5),0),MATCH('CF AUX'!$I548,INDIRECT($D$7),0)),"")</f>
        <v/>
      </c>
      <c r="AB548" s="81" t="str">
        <f ca="1">IF(ISNUMBER($H548),INDEX(INDIRECT($D$4),MATCH('CF AUX'!AB$14,INDIRECT($D$5),0),MATCH('CF AUX'!$I548,INDIRECT($D$7),0)),"")</f>
        <v/>
      </c>
      <c r="AC548" s="81" t="str">
        <f ca="1">IF(ISNUMBER($H548),INDEX(INDIRECT($D$4),MATCH('CF AUX'!AC$14,INDIRECT($D$5),0),MATCH('CF AUX'!$I548,INDIRECT($D$7),0)),"")</f>
        <v/>
      </c>
      <c r="AD548" s="81" t="str">
        <f ca="1">IF(ISNUMBER($H548),INDEX(INDIRECT($D$4),MATCH('CF AUX'!AD$14,INDIRECT($D$5),0),MATCH('CF AUX'!$I548,INDIRECT($D$7),0)),"")</f>
        <v/>
      </c>
      <c r="AE548" s="81" t="str">
        <f ca="1">IF(ISNUMBER($H548),INDEX(INDIRECT($D$4),MATCH('CF AUX'!AE$14,INDIRECT($D$5),0),MATCH('CF AUX'!$I548,INDIRECT($D$7),0)),"")</f>
        <v/>
      </c>
      <c r="AF548" s="81" t="str">
        <f ca="1">IF(ISNUMBER($H548),INDEX(INDIRECT($D$4),MATCH('CF AUX'!AF$14,INDIRECT($D$5),0),MATCH('CF AUX'!$I548,INDIRECT($D$7),0)),"")</f>
        <v/>
      </c>
      <c r="AG548" s="81" t="str">
        <f ca="1">IF(ISNUMBER($H548),INDEX(INDIRECT($D$4),MATCH('CF AUX'!AG$14,INDIRECT($D$5),0),MATCH('CF AUX'!$I548,INDIRECT($D$7),0)),"")</f>
        <v/>
      </c>
      <c r="AH548" s="81" t="str">
        <f ca="1">IF(ISNUMBER($H548),INDEX(INDIRECT($D$4),MATCH('CF AUX'!AH$14,INDIRECT($D$5),0),MATCH('CF AUX'!$I548,INDIRECT($D$7),0)),"")</f>
        <v/>
      </c>
      <c r="AI548" s="81" t="str">
        <f ca="1">IF(ISNUMBER($H548),INDEX(INDIRECT($D$4),MATCH('CF AUX'!AI$14,INDIRECT($D$5),0),MATCH('CF AUX'!$I548,INDIRECT($D$7),0)),"")</f>
        <v/>
      </c>
      <c r="AJ548" s="81" t="str">
        <f ca="1">IF(ISNUMBER($H548),INDEX(INDIRECT($D$4),MATCH('CF AUX'!AJ$14,INDIRECT($D$5),0),MATCH('CF AUX'!$I548,INDIRECT($D$7),0)),"")</f>
        <v/>
      </c>
      <c r="AK548" s="81" t="str">
        <f ca="1">IF(ISNUMBER($H548),INDEX(INDIRECT($D$4),MATCH('CF AUX'!AK$14,INDIRECT($D$5),0),MATCH('CF AUX'!$I548,INDIRECT($D$7),0)),"")</f>
        <v/>
      </c>
      <c r="AL548" s="81" t="str">
        <f ca="1">IF(ISNUMBER($H548),INDEX(INDIRECT($D$4),MATCH('CF AUX'!AL$14,INDIRECT($D$5),0),MATCH('CF AUX'!$I548,INDIRECT($D$7),0)),"")</f>
        <v/>
      </c>
      <c r="AM548" s="81" t="str">
        <f ca="1">IF(ISNUMBER($H548),INDEX(INDIRECT($D$4),MATCH('CF AUX'!AM$14,INDIRECT($D$5),0),MATCH('CF AUX'!$I548,INDIRECT($D$7),0)),"")</f>
        <v/>
      </c>
      <c r="AN548" s="81" t="str">
        <f ca="1">IF(ISNUMBER($H548),INDEX(INDIRECT($D$4),MATCH('CF AUX'!AN$14,INDIRECT($D$5),0),MATCH('CF AUX'!$I548,INDIRECT($D$7),0)),"")</f>
        <v/>
      </c>
      <c r="AO548" s="81" t="str">
        <f ca="1">IF(ISNUMBER($H548),INDEX(INDIRECT($D$4),MATCH('CF AUX'!AO$14,INDIRECT($D$5),0),MATCH('CF AUX'!$I548,INDIRECT($D$7),0)),"")</f>
        <v/>
      </c>
      <c r="AP548" s="81" t="str">
        <f ca="1">IF(ISNUMBER($H548),INDEX(INDIRECT($D$4),MATCH('CF AUX'!AP$14,INDIRECT($D$5),0),MATCH('CF AUX'!$I548,INDIRECT($D$7),0)),"")</f>
        <v/>
      </c>
      <c r="AQ548" s="81" t="str">
        <f ca="1">IF(ISNUMBER($H548),INDEX(INDIRECT($D$4),MATCH('CF AUX'!AQ$14,INDIRECT($D$5),0),MATCH('CF AUX'!$I548,INDIRECT($D$7),0)),"")</f>
        <v/>
      </c>
      <c r="AR548" s="81" t="str">
        <f ca="1">IF(ISNUMBER($H548),INDEX(INDIRECT($D$4),MATCH('CF AUX'!AR$14,INDIRECT($D$5),0),MATCH('CF AUX'!$I548,INDIRECT($D$7),0)),"")</f>
        <v/>
      </c>
      <c r="AS548" s="81" t="str">
        <f ca="1">IF(ISNUMBER($H548),INDEX(INDIRECT($D$4),MATCH('CF AUX'!AS$14,INDIRECT($D$5),0),MATCH('CF AUX'!$I548,INDIRECT($D$7),0)),"")</f>
        <v/>
      </c>
      <c r="AT548" s="81" t="str">
        <f ca="1">IF(ISNUMBER($H548),INDEX(INDIRECT($D$4),MATCH('CF AUX'!AT$14,INDIRECT($D$5),0),MATCH('CF AUX'!$I548,INDIRECT($D$7),0)),"")</f>
        <v/>
      </c>
      <c r="AU548" s="81" t="str">
        <f ca="1">IF(ISNUMBER($H548),INDEX(INDIRECT($D$4),MATCH('CF AUX'!AU$14,INDIRECT($D$5),0),MATCH('CF AUX'!$I548,INDIRECT($D$7),0)),"")</f>
        <v/>
      </c>
      <c r="AV548" s="81" t="str">
        <f ca="1">IF(ISNUMBER($H548),INDEX(INDIRECT($D$4),MATCH('CF AUX'!AV$14,INDIRECT($D$5),0),MATCH('CF AUX'!$I548,INDIRECT($D$7),0)),"")</f>
        <v/>
      </c>
      <c r="AW548" s="81" t="str">
        <f ca="1">IF(ISNUMBER($H548),INDEX(INDIRECT($D$4),MATCH('CF AUX'!AW$14,INDIRECT($D$5),0),MATCH('CF AUX'!$I548,INDIRECT($D$7),0)),"")</f>
        <v/>
      </c>
      <c r="AX548" s="81" t="str">
        <f ca="1">IF(ISNUMBER($H548),INDEX(INDIRECT($D$4),MATCH('CF AUX'!AX$14,INDIRECT($D$5),0),MATCH('CF AUX'!$I548,INDIRECT($D$7),0)),"")</f>
        <v/>
      </c>
      <c r="AY548" s="81" t="str">
        <f ca="1">IF(ISNUMBER($H548),INDEX(INDIRECT($D$4),MATCH('CF AUX'!AY$14,INDIRECT($D$5),0),MATCH('CF AUX'!$I548,INDIRECT($D$7),0)),"")</f>
        <v/>
      </c>
      <c r="AZ548" s="81" t="str">
        <f ca="1">IF(ISNUMBER($H548),INDEX(INDIRECT($D$4),MATCH('CF AUX'!AZ$14,INDIRECT($D$5),0),MATCH('CF AUX'!$I548,INDIRECT($D$7),0)),"")</f>
        <v/>
      </c>
      <c r="BB548" s="96" t="str" cm="1">
        <f t="array" aca="1" ref="BB548" ca="1">IF(ISNUMBER($H548),MMULT(J548:AZ548,TRANSPOSE(INDIRECT($D$8&amp;$G$4&amp;B543&amp;":"&amp;$G$6&amp;B543))),"")</f>
        <v/>
      </c>
      <c r="BD548" s="59">
        <f t="shared" si="139"/>
        <v>539</v>
      </c>
      <c r="BE548" s="80" t="str" cm="1">
        <f t="array" aca="1" ref="BE548" ca="1">IFERROR(INDEX(INDIRECT($D$4),MATCH(INDIRECT(BE$5&amp;$BD548),INDIRECT($D$6),0),MATCH($I548,INDIRECT($D$7),0)),"")</f>
        <v/>
      </c>
      <c r="BF548" s="81" t="str" cm="1">
        <f t="array" aca="1" ref="BF548" ca="1">IFERROR(INDEX(INDIRECT($D$4),MATCH(INDIRECT(BF$5&amp;$BD548),INDIRECT($D$6),0),MATCH($I548,INDIRECT($D$7),0)),"")</f>
        <v/>
      </c>
      <c r="BG548" s="81" t="str" cm="1">
        <f t="array" aca="1" ref="BG548" ca="1">IFERROR(INDEX(INDIRECT($D$4),MATCH(INDIRECT(BG$5&amp;$BD548),INDIRECT($D$6),0),MATCH($I548,INDIRECT($D$7),0)),"")</f>
        <v/>
      </c>
      <c r="BH548" s="81" t="str" cm="1">
        <f t="array" aca="1" ref="BH548" ca="1">IFERROR(INDEX(INDIRECT($D$4),MATCH(INDIRECT(BH$5&amp;$BD548),INDIRECT($D$6),0),MATCH($I548,INDIRECT($D$7),0)),"")</f>
        <v/>
      </c>
      <c r="BI548" s="81" t="str" cm="1">
        <f t="array" aca="1" ref="BI548" ca="1">IFERROR(INDEX(INDIRECT($D$4),MATCH(INDIRECT(BI$5&amp;$BD548),INDIRECT($D$6),0),MATCH($I548,INDIRECT($D$7),0)),"")</f>
        <v/>
      </c>
      <c r="BJ548" s="81" t="str" cm="1">
        <f t="array" aca="1" ref="BJ548" ca="1">IFERROR(INDEX(INDIRECT($D$4),MATCH(INDIRECT(BJ$5&amp;$BD548),INDIRECT($D$6),0),MATCH($I548,INDIRECT($D$7),0)),"")</f>
        <v/>
      </c>
      <c r="BK548" s="81" t="str" cm="1">
        <f t="array" aca="1" ref="BK548" ca="1">IFERROR(INDEX(INDIRECT($D$4),MATCH(INDIRECT(BK$5&amp;$BD548),INDIRECT($D$6),0),MATCH($I548,INDIRECT($D$7),0)),"")</f>
        <v/>
      </c>
      <c r="BL548" s="81" t="str" cm="1">
        <f t="array" aca="1" ref="BL548" ca="1">IFERROR(INDEX(INDIRECT($D$4),MATCH(INDIRECT(BL$5&amp;$BD548),INDIRECT($D$6),0),MATCH($I548,INDIRECT($D$7),0)),"")</f>
        <v/>
      </c>
      <c r="BM548" s="81" t="str" cm="1">
        <f t="array" aca="1" ref="BM548" ca="1">IFERROR(INDEX(INDIRECT($D$4),MATCH(INDIRECT(BM$5&amp;$BD548),INDIRECT($D$6),0),MATCH($I548,INDIRECT($D$7),0)),"")</f>
        <v/>
      </c>
      <c r="BN548" s="81" t="str" cm="1">
        <f t="array" aca="1" ref="BN548" ca="1">IFERROR(INDEX(INDIRECT($D$4),MATCH(INDIRECT(BN$5&amp;$BD548),INDIRECT($D$6),0),MATCH($I548,INDIRECT($D$7),0)),"")</f>
        <v/>
      </c>
      <c r="BO548" s="81" t="str" cm="1">
        <f t="array" aca="1" ref="BO548" ca="1">IFERROR(INDEX(INDIRECT($D$4),MATCH(INDIRECT(BO$5&amp;$BD548),INDIRECT($D$6),0),MATCH($I548,INDIRECT($D$7),0)),"")</f>
        <v/>
      </c>
      <c r="BP548" s="81" t="str" cm="1">
        <f t="array" aca="1" ref="BP548" ca="1">IFERROR(INDEX(INDIRECT($D$4),MATCH(INDIRECT(BP$5&amp;$BD548),INDIRECT($D$6),0),MATCH($I548,INDIRECT($D$7),0)),"")</f>
        <v/>
      </c>
      <c r="BQ548" s="81" t="str" cm="1">
        <f t="array" aca="1" ref="BQ548" ca="1">IFERROR(INDEX(INDIRECT($D$4),MATCH(INDIRECT(BQ$5&amp;$BD548),INDIRECT($D$6),0),MATCH($I548,INDIRECT($D$7),0)),"")</f>
        <v/>
      </c>
      <c r="BR548" s="81" t="str" cm="1">
        <f t="array" aca="1" ref="BR548" ca="1">IFERROR(INDEX(INDIRECT($D$4),MATCH(INDIRECT(BR$5&amp;$BD548),INDIRECT($D$6),0),MATCH($I548,INDIRECT($D$7),0)),"")</f>
        <v/>
      </c>
      <c r="BS548" s="81" t="str" cm="1">
        <f t="array" aca="1" ref="BS548" ca="1">IFERROR(INDEX(INDIRECT($D$4),MATCH(INDIRECT(BS$5&amp;$BD548),INDIRECT($D$6),0),MATCH($I548,INDIRECT($D$7),0)),"")</f>
        <v/>
      </c>
      <c r="BT548" s="81" t="str" cm="1">
        <f t="array" aca="1" ref="BT548" ca="1">IFERROR(INDEX(INDIRECT($D$4),MATCH(INDIRECT(BT$5&amp;$BD548),INDIRECT($D$6),0),MATCH($I548,INDIRECT($D$7),0)),"")</f>
        <v/>
      </c>
      <c r="BU548" s="81" t="str" cm="1">
        <f t="array" aca="1" ref="BU548" ca="1">IFERROR(INDEX(INDIRECT($D$4),MATCH(INDIRECT(BU$5&amp;$BD548),INDIRECT($D$6),0),MATCH($I548,INDIRECT($D$7),0)),"")</f>
        <v/>
      </c>
      <c r="BV548" s="99" t="str" cm="1">
        <f t="array" aca="1" ref="BV548" ca="1">IFERROR(INDEX(INDIRECT($D$4),MATCH(INDIRECT(BV$5&amp;$BD548),INDIRECT($D$6),0),MATCH($I548,INDIRECT($D$7),0)),"")</f>
        <v/>
      </c>
      <c r="BX548" s="80"/>
      <c r="BY548" s="81"/>
      <c r="BZ548" s="81"/>
      <c r="CA548" s="81"/>
      <c r="CB548" s="81"/>
      <c r="CC548" s="81"/>
      <c r="CD548" s="81"/>
      <c r="CE548" s="81"/>
      <c r="CF548" s="81"/>
      <c r="CG548" s="81"/>
      <c r="CH548" s="81"/>
      <c r="CI548" s="81"/>
      <c r="CJ548" s="81"/>
      <c r="CK548" s="81"/>
      <c r="CL548" s="81"/>
      <c r="CM548" s="81"/>
      <c r="CN548" s="81"/>
      <c r="CO548" s="99"/>
      <c r="CQ548" s="113"/>
      <c r="CR548" s="59" t="str">
        <f t="shared" si="138"/>
        <v/>
      </c>
      <c r="CS548" s="60"/>
      <c r="CT548" s="123" t="str">
        <f t="shared" ca="1" si="135"/>
        <v/>
      </c>
      <c r="CU548" s="80" t="str">
        <f>IF(ISNUMBER($CS548),INDEX(IRF.New!$CS$7:$DJ$37,MATCH(B543+1,IRF.New!$B$7:$B$37,0),MATCH($CT548,IRF.New!$CS$5:$DJ$5,0)),"")</f>
        <v/>
      </c>
      <c r="CV548" s="81"/>
      <c r="CW548" s="81" t="str">
        <f t="shared" si="136"/>
        <v/>
      </c>
      <c r="CX548" s="81"/>
      <c r="CY548" s="81"/>
      <c r="CZ548" s="94"/>
      <c r="DA548" s="94" t="str">
        <f>IF(ISNUMBER(CS548),INDEX(IRF.New!$CS$2:$DJ$2,MATCH('CF AUX'!$CT548,IRF.New!$CS$5:$DJ$5,0)),"")</f>
        <v/>
      </c>
      <c r="DB548" s="72"/>
      <c r="DD548" s="132" t="str">
        <f>IF(ISNUMBER(CS548),INDEX(IRF.New!$D$7:$CO$37,MATCH('CF AUX'!C538,IRF.New!$C$7:$C$37,0),MATCH(CT548,IRF.New!$D$5:$CO$5,0)),"")</f>
        <v/>
      </c>
    </row>
    <row r="549" spans="1:108" x14ac:dyDescent="0.25">
      <c r="B549" s="59" t="s">
        <v>266</v>
      </c>
      <c r="F549" s="136" t="str">
        <f t="shared" si="137"/>
        <v/>
      </c>
      <c r="H549" s="65"/>
      <c r="I549" s="129" t="str">
        <f ca="1">IF(ISNUMBER(H549),INDEX(IRF.New!$CS$5:$DJ$5,MATCH('CF AUX'!H549,INDIRECT("IRF.New!$CS$"&amp;C540&amp;":$DJ$"&amp;C540),0)),"")</f>
        <v/>
      </c>
      <c r="J549" s="80" t="str">
        <f ca="1">IF(ISNUMBER($H549),INDEX(INDIRECT($D$4),MATCH('CF AUX'!J$14,INDIRECT($D$5),0),MATCH('CF AUX'!$I549,INDIRECT($D$7),0)),"")</f>
        <v/>
      </c>
      <c r="K549" s="81" t="str">
        <f ca="1">IF(ISNUMBER($H549),INDEX(INDIRECT($D$4),MATCH('CF AUX'!K$14,INDIRECT($D$5),0),MATCH('CF AUX'!$I549,INDIRECT($D$7),0)),"")</f>
        <v/>
      </c>
      <c r="L549" s="81" t="str">
        <f ca="1">IF(ISNUMBER($H549),INDEX(INDIRECT($D$4),MATCH('CF AUX'!L$14,INDIRECT($D$5),0),MATCH('CF AUX'!$I549,INDIRECT($D$7),0)),"")</f>
        <v/>
      </c>
      <c r="M549" s="81" t="str">
        <f ca="1">IF(ISNUMBER($H549),INDEX(INDIRECT($D$4),MATCH('CF AUX'!M$14,INDIRECT($D$5),0),MATCH('CF AUX'!$I549,INDIRECT($D$7),0)),"")</f>
        <v/>
      </c>
      <c r="N549" s="81" t="str">
        <f ca="1">IF(ISNUMBER($H549),INDEX(INDIRECT($D$4),MATCH('CF AUX'!N$14,INDIRECT($D$5),0),MATCH('CF AUX'!$I549,INDIRECT($D$7),0)),"")</f>
        <v/>
      </c>
      <c r="O549" s="81" t="str">
        <f ca="1">IF(ISNUMBER($H549),INDEX(INDIRECT($D$4),MATCH('CF AUX'!O$14,INDIRECT($D$5),0),MATCH('CF AUX'!$I549,INDIRECT($D$7),0)),"")</f>
        <v/>
      </c>
      <c r="P549" s="81" t="str">
        <f ca="1">IF(ISNUMBER($H549),INDEX(INDIRECT($D$4),MATCH('CF AUX'!P$14,INDIRECT($D$5),0),MATCH('CF AUX'!$I549,INDIRECT($D$7),0)),"")</f>
        <v/>
      </c>
      <c r="Q549" s="81" t="str">
        <f ca="1">IF(ISNUMBER($H549),INDEX(INDIRECT($D$4),MATCH('CF AUX'!Q$14,INDIRECT($D$5),0),MATCH('CF AUX'!$I549,INDIRECT($D$7),0)),"")</f>
        <v/>
      </c>
      <c r="R549" s="81" t="str">
        <f ca="1">IF(ISNUMBER($H549),INDEX(INDIRECT($D$4),MATCH('CF AUX'!R$14,INDIRECT($D$5),0),MATCH('CF AUX'!$I549,INDIRECT($D$7),0)),"")</f>
        <v/>
      </c>
      <c r="S549" s="81" t="str">
        <f ca="1">IF(ISNUMBER($H549),INDEX(INDIRECT($D$4),MATCH('CF AUX'!S$14,INDIRECT($D$5),0),MATCH('CF AUX'!$I549,INDIRECT($D$7),0)),"")</f>
        <v/>
      </c>
      <c r="T549" s="81" t="str">
        <f ca="1">IF(ISNUMBER($H549),INDEX(INDIRECT($D$4),MATCH('CF AUX'!T$14,INDIRECT($D$5),0),MATCH('CF AUX'!$I549,INDIRECT($D$7),0)),"")</f>
        <v/>
      </c>
      <c r="U549" s="81" t="str">
        <f ca="1">IF(ISNUMBER($H549),INDEX(INDIRECT($D$4),MATCH('CF AUX'!U$14,INDIRECT($D$5),0),MATCH('CF AUX'!$I549,INDIRECT($D$7),0)),"")</f>
        <v/>
      </c>
      <c r="V549" s="81" t="str">
        <f ca="1">IF(ISNUMBER($H549),INDEX(INDIRECT($D$4),MATCH('CF AUX'!V$14,INDIRECT($D$5),0),MATCH('CF AUX'!$I549,INDIRECT($D$7),0)),"")</f>
        <v/>
      </c>
      <c r="W549" s="81" t="str">
        <f ca="1">IF(ISNUMBER($H549),INDEX(INDIRECT($D$4),MATCH('CF AUX'!W$14,INDIRECT($D$5),0),MATCH('CF AUX'!$I549,INDIRECT($D$7),0)),"")</f>
        <v/>
      </c>
      <c r="X549" s="81" t="str">
        <f ca="1">IF(ISNUMBER($H549),INDEX(INDIRECT($D$4),MATCH('CF AUX'!X$14,INDIRECT($D$5),0),MATCH('CF AUX'!$I549,INDIRECT($D$7),0)),"")</f>
        <v/>
      </c>
      <c r="Y549" s="81" t="str">
        <f ca="1">IF(ISNUMBER($H549),INDEX(INDIRECT($D$4),MATCH('CF AUX'!Y$14,INDIRECT($D$5),0),MATCH('CF AUX'!$I549,INDIRECT($D$7),0)),"")</f>
        <v/>
      </c>
      <c r="Z549" s="81" t="str">
        <f ca="1">IF(ISNUMBER($H549),INDEX(INDIRECT($D$4),MATCH('CF AUX'!Z$14,INDIRECT($D$5),0),MATCH('CF AUX'!$I549,INDIRECT($D$7),0)),"")</f>
        <v/>
      </c>
      <c r="AA549" s="81" t="str">
        <f ca="1">IF(ISNUMBER($H549),INDEX(INDIRECT($D$4),MATCH('CF AUX'!AA$14,INDIRECT($D$5),0),MATCH('CF AUX'!$I549,INDIRECT($D$7),0)),"")</f>
        <v/>
      </c>
      <c r="AB549" s="81" t="str">
        <f ca="1">IF(ISNUMBER($H549),INDEX(INDIRECT($D$4),MATCH('CF AUX'!AB$14,INDIRECT($D$5),0),MATCH('CF AUX'!$I549,INDIRECT($D$7),0)),"")</f>
        <v/>
      </c>
      <c r="AC549" s="81" t="str">
        <f ca="1">IF(ISNUMBER($H549),INDEX(INDIRECT($D$4),MATCH('CF AUX'!AC$14,INDIRECT($D$5),0),MATCH('CF AUX'!$I549,INDIRECT($D$7),0)),"")</f>
        <v/>
      </c>
      <c r="AD549" s="81" t="str">
        <f ca="1">IF(ISNUMBER($H549),INDEX(INDIRECT($D$4),MATCH('CF AUX'!AD$14,INDIRECT($D$5),0),MATCH('CF AUX'!$I549,INDIRECT($D$7),0)),"")</f>
        <v/>
      </c>
      <c r="AE549" s="81" t="str">
        <f ca="1">IF(ISNUMBER($H549),INDEX(INDIRECT($D$4),MATCH('CF AUX'!AE$14,INDIRECT($D$5),0),MATCH('CF AUX'!$I549,INDIRECT($D$7),0)),"")</f>
        <v/>
      </c>
      <c r="AF549" s="81" t="str">
        <f ca="1">IF(ISNUMBER($H549),INDEX(INDIRECT($D$4),MATCH('CF AUX'!AF$14,INDIRECT($D$5),0),MATCH('CF AUX'!$I549,INDIRECT($D$7),0)),"")</f>
        <v/>
      </c>
      <c r="AG549" s="81" t="str">
        <f ca="1">IF(ISNUMBER($H549),INDEX(INDIRECT($D$4),MATCH('CF AUX'!AG$14,INDIRECT($D$5),0),MATCH('CF AUX'!$I549,INDIRECT($D$7),0)),"")</f>
        <v/>
      </c>
      <c r="AH549" s="81" t="str">
        <f ca="1">IF(ISNUMBER($H549),INDEX(INDIRECT($D$4),MATCH('CF AUX'!AH$14,INDIRECT($D$5),0),MATCH('CF AUX'!$I549,INDIRECT($D$7),0)),"")</f>
        <v/>
      </c>
      <c r="AI549" s="81" t="str">
        <f ca="1">IF(ISNUMBER($H549),INDEX(INDIRECT($D$4),MATCH('CF AUX'!AI$14,INDIRECT($D$5),0),MATCH('CF AUX'!$I549,INDIRECT($D$7),0)),"")</f>
        <v/>
      </c>
      <c r="AJ549" s="81" t="str">
        <f ca="1">IF(ISNUMBER($H549),INDEX(INDIRECT($D$4),MATCH('CF AUX'!AJ$14,INDIRECT($D$5),0),MATCH('CF AUX'!$I549,INDIRECT($D$7),0)),"")</f>
        <v/>
      </c>
      <c r="AK549" s="81" t="str">
        <f ca="1">IF(ISNUMBER($H549),INDEX(INDIRECT($D$4),MATCH('CF AUX'!AK$14,INDIRECT($D$5),0),MATCH('CF AUX'!$I549,INDIRECT($D$7),0)),"")</f>
        <v/>
      </c>
      <c r="AL549" s="81" t="str">
        <f ca="1">IF(ISNUMBER($H549),INDEX(INDIRECT($D$4),MATCH('CF AUX'!AL$14,INDIRECT($D$5),0),MATCH('CF AUX'!$I549,INDIRECT($D$7),0)),"")</f>
        <v/>
      </c>
      <c r="AM549" s="81" t="str">
        <f ca="1">IF(ISNUMBER($H549),INDEX(INDIRECT($D$4),MATCH('CF AUX'!AM$14,INDIRECT($D$5),0),MATCH('CF AUX'!$I549,INDIRECT($D$7),0)),"")</f>
        <v/>
      </c>
      <c r="AN549" s="81" t="str">
        <f ca="1">IF(ISNUMBER($H549),INDEX(INDIRECT($D$4),MATCH('CF AUX'!AN$14,INDIRECT($D$5),0),MATCH('CF AUX'!$I549,INDIRECT($D$7),0)),"")</f>
        <v/>
      </c>
      <c r="AO549" s="81" t="str">
        <f ca="1">IF(ISNUMBER($H549),INDEX(INDIRECT($D$4),MATCH('CF AUX'!AO$14,INDIRECT($D$5),0),MATCH('CF AUX'!$I549,INDIRECT($D$7),0)),"")</f>
        <v/>
      </c>
      <c r="AP549" s="81" t="str">
        <f ca="1">IF(ISNUMBER($H549),INDEX(INDIRECT($D$4),MATCH('CF AUX'!AP$14,INDIRECT($D$5),0),MATCH('CF AUX'!$I549,INDIRECT($D$7),0)),"")</f>
        <v/>
      </c>
      <c r="AQ549" s="81" t="str">
        <f ca="1">IF(ISNUMBER($H549),INDEX(INDIRECT($D$4),MATCH('CF AUX'!AQ$14,INDIRECT($D$5),0),MATCH('CF AUX'!$I549,INDIRECT($D$7),0)),"")</f>
        <v/>
      </c>
      <c r="AR549" s="81" t="str">
        <f ca="1">IF(ISNUMBER($H549),INDEX(INDIRECT($D$4),MATCH('CF AUX'!AR$14,INDIRECT($D$5),0),MATCH('CF AUX'!$I549,INDIRECT($D$7),0)),"")</f>
        <v/>
      </c>
      <c r="AS549" s="81" t="str">
        <f ca="1">IF(ISNUMBER($H549),INDEX(INDIRECT($D$4),MATCH('CF AUX'!AS$14,INDIRECT($D$5),0),MATCH('CF AUX'!$I549,INDIRECT($D$7),0)),"")</f>
        <v/>
      </c>
      <c r="AT549" s="81" t="str">
        <f ca="1">IF(ISNUMBER($H549),INDEX(INDIRECT($D$4),MATCH('CF AUX'!AT$14,INDIRECT($D$5),0),MATCH('CF AUX'!$I549,INDIRECT($D$7),0)),"")</f>
        <v/>
      </c>
      <c r="AU549" s="81" t="str">
        <f ca="1">IF(ISNUMBER($H549),INDEX(INDIRECT($D$4),MATCH('CF AUX'!AU$14,INDIRECT($D$5),0),MATCH('CF AUX'!$I549,INDIRECT($D$7),0)),"")</f>
        <v/>
      </c>
      <c r="AV549" s="81" t="str">
        <f ca="1">IF(ISNUMBER($H549),INDEX(INDIRECT($D$4),MATCH('CF AUX'!AV$14,INDIRECT($D$5),0),MATCH('CF AUX'!$I549,INDIRECT($D$7),0)),"")</f>
        <v/>
      </c>
      <c r="AW549" s="81" t="str">
        <f ca="1">IF(ISNUMBER($H549),INDEX(INDIRECT($D$4),MATCH('CF AUX'!AW$14,INDIRECT($D$5),0),MATCH('CF AUX'!$I549,INDIRECT($D$7),0)),"")</f>
        <v/>
      </c>
      <c r="AX549" s="81" t="str">
        <f ca="1">IF(ISNUMBER($H549),INDEX(INDIRECT($D$4),MATCH('CF AUX'!AX$14,INDIRECT($D$5),0),MATCH('CF AUX'!$I549,INDIRECT($D$7),0)),"")</f>
        <v/>
      </c>
      <c r="AY549" s="81" t="str">
        <f ca="1">IF(ISNUMBER($H549),INDEX(INDIRECT($D$4),MATCH('CF AUX'!AY$14,INDIRECT($D$5),0),MATCH('CF AUX'!$I549,INDIRECT($D$7),0)),"")</f>
        <v/>
      </c>
      <c r="AZ549" s="81" t="str">
        <f ca="1">IF(ISNUMBER($H549),INDEX(INDIRECT($D$4),MATCH('CF AUX'!AZ$14,INDIRECT($D$5),0),MATCH('CF AUX'!$I549,INDIRECT($D$7),0)),"")</f>
        <v/>
      </c>
      <c r="BB549" s="96" t="str" cm="1">
        <f t="array" aca="1" ref="BB549" ca="1">IF(ISNUMBER($H549),MMULT(J549:AZ549,TRANSPOSE(INDIRECT($D$8&amp;$G$4&amp;B543&amp;":"&amp;$G$6&amp;B543))),"")</f>
        <v/>
      </c>
      <c r="BD549" s="59">
        <f t="shared" si="139"/>
        <v>539</v>
      </c>
      <c r="BE549" s="80" t="str" cm="1">
        <f t="array" aca="1" ref="BE549" ca="1">IFERROR(INDEX(INDIRECT($D$4),MATCH(INDIRECT(BE$5&amp;$BD549),INDIRECT($D$6),0),MATCH($I549,INDIRECT($D$7),0)),"")</f>
        <v/>
      </c>
      <c r="BF549" s="81" t="str" cm="1">
        <f t="array" aca="1" ref="BF549" ca="1">IFERROR(INDEX(INDIRECT($D$4),MATCH(INDIRECT(BF$5&amp;$BD549),INDIRECT($D$6),0),MATCH($I549,INDIRECT($D$7),0)),"")</f>
        <v/>
      </c>
      <c r="BG549" s="81" t="str" cm="1">
        <f t="array" aca="1" ref="BG549" ca="1">IFERROR(INDEX(INDIRECT($D$4),MATCH(INDIRECT(BG$5&amp;$BD549),INDIRECT($D$6),0),MATCH($I549,INDIRECT($D$7),0)),"")</f>
        <v/>
      </c>
      <c r="BH549" s="81" t="str" cm="1">
        <f t="array" aca="1" ref="BH549" ca="1">IFERROR(INDEX(INDIRECT($D$4),MATCH(INDIRECT(BH$5&amp;$BD549),INDIRECT($D$6),0),MATCH($I549,INDIRECT($D$7),0)),"")</f>
        <v/>
      </c>
      <c r="BI549" s="81" t="str" cm="1">
        <f t="array" aca="1" ref="BI549" ca="1">IFERROR(INDEX(INDIRECT($D$4),MATCH(INDIRECT(BI$5&amp;$BD549),INDIRECT($D$6),0),MATCH($I549,INDIRECT($D$7),0)),"")</f>
        <v/>
      </c>
      <c r="BJ549" s="81" t="str" cm="1">
        <f t="array" aca="1" ref="BJ549" ca="1">IFERROR(INDEX(INDIRECT($D$4),MATCH(INDIRECT(BJ$5&amp;$BD549),INDIRECT($D$6),0),MATCH($I549,INDIRECT($D$7),0)),"")</f>
        <v/>
      </c>
      <c r="BK549" s="81" t="str" cm="1">
        <f t="array" aca="1" ref="BK549" ca="1">IFERROR(INDEX(INDIRECT($D$4),MATCH(INDIRECT(BK$5&amp;$BD549),INDIRECT($D$6),0),MATCH($I549,INDIRECT($D$7),0)),"")</f>
        <v/>
      </c>
      <c r="BL549" s="81" t="str" cm="1">
        <f t="array" aca="1" ref="BL549" ca="1">IFERROR(INDEX(INDIRECT($D$4),MATCH(INDIRECT(BL$5&amp;$BD549),INDIRECT($D$6),0),MATCH($I549,INDIRECT($D$7),0)),"")</f>
        <v/>
      </c>
      <c r="BM549" s="81" t="str" cm="1">
        <f t="array" aca="1" ref="BM549" ca="1">IFERROR(INDEX(INDIRECT($D$4),MATCH(INDIRECT(BM$5&amp;$BD549),INDIRECT($D$6),0),MATCH($I549,INDIRECT($D$7),0)),"")</f>
        <v/>
      </c>
      <c r="BN549" s="81" t="str" cm="1">
        <f t="array" aca="1" ref="BN549" ca="1">IFERROR(INDEX(INDIRECT($D$4),MATCH(INDIRECT(BN$5&amp;$BD549),INDIRECT($D$6),0),MATCH($I549,INDIRECT($D$7),0)),"")</f>
        <v/>
      </c>
      <c r="BO549" s="81" t="str" cm="1">
        <f t="array" aca="1" ref="BO549" ca="1">IFERROR(INDEX(INDIRECT($D$4),MATCH(INDIRECT(BO$5&amp;$BD549),INDIRECT($D$6),0),MATCH($I549,INDIRECT($D$7),0)),"")</f>
        <v/>
      </c>
      <c r="BP549" s="81" t="str" cm="1">
        <f t="array" aca="1" ref="BP549" ca="1">IFERROR(INDEX(INDIRECT($D$4),MATCH(INDIRECT(BP$5&amp;$BD549),INDIRECT($D$6),0),MATCH($I549,INDIRECT($D$7),0)),"")</f>
        <v/>
      </c>
      <c r="BQ549" s="81" t="str" cm="1">
        <f t="array" aca="1" ref="BQ549" ca="1">IFERROR(INDEX(INDIRECT($D$4),MATCH(INDIRECT(BQ$5&amp;$BD549),INDIRECT($D$6),0),MATCH($I549,INDIRECT($D$7),0)),"")</f>
        <v/>
      </c>
      <c r="BR549" s="81" t="str" cm="1">
        <f t="array" aca="1" ref="BR549" ca="1">IFERROR(INDEX(INDIRECT($D$4),MATCH(INDIRECT(BR$5&amp;$BD549),INDIRECT($D$6),0),MATCH($I549,INDIRECT($D$7),0)),"")</f>
        <v/>
      </c>
      <c r="BS549" s="81" t="str" cm="1">
        <f t="array" aca="1" ref="BS549" ca="1">IFERROR(INDEX(INDIRECT($D$4),MATCH(INDIRECT(BS$5&amp;$BD549),INDIRECT($D$6),0),MATCH($I549,INDIRECT($D$7),0)),"")</f>
        <v/>
      </c>
      <c r="BT549" s="81" t="str" cm="1">
        <f t="array" aca="1" ref="BT549" ca="1">IFERROR(INDEX(INDIRECT($D$4),MATCH(INDIRECT(BT$5&amp;$BD549),INDIRECT($D$6),0),MATCH($I549,INDIRECT($D$7),0)),"")</f>
        <v/>
      </c>
      <c r="BU549" s="81" t="str" cm="1">
        <f t="array" aca="1" ref="BU549" ca="1">IFERROR(INDEX(INDIRECT($D$4),MATCH(INDIRECT(BU$5&amp;$BD549),INDIRECT($D$6),0),MATCH($I549,INDIRECT($D$7),0)),"")</f>
        <v/>
      </c>
      <c r="BV549" s="99" t="str" cm="1">
        <f t="array" aca="1" ref="BV549" ca="1">IFERROR(INDEX(INDIRECT($D$4),MATCH(INDIRECT(BV$5&amp;$BD549),INDIRECT($D$6),0),MATCH($I549,INDIRECT($D$7),0)),"")</f>
        <v/>
      </c>
      <c r="BX549" s="80"/>
      <c r="BY549" s="81"/>
      <c r="BZ549" s="81"/>
      <c r="CA549" s="81"/>
      <c r="CB549" s="81"/>
      <c r="CC549" s="81"/>
      <c r="CD549" s="81"/>
      <c r="CE549" s="81"/>
      <c r="CF549" s="81"/>
      <c r="CG549" s="81"/>
      <c r="CH549" s="81"/>
      <c r="CI549" s="81"/>
      <c r="CJ549" s="81"/>
      <c r="CK549" s="81"/>
      <c r="CL549" s="81"/>
      <c r="CM549" s="81"/>
      <c r="CN549" s="81"/>
      <c r="CO549" s="99"/>
      <c r="CQ549" s="113"/>
      <c r="CR549" s="59" t="str">
        <f t="shared" si="138"/>
        <v/>
      </c>
      <c r="CS549" s="60"/>
      <c r="CT549" s="123" t="str">
        <f t="shared" ca="1" si="135"/>
        <v/>
      </c>
      <c r="CU549" s="80" t="str">
        <f>IF(ISNUMBER($CS549),INDEX(IRF.New!$CS$7:$DJ$37,MATCH(B543+1,IRF.New!$B$7:$B$37,0),MATCH($CT549,IRF.New!$CS$5:$DJ$5,0)),"")</f>
        <v/>
      </c>
      <c r="CV549" s="81"/>
      <c r="CW549" s="81" t="str">
        <f t="shared" si="136"/>
        <v/>
      </c>
      <c r="CX549" s="81"/>
      <c r="CY549" s="81"/>
      <c r="CZ549" s="94"/>
      <c r="DA549" s="94" t="str">
        <f>IF(ISNUMBER(CS549),INDEX(IRF.New!$CS$2:$DJ$2,MATCH('CF AUX'!$CT549,IRF.New!$CS$5:$DJ$5,0)),"")</f>
        <v/>
      </c>
      <c r="DB549" s="72"/>
      <c r="DD549" s="132" t="str">
        <f>IF(ISNUMBER(CS549),INDEX(IRF.New!$D$7:$CO$37,MATCH('CF AUX'!C538,IRF.New!$C$7:$C$37,0),MATCH(CT549,IRF.New!$D$5:$CO$5,0)),"")</f>
        <v/>
      </c>
    </row>
    <row r="550" spans="1:108" x14ac:dyDescent="0.25">
      <c r="B550" s="69"/>
      <c r="C550" s="63" t="s">
        <v>233</v>
      </c>
      <c r="D550" s="85" t="s">
        <v>234</v>
      </c>
      <c r="F550" s="136" t="str">
        <f t="shared" si="137"/>
        <v/>
      </c>
      <c r="H550" s="65"/>
      <c r="I550" s="129" t="str">
        <f ca="1">IF(ISNUMBER(H550),INDEX(IRF.New!$CS$5:$DJ$5,MATCH('CF AUX'!H550,INDIRECT("IRF.New!$CS$"&amp;C540&amp;":$DJ$"&amp;C540),0)),"")</f>
        <v/>
      </c>
      <c r="J550" s="80" t="str">
        <f ca="1">IF(ISNUMBER($H550),INDEX(INDIRECT($D$4),MATCH('CF AUX'!J$14,INDIRECT($D$5),0),MATCH('CF AUX'!$I550,INDIRECT($D$7),0)),"")</f>
        <v/>
      </c>
      <c r="K550" s="81" t="str">
        <f ca="1">IF(ISNUMBER($H550),INDEX(INDIRECT($D$4),MATCH('CF AUX'!K$14,INDIRECT($D$5),0),MATCH('CF AUX'!$I550,INDIRECT($D$7),0)),"")</f>
        <v/>
      </c>
      <c r="L550" s="81" t="str">
        <f ca="1">IF(ISNUMBER($H550),INDEX(INDIRECT($D$4),MATCH('CF AUX'!L$14,INDIRECT($D$5),0),MATCH('CF AUX'!$I550,INDIRECT($D$7),0)),"")</f>
        <v/>
      </c>
      <c r="M550" s="81" t="str">
        <f ca="1">IF(ISNUMBER($H550),INDEX(INDIRECT($D$4),MATCH('CF AUX'!M$14,INDIRECT($D$5),0),MATCH('CF AUX'!$I550,INDIRECT($D$7),0)),"")</f>
        <v/>
      </c>
      <c r="N550" s="81" t="str">
        <f ca="1">IF(ISNUMBER($H550),INDEX(INDIRECT($D$4),MATCH('CF AUX'!N$14,INDIRECT($D$5),0),MATCH('CF AUX'!$I550,INDIRECT($D$7),0)),"")</f>
        <v/>
      </c>
      <c r="O550" s="81" t="str">
        <f ca="1">IF(ISNUMBER($H550),INDEX(INDIRECT($D$4),MATCH('CF AUX'!O$14,INDIRECT($D$5),0),MATCH('CF AUX'!$I550,INDIRECT($D$7),0)),"")</f>
        <v/>
      </c>
      <c r="P550" s="81" t="str">
        <f ca="1">IF(ISNUMBER($H550),INDEX(INDIRECT($D$4),MATCH('CF AUX'!P$14,INDIRECT($D$5),0),MATCH('CF AUX'!$I550,INDIRECT($D$7),0)),"")</f>
        <v/>
      </c>
      <c r="Q550" s="81" t="str">
        <f ca="1">IF(ISNUMBER($H550),INDEX(INDIRECT($D$4),MATCH('CF AUX'!Q$14,INDIRECT($D$5),0),MATCH('CF AUX'!$I550,INDIRECT($D$7),0)),"")</f>
        <v/>
      </c>
      <c r="R550" s="81" t="str">
        <f ca="1">IF(ISNUMBER($H550),INDEX(INDIRECT($D$4),MATCH('CF AUX'!R$14,INDIRECT($D$5),0),MATCH('CF AUX'!$I550,INDIRECT($D$7),0)),"")</f>
        <v/>
      </c>
      <c r="S550" s="81" t="str">
        <f ca="1">IF(ISNUMBER($H550),INDEX(INDIRECT($D$4),MATCH('CF AUX'!S$14,INDIRECT($D$5),0),MATCH('CF AUX'!$I550,INDIRECT($D$7),0)),"")</f>
        <v/>
      </c>
      <c r="T550" s="81" t="str">
        <f ca="1">IF(ISNUMBER($H550),INDEX(INDIRECT($D$4),MATCH('CF AUX'!T$14,INDIRECT($D$5),0),MATCH('CF AUX'!$I550,INDIRECT($D$7),0)),"")</f>
        <v/>
      </c>
      <c r="U550" s="81" t="str">
        <f ca="1">IF(ISNUMBER($H550),INDEX(INDIRECT($D$4),MATCH('CF AUX'!U$14,INDIRECT($D$5),0),MATCH('CF AUX'!$I550,INDIRECT($D$7),0)),"")</f>
        <v/>
      </c>
      <c r="V550" s="81" t="str">
        <f ca="1">IF(ISNUMBER($H550),INDEX(INDIRECT($D$4),MATCH('CF AUX'!V$14,INDIRECT($D$5),0),MATCH('CF AUX'!$I550,INDIRECT($D$7),0)),"")</f>
        <v/>
      </c>
      <c r="W550" s="81" t="str">
        <f ca="1">IF(ISNUMBER($H550),INDEX(INDIRECT($D$4),MATCH('CF AUX'!W$14,INDIRECT($D$5),0),MATCH('CF AUX'!$I550,INDIRECT($D$7),0)),"")</f>
        <v/>
      </c>
      <c r="X550" s="81" t="str">
        <f ca="1">IF(ISNUMBER($H550),INDEX(INDIRECT($D$4),MATCH('CF AUX'!X$14,INDIRECT($D$5),0),MATCH('CF AUX'!$I550,INDIRECT($D$7),0)),"")</f>
        <v/>
      </c>
      <c r="Y550" s="81" t="str">
        <f ca="1">IF(ISNUMBER($H550),INDEX(INDIRECT($D$4),MATCH('CF AUX'!Y$14,INDIRECT($D$5),0),MATCH('CF AUX'!$I550,INDIRECT($D$7),0)),"")</f>
        <v/>
      </c>
      <c r="Z550" s="81" t="str">
        <f ca="1">IF(ISNUMBER($H550),INDEX(INDIRECT($D$4),MATCH('CF AUX'!Z$14,INDIRECT($D$5),0),MATCH('CF AUX'!$I550,INDIRECT($D$7),0)),"")</f>
        <v/>
      </c>
      <c r="AA550" s="81" t="str">
        <f ca="1">IF(ISNUMBER($H550),INDEX(INDIRECT($D$4),MATCH('CF AUX'!AA$14,INDIRECT($D$5),0),MATCH('CF AUX'!$I550,INDIRECT($D$7),0)),"")</f>
        <v/>
      </c>
      <c r="AB550" s="81" t="str">
        <f ca="1">IF(ISNUMBER($H550),INDEX(INDIRECT($D$4),MATCH('CF AUX'!AB$14,INDIRECT($D$5),0),MATCH('CF AUX'!$I550,INDIRECT($D$7),0)),"")</f>
        <v/>
      </c>
      <c r="AC550" s="81" t="str">
        <f ca="1">IF(ISNUMBER($H550),INDEX(INDIRECT($D$4),MATCH('CF AUX'!AC$14,INDIRECT($D$5),0),MATCH('CF AUX'!$I550,INDIRECT($D$7),0)),"")</f>
        <v/>
      </c>
      <c r="AD550" s="81" t="str">
        <f ca="1">IF(ISNUMBER($H550),INDEX(INDIRECT($D$4),MATCH('CF AUX'!AD$14,INDIRECT($D$5),0),MATCH('CF AUX'!$I550,INDIRECT($D$7),0)),"")</f>
        <v/>
      </c>
      <c r="AE550" s="81" t="str">
        <f ca="1">IF(ISNUMBER($H550),INDEX(INDIRECT($D$4),MATCH('CF AUX'!AE$14,INDIRECT($D$5),0),MATCH('CF AUX'!$I550,INDIRECT($D$7),0)),"")</f>
        <v/>
      </c>
      <c r="AF550" s="81" t="str">
        <f ca="1">IF(ISNUMBER($H550),INDEX(INDIRECT($D$4),MATCH('CF AUX'!AF$14,INDIRECT($D$5),0),MATCH('CF AUX'!$I550,INDIRECT($D$7),0)),"")</f>
        <v/>
      </c>
      <c r="AG550" s="81" t="str">
        <f ca="1">IF(ISNUMBER($H550),INDEX(INDIRECT($D$4),MATCH('CF AUX'!AG$14,INDIRECT($D$5),0),MATCH('CF AUX'!$I550,INDIRECT($D$7),0)),"")</f>
        <v/>
      </c>
      <c r="AH550" s="81" t="str">
        <f ca="1">IF(ISNUMBER($H550),INDEX(INDIRECT($D$4),MATCH('CF AUX'!AH$14,INDIRECT($D$5),0),MATCH('CF AUX'!$I550,INDIRECT($D$7),0)),"")</f>
        <v/>
      </c>
      <c r="AI550" s="81" t="str">
        <f ca="1">IF(ISNUMBER($H550),INDEX(INDIRECT($D$4),MATCH('CF AUX'!AI$14,INDIRECT($D$5),0),MATCH('CF AUX'!$I550,INDIRECT($D$7),0)),"")</f>
        <v/>
      </c>
      <c r="AJ550" s="81" t="str">
        <f ca="1">IF(ISNUMBER($H550),INDEX(INDIRECT($D$4),MATCH('CF AUX'!AJ$14,INDIRECT($D$5),0),MATCH('CF AUX'!$I550,INDIRECT($D$7),0)),"")</f>
        <v/>
      </c>
      <c r="AK550" s="81" t="str">
        <f ca="1">IF(ISNUMBER($H550),INDEX(INDIRECT($D$4),MATCH('CF AUX'!AK$14,INDIRECT($D$5),0),MATCH('CF AUX'!$I550,INDIRECT($D$7),0)),"")</f>
        <v/>
      </c>
      <c r="AL550" s="81" t="str">
        <f ca="1">IF(ISNUMBER($H550),INDEX(INDIRECT($D$4),MATCH('CF AUX'!AL$14,INDIRECT($D$5),0),MATCH('CF AUX'!$I550,INDIRECT($D$7),0)),"")</f>
        <v/>
      </c>
      <c r="AM550" s="81" t="str">
        <f ca="1">IF(ISNUMBER($H550),INDEX(INDIRECT($D$4),MATCH('CF AUX'!AM$14,INDIRECT($D$5),0),MATCH('CF AUX'!$I550,INDIRECT($D$7),0)),"")</f>
        <v/>
      </c>
      <c r="AN550" s="81" t="str">
        <f ca="1">IF(ISNUMBER($H550),INDEX(INDIRECT($D$4),MATCH('CF AUX'!AN$14,INDIRECT($D$5),0),MATCH('CF AUX'!$I550,INDIRECT($D$7),0)),"")</f>
        <v/>
      </c>
      <c r="AO550" s="81" t="str">
        <f ca="1">IF(ISNUMBER($H550),INDEX(INDIRECT($D$4),MATCH('CF AUX'!AO$14,INDIRECT($D$5),0),MATCH('CF AUX'!$I550,INDIRECT($D$7),0)),"")</f>
        <v/>
      </c>
      <c r="AP550" s="81" t="str">
        <f ca="1">IF(ISNUMBER($H550),INDEX(INDIRECT($D$4),MATCH('CF AUX'!AP$14,INDIRECT($D$5),0),MATCH('CF AUX'!$I550,INDIRECT($D$7),0)),"")</f>
        <v/>
      </c>
      <c r="AQ550" s="81" t="str">
        <f ca="1">IF(ISNUMBER($H550),INDEX(INDIRECT($D$4),MATCH('CF AUX'!AQ$14,INDIRECT($D$5),0),MATCH('CF AUX'!$I550,INDIRECT($D$7),0)),"")</f>
        <v/>
      </c>
      <c r="AR550" s="81" t="str">
        <f ca="1">IF(ISNUMBER($H550),INDEX(INDIRECT($D$4),MATCH('CF AUX'!AR$14,INDIRECT($D$5),0),MATCH('CF AUX'!$I550,INDIRECT($D$7),0)),"")</f>
        <v/>
      </c>
      <c r="AS550" s="81" t="str">
        <f ca="1">IF(ISNUMBER($H550),INDEX(INDIRECT($D$4),MATCH('CF AUX'!AS$14,INDIRECT($D$5),0),MATCH('CF AUX'!$I550,INDIRECT($D$7),0)),"")</f>
        <v/>
      </c>
      <c r="AT550" s="81" t="str">
        <f ca="1">IF(ISNUMBER($H550),INDEX(INDIRECT($D$4),MATCH('CF AUX'!AT$14,INDIRECT($D$5),0),MATCH('CF AUX'!$I550,INDIRECT($D$7),0)),"")</f>
        <v/>
      </c>
      <c r="AU550" s="81" t="str">
        <f ca="1">IF(ISNUMBER($H550),INDEX(INDIRECT($D$4),MATCH('CF AUX'!AU$14,INDIRECT($D$5),0),MATCH('CF AUX'!$I550,INDIRECT($D$7),0)),"")</f>
        <v/>
      </c>
      <c r="AV550" s="81" t="str">
        <f ca="1">IF(ISNUMBER($H550),INDEX(INDIRECT($D$4),MATCH('CF AUX'!AV$14,INDIRECT($D$5),0),MATCH('CF AUX'!$I550,INDIRECT($D$7),0)),"")</f>
        <v/>
      </c>
      <c r="AW550" s="81" t="str">
        <f ca="1">IF(ISNUMBER($H550),INDEX(INDIRECT($D$4),MATCH('CF AUX'!AW$14,INDIRECT($D$5),0),MATCH('CF AUX'!$I550,INDIRECT($D$7),0)),"")</f>
        <v/>
      </c>
      <c r="AX550" s="81" t="str">
        <f ca="1">IF(ISNUMBER($H550),INDEX(INDIRECT($D$4),MATCH('CF AUX'!AX$14,INDIRECT($D$5),0),MATCH('CF AUX'!$I550,INDIRECT($D$7),0)),"")</f>
        <v/>
      </c>
      <c r="AY550" s="81" t="str">
        <f ca="1">IF(ISNUMBER($H550),INDEX(INDIRECT($D$4),MATCH('CF AUX'!AY$14,INDIRECT($D$5),0),MATCH('CF AUX'!$I550,INDIRECT($D$7),0)),"")</f>
        <v/>
      </c>
      <c r="AZ550" s="81" t="str">
        <f ca="1">IF(ISNUMBER($H550),INDEX(INDIRECT($D$4),MATCH('CF AUX'!AZ$14,INDIRECT($D$5),0),MATCH('CF AUX'!$I550,INDIRECT($D$7),0)),"")</f>
        <v/>
      </c>
      <c r="BB550" s="96" t="str" cm="1">
        <f t="array" aca="1" ref="BB550" ca="1">IF(ISNUMBER($H550),MMULT(J550:AZ550,TRANSPOSE(INDIRECT($D$8&amp;$G$4&amp;B543&amp;":"&amp;$G$6&amp;B543))),"")</f>
        <v/>
      </c>
      <c r="BD550" s="59">
        <f t="shared" si="139"/>
        <v>539</v>
      </c>
      <c r="BE550" s="80" t="str" cm="1">
        <f t="array" aca="1" ref="BE550" ca="1">IFERROR(INDEX(INDIRECT($D$4),MATCH(INDIRECT(BE$5&amp;$BD550),INDIRECT($D$6),0),MATCH($I550,INDIRECT($D$7),0)),"")</f>
        <v/>
      </c>
      <c r="BF550" s="81" t="str" cm="1">
        <f t="array" aca="1" ref="BF550" ca="1">IFERROR(INDEX(INDIRECT($D$4),MATCH(INDIRECT(BF$5&amp;$BD550),INDIRECT($D$6),0),MATCH($I550,INDIRECT($D$7),0)),"")</f>
        <v/>
      </c>
      <c r="BG550" s="81" t="str" cm="1">
        <f t="array" aca="1" ref="BG550" ca="1">IFERROR(INDEX(INDIRECT($D$4),MATCH(INDIRECT(BG$5&amp;$BD550),INDIRECT($D$6),0),MATCH($I550,INDIRECT($D$7),0)),"")</f>
        <v/>
      </c>
      <c r="BH550" s="81" t="str" cm="1">
        <f t="array" aca="1" ref="BH550" ca="1">IFERROR(INDEX(INDIRECT($D$4),MATCH(INDIRECT(BH$5&amp;$BD550),INDIRECT($D$6),0),MATCH($I550,INDIRECT($D$7),0)),"")</f>
        <v/>
      </c>
      <c r="BI550" s="81" t="str" cm="1">
        <f t="array" aca="1" ref="BI550" ca="1">IFERROR(INDEX(INDIRECT($D$4),MATCH(INDIRECT(BI$5&amp;$BD550),INDIRECT($D$6),0),MATCH($I550,INDIRECT($D$7),0)),"")</f>
        <v/>
      </c>
      <c r="BJ550" s="81" t="str" cm="1">
        <f t="array" aca="1" ref="BJ550" ca="1">IFERROR(INDEX(INDIRECT($D$4),MATCH(INDIRECT(BJ$5&amp;$BD550),INDIRECT($D$6),0),MATCH($I550,INDIRECT($D$7),0)),"")</f>
        <v/>
      </c>
      <c r="BK550" s="81" t="str" cm="1">
        <f t="array" aca="1" ref="BK550" ca="1">IFERROR(INDEX(INDIRECT($D$4),MATCH(INDIRECT(BK$5&amp;$BD550),INDIRECT($D$6),0),MATCH($I550,INDIRECT($D$7),0)),"")</f>
        <v/>
      </c>
      <c r="BL550" s="81" t="str" cm="1">
        <f t="array" aca="1" ref="BL550" ca="1">IFERROR(INDEX(INDIRECT($D$4),MATCH(INDIRECT(BL$5&amp;$BD550),INDIRECT($D$6),0),MATCH($I550,INDIRECT($D$7),0)),"")</f>
        <v/>
      </c>
      <c r="BM550" s="81" t="str" cm="1">
        <f t="array" aca="1" ref="BM550" ca="1">IFERROR(INDEX(INDIRECT($D$4),MATCH(INDIRECT(BM$5&amp;$BD550),INDIRECT($D$6),0),MATCH($I550,INDIRECT($D$7),0)),"")</f>
        <v/>
      </c>
      <c r="BN550" s="81" t="str" cm="1">
        <f t="array" aca="1" ref="BN550" ca="1">IFERROR(INDEX(INDIRECT($D$4),MATCH(INDIRECT(BN$5&amp;$BD550),INDIRECT($D$6),0),MATCH($I550,INDIRECT($D$7),0)),"")</f>
        <v/>
      </c>
      <c r="BO550" s="81" t="str" cm="1">
        <f t="array" aca="1" ref="BO550" ca="1">IFERROR(INDEX(INDIRECT($D$4),MATCH(INDIRECT(BO$5&amp;$BD550),INDIRECT($D$6),0),MATCH($I550,INDIRECT($D$7),0)),"")</f>
        <v/>
      </c>
      <c r="BP550" s="81" t="str" cm="1">
        <f t="array" aca="1" ref="BP550" ca="1">IFERROR(INDEX(INDIRECT($D$4),MATCH(INDIRECT(BP$5&amp;$BD550),INDIRECT($D$6),0),MATCH($I550,INDIRECT($D$7),0)),"")</f>
        <v/>
      </c>
      <c r="BQ550" s="81" t="str" cm="1">
        <f t="array" aca="1" ref="BQ550" ca="1">IFERROR(INDEX(INDIRECT($D$4),MATCH(INDIRECT(BQ$5&amp;$BD550),INDIRECT($D$6),0),MATCH($I550,INDIRECT($D$7),0)),"")</f>
        <v/>
      </c>
      <c r="BR550" s="81" t="str" cm="1">
        <f t="array" aca="1" ref="BR550" ca="1">IFERROR(INDEX(INDIRECT($D$4),MATCH(INDIRECT(BR$5&amp;$BD550),INDIRECT($D$6),0),MATCH($I550,INDIRECT($D$7),0)),"")</f>
        <v/>
      </c>
      <c r="BS550" s="81" t="str" cm="1">
        <f t="array" aca="1" ref="BS550" ca="1">IFERROR(INDEX(INDIRECT($D$4),MATCH(INDIRECT(BS$5&amp;$BD550),INDIRECT($D$6),0),MATCH($I550,INDIRECT($D$7),0)),"")</f>
        <v/>
      </c>
      <c r="BT550" s="81" t="str" cm="1">
        <f t="array" aca="1" ref="BT550" ca="1">IFERROR(INDEX(INDIRECT($D$4),MATCH(INDIRECT(BT$5&amp;$BD550),INDIRECT($D$6),0),MATCH($I550,INDIRECT($D$7),0)),"")</f>
        <v/>
      </c>
      <c r="BU550" s="81" t="str" cm="1">
        <f t="array" aca="1" ref="BU550" ca="1">IFERROR(INDEX(INDIRECT($D$4),MATCH(INDIRECT(BU$5&amp;$BD550),INDIRECT($D$6),0),MATCH($I550,INDIRECT($D$7),0)),"")</f>
        <v/>
      </c>
      <c r="BV550" s="99" t="str" cm="1">
        <f t="array" aca="1" ref="BV550" ca="1">IFERROR(INDEX(INDIRECT($D$4),MATCH(INDIRECT(BV$5&amp;$BD550),INDIRECT($D$6),0),MATCH($I550,INDIRECT($D$7),0)),"")</f>
        <v/>
      </c>
      <c r="BX550" s="80"/>
      <c r="BY550" s="81"/>
      <c r="BZ550" s="81"/>
      <c r="CA550" s="81"/>
      <c r="CB550" s="81"/>
      <c r="CC550" s="81"/>
      <c r="CD550" s="81"/>
      <c r="CE550" s="81"/>
      <c r="CF550" s="81"/>
      <c r="CG550" s="81"/>
      <c r="CH550" s="81"/>
      <c r="CI550" s="81"/>
      <c r="CJ550" s="81"/>
      <c r="CK550" s="81"/>
      <c r="CL550" s="81"/>
      <c r="CM550" s="81"/>
      <c r="CN550" s="81"/>
      <c r="CO550" s="99"/>
      <c r="CQ550" s="113"/>
      <c r="CR550" s="59" t="str">
        <f t="shared" si="138"/>
        <v/>
      </c>
      <c r="CS550" s="60"/>
      <c r="CT550" s="123" t="str">
        <f t="shared" ca="1" si="135"/>
        <v/>
      </c>
      <c r="CU550" s="80" t="str">
        <f>IF(ISNUMBER($CS550),INDEX(IRF.New!$CS$7:$DJ$37,MATCH(B543+1,IRF.New!$B$7:$B$37,0),MATCH($CT550,IRF.New!$CS$5:$DJ$5,0)),"")</f>
        <v/>
      </c>
      <c r="CV550" s="81"/>
      <c r="CW550" s="81" t="str">
        <f t="shared" si="136"/>
        <v/>
      </c>
      <c r="CX550" s="81"/>
      <c r="CY550" s="81"/>
      <c r="CZ550" s="94"/>
      <c r="DA550" s="94" t="str">
        <f>IF(ISNUMBER(CS550),INDEX(IRF.New!$CS$2:$DJ$2,MATCH('CF AUX'!$CT550,IRF.New!$CS$5:$DJ$5,0)),"")</f>
        <v/>
      </c>
      <c r="DB550" s="72"/>
      <c r="DD550" s="132" t="str">
        <f>IF(ISNUMBER(CS550),INDEX(IRF.New!$D$7:$CO$37,MATCH('CF AUX'!C538,IRF.New!$C$7:$C$37,0),MATCH(CT550,IRF.New!$D$5:$CO$5,0)),"")</f>
        <v/>
      </c>
    </row>
    <row r="551" spans="1:108" x14ac:dyDescent="0.25">
      <c r="B551" s="103" t="s">
        <v>235</v>
      </c>
      <c r="C551" s="101" t="str">
        <f>SUBSTITUTE(ADDRESS(1,COLUMN(BE540),4),"1","")</f>
        <v>BE</v>
      </c>
      <c r="D551" s="85">
        <f>ROW(BE540)</f>
        <v>540</v>
      </c>
      <c r="F551" s="136" t="str">
        <f t="shared" si="137"/>
        <v/>
      </c>
      <c r="H551" s="65"/>
      <c r="I551" s="129" t="str">
        <f ca="1">IF(ISNUMBER(H551),INDEX(IRF.New!$CS$5:$DJ$5,MATCH('CF AUX'!H551,INDIRECT("IRF.New!$CS$"&amp;C540&amp;":$DJ$"&amp;C540),0)),"")</f>
        <v/>
      </c>
      <c r="J551" s="80" t="str">
        <f ca="1">IF(ISNUMBER($H551),INDEX(INDIRECT($D$4),MATCH('CF AUX'!J$14,INDIRECT($D$5),0),MATCH('CF AUX'!$I551,INDIRECT($D$7),0)),"")</f>
        <v/>
      </c>
      <c r="K551" s="81" t="str">
        <f ca="1">IF(ISNUMBER($H551),INDEX(INDIRECT($D$4),MATCH('CF AUX'!K$14,INDIRECT($D$5),0),MATCH('CF AUX'!$I551,INDIRECT($D$7),0)),"")</f>
        <v/>
      </c>
      <c r="L551" s="81" t="str">
        <f ca="1">IF(ISNUMBER($H551),INDEX(INDIRECT($D$4),MATCH('CF AUX'!L$14,INDIRECT($D$5),0),MATCH('CF AUX'!$I551,INDIRECT($D$7),0)),"")</f>
        <v/>
      </c>
      <c r="M551" s="81" t="str">
        <f ca="1">IF(ISNUMBER($H551),INDEX(INDIRECT($D$4),MATCH('CF AUX'!M$14,INDIRECT($D$5),0),MATCH('CF AUX'!$I551,INDIRECT($D$7),0)),"")</f>
        <v/>
      </c>
      <c r="N551" s="81" t="str">
        <f ca="1">IF(ISNUMBER($H551),INDEX(INDIRECT($D$4),MATCH('CF AUX'!N$14,INDIRECT($D$5),0),MATCH('CF AUX'!$I551,INDIRECT($D$7),0)),"")</f>
        <v/>
      </c>
      <c r="O551" s="81" t="str">
        <f ca="1">IF(ISNUMBER($H551),INDEX(INDIRECT($D$4),MATCH('CF AUX'!O$14,INDIRECT($D$5),0),MATCH('CF AUX'!$I551,INDIRECT($D$7),0)),"")</f>
        <v/>
      </c>
      <c r="P551" s="81" t="str">
        <f ca="1">IF(ISNUMBER($H551),INDEX(INDIRECT($D$4),MATCH('CF AUX'!P$14,INDIRECT($D$5),0),MATCH('CF AUX'!$I551,INDIRECT($D$7),0)),"")</f>
        <v/>
      </c>
      <c r="Q551" s="81" t="str">
        <f ca="1">IF(ISNUMBER($H551),INDEX(INDIRECT($D$4),MATCH('CF AUX'!Q$14,INDIRECT($D$5),0),MATCH('CF AUX'!$I551,INDIRECT($D$7),0)),"")</f>
        <v/>
      </c>
      <c r="R551" s="81" t="str">
        <f ca="1">IF(ISNUMBER($H551),INDEX(INDIRECT($D$4),MATCH('CF AUX'!R$14,INDIRECT($D$5),0),MATCH('CF AUX'!$I551,INDIRECT($D$7),0)),"")</f>
        <v/>
      </c>
      <c r="S551" s="81" t="str">
        <f ca="1">IF(ISNUMBER($H551),INDEX(INDIRECT($D$4),MATCH('CF AUX'!S$14,INDIRECT($D$5),0),MATCH('CF AUX'!$I551,INDIRECT($D$7),0)),"")</f>
        <v/>
      </c>
      <c r="T551" s="81" t="str">
        <f ca="1">IF(ISNUMBER($H551),INDEX(INDIRECT($D$4),MATCH('CF AUX'!T$14,INDIRECT($D$5),0),MATCH('CF AUX'!$I551,INDIRECT($D$7),0)),"")</f>
        <v/>
      </c>
      <c r="U551" s="81" t="str">
        <f ca="1">IF(ISNUMBER($H551),INDEX(INDIRECT($D$4),MATCH('CF AUX'!U$14,INDIRECT($D$5),0),MATCH('CF AUX'!$I551,INDIRECT($D$7),0)),"")</f>
        <v/>
      </c>
      <c r="V551" s="81" t="str">
        <f ca="1">IF(ISNUMBER($H551),INDEX(INDIRECT($D$4),MATCH('CF AUX'!V$14,INDIRECT($D$5),0),MATCH('CF AUX'!$I551,INDIRECT($D$7),0)),"")</f>
        <v/>
      </c>
      <c r="W551" s="81" t="str">
        <f ca="1">IF(ISNUMBER($H551),INDEX(INDIRECT($D$4),MATCH('CF AUX'!W$14,INDIRECT($D$5),0),MATCH('CF AUX'!$I551,INDIRECT($D$7),0)),"")</f>
        <v/>
      </c>
      <c r="X551" s="81" t="str">
        <f ca="1">IF(ISNUMBER($H551),INDEX(INDIRECT($D$4),MATCH('CF AUX'!X$14,INDIRECT($D$5),0),MATCH('CF AUX'!$I551,INDIRECT($D$7),0)),"")</f>
        <v/>
      </c>
      <c r="Y551" s="81" t="str">
        <f ca="1">IF(ISNUMBER($H551),INDEX(INDIRECT($D$4),MATCH('CF AUX'!Y$14,INDIRECT($D$5),0),MATCH('CF AUX'!$I551,INDIRECT($D$7),0)),"")</f>
        <v/>
      </c>
      <c r="Z551" s="81" t="str">
        <f ca="1">IF(ISNUMBER($H551),INDEX(INDIRECT($D$4),MATCH('CF AUX'!Z$14,INDIRECT($D$5),0),MATCH('CF AUX'!$I551,INDIRECT($D$7),0)),"")</f>
        <v/>
      </c>
      <c r="AA551" s="81" t="str">
        <f ca="1">IF(ISNUMBER($H551),INDEX(INDIRECT($D$4),MATCH('CF AUX'!AA$14,INDIRECT($D$5),0),MATCH('CF AUX'!$I551,INDIRECT($D$7),0)),"")</f>
        <v/>
      </c>
      <c r="AB551" s="81" t="str">
        <f ca="1">IF(ISNUMBER($H551),INDEX(INDIRECT($D$4),MATCH('CF AUX'!AB$14,INDIRECT($D$5),0),MATCH('CF AUX'!$I551,INDIRECT($D$7),0)),"")</f>
        <v/>
      </c>
      <c r="AC551" s="81" t="str">
        <f ca="1">IF(ISNUMBER($H551),INDEX(INDIRECT($D$4),MATCH('CF AUX'!AC$14,INDIRECT($D$5),0),MATCH('CF AUX'!$I551,INDIRECT($D$7),0)),"")</f>
        <v/>
      </c>
      <c r="AD551" s="81" t="str">
        <f ca="1">IF(ISNUMBER($H551),INDEX(INDIRECT($D$4),MATCH('CF AUX'!AD$14,INDIRECT($D$5),0),MATCH('CF AUX'!$I551,INDIRECT($D$7),0)),"")</f>
        <v/>
      </c>
      <c r="AE551" s="81" t="str">
        <f ca="1">IF(ISNUMBER($H551),INDEX(INDIRECT($D$4),MATCH('CF AUX'!AE$14,INDIRECT($D$5),0),MATCH('CF AUX'!$I551,INDIRECT($D$7),0)),"")</f>
        <v/>
      </c>
      <c r="AF551" s="81" t="str">
        <f ca="1">IF(ISNUMBER($H551),INDEX(INDIRECT($D$4),MATCH('CF AUX'!AF$14,INDIRECT($D$5),0),MATCH('CF AUX'!$I551,INDIRECT($D$7),0)),"")</f>
        <v/>
      </c>
      <c r="AG551" s="81" t="str">
        <f ca="1">IF(ISNUMBER($H551),INDEX(INDIRECT($D$4),MATCH('CF AUX'!AG$14,INDIRECT($D$5),0),MATCH('CF AUX'!$I551,INDIRECT($D$7),0)),"")</f>
        <v/>
      </c>
      <c r="AH551" s="81" t="str">
        <f ca="1">IF(ISNUMBER($H551),INDEX(INDIRECT($D$4),MATCH('CF AUX'!AH$14,INDIRECT($D$5),0),MATCH('CF AUX'!$I551,INDIRECT($D$7),0)),"")</f>
        <v/>
      </c>
      <c r="AI551" s="81" t="str">
        <f ca="1">IF(ISNUMBER($H551),INDEX(INDIRECT($D$4),MATCH('CF AUX'!AI$14,INDIRECT($D$5),0),MATCH('CF AUX'!$I551,INDIRECT($D$7),0)),"")</f>
        <v/>
      </c>
      <c r="AJ551" s="81" t="str">
        <f ca="1">IF(ISNUMBER($H551),INDEX(INDIRECT($D$4),MATCH('CF AUX'!AJ$14,INDIRECT($D$5),0),MATCH('CF AUX'!$I551,INDIRECT($D$7),0)),"")</f>
        <v/>
      </c>
      <c r="AK551" s="81" t="str">
        <f ca="1">IF(ISNUMBER($H551),INDEX(INDIRECT($D$4),MATCH('CF AUX'!AK$14,INDIRECT($D$5),0),MATCH('CF AUX'!$I551,INDIRECT($D$7),0)),"")</f>
        <v/>
      </c>
      <c r="AL551" s="81" t="str">
        <f ca="1">IF(ISNUMBER($H551),INDEX(INDIRECT($D$4),MATCH('CF AUX'!AL$14,INDIRECT($D$5),0),MATCH('CF AUX'!$I551,INDIRECT($D$7),0)),"")</f>
        <v/>
      </c>
      <c r="AM551" s="81" t="str">
        <f ca="1">IF(ISNUMBER($H551),INDEX(INDIRECT($D$4),MATCH('CF AUX'!AM$14,INDIRECT($D$5),0),MATCH('CF AUX'!$I551,INDIRECT($D$7),0)),"")</f>
        <v/>
      </c>
      <c r="AN551" s="81" t="str">
        <f ca="1">IF(ISNUMBER($H551),INDEX(INDIRECT($D$4),MATCH('CF AUX'!AN$14,INDIRECT($D$5),0),MATCH('CF AUX'!$I551,INDIRECT($D$7),0)),"")</f>
        <v/>
      </c>
      <c r="AO551" s="81" t="str">
        <f ca="1">IF(ISNUMBER($H551),INDEX(INDIRECT($D$4),MATCH('CF AUX'!AO$14,INDIRECT($D$5),0),MATCH('CF AUX'!$I551,INDIRECT($D$7),0)),"")</f>
        <v/>
      </c>
      <c r="AP551" s="81" t="str">
        <f ca="1">IF(ISNUMBER($H551),INDEX(INDIRECT($D$4),MATCH('CF AUX'!AP$14,INDIRECT($D$5),0),MATCH('CF AUX'!$I551,INDIRECT($D$7),0)),"")</f>
        <v/>
      </c>
      <c r="AQ551" s="81" t="str">
        <f ca="1">IF(ISNUMBER($H551),INDEX(INDIRECT($D$4),MATCH('CF AUX'!AQ$14,INDIRECT($D$5),0),MATCH('CF AUX'!$I551,INDIRECT($D$7),0)),"")</f>
        <v/>
      </c>
      <c r="AR551" s="81" t="str">
        <f ca="1">IF(ISNUMBER($H551),INDEX(INDIRECT($D$4),MATCH('CF AUX'!AR$14,INDIRECT($D$5),0),MATCH('CF AUX'!$I551,INDIRECT($D$7),0)),"")</f>
        <v/>
      </c>
      <c r="AS551" s="81" t="str">
        <f ca="1">IF(ISNUMBER($H551),INDEX(INDIRECT($D$4),MATCH('CF AUX'!AS$14,INDIRECT($D$5),0),MATCH('CF AUX'!$I551,INDIRECT($D$7),0)),"")</f>
        <v/>
      </c>
      <c r="AT551" s="81" t="str">
        <f ca="1">IF(ISNUMBER($H551),INDEX(INDIRECT($D$4),MATCH('CF AUX'!AT$14,INDIRECT($D$5),0),MATCH('CF AUX'!$I551,INDIRECT($D$7),0)),"")</f>
        <v/>
      </c>
      <c r="AU551" s="81" t="str">
        <f ca="1">IF(ISNUMBER($H551),INDEX(INDIRECT($D$4),MATCH('CF AUX'!AU$14,INDIRECT($D$5),0),MATCH('CF AUX'!$I551,INDIRECT($D$7),0)),"")</f>
        <v/>
      </c>
      <c r="AV551" s="81" t="str">
        <f ca="1">IF(ISNUMBER($H551),INDEX(INDIRECT($D$4),MATCH('CF AUX'!AV$14,INDIRECT($D$5),0),MATCH('CF AUX'!$I551,INDIRECT($D$7),0)),"")</f>
        <v/>
      </c>
      <c r="AW551" s="81" t="str">
        <f ca="1">IF(ISNUMBER($H551),INDEX(INDIRECT($D$4),MATCH('CF AUX'!AW$14,INDIRECT($D$5),0),MATCH('CF AUX'!$I551,INDIRECT($D$7),0)),"")</f>
        <v/>
      </c>
      <c r="AX551" s="81" t="str">
        <f ca="1">IF(ISNUMBER($H551),INDEX(INDIRECT($D$4),MATCH('CF AUX'!AX$14,INDIRECT($D$5),0),MATCH('CF AUX'!$I551,INDIRECT($D$7),0)),"")</f>
        <v/>
      </c>
      <c r="AY551" s="81" t="str">
        <f ca="1">IF(ISNUMBER($H551),INDEX(INDIRECT($D$4),MATCH('CF AUX'!AY$14,INDIRECT($D$5),0),MATCH('CF AUX'!$I551,INDIRECT($D$7),0)),"")</f>
        <v/>
      </c>
      <c r="AZ551" s="81" t="str">
        <f ca="1">IF(ISNUMBER($H551),INDEX(INDIRECT($D$4),MATCH('CF AUX'!AZ$14,INDIRECT($D$5),0),MATCH('CF AUX'!$I551,INDIRECT($D$7),0)),"")</f>
        <v/>
      </c>
      <c r="BB551" s="96" t="str" cm="1">
        <f t="array" aca="1" ref="BB551" ca="1">IF(ISNUMBER($H551),MMULT(J551:AZ551,TRANSPOSE(INDIRECT($D$8&amp;$G$4&amp;B543&amp;":"&amp;$G$6&amp;B543))),"")</f>
        <v/>
      </c>
      <c r="BD551" s="59">
        <f t="shared" si="139"/>
        <v>539</v>
      </c>
      <c r="BE551" s="80" t="str" cm="1">
        <f t="array" aca="1" ref="BE551" ca="1">IFERROR(INDEX(INDIRECT($D$4),MATCH(INDIRECT(BE$5&amp;$BD551),INDIRECT($D$6),0),MATCH($I551,INDIRECT($D$7),0)),"")</f>
        <v/>
      </c>
      <c r="BF551" s="81" t="str" cm="1">
        <f t="array" aca="1" ref="BF551" ca="1">IFERROR(INDEX(INDIRECT($D$4),MATCH(INDIRECT(BF$5&amp;$BD551),INDIRECT($D$6),0),MATCH($I551,INDIRECT($D$7),0)),"")</f>
        <v/>
      </c>
      <c r="BG551" s="81" t="str" cm="1">
        <f t="array" aca="1" ref="BG551" ca="1">IFERROR(INDEX(INDIRECT($D$4),MATCH(INDIRECT(BG$5&amp;$BD551),INDIRECT($D$6),0),MATCH($I551,INDIRECT($D$7),0)),"")</f>
        <v/>
      </c>
      <c r="BH551" s="81" t="str" cm="1">
        <f t="array" aca="1" ref="BH551" ca="1">IFERROR(INDEX(INDIRECT($D$4),MATCH(INDIRECT(BH$5&amp;$BD551),INDIRECT($D$6),0),MATCH($I551,INDIRECT($D$7),0)),"")</f>
        <v/>
      </c>
      <c r="BI551" s="81" t="str" cm="1">
        <f t="array" aca="1" ref="BI551" ca="1">IFERROR(INDEX(INDIRECT($D$4),MATCH(INDIRECT(BI$5&amp;$BD551),INDIRECT($D$6),0),MATCH($I551,INDIRECT($D$7),0)),"")</f>
        <v/>
      </c>
      <c r="BJ551" s="81" t="str" cm="1">
        <f t="array" aca="1" ref="BJ551" ca="1">IFERROR(INDEX(INDIRECT($D$4),MATCH(INDIRECT(BJ$5&amp;$BD551),INDIRECT($D$6),0),MATCH($I551,INDIRECT($D$7),0)),"")</f>
        <v/>
      </c>
      <c r="BK551" s="81" t="str" cm="1">
        <f t="array" aca="1" ref="BK551" ca="1">IFERROR(INDEX(INDIRECT($D$4),MATCH(INDIRECT(BK$5&amp;$BD551),INDIRECT($D$6),0),MATCH($I551,INDIRECT($D$7),0)),"")</f>
        <v/>
      </c>
      <c r="BL551" s="81" t="str" cm="1">
        <f t="array" aca="1" ref="BL551" ca="1">IFERROR(INDEX(INDIRECT($D$4),MATCH(INDIRECT(BL$5&amp;$BD551),INDIRECT($D$6),0),MATCH($I551,INDIRECT($D$7),0)),"")</f>
        <v/>
      </c>
      <c r="BM551" s="81" t="str" cm="1">
        <f t="array" aca="1" ref="BM551" ca="1">IFERROR(INDEX(INDIRECT($D$4),MATCH(INDIRECT(BM$5&amp;$BD551),INDIRECT($D$6),0),MATCH($I551,INDIRECT($D$7),0)),"")</f>
        <v/>
      </c>
      <c r="BN551" s="81" t="str" cm="1">
        <f t="array" aca="1" ref="BN551" ca="1">IFERROR(INDEX(INDIRECT($D$4),MATCH(INDIRECT(BN$5&amp;$BD551),INDIRECT($D$6),0),MATCH($I551,INDIRECT($D$7),0)),"")</f>
        <v/>
      </c>
      <c r="BO551" s="81" t="str" cm="1">
        <f t="array" aca="1" ref="BO551" ca="1">IFERROR(INDEX(INDIRECT($D$4),MATCH(INDIRECT(BO$5&amp;$BD551),INDIRECT($D$6),0),MATCH($I551,INDIRECT($D$7),0)),"")</f>
        <v/>
      </c>
      <c r="BP551" s="81" t="str" cm="1">
        <f t="array" aca="1" ref="BP551" ca="1">IFERROR(INDEX(INDIRECT($D$4),MATCH(INDIRECT(BP$5&amp;$BD551),INDIRECT($D$6),0),MATCH($I551,INDIRECT($D$7),0)),"")</f>
        <v/>
      </c>
      <c r="BQ551" s="81" t="str" cm="1">
        <f t="array" aca="1" ref="BQ551" ca="1">IFERROR(INDEX(INDIRECT($D$4),MATCH(INDIRECT(BQ$5&amp;$BD551),INDIRECT($D$6),0),MATCH($I551,INDIRECT($D$7),0)),"")</f>
        <v/>
      </c>
      <c r="BR551" s="81" t="str" cm="1">
        <f t="array" aca="1" ref="BR551" ca="1">IFERROR(INDEX(INDIRECT($D$4),MATCH(INDIRECT(BR$5&amp;$BD551),INDIRECT($D$6),0),MATCH($I551,INDIRECT($D$7),0)),"")</f>
        <v/>
      </c>
      <c r="BS551" s="81" t="str" cm="1">
        <f t="array" aca="1" ref="BS551" ca="1">IFERROR(INDEX(INDIRECT($D$4),MATCH(INDIRECT(BS$5&amp;$BD551),INDIRECT($D$6),0),MATCH($I551,INDIRECT($D$7),0)),"")</f>
        <v/>
      </c>
      <c r="BT551" s="81" t="str" cm="1">
        <f t="array" aca="1" ref="BT551" ca="1">IFERROR(INDEX(INDIRECT($D$4),MATCH(INDIRECT(BT$5&amp;$BD551),INDIRECT($D$6),0),MATCH($I551,INDIRECT($D$7),0)),"")</f>
        <v/>
      </c>
      <c r="BU551" s="81" t="str" cm="1">
        <f t="array" aca="1" ref="BU551" ca="1">IFERROR(INDEX(INDIRECT($D$4),MATCH(INDIRECT(BU$5&amp;$BD551),INDIRECT($D$6),0),MATCH($I551,INDIRECT($D$7),0)),"")</f>
        <v/>
      </c>
      <c r="BV551" s="99" t="str" cm="1">
        <f t="array" aca="1" ref="BV551" ca="1">IFERROR(INDEX(INDIRECT($D$4),MATCH(INDIRECT(BV$5&amp;$BD551),INDIRECT($D$6),0),MATCH($I551,INDIRECT($D$7),0)),"")</f>
        <v/>
      </c>
      <c r="BX551" s="80"/>
      <c r="BY551" s="81"/>
      <c r="BZ551" s="81"/>
      <c r="CA551" s="81"/>
      <c r="CB551" s="81"/>
      <c r="CC551" s="81"/>
      <c r="CD551" s="81"/>
      <c r="CE551" s="81"/>
      <c r="CF551" s="81"/>
      <c r="CG551" s="81"/>
      <c r="CH551" s="81"/>
      <c r="CI551" s="81"/>
      <c r="CJ551" s="81"/>
      <c r="CK551" s="81"/>
      <c r="CL551" s="81"/>
      <c r="CM551" s="81"/>
      <c r="CN551" s="81"/>
      <c r="CO551" s="99"/>
      <c r="CQ551" s="113"/>
      <c r="CR551" s="59" t="str">
        <f t="shared" si="138"/>
        <v/>
      </c>
      <c r="CS551" s="60"/>
      <c r="CT551" s="123" t="str">
        <f t="shared" ca="1" si="135"/>
        <v/>
      </c>
      <c r="CU551" s="80" t="str">
        <f>IF(ISNUMBER($CS551),INDEX(IRF.New!$CS$7:$DJ$37,MATCH(B543+1,IRF.New!$B$7:$B$37,0),MATCH($CT551,IRF.New!$CS$5:$DJ$5,0)),"")</f>
        <v/>
      </c>
      <c r="CV551" s="81"/>
      <c r="CW551" s="81" t="str">
        <f t="shared" si="136"/>
        <v/>
      </c>
      <c r="CX551" s="81"/>
      <c r="CY551" s="81"/>
      <c r="CZ551" s="94"/>
      <c r="DA551" s="94" t="str">
        <f>IF(ISNUMBER(CS551),INDEX(IRF.New!$CS$2:$DJ$2,MATCH('CF AUX'!$CT551,IRF.New!$CS$5:$DJ$5,0)),"")</f>
        <v/>
      </c>
      <c r="DB551" s="72"/>
      <c r="DD551" s="132" t="str">
        <f>IF(ISNUMBER(CS551),INDEX(IRF.New!$D$7:$CO$37,MATCH('CF AUX'!C538,IRF.New!$C$7:$C$37,0),MATCH(CT551,IRF.New!$D$5:$CO$5,0)),"")</f>
        <v/>
      </c>
    </row>
    <row r="552" spans="1:108" x14ac:dyDescent="0.25">
      <c r="A552" s="59"/>
      <c r="B552" s="102" t="s">
        <v>236</v>
      </c>
      <c r="C552" s="102" t="str">
        <f ca="1">SUBSTITUTE(ADDRESS(1,COLUMN(BE540)+C547-1,4),"1","")</f>
        <v>BD</v>
      </c>
      <c r="D552" s="90">
        <f ca="1">D551+C547-1</f>
        <v>539</v>
      </c>
      <c r="F552" s="136" t="str">
        <f t="shared" si="137"/>
        <v/>
      </c>
      <c r="H552" s="65"/>
      <c r="I552" s="129" t="str">
        <f ca="1">IF(ISNUMBER(H552),INDEX(IRF.New!$CS$5:$DJ$5,MATCH('CF AUX'!H552,INDIRECT("IRF.New!$CS$"&amp;C540&amp;":$DJ$"&amp;C540),0)),"")</f>
        <v/>
      </c>
      <c r="J552" s="80" t="str">
        <f ca="1">IF(ISNUMBER($H552),INDEX(INDIRECT($D$4),MATCH('CF AUX'!J$14,INDIRECT($D$5),0),MATCH('CF AUX'!$I552,INDIRECT($D$7),0)),"")</f>
        <v/>
      </c>
      <c r="K552" s="81" t="str">
        <f ca="1">IF(ISNUMBER($H552),INDEX(INDIRECT($D$4),MATCH('CF AUX'!K$14,INDIRECT($D$5),0),MATCH('CF AUX'!$I552,INDIRECT($D$7),0)),"")</f>
        <v/>
      </c>
      <c r="L552" s="81" t="str">
        <f ca="1">IF(ISNUMBER($H552),INDEX(INDIRECT($D$4),MATCH('CF AUX'!L$14,INDIRECT($D$5),0),MATCH('CF AUX'!$I552,INDIRECT($D$7),0)),"")</f>
        <v/>
      </c>
      <c r="M552" s="81" t="str">
        <f ca="1">IF(ISNUMBER($H552),INDEX(INDIRECT($D$4),MATCH('CF AUX'!M$14,INDIRECT($D$5),0),MATCH('CF AUX'!$I552,INDIRECT($D$7),0)),"")</f>
        <v/>
      </c>
      <c r="N552" s="81" t="str">
        <f ca="1">IF(ISNUMBER($H552),INDEX(INDIRECT($D$4),MATCH('CF AUX'!N$14,INDIRECT($D$5),0),MATCH('CF AUX'!$I552,INDIRECT($D$7),0)),"")</f>
        <v/>
      </c>
      <c r="O552" s="81" t="str">
        <f ca="1">IF(ISNUMBER($H552),INDEX(INDIRECT($D$4),MATCH('CF AUX'!O$14,INDIRECT($D$5),0),MATCH('CF AUX'!$I552,INDIRECT($D$7),0)),"")</f>
        <v/>
      </c>
      <c r="P552" s="81" t="str">
        <f ca="1">IF(ISNUMBER($H552),INDEX(INDIRECT($D$4),MATCH('CF AUX'!P$14,INDIRECT($D$5),0),MATCH('CF AUX'!$I552,INDIRECT($D$7),0)),"")</f>
        <v/>
      </c>
      <c r="Q552" s="81" t="str">
        <f ca="1">IF(ISNUMBER($H552),INDEX(INDIRECT($D$4),MATCH('CF AUX'!Q$14,INDIRECT($D$5),0),MATCH('CF AUX'!$I552,INDIRECT($D$7),0)),"")</f>
        <v/>
      </c>
      <c r="R552" s="81" t="str">
        <f ca="1">IF(ISNUMBER($H552),INDEX(INDIRECT($D$4),MATCH('CF AUX'!R$14,INDIRECT($D$5),0),MATCH('CF AUX'!$I552,INDIRECT($D$7),0)),"")</f>
        <v/>
      </c>
      <c r="S552" s="81" t="str">
        <f ca="1">IF(ISNUMBER($H552),INDEX(INDIRECT($D$4),MATCH('CF AUX'!S$14,INDIRECT($D$5),0),MATCH('CF AUX'!$I552,INDIRECT($D$7),0)),"")</f>
        <v/>
      </c>
      <c r="T552" s="81" t="str">
        <f ca="1">IF(ISNUMBER($H552),INDEX(INDIRECT($D$4),MATCH('CF AUX'!T$14,INDIRECT($D$5),0),MATCH('CF AUX'!$I552,INDIRECT($D$7),0)),"")</f>
        <v/>
      </c>
      <c r="U552" s="81" t="str">
        <f ca="1">IF(ISNUMBER($H552),INDEX(INDIRECT($D$4),MATCH('CF AUX'!U$14,INDIRECT($D$5),0),MATCH('CF AUX'!$I552,INDIRECT($D$7),0)),"")</f>
        <v/>
      </c>
      <c r="V552" s="81" t="str">
        <f ca="1">IF(ISNUMBER($H552),INDEX(INDIRECT($D$4),MATCH('CF AUX'!V$14,INDIRECT($D$5),0),MATCH('CF AUX'!$I552,INDIRECT($D$7),0)),"")</f>
        <v/>
      </c>
      <c r="W552" s="81" t="str">
        <f ca="1">IF(ISNUMBER($H552),INDEX(INDIRECT($D$4),MATCH('CF AUX'!W$14,INDIRECT($D$5),0),MATCH('CF AUX'!$I552,INDIRECT($D$7),0)),"")</f>
        <v/>
      </c>
      <c r="X552" s="81" t="str">
        <f ca="1">IF(ISNUMBER($H552),INDEX(INDIRECT($D$4),MATCH('CF AUX'!X$14,INDIRECT($D$5),0),MATCH('CF AUX'!$I552,INDIRECT($D$7),0)),"")</f>
        <v/>
      </c>
      <c r="Y552" s="81" t="str">
        <f ca="1">IF(ISNUMBER($H552),INDEX(INDIRECT($D$4),MATCH('CF AUX'!Y$14,INDIRECT($D$5),0),MATCH('CF AUX'!$I552,INDIRECT($D$7),0)),"")</f>
        <v/>
      </c>
      <c r="Z552" s="81" t="str">
        <f ca="1">IF(ISNUMBER($H552),INDEX(INDIRECT($D$4),MATCH('CF AUX'!Z$14,INDIRECT($D$5),0),MATCH('CF AUX'!$I552,INDIRECT($D$7),0)),"")</f>
        <v/>
      </c>
      <c r="AA552" s="81" t="str">
        <f ca="1">IF(ISNUMBER($H552),INDEX(INDIRECT($D$4),MATCH('CF AUX'!AA$14,INDIRECT($D$5),0),MATCH('CF AUX'!$I552,INDIRECT($D$7),0)),"")</f>
        <v/>
      </c>
      <c r="AB552" s="81" t="str">
        <f ca="1">IF(ISNUMBER($H552),INDEX(INDIRECT($D$4),MATCH('CF AUX'!AB$14,INDIRECT($D$5),0),MATCH('CF AUX'!$I552,INDIRECT($D$7),0)),"")</f>
        <v/>
      </c>
      <c r="AC552" s="81" t="str">
        <f ca="1">IF(ISNUMBER($H552),INDEX(INDIRECT($D$4),MATCH('CF AUX'!AC$14,INDIRECT($D$5),0),MATCH('CF AUX'!$I552,INDIRECT($D$7),0)),"")</f>
        <v/>
      </c>
      <c r="AD552" s="81" t="str">
        <f ca="1">IF(ISNUMBER($H552),INDEX(INDIRECT($D$4),MATCH('CF AUX'!AD$14,INDIRECT($D$5),0),MATCH('CF AUX'!$I552,INDIRECT($D$7),0)),"")</f>
        <v/>
      </c>
      <c r="AE552" s="81" t="str">
        <f ca="1">IF(ISNUMBER($H552),INDEX(INDIRECT($D$4),MATCH('CF AUX'!AE$14,INDIRECT($D$5),0),MATCH('CF AUX'!$I552,INDIRECT($D$7),0)),"")</f>
        <v/>
      </c>
      <c r="AF552" s="81" t="str">
        <f ca="1">IF(ISNUMBER($H552),INDEX(INDIRECT($D$4),MATCH('CF AUX'!AF$14,INDIRECT($D$5),0),MATCH('CF AUX'!$I552,INDIRECT($D$7),0)),"")</f>
        <v/>
      </c>
      <c r="AG552" s="81" t="str">
        <f ca="1">IF(ISNUMBER($H552),INDEX(INDIRECT($D$4),MATCH('CF AUX'!AG$14,INDIRECT($D$5),0),MATCH('CF AUX'!$I552,INDIRECT($D$7),0)),"")</f>
        <v/>
      </c>
      <c r="AH552" s="81" t="str">
        <f ca="1">IF(ISNUMBER($H552),INDEX(INDIRECT($D$4),MATCH('CF AUX'!AH$14,INDIRECT($D$5),0),MATCH('CF AUX'!$I552,INDIRECT($D$7),0)),"")</f>
        <v/>
      </c>
      <c r="AI552" s="81" t="str">
        <f ca="1">IF(ISNUMBER($H552),INDEX(INDIRECT($D$4),MATCH('CF AUX'!AI$14,INDIRECT($D$5),0),MATCH('CF AUX'!$I552,INDIRECT($D$7),0)),"")</f>
        <v/>
      </c>
      <c r="AJ552" s="81" t="str">
        <f ca="1">IF(ISNUMBER($H552),INDEX(INDIRECT($D$4),MATCH('CF AUX'!AJ$14,INDIRECT($D$5),0),MATCH('CF AUX'!$I552,INDIRECT($D$7),0)),"")</f>
        <v/>
      </c>
      <c r="AK552" s="81" t="str">
        <f ca="1">IF(ISNUMBER($H552),INDEX(INDIRECT($D$4),MATCH('CF AUX'!AK$14,INDIRECT($D$5),0),MATCH('CF AUX'!$I552,INDIRECT($D$7),0)),"")</f>
        <v/>
      </c>
      <c r="AL552" s="81" t="str">
        <f ca="1">IF(ISNUMBER($H552),INDEX(INDIRECT($D$4),MATCH('CF AUX'!AL$14,INDIRECT($D$5),0),MATCH('CF AUX'!$I552,INDIRECT($D$7),0)),"")</f>
        <v/>
      </c>
      <c r="AM552" s="81" t="str">
        <f ca="1">IF(ISNUMBER($H552),INDEX(INDIRECT($D$4),MATCH('CF AUX'!AM$14,INDIRECT($D$5),0),MATCH('CF AUX'!$I552,INDIRECT($D$7),0)),"")</f>
        <v/>
      </c>
      <c r="AN552" s="81" t="str">
        <f ca="1">IF(ISNUMBER($H552),INDEX(INDIRECT($D$4),MATCH('CF AUX'!AN$14,INDIRECT($D$5),0),MATCH('CF AUX'!$I552,INDIRECT($D$7),0)),"")</f>
        <v/>
      </c>
      <c r="AO552" s="81" t="str">
        <f ca="1">IF(ISNUMBER($H552),INDEX(INDIRECT($D$4),MATCH('CF AUX'!AO$14,INDIRECT($D$5),0),MATCH('CF AUX'!$I552,INDIRECT($D$7),0)),"")</f>
        <v/>
      </c>
      <c r="AP552" s="81" t="str">
        <f ca="1">IF(ISNUMBER($H552),INDEX(INDIRECT($D$4),MATCH('CF AUX'!AP$14,INDIRECT($D$5),0),MATCH('CF AUX'!$I552,INDIRECT($D$7),0)),"")</f>
        <v/>
      </c>
      <c r="AQ552" s="81" t="str">
        <f ca="1">IF(ISNUMBER($H552),INDEX(INDIRECT($D$4),MATCH('CF AUX'!AQ$14,INDIRECT($D$5),0),MATCH('CF AUX'!$I552,INDIRECT($D$7),0)),"")</f>
        <v/>
      </c>
      <c r="AR552" s="81" t="str">
        <f ca="1">IF(ISNUMBER($H552),INDEX(INDIRECT($D$4),MATCH('CF AUX'!AR$14,INDIRECT($D$5),0),MATCH('CF AUX'!$I552,INDIRECT($D$7),0)),"")</f>
        <v/>
      </c>
      <c r="AS552" s="81" t="str">
        <f ca="1">IF(ISNUMBER($H552),INDEX(INDIRECT($D$4),MATCH('CF AUX'!AS$14,INDIRECT($D$5),0),MATCH('CF AUX'!$I552,INDIRECT($D$7),0)),"")</f>
        <v/>
      </c>
      <c r="AT552" s="81" t="str">
        <f ca="1">IF(ISNUMBER($H552),INDEX(INDIRECT($D$4),MATCH('CF AUX'!AT$14,INDIRECT($D$5),0),MATCH('CF AUX'!$I552,INDIRECT($D$7),0)),"")</f>
        <v/>
      </c>
      <c r="AU552" s="81" t="str">
        <f ca="1">IF(ISNUMBER($H552),INDEX(INDIRECT($D$4),MATCH('CF AUX'!AU$14,INDIRECT($D$5),0),MATCH('CF AUX'!$I552,INDIRECT($D$7),0)),"")</f>
        <v/>
      </c>
      <c r="AV552" s="81" t="str">
        <f ca="1">IF(ISNUMBER($H552),INDEX(INDIRECT($D$4),MATCH('CF AUX'!AV$14,INDIRECT($D$5),0),MATCH('CF AUX'!$I552,INDIRECT($D$7),0)),"")</f>
        <v/>
      </c>
      <c r="AW552" s="81" t="str">
        <f ca="1">IF(ISNUMBER($H552),INDEX(INDIRECT($D$4),MATCH('CF AUX'!AW$14,INDIRECT($D$5),0),MATCH('CF AUX'!$I552,INDIRECT($D$7),0)),"")</f>
        <v/>
      </c>
      <c r="AX552" s="81" t="str">
        <f ca="1">IF(ISNUMBER($H552),INDEX(INDIRECT($D$4),MATCH('CF AUX'!AX$14,INDIRECT($D$5),0),MATCH('CF AUX'!$I552,INDIRECT($D$7),0)),"")</f>
        <v/>
      </c>
      <c r="AY552" s="81" t="str">
        <f ca="1">IF(ISNUMBER($H552),INDEX(INDIRECT($D$4),MATCH('CF AUX'!AY$14,INDIRECT($D$5),0),MATCH('CF AUX'!$I552,INDIRECT($D$7),0)),"")</f>
        <v/>
      </c>
      <c r="AZ552" s="81" t="str">
        <f ca="1">IF(ISNUMBER($H552),INDEX(INDIRECT($D$4),MATCH('CF AUX'!AZ$14,INDIRECT($D$5),0),MATCH('CF AUX'!$I552,INDIRECT($D$7),0)),"")</f>
        <v/>
      </c>
      <c r="BB552" s="96" t="str" cm="1">
        <f t="array" aca="1" ref="BB552" ca="1">IF(ISNUMBER($H552),MMULT(J552:AZ552,TRANSPOSE(INDIRECT($D$8&amp;$G$4&amp;B543&amp;":"&amp;$G$6&amp;B543))),"")</f>
        <v/>
      </c>
      <c r="BD552" s="59">
        <f t="shared" si="139"/>
        <v>539</v>
      </c>
      <c r="BE552" s="80" t="str" cm="1">
        <f t="array" aca="1" ref="BE552" ca="1">IFERROR(INDEX(INDIRECT($D$4),MATCH(INDIRECT(BE$5&amp;$BD552),INDIRECT($D$6),0),MATCH($I552,INDIRECT($D$7),0)),"")</f>
        <v/>
      </c>
      <c r="BF552" s="81" t="str" cm="1">
        <f t="array" aca="1" ref="BF552" ca="1">IFERROR(INDEX(INDIRECT($D$4),MATCH(INDIRECT(BF$5&amp;$BD552),INDIRECT($D$6),0),MATCH($I552,INDIRECT($D$7),0)),"")</f>
        <v/>
      </c>
      <c r="BG552" s="81" t="str" cm="1">
        <f t="array" aca="1" ref="BG552" ca="1">IFERROR(INDEX(INDIRECT($D$4),MATCH(INDIRECT(BG$5&amp;$BD552),INDIRECT($D$6),0),MATCH($I552,INDIRECT($D$7),0)),"")</f>
        <v/>
      </c>
      <c r="BH552" s="81" t="str" cm="1">
        <f t="array" aca="1" ref="BH552" ca="1">IFERROR(INDEX(INDIRECT($D$4),MATCH(INDIRECT(BH$5&amp;$BD552),INDIRECT($D$6),0),MATCH($I552,INDIRECT($D$7),0)),"")</f>
        <v/>
      </c>
      <c r="BI552" s="81" t="str" cm="1">
        <f t="array" aca="1" ref="BI552" ca="1">IFERROR(INDEX(INDIRECT($D$4),MATCH(INDIRECT(BI$5&amp;$BD552),INDIRECT($D$6),0),MATCH($I552,INDIRECT($D$7),0)),"")</f>
        <v/>
      </c>
      <c r="BJ552" s="81" t="str" cm="1">
        <f t="array" aca="1" ref="BJ552" ca="1">IFERROR(INDEX(INDIRECT($D$4),MATCH(INDIRECT(BJ$5&amp;$BD552),INDIRECT($D$6),0),MATCH($I552,INDIRECT($D$7),0)),"")</f>
        <v/>
      </c>
      <c r="BK552" s="81" t="str" cm="1">
        <f t="array" aca="1" ref="BK552" ca="1">IFERROR(INDEX(INDIRECT($D$4),MATCH(INDIRECT(BK$5&amp;$BD552),INDIRECT($D$6),0),MATCH($I552,INDIRECT($D$7),0)),"")</f>
        <v/>
      </c>
      <c r="BL552" s="81" t="str" cm="1">
        <f t="array" aca="1" ref="BL552" ca="1">IFERROR(INDEX(INDIRECT($D$4),MATCH(INDIRECT(BL$5&amp;$BD552),INDIRECT($D$6),0),MATCH($I552,INDIRECT($D$7),0)),"")</f>
        <v/>
      </c>
      <c r="BM552" s="81" t="str" cm="1">
        <f t="array" aca="1" ref="BM552" ca="1">IFERROR(INDEX(INDIRECT($D$4),MATCH(INDIRECT(BM$5&amp;$BD552),INDIRECT($D$6),0),MATCH($I552,INDIRECT($D$7),0)),"")</f>
        <v/>
      </c>
      <c r="BN552" s="81" t="str" cm="1">
        <f t="array" aca="1" ref="BN552" ca="1">IFERROR(INDEX(INDIRECT($D$4),MATCH(INDIRECT(BN$5&amp;$BD552),INDIRECT($D$6),0),MATCH($I552,INDIRECT($D$7),0)),"")</f>
        <v/>
      </c>
      <c r="BO552" s="81" t="str" cm="1">
        <f t="array" aca="1" ref="BO552" ca="1">IFERROR(INDEX(INDIRECT($D$4),MATCH(INDIRECT(BO$5&amp;$BD552),INDIRECT($D$6),0),MATCH($I552,INDIRECT($D$7),0)),"")</f>
        <v/>
      </c>
      <c r="BP552" s="81" t="str" cm="1">
        <f t="array" aca="1" ref="BP552" ca="1">IFERROR(INDEX(INDIRECT($D$4),MATCH(INDIRECT(BP$5&amp;$BD552),INDIRECT($D$6),0),MATCH($I552,INDIRECT($D$7),0)),"")</f>
        <v/>
      </c>
      <c r="BQ552" s="81" t="str" cm="1">
        <f t="array" aca="1" ref="BQ552" ca="1">IFERROR(INDEX(INDIRECT($D$4),MATCH(INDIRECT(BQ$5&amp;$BD552),INDIRECT($D$6),0),MATCH($I552,INDIRECT($D$7),0)),"")</f>
        <v/>
      </c>
      <c r="BR552" s="81" t="str" cm="1">
        <f t="array" aca="1" ref="BR552" ca="1">IFERROR(INDEX(INDIRECT($D$4),MATCH(INDIRECT(BR$5&amp;$BD552),INDIRECT($D$6),0),MATCH($I552,INDIRECT($D$7),0)),"")</f>
        <v/>
      </c>
      <c r="BS552" s="81" t="str" cm="1">
        <f t="array" aca="1" ref="BS552" ca="1">IFERROR(INDEX(INDIRECT($D$4),MATCH(INDIRECT(BS$5&amp;$BD552),INDIRECT($D$6),0),MATCH($I552,INDIRECT($D$7),0)),"")</f>
        <v/>
      </c>
      <c r="BT552" s="81" t="str" cm="1">
        <f t="array" aca="1" ref="BT552" ca="1">IFERROR(INDEX(INDIRECT($D$4),MATCH(INDIRECT(BT$5&amp;$BD552),INDIRECT($D$6),0),MATCH($I552,INDIRECT($D$7),0)),"")</f>
        <v/>
      </c>
      <c r="BU552" s="81" t="str" cm="1">
        <f t="array" aca="1" ref="BU552" ca="1">IFERROR(INDEX(INDIRECT($D$4),MATCH(INDIRECT(BU$5&amp;$BD552),INDIRECT($D$6),0),MATCH($I552,INDIRECT($D$7),0)),"")</f>
        <v/>
      </c>
      <c r="BV552" s="99" t="str" cm="1">
        <f t="array" aca="1" ref="BV552" ca="1">IFERROR(INDEX(INDIRECT($D$4),MATCH(INDIRECT(BV$5&amp;$BD552),INDIRECT($D$6),0),MATCH($I552,INDIRECT($D$7),0)),"")</f>
        <v/>
      </c>
      <c r="BX552" s="80"/>
      <c r="BY552" s="81"/>
      <c r="BZ552" s="81"/>
      <c r="CA552" s="81"/>
      <c r="CB552" s="81"/>
      <c r="CC552" s="81"/>
      <c r="CD552" s="81"/>
      <c r="CE552" s="81"/>
      <c r="CF552" s="81"/>
      <c r="CG552" s="81"/>
      <c r="CH552" s="81"/>
      <c r="CI552" s="81"/>
      <c r="CJ552" s="81"/>
      <c r="CK552" s="81"/>
      <c r="CL552" s="81"/>
      <c r="CM552" s="81"/>
      <c r="CN552" s="81"/>
      <c r="CO552" s="99"/>
      <c r="CQ552" s="113"/>
      <c r="CR552" s="59" t="str">
        <f t="shared" si="138"/>
        <v/>
      </c>
      <c r="CS552" s="60"/>
      <c r="CT552" s="123" t="str">
        <f t="shared" ca="1" si="135"/>
        <v/>
      </c>
      <c r="CU552" s="80" t="str">
        <f>IF(ISNUMBER($CS552),INDEX(IRF.New!$CS$7:$DJ$37,MATCH(B543+1,IRF.New!$B$7:$B$37,0),MATCH($CT552,IRF.New!$CS$5:$DJ$5,0)),"")</f>
        <v/>
      </c>
      <c r="CV552" s="81"/>
      <c r="CW552" s="81" t="str">
        <f t="shared" si="136"/>
        <v/>
      </c>
      <c r="CX552" s="81"/>
      <c r="CY552" s="81"/>
      <c r="CZ552" s="94"/>
      <c r="DA552" s="94" t="str">
        <f>IF(ISNUMBER(CS552),INDEX(IRF.New!$CS$2:$DJ$2,MATCH('CF AUX'!$CT552,IRF.New!$CS$5:$DJ$5,0)),"")</f>
        <v/>
      </c>
      <c r="DB552" s="72"/>
      <c r="DD552" s="132" t="str">
        <f>IF(ISNUMBER(CS552),INDEX(IRF.New!$D$7:$CO$37,MATCH('CF AUX'!C538,IRF.New!$C$7:$C$37,0),MATCH(CT552,IRF.New!$D$5:$CO$5,0)),"")</f>
        <v/>
      </c>
    </row>
    <row r="553" spans="1:108" x14ac:dyDescent="0.25">
      <c r="F553" s="136" t="str">
        <f t="shared" si="137"/>
        <v/>
      </c>
      <c r="H553" s="65"/>
      <c r="I553" s="129" t="str">
        <f ca="1">IF(ISNUMBER(H553),INDEX(IRF.New!$CS$5:$DJ$5,MATCH('CF AUX'!H553,INDIRECT("IRF.New!$CS$"&amp;C540&amp;":$DJ$"&amp;C540),0)),"")</f>
        <v/>
      </c>
      <c r="J553" s="80" t="str">
        <f ca="1">IF(ISNUMBER($H553),INDEX(INDIRECT($D$4),MATCH('CF AUX'!J$14,INDIRECT($D$5),0),MATCH('CF AUX'!$I553,INDIRECT($D$7),0)),"")</f>
        <v/>
      </c>
      <c r="K553" s="81" t="str">
        <f ca="1">IF(ISNUMBER($H553),INDEX(INDIRECT($D$4),MATCH('CF AUX'!K$14,INDIRECT($D$5),0),MATCH('CF AUX'!$I553,INDIRECT($D$7),0)),"")</f>
        <v/>
      </c>
      <c r="L553" s="81" t="str">
        <f ca="1">IF(ISNUMBER($H553),INDEX(INDIRECT($D$4),MATCH('CF AUX'!L$14,INDIRECT($D$5),0),MATCH('CF AUX'!$I553,INDIRECT($D$7),0)),"")</f>
        <v/>
      </c>
      <c r="M553" s="81" t="str">
        <f ca="1">IF(ISNUMBER($H553),INDEX(INDIRECT($D$4),MATCH('CF AUX'!M$14,INDIRECT($D$5),0),MATCH('CF AUX'!$I553,INDIRECT($D$7),0)),"")</f>
        <v/>
      </c>
      <c r="N553" s="81" t="str">
        <f ca="1">IF(ISNUMBER($H553),INDEX(INDIRECT($D$4),MATCH('CF AUX'!N$14,INDIRECT($D$5),0),MATCH('CF AUX'!$I553,INDIRECT($D$7),0)),"")</f>
        <v/>
      </c>
      <c r="O553" s="81" t="str">
        <f ca="1">IF(ISNUMBER($H553),INDEX(INDIRECT($D$4),MATCH('CF AUX'!O$14,INDIRECT($D$5),0),MATCH('CF AUX'!$I553,INDIRECT($D$7),0)),"")</f>
        <v/>
      </c>
      <c r="P553" s="81" t="str">
        <f ca="1">IF(ISNUMBER($H553),INDEX(INDIRECT($D$4),MATCH('CF AUX'!P$14,INDIRECT($D$5),0),MATCH('CF AUX'!$I553,INDIRECT($D$7),0)),"")</f>
        <v/>
      </c>
      <c r="Q553" s="81" t="str">
        <f ca="1">IF(ISNUMBER($H553),INDEX(INDIRECT($D$4),MATCH('CF AUX'!Q$14,INDIRECT($D$5),0),MATCH('CF AUX'!$I553,INDIRECT($D$7),0)),"")</f>
        <v/>
      </c>
      <c r="R553" s="81" t="str">
        <f ca="1">IF(ISNUMBER($H553),INDEX(INDIRECT($D$4),MATCH('CF AUX'!R$14,INDIRECT($D$5),0),MATCH('CF AUX'!$I553,INDIRECT($D$7),0)),"")</f>
        <v/>
      </c>
      <c r="S553" s="81" t="str">
        <f ca="1">IF(ISNUMBER($H553),INDEX(INDIRECT($D$4),MATCH('CF AUX'!S$14,INDIRECT($D$5),0),MATCH('CF AUX'!$I553,INDIRECT($D$7),0)),"")</f>
        <v/>
      </c>
      <c r="T553" s="81" t="str">
        <f ca="1">IF(ISNUMBER($H553),INDEX(INDIRECT($D$4),MATCH('CF AUX'!T$14,INDIRECT($D$5),0),MATCH('CF AUX'!$I553,INDIRECT($D$7),0)),"")</f>
        <v/>
      </c>
      <c r="U553" s="81" t="str">
        <f ca="1">IF(ISNUMBER($H553),INDEX(INDIRECT($D$4),MATCH('CF AUX'!U$14,INDIRECT($D$5),0),MATCH('CF AUX'!$I553,INDIRECT($D$7),0)),"")</f>
        <v/>
      </c>
      <c r="V553" s="81" t="str">
        <f ca="1">IF(ISNUMBER($H553),INDEX(INDIRECT($D$4),MATCH('CF AUX'!V$14,INDIRECT($D$5),0),MATCH('CF AUX'!$I553,INDIRECT($D$7),0)),"")</f>
        <v/>
      </c>
      <c r="W553" s="81" t="str">
        <f ca="1">IF(ISNUMBER($H553),INDEX(INDIRECT($D$4),MATCH('CF AUX'!W$14,INDIRECT($D$5),0),MATCH('CF AUX'!$I553,INDIRECT($D$7),0)),"")</f>
        <v/>
      </c>
      <c r="X553" s="81" t="str">
        <f ca="1">IF(ISNUMBER($H553),INDEX(INDIRECT($D$4),MATCH('CF AUX'!X$14,INDIRECT($D$5),0),MATCH('CF AUX'!$I553,INDIRECT($D$7),0)),"")</f>
        <v/>
      </c>
      <c r="Y553" s="81" t="str">
        <f ca="1">IF(ISNUMBER($H553),INDEX(INDIRECT($D$4),MATCH('CF AUX'!Y$14,INDIRECT($D$5),0),MATCH('CF AUX'!$I553,INDIRECT($D$7),0)),"")</f>
        <v/>
      </c>
      <c r="Z553" s="81" t="str">
        <f ca="1">IF(ISNUMBER($H553),INDEX(INDIRECT($D$4),MATCH('CF AUX'!Z$14,INDIRECT($D$5),0),MATCH('CF AUX'!$I553,INDIRECT($D$7),0)),"")</f>
        <v/>
      </c>
      <c r="AA553" s="81" t="str">
        <f ca="1">IF(ISNUMBER($H553),INDEX(INDIRECT($D$4),MATCH('CF AUX'!AA$14,INDIRECT($D$5),0),MATCH('CF AUX'!$I553,INDIRECT($D$7),0)),"")</f>
        <v/>
      </c>
      <c r="AB553" s="81" t="str">
        <f ca="1">IF(ISNUMBER($H553),INDEX(INDIRECT($D$4),MATCH('CF AUX'!AB$14,INDIRECT($D$5),0),MATCH('CF AUX'!$I553,INDIRECT($D$7),0)),"")</f>
        <v/>
      </c>
      <c r="AC553" s="81" t="str">
        <f ca="1">IF(ISNUMBER($H553),INDEX(INDIRECT($D$4),MATCH('CF AUX'!AC$14,INDIRECT($D$5),0),MATCH('CF AUX'!$I553,INDIRECT($D$7),0)),"")</f>
        <v/>
      </c>
      <c r="AD553" s="81" t="str">
        <f ca="1">IF(ISNUMBER($H553),INDEX(INDIRECT($D$4),MATCH('CF AUX'!AD$14,INDIRECT($D$5),0),MATCH('CF AUX'!$I553,INDIRECT($D$7),0)),"")</f>
        <v/>
      </c>
      <c r="AE553" s="81" t="str">
        <f ca="1">IF(ISNUMBER($H553),INDEX(INDIRECT($D$4),MATCH('CF AUX'!AE$14,INDIRECT($D$5),0),MATCH('CF AUX'!$I553,INDIRECT($D$7),0)),"")</f>
        <v/>
      </c>
      <c r="AF553" s="81" t="str">
        <f ca="1">IF(ISNUMBER($H553),INDEX(INDIRECT($D$4),MATCH('CF AUX'!AF$14,INDIRECT($D$5),0),MATCH('CF AUX'!$I553,INDIRECT($D$7),0)),"")</f>
        <v/>
      </c>
      <c r="AG553" s="81" t="str">
        <f ca="1">IF(ISNUMBER($H553),INDEX(INDIRECT($D$4),MATCH('CF AUX'!AG$14,INDIRECT($D$5),0),MATCH('CF AUX'!$I553,INDIRECT($D$7),0)),"")</f>
        <v/>
      </c>
      <c r="AH553" s="81" t="str">
        <f ca="1">IF(ISNUMBER($H553),INDEX(INDIRECT($D$4),MATCH('CF AUX'!AH$14,INDIRECT($D$5),0),MATCH('CF AUX'!$I553,INDIRECT($D$7),0)),"")</f>
        <v/>
      </c>
      <c r="AI553" s="81" t="str">
        <f ca="1">IF(ISNUMBER($H553),INDEX(INDIRECT($D$4),MATCH('CF AUX'!AI$14,INDIRECT($D$5),0),MATCH('CF AUX'!$I553,INDIRECT($D$7),0)),"")</f>
        <v/>
      </c>
      <c r="AJ553" s="81" t="str">
        <f ca="1">IF(ISNUMBER($H553),INDEX(INDIRECT($D$4),MATCH('CF AUX'!AJ$14,INDIRECT($D$5),0),MATCH('CF AUX'!$I553,INDIRECT($D$7),0)),"")</f>
        <v/>
      </c>
      <c r="AK553" s="81" t="str">
        <f ca="1">IF(ISNUMBER($H553),INDEX(INDIRECT($D$4),MATCH('CF AUX'!AK$14,INDIRECT($D$5),0),MATCH('CF AUX'!$I553,INDIRECT($D$7),0)),"")</f>
        <v/>
      </c>
      <c r="AL553" s="81" t="str">
        <f ca="1">IF(ISNUMBER($H553),INDEX(INDIRECT($D$4),MATCH('CF AUX'!AL$14,INDIRECT($D$5),0),MATCH('CF AUX'!$I553,INDIRECT($D$7),0)),"")</f>
        <v/>
      </c>
      <c r="AM553" s="81" t="str">
        <f ca="1">IF(ISNUMBER($H553),INDEX(INDIRECT($D$4),MATCH('CF AUX'!AM$14,INDIRECT($D$5),0),MATCH('CF AUX'!$I553,INDIRECT($D$7),0)),"")</f>
        <v/>
      </c>
      <c r="AN553" s="81" t="str">
        <f ca="1">IF(ISNUMBER($H553),INDEX(INDIRECT($D$4),MATCH('CF AUX'!AN$14,INDIRECT($D$5),0),MATCH('CF AUX'!$I553,INDIRECT($D$7),0)),"")</f>
        <v/>
      </c>
      <c r="AO553" s="81" t="str">
        <f ca="1">IF(ISNUMBER($H553),INDEX(INDIRECT($D$4),MATCH('CF AUX'!AO$14,INDIRECT($D$5),0),MATCH('CF AUX'!$I553,INDIRECT($D$7),0)),"")</f>
        <v/>
      </c>
      <c r="AP553" s="81" t="str">
        <f ca="1">IF(ISNUMBER($H553),INDEX(INDIRECT($D$4),MATCH('CF AUX'!AP$14,INDIRECT($D$5),0),MATCH('CF AUX'!$I553,INDIRECT($D$7),0)),"")</f>
        <v/>
      </c>
      <c r="AQ553" s="81" t="str">
        <f ca="1">IF(ISNUMBER($H553),INDEX(INDIRECT($D$4),MATCH('CF AUX'!AQ$14,INDIRECT($D$5),0),MATCH('CF AUX'!$I553,INDIRECT($D$7),0)),"")</f>
        <v/>
      </c>
      <c r="AR553" s="81" t="str">
        <f ca="1">IF(ISNUMBER($H553),INDEX(INDIRECT($D$4),MATCH('CF AUX'!AR$14,INDIRECT($D$5),0),MATCH('CF AUX'!$I553,INDIRECT($D$7),0)),"")</f>
        <v/>
      </c>
      <c r="AS553" s="81" t="str">
        <f ca="1">IF(ISNUMBER($H553),INDEX(INDIRECT($D$4),MATCH('CF AUX'!AS$14,INDIRECT($D$5),0),MATCH('CF AUX'!$I553,INDIRECT($D$7),0)),"")</f>
        <v/>
      </c>
      <c r="AT553" s="81" t="str">
        <f ca="1">IF(ISNUMBER($H553),INDEX(INDIRECT($D$4),MATCH('CF AUX'!AT$14,INDIRECT($D$5),0),MATCH('CF AUX'!$I553,INDIRECT($D$7),0)),"")</f>
        <v/>
      </c>
      <c r="AU553" s="81" t="str">
        <f ca="1">IF(ISNUMBER($H553),INDEX(INDIRECT($D$4),MATCH('CF AUX'!AU$14,INDIRECT($D$5),0),MATCH('CF AUX'!$I553,INDIRECT($D$7),0)),"")</f>
        <v/>
      </c>
      <c r="AV553" s="81" t="str">
        <f ca="1">IF(ISNUMBER($H553),INDEX(INDIRECT($D$4),MATCH('CF AUX'!AV$14,INDIRECT($D$5),0),MATCH('CF AUX'!$I553,INDIRECT($D$7),0)),"")</f>
        <v/>
      </c>
      <c r="AW553" s="81" t="str">
        <f ca="1">IF(ISNUMBER($H553),INDEX(INDIRECT($D$4),MATCH('CF AUX'!AW$14,INDIRECT($D$5),0),MATCH('CF AUX'!$I553,INDIRECT($D$7),0)),"")</f>
        <v/>
      </c>
      <c r="AX553" s="81" t="str">
        <f ca="1">IF(ISNUMBER($H553),INDEX(INDIRECT($D$4),MATCH('CF AUX'!AX$14,INDIRECT($D$5),0),MATCH('CF AUX'!$I553,INDIRECT($D$7),0)),"")</f>
        <v/>
      </c>
      <c r="AY553" s="81" t="str">
        <f ca="1">IF(ISNUMBER($H553),INDEX(INDIRECT($D$4),MATCH('CF AUX'!AY$14,INDIRECT($D$5),0),MATCH('CF AUX'!$I553,INDIRECT($D$7),0)),"")</f>
        <v/>
      </c>
      <c r="AZ553" s="81" t="str">
        <f ca="1">IF(ISNUMBER($H553),INDEX(INDIRECT($D$4),MATCH('CF AUX'!AZ$14,INDIRECT($D$5),0),MATCH('CF AUX'!$I553,INDIRECT($D$7),0)),"")</f>
        <v/>
      </c>
      <c r="BB553" s="96" t="str" cm="1">
        <f t="array" aca="1" ref="BB553" ca="1">IF(ISNUMBER($H553),MMULT(J553:AZ553,TRANSPOSE(INDIRECT($D$8&amp;$G$4&amp;B543&amp;":"&amp;$G$6&amp;B543))),"")</f>
        <v/>
      </c>
      <c r="BD553" s="59">
        <f t="shared" si="139"/>
        <v>539</v>
      </c>
      <c r="BE553" s="80" t="str" cm="1">
        <f t="array" aca="1" ref="BE553" ca="1">IFERROR(INDEX(INDIRECT($D$4),MATCH(INDIRECT(BE$5&amp;$BD553),INDIRECT($D$6),0),MATCH($I553,INDIRECT($D$7),0)),"")</f>
        <v/>
      </c>
      <c r="BF553" s="81" t="str" cm="1">
        <f t="array" aca="1" ref="BF553" ca="1">IFERROR(INDEX(INDIRECT($D$4),MATCH(INDIRECT(BF$5&amp;$BD553),INDIRECT($D$6),0),MATCH($I553,INDIRECT($D$7),0)),"")</f>
        <v/>
      </c>
      <c r="BG553" s="81" t="str" cm="1">
        <f t="array" aca="1" ref="BG553" ca="1">IFERROR(INDEX(INDIRECT($D$4),MATCH(INDIRECT(BG$5&amp;$BD553),INDIRECT($D$6),0),MATCH($I553,INDIRECT($D$7),0)),"")</f>
        <v/>
      </c>
      <c r="BH553" s="81" t="str" cm="1">
        <f t="array" aca="1" ref="BH553" ca="1">IFERROR(INDEX(INDIRECT($D$4),MATCH(INDIRECT(BH$5&amp;$BD553),INDIRECT($D$6),0),MATCH($I553,INDIRECT($D$7),0)),"")</f>
        <v/>
      </c>
      <c r="BI553" s="81" t="str" cm="1">
        <f t="array" aca="1" ref="BI553" ca="1">IFERROR(INDEX(INDIRECT($D$4),MATCH(INDIRECT(BI$5&amp;$BD553),INDIRECT($D$6),0),MATCH($I553,INDIRECT($D$7),0)),"")</f>
        <v/>
      </c>
      <c r="BJ553" s="81" t="str" cm="1">
        <f t="array" aca="1" ref="BJ553" ca="1">IFERROR(INDEX(INDIRECT($D$4),MATCH(INDIRECT(BJ$5&amp;$BD553),INDIRECT($D$6),0),MATCH($I553,INDIRECT($D$7),0)),"")</f>
        <v/>
      </c>
      <c r="BK553" s="81" t="str" cm="1">
        <f t="array" aca="1" ref="BK553" ca="1">IFERROR(INDEX(INDIRECT($D$4),MATCH(INDIRECT(BK$5&amp;$BD553),INDIRECT($D$6),0),MATCH($I553,INDIRECT($D$7),0)),"")</f>
        <v/>
      </c>
      <c r="BL553" s="81" t="str" cm="1">
        <f t="array" aca="1" ref="BL553" ca="1">IFERROR(INDEX(INDIRECT($D$4),MATCH(INDIRECT(BL$5&amp;$BD553),INDIRECT($D$6),0),MATCH($I553,INDIRECT($D$7),0)),"")</f>
        <v/>
      </c>
      <c r="BM553" s="81" t="str" cm="1">
        <f t="array" aca="1" ref="BM553" ca="1">IFERROR(INDEX(INDIRECT($D$4),MATCH(INDIRECT(BM$5&amp;$BD553),INDIRECT($D$6),0),MATCH($I553,INDIRECT($D$7),0)),"")</f>
        <v/>
      </c>
      <c r="BN553" s="81" t="str" cm="1">
        <f t="array" aca="1" ref="BN553" ca="1">IFERROR(INDEX(INDIRECT($D$4),MATCH(INDIRECT(BN$5&amp;$BD553),INDIRECT($D$6),0),MATCH($I553,INDIRECT($D$7),0)),"")</f>
        <v/>
      </c>
      <c r="BO553" s="81" t="str" cm="1">
        <f t="array" aca="1" ref="BO553" ca="1">IFERROR(INDEX(INDIRECT($D$4),MATCH(INDIRECT(BO$5&amp;$BD553),INDIRECT($D$6),0),MATCH($I553,INDIRECT($D$7),0)),"")</f>
        <v/>
      </c>
      <c r="BP553" s="81" t="str" cm="1">
        <f t="array" aca="1" ref="BP553" ca="1">IFERROR(INDEX(INDIRECT($D$4),MATCH(INDIRECT(BP$5&amp;$BD553),INDIRECT($D$6),0),MATCH($I553,INDIRECT($D$7),0)),"")</f>
        <v/>
      </c>
      <c r="BQ553" s="81" t="str" cm="1">
        <f t="array" aca="1" ref="BQ553" ca="1">IFERROR(INDEX(INDIRECT($D$4),MATCH(INDIRECT(BQ$5&amp;$BD553),INDIRECT($D$6),0),MATCH($I553,INDIRECT($D$7),0)),"")</f>
        <v/>
      </c>
      <c r="BR553" s="81" t="str" cm="1">
        <f t="array" aca="1" ref="BR553" ca="1">IFERROR(INDEX(INDIRECT($D$4),MATCH(INDIRECT(BR$5&amp;$BD553),INDIRECT($D$6),0),MATCH($I553,INDIRECT($D$7),0)),"")</f>
        <v/>
      </c>
      <c r="BS553" s="81" t="str" cm="1">
        <f t="array" aca="1" ref="BS553" ca="1">IFERROR(INDEX(INDIRECT($D$4),MATCH(INDIRECT(BS$5&amp;$BD553),INDIRECT($D$6),0),MATCH($I553,INDIRECT($D$7),0)),"")</f>
        <v/>
      </c>
      <c r="BT553" s="81" t="str" cm="1">
        <f t="array" aca="1" ref="BT553" ca="1">IFERROR(INDEX(INDIRECT($D$4),MATCH(INDIRECT(BT$5&amp;$BD553),INDIRECT($D$6),0),MATCH($I553,INDIRECT($D$7),0)),"")</f>
        <v/>
      </c>
      <c r="BU553" s="81" t="str" cm="1">
        <f t="array" aca="1" ref="BU553" ca="1">IFERROR(INDEX(INDIRECT($D$4),MATCH(INDIRECT(BU$5&amp;$BD553),INDIRECT($D$6),0),MATCH($I553,INDIRECT($D$7),0)),"")</f>
        <v/>
      </c>
      <c r="BV553" s="99" t="str" cm="1">
        <f t="array" aca="1" ref="BV553" ca="1">IFERROR(INDEX(INDIRECT($D$4),MATCH(INDIRECT(BV$5&amp;$BD553),INDIRECT($D$6),0),MATCH($I553,INDIRECT($D$7),0)),"")</f>
        <v/>
      </c>
      <c r="BX553" s="80"/>
      <c r="BY553" s="81"/>
      <c r="BZ553" s="81"/>
      <c r="CA553" s="81"/>
      <c r="CB553" s="81"/>
      <c r="CC553" s="81"/>
      <c r="CD553" s="81"/>
      <c r="CE553" s="81"/>
      <c r="CF553" s="81"/>
      <c r="CG553" s="81"/>
      <c r="CH553" s="81"/>
      <c r="CI553" s="81"/>
      <c r="CJ553" s="81"/>
      <c r="CK553" s="81"/>
      <c r="CL553" s="81"/>
      <c r="CM553" s="81"/>
      <c r="CN553" s="81"/>
      <c r="CO553" s="99"/>
      <c r="CQ553" s="113"/>
      <c r="CR553" s="59" t="str">
        <f t="shared" si="138"/>
        <v/>
      </c>
      <c r="CS553" s="60"/>
      <c r="CT553" s="123" t="str">
        <f t="shared" ca="1" si="135"/>
        <v/>
      </c>
      <c r="CU553" s="80" t="str">
        <f>IF(ISNUMBER($CS553),INDEX(IRF.New!$CS$7:$DJ$37,MATCH(B543+1,IRF.New!$B$7:$B$37,0),MATCH($CT553,IRF.New!$CS$5:$DJ$5,0)),"")</f>
        <v/>
      </c>
      <c r="CV553" s="81"/>
      <c r="CW553" s="81" t="str">
        <f t="shared" si="136"/>
        <v/>
      </c>
      <c r="CX553" s="81"/>
      <c r="CY553" s="81"/>
      <c r="CZ553" s="94"/>
      <c r="DA553" s="94" t="str">
        <f>IF(ISNUMBER(CS553),INDEX(IRF.New!$CS$2:$DJ$2,MATCH('CF AUX'!$CT553,IRF.New!$CS$5:$DJ$5,0)),"")</f>
        <v/>
      </c>
      <c r="DB553" s="72"/>
      <c r="DD553" s="132" t="str">
        <f>IF(ISNUMBER(CS553),INDEX(IRF.New!$D$7:$CO$37,MATCH('CF AUX'!C538,IRF.New!$C$7:$C$37,0),MATCH(CT553,IRF.New!$D$5:$CO$5,0)),"")</f>
        <v/>
      </c>
    </row>
    <row r="554" spans="1:108" x14ac:dyDescent="0.25">
      <c r="A554" s="60"/>
      <c r="B554" s="59" t="s">
        <v>268</v>
      </c>
      <c r="E554" s="60"/>
      <c r="F554" s="136" t="str">
        <f t="shared" si="137"/>
        <v/>
      </c>
      <c r="H554" s="65"/>
      <c r="I554" s="129" t="str">
        <f ca="1">IF(ISNUMBER(H554),INDEX(IRF.New!$CS$5:$DJ$5,MATCH('CF AUX'!H554,INDIRECT("IRF.New!$CS$"&amp;C540&amp;":$DJ$"&amp;C540),0)),"")</f>
        <v/>
      </c>
      <c r="J554" s="80" t="str">
        <f ca="1">IF(ISNUMBER($H554),INDEX(INDIRECT($D$4),MATCH('CF AUX'!J$14,INDIRECT($D$5),0),MATCH('CF AUX'!$I554,INDIRECT($D$7),0)),"")</f>
        <v/>
      </c>
      <c r="K554" s="81" t="str">
        <f ca="1">IF(ISNUMBER($H554),INDEX(INDIRECT($D$4),MATCH('CF AUX'!K$14,INDIRECT($D$5),0),MATCH('CF AUX'!$I554,INDIRECT($D$7),0)),"")</f>
        <v/>
      </c>
      <c r="L554" s="81" t="str">
        <f ca="1">IF(ISNUMBER($H554),INDEX(INDIRECT($D$4),MATCH('CF AUX'!L$14,INDIRECT($D$5),0),MATCH('CF AUX'!$I554,INDIRECT($D$7),0)),"")</f>
        <v/>
      </c>
      <c r="M554" s="81" t="str">
        <f ca="1">IF(ISNUMBER($H554),INDEX(INDIRECT($D$4),MATCH('CF AUX'!M$14,INDIRECT($D$5),0),MATCH('CF AUX'!$I554,INDIRECT($D$7),0)),"")</f>
        <v/>
      </c>
      <c r="N554" s="81" t="str">
        <f ca="1">IF(ISNUMBER($H554),INDEX(INDIRECT($D$4),MATCH('CF AUX'!N$14,INDIRECT($D$5),0),MATCH('CF AUX'!$I554,INDIRECT($D$7),0)),"")</f>
        <v/>
      </c>
      <c r="O554" s="81" t="str">
        <f ca="1">IF(ISNUMBER($H554),INDEX(INDIRECT($D$4),MATCH('CF AUX'!O$14,INDIRECT($D$5),0),MATCH('CF AUX'!$I554,INDIRECT($D$7),0)),"")</f>
        <v/>
      </c>
      <c r="P554" s="81" t="str">
        <f ca="1">IF(ISNUMBER($H554),INDEX(INDIRECT($D$4),MATCH('CF AUX'!P$14,INDIRECT($D$5),0),MATCH('CF AUX'!$I554,INDIRECT($D$7),0)),"")</f>
        <v/>
      </c>
      <c r="Q554" s="81" t="str">
        <f ca="1">IF(ISNUMBER($H554),INDEX(INDIRECT($D$4),MATCH('CF AUX'!Q$14,INDIRECT($D$5),0),MATCH('CF AUX'!$I554,INDIRECT($D$7),0)),"")</f>
        <v/>
      </c>
      <c r="R554" s="81" t="str">
        <f ca="1">IF(ISNUMBER($H554),INDEX(INDIRECT($D$4),MATCH('CF AUX'!R$14,INDIRECT($D$5),0),MATCH('CF AUX'!$I554,INDIRECT($D$7),0)),"")</f>
        <v/>
      </c>
      <c r="S554" s="81" t="str">
        <f ca="1">IF(ISNUMBER($H554),INDEX(INDIRECT($D$4),MATCH('CF AUX'!S$14,INDIRECT($D$5),0),MATCH('CF AUX'!$I554,INDIRECT($D$7),0)),"")</f>
        <v/>
      </c>
      <c r="T554" s="81" t="str">
        <f ca="1">IF(ISNUMBER($H554),INDEX(INDIRECT($D$4),MATCH('CF AUX'!T$14,INDIRECT($D$5),0),MATCH('CF AUX'!$I554,INDIRECT($D$7),0)),"")</f>
        <v/>
      </c>
      <c r="U554" s="81" t="str">
        <f ca="1">IF(ISNUMBER($H554),INDEX(INDIRECT($D$4),MATCH('CF AUX'!U$14,INDIRECT($D$5),0),MATCH('CF AUX'!$I554,INDIRECT($D$7),0)),"")</f>
        <v/>
      </c>
      <c r="V554" s="81" t="str">
        <f ca="1">IF(ISNUMBER($H554),INDEX(INDIRECT($D$4),MATCH('CF AUX'!V$14,INDIRECT($D$5),0),MATCH('CF AUX'!$I554,INDIRECT($D$7),0)),"")</f>
        <v/>
      </c>
      <c r="W554" s="81" t="str">
        <f ca="1">IF(ISNUMBER($H554),INDEX(INDIRECT($D$4),MATCH('CF AUX'!W$14,INDIRECT($D$5),0),MATCH('CF AUX'!$I554,INDIRECT($D$7),0)),"")</f>
        <v/>
      </c>
      <c r="X554" s="81" t="str">
        <f ca="1">IF(ISNUMBER($H554),INDEX(INDIRECT($D$4),MATCH('CF AUX'!X$14,INDIRECT($D$5),0),MATCH('CF AUX'!$I554,INDIRECT($D$7),0)),"")</f>
        <v/>
      </c>
      <c r="Y554" s="81" t="str">
        <f ca="1">IF(ISNUMBER($H554),INDEX(INDIRECT($D$4),MATCH('CF AUX'!Y$14,INDIRECT($D$5),0),MATCH('CF AUX'!$I554,INDIRECT($D$7),0)),"")</f>
        <v/>
      </c>
      <c r="Z554" s="81" t="str">
        <f ca="1">IF(ISNUMBER($H554),INDEX(INDIRECT($D$4),MATCH('CF AUX'!Z$14,INDIRECT($D$5),0),MATCH('CF AUX'!$I554,INDIRECT($D$7),0)),"")</f>
        <v/>
      </c>
      <c r="AA554" s="81" t="str">
        <f ca="1">IF(ISNUMBER($H554),INDEX(INDIRECT($D$4),MATCH('CF AUX'!AA$14,INDIRECT($D$5),0),MATCH('CF AUX'!$I554,INDIRECT($D$7),0)),"")</f>
        <v/>
      </c>
      <c r="AB554" s="81" t="str">
        <f ca="1">IF(ISNUMBER($H554),INDEX(INDIRECT($D$4),MATCH('CF AUX'!AB$14,INDIRECT($D$5),0),MATCH('CF AUX'!$I554,INDIRECT($D$7),0)),"")</f>
        <v/>
      </c>
      <c r="AC554" s="81" t="str">
        <f ca="1">IF(ISNUMBER($H554),INDEX(INDIRECT($D$4),MATCH('CF AUX'!AC$14,INDIRECT($D$5),0),MATCH('CF AUX'!$I554,INDIRECT($D$7),0)),"")</f>
        <v/>
      </c>
      <c r="AD554" s="81" t="str">
        <f ca="1">IF(ISNUMBER($H554),INDEX(INDIRECT($D$4),MATCH('CF AUX'!AD$14,INDIRECT($D$5),0),MATCH('CF AUX'!$I554,INDIRECT($D$7),0)),"")</f>
        <v/>
      </c>
      <c r="AE554" s="81" t="str">
        <f ca="1">IF(ISNUMBER($H554),INDEX(INDIRECT($D$4),MATCH('CF AUX'!AE$14,INDIRECT($D$5),0),MATCH('CF AUX'!$I554,INDIRECT($D$7),0)),"")</f>
        <v/>
      </c>
      <c r="AF554" s="81" t="str">
        <f ca="1">IF(ISNUMBER($H554),INDEX(INDIRECT($D$4),MATCH('CF AUX'!AF$14,INDIRECT($D$5),0),MATCH('CF AUX'!$I554,INDIRECT($D$7),0)),"")</f>
        <v/>
      </c>
      <c r="AG554" s="81" t="str">
        <f ca="1">IF(ISNUMBER($H554),INDEX(INDIRECT($D$4),MATCH('CF AUX'!AG$14,INDIRECT($D$5),0),MATCH('CF AUX'!$I554,INDIRECT($D$7),0)),"")</f>
        <v/>
      </c>
      <c r="AH554" s="81" t="str">
        <f ca="1">IF(ISNUMBER($H554),INDEX(INDIRECT($D$4),MATCH('CF AUX'!AH$14,INDIRECT($D$5),0),MATCH('CF AUX'!$I554,INDIRECT($D$7),0)),"")</f>
        <v/>
      </c>
      <c r="AI554" s="81" t="str">
        <f ca="1">IF(ISNUMBER($H554),INDEX(INDIRECT($D$4),MATCH('CF AUX'!AI$14,INDIRECT($D$5),0),MATCH('CF AUX'!$I554,INDIRECT($D$7),0)),"")</f>
        <v/>
      </c>
      <c r="AJ554" s="81" t="str">
        <f ca="1">IF(ISNUMBER($H554),INDEX(INDIRECT($D$4),MATCH('CF AUX'!AJ$14,INDIRECT($D$5),0),MATCH('CF AUX'!$I554,INDIRECT($D$7),0)),"")</f>
        <v/>
      </c>
      <c r="AK554" s="81" t="str">
        <f ca="1">IF(ISNUMBER($H554),INDEX(INDIRECT($D$4),MATCH('CF AUX'!AK$14,INDIRECT($D$5),0),MATCH('CF AUX'!$I554,INDIRECT($D$7),0)),"")</f>
        <v/>
      </c>
      <c r="AL554" s="81" t="str">
        <f ca="1">IF(ISNUMBER($H554),INDEX(INDIRECT($D$4),MATCH('CF AUX'!AL$14,INDIRECT($D$5),0),MATCH('CF AUX'!$I554,INDIRECT($D$7),0)),"")</f>
        <v/>
      </c>
      <c r="AM554" s="81" t="str">
        <f ca="1">IF(ISNUMBER($H554),INDEX(INDIRECT($D$4),MATCH('CF AUX'!AM$14,INDIRECT($D$5),0),MATCH('CF AUX'!$I554,INDIRECT($D$7),0)),"")</f>
        <v/>
      </c>
      <c r="AN554" s="81" t="str">
        <f ca="1">IF(ISNUMBER($H554),INDEX(INDIRECT($D$4),MATCH('CF AUX'!AN$14,INDIRECT($D$5),0),MATCH('CF AUX'!$I554,INDIRECT($D$7),0)),"")</f>
        <v/>
      </c>
      <c r="AO554" s="81" t="str">
        <f ca="1">IF(ISNUMBER($H554),INDEX(INDIRECT($D$4),MATCH('CF AUX'!AO$14,INDIRECT($D$5),0),MATCH('CF AUX'!$I554,INDIRECT($D$7),0)),"")</f>
        <v/>
      </c>
      <c r="AP554" s="81" t="str">
        <f ca="1">IF(ISNUMBER($H554),INDEX(INDIRECT($D$4),MATCH('CF AUX'!AP$14,INDIRECT($D$5),0),MATCH('CF AUX'!$I554,INDIRECT($D$7),0)),"")</f>
        <v/>
      </c>
      <c r="AQ554" s="81" t="str">
        <f ca="1">IF(ISNUMBER($H554),INDEX(INDIRECT($D$4),MATCH('CF AUX'!AQ$14,INDIRECT($D$5),0),MATCH('CF AUX'!$I554,INDIRECT($D$7),0)),"")</f>
        <v/>
      </c>
      <c r="AR554" s="81" t="str">
        <f ca="1">IF(ISNUMBER($H554),INDEX(INDIRECT($D$4),MATCH('CF AUX'!AR$14,INDIRECT($D$5),0),MATCH('CF AUX'!$I554,INDIRECT($D$7),0)),"")</f>
        <v/>
      </c>
      <c r="AS554" s="81" t="str">
        <f ca="1">IF(ISNUMBER($H554),INDEX(INDIRECT($D$4),MATCH('CF AUX'!AS$14,INDIRECT($D$5),0),MATCH('CF AUX'!$I554,INDIRECT($D$7),0)),"")</f>
        <v/>
      </c>
      <c r="AT554" s="81" t="str">
        <f ca="1">IF(ISNUMBER($H554),INDEX(INDIRECT($D$4),MATCH('CF AUX'!AT$14,INDIRECT($D$5),0),MATCH('CF AUX'!$I554,INDIRECT($D$7),0)),"")</f>
        <v/>
      </c>
      <c r="AU554" s="81" t="str">
        <f ca="1">IF(ISNUMBER($H554),INDEX(INDIRECT($D$4),MATCH('CF AUX'!AU$14,INDIRECT($D$5),0),MATCH('CF AUX'!$I554,INDIRECT($D$7),0)),"")</f>
        <v/>
      </c>
      <c r="AV554" s="81" t="str">
        <f ca="1">IF(ISNUMBER($H554),INDEX(INDIRECT($D$4),MATCH('CF AUX'!AV$14,INDIRECT($D$5),0),MATCH('CF AUX'!$I554,INDIRECT($D$7),0)),"")</f>
        <v/>
      </c>
      <c r="AW554" s="81" t="str">
        <f ca="1">IF(ISNUMBER($H554),INDEX(INDIRECT($D$4),MATCH('CF AUX'!AW$14,INDIRECT($D$5),0),MATCH('CF AUX'!$I554,INDIRECT($D$7),0)),"")</f>
        <v/>
      </c>
      <c r="AX554" s="81" t="str">
        <f ca="1">IF(ISNUMBER($H554),INDEX(INDIRECT($D$4),MATCH('CF AUX'!AX$14,INDIRECT($D$5),0),MATCH('CF AUX'!$I554,INDIRECT($D$7),0)),"")</f>
        <v/>
      </c>
      <c r="AY554" s="81" t="str">
        <f ca="1">IF(ISNUMBER($H554),INDEX(INDIRECT($D$4),MATCH('CF AUX'!AY$14,INDIRECT($D$5),0),MATCH('CF AUX'!$I554,INDIRECT($D$7),0)),"")</f>
        <v/>
      </c>
      <c r="AZ554" s="81" t="str">
        <f ca="1">IF(ISNUMBER($H554),INDEX(INDIRECT($D$4),MATCH('CF AUX'!AZ$14,INDIRECT($D$5),0),MATCH('CF AUX'!$I554,INDIRECT($D$7),0)),"")</f>
        <v/>
      </c>
      <c r="BB554" s="96" t="str" cm="1">
        <f t="array" aca="1" ref="BB554" ca="1">IF(ISNUMBER($H554),MMULT(J554:AZ554,TRANSPOSE(INDIRECT($D$8&amp;$G$4&amp;B543&amp;":"&amp;$G$6&amp;B543))),"")</f>
        <v/>
      </c>
      <c r="BD554" s="59">
        <f t="shared" si="139"/>
        <v>539</v>
      </c>
      <c r="BE554" s="80" t="str" cm="1">
        <f t="array" aca="1" ref="BE554" ca="1">IFERROR(INDEX(INDIRECT($D$4),MATCH(INDIRECT(BE$5&amp;$BD554),INDIRECT($D$6),0),MATCH($I554,INDIRECT($D$7),0)),"")</f>
        <v/>
      </c>
      <c r="BF554" s="81" t="str" cm="1">
        <f t="array" aca="1" ref="BF554" ca="1">IFERROR(INDEX(INDIRECT($D$4),MATCH(INDIRECT(BF$5&amp;$BD554),INDIRECT($D$6),0),MATCH($I554,INDIRECT($D$7),0)),"")</f>
        <v/>
      </c>
      <c r="BG554" s="81" t="str" cm="1">
        <f t="array" aca="1" ref="BG554" ca="1">IFERROR(INDEX(INDIRECT($D$4),MATCH(INDIRECT(BG$5&amp;$BD554),INDIRECT($D$6),0),MATCH($I554,INDIRECT($D$7),0)),"")</f>
        <v/>
      </c>
      <c r="BH554" s="81" t="str" cm="1">
        <f t="array" aca="1" ref="BH554" ca="1">IFERROR(INDEX(INDIRECT($D$4),MATCH(INDIRECT(BH$5&amp;$BD554),INDIRECT($D$6),0),MATCH($I554,INDIRECT($D$7),0)),"")</f>
        <v/>
      </c>
      <c r="BI554" s="81" t="str" cm="1">
        <f t="array" aca="1" ref="BI554" ca="1">IFERROR(INDEX(INDIRECT($D$4),MATCH(INDIRECT(BI$5&amp;$BD554),INDIRECT($D$6),0),MATCH($I554,INDIRECT($D$7),0)),"")</f>
        <v/>
      </c>
      <c r="BJ554" s="81" t="str" cm="1">
        <f t="array" aca="1" ref="BJ554" ca="1">IFERROR(INDEX(INDIRECT($D$4),MATCH(INDIRECT(BJ$5&amp;$BD554),INDIRECT($D$6),0),MATCH($I554,INDIRECT($D$7),0)),"")</f>
        <v/>
      </c>
      <c r="BK554" s="81" t="str" cm="1">
        <f t="array" aca="1" ref="BK554" ca="1">IFERROR(INDEX(INDIRECT($D$4),MATCH(INDIRECT(BK$5&amp;$BD554),INDIRECT($D$6),0),MATCH($I554,INDIRECT($D$7),0)),"")</f>
        <v/>
      </c>
      <c r="BL554" s="81" t="str" cm="1">
        <f t="array" aca="1" ref="BL554" ca="1">IFERROR(INDEX(INDIRECT($D$4),MATCH(INDIRECT(BL$5&amp;$BD554),INDIRECT($D$6),0),MATCH($I554,INDIRECT($D$7),0)),"")</f>
        <v/>
      </c>
      <c r="BM554" s="81" t="str" cm="1">
        <f t="array" aca="1" ref="BM554" ca="1">IFERROR(INDEX(INDIRECT($D$4),MATCH(INDIRECT(BM$5&amp;$BD554),INDIRECT($D$6),0),MATCH($I554,INDIRECT($D$7),0)),"")</f>
        <v/>
      </c>
      <c r="BN554" s="81" t="str" cm="1">
        <f t="array" aca="1" ref="BN554" ca="1">IFERROR(INDEX(INDIRECT($D$4),MATCH(INDIRECT(BN$5&amp;$BD554),INDIRECT($D$6),0),MATCH($I554,INDIRECT($D$7),0)),"")</f>
        <v/>
      </c>
      <c r="BO554" s="81" t="str" cm="1">
        <f t="array" aca="1" ref="BO554" ca="1">IFERROR(INDEX(INDIRECT($D$4),MATCH(INDIRECT(BO$5&amp;$BD554),INDIRECT($D$6),0),MATCH($I554,INDIRECT($D$7),0)),"")</f>
        <v/>
      </c>
      <c r="BP554" s="81" t="str" cm="1">
        <f t="array" aca="1" ref="BP554" ca="1">IFERROR(INDEX(INDIRECT($D$4),MATCH(INDIRECT(BP$5&amp;$BD554),INDIRECT($D$6),0),MATCH($I554,INDIRECT($D$7),0)),"")</f>
        <v/>
      </c>
      <c r="BQ554" s="81" t="str" cm="1">
        <f t="array" aca="1" ref="BQ554" ca="1">IFERROR(INDEX(INDIRECT($D$4),MATCH(INDIRECT(BQ$5&amp;$BD554),INDIRECT($D$6),0),MATCH($I554,INDIRECT($D$7),0)),"")</f>
        <v/>
      </c>
      <c r="BR554" s="81" t="str" cm="1">
        <f t="array" aca="1" ref="BR554" ca="1">IFERROR(INDEX(INDIRECT($D$4),MATCH(INDIRECT(BR$5&amp;$BD554),INDIRECT($D$6),0),MATCH($I554,INDIRECT($D$7),0)),"")</f>
        <v/>
      </c>
      <c r="BS554" s="81" t="str" cm="1">
        <f t="array" aca="1" ref="BS554" ca="1">IFERROR(INDEX(INDIRECT($D$4),MATCH(INDIRECT(BS$5&amp;$BD554),INDIRECT($D$6),0),MATCH($I554,INDIRECT($D$7),0)),"")</f>
        <v/>
      </c>
      <c r="BT554" s="81" t="str" cm="1">
        <f t="array" aca="1" ref="BT554" ca="1">IFERROR(INDEX(INDIRECT($D$4),MATCH(INDIRECT(BT$5&amp;$BD554),INDIRECT($D$6),0),MATCH($I554,INDIRECT($D$7),0)),"")</f>
        <v/>
      </c>
      <c r="BU554" s="81" t="str" cm="1">
        <f t="array" aca="1" ref="BU554" ca="1">IFERROR(INDEX(INDIRECT($D$4),MATCH(INDIRECT(BU$5&amp;$BD554),INDIRECT($D$6),0),MATCH($I554,INDIRECT($D$7),0)),"")</f>
        <v/>
      </c>
      <c r="BV554" s="99" t="str" cm="1">
        <f t="array" aca="1" ref="BV554" ca="1">IFERROR(INDEX(INDIRECT($D$4),MATCH(INDIRECT(BV$5&amp;$BD554),INDIRECT($D$6),0),MATCH($I554,INDIRECT($D$7),0)),"")</f>
        <v/>
      </c>
      <c r="BX554" s="80"/>
      <c r="BY554" s="81"/>
      <c r="BZ554" s="81"/>
      <c r="CA554" s="81"/>
      <c r="CB554" s="81"/>
      <c r="CC554" s="81"/>
      <c r="CD554" s="81"/>
      <c r="CE554" s="81"/>
      <c r="CF554" s="81"/>
      <c r="CG554" s="81"/>
      <c r="CH554" s="81"/>
      <c r="CI554" s="81"/>
      <c r="CJ554" s="81"/>
      <c r="CK554" s="81"/>
      <c r="CL554" s="81"/>
      <c r="CM554" s="81"/>
      <c r="CN554" s="81"/>
      <c r="CO554" s="99"/>
      <c r="CQ554" s="113"/>
      <c r="CR554" s="59" t="str">
        <f t="shared" si="138"/>
        <v/>
      </c>
      <c r="CS554" s="60"/>
      <c r="CT554" s="123" t="str">
        <f t="shared" ca="1" si="135"/>
        <v/>
      </c>
      <c r="CU554" s="80" t="str">
        <f>IF(ISNUMBER($CS554),INDEX(IRF.New!$CS$7:$DJ$37,MATCH(B543+1,IRF.New!$B$7:$B$37,0),MATCH($CT554,IRF.New!$CS$5:$DJ$5,0)),"")</f>
        <v/>
      </c>
      <c r="CV554" s="81"/>
      <c r="CW554" s="81" t="str">
        <f t="shared" si="136"/>
        <v/>
      </c>
      <c r="CX554" s="81"/>
      <c r="CY554" s="81"/>
      <c r="CZ554" s="94"/>
      <c r="DA554" s="94" t="str">
        <f>IF(ISNUMBER(CS554),INDEX(IRF.New!$CS$2:$DJ$2,MATCH('CF AUX'!$CT554,IRF.New!$CS$5:$DJ$5,0)),"")</f>
        <v/>
      </c>
      <c r="DB554" s="72"/>
      <c r="DD554" s="132" t="str">
        <f>IF(ISNUMBER(CS554),INDEX(IRF.New!$D$7:$CO$37,MATCH('CF AUX'!C538,IRF.New!$C$7:$C$37,0),MATCH(CT554,IRF.New!$D$5:$CO$5,0)),"")</f>
        <v/>
      </c>
    </row>
    <row r="555" spans="1:108" x14ac:dyDescent="0.25">
      <c r="A555" s="60"/>
      <c r="B555" s="69"/>
      <c r="C555" s="63" t="s">
        <v>235</v>
      </c>
      <c r="D555" s="85" t="s">
        <v>236</v>
      </c>
      <c r="E555" s="60"/>
      <c r="F555" s="136" t="str">
        <f t="shared" si="137"/>
        <v/>
      </c>
      <c r="H555" s="65"/>
      <c r="I555" s="129" t="str">
        <f ca="1">IF(ISNUMBER(H555),INDEX(IRF.New!$CS$5:$DJ$5,MATCH('CF AUX'!H555,INDIRECT("IRF.New!$CS$"&amp;C540&amp;":$DJ$"&amp;C540),0)),"")</f>
        <v/>
      </c>
      <c r="J555" s="80" t="str">
        <f ca="1">IF(ISNUMBER($H555),INDEX(INDIRECT($D$4),MATCH('CF AUX'!J$14,INDIRECT($D$5),0),MATCH('CF AUX'!$I555,INDIRECT($D$7),0)),"")</f>
        <v/>
      </c>
      <c r="K555" s="81" t="str">
        <f ca="1">IF(ISNUMBER($H555),INDEX(INDIRECT($D$4),MATCH('CF AUX'!K$14,INDIRECT($D$5),0),MATCH('CF AUX'!$I555,INDIRECT($D$7),0)),"")</f>
        <v/>
      </c>
      <c r="L555" s="81" t="str">
        <f ca="1">IF(ISNUMBER($H555),INDEX(INDIRECT($D$4),MATCH('CF AUX'!L$14,INDIRECT($D$5),0),MATCH('CF AUX'!$I555,INDIRECT($D$7),0)),"")</f>
        <v/>
      </c>
      <c r="M555" s="81" t="str">
        <f ca="1">IF(ISNUMBER($H555),INDEX(INDIRECT($D$4),MATCH('CF AUX'!M$14,INDIRECT($D$5),0),MATCH('CF AUX'!$I555,INDIRECT($D$7),0)),"")</f>
        <v/>
      </c>
      <c r="N555" s="81" t="str">
        <f ca="1">IF(ISNUMBER($H555),INDEX(INDIRECT($D$4),MATCH('CF AUX'!N$14,INDIRECT($D$5),0),MATCH('CF AUX'!$I555,INDIRECT($D$7),0)),"")</f>
        <v/>
      </c>
      <c r="O555" s="81" t="str">
        <f ca="1">IF(ISNUMBER($H555),INDEX(INDIRECT($D$4),MATCH('CF AUX'!O$14,INDIRECT($D$5),0),MATCH('CF AUX'!$I555,INDIRECT($D$7),0)),"")</f>
        <v/>
      </c>
      <c r="P555" s="81" t="str">
        <f ca="1">IF(ISNUMBER($H555),INDEX(INDIRECT($D$4),MATCH('CF AUX'!P$14,INDIRECT($D$5),0),MATCH('CF AUX'!$I555,INDIRECT($D$7),0)),"")</f>
        <v/>
      </c>
      <c r="Q555" s="81" t="str">
        <f ca="1">IF(ISNUMBER($H555),INDEX(INDIRECT($D$4),MATCH('CF AUX'!Q$14,INDIRECT($D$5),0),MATCH('CF AUX'!$I555,INDIRECT($D$7),0)),"")</f>
        <v/>
      </c>
      <c r="R555" s="81" t="str">
        <f ca="1">IF(ISNUMBER($H555),INDEX(INDIRECT($D$4),MATCH('CF AUX'!R$14,INDIRECT($D$5),0),MATCH('CF AUX'!$I555,INDIRECT($D$7),0)),"")</f>
        <v/>
      </c>
      <c r="S555" s="81" t="str">
        <f ca="1">IF(ISNUMBER($H555),INDEX(INDIRECT($D$4),MATCH('CF AUX'!S$14,INDIRECT($D$5),0),MATCH('CF AUX'!$I555,INDIRECT($D$7),0)),"")</f>
        <v/>
      </c>
      <c r="T555" s="81" t="str">
        <f ca="1">IF(ISNUMBER($H555),INDEX(INDIRECT($D$4),MATCH('CF AUX'!T$14,INDIRECT($D$5),0),MATCH('CF AUX'!$I555,INDIRECT($D$7),0)),"")</f>
        <v/>
      </c>
      <c r="U555" s="81" t="str">
        <f ca="1">IF(ISNUMBER($H555),INDEX(INDIRECT($D$4),MATCH('CF AUX'!U$14,INDIRECT($D$5),0),MATCH('CF AUX'!$I555,INDIRECT($D$7),0)),"")</f>
        <v/>
      </c>
      <c r="V555" s="81" t="str">
        <f ca="1">IF(ISNUMBER($H555),INDEX(INDIRECT($D$4),MATCH('CF AUX'!V$14,INDIRECT($D$5),0),MATCH('CF AUX'!$I555,INDIRECT($D$7),0)),"")</f>
        <v/>
      </c>
      <c r="W555" s="81" t="str">
        <f ca="1">IF(ISNUMBER($H555),INDEX(INDIRECT($D$4),MATCH('CF AUX'!W$14,INDIRECT($D$5),0),MATCH('CF AUX'!$I555,INDIRECT($D$7),0)),"")</f>
        <v/>
      </c>
      <c r="X555" s="81" t="str">
        <f ca="1">IF(ISNUMBER($H555),INDEX(INDIRECT($D$4),MATCH('CF AUX'!X$14,INDIRECT($D$5),0),MATCH('CF AUX'!$I555,INDIRECT($D$7),0)),"")</f>
        <v/>
      </c>
      <c r="Y555" s="81" t="str">
        <f ca="1">IF(ISNUMBER($H555),INDEX(INDIRECT($D$4),MATCH('CF AUX'!Y$14,INDIRECT($D$5),0),MATCH('CF AUX'!$I555,INDIRECT($D$7),0)),"")</f>
        <v/>
      </c>
      <c r="Z555" s="81" t="str">
        <f ca="1">IF(ISNUMBER($H555),INDEX(INDIRECT($D$4),MATCH('CF AUX'!Z$14,INDIRECT($D$5),0),MATCH('CF AUX'!$I555,INDIRECT($D$7),0)),"")</f>
        <v/>
      </c>
      <c r="AA555" s="81" t="str">
        <f ca="1">IF(ISNUMBER($H555),INDEX(INDIRECT($D$4),MATCH('CF AUX'!AA$14,INDIRECT($D$5),0),MATCH('CF AUX'!$I555,INDIRECT($D$7),0)),"")</f>
        <v/>
      </c>
      <c r="AB555" s="81" t="str">
        <f ca="1">IF(ISNUMBER($H555),INDEX(INDIRECT($D$4),MATCH('CF AUX'!AB$14,INDIRECT($D$5),0),MATCH('CF AUX'!$I555,INDIRECT($D$7),0)),"")</f>
        <v/>
      </c>
      <c r="AC555" s="81" t="str">
        <f ca="1">IF(ISNUMBER($H555),INDEX(INDIRECT($D$4),MATCH('CF AUX'!AC$14,INDIRECT($D$5),0),MATCH('CF AUX'!$I555,INDIRECT($D$7),0)),"")</f>
        <v/>
      </c>
      <c r="AD555" s="81" t="str">
        <f ca="1">IF(ISNUMBER($H555),INDEX(INDIRECT($D$4),MATCH('CF AUX'!AD$14,INDIRECT($D$5),0),MATCH('CF AUX'!$I555,INDIRECT($D$7),0)),"")</f>
        <v/>
      </c>
      <c r="AE555" s="81" t="str">
        <f ca="1">IF(ISNUMBER($H555),INDEX(INDIRECT($D$4),MATCH('CF AUX'!AE$14,INDIRECT($D$5),0),MATCH('CF AUX'!$I555,INDIRECT($D$7),0)),"")</f>
        <v/>
      </c>
      <c r="AF555" s="81" t="str">
        <f ca="1">IF(ISNUMBER($H555),INDEX(INDIRECT($D$4),MATCH('CF AUX'!AF$14,INDIRECT($D$5),0),MATCH('CF AUX'!$I555,INDIRECT($D$7),0)),"")</f>
        <v/>
      </c>
      <c r="AG555" s="81" t="str">
        <f ca="1">IF(ISNUMBER($H555),INDEX(INDIRECT($D$4),MATCH('CF AUX'!AG$14,INDIRECT($D$5),0),MATCH('CF AUX'!$I555,INDIRECT($D$7),0)),"")</f>
        <v/>
      </c>
      <c r="AH555" s="81" t="str">
        <f ca="1">IF(ISNUMBER($H555),INDEX(INDIRECT($D$4),MATCH('CF AUX'!AH$14,INDIRECT($D$5),0),MATCH('CF AUX'!$I555,INDIRECT($D$7),0)),"")</f>
        <v/>
      </c>
      <c r="AI555" s="81" t="str">
        <f ca="1">IF(ISNUMBER($H555),INDEX(INDIRECT($D$4),MATCH('CF AUX'!AI$14,INDIRECT($D$5),0),MATCH('CF AUX'!$I555,INDIRECT($D$7),0)),"")</f>
        <v/>
      </c>
      <c r="AJ555" s="81" t="str">
        <f ca="1">IF(ISNUMBER($H555),INDEX(INDIRECT($D$4),MATCH('CF AUX'!AJ$14,INDIRECT($D$5),0),MATCH('CF AUX'!$I555,INDIRECT($D$7),0)),"")</f>
        <v/>
      </c>
      <c r="AK555" s="81" t="str">
        <f ca="1">IF(ISNUMBER($H555),INDEX(INDIRECT($D$4),MATCH('CF AUX'!AK$14,INDIRECT($D$5),0),MATCH('CF AUX'!$I555,INDIRECT($D$7),0)),"")</f>
        <v/>
      </c>
      <c r="AL555" s="81" t="str">
        <f ca="1">IF(ISNUMBER($H555),INDEX(INDIRECT($D$4),MATCH('CF AUX'!AL$14,INDIRECT($D$5),0),MATCH('CF AUX'!$I555,INDIRECT($D$7),0)),"")</f>
        <v/>
      </c>
      <c r="AM555" s="81" t="str">
        <f ca="1">IF(ISNUMBER($H555),INDEX(INDIRECT($D$4),MATCH('CF AUX'!AM$14,INDIRECT($D$5),0),MATCH('CF AUX'!$I555,INDIRECT($D$7),0)),"")</f>
        <v/>
      </c>
      <c r="AN555" s="81" t="str">
        <f ca="1">IF(ISNUMBER($H555),INDEX(INDIRECT($D$4),MATCH('CF AUX'!AN$14,INDIRECT($D$5),0),MATCH('CF AUX'!$I555,INDIRECT($D$7),0)),"")</f>
        <v/>
      </c>
      <c r="AO555" s="81" t="str">
        <f ca="1">IF(ISNUMBER($H555),INDEX(INDIRECT($D$4),MATCH('CF AUX'!AO$14,INDIRECT($D$5),0),MATCH('CF AUX'!$I555,INDIRECT($D$7),0)),"")</f>
        <v/>
      </c>
      <c r="AP555" s="81" t="str">
        <f ca="1">IF(ISNUMBER($H555),INDEX(INDIRECT($D$4),MATCH('CF AUX'!AP$14,INDIRECT($D$5),0),MATCH('CF AUX'!$I555,INDIRECT($D$7),0)),"")</f>
        <v/>
      </c>
      <c r="AQ555" s="81" t="str">
        <f ca="1">IF(ISNUMBER($H555),INDEX(INDIRECT($D$4),MATCH('CF AUX'!AQ$14,INDIRECT($D$5),0),MATCH('CF AUX'!$I555,INDIRECT($D$7),0)),"")</f>
        <v/>
      </c>
      <c r="AR555" s="81" t="str">
        <f ca="1">IF(ISNUMBER($H555),INDEX(INDIRECT($D$4),MATCH('CF AUX'!AR$14,INDIRECT($D$5),0),MATCH('CF AUX'!$I555,INDIRECT($D$7),0)),"")</f>
        <v/>
      </c>
      <c r="AS555" s="81" t="str">
        <f ca="1">IF(ISNUMBER($H555),INDEX(INDIRECT($D$4),MATCH('CF AUX'!AS$14,INDIRECT($D$5),0),MATCH('CF AUX'!$I555,INDIRECT($D$7),0)),"")</f>
        <v/>
      </c>
      <c r="AT555" s="81" t="str">
        <f ca="1">IF(ISNUMBER($H555),INDEX(INDIRECT($D$4),MATCH('CF AUX'!AT$14,INDIRECT($D$5),0),MATCH('CF AUX'!$I555,INDIRECT($D$7),0)),"")</f>
        <v/>
      </c>
      <c r="AU555" s="81" t="str">
        <f ca="1">IF(ISNUMBER($H555),INDEX(INDIRECT($D$4),MATCH('CF AUX'!AU$14,INDIRECT($D$5),0),MATCH('CF AUX'!$I555,INDIRECT($D$7),0)),"")</f>
        <v/>
      </c>
      <c r="AV555" s="81" t="str">
        <f ca="1">IF(ISNUMBER($H555),INDEX(INDIRECT($D$4),MATCH('CF AUX'!AV$14,INDIRECT($D$5),0),MATCH('CF AUX'!$I555,INDIRECT($D$7),0)),"")</f>
        <v/>
      </c>
      <c r="AW555" s="81" t="str">
        <f ca="1">IF(ISNUMBER($H555),INDEX(INDIRECT($D$4),MATCH('CF AUX'!AW$14,INDIRECT($D$5),0),MATCH('CF AUX'!$I555,INDIRECT($D$7),0)),"")</f>
        <v/>
      </c>
      <c r="AX555" s="81" t="str">
        <f ca="1">IF(ISNUMBER($H555),INDEX(INDIRECT($D$4),MATCH('CF AUX'!AX$14,INDIRECT($D$5),0),MATCH('CF AUX'!$I555,INDIRECT($D$7),0)),"")</f>
        <v/>
      </c>
      <c r="AY555" s="81" t="str">
        <f ca="1">IF(ISNUMBER($H555),INDEX(INDIRECT($D$4),MATCH('CF AUX'!AY$14,INDIRECT($D$5),0),MATCH('CF AUX'!$I555,INDIRECT($D$7),0)),"")</f>
        <v/>
      </c>
      <c r="AZ555" s="81" t="str">
        <f ca="1">IF(ISNUMBER($H555),INDEX(INDIRECT($D$4),MATCH('CF AUX'!AZ$14,INDIRECT($D$5),0),MATCH('CF AUX'!$I555,INDIRECT($D$7),0)),"")</f>
        <v/>
      </c>
      <c r="BB555" s="96" t="str" cm="1">
        <f t="array" aca="1" ref="BB555" ca="1">IF(ISNUMBER($H555),MMULT(J555:AZ555,TRANSPOSE(INDIRECT($D$8&amp;$G$4&amp;B543&amp;":"&amp;$G$6&amp;B543))),"")</f>
        <v/>
      </c>
      <c r="BD555" s="59">
        <f t="shared" si="139"/>
        <v>539</v>
      </c>
      <c r="BE555" s="80" t="str" cm="1">
        <f t="array" aca="1" ref="BE555" ca="1">IFERROR(INDEX(INDIRECT($D$4),MATCH(INDIRECT(BE$5&amp;$BD555),INDIRECT($D$6),0),MATCH($I555,INDIRECT($D$7),0)),"")</f>
        <v/>
      </c>
      <c r="BF555" s="81" t="str" cm="1">
        <f t="array" aca="1" ref="BF555" ca="1">IFERROR(INDEX(INDIRECT($D$4),MATCH(INDIRECT(BF$5&amp;$BD555),INDIRECT($D$6),0),MATCH($I555,INDIRECT($D$7),0)),"")</f>
        <v/>
      </c>
      <c r="BG555" s="81" t="str" cm="1">
        <f t="array" aca="1" ref="BG555" ca="1">IFERROR(INDEX(INDIRECT($D$4),MATCH(INDIRECT(BG$5&amp;$BD555),INDIRECT($D$6),0),MATCH($I555,INDIRECT($D$7),0)),"")</f>
        <v/>
      </c>
      <c r="BH555" s="81" t="str" cm="1">
        <f t="array" aca="1" ref="BH555" ca="1">IFERROR(INDEX(INDIRECT($D$4),MATCH(INDIRECT(BH$5&amp;$BD555),INDIRECT($D$6),0),MATCH($I555,INDIRECT($D$7),0)),"")</f>
        <v/>
      </c>
      <c r="BI555" s="81" t="str" cm="1">
        <f t="array" aca="1" ref="BI555" ca="1">IFERROR(INDEX(INDIRECT($D$4),MATCH(INDIRECT(BI$5&amp;$BD555),INDIRECT($D$6),0),MATCH($I555,INDIRECT($D$7),0)),"")</f>
        <v/>
      </c>
      <c r="BJ555" s="81" t="str" cm="1">
        <f t="array" aca="1" ref="BJ555" ca="1">IFERROR(INDEX(INDIRECT($D$4),MATCH(INDIRECT(BJ$5&amp;$BD555),INDIRECT($D$6),0),MATCH($I555,INDIRECT($D$7),0)),"")</f>
        <v/>
      </c>
      <c r="BK555" s="81" t="str" cm="1">
        <f t="array" aca="1" ref="BK555" ca="1">IFERROR(INDEX(INDIRECT($D$4),MATCH(INDIRECT(BK$5&amp;$BD555),INDIRECT($D$6),0),MATCH($I555,INDIRECT($D$7),0)),"")</f>
        <v/>
      </c>
      <c r="BL555" s="81" t="str" cm="1">
        <f t="array" aca="1" ref="BL555" ca="1">IFERROR(INDEX(INDIRECT($D$4),MATCH(INDIRECT(BL$5&amp;$BD555),INDIRECT($D$6),0),MATCH($I555,INDIRECT($D$7),0)),"")</f>
        <v/>
      </c>
      <c r="BM555" s="81" t="str" cm="1">
        <f t="array" aca="1" ref="BM555" ca="1">IFERROR(INDEX(INDIRECT($D$4),MATCH(INDIRECT(BM$5&amp;$BD555),INDIRECT($D$6),0),MATCH($I555,INDIRECT($D$7),0)),"")</f>
        <v/>
      </c>
      <c r="BN555" s="81" t="str" cm="1">
        <f t="array" aca="1" ref="BN555" ca="1">IFERROR(INDEX(INDIRECT($D$4),MATCH(INDIRECT(BN$5&amp;$BD555),INDIRECT($D$6),0),MATCH($I555,INDIRECT($D$7),0)),"")</f>
        <v/>
      </c>
      <c r="BO555" s="81" t="str" cm="1">
        <f t="array" aca="1" ref="BO555" ca="1">IFERROR(INDEX(INDIRECT($D$4),MATCH(INDIRECT(BO$5&amp;$BD555),INDIRECT($D$6),0),MATCH($I555,INDIRECT($D$7),0)),"")</f>
        <v/>
      </c>
      <c r="BP555" s="81" t="str" cm="1">
        <f t="array" aca="1" ref="BP555" ca="1">IFERROR(INDEX(INDIRECT($D$4),MATCH(INDIRECT(BP$5&amp;$BD555),INDIRECT($D$6),0),MATCH($I555,INDIRECT($D$7),0)),"")</f>
        <v/>
      </c>
      <c r="BQ555" s="81" t="str" cm="1">
        <f t="array" aca="1" ref="BQ555" ca="1">IFERROR(INDEX(INDIRECT($D$4),MATCH(INDIRECT(BQ$5&amp;$BD555),INDIRECT($D$6),0),MATCH($I555,INDIRECT($D$7),0)),"")</f>
        <v/>
      </c>
      <c r="BR555" s="81" t="str" cm="1">
        <f t="array" aca="1" ref="BR555" ca="1">IFERROR(INDEX(INDIRECT($D$4),MATCH(INDIRECT(BR$5&amp;$BD555),INDIRECT($D$6),0),MATCH($I555,INDIRECT($D$7),0)),"")</f>
        <v/>
      </c>
      <c r="BS555" s="81" t="str" cm="1">
        <f t="array" aca="1" ref="BS555" ca="1">IFERROR(INDEX(INDIRECT($D$4),MATCH(INDIRECT(BS$5&amp;$BD555),INDIRECT($D$6),0),MATCH($I555,INDIRECT($D$7),0)),"")</f>
        <v/>
      </c>
      <c r="BT555" s="81" t="str" cm="1">
        <f t="array" aca="1" ref="BT555" ca="1">IFERROR(INDEX(INDIRECT($D$4),MATCH(INDIRECT(BT$5&amp;$BD555),INDIRECT($D$6),0),MATCH($I555,INDIRECT($D$7),0)),"")</f>
        <v/>
      </c>
      <c r="BU555" s="81" t="str" cm="1">
        <f t="array" aca="1" ref="BU555" ca="1">IFERROR(INDEX(INDIRECT($D$4),MATCH(INDIRECT(BU$5&amp;$BD555),INDIRECT($D$6),0),MATCH($I555,INDIRECT($D$7),0)),"")</f>
        <v/>
      </c>
      <c r="BV555" s="99" t="str" cm="1">
        <f t="array" aca="1" ref="BV555" ca="1">IFERROR(INDEX(INDIRECT($D$4),MATCH(INDIRECT(BV$5&amp;$BD555),INDIRECT($D$6),0),MATCH($I555,INDIRECT($D$7),0)),"")</f>
        <v/>
      </c>
      <c r="BX555" s="80"/>
      <c r="BY555" s="81"/>
      <c r="BZ555" s="81"/>
      <c r="CA555" s="81"/>
      <c r="CB555" s="81"/>
      <c r="CC555" s="81"/>
      <c r="CD555" s="81"/>
      <c r="CE555" s="81"/>
      <c r="CF555" s="81"/>
      <c r="CG555" s="81"/>
      <c r="CH555" s="81"/>
      <c r="CI555" s="81"/>
      <c r="CJ555" s="81"/>
      <c r="CK555" s="81"/>
      <c r="CL555" s="81"/>
      <c r="CM555" s="81"/>
      <c r="CN555" s="81"/>
      <c r="CO555" s="99"/>
      <c r="CQ555" s="113"/>
      <c r="CR555" s="59" t="str">
        <f t="shared" si="138"/>
        <v/>
      </c>
      <c r="CS555" s="60"/>
      <c r="CT555" s="123" t="str">
        <f t="shared" ca="1" si="135"/>
        <v/>
      </c>
      <c r="CU555" s="80" t="str">
        <f>IF(ISNUMBER($CS555),INDEX(IRF.New!$CS$7:$DJ$37,MATCH(B543+1,IRF.New!$B$7:$B$37,0),MATCH($CT555,IRF.New!$CS$5:$DJ$5,0)),"")</f>
        <v/>
      </c>
      <c r="CV555" s="81"/>
      <c r="CW555" s="81" t="str">
        <f t="shared" si="136"/>
        <v/>
      </c>
      <c r="CX555" s="81"/>
      <c r="CY555" s="81"/>
      <c r="CZ555" s="94"/>
      <c r="DA555" s="94" t="str">
        <f>IF(ISNUMBER(CS555),INDEX(IRF.New!$CS$2:$DJ$2,MATCH('CF AUX'!$CT555,IRF.New!$CS$5:$DJ$5,0)),"")</f>
        <v/>
      </c>
      <c r="DB555" s="72"/>
      <c r="DD555" s="132" t="str">
        <f>IF(ISNUMBER(CS555),INDEX(IRF.New!$D$7:$CO$37,MATCH('CF AUX'!C538,IRF.New!$C$7:$C$37,0),MATCH(CT555,IRF.New!$D$5:$CO$5,0)),"")</f>
        <v/>
      </c>
    </row>
    <row r="556" spans="1:108" x14ac:dyDescent="0.25">
      <c r="A556" s="59"/>
      <c r="B556" s="73" t="s">
        <v>252</v>
      </c>
      <c r="C556" s="89">
        <f>ROW(CY540)</f>
        <v>540</v>
      </c>
      <c r="D556" s="90">
        <f>ROW(CY557)</f>
        <v>557</v>
      </c>
      <c r="F556" s="136" t="str">
        <f t="shared" si="137"/>
        <v/>
      </c>
      <c r="H556" s="65"/>
      <c r="I556" s="129" t="str">
        <f ca="1">IF(ISNUMBER(H556),INDEX(IRF.New!$CS$5:$DJ$5,MATCH('CF AUX'!H556,INDIRECT("IRF.New!$CS$"&amp;C540&amp;":$DJ$"&amp;C540),0)),"")</f>
        <v/>
      </c>
      <c r="J556" s="80" t="str">
        <f ca="1">IF(ISNUMBER($H556),INDEX(INDIRECT($D$4),MATCH('CF AUX'!J$14,INDIRECT($D$5),0),MATCH('CF AUX'!$I556,INDIRECT($D$7),0)),"")</f>
        <v/>
      </c>
      <c r="K556" s="81" t="str">
        <f ca="1">IF(ISNUMBER($H556),INDEX(INDIRECT($D$4),MATCH('CF AUX'!K$14,INDIRECT($D$5),0),MATCH('CF AUX'!$I556,INDIRECT($D$7),0)),"")</f>
        <v/>
      </c>
      <c r="L556" s="81" t="str">
        <f ca="1">IF(ISNUMBER($H556),INDEX(INDIRECT($D$4),MATCH('CF AUX'!L$14,INDIRECT($D$5),0),MATCH('CF AUX'!$I556,INDIRECT($D$7),0)),"")</f>
        <v/>
      </c>
      <c r="M556" s="81" t="str">
        <f ca="1">IF(ISNUMBER($H556),INDEX(INDIRECT($D$4),MATCH('CF AUX'!M$14,INDIRECT($D$5),0),MATCH('CF AUX'!$I556,INDIRECT($D$7),0)),"")</f>
        <v/>
      </c>
      <c r="N556" s="81" t="str">
        <f ca="1">IF(ISNUMBER($H556),INDEX(INDIRECT($D$4),MATCH('CF AUX'!N$14,INDIRECT($D$5),0),MATCH('CF AUX'!$I556,INDIRECT($D$7),0)),"")</f>
        <v/>
      </c>
      <c r="O556" s="81" t="str">
        <f ca="1">IF(ISNUMBER($H556),INDEX(INDIRECT($D$4),MATCH('CF AUX'!O$14,INDIRECT($D$5),0),MATCH('CF AUX'!$I556,INDIRECT($D$7),0)),"")</f>
        <v/>
      </c>
      <c r="P556" s="81" t="str">
        <f ca="1">IF(ISNUMBER($H556),INDEX(INDIRECT($D$4),MATCH('CF AUX'!P$14,INDIRECT($D$5),0),MATCH('CF AUX'!$I556,INDIRECT($D$7),0)),"")</f>
        <v/>
      </c>
      <c r="Q556" s="81" t="str">
        <f ca="1">IF(ISNUMBER($H556),INDEX(INDIRECT($D$4),MATCH('CF AUX'!Q$14,INDIRECT($D$5),0),MATCH('CF AUX'!$I556,INDIRECT($D$7),0)),"")</f>
        <v/>
      </c>
      <c r="R556" s="81" t="str">
        <f ca="1">IF(ISNUMBER($H556),INDEX(INDIRECT($D$4),MATCH('CF AUX'!R$14,INDIRECT($D$5),0),MATCH('CF AUX'!$I556,INDIRECT($D$7),0)),"")</f>
        <v/>
      </c>
      <c r="S556" s="81" t="str">
        <f ca="1">IF(ISNUMBER($H556),INDEX(INDIRECT($D$4),MATCH('CF AUX'!S$14,INDIRECT($D$5),0),MATCH('CF AUX'!$I556,INDIRECT($D$7),0)),"")</f>
        <v/>
      </c>
      <c r="T556" s="81" t="str">
        <f ca="1">IF(ISNUMBER($H556),INDEX(INDIRECT($D$4),MATCH('CF AUX'!T$14,INDIRECT($D$5),0),MATCH('CF AUX'!$I556,INDIRECT($D$7),0)),"")</f>
        <v/>
      </c>
      <c r="U556" s="81" t="str">
        <f ca="1">IF(ISNUMBER($H556),INDEX(INDIRECT($D$4),MATCH('CF AUX'!U$14,INDIRECT($D$5),0),MATCH('CF AUX'!$I556,INDIRECT($D$7),0)),"")</f>
        <v/>
      </c>
      <c r="V556" s="81" t="str">
        <f ca="1">IF(ISNUMBER($H556),INDEX(INDIRECT($D$4),MATCH('CF AUX'!V$14,INDIRECT($D$5),0),MATCH('CF AUX'!$I556,INDIRECT($D$7),0)),"")</f>
        <v/>
      </c>
      <c r="W556" s="81" t="str">
        <f ca="1">IF(ISNUMBER($H556),INDEX(INDIRECT($D$4),MATCH('CF AUX'!W$14,INDIRECT($D$5),0),MATCH('CF AUX'!$I556,INDIRECT($D$7),0)),"")</f>
        <v/>
      </c>
      <c r="X556" s="81" t="str">
        <f ca="1">IF(ISNUMBER($H556),INDEX(INDIRECT($D$4),MATCH('CF AUX'!X$14,INDIRECT($D$5),0),MATCH('CF AUX'!$I556,INDIRECT($D$7),0)),"")</f>
        <v/>
      </c>
      <c r="Y556" s="81" t="str">
        <f ca="1">IF(ISNUMBER($H556),INDEX(INDIRECT($D$4),MATCH('CF AUX'!Y$14,INDIRECT($D$5),0),MATCH('CF AUX'!$I556,INDIRECT($D$7),0)),"")</f>
        <v/>
      </c>
      <c r="Z556" s="81" t="str">
        <f ca="1">IF(ISNUMBER($H556),INDEX(INDIRECT($D$4),MATCH('CF AUX'!Z$14,INDIRECT($D$5),0),MATCH('CF AUX'!$I556,INDIRECT($D$7),0)),"")</f>
        <v/>
      </c>
      <c r="AA556" s="81" t="str">
        <f ca="1">IF(ISNUMBER($H556),INDEX(INDIRECT($D$4),MATCH('CF AUX'!AA$14,INDIRECT($D$5),0),MATCH('CF AUX'!$I556,INDIRECT($D$7),0)),"")</f>
        <v/>
      </c>
      <c r="AB556" s="81" t="str">
        <f ca="1">IF(ISNUMBER($H556),INDEX(INDIRECT($D$4),MATCH('CF AUX'!AB$14,INDIRECT($D$5),0),MATCH('CF AUX'!$I556,INDIRECT($D$7),0)),"")</f>
        <v/>
      </c>
      <c r="AC556" s="81" t="str">
        <f ca="1">IF(ISNUMBER($H556),INDEX(INDIRECT($D$4),MATCH('CF AUX'!AC$14,INDIRECT($D$5),0),MATCH('CF AUX'!$I556,INDIRECT($D$7),0)),"")</f>
        <v/>
      </c>
      <c r="AD556" s="81" t="str">
        <f ca="1">IF(ISNUMBER($H556),INDEX(INDIRECT($D$4),MATCH('CF AUX'!AD$14,INDIRECT($D$5),0),MATCH('CF AUX'!$I556,INDIRECT($D$7),0)),"")</f>
        <v/>
      </c>
      <c r="AE556" s="81" t="str">
        <f ca="1">IF(ISNUMBER($H556),INDEX(INDIRECT($D$4),MATCH('CF AUX'!AE$14,INDIRECT($D$5),0),MATCH('CF AUX'!$I556,INDIRECT($D$7),0)),"")</f>
        <v/>
      </c>
      <c r="AF556" s="81" t="str">
        <f ca="1">IF(ISNUMBER($H556),INDEX(INDIRECT($D$4),MATCH('CF AUX'!AF$14,INDIRECT($D$5),0),MATCH('CF AUX'!$I556,INDIRECT($D$7),0)),"")</f>
        <v/>
      </c>
      <c r="AG556" s="81" t="str">
        <f ca="1">IF(ISNUMBER($H556),INDEX(INDIRECT($D$4),MATCH('CF AUX'!AG$14,INDIRECT($D$5),0),MATCH('CF AUX'!$I556,INDIRECT($D$7),0)),"")</f>
        <v/>
      </c>
      <c r="AH556" s="81" t="str">
        <f ca="1">IF(ISNUMBER($H556),INDEX(INDIRECT($D$4),MATCH('CF AUX'!AH$14,INDIRECT($D$5),0),MATCH('CF AUX'!$I556,INDIRECT($D$7),0)),"")</f>
        <v/>
      </c>
      <c r="AI556" s="81" t="str">
        <f ca="1">IF(ISNUMBER($H556),INDEX(INDIRECT($D$4),MATCH('CF AUX'!AI$14,INDIRECT($D$5),0),MATCH('CF AUX'!$I556,INDIRECT($D$7),0)),"")</f>
        <v/>
      </c>
      <c r="AJ556" s="81" t="str">
        <f ca="1">IF(ISNUMBER($H556),INDEX(INDIRECT($D$4),MATCH('CF AUX'!AJ$14,INDIRECT($D$5),0),MATCH('CF AUX'!$I556,INDIRECT($D$7),0)),"")</f>
        <v/>
      </c>
      <c r="AK556" s="81" t="str">
        <f ca="1">IF(ISNUMBER($H556),INDEX(INDIRECT($D$4),MATCH('CF AUX'!AK$14,INDIRECT($D$5),0),MATCH('CF AUX'!$I556,INDIRECT($D$7),0)),"")</f>
        <v/>
      </c>
      <c r="AL556" s="81" t="str">
        <f ca="1">IF(ISNUMBER($H556),INDEX(INDIRECT($D$4),MATCH('CF AUX'!AL$14,INDIRECT($D$5),0),MATCH('CF AUX'!$I556,INDIRECT($D$7),0)),"")</f>
        <v/>
      </c>
      <c r="AM556" s="81" t="str">
        <f ca="1">IF(ISNUMBER($H556),INDEX(INDIRECT($D$4),MATCH('CF AUX'!AM$14,INDIRECT($D$5),0),MATCH('CF AUX'!$I556,INDIRECT($D$7),0)),"")</f>
        <v/>
      </c>
      <c r="AN556" s="81" t="str">
        <f ca="1">IF(ISNUMBER($H556),INDEX(INDIRECT($D$4),MATCH('CF AUX'!AN$14,INDIRECT($D$5),0),MATCH('CF AUX'!$I556,INDIRECT($D$7),0)),"")</f>
        <v/>
      </c>
      <c r="AO556" s="81" t="str">
        <f ca="1">IF(ISNUMBER($H556),INDEX(INDIRECT($D$4),MATCH('CF AUX'!AO$14,INDIRECT($D$5),0),MATCH('CF AUX'!$I556,INDIRECT($D$7),0)),"")</f>
        <v/>
      </c>
      <c r="AP556" s="81" t="str">
        <f ca="1">IF(ISNUMBER($H556),INDEX(INDIRECT($D$4),MATCH('CF AUX'!AP$14,INDIRECT($D$5),0),MATCH('CF AUX'!$I556,INDIRECT($D$7),0)),"")</f>
        <v/>
      </c>
      <c r="AQ556" s="81" t="str">
        <f ca="1">IF(ISNUMBER($H556),INDEX(INDIRECT($D$4),MATCH('CF AUX'!AQ$14,INDIRECT($D$5),0),MATCH('CF AUX'!$I556,INDIRECT($D$7),0)),"")</f>
        <v/>
      </c>
      <c r="AR556" s="81" t="str">
        <f ca="1">IF(ISNUMBER($H556),INDEX(INDIRECT($D$4),MATCH('CF AUX'!AR$14,INDIRECT($D$5),0),MATCH('CF AUX'!$I556,INDIRECT($D$7),0)),"")</f>
        <v/>
      </c>
      <c r="AS556" s="81" t="str">
        <f ca="1">IF(ISNUMBER($H556),INDEX(INDIRECT($D$4),MATCH('CF AUX'!AS$14,INDIRECT($D$5),0),MATCH('CF AUX'!$I556,INDIRECT($D$7),0)),"")</f>
        <v/>
      </c>
      <c r="AT556" s="81" t="str">
        <f ca="1">IF(ISNUMBER($H556),INDEX(INDIRECT($D$4),MATCH('CF AUX'!AT$14,INDIRECT($D$5),0),MATCH('CF AUX'!$I556,INDIRECT($D$7),0)),"")</f>
        <v/>
      </c>
      <c r="AU556" s="81" t="str">
        <f ca="1">IF(ISNUMBER($H556),INDEX(INDIRECT($D$4),MATCH('CF AUX'!AU$14,INDIRECT($D$5),0),MATCH('CF AUX'!$I556,INDIRECT($D$7),0)),"")</f>
        <v/>
      </c>
      <c r="AV556" s="81" t="str">
        <f ca="1">IF(ISNUMBER($H556),INDEX(INDIRECT($D$4),MATCH('CF AUX'!AV$14,INDIRECT($D$5),0),MATCH('CF AUX'!$I556,INDIRECT($D$7),0)),"")</f>
        <v/>
      </c>
      <c r="AW556" s="81" t="str">
        <f ca="1">IF(ISNUMBER($H556),INDEX(INDIRECT($D$4),MATCH('CF AUX'!AW$14,INDIRECT($D$5),0),MATCH('CF AUX'!$I556,INDIRECT($D$7),0)),"")</f>
        <v/>
      </c>
      <c r="AX556" s="81" t="str">
        <f ca="1">IF(ISNUMBER($H556),INDEX(INDIRECT($D$4),MATCH('CF AUX'!AX$14,INDIRECT($D$5),0),MATCH('CF AUX'!$I556,INDIRECT($D$7),0)),"")</f>
        <v/>
      </c>
      <c r="AY556" s="81" t="str">
        <f ca="1">IF(ISNUMBER($H556),INDEX(INDIRECT($D$4),MATCH('CF AUX'!AY$14,INDIRECT($D$5),0),MATCH('CF AUX'!$I556,INDIRECT($D$7),0)),"")</f>
        <v/>
      </c>
      <c r="AZ556" s="81" t="str">
        <f ca="1">IF(ISNUMBER($H556),INDEX(INDIRECT($D$4),MATCH('CF AUX'!AZ$14,INDIRECT($D$5),0),MATCH('CF AUX'!$I556,INDIRECT($D$7),0)),"")</f>
        <v/>
      </c>
      <c r="BB556" s="96" t="str" cm="1">
        <f t="array" aca="1" ref="BB556" ca="1">IF(ISNUMBER($H556),MMULT(J556:AZ556,TRANSPOSE(INDIRECT($D$8&amp;$G$4&amp;B543&amp;":"&amp;$G$6&amp;B543))),"")</f>
        <v/>
      </c>
      <c r="BD556" s="59">
        <f t="shared" si="139"/>
        <v>539</v>
      </c>
      <c r="BE556" s="80" t="str" cm="1">
        <f t="array" aca="1" ref="BE556" ca="1">IFERROR(INDEX(INDIRECT($D$4),MATCH(INDIRECT(BE$5&amp;$BD556),INDIRECT($D$6),0),MATCH($I556,INDIRECT($D$7),0)),"")</f>
        <v/>
      </c>
      <c r="BF556" s="81" t="str" cm="1">
        <f t="array" aca="1" ref="BF556" ca="1">IFERROR(INDEX(INDIRECT($D$4),MATCH(INDIRECT(BF$5&amp;$BD556),INDIRECT($D$6),0),MATCH($I556,INDIRECT($D$7),0)),"")</f>
        <v/>
      </c>
      <c r="BG556" s="81" t="str" cm="1">
        <f t="array" aca="1" ref="BG556" ca="1">IFERROR(INDEX(INDIRECT($D$4),MATCH(INDIRECT(BG$5&amp;$BD556),INDIRECT($D$6),0),MATCH($I556,INDIRECT($D$7),0)),"")</f>
        <v/>
      </c>
      <c r="BH556" s="81" t="str" cm="1">
        <f t="array" aca="1" ref="BH556" ca="1">IFERROR(INDEX(INDIRECT($D$4),MATCH(INDIRECT(BH$5&amp;$BD556),INDIRECT($D$6),0),MATCH($I556,INDIRECT($D$7),0)),"")</f>
        <v/>
      </c>
      <c r="BI556" s="81" t="str" cm="1">
        <f t="array" aca="1" ref="BI556" ca="1">IFERROR(INDEX(INDIRECT($D$4),MATCH(INDIRECT(BI$5&amp;$BD556),INDIRECT($D$6),0),MATCH($I556,INDIRECT($D$7),0)),"")</f>
        <v/>
      </c>
      <c r="BJ556" s="81" t="str" cm="1">
        <f t="array" aca="1" ref="BJ556" ca="1">IFERROR(INDEX(INDIRECT($D$4),MATCH(INDIRECT(BJ$5&amp;$BD556),INDIRECT($D$6),0),MATCH($I556,INDIRECT($D$7),0)),"")</f>
        <v/>
      </c>
      <c r="BK556" s="81" t="str" cm="1">
        <f t="array" aca="1" ref="BK556" ca="1">IFERROR(INDEX(INDIRECT($D$4),MATCH(INDIRECT(BK$5&amp;$BD556),INDIRECT($D$6),0),MATCH($I556,INDIRECT($D$7),0)),"")</f>
        <v/>
      </c>
      <c r="BL556" s="81" t="str" cm="1">
        <f t="array" aca="1" ref="BL556" ca="1">IFERROR(INDEX(INDIRECT($D$4),MATCH(INDIRECT(BL$5&amp;$BD556),INDIRECT($D$6),0),MATCH($I556,INDIRECT($D$7),0)),"")</f>
        <v/>
      </c>
      <c r="BM556" s="81" t="str" cm="1">
        <f t="array" aca="1" ref="BM556" ca="1">IFERROR(INDEX(INDIRECT($D$4),MATCH(INDIRECT(BM$5&amp;$BD556),INDIRECT($D$6),0),MATCH($I556,INDIRECT($D$7),0)),"")</f>
        <v/>
      </c>
      <c r="BN556" s="81" t="str" cm="1">
        <f t="array" aca="1" ref="BN556" ca="1">IFERROR(INDEX(INDIRECT($D$4),MATCH(INDIRECT(BN$5&amp;$BD556),INDIRECT($D$6),0),MATCH($I556,INDIRECT($D$7),0)),"")</f>
        <v/>
      </c>
      <c r="BO556" s="81" t="str" cm="1">
        <f t="array" aca="1" ref="BO556" ca="1">IFERROR(INDEX(INDIRECT($D$4),MATCH(INDIRECT(BO$5&amp;$BD556),INDIRECT($D$6),0),MATCH($I556,INDIRECT($D$7),0)),"")</f>
        <v/>
      </c>
      <c r="BP556" s="81" t="str" cm="1">
        <f t="array" aca="1" ref="BP556" ca="1">IFERROR(INDEX(INDIRECT($D$4),MATCH(INDIRECT(BP$5&amp;$BD556),INDIRECT($D$6),0),MATCH($I556,INDIRECT($D$7),0)),"")</f>
        <v/>
      </c>
      <c r="BQ556" s="81" t="str" cm="1">
        <f t="array" aca="1" ref="BQ556" ca="1">IFERROR(INDEX(INDIRECT($D$4),MATCH(INDIRECT(BQ$5&amp;$BD556),INDIRECT($D$6),0),MATCH($I556,INDIRECT($D$7),0)),"")</f>
        <v/>
      </c>
      <c r="BR556" s="81" t="str" cm="1">
        <f t="array" aca="1" ref="BR556" ca="1">IFERROR(INDEX(INDIRECT($D$4),MATCH(INDIRECT(BR$5&amp;$BD556),INDIRECT($D$6),0),MATCH($I556,INDIRECT($D$7),0)),"")</f>
        <v/>
      </c>
      <c r="BS556" s="81" t="str" cm="1">
        <f t="array" aca="1" ref="BS556" ca="1">IFERROR(INDEX(INDIRECT($D$4),MATCH(INDIRECT(BS$5&amp;$BD556),INDIRECT($D$6),0),MATCH($I556,INDIRECT($D$7),0)),"")</f>
        <v/>
      </c>
      <c r="BT556" s="81" t="str" cm="1">
        <f t="array" aca="1" ref="BT556" ca="1">IFERROR(INDEX(INDIRECT($D$4),MATCH(INDIRECT(BT$5&amp;$BD556),INDIRECT($D$6),0),MATCH($I556,INDIRECT($D$7),0)),"")</f>
        <v/>
      </c>
      <c r="BU556" s="81" t="str" cm="1">
        <f t="array" aca="1" ref="BU556" ca="1">IFERROR(INDEX(INDIRECT($D$4),MATCH(INDIRECT(BU$5&amp;$BD556),INDIRECT($D$6),0),MATCH($I556,INDIRECT($D$7),0)),"")</f>
        <v/>
      </c>
      <c r="BV556" s="99" t="str" cm="1">
        <f t="array" aca="1" ref="BV556" ca="1">IFERROR(INDEX(INDIRECT($D$4),MATCH(INDIRECT(BV$5&amp;$BD556),INDIRECT($D$6),0),MATCH($I556,INDIRECT($D$7),0)),"")</f>
        <v/>
      </c>
      <c r="BX556" s="80"/>
      <c r="BY556" s="81"/>
      <c r="BZ556" s="81"/>
      <c r="CA556" s="81"/>
      <c r="CB556" s="81"/>
      <c r="CC556" s="81"/>
      <c r="CD556" s="81"/>
      <c r="CE556" s="81"/>
      <c r="CF556" s="81"/>
      <c r="CG556" s="81"/>
      <c r="CH556" s="81"/>
      <c r="CI556" s="81"/>
      <c r="CJ556" s="81"/>
      <c r="CK556" s="81"/>
      <c r="CL556" s="81"/>
      <c r="CM556" s="81"/>
      <c r="CN556" s="81"/>
      <c r="CO556" s="99"/>
      <c r="CQ556" s="113"/>
      <c r="CR556" s="59" t="str">
        <f t="shared" si="138"/>
        <v/>
      </c>
      <c r="CS556" s="60"/>
      <c r="CT556" s="123" t="str">
        <f t="shared" ca="1" si="135"/>
        <v/>
      </c>
      <c r="CU556" s="80" t="str">
        <f>IF(ISNUMBER($CS556),INDEX(IRF.New!$CS$7:$DJ$37,MATCH(B543+1,IRF.New!$B$7:$B$37,0),MATCH($CT556,IRF.New!$CS$5:$DJ$5,0)),"")</f>
        <v/>
      </c>
      <c r="CV556" s="81"/>
      <c r="CW556" s="81" t="str">
        <f t="shared" si="136"/>
        <v/>
      </c>
      <c r="CX556" s="81"/>
      <c r="CY556" s="81"/>
      <c r="CZ556" s="94"/>
      <c r="DA556" s="94" t="str">
        <f>IF(ISNUMBER(CS556),INDEX(IRF.New!$CS$2:$DJ$2,MATCH('CF AUX'!$CT556,IRF.New!$CS$5:$DJ$5,0)),"")</f>
        <v/>
      </c>
      <c r="DB556" s="72"/>
      <c r="DD556" s="132" t="str">
        <f>IF(ISNUMBER(CS556),INDEX(IRF.New!$D$7:$CO$37,MATCH('CF AUX'!C538,IRF.New!$C$7:$C$37,0),MATCH(CT556,IRF.New!$D$5:$CO$5,0)),"")</f>
        <v/>
      </c>
    </row>
    <row r="557" spans="1:108" x14ac:dyDescent="0.25">
      <c r="F557" s="137" t="str">
        <f t="shared" si="137"/>
        <v/>
      </c>
      <c r="H557" s="68"/>
      <c r="I557" s="130" t="str">
        <f ca="1">IF(ISNUMBER(H557),INDEX(IRF.New!$CS$5:$DJ$5,MATCH('CF AUX'!H557,INDIRECT("IRF.New!$CS$"&amp;C540&amp;":$DJ$"&amp;C540),0)),"")</f>
        <v/>
      </c>
      <c r="J557" s="82" t="str">
        <f ca="1">IF(ISNUMBER($H557),INDEX(INDIRECT($D$4),MATCH('CF AUX'!J$14,INDIRECT($D$5),0),MATCH('CF AUX'!$I557,INDIRECT($D$7),0)),"")</f>
        <v/>
      </c>
      <c r="K557" s="83" t="str">
        <f ca="1">IF(ISNUMBER($H557),INDEX(INDIRECT($D$4),MATCH('CF AUX'!K$14,INDIRECT($D$5),0),MATCH('CF AUX'!$I557,INDIRECT($D$7),0)),"")</f>
        <v/>
      </c>
      <c r="L557" s="83" t="str">
        <f ca="1">IF(ISNUMBER($H557),INDEX(INDIRECT($D$4),MATCH('CF AUX'!L$14,INDIRECT($D$5),0),MATCH('CF AUX'!$I557,INDIRECT($D$7),0)),"")</f>
        <v/>
      </c>
      <c r="M557" s="83" t="str">
        <f ca="1">IF(ISNUMBER($H557),INDEX(INDIRECT($D$4),MATCH('CF AUX'!M$14,INDIRECT($D$5),0),MATCH('CF AUX'!$I557,INDIRECT($D$7),0)),"")</f>
        <v/>
      </c>
      <c r="N557" s="83" t="str">
        <f ca="1">IF(ISNUMBER($H557),INDEX(INDIRECT($D$4),MATCH('CF AUX'!N$14,INDIRECT($D$5),0),MATCH('CF AUX'!$I557,INDIRECT($D$7),0)),"")</f>
        <v/>
      </c>
      <c r="O557" s="83" t="str">
        <f ca="1">IF(ISNUMBER($H557),INDEX(INDIRECT($D$4),MATCH('CF AUX'!O$14,INDIRECT($D$5),0),MATCH('CF AUX'!$I557,INDIRECT($D$7),0)),"")</f>
        <v/>
      </c>
      <c r="P557" s="83" t="str">
        <f ca="1">IF(ISNUMBER($H557),INDEX(INDIRECT($D$4),MATCH('CF AUX'!P$14,INDIRECT($D$5),0),MATCH('CF AUX'!$I557,INDIRECT($D$7),0)),"")</f>
        <v/>
      </c>
      <c r="Q557" s="83" t="str">
        <f ca="1">IF(ISNUMBER($H557),INDEX(INDIRECT($D$4),MATCH('CF AUX'!Q$14,INDIRECT($D$5),0),MATCH('CF AUX'!$I557,INDIRECT($D$7),0)),"")</f>
        <v/>
      </c>
      <c r="R557" s="83" t="str">
        <f ca="1">IF(ISNUMBER($H557),INDEX(INDIRECT($D$4),MATCH('CF AUX'!R$14,INDIRECT($D$5),0),MATCH('CF AUX'!$I557,INDIRECT($D$7),0)),"")</f>
        <v/>
      </c>
      <c r="S557" s="83" t="str">
        <f ca="1">IF(ISNUMBER($H557),INDEX(INDIRECT($D$4),MATCH('CF AUX'!S$14,INDIRECT($D$5),0),MATCH('CF AUX'!$I557,INDIRECT($D$7),0)),"")</f>
        <v/>
      </c>
      <c r="T557" s="83" t="str">
        <f ca="1">IF(ISNUMBER($H557),INDEX(INDIRECT($D$4),MATCH('CF AUX'!T$14,INDIRECT($D$5),0),MATCH('CF AUX'!$I557,INDIRECT($D$7),0)),"")</f>
        <v/>
      </c>
      <c r="U557" s="83" t="str">
        <f ca="1">IF(ISNUMBER($H557),INDEX(INDIRECT($D$4),MATCH('CF AUX'!U$14,INDIRECT($D$5),0),MATCH('CF AUX'!$I557,INDIRECT($D$7),0)),"")</f>
        <v/>
      </c>
      <c r="V557" s="83" t="str">
        <f ca="1">IF(ISNUMBER($H557),INDEX(INDIRECT($D$4),MATCH('CF AUX'!V$14,INDIRECT($D$5),0),MATCH('CF AUX'!$I557,INDIRECT($D$7),0)),"")</f>
        <v/>
      </c>
      <c r="W557" s="83" t="str">
        <f ca="1">IF(ISNUMBER($H557),INDEX(INDIRECT($D$4),MATCH('CF AUX'!W$14,INDIRECT($D$5),0),MATCH('CF AUX'!$I557,INDIRECT($D$7),0)),"")</f>
        <v/>
      </c>
      <c r="X557" s="83" t="str">
        <f ca="1">IF(ISNUMBER($H557),INDEX(INDIRECT($D$4),MATCH('CF AUX'!X$14,INDIRECT($D$5),0),MATCH('CF AUX'!$I557,INDIRECT($D$7),0)),"")</f>
        <v/>
      </c>
      <c r="Y557" s="83" t="str">
        <f ca="1">IF(ISNUMBER($H557),INDEX(INDIRECT($D$4),MATCH('CF AUX'!Y$14,INDIRECT($D$5),0),MATCH('CF AUX'!$I557,INDIRECT($D$7),0)),"")</f>
        <v/>
      </c>
      <c r="Z557" s="83" t="str">
        <f ca="1">IF(ISNUMBER($H557),INDEX(INDIRECT($D$4),MATCH('CF AUX'!Z$14,INDIRECT($D$5),0),MATCH('CF AUX'!$I557,INDIRECT($D$7),0)),"")</f>
        <v/>
      </c>
      <c r="AA557" s="83" t="str">
        <f ca="1">IF(ISNUMBER($H557),INDEX(INDIRECT($D$4),MATCH('CF AUX'!AA$14,INDIRECT($D$5),0),MATCH('CF AUX'!$I557,INDIRECT($D$7),0)),"")</f>
        <v/>
      </c>
      <c r="AB557" s="83" t="str">
        <f ca="1">IF(ISNUMBER($H557),INDEX(INDIRECT($D$4),MATCH('CF AUX'!AB$14,INDIRECT($D$5),0),MATCH('CF AUX'!$I557,INDIRECT($D$7),0)),"")</f>
        <v/>
      </c>
      <c r="AC557" s="83" t="str">
        <f ca="1">IF(ISNUMBER($H557),INDEX(INDIRECT($D$4),MATCH('CF AUX'!AC$14,INDIRECT($D$5),0),MATCH('CF AUX'!$I557,INDIRECT($D$7),0)),"")</f>
        <v/>
      </c>
      <c r="AD557" s="83" t="str">
        <f ca="1">IF(ISNUMBER($H557),INDEX(INDIRECT($D$4),MATCH('CF AUX'!AD$14,INDIRECT($D$5),0),MATCH('CF AUX'!$I557,INDIRECT($D$7),0)),"")</f>
        <v/>
      </c>
      <c r="AE557" s="83" t="str">
        <f ca="1">IF(ISNUMBER($H557),INDEX(INDIRECT($D$4),MATCH('CF AUX'!AE$14,INDIRECT($D$5),0),MATCH('CF AUX'!$I557,INDIRECT($D$7),0)),"")</f>
        <v/>
      </c>
      <c r="AF557" s="83" t="str">
        <f ca="1">IF(ISNUMBER($H557),INDEX(INDIRECT($D$4),MATCH('CF AUX'!AF$14,INDIRECT($D$5),0),MATCH('CF AUX'!$I557,INDIRECT($D$7),0)),"")</f>
        <v/>
      </c>
      <c r="AG557" s="83" t="str">
        <f ca="1">IF(ISNUMBER($H557),INDEX(INDIRECT($D$4),MATCH('CF AUX'!AG$14,INDIRECT($D$5),0),MATCH('CF AUX'!$I557,INDIRECT($D$7),0)),"")</f>
        <v/>
      </c>
      <c r="AH557" s="83" t="str">
        <f ca="1">IF(ISNUMBER($H557),INDEX(INDIRECT($D$4),MATCH('CF AUX'!AH$14,INDIRECT($D$5),0),MATCH('CF AUX'!$I557,INDIRECT($D$7),0)),"")</f>
        <v/>
      </c>
      <c r="AI557" s="83" t="str">
        <f ca="1">IF(ISNUMBER($H557),INDEX(INDIRECT($D$4),MATCH('CF AUX'!AI$14,INDIRECT($D$5),0),MATCH('CF AUX'!$I557,INDIRECT($D$7),0)),"")</f>
        <v/>
      </c>
      <c r="AJ557" s="83" t="str">
        <f ca="1">IF(ISNUMBER($H557),INDEX(INDIRECT($D$4),MATCH('CF AUX'!AJ$14,INDIRECT($D$5),0),MATCH('CF AUX'!$I557,INDIRECT($D$7),0)),"")</f>
        <v/>
      </c>
      <c r="AK557" s="83" t="str">
        <f ca="1">IF(ISNUMBER($H557),INDEX(INDIRECT($D$4),MATCH('CF AUX'!AK$14,INDIRECT($D$5),0),MATCH('CF AUX'!$I557,INDIRECT($D$7),0)),"")</f>
        <v/>
      </c>
      <c r="AL557" s="83" t="str">
        <f ca="1">IF(ISNUMBER($H557),INDEX(INDIRECT($D$4),MATCH('CF AUX'!AL$14,INDIRECT($D$5),0),MATCH('CF AUX'!$I557,INDIRECT($D$7),0)),"")</f>
        <v/>
      </c>
      <c r="AM557" s="83" t="str">
        <f ca="1">IF(ISNUMBER($H557),INDEX(INDIRECT($D$4),MATCH('CF AUX'!AM$14,INDIRECT($D$5),0),MATCH('CF AUX'!$I557,INDIRECT($D$7),0)),"")</f>
        <v/>
      </c>
      <c r="AN557" s="83" t="str">
        <f ca="1">IF(ISNUMBER($H557),INDEX(INDIRECT($D$4),MATCH('CF AUX'!AN$14,INDIRECT($D$5),0),MATCH('CF AUX'!$I557,INDIRECT($D$7),0)),"")</f>
        <v/>
      </c>
      <c r="AO557" s="83" t="str">
        <f ca="1">IF(ISNUMBER($H557),INDEX(INDIRECT($D$4),MATCH('CF AUX'!AO$14,INDIRECT($D$5),0),MATCH('CF AUX'!$I557,INDIRECT($D$7),0)),"")</f>
        <v/>
      </c>
      <c r="AP557" s="83" t="str">
        <f ca="1">IF(ISNUMBER($H557),INDEX(INDIRECT($D$4),MATCH('CF AUX'!AP$14,INDIRECT($D$5),0),MATCH('CF AUX'!$I557,INDIRECT($D$7),0)),"")</f>
        <v/>
      </c>
      <c r="AQ557" s="83" t="str">
        <f ca="1">IF(ISNUMBER($H557),INDEX(INDIRECT($D$4),MATCH('CF AUX'!AQ$14,INDIRECT($D$5),0),MATCH('CF AUX'!$I557,INDIRECT($D$7),0)),"")</f>
        <v/>
      </c>
      <c r="AR557" s="83" t="str">
        <f ca="1">IF(ISNUMBER($H557),INDEX(INDIRECT($D$4),MATCH('CF AUX'!AR$14,INDIRECT($D$5),0),MATCH('CF AUX'!$I557,INDIRECT($D$7),0)),"")</f>
        <v/>
      </c>
      <c r="AS557" s="83" t="str">
        <f ca="1">IF(ISNUMBER($H557),INDEX(INDIRECT($D$4),MATCH('CF AUX'!AS$14,INDIRECT($D$5),0),MATCH('CF AUX'!$I557,INDIRECT($D$7),0)),"")</f>
        <v/>
      </c>
      <c r="AT557" s="83" t="str">
        <f ca="1">IF(ISNUMBER($H557),INDEX(INDIRECT($D$4),MATCH('CF AUX'!AT$14,INDIRECT($D$5),0),MATCH('CF AUX'!$I557,INDIRECT($D$7),0)),"")</f>
        <v/>
      </c>
      <c r="AU557" s="83" t="str">
        <f ca="1">IF(ISNUMBER($H557),INDEX(INDIRECT($D$4),MATCH('CF AUX'!AU$14,INDIRECT($D$5),0),MATCH('CF AUX'!$I557,INDIRECT($D$7),0)),"")</f>
        <v/>
      </c>
      <c r="AV557" s="83" t="str">
        <f ca="1">IF(ISNUMBER($H557),INDEX(INDIRECT($D$4),MATCH('CF AUX'!AV$14,INDIRECT($D$5),0),MATCH('CF AUX'!$I557,INDIRECT($D$7),0)),"")</f>
        <v/>
      </c>
      <c r="AW557" s="83" t="str">
        <f ca="1">IF(ISNUMBER($H557),INDEX(INDIRECT($D$4),MATCH('CF AUX'!AW$14,INDIRECT($D$5),0),MATCH('CF AUX'!$I557,INDIRECT($D$7),0)),"")</f>
        <v/>
      </c>
      <c r="AX557" s="83" t="str">
        <f ca="1">IF(ISNUMBER($H557),INDEX(INDIRECT($D$4),MATCH('CF AUX'!AX$14,INDIRECT($D$5),0),MATCH('CF AUX'!$I557,INDIRECT($D$7),0)),"")</f>
        <v/>
      </c>
      <c r="AY557" s="83" t="str">
        <f ca="1">IF(ISNUMBER($H557),INDEX(INDIRECT($D$4),MATCH('CF AUX'!AY$14,INDIRECT($D$5),0),MATCH('CF AUX'!$I557,INDIRECT($D$7),0)),"")</f>
        <v/>
      </c>
      <c r="AZ557" s="83" t="str">
        <f ca="1">IF(ISNUMBER($H557),INDEX(INDIRECT($D$4),MATCH('CF AUX'!AZ$14,INDIRECT($D$5),0),MATCH('CF AUX'!$I557,INDIRECT($D$7),0)),"")</f>
        <v/>
      </c>
      <c r="BB557" s="97" t="str" cm="1">
        <f t="array" aca="1" ref="BB557" ca="1">IF(ISNUMBER($H557),MMULT(J557:AZ557,TRANSPOSE(INDIRECT($D$8&amp;$G$4&amp;B543&amp;":"&amp;$G$6&amp;B543))),"")</f>
        <v/>
      </c>
      <c r="BD557" s="59">
        <f>BD556</f>
        <v>539</v>
      </c>
      <c r="BE557" s="82" t="str" cm="1">
        <f t="array" aca="1" ref="BE557" ca="1">IFERROR(INDEX(INDIRECT($D$4),MATCH(INDIRECT(BE$5&amp;$BD557),INDIRECT($D$6),0),MATCH($I557,INDIRECT($D$7),0)),"")</f>
        <v/>
      </c>
      <c r="BF557" s="83" t="str" cm="1">
        <f t="array" aca="1" ref="BF557" ca="1">IFERROR(INDEX(INDIRECT($D$4),MATCH(INDIRECT(BF$5&amp;$BD557),INDIRECT($D$6),0),MATCH($I557,INDIRECT($D$7),0)),"")</f>
        <v/>
      </c>
      <c r="BG557" s="83" t="str" cm="1">
        <f t="array" aca="1" ref="BG557" ca="1">IFERROR(INDEX(INDIRECT($D$4),MATCH(INDIRECT(BG$5&amp;$BD557),INDIRECT($D$6),0),MATCH($I557,INDIRECT($D$7),0)),"")</f>
        <v/>
      </c>
      <c r="BH557" s="83" t="str" cm="1">
        <f t="array" aca="1" ref="BH557" ca="1">IFERROR(INDEX(INDIRECT($D$4),MATCH(INDIRECT(BH$5&amp;$BD557),INDIRECT($D$6),0),MATCH($I557,INDIRECT($D$7),0)),"")</f>
        <v/>
      </c>
      <c r="BI557" s="83" t="str" cm="1">
        <f t="array" aca="1" ref="BI557" ca="1">IFERROR(INDEX(INDIRECT($D$4),MATCH(INDIRECT(BI$5&amp;$BD557),INDIRECT($D$6),0),MATCH($I557,INDIRECT($D$7),0)),"")</f>
        <v/>
      </c>
      <c r="BJ557" s="83" t="str" cm="1">
        <f t="array" aca="1" ref="BJ557" ca="1">IFERROR(INDEX(INDIRECT($D$4),MATCH(INDIRECT(BJ$5&amp;$BD557),INDIRECT($D$6),0),MATCH($I557,INDIRECT($D$7),0)),"")</f>
        <v/>
      </c>
      <c r="BK557" s="83" t="str" cm="1">
        <f t="array" aca="1" ref="BK557" ca="1">IFERROR(INDEX(INDIRECT($D$4),MATCH(INDIRECT(BK$5&amp;$BD557),INDIRECT($D$6),0),MATCH($I557,INDIRECT($D$7),0)),"")</f>
        <v/>
      </c>
      <c r="BL557" s="83" t="str" cm="1">
        <f t="array" aca="1" ref="BL557" ca="1">IFERROR(INDEX(INDIRECT($D$4),MATCH(INDIRECT(BL$5&amp;$BD557),INDIRECT($D$6),0),MATCH($I557,INDIRECT($D$7),0)),"")</f>
        <v/>
      </c>
      <c r="BM557" s="83" t="str" cm="1">
        <f t="array" aca="1" ref="BM557" ca="1">IFERROR(INDEX(INDIRECT($D$4),MATCH(INDIRECT(BM$5&amp;$BD557),INDIRECT($D$6),0),MATCH($I557,INDIRECT($D$7),0)),"")</f>
        <v/>
      </c>
      <c r="BN557" s="83" t="str" cm="1">
        <f t="array" aca="1" ref="BN557" ca="1">IFERROR(INDEX(INDIRECT($D$4),MATCH(INDIRECT(BN$5&amp;$BD557),INDIRECT($D$6),0),MATCH($I557,INDIRECT($D$7),0)),"")</f>
        <v/>
      </c>
      <c r="BO557" s="83" t="str" cm="1">
        <f t="array" aca="1" ref="BO557" ca="1">IFERROR(INDEX(INDIRECT($D$4),MATCH(INDIRECT(BO$5&amp;$BD557),INDIRECT($D$6),0),MATCH($I557,INDIRECT($D$7),0)),"")</f>
        <v/>
      </c>
      <c r="BP557" s="83" t="str" cm="1">
        <f t="array" aca="1" ref="BP557" ca="1">IFERROR(INDEX(INDIRECT($D$4),MATCH(INDIRECT(BP$5&amp;$BD557),INDIRECT($D$6),0),MATCH($I557,INDIRECT($D$7),0)),"")</f>
        <v/>
      </c>
      <c r="BQ557" s="83" t="str" cm="1">
        <f t="array" aca="1" ref="BQ557" ca="1">IFERROR(INDEX(INDIRECT($D$4),MATCH(INDIRECT(BQ$5&amp;$BD557),INDIRECT($D$6),0),MATCH($I557,INDIRECT($D$7),0)),"")</f>
        <v/>
      </c>
      <c r="BR557" s="83" t="str" cm="1">
        <f t="array" aca="1" ref="BR557" ca="1">IFERROR(INDEX(INDIRECT($D$4),MATCH(INDIRECT(BR$5&amp;$BD557),INDIRECT($D$6),0),MATCH($I557,INDIRECT($D$7),0)),"")</f>
        <v/>
      </c>
      <c r="BS557" s="83" t="str" cm="1">
        <f t="array" aca="1" ref="BS557" ca="1">IFERROR(INDEX(INDIRECT($D$4),MATCH(INDIRECT(BS$5&amp;$BD557),INDIRECT($D$6),0),MATCH($I557,INDIRECT($D$7),0)),"")</f>
        <v/>
      </c>
      <c r="BT557" s="83" t="str" cm="1">
        <f t="array" aca="1" ref="BT557" ca="1">IFERROR(INDEX(INDIRECT($D$4),MATCH(INDIRECT(BT$5&amp;$BD557),INDIRECT($D$6),0),MATCH($I557,INDIRECT($D$7),0)),"")</f>
        <v/>
      </c>
      <c r="BU557" s="83" t="str" cm="1">
        <f t="array" aca="1" ref="BU557" ca="1">IFERROR(INDEX(INDIRECT($D$4),MATCH(INDIRECT(BU$5&amp;$BD557),INDIRECT($D$6),0),MATCH($I557,INDIRECT($D$7),0)),"")</f>
        <v/>
      </c>
      <c r="BV557" s="100" t="str" cm="1">
        <f t="array" aca="1" ref="BV557" ca="1">IFERROR(INDEX(INDIRECT($D$4),MATCH(INDIRECT(BV$5&amp;$BD557),INDIRECT($D$6),0),MATCH($I557,INDIRECT($D$7),0)),"")</f>
        <v/>
      </c>
      <c r="BX557" s="82"/>
      <c r="BY557" s="83"/>
      <c r="BZ557" s="83"/>
      <c r="CA557" s="83"/>
      <c r="CB557" s="83"/>
      <c r="CC557" s="83"/>
      <c r="CD557" s="83"/>
      <c r="CE557" s="83"/>
      <c r="CF557" s="83"/>
      <c r="CG557" s="83"/>
      <c r="CH557" s="83"/>
      <c r="CI557" s="83"/>
      <c r="CJ557" s="83"/>
      <c r="CK557" s="83"/>
      <c r="CL557" s="83"/>
      <c r="CM557" s="83"/>
      <c r="CN557" s="83"/>
      <c r="CO557" s="100"/>
      <c r="CQ557" s="107"/>
      <c r="CR557" s="108" t="str">
        <f t="shared" si="138"/>
        <v/>
      </c>
      <c r="CS557" s="114"/>
      <c r="CT557" s="109" t="str">
        <f t="shared" ca="1" si="135"/>
        <v/>
      </c>
      <c r="CU557" s="82" t="str">
        <f>IF(ISNUMBER($CS557),INDEX(IRF.New!$CS$7:$DJ$37,MATCH(B543+1,IRF.New!$B$7:$B$37,0),MATCH($CT557,IRF.New!$CS$5:$DJ$5,0)),"")</f>
        <v/>
      </c>
      <c r="CV557" s="83"/>
      <c r="CW557" s="83" t="str">
        <f t="shared" si="136"/>
        <v/>
      </c>
      <c r="CX557" s="83"/>
      <c r="CY557" s="83"/>
      <c r="CZ557" s="112"/>
      <c r="DA557" s="112" t="str">
        <f>IF(ISNUMBER(CS557),INDEX(IRF.New!$CS$2:$DJ$2,MATCH('CF AUX'!$CT557,IRF.New!$CS$5:$DJ$5,0)),"")</f>
        <v/>
      </c>
      <c r="DB557" s="74"/>
      <c r="DD557" s="133" t="str">
        <f>IF(ISNUMBER(CS557),INDEX(IRF.New!$D$7:$CO$37,MATCH('CF AUX'!C538,IRF.New!$C$7:$C$37,0),MATCH(CT557,IRF.New!$D$5:$CO$5,0)),"")</f>
        <v/>
      </c>
    </row>
    <row r="560" spans="1:108" ht="16.5" thickBot="1" x14ac:dyDescent="0.3">
      <c r="B560" s="121" t="str">
        <f>"HORIZON "&amp;C563</f>
        <v>HORIZON 23</v>
      </c>
      <c r="C560" s="118"/>
      <c r="D560" s="119"/>
      <c r="E560" s="119"/>
      <c r="F560" s="120"/>
      <c r="G560" s="120"/>
      <c r="H560" s="120"/>
      <c r="I560" s="120"/>
      <c r="J560" s="120"/>
      <c r="K560" s="118"/>
      <c r="L560" s="119"/>
      <c r="M560" s="120"/>
      <c r="N560" s="120"/>
      <c r="O560" s="120"/>
      <c r="P560" s="120"/>
      <c r="Q560" s="120"/>
      <c r="R560" s="120"/>
      <c r="S560" s="120"/>
      <c r="T560" s="120"/>
      <c r="U560" s="120"/>
      <c r="V560" s="120"/>
      <c r="W560" s="120"/>
      <c r="X560" s="120"/>
      <c r="Y560" s="120"/>
      <c r="Z560" s="120"/>
      <c r="AA560" s="120"/>
      <c r="AB560" s="120"/>
      <c r="AC560" s="120"/>
      <c r="AD560" s="120"/>
      <c r="AE560" s="120"/>
      <c r="AF560" s="120"/>
      <c r="AG560" s="120"/>
      <c r="AH560" s="120"/>
      <c r="AI560" s="120"/>
      <c r="AJ560" s="120"/>
      <c r="AK560" s="120"/>
      <c r="AL560" s="120"/>
      <c r="AM560" s="120"/>
      <c r="AN560" s="120"/>
      <c r="AO560" s="120"/>
      <c r="AP560" s="120"/>
      <c r="AQ560" s="120"/>
      <c r="AR560" s="120"/>
      <c r="AS560" s="120"/>
      <c r="AT560" s="120"/>
      <c r="AU560" s="120"/>
      <c r="AV560" s="120"/>
      <c r="AW560" s="120"/>
      <c r="AX560" s="120"/>
      <c r="AY560" s="120"/>
      <c r="AZ560" s="120"/>
      <c r="BA560" s="120"/>
      <c r="BB560" s="120"/>
      <c r="BC560" s="120"/>
      <c r="BD560" s="120"/>
      <c r="BE560" s="120"/>
      <c r="BF560" s="120"/>
      <c r="BG560" s="120"/>
      <c r="BH560" s="120"/>
      <c r="BI560" s="120"/>
      <c r="BJ560" s="120"/>
      <c r="BK560" s="120"/>
      <c r="BL560" s="120"/>
      <c r="BM560" s="120"/>
      <c r="BN560" s="120"/>
      <c r="BO560" s="120"/>
      <c r="BP560" s="120"/>
      <c r="BQ560" s="120"/>
      <c r="BR560" s="120"/>
      <c r="BS560" s="120"/>
      <c r="BT560" s="120"/>
      <c r="BU560" s="120"/>
      <c r="BV560" s="120"/>
      <c r="BW560" s="120"/>
      <c r="BX560" s="120"/>
      <c r="BY560" s="120"/>
      <c r="BZ560" s="120"/>
      <c r="CA560" s="120"/>
      <c r="CB560" s="120"/>
      <c r="CC560" s="120"/>
      <c r="CD560" s="120"/>
      <c r="CE560" s="120"/>
      <c r="CF560" s="120"/>
      <c r="CG560" s="120"/>
      <c r="CH560" s="120"/>
      <c r="CI560" s="120"/>
      <c r="CJ560" s="120"/>
      <c r="CK560" s="120"/>
      <c r="CL560" s="120"/>
      <c r="CM560" s="120"/>
      <c r="CN560" s="120"/>
      <c r="CO560" s="120"/>
      <c r="CP560" s="120"/>
      <c r="CQ560" s="120"/>
      <c r="CR560" s="120"/>
      <c r="CS560" s="120"/>
      <c r="CT560" s="120"/>
      <c r="CU560" s="120"/>
      <c r="CV560" s="120"/>
      <c r="CW560" s="120"/>
      <c r="CX560" s="120"/>
      <c r="CY560" s="120"/>
      <c r="CZ560" s="120"/>
      <c r="DA560" s="120"/>
      <c r="DB560" s="120"/>
      <c r="DC560" s="120"/>
      <c r="DD560" s="120"/>
    </row>
    <row r="561" spans="2:109" ht="15.75" thickTop="1" x14ac:dyDescent="0.25">
      <c r="C561" s="61"/>
      <c r="D561" s="60"/>
      <c r="E561" s="60"/>
      <c r="K561" s="61"/>
      <c r="L561" s="60"/>
      <c r="BC561" s="61" t="s">
        <v>265</v>
      </c>
      <c r="BD561" s="59">
        <f>ROW(BE564)</f>
        <v>564</v>
      </c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</row>
    <row r="562" spans="2:109" x14ac:dyDescent="0.25">
      <c r="B562" s="59" t="s">
        <v>238</v>
      </c>
      <c r="I562" s="108" t="s">
        <v>251</v>
      </c>
      <c r="BE562" s="59" t="s">
        <v>247</v>
      </c>
    </row>
    <row r="563" spans="2:109" x14ac:dyDescent="0.25">
      <c r="B563" s="69" t="s">
        <v>226</v>
      </c>
      <c r="C563" s="70">
        <f>C538+1</f>
        <v>23</v>
      </c>
      <c r="I563" s="127" t="s">
        <v>249</v>
      </c>
      <c r="J563" s="76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  <c r="AD563" s="77"/>
      <c r="AE563" s="77"/>
      <c r="AF563" s="77"/>
      <c r="AG563" s="77"/>
      <c r="AH563" s="77"/>
      <c r="AI563" s="77"/>
      <c r="AJ563" s="77"/>
      <c r="AK563" s="77"/>
      <c r="AL563" s="77"/>
      <c r="AM563" s="77"/>
      <c r="AN563" s="77"/>
      <c r="AO563" s="77"/>
      <c r="AP563" s="77"/>
      <c r="AQ563" s="77"/>
      <c r="AR563" s="77"/>
      <c r="AS563" s="77"/>
      <c r="AT563" s="77"/>
      <c r="AU563" s="77"/>
      <c r="AV563" s="77"/>
      <c r="AW563" s="77"/>
      <c r="AX563" s="77"/>
      <c r="AY563" s="77"/>
      <c r="AZ563" s="77"/>
      <c r="BB563" s="64" t="s">
        <v>232</v>
      </c>
      <c r="BE563" s="104" t="str" cm="1">
        <f t="array" aca="1" ref="BE563:BV563" ca="1">TRANSPOSE(I565:I582)</f>
        <v/>
      </c>
      <c r="BF563" s="105" t="str">
        <f ca="1"/>
        <v/>
      </c>
      <c r="BG563" s="105" t="str">
        <f ca="1"/>
        <v/>
      </c>
      <c r="BH563" s="105" t="str">
        <f ca="1"/>
        <v/>
      </c>
      <c r="BI563" s="105" t="str">
        <f ca="1"/>
        <v/>
      </c>
      <c r="BJ563" s="105" t="str">
        <f ca="1"/>
        <v/>
      </c>
      <c r="BK563" s="105" t="str">
        <f ca="1"/>
        <v/>
      </c>
      <c r="BL563" s="105" t="str">
        <f ca="1"/>
        <v/>
      </c>
      <c r="BM563" s="105" t="str">
        <f ca="1"/>
        <v/>
      </c>
      <c r="BN563" s="105" t="str">
        <f ca="1"/>
        <v/>
      </c>
      <c r="BO563" s="105" t="str">
        <f ca="1"/>
        <v/>
      </c>
      <c r="BP563" s="105" t="str">
        <f ca="1"/>
        <v/>
      </c>
      <c r="BQ563" s="105" t="str">
        <f ca="1"/>
        <v/>
      </c>
      <c r="BR563" s="105" t="str">
        <f ca="1"/>
        <v/>
      </c>
      <c r="BS563" s="105" t="str">
        <f ca="1"/>
        <v/>
      </c>
      <c r="BT563" s="105" t="str">
        <f ca="1"/>
        <v/>
      </c>
      <c r="BU563" s="105" t="str">
        <f ca="1"/>
        <v/>
      </c>
      <c r="BV563" s="106" t="str">
        <f ca="1"/>
        <v/>
      </c>
      <c r="CU563" s="127" t="s">
        <v>249</v>
      </c>
      <c r="CW563" s="110" t="str">
        <f>SUBSTITUTE(ADDRESS(1,COLUMN(CW565),4),"1","")</f>
        <v>CW</v>
      </c>
      <c r="DD563" s="127" t="s">
        <v>249</v>
      </c>
    </row>
    <row r="564" spans="2:109" x14ac:dyDescent="0.25">
      <c r="B564" s="71" t="s">
        <v>225</v>
      </c>
      <c r="C564" s="72">
        <f>INDEX(IRF.New!$CR:$CR,MATCH('CF AUX'!C563,IRF.New!$C:$C,0))</f>
        <v>0</v>
      </c>
      <c r="F564" s="60" t="s">
        <v>263</v>
      </c>
      <c r="H564" s="65"/>
      <c r="I564" s="124" t="s">
        <v>264</v>
      </c>
      <c r="J564" s="60">
        <v>1</v>
      </c>
      <c r="K564" s="60">
        <f>J564+1</f>
        <v>2</v>
      </c>
      <c r="L564" s="60">
        <f t="shared" ref="L564:AZ564" si="140">K564+1</f>
        <v>3</v>
      </c>
      <c r="M564" s="60">
        <f t="shared" si="140"/>
        <v>4</v>
      </c>
      <c r="N564" s="60">
        <f t="shared" si="140"/>
        <v>5</v>
      </c>
      <c r="O564" s="60">
        <f t="shared" si="140"/>
        <v>6</v>
      </c>
      <c r="P564" s="60">
        <f t="shared" si="140"/>
        <v>7</v>
      </c>
      <c r="Q564" s="60">
        <f t="shared" si="140"/>
        <v>8</v>
      </c>
      <c r="R564" s="60">
        <f t="shared" si="140"/>
        <v>9</v>
      </c>
      <c r="S564" s="60">
        <f t="shared" si="140"/>
        <v>10</v>
      </c>
      <c r="T564" s="60">
        <f t="shared" si="140"/>
        <v>11</v>
      </c>
      <c r="U564" s="60">
        <f t="shared" si="140"/>
        <v>12</v>
      </c>
      <c r="V564" s="60">
        <f t="shared" si="140"/>
        <v>13</v>
      </c>
      <c r="W564" s="60">
        <f t="shared" si="140"/>
        <v>14</v>
      </c>
      <c r="X564" s="60">
        <f t="shared" si="140"/>
        <v>15</v>
      </c>
      <c r="Y564" s="60">
        <f t="shared" si="140"/>
        <v>16</v>
      </c>
      <c r="Z564" s="60">
        <f t="shared" si="140"/>
        <v>17</v>
      </c>
      <c r="AA564" s="60">
        <f t="shared" si="140"/>
        <v>18</v>
      </c>
      <c r="AB564" s="60">
        <f t="shared" si="140"/>
        <v>19</v>
      </c>
      <c r="AC564" s="60">
        <f t="shared" si="140"/>
        <v>20</v>
      </c>
      <c r="AD564" s="60">
        <f t="shared" si="140"/>
        <v>21</v>
      </c>
      <c r="AE564" s="60">
        <f t="shared" si="140"/>
        <v>22</v>
      </c>
      <c r="AF564" s="60">
        <f t="shared" si="140"/>
        <v>23</v>
      </c>
      <c r="AG564" s="60">
        <f t="shared" si="140"/>
        <v>24</v>
      </c>
      <c r="AH564" s="60">
        <f t="shared" si="140"/>
        <v>25</v>
      </c>
      <c r="AI564" s="60">
        <f t="shared" si="140"/>
        <v>26</v>
      </c>
      <c r="AJ564" s="60">
        <f t="shared" si="140"/>
        <v>27</v>
      </c>
      <c r="AK564" s="60">
        <f t="shared" si="140"/>
        <v>28</v>
      </c>
      <c r="AL564" s="60">
        <f t="shared" si="140"/>
        <v>29</v>
      </c>
      <c r="AM564" s="60">
        <f t="shared" si="140"/>
        <v>30</v>
      </c>
      <c r="AN564" s="60">
        <f t="shared" si="140"/>
        <v>31</v>
      </c>
      <c r="AO564" s="60">
        <f t="shared" si="140"/>
        <v>32</v>
      </c>
      <c r="AP564" s="60">
        <f t="shared" si="140"/>
        <v>33</v>
      </c>
      <c r="AQ564" s="60">
        <f t="shared" si="140"/>
        <v>34</v>
      </c>
      <c r="AR564" s="60">
        <f t="shared" si="140"/>
        <v>35</v>
      </c>
      <c r="AS564" s="60">
        <f t="shared" si="140"/>
        <v>36</v>
      </c>
      <c r="AT564" s="60">
        <f t="shared" si="140"/>
        <v>37</v>
      </c>
      <c r="AU564" s="60">
        <f t="shared" si="140"/>
        <v>38</v>
      </c>
      <c r="AV564" s="60">
        <f t="shared" si="140"/>
        <v>39</v>
      </c>
      <c r="AW564" s="60">
        <f t="shared" si="140"/>
        <v>40</v>
      </c>
      <c r="AX564" s="60">
        <f t="shared" si="140"/>
        <v>41</v>
      </c>
      <c r="AY564" s="60">
        <f t="shared" si="140"/>
        <v>42</v>
      </c>
      <c r="AZ564" s="60">
        <f t="shared" si="140"/>
        <v>43</v>
      </c>
      <c r="BB564" s="67" t="s">
        <v>239</v>
      </c>
      <c r="BE564" s="107" t="str">
        <f ca="1">IFERROR(INDEX(IRF.New!$CS$2:$DJ$2,MATCH(BE563,IRF.New!$CS$5:$DJ$5,0)),"")</f>
        <v/>
      </c>
      <c r="BF564" s="108" t="str">
        <f ca="1">IFERROR(INDEX(IRF.New!$CS$2:$DJ$2,MATCH(BF563,IRF.New!$CS$5:$DJ$5,0)),"")</f>
        <v/>
      </c>
      <c r="BG564" s="108" t="str">
        <f ca="1">IFERROR(INDEX(IRF.New!$CS$2:$DJ$2,MATCH(BG563,IRF.New!$CS$5:$DJ$5,0)),"")</f>
        <v/>
      </c>
      <c r="BH564" s="108" t="str">
        <f ca="1">IFERROR(INDEX(IRF.New!$CS$2:$DJ$2,MATCH(BH563,IRF.New!$CS$5:$DJ$5,0)),"")</f>
        <v/>
      </c>
      <c r="BI564" s="108" t="str">
        <f ca="1">IFERROR(INDEX(IRF.New!$CS$2:$DJ$2,MATCH(BI563,IRF.New!$CS$5:$DJ$5,0)),"")</f>
        <v/>
      </c>
      <c r="BJ564" s="108" t="str">
        <f ca="1">IFERROR(INDEX(IRF.New!$CS$2:$DJ$2,MATCH(BJ563,IRF.New!$CS$5:$DJ$5,0)),"")</f>
        <v/>
      </c>
      <c r="BK564" s="108" t="str">
        <f ca="1">IFERROR(INDEX(IRF.New!$CS$2:$DJ$2,MATCH(BK563,IRF.New!$CS$5:$DJ$5,0)),"")</f>
        <v/>
      </c>
      <c r="BL564" s="108" t="str">
        <f ca="1">IFERROR(INDEX(IRF.New!$CS$2:$DJ$2,MATCH(BL563,IRF.New!$CS$5:$DJ$5,0)),"")</f>
        <v/>
      </c>
      <c r="BM564" s="108" t="str">
        <f ca="1">IFERROR(INDEX(IRF.New!$CS$2:$DJ$2,MATCH(BM563,IRF.New!$CS$5:$DJ$5,0)),"")</f>
        <v/>
      </c>
      <c r="BN564" s="108" t="str">
        <f ca="1">IFERROR(INDEX(IRF.New!$CS$2:$DJ$2,MATCH(BN563,IRF.New!$CS$5:$DJ$5,0)),"")</f>
        <v/>
      </c>
      <c r="BO564" s="108" t="str">
        <f ca="1">IFERROR(INDEX(IRF.New!$CS$2:$DJ$2,MATCH(BO563,IRF.New!$CS$5:$DJ$5,0)),"")</f>
        <v/>
      </c>
      <c r="BP564" s="108" t="str">
        <f ca="1">IFERROR(INDEX(IRF.New!$CS$2:$DJ$2,MATCH(BP563,IRF.New!$CS$5:$DJ$5,0)),"")</f>
        <v/>
      </c>
      <c r="BQ564" s="108" t="str">
        <f ca="1">IFERROR(INDEX(IRF.New!$CS$2:$DJ$2,MATCH(BQ563,IRF.New!$CS$5:$DJ$5,0)),"")</f>
        <v/>
      </c>
      <c r="BR564" s="108" t="str">
        <f ca="1">IFERROR(INDEX(IRF.New!$CS$2:$DJ$2,MATCH(BR563,IRF.New!$CS$5:$DJ$5,0)),"")</f>
        <v/>
      </c>
      <c r="BS564" s="108" t="str">
        <f ca="1">IFERROR(INDEX(IRF.New!$CS$2:$DJ$2,MATCH(BS563,IRF.New!$CS$5:$DJ$5,0)),"")</f>
        <v/>
      </c>
      <c r="BT564" s="108" t="str">
        <f ca="1">IFERROR(INDEX(IRF.New!$CS$2:$DJ$2,MATCH(BT563,IRF.New!$CS$5:$DJ$5,0)),"")</f>
        <v/>
      </c>
      <c r="BU564" s="108" t="str">
        <f ca="1">IFERROR(INDEX(IRF.New!$CS$2:$DJ$2,MATCH(BU563,IRF.New!$CS$5:$DJ$5,0)),"")</f>
        <v/>
      </c>
      <c r="BV564" s="109" t="str">
        <f ca="1">IFERROR(INDEX(IRF.New!$CS$2:$DJ$2,MATCH(BV563,IRF.New!$CS$5:$DJ$5,0)),"")</f>
        <v/>
      </c>
      <c r="BX564" s="59" t="s">
        <v>242</v>
      </c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59"/>
      <c r="CN564" s="59"/>
      <c r="CO564" s="59"/>
      <c r="CQ564" s="59"/>
      <c r="CR564" s="59"/>
      <c r="CS564" s="59"/>
      <c r="CT564" s="59"/>
      <c r="CU564" s="60" t="s">
        <v>244</v>
      </c>
      <c r="CV564" s="59"/>
      <c r="CW564" s="60" t="s">
        <v>250</v>
      </c>
      <c r="CX564" s="60"/>
      <c r="CY564" s="60" t="s">
        <v>237</v>
      </c>
      <c r="CZ564" s="59" t="s">
        <v>231</v>
      </c>
      <c r="DA564" s="59" t="s">
        <v>243</v>
      </c>
      <c r="DB564" s="60" t="s">
        <v>272</v>
      </c>
      <c r="DD564" s="44" t="s">
        <v>246</v>
      </c>
    </row>
    <row r="565" spans="2:109" x14ac:dyDescent="0.25">
      <c r="B565" s="73" t="s">
        <v>228</v>
      </c>
      <c r="C565" s="74">
        <f>INDEX(IRF.New!$CR$41:$CR$64,MATCH('CF AUX'!C563,IRF.New!$CQ$41:$CQ$64,0))</f>
        <v>63</v>
      </c>
      <c r="F565" s="135" t="str">
        <f>IF(ISNUMBER(H565),IF(ABS((DD565-CU565))&lt;0.001,TRUE,FALSE),"")</f>
        <v/>
      </c>
      <c r="H565" s="143" t="e" cm="1" vm="1">
        <f t="array" ref="H565">_xlfn.SEQUENCE(C564)</f>
        <v>#VALUE!</v>
      </c>
      <c r="I565" s="128" t="str">
        <f ca="1">IF(ISNUMBER(H565),INDEX(IRF.New!$CS$5:$DJ$5,MATCH('CF AUX'!H565,INDIRECT("IRF.New!$CS$"&amp;C565&amp;":$DJ$"&amp;C565),0)),"")</f>
        <v/>
      </c>
      <c r="J565" s="78" t="str">
        <f ca="1">IF(ISNUMBER($H565),INDEX(INDIRECT($D$4),MATCH('CF AUX'!J$14,INDIRECT($D$5),0),MATCH('CF AUX'!$I565,INDIRECT($D$7),0)),"")</f>
        <v/>
      </c>
      <c r="K565" s="79" t="str">
        <f ca="1">IF(ISNUMBER($H565),INDEX(INDIRECT($D$4),MATCH('CF AUX'!K$14,INDIRECT($D$5),0),MATCH('CF AUX'!$I565,INDIRECT($D$7),0)),"")</f>
        <v/>
      </c>
      <c r="L565" s="79" t="str">
        <f ca="1">IF(ISNUMBER($H565),INDEX(INDIRECT($D$4),MATCH('CF AUX'!L$14,INDIRECT($D$5),0),MATCH('CF AUX'!$I565,INDIRECT($D$7),0)),"")</f>
        <v/>
      </c>
      <c r="M565" s="79" t="str">
        <f ca="1">IF(ISNUMBER($H565),INDEX(INDIRECT($D$4),MATCH('CF AUX'!M$14,INDIRECT($D$5),0),MATCH('CF AUX'!$I565,INDIRECT($D$7),0)),"")</f>
        <v/>
      </c>
      <c r="N565" s="79" t="str">
        <f ca="1">IF(ISNUMBER($H565),INDEX(INDIRECT($D$4),MATCH('CF AUX'!N$14,INDIRECT($D$5),0),MATCH('CF AUX'!$I565,INDIRECT($D$7),0)),"")</f>
        <v/>
      </c>
      <c r="O565" s="79" t="str">
        <f ca="1">IF(ISNUMBER($H565),INDEX(INDIRECT($D$4),MATCH('CF AUX'!O$14,INDIRECT($D$5),0),MATCH('CF AUX'!$I565,INDIRECT($D$7),0)),"")</f>
        <v/>
      </c>
      <c r="P565" s="79" t="str">
        <f ca="1">IF(ISNUMBER($H565),INDEX(INDIRECT($D$4),MATCH('CF AUX'!P$14,INDIRECT($D$5),0),MATCH('CF AUX'!$I565,INDIRECT($D$7),0)),"")</f>
        <v/>
      </c>
      <c r="Q565" s="79" t="str">
        <f ca="1">IF(ISNUMBER($H565),INDEX(INDIRECT($D$4),MATCH('CF AUX'!Q$14,INDIRECT($D$5),0),MATCH('CF AUX'!$I565,INDIRECT($D$7),0)),"")</f>
        <v/>
      </c>
      <c r="R565" s="79" t="str">
        <f ca="1">IF(ISNUMBER($H565),INDEX(INDIRECT($D$4),MATCH('CF AUX'!R$14,INDIRECT($D$5),0),MATCH('CF AUX'!$I565,INDIRECT($D$7),0)),"")</f>
        <v/>
      </c>
      <c r="S565" s="79" t="str">
        <f ca="1">IF(ISNUMBER($H565),INDEX(INDIRECT($D$4),MATCH('CF AUX'!S$14,INDIRECT($D$5),0),MATCH('CF AUX'!$I565,INDIRECT($D$7),0)),"")</f>
        <v/>
      </c>
      <c r="T565" s="79" t="str">
        <f ca="1">IF(ISNUMBER($H565),INDEX(INDIRECT($D$4),MATCH('CF AUX'!T$14,INDIRECT($D$5),0),MATCH('CF AUX'!$I565,INDIRECT($D$7),0)),"")</f>
        <v/>
      </c>
      <c r="U565" s="79" t="str">
        <f ca="1">IF(ISNUMBER($H565),INDEX(INDIRECT($D$4),MATCH('CF AUX'!U$14,INDIRECT($D$5),0),MATCH('CF AUX'!$I565,INDIRECT($D$7),0)),"")</f>
        <v/>
      </c>
      <c r="V565" s="79" t="str">
        <f ca="1">IF(ISNUMBER($H565),INDEX(INDIRECT($D$4),MATCH('CF AUX'!V$14,INDIRECT($D$5),0),MATCH('CF AUX'!$I565,INDIRECT($D$7),0)),"")</f>
        <v/>
      </c>
      <c r="W565" s="79" t="str">
        <f ca="1">IF(ISNUMBER($H565),INDEX(INDIRECT($D$4),MATCH('CF AUX'!W$14,INDIRECT($D$5),0),MATCH('CF AUX'!$I565,INDIRECT($D$7),0)),"")</f>
        <v/>
      </c>
      <c r="X565" s="79" t="str">
        <f ca="1">IF(ISNUMBER($H565),INDEX(INDIRECT($D$4),MATCH('CF AUX'!X$14,INDIRECT($D$5),0),MATCH('CF AUX'!$I565,INDIRECT($D$7),0)),"")</f>
        <v/>
      </c>
      <c r="Y565" s="79" t="str">
        <f ca="1">IF(ISNUMBER($H565),INDEX(INDIRECT($D$4),MATCH('CF AUX'!Y$14,INDIRECT($D$5),0),MATCH('CF AUX'!$I565,INDIRECT($D$7),0)),"")</f>
        <v/>
      </c>
      <c r="Z565" s="79" t="str">
        <f ca="1">IF(ISNUMBER($H565),INDEX(INDIRECT($D$4),MATCH('CF AUX'!Z$14,INDIRECT($D$5),0),MATCH('CF AUX'!$I565,INDIRECT($D$7),0)),"")</f>
        <v/>
      </c>
      <c r="AA565" s="79" t="str">
        <f ca="1">IF(ISNUMBER($H565),INDEX(INDIRECT($D$4),MATCH('CF AUX'!AA$14,INDIRECT($D$5),0),MATCH('CF AUX'!$I565,INDIRECT($D$7),0)),"")</f>
        <v/>
      </c>
      <c r="AB565" s="79" t="str">
        <f ca="1">IF(ISNUMBER($H565),INDEX(INDIRECT($D$4),MATCH('CF AUX'!AB$14,INDIRECT($D$5),0),MATCH('CF AUX'!$I565,INDIRECT($D$7),0)),"")</f>
        <v/>
      </c>
      <c r="AC565" s="79" t="str">
        <f ca="1">IF(ISNUMBER($H565),INDEX(INDIRECT($D$4),MATCH('CF AUX'!AC$14,INDIRECT($D$5),0),MATCH('CF AUX'!$I565,INDIRECT($D$7),0)),"")</f>
        <v/>
      </c>
      <c r="AD565" s="79" t="str">
        <f ca="1">IF(ISNUMBER($H565),INDEX(INDIRECT($D$4),MATCH('CF AUX'!AD$14,INDIRECT($D$5),0),MATCH('CF AUX'!$I565,INDIRECT($D$7),0)),"")</f>
        <v/>
      </c>
      <c r="AE565" s="79" t="str">
        <f ca="1">IF(ISNUMBER($H565),INDEX(INDIRECT($D$4),MATCH('CF AUX'!AE$14,INDIRECT($D$5),0),MATCH('CF AUX'!$I565,INDIRECT($D$7),0)),"")</f>
        <v/>
      </c>
      <c r="AF565" s="79" t="str">
        <f ca="1">IF(ISNUMBER($H565),INDEX(INDIRECT($D$4),MATCH('CF AUX'!AF$14,INDIRECT($D$5),0),MATCH('CF AUX'!$I565,INDIRECT($D$7),0)),"")</f>
        <v/>
      </c>
      <c r="AG565" s="79" t="str">
        <f ca="1">IF(ISNUMBER($H565),INDEX(INDIRECT($D$4),MATCH('CF AUX'!AG$14,INDIRECT($D$5),0),MATCH('CF AUX'!$I565,INDIRECT($D$7),0)),"")</f>
        <v/>
      </c>
      <c r="AH565" s="79" t="str">
        <f ca="1">IF(ISNUMBER($H565),INDEX(INDIRECT($D$4),MATCH('CF AUX'!AH$14,INDIRECT($D$5),0),MATCH('CF AUX'!$I565,INDIRECT($D$7),0)),"")</f>
        <v/>
      </c>
      <c r="AI565" s="79" t="str">
        <f ca="1">IF(ISNUMBER($H565),INDEX(INDIRECT($D$4),MATCH('CF AUX'!AI$14,INDIRECT($D$5),0),MATCH('CF AUX'!$I565,INDIRECT($D$7),0)),"")</f>
        <v/>
      </c>
      <c r="AJ565" s="79" t="str">
        <f ca="1">IF(ISNUMBER($H565),INDEX(INDIRECT($D$4),MATCH('CF AUX'!AJ$14,INDIRECT($D$5),0),MATCH('CF AUX'!$I565,INDIRECT($D$7),0)),"")</f>
        <v/>
      </c>
      <c r="AK565" s="79" t="str">
        <f ca="1">IF(ISNUMBER($H565),INDEX(INDIRECT($D$4),MATCH('CF AUX'!AK$14,INDIRECT($D$5),0),MATCH('CF AUX'!$I565,INDIRECT($D$7),0)),"")</f>
        <v/>
      </c>
      <c r="AL565" s="79" t="str">
        <f ca="1">IF(ISNUMBER($H565),INDEX(INDIRECT($D$4),MATCH('CF AUX'!AL$14,INDIRECT($D$5),0),MATCH('CF AUX'!$I565,INDIRECT($D$7),0)),"")</f>
        <v/>
      </c>
      <c r="AM565" s="79" t="str">
        <f ca="1">IF(ISNUMBER($H565),INDEX(INDIRECT($D$4),MATCH('CF AUX'!AM$14,INDIRECT($D$5),0),MATCH('CF AUX'!$I565,INDIRECT($D$7),0)),"")</f>
        <v/>
      </c>
      <c r="AN565" s="79" t="str">
        <f ca="1">IF(ISNUMBER($H565),INDEX(INDIRECT($D$4),MATCH('CF AUX'!AN$14,INDIRECT($D$5),0),MATCH('CF AUX'!$I565,INDIRECT($D$7),0)),"")</f>
        <v/>
      </c>
      <c r="AO565" s="79" t="str">
        <f ca="1">IF(ISNUMBER($H565),INDEX(INDIRECT($D$4),MATCH('CF AUX'!AO$14,INDIRECT($D$5),0),MATCH('CF AUX'!$I565,INDIRECT($D$7),0)),"")</f>
        <v/>
      </c>
      <c r="AP565" s="79" t="str">
        <f ca="1">IF(ISNUMBER($H565),INDEX(INDIRECT($D$4),MATCH('CF AUX'!AP$14,INDIRECT($D$5),0),MATCH('CF AUX'!$I565,INDIRECT($D$7),0)),"")</f>
        <v/>
      </c>
      <c r="AQ565" s="79" t="str">
        <f ca="1">IF(ISNUMBER($H565),INDEX(INDIRECT($D$4),MATCH('CF AUX'!AQ$14,INDIRECT($D$5),0),MATCH('CF AUX'!$I565,INDIRECT($D$7),0)),"")</f>
        <v/>
      </c>
      <c r="AR565" s="79" t="str">
        <f ca="1">IF(ISNUMBER($H565),INDEX(INDIRECT($D$4),MATCH('CF AUX'!AR$14,INDIRECT($D$5),0),MATCH('CF AUX'!$I565,INDIRECT($D$7),0)),"")</f>
        <v/>
      </c>
      <c r="AS565" s="79" t="str">
        <f ca="1">IF(ISNUMBER($H565),INDEX(INDIRECT($D$4),MATCH('CF AUX'!AS$14,INDIRECT($D$5),0),MATCH('CF AUX'!$I565,INDIRECT($D$7),0)),"")</f>
        <v/>
      </c>
      <c r="AT565" s="79" t="str">
        <f ca="1">IF(ISNUMBER($H565),INDEX(INDIRECT($D$4),MATCH('CF AUX'!AT$14,INDIRECT($D$5),0),MATCH('CF AUX'!$I565,INDIRECT($D$7),0)),"")</f>
        <v/>
      </c>
      <c r="AU565" s="79" t="str">
        <f ca="1">IF(ISNUMBER($H565),INDEX(INDIRECT($D$4),MATCH('CF AUX'!AU$14,INDIRECT($D$5),0),MATCH('CF AUX'!$I565,INDIRECT($D$7),0)),"")</f>
        <v/>
      </c>
      <c r="AV565" s="79" t="str">
        <f ca="1">IF(ISNUMBER($H565),INDEX(INDIRECT($D$4),MATCH('CF AUX'!AV$14,INDIRECT($D$5),0),MATCH('CF AUX'!$I565,INDIRECT($D$7),0)),"")</f>
        <v/>
      </c>
      <c r="AW565" s="79" t="str">
        <f ca="1">IF(ISNUMBER($H565),INDEX(INDIRECT($D$4),MATCH('CF AUX'!AW$14,INDIRECT($D$5),0),MATCH('CF AUX'!$I565,INDIRECT($D$7),0)),"")</f>
        <v/>
      </c>
      <c r="AX565" s="79" t="str">
        <f ca="1">IF(ISNUMBER($H565),INDEX(INDIRECT($D$4),MATCH('CF AUX'!AX$14,INDIRECT($D$5),0),MATCH('CF AUX'!$I565,INDIRECT($D$7),0)),"")</f>
        <v/>
      </c>
      <c r="AY565" s="79" t="str">
        <f ca="1">IF(ISNUMBER($H565),INDEX(INDIRECT($D$4),MATCH('CF AUX'!AY$14,INDIRECT($D$5),0),MATCH('CF AUX'!$I565,INDIRECT($D$7),0)),"")</f>
        <v/>
      </c>
      <c r="AZ565" s="79" t="str">
        <f ca="1">IF(ISNUMBER($H565),INDEX(INDIRECT($D$4),MATCH('CF AUX'!AZ$14,INDIRECT($D$5),0),MATCH('CF AUX'!$I565,INDIRECT($D$7),0)),"")</f>
        <v/>
      </c>
      <c r="BB565" s="95" t="str" cm="1">
        <f t="array" aca="1" ref="BB565" ca="1">IF(ISNUMBER($H565),MMULT(J565:AZ565,TRANSPOSE(INDIRECT($D$8&amp;$G$4&amp;B568&amp;":"&amp;$G$6&amp;B568))),"")</f>
        <v/>
      </c>
      <c r="BD565" s="59">
        <f>BD561</f>
        <v>564</v>
      </c>
      <c r="BE565" s="78" t="str" cm="1">
        <f t="array" aca="1" ref="BE565" ca="1">IFERROR(INDEX(INDIRECT($D$4),MATCH(INDIRECT(BE$5&amp;$BD565),INDIRECT($D$6),0),MATCH($I565,INDIRECT($D$7),0)),"")</f>
        <v/>
      </c>
      <c r="BF565" s="79" t="str" cm="1">
        <f t="array" aca="1" ref="BF565" ca="1">IFERROR(INDEX(INDIRECT($D$4),MATCH(INDIRECT(BF$5&amp;$BD565),INDIRECT($D$6),0),MATCH($I565,INDIRECT($D$7),0)),"")</f>
        <v/>
      </c>
      <c r="BG565" s="79" t="str" cm="1">
        <f t="array" aca="1" ref="BG565" ca="1">IFERROR(INDEX(INDIRECT($D$4),MATCH(INDIRECT(BG$5&amp;$BD565),INDIRECT($D$6),0),MATCH($I565,INDIRECT($D$7),0)),"")</f>
        <v/>
      </c>
      <c r="BH565" s="79" t="str" cm="1">
        <f t="array" aca="1" ref="BH565" ca="1">IFERROR(INDEX(INDIRECT($D$4),MATCH(INDIRECT(BH$5&amp;$BD565),INDIRECT($D$6),0),MATCH($I565,INDIRECT($D$7),0)),"")</f>
        <v/>
      </c>
      <c r="BI565" s="79" t="str" cm="1">
        <f t="array" aca="1" ref="BI565" ca="1">IFERROR(INDEX(INDIRECT($D$4),MATCH(INDIRECT(BI$5&amp;$BD565),INDIRECT($D$6),0),MATCH($I565,INDIRECT($D$7),0)),"")</f>
        <v/>
      </c>
      <c r="BJ565" s="79" t="str" cm="1">
        <f t="array" aca="1" ref="BJ565" ca="1">IFERROR(INDEX(INDIRECT($D$4),MATCH(INDIRECT(BJ$5&amp;$BD565),INDIRECT($D$6),0),MATCH($I565,INDIRECT($D$7),0)),"")</f>
        <v/>
      </c>
      <c r="BK565" s="79" t="str" cm="1">
        <f t="array" aca="1" ref="BK565" ca="1">IFERROR(INDEX(INDIRECT($D$4),MATCH(INDIRECT(BK$5&amp;$BD565),INDIRECT($D$6),0),MATCH($I565,INDIRECT($D$7),0)),"")</f>
        <v/>
      </c>
      <c r="BL565" s="79" t="str" cm="1">
        <f t="array" aca="1" ref="BL565" ca="1">IFERROR(INDEX(INDIRECT($D$4),MATCH(INDIRECT(BL$5&amp;$BD565),INDIRECT($D$6),0),MATCH($I565,INDIRECT($D$7),0)),"")</f>
        <v/>
      </c>
      <c r="BM565" s="79" t="str" cm="1">
        <f t="array" aca="1" ref="BM565" ca="1">IFERROR(INDEX(INDIRECT($D$4),MATCH(INDIRECT(BM$5&amp;$BD565),INDIRECT($D$6),0),MATCH($I565,INDIRECT($D$7),0)),"")</f>
        <v/>
      </c>
      <c r="BN565" s="79" t="str" cm="1">
        <f t="array" aca="1" ref="BN565" ca="1">IFERROR(INDEX(INDIRECT($D$4),MATCH(INDIRECT(BN$5&amp;$BD565),INDIRECT($D$6),0),MATCH($I565,INDIRECT($D$7),0)),"")</f>
        <v/>
      </c>
      <c r="BO565" s="79" t="str" cm="1">
        <f t="array" aca="1" ref="BO565" ca="1">IFERROR(INDEX(INDIRECT($D$4),MATCH(INDIRECT(BO$5&amp;$BD565),INDIRECT($D$6),0),MATCH($I565,INDIRECT($D$7),0)),"")</f>
        <v/>
      </c>
      <c r="BP565" s="79" t="str" cm="1">
        <f t="array" aca="1" ref="BP565" ca="1">IFERROR(INDEX(INDIRECT($D$4),MATCH(INDIRECT(BP$5&amp;$BD565),INDIRECT($D$6),0),MATCH($I565,INDIRECT($D$7),0)),"")</f>
        <v/>
      </c>
      <c r="BQ565" s="79" t="str" cm="1">
        <f t="array" aca="1" ref="BQ565" ca="1">IFERROR(INDEX(INDIRECT($D$4),MATCH(INDIRECT(BQ$5&amp;$BD565),INDIRECT($D$6),0),MATCH($I565,INDIRECT($D$7),0)),"")</f>
        <v/>
      </c>
      <c r="BR565" s="79" t="str" cm="1">
        <f t="array" aca="1" ref="BR565" ca="1">IFERROR(INDEX(INDIRECT($D$4),MATCH(INDIRECT(BR$5&amp;$BD565),INDIRECT($D$6),0),MATCH($I565,INDIRECT($D$7),0)),"")</f>
        <v/>
      </c>
      <c r="BS565" s="79" t="str" cm="1">
        <f t="array" aca="1" ref="BS565" ca="1">IFERROR(INDEX(INDIRECT($D$4),MATCH(INDIRECT(BS$5&amp;$BD565),INDIRECT($D$6),0),MATCH($I565,INDIRECT($D$7),0)),"")</f>
        <v/>
      </c>
      <c r="BT565" s="79" t="str" cm="1">
        <f t="array" aca="1" ref="BT565" ca="1">IFERROR(INDEX(INDIRECT($D$4),MATCH(INDIRECT(BT$5&amp;$BD565),INDIRECT($D$6),0),MATCH($I565,INDIRECT($D$7),0)),"")</f>
        <v/>
      </c>
      <c r="BU565" s="79" t="str" cm="1">
        <f t="array" aca="1" ref="BU565" ca="1">IFERROR(INDEX(INDIRECT($D$4),MATCH(INDIRECT(BU$5&amp;$BD565),INDIRECT($D$6),0),MATCH($I565,INDIRECT($D$7),0)),"")</f>
        <v/>
      </c>
      <c r="BV565" s="98" t="str" cm="1">
        <f t="array" aca="1" ref="BV565" ca="1">IFERROR(INDEX(INDIRECT($D$4),MATCH(INDIRECT(BV$5&amp;$BD565),INDIRECT($D$6),0),MATCH($I565,INDIRECT($D$7),0)),"")</f>
        <v/>
      </c>
      <c r="BX565" s="78" t="e" cm="1">
        <f t="array" aca="1" ref="BX565" ca="1">MINVERSE(INDIRECT(C576&amp;D576&amp;":"&amp;C577&amp;D577))</f>
        <v>#VALUE!</v>
      </c>
      <c r="BY565" s="79"/>
      <c r="BZ565" s="79"/>
      <c r="CA565" s="79"/>
      <c r="CB565" s="79"/>
      <c r="CC565" s="79"/>
      <c r="CD565" s="79"/>
      <c r="CE565" s="79"/>
      <c r="CF565" s="79"/>
      <c r="CG565" s="79"/>
      <c r="CH565" s="79"/>
      <c r="CI565" s="79"/>
      <c r="CJ565" s="79"/>
      <c r="CK565" s="79"/>
      <c r="CL565" s="79"/>
      <c r="CM565" s="79"/>
      <c r="CN565" s="79"/>
      <c r="CO565" s="98"/>
      <c r="CQ565" s="145" t="s">
        <v>206</v>
      </c>
      <c r="CR565" s="105" t="str">
        <f>IF(ISNUMBER(CS565),ROW(CS565),"")</f>
        <v/>
      </c>
      <c r="CS565" s="77" t="e" cm="1" vm="1">
        <f t="array" ref="CS565">_xlfn.SEQUENCE(C564)</f>
        <v>#VALUE!</v>
      </c>
      <c r="CT565" s="115" t="str">
        <f t="shared" ref="CT565:CT582" ca="1" si="141">I565</f>
        <v/>
      </c>
      <c r="CU565" s="78" t="str">
        <f>IF(ISNUMBER($CS565),INDEX(IRF.New!$CS$7:$DJ$37,MATCH(B568+1,IRF.New!$B$7:$B$37,0),MATCH($CT565,IRF.New!$CS$5:$DJ$5,0)),"")</f>
        <v/>
      </c>
      <c r="CV565" s="79"/>
      <c r="CW565" s="79" t="str">
        <f t="shared" ref="CW565:CW582" si="142">IF(ISNUMBER(CU565),CU565-BB565,"")</f>
        <v/>
      </c>
      <c r="CX565" s="79"/>
      <c r="CY565" s="79" t="e" cm="1">
        <f t="array" aca="1" ref="CY565" ca="1">MMULT(_xlfn.ANCHORARRAY(BX565),CW565:INDIRECT(CW563&amp;MAX(CR565:CR582)))</f>
        <v>#VALUE!</v>
      </c>
      <c r="CZ565" s="63">
        <f>ROW(CY565)</f>
        <v>565</v>
      </c>
      <c r="DA565" s="111" t="str">
        <f>IF(ISNUMBER(CS565),INDEX(IRF.New!$CS$2:$DJ$2,MATCH('CF AUX'!$CT565,IRF.New!$CS$5:$DJ$5,0)),"")</f>
        <v/>
      </c>
      <c r="DB565" s="85">
        <f>C563</f>
        <v>23</v>
      </c>
      <c r="DD565" s="131" t="str">
        <f>IF(ISNUMBER(CS565),INDEX(IRF.New!$D$7:$CO$37,MATCH('CF AUX'!C563,IRF.New!$C$7:$C$37,0),MATCH(CT565,IRF.New!$D$5:$CO$5,0)),"")</f>
        <v/>
      </c>
      <c r="DE565" s="1"/>
    </row>
    <row r="566" spans="2:109" x14ac:dyDescent="0.25">
      <c r="F566" s="136" t="str">
        <f t="shared" ref="F566:F582" si="143">IF(ISNUMBER(H566),IF(ABS((DD566-CU566))&lt;0.001,TRUE,FALSE),"")</f>
        <v/>
      </c>
      <c r="H566" s="143"/>
      <c r="I566" s="128" t="str">
        <f ca="1">IF(ISNUMBER(H566),INDEX(IRF.New!$CS$5:$DJ$5,MATCH('CF AUX'!H566,INDIRECT("IRF.New!$CS$"&amp;C565&amp;":$DJ$"&amp;C565),0)),"")</f>
        <v/>
      </c>
      <c r="J566" s="80" t="str">
        <f ca="1">IF(ISNUMBER($H566),INDEX(INDIRECT($D$4),MATCH('CF AUX'!J$14,INDIRECT($D$5),0),MATCH('CF AUX'!$I566,INDIRECT($D$7),0)),"")</f>
        <v/>
      </c>
      <c r="K566" s="81" t="str">
        <f ca="1">IF(ISNUMBER($H566),INDEX(INDIRECT($D$4),MATCH('CF AUX'!K$14,INDIRECT($D$5),0),MATCH('CF AUX'!$I566,INDIRECT($D$7),0)),"")</f>
        <v/>
      </c>
      <c r="L566" s="81" t="str">
        <f ca="1">IF(ISNUMBER($H566),INDEX(INDIRECT($D$4),MATCH('CF AUX'!L$14,INDIRECT($D$5),0),MATCH('CF AUX'!$I566,INDIRECT($D$7),0)),"")</f>
        <v/>
      </c>
      <c r="M566" s="81" t="str">
        <f ca="1">IF(ISNUMBER($H566),INDEX(INDIRECT($D$4),MATCH('CF AUX'!M$14,INDIRECT($D$5),0),MATCH('CF AUX'!$I566,INDIRECT($D$7),0)),"")</f>
        <v/>
      </c>
      <c r="N566" s="81" t="str">
        <f ca="1">IF(ISNUMBER($H566),INDEX(INDIRECT($D$4),MATCH('CF AUX'!N$14,INDIRECT($D$5),0),MATCH('CF AUX'!$I566,INDIRECT($D$7),0)),"")</f>
        <v/>
      </c>
      <c r="O566" s="81" t="str">
        <f ca="1">IF(ISNUMBER($H566),INDEX(INDIRECT($D$4),MATCH('CF AUX'!O$14,INDIRECT($D$5),0),MATCH('CF AUX'!$I566,INDIRECT($D$7),0)),"")</f>
        <v/>
      </c>
      <c r="P566" s="81" t="str">
        <f ca="1">IF(ISNUMBER($H566),INDEX(INDIRECT($D$4),MATCH('CF AUX'!P$14,INDIRECT($D$5),0),MATCH('CF AUX'!$I566,INDIRECT($D$7),0)),"")</f>
        <v/>
      </c>
      <c r="Q566" s="81" t="str">
        <f ca="1">IF(ISNUMBER($H566),INDEX(INDIRECT($D$4),MATCH('CF AUX'!Q$14,INDIRECT($D$5),0),MATCH('CF AUX'!$I566,INDIRECT($D$7),0)),"")</f>
        <v/>
      </c>
      <c r="R566" s="81" t="str">
        <f ca="1">IF(ISNUMBER($H566),INDEX(INDIRECT($D$4),MATCH('CF AUX'!R$14,INDIRECT($D$5),0),MATCH('CF AUX'!$I566,INDIRECT($D$7),0)),"")</f>
        <v/>
      </c>
      <c r="S566" s="81" t="str">
        <f ca="1">IF(ISNUMBER($H566),INDEX(INDIRECT($D$4),MATCH('CF AUX'!S$14,INDIRECT($D$5),0),MATCH('CF AUX'!$I566,INDIRECT($D$7),0)),"")</f>
        <v/>
      </c>
      <c r="T566" s="81" t="str">
        <f ca="1">IF(ISNUMBER($H566),INDEX(INDIRECT($D$4),MATCH('CF AUX'!T$14,INDIRECT($D$5),0),MATCH('CF AUX'!$I566,INDIRECT($D$7),0)),"")</f>
        <v/>
      </c>
      <c r="U566" s="81" t="str">
        <f ca="1">IF(ISNUMBER($H566),INDEX(INDIRECT($D$4),MATCH('CF AUX'!U$14,INDIRECT($D$5),0),MATCH('CF AUX'!$I566,INDIRECT($D$7),0)),"")</f>
        <v/>
      </c>
      <c r="V566" s="81" t="str">
        <f ca="1">IF(ISNUMBER($H566),INDEX(INDIRECT($D$4),MATCH('CF AUX'!V$14,INDIRECT($D$5),0),MATCH('CF AUX'!$I566,INDIRECT($D$7),0)),"")</f>
        <v/>
      </c>
      <c r="W566" s="81" t="str">
        <f ca="1">IF(ISNUMBER($H566),INDEX(INDIRECT($D$4),MATCH('CF AUX'!W$14,INDIRECT($D$5),0),MATCH('CF AUX'!$I566,INDIRECT($D$7),0)),"")</f>
        <v/>
      </c>
      <c r="X566" s="81" t="str">
        <f ca="1">IF(ISNUMBER($H566),INDEX(INDIRECT($D$4),MATCH('CF AUX'!X$14,INDIRECT($D$5),0),MATCH('CF AUX'!$I566,INDIRECT($D$7),0)),"")</f>
        <v/>
      </c>
      <c r="Y566" s="81" t="str">
        <f ca="1">IF(ISNUMBER($H566),INDEX(INDIRECT($D$4),MATCH('CF AUX'!Y$14,INDIRECT($D$5),0),MATCH('CF AUX'!$I566,INDIRECT($D$7),0)),"")</f>
        <v/>
      </c>
      <c r="Z566" s="81" t="str">
        <f ca="1">IF(ISNUMBER($H566),INDEX(INDIRECT($D$4),MATCH('CF AUX'!Z$14,INDIRECT($D$5),0),MATCH('CF AUX'!$I566,INDIRECT($D$7),0)),"")</f>
        <v/>
      </c>
      <c r="AA566" s="81" t="str">
        <f ca="1">IF(ISNUMBER($H566),INDEX(INDIRECT($D$4),MATCH('CF AUX'!AA$14,INDIRECT($D$5),0),MATCH('CF AUX'!$I566,INDIRECT($D$7),0)),"")</f>
        <v/>
      </c>
      <c r="AB566" s="81" t="str">
        <f ca="1">IF(ISNUMBER($H566),INDEX(INDIRECT($D$4),MATCH('CF AUX'!AB$14,INDIRECT($D$5),0),MATCH('CF AUX'!$I566,INDIRECT($D$7),0)),"")</f>
        <v/>
      </c>
      <c r="AC566" s="81" t="str">
        <f ca="1">IF(ISNUMBER($H566),INDEX(INDIRECT($D$4),MATCH('CF AUX'!AC$14,INDIRECT($D$5),0),MATCH('CF AUX'!$I566,INDIRECT($D$7),0)),"")</f>
        <v/>
      </c>
      <c r="AD566" s="81" t="str">
        <f ca="1">IF(ISNUMBER($H566),INDEX(INDIRECT($D$4),MATCH('CF AUX'!AD$14,INDIRECT($D$5),0),MATCH('CF AUX'!$I566,INDIRECT($D$7),0)),"")</f>
        <v/>
      </c>
      <c r="AE566" s="81" t="str">
        <f ca="1">IF(ISNUMBER($H566),INDEX(INDIRECT($D$4),MATCH('CF AUX'!AE$14,INDIRECT($D$5),0),MATCH('CF AUX'!$I566,INDIRECT($D$7),0)),"")</f>
        <v/>
      </c>
      <c r="AF566" s="81" t="str">
        <f ca="1">IF(ISNUMBER($H566),INDEX(INDIRECT($D$4),MATCH('CF AUX'!AF$14,INDIRECT($D$5),0),MATCH('CF AUX'!$I566,INDIRECT($D$7),0)),"")</f>
        <v/>
      </c>
      <c r="AG566" s="81" t="str">
        <f ca="1">IF(ISNUMBER($H566),INDEX(INDIRECT($D$4),MATCH('CF AUX'!AG$14,INDIRECT($D$5),0),MATCH('CF AUX'!$I566,INDIRECT($D$7),0)),"")</f>
        <v/>
      </c>
      <c r="AH566" s="81" t="str">
        <f ca="1">IF(ISNUMBER($H566),INDEX(INDIRECT($D$4),MATCH('CF AUX'!AH$14,INDIRECT($D$5),0),MATCH('CF AUX'!$I566,INDIRECT($D$7),0)),"")</f>
        <v/>
      </c>
      <c r="AI566" s="81" t="str">
        <f ca="1">IF(ISNUMBER($H566),INDEX(INDIRECT($D$4),MATCH('CF AUX'!AI$14,INDIRECT($D$5),0),MATCH('CF AUX'!$I566,INDIRECT($D$7),0)),"")</f>
        <v/>
      </c>
      <c r="AJ566" s="81" t="str">
        <f ca="1">IF(ISNUMBER($H566),INDEX(INDIRECT($D$4),MATCH('CF AUX'!AJ$14,INDIRECT($D$5),0),MATCH('CF AUX'!$I566,INDIRECT($D$7),0)),"")</f>
        <v/>
      </c>
      <c r="AK566" s="81" t="str">
        <f ca="1">IF(ISNUMBER($H566),INDEX(INDIRECT($D$4),MATCH('CF AUX'!AK$14,INDIRECT($D$5),0),MATCH('CF AUX'!$I566,INDIRECT($D$7),0)),"")</f>
        <v/>
      </c>
      <c r="AL566" s="81" t="str">
        <f ca="1">IF(ISNUMBER($H566),INDEX(INDIRECT($D$4),MATCH('CF AUX'!AL$14,INDIRECT($D$5),0),MATCH('CF AUX'!$I566,INDIRECT($D$7),0)),"")</f>
        <v/>
      </c>
      <c r="AM566" s="81" t="str">
        <f ca="1">IF(ISNUMBER($H566),INDEX(INDIRECT($D$4),MATCH('CF AUX'!AM$14,INDIRECT($D$5),0),MATCH('CF AUX'!$I566,INDIRECT($D$7),0)),"")</f>
        <v/>
      </c>
      <c r="AN566" s="81" t="str">
        <f ca="1">IF(ISNUMBER($H566),INDEX(INDIRECT($D$4),MATCH('CF AUX'!AN$14,INDIRECT($D$5),0),MATCH('CF AUX'!$I566,INDIRECT($D$7),0)),"")</f>
        <v/>
      </c>
      <c r="AO566" s="81" t="str">
        <f ca="1">IF(ISNUMBER($H566),INDEX(INDIRECT($D$4),MATCH('CF AUX'!AO$14,INDIRECT($D$5),0),MATCH('CF AUX'!$I566,INDIRECT($D$7),0)),"")</f>
        <v/>
      </c>
      <c r="AP566" s="81" t="str">
        <f ca="1">IF(ISNUMBER($H566),INDEX(INDIRECT($D$4),MATCH('CF AUX'!AP$14,INDIRECT($D$5),0),MATCH('CF AUX'!$I566,INDIRECT($D$7),0)),"")</f>
        <v/>
      </c>
      <c r="AQ566" s="81" t="str">
        <f ca="1">IF(ISNUMBER($H566),INDEX(INDIRECT($D$4),MATCH('CF AUX'!AQ$14,INDIRECT($D$5),0),MATCH('CF AUX'!$I566,INDIRECT($D$7),0)),"")</f>
        <v/>
      </c>
      <c r="AR566" s="81" t="str">
        <f ca="1">IF(ISNUMBER($H566),INDEX(INDIRECT($D$4),MATCH('CF AUX'!AR$14,INDIRECT($D$5),0),MATCH('CF AUX'!$I566,INDIRECT($D$7),0)),"")</f>
        <v/>
      </c>
      <c r="AS566" s="81" t="str">
        <f ca="1">IF(ISNUMBER($H566),INDEX(INDIRECT($D$4),MATCH('CF AUX'!AS$14,INDIRECT($D$5),0),MATCH('CF AUX'!$I566,INDIRECT($D$7),0)),"")</f>
        <v/>
      </c>
      <c r="AT566" s="81" t="str">
        <f ca="1">IF(ISNUMBER($H566),INDEX(INDIRECT($D$4),MATCH('CF AUX'!AT$14,INDIRECT($D$5),0),MATCH('CF AUX'!$I566,INDIRECT($D$7),0)),"")</f>
        <v/>
      </c>
      <c r="AU566" s="81" t="str">
        <f ca="1">IF(ISNUMBER($H566),INDEX(INDIRECT($D$4),MATCH('CF AUX'!AU$14,INDIRECT($D$5),0),MATCH('CF AUX'!$I566,INDIRECT($D$7),0)),"")</f>
        <v/>
      </c>
      <c r="AV566" s="81" t="str">
        <f ca="1">IF(ISNUMBER($H566),INDEX(INDIRECT($D$4),MATCH('CF AUX'!AV$14,INDIRECT($D$5),0),MATCH('CF AUX'!$I566,INDIRECT($D$7),0)),"")</f>
        <v/>
      </c>
      <c r="AW566" s="81" t="str">
        <f ca="1">IF(ISNUMBER($H566),INDEX(INDIRECT($D$4),MATCH('CF AUX'!AW$14,INDIRECT($D$5),0),MATCH('CF AUX'!$I566,INDIRECT($D$7),0)),"")</f>
        <v/>
      </c>
      <c r="AX566" s="81" t="str">
        <f ca="1">IF(ISNUMBER($H566),INDEX(INDIRECT($D$4),MATCH('CF AUX'!AX$14,INDIRECT($D$5),0),MATCH('CF AUX'!$I566,INDIRECT($D$7),0)),"")</f>
        <v/>
      </c>
      <c r="AY566" s="81" t="str">
        <f ca="1">IF(ISNUMBER($H566),INDEX(INDIRECT($D$4),MATCH('CF AUX'!AY$14,INDIRECT($D$5),0),MATCH('CF AUX'!$I566,INDIRECT($D$7),0)),"")</f>
        <v/>
      </c>
      <c r="AZ566" s="81" t="str">
        <f ca="1">IF(ISNUMBER($H566),INDEX(INDIRECT($D$4),MATCH('CF AUX'!AZ$14,INDIRECT($D$5),0),MATCH('CF AUX'!$I566,INDIRECT($D$7),0)),"")</f>
        <v/>
      </c>
      <c r="BB566" s="96" t="str" cm="1">
        <f t="array" aca="1" ref="BB566" ca="1">IF(ISNUMBER($H566),MMULT(J566:AZ566,TRANSPOSE(INDIRECT($D$8&amp;$G$4&amp;B568&amp;":"&amp;$G$6&amp;B568))),"")</f>
        <v/>
      </c>
      <c r="BD566" s="59">
        <f>BD565</f>
        <v>564</v>
      </c>
      <c r="BE566" s="80" t="str" cm="1">
        <f t="array" aca="1" ref="BE566" ca="1">IFERROR(INDEX(INDIRECT($D$4),MATCH(INDIRECT(BE$5&amp;$BD566),INDIRECT($D$6),0),MATCH($I566,INDIRECT($D$7),0)),"")</f>
        <v/>
      </c>
      <c r="BF566" s="81" t="str" cm="1">
        <f t="array" aca="1" ref="BF566" ca="1">IFERROR(INDEX(INDIRECT($D$4),MATCH(INDIRECT(BF$5&amp;$BD566),INDIRECT($D$6),0),MATCH($I566,INDIRECT($D$7),0)),"")</f>
        <v/>
      </c>
      <c r="BG566" s="81" t="str" cm="1">
        <f t="array" aca="1" ref="BG566" ca="1">IFERROR(INDEX(INDIRECT($D$4),MATCH(INDIRECT(BG$5&amp;$BD566),INDIRECT($D$6),0),MATCH($I566,INDIRECT($D$7),0)),"")</f>
        <v/>
      </c>
      <c r="BH566" s="81" t="str" cm="1">
        <f t="array" aca="1" ref="BH566" ca="1">IFERROR(INDEX(INDIRECT($D$4),MATCH(INDIRECT(BH$5&amp;$BD566),INDIRECT($D$6),0),MATCH($I566,INDIRECT($D$7),0)),"")</f>
        <v/>
      </c>
      <c r="BI566" s="81" t="str" cm="1">
        <f t="array" aca="1" ref="BI566" ca="1">IFERROR(INDEX(INDIRECT($D$4),MATCH(INDIRECT(BI$5&amp;$BD566),INDIRECT($D$6),0),MATCH($I566,INDIRECT($D$7),0)),"")</f>
        <v/>
      </c>
      <c r="BJ566" s="81" t="str" cm="1">
        <f t="array" aca="1" ref="BJ566" ca="1">IFERROR(INDEX(INDIRECT($D$4),MATCH(INDIRECT(BJ$5&amp;$BD566),INDIRECT($D$6),0),MATCH($I566,INDIRECT($D$7),0)),"")</f>
        <v/>
      </c>
      <c r="BK566" s="81" t="str" cm="1">
        <f t="array" aca="1" ref="BK566" ca="1">IFERROR(INDEX(INDIRECT($D$4),MATCH(INDIRECT(BK$5&amp;$BD566),INDIRECT($D$6),0),MATCH($I566,INDIRECT($D$7),0)),"")</f>
        <v/>
      </c>
      <c r="BL566" s="81" t="str" cm="1">
        <f t="array" aca="1" ref="BL566" ca="1">IFERROR(INDEX(INDIRECT($D$4),MATCH(INDIRECT(BL$5&amp;$BD566),INDIRECT($D$6),0),MATCH($I566,INDIRECT($D$7),0)),"")</f>
        <v/>
      </c>
      <c r="BM566" s="81" t="str" cm="1">
        <f t="array" aca="1" ref="BM566" ca="1">IFERROR(INDEX(INDIRECT($D$4),MATCH(INDIRECT(BM$5&amp;$BD566),INDIRECT($D$6),0),MATCH($I566,INDIRECT($D$7),0)),"")</f>
        <v/>
      </c>
      <c r="BN566" s="81" t="str" cm="1">
        <f t="array" aca="1" ref="BN566" ca="1">IFERROR(INDEX(INDIRECT($D$4),MATCH(INDIRECT(BN$5&amp;$BD566),INDIRECT($D$6),0),MATCH($I566,INDIRECT($D$7),0)),"")</f>
        <v/>
      </c>
      <c r="BO566" s="81" t="str" cm="1">
        <f t="array" aca="1" ref="BO566" ca="1">IFERROR(INDEX(INDIRECT($D$4),MATCH(INDIRECT(BO$5&amp;$BD566),INDIRECT($D$6),0),MATCH($I566,INDIRECT($D$7),0)),"")</f>
        <v/>
      </c>
      <c r="BP566" s="81" t="str" cm="1">
        <f t="array" aca="1" ref="BP566" ca="1">IFERROR(INDEX(INDIRECT($D$4),MATCH(INDIRECT(BP$5&amp;$BD566),INDIRECT($D$6),0),MATCH($I566,INDIRECT($D$7),0)),"")</f>
        <v/>
      </c>
      <c r="BQ566" s="81" t="str" cm="1">
        <f t="array" aca="1" ref="BQ566" ca="1">IFERROR(INDEX(INDIRECT($D$4),MATCH(INDIRECT(BQ$5&amp;$BD566),INDIRECT($D$6),0),MATCH($I566,INDIRECT($D$7),0)),"")</f>
        <v/>
      </c>
      <c r="BR566" s="81" t="str" cm="1">
        <f t="array" aca="1" ref="BR566" ca="1">IFERROR(INDEX(INDIRECT($D$4),MATCH(INDIRECT(BR$5&amp;$BD566),INDIRECT($D$6),0),MATCH($I566,INDIRECT($D$7),0)),"")</f>
        <v/>
      </c>
      <c r="BS566" s="81" t="str" cm="1">
        <f t="array" aca="1" ref="BS566" ca="1">IFERROR(INDEX(INDIRECT($D$4),MATCH(INDIRECT(BS$5&amp;$BD566),INDIRECT($D$6),0),MATCH($I566,INDIRECT($D$7),0)),"")</f>
        <v/>
      </c>
      <c r="BT566" s="81" t="str" cm="1">
        <f t="array" aca="1" ref="BT566" ca="1">IFERROR(INDEX(INDIRECT($D$4),MATCH(INDIRECT(BT$5&amp;$BD566),INDIRECT($D$6),0),MATCH($I566,INDIRECT($D$7),0)),"")</f>
        <v/>
      </c>
      <c r="BU566" s="81" t="str" cm="1">
        <f t="array" aca="1" ref="BU566" ca="1">IFERROR(INDEX(INDIRECT($D$4),MATCH(INDIRECT(BU$5&amp;$BD566),INDIRECT($D$6),0),MATCH($I566,INDIRECT($D$7),0)),"")</f>
        <v/>
      </c>
      <c r="BV566" s="99" t="str" cm="1">
        <f t="array" aca="1" ref="BV566" ca="1">IFERROR(INDEX(INDIRECT($D$4),MATCH(INDIRECT(BV$5&amp;$BD566),INDIRECT($D$6),0),MATCH($I566,INDIRECT($D$7),0)),"")</f>
        <v/>
      </c>
      <c r="BX566" s="80"/>
      <c r="BY566" s="81"/>
      <c r="BZ566" s="81"/>
      <c r="CA566" s="81"/>
      <c r="CB566" s="81"/>
      <c r="CC566" s="81"/>
      <c r="CD566" s="81"/>
      <c r="CE566" s="81"/>
      <c r="CF566" s="81"/>
      <c r="CG566" s="81"/>
      <c r="CH566" s="81"/>
      <c r="CI566" s="81"/>
      <c r="CJ566" s="81"/>
      <c r="CK566" s="81"/>
      <c r="CL566" s="81"/>
      <c r="CM566" s="81"/>
      <c r="CN566" s="81"/>
      <c r="CO566" s="99"/>
      <c r="CQ566" s="65" t="e" vm="2">
        <f>MAX(CS565:CS576)</f>
        <v>#VALUE!</v>
      </c>
      <c r="CR566" s="59" t="str">
        <f t="shared" ref="CR566:CR582" si="144">IF(ISNUMBER(CS566),ROW(CS566),"")</f>
        <v/>
      </c>
      <c r="CS566" s="60"/>
      <c r="CT566" s="116" t="str">
        <f t="shared" ca="1" si="141"/>
        <v/>
      </c>
      <c r="CU566" s="80" t="str">
        <f>IF(ISNUMBER($CS566),INDEX(IRF.New!$CS$7:$DJ$37,MATCH(B568+1,IRF.New!$B$7:$B$37,0),MATCH($CT566,IRF.New!$CS$5:$DJ$5,0)),"")</f>
        <v/>
      </c>
      <c r="CV566" s="81"/>
      <c r="CW566" s="81" t="str">
        <f t="shared" si="142"/>
        <v/>
      </c>
      <c r="CX566" s="81"/>
      <c r="CY566" s="81"/>
      <c r="CZ566" s="94"/>
      <c r="DA566" s="94" t="str">
        <f>IF(ISNUMBER(CS566),INDEX(IRF.New!$CS$2:$DJ$2,MATCH('CF AUX'!$CT566,IRF.New!$CS$5:$DJ$5,0)),"")</f>
        <v/>
      </c>
      <c r="DB566" s="72"/>
      <c r="DD566" s="132" t="str">
        <f>IF(ISNUMBER(CS566),INDEX(IRF.New!$D$7:$CO$37,MATCH('CF AUX'!C563,IRF.New!$C$7:$C$37,0),MATCH(CT566,IRF.New!$D$5:$CO$5,0)),"")</f>
        <v/>
      </c>
    </row>
    <row r="567" spans="2:109" x14ac:dyDescent="0.25">
      <c r="B567" s="59" t="s">
        <v>267</v>
      </c>
      <c r="F567" s="136" t="str">
        <f t="shared" si="143"/>
        <v/>
      </c>
      <c r="H567" s="143"/>
      <c r="I567" s="128" t="str">
        <f ca="1">IF(ISNUMBER(H567),INDEX(IRF.New!$CS$5:$DJ$5,MATCH('CF AUX'!H567,INDIRECT("IRF.New!$CS$"&amp;C565&amp;":$DJ$"&amp;C565),0)),"")</f>
        <v/>
      </c>
      <c r="J567" s="80" t="str">
        <f ca="1">IF(ISNUMBER($H567),INDEX(INDIRECT($D$4),MATCH('CF AUX'!J$14,INDIRECT($D$5),0),MATCH('CF AUX'!$I567,INDIRECT($D$7),0)),"")</f>
        <v/>
      </c>
      <c r="K567" s="81" t="str">
        <f ca="1">IF(ISNUMBER($H567),INDEX(INDIRECT($D$4),MATCH('CF AUX'!K$14,INDIRECT($D$5),0),MATCH('CF AUX'!$I567,INDIRECT($D$7),0)),"")</f>
        <v/>
      </c>
      <c r="L567" s="81" t="str">
        <f ca="1">IF(ISNUMBER($H567),INDEX(INDIRECT($D$4),MATCH('CF AUX'!L$14,INDIRECT($D$5),0),MATCH('CF AUX'!$I567,INDIRECT($D$7),0)),"")</f>
        <v/>
      </c>
      <c r="M567" s="81" t="str">
        <f ca="1">IF(ISNUMBER($H567),INDEX(INDIRECT($D$4),MATCH('CF AUX'!M$14,INDIRECT($D$5),0),MATCH('CF AUX'!$I567,INDIRECT($D$7),0)),"")</f>
        <v/>
      </c>
      <c r="N567" s="81" t="str">
        <f ca="1">IF(ISNUMBER($H567),INDEX(INDIRECT($D$4),MATCH('CF AUX'!N$14,INDIRECT($D$5),0),MATCH('CF AUX'!$I567,INDIRECT($D$7),0)),"")</f>
        <v/>
      </c>
      <c r="O567" s="81" t="str">
        <f ca="1">IF(ISNUMBER($H567),INDEX(INDIRECT($D$4),MATCH('CF AUX'!O$14,INDIRECT($D$5),0),MATCH('CF AUX'!$I567,INDIRECT($D$7),0)),"")</f>
        <v/>
      </c>
      <c r="P567" s="81" t="str">
        <f ca="1">IF(ISNUMBER($H567),INDEX(INDIRECT($D$4),MATCH('CF AUX'!P$14,INDIRECT($D$5),0),MATCH('CF AUX'!$I567,INDIRECT($D$7),0)),"")</f>
        <v/>
      </c>
      <c r="Q567" s="81" t="str">
        <f ca="1">IF(ISNUMBER($H567),INDEX(INDIRECT($D$4),MATCH('CF AUX'!Q$14,INDIRECT($D$5),0),MATCH('CF AUX'!$I567,INDIRECT($D$7),0)),"")</f>
        <v/>
      </c>
      <c r="R567" s="81" t="str">
        <f ca="1">IF(ISNUMBER($H567),INDEX(INDIRECT($D$4),MATCH('CF AUX'!R$14,INDIRECT($D$5),0),MATCH('CF AUX'!$I567,INDIRECT($D$7),0)),"")</f>
        <v/>
      </c>
      <c r="S567" s="81" t="str">
        <f ca="1">IF(ISNUMBER($H567),INDEX(INDIRECT($D$4),MATCH('CF AUX'!S$14,INDIRECT($D$5),0),MATCH('CF AUX'!$I567,INDIRECT($D$7),0)),"")</f>
        <v/>
      </c>
      <c r="T567" s="81" t="str">
        <f ca="1">IF(ISNUMBER($H567),INDEX(INDIRECT($D$4),MATCH('CF AUX'!T$14,INDIRECT($D$5),0),MATCH('CF AUX'!$I567,INDIRECT($D$7),0)),"")</f>
        <v/>
      </c>
      <c r="U567" s="81" t="str">
        <f ca="1">IF(ISNUMBER($H567),INDEX(INDIRECT($D$4),MATCH('CF AUX'!U$14,INDIRECT($D$5),0),MATCH('CF AUX'!$I567,INDIRECT($D$7),0)),"")</f>
        <v/>
      </c>
      <c r="V567" s="81" t="str">
        <f ca="1">IF(ISNUMBER($H567),INDEX(INDIRECT($D$4),MATCH('CF AUX'!V$14,INDIRECT($D$5),0),MATCH('CF AUX'!$I567,INDIRECT($D$7),0)),"")</f>
        <v/>
      </c>
      <c r="W567" s="81" t="str">
        <f ca="1">IF(ISNUMBER($H567),INDEX(INDIRECT($D$4),MATCH('CF AUX'!W$14,INDIRECT($D$5),0),MATCH('CF AUX'!$I567,INDIRECT($D$7),0)),"")</f>
        <v/>
      </c>
      <c r="X567" s="81" t="str">
        <f ca="1">IF(ISNUMBER($H567),INDEX(INDIRECT($D$4),MATCH('CF AUX'!X$14,INDIRECT($D$5),0),MATCH('CF AUX'!$I567,INDIRECT($D$7),0)),"")</f>
        <v/>
      </c>
      <c r="Y567" s="81" t="str">
        <f ca="1">IF(ISNUMBER($H567),INDEX(INDIRECT($D$4),MATCH('CF AUX'!Y$14,INDIRECT($D$5),0),MATCH('CF AUX'!$I567,INDIRECT($D$7),0)),"")</f>
        <v/>
      </c>
      <c r="Z567" s="81" t="str">
        <f ca="1">IF(ISNUMBER($H567),INDEX(INDIRECT($D$4),MATCH('CF AUX'!Z$14,INDIRECT($D$5),0),MATCH('CF AUX'!$I567,INDIRECT($D$7),0)),"")</f>
        <v/>
      </c>
      <c r="AA567" s="81" t="str">
        <f ca="1">IF(ISNUMBER($H567),INDEX(INDIRECT($D$4),MATCH('CF AUX'!AA$14,INDIRECT($D$5),0),MATCH('CF AUX'!$I567,INDIRECT($D$7),0)),"")</f>
        <v/>
      </c>
      <c r="AB567" s="81" t="str">
        <f ca="1">IF(ISNUMBER($H567),INDEX(INDIRECT($D$4),MATCH('CF AUX'!AB$14,INDIRECT($D$5),0),MATCH('CF AUX'!$I567,INDIRECT($D$7),0)),"")</f>
        <v/>
      </c>
      <c r="AC567" s="81" t="str">
        <f ca="1">IF(ISNUMBER($H567),INDEX(INDIRECT($D$4),MATCH('CF AUX'!AC$14,INDIRECT($D$5),0),MATCH('CF AUX'!$I567,INDIRECT($D$7),0)),"")</f>
        <v/>
      </c>
      <c r="AD567" s="81" t="str">
        <f ca="1">IF(ISNUMBER($H567),INDEX(INDIRECT($D$4),MATCH('CF AUX'!AD$14,INDIRECT($D$5),0),MATCH('CF AUX'!$I567,INDIRECT($D$7),0)),"")</f>
        <v/>
      </c>
      <c r="AE567" s="81" t="str">
        <f ca="1">IF(ISNUMBER($H567),INDEX(INDIRECT($D$4),MATCH('CF AUX'!AE$14,INDIRECT($D$5),0),MATCH('CF AUX'!$I567,INDIRECT($D$7),0)),"")</f>
        <v/>
      </c>
      <c r="AF567" s="81" t="str">
        <f ca="1">IF(ISNUMBER($H567),INDEX(INDIRECT($D$4),MATCH('CF AUX'!AF$14,INDIRECT($D$5),0),MATCH('CF AUX'!$I567,INDIRECT($D$7),0)),"")</f>
        <v/>
      </c>
      <c r="AG567" s="81" t="str">
        <f ca="1">IF(ISNUMBER($H567),INDEX(INDIRECT($D$4),MATCH('CF AUX'!AG$14,INDIRECT($D$5),0),MATCH('CF AUX'!$I567,INDIRECT($D$7),0)),"")</f>
        <v/>
      </c>
      <c r="AH567" s="81" t="str">
        <f ca="1">IF(ISNUMBER($H567),INDEX(INDIRECT($D$4),MATCH('CF AUX'!AH$14,INDIRECT($D$5),0),MATCH('CF AUX'!$I567,INDIRECT($D$7),0)),"")</f>
        <v/>
      </c>
      <c r="AI567" s="81" t="str">
        <f ca="1">IF(ISNUMBER($H567),INDEX(INDIRECT($D$4),MATCH('CF AUX'!AI$14,INDIRECT($D$5),0),MATCH('CF AUX'!$I567,INDIRECT($D$7),0)),"")</f>
        <v/>
      </c>
      <c r="AJ567" s="81" t="str">
        <f ca="1">IF(ISNUMBER($H567),INDEX(INDIRECT($D$4),MATCH('CF AUX'!AJ$14,INDIRECT($D$5),0),MATCH('CF AUX'!$I567,INDIRECT($D$7),0)),"")</f>
        <v/>
      </c>
      <c r="AK567" s="81" t="str">
        <f ca="1">IF(ISNUMBER($H567),INDEX(INDIRECT($D$4),MATCH('CF AUX'!AK$14,INDIRECT($D$5),0),MATCH('CF AUX'!$I567,INDIRECT($D$7),0)),"")</f>
        <v/>
      </c>
      <c r="AL567" s="81" t="str">
        <f ca="1">IF(ISNUMBER($H567),INDEX(INDIRECT($D$4),MATCH('CF AUX'!AL$14,INDIRECT($D$5),0),MATCH('CF AUX'!$I567,INDIRECT($D$7),0)),"")</f>
        <v/>
      </c>
      <c r="AM567" s="81" t="str">
        <f ca="1">IF(ISNUMBER($H567),INDEX(INDIRECT($D$4),MATCH('CF AUX'!AM$14,INDIRECT($D$5),0),MATCH('CF AUX'!$I567,INDIRECT($D$7),0)),"")</f>
        <v/>
      </c>
      <c r="AN567" s="81" t="str">
        <f ca="1">IF(ISNUMBER($H567),INDEX(INDIRECT($D$4),MATCH('CF AUX'!AN$14,INDIRECT($D$5),0),MATCH('CF AUX'!$I567,INDIRECT($D$7),0)),"")</f>
        <v/>
      </c>
      <c r="AO567" s="81" t="str">
        <f ca="1">IF(ISNUMBER($H567),INDEX(INDIRECT($D$4),MATCH('CF AUX'!AO$14,INDIRECT($D$5),0),MATCH('CF AUX'!$I567,INDIRECT($D$7),0)),"")</f>
        <v/>
      </c>
      <c r="AP567" s="81" t="str">
        <f ca="1">IF(ISNUMBER($H567),INDEX(INDIRECT($D$4),MATCH('CF AUX'!AP$14,INDIRECT($D$5),0),MATCH('CF AUX'!$I567,INDIRECT($D$7),0)),"")</f>
        <v/>
      </c>
      <c r="AQ567" s="81" t="str">
        <f ca="1">IF(ISNUMBER($H567),INDEX(INDIRECT($D$4),MATCH('CF AUX'!AQ$14,INDIRECT($D$5),0),MATCH('CF AUX'!$I567,INDIRECT($D$7),0)),"")</f>
        <v/>
      </c>
      <c r="AR567" s="81" t="str">
        <f ca="1">IF(ISNUMBER($H567),INDEX(INDIRECT($D$4),MATCH('CF AUX'!AR$14,INDIRECT($D$5),0),MATCH('CF AUX'!$I567,INDIRECT($D$7),0)),"")</f>
        <v/>
      </c>
      <c r="AS567" s="81" t="str">
        <f ca="1">IF(ISNUMBER($H567),INDEX(INDIRECT($D$4),MATCH('CF AUX'!AS$14,INDIRECT($D$5),0),MATCH('CF AUX'!$I567,INDIRECT($D$7),0)),"")</f>
        <v/>
      </c>
      <c r="AT567" s="81" t="str">
        <f ca="1">IF(ISNUMBER($H567),INDEX(INDIRECT($D$4),MATCH('CF AUX'!AT$14,INDIRECT($D$5),0),MATCH('CF AUX'!$I567,INDIRECT($D$7),0)),"")</f>
        <v/>
      </c>
      <c r="AU567" s="81" t="str">
        <f ca="1">IF(ISNUMBER($H567),INDEX(INDIRECT($D$4),MATCH('CF AUX'!AU$14,INDIRECT($D$5),0),MATCH('CF AUX'!$I567,INDIRECT($D$7),0)),"")</f>
        <v/>
      </c>
      <c r="AV567" s="81" t="str">
        <f ca="1">IF(ISNUMBER($H567),INDEX(INDIRECT($D$4),MATCH('CF AUX'!AV$14,INDIRECT($D$5),0),MATCH('CF AUX'!$I567,INDIRECT($D$7),0)),"")</f>
        <v/>
      </c>
      <c r="AW567" s="81" t="str">
        <f ca="1">IF(ISNUMBER($H567),INDEX(INDIRECT($D$4),MATCH('CF AUX'!AW$14,INDIRECT($D$5),0),MATCH('CF AUX'!$I567,INDIRECT($D$7),0)),"")</f>
        <v/>
      </c>
      <c r="AX567" s="81" t="str">
        <f ca="1">IF(ISNUMBER($H567),INDEX(INDIRECT($D$4),MATCH('CF AUX'!AX$14,INDIRECT($D$5),0),MATCH('CF AUX'!$I567,INDIRECT($D$7),0)),"")</f>
        <v/>
      </c>
      <c r="AY567" s="81" t="str">
        <f ca="1">IF(ISNUMBER($H567),INDEX(INDIRECT($D$4),MATCH('CF AUX'!AY$14,INDIRECT($D$5),0),MATCH('CF AUX'!$I567,INDIRECT($D$7),0)),"")</f>
        <v/>
      </c>
      <c r="AZ567" s="81" t="str">
        <f ca="1">IF(ISNUMBER($H567),INDEX(INDIRECT($D$4),MATCH('CF AUX'!AZ$14,INDIRECT($D$5),0),MATCH('CF AUX'!$I567,INDIRECT($D$7),0)),"")</f>
        <v/>
      </c>
      <c r="BB567" s="96" t="str" cm="1">
        <f t="array" aca="1" ref="BB567" ca="1">IF(ISNUMBER($H567),MMULT(J567:AZ567,TRANSPOSE(INDIRECT($D$8&amp;$G$4&amp;B568&amp;":"&amp;$G$6&amp;B568))),"")</f>
        <v/>
      </c>
      <c r="BD567" s="59">
        <f t="shared" ref="BD567:BD581" si="145">BD566</f>
        <v>564</v>
      </c>
      <c r="BE567" s="80" t="str" cm="1">
        <f t="array" aca="1" ref="BE567" ca="1">IFERROR(INDEX(INDIRECT($D$4),MATCH(INDIRECT(BE$5&amp;$BD567),INDIRECT($D$6),0),MATCH($I567,INDIRECT($D$7),0)),"")</f>
        <v/>
      </c>
      <c r="BF567" s="81" t="str" cm="1">
        <f t="array" aca="1" ref="BF567" ca="1">IFERROR(INDEX(INDIRECT($D$4),MATCH(INDIRECT(BF$5&amp;$BD567),INDIRECT($D$6),0),MATCH($I567,INDIRECT($D$7),0)),"")</f>
        <v/>
      </c>
      <c r="BG567" s="81" t="str" cm="1">
        <f t="array" aca="1" ref="BG567" ca="1">IFERROR(INDEX(INDIRECT($D$4),MATCH(INDIRECT(BG$5&amp;$BD567),INDIRECT($D$6),0),MATCH($I567,INDIRECT($D$7),0)),"")</f>
        <v/>
      </c>
      <c r="BH567" s="81" t="str" cm="1">
        <f t="array" aca="1" ref="BH567" ca="1">IFERROR(INDEX(INDIRECT($D$4),MATCH(INDIRECT(BH$5&amp;$BD567),INDIRECT($D$6),0),MATCH($I567,INDIRECT($D$7),0)),"")</f>
        <v/>
      </c>
      <c r="BI567" s="81" t="str" cm="1">
        <f t="array" aca="1" ref="BI567" ca="1">IFERROR(INDEX(INDIRECT($D$4),MATCH(INDIRECT(BI$5&amp;$BD567),INDIRECT($D$6),0),MATCH($I567,INDIRECT($D$7),0)),"")</f>
        <v/>
      </c>
      <c r="BJ567" s="81" t="str" cm="1">
        <f t="array" aca="1" ref="BJ567" ca="1">IFERROR(INDEX(INDIRECT($D$4),MATCH(INDIRECT(BJ$5&amp;$BD567),INDIRECT($D$6),0),MATCH($I567,INDIRECT($D$7),0)),"")</f>
        <v/>
      </c>
      <c r="BK567" s="81" t="str" cm="1">
        <f t="array" aca="1" ref="BK567" ca="1">IFERROR(INDEX(INDIRECT($D$4),MATCH(INDIRECT(BK$5&amp;$BD567),INDIRECT($D$6),0),MATCH($I567,INDIRECT($D$7),0)),"")</f>
        <v/>
      </c>
      <c r="BL567" s="81" t="str" cm="1">
        <f t="array" aca="1" ref="BL567" ca="1">IFERROR(INDEX(INDIRECT($D$4),MATCH(INDIRECT(BL$5&amp;$BD567),INDIRECT($D$6),0),MATCH($I567,INDIRECT($D$7),0)),"")</f>
        <v/>
      </c>
      <c r="BM567" s="81" t="str" cm="1">
        <f t="array" aca="1" ref="BM567" ca="1">IFERROR(INDEX(INDIRECT($D$4),MATCH(INDIRECT(BM$5&amp;$BD567),INDIRECT($D$6),0),MATCH($I567,INDIRECT($D$7),0)),"")</f>
        <v/>
      </c>
      <c r="BN567" s="81" t="str" cm="1">
        <f t="array" aca="1" ref="BN567" ca="1">IFERROR(INDEX(INDIRECT($D$4),MATCH(INDIRECT(BN$5&amp;$BD567),INDIRECT($D$6),0),MATCH($I567,INDIRECT($D$7),0)),"")</f>
        <v/>
      </c>
      <c r="BO567" s="81" t="str" cm="1">
        <f t="array" aca="1" ref="BO567" ca="1">IFERROR(INDEX(INDIRECT($D$4),MATCH(INDIRECT(BO$5&amp;$BD567),INDIRECT($D$6),0),MATCH($I567,INDIRECT($D$7),0)),"")</f>
        <v/>
      </c>
      <c r="BP567" s="81" t="str" cm="1">
        <f t="array" aca="1" ref="BP567" ca="1">IFERROR(INDEX(INDIRECT($D$4),MATCH(INDIRECT(BP$5&amp;$BD567),INDIRECT($D$6),0),MATCH($I567,INDIRECT($D$7),0)),"")</f>
        <v/>
      </c>
      <c r="BQ567" s="81" t="str" cm="1">
        <f t="array" aca="1" ref="BQ567" ca="1">IFERROR(INDEX(INDIRECT($D$4),MATCH(INDIRECT(BQ$5&amp;$BD567),INDIRECT($D$6),0),MATCH($I567,INDIRECT($D$7),0)),"")</f>
        <v/>
      </c>
      <c r="BR567" s="81" t="str" cm="1">
        <f t="array" aca="1" ref="BR567" ca="1">IFERROR(INDEX(INDIRECT($D$4),MATCH(INDIRECT(BR$5&amp;$BD567),INDIRECT($D$6),0),MATCH($I567,INDIRECT($D$7),0)),"")</f>
        <v/>
      </c>
      <c r="BS567" s="81" t="str" cm="1">
        <f t="array" aca="1" ref="BS567" ca="1">IFERROR(INDEX(INDIRECT($D$4),MATCH(INDIRECT(BS$5&amp;$BD567),INDIRECT($D$6),0),MATCH($I567,INDIRECT($D$7),0)),"")</f>
        <v/>
      </c>
      <c r="BT567" s="81" t="str" cm="1">
        <f t="array" aca="1" ref="BT567" ca="1">IFERROR(INDEX(INDIRECT($D$4),MATCH(INDIRECT(BT$5&amp;$BD567),INDIRECT($D$6),0),MATCH($I567,INDIRECT($D$7),0)),"")</f>
        <v/>
      </c>
      <c r="BU567" s="81" t="str" cm="1">
        <f t="array" aca="1" ref="BU567" ca="1">IFERROR(INDEX(INDIRECT($D$4),MATCH(INDIRECT(BU$5&amp;$BD567),INDIRECT($D$6),0),MATCH($I567,INDIRECT($D$7),0)),"")</f>
        <v/>
      </c>
      <c r="BV567" s="99" t="str" cm="1">
        <f t="array" aca="1" ref="BV567" ca="1">IFERROR(INDEX(INDIRECT($D$4),MATCH(INDIRECT(BV$5&amp;$BD567),INDIRECT($D$6),0),MATCH($I567,INDIRECT($D$7),0)),"")</f>
        <v/>
      </c>
      <c r="BX567" s="80"/>
      <c r="BY567" s="81"/>
      <c r="BZ567" s="81"/>
      <c r="CA567" s="81"/>
      <c r="CB567" s="81"/>
      <c r="CC567" s="81"/>
      <c r="CD567" s="81"/>
      <c r="CE567" s="81"/>
      <c r="CF567" s="81"/>
      <c r="CG567" s="81"/>
      <c r="CH567" s="81"/>
      <c r="CI567" s="81"/>
      <c r="CJ567" s="81"/>
      <c r="CK567" s="81"/>
      <c r="CL567" s="81"/>
      <c r="CM567" s="81"/>
      <c r="CN567" s="81"/>
      <c r="CO567" s="99"/>
      <c r="CQ567" s="113"/>
      <c r="CR567" s="59" t="str">
        <f t="shared" si="144"/>
        <v/>
      </c>
      <c r="CS567" s="60"/>
      <c r="CT567" s="116" t="str">
        <f t="shared" ca="1" si="141"/>
        <v/>
      </c>
      <c r="CU567" s="80" t="str">
        <f>IF(ISNUMBER($CS567),INDEX(IRF.New!$CS$7:$DJ$37,MATCH(B568+1,IRF.New!$B$7:$B$37,0),MATCH($CT567,IRF.New!$CS$5:$DJ$5,0)),"")</f>
        <v/>
      </c>
      <c r="CV567" s="81"/>
      <c r="CW567" s="81" t="str">
        <f t="shared" si="142"/>
        <v/>
      </c>
      <c r="CX567" s="81"/>
      <c r="CY567" s="81"/>
      <c r="CZ567" s="94"/>
      <c r="DA567" s="94" t="str">
        <f>IF(ISNUMBER(CS567),INDEX(IRF.New!$CS$2:$DJ$2,MATCH('CF AUX'!$CT567,IRF.New!$CS$5:$DJ$5,0)),"")</f>
        <v/>
      </c>
      <c r="DB567" s="72"/>
      <c r="DD567" s="132" t="str">
        <f>IF(ISNUMBER(CS567),INDEX(IRF.New!$D$7:$CO$37,MATCH('CF AUX'!C563,IRF.New!$C$7:$C$37,0),MATCH(CT567,IRF.New!$D$5:$CO$5,0)),"")</f>
        <v/>
      </c>
    </row>
    <row r="568" spans="2:109" x14ac:dyDescent="0.25">
      <c r="B568" s="75">
        <f>INDEX(IRF.New!$B:$B,MATCH('CF AUX'!C563,IRF.New!$C:$C,0))-1</f>
        <v>35</v>
      </c>
      <c r="F568" s="136" t="str">
        <f t="shared" si="143"/>
        <v/>
      </c>
      <c r="H568" s="65"/>
      <c r="I568" s="129" t="str">
        <f ca="1">IF(ISNUMBER(H568),INDEX(IRF.New!$CS$5:$DJ$5,MATCH('CF AUX'!H568,INDIRECT("IRF.New!$CS$"&amp;C565&amp;":$DJ$"&amp;C565),0)),"")</f>
        <v/>
      </c>
      <c r="J568" s="80" t="str">
        <f ca="1">IF(ISNUMBER($H568),INDEX(INDIRECT($D$4),MATCH('CF AUX'!J$14,INDIRECT($D$5),0),MATCH('CF AUX'!$I568,INDIRECT($D$7),0)),"")</f>
        <v/>
      </c>
      <c r="K568" s="81" t="str">
        <f ca="1">IF(ISNUMBER($H568),INDEX(INDIRECT($D$4),MATCH('CF AUX'!K$14,INDIRECT($D$5),0),MATCH('CF AUX'!$I568,INDIRECT($D$7),0)),"")</f>
        <v/>
      </c>
      <c r="L568" s="81" t="str">
        <f ca="1">IF(ISNUMBER($H568),INDEX(INDIRECT($D$4),MATCH('CF AUX'!L$14,INDIRECT($D$5),0),MATCH('CF AUX'!$I568,INDIRECT($D$7),0)),"")</f>
        <v/>
      </c>
      <c r="M568" s="81" t="str">
        <f ca="1">IF(ISNUMBER($H568),INDEX(INDIRECT($D$4),MATCH('CF AUX'!M$14,INDIRECT($D$5),0),MATCH('CF AUX'!$I568,INDIRECT($D$7),0)),"")</f>
        <v/>
      </c>
      <c r="N568" s="81" t="str">
        <f ca="1">IF(ISNUMBER($H568),INDEX(INDIRECT($D$4),MATCH('CF AUX'!N$14,INDIRECT($D$5),0),MATCH('CF AUX'!$I568,INDIRECT($D$7),0)),"")</f>
        <v/>
      </c>
      <c r="O568" s="81" t="str">
        <f ca="1">IF(ISNUMBER($H568),INDEX(INDIRECT($D$4),MATCH('CF AUX'!O$14,INDIRECT($D$5),0),MATCH('CF AUX'!$I568,INDIRECT($D$7),0)),"")</f>
        <v/>
      </c>
      <c r="P568" s="81" t="str">
        <f ca="1">IF(ISNUMBER($H568),INDEX(INDIRECT($D$4),MATCH('CF AUX'!P$14,INDIRECT($D$5),0),MATCH('CF AUX'!$I568,INDIRECT($D$7),0)),"")</f>
        <v/>
      </c>
      <c r="Q568" s="81" t="str">
        <f ca="1">IF(ISNUMBER($H568),INDEX(INDIRECT($D$4),MATCH('CF AUX'!Q$14,INDIRECT($D$5),0),MATCH('CF AUX'!$I568,INDIRECT($D$7),0)),"")</f>
        <v/>
      </c>
      <c r="R568" s="81" t="str">
        <f ca="1">IF(ISNUMBER($H568),INDEX(INDIRECT($D$4),MATCH('CF AUX'!R$14,INDIRECT($D$5),0),MATCH('CF AUX'!$I568,INDIRECT($D$7),0)),"")</f>
        <v/>
      </c>
      <c r="S568" s="81" t="str">
        <f ca="1">IF(ISNUMBER($H568),INDEX(INDIRECT($D$4),MATCH('CF AUX'!S$14,INDIRECT($D$5),0),MATCH('CF AUX'!$I568,INDIRECT($D$7),0)),"")</f>
        <v/>
      </c>
      <c r="T568" s="81" t="str">
        <f ca="1">IF(ISNUMBER($H568),INDEX(INDIRECT($D$4),MATCH('CF AUX'!T$14,INDIRECT($D$5),0),MATCH('CF AUX'!$I568,INDIRECT($D$7),0)),"")</f>
        <v/>
      </c>
      <c r="U568" s="81" t="str">
        <f ca="1">IF(ISNUMBER($H568),INDEX(INDIRECT($D$4),MATCH('CF AUX'!U$14,INDIRECT($D$5),0),MATCH('CF AUX'!$I568,INDIRECT($D$7),0)),"")</f>
        <v/>
      </c>
      <c r="V568" s="81" t="str">
        <f ca="1">IF(ISNUMBER($H568),INDEX(INDIRECT($D$4),MATCH('CF AUX'!V$14,INDIRECT($D$5),0),MATCH('CF AUX'!$I568,INDIRECT($D$7),0)),"")</f>
        <v/>
      </c>
      <c r="W568" s="81" t="str">
        <f ca="1">IF(ISNUMBER($H568),INDEX(INDIRECT($D$4),MATCH('CF AUX'!W$14,INDIRECT($D$5),0),MATCH('CF AUX'!$I568,INDIRECT($D$7),0)),"")</f>
        <v/>
      </c>
      <c r="X568" s="81" t="str">
        <f ca="1">IF(ISNUMBER($H568),INDEX(INDIRECT($D$4),MATCH('CF AUX'!X$14,INDIRECT($D$5),0),MATCH('CF AUX'!$I568,INDIRECT($D$7),0)),"")</f>
        <v/>
      </c>
      <c r="Y568" s="81" t="str">
        <f ca="1">IF(ISNUMBER($H568),INDEX(INDIRECT($D$4),MATCH('CF AUX'!Y$14,INDIRECT($D$5),0),MATCH('CF AUX'!$I568,INDIRECT($D$7),0)),"")</f>
        <v/>
      </c>
      <c r="Z568" s="81" t="str">
        <f ca="1">IF(ISNUMBER($H568),INDEX(INDIRECT($D$4),MATCH('CF AUX'!Z$14,INDIRECT($D$5),0),MATCH('CF AUX'!$I568,INDIRECT($D$7),0)),"")</f>
        <v/>
      </c>
      <c r="AA568" s="81" t="str">
        <f ca="1">IF(ISNUMBER($H568),INDEX(INDIRECT($D$4),MATCH('CF AUX'!AA$14,INDIRECT($D$5),0),MATCH('CF AUX'!$I568,INDIRECT($D$7),0)),"")</f>
        <v/>
      </c>
      <c r="AB568" s="81" t="str">
        <f ca="1">IF(ISNUMBER($H568),INDEX(INDIRECT($D$4),MATCH('CF AUX'!AB$14,INDIRECT($D$5),0),MATCH('CF AUX'!$I568,INDIRECT($D$7),0)),"")</f>
        <v/>
      </c>
      <c r="AC568" s="81" t="str">
        <f ca="1">IF(ISNUMBER($H568),INDEX(INDIRECT($D$4),MATCH('CF AUX'!AC$14,INDIRECT($D$5),0),MATCH('CF AUX'!$I568,INDIRECT($D$7),0)),"")</f>
        <v/>
      </c>
      <c r="AD568" s="81" t="str">
        <f ca="1">IF(ISNUMBER($H568),INDEX(INDIRECT($D$4),MATCH('CF AUX'!AD$14,INDIRECT($D$5),0),MATCH('CF AUX'!$I568,INDIRECT($D$7),0)),"")</f>
        <v/>
      </c>
      <c r="AE568" s="81" t="str">
        <f ca="1">IF(ISNUMBER($H568),INDEX(INDIRECT($D$4),MATCH('CF AUX'!AE$14,INDIRECT($D$5),0),MATCH('CF AUX'!$I568,INDIRECT($D$7),0)),"")</f>
        <v/>
      </c>
      <c r="AF568" s="81" t="str">
        <f ca="1">IF(ISNUMBER($H568),INDEX(INDIRECT($D$4),MATCH('CF AUX'!AF$14,INDIRECT($D$5),0),MATCH('CF AUX'!$I568,INDIRECT($D$7),0)),"")</f>
        <v/>
      </c>
      <c r="AG568" s="81" t="str">
        <f ca="1">IF(ISNUMBER($H568),INDEX(INDIRECT($D$4),MATCH('CF AUX'!AG$14,INDIRECT($D$5),0),MATCH('CF AUX'!$I568,INDIRECT($D$7),0)),"")</f>
        <v/>
      </c>
      <c r="AH568" s="81" t="str">
        <f ca="1">IF(ISNUMBER($H568),INDEX(INDIRECT($D$4),MATCH('CF AUX'!AH$14,INDIRECT($D$5),0),MATCH('CF AUX'!$I568,INDIRECT($D$7),0)),"")</f>
        <v/>
      </c>
      <c r="AI568" s="81" t="str">
        <f ca="1">IF(ISNUMBER($H568),INDEX(INDIRECT($D$4),MATCH('CF AUX'!AI$14,INDIRECT($D$5),0),MATCH('CF AUX'!$I568,INDIRECT($D$7),0)),"")</f>
        <v/>
      </c>
      <c r="AJ568" s="81" t="str">
        <f ca="1">IF(ISNUMBER($H568),INDEX(INDIRECT($D$4),MATCH('CF AUX'!AJ$14,INDIRECT($D$5),0),MATCH('CF AUX'!$I568,INDIRECT($D$7),0)),"")</f>
        <v/>
      </c>
      <c r="AK568" s="81" t="str">
        <f ca="1">IF(ISNUMBER($H568),INDEX(INDIRECT($D$4),MATCH('CF AUX'!AK$14,INDIRECT($D$5),0),MATCH('CF AUX'!$I568,INDIRECT($D$7),0)),"")</f>
        <v/>
      </c>
      <c r="AL568" s="81" t="str">
        <f ca="1">IF(ISNUMBER($H568),INDEX(INDIRECT($D$4),MATCH('CF AUX'!AL$14,INDIRECT($D$5),0),MATCH('CF AUX'!$I568,INDIRECT($D$7),0)),"")</f>
        <v/>
      </c>
      <c r="AM568" s="81" t="str">
        <f ca="1">IF(ISNUMBER($H568),INDEX(INDIRECT($D$4),MATCH('CF AUX'!AM$14,INDIRECT($D$5),0),MATCH('CF AUX'!$I568,INDIRECT($D$7),0)),"")</f>
        <v/>
      </c>
      <c r="AN568" s="81" t="str">
        <f ca="1">IF(ISNUMBER($H568),INDEX(INDIRECT($D$4),MATCH('CF AUX'!AN$14,INDIRECT($D$5),0),MATCH('CF AUX'!$I568,INDIRECT($D$7),0)),"")</f>
        <v/>
      </c>
      <c r="AO568" s="81" t="str">
        <f ca="1">IF(ISNUMBER($H568),INDEX(INDIRECT($D$4),MATCH('CF AUX'!AO$14,INDIRECT($D$5),0),MATCH('CF AUX'!$I568,INDIRECT($D$7),0)),"")</f>
        <v/>
      </c>
      <c r="AP568" s="81" t="str">
        <f ca="1">IF(ISNUMBER($H568),INDEX(INDIRECT($D$4),MATCH('CF AUX'!AP$14,INDIRECT($D$5),0),MATCH('CF AUX'!$I568,INDIRECT($D$7),0)),"")</f>
        <v/>
      </c>
      <c r="AQ568" s="81" t="str">
        <f ca="1">IF(ISNUMBER($H568),INDEX(INDIRECT($D$4),MATCH('CF AUX'!AQ$14,INDIRECT($D$5),0),MATCH('CF AUX'!$I568,INDIRECT($D$7),0)),"")</f>
        <v/>
      </c>
      <c r="AR568" s="81" t="str">
        <f ca="1">IF(ISNUMBER($H568),INDEX(INDIRECT($D$4),MATCH('CF AUX'!AR$14,INDIRECT($D$5),0),MATCH('CF AUX'!$I568,INDIRECT($D$7),0)),"")</f>
        <v/>
      </c>
      <c r="AS568" s="81" t="str">
        <f ca="1">IF(ISNUMBER($H568),INDEX(INDIRECT($D$4),MATCH('CF AUX'!AS$14,INDIRECT($D$5),0),MATCH('CF AUX'!$I568,INDIRECT($D$7),0)),"")</f>
        <v/>
      </c>
      <c r="AT568" s="81" t="str">
        <f ca="1">IF(ISNUMBER($H568),INDEX(INDIRECT($D$4),MATCH('CF AUX'!AT$14,INDIRECT($D$5),0),MATCH('CF AUX'!$I568,INDIRECT($D$7),0)),"")</f>
        <v/>
      </c>
      <c r="AU568" s="81" t="str">
        <f ca="1">IF(ISNUMBER($H568),INDEX(INDIRECT($D$4),MATCH('CF AUX'!AU$14,INDIRECT($D$5),0),MATCH('CF AUX'!$I568,INDIRECT($D$7),0)),"")</f>
        <v/>
      </c>
      <c r="AV568" s="81" t="str">
        <f ca="1">IF(ISNUMBER($H568),INDEX(INDIRECT($D$4),MATCH('CF AUX'!AV$14,INDIRECT($D$5),0),MATCH('CF AUX'!$I568,INDIRECT($D$7),0)),"")</f>
        <v/>
      </c>
      <c r="AW568" s="81" t="str">
        <f ca="1">IF(ISNUMBER($H568),INDEX(INDIRECT($D$4),MATCH('CF AUX'!AW$14,INDIRECT($D$5),0),MATCH('CF AUX'!$I568,INDIRECT($D$7),0)),"")</f>
        <v/>
      </c>
      <c r="AX568" s="81" t="str">
        <f ca="1">IF(ISNUMBER($H568),INDEX(INDIRECT($D$4),MATCH('CF AUX'!AX$14,INDIRECT($D$5),0),MATCH('CF AUX'!$I568,INDIRECT($D$7),0)),"")</f>
        <v/>
      </c>
      <c r="AY568" s="81" t="str">
        <f ca="1">IF(ISNUMBER($H568),INDEX(INDIRECT($D$4),MATCH('CF AUX'!AY$14,INDIRECT($D$5),0),MATCH('CF AUX'!$I568,INDIRECT($D$7),0)),"")</f>
        <v/>
      </c>
      <c r="AZ568" s="81" t="str">
        <f ca="1">IF(ISNUMBER($H568),INDEX(INDIRECT($D$4),MATCH('CF AUX'!AZ$14,INDIRECT($D$5),0),MATCH('CF AUX'!$I568,INDIRECT($D$7),0)),"")</f>
        <v/>
      </c>
      <c r="BB568" s="96" t="str" cm="1">
        <f t="array" aca="1" ref="BB568" ca="1">IF(ISNUMBER($H568),MMULT(J568:AZ568,TRANSPOSE(INDIRECT($D$8&amp;$G$4&amp;B568&amp;":"&amp;$G$6&amp;B568))),"")</f>
        <v/>
      </c>
      <c r="BD568" s="59">
        <f t="shared" si="145"/>
        <v>564</v>
      </c>
      <c r="BE568" s="80" t="str" cm="1">
        <f t="array" aca="1" ref="BE568" ca="1">IFERROR(INDEX(INDIRECT($D$4),MATCH(INDIRECT(BE$5&amp;$BD568),INDIRECT($D$6),0),MATCH($I568,INDIRECT($D$7),0)),"")</f>
        <v/>
      </c>
      <c r="BF568" s="81" t="str" cm="1">
        <f t="array" aca="1" ref="BF568" ca="1">IFERROR(INDEX(INDIRECT($D$4),MATCH(INDIRECT(BF$5&amp;$BD568),INDIRECT($D$6),0),MATCH($I568,INDIRECT($D$7),0)),"")</f>
        <v/>
      </c>
      <c r="BG568" s="81" t="str" cm="1">
        <f t="array" aca="1" ref="BG568" ca="1">IFERROR(INDEX(INDIRECT($D$4),MATCH(INDIRECT(BG$5&amp;$BD568),INDIRECT($D$6),0),MATCH($I568,INDIRECT($D$7),0)),"")</f>
        <v/>
      </c>
      <c r="BH568" s="81" t="str" cm="1">
        <f t="array" aca="1" ref="BH568" ca="1">IFERROR(INDEX(INDIRECT($D$4),MATCH(INDIRECT(BH$5&amp;$BD568),INDIRECT($D$6),0),MATCH($I568,INDIRECT($D$7),0)),"")</f>
        <v/>
      </c>
      <c r="BI568" s="81" t="str" cm="1">
        <f t="array" aca="1" ref="BI568" ca="1">IFERROR(INDEX(INDIRECT($D$4),MATCH(INDIRECT(BI$5&amp;$BD568),INDIRECT($D$6),0),MATCH($I568,INDIRECT($D$7),0)),"")</f>
        <v/>
      </c>
      <c r="BJ568" s="81" t="str" cm="1">
        <f t="array" aca="1" ref="BJ568" ca="1">IFERROR(INDEX(INDIRECT($D$4),MATCH(INDIRECT(BJ$5&amp;$BD568),INDIRECT($D$6),0),MATCH($I568,INDIRECT($D$7),0)),"")</f>
        <v/>
      </c>
      <c r="BK568" s="81" t="str" cm="1">
        <f t="array" aca="1" ref="BK568" ca="1">IFERROR(INDEX(INDIRECT($D$4),MATCH(INDIRECT(BK$5&amp;$BD568),INDIRECT($D$6),0),MATCH($I568,INDIRECT($D$7),0)),"")</f>
        <v/>
      </c>
      <c r="BL568" s="81" t="str" cm="1">
        <f t="array" aca="1" ref="BL568" ca="1">IFERROR(INDEX(INDIRECT($D$4),MATCH(INDIRECT(BL$5&amp;$BD568),INDIRECT($D$6),0),MATCH($I568,INDIRECT($D$7),0)),"")</f>
        <v/>
      </c>
      <c r="BM568" s="81" t="str" cm="1">
        <f t="array" aca="1" ref="BM568" ca="1">IFERROR(INDEX(INDIRECT($D$4),MATCH(INDIRECT(BM$5&amp;$BD568),INDIRECT($D$6),0),MATCH($I568,INDIRECT($D$7),0)),"")</f>
        <v/>
      </c>
      <c r="BN568" s="81" t="str" cm="1">
        <f t="array" aca="1" ref="BN568" ca="1">IFERROR(INDEX(INDIRECT($D$4),MATCH(INDIRECT(BN$5&amp;$BD568),INDIRECT($D$6),0),MATCH($I568,INDIRECT($D$7),0)),"")</f>
        <v/>
      </c>
      <c r="BO568" s="81" t="str" cm="1">
        <f t="array" aca="1" ref="BO568" ca="1">IFERROR(INDEX(INDIRECT($D$4),MATCH(INDIRECT(BO$5&amp;$BD568),INDIRECT($D$6),0),MATCH($I568,INDIRECT($D$7),0)),"")</f>
        <v/>
      </c>
      <c r="BP568" s="81" t="str" cm="1">
        <f t="array" aca="1" ref="BP568" ca="1">IFERROR(INDEX(INDIRECT($D$4),MATCH(INDIRECT(BP$5&amp;$BD568),INDIRECT($D$6),0),MATCH($I568,INDIRECT($D$7),0)),"")</f>
        <v/>
      </c>
      <c r="BQ568" s="81" t="str" cm="1">
        <f t="array" aca="1" ref="BQ568" ca="1">IFERROR(INDEX(INDIRECT($D$4),MATCH(INDIRECT(BQ$5&amp;$BD568),INDIRECT($D$6),0),MATCH($I568,INDIRECT($D$7),0)),"")</f>
        <v/>
      </c>
      <c r="BR568" s="81" t="str" cm="1">
        <f t="array" aca="1" ref="BR568" ca="1">IFERROR(INDEX(INDIRECT($D$4),MATCH(INDIRECT(BR$5&amp;$BD568),INDIRECT($D$6),0),MATCH($I568,INDIRECT($D$7),0)),"")</f>
        <v/>
      </c>
      <c r="BS568" s="81" t="str" cm="1">
        <f t="array" aca="1" ref="BS568" ca="1">IFERROR(INDEX(INDIRECT($D$4),MATCH(INDIRECT(BS$5&amp;$BD568),INDIRECT($D$6),0),MATCH($I568,INDIRECT($D$7),0)),"")</f>
        <v/>
      </c>
      <c r="BT568" s="81" t="str" cm="1">
        <f t="array" aca="1" ref="BT568" ca="1">IFERROR(INDEX(INDIRECT($D$4),MATCH(INDIRECT(BT$5&amp;$BD568),INDIRECT($D$6),0),MATCH($I568,INDIRECT($D$7),0)),"")</f>
        <v/>
      </c>
      <c r="BU568" s="81" t="str" cm="1">
        <f t="array" aca="1" ref="BU568" ca="1">IFERROR(INDEX(INDIRECT($D$4),MATCH(INDIRECT(BU$5&amp;$BD568),INDIRECT($D$6),0),MATCH($I568,INDIRECT($D$7),0)),"")</f>
        <v/>
      </c>
      <c r="BV568" s="99" t="str" cm="1">
        <f t="array" aca="1" ref="BV568" ca="1">IFERROR(INDEX(INDIRECT($D$4),MATCH(INDIRECT(BV$5&amp;$BD568),INDIRECT($D$6),0),MATCH($I568,INDIRECT($D$7),0)),"")</f>
        <v/>
      </c>
      <c r="BX568" s="80"/>
      <c r="BY568" s="81"/>
      <c r="BZ568" s="81"/>
      <c r="CA568" s="81"/>
      <c r="CB568" s="81"/>
      <c r="CC568" s="81"/>
      <c r="CD568" s="81"/>
      <c r="CE568" s="81"/>
      <c r="CF568" s="81"/>
      <c r="CG568" s="81"/>
      <c r="CH568" s="81"/>
      <c r="CI568" s="81"/>
      <c r="CJ568" s="81"/>
      <c r="CK568" s="81"/>
      <c r="CL568" s="81"/>
      <c r="CM568" s="81"/>
      <c r="CN568" s="81"/>
      <c r="CO568" s="99"/>
      <c r="CQ568" s="113"/>
      <c r="CR568" s="59" t="str">
        <f t="shared" si="144"/>
        <v/>
      </c>
      <c r="CS568" s="60"/>
      <c r="CT568" s="123" t="str">
        <f t="shared" ca="1" si="141"/>
        <v/>
      </c>
      <c r="CU568" s="80" t="str">
        <f>IF(ISNUMBER($CS568),INDEX(IRF.New!$CS$7:$DJ$37,MATCH(B568+1,IRF.New!$B$7:$B$37,0),MATCH($CT568,IRF.New!$CS$5:$DJ$5,0)),"")</f>
        <v/>
      </c>
      <c r="CV568" s="81"/>
      <c r="CW568" s="81" t="str">
        <f t="shared" si="142"/>
        <v/>
      </c>
      <c r="CX568" s="81"/>
      <c r="CY568" s="81"/>
      <c r="CZ568" s="94"/>
      <c r="DA568" s="94" t="str">
        <f>IF(ISNUMBER(CS568),INDEX(IRF.New!$CS$2:$DJ$2,MATCH('CF AUX'!$CT568,IRF.New!$CS$5:$DJ$5,0)),"")</f>
        <v/>
      </c>
      <c r="DB568" s="72"/>
      <c r="DD568" s="132" t="str">
        <f>IF(ISNUMBER(CS568),INDEX(IRF.New!$D$7:$CO$37,MATCH('CF AUX'!C563,IRF.New!$C$7:$C$37,0),MATCH(CT568,IRF.New!$D$5:$CO$5,0)),"")</f>
        <v/>
      </c>
    </row>
    <row r="569" spans="2:109" x14ac:dyDescent="0.25">
      <c r="F569" s="136" t="str">
        <f t="shared" si="143"/>
        <v/>
      </c>
      <c r="H569" s="65"/>
      <c r="I569" s="129" t="str">
        <f ca="1">IF(ISNUMBER(H569),INDEX(IRF.New!$CS$5:$DJ$5,MATCH('CF AUX'!H569,INDIRECT("IRF.New!$CS$"&amp;C565&amp;":$DJ$"&amp;C565),0)),"")</f>
        <v/>
      </c>
      <c r="J569" s="80" t="str">
        <f ca="1">IF(ISNUMBER($H569),INDEX(INDIRECT($D$4),MATCH('CF AUX'!J$14,INDIRECT($D$5),0),MATCH('CF AUX'!$I569,INDIRECT($D$7),0)),"")</f>
        <v/>
      </c>
      <c r="K569" s="81" t="str">
        <f ca="1">IF(ISNUMBER($H569),INDEX(INDIRECT($D$4),MATCH('CF AUX'!K$14,INDIRECT($D$5),0),MATCH('CF AUX'!$I569,INDIRECT($D$7),0)),"")</f>
        <v/>
      </c>
      <c r="L569" s="81" t="str">
        <f ca="1">IF(ISNUMBER($H569),INDEX(INDIRECT($D$4),MATCH('CF AUX'!L$14,INDIRECT($D$5),0),MATCH('CF AUX'!$I569,INDIRECT($D$7),0)),"")</f>
        <v/>
      </c>
      <c r="M569" s="81" t="str">
        <f ca="1">IF(ISNUMBER($H569),INDEX(INDIRECT($D$4),MATCH('CF AUX'!M$14,INDIRECT($D$5),0),MATCH('CF AUX'!$I569,INDIRECT($D$7),0)),"")</f>
        <v/>
      </c>
      <c r="N569" s="81" t="str">
        <f ca="1">IF(ISNUMBER($H569),INDEX(INDIRECT($D$4),MATCH('CF AUX'!N$14,INDIRECT($D$5),0),MATCH('CF AUX'!$I569,INDIRECT($D$7),0)),"")</f>
        <v/>
      </c>
      <c r="O569" s="81" t="str">
        <f ca="1">IF(ISNUMBER($H569),INDEX(INDIRECT($D$4),MATCH('CF AUX'!O$14,INDIRECT($D$5),0),MATCH('CF AUX'!$I569,INDIRECT($D$7),0)),"")</f>
        <v/>
      </c>
      <c r="P569" s="81" t="str">
        <f ca="1">IF(ISNUMBER($H569),INDEX(INDIRECT($D$4),MATCH('CF AUX'!P$14,INDIRECT($D$5),0),MATCH('CF AUX'!$I569,INDIRECT($D$7),0)),"")</f>
        <v/>
      </c>
      <c r="Q569" s="81" t="str">
        <f ca="1">IF(ISNUMBER($H569),INDEX(INDIRECT($D$4),MATCH('CF AUX'!Q$14,INDIRECT($D$5),0),MATCH('CF AUX'!$I569,INDIRECT($D$7),0)),"")</f>
        <v/>
      </c>
      <c r="R569" s="81" t="str">
        <f ca="1">IF(ISNUMBER($H569),INDEX(INDIRECT($D$4),MATCH('CF AUX'!R$14,INDIRECT($D$5),0),MATCH('CF AUX'!$I569,INDIRECT($D$7),0)),"")</f>
        <v/>
      </c>
      <c r="S569" s="81" t="str">
        <f ca="1">IF(ISNUMBER($H569),INDEX(INDIRECT($D$4),MATCH('CF AUX'!S$14,INDIRECT($D$5),0),MATCH('CF AUX'!$I569,INDIRECT($D$7),0)),"")</f>
        <v/>
      </c>
      <c r="T569" s="81" t="str">
        <f ca="1">IF(ISNUMBER($H569),INDEX(INDIRECT($D$4),MATCH('CF AUX'!T$14,INDIRECT($D$5),0),MATCH('CF AUX'!$I569,INDIRECT($D$7),0)),"")</f>
        <v/>
      </c>
      <c r="U569" s="81" t="str">
        <f ca="1">IF(ISNUMBER($H569),INDEX(INDIRECT($D$4),MATCH('CF AUX'!U$14,INDIRECT($D$5),0),MATCH('CF AUX'!$I569,INDIRECT($D$7),0)),"")</f>
        <v/>
      </c>
      <c r="V569" s="81" t="str">
        <f ca="1">IF(ISNUMBER($H569),INDEX(INDIRECT($D$4),MATCH('CF AUX'!V$14,INDIRECT($D$5),0),MATCH('CF AUX'!$I569,INDIRECT($D$7),0)),"")</f>
        <v/>
      </c>
      <c r="W569" s="81" t="str">
        <f ca="1">IF(ISNUMBER($H569),INDEX(INDIRECT($D$4),MATCH('CF AUX'!W$14,INDIRECT($D$5),0),MATCH('CF AUX'!$I569,INDIRECT($D$7),0)),"")</f>
        <v/>
      </c>
      <c r="X569" s="81" t="str">
        <f ca="1">IF(ISNUMBER($H569),INDEX(INDIRECT($D$4),MATCH('CF AUX'!X$14,INDIRECT($D$5),0),MATCH('CF AUX'!$I569,INDIRECT($D$7),0)),"")</f>
        <v/>
      </c>
      <c r="Y569" s="81" t="str">
        <f ca="1">IF(ISNUMBER($H569),INDEX(INDIRECT($D$4),MATCH('CF AUX'!Y$14,INDIRECT($D$5),0),MATCH('CF AUX'!$I569,INDIRECT($D$7),0)),"")</f>
        <v/>
      </c>
      <c r="Z569" s="81" t="str">
        <f ca="1">IF(ISNUMBER($H569),INDEX(INDIRECT($D$4),MATCH('CF AUX'!Z$14,INDIRECT($D$5),0),MATCH('CF AUX'!$I569,INDIRECT($D$7),0)),"")</f>
        <v/>
      </c>
      <c r="AA569" s="81" t="str">
        <f ca="1">IF(ISNUMBER($H569),INDEX(INDIRECT($D$4),MATCH('CF AUX'!AA$14,INDIRECT($D$5),0),MATCH('CF AUX'!$I569,INDIRECT($D$7),0)),"")</f>
        <v/>
      </c>
      <c r="AB569" s="81" t="str">
        <f ca="1">IF(ISNUMBER($H569),INDEX(INDIRECT($D$4),MATCH('CF AUX'!AB$14,INDIRECT($D$5),0),MATCH('CF AUX'!$I569,INDIRECT($D$7),0)),"")</f>
        <v/>
      </c>
      <c r="AC569" s="81" t="str">
        <f ca="1">IF(ISNUMBER($H569),INDEX(INDIRECT($D$4),MATCH('CF AUX'!AC$14,INDIRECT($D$5),0),MATCH('CF AUX'!$I569,INDIRECT($D$7),0)),"")</f>
        <v/>
      </c>
      <c r="AD569" s="81" t="str">
        <f ca="1">IF(ISNUMBER($H569),INDEX(INDIRECT($D$4),MATCH('CF AUX'!AD$14,INDIRECT($D$5),0),MATCH('CF AUX'!$I569,INDIRECT($D$7),0)),"")</f>
        <v/>
      </c>
      <c r="AE569" s="81" t="str">
        <f ca="1">IF(ISNUMBER($H569),INDEX(INDIRECT($D$4),MATCH('CF AUX'!AE$14,INDIRECT($D$5),0),MATCH('CF AUX'!$I569,INDIRECT($D$7),0)),"")</f>
        <v/>
      </c>
      <c r="AF569" s="81" t="str">
        <f ca="1">IF(ISNUMBER($H569),INDEX(INDIRECT($D$4),MATCH('CF AUX'!AF$14,INDIRECT($D$5),0),MATCH('CF AUX'!$I569,INDIRECT($D$7),0)),"")</f>
        <v/>
      </c>
      <c r="AG569" s="81" t="str">
        <f ca="1">IF(ISNUMBER($H569),INDEX(INDIRECT($D$4),MATCH('CF AUX'!AG$14,INDIRECT($D$5),0),MATCH('CF AUX'!$I569,INDIRECT($D$7),0)),"")</f>
        <v/>
      </c>
      <c r="AH569" s="81" t="str">
        <f ca="1">IF(ISNUMBER($H569),INDEX(INDIRECT($D$4),MATCH('CF AUX'!AH$14,INDIRECT($D$5),0),MATCH('CF AUX'!$I569,INDIRECT($D$7),0)),"")</f>
        <v/>
      </c>
      <c r="AI569" s="81" t="str">
        <f ca="1">IF(ISNUMBER($H569),INDEX(INDIRECT($D$4),MATCH('CF AUX'!AI$14,INDIRECT($D$5),0),MATCH('CF AUX'!$I569,INDIRECT($D$7),0)),"")</f>
        <v/>
      </c>
      <c r="AJ569" s="81" t="str">
        <f ca="1">IF(ISNUMBER($H569),INDEX(INDIRECT($D$4),MATCH('CF AUX'!AJ$14,INDIRECT($D$5),0),MATCH('CF AUX'!$I569,INDIRECT($D$7),0)),"")</f>
        <v/>
      </c>
      <c r="AK569" s="81" t="str">
        <f ca="1">IF(ISNUMBER($H569),INDEX(INDIRECT($D$4),MATCH('CF AUX'!AK$14,INDIRECT($D$5),0),MATCH('CF AUX'!$I569,INDIRECT($D$7),0)),"")</f>
        <v/>
      </c>
      <c r="AL569" s="81" t="str">
        <f ca="1">IF(ISNUMBER($H569),INDEX(INDIRECT($D$4),MATCH('CF AUX'!AL$14,INDIRECT($D$5),0),MATCH('CF AUX'!$I569,INDIRECT($D$7),0)),"")</f>
        <v/>
      </c>
      <c r="AM569" s="81" t="str">
        <f ca="1">IF(ISNUMBER($H569),INDEX(INDIRECT($D$4),MATCH('CF AUX'!AM$14,INDIRECT($D$5),0),MATCH('CF AUX'!$I569,INDIRECT($D$7),0)),"")</f>
        <v/>
      </c>
      <c r="AN569" s="81" t="str">
        <f ca="1">IF(ISNUMBER($H569),INDEX(INDIRECT($D$4),MATCH('CF AUX'!AN$14,INDIRECT($D$5),0),MATCH('CF AUX'!$I569,INDIRECT($D$7),0)),"")</f>
        <v/>
      </c>
      <c r="AO569" s="81" t="str">
        <f ca="1">IF(ISNUMBER($H569),INDEX(INDIRECT($D$4),MATCH('CF AUX'!AO$14,INDIRECT($D$5),0),MATCH('CF AUX'!$I569,INDIRECT($D$7),0)),"")</f>
        <v/>
      </c>
      <c r="AP569" s="81" t="str">
        <f ca="1">IF(ISNUMBER($H569),INDEX(INDIRECT($D$4),MATCH('CF AUX'!AP$14,INDIRECT($D$5),0),MATCH('CF AUX'!$I569,INDIRECT($D$7),0)),"")</f>
        <v/>
      </c>
      <c r="AQ569" s="81" t="str">
        <f ca="1">IF(ISNUMBER($H569),INDEX(INDIRECT($D$4),MATCH('CF AUX'!AQ$14,INDIRECT($D$5),0),MATCH('CF AUX'!$I569,INDIRECT($D$7),0)),"")</f>
        <v/>
      </c>
      <c r="AR569" s="81" t="str">
        <f ca="1">IF(ISNUMBER($H569),INDEX(INDIRECT($D$4),MATCH('CF AUX'!AR$14,INDIRECT($D$5),0),MATCH('CF AUX'!$I569,INDIRECT($D$7),0)),"")</f>
        <v/>
      </c>
      <c r="AS569" s="81" t="str">
        <f ca="1">IF(ISNUMBER($H569),INDEX(INDIRECT($D$4),MATCH('CF AUX'!AS$14,INDIRECT($D$5),0),MATCH('CF AUX'!$I569,INDIRECT($D$7),0)),"")</f>
        <v/>
      </c>
      <c r="AT569" s="81" t="str">
        <f ca="1">IF(ISNUMBER($H569),INDEX(INDIRECT($D$4),MATCH('CF AUX'!AT$14,INDIRECT($D$5),0),MATCH('CF AUX'!$I569,INDIRECT($D$7),0)),"")</f>
        <v/>
      </c>
      <c r="AU569" s="81" t="str">
        <f ca="1">IF(ISNUMBER($H569),INDEX(INDIRECT($D$4),MATCH('CF AUX'!AU$14,INDIRECT($D$5),0),MATCH('CF AUX'!$I569,INDIRECT($D$7),0)),"")</f>
        <v/>
      </c>
      <c r="AV569" s="81" t="str">
        <f ca="1">IF(ISNUMBER($H569),INDEX(INDIRECT($D$4),MATCH('CF AUX'!AV$14,INDIRECT($D$5),0),MATCH('CF AUX'!$I569,INDIRECT($D$7),0)),"")</f>
        <v/>
      </c>
      <c r="AW569" s="81" t="str">
        <f ca="1">IF(ISNUMBER($H569),INDEX(INDIRECT($D$4),MATCH('CF AUX'!AW$14,INDIRECT($D$5),0),MATCH('CF AUX'!$I569,INDIRECT($D$7),0)),"")</f>
        <v/>
      </c>
      <c r="AX569" s="81" t="str">
        <f ca="1">IF(ISNUMBER($H569),INDEX(INDIRECT($D$4),MATCH('CF AUX'!AX$14,INDIRECT($D$5),0),MATCH('CF AUX'!$I569,INDIRECT($D$7),0)),"")</f>
        <v/>
      </c>
      <c r="AY569" s="81" t="str">
        <f ca="1">IF(ISNUMBER($H569),INDEX(INDIRECT($D$4),MATCH('CF AUX'!AY$14,INDIRECT($D$5),0),MATCH('CF AUX'!$I569,INDIRECT($D$7),0)),"")</f>
        <v/>
      </c>
      <c r="AZ569" s="81" t="str">
        <f ca="1">IF(ISNUMBER($H569),INDEX(INDIRECT($D$4),MATCH('CF AUX'!AZ$14,INDIRECT($D$5),0),MATCH('CF AUX'!$I569,INDIRECT($D$7),0)),"")</f>
        <v/>
      </c>
      <c r="BB569" s="96" t="str" cm="1">
        <f t="array" aca="1" ref="BB569" ca="1">IF(ISNUMBER($H569),MMULT(J569:AZ569,TRANSPOSE(INDIRECT($D$8&amp;$G$4&amp;B568&amp;":"&amp;$G$6&amp;B568))),"")</f>
        <v/>
      </c>
      <c r="BD569" s="59">
        <f t="shared" si="145"/>
        <v>564</v>
      </c>
      <c r="BE569" s="80" t="str" cm="1">
        <f t="array" aca="1" ref="BE569" ca="1">IFERROR(INDEX(INDIRECT($D$4),MATCH(INDIRECT(BE$5&amp;$BD569),INDIRECT($D$6),0),MATCH($I569,INDIRECT($D$7),0)),"")</f>
        <v/>
      </c>
      <c r="BF569" s="81" t="str" cm="1">
        <f t="array" aca="1" ref="BF569" ca="1">IFERROR(INDEX(INDIRECT($D$4),MATCH(INDIRECT(BF$5&amp;$BD569),INDIRECT($D$6),0),MATCH($I569,INDIRECT($D$7),0)),"")</f>
        <v/>
      </c>
      <c r="BG569" s="81" t="str" cm="1">
        <f t="array" aca="1" ref="BG569" ca="1">IFERROR(INDEX(INDIRECT($D$4),MATCH(INDIRECT(BG$5&amp;$BD569),INDIRECT($D$6),0),MATCH($I569,INDIRECT($D$7),0)),"")</f>
        <v/>
      </c>
      <c r="BH569" s="81" t="str" cm="1">
        <f t="array" aca="1" ref="BH569" ca="1">IFERROR(INDEX(INDIRECT($D$4),MATCH(INDIRECT(BH$5&amp;$BD569),INDIRECT($D$6),0),MATCH($I569,INDIRECT($D$7),0)),"")</f>
        <v/>
      </c>
      <c r="BI569" s="81" t="str" cm="1">
        <f t="array" aca="1" ref="BI569" ca="1">IFERROR(INDEX(INDIRECT($D$4),MATCH(INDIRECT(BI$5&amp;$BD569),INDIRECT($D$6),0),MATCH($I569,INDIRECT($D$7),0)),"")</f>
        <v/>
      </c>
      <c r="BJ569" s="81" t="str" cm="1">
        <f t="array" aca="1" ref="BJ569" ca="1">IFERROR(INDEX(INDIRECT($D$4),MATCH(INDIRECT(BJ$5&amp;$BD569),INDIRECT($D$6),0),MATCH($I569,INDIRECT($D$7),0)),"")</f>
        <v/>
      </c>
      <c r="BK569" s="81" t="str" cm="1">
        <f t="array" aca="1" ref="BK569" ca="1">IFERROR(INDEX(INDIRECT($D$4),MATCH(INDIRECT(BK$5&amp;$BD569),INDIRECT($D$6),0),MATCH($I569,INDIRECT($D$7),0)),"")</f>
        <v/>
      </c>
      <c r="BL569" s="81" t="str" cm="1">
        <f t="array" aca="1" ref="BL569" ca="1">IFERROR(INDEX(INDIRECT($D$4),MATCH(INDIRECT(BL$5&amp;$BD569),INDIRECT($D$6),0),MATCH($I569,INDIRECT($D$7),0)),"")</f>
        <v/>
      </c>
      <c r="BM569" s="81" t="str" cm="1">
        <f t="array" aca="1" ref="BM569" ca="1">IFERROR(INDEX(INDIRECT($D$4),MATCH(INDIRECT(BM$5&amp;$BD569),INDIRECT($D$6),0),MATCH($I569,INDIRECT($D$7),0)),"")</f>
        <v/>
      </c>
      <c r="BN569" s="81" t="str" cm="1">
        <f t="array" aca="1" ref="BN569" ca="1">IFERROR(INDEX(INDIRECT($D$4),MATCH(INDIRECT(BN$5&amp;$BD569),INDIRECT($D$6),0),MATCH($I569,INDIRECT($D$7),0)),"")</f>
        <v/>
      </c>
      <c r="BO569" s="81" t="str" cm="1">
        <f t="array" aca="1" ref="BO569" ca="1">IFERROR(INDEX(INDIRECT($D$4),MATCH(INDIRECT(BO$5&amp;$BD569),INDIRECT($D$6),0),MATCH($I569,INDIRECT($D$7),0)),"")</f>
        <v/>
      </c>
      <c r="BP569" s="81" t="str" cm="1">
        <f t="array" aca="1" ref="BP569" ca="1">IFERROR(INDEX(INDIRECT($D$4),MATCH(INDIRECT(BP$5&amp;$BD569),INDIRECT($D$6),0),MATCH($I569,INDIRECT($D$7),0)),"")</f>
        <v/>
      </c>
      <c r="BQ569" s="81" t="str" cm="1">
        <f t="array" aca="1" ref="BQ569" ca="1">IFERROR(INDEX(INDIRECT($D$4),MATCH(INDIRECT(BQ$5&amp;$BD569),INDIRECT($D$6),0),MATCH($I569,INDIRECT($D$7),0)),"")</f>
        <v/>
      </c>
      <c r="BR569" s="81" t="str" cm="1">
        <f t="array" aca="1" ref="BR569" ca="1">IFERROR(INDEX(INDIRECT($D$4),MATCH(INDIRECT(BR$5&amp;$BD569),INDIRECT($D$6),0),MATCH($I569,INDIRECT($D$7),0)),"")</f>
        <v/>
      </c>
      <c r="BS569" s="81" t="str" cm="1">
        <f t="array" aca="1" ref="BS569" ca="1">IFERROR(INDEX(INDIRECT($D$4),MATCH(INDIRECT(BS$5&amp;$BD569),INDIRECT($D$6),0),MATCH($I569,INDIRECT($D$7),0)),"")</f>
        <v/>
      </c>
      <c r="BT569" s="81" t="str" cm="1">
        <f t="array" aca="1" ref="BT569" ca="1">IFERROR(INDEX(INDIRECT($D$4),MATCH(INDIRECT(BT$5&amp;$BD569),INDIRECT($D$6),0),MATCH($I569,INDIRECT($D$7),0)),"")</f>
        <v/>
      </c>
      <c r="BU569" s="81" t="str" cm="1">
        <f t="array" aca="1" ref="BU569" ca="1">IFERROR(INDEX(INDIRECT($D$4),MATCH(INDIRECT(BU$5&amp;$BD569),INDIRECT($D$6),0),MATCH($I569,INDIRECT($D$7),0)),"")</f>
        <v/>
      </c>
      <c r="BV569" s="99" t="str" cm="1">
        <f t="array" aca="1" ref="BV569" ca="1">IFERROR(INDEX(INDIRECT($D$4),MATCH(INDIRECT(BV$5&amp;$BD569),INDIRECT($D$6),0),MATCH($I569,INDIRECT($D$7),0)),"")</f>
        <v/>
      </c>
      <c r="BX569" s="80"/>
      <c r="BY569" s="81"/>
      <c r="BZ569" s="81"/>
      <c r="CA569" s="81"/>
      <c r="CB569" s="81"/>
      <c r="CC569" s="81"/>
      <c r="CD569" s="81"/>
      <c r="CE569" s="81"/>
      <c r="CF569" s="81"/>
      <c r="CG569" s="81"/>
      <c r="CH569" s="81"/>
      <c r="CI569" s="81"/>
      <c r="CJ569" s="81"/>
      <c r="CK569" s="81"/>
      <c r="CL569" s="81"/>
      <c r="CM569" s="81"/>
      <c r="CN569" s="81"/>
      <c r="CO569" s="99"/>
      <c r="CQ569" s="113"/>
      <c r="CR569" s="59" t="str">
        <f t="shared" si="144"/>
        <v/>
      </c>
      <c r="CS569" s="60"/>
      <c r="CT569" s="123" t="str">
        <f t="shared" ca="1" si="141"/>
        <v/>
      </c>
      <c r="CU569" s="80" t="str">
        <f>IF(ISNUMBER($CS569),INDEX(IRF.New!$CS$7:$DJ$37,MATCH(B568+1,IRF.New!$B$7:$B$37,0),MATCH($CT569,IRF.New!$CS$5:$DJ$5,0)),"")</f>
        <v/>
      </c>
      <c r="CV569" s="81"/>
      <c r="CW569" s="81" t="str">
        <f t="shared" si="142"/>
        <v/>
      </c>
      <c r="CX569" s="81"/>
      <c r="CY569" s="81"/>
      <c r="CZ569" s="94"/>
      <c r="DA569" s="94" t="str">
        <f>IF(ISNUMBER(CS569),INDEX(IRF.New!$CS$2:$DJ$2,MATCH('CF AUX'!$CT569,IRF.New!$CS$5:$DJ$5,0)),"")</f>
        <v/>
      </c>
      <c r="DB569" s="72"/>
      <c r="DD569" s="132" t="str">
        <f>IF(ISNUMBER(CS569),INDEX(IRF.New!$D$7:$CO$37,MATCH('CF AUX'!C563,IRF.New!$C$7:$C$37,0),MATCH(CT569,IRF.New!$D$5:$CO$5,0)),"")</f>
        <v/>
      </c>
    </row>
    <row r="570" spans="2:109" x14ac:dyDescent="0.25">
      <c r="B570" s="59" t="s">
        <v>280</v>
      </c>
      <c r="F570" s="136" t="str">
        <f t="shared" si="143"/>
        <v/>
      </c>
      <c r="H570" s="65"/>
      <c r="I570" s="129" t="str">
        <f ca="1">IF(ISNUMBER(H570),INDEX(IRF.New!$CS$5:$DJ$5,MATCH('CF AUX'!H570,INDIRECT("IRF.New!$CS$"&amp;C565&amp;":$DJ$"&amp;C565),0)),"")</f>
        <v/>
      </c>
      <c r="J570" s="80" t="str">
        <f ca="1">IF(ISNUMBER($H570),INDEX(INDIRECT($D$4),MATCH('CF AUX'!J$14,INDIRECT($D$5),0),MATCH('CF AUX'!$I570,INDIRECT($D$7),0)),"")</f>
        <v/>
      </c>
      <c r="K570" s="81" t="str">
        <f ca="1">IF(ISNUMBER($H570),INDEX(INDIRECT($D$4),MATCH('CF AUX'!K$14,INDIRECT($D$5),0),MATCH('CF AUX'!$I570,INDIRECT($D$7),0)),"")</f>
        <v/>
      </c>
      <c r="L570" s="81" t="str">
        <f ca="1">IF(ISNUMBER($H570),INDEX(INDIRECT($D$4),MATCH('CF AUX'!L$14,INDIRECT($D$5),0),MATCH('CF AUX'!$I570,INDIRECT($D$7),0)),"")</f>
        <v/>
      </c>
      <c r="M570" s="81" t="str">
        <f ca="1">IF(ISNUMBER($H570),INDEX(INDIRECT($D$4),MATCH('CF AUX'!M$14,INDIRECT($D$5),0),MATCH('CF AUX'!$I570,INDIRECT($D$7),0)),"")</f>
        <v/>
      </c>
      <c r="N570" s="81" t="str">
        <f ca="1">IF(ISNUMBER($H570),INDEX(INDIRECT($D$4),MATCH('CF AUX'!N$14,INDIRECT($D$5),0),MATCH('CF AUX'!$I570,INDIRECT($D$7),0)),"")</f>
        <v/>
      </c>
      <c r="O570" s="81" t="str">
        <f ca="1">IF(ISNUMBER($H570),INDEX(INDIRECT($D$4),MATCH('CF AUX'!O$14,INDIRECT($D$5),0),MATCH('CF AUX'!$I570,INDIRECT($D$7),0)),"")</f>
        <v/>
      </c>
      <c r="P570" s="81" t="str">
        <f ca="1">IF(ISNUMBER($H570),INDEX(INDIRECT($D$4),MATCH('CF AUX'!P$14,INDIRECT($D$5),0),MATCH('CF AUX'!$I570,INDIRECT($D$7),0)),"")</f>
        <v/>
      </c>
      <c r="Q570" s="81" t="str">
        <f ca="1">IF(ISNUMBER($H570),INDEX(INDIRECT($D$4),MATCH('CF AUX'!Q$14,INDIRECT($D$5),0),MATCH('CF AUX'!$I570,INDIRECT($D$7),0)),"")</f>
        <v/>
      </c>
      <c r="R570" s="81" t="str">
        <f ca="1">IF(ISNUMBER($H570),INDEX(INDIRECT($D$4),MATCH('CF AUX'!R$14,INDIRECT($D$5),0),MATCH('CF AUX'!$I570,INDIRECT($D$7),0)),"")</f>
        <v/>
      </c>
      <c r="S570" s="81" t="str">
        <f ca="1">IF(ISNUMBER($H570),INDEX(INDIRECT($D$4),MATCH('CF AUX'!S$14,INDIRECT($D$5),0),MATCH('CF AUX'!$I570,INDIRECT($D$7),0)),"")</f>
        <v/>
      </c>
      <c r="T570" s="81" t="str">
        <f ca="1">IF(ISNUMBER($H570),INDEX(INDIRECT($D$4),MATCH('CF AUX'!T$14,INDIRECT($D$5),0),MATCH('CF AUX'!$I570,INDIRECT($D$7),0)),"")</f>
        <v/>
      </c>
      <c r="U570" s="81" t="str">
        <f ca="1">IF(ISNUMBER($H570),INDEX(INDIRECT($D$4),MATCH('CF AUX'!U$14,INDIRECT($D$5),0),MATCH('CF AUX'!$I570,INDIRECT($D$7),0)),"")</f>
        <v/>
      </c>
      <c r="V570" s="81" t="str">
        <f ca="1">IF(ISNUMBER($H570),INDEX(INDIRECT($D$4),MATCH('CF AUX'!V$14,INDIRECT($D$5),0),MATCH('CF AUX'!$I570,INDIRECT($D$7),0)),"")</f>
        <v/>
      </c>
      <c r="W570" s="81" t="str">
        <f ca="1">IF(ISNUMBER($H570),INDEX(INDIRECT($D$4),MATCH('CF AUX'!W$14,INDIRECT($D$5),0),MATCH('CF AUX'!$I570,INDIRECT($D$7),0)),"")</f>
        <v/>
      </c>
      <c r="X570" s="81" t="str">
        <f ca="1">IF(ISNUMBER($H570),INDEX(INDIRECT($D$4),MATCH('CF AUX'!X$14,INDIRECT($D$5),0),MATCH('CF AUX'!$I570,INDIRECT($D$7),0)),"")</f>
        <v/>
      </c>
      <c r="Y570" s="81" t="str">
        <f ca="1">IF(ISNUMBER($H570),INDEX(INDIRECT($D$4),MATCH('CF AUX'!Y$14,INDIRECT($D$5),0),MATCH('CF AUX'!$I570,INDIRECT($D$7),0)),"")</f>
        <v/>
      </c>
      <c r="Z570" s="81" t="str">
        <f ca="1">IF(ISNUMBER($H570),INDEX(INDIRECT($D$4),MATCH('CF AUX'!Z$14,INDIRECT($D$5),0),MATCH('CF AUX'!$I570,INDIRECT($D$7),0)),"")</f>
        <v/>
      </c>
      <c r="AA570" s="81" t="str">
        <f ca="1">IF(ISNUMBER($H570),INDEX(INDIRECT($D$4),MATCH('CF AUX'!AA$14,INDIRECT($D$5),0),MATCH('CF AUX'!$I570,INDIRECT($D$7),0)),"")</f>
        <v/>
      </c>
      <c r="AB570" s="81" t="str">
        <f ca="1">IF(ISNUMBER($H570),INDEX(INDIRECT($D$4),MATCH('CF AUX'!AB$14,INDIRECT($D$5),0),MATCH('CF AUX'!$I570,INDIRECT($D$7),0)),"")</f>
        <v/>
      </c>
      <c r="AC570" s="81" t="str">
        <f ca="1">IF(ISNUMBER($H570),INDEX(INDIRECT($D$4),MATCH('CF AUX'!AC$14,INDIRECT($D$5),0),MATCH('CF AUX'!$I570,INDIRECT($D$7),0)),"")</f>
        <v/>
      </c>
      <c r="AD570" s="81" t="str">
        <f ca="1">IF(ISNUMBER($H570),INDEX(INDIRECT($D$4),MATCH('CF AUX'!AD$14,INDIRECT($D$5),0),MATCH('CF AUX'!$I570,INDIRECT($D$7),0)),"")</f>
        <v/>
      </c>
      <c r="AE570" s="81" t="str">
        <f ca="1">IF(ISNUMBER($H570),INDEX(INDIRECT($D$4),MATCH('CF AUX'!AE$14,INDIRECT($D$5),0),MATCH('CF AUX'!$I570,INDIRECT($D$7),0)),"")</f>
        <v/>
      </c>
      <c r="AF570" s="81" t="str">
        <f ca="1">IF(ISNUMBER($H570),INDEX(INDIRECT($D$4),MATCH('CF AUX'!AF$14,INDIRECT($D$5),0),MATCH('CF AUX'!$I570,INDIRECT($D$7),0)),"")</f>
        <v/>
      </c>
      <c r="AG570" s="81" t="str">
        <f ca="1">IF(ISNUMBER($H570),INDEX(INDIRECT($D$4),MATCH('CF AUX'!AG$14,INDIRECT($D$5),0),MATCH('CF AUX'!$I570,INDIRECT($D$7),0)),"")</f>
        <v/>
      </c>
      <c r="AH570" s="81" t="str">
        <f ca="1">IF(ISNUMBER($H570),INDEX(INDIRECT($D$4),MATCH('CF AUX'!AH$14,INDIRECT($D$5),0),MATCH('CF AUX'!$I570,INDIRECT($D$7),0)),"")</f>
        <v/>
      </c>
      <c r="AI570" s="81" t="str">
        <f ca="1">IF(ISNUMBER($H570),INDEX(INDIRECT($D$4),MATCH('CF AUX'!AI$14,INDIRECT($D$5),0),MATCH('CF AUX'!$I570,INDIRECT($D$7),0)),"")</f>
        <v/>
      </c>
      <c r="AJ570" s="81" t="str">
        <f ca="1">IF(ISNUMBER($H570),INDEX(INDIRECT($D$4),MATCH('CF AUX'!AJ$14,INDIRECT($D$5),0),MATCH('CF AUX'!$I570,INDIRECT($D$7),0)),"")</f>
        <v/>
      </c>
      <c r="AK570" s="81" t="str">
        <f ca="1">IF(ISNUMBER($H570),INDEX(INDIRECT($D$4),MATCH('CF AUX'!AK$14,INDIRECT($D$5),0),MATCH('CF AUX'!$I570,INDIRECT($D$7),0)),"")</f>
        <v/>
      </c>
      <c r="AL570" s="81" t="str">
        <f ca="1">IF(ISNUMBER($H570),INDEX(INDIRECT($D$4),MATCH('CF AUX'!AL$14,INDIRECT($D$5),0),MATCH('CF AUX'!$I570,INDIRECT($D$7),0)),"")</f>
        <v/>
      </c>
      <c r="AM570" s="81" t="str">
        <f ca="1">IF(ISNUMBER($H570),INDEX(INDIRECT($D$4),MATCH('CF AUX'!AM$14,INDIRECT($D$5),0),MATCH('CF AUX'!$I570,INDIRECT($D$7),0)),"")</f>
        <v/>
      </c>
      <c r="AN570" s="81" t="str">
        <f ca="1">IF(ISNUMBER($H570),INDEX(INDIRECT($D$4),MATCH('CF AUX'!AN$14,INDIRECT($D$5),0),MATCH('CF AUX'!$I570,INDIRECT($D$7),0)),"")</f>
        <v/>
      </c>
      <c r="AO570" s="81" t="str">
        <f ca="1">IF(ISNUMBER($H570),INDEX(INDIRECT($D$4),MATCH('CF AUX'!AO$14,INDIRECT($D$5),0),MATCH('CF AUX'!$I570,INDIRECT($D$7),0)),"")</f>
        <v/>
      </c>
      <c r="AP570" s="81" t="str">
        <f ca="1">IF(ISNUMBER($H570),INDEX(INDIRECT($D$4),MATCH('CF AUX'!AP$14,INDIRECT($D$5),0),MATCH('CF AUX'!$I570,INDIRECT($D$7),0)),"")</f>
        <v/>
      </c>
      <c r="AQ570" s="81" t="str">
        <f ca="1">IF(ISNUMBER($H570),INDEX(INDIRECT($D$4),MATCH('CF AUX'!AQ$14,INDIRECT($D$5),0),MATCH('CF AUX'!$I570,INDIRECT($D$7),0)),"")</f>
        <v/>
      </c>
      <c r="AR570" s="81" t="str">
        <f ca="1">IF(ISNUMBER($H570),INDEX(INDIRECT($D$4),MATCH('CF AUX'!AR$14,INDIRECT($D$5),0),MATCH('CF AUX'!$I570,INDIRECT($D$7),0)),"")</f>
        <v/>
      </c>
      <c r="AS570" s="81" t="str">
        <f ca="1">IF(ISNUMBER($H570),INDEX(INDIRECT($D$4),MATCH('CF AUX'!AS$14,INDIRECT($D$5),0),MATCH('CF AUX'!$I570,INDIRECT($D$7),0)),"")</f>
        <v/>
      </c>
      <c r="AT570" s="81" t="str">
        <f ca="1">IF(ISNUMBER($H570),INDEX(INDIRECT($D$4),MATCH('CF AUX'!AT$14,INDIRECT($D$5),0),MATCH('CF AUX'!$I570,INDIRECT($D$7),0)),"")</f>
        <v/>
      </c>
      <c r="AU570" s="81" t="str">
        <f ca="1">IF(ISNUMBER($H570),INDEX(INDIRECT($D$4),MATCH('CF AUX'!AU$14,INDIRECT($D$5),0),MATCH('CF AUX'!$I570,INDIRECT($D$7),0)),"")</f>
        <v/>
      </c>
      <c r="AV570" s="81" t="str">
        <f ca="1">IF(ISNUMBER($H570),INDEX(INDIRECT($D$4),MATCH('CF AUX'!AV$14,INDIRECT($D$5),0),MATCH('CF AUX'!$I570,INDIRECT($D$7),0)),"")</f>
        <v/>
      </c>
      <c r="AW570" s="81" t="str">
        <f ca="1">IF(ISNUMBER($H570),INDEX(INDIRECT($D$4),MATCH('CF AUX'!AW$14,INDIRECT($D$5),0),MATCH('CF AUX'!$I570,INDIRECT($D$7),0)),"")</f>
        <v/>
      </c>
      <c r="AX570" s="81" t="str">
        <f ca="1">IF(ISNUMBER($H570),INDEX(INDIRECT($D$4),MATCH('CF AUX'!AX$14,INDIRECT($D$5),0),MATCH('CF AUX'!$I570,INDIRECT($D$7),0)),"")</f>
        <v/>
      </c>
      <c r="AY570" s="81" t="str">
        <f ca="1">IF(ISNUMBER($H570),INDEX(INDIRECT($D$4),MATCH('CF AUX'!AY$14,INDIRECT($D$5),0),MATCH('CF AUX'!$I570,INDIRECT($D$7),0)),"")</f>
        <v/>
      </c>
      <c r="AZ570" s="81" t="str">
        <f ca="1">IF(ISNUMBER($H570),INDEX(INDIRECT($D$4),MATCH('CF AUX'!AZ$14,INDIRECT($D$5),0),MATCH('CF AUX'!$I570,INDIRECT($D$7),0)),"")</f>
        <v/>
      </c>
      <c r="BB570" s="96" t="str" cm="1">
        <f t="array" aca="1" ref="BB570" ca="1">IF(ISNUMBER($H570),MMULT(J570:AZ570,TRANSPOSE(INDIRECT($D$8&amp;$G$4&amp;B568&amp;":"&amp;$G$6&amp;B568))),"")</f>
        <v/>
      </c>
      <c r="BD570" s="59">
        <f t="shared" si="145"/>
        <v>564</v>
      </c>
      <c r="BE570" s="80" t="str" cm="1">
        <f t="array" aca="1" ref="BE570" ca="1">IFERROR(INDEX(INDIRECT($D$4),MATCH(INDIRECT(BE$5&amp;$BD570),INDIRECT($D$6),0),MATCH($I570,INDIRECT($D$7),0)),"")</f>
        <v/>
      </c>
      <c r="BF570" s="81" t="str" cm="1">
        <f t="array" aca="1" ref="BF570" ca="1">IFERROR(INDEX(INDIRECT($D$4),MATCH(INDIRECT(BF$5&amp;$BD570),INDIRECT($D$6),0),MATCH($I570,INDIRECT($D$7),0)),"")</f>
        <v/>
      </c>
      <c r="BG570" s="81" t="str" cm="1">
        <f t="array" aca="1" ref="BG570" ca="1">IFERROR(INDEX(INDIRECT($D$4),MATCH(INDIRECT(BG$5&amp;$BD570),INDIRECT($D$6),0),MATCH($I570,INDIRECT($D$7),0)),"")</f>
        <v/>
      </c>
      <c r="BH570" s="81" t="str" cm="1">
        <f t="array" aca="1" ref="BH570" ca="1">IFERROR(INDEX(INDIRECT($D$4),MATCH(INDIRECT(BH$5&amp;$BD570),INDIRECT($D$6),0),MATCH($I570,INDIRECT($D$7),0)),"")</f>
        <v/>
      </c>
      <c r="BI570" s="81" t="str" cm="1">
        <f t="array" aca="1" ref="BI570" ca="1">IFERROR(INDEX(INDIRECT($D$4),MATCH(INDIRECT(BI$5&amp;$BD570),INDIRECT($D$6),0),MATCH($I570,INDIRECT($D$7),0)),"")</f>
        <v/>
      </c>
      <c r="BJ570" s="81" t="str" cm="1">
        <f t="array" aca="1" ref="BJ570" ca="1">IFERROR(INDEX(INDIRECT($D$4),MATCH(INDIRECT(BJ$5&amp;$BD570),INDIRECT($D$6),0),MATCH($I570,INDIRECT($D$7),0)),"")</f>
        <v/>
      </c>
      <c r="BK570" s="81" t="str" cm="1">
        <f t="array" aca="1" ref="BK570" ca="1">IFERROR(INDEX(INDIRECT($D$4),MATCH(INDIRECT(BK$5&amp;$BD570),INDIRECT($D$6),0),MATCH($I570,INDIRECT($D$7),0)),"")</f>
        <v/>
      </c>
      <c r="BL570" s="81" t="str" cm="1">
        <f t="array" aca="1" ref="BL570" ca="1">IFERROR(INDEX(INDIRECT($D$4),MATCH(INDIRECT(BL$5&amp;$BD570),INDIRECT($D$6),0),MATCH($I570,INDIRECT($D$7),0)),"")</f>
        <v/>
      </c>
      <c r="BM570" s="81" t="str" cm="1">
        <f t="array" aca="1" ref="BM570" ca="1">IFERROR(INDEX(INDIRECT($D$4),MATCH(INDIRECT(BM$5&amp;$BD570),INDIRECT($D$6),0),MATCH($I570,INDIRECT($D$7),0)),"")</f>
        <v/>
      </c>
      <c r="BN570" s="81" t="str" cm="1">
        <f t="array" aca="1" ref="BN570" ca="1">IFERROR(INDEX(INDIRECT($D$4),MATCH(INDIRECT(BN$5&amp;$BD570),INDIRECT($D$6),0),MATCH($I570,INDIRECT($D$7),0)),"")</f>
        <v/>
      </c>
      <c r="BO570" s="81" t="str" cm="1">
        <f t="array" aca="1" ref="BO570" ca="1">IFERROR(INDEX(INDIRECT($D$4),MATCH(INDIRECT(BO$5&amp;$BD570),INDIRECT($D$6),0),MATCH($I570,INDIRECT($D$7),0)),"")</f>
        <v/>
      </c>
      <c r="BP570" s="81" t="str" cm="1">
        <f t="array" aca="1" ref="BP570" ca="1">IFERROR(INDEX(INDIRECT($D$4),MATCH(INDIRECT(BP$5&amp;$BD570),INDIRECT($D$6),0),MATCH($I570,INDIRECT($D$7),0)),"")</f>
        <v/>
      </c>
      <c r="BQ570" s="81" t="str" cm="1">
        <f t="array" aca="1" ref="BQ570" ca="1">IFERROR(INDEX(INDIRECT($D$4),MATCH(INDIRECT(BQ$5&amp;$BD570),INDIRECT($D$6),0),MATCH($I570,INDIRECT($D$7),0)),"")</f>
        <v/>
      </c>
      <c r="BR570" s="81" t="str" cm="1">
        <f t="array" aca="1" ref="BR570" ca="1">IFERROR(INDEX(INDIRECT($D$4),MATCH(INDIRECT(BR$5&amp;$BD570),INDIRECT($D$6),0),MATCH($I570,INDIRECT($D$7),0)),"")</f>
        <v/>
      </c>
      <c r="BS570" s="81" t="str" cm="1">
        <f t="array" aca="1" ref="BS570" ca="1">IFERROR(INDEX(INDIRECT($D$4),MATCH(INDIRECT(BS$5&amp;$BD570),INDIRECT($D$6),0),MATCH($I570,INDIRECT($D$7),0)),"")</f>
        <v/>
      </c>
      <c r="BT570" s="81" t="str" cm="1">
        <f t="array" aca="1" ref="BT570" ca="1">IFERROR(INDEX(INDIRECT($D$4),MATCH(INDIRECT(BT$5&amp;$BD570),INDIRECT($D$6),0),MATCH($I570,INDIRECT($D$7),0)),"")</f>
        <v/>
      </c>
      <c r="BU570" s="81" t="str" cm="1">
        <f t="array" aca="1" ref="BU570" ca="1">IFERROR(INDEX(INDIRECT($D$4),MATCH(INDIRECT(BU$5&amp;$BD570),INDIRECT($D$6),0),MATCH($I570,INDIRECT($D$7),0)),"")</f>
        <v/>
      </c>
      <c r="BV570" s="99" t="str" cm="1">
        <f t="array" aca="1" ref="BV570" ca="1">IFERROR(INDEX(INDIRECT($D$4),MATCH(INDIRECT(BV$5&amp;$BD570),INDIRECT($D$6),0),MATCH($I570,INDIRECT($D$7),0)),"")</f>
        <v/>
      </c>
      <c r="BX570" s="80"/>
      <c r="BY570" s="81"/>
      <c r="BZ570" s="81"/>
      <c r="CA570" s="81"/>
      <c r="CB570" s="81"/>
      <c r="CC570" s="81"/>
      <c r="CD570" s="81"/>
      <c r="CE570" s="81"/>
      <c r="CF570" s="81"/>
      <c r="CG570" s="81"/>
      <c r="CH570" s="81"/>
      <c r="CI570" s="81"/>
      <c r="CJ570" s="81"/>
      <c r="CK570" s="81"/>
      <c r="CL570" s="81"/>
      <c r="CM570" s="81"/>
      <c r="CN570" s="81"/>
      <c r="CO570" s="99"/>
      <c r="CQ570" s="113"/>
      <c r="CR570" s="59" t="str">
        <f t="shared" si="144"/>
        <v/>
      </c>
      <c r="CS570" s="60"/>
      <c r="CT570" s="123" t="str">
        <f t="shared" ca="1" si="141"/>
        <v/>
      </c>
      <c r="CU570" s="80" t="str">
        <f>IF(ISNUMBER($CS570),INDEX(IRF.New!$CS$7:$DJ$37,MATCH(B568+1,IRF.New!$B$7:$B$37,0),MATCH($CT570,IRF.New!$CS$5:$DJ$5,0)),"")</f>
        <v/>
      </c>
      <c r="CV570" s="81"/>
      <c r="CW570" s="81" t="str">
        <f t="shared" si="142"/>
        <v/>
      </c>
      <c r="CX570" s="81"/>
      <c r="CY570" s="81"/>
      <c r="CZ570" s="94"/>
      <c r="DA570" s="94" t="str">
        <f>IF(ISNUMBER(CS570),INDEX(IRF.New!$CS$2:$DJ$2,MATCH('CF AUX'!$CT570,IRF.New!$CS$5:$DJ$5,0)),"")</f>
        <v/>
      </c>
      <c r="DB570" s="72"/>
      <c r="DD570" s="132" t="str">
        <f>IF(ISNUMBER(CS570),INDEX(IRF.New!$D$7:$CO$37,MATCH('CF AUX'!C563,IRF.New!$C$7:$C$37,0),MATCH(CT570,IRF.New!$D$5:$CO$5,0)),"")</f>
        <v/>
      </c>
    </row>
    <row r="571" spans="2:109" x14ac:dyDescent="0.25">
      <c r="B571" s="69" t="s">
        <v>240</v>
      </c>
      <c r="C571" s="85">
        <f ca="1">COUNT(BE565:BV582)</f>
        <v>0</v>
      </c>
      <c r="F571" s="136" t="str">
        <f t="shared" si="143"/>
        <v/>
      </c>
      <c r="H571" s="65"/>
      <c r="I571" s="129" t="str">
        <f ca="1">IF(ISNUMBER(H571),INDEX(IRF.New!$CS$5:$DJ$5,MATCH('CF AUX'!H571,INDIRECT("IRF.New!$CS$"&amp;C565&amp;":$DJ$"&amp;C565),0)),"")</f>
        <v/>
      </c>
      <c r="J571" s="80" t="str">
        <f ca="1">IF(ISNUMBER($H571),INDEX(INDIRECT($D$4),MATCH('CF AUX'!J$14,INDIRECT($D$5),0),MATCH('CF AUX'!$I571,INDIRECT($D$7),0)),"")</f>
        <v/>
      </c>
      <c r="K571" s="81" t="str">
        <f ca="1">IF(ISNUMBER($H571),INDEX(INDIRECT($D$4),MATCH('CF AUX'!K$14,INDIRECT($D$5),0),MATCH('CF AUX'!$I571,INDIRECT($D$7),0)),"")</f>
        <v/>
      </c>
      <c r="L571" s="81" t="str">
        <f ca="1">IF(ISNUMBER($H571),INDEX(INDIRECT($D$4),MATCH('CF AUX'!L$14,INDIRECT($D$5),0),MATCH('CF AUX'!$I571,INDIRECT($D$7),0)),"")</f>
        <v/>
      </c>
      <c r="M571" s="81" t="str">
        <f ca="1">IF(ISNUMBER($H571),INDEX(INDIRECT($D$4),MATCH('CF AUX'!M$14,INDIRECT($D$5),0),MATCH('CF AUX'!$I571,INDIRECT($D$7),0)),"")</f>
        <v/>
      </c>
      <c r="N571" s="81" t="str">
        <f ca="1">IF(ISNUMBER($H571),INDEX(INDIRECT($D$4),MATCH('CF AUX'!N$14,INDIRECT($D$5),0),MATCH('CF AUX'!$I571,INDIRECT($D$7),0)),"")</f>
        <v/>
      </c>
      <c r="O571" s="81" t="str">
        <f ca="1">IF(ISNUMBER($H571),INDEX(INDIRECT($D$4),MATCH('CF AUX'!O$14,INDIRECT($D$5),0),MATCH('CF AUX'!$I571,INDIRECT($D$7),0)),"")</f>
        <v/>
      </c>
      <c r="P571" s="81" t="str">
        <f ca="1">IF(ISNUMBER($H571),INDEX(INDIRECT($D$4),MATCH('CF AUX'!P$14,INDIRECT($D$5),0),MATCH('CF AUX'!$I571,INDIRECT($D$7),0)),"")</f>
        <v/>
      </c>
      <c r="Q571" s="81" t="str">
        <f ca="1">IF(ISNUMBER($H571),INDEX(INDIRECT($D$4),MATCH('CF AUX'!Q$14,INDIRECT($D$5),0),MATCH('CF AUX'!$I571,INDIRECT($D$7),0)),"")</f>
        <v/>
      </c>
      <c r="R571" s="81" t="str">
        <f ca="1">IF(ISNUMBER($H571),INDEX(INDIRECT($D$4),MATCH('CF AUX'!R$14,INDIRECT($D$5),0),MATCH('CF AUX'!$I571,INDIRECT($D$7),0)),"")</f>
        <v/>
      </c>
      <c r="S571" s="81" t="str">
        <f ca="1">IF(ISNUMBER($H571),INDEX(INDIRECT($D$4),MATCH('CF AUX'!S$14,INDIRECT($D$5),0),MATCH('CF AUX'!$I571,INDIRECT($D$7),0)),"")</f>
        <v/>
      </c>
      <c r="T571" s="81" t="str">
        <f ca="1">IF(ISNUMBER($H571),INDEX(INDIRECT($D$4),MATCH('CF AUX'!T$14,INDIRECT($D$5),0),MATCH('CF AUX'!$I571,INDIRECT($D$7),0)),"")</f>
        <v/>
      </c>
      <c r="U571" s="81" t="str">
        <f ca="1">IF(ISNUMBER($H571),INDEX(INDIRECT($D$4),MATCH('CF AUX'!U$14,INDIRECT($D$5),0),MATCH('CF AUX'!$I571,INDIRECT($D$7),0)),"")</f>
        <v/>
      </c>
      <c r="V571" s="81" t="str">
        <f ca="1">IF(ISNUMBER($H571),INDEX(INDIRECT($D$4),MATCH('CF AUX'!V$14,INDIRECT($D$5),0),MATCH('CF AUX'!$I571,INDIRECT($D$7),0)),"")</f>
        <v/>
      </c>
      <c r="W571" s="81" t="str">
        <f ca="1">IF(ISNUMBER($H571),INDEX(INDIRECT($D$4),MATCH('CF AUX'!W$14,INDIRECT($D$5),0),MATCH('CF AUX'!$I571,INDIRECT($D$7),0)),"")</f>
        <v/>
      </c>
      <c r="X571" s="81" t="str">
        <f ca="1">IF(ISNUMBER($H571),INDEX(INDIRECT($D$4),MATCH('CF AUX'!X$14,INDIRECT($D$5),0),MATCH('CF AUX'!$I571,INDIRECT($D$7),0)),"")</f>
        <v/>
      </c>
      <c r="Y571" s="81" t="str">
        <f ca="1">IF(ISNUMBER($H571),INDEX(INDIRECT($D$4),MATCH('CF AUX'!Y$14,INDIRECT($D$5),0),MATCH('CF AUX'!$I571,INDIRECT($D$7),0)),"")</f>
        <v/>
      </c>
      <c r="Z571" s="81" t="str">
        <f ca="1">IF(ISNUMBER($H571),INDEX(INDIRECT($D$4),MATCH('CF AUX'!Z$14,INDIRECT($D$5),0),MATCH('CF AUX'!$I571,INDIRECT($D$7),0)),"")</f>
        <v/>
      </c>
      <c r="AA571" s="81" t="str">
        <f ca="1">IF(ISNUMBER($H571),INDEX(INDIRECT($D$4),MATCH('CF AUX'!AA$14,INDIRECT($D$5),0),MATCH('CF AUX'!$I571,INDIRECT($D$7),0)),"")</f>
        <v/>
      </c>
      <c r="AB571" s="81" t="str">
        <f ca="1">IF(ISNUMBER($H571),INDEX(INDIRECT($D$4),MATCH('CF AUX'!AB$14,INDIRECT($D$5),0),MATCH('CF AUX'!$I571,INDIRECT($D$7),0)),"")</f>
        <v/>
      </c>
      <c r="AC571" s="81" t="str">
        <f ca="1">IF(ISNUMBER($H571),INDEX(INDIRECT($D$4),MATCH('CF AUX'!AC$14,INDIRECT($D$5),0),MATCH('CF AUX'!$I571,INDIRECT($D$7),0)),"")</f>
        <v/>
      </c>
      <c r="AD571" s="81" t="str">
        <f ca="1">IF(ISNUMBER($H571),INDEX(INDIRECT($D$4),MATCH('CF AUX'!AD$14,INDIRECT($D$5),0),MATCH('CF AUX'!$I571,INDIRECT($D$7),0)),"")</f>
        <v/>
      </c>
      <c r="AE571" s="81" t="str">
        <f ca="1">IF(ISNUMBER($H571),INDEX(INDIRECT($D$4),MATCH('CF AUX'!AE$14,INDIRECT($D$5),0),MATCH('CF AUX'!$I571,INDIRECT($D$7),0)),"")</f>
        <v/>
      </c>
      <c r="AF571" s="81" t="str">
        <f ca="1">IF(ISNUMBER($H571),INDEX(INDIRECT($D$4),MATCH('CF AUX'!AF$14,INDIRECT($D$5),0),MATCH('CF AUX'!$I571,INDIRECT($D$7),0)),"")</f>
        <v/>
      </c>
      <c r="AG571" s="81" t="str">
        <f ca="1">IF(ISNUMBER($H571),INDEX(INDIRECT($D$4),MATCH('CF AUX'!AG$14,INDIRECT($D$5),0),MATCH('CF AUX'!$I571,INDIRECT($D$7),0)),"")</f>
        <v/>
      </c>
      <c r="AH571" s="81" t="str">
        <f ca="1">IF(ISNUMBER($H571),INDEX(INDIRECT($D$4),MATCH('CF AUX'!AH$14,INDIRECT($D$5),0),MATCH('CF AUX'!$I571,INDIRECT($D$7),0)),"")</f>
        <v/>
      </c>
      <c r="AI571" s="81" t="str">
        <f ca="1">IF(ISNUMBER($H571),INDEX(INDIRECT($D$4),MATCH('CF AUX'!AI$14,INDIRECT($D$5),0),MATCH('CF AUX'!$I571,INDIRECT($D$7),0)),"")</f>
        <v/>
      </c>
      <c r="AJ571" s="81" t="str">
        <f ca="1">IF(ISNUMBER($H571),INDEX(INDIRECT($D$4),MATCH('CF AUX'!AJ$14,INDIRECT($D$5),0),MATCH('CF AUX'!$I571,INDIRECT($D$7),0)),"")</f>
        <v/>
      </c>
      <c r="AK571" s="81" t="str">
        <f ca="1">IF(ISNUMBER($H571),INDEX(INDIRECT($D$4),MATCH('CF AUX'!AK$14,INDIRECT($D$5),0),MATCH('CF AUX'!$I571,INDIRECT($D$7),0)),"")</f>
        <v/>
      </c>
      <c r="AL571" s="81" t="str">
        <f ca="1">IF(ISNUMBER($H571),INDEX(INDIRECT($D$4),MATCH('CF AUX'!AL$14,INDIRECT($D$5),0),MATCH('CF AUX'!$I571,INDIRECT($D$7),0)),"")</f>
        <v/>
      </c>
      <c r="AM571" s="81" t="str">
        <f ca="1">IF(ISNUMBER($H571),INDEX(INDIRECT($D$4),MATCH('CF AUX'!AM$14,INDIRECT($D$5),0),MATCH('CF AUX'!$I571,INDIRECT($D$7),0)),"")</f>
        <v/>
      </c>
      <c r="AN571" s="81" t="str">
        <f ca="1">IF(ISNUMBER($H571),INDEX(INDIRECT($D$4),MATCH('CF AUX'!AN$14,INDIRECT($D$5),0),MATCH('CF AUX'!$I571,INDIRECT($D$7),0)),"")</f>
        <v/>
      </c>
      <c r="AO571" s="81" t="str">
        <f ca="1">IF(ISNUMBER($H571),INDEX(INDIRECT($D$4),MATCH('CF AUX'!AO$14,INDIRECT($D$5),0),MATCH('CF AUX'!$I571,INDIRECT($D$7),0)),"")</f>
        <v/>
      </c>
      <c r="AP571" s="81" t="str">
        <f ca="1">IF(ISNUMBER($H571),INDEX(INDIRECT($D$4),MATCH('CF AUX'!AP$14,INDIRECT($D$5),0),MATCH('CF AUX'!$I571,INDIRECT($D$7),0)),"")</f>
        <v/>
      </c>
      <c r="AQ571" s="81" t="str">
        <f ca="1">IF(ISNUMBER($H571),INDEX(INDIRECT($D$4),MATCH('CF AUX'!AQ$14,INDIRECT($D$5),0),MATCH('CF AUX'!$I571,INDIRECT($D$7),0)),"")</f>
        <v/>
      </c>
      <c r="AR571" s="81" t="str">
        <f ca="1">IF(ISNUMBER($H571),INDEX(INDIRECT($D$4),MATCH('CF AUX'!AR$14,INDIRECT($D$5),0),MATCH('CF AUX'!$I571,INDIRECT($D$7),0)),"")</f>
        <v/>
      </c>
      <c r="AS571" s="81" t="str">
        <f ca="1">IF(ISNUMBER($H571),INDEX(INDIRECT($D$4),MATCH('CF AUX'!AS$14,INDIRECT($D$5),0),MATCH('CF AUX'!$I571,INDIRECT($D$7),0)),"")</f>
        <v/>
      </c>
      <c r="AT571" s="81" t="str">
        <f ca="1">IF(ISNUMBER($H571),INDEX(INDIRECT($D$4),MATCH('CF AUX'!AT$14,INDIRECT($D$5),0),MATCH('CF AUX'!$I571,INDIRECT($D$7),0)),"")</f>
        <v/>
      </c>
      <c r="AU571" s="81" t="str">
        <f ca="1">IF(ISNUMBER($H571),INDEX(INDIRECT($D$4),MATCH('CF AUX'!AU$14,INDIRECT($D$5),0),MATCH('CF AUX'!$I571,INDIRECT($D$7),0)),"")</f>
        <v/>
      </c>
      <c r="AV571" s="81" t="str">
        <f ca="1">IF(ISNUMBER($H571),INDEX(INDIRECT($D$4),MATCH('CF AUX'!AV$14,INDIRECT($D$5),0),MATCH('CF AUX'!$I571,INDIRECT($D$7),0)),"")</f>
        <v/>
      </c>
      <c r="AW571" s="81" t="str">
        <f ca="1">IF(ISNUMBER($H571),INDEX(INDIRECT($D$4),MATCH('CF AUX'!AW$14,INDIRECT($D$5),0),MATCH('CF AUX'!$I571,INDIRECT($D$7),0)),"")</f>
        <v/>
      </c>
      <c r="AX571" s="81" t="str">
        <f ca="1">IF(ISNUMBER($H571),INDEX(INDIRECT($D$4),MATCH('CF AUX'!AX$14,INDIRECT($D$5),0),MATCH('CF AUX'!$I571,INDIRECT($D$7),0)),"")</f>
        <v/>
      </c>
      <c r="AY571" s="81" t="str">
        <f ca="1">IF(ISNUMBER($H571),INDEX(INDIRECT($D$4),MATCH('CF AUX'!AY$14,INDIRECT($D$5),0),MATCH('CF AUX'!$I571,INDIRECT($D$7),0)),"")</f>
        <v/>
      </c>
      <c r="AZ571" s="81" t="str">
        <f ca="1">IF(ISNUMBER($H571),INDEX(INDIRECT($D$4),MATCH('CF AUX'!AZ$14,INDIRECT($D$5),0),MATCH('CF AUX'!$I571,INDIRECT($D$7),0)),"")</f>
        <v/>
      </c>
      <c r="BB571" s="96" t="str" cm="1">
        <f t="array" aca="1" ref="BB571" ca="1">IF(ISNUMBER($H571),MMULT(J571:AZ571,TRANSPOSE(INDIRECT($D$8&amp;$G$4&amp;B568&amp;":"&amp;$G$6&amp;B568))),"")</f>
        <v/>
      </c>
      <c r="BD571" s="59">
        <f t="shared" si="145"/>
        <v>564</v>
      </c>
      <c r="BE571" s="80" t="str" cm="1">
        <f t="array" aca="1" ref="BE571" ca="1">IFERROR(INDEX(INDIRECT($D$4),MATCH(INDIRECT(BE$5&amp;$BD571),INDIRECT($D$6),0),MATCH($I571,INDIRECT($D$7),0)),"")</f>
        <v/>
      </c>
      <c r="BF571" s="81" t="str" cm="1">
        <f t="array" aca="1" ref="BF571" ca="1">IFERROR(INDEX(INDIRECT($D$4),MATCH(INDIRECT(BF$5&amp;$BD571),INDIRECT($D$6),0),MATCH($I571,INDIRECT($D$7),0)),"")</f>
        <v/>
      </c>
      <c r="BG571" s="81" t="str" cm="1">
        <f t="array" aca="1" ref="BG571" ca="1">IFERROR(INDEX(INDIRECT($D$4),MATCH(INDIRECT(BG$5&amp;$BD571),INDIRECT($D$6),0),MATCH($I571,INDIRECT($D$7),0)),"")</f>
        <v/>
      </c>
      <c r="BH571" s="81" t="str" cm="1">
        <f t="array" aca="1" ref="BH571" ca="1">IFERROR(INDEX(INDIRECT($D$4),MATCH(INDIRECT(BH$5&amp;$BD571),INDIRECT($D$6),0),MATCH($I571,INDIRECT($D$7),0)),"")</f>
        <v/>
      </c>
      <c r="BI571" s="81" t="str" cm="1">
        <f t="array" aca="1" ref="BI571" ca="1">IFERROR(INDEX(INDIRECT($D$4),MATCH(INDIRECT(BI$5&amp;$BD571),INDIRECT($D$6),0),MATCH($I571,INDIRECT($D$7),0)),"")</f>
        <v/>
      </c>
      <c r="BJ571" s="81" t="str" cm="1">
        <f t="array" aca="1" ref="BJ571" ca="1">IFERROR(INDEX(INDIRECT($D$4),MATCH(INDIRECT(BJ$5&amp;$BD571),INDIRECT($D$6),0),MATCH($I571,INDIRECT($D$7),0)),"")</f>
        <v/>
      </c>
      <c r="BK571" s="81" t="str" cm="1">
        <f t="array" aca="1" ref="BK571" ca="1">IFERROR(INDEX(INDIRECT($D$4),MATCH(INDIRECT(BK$5&amp;$BD571),INDIRECT($D$6),0),MATCH($I571,INDIRECT($D$7),0)),"")</f>
        <v/>
      </c>
      <c r="BL571" s="81" t="str" cm="1">
        <f t="array" aca="1" ref="BL571" ca="1">IFERROR(INDEX(INDIRECT($D$4),MATCH(INDIRECT(BL$5&amp;$BD571),INDIRECT($D$6),0),MATCH($I571,INDIRECT($D$7),0)),"")</f>
        <v/>
      </c>
      <c r="BM571" s="81" t="str" cm="1">
        <f t="array" aca="1" ref="BM571" ca="1">IFERROR(INDEX(INDIRECT($D$4),MATCH(INDIRECT(BM$5&amp;$BD571),INDIRECT($D$6),0),MATCH($I571,INDIRECT($D$7),0)),"")</f>
        <v/>
      </c>
      <c r="BN571" s="81" t="str" cm="1">
        <f t="array" aca="1" ref="BN571" ca="1">IFERROR(INDEX(INDIRECT($D$4),MATCH(INDIRECT(BN$5&amp;$BD571),INDIRECT($D$6),0),MATCH($I571,INDIRECT($D$7),0)),"")</f>
        <v/>
      </c>
      <c r="BO571" s="81" t="str" cm="1">
        <f t="array" aca="1" ref="BO571" ca="1">IFERROR(INDEX(INDIRECT($D$4),MATCH(INDIRECT(BO$5&amp;$BD571),INDIRECT($D$6),0),MATCH($I571,INDIRECT($D$7),0)),"")</f>
        <v/>
      </c>
      <c r="BP571" s="81" t="str" cm="1">
        <f t="array" aca="1" ref="BP571" ca="1">IFERROR(INDEX(INDIRECT($D$4),MATCH(INDIRECT(BP$5&amp;$BD571),INDIRECT($D$6),0),MATCH($I571,INDIRECT($D$7),0)),"")</f>
        <v/>
      </c>
      <c r="BQ571" s="81" t="str" cm="1">
        <f t="array" aca="1" ref="BQ571" ca="1">IFERROR(INDEX(INDIRECT($D$4),MATCH(INDIRECT(BQ$5&amp;$BD571),INDIRECT($D$6),0),MATCH($I571,INDIRECT($D$7),0)),"")</f>
        <v/>
      </c>
      <c r="BR571" s="81" t="str" cm="1">
        <f t="array" aca="1" ref="BR571" ca="1">IFERROR(INDEX(INDIRECT($D$4),MATCH(INDIRECT(BR$5&amp;$BD571),INDIRECT($D$6),0),MATCH($I571,INDIRECT($D$7),0)),"")</f>
        <v/>
      </c>
      <c r="BS571" s="81" t="str" cm="1">
        <f t="array" aca="1" ref="BS571" ca="1">IFERROR(INDEX(INDIRECT($D$4),MATCH(INDIRECT(BS$5&amp;$BD571),INDIRECT($D$6),0),MATCH($I571,INDIRECT($D$7),0)),"")</f>
        <v/>
      </c>
      <c r="BT571" s="81" t="str" cm="1">
        <f t="array" aca="1" ref="BT571" ca="1">IFERROR(INDEX(INDIRECT($D$4),MATCH(INDIRECT(BT$5&amp;$BD571),INDIRECT($D$6),0),MATCH($I571,INDIRECT($D$7),0)),"")</f>
        <v/>
      </c>
      <c r="BU571" s="81" t="str" cm="1">
        <f t="array" aca="1" ref="BU571" ca="1">IFERROR(INDEX(INDIRECT($D$4),MATCH(INDIRECT(BU$5&amp;$BD571),INDIRECT($D$6),0),MATCH($I571,INDIRECT($D$7),0)),"")</f>
        <v/>
      </c>
      <c r="BV571" s="99" t="str" cm="1">
        <f t="array" aca="1" ref="BV571" ca="1">IFERROR(INDEX(INDIRECT($D$4),MATCH(INDIRECT(BV$5&amp;$BD571),INDIRECT($D$6),0),MATCH($I571,INDIRECT($D$7),0)),"")</f>
        <v/>
      </c>
      <c r="BX571" s="80"/>
      <c r="BY571" s="81"/>
      <c r="BZ571" s="81"/>
      <c r="CA571" s="81"/>
      <c r="CB571" s="81"/>
      <c r="CC571" s="81"/>
      <c r="CD571" s="81"/>
      <c r="CE571" s="81"/>
      <c r="CF571" s="81"/>
      <c r="CG571" s="81"/>
      <c r="CH571" s="81"/>
      <c r="CI571" s="81"/>
      <c r="CJ571" s="81"/>
      <c r="CK571" s="81"/>
      <c r="CL571" s="81"/>
      <c r="CM571" s="81"/>
      <c r="CN571" s="81"/>
      <c r="CO571" s="99"/>
      <c r="CQ571" s="113"/>
      <c r="CR571" s="59" t="str">
        <f t="shared" si="144"/>
        <v/>
      </c>
      <c r="CS571" s="60"/>
      <c r="CT571" s="123" t="str">
        <f t="shared" ca="1" si="141"/>
        <v/>
      </c>
      <c r="CU571" s="80" t="str">
        <f>IF(ISNUMBER($CS571),INDEX(IRF.New!$CS$7:$DJ$37,MATCH(B568+1,IRF.New!$B$7:$B$37,0),MATCH($CT571,IRF.New!$CS$5:$DJ$5,0)),"")</f>
        <v/>
      </c>
      <c r="CV571" s="81"/>
      <c r="CW571" s="81" t="str">
        <f t="shared" si="142"/>
        <v/>
      </c>
      <c r="CX571" s="81"/>
      <c r="CY571" s="81"/>
      <c r="CZ571" s="94"/>
      <c r="DA571" s="94" t="str">
        <f>IF(ISNUMBER(CS571),INDEX(IRF.New!$CS$2:$DJ$2,MATCH('CF AUX'!$CT571,IRF.New!$CS$5:$DJ$5,0)),"")</f>
        <v/>
      </c>
      <c r="DB571" s="72"/>
      <c r="DD571" s="132" t="str">
        <f>IF(ISNUMBER(CS571),INDEX(IRF.New!$D$7:$CO$37,MATCH('CF AUX'!C563,IRF.New!$C$7:$C$37,0),MATCH(CT571,IRF.New!$D$5:$CO$5,0)),"")</f>
        <v/>
      </c>
    </row>
    <row r="572" spans="2:109" x14ac:dyDescent="0.25">
      <c r="B572" s="73" t="s">
        <v>241</v>
      </c>
      <c r="C572" s="90">
        <f ca="1">SQRT(C571)</f>
        <v>0</v>
      </c>
      <c r="F572" s="136" t="str">
        <f t="shared" si="143"/>
        <v/>
      </c>
      <c r="H572" s="65"/>
      <c r="I572" s="129" t="str">
        <f ca="1">IF(ISNUMBER(H572),INDEX(IRF.New!$CS$5:$DJ$5,MATCH('CF AUX'!H572,INDIRECT("IRF.New!$CS$"&amp;C565&amp;":$DJ$"&amp;C565),0)),"")</f>
        <v/>
      </c>
      <c r="J572" s="80" t="str">
        <f ca="1">IF(ISNUMBER($H572),INDEX(INDIRECT($D$4),MATCH('CF AUX'!J$14,INDIRECT($D$5),0),MATCH('CF AUX'!$I572,INDIRECT($D$7),0)),"")</f>
        <v/>
      </c>
      <c r="K572" s="81" t="str">
        <f ca="1">IF(ISNUMBER($H572),INDEX(INDIRECT($D$4),MATCH('CF AUX'!K$14,INDIRECT($D$5),0),MATCH('CF AUX'!$I572,INDIRECT($D$7),0)),"")</f>
        <v/>
      </c>
      <c r="L572" s="81" t="str">
        <f ca="1">IF(ISNUMBER($H572),INDEX(INDIRECT($D$4),MATCH('CF AUX'!L$14,INDIRECT($D$5),0),MATCH('CF AUX'!$I572,INDIRECT($D$7),0)),"")</f>
        <v/>
      </c>
      <c r="M572" s="81" t="str">
        <f ca="1">IF(ISNUMBER($H572),INDEX(INDIRECT($D$4),MATCH('CF AUX'!M$14,INDIRECT($D$5),0),MATCH('CF AUX'!$I572,INDIRECT($D$7),0)),"")</f>
        <v/>
      </c>
      <c r="N572" s="81" t="str">
        <f ca="1">IF(ISNUMBER($H572),INDEX(INDIRECT($D$4),MATCH('CF AUX'!N$14,INDIRECT($D$5),0),MATCH('CF AUX'!$I572,INDIRECT($D$7),0)),"")</f>
        <v/>
      </c>
      <c r="O572" s="81" t="str">
        <f ca="1">IF(ISNUMBER($H572),INDEX(INDIRECT($D$4),MATCH('CF AUX'!O$14,INDIRECT($D$5),0),MATCH('CF AUX'!$I572,INDIRECT($D$7),0)),"")</f>
        <v/>
      </c>
      <c r="P572" s="81" t="str">
        <f ca="1">IF(ISNUMBER($H572),INDEX(INDIRECT($D$4),MATCH('CF AUX'!P$14,INDIRECT($D$5),0),MATCH('CF AUX'!$I572,INDIRECT($D$7),0)),"")</f>
        <v/>
      </c>
      <c r="Q572" s="81" t="str">
        <f ca="1">IF(ISNUMBER($H572),INDEX(INDIRECT($D$4),MATCH('CF AUX'!Q$14,INDIRECT($D$5),0),MATCH('CF AUX'!$I572,INDIRECT($D$7),0)),"")</f>
        <v/>
      </c>
      <c r="R572" s="81" t="str">
        <f ca="1">IF(ISNUMBER($H572),INDEX(INDIRECT($D$4),MATCH('CF AUX'!R$14,INDIRECT($D$5),0),MATCH('CF AUX'!$I572,INDIRECT($D$7),0)),"")</f>
        <v/>
      </c>
      <c r="S572" s="81" t="str">
        <f ca="1">IF(ISNUMBER($H572),INDEX(INDIRECT($D$4),MATCH('CF AUX'!S$14,INDIRECT($D$5),0),MATCH('CF AUX'!$I572,INDIRECT($D$7),0)),"")</f>
        <v/>
      </c>
      <c r="T572" s="81" t="str">
        <f ca="1">IF(ISNUMBER($H572),INDEX(INDIRECT($D$4),MATCH('CF AUX'!T$14,INDIRECT($D$5),0),MATCH('CF AUX'!$I572,INDIRECT($D$7),0)),"")</f>
        <v/>
      </c>
      <c r="U572" s="81" t="str">
        <f ca="1">IF(ISNUMBER($H572),INDEX(INDIRECT($D$4),MATCH('CF AUX'!U$14,INDIRECT($D$5),0),MATCH('CF AUX'!$I572,INDIRECT($D$7),0)),"")</f>
        <v/>
      </c>
      <c r="V572" s="81" t="str">
        <f ca="1">IF(ISNUMBER($H572),INDEX(INDIRECT($D$4),MATCH('CF AUX'!V$14,INDIRECT($D$5),0),MATCH('CF AUX'!$I572,INDIRECT($D$7),0)),"")</f>
        <v/>
      </c>
      <c r="W572" s="81" t="str">
        <f ca="1">IF(ISNUMBER($H572),INDEX(INDIRECT($D$4),MATCH('CF AUX'!W$14,INDIRECT($D$5),0),MATCH('CF AUX'!$I572,INDIRECT($D$7),0)),"")</f>
        <v/>
      </c>
      <c r="X572" s="81" t="str">
        <f ca="1">IF(ISNUMBER($H572),INDEX(INDIRECT($D$4),MATCH('CF AUX'!X$14,INDIRECT($D$5),0),MATCH('CF AUX'!$I572,INDIRECT($D$7),0)),"")</f>
        <v/>
      </c>
      <c r="Y572" s="81" t="str">
        <f ca="1">IF(ISNUMBER($H572),INDEX(INDIRECT($D$4),MATCH('CF AUX'!Y$14,INDIRECT($D$5),0),MATCH('CF AUX'!$I572,INDIRECT($D$7),0)),"")</f>
        <v/>
      </c>
      <c r="Z572" s="81" t="str">
        <f ca="1">IF(ISNUMBER($H572),INDEX(INDIRECT($D$4),MATCH('CF AUX'!Z$14,INDIRECT($D$5),0),MATCH('CF AUX'!$I572,INDIRECT($D$7),0)),"")</f>
        <v/>
      </c>
      <c r="AA572" s="81" t="str">
        <f ca="1">IF(ISNUMBER($H572),INDEX(INDIRECT($D$4),MATCH('CF AUX'!AA$14,INDIRECT($D$5),0),MATCH('CF AUX'!$I572,INDIRECT($D$7),0)),"")</f>
        <v/>
      </c>
      <c r="AB572" s="81" t="str">
        <f ca="1">IF(ISNUMBER($H572),INDEX(INDIRECT($D$4),MATCH('CF AUX'!AB$14,INDIRECT($D$5),0),MATCH('CF AUX'!$I572,INDIRECT($D$7),0)),"")</f>
        <v/>
      </c>
      <c r="AC572" s="81" t="str">
        <f ca="1">IF(ISNUMBER($H572),INDEX(INDIRECT($D$4),MATCH('CF AUX'!AC$14,INDIRECT($D$5),0),MATCH('CF AUX'!$I572,INDIRECT($D$7),0)),"")</f>
        <v/>
      </c>
      <c r="AD572" s="81" t="str">
        <f ca="1">IF(ISNUMBER($H572),INDEX(INDIRECT($D$4),MATCH('CF AUX'!AD$14,INDIRECT($D$5),0),MATCH('CF AUX'!$I572,INDIRECT($D$7),0)),"")</f>
        <v/>
      </c>
      <c r="AE572" s="81" t="str">
        <f ca="1">IF(ISNUMBER($H572),INDEX(INDIRECT($D$4),MATCH('CF AUX'!AE$14,INDIRECT($D$5),0),MATCH('CF AUX'!$I572,INDIRECT($D$7),0)),"")</f>
        <v/>
      </c>
      <c r="AF572" s="81" t="str">
        <f ca="1">IF(ISNUMBER($H572),INDEX(INDIRECT($D$4),MATCH('CF AUX'!AF$14,INDIRECT($D$5),0),MATCH('CF AUX'!$I572,INDIRECT($D$7),0)),"")</f>
        <v/>
      </c>
      <c r="AG572" s="81" t="str">
        <f ca="1">IF(ISNUMBER($H572),INDEX(INDIRECT($D$4),MATCH('CF AUX'!AG$14,INDIRECT($D$5),0),MATCH('CF AUX'!$I572,INDIRECT($D$7),0)),"")</f>
        <v/>
      </c>
      <c r="AH572" s="81" t="str">
        <f ca="1">IF(ISNUMBER($H572),INDEX(INDIRECT($D$4),MATCH('CF AUX'!AH$14,INDIRECT($D$5),0),MATCH('CF AUX'!$I572,INDIRECT($D$7),0)),"")</f>
        <v/>
      </c>
      <c r="AI572" s="81" t="str">
        <f ca="1">IF(ISNUMBER($H572),INDEX(INDIRECT($D$4),MATCH('CF AUX'!AI$14,INDIRECT($D$5),0),MATCH('CF AUX'!$I572,INDIRECT($D$7),0)),"")</f>
        <v/>
      </c>
      <c r="AJ572" s="81" t="str">
        <f ca="1">IF(ISNUMBER($H572),INDEX(INDIRECT($D$4),MATCH('CF AUX'!AJ$14,INDIRECT($D$5),0),MATCH('CF AUX'!$I572,INDIRECT($D$7),0)),"")</f>
        <v/>
      </c>
      <c r="AK572" s="81" t="str">
        <f ca="1">IF(ISNUMBER($H572),INDEX(INDIRECT($D$4),MATCH('CF AUX'!AK$14,INDIRECT($D$5),0),MATCH('CF AUX'!$I572,INDIRECT($D$7),0)),"")</f>
        <v/>
      </c>
      <c r="AL572" s="81" t="str">
        <f ca="1">IF(ISNUMBER($H572),INDEX(INDIRECT($D$4),MATCH('CF AUX'!AL$14,INDIRECT($D$5),0),MATCH('CF AUX'!$I572,INDIRECT($D$7),0)),"")</f>
        <v/>
      </c>
      <c r="AM572" s="81" t="str">
        <f ca="1">IF(ISNUMBER($H572),INDEX(INDIRECT($D$4),MATCH('CF AUX'!AM$14,INDIRECT($D$5),0),MATCH('CF AUX'!$I572,INDIRECT($D$7),0)),"")</f>
        <v/>
      </c>
      <c r="AN572" s="81" t="str">
        <f ca="1">IF(ISNUMBER($H572),INDEX(INDIRECT($D$4),MATCH('CF AUX'!AN$14,INDIRECT($D$5),0),MATCH('CF AUX'!$I572,INDIRECT($D$7),0)),"")</f>
        <v/>
      </c>
      <c r="AO572" s="81" t="str">
        <f ca="1">IF(ISNUMBER($H572),INDEX(INDIRECT($D$4),MATCH('CF AUX'!AO$14,INDIRECT($D$5),0),MATCH('CF AUX'!$I572,INDIRECT($D$7),0)),"")</f>
        <v/>
      </c>
      <c r="AP572" s="81" t="str">
        <f ca="1">IF(ISNUMBER($H572),INDEX(INDIRECT($D$4),MATCH('CF AUX'!AP$14,INDIRECT($D$5),0),MATCH('CF AUX'!$I572,INDIRECT($D$7),0)),"")</f>
        <v/>
      </c>
      <c r="AQ572" s="81" t="str">
        <f ca="1">IF(ISNUMBER($H572),INDEX(INDIRECT($D$4),MATCH('CF AUX'!AQ$14,INDIRECT($D$5),0),MATCH('CF AUX'!$I572,INDIRECT($D$7),0)),"")</f>
        <v/>
      </c>
      <c r="AR572" s="81" t="str">
        <f ca="1">IF(ISNUMBER($H572),INDEX(INDIRECT($D$4),MATCH('CF AUX'!AR$14,INDIRECT($D$5),0),MATCH('CF AUX'!$I572,INDIRECT($D$7),0)),"")</f>
        <v/>
      </c>
      <c r="AS572" s="81" t="str">
        <f ca="1">IF(ISNUMBER($H572),INDEX(INDIRECT($D$4),MATCH('CF AUX'!AS$14,INDIRECT($D$5),0),MATCH('CF AUX'!$I572,INDIRECT($D$7),0)),"")</f>
        <v/>
      </c>
      <c r="AT572" s="81" t="str">
        <f ca="1">IF(ISNUMBER($H572),INDEX(INDIRECT($D$4),MATCH('CF AUX'!AT$14,INDIRECT($D$5),0),MATCH('CF AUX'!$I572,INDIRECT($D$7),0)),"")</f>
        <v/>
      </c>
      <c r="AU572" s="81" t="str">
        <f ca="1">IF(ISNUMBER($H572),INDEX(INDIRECT($D$4),MATCH('CF AUX'!AU$14,INDIRECT($D$5),0),MATCH('CF AUX'!$I572,INDIRECT($D$7),0)),"")</f>
        <v/>
      </c>
      <c r="AV572" s="81" t="str">
        <f ca="1">IF(ISNUMBER($H572),INDEX(INDIRECT($D$4),MATCH('CF AUX'!AV$14,INDIRECT($D$5),0),MATCH('CF AUX'!$I572,INDIRECT($D$7),0)),"")</f>
        <v/>
      </c>
      <c r="AW572" s="81" t="str">
        <f ca="1">IF(ISNUMBER($H572),INDEX(INDIRECT($D$4),MATCH('CF AUX'!AW$14,INDIRECT($D$5),0),MATCH('CF AUX'!$I572,INDIRECT($D$7),0)),"")</f>
        <v/>
      </c>
      <c r="AX572" s="81" t="str">
        <f ca="1">IF(ISNUMBER($H572),INDEX(INDIRECT($D$4),MATCH('CF AUX'!AX$14,INDIRECT($D$5),0),MATCH('CF AUX'!$I572,INDIRECT($D$7),0)),"")</f>
        <v/>
      </c>
      <c r="AY572" s="81" t="str">
        <f ca="1">IF(ISNUMBER($H572),INDEX(INDIRECT($D$4),MATCH('CF AUX'!AY$14,INDIRECT($D$5),0),MATCH('CF AUX'!$I572,INDIRECT($D$7),0)),"")</f>
        <v/>
      </c>
      <c r="AZ572" s="81" t="str">
        <f ca="1">IF(ISNUMBER($H572),INDEX(INDIRECT($D$4),MATCH('CF AUX'!AZ$14,INDIRECT($D$5),0),MATCH('CF AUX'!$I572,INDIRECT($D$7),0)),"")</f>
        <v/>
      </c>
      <c r="BB572" s="96" t="str" cm="1">
        <f t="array" aca="1" ref="BB572" ca="1">IF(ISNUMBER($H572),MMULT(J572:AZ572,TRANSPOSE(INDIRECT($D$8&amp;$G$4&amp;B568&amp;":"&amp;$G$6&amp;B568))),"")</f>
        <v/>
      </c>
      <c r="BD572" s="59">
        <f t="shared" si="145"/>
        <v>564</v>
      </c>
      <c r="BE572" s="80" t="str" cm="1">
        <f t="array" aca="1" ref="BE572" ca="1">IFERROR(INDEX(INDIRECT($D$4),MATCH(INDIRECT(BE$5&amp;$BD572),INDIRECT($D$6),0),MATCH($I572,INDIRECT($D$7),0)),"")</f>
        <v/>
      </c>
      <c r="BF572" s="81" t="str" cm="1">
        <f t="array" aca="1" ref="BF572" ca="1">IFERROR(INDEX(INDIRECT($D$4),MATCH(INDIRECT(BF$5&amp;$BD572),INDIRECT($D$6),0),MATCH($I572,INDIRECT($D$7),0)),"")</f>
        <v/>
      </c>
      <c r="BG572" s="81" t="str" cm="1">
        <f t="array" aca="1" ref="BG572" ca="1">IFERROR(INDEX(INDIRECT($D$4),MATCH(INDIRECT(BG$5&amp;$BD572),INDIRECT($D$6),0),MATCH($I572,INDIRECT($D$7),0)),"")</f>
        <v/>
      </c>
      <c r="BH572" s="81" t="str" cm="1">
        <f t="array" aca="1" ref="BH572" ca="1">IFERROR(INDEX(INDIRECT($D$4),MATCH(INDIRECT(BH$5&amp;$BD572),INDIRECT($D$6),0),MATCH($I572,INDIRECT($D$7),0)),"")</f>
        <v/>
      </c>
      <c r="BI572" s="81" t="str" cm="1">
        <f t="array" aca="1" ref="BI572" ca="1">IFERROR(INDEX(INDIRECT($D$4),MATCH(INDIRECT(BI$5&amp;$BD572),INDIRECT($D$6),0),MATCH($I572,INDIRECT($D$7),0)),"")</f>
        <v/>
      </c>
      <c r="BJ572" s="81" t="str" cm="1">
        <f t="array" aca="1" ref="BJ572" ca="1">IFERROR(INDEX(INDIRECT($D$4),MATCH(INDIRECT(BJ$5&amp;$BD572),INDIRECT($D$6),0),MATCH($I572,INDIRECT($D$7),0)),"")</f>
        <v/>
      </c>
      <c r="BK572" s="81" t="str" cm="1">
        <f t="array" aca="1" ref="BK572" ca="1">IFERROR(INDEX(INDIRECT($D$4),MATCH(INDIRECT(BK$5&amp;$BD572),INDIRECT($D$6),0),MATCH($I572,INDIRECT($D$7),0)),"")</f>
        <v/>
      </c>
      <c r="BL572" s="81" t="str" cm="1">
        <f t="array" aca="1" ref="BL572" ca="1">IFERROR(INDEX(INDIRECT($D$4),MATCH(INDIRECT(BL$5&amp;$BD572),INDIRECT($D$6),0),MATCH($I572,INDIRECT($D$7),0)),"")</f>
        <v/>
      </c>
      <c r="BM572" s="81" t="str" cm="1">
        <f t="array" aca="1" ref="BM572" ca="1">IFERROR(INDEX(INDIRECT($D$4),MATCH(INDIRECT(BM$5&amp;$BD572),INDIRECT($D$6),0),MATCH($I572,INDIRECT($D$7),0)),"")</f>
        <v/>
      </c>
      <c r="BN572" s="81" t="str" cm="1">
        <f t="array" aca="1" ref="BN572" ca="1">IFERROR(INDEX(INDIRECT($D$4),MATCH(INDIRECT(BN$5&amp;$BD572),INDIRECT($D$6),0),MATCH($I572,INDIRECT($D$7),0)),"")</f>
        <v/>
      </c>
      <c r="BO572" s="81" t="str" cm="1">
        <f t="array" aca="1" ref="BO572" ca="1">IFERROR(INDEX(INDIRECT($D$4),MATCH(INDIRECT(BO$5&amp;$BD572),INDIRECT($D$6),0),MATCH($I572,INDIRECT($D$7),0)),"")</f>
        <v/>
      </c>
      <c r="BP572" s="81" t="str" cm="1">
        <f t="array" aca="1" ref="BP572" ca="1">IFERROR(INDEX(INDIRECT($D$4),MATCH(INDIRECT(BP$5&amp;$BD572),INDIRECT($D$6),0),MATCH($I572,INDIRECT($D$7),0)),"")</f>
        <v/>
      </c>
      <c r="BQ572" s="81" t="str" cm="1">
        <f t="array" aca="1" ref="BQ572" ca="1">IFERROR(INDEX(INDIRECT($D$4),MATCH(INDIRECT(BQ$5&amp;$BD572),INDIRECT($D$6),0),MATCH($I572,INDIRECT($D$7),0)),"")</f>
        <v/>
      </c>
      <c r="BR572" s="81" t="str" cm="1">
        <f t="array" aca="1" ref="BR572" ca="1">IFERROR(INDEX(INDIRECT($D$4),MATCH(INDIRECT(BR$5&amp;$BD572),INDIRECT($D$6),0),MATCH($I572,INDIRECT($D$7),0)),"")</f>
        <v/>
      </c>
      <c r="BS572" s="81" t="str" cm="1">
        <f t="array" aca="1" ref="BS572" ca="1">IFERROR(INDEX(INDIRECT($D$4),MATCH(INDIRECT(BS$5&amp;$BD572),INDIRECT($D$6),0),MATCH($I572,INDIRECT($D$7),0)),"")</f>
        <v/>
      </c>
      <c r="BT572" s="81" t="str" cm="1">
        <f t="array" aca="1" ref="BT572" ca="1">IFERROR(INDEX(INDIRECT($D$4),MATCH(INDIRECT(BT$5&amp;$BD572),INDIRECT($D$6),0),MATCH($I572,INDIRECT($D$7),0)),"")</f>
        <v/>
      </c>
      <c r="BU572" s="81" t="str" cm="1">
        <f t="array" aca="1" ref="BU572" ca="1">IFERROR(INDEX(INDIRECT($D$4),MATCH(INDIRECT(BU$5&amp;$BD572),INDIRECT($D$6),0),MATCH($I572,INDIRECT($D$7),0)),"")</f>
        <v/>
      </c>
      <c r="BV572" s="99" t="str" cm="1">
        <f t="array" aca="1" ref="BV572" ca="1">IFERROR(INDEX(INDIRECT($D$4),MATCH(INDIRECT(BV$5&amp;$BD572),INDIRECT($D$6),0),MATCH($I572,INDIRECT($D$7),0)),"")</f>
        <v/>
      </c>
      <c r="BX572" s="80"/>
      <c r="BY572" s="81"/>
      <c r="BZ572" s="81"/>
      <c r="CA572" s="81"/>
      <c r="CB572" s="81"/>
      <c r="CC572" s="81"/>
      <c r="CD572" s="81"/>
      <c r="CE572" s="81"/>
      <c r="CF572" s="81"/>
      <c r="CG572" s="81"/>
      <c r="CH572" s="81"/>
      <c r="CI572" s="81"/>
      <c r="CJ572" s="81"/>
      <c r="CK572" s="81"/>
      <c r="CL572" s="81"/>
      <c r="CM572" s="81"/>
      <c r="CN572" s="81"/>
      <c r="CO572" s="99"/>
      <c r="CQ572" s="113"/>
      <c r="CR572" s="59" t="str">
        <f t="shared" si="144"/>
        <v/>
      </c>
      <c r="CS572" s="60"/>
      <c r="CT572" s="123" t="str">
        <f t="shared" ca="1" si="141"/>
        <v/>
      </c>
      <c r="CU572" s="80" t="str">
        <f>IF(ISNUMBER($CS572),INDEX(IRF.New!$CS$7:$DJ$37,MATCH(B568+1,IRF.New!$B$7:$B$37,0),MATCH($CT572,IRF.New!$CS$5:$DJ$5,0)),"")</f>
        <v/>
      </c>
      <c r="CV572" s="81"/>
      <c r="CW572" s="81" t="str">
        <f t="shared" si="142"/>
        <v/>
      </c>
      <c r="CX572" s="81"/>
      <c r="CY572" s="81"/>
      <c r="CZ572" s="94"/>
      <c r="DA572" s="94" t="str">
        <f>IF(ISNUMBER(CS572),INDEX(IRF.New!$CS$2:$DJ$2,MATCH('CF AUX'!$CT572,IRF.New!$CS$5:$DJ$5,0)),"")</f>
        <v/>
      </c>
      <c r="DB572" s="72"/>
      <c r="DD572" s="132" t="str">
        <f>IF(ISNUMBER(CS572),INDEX(IRF.New!$D$7:$CO$37,MATCH('CF AUX'!C563,IRF.New!$C$7:$C$37,0),MATCH(CT572,IRF.New!$D$5:$CO$5,0)),"")</f>
        <v/>
      </c>
    </row>
    <row r="573" spans="2:109" x14ac:dyDescent="0.25">
      <c r="F573" s="136" t="str">
        <f t="shared" si="143"/>
        <v/>
      </c>
      <c r="H573" s="65"/>
      <c r="I573" s="129" t="str">
        <f ca="1">IF(ISNUMBER(H573),INDEX(IRF.New!$CS$5:$DJ$5,MATCH('CF AUX'!H573,INDIRECT("IRF.New!$CS$"&amp;C565&amp;":$DJ$"&amp;C565),0)),"")</f>
        <v/>
      </c>
      <c r="J573" s="80" t="str">
        <f ca="1">IF(ISNUMBER($H573),INDEX(INDIRECT($D$4),MATCH('CF AUX'!J$14,INDIRECT($D$5),0),MATCH('CF AUX'!$I573,INDIRECT($D$7),0)),"")</f>
        <v/>
      </c>
      <c r="K573" s="81" t="str">
        <f ca="1">IF(ISNUMBER($H573),INDEX(INDIRECT($D$4),MATCH('CF AUX'!K$14,INDIRECT($D$5),0),MATCH('CF AUX'!$I573,INDIRECT($D$7),0)),"")</f>
        <v/>
      </c>
      <c r="L573" s="81" t="str">
        <f ca="1">IF(ISNUMBER($H573),INDEX(INDIRECT($D$4),MATCH('CF AUX'!L$14,INDIRECT($D$5),0),MATCH('CF AUX'!$I573,INDIRECT($D$7),0)),"")</f>
        <v/>
      </c>
      <c r="M573" s="81" t="str">
        <f ca="1">IF(ISNUMBER($H573),INDEX(INDIRECT($D$4),MATCH('CF AUX'!M$14,INDIRECT($D$5),0),MATCH('CF AUX'!$I573,INDIRECT($D$7),0)),"")</f>
        <v/>
      </c>
      <c r="N573" s="81" t="str">
        <f ca="1">IF(ISNUMBER($H573),INDEX(INDIRECT($D$4),MATCH('CF AUX'!N$14,INDIRECT($D$5),0),MATCH('CF AUX'!$I573,INDIRECT($D$7),0)),"")</f>
        <v/>
      </c>
      <c r="O573" s="81" t="str">
        <f ca="1">IF(ISNUMBER($H573),INDEX(INDIRECT($D$4),MATCH('CF AUX'!O$14,INDIRECT($D$5),0),MATCH('CF AUX'!$I573,INDIRECT($D$7),0)),"")</f>
        <v/>
      </c>
      <c r="P573" s="81" t="str">
        <f ca="1">IF(ISNUMBER($H573),INDEX(INDIRECT($D$4),MATCH('CF AUX'!P$14,INDIRECT($D$5),0),MATCH('CF AUX'!$I573,INDIRECT($D$7),0)),"")</f>
        <v/>
      </c>
      <c r="Q573" s="81" t="str">
        <f ca="1">IF(ISNUMBER($H573),INDEX(INDIRECT($D$4),MATCH('CF AUX'!Q$14,INDIRECT($D$5),0),MATCH('CF AUX'!$I573,INDIRECT($D$7),0)),"")</f>
        <v/>
      </c>
      <c r="R573" s="81" t="str">
        <f ca="1">IF(ISNUMBER($H573),INDEX(INDIRECT($D$4),MATCH('CF AUX'!R$14,INDIRECT($D$5),0),MATCH('CF AUX'!$I573,INDIRECT($D$7),0)),"")</f>
        <v/>
      </c>
      <c r="S573" s="81" t="str">
        <f ca="1">IF(ISNUMBER($H573),INDEX(INDIRECT($D$4),MATCH('CF AUX'!S$14,INDIRECT($D$5),0),MATCH('CF AUX'!$I573,INDIRECT($D$7),0)),"")</f>
        <v/>
      </c>
      <c r="T573" s="81" t="str">
        <f ca="1">IF(ISNUMBER($H573),INDEX(INDIRECT($D$4),MATCH('CF AUX'!T$14,INDIRECT($D$5),0),MATCH('CF AUX'!$I573,INDIRECT($D$7),0)),"")</f>
        <v/>
      </c>
      <c r="U573" s="81" t="str">
        <f ca="1">IF(ISNUMBER($H573),INDEX(INDIRECT($D$4),MATCH('CF AUX'!U$14,INDIRECT($D$5),0),MATCH('CF AUX'!$I573,INDIRECT($D$7),0)),"")</f>
        <v/>
      </c>
      <c r="V573" s="81" t="str">
        <f ca="1">IF(ISNUMBER($H573),INDEX(INDIRECT($D$4),MATCH('CF AUX'!V$14,INDIRECT($D$5),0),MATCH('CF AUX'!$I573,INDIRECT($D$7),0)),"")</f>
        <v/>
      </c>
      <c r="W573" s="81" t="str">
        <f ca="1">IF(ISNUMBER($H573),INDEX(INDIRECT($D$4),MATCH('CF AUX'!W$14,INDIRECT($D$5),0),MATCH('CF AUX'!$I573,INDIRECT($D$7),0)),"")</f>
        <v/>
      </c>
      <c r="X573" s="81" t="str">
        <f ca="1">IF(ISNUMBER($H573),INDEX(INDIRECT($D$4),MATCH('CF AUX'!X$14,INDIRECT($D$5),0),MATCH('CF AUX'!$I573,INDIRECT($D$7),0)),"")</f>
        <v/>
      </c>
      <c r="Y573" s="81" t="str">
        <f ca="1">IF(ISNUMBER($H573),INDEX(INDIRECT($D$4),MATCH('CF AUX'!Y$14,INDIRECT($D$5),0),MATCH('CF AUX'!$I573,INDIRECT($D$7),0)),"")</f>
        <v/>
      </c>
      <c r="Z573" s="81" t="str">
        <f ca="1">IF(ISNUMBER($H573),INDEX(INDIRECT($D$4),MATCH('CF AUX'!Z$14,INDIRECT($D$5),0),MATCH('CF AUX'!$I573,INDIRECT($D$7),0)),"")</f>
        <v/>
      </c>
      <c r="AA573" s="81" t="str">
        <f ca="1">IF(ISNUMBER($H573),INDEX(INDIRECT($D$4),MATCH('CF AUX'!AA$14,INDIRECT($D$5),0),MATCH('CF AUX'!$I573,INDIRECT($D$7),0)),"")</f>
        <v/>
      </c>
      <c r="AB573" s="81" t="str">
        <f ca="1">IF(ISNUMBER($H573),INDEX(INDIRECT($D$4),MATCH('CF AUX'!AB$14,INDIRECT($D$5),0),MATCH('CF AUX'!$I573,INDIRECT($D$7),0)),"")</f>
        <v/>
      </c>
      <c r="AC573" s="81" t="str">
        <f ca="1">IF(ISNUMBER($H573),INDEX(INDIRECT($D$4),MATCH('CF AUX'!AC$14,INDIRECT($D$5),0),MATCH('CF AUX'!$I573,INDIRECT($D$7),0)),"")</f>
        <v/>
      </c>
      <c r="AD573" s="81" t="str">
        <f ca="1">IF(ISNUMBER($H573),INDEX(INDIRECT($D$4),MATCH('CF AUX'!AD$14,INDIRECT($D$5),0),MATCH('CF AUX'!$I573,INDIRECT($D$7),0)),"")</f>
        <v/>
      </c>
      <c r="AE573" s="81" t="str">
        <f ca="1">IF(ISNUMBER($H573),INDEX(INDIRECT($D$4),MATCH('CF AUX'!AE$14,INDIRECT($D$5),0),MATCH('CF AUX'!$I573,INDIRECT($D$7),0)),"")</f>
        <v/>
      </c>
      <c r="AF573" s="81" t="str">
        <f ca="1">IF(ISNUMBER($H573),INDEX(INDIRECT($D$4),MATCH('CF AUX'!AF$14,INDIRECT($D$5),0),MATCH('CF AUX'!$I573,INDIRECT($D$7),0)),"")</f>
        <v/>
      </c>
      <c r="AG573" s="81" t="str">
        <f ca="1">IF(ISNUMBER($H573),INDEX(INDIRECT($D$4),MATCH('CF AUX'!AG$14,INDIRECT($D$5),0),MATCH('CF AUX'!$I573,INDIRECT($D$7),0)),"")</f>
        <v/>
      </c>
      <c r="AH573" s="81" t="str">
        <f ca="1">IF(ISNUMBER($H573),INDEX(INDIRECT($D$4),MATCH('CF AUX'!AH$14,INDIRECT($D$5),0),MATCH('CF AUX'!$I573,INDIRECT($D$7),0)),"")</f>
        <v/>
      </c>
      <c r="AI573" s="81" t="str">
        <f ca="1">IF(ISNUMBER($H573),INDEX(INDIRECT($D$4),MATCH('CF AUX'!AI$14,INDIRECT($D$5),0),MATCH('CF AUX'!$I573,INDIRECT($D$7),0)),"")</f>
        <v/>
      </c>
      <c r="AJ573" s="81" t="str">
        <f ca="1">IF(ISNUMBER($H573),INDEX(INDIRECT($D$4),MATCH('CF AUX'!AJ$14,INDIRECT($D$5),0),MATCH('CF AUX'!$I573,INDIRECT($D$7),0)),"")</f>
        <v/>
      </c>
      <c r="AK573" s="81" t="str">
        <f ca="1">IF(ISNUMBER($H573),INDEX(INDIRECT($D$4),MATCH('CF AUX'!AK$14,INDIRECT($D$5),0),MATCH('CF AUX'!$I573,INDIRECT($D$7),0)),"")</f>
        <v/>
      </c>
      <c r="AL573" s="81" t="str">
        <f ca="1">IF(ISNUMBER($H573),INDEX(INDIRECT($D$4),MATCH('CF AUX'!AL$14,INDIRECT($D$5),0),MATCH('CF AUX'!$I573,INDIRECT($D$7),0)),"")</f>
        <v/>
      </c>
      <c r="AM573" s="81" t="str">
        <f ca="1">IF(ISNUMBER($H573),INDEX(INDIRECT($D$4),MATCH('CF AUX'!AM$14,INDIRECT($D$5),0),MATCH('CF AUX'!$I573,INDIRECT($D$7),0)),"")</f>
        <v/>
      </c>
      <c r="AN573" s="81" t="str">
        <f ca="1">IF(ISNUMBER($H573),INDEX(INDIRECT($D$4),MATCH('CF AUX'!AN$14,INDIRECT($D$5),0),MATCH('CF AUX'!$I573,INDIRECT($D$7),0)),"")</f>
        <v/>
      </c>
      <c r="AO573" s="81" t="str">
        <f ca="1">IF(ISNUMBER($H573),INDEX(INDIRECT($D$4),MATCH('CF AUX'!AO$14,INDIRECT($D$5),0),MATCH('CF AUX'!$I573,INDIRECT($D$7),0)),"")</f>
        <v/>
      </c>
      <c r="AP573" s="81" t="str">
        <f ca="1">IF(ISNUMBER($H573),INDEX(INDIRECT($D$4),MATCH('CF AUX'!AP$14,INDIRECT($D$5),0),MATCH('CF AUX'!$I573,INDIRECT($D$7),0)),"")</f>
        <v/>
      </c>
      <c r="AQ573" s="81" t="str">
        <f ca="1">IF(ISNUMBER($H573),INDEX(INDIRECT($D$4),MATCH('CF AUX'!AQ$14,INDIRECT($D$5),0),MATCH('CF AUX'!$I573,INDIRECT($D$7),0)),"")</f>
        <v/>
      </c>
      <c r="AR573" s="81" t="str">
        <f ca="1">IF(ISNUMBER($H573),INDEX(INDIRECT($D$4),MATCH('CF AUX'!AR$14,INDIRECT($D$5),0),MATCH('CF AUX'!$I573,INDIRECT($D$7),0)),"")</f>
        <v/>
      </c>
      <c r="AS573" s="81" t="str">
        <f ca="1">IF(ISNUMBER($H573),INDEX(INDIRECT($D$4),MATCH('CF AUX'!AS$14,INDIRECT($D$5),0),MATCH('CF AUX'!$I573,INDIRECT($D$7),0)),"")</f>
        <v/>
      </c>
      <c r="AT573" s="81" t="str">
        <f ca="1">IF(ISNUMBER($H573),INDEX(INDIRECT($D$4),MATCH('CF AUX'!AT$14,INDIRECT($D$5),0),MATCH('CF AUX'!$I573,INDIRECT($D$7),0)),"")</f>
        <v/>
      </c>
      <c r="AU573" s="81" t="str">
        <f ca="1">IF(ISNUMBER($H573),INDEX(INDIRECT($D$4),MATCH('CF AUX'!AU$14,INDIRECT($D$5),0),MATCH('CF AUX'!$I573,INDIRECT($D$7),0)),"")</f>
        <v/>
      </c>
      <c r="AV573" s="81" t="str">
        <f ca="1">IF(ISNUMBER($H573),INDEX(INDIRECT($D$4),MATCH('CF AUX'!AV$14,INDIRECT($D$5),0),MATCH('CF AUX'!$I573,INDIRECT($D$7),0)),"")</f>
        <v/>
      </c>
      <c r="AW573" s="81" t="str">
        <f ca="1">IF(ISNUMBER($H573),INDEX(INDIRECT($D$4),MATCH('CF AUX'!AW$14,INDIRECT($D$5),0),MATCH('CF AUX'!$I573,INDIRECT($D$7),0)),"")</f>
        <v/>
      </c>
      <c r="AX573" s="81" t="str">
        <f ca="1">IF(ISNUMBER($H573),INDEX(INDIRECT($D$4),MATCH('CF AUX'!AX$14,INDIRECT($D$5),0),MATCH('CF AUX'!$I573,INDIRECT($D$7),0)),"")</f>
        <v/>
      </c>
      <c r="AY573" s="81" t="str">
        <f ca="1">IF(ISNUMBER($H573),INDEX(INDIRECT($D$4),MATCH('CF AUX'!AY$14,INDIRECT($D$5),0),MATCH('CF AUX'!$I573,INDIRECT($D$7),0)),"")</f>
        <v/>
      </c>
      <c r="AZ573" s="81" t="str">
        <f ca="1">IF(ISNUMBER($H573),INDEX(INDIRECT($D$4),MATCH('CF AUX'!AZ$14,INDIRECT($D$5),0),MATCH('CF AUX'!$I573,INDIRECT($D$7),0)),"")</f>
        <v/>
      </c>
      <c r="BB573" s="96" t="str" cm="1">
        <f t="array" aca="1" ref="BB573" ca="1">IF(ISNUMBER($H573),MMULT(J573:AZ573,TRANSPOSE(INDIRECT($D$8&amp;$G$4&amp;B568&amp;":"&amp;$G$6&amp;B568))),"")</f>
        <v/>
      </c>
      <c r="BD573" s="59">
        <f t="shared" si="145"/>
        <v>564</v>
      </c>
      <c r="BE573" s="80" t="str" cm="1">
        <f t="array" aca="1" ref="BE573" ca="1">IFERROR(INDEX(INDIRECT($D$4),MATCH(INDIRECT(BE$5&amp;$BD573),INDIRECT($D$6),0),MATCH($I573,INDIRECT($D$7),0)),"")</f>
        <v/>
      </c>
      <c r="BF573" s="81" t="str" cm="1">
        <f t="array" aca="1" ref="BF573" ca="1">IFERROR(INDEX(INDIRECT($D$4),MATCH(INDIRECT(BF$5&amp;$BD573),INDIRECT($D$6),0),MATCH($I573,INDIRECT($D$7),0)),"")</f>
        <v/>
      </c>
      <c r="BG573" s="81" t="str" cm="1">
        <f t="array" aca="1" ref="BG573" ca="1">IFERROR(INDEX(INDIRECT($D$4),MATCH(INDIRECT(BG$5&amp;$BD573),INDIRECT($D$6),0),MATCH($I573,INDIRECT($D$7),0)),"")</f>
        <v/>
      </c>
      <c r="BH573" s="81" t="str" cm="1">
        <f t="array" aca="1" ref="BH573" ca="1">IFERROR(INDEX(INDIRECT($D$4),MATCH(INDIRECT(BH$5&amp;$BD573),INDIRECT($D$6),0),MATCH($I573,INDIRECT($D$7),0)),"")</f>
        <v/>
      </c>
      <c r="BI573" s="81" t="str" cm="1">
        <f t="array" aca="1" ref="BI573" ca="1">IFERROR(INDEX(INDIRECT($D$4),MATCH(INDIRECT(BI$5&amp;$BD573),INDIRECT($D$6),0),MATCH($I573,INDIRECT($D$7),0)),"")</f>
        <v/>
      </c>
      <c r="BJ573" s="81" t="str" cm="1">
        <f t="array" aca="1" ref="BJ573" ca="1">IFERROR(INDEX(INDIRECT($D$4),MATCH(INDIRECT(BJ$5&amp;$BD573),INDIRECT($D$6),0),MATCH($I573,INDIRECT($D$7),0)),"")</f>
        <v/>
      </c>
      <c r="BK573" s="81" t="str" cm="1">
        <f t="array" aca="1" ref="BK573" ca="1">IFERROR(INDEX(INDIRECT($D$4),MATCH(INDIRECT(BK$5&amp;$BD573),INDIRECT($D$6),0),MATCH($I573,INDIRECT($D$7),0)),"")</f>
        <v/>
      </c>
      <c r="BL573" s="81" t="str" cm="1">
        <f t="array" aca="1" ref="BL573" ca="1">IFERROR(INDEX(INDIRECT($D$4),MATCH(INDIRECT(BL$5&amp;$BD573),INDIRECT($D$6),0),MATCH($I573,INDIRECT($D$7),0)),"")</f>
        <v/>
      </c>
      <c r="BM573" s="81" t="str" cm="1">
        <f t="array" aca="1" ref="BM573" ca="1">IFERROR(INDEX(INDIRECT($D$4),MATCH(INDIRECT(BM$5&amp;$BD573),INDIRECT($D$6),0),MATCH($I573,INDIRECT($D$7),0)),"")</f>
        <v/>
      </c>
      <c r="BN573" s="81" t="str" cm="1">
        <f t="array" aca="1" ref="BN573" ca="1">IFERROR(INDEX(INDIRECT($D$4),MATCH(INDIRECT(BN$5&amp;$BD573),INDIRECT($D$6),0),MATCH($I573,INDIRECT($D$7),0)),"")</f>
        <v/>
      </c>
      <c r="BO573" s="81" t="str" cm="1">
        <f t="array" aca="1" ref="BO573" ca="1">IFERROR(INDEX(INDIRECT($D$4),MATCH(INDIRECT(BO$5&amp;$BD573),INDIRECT($D$6),0),MATCH($I573,INDIRECT($D$7),0)),"")</f>
        <v/>
      </c>
      <c r="BP573" s="81" t="str" cm="1">
        <f t="array" aca="1" ref="BP573" ca="1">IFERROR(INDEX(INDIRECT($D$4),MATCH(INDIRECT(BP$5&amp;$BD573),INDIRECT($D$6),0),MATCH($I573,INDIRECT($D$7),0)),"")</f>
        <v/>
      </c>
      <c r="BQ573" s="81" t="str" cm="1">
        <f t="array" aca="1" ref="BQ573" ca="1">IFERROR(INDEX(INDIRECT($D$4),MATCH(INDIRECT(BQ$5&amp;$BD573),INDIRECT($D$6),0),MATCH($I573,INDIRECT($D$7),0)),"")</f>
        <v/>
      </c>
      <c r="BR573" s="81" t="str" cm="1">
        <f t="array" aca="1" ref="BR573" ca="1">IFERROR(INDEX(INDIRECT($D$4),MATCH(INDIRECT(BR$5&amp;$BD573),INDIRECT($D$6),0),MATCH($I573,INDIRECT($D$7),0)),"")</f>
        <v/>
      </c>
      <c r="BS573" s="81" t="str" cm="1">
        <f t="array" aca="1" ref="BS573" ca="1">IFERROR(INDEX(INDIRECT($D$4),MATCH(INDIRECT(BS$5&amp;$BD573),INDIRECT($D$6),0),MATCH($I573,INDIRECT($D$7),0)),"")</f>
        <v/>
      </c>
      <c r="BT573" s="81" t="str" cm="1">
        <f t="array" aca="1" ref="BT573" ca="1">IFERROR(INDEX(INDIRECT($D$4),MATCH(INDIRECT(BT$5&amp;$BD573),INDIRECT($D$6),0),MATCH($I573,INDIRECT($D$7),0)),"")</f>
        <v/>
      </c>
      <c r="BU573" s="81" t="str" cm="1">
        <f t="array" aca="1" ref="BU573" ca="1">IFERROR(INDEX(INDIRECT($D$4),MATCH(INDIRECT(BU$5&amp;$BD573),INDIRECT($D$6),0),MATCH($I573,INDIRECT($D$7),0)),"")</f>
        <v/>
      </c>
      <c r="BV573" s="99" t="str" cm="1">
        <f t="array" aca="1" ref="BV573" ca="1">IFERROR(INDEX(INDIRECT($D$4),MATCH(INDIRECT(BV$5&amp;$BD573),INDIRECT($D$6),0),MATCH($I573,INDIRECT($D$7),0)),"")</f>
        <v/>
      </c>
      <c r="BX573" s="80"/>
      <c r="BY573" s="81"/>
      <c r="BZ573" s="81"/>
      <c r="CA573" s="81"/>
      <c r="CB573" s="81"/>
      <c r="CC573" s="81"/>
      <c r="CD573" s="81"/>
      <c r="CE573" s="81"/>
      <c r="CF573" s="81"/>
      <c r="CG573" s="81"/>
      <c r="CH573" s="81"/>
      <c r="CI573" s="81"/>
      <c r="CJ573" s="81"/>
      <c r="CK573" s="81"/>
      <c r="CL573" s="81"/>
      <c r="CM573" s="81"/>
      <c r="CN573" s="81"/>
      <c r="CO573" s="99"/>
      <c r="CQ573" s="113"/>
      <c r="CR573" s="59" t="str">
        <f t="shared" si="144"/>
        <v/>
      </c>
      <c r="CS573" s="60"/>
      <c r="CT573" s="123" t="str">
        <f t="shared" ca="1" si="141"/>
        <v/>
      </c>
      <c r="CU573" s="80" t="str">
        <f>IF(ISNUMBER($CS573),INDEX(IRF.New!$CS$7:$DJ$37,MATCH(B568+1,IRF.New!$B$7:$B$37,0),MATCH($CT573,IRF.New!$CS$5:$DJ$5,0)),"")</f>
        <v/>
      </c>
      <c r="CV573" s="81"/>
      <c r="CW573" s="81" t="str">
        <f t="shared" si="142"/>
        <v/>
      </c>
      <c r="CX573" s="81"/>
      <c r="CY573" s="81"/>
      <c r="CZ573" s="94"/>
      <c r="DA573" s="94" t="str">
        <f>IF(ISNUMBER(CS573),INDEX(IRF.New!$CS$2:$DJ$2,MATCH('CF AUX'!$CT573,IRF.New!$CS$5:$DJ$5,0)),"")</f>
        <v/>
      </c>
      <c r="DB573" s="72"/>
      <c r="DD573" s="132" t="str">
        <f>IF(ISNUMBER(CS573),INDEX(IRF.New!$D$7:$CO$37,MATCH('CF AUX'!C563,IRF.New!$C$7:$C$37,0),MATCH(CT573,IRF.New!$D$5:$CO$5,0)),"")</f>
        <v/>
      </c>
    </row>
    <row r="574" spans="2:109" x14ac:dyDescent="0.25">
      <c r="B574" s="59" t="s">
        <v>266</v>
      </c>
      <c r="F574" s="136" t="str">
        <f t="shared" si="143"/>
        <v/>
      </c>
      <c r="H574" s="65"/>
      <c r="I574" s="129" t="str">
        <f ca="1">IF(ISNUMBER(H574),INDEX(IRF.New!$CS$5:$DJ$5,MATCH('CF AUX'!H574,INDIRECT("IRF.New!$CS$"&amp;C565&amp;":$DJ$"&amp;C565),0)),"")</f>
        <v/>
      </c>
      <c r="J574" s="80" t="str">
        <f ca="1">IF(ISNUMBER($H574),INDEX(INDIRECT($D$4),MATCH('CF AUX'!J$14,INDIRECT($D$5),0),MATCH('CF AUX'!$I574,INDIRECT($D$7),0)),"")</f>
        <v/>
      </c>
      <c r="K574" s="81" t="str">
        <f ca="1">IF(ISNUMBER($H574),INDEX(INDIRECT($D$4),MATCH('CF AUX'!K$14,INDIRECT($D$5),0),MATCH('CF AUX'!$I574,INDIRECT($D$7),0)),"")</f>
        <v/>
      </c>
      <c r="L574" s="81" t="str">
        <f ca="1">IF(ISNUMBER($H574),INDEX(INDIRECT($D$4),MATCH('CF AUX'!L$14,INDIRECT($D$5),0),MATCH('CF AUX'!$I574,INDIRECT($D$7),0)),"")</f>
        <v/>
      </c>
      <c r="M574" s="81" t="str">
        <f ca="1">IF(ISNUMBER($H574),INDEX(INDIRECT($D$4),MATCH('CF AUX'!M$14,INDIRECT($D$5),0),MATCH('CF AUX'!$I574,INDIRECT($D$7),0)),"")</f>
        <v/>
      </c>
      <c r="N574" s="81" t="str">
        <f ca="1">IF(ISNUMBER($H574),INDEX(INDIRECT($D$4),MATCH('CF AUX'!N$14,INDIRECT($D$5),0),MATCH('CF AUX'!$I574,INDIRECT($D$7),0)),"")</f>
        <v/>
      </c>
      <c r="O574" s="81" t="str">
        <f ca="1">IF(ISNUMBER($H574),INDEX(INDIRECT($D$4),MATCH('CF AUX'!O$14,INDIRECT($D$5),0),MATCH('CF AUX'!$I574,INDIRECT($D$7),0)),"")</f>
        <v/>
      </c>
      <c r="P574" s="81" t="str">
        <f ca="1">IF(ISNUMBER($H574),INDEX(INDIRECT($D$4),MATCH('CF AUX'!P$14,INDIRECT($D$5),0),MATCH('CF AUX'!$I574,INDIRECT($D$7),0)),"")</f>
        <v/>
      </c>
      <c r="Q574" s="81" t="str">
        <f ca="1">IF(ISNUMBER($H574),INDEX(INDIRECT($D$4),MATCH('CF AUX'!Q$14,INDIRECT($D$5),0),MATCH('CF AUX'!$I574,INDIRECT($D$7),0)),"")</f>
        <v/>
      </c>
      <c r="R574" s="81" t="str">
        <f ca="1">IF(ISNUMBER($H574),INDEX(INDIRECT($D$4),MATCH('CF AUX'!R$14,INDIRECT($D$5),0),MATCH('CF AUX'!$I574,INDIRECT($D$7),0)),"")</f>
        <v/>
      </c>
      <c r="S574" s="81" t="str">
        <f ca="1">IF(ISNUMBER($H574),INDEX(INDIRECT($D$4),MATCH('CF AUX'!S$14,INDIRECT($D$5),0),MATCH('CF AUX'!$I574,INDIRECT($D$7),0)),"")</f>
        <v/>
      </c>
      <c r="T574" s="81" t="str">
        <f ca="1">IF(ISNUMBER($H574),INDEX(INDIRECT($D$4),MATCH('CF AUX'!T$14,INDIRECT($D$5),0),MATCH('CF AUX'!$I574,INDIRECT($D$7),0)),"")</f>
        <v/>
      </c>
      <c r="U574" s="81" t="str">
        <f ca="1">IF(ISNUMBER($H574),INDEX(INDIRECT($D$4),MATCH('CF AUX'!U$14,INDIRECT($D$5),0),MATCH('CF AUX'!$I574,INDIRECT($D$7),0)),"")</f>
        <v/>
      </c>
      <c r="V574" s="81" t="str">
        <f ca="1">IF(ISNUMBER($H574),INDEX(INDIRECT($D$4),MATCH('CF AUX'!V$14,INDIRECT($D$5),0),MATCH('CF AUX'!$I574,INDIRECT($D$7),0)),"")</f>
        <v/>
      </c>
      <c r="W574" s="81" t="str">
        <f ca="1">IF(ISNUMBER($H574),INDEX(INDIRECT($D$4),MATCH('CF AUX'!W$14,INDIRECT($D$5),0),MATCH('CF AUX'!$I574,INDIRECT($D$7),0)),"")</f>
        <v/>
      </c>
      <c r="X574" s="81" t="str">
        <f ca="1">IF(ISNUMBER($H574),INDEX(INDIRECT($D$4),MATCH('CF AUX'!X$14,INDIRECT($D$5),0),MATCH('CF AUX'!$I574,INDIRECT($D$7),0)),"")</f>
        <v/>
      </c>
      <c r="Y574" s="81" t="str">
        <f ca="1">IF(ISNUMBER($H574),INDEX(INDIRECT($D$4),MATCH('CF AUX'!Y$14,INDIRECT($D$5),0),MATCH('CF AUX'!$I574,INDIRECT($D$7),0)),"")</f>
        <v/>
      </c>
      <c r="Z574" s="81" t="str">
        <f ca="1">IF(ISNUMBER($H574),INDEX(INDIRECT($D$4),MATCH('CF AUX'!Z$14,INDIRECT($D$5),0),MATCH('CF AUX'!$I574,INDIRECT($D$7),0)),"")</f>
        <v/>
      </c>
      <c r="AA574" s="81" t="str">
        <f ca="1">IF(ISNUMBER($H574),INDEX(INDIRECT($D$4),MATCH('CF AUX'!AA$14,INDIRECT($D$5),0),MATCH('CF AUX'!$I574,INDIRECT($D$7),0)),"")</f>
        <v/>
      </c>
      <c r="AB574" s="81" t="str">
        <f ca="1">IF(ISNUMBER($H574),INDEX(INDIRECT($D$4),MATCH('CF AUX'!AB$14,INDIRECT($D$5),0),MATCH('CF AUX'!$I574,INDIRECT($D$7),0)),"")</f>
        <v/>
      </c>
      <c r="AC574" s="81" t="str">
        <f ca="1">IF(ISNUMBER($H574),INDEX(INDIRECT($D$4),MATCH('CF AUX'!AC$14,INDIRECT($D$5),0),MATCH('CF AUX'!$I574,INDIRECT($D$7),0)),"")</f>
        <v/>
      </c>
      <c r="AD574" s="81" t="str">
        <f ca="1">IF(ISNUMBER($H574),INDEX(INDIRECT($D$4),MATCH('CF AUX'!AD$14,INDIRECT($D$5),0),MATCH('CF AUX'!$I574,INDIRECT($D$7),0)),"")</f>
        <v/>
      </c>
      <c r="AE574" s="81" t="str">
        <f ca="1">IF(ISNUMBER($H574),INDEX(INDIRECT($D$4),MATCH('CF AUX'!AE$14,INDIRECT($D$5),0),MATCH('CF AUX'!$I574,INDIRECT($D$7),0)),"")</f>
        <v/>
      </c>
      <c r="AF574" s="81" t="str">
        <f ca="1">IF(ISNUMBER($H574),INDEX(INDIRECT($D$4),MATCH('CF AUX'!AF$14,INDIRECT($D$5),0),MATCH('CF AUX'!$I574,INDIRECT($D$7),0)),"")</f>
        <v/>
      </c>
      <c r="AG574" s="81" t="str">
        <f ca="1">IF(ISNUMBER($H574),INDEX(INDIRECT($D$4),MATCH('CF AUX'!AG$14,INDIRECT($D$5),0),MATCH('CF AUX'!$I574,INDIRECT($D$7),0)),"")</f>
        <v/>
      </c>
      <c r="AH574" s="81" t="str">
        <f ca="1">IF(ISNUMBER($H574),INDEX(INDIRECT($D$4),MATCH('CF AUX'!AH$14,INDIRECT($D$5),0),MATCH('CF AUX'!$I574,INDIRECT($D$7),0)),"")</f>
        <v/>
      </c>
      <c r="AI574" s="81" t="str">
        <f ca="1">IF(ISNUMBER($H574),INDEX(INDIRECT($D$4),MATCH('CF AUX'!AI$14,INDIRECT($D$5),0),MATCH('CF AUX'!$I574,INDIRECT($D$7),0)),"")</f>
        <v/>
      </c>
      <c r="AJ574" s="81" t="str">
        <f ca="1">IF(ISNUMBER($H574),INDEX(INDIRECT($D$4),MATCH('CF AUX'!AJ$14,INDIRECT($D$5),0),MATCH('CF AUX'!$I574,INDIRECT($D$7),0)),"")</f>
        <v/>
      </c>
      <c r="AK574" s="81" t="str">
        <f ca="1">IF(ISNUMBER($H574),INDEX(INDIRECT($D$4),MATCH('CF AUX'!AK$14,INDIRECT($D$5),0),MATCH('CF AUX'!$I574,INDIRECT($D$7),0)),"")</f>
        <v/>
      </c>
      <c r="AL574" s="81" t="str">
        <f ca="1">IF(ISNUMBER($H574),INDEX(INDIRECT($D$4),MATCH('CF AUX'!AL$14,INDIRECT($D$5),0),MATCH('CF AUX'!$I574,INDIRECT($D$7),0)),"")</f>
        <v/>
      </c>
      <c r="AM574" s="81" t="str">
        <f ca="1">IF(ISNUMBER($H574),INDEX(INDIRECT($D$4),MATCH('CF AUX'!AM$14,INDIRECT($D$5),0),MATCH('CF AUX'!$I574,INDIRECT($D$7),0)),"")</f>
        <v/>
      </c>
      <c r="AN574" s="81" t="str">
        <f ca="1">IF(ISNUMBER($H574),INDEX(INDIRECT($D$4),MATCH('CF AUX'!AN$14,INDIRECT($D$5),0),MATCH('CF AUX'!$I574,INDIRECT($D$7),0)),"")</f>
        <v/>
      </c>
      <c r="AO574" s="81" t="str">
        <f ca="1">IF(ISNUMBER($H574),INDEX(INDIRECT($D$4),MATCH('CF AUX'!AO$14,INDIRECT($D$5),0),MATCH('CF AUX'!$I574,INDIRECT($D$7),0)),"")</f>
        <v/>
      </c>
      <c r="AP574" s="81" t="str">
        <f ca="1">IF(ISNUMBER($H574),INDEX(INDIRECT($D$4),MATCH('CF AUX'!AP$14,INDIRECT($D$5),0),MATCH('CF AUX'!$I574,INDIRECT($D$7),0)),"")</f>
        <v/>
      </c>
      <c r="AQ574" s="81" t="str">
        <f ca="1">IF(ISNUMBER($H574),INDEX(INDIRECT($D$4),MATCH('CF AUX'!AQ$14,INDIRECT($D$5),0),MATCH('CF AUX'!$I574,INDIRECT($D$7),0)),"")</f>
        <v/>
      </c>
      <c r="AR574" s="81" t="str">
        <f ca="1">IF(ISNUMBER($H574),INDEX(INDIRECT($D$4),MATCH('CF AUX'!AR$14,INDIRECT($D$5),0),MATCH('CF AUX'!$I574,INDIRECT($D$7),0)),"")</f>
        <v/>
      </c>
      <c r="AS574" s="81" t="str">
        <f ca="1">IF(ISNUMBER($H574),INDEX(INDIRECT($D$4),MATCH('CF AUX'!AS$14,INDIRECT($D$5),0),MATCH('CF AUX'!$I574,INDIRECT($D$7),0)),"")</f>
        <v/>
      </c>
      <c r="AT574" s="81" t="str">
        <f ca="1">IF(ISNUMBER($H574),INDEX(INDIRECT($D$4),MATCH('CF AUX'!AT$14,INDIRECT($D$5),0),MATCH('CF AUX'!$I574,INDIRECT($D$7),0)),"")</f>
        <v/>
      </c>
      <c r="AU574" s="81" t="str">
        <f ca="1">IF(ISNUMBER($H574),INDEX(INDIRECT($D$4),MATCH('CF AUX'!AU$14,INDIRECT($D$5),0),MATCH('CF AUX'!$I574,INDIRECT($D$7),0)),"")</f>
        <v/>
      </c>
      <c r="AV574" s="81" t="str">
        <f ca="1">IF(ISNUMBER($H574),INDEX(INDIRECT($D$4),MATCH('CF AUX'!AV$14,INDIRECT($D$5),0),MATCH('CF AUX'!$I574,INDIRECT($D$7),0)),"")</f>
        <v/>
      </c>
      <c r="AW574" s="81" t="str">
        <f ca="1">IF(ISNUMBER($H574),INDEX(INDIRECT($D$4),MATCH('CF AUX'!AW$14,INDIRECT($D$5),0),MATCH('CF AUX'!$I574,INDIRECT($D$7),0)),"")</f>
        <v/>
      </c>
      <c r="AX574" s="81" t="str">
        <f ca="1">IF(ISNUMBER($H574),INDEX(INDIRECT($D$4),MATCH('CF AUX'!AX$14,INDIRECT($D$5),0),MATCH('CF AUX'!$I574,INDIRECT($D$7),0)),"")</f>
        <v/>
      </c>
      <c r="AY574" s="81" t="str">
        <f ca="1">IF(ISNUMBER($H574),INDEX(INDIRECT($D$4),MATCH('CF AUX'!AY$14,INDIRECT($D$5),0),MATCH('CF AUX'!$I574,INDIRECT($D$7),0)),"")</f>
        <v/>
      </c>
      <c r="AZ574" s="81" t="str">
        <f ca="1">IF(ISNUMBER($H574),INDEX(INDIRECT($D$4),MATCH('CF AUX'!AZ$14,INDIRECT($D$5),0),MATCH('CF AUX'!$I574,INDIRECT($D$7),0)),"")</f>
        <v/>
      </c>
      <c r="BB574" s="96" t="str" cm="1">
        <f t="array" aca="1" ref="BB574" ca="1">IF(ISNUMBER($H574),MMULT(J574:AZ574,TRANSPOSE(INDIRECT($D$8&amp;$G$4&amp;B568&amp;":"&amp;$G$6&amp;B568))),"")</f>
        <v/>
      </c>
      <c r="BD574" s="59">
        <f t="shared" si="145"/>
        <v>564</v>
      </c>
      <c r="BE574" s="80" t="str" cm="1">
        <f t="array" aca="1" ref="BE574" ca="1">IFERROR(INDEX(INDIRECT($D$4),MATCH(INDIRECT(BE$5&amp;$BD574),INDIRECT($D$6),0),MATCH($I574,INDIRECT($D$7),0)),"")</f>
        <v/>
      </c>
      <c r="BF574" s="81" t="str" cm="1">
        <f t="array" aca="1" ref="BF574" ca="1">IFERROR(INDEX(INDIRECT($D$4),MATCH(INDIRECT(BF$5&amp;$BD574),INDIRECT($D$6),0),MATCH($I574,INDIRECT($D$7),0)),"")</f>
        <v/>
      </c>
      <c r="BG574" s="81" t="str" cm="1">
        <f t="array" aca="1" ref="BG574" ca="1">IFERROR(INDEX(INDIRECT($D$4),MATCH(INDIRECT(BG$5&amp;$BD574),INDIRECT($D$6),0),MATCH($I574,INDIRECT($D$7),0)),"")</f>
        <v/>
      </c>
      <c r="BH574" s="81" t="str" cm="1">
        <f t="array" aca="1" ref="BH574" ca="1">IFERROR(INDEX(INDIRECT($D$4),MATCH(INDIRECT(BH$5&amp;$BD574),INDIRECT($D$6),0),MATCH($I574,INDIRECT($D$7),0)),"")</f>
        <v/>
      </c>
      <c r="BI574" s="81" t="str" cm="1">
        <f t="array" aca="1" ref="BI574" ca="1">IFERROR(INDEX(INDIRECT($D$4),MATCH(INDIRECT(BI$5&amp;$BD574),INDIRECT($D$6),0),MATCH($I574,INDIRECT($D$7),0)),"")</f>
        <v/>
      </c>
      <c r="BJ574" s="81" t="str" cm="1">
        <f t="array" aca="1" ref="BJ574" ca="1">IFERROR(INDEX(INDIRECT($D$4),MATCH(INDIRECT(BJ$5&amp;$BD574),INDIRECT($D$6),0),MATCH($I574,INDIRECT($D$7),0)),"")</f>
        <v/>
      </c>
      <c r="BK574" s="81" t="str" cm="1">
        <f t="array" aca="1" ref="BK574" ca="1">IFERROR(INDEX(INDIRECT($D$4),MATCH(INDIRECT(BK$5&amp;$BD574),INDIRECT($D$6),0),MATCH($I574,INDIRECT($D$7),0)),"")</f>
        <v/>
      </c>
      <c r="BL574" s="81" t="str" cm="1">
        <f t="array" aca="1" ref="BL574" ca="1">IFERROR(INDEX(INDIRECT($D$4),MATCH(INDIRECT(BL$5&amp;$BD574),INDIRECT($D$6),0),MATCH($I574,INDIRECT($D$7),0)),"")</f>
        <v/>
      </c>
      <c r="BM574" s="81" t="str" cm="1">
        <f t="array" aca="1" ref="BM574" ca="1">IFERROR(INDEX(INDIRECT($D$4),MATCH(INDIRECT(BM$5&amp;$BD574),INDIRECT($D$6),0),MATCH($I574,INDIRECT($D$7),0)),"")</f>
        <v/>
      </c>
      <c r="BN574" s="81" t="str" cm="1">
        <f t="array" aca="1" ref="BN574" ca="1">IFERROR(INDEX(INDIRECT($D$4),MATCH(INDIRECT(BN$5&amp;$BD574),INDIRECT($D$6),0),MATCH($I574,INDIRECT($D$7),0)),"")</f>
        <v/>
      </c>
      <c r="BO574" s="81" t="str" cm="1">
        <f t="array" aca="1" ref="BO574" ca="1">IFERROR(INDEX(INDIRECT($D$4),MATCH(INDIRECT(BO$5&amp;$BD574),INDIRECT($D$6),0),MATCH($I574,INDIRECT($D$7),0)),"")</f>
        <v/>
      </c>
      <c r="BP574" s="81" t="str" cm="1">
        <f t="array" aca="1" ref="BP574" ca="1">IFERROR(INDEX(INDIRECT($D$4),MATCH(INDIRECT(BP$5&amp;$BD574),INDIRECT($D$6),0),MATCH($I574,INDIRECT($D$7),0)),"")</f>
        <v/>
      </c>
      <c r="BQ574" s="81" t="str" cm="1">
        <f t="array" aca="1" ref="BQ574" ca="1">IFERROR(INDEX(INDIRECT($D$4),MATCH(INDIRECT(BQ$5&amp;$BD574),INDIRECT($D$6),0),MATCH($I574,INDIRECT($D$7),0)),"")</f>
        <v/>
      </c>
      <c r="BR574" s="81" t="str" cm="1">
        <f t="array" aca="1" ref="BR574" ca="1">IFERROR(INDEX(INDIRECT($D$4),MATCH(INDIRECT(BR$5&amp;$BD574),INDIRECT($D$6),0),MATCH($I574,INDIRECT($D$7),0)),"")</f>
        <v/>
      </c>
      <c r="BS574" s="81" t="str" cm="1">
        <f t="array" aca="1" ref="BS574" ca="1">IFERROR(INDEX(INDIRECT($D$4),MATCH(INDIRECT(BS$5&amp;$BD574),INDIRECT($D$6),0),MATCH($I574,INDIRECT($D$7),0)),"")</f>
        <v/>
      </c>
      <c r="BT574" s="81" t="str" cm="1">
        <f t="array" aca="1" ref="BT574" ca="1">IFERROR(INDEX(INDIRECT($D$4),MATCH(INDIRECT(BT$5&amp;$BD574),INDIRECT($D$6),0),MATCH($I574,INDIRECT($D$7),0)),"")</f>
        <v/>
      </c>
      <c r="BU574" s="81" t="str" cm="1">
        <f t="array" aca="1" ref="BU574" ca="1">IFERROR(INDEX(INDIRECT($D$4),MATCH(INDIRECT(BU$5&amp;$BD574),INDIRECT($D$6),0),MATCH($I574,INDIRECT($D$7),0)),"")</f>
        <v/>
      </c>
      <c r="BV574" s="99" t="str" cm="1">
        <f t="array" aca="1" ref="BV574" ca="1">IFERROR(INDEX(INDIRECT($D$4),MATCH(INDIRECT(BV$5&amp;$BD574),INDIRECT($D$6),0),MATCH($I574,INDIRECT($D$7),0)),"")</f>
        <v/>
      </c>
      <c r="BX574" s="80"/>
      <c r="BY574" s="81"/>
      <c r="BZ574" s="81"/>
      <c r="CA574" s="81"/>
      <c r="CB574" s="81"/>
      <c r="CC574" s="81"/>
      <c r="CD574" s="81"/>
      <c r="CE574" s="81"/>
      <c r="CF574" s="81"/>
      <c r="CG574" s="81"/>
      <c r="CH574" s="81"/>
      <c r="CI574" s="81"/>
      <c r="CJ574" s="81"/>
      <c r="CK574" s="81"/>
      <c r="CL574" s="81"/>
      <c r="CM574" s="81"/>
      <c r="CN574" s="81"/>
      <c r="CO574" s="99"/>
      <c r="CQ574" s="113"/>
      <c r="CR574" s="59" t="str">
        <f t="shared" si="144"/>
        <v/>
      </c>
      <c r="CS574" s="60"/>
      <c r="CT574" s="123" t="str">
        <f t="shared" ca="1" si="141"/>
        <v/>
      </c>
      <c r="CU574" s="80" t="str">
        <f>IF(ISNUMBER($CS574),INDEX(IRF.New!$CS$7:$DJ$37,MATCH(B568+1,IRF.New!$B$7:$B$37,0),MATCH($CT574,IRF.New!$CS$5:$DJ$5,0)),"")</f>
        <v/>
      </c>
      <c r="CV574" s="81"/>
      <c r="CW574" s="81" t="str">
        <f t="shared" si="142"/>
        <v/>
      </c>
      <c r="CX574" s="81"/>
      <c r="CY574" s="81"/>
      <c r="CZ574" s="94"/>
      <c r="DA574" s="94" t="str">
        <f>IF(ISNUMBER(CS574),INDEX(IRF.New!$CS$2:$DJ$2,MATCH('CF AUX'!$CT574,IRF.New!$CS$5:$DJ$5,0)),"")</f>
        <v/>
      </c>
      <c r="DB574" s="72"/>
      <c r="DD574" s="132" t="str">
        <f>IF(ISNUMBER(CS574),INDEX(IRF.New!$D$7:$CO$37,MATCH('CF AUX'!C563,IRF.New!$C$7:$C$37,0),MATCH(CT574,IRF.New!$D$5:$CO$5,0)),"")</f>
        <v/>
      </c>
    </row>
    <row r="575" spans="2:109" x14ac:dyDescent="0.25">
      <c r="B575" s="69"/>
      <c r="C575" s="63" t="s">
        <v>233</v>
      </c>
      <c r="D575" s="85" t="s">
        <v>234</v>
      </c>
      <c r="F575" s="136" t="str">
        <f t="shared" si="143"/>
        <v/>
      </c>
      <c r="H575" s="65"/>
      <c r="I575" s="129" t="str">
        <f ca="1">IF(ISNUMBER(H575),INDEX(IRF.New!$CS$5:$DJ$5,MATCH('CF AUX'!H575,INDIRECT("IRF.New!$CS$"&amp;C565&amp;":$DJ$"&amp;C565),0)),"")</f>
        <v/>
      </c>
      <c r="J575" s="80" t="str">
        <f ca="1">IF(ISNUMBER($H575),INDEX(INDIRECT($D$4),MATCH('CF AUX'!J$14,INDIRECT($D$5),0),MATCH('CF AUX'!$I575,INDIRECT($D$7),0)),"")</f>
        <v/>
      </c>
      <c r="K575" s="81" t="str">
        <f ca="1">IF(ISNUMBER($H575),INDEX(INDIRECT($D$4),MATCH('CF AUX'!K$14,INDIRECT($D$5),0),MATCH('CF AUX'!$I575,INDIRECT($D$7),0)),"")</f>
        <v/>
      </c>
      <c r="L575" s="81" t="str">
        <f ca="1">IF(ISNUMBER($H575),INDEX(INDIRECT($D$4),MATCH('CF AUX'!L$14,INDIRECT($D$5),0),MATCH('CF AUX'!$I575,INDIRECT($D$7),0)),"")</f>
        <v/>
      </c>
      <c r="M575" s="81" t="str">
        <f ca="1">IF(ISNUMBER($H575),INDEX(INDIRECT($D$4),MATCH('CF AUX'!M$14,INDIRECT($D$5),0),MATCH('CF AUX'!$I575,INDIRECT($D$7),0)),"")</f>
        <v/>
      </c>
      <c r="N575" s="81" t="str">
        <f ca="1">IF(ISNUMBER($H575),INDEX(INDIRECT($D$4),MATCH('CF AUX'!N$14,INDIRECT($D$5),0),MATCH('CF AUX'!$I575,INDIRECT($D$7),0)),"")</f>
        <v/>
      </c>
      <c r="O575" s="81" t="str">
        <f ca="1">IF(ISNUMBER($H575),INDEX(INDIRECT($D$4),MATCH('CF AUX'!O$14,INDIRECT($D$5),0),MATCH('CF AUX'!$I575,INDIRECT($D$7),0)),"")</f>
        <v/>
      </c>
      <c r="P575" s="81" t="str">
        <f ca="1">IF(ISNUMBER($H575),INDEX(INDIRECT($D$4),MATCH('CF AUX'!P$14,INDIRECT($D$5),0),MATCH('CF AUX'!$I575,INDIRECT($D$7),0)),"")</f>
        <v/>
      </c>
      <c r="Q575" s="81" t="str">
        <f ca="1">IF(ISNUMBER($H575),INDEX(INDIRECT($D$4),MATCH('CF AUX'!Q$14,INDIRECT($D$5),0),MATCH('CF AUX'!$I575,INDIRECT($D$7),0)),"")</f>
        <v/>
      </c>
      <c r="R575" s="81" t="str">
        <f ca="1">IF(ISNUMBER($H575),INDEX(INDIRECT($D$4),MATCH('CF AUX'!R$14,INDIRECT($D$5),0),MATCH('CF AUX'!$I575,INDIRECT($D$7),0)),"")</f>
        <v/>
      </c>
      <c r="S575" s="81" t="str">
        <f ca="1">IF(ISNUMBER($H575),INDEX(INDIRECT($D$4),MATCH('CF AUX'!S$14,INDIRECT($D$5),0),MATCH('CF AUX'!$I575,INDIRECT($D$7),0)),"")</f>
        <v/>
      </c>
      <c r="T575" s="81" t="str">
        <f ca="1">IF(ISNUMBER($H575),INDEX(INDIRECT($D$4),MATCH('CF AUX'!T$14,INDIRECT($D$5),0),MATCH('CF AUX'!$I575,INDIRECT($D$7),0)),"")</f>
        <v/>
      </c>
      <c r="U575" s="81" t="str">
        <f ca="1">IF(ISNUMBER($H575),INDEX(INDIRECT($D$4),MATCH('CF AUX'!U$14,INDIRECT($D$5),0),MATCH('CF AUX'!$I575,INDIRECT($D$7),0)),"")</f>
        <v/>
      </c>
      <c r="V575" s="81" t="str">
        <f ca="1">IF(ISNUMBER($H575),INDEX(INDIRECT($D$4),MATCH('CF AUX'!V$14,INDIRECT($D$5),0),MATCH('CF AUX'!$I575,INDIRECT($D$7),0)),"")</f>
        <v/>
      </c>
      <c r="W575" s="81" t="str">
        <f ca="1">IF(ISNUMBER($H575),INDEX(INDIRECT($D$4),MATCH('CF AUX'!W$14,INDIRECT($D$5),0),MATCH('CF AUX'!$I575,INDIRECT($D$7),0)),"")</f>
        <v/>
      </c>
      <c r="X575" s="81" t="str">
        <f ca="1">IF(ISNUMBER($H575),INDEX(INDIRECT($D$4),MATCH('CF AUX'!X$14,INDIRECT($D$5),0),MATCH('CF AUX'!$I575,INDIRECT($D$7),0)),"")</f>
        <v/>
      </c>
      <c r="Y575" s="81" t="str">
        <f ca="1">IF(ISNUMBER($H575),INDEX(INDIRECT($D$4),MATCH('CF AUX'!Y$14,INDIRECT($D$5),0),MATCH('CF AUX'!$I575,INDIRECT($D$7),0)),"")</f>
        <v/>
      </c>
      <c r="Z575" s="81" t="str">
        <f ca="1">IF(ISNUMBER($H575),INDEX(INDIRECT($D$4),MATCH('CF AUX'!Z$14,INDIRECT($D$5),0),MATCH('CF AUX'!$I575,INDIRECT($D$7),0)),"")</f>
        <v/>
      </c>
      <c r="AA575" s="81" t="str">
        <f ca="1">IF(ISNUMBER($H575),INDEX(INDIRECT($D$4),MATCH('CF AUX'!AA$14,INDIRECT($D$5),0),MATCH('CF AUX'!$I575,INDIRECT($D$7),0)),"")</f>
        <v/>
      </c>
      <c r="AB575" s="81" t="str">
        <f ca="1">IF(ISNUMBER($H575),INDEX(INDIRECT($D$4),MATCH('CF AUX'!AB$14,INDIRECT($D$5),0),MATCH('CF AUX'!$I575,INDIRECT($D$7),0)),"")</f>
        <v/>
      </c>
      <c r="AC575" s="81" t="str">
        <f ca="1">IF(ISNUMBER($H575),INDEX(INDIRECT($D$4),MATCH('CF AUX'!AC$14,INDIRECT($D$5),0),MATCH('CF AUX'!$I575,INDIRECT($D$7),0)),"")</f>
        <v/>
      </c>
      <c r="AD575" s="81" t="str">
        <f ca="1">IF(ISNUMBER($H575),INDEX(INDIRECT($D$4),MATCH('CF AUX'!AD$14,INDIRECT($D$5),0),MATCH('CF AUX'!$I575,INDIRECT($D$7),0)),"")</f>
        <v/>
      </c>
      <c r="AE575" s="81" t="str">
        <f ca="1">IF(ISNUMBER($H575),INDEX(INDIRECT($D$4),MATCH('CF AUX'!AE$14,INDIRECT($D$5),0),MATCH('CF AUX'!$I575,INDIRECT($D$7),0)),"")</f>
        <v/>
      </c>
      <c r="AF575" s="81" t="str">
        <f ca="1">IF(ISNUMBER($H575),INDEX(INDIRECT($D$4),MATCH('CF AUX'!AF$14,INDIRECT($D$5),0),MATCH('CF AUX'!$I575,INDIRECT($D$7),0)),"")</f>
        <v/>
      </c>
      <c r="AG575" s="81" t="str">
        <f ca="1">IF(ISNUMBER($H575),INDEX(INDIRECT($D$4),MATCH('CF AUX'!AG$14,INDIRECT($D$5),0),MATCH('CF AUX'!$I575,INDIRECT($D$7),0)),"")</f>
        <v/>
      </c>
      <c r="AH575" s="81" t="str">
        <f ca="1">IF(ISNUMBER($H575),INDEX(INDIRECT($D$4),MATCH('CF AUX'!AH$14,INDIRECT($D$5),0),MATCH('CF AUX'!$I575,INDIRECT($D$7),0)),"")</f>
        <v/>
      </c>
      <c r="AI575" s="81" t="str">
        <f ca="1">IF(ISNUMBER($H575),INDEX(INDIRECT($D$4),MATCH('CF AUX'!AI$14,INDIRECT($D$5),0),MATCH('CF AUX'!$I575,INDIRECT($D$7),0)),"")</f>
        <v/>
      </c>
      <c r="AJ575" s="81" t="str">
        <f ca="1">IF(ISNUMBER($H575),INDEX(INDIRECT($D$4),MATCH('CF AUX'!AJ$14,INDIRECT($D$5),0),MATCH('CF AUX'!$I575,INDIRECT($D$7),0)),"")</f>
        <v/>
      </c>
      <c r="AK575" s="81" t="str">
        <f ca="1">IF(ISNUMBER($H575),INDEX(INDIRECT($D$4),MATCH('CF AUX'!AK$14,INDIRECT($D$5),0),MATCH('CF AUX'!$I575,INDIRECT($D$7),0)),"")</f>
        <v/>
      </c>
      <c r="AL575" s="81" t="str">
        <f ca="1">IF(ISNUMBER($H575),INDEX(INDIRECT($D$4),MATCH('CF AUX'!AL$14,INDIRECT($D$5),0),MATCH('CF AUX'!$I575,INDIRECT($D$7),0)),"")</f>
        <v/>
      </c>
      <c r="AM575" s="81" t="str">
        <f ca="1">IF(ISNUMBER($H575),INDEX(INDIRECT($D$4),MATCH('CF AUX'!AM$14,INDIRECT($D$5),0),MATCH('CF AUX'!$I575,INDIRECT($D$7),0)),"")</f>
        <v/>
      </c>
      <c r="AN575" s="81" t="str">
        <f ca="1">IF(ISNUMBER($H575),INDEX(INDIRECT($D$4),MATCH('CF AUX'!AN$14,INDIRECT($D$5),0),MATCH('CF AUX'!$I575,INDIRECT($D$7),0)),"")</f>
        <v/>
      </c>
      <c r="AO575" s="81" t="str">
        <f ca="1">IF(ISNUMBER($H575),INDEX(INDIRECT($D$4),MATCH('CF AUX'!AO$14,INDIRECT($D$5),0),MATCH('CF AUX'!$I575,INDIRECT($D$7),0)),"")</f>
        <v/>
      </c>
      <c r="AP575" s="81" t="str">
        <f ca="1">IF(ISNUMBER($H575),INDEX(INDIRECT($D$4),MATCH('CF AUX'!AP$14,INDIRECT($D$5),0),MATCH('CF AUX'!$I575,INDIRECT($D$7),0)),"")</f>
        <v/>
      </c>
      <c r="AQ575" s="81" t="str">
        <f ca="1">IF(ISNUMBER($H575),INDEX(INDIRECT($D$4),MATCH('CF AUX'!AQ$14,INDIRECT($D$5),0),MATCH('CF AUX'!$I575,INDIRECT($D$7),0)),"")</f>
        <v/>
      </c>
      <c r="AR575" s="81" t="str">
        <f ca="1">IF(ISNUMBER($H575),INDEX(INDIRECT($D$4),MATCH('CF AUX'!AR$14,INDIRECT($D$5),0),MATCH('CF AUX'!$I575,INDIRECT($D$7),0)),"")</f>
        <v/>
      </c>
      <c r="AS575" s="81" t="str">
        <f ca="1">IF(ISNUMBER($H575),INDEX(INDIRECT($D$4),MATCH('CF AUX'!AS$14,INDIRECT($D$5),0),MATCH('CF AUX'!$I575,INDIRECT($D$7),0)),"")</f>
        <v/>
      </c>
      <c r="AT575" s="81" t="str">
        <f ca="1">IF(ISNUMBER($H575),INDEX(INDIRECT($D$4),MATCH('CF AUX'!AT$14,INDIRECT($D$5),0),MATCH('CF AUX'!$I575,INDIRECT($D$7),0)),"")</f>
        <v/>
      </c>
      <c r="AU575" s="81" t="str">
        <f ca="1">IF(ISNUMBER($H575),INDEX(INDIRECT($D$4),MATCH('CF AUX'!AU$14,INDIRECT($D$5),0),MATCH('CF AUX'!$I575,INDIRECT($D$7),0)),"")</f>
        <v/>
      </c>
      <c r="AV575" s="81" t="str">
        <f ca="1">IF(ISNUMBER($H575),INDEX(INDIRECT($D$4),MATCH('CF AUX'!AV$14,INDIRECT($D$5),0),MATCH('CF AUX'!$I575,INDIRECT($D$7),0)),"")</f>
        <v/>
      </c>
      <c r="AW575" s="81" t="str">
        <f ca="1">IF(ISNUMBER($H575),INDEX(INDIRECT($D$4),MATCH('CF AUX'!AW$14,INDIRECT($D$5),0),MATCH('CF AUX'!$I575,INDIRECT($D$7),0)),"")</f>
        <v/>
      </c>
      <c r="AX575" s="81" t="str">
        <f ca="1">IF(ISNUMBER($H575),INDEX(INDIRECT($D$4),MATCH('CF AUX'!AX$14,INDIRECT($D$5),0),MATCH('CF AUX'!$I575,INDIRECT($D$7),0)),"")</f>
        <v/>
      </c>
      <c r="AY575" s="81" t="str">
        <f ca="1">IF(ISNUMBER($H575),INDEX(INDIRECT($D$4),MATCH('CF AUX'!AY$14,INDIRECT($D$5),0),MATCH('CF AUX'!$I575,INDIRECT($D$7),0)),"")</f>
        <v/>
      </c>
      <c r="AZ575" s="81" t="str">
        <f ca="1">IF(ISNUMBER($H575),INDEX(INDIRECT($D$4),MATCH('CF AUX'!AZ$14,INDIRECT($D$5),0),MATCH('CF AUX'!$I575,INDIRECT($D$7),0)),"")</f>
        <v/>
      </c>
      <c r="BB575" s="96" t="str" cm="1">
        <f t="array" aca="1" ref="BB575" ca="1">IF(ISNUMBER($H575),MMULT(J575:AZ575,TRANSPOSE(INDIRECT($D$8&amp;$G$4&amp;B568&amp;":"&amp;$G$6&amp;B568))),"")</f>
        <v/>
      </c>
      <c r="BD575" s="59">
        <f t="shared" si="145"/>
        <v>564</v>
      </c>
      <c r="BE575" s="80" t="str" cm="1">
        <f t="array" aca="1" ref="BE575" ca="1">IFERROR(INDEX(INDIRECT($D$4),MATCH(INDIRECT(BE$5&amp;$BD575),INDIRECT($D$6),0),MATCH($I575,INDIRECT($D$7),0)),"")</f>
        <v/>
      </c>
      <c r="BF575" s="81" t="str" cm="1">
        <f t="array" aca="1" ref="BF575" ca="1">IFERROR(INDEX(INDIRECT($D$4),MATCH(INDIRECT(BF$5&amp;$BD575),INDIRECT($D$6),0),MATCH($I575,INDIRECT($D$7),0)),"")</f>
        <v/>
      </c>
      <c r="BG575" s="81" t="str" cm="1">
        <f t="array" aca="1" ref="BG575" ca="1">IFERROR(INDEX(INDIRECT($D$4),MATCH(INDIRECT(BG$5&amp;$BD575),INDIRECT($D$6),0),MATCH($I575,INDIRECT($D$7),0)),"")</f>
        <v/>
      </c>
      <c r="BH575" s="81" t="str" cm="1">
        <f t="array" aca="1" ref="BH575" ca="1">IFERROR(INDEX(INDIRECT($D$4),MATCH(INDIRECT(BH$5&amp;$BD575),INDIRECT($D$6),0),MATCH($I575,INDIRECT($D$7),0)),"")</f>
        <v/>
      </c>
      <c r="BI575" s="81" t="str" cm="1">
        <f t="array" aca="1" ref="BI575" ca="1">IFERROR(INDEX(INDIRECT($D$4),MATCH(INDIRECT(BI$5&amp;$BD575),INDIRECT($D$6),0),MATCH($I575,INDIRECT($D$7),0)),"")</f>
        <v/>
      </c>
      <c r="BJ575" s="81" t="str" cm="1">
        <f t="array" aca="1" ref="BJ575" ca="1">IFERROR(INDEX(INDIRECT($D$4),MATCH(INDIRECT(BJ$5&amp;$BD575),INDIRECT($D$6),0),MATCH($I575,INDIRECT($D$7),0)),"")</f>
        <v/>
      </c>
      <c r="BK575" s="81" t="str" cm="1">
        <f t="array" aca="1" ref="BK575" ca="1">IFERROR(INDEX(INDIRECT($D$4),MATCH(INDIRECT(BK$5&amp;$BD575),INDIRECT($D$6),0),MATCH($I575,INDIRECT($D$7),0)),"")</f>
        <v/>
      </c>
      <c r="BL575" s="81" t="str" cm="1">
        <f t="array" aca="1" ref="BL575" ca="1">IFERROR(INDEX(INDIRECT($D$4),MATCH(INDIRECT(BL$5&amp;$BD575),INDIRECT($D$6),0),MATCH($I575,INDIRECT($D$7),0)),"")</f>
        <v/>
      </c>
      <c r="BM575" s="81" t="str" cm="1">
        <f t="array" aca="1" ref="BM575" ca="1">IFERROR(INDEX(INDIRECT($D$4),MATCH(INDIRECT(BM$5&amp;$BD575),INDIRECT($D$6),0),MATCH($I575,INDIRECT($D$7),0)),"")</f>
        <v/>
      </c>
      <c r="BN575" s="81" t="str" cm="1">
        <f t="array" aca="1" ref="BN575" ca="1">IFERROR(INDEX(INDIRECT($D$4),MATCH(INDIRECT(BN$5&amp;$BD575),INDIRECT($D$6),0),MATCH($I575,INDIRECT($D$7),0)),"")</f>
        <v/>
      </c>
      <c r="BO575" s="81" t="str" cm="1">
        <f t="array" aca="1" ref="BO575" ca="1">IFERROR(INDEX(INDIRECT($D$4),MATCH(INDIRECT(BO$5&amp;$BD575),INDIRECT($D$6),0),MATCH($I575,INDIRECT($D$7),0)),"")</f>
        <v/>
      </c>
      <c r="BP575" s="81" t="str" cm="1">
        <f t="array" aca="1" ref="BP575" ca="1">IFERROR(INDEX(INDIRECT($D$4),MATCH(INDIRECT(BP$5&amp;$BD575),INDIRECT($D$6),0),MATCH($I575,INDIRECT($D$7),0)),"")</f>
        <v/>
      </c>
      <c r="BQ575" s="81" t="str" cm="1">
        <f t="array" aca="1" ref="BQ575" ca="1">IFERROR(INDEX(INDIRECT($D$4),MATCH(INDIRECT(BQ$5&amp;$BD575),INDIRECT($D$6),0),MATCH($I575,INDIRECT($D$7),0)),"")</f>
        <v/>
      </c>
      <c r="BR575" s="81" t="str" cm="1">
        <f t="array" aca="1" ref="BR575" ca="1">IFERROR(INDEX(INDIRECT($D$4),MATCH(INDIRECT(BR$5&amp;$BD575),INDIRECT($D$6),0),MATCH($I575,INDIRECT($D$7),0)),"")</f>
        <v/>
      </c>
      <c r="BS575" s="81" t="str" cm="1">
        <f t="array" aca="1" ref="BS575" ca="1">IFERROR(INDEX(INDIRECT($D$4),MATCH(INDIRECT(BS$5&amp;$BD575),INDIRECT($D$6),0),MATCH($I575,INDIRECT($D$7),0)),"")</f>
        <v/>
      </c>
      <c r="BT575" s="81" t="str" cm="1">
        <f t="array" aca="1" ref="BT575" ca="1">IFERROR(INDEX(INDIRECT($D$4),MATCH(INDIRECT(BT$5&amp;$BD575),INDIRECT($D$6),0),MATCH($I575,INDIRECT($D$7),0)),"")</f>
        <v/>
      </c>
      <c r="BU575" s="81" t="str" cm="1">
        <f t="array" aca="1" ref="BU575" ca="1">IFERROR(INDEX(INDIRECT($D$4),MATCH(INDIRECT(BU$5&amp;$BD575),INDIRECT($D$6),0),MATCH($I575,INDIRECT($D$7),0)),"")</f>
        <v/>
      </c>
      <c r="BV575" s="99" t="str" cm="1">
        <f t="array" aca="1" ref="BV575" ca="1">IFERROR(INDEX(INDIRECT($D$4),MATCH(INDIRECT(BV$5&amp;$BD575),INDIRECT($D$6),0),MATCH($I575,INDIRECT($D$7),0)),"")</f>
        <v/>
      </c>
      <c r="BX575" s="80"/>
      <c r="BY575" s="81"/>
      <c r="BZ575" s="81"/>
      <c r="CA575" s="81"/>
      <c r="CB575" s="81"/>
      <c r="CC575" s="81"/>
      <c r="CD575" s="81"/>
      <c r="CE575" s="81"/>
      <c r="CF575" s="81"/>
      <c r="CG575" s="81"/>
      <c r="CH575" s="81"/>
      <c r="CI575" s="81"/>
      <c r="CJ575" s="81"/>
      <c r="CK575" s="81"/>
      <c r="CL575" s="81"/>
      <c r="CM575" s="81"/>
      <c r="CN575" s="81"/>
      <c r="CO575" s="99"/>
      <c r="CQ575" s="113"/>
      <c r="CR575" s="59" t="str">
        <f t="shared" si="144"/>
        <v/>
      </c>
      <c r="CS575" s="60"/>
      <c r="CT575" s="123" t="str">
        <f t="shared" ca="1" si="141"/>
        <v/>
      </c>
      <c r="CU575" s="80" t="str">
        <f>IF(ISNUMBER($CS575),INDEX(IRF.New!$CS$7:$DJ$37,MATCH(B568+1,IRF.New!$B$7:$B$37,0),MATCH($CT575,IRF.New!$CS$5:$DJ$5,0)),"")</f>
        <v/>
      </c>
      <c r="CV575" s="81"/>
      <c r="CW575" s="81" t="str">
        <f t="shared" si="142"/>
        <v/>
      </c>
      <c r="CX575" s="81"/>
      <c r="CY575" s="81"/>
      <c r="CZ575" s="94"/>
      <c r="DA575" s="94" t="str">
        <f>IF(ISNUMBER(CS575),INDEX(IRF.New!$CS$2:$DJ$2,MATCH('CF AUX'!$CT575,IRF.New!$CS$5:$DJ$5,0)),"")</f>
        <v/>
      </c>
      <c r="DB575" s="72"/>
      <c r="DD575" s="132" t="str">
        <f>IF(ISNUMBER(CS575),INDEX(IRF.New!$D$7:$CO$37,MATCH('CF AUX'!C563,IRF.New!$C$7:$C$37,0),MATCH(CT575,IRF.New!$D$5:$CO$5,0)),"")</f>
        <v/>
      </c>
    </row>
    <row r="576" spans="2:109" x14ac:dyDescent="0.25">
      <c r="B576" s="103" t="s">
        <v>235</v>
      </c>
      <c r="C576" s="101" t="str">
        <f>SUBSTITUTE(ADDRESS(1,COLUMN(BE565),4),"1","")</f>
        <v>BE</v>
      </c>
      <c r="D576" s="85">
        <f>ROW(BE565)</f>
        <v>565</v>
      </c>
      <c r="F576" s="136" t="str">
        <f t="shared" si="143"/>
        <v/>
      </c>
      <c r="H576" s="65"/>
      <c r="I576" s="129" t="str">
        <f ca="1">IF(ISNUMBER(H576),INDEX(IRF.New!$CS$5:$DJ$5,MATCH('CF AUX'!H576,INDIRECT("IRF.New!$CS$"&amp;C565&amp;":$DJ$"&amp;C565),0)),"")</f>
        <v/>
      </c>
      <c r="J576" s="80" t="str">
        <f ca="1">IF(ISNUMBER($H576),INDEX(INDIRECT($D$4),MATCH('CF AUX'!J$14,INDIRECT($D$5),0),MATCH('CF AUX'!$I576,INDIRECT($D$7),0)),"")</f>
        <v/>
      </c>
      <c r="K576" s="81" t="str">
        <f ca="1">IF(ISNUMBER($H576),INDEX(INDIRECT($D$4),MATCH('CF AUX'!K$14,INDIRECT($D$5),0),MATCH('CF AUX'!$I576,INDIRECT($D$7),0)),"")</f>
        <v/>
      </c>
      <c r="L576" s="81" t="str">
        <f ca="1">IF(ISNUMBER($H576),INDEX(INDIRECT($D$4),MATCH('CF AUX'!L$14,INDIRECT($D$5),0),MATCH('CF AUX'!$I576,INDIRECT($D$7),0)),"")</f>
        <v/>
      </c>
      <c r="M576" s="81" t="str">
        <f ca="1">IF(ISNUMBER($H576),INDEX(INDIRECT($D$4),MATCH('CF AUX'!M$14,INDIRECT($D$5),0),MATCH('CF AUX'!$I576,INDIRECT($D$7),0)),"")</f>
        <v/>
      </c>
      <c r="N576" s="81" t="str">
        <f ca="1">IF(ISNUMBER($H576),INDEX(INDIRECT($D$4),MATCH('CF AUX'!N$14,INDIRECT($D$5),0),MATCH('CF AUX'!$I576,INDIRECT($D$7),0)),"")</f>
        <v/>
      </c>
      <c r="O576" s="81" t="str">
        <f ca="1">IF(ISNUMBER($H576),INDEX(INDIRECT($D$4),MATCH('CF AUX'!O$14,INDIRECT($D$5),0),MATCH('CF AUX'!$I576,INDIRECT($D$7),0)),"")</f>
        <v/>
      </c>
      <c r="P576" s="81" t="str">
        <f ca="1">IF(ISNUMBER($H576),INDEX(INDIRECT($D$4),MATCH('CF AUX'!P$14,INDIRECT($D$5),0),MATCH('CF AUX'!$I576,INDIRECT($D$7),0)),"")</f>
        <v/>
      </c>
      <c r="Q576" s="81" t="str">
        <f ca="1">IF(ISNUMBER($H576),INDEX(INDIRECT($D$4),MATCH('CF AUX'!Q$14,INDIRECT($D$5),0),MATCH('CF AUX'!$I576,INDIRECT($D$7),0)),"")</f>
        <v/>
      </c>
      <c r="R576" s="81" t="str">
        <f ca="1">IF(ISNUMBER($H576),INDEX(INDIRECT($D$4),MATCH('CF AUX'!R$14,INDIRECT($D$5),0),MATCH('CF AUX'!$I576,INDIRECT($D$7),0)),"")</f>
        <v/>
      </c>
      <c r="S576" s="81" t="str">
        <f ca="1">IF(ISNUMBER($H576),INDEX(INDIRECT($D$4),MATCH('CF AUX'!S$14,INDIRECT($D$5),0),MATCH('CF AUX'!$I576,INDIRECT($D$7),0)),"")</f>
        <v/>
      </c>
      <c r="T576" s="81" t="str">
        <f ca="1">IF(ISNUMBER($H576),INDEX(INDIRECT($D$4),MATCH('CF AUX'!T$14,INDIRECT($D$5),0),MATCH('CF AUX'!$I576,INDIRECT($D$7),0)),"")</f>
        <v/>
      </c>
      <c r="U576" s="81" t="str">
        <f ca="1">IF(ISNUMBER($H576),INDEX(INDIRECT($D$4),MATCH('CF AUX'!U$14,INDIRECT($D$5),0),MATCH('CF AUX'!$I576,INDIRECT($D$7),0)),"")</f>
        <v/>
      </c>
      <c r="V576" s="81" t="str">
        <f ca="1">IF(ISNUMBER($H576),INDEX(INDIRECT($D$4),MATCH('CF AUX'!V$14,INDIRECT($D$5),0),MATCH('CF AUX'!$I576,INDIRECT($D$7),0)),"")</f>
        <v/>
      </c>
      <c r="W576" s="81" t="str">
        <f ca="1">IF(ISNUMBER($H576),INDEX(INDIRECT($D$4),MATCH('CF AUX'!W$14,INDIRECT($D$5),0),MATCH('CF AUX'!$I576,INDIRECT($D$7),0)),"")</f>
        <v/>
      </c>
      <c r="X576" s="81" t="str">
        <f ca="1">IF(ISNUMBER($H576),INDEX(INDIRECT($D$4),MATCH('CF AUX'!X$14,INDIRECT($D$5),0),MATCH('CF AUX'!$I576,INDIRECT($D$7),0)),"")</f>
        <v/>
      </c>
      <c r="Y576" s="81" t="str">
        <f ca="1">IF(ISNUMBER($H576),INDEX(INDIRECT($D$4),MATCH('CF AUX'!Y$14,INDIRECT($D$5),0),MATCH('CF AUX'!$I576,INDIRECT($D$7),0)),"")</f>
        <v/>
      </c>
      <c r="Z576" s="81" t="str">
        <f ca="1">IF(ISNUMBER($H576),INDEX(INDIRECT($D$4),MATCH('CF AUX'!Z$14,INDIRECT($D$5),0),MATCH('CF AUX'!$I576,INDIRECT($D$7),0)),"")</f>
        <v/>
      </c>
      <c r="AA576" s="81" t="str">
        <f ca="1">IF(ISNUMBER($H576),INDEX(INDIRECT($D$4),MATCH('CF AUX'!AA$14,INDIRECT($D$5),0),MATCH('CF AUX'!$I576,INDIRECT($D$7),0)),"")</f>
        <v/>
      </c>
      <c r="AB576" s="81" t="str">
        <f ca="1">IF(ISNUMBER($H576),INDEX(INDIRECT($D$4),MATCH('CF AUX'!AB$14,INDIRECT($D$5),0),MATCH('CF AUX'!$I576,INDIRECT($D$7),0)),"")</f>
        <v/>
      </c>
      <c r="AC576" s="81" t="str">
        <f ca="1">IF(ISNUMBER($H576),INDEX(INDIRECT($D$4),MATCH('CF AUX'!AC$14,INDIRECT($D$5),0),MATCH('CF AUX'!$I576,INDIRECT($D$7),0)),"")</f>
        <v/>
      </c>
      <c r="AD576" s="81" t="str">
        <f ca="1">IF(ISNUMBER($H576),INDEX(INDIRECT($D$4),MATCH('CF AUX'!AD$14,INDIRECT($D$5),0),MATCH('CF AUX'!$I576,INDIRECT($D$7),0)),"")</f>
        <v/>
      </c>
      <c r="AE576" s="81" t="str">
        <f ca="1">IF(ISNUMBER($H576),INDEX(INDIRECT($D$4),MATCH('CF AUX'!AE$14,INDIRECT($D$5),0),MATCH('CF AUX'!$I576,INDIRECT($D$7),0)),"")</f>
        <v/>
      </c>
      <c r="AF576" s="81" t="str">
        <f ca="1">IF(ISNUMBER($H576),INDEX(INDIRECT($D$4),MATCH('CF AUX'!AF$14,INDIRECT($D$5),0),MATCH('CF AUX'!$I576,INDIRECT($D$7),0)),"")</f>
        <v/>
      </c>
      <c r="AG576" s="81" t="str">
        <f ca="1">IF(ISNUMBER($H576),INDEX(INDIRECT($D$4),MATCH('CF AUX'!AG$14,INDIRECT($D$5),0),MATCH('CF AUX'!$I576,INDIRECT($D$7),0)),"")</f>
        <v/>
      </c>
      <c r="AH576" s="81" t="str">
        <f ca="1">IF(ISNUMBER($H576),INDEX(INDIRECT($D$4),MATCH('CF AUX'!AH$14,INDIRECT($D$5),0),MATCH('CF AUX'!$I576,INDIRECT($D$7),0)),"")</f>
        <v/>
      </c>
      <c r="AI576" s="81" t="str">
        <f ca="1">IF(ISNUMBER($H576),INDEX(INDIRECT($D$4),MATCH('CF AUX'!AI$14,INDIRECT($D$5),0),MATCH('CF AUX'!$I576,INDIRECT($D$7),0)),"")</f>
        <v/>
      </c>
      <c r="AJ576" s="81" t="str">
        <f ca="1">IF(ISNUMBER($H576),INDEX(INDIRECT($D$4),MATCH('CF AUX'!AJ$14,INDIRECT($D$5),0),MATCH('CF AUX'!$I576,INDIRECT($D$7),0)),"")</f>
        <v/>
      </c>
      <c r="AK576" s="81" t="str">
        <f ca="1">IF(ISNUMBER($H576),INDEX(INDIRECT($D$4),MATCH('CF AUX'!AK$14,INDIRECT($D$5),0),MATCH('CF AUX'!$I576,INDIRECT($D$7),0)),"")</f>
        <v/>
      </c>
      <c r="AL576" s="81" t="str">
        <f ca="1">IF(ISNUMBER($H576),INDEX(INDIRECT($D$4),MATCH('CF AUX'!AL$14,INDIRECT($D$5),0),MATCH('CF AUX'!$I576,INDIRECT($D$7),0)),"")</f>
        <v/>
      </c>
      <c r="AM576" s="81" t="str">
        <f ca="1">IF(ISNUMBER($H576),INDEX(INDIRECT($D$4),MATCH('CF AUX'!AM$14,INDIRECT($D$5),0),MATCH('CF AUX'!$I576,INDIRECT($D$7),0)),"")</f>
        <v/>
      </c>
      <c r="AN576" s="81" t="str">
        <f ca="1">IF(ISNUMBER($H576),INDEX(INDIRECT($D$4),MATCH('CF AUX'!AN$14,INDIRECT($D$5),0),MATCH('CF AUX'!$I576,INDIRECT($D$7),0)),"")</f>
        <v/>
      </c>
      <c r="AO576" s="81" t="str">
        <f ca="1">IF(ISNUMBER($H576),INDEX(INDIRECT($D$4),MATCH('CF AUX'!AO$14,INDIRECT($D$5),0),MATCH('CF AUX'!$I576,INDIRECT($D$7),0)),"")</f>
        <v/>
      </c>
      <c r="AP576" s="81" t="str">
        <f ca="1">IF(ISNUMBER($H576),INDEX(INDIRECT($D$4),MATCH('CF AUX'!AP$14,INDIRECT($D$5),0),MATCH('CF AUX'!$I576,INDIRECT($D$7),0)),"")</f>
        <v/>
      </c>
      <c r="AQ576" s="81" t="str">
        <f ca="1">IF(ISNUMBER($H576),INDEX(INDIRECT($D$4),MATCH('CF AUX'!AQ$14,INDIRECT($D$5),0),MATCH('CF AUX'!$I576,INDIRECT($D$7),0)),"")</f>
        <v/>
      </c>
      <c r="AR576" s="81" t="str">
        <f ca="1">IF(ISNUMBER($H576),INDEX(INDIRECT($D$4),MATCH('CF AUX'!AR$14,INDIRECT($D$5),0),MATCH('CF AUX'!$I576,INDIRECT($D$7),0)),"")</f>
        <v/>
      </c>
      <c r="AS576" s="81" t="str">
        <f ca="1">IF(ISNUMBER($H576),INDEX(INDIRECT($D$4),MATCH('CF AUX'!AS$14,INDIRECT($D$5),0),MATCH('CF AUX'!$I576,INDIRECT($D$7),0)),"")</f>
        <v/>
      </c>
      <c r="AT576" s="81" t="str">
        <f ca="1">IF(ISNUMBER($H576),INDEX(INDIRECT($D$4),MATCH('CF AUX'!AT$14,INDIRECT($D$5),0),MATCH('CF AUX'!$I576,INDIRECT($D$7),0)),"")</f>
        <v/>
      </c>
      <c r="AU576" s="81" t="str">
        <f ca="1">IF(ISNUMBER($H576),INDEX(INDIRECT($D$4),MATCH('CF AUX'!AU$14,INDIRECT($D$5),0),MATCH('CF AUX'!$I576,INDIRECT($D$7),0)),"")</f>
        <v/>
      </c>
      <c r="AV576" s="81" t="str">
        <f ca="1">IF(ISNUMBER($H576),INDEX(INDIRECT($D$4),MATCH('CF AUX'!AV$14,INDIRECT($D$5),0),MATCH('CF AUX'!$I576,INDIRECT($D$7),0)),"")</f>
        <v/>
      </c>
      <c r="AW576" s="81" t="str">
        <f ca="1">IF(ISNUMBER($H576),INDEX(INDIRECT($D$4),MATCH('CF AUX'!AW$14,INDIRECT($D$5),0),MATCH('CF AUX'!$I576,INDIRECT($D$7),0)),"")</f>
        <v/>
      </c>
      <c r="AX576" s="81" t="str">
        <f ca="1">IF(ISNUMBER($H576),INDEX(INDIRECT($D$4),MATCH('CF AUX'!AX$14,INDIRECT($D$5),0),MATCH('CF AUX'!$I576,INDIRECT($D$7),0)),"")</f>
        <v/>
      </c>
      <c r="AY576" s="81" t="str">
        <f ca="1">IF(ISNUMBER($H576),INDEX(INDIRECT($D$4),MATCH('CF AUX'!AY$14,INDIRECT($D$5),0),MATCH('CF AUX'!$I576,INDIRECT($D$7),0)),"")</f>
        <v/>
      </c>
      <c r="AZ576" s="81" t="str">
        <f ca="1">IF(ISNUMBER($H576),INDEX(INDIRECT($D$4),MATCH('CF AUX'!AZ$14,INDIRECT($D$5),0),MATCH('CF AUX'!$I576,INDIRECT($D$7),0)),"")</f>
        <v/>
      </c>
      <c r="BB576" s="96" t="str" cm="1">
        <f t="array" aca="1" ref="BB576" ca="1">IF(ISNUMBER($H576),MMULT(J576:AZ576,TRANSPOSE(INDIRECT($D$8&amp;$G$4&amp;B568&amp;":"&amp;$G$6&amp;B568))),"")</f>
        <v/>
      </c>
      <c r="BD576" s="59">
        <f t="shared" si="145"/>
        <v>564</v>
      </c>
      <c r="BE576" s="80" t="str" cm="1">
        <f t="array" aca="1" ref="BE576" ca="1">IFERROR(INDEX(INDIRECT($D$4),MATCH(INDIRECT(BE$5&amp;$BD576),INDIRECT($D$6),0),MATCH($I576,INDIRECT($D$7),0)),"")</f>
        <v/>
      </c>
      <c r="BF576" s="81" t="str" cm="1">
        <f t="array" aca="1" ref="BF576" ca="1">IFERROR(INDEX(INDIRECT($D$4),MATCH(INDIRECT(BF$5&amp;$BD576),INDIRECT($D$6),0),MATCH($I576,INDIRECT($D$7),0)),"")</f>
        <v/>
      </c>
      <c r="BG576" s="81" t="str" cm="1">
        <f t="array" aca="1" ref="BG576" ca="1">IFERROR(INDEX(INDIRECT($D$4),MATCH(INDIRECT(BG$5&amp;$BD576),INDIRECT($D$6),0),MATCH($I576,INDIRECT($D$7),0)),"")</f>
        <v/>
      </c>
      <c r="BH576" s="81" t="str" cm="1">
        <f t="array" aca="1" ref="BH576" ca="1">IFERROR(INDEX(INDIRECT($D$4),MATCH(INDIRECT(BH$5&amp;$BD576),INDIRECT($D$6),0),MATCH($I576,INDIRECT($D$7),0)),"")</f>
        <v/>
      </c>
      <c r="BI576" s="81" t="str" cm="1">
        <f t="array" aca="1" ref="BI576" ca="1">IFERROR(INDEX(INDIRECT($D$4),MATCH(INDIRECT(BI$5&amp;$BD576),INDIRECT($D$6),0),MATCH($I576,INDIRECT($D$7),0)),"")</f>
        <v/>
      </c>
      <c r="BJ576" s="81" t="str" cm="1">
        <f t="array" aca="1" ref="BJ576" ca="1">IFERROR(INDEX(INDIRECT($D$4),MATCH(INDIRECT(BJ$5&amp;$BD576),INDIRECT($D$6),0),MATCH($I576,INDIRECT($D$7),0)),"")</f>
        <v/>
      </c>
      <c r="BK576" s="81" t="str" cm="1">
        <f t="array" aca="1" ref="BK576" ca="1">IFERROR(INDEX(INDIRECT($D$4),MATCH(INDIRECT(BK$5&amp;$BD576),INDIRECT($D$6),0),MATCH($I576,INDIRECT($D$7),0)),"")</f>
        <v/>
      </c>
      <c r="BL576" s="81" t="str" cm="1">
        <f t="array" aca="1" ref="BL576" ca="1">IFERROR(INDEX(INDIRECT($D$4),MATCH(INDIRECT(BL$5&amp;$BD576),INDIRECT($D$6),0),MATCH($I576,INDIRECT($D$7),0)),"")</f>
        <v/>
      </c>
      <c r="BM576" s="81" t="str" cm="1">
        <f t="array" aca="1" ref="BM576" ca="1">IFERROR(INDEX(INDIRECT($D$4),MATCH(INDIRECT(BM$5&amp;$BD576),INDIRECT($D$6),0),MATCH($I576,INDIRECT($D$7),0)),"")</f>
        <v/>
      </c>
      <c r="BN576" s="81" t="str" cm="1">
        <f t="array" aca="1" ref="BN576" ca="1">IFERROR(INDEX(INDIRECT($D$4),MATCH(INDIRECT(BN$5&amp;$BD576),INDIRECT($D$6),0),MATCH($I576,INDIRECT($D$7),0)),"")</f>
        <v/>
      </c>
      <c r="BO576" s="81" t="str" cm="1">
        <f t="array" aca="1" ref="BO576" ca="1">IFERROR(INDEX(INDIRECT($D$4),MATCH(INDIRECT(BO$5&amp;$BD576),INDIRECT($D$6),0),MATCH($I576,INDIRECT($D$7),0)),"")</f>
        <v/>
      </c>
      <c r="BP576" s="81" t="str" cm="1">
        <f t="array" aca="1" ref="BP576" ca="1">IFERROR(INDEX(INDIRECT($D$4),MATCH(INDIRECT(BP$5&amp;$BD576),INDIRECT($D$6),0),MATCH($I576,INDIRECT($D$7),0)),"")</f>
        <v/>
      </c>
      <c r="BQ576" s="81" t="str" cm="1">
        <f t="array" aca="1" ref="BQ576" ca="1">IFERROR(INDEX(INDIRECT($D$4),MATCH(INDIRECT(BQ$5&amp;$BD576),INDIRECT($D$6),0),MATCH($I576,INDIRECT($D$7),0)),"")</f>
        <v/>
      </c>
      <c r="BR576" s="81" t="str" cm="1">
        <f t="array" aca="1" ref="BR576" ca="1">IFERROR(INDEX(INDIRECT($D$4),MATCH(INDIRECT(BR$5&amp;$BD576),INDIRECT($D$6),0),MATCH($I576,INDIRECT($D$7),0)),"")</f>
        <v/>
      </c>
      <c r="BS576" s="81" t="str" cm="1">
        <f t="array" aca="1" ref="BS576" ca="1">IFERROR(INDEX(INDIRECT($D$4),MATCH(INDIRECT(BS$5&amp;$BD576),INDIRECT($D$6),0),MATCH($I576,INDIRECT($D$7),0)),"")</f>
        <v/>
      </c>
      <c r="BT576" s="81" t="str" cm="1">
        <f t="array" aca="1" ref="BT576" ca="1">IFERROR(INDEX(INDIRECT($D$4),MATCH(INDIRECT(BT$5&amp;$BD576),INDIRECT($D$6),0),MATCH($I576,INDIRECT($D$7),0)),"")</f>
        <v/>
      </c>
      <c r="BU576" s="81" t="str" cm="1">
        <f t="array" aca="1" ref="BU576" ca="1">IFERROR(INDEX(INDIRECT($D$4),MATCH(INDIRECT(BU$5&amp;$BD576),INDIRECT($D$6),0),MATCH($I576,INDIRECT($D$7),0)),"")</f>
        <v/>
      </c>
      <c r="BV576" s="99" t="str" cm="1">
        <f t="array" aca="1" ref="BV576" ca="1">IFERROR(INDEX(INDIRECT($D$4),MATCH(INDIRECT(BV$5&amp;$BD576),INDIRECT($D$6),0),MATCH($I576,INDIRECT($D$7),0)),"")</f>
        <v/>
      </c>
      <c r="BX576" s="80"/>
      <c r="BY576" s="81"/>
      <c r="BZ576" s="81"/>
      <c r="CA576" s="81"/>
      <c r="CB576" s="81"/>
      <c r="CC576" s="81"/>
      <c r="CD576" s="81"/>
      <c r="CE576" s="81"/>
      <c r="CF576" s="81"/>
      <c r="CG576" s="81"/>
      <c r="CH576" s="81"/>
      <c r="CI576" s="81"/>
      <c r="CJ576" s="81"/>
      <c r="CK576" s="81"/>
      <c r="CL576" s="81"/>
      <c r="CM576" s="81"/>
      <c r="CN576" s="81"/>
      <c r="CO576" s="99"/>
      <c r="CQ576" s="113"/>
      <c r="CR576" s="59" t="str">
        <f t="shared" si="144"/>
        <v/>
      </c>
      <c r="CS576" s="60"/>
      <c r="CT576" s="123" t="str">
        <f t="shared" ca="1" si="141"/>
        <v/>
      </c>
      <c r="CU576" s="80" t="str">
        <f>IF(ISNUMBER($CS576),INDEX(IRF.New!$CS$7:$DJ$37,MATCH(B568+1,IRF.New!$B$7:$B$37,0),MATCH($CT576,IRF.New!$CS$5:$DJ$5,0)),"")</f>
        <v/>
      </c>
      <c r="CV576" s="81"/>
      <c r="CW576" s="81" t="str">
        <f t="shared" si="142"/>
        <v/>
      </c>
      <c r="CX576" s="81"/>
      <c r="CY576" s="81"/>
      <c r="CZ576" s="94"/>
      <c r="DA576" s="94" t="str">
        <f>IF(ISNUMBER(CS576),INDEX(IRF.New!$CS$2:$DJ$2,MATCH('CF AUX'!$CT576,IRF.New!$CS$5:$DJ$5,0)),"")</f>
        <v/>
      </c>
      <c r="DB576" s="72"/>
      <c r="DD576" s="132" t="str">
        <f>IF(ISNUMBER(CS576),INDEX(IRF.New!$D$7:$CO$37,MATCH('CF AUX'!C563,IRF.New!$C$7:$C$37,0),MATCH(CT576,IRF.New!$D$5:$CO$5,0)),"")</f>
        <v/>
      </c>
    </row>
    <row r="577" spans="1:109" x14ac:dyDescent="0.25">
      <c r="A577" s="59"/>
      <c r="B577" s="102" t="s">
        <v>236</v>
      </c>
      <c r="C577" s="102" t="str">
        <f ca="1">SUBSTITUTE(ADDRESS(1,COLUMN(BE565)+C572-1,4),"1","")</f>
        <v>BD</v>
      </c>
      <c r="D577" s="90">
        <f ca="1">D576+C572-1</f>
        <v>564</v>
      </c>
      <c r="F577" s="136" t="str">
        <f t="shared" si="143"/>
        <v/>
      </c>
      <c r="H577" s="65"/>
      <c r="I577" s="129" t="str">
        <f ca="1">IF(ISNUMBER(H577),INDEX(IRF.New!$CS$5:$DJ$5,MATCH('CF AUX'!H577,INDIRECT("IRF.New!$CS$"&amp;C565&amp;":$DJ$"&amp;C565),0)),"")</f>
        <v/>
      </c>
      <c r="J577" s="80" t="str">
        <f ca="1">IF(ISNUMBER($H577),INDEX(INDIRECT($D$4),MATCH('CF AUX'!J$14,INDIRECT($D$5),0),MATCH('CF AUX'!$I577,INDIRECT($D$7),0)),"")</f>
        <v/>
      </c>
      <c r="K577" s="81" t="str">
        <f ca="1">IF(ISNUMBER($H577),INDEX(INDIRECT($D$4),MATCH('CF AUX'!K$14,INDIRECT($D$5),0),MATCH('CF AUX'!$I577,INDIRECT($D$7),0)),"")</f>
        <v/>
      </c>
      <c r="L577" s="81" t="str">
        <f ca="1">IF(ISNUMBER($H577),INDEX(INDIRECT($D$4),MATCH('CF AUX'!L$14,INDIRECT($D$5),0),MATCH('CF AUX'!$I577,INDIRECT($D$7),0)),"")</f>
        <v/>
      </c>
      <c r="M577" s="81" t="str">
        <f ca="1">IF(ISNUMBER($H577),INDEX(INDIRECT($D$4),MATCH('CF AUX'!M$14,INDIRECT($D$5),0),MATCH('CF AUX'!$I577,INDIRECT($D$7),0)),"")</f>
        <v/>
      </c>
      <c r="N577" s="81" t="str">
        <f ca="1">IF(ISNUMBER($H577),INDEX(INDIRECT($D$4),MATCH('CF AUX'!N$14,INDIRECT($D$5),0),MATCH('CF AUX'!$I577,INDIRECT($D$7),0)),"")</f>
        <v/>
      </c>
      <c r="O577" s="81" t="str">
        <f ca="1">IF(ISNUMBER($H577),INDEX(INDIRECT($D$4),MATCH('CF AUX'!O$14,INDIRECT($D$5),0),MATCH('CF AUX'!$I577,INDIRECT($D$7),0)),"")</f>
        <v/>
      </c>
      <c r="P577" s="81" t="str">
        <f ca="1">IF(ISNUMBER($H577),INDEX(INDIRECT($D$4),MATCH('CF AUX'!P$14,INDIRECT($D$5),0),MATCH('CF AUX'!$I577,INDIRECT($D$7),0)),"")</f>
        <v/>
      </c>
      <c r="Q577" s="81" t="str">
        <f ca="1">IF(ISNUMBER($H577),INDEX(INDIRECT($D$4),MATCH('CF AUX'!Q$14,INDIRECT($D$5),0),MATCH('CF AUX'!$I577,INDIRECT($D$7),0)),"")</f>
        <v/>
      </c>
      <c r="R577" s="81" t="str">
        <f ca="1">IF(ISNUMBER($H577),INDEX(INDIRECT($D$4),MATCH('CF AUX'!R$14,INDIRECT($D$5),0),MATCH('CF AUX'!$I577,INDIRECT($D$7),0)),"")</f>
        <v/>
      </c>
      <c r="S577" s="81" t="str">
        <f ca="1">IF(ISNUMBER($H577),INDEX(INDIRECT($D$4),MATCH('CF AUX'!S$14,INDIRECT($D$5),0),MATCH('CF AUX'!$I577,INDIRECT($D$7),0)),"")</f>
        <v/>
      </c>
      <c r="T577" s="81" t="str">
        <f ca="1">IF(ISNUMBER($H577),INDEX(INDIRECT($D$4),MATCH('CF AUX'!T$14,INDIRECT($D$5),0),MATCH('CF AUX'!$I577,INDIRECT($D$7),0)),"")</f>
        <v/>
      </c>
      <c r="U577" s="81" t="str">
        <f ca="1">IF(ISNUMBER($H577),INDEX(INDIRECT($D$4),MATCH('CF AUX'!U$14,INDIRECT($D$5),0),MATCH('CF AUX'!$I577,INDIRECT($D$7),0)),"")</f>
        <v/>
      </c>
      <c r="V577" s="81" t="str">
        <f ca="1">IF(ISNUMBER($H577),INDEX(INDIRECT($D$4),MATCH('CF AUX'!V$14,INDIRECT($D$5),0),MATCH('CF AUX'!$I577,INDIRECT($D$7),0)),"")</f>
        <v/>
      </c>
      <c r="W577" s="81" t="str">
        <f ca="1">IF(ISNUMBER($H577),INDEX(INDIRECT($D$4),MATCH('CF AUX'!W$14,INDIRECT($D$5),0),MATCH('CF AUX'!$I577,INDIRECT($D$7),0)),"")</f>
        <v/>
      </c>
      <c r="X577" s="81" t="str">
        <f ca="1">IF(ISNUMBER($H577),INDEX(INDIRECT($D$4),MATCH('CF AUX'!X$14,INDIRECT($D$5),0),MATCH('CF AUX'!$I577,INDIRECT($D$7),0)),"")</f>
        <v/>
      </c>
      <c r="Y577" s="81" t="str">
        <f ca="1">IF(ISNUMBER($H577),INDEX(INDIRECT($D$4),MATCH('CF AUX'!Y$14,INDIRECT($D$5),0),MATCH('CF AUX'!$I577,INDIRECT($D$7),0)),"")</f>
        <v/>
      </c>
      <c r="Z577" s="81" t="str">
        <f ca="1">IF(ISNUMBER($H577),INDEX(INDIRECT($D$4),MATCH('CF AUX'!Z$14,INDIRECT($D$5),0),MATCH('CF AUX'!$I577,INDIRECT($D$7),0)),"")</f>
        <v/>
      </c>
      <c r="AA577" s="81" t="str">
        <f ca="1">IF(ISNUMBER($H577),INDEX(INDIRECT($D$4),MATCH('CF AUX'!AA$14,INDIRECT($D$5),0),MATCH('CF AUX'!$I577,INDIRECT($D$7),0)),"")</f>
        <v/>
      </c>
      <c r="AB577" s="81" t="str">
        <f ca="1">IF(ISNUMBER($H577),INDEX(INDIRECT($D$4),MATCH('CF AUX'!AB$14,INDIRECT($D$5),0),MATCH('CF AUX'!$I577,INDIRECT($D$7),0)),"")</f>
        <v/>
      </c>
      <c r="AC577" s="81" t="str">
        <f ca="1">IF(ISNUMBER($H577),INDEX(INDIRECT($D$4),MATCH('CF AUX'!AC$14,INDIRECT($D$5),0),MATCH('CF AUX'!$I577,INDIRECT($D$7),0)),"")</f>
        <v/>
      </c>
      <c r="AD577" s="81" t="str">
        <f ca="1">IF(ISNUMBER($H577),INDEX(INDIRECT($D$4),MATCH('CF AUX'!AD$14,INDIRECT($D$5),0),MATCH('CF AUX'!$I577,INDIRECT($D$7),0)),"")</f>
        <v/>
      </c>
      <c r="AE577" s="81" t="str">
        <f ca="1">IF(ISNUMBER($H577),INDEX(INDIRECT($D$4),MATCH('CF AUX'!AE$14,INDIRECT($D$5),0),MATCH('CF AUX'!$I577,INDIRECT($D$7),0)),"")</f>
        <v/>
      </c>
      <c r="AF577" s="81" t="str">
        <f ca="1">IF(ISNUMBER($H577),INDEX(INDIRECT($D$4),MATCH('CF AUX'!AF$14,INDIRECT($D$5),0),MATCH('CF AUX'!$I577,INDIRECT($D$7),0)),"")</f>
        <v/>
      </c>
      <c r="AG577" s="81" t="str">
        <f ca="1">IF(ISNUMBER($H577),INDEX(INDIRECT($D$4),MATCH('CF AUX'!AG$14,INDIRECT($D$5),0),MATCH('CF AUX'!$I577,INDIRECT($D$7),0)),"")</f>
        <v/>
      </c>
      <c r="AH577" s="81" t="str">
        <f ca="1">IF(ISNUMBER($H577),INDEX(INDIRECT($D$4),MATCH('CF AUX'!AH$14,INDIRECT($D$5),0),MATCH('CF AUX'!$I577,INDIRECT($D$7),0)),"")</f>
        <v/>
      </c>
      <c r="AI577" s="81" t="str">
        <f ca="1">IF(ISNUMBER($H577),INDEX(INDIRECT($D$4),MATCH('CF AUX'!AI$14,INDIRECT($D$5),0),MATCH('CF AUX'!$I577,INDIRECT($D$7),0)),"")</f>
        <v/>
      </c>
      <c r="AJ577" s="81" t="str">
        <f ca="1">IF(ISNUMBER($H577),INDEX(INDIRECT($D$4),MATCH('CF AUX'!AJ$14,INDIRECT($D$5),0),MATCH('CF AUX'!$I577,INDIRECT($D$7),0)),"")</f>
        <v/>
      </c>
      <c r="AK577" s="81" t="str">
        <f ca="1">IF(ISNUMBER($H577),INDEX(INDIRECT($D$4),MATCH('CF AUX'!AK$14,INDIRECT($D$5),0),MATCH('CF AUX'!$I577,INDIRECT($D$7),0)),"")</f>
        <v/>
      </c>
      <c r="AL577" s="81" t="str">
        <f ca="1">IF(ISNUMBER($H577),INDEX(INDIRECT($D$4),MATCH('CF AUX'!AL$14,INDIRECT($D$5),0),MATCH('CF AUX'!$I577,INDIRECT($D$7),0)),"")</f>
        <v/>
      </c>
      <c r="AM577" s="81" t="str">
        <f ca="1">IF(ISNUMBER($H577),INDEX(INDIRECT($D$4),MATCH('CF AUX'!AM$14,INDIRECT($D$5),0),MATCH('CF AUX'!$I577,INDIRECT($D$7),0)),"")</f>
        <v/>
      </c>
      <c r="AN577" s="81" t="str">
        <f ca="1">IF(ISNUMBER($H577),INDEX(INDIRECT($D$4),MATCH('CF AUX'!AN$14,INDIRECT($D$5),0),MATCH('CF AUX'!$I577,INDIRECT($D$7),0)),"")</f>
        <v/>
      </c>
      <c r="AO577" s="81" t="str">
        <f ca="1">IF(ISNUMBER($H577),INDEX(INDIRECT($D$4),MATCH('CF AUX'!AO$14,INDIRECT($D$5),0),MATCH('CF AUX'!$I577,INDIRECT($D$7),0)),"")</f>
        <v/>
      </c>
      <c r="AP577" s="81" t="str">
        <f ca="1">IF(ISNUMBER($H577),INDEX(INDIRECT($D$4),MATCH('CF AUX'!AP$14,INDIRECT($D$5),0),MATCH('CF AUX'!$I577,INDIRECT($D$7),0)),"")</f>
        <v/>
      </c>
      <c r="AQ577" s="81" t="str">
        <f ca="1">IF(ISNUMBER($H577),INDEX(INDIRECT($D$4),MATCH('CF AUX'!AQ$14,INDIRECT($D$5),0),MATCH('CF AUX'!$I577,INDIRECT($D$7),0)),"")</f>
        <v/>
      </c>
      <c r="AR577" s="81" t="str">
        <f ca="1">IF(ISNUMBER($H577),INDEX(INDIRECT($D$4),MATCH('CF AUX'!AR$14,INDIRECT($D$5),0),MATCH('CF AUX'!$I577,INDIRECT($D$7),0)),"")</f>
        <v/>
      </c>
      <c r="AS577" s="81" t="str">
        <f ca="1">IF(ISNUMBER($H577),INDEX(INDIRECT($D$4),MATCH('CF AUX'!AS$14,INDIRECT($D$5),0),MATCH('CF AUX'!$I577,INDIRECT($D$7),0)),"")</f>
        <v/>
      </c>
      <c r="AT577" s="81" t="str">
        <f ca="1">IF(ISNUMBER($H577),INDEX(INDIRECT($D$4),MATCH('CF AUX'!AT$14,INDIRECT($D$5),0),MATCH('CF AUX'!$I577,INDIRECT($D$7),0)),"")</f>
        <v/>
      </c>
      <c r="AU577" s="81" t="str">
        <f ca="1">IF(ISNUMBER($H577),INDEX(INDIRECT($D$4),MATCH('CF AUX'!AU$14,INDIRECT($D$5),0),MATCH('CF AUX'!$I577,INDIRECT($D$7),0)),"")</f>
        <v/>
      </c>
      <c r="AV577" s="81" t="str">
        <f ca="1">IF(ISNUMBER($H577),INDEX(INDIRECT($D$4),MATCH('CF AUX'!AV$14,INDIRECT($D$5),0),MATCH('CF AUX'!$I577,INDIRECT($D$7),0)),"")</f>
        <v/>
      </c>
      <c r="AW577" s="81" t="str">
        <f ca="1">IF(ISNUMBER($H577),INDEX(INDIRECT($D$4),MATCH('CF AUX'!AW$14,INDIRECT($D$5),0),MATCH('CF AUX'!$I577,INDIRECT($D$7),0)),"")</f>
        <v/>
      </c>
      <c r="AX577" s="81" t="str">
        <f ca="1">IF(ISNUMBER($H577),INDEX(INDIRECT($D$4),MATCH('CF AUX'!AX$14,INDIRECT($D$5),0),MATCH('CF AUX'!$I577,INDIRECT($D$7),0)),"")</f>
        <v/>
      </c>
      <c r="AY577" s="81" t="str">
        <f ca="1">IF(ISNUMBER($H577),INDEX(INDIRECT($D$4),MATCH('CF AUX'!AY$14,INDIRECT($D$5),0),MATCH('CF AUX'!$I577,INDIRECT($D$7),0)),"")</f>
        <v/>
      </c>
      <c r="AZ577" s="81" t="str">
        <f ca="1">IF(ISNUMBER($H577),INDEX(INDIRECT($D$4),MATCH('CF AUX'!AZ$14,INDIRECT($D$5),0),MATCH('CF AUX'!$I577,INDIRECT($D$7),0)),"")</f>
        <v/>
      </c>
      <c r="BB577" s="96" t="str" cm="1">
        <f t="array" aca="1" ref="BB577" ca="1">IF(ISNUMBER($H577),MMULT(J577:AZ577,TRANSPOSE(INDIRECT($D$8&amp;$G$4&amp;B568&amp;":"&amp;$G$6&amp;B568))),"")</f>
        <v/>
      </c>
      <c r="BD577" s="59">
        <f t="shared" si="145"/>
        <v>564</v>
      </c>
      <c r="BE577" s="80" t="str" cm="1">
        <f t="array" aca="1" ref="BE577" ca="1">IFERROR(INDEX(INDIRECT($D$4),MATCH(INDIRECT(BE$5&amp;$BD577),INDIRECT($D$6),0),MATCH($I577,INDIRECT($D$7),0)),"")</f>
        <v/>
      </c>
      <c r="BF577" s="81" t="str" cm="1">
        <f t="array" aca="1" ref="BF577" ca="1">IFERROR(INDEX(INDIRECT($D$4),MATCH(INDIRECT(BF$5&amp;$BD577),INDIRECT($D$6),0),MATCH($I577,INDIRECT($D$7),0)),"")</f>
        <v/>
      </c>
      <c r="BG577" s="81" t="str" cm="1">
        <f t="array" aca="1" ref="BG577" ca="1">IFERROR(INDEX(INDIRECT($D$4),MATCH(INDIRECT(BG$5&amp;$BD577),INDIRECT($D$6),0),MATCH($I577,INDIRECT($D$7),0)),"")</f>
        <v/>
      </c>
      <c r="BH577" s="81" t="str" cm="1">
        <f t="array" aca="1" ref="BH577" ca="1">IFERROR(INDEX(INDIRECT($D$4),MATCH(INDIRECT(BH$5&amp;$BD577),INDIRECT($D$6),0),MATCH($I577,INDIRECT($D$7),0)),"")</f>
        <v/>
      </c>
      <c r="BI577" s="81" t="str" cm="1">
        <f t="array" aca="1" ref="BI577" ca="1">IFERROR(INDEX(INDIRECT($D$4),MATCH(INDIRECT(BI$5&amp;$BD577),INDIRECT($D$6),0),MATCH($I577,INDIRECT($D$7),0)),"")</f>
        <v/>
      </c>
      <c r="BJ577" s="81" t="str" cm="1">
        <f t="array" aca="1" ref="BJ577" ca="1">IFERROR(INDEX(INDIRECT($D$4),MATCH(INDIRECT(BJ$5&amp;$BD577),INDIRECT($D$6),0),MATCH($I577,INDIRECT($D$7),0)),"")</f>
        <v/>
      </c>
      <c r="BK577" s="81" t="str" cm="1">
        <f t="array" aca="1" ref="BK577" ca="1">IFERROR(INDEX(INDIRECT($D$4),MATCH(INDIRECT(BK$5&amp;$BD577),INDIRECT($D$6),0),MATCH($I577,INDIRECT($D$7),0)),"")</f>
        <v/>
      </c>
      <c r="BL577" s="81" t="str" cm="1">
        <f t="array" aca="1" ref="BL577" ca="1">IFERROR(INDEX(INDIRECT($D$4),MATCH(INDIRECT(BL$5&amp;$BD577),INDIRECT($D$6),0),MATCH($I577,INDIRECT($D$7),0)),"")</f>
        <v/>
      </c>
      <c r="BM577" s="81" t="str" cm="1">
        <f t="array" aca="1" ref="BM577" ca="1">IFERROR(INDEX(INDIRECT($D$4),MATCH(INDIRECT(BM$5&amp;$BD577),INDIRECT($D$6),0),MATCH($I577,INDIRECT($D$7),0)),"")</f>
        <v/>
      </c>
      <c r="BN577" s="81" t="str" cm="1">
        <f t="array" aca="1" ref="BN577" ca="1">IFERROR(INDEX(INDIRECT($D$4),MATCH(INDIRECT(BN$5&amp;$BD577),INDIRECT($D$6),0),MATCH($I577,INDIRECT($D$7),0)),"")</f>
        <v/>
      </c>
      <c r="BO577" s="81" t="str" cm="1">
        <f t="array" aca="1" ref="BO577" ca="1">IFERROR(INDEX(INDIRECT($D$4),MATCH(INDIRECT(BO$5&amp;$BD577),INDIRECT($D$6),0),MATCH($I577,INDIRECT($D$7),0)),"")</f>
        <v/>
      </c>
      <c r="BP577" s="81" t="str" cm="1">
        <f t="array" aca="1" ref="BP577" ca="1">IFERROR(INDEX(INDIRECT($D$4),MATCH(INDIRECT(BP$5&amp;$BD577),INDIRECT($D$6),0),MATCH($I577,INDIRECT($D$7),0)),"")</f>
        <v/>
      </c>
      <c r="BQ577" s="81" t="str" cm="1">
        <f t="array" aca="1" ref="BQ577" ca="1">IFERROR(INDEX(INDIRECT($D$4),MATCH(INDIRECT(BQ$5&amp;$BD577),INDIRECT($D$6),0),MATCH($I577,INDIRECT($D$7),0)),"")</f>
        <v/>
      </c>
      <c r="BR577" s="81" t="str" cm="1">
        <f t="array" aca="1" ref="BR577" ca="1">IFERROR(INDEX(INDIRECT($D$4),MATCH(INDIRECT(BR$5&amp;$BD577),INDIRECT($D$6),0),MATCH($I577,INDIRECT($D$7),0)),"")</f>
        <v/>
      </c>
      <c r="BS577" s="81" t="str" cm="1">
        <f t="array" aca="1" ref="BS577" ca="1">IFERROR(INDEX(INDIRECT($D$4),MATCH(INDIRECT(BS$5&amp;$BD577),INDIRECT($D$6),0),MATCH($I577,INDIRECT($D$7),0)),"")</f>
        <v/>
      </c>
      <c r="BT577" s="81" t="str" cm="1">
        <f t="array" aca="1" ref="BT577" ca="1">IFERROR(INDEX(INDIRECT($D$4),MATCH(INDIRECT(BT$5&amp;$BD577),INDIRECT($D$6),0),MATCH($I577,INDIRECT($D$7),0)),"")</f>
        <v/>
      </c>
      <c r="BU577" s="81" t="str" cm="1">
        <f t="array" aca="1" ref="BU577" ca="1">IFERROR(INDEX(INDIRECT($D$4),MATCH(INDIRECT(BU$5&amp;$BD577),INDIRECT($D$6),0),MATCH($I577,INDIRECT($D$7),0)),"")</f>
        <v/>
      </c>
      <c r="BV577" s="99" t="str" cm="1">
        <f t="array" aca="1" ref="BV577" ca="1">IFERROR(INDEX(INDIRECT($D$4),MATCH(INDIRECT(BV$5&amp;$BD577),INDIRECT($D$6),0),MATCH($I577,INDIRECT($D$7),0)),"")</f>
        <v/>
      </c>
      <c r="BX577" s="80"/>
      <c r="BY577" s="81"/>
      <c r="BZ577" s="81"/>
      <c r="CA577" s="81"/>
      <c r="CB577" s="81"/>
      <c r="CC577" s="81"/>
      <c r="CD577" s="81"/>
      <c r="CE577" s="81"/>
      <c r="CF577" s="81"/>
      <c r="CG577" s="81"/>
      <c r="CH577" s="81"/>
      <c r="CI577" s="81"/>
      <c r="CJ577" s="81"/>
      <c r="CK577" s="81"/>
      <c r="CL577" s="81"/>
      <c r="CM577" s="81"/>
      <c r="CN577" s="81"/>
      <c r="CO577" s="99"/>
      <c r="CQ577" s="113"/>
      <c r="CR577" s="59" t="str">
        <f t="shared" si="144"/>
        <v/>
      </c>
      <c r="CS577" s="60"/>
      <c r="CT577" s="123" t="str">
        <f t="shared" ca="1" si="141"/>
        <v/>
      </c>
      <c r="CU577" s="80" t="str">
        <f>IF(ISNUMBER($CS577),INDEX(IRF.New!$CS$7:$DJ$37,MATCH(B568+1,IRF.New!$B$7:$B$37,0),MATCH($CT577,IRF.New!$CS$5:$DJ$5,0)),"")</f>
        <v/>
      </c>
      <c r="CV577" s="81"/>
      <c r="CW577" s="81" t="str">
        <f t="shared" si="142"/>
        <v/>
      </c>
      <c r="CX577" s="81"/>
      <c r="CY577" s="81"/>
      <c r="CZ577" s="94"/>
      <c r="DA577" s="94" t="str">
        <f>IF(ISNUMBER(CS577),INDEX(IRF.New!$CS$2:$DJ$2,MATCH('CF AUX'!$CT577,IRF.New!$CS$5:$DJ$5,0)),"")</f>
        <v/>
      </c>
      <c r="DB577" s="72"/>
      <c r="DD577" s="132" t="str">
        <f>IF(ISNUMBER(CS577),INDEX(IRF.New!$D$7:$CO$37,MATCH('CF AUX'!C563,IRF.New!$C$7:$C$37,0),MATCH(CT577,IRF.New!$D$5:$CO$5,0)),"")</f>
        <v/>
      </c>
    </row>
    <row r="578" spans="1:109" x14ac:dyDescent="0.25">
      <c r="F578" s="136" t="str">
        <f t="shared" si="143"/>
        <v/>
      </c>
      <c r="H578" s="65"/>
      <c r="I578" s="129" t="str">
        <f ca="1">IF(ISNUMBER(H578),INDEX(IRF.New!$CS$5:$DJ$5,MATCH('CF AUX'!H578,INDIRECT("IRF.New!$CS$"&amp;C565&amp;":$DJ$"&amp;C565),0)),"")</f>
        <v/>
      </c>
      <c r="J578" s="80" t="str">
        <f ca="1">IF(ISNUMBER($H578),INDEX(INDIRECT($D$4),MATCH('CF AUX'!J$14,INDIRECT($D$5),0),MATCH('CF AUX'!$I578,INDIRECT($D$7),0)),"")</f>
        <v/>
      </c>
      <c r="K578" s="81" t="str">
        <f ca="1">IF(ISNUMBER($H578),INDEX(INDIRECT($D$4),MATCH('CF AUX'!K$14,INDIRECT($D$5),0),MATCH('CF AUX'!$I578,INDIRECT($D$7),0)),"")</f>
        <v/>
      </c>
      <c r="L578" s="81" t="str">
        <f ca="1">IF(ISNUMBER($H578),INDEX(INDIRECT($D$4),MATCH('CF AUX'!L$14,INDIRECT($D$5),0),MATCH('CF AUX'!$I578,INDIRECT($D$7),0)),"")</f>
        <v/>
      </c>
      <c r="M578" s="81" t="str">
        <f ca="1">IF(ISNUMBER($H578),INDEX(INDIRECT($D$4),MATCH('CF AUX'!M$14,INDIRECT($D$5),0),MATCH('CF AUX'!$I578,INDIRECT($D$7),0)),"")</f>
        <v/>
      </c>
      <c r="N578" s="81" t="str">
        <f ca="1">IF(ISNUMBER($H578),INDEX(INDIRECT($D$4),MATCH('CF AUX'!N$14,INDIRECT($D$5),0),MATCH('CF AUX'!$I578,INDIRECT($D$7),0)),"")</f>
        <v/>
      </c>
      <c r="O578" s="81" t="str">
        <f ca="1">IF(ISNUMBER($H578),INDEX(INDIRECT($D$4),MATCH('CF AUX'!O$14,INDIRECT($D$5),0),MATCH('CF AUX'!$I578,INDIRECT($D$7),0)),"")</f>
        <v/>
      </c>
      <c r="P578" s="81" t="str">
        <f ca="1">IF(ISNUMBER($H578),INDEX(INDIRECT($D$4),MATCH('CF AUX'!P$14,INDIRECT($D$5),0),MATCH('CF AUX'!$I578,INDIRECT($D$7),0)),"")</f>
        <v/>
      </c>
      <c r="Q578" s="81" t="str">
        <f ca="1">IF(ISNUMBER($H578),INDEX(INDIRECT($D$4),MATCH('CF AUX'!Q$14,INDIRECT($D$5),0),MATCH('CF AUX'!$I578,INDIRECT($D$7),0)),"")</f>
        <v/>
      </c>
      <c r="R578" s="81" t="str">
        <f ca="1">IF(ISNUMBER($H578),INDEX(INDIRECT($D$4),MATCH('CF AUX'!R$14,INDIRECT($D$5),0),MATCH('CF AUX'!$I578,INDIRECT($D$7),0)),"")</f>
        <v/>
      </c>
      <c r="S578" s="81" t="str">
        <f ca="1">IF(ISNUMBER($H578),INDEX(INDIRECT($D$4),MATCH('CF AUX'!S$14,INDIRECT($D$5),0),MATCH('CF AUX'!$I578,INDIRECT($D$7),0)),"")</f>
        <v/>
      </c>
      <c r="T578" s="81" t="str">
        <f ca="1">IF(ISNUMBER($H578),INDEX(INDIRECT($D$4),MATCH('CF AUX'!T$14,INDIRECT($D$5),0),MATCH('CF AUX'!$I578,INDIRECT($D$7),0)),"")</f>
        <v/>
      </c>
      <c r="U578" s="81" t="str">
        <f ca="1">IF(ISNUMBER($H578),INDEX(INDIRECT($D$4),MATCH('CF AUX'!U$14,INDIRECT($D$5),0),MATCH('CF AUX'!$I578,INDIRECT($D$7),0)),"")</f>
        <v/>
      </c>
      <c r="V578" s="81" t="str">
        <f ca="1">IF(ISNUMBER($H578),INDEX(INDIRECT($D$4),MATCH('CF AUX'!V$14,INDIRECT($D$5),0),MATCH('CF AUX'!$I578,INDIRECT($D$7),0)),"")</f>
        <v/>
      </c>
      <c r="W578" s="81" t="str">
        <f ca="1">IF(ISNUMBER($H578),INDEX(INDIRECT($D$4),MATCH('CF AUX'!W$14,INDIRECT($D$5),0),MATCH('CF AUX'!$I578,INDIRECT($D$7),0)),"")</f>
        <v/>
      </c>
      <c r="X578" s="81" t="str">
        <f ca="1">IF(ISNUMBER($H578),INDEX(INDIRECT($D$4),MATCH('CF AUX'!X$14,INDIRECT($D$5),0),MATCH('CF AUX'!$I578,INDIRECT($D$7),0)),"")</f>
        <v/>
      </c>
      <c r="Y578" s="81" t="str">
        <f ca="1">IF(ISNUMBER($H578),INDEX(INDIRECT($D$4),MATCH('CF AUX'!Y$14,INDIRECT($D$5),0),MATCH('CF AUX'!$I578,INDIRECT($D$7),0)),"")</f>
        <v/>
      </c>
      <c r="Z578" s="81" t="str">
        <f ca="1">IF(ISNUMBER($H578),INDEX(INDIRECT($D$4),MATCH('CF AUX'!Z$14,INDIRECT($D$5),0),MATCH('CF AUX'!$I578,INDIRECT($D$7),0)),"")</f>
        <v/>
      </c>
      <c r="AA578" s="81" t="str">
        <f ca="1">IF(ISNUMBER($H578),INDEX(INDIRECT($D$4),MATCH('CF AUX'!AA$14,INDIRECT($D$5),0),MATCH('CF AUX'!$I578,INDIRECT($D$7),0)),"")</f>
        <v/>
      </c>
      <c r="AB578" s="81" t="str">
        <f ca="1">IF(ISNUMBER($H578),INDEX(INDIRECT($D$4),MATCH('CF AUX'!AB$14,INDIRECT($D$5),0),MATCH('CF AUX'!$I578,INDIRECT($D$7),0)),"")</f>
        <v/>
      </c>
      <c r="AC578" s="81" t="str">
        <f ca="1">IF(ISNUMBER($H578),INDEX(INDIRECT($D$4),MATCH('CF AUX'!AC$14,INDIRECT($D$5),0),MATCH('CF AUX'!$I578,INDIRECT($D$7),0)),"")</f>
        <v/>
      </c>
      <c r="AD578" s="81" t="str">
        <f ca="1">IF(ISNUMBER($H578),INDEX(INDIRECT($D$4),MATCH('CF AUX'!AD$14,INDIRECT($D$5),0),MATCH('CF AUX'!$I578,INDIRECT($D$7),0)),"")</f>
        <v/>
      </c>
      <c r="AE578" s="81" t="str">
        <f ca="1">IF(ISNUMBER($H578),INDEX(INDIRECT($D$4),MATCH('CF AUX'!AE$14,INDIRECT($D$5),0),MATCH('CF AUX'!$I578,INDIRECT($D$7),0)),"")</f>
        <v/>
      </c>
      <c r="AF578" s="81" t="str">
        <f ca="1">IF(ISNUMBER($H578),INDEX(INDIRECT($D$4),MATCH('CF AUX'!AF$14,INDIRECT($D$5),0),MATCH('CF AUX'!$I578,INDIRECT($D$7),0)),"")</f>
        <v/>
      </c>
      <c r="AG578" s="81" t="str">
        <f ca="1">IF(ISNUMBER($H578),INDEX(INDIRECT($D$4),MATCH('CF AUX'!AG$14,INDIRECT($D$5),0),MATCH('CF AUX'!$I578,INDIRECT($D$7),0)),"")</f>
        <v/>
      </c>
      <c r="AH578" s="81" t="str">
        <f ca="1">IF(ISNUMBER($H578),INDEX(INDIRECT($D$4),MATCH('CF AUX'!AH$14,INDIRECT($D$5),0),MATCH('CF AUX'!$I578,INDIRECT($D$7),0)),"")</f>
        <v/>
      </c>
      <c r="AI578" s="81" t="str">
        <f ca="1">IF(ISNUMBER($H578),INDEX(INDIRECT($D$4),MATCH('CF AUX'!AI$14,INDIRECT($D$5),0),MATCH('CF AUX'!$I578,INDIRECT($D$7),0)),"")</f>
        <v/>
      </c>
      <c r="AJ578" s="81" t="str">
        <f ca="1">IF(ISNUMBER($H578),INDEX(INDIRECT($D$4),MATCH('CF AUX'!AJ$14,INDIRECT($D$5),0),MATCH('CF AUX'!$I578,INDIRECT($D$7),0)),"")</f>
        <v/>
      </c>
      <c r="AK578" s="81" t="str">
        <f ca="1">IF(ISNUMBER($H578),INDEX(INDIRECT($D$4),MATCH('CF AUX'!AK$14,INDIRECT($D$5),0),MATCH('CF AUX'!$I578,INDIRECT($D$7),0)),"")</f>
        <v/>
      </c>
      <c r="AL578" s="81" t="str">
        <f ca="1">IF(ISNUMBER($H578),INDEX(INDIRECT($D$4),MATCH('CF AUX'!AL$14,INDIRECT($D$5),0),MATCH('CF AUX'!$I578,INDIRECT($D$7),0)),"")</f>
        <v/>
      </c>
      <c r="AM578" s="81" t="str">
        <f ca="1">IF(ISNUMBER($H578),INDEX(INDIRECT($D$4),MATCH('CF AUX'!AM$14,INDIRECT($D$5),0),MATCH('CF AUX'!$I578,INDIRECT($D$7),0)),"")</f>
        <v/>
      </c>
      <c r="AN578" s="81" t="str">
        <f ca="1">IF(ISNUMBER($H578),INDEX(INDIRECT($D$4),MATCH('CF AUX'!AN$14,INDIRECT($D$5),0),MATCH('CF AUX'!$I578,INDIRECT($D$7),0)),"")</f>
        <v/>
      </c>
      <c r="AO578" s="81" t="str">
        <f ca="1">IF(ISNUMBER($H578),INDEX(INDIRECT($D$4),MATCH('CF AUX'!AO$14,INDIRECT($D$5),0),MATCH('CF AUX'!$I578,INDIRECT($D$7),0)),"")</f>
        <v/>
      </c>
      <c r="AP578" s="81" t="str">
        <f ca="1">IF(ISNUMBER($H578),INDEX(INDIRECT($D$4),MATCH('CF AUX'!AP$14,INDIRECT($D$5),0),MATCH('CF AUX'!$I578,INDIRECT($D$7),0)),"")</f>
        <v/>
      </c>
      <c r="AQ578" s="81" t="str">
        <f ca="1">IF(ISNUMBER($H578),INDEX(INDIRECT($D$4),MATCH('CF AUX'!AQ$14,INDIRECT($D$5),0),MATCH('CF AUX'!$I578,INDIRECT($D$7),0)),"")</f>
        <v/>
      </c>
      <c r="AR578" s="81" t="str">
        <f ca="1">IF(ISNUMBER($H578),INDEX(INDIRECT($D$4),MATCH('CF AUX'!AR$14,INDIRECT($D$5),0),MATCH('CF AUX'!$I578,INDIRECT($D$7),0)),"")</f>
        <v/>
      </c>
      <c r="AS578" s="81" t="str">
        <f ca="1">IF(ISNUMBER($H578),INDEX(INDIRECT($D$4),MATCH('CF AUX'!AS$14,INDIRECT($D$5),0),MATCH('CF AUX'!$I578,INDIRECT($D$7),0)),"")</f>
        <v/>
      </c>
      <c r="AT578" s="81" t="str">
        <f ca="1">IF(ISNUMBER($H578),INDEX(INDIRECT($D$4),MATCH('CF AUX'!AT$14,INDIRECT($D$5),0),MATCH('CF AUX'!$I578,INDIRECT($D$7),0)),"")</f>
        <v/>
      </c>
      <c r="AU578" s="81" t="str">
        <f ca="1">IF(ISNUMBER($H578),INDEX(INDIRECT($D$4),MATCH('CF AUX'!AU$14,INDIRECT($D$5),0),MATCH('CF AUX'!$I578,INDIRECT($D$7),0)),"")</f>
        <v/>
      </c>
      <c r="AV578" s="81" t="str">
        <f ca="1">IF(ISNUMBER($H578),INDEX(INDIRECT($D$4),MATCH('CF AUX'!AV$14,INDIRECT($D$5),0),MATCH('CF AUX'!$I578,INDIRECT($D$7),0)),"")</f>
        <v/>
      </c>
      <c r="AW578" s="81" t="str">
        <f ca="1">IF(ISNUMBER($H578),INDEX(INDIRECT($D$4),MATCH('CF AUX'!AW$14,INDIRECT($D$5),0),MATCH('CF AUX'!$I578,INDIRECT($D$7),0)),"")</f>
        <v/>
      </c>
      <c r="AX578" s="81" t="str">
        <f ca="1">IF(ISNUMBER($H578),INDEX(INDIRECT($D$4),MATCH('CF AUX'!AX$14,INDIRECT($D$5),0),MATCH('CF AUX'!$I578,INDIRECT($D$7),0)),"")</f>
        <v/>
      </c>
      <c r="AY578" s="81" t="str">
        <f ca="1">IF(ISNUMBER($H578),INDEX(INDIRECT($D$4),MATCH('CF AUX'!AY$14,INDIRECT($D$5),0),MATCH('CF AUX'!$I578,INDIRECT($D$7),0)),"")</f>
        <v/>
      </c>
      <c r="AZ578" s="81" t="str">
        <f ca="1">IF(ISNUMBER($H578),INDEX(INDIRECT($D$4),MATCH('CF AUX'!AZ$14,INDIRECT($D$5),0),MATCH('CF AUX'!$I578,INDIRECT($D$7),0)),"")</f>
        <v/>
      </c>
      <c r="BB578" s="96" t="str" cm="1">
        <f t="array" aca="1" ref="BB578" ca="1">IF(ISNUMBER($H578),MMULT(J578:AZ578,TRANSPOSE(INDIRECT($D$8&amp;$G$4&amp;B568&amp;":"&amp;$G$6&amp;B568))),"")</f>
        <v/>
      </c>
      <c r="BD578" s="59">
        <f t="shared" si="145"/>
        <v>564</v>
      </c>
      <c r="BE578" s="80" t="str" cm="1">
        <f t="array" aca="1" ref="BE578" ca="1">IFERROR(INDEX(INDIRECT($D$4),MATCH(INDIRECT(BE$5&amp;$BD578),INDIRECT($D$6),0),MATCH($I578,INDIRECT($D$7),0)),"")</f>
        <v/>
      </c>
      <c r="BF578" s="81" t="str" cm="1">
        <f t="array" aca="1" ref="BF578" ca="1">IFERROR(INDEX(INDIRECT($D$4),MATCH(INDIRECT(BF$5&amp;$BD578),INDIRECT($D$6),0),MATCH($I578,INDIRECT($D$7),0)),"")</f>
        <v/>
      </c>
      <c r="BG578" s="81" t="str" cm="1">
        <f t="array" aca="1" ref="BG578" ca="1">IFERROR(INDEX(INDIRECT($D$4),MATCH(INDIRECT(BG$5&amp;$BD578),INDIRECT($D$6),0),MATCH($I578,INDIRECT($D$7),0)),"")</f>
        <v/>
      </c>
      <c r="BH578" s="81" t="str" cm="1">
        <f t="array" aca="1" ref="BH578" ca="1">IFERROR(INDEX(INDIRECT($D$4),MATCH(INDIRECT(BH$5&amp;$BD578),INDIRECT($D$6),0),MATCH($I578,INDIRECT($D$7),0)),"")</f>
        <v/>
      </c>
      <c r="BI578" s="81" t="str" cm="1">
        <f t="array" aca="1" ref="BI578" ca="1">IFERROR(INDEX(INDIRECT($D$4),MATCH(INDIRECT(BI$5&amp;$BD578),INDIRECT($D$6),0),MATCH($I578,INDIRECT($D$7),0)),"")</f>
        <v/>
      </c>
      <c r="BJ578" s="81" t="str" cm="1">
        <f t="array" aca="1" ref="BJ578" ca="1">IFERROR(INDEX(INDIRECT($D$4),MATCH(INDIRECT(BJ$5&amp;$BD578),INDIRECT($D$6),0),MATCH($I578,INDIRECT($D$7),0)),"")</f>
        <v/>
      </c>
      <c r="BK578" s="81" t="str" cm="1">
        <f t="array" aca="1" ref="BK578" ca="1">IFERROR(INDEX(INDIRECT($D$4),MATCH(INDIRECT(BK$5&amp;$BD578),INDIRECT($D$6),0),MATCH($I578,INDIRECT($D$7),0)),"")</f>
        <v/>
      </c>
      <c r="BL578" s="81" t="str" cm="1">
        <f t="array" aca="1" ref="BL578" ca="1">IFERROR(INDEX(INDIRECT($D$4),MATCH(INDIRECT(BL$5&amp;$BD578),INDIRECT($D$6),0),MATCH($I578,INDIRECT($D$7),0)),"")</f>
        <v/>
      </c>
      <c r="BM578" s="81" t="str" cm="1">
        <f t="array" aca="1" ref="BM578" ca="1">IFERROR(INDEX(INDIRECT($D$4),MATCH(INDIRECT(BM$5&amp;$BD578),INDIRECT($D$6),0),MATCH($I578,INDIRECT($D$7),0)),"")</f>
        <v/>
      </c>
      <c r="BN578" s="81" t="str" cm="1">
        <f t="array" aca="1" ref="BN578" ca="1">IFERROR(INDEX(INDIRECT($D$4),MATCH(INDIRECT(BN$5&amp;$BD578),INDIRECT($D$6),0),MATCH($I578,INDIRECT($D$7),0)),"")</f>
        <v/>
      </c>
      <c r="BO578" s="81" t="str" cm="1">
        <f t="array" aca="1" ref="BO578" ca="1">IFERROR(INDEX(INDIRECT($D$4),MATCH(INDIRECT(BO$5&amp;$BD578),INDIRECT($D$6),0),MATCH($I578,INDIRECT($D$7),0)),"")</f>
        <v/>
      </c>
      <c r="BP578" s="81" t="str" cm="1">
        <f t="array" aca="1" ref="BP578" ca="1">IFERROR(INDEX(INDIRECT($D$4),MATCH(INDIRECT(BP$5&amp;$BD578),INDIRECT($D$6),0),MATCH($I578,INDIRECT($D$7),0)),"")</f>
        <v/>
      </c>
      <c r="BQ578" s="81" t="str" cm="1">
        <f t="array" aca="1" ref="BQ578" ca="1">IFERROR(INDEX(INDIRECT($D$4),MATCH(INDIRECT(BQ$5&amp;$BD578),INDIRECT($D$6),0),MATCH($I578,INDIRECT($D$7),0)),"")</f>
        <v/>
      </c>
      <c r="BR578" s="81" t="str" cm="1">
        <f t="array" aca="1" ref="BR578" ca="1">IFERROR(INDEX(INDIRECT($D$4),MATCH(INDIRECT(BR$5&amp;$BD578),INDIRECT($D$6),0),MATCH($I578,INDIRECT($D$7),0)),"")</f>
        <v/>
      </c>
      <c r="BS578" s="81" t="str" cm="1">
        <f t="array" aca="1" ref="BS578" ca="1">IFERROR(INDEX(INDIRECT($D$4),MATCH(INDIRECT(BS$5&amp;$BD578),INDIRECT($D$6),0),MATCH($I578,INDIRECT($D$7),0)),"")</f>
        <v/>
      </c>
      <c r="BT578" s="81" t="str" cm="1">
        <f t="array" aca="1" ref="BT578" ca="1">IFERROR(INDEX(INDIRECT($D$4),MATCH(INDIRECT(BT$5&amp;$BD578),INDIRECT($D$6),0),MATCH($I578,INDIRECT($D$7),0)),"")</f>
        <v/>
      </c>
      <c r="BU578" s="81" t="str" cm="1">
        <f t="array" aca="1" ref="BU578" ca="1">IFERROR(INDEX(INDIRECT($D$4),MATCH(INDIRECT(BU$5&amp;$BD578),INDIRECT($D$6),0),MATCH($I578,INDIRECT($D$7),0)),"")</f>
        <v/>
      </c>
      <c r="BV578" s="99" t="str" cm="1">
        <f t="array" aca="1" ref="BV578" ca="1">IFERROR(INDEX(INDIRECT($D$4),MATCH(INDIRECT(BV$5&amp;$BD578),INDIRECT($D$6),0),MATCH($I578,INDIRECT($D$7),0)),"")</f>
        <v/>
      </c>
      <c r="BX578" s="80"/>
      <c r="BY578" s="81"/>
      <c r="BZ578" s="81"/>
      <c r="CA578" s="81"/>
      <c r="CB578" s="81"/>
      <c r="CC578" s="81"/>
      <c r="CD578" s="81"/>
      <c r="CE578" s="81"/>
      <c r="CF578" s="81"/>
      <c r="CG578" s="81"/>
      <c r="CH578" s="81"/>
      <c r="CI578" s="81"/>
      <c r="CJ578" s="81"/>
      <c r="CK578" s="81"/>
      <c r="CL578" s="81"/>
      <c r="CM578" s="81"/>
      <c r="CN578" s="81"/>
      <c r="CO578" s="99"/>
      <c r="CQ578" s="113"/>
      <c r="CR578" s="59" t="str">
        <f t="shared" si="144"/>
        <v/>
      </c>
      <c r="CS578" s="60"/>
      <c r="CT578" s="123" t="str">
        <f t="shared" ca="1" si="141"/>
        <v/>
      </c>
      <c r="CU578" s="80" t="str">
        <f>IF(ISNUMBER($CS578),INDEX(IRF.New!$CS$7:$DJ$37,MATCH(B568+1,IRF.New!$B$7:$B$37,0),MATCH($CT578,IRF.New!$CS$5:$DJ$5,0)),"")</f>
        <v/>
      </c>
      <c r="CV578" s="81"/>
      <c r="CW578" s="81" t="str">
        <f t="shared" si="142"/>
        <v/>
      </c>
      <c r="CX578" s="81"/>
      <c r="CY578" s="81"/>
      <c r="CZ578" s="94"/>
      <c r="DA578" s="94" t="str">
        <f>IF(ISNUMBER(CS578),INDEX(IRF.New!$CS$2:$DJ$2,MATCH('CF AUX'!$CT578,IRF.New!$CS$5:$DJ$5,0)),"")</f>
        <v/>
      </c>
      <c r="DB578" s="72"/>
      <c r="DD578" s="132" t="str">
        <f>IF(ISNUMBER(CS578),INDEX(IRF.New!$D$7:$CO$37,MATCH('CF AUX'!C563,IRF.New!$C$7:$C$37,0),MATCH(CT578,IRF.New!$D$5:$CO$5,0)),"")</f>
        <v/>
      </c>
    </row>
    <row r="579" spans="1:109" x14ac:dyDescent="0.25">
      <c r="A579" s="60"/>
      <c r="B579" s="59" t="s">
        <v>268</v>
      </c>
      <c r="E579" s="60"/>
      <c r="F579" s="136" t="str">
        <f t="shared" si="143"/>
        <v/>
      </c>
      <c r="H579" s="65"/>
      <c r="I579" s="129" t="str">
        <f ca="1">IF(ISNUMBER(H579),INDEX(IRF.New!$CS$5:$DJ$5,MATCH('CF AUX'!H579,INDIRECT("IRF.New!$CS$"&amp;C565&amp;":$DJ$"&amp;C565),0)),"")</f>
        <v/>
      </c>
      <c r="J579" s="80" t="str">
        <f ca="1">IF(ISNUMBER($H579),INDEX(INDIRECT($D$4),MATCH('CF AUX'!J$14,INDIRECT($D$5),0),MATCH('CF AUX'!$I579,INDIRECT($D$7),0)),"")</f>
        <v/>
      </c>
      <c r="K579" s="81" t="str">
        <f ca="1">IF(ISNUMBER($H579),INDEX(INDIRECT($D$4),MATCH('CF AUX'!K$14,INDIRECT($D$5),0),MATCH('CF AUX'!$I579,INDIRECT($D$7),0)),"")</f>
        <v/>
      </c>
      <c r="L579" s="81" t="str">
        <f ca="1">IF(ISNUMBER($H579),INDEX(INDIRECT($D$4),MATCH('CF AUX'!L$14,INDIRECT($D$5),0),MATCH('CF AUX'!$I579,INDIRECT($D$7),0)),"")</f>
        <v/>
      </c>
      <c r="M579" s="81" t="str">
        <f ca="1">IF(ISNUMBER($H579),INDEX(INDIRECT($D$4),MATCH('CF AUX'!M$14,INDIRECT($D$5),0),MATCH('CF AUX'!$I579,INDIRECT($D$7),0)),"")</f>
        <v/>
      </c>
      <c r="N579" s="81" t="str">
        <f ca="1">IF(ISNUMBER($H579),INDEX(INDIRECT($D$4),MATCH('CF AUX'!N$14,INDIRECT($D$5),0),MATCH('CF AUX'!$I579,INDIRECT($D$7),0)),"")</f>
        <v/>
      </c>
      <c r="O579" s="81" t="str">
        <f ca="1">IF(ISNUMBER($H579),INDEX(INDIRECT($D$4),MATCH('CF AUX'!O$14,INDIRECT($D$5),0),MATCH('CF AUX'!$I579,INDIRECT($D$7),0)),"")</f>
        <v/>
      </c>
      <c r="P579" s="81" t="str">
        <f ca="1">IF(ISNUMBER($H579),INDEX(INDIRECT($D$4),MATCH('CF AUX'!P$14,INDIRECT($D$5),0),MATCH('CF AUX'!$I579,INDIRECT($D$7),0)),"")</f>
        <v/>
      </c>
      <c r="Q579" s="81" t="str">
        <f ca="1">IF(ISNUMBER($H579),INDEX(INDIRECT($D$4),MATCH('CF AUX'!Q$14,INDIRECT($D$5),0),MATCH('CF AUX'!$I579,INDIRECT($D$7),0)),"")</f>
        <v/>
      </c>
      <c r="R579" s="81" t="str">
        <f ca="1">IF(ISNUMBER($H579),INDEX(INDIRECT($D$4),MATCH('CF AUX'!R$14,INDIRECT($D$5),0),MATCH('CF AUX'!$I579,INDIRECT($D$7),0)),"")</f>
        <v/>
      </c>
      <c r="S579" s="81" t="str">
        <f ca="1">IF(ISNUMBER($H579),INDEX(INDIRECT($D$4),MATCH('CF AUX'!S$14,INDIRECT($D$5),0),MATCH('CF AUX'!$I579,INDIRECT($D$7),0)),"")</f>
        <v/>
      </c>
      <c r="T579" s="81" t="str">
        <f ca="1">IF(ISNUMBER($H579),INDEX(INDIRECT($D$4),MATCH('CF AUX'!T$14,INDIRECT($D$5),0),MATCH('CF AUX'!$I579,INDIRECT($D$7),0)),"")</f>
        <v/>
      </c>
      <c r="U579" s="81" t="str">
        <f ca="1">IF(ISNUMBER($H579),INDEX(INDIRECT($D$4),MATCH('CF AUX'!U$14,INDIRECT($D$5),0),MATCH('CF AUX'!$I579,INDIRECT($D$7),0)),"")</f>
        <v/>
      </c>
      <c r="V579" s="81" t="str">
        <f ca="1">IF(ISNUMBER($H579),INDEX(INDIRECT($D$4),MATCH('CF AUX'!V$14,INDIRECT($D$5),0),MATCH('CF AUX'!$I579,INDIRECT($D$7),0)),"")</f>
        <v/>
      </c>
      <c r="W579" s="81" t="str">
        <f ca="1">IF(ISNUMBER($H579),INDEX(INDIRECT($D$4),MATCH('CF AUX'!W$14,INDIRECT($D$5),0),MATCH('CF AUX'!$I579,INDIRECT($D$7),0)),"")</f>
        <v/>
      </c>
      <c r="X579" s="81" t="str">
        <f ca="1">IF(ISNUMBER($H579),INDEX(INDIRECT($D$4),MATCH('CF AUX'!X$14,INDIRECT($D$5),0),MATCH('CF AUX'!$I579,INDIRECT($D$7),0)),"")</f>
        <v/>
      </c>
      <c r="Y579" s="81" t="str">
        <f ca="1">IF(ISNUMBER($H579),INDEX(INDIRECT($D$4),MATCH('CF AUX'!Y$14,INDIRECT($D$5),0),MATCH('CF AUX'!$I579,INDIRECT($D$7),0)),"")</f>
        <v/>
      </c>
      <c r="Z579" s="81" t="str">
        <f ca="1">IF(ISNUMBER($H579),INDEX(INDIRECT($D$4),MATCH('CF AUX'!Z$14,INDIRECT($D$5),0),MATCH('CF AUX'!$I579,INDIRECT($D$7),0)),"")</f>
        <v/>
      </c>
      <c r="AA579" s="81" t="str">
        <f ca="1">IF(ISNUMBER($H579),INDEX(INDIRECT($D$4),MATCH('CF AUX'!AA$14,INDIRECT($D$5),0),MATCH('CF AUX'!$I579,INDIRECT($D$7),0)),"")</f>
        <v/>
      </c>
      <c r="AB579" s="81" t="str">
        <f ca="1">IF(ISNUMBER($H579),INDEX(INDIRECT($D$4),MATCH('CF AUX'!AB$14,INDIRECT($D$5),0),MATCH('CF AUX'!$I579,INDIRECT($D$7),0)),"")</f>
        <v/>
      </c>
      <c r="AC579" s="81" t="str">
        <f ca="1">IF(ISNUMBER($H579),INDEX(INDIRECT($D$4),MATCH('CF AUX'!AC$14,INDIRECT($D$5),0),MATCH('CF AUX'!$I579,INDIRECT($D$7),0)),"")</f>
        <v/>
      </c>
      <c r="AD579" s="81" t="str">
        <f ca="1">IF(ISNUMBER($H579),INDEX(INDIRECT($D$4),MATCH('CF AUX'!AD$14,INDIRECT($D$5),0),MATCH('CF AUX'!$I579,INDIRECT($D$7),0)),"")</f>
        <v/>
      </c>
      <c r="AE579" s="81" t="str">
        <f ca="1">IF(ISNUMBER($H579),INDEX(INDIRECT($D$4),MATCH('CF AUX'!AE$14,INDIRECT($D$5),0),MATCH('CF AUX'!$I579,INDIRECT($D$7),0)),"")</f>
        <v/>
      </c>
      <c r="AF579" s="81" t="str">
        <f ca="1">IF(ISNUMBER($H579),INDEX(INDIRECT($D$4),MATCH('CF AUX'!AF$14,INDIRECT($D$5),0),MATCH('CF AUX'!$I579,INDIRECT($D$7),0)),"")</f>
        <v/>
      </c>
      <c r="AG579" s="81" t="str">
        <f ca="1">IF(ISNUMBER($H579),INDEX(INDIRECT($D$4),MATCH('CF AUX'!AG$14,INDIRECT($D$5),0),MATCH('CF AUX'!$I579,INDIRECT($D$7),0)),"")</f>
        <v/>
      </c>
      <c r="AH579" s="81" t="str">
        <f ca="1">IF(ISNUMBER($H579),INDEX(INDIRECT($D$4),MATCH('CF AUX'!AH$14,INDIRECT($D$5),0),MATCH('CF AUX'!$I579,INDIRECT($D$7),0)),"")</f>
        <v/>
      </c>
      <c r="AI579" s="81" t="str">
        <f ca="1">IF(ISNUMBER($H579),INDEX(INDIRECT($D$4),MATCH('CF AUX'!AI$14,INDIRECT($D$5),0),MATCH('CF AUX'!$I579,INDIRECT($D$7),0)),"")</f>
        <v/>
      </c>
      <c r="AJ579" s="81" t="str">
        <f ca="1">IF(ISNUMBER($H579),INDEX(INDIRECT($D$4),MATCH('CF AUX'!AJ$14,INDIRECT($D$5),0),MATCH('CF AUX'!$I579,INDIRECT($D$7),0)),"")</f>
        <v/>
      </c>
      <c r="AK579" s="81" t="str">
        <f ca="1">IF(ISNUMBER($H579),INDEX(INDIRECT($D$4),MATCH('CF AUX'!AK$14,INDIRECT($D$5),0),MATCH('CF AUX'!$I579,INDIRECT($D$7),0)),"")</f>
        <v/>
      </c>
      <c r="AL579" s="81" t="str">
        <f ca="1">IF(ISNUMBER($H579),INDEX(INDIRECT($D$4),MATCH('CF AUX'!AL$14,INDIRECT($D$5),0),MATCH('CF AUX'!$I579,INDIRECT($D$7),0)),"")</f>
        <v/>
      </c>
      <c r="AM579" s="81" t="str">
        <f ca="1">IF(ISNUMBER($H579),INDEX(INDIRECT($D$4),MATCH('CF AUX'!AM$14,INDIRECT($D$5),0),MATCH('CF AUX'!$I579,INDIRECT($D$7),0)),"")</f>
        <v/>
      </c>
      <c r="AN579" s="81" t="str">
        <f ca="1">IF(ISNUMBER($H579),INDEX(INDIRECT($D$4),MATCH('CF AUX'!AN$14,INDIRECT($D$5),0),MATCH('CF AUX'!$I579,INDIRECT($D$7),0)),"")</f>
        <v/>
      </c>
      <c r="AO579" s="81" t="str">
        <f ca="1">IF(ISNUMBER($H579),INDEX(INDIRECT($D$4),MATCH('CF AUX'!AO$14,INDIRECT($D$5),0),MATCH('CF AUX'!$I579,INDIRECT($D$7),0)),"")</f>
        <v/>
      </c>
      <c r="AP579" s="81" t="str">
        <f ca="1">IF(ISNUMBER($H579),INDEX(INDIRECT($D$4),MATCH('CF AUX'!AP$14,INDIRECT($D$5),0),MATCH('CF AUX'!$I579,INDIRECT($D$7),0)),"")</f>
        <v/>
      </c>
      <c r="AQ579" s="81" t="str">
        <f ca="1">IF(ISNUMBER($H579),INDEX(INDIRECT($D$4),MATCH('CF AUX'!AQ$14,INDIRECT($D$5),0),MATCH('CF AUX'!$I579,INDIRECT($D$7),0)),"")</f>
        <v/>
      </c>
      <c r="AR579" s="81" t="str">
        <f ca="1">IF(ISNUMBER($H579),INDEX(INDIRECT($D$4),MATCH('CF AUX'!AR$14,INDIRECT($D$5),0),MATCH('CF AUX'!$I579,INDIRECT($D$7),0)),"")</f>
        <v/>
      </c>
      <c r="AS579" s="81" t="str">
        <f ca="1">IF(ISNUMBER($H579),INDEX(INDIRECT($D$4),MATCH('CF AUX'!AS$14,INDIRECT($D$5),0),MATCH('CF AUX'!$I579,INDIRECT($D$7),0)),"")</f>
        <v/>
      </c>
      <c r="AT579" s="81" t="str">
        <f ca="1">IF(ISNUMBER($H579),INDEX(INDIRECT($D$4),MATCH('CF AUX'!AT$14,INDIRECT($D$5),0),MATCH('CF AUX'!$I579,INDIRECT($D$7),0)),"")</f>
        <v/>
      </c>
      <c r="AU579" s="81" t="str">
        <f ca="1">IF(ISNUMBER($H579),INDEX(INDIRECT($D$4),MATCH('CF AUX'!AU$14,INDIRECT($D$5),0),MATCH('CF AUX'!$I579,INDIRECT($D$7),0)),"")</f>
        <v/>
      </c>
      <c r="AV579" s="81" t="str">
        <f ca="1">IF(ISNUMBER($H579),INDEX(INDIRECT($D$4),MATCH('CF AUX'!AV$14,INDIRECT($D$5),0),MATCH('CF AUX'!$I579,INDIRECT($D$7),0)),"")</f>
        <v/>
      </c>
      <c r="AW579" s="81" t="str">
        <f ca="1">IF(ISNUMBER($H579),INDEX(INDIRECT($D$4),MATCH('CF AUX'!AW$14,INDIRECT($D$5),0),MATCH('CF AUX'!$I579,INDIRECT($D$7),0)),"")</f>
        <v/>
      </c>
      <c r="AX579" s="81" t="str">
        <f ca="1">IF(ISNUMBER($H579),INDEX(INDIRECT($D$4),MATCH('CF AUX'!AX$14,INDIRECT($D$5),0),MATCH('CF AUX'!$I579,INDIRECT($D$7),0)),"")</f>
        <v/>
      </c>
      <c r="AY579" s="81" t="str">
        <f ca="1">IF(ISNUMBER($H579),INDEX(INDIRECT($D$4),MATCH('CF AUX'!AY$14,INDIRECT($D$5),0),MATCH('CF AUX'!$I579,INDIRECT($D$7),0)),"")</f>
        <v/>
      </c>
      <c r="AZ579" s="81" t="str">
        <f ca="1">IF(ISNUMBER($H579),INDEX(INDIRECT($D$4),MATCH('CF AUX'!AZ$14,INDIRECT($D$5),0),MATCH('CF AUX'!$I579,INDIRECT($D$7),0)),"")</f>
        <v/>
      </c>
      <c r="BB579" s="96" t="str" cm="1">
        <f t="array" aca="1" ref="BB579" ca="1">IF(ISNUMBER($H579),MMULT(J579:AZ579,TRANSPOSE(INDIRECT($D$8&amp;$G$4&amp;B568&amp;":"&amp;$G$6&amp;B568))),"")</f>
        <v/>
      </c>
      <c r="BD579" s="59">
        <f t="shared" si="145"/>
        <v>564</v>
      </c>
      <c r="BE579" s="80" t="str" cm="1">
        <f t="array" aca="1" ref="BE579" ca="1">IFERROR(INDEX(INDIRECT($D$4),MATCH(INDIRECT(BE$5&amp;$BD579),INDIRECT($D$6),0),MATCH($I579,INDIRECT($D$7),0)),"")</f>
        <v/>
      </c>
      <c r="BF579" s="81" t="str" cm="1">
        <f t="array" aca="1" ref="BF579" ca="1">IFERROR(INDEX(INDIRECT($D$4),MATCH(INDIRECT(BF$5&amp;$BD579),INDIRECT($D$6),0),MATCH($I579,INDIRECT($D$7),0)),"")</f>
        <v/>
      </c>
      <c r="BG579" s="81" t="str" cm="1">
        <f t="array" aca="1" ref="BG579" ca="1">IFERROR(INDEX(INDIRECT($D$4),MATCH(INDIRECT(BG$5&amp;$BD579),INDIRECT($D$6),0),MATCH($I579,INDIRECT($D$7),0)),"")</f>
        <v/>
      </c>
      <c r="BH579" s="81" t="str" cm="1">
        <f t="array" aca="1" ref="BH579" ca="1">IFERROR(INDEX(INDIRECT($D$4),MATCH(INDIRECT(BH$5&amp;$BD579),INDIRECT($D$6),0),MATCH($I579,INDIRECT($D$7),0)),"")</f>
        <v/>
      </c>
      <c r="BI579" s="81" t="str" cm="1">
        <f t="array" aca="1" ref="BI579" ca="1">IFERROR(INDEX(INDIRECT($D$4),MATCH(INDIRECT(BI$5&amp;$BD579),INDIRECT($D$6),0),MATCH($I579,INDIRECT($D$7),0)),"")</f>
        <v/>
      </c>
      <c r="BJ579" s="81" t="str" cm="1">
        <f t="array" aca="1" ref="BJ579" ca="1">IFERROR(INDEX(INDIRECT($D$4),MATCH(INDIRECT(BJ$5&amp;$BD579),INDIRECT($D$6),0),MATCH($I579,INDIRECT($D$7),0)),"")</f>
        <v/>
      </c>
      <c r="BK579" s="81" t="str" cm="1">
        <f t="array" aca="1" ref="BK579" ca="1">IFERROR(INDEX(INDIRECT($D$4),MATCH(INDIRECT(BK$5&amp;$BD579),INDIRECT($D$6),0),MATCH($I579,INDIRECT($D$7),0)),"")</f>
        <v/>
      </c>
      <c r="BL579" s="81" t="str" cm="1">
        <f t="array" aca="1" ref="BL579" ca="1">IFERROR(INDEX(INDIRECT($D$4),MATCH(INDIRECT(BL$5&amp;$BD579),INDIRECT($D$6),0),MATCH($I579,INDIRECT($D$7),0)),"")</f>
        <v/>
      </c>
      <c r="BM579" s="81" t="str" cm="1">
        <f t="array" aca="1" ref="BM579" ca="1">IFERROR(INDEX(INDIRECT($D$4),MATCH(INDIRECT(BM$5&amp;$BD579),INDIRECT($D$6),0),MATCH($I579,INDIRECT($D$7),0)),"")</f>
        <v/>
      </c>
      <c r="BN579" s="81" t="str" cm="1">
        <f t="array" aca="1" ref="BN579" ca="1">IFERROR(INDEX(INDIRECT($D$4),MATCH(INDIRECT(BN$5&amp;$BD579),INDIRECT($D$6),0),MATCH($I579,INDIRECT($D$7),0)),"")</f>
        <v/>
      </c>
      <c r="BO579" s="81" t="str" cm="1">
        <f t="array" aca="1" ref="BO579" ca="1">IFERROR(INDEX(INDIRECT($D$4),MATCH(INDIRECT(BO$5&amp;$BD579),INDIRECT($D$6),0),MATCH($I579,INDIRECT($D$7),0)),"")</f>
        <v/>
      </c>
      <c r="BP579" s="81" t="str" cm="1">
        <f t="array" aca="1" ref="BP579" ca="1">IFERROR(INDEX(INDIRECT($D$4),MATCH(INDIRECT(BP$5&amp;$BD579),INDIRECT($D$6),0),MATCH($I579,INDIRECT($D$7),0)),"")</f>
        <v/>
      </c>
      <c r="BQ579" s="81" t="str" cm="1">
        <f t="array" aca="1" ref="BQ579" ca="1">IFERROR(INDEX(INDIRECT($D$4),MATCH(INDIRECT(BQ$5&amp;$BD579),INDIRECT($D$6),0),MATCH($I579,INDIRECT($D$7),0)),"")</f>
        <v/>
      </c>
      <c r="BR579" s="81" t="str" cm="1">
        <f t="array" aca="1" ref="BR579" ca="1">IFERROR(INDEX(INDIRECT($D$4),MATCH(INDIRECT(BR$5&amp;$BD579),INDIRECT($D$6),0),MATCH($I579,INDIRECT($D$7),0)),"")</f>
        <v/>
      </c>
      <c r="BS579" s="81" t="str" cm="1">
        <f t="array" aca="1" ref="BS579" ca="1">IFERROR(INDEX(INDIRECT($D$4),MATCH(INDIRECT(BS$5&amp;$BD579),INDIRECT($D$6),0),MATCH($I579,INDIRECT($D$7),0)),"")</f>
        <v/>
      </c>
      <c r="BT579" s="81" t="str" cm="1">
        <f t="array" aca="1" ref="BT579" ca="1">IFERROR(INDEX(INDIRECT($D$4),MATCH(INDIRECT(BT$5&amp;$BD579),INDIRECT($D$6),0),MATCH($I579,INDIRECT($D$7),0)),"")</f>
        <v/>
      </c>
      <c r="BU579" s="81" t="str" cm="1">
        <f t="array" aca="1" ref="BU579" ca="1">IFERROR(INDEX(INDIRECT($D$4),MATCH(INDIRECT(BU$5&amp;$BD579),INDIRECT($D$6),0),MATCH($I579,INDIRECT($D$7),0)),"")</f>
        <v/>
      </c>
      <c r="BV579" s="99" t="str" cm="1">
        <f t="array" aca="1" ref="BV579" ca="1">IFERROR(INDEX(INDIRECT($D$4),MATCH(INDIRECT(BV$5&amp;$BD579),INDIRECT($D$6),0),MATCH($I579,INDIRECT($D$7),0)),"")</f>
        <v/>
      </c>
      <c r="BX579" s="80"/>
      <c r="BY579" s="81"/>
      <c r="BZ579" s="81"/>
      <c r="CA579" s="81"/>
      <c r="CB579" s="81"/>
      <c r="CC579" s="81"/>
      <c r="CD579" s="81"/>
      <c r="CE579" s="81"/>
      <c r="CF579" s="81"/>
      <c r="CG579" s="81"/>
      <c r="CH579" s="81"/>
      <c r="CI579" s="81"/>
      <c r="CJ579" s="81"/>
      <c r="CK579" s="81"/>
      <c r="CL579" s="81"/>
      <c r="CM579" s="81"/>
      <c r="CN579" s="81"/>
      <c r="CO579" s="99"/>
      <c r="CQ579" s="113"/>
      <c r="CR579" s="59" t="str">
        <f t="shared" si="144"/>
        <v/>
      </c>
      <c r="CS579" s="60"/>
      <c r="CT579" s="123" t="str">
        <f t="shared" ca="1" si="141"/>
        <v/>
      </c>
      <c r="CU579" s="80" t="str">
        <f>IF(ISNUMBER($CS579),INDEX(IRF.New!$CS$7:$DJ$37,MATCH(B568+1,IRF.New!$B$7:$B$37,0),MATCH($CT579,IRF.New!$CS$5:$DJ$5,0)),"")</f>
        <v/>
      </c>
      <c r="CV579" s="81"/>
      <c r="CW579" s="81" t="str">
        <f t="shared" si="142"/>
        <v/>
      </c>
      <c r="CX579" s="81"/>
      <c r="CY579" s="81"/>
      <c r="CZ579" s="94"/>
      <c r="DA579" s="94" t="str">
        <f>IF(ISNUMBER(CS579),INDEX(IRF.New!$CS$2:$DJ$2,MATCH('CF AUX'!$CT579,IRF.New!$CS$5:$DJ$5,0)),"")</f>
        <v/>
      </c>
      <c r="DB579" s="72"/>
      <c r="DD579" s="132" t="str">
        <f>IF(ISNUMBER(CS579),INDEX(IRF.New!$D$7:$CO$37,MATCH('CF AUX'!C563,IRF.New!$C$7:$C$37,0),MATCH(CT579,IRF.New!$D$5:$CO$5,0)),"")</f>
        <v/>
      </c>
    </row>
    <row r="580" spans="1:109" x14ac:dyDescent="0.25">
      <c r="A580" s="60"/>
      <c r="B580" s="69"/>
      <c r="C580" s="63" t="s">
        <v>235</v>
      </c>
      <c r="D580" s="85" t="s">
        <v>236</v>
      </c>
      <c r="E580" s="60"/>
      <c r="F580" s="136" t="str">
        <f t="shared" si="143"/>
        <v/>
      </c>
      <c r="H580" s="65"/>
      <c r="I580" s="129" t="str">
        <f ca="1">IF(ISNUMBER(H580),INDEX(IRF.New!$CS$5:$DJ$5,MATCH('CF AUX'!H580,INDIRECT("IRF.New!$CS$"&amp;C565&amp;":$DJ$"&amp;C565),0)),"")</f>
        <v/>
      </c>
      <c r="J580" s="80" t="str">
        <f ca="1">IF(ISNUMBER($H580),INDEX(INDIRECT($D$4),MATCH('CF AUX'!J$14,INDIRECT($D$5),0),MATCH('CF AUX'!$I580,INDIRECT($D$7),0)),"")</f>
        <v/>
      </c>
      <c r="K580" s="81" t="str">
        <f ca="1">IF(ISNUMBER($H580),INDEX(INDIRECT($D$4),MATCH('CF AUX'!K$14,INDIRECT($D$5),0),MATCH('CF AUX'!$I580,INDIRECT($D$7),0)),"")</f>
        <v/>
      </c>
      <c r="L580" s="81" t="str">
        <f ca="1">IF(ISNUMBER($H580),INDEX(INDIRECT($D$4),MATCH('CF AUX'!L$14,INDIRECT($D$5),0),MATCH('CF AUX'!$I580,INDIRECT($D$7),0)),"")</f>
        <v/>
      </c>
      <c r="M580" s="81" t="str">
        <f ca="1">IF(ISNUMBER($H580),INDEX(INDIRECT($D$4),MATCH('CF AUX'!M$14,INDIRECT($D$5),0),MATCH('CF AUX'!$I580,INDIRECT($D$7),0)),"")</f>
        <v/>
      </c>
      <c r="N580" s="81" t="str">
        <f ca="1">IF(ISNUMBER($H580),INDEX(INDIRECT($D$4),MATCH('CF AUX'!N$14,INDIRECT($D$5),0),MATCH('CF AUX'!$I580,INDIRECT($D$7),0)),"")</f>
        <v/>
      </c>
      <c r="O580" s="81" t="str">
        <f ca="1">IF(ISNUMBER($H580),INDEX(INDIRECT($D$4),MATCH('CF AUX'!O$14,INDIRECT($D$5),0),MATCH('CF AUX'!$I580,INDIRECT($D$7),0)),"")</f>
        <v/>
      </c>
      <c r="P580" s="81" t="str">
        <f ca="1">IF(ISNUMBER($H580),INDEX(INDIRECT($D$4),MATCH('CF AUX'!P$14,INDIRECT($D$5),0),MATCH('CF AUX'!$I580,INDIRECT($D$7),0)),"")</f>
        <v/>
      </c>
      <c r="Q580" s="81" t="str">
        <f ca="1">IF(ISNUMBER($H580),INDEX(INDIRECT($D$4),MATCH('CF AUX'!Q$14,INDIRECT($D$5),0),MATCH('CF AUX'!$I580,INDIRECT($D$7),0)),"")</f>
        <v/>
      </c>
      <c r="R580" s="81" t="str">
        <f ca="1">IF(ISNUMBER($H580),INDEX(INDIRECT($D$4),MATCH('CF AUX'!R$14,INDIRECT($D$5),0),MATCH('CF AUX'!$I580,INDIRECT($D$7),0)),"")</f>
        <v/>
      </c>
      <c r="S580" s="81" t="str">
        <f ca="1">IF(ISNUMBER($H580),INDEX(INDIRECT($D$4),MATCH('CF AUX'!S$14,INDIRECT($D$5),0),MATCH('CF AUX'!$I580,INDIRECT($D$7),0)),"")</f>
        <v/>
      </c>
      <c r="T580" s="81" t="str">
        <f ca="1">IF(ISNUMBER($H580),INDEX(INDIRECT($D$4),MATCH('CF AUX'!T$14,INDIRECT($D$5),0),MATCH('CF AUX'!$I580,INDIRECT($D$7),0)),"")</f>
        <v/>
      </c>
      <c r="U580" s="81" t="str">
        <f ca="1">IF(ISNUMBER($H580),INDEX(INDIRECT($D$4),MATCH('CF AUX'!U$14,INDIRECT($D$5),0),MATCH('CF AUX'!$I580,INDIRECT($D$7),0)),"")</f>
        <v/>
      </c>
      <c r="V580" s="81" t="str">
        <f ca="1">IF(ISNUMBER($H580),INDEX(INDIRECT($D$4),MATCH('CF AUX'!V$14,INDIRECT($D$5),0),MATCH('CF AUX'!$I580,INDIRECT($D$7),0)),"")</f>
        <v/>
      </c>
      <c r="W580" s="81" t="str">
        <f ca="1">IF(ISNUMBER($H580),INDEX(INDIRECT($D$4),MATCH('CF AUX'!W$14,INDIRECT($D$5),0),MATCH('CF AUX'!$I580,INDIRECT($D$7),0)),"")</f>
        <v/>
      </c>
      <c r="X580" s="81" t="str">
        <f ca="1">IF(ISNUMBER($H580),INDEX(INDIRECT($D$4),MATCH('CF AUX'!X$14,INDIRECT($D$5),0),MATCH('CF AUX'!$I580,INDIRECT($D$7),0)),"")</f>
        <v/>
      </c>
      <c r="Y580" s="81" t="str">
        <f ca="1">IF(ISNUMBER($H580),INDEX(INDIRECT($D$4),MATCH('CF AUX'!Y$14,INDIRECT($D$5),0),MATCH('CF AUX'!$I580,INDIRECT($D$7),0)),"")</f>
        <v/>
      </c>
      <c r="Z580" s="81" t="str">
        <f ca="1">IF(ISNUMBER($H580),INDEX(INDIRECT($D$4),MATCH('CF AUX'!Z$14,INDIRECT($D$5),0),MATCH('CF AUX'!$I580,INDIRECT($D$7),0)),"")</f>
        <v/>
      </c>
      <c r="AA580" s="81" t="str">
        <f ca="1">IF(ISNUMBER($H580),INDEX(INDIRECT($D$4),MATCH('CF AUX'!AA$14,INDIRECT($D$5),0),MATCH('CF AUX'!$I580,INDIRECT($D$7),0)),"")</f>
        <v/>
      </c>
      <c r="AB580" s="81" t="str">
        <f ca="1">IF(ISNUMBER($H580),INDEX(INDIRECT($D$4),MATCH('CF AUX'!AB$14,INDIRECT($D$5),0),MATCH('CF AUX'!$I580,INDIRECT($D$7),0)),"")</f>
        <v/>
      </c>
      <c r="AC580" s="81" t="str">
        <f ca="1">IF(ISNUMBER($H580),INDEX(INDIRECT($D$4),MATCH('CF AUX'!AC$14,INDIRECT($D$5),0),MATCH('CF AUX'!$I580,INDIRECT($D$7),0)),"")</f>
        <v/>
      </c>
      <c r="AD580" s="81" t="str">
        <f ca="1">IF(ISNUMBER($H580),INDEX(INDIRECT($D$4),MATCH('CF AUX'!AD$14,INDIRECT($D$5),0),MATCH('CF AUX'!$I580,INDIRECT($D$7),0)),"")</f>
        <v/>
      </c>
      <c r="AE580" s="81" t="str">
        <f ca="1">IF(ISNUMBER($H580),INDEX(INDIRECT($D$4),MATCH('CF AUX'!AE$14,INDIRECT($D$5),0),MATCH('CF AUX'!$I580,INDIRECT($D$7),0)),"")</f>
        <v/>
      </c>
      <c r="AF580" s="81" t="str">
        <f ca="1">IF(ISNUMBER($H580),INDEX(INDIRECT($D$4),MATCH('CF AUX'!AF$14,INDIRECT($D$5),0),MATCH('CF AUX'!$I580,INDIRECT($D$7),0)),"")</f>
        <v/>
      </c>
      <c r="AG580" s="81" t="str">
        <f ca="1">IF(ISNUMBER($H580),INDEX(INDIRECT($D$4),MATCH('CF AUX'!AG$14,INDIRECT($D$5),0),MATCH('CF AUX'!$I580,INDIRECT($D$7),0)),"")</f>
        <v/>
      </c>
      <c r="AH580" s="81" t="str">
        <f ca="1">IF(ISNUMBER($H580),INDEX(INDIRECT($D$4),MATCH('CF AUX'!AH$14,INDIRECT($D$5),0),MATCH('CF AUX'!$I580,INDIRECT($D$7),0)),"")</f>
        <v/>
      </c>
      <c r="AI580" s="81" t="str">
        <f ca="1">IF(ISNUMBER($H580),INDEX(INDIRECT($D$4),MATCH('CF AUX'!AI$14,INDIRECT($D$5),0),MATCH('CF AUX'!$I580,INDIRECT($D$7),0)),"")</f>
        <v/>
      </c>
      <c r="AJ580" s="81" t="str">
        <f ca="1">IF(ISNUMBER($H580),INDEX(INDIRECT($D$4),MATCH('CF AUX'!AJ$14,INDIRECT($D$5),0),MATCH('CF AUX'!$I580,INDIRECT($D$7),0)),"")</f>
        <v/>
      </c>
      <c r="AK580" s="81" t="str">
        <f ca="1">IF(ISNUMBER($H580),INDEX(INDIRECT($D$4),MATCH('CF AUX'!AK$14,INDIRECT($D$5),0),MATCH('CF AUX'!$I580,INDIRECT($D$7),0)),"")</f>
        <v/>
      </c>
      <c r="AL580" s="81" t="str">
        <f ca="1">IF(ISNUMBER($H580),INDEX(INDIRECT($D$4),MATCH('CF AUX'!AL$14,INDIRECT($D$5),0),MATCH('CF AUX'!$I580,INDIRECT($D$7),0)),"")</f>
        <v/>
      </c>
      <c r="AM580" s="81" t="str">
        <f ca="1">IF(ISNUMBER($H580),INDEX(INDIRECT($D$4),MATCH('CF AUX'!AM$14,INDIRECT($D$5),0),MATCH('CF AUX'!$I580,INDIRECT($D$7),0)),"")</f>
        <v/>
      </c>
      <c r="AN580" s="81" t="str">
        <f ca="1">IF(ISNUMBER($H580),INDEX(INDIRECT($D$4),MATCH('CF AUX'!AN$14,INDIRECT($D$5),0),MATCH('CF AUX'!$I580,INDIRECT($D$7),0)),"")</f>
        <v/>
      </c>
      <c r="AO580" s="81" t="str">
        <f ca="1">IF(ISNUMBER($H580),INDEX(INDIRECT($D$4),MATCH('CF AUX'!AO$14,INDIRECT($D$5),0),MATCH('CF AUX'!$I580,INDIRECT($D$7),0)),"")</f>
        <v/>
      </c>
      <c r="AP580" s="81" t="str">
        <f ca="1">IF(ISNUMBER($H580),INDEX(INDIRECT($D$4),MATCH('CF AUX'!AP$14,INDIRECT($D$5),0),MATCH('CF AUX'!$I580,INDIRECT($D$7),0)),"")</f>
        <v/>
      </c>
      <c r="AQ580" s="81" t="str">
        <f ca="1">IF(ISNUMBER($H580),INDEX(INDIRECT($D$4),MATCH('CF AUX'!AQ$14,INDIRECT($D$5),0),MATCH('CF AUX'!$I580,INDIRECT($D$7),0)),"")</f>
        <v/>
      </c>
      <c r="AR580" s="81" t="str">
        <f ca="1">IF(ISNUMBER($H580),INDEX(INDIRECT($D$4),MATCH('CF AUX'!AR$14,INDIRECT($D$5),0),MATCH('CF AUX'!$I580,INDIRECT($D$7),0)),"")</f>
        <v/>
      </c>
      <c r="AS580" s="81" t="str">
        <f ca="1">IF(ISNUMBER($H580),INDEX(INDIRECT($D$4),MATCH('CF AUX'!AS$14,INDIRECT($D$5),0),MATCH('CF AUX'!$I580,INDIRECT($D$7),0)),"")</f>
        <v/>
      </c>
      <c r="AT580" s="81" t="str">
        <f ca="1">IF(ISNUMBER($H580),INDEX(INDIRECT($D$4),MATCH('CF AUX'!AT$14,INDIRECT($D$5),0),MATCH('CF AUX'!$I580,INDIRECT($D$7),0)),"")</f>
        <v/>
      </c>
      <c r="AU580" s="81" t="str">
        <f ca="1">IF(ISNUMBER($H580),INDEX(INDIRECT($D$4),MATCH('CF AUX'!AU$14,INDIRECT($D$5),0),MATCH('CF AUX'!$I580,INDIRECT($D$7),0)),"")</f>
        <v/>
      </c>
      <c r="AV580" s="81" t="str">
        <f ca="1">IF(ISNUMBER($H580),INDEX(INDIRECT($D$4),MATCH('CF AUX'!AV$14,INDIRECT($D$5),0),MATCH('CF AUX'!$I580,INDIRECT($D$7),0)),"")</f>
        <v/>
      </c>
      <c r="AW580" s="81" t="str">
        <f ca="1">IF(ISNUMBER($H580),INDEX(INDIRECT($D$4),MATCH('CF AUX'!AW$14,INDIRECT($D$5),0),MATCH('CF AUX'!$I580,INDIRECT($D$7),0)),"")</f>
        <v/>
      </c>
      <c r="AX580" s="81" t="str">
        <f ca="1">IF(ISNUMBER($H580),INDEX(INDIRECT($D$4),MATCH('CF AUX'!AX$14,INDIRECT($D$5),0),MATCH('CF AUX'!$I580,INDIRECT($D$7),0)),"")</f>
        <v/>
      </c>
      <c r="AY580" s="81" t="str">
        <f ca="1">IF(ISNUMBER($H580),INDEX(INDIRECT($D$4),MATCH('CF AUX'!AY$14,INDIRECT($D$5),0),MATCH('CF AUX'!$I580,INDIRECT($D$7),0)),"")</f>
        <v/>
      </c>
      <c r="AZ580" s="81" t="str">
        <f ca="1">IF(ISNUMBER($H580),INDEX(INDIRECT($D$4),MATCH('CF AUX'!AZ$14,INDIRECT($D$5),0),MATCH('CF AUX'!$I580,INDIRECT($D$7),0)),"")</f>
        <v/>
      </c>
      <c r="BB580" s="96" t="str" cm="1">
        <f t="array" aca="1" ref="BB580" ca="1">IF(ISNUMBER($H580),MMULT(J580:AZ580,TRANSPOSE(INDIRECT($D$8&amp;$G$4&amp;B568&amp;":"&amp;$G$6&amp;B568))),"")</f>
        <v/>
      </c>
      <c r="BD580" s="59">
        <f t="shared" si="145"/>
        <v>564</v>
      </c>
      <c r="BE580" s="80" t="str" cm="1">
        <f t="array" aca="1" ref="BE580" ca="1">IFERROR(INDEX(INDIRECT($D$4),MATCH(INDIRECT(BE$5&amp;$BD580),INDIRECT($D$6),0),MATCH($I580,INDIRECT($D$7),0)),"")</f>
        <v/>
      </c>
      <c r="BF580" s="81" t="str" cm="1">
        <f t="array" aca="1" ref="BF580" ca="1">IFERROR(INDEX(INDIRECT($D$4),MATCH(INDIRECT(BF$5&amp;$BD580),INDIRECT($D$6),0),MATCH($I580,INDIRECT($D$7),0)),"")</f>
        <v/>
      </c>
      <c r="BG580" s="81" t="str" cm="1">
        <f t="array" aca="1" ref="BG580" ca="1">IFERROR(INDEX(INDIRECT($D$4),MATCH(INDIRECT(BG$5&amp;$BD580),INDIRECT($D$6),0),MATCH($I580,INDIRECT($D$7),0)),"")</f>
        <v/>
      </c>
      <c r="BH580" s="81" t="str" cm="1">
        <f t="array" aca="1" ref="BH580" ca="1">IFERROR(INDEX(INDIRECT($D$4),MATCH(INDIRECT(BH$5&amp;$BD580),INDIRECT($D$6),0),MATCH($I580,INDIRECT($D$7),0)),"")</f>
        <v/>
      </c>
      <c r="BI580" s="81" t="str" cm="1">
        <f t="array" aca="1" ref="BI580" ca="1">IFERROR(INDEX(INDIRECT($D$4),MATCH(INDIRECT(BI$5&amp;$BD580),INDIRECT($D$6),0),MATCH($I580,INDIRECT($D$7),0)),"")</f>
        <v/>
      </c>
      <c r="BJ580" s="81" t="str" cm="1">
        <f t="array" aca="1" ref="BJ580" ca="1">IFERROR(INDEX(INDIRECT($D$4),MATCH(INDIRECT(BJ$5&amp;$BD580),INDIRECT($D$6),0),MATCH($I580,INDIRECT($D$7),0)),"")</f>
        <v/>
      </c>
      <c r="BK580" s="81" t="str" cm="1">
        <f t="array" aca="1" ref="BK580" ca="1">IFERROR(INDEX(INDIRECT($D$4),MATCH(INDIRECT(BK$5&amp;$BD580),INDIRECT($D$6),0),MATCH($I580,INDIRECT($D$7),0)),"")</f>
        <v/>
      </c>
      <c r="BL580" s="81" t="str" cm="1">
        <f t="array" aca="1" ref="BL580" ca="1">IFERROR(INDEX(INDIRECT($D$4),MATCH(INDIRECT(BL$5&amp;$BD580),INDIRECT($D$6),0),MATCH($I580,INDIRECT($D$7),0)),"")</f>
        <v/>
      </c>
      <c r="BM580" s="81" t="str" cm="1">
        <f t="array" aca="1" ref="BM580" ca="1">IFERROR(INDEX(INDIRECT($D$4),MATCH(INDIRECT(BM$5&amp;$BD580),INDIRECT($D$6),0),MATCH($I580,INDIRECT($D$7),0)),"")</f>
        <v/>
      </c>
      <c r="BN580" s="81" t="str" cm="1">
        <f t="array" aca="1" ref="BN580" ca="1">IFERROR(INDEX(INDIRECT($D$4),MATCH(INDIRECT(BN$5&amp;$BD580),INDIRECT($D$6),0),MATCH($I580,INDIRECT($D$7),0)),"")</f>
        <v/>
      </c>
      <c r="BO580" s="81" t="str" cm="1">
        <f t="array" aca="1" ref="BO580" ca="1">IFERROR(INDEX(INDIRECT($D$4),MATCH(INDIRECT(BO$5&amp;$BD580),INDIRECT($D$6),0),MATCH($I580,INDIRECT($D$7),0)),"")</f>
        <v/>
      </c>
      <c r="BP580" s="81" t="str" cm="1">
        <f t="array" aca="1" ref="BP580" ca="1">IFERROR(INDEX(INDIRECT($D$4),MATCH(INDIRECT(BP$5&amp;$BD580),INDIRECT($D$6),0),MATCH($I580,INDIRECT($D$7),0)),"")</f>
        <v/>
      </c>
      <c r="BQ580" s="81" t="str" cm="1">
        <f t="array" aca="1" ref="BQ580" ca="1">IFERROR(INDEX(INDIRECT($D$4),MATCH(INDIRECT(BQ$5&amp;$BD580),INDIRECT($D$6),0),MATCH($I580,INDIRECT($D$7),0)),"")</f>
        <v/>
      </c>
      <c r="BR580" s="81" t="str" cm="1">
        <f t="array" aca="1" ref="BR580" ca="1">IFERROR(INDEX(INDIRECT($D$4),MATCH(INDIRECT(BR$5&amp;$BD580),INDIRECT($D$6),0),MATCH($I580,INDIRECT($D$7),0)),"")</f>
        <v/>
      </c>
      <c r="BS580" s="81" t="str" cm="1">
        <f t="array" aca="1" ref="BS580" ca="1">IFERROR(INDEX(INDIRECT($D$4),MATCH(INDIRECT(BS$5&amp;$BD580),INDIRECT($D$6),0),MATCH($I580,INDIRECT($D$7),0)),"")</f>
        <v/>
      </c>
      <c r="BT580" s="81" t="str" cm="1">
        <f t="array" aca="1" ref="BT580" ca="1">IFERROR(INDEX(INDIRECT($D$4),MATCH(INDIRECT(BT$5&amp;$BD580),INDIRECT($D$6),0),MATCH($I580,INDIRECT($D$7),0)),"")</f>
        <v/>
      </c>
      <c r="BU580" s="81" t="str" cm="1">
        <f t="array" aca="1" ref="BU580" ca="1">IFERROR(INDEX(INDIRECT($D$4),MATCH(INDIRECT(BU$5&amp;$BD580),INDIRECT($D$6),0),MATCH($I580,INDIRECT($D$7),0)),"")</f>
        <v/>
      </c>
      <c r="BV580" s="99" t="str" cm="1">
        <f t="array" aca="1" ref="BV580" ca="1">IFERROR(INDEX(INDIRECT($D$4),MATCH(INDIRECT(BV$5&amp;$BD580),INDIRECT($D$6),0),MATCH($I580,INDIRECT($D$7),0)),"")</f>
        <v/>
      </c>
      <c r="BX580" s="80"/>
      <c r="BY580" s="81"/>
      <c r="BZ580" s="81"/>
      <c r="CA580" s="81"/>
      <c r="CB580" s="81"/>
      <c r="CC580" s="81"/>
      <c r="CD580" s="81"/>
      <c r="CE580" s="81"/>
      <c r="CF580" s="81"/>
      <c r="CG580" s="81"/>
      <c r="CH580" s="81"/>
      <c r="CI580" s="81"/>
      <c r="CJ580" s="81"/>
      <c r="CK580" s="81"/>
      <c r="CL580" s="81"/>
      <c r="CM580" s="81"/>
      <c r="CN580" s="81"/>
      <c r="CO580" s="99"/>
      <c r="CQ580" s="113"/>
      <c r="CR580" s="59" t="str">
        <f t="shared" si="144"/>
        <v/>
      </c>
      <c r="CS580" s="60"/>
      <c r="CT580" s="123" t="str">
        <f t="shared" ca="1" si="141"/>
        <v/>
      </c>
      <c r="CU580" s="80" t="str">
        <f>IF(ISNUMBER($CS580),INDEX(IRF.New!$CS$7:$DJ$37,MATCH(B568+1,IRF.New!$B$7:$B$37,0),MATCH($CT580,IRF.New!$CS$5:$DJ$5,0)),"")</f>
        <v/>
      </c>
      <c r="CV580" s="81"/>
      <c r="CW580" s="81" t="str">
        <f t="shared" si="142"/>
        <v/>
      </c>
      <c r="CX580" s="81"/>
      <c r="CY580" s="81"/>
      <c r="CZ580" s="94"/>
      <c r="DA580" s="94" t="str">
        <f>IF(ISNUMBER(CS580),INDEX(IRF.New!$CS$2:$DJ$2,MATCH('CF AUX'!$CT580,IRF.New!$CS$5:$DJ$5,0)),"")</f>
        <v/>
      </c>
      <c r="DB580" s="72"/>
      <c r="DD580" s="132" t="str">
        <f>IF(ISNUMBER(CS580),INDEX(IRF.New!$D$7:$CO$37,MATCH('CF AUX'!C563,IRF.New!$C$7:$C$37,0),MATCH(CT580,IRF.New!$D$5:$CO$5,0)),"")</f>
        <v/>
      </c>
    </row>
    <row r="581" spans="1:109" x14ac:dyDescent="0.25">
      <c r="A581" s="59"/>
      <c r="B581" s="73" t="s">
        <v>252</v>
      </c>
      <c r="C581" s="89">
        <f>ROW(CY565)</f>
        <v>565</v>
      </c>
      <c r="D581" s="90">
        <f>ROW(CY582)</f>
        <v>582</v>
      </c>
      <c r="F581" s="136" t="str">
        <f t="shared" si="143"/>
        <v/>
      </c>
      <c r="H581" s="65"/>
      <c r="I581" s="129" t="str">
        <f ca="1">IF(ISNUMBER(H581),INDEX(IRF.New!$CS$5:$DJ$5,MATCH('CF AUX'!H581,INDIRECT("IRF.New!$CS$"&amp;C565&amp;":$DJ$"&amp;C565),0)),"")</f>
        <v/>
      </c>
      <c r="J581" s="80" t="str">
        <f ca="1">IF(ISNUMBER($H581),INDEX(INDIRECT($D$4),MATCH('CF AUX'!J$14,INDIRECT($D$5),0),MATCH('CF AUX'!$I581,INDIRECT($D$7),0)),"")</f>
        <v/>
      </c>
      <c r="K581" s="81" t="str">
        <f ca="1">IF(ISNUMBER($H581),INDEX(INDIRECT($D$4),MATCH('CF AUX'!K$14,INDIRECT($D$5),0),MATCH('CF AUX'!$I581,INDIRECT($D$7),0)),"")</f>
        <v/>
      </c>
      <c r="L581" s="81" t="str">
        <f ca="1">IF(ISNUMBER($H581),INDEX(INDIRECT($D$4),MATCH('CF AUX'!L$14,INDIRECT($D$5),0),MATCH('CF AUX'!$I581,INDIRECT($D$7),0)),"")</f>
        <v/>
      </c>
      <c r="M581" s="81" t="str">
        <f ca="1">IF(ISNUMBER($H581),INDEX(INDIRECT($D$4),MATCH('CF AUX'!M$14,INDIRECT($D$5),0),MATCH('CF AUX'!$I581,INDIRECT($D$7),0)),"")</f>
        <v/>
      </c>
      <c r="N581" s="81" t="str">
        <f ca="1">IF(ISNUMBER($H581),INDEX(INDIRECT($D$4),MATCH('CF AUX'!N$14,INDIRECT($D$5),0),MATCH('CF AUX'!$I581,INDIRECT($D$7),0)),"")</f>
        <v/>
      </c>
      <c r="O581" s="81" t="str">
        <f ca="1">IF(ISNUMBER($H581),INDEX(INDIRECT($D$4),MATCH('CF AUX'!O$14,INDIRECT($D$5),0),MATCH('CF AUX'!$I581,INDIRECT($D$7),0)),"")</f>
        <v/>
      </c>
      <c r="P581" s="81" t="str">
        <f ca="1">IF(ISNUMBER($H581),INDEX(INDIRECT($D$4),MATCH('CF AUX'!P$14,INDIRECT($D$5),0),MATCH('CF AUX'!$I581,INDIRECT($D$7),0)),"")</f>
        <v/>
      </c>
      <c r="Q581" s="81" t="str">
        <f ca="1">IF(ISNUMBER($H581),INDEX(INDIRECT($D$4),MATCH('CF AUX'!Q$14,INDIRECT($D$5),0),MATCH('CF AUX'!$I581,INDIRECT($D$7),0)),"")</f>
        <v/>
      </c>
      <c r="R581" s="81" t="str">
        <f ca="1">IF(ISNUMBER($H581),INDEX(INDIRECT($D$4),MATCH('CF AUX'!R$14,INDIRECT($D$5),0),MATCH('CF AUX'!$I581,INDIRECT($D$7),0)),"")</f>
        <v/>
      </c>
      <c r="S581" s="81" t="str">
        <f ca="1">IF(ISNUMBER($H581),INDEX(INDIRECT($D$4),MATCH('CF AUX'!S$14,INDIRECT($D$5),0),MATCH('CF AUX'!$I581,INDIRECT($D$7),0)),"")</f>
        <v/>
      </c>
      <c r="T581" s="81" t="str">
        <f ca="1">IF(ISNUMBER($H581),INDEX(INDIRECT($D$4),MATCH('CF AUX'!T$14,INDIRECT($D$5),0),MATCH('CF AUX'!$I581,INDIRECT($D$7),0)),"")</f>
        <v/>
      </c>
      <c r="U581" s="81" t="str">
        <f ca="1">IF(ISNUMBER($H581),INDEX(INDIRECT($D$4),MATCH('CF AUX'!U$14,INDIRECT($D$5),0),MATCH('CF AUX'!$I581,INDIRECT($D$7),0)),"")</f>
        <v/>
      </c>
      <c r="V581" s="81" t="str">
        <f ca="1">IF(ISNUMBER($H581),INDEX(INDIRECT($D$4),MATCH('CF AUX'!V$14,INDIRECT($D$5),0),MATCH('CF AUX'!$I581,INDIRECT($D$7),0)),"")</f>
        <v/>
      </c>
      <c r="W581" s="81" t="str">
        <f ca="1">IF(ISNUMBER($H581),INDEX(INDIRECT($D$4),MATCH('CF AUX'!W$14,INDIRECT($D$5),0),MATCH('CF AUX'!$I581,INDIRECT($D$7),0)),"")</f>
        <v/>
      </c>
      <c r="X581" s="81" t="str">
        <f ca="1">IF(ISNUMBER($H581),INDEX(INDIRECT($D$4),MATCH('CF AUX'!X$14,INDIRECT($D$5),0),MATCH('CF AUX'!$I581,INDIRECT($D$7),0)),"")</f>
        <v/>
      </c>
      <c r="Y581" s="81" t="str">
        <f ca="1">IF(ISNUMBER($H581),INDEX(INDIRECT($D$4),MATCH('CF AUX'!Y$14,INDIRECT($D$5),0),MATCH('CF AUX'!$I581,INDIRECT($D$7),0)),"")</f>
        <v/>
      </c>
      <c r="Z581" s="81" t="str">
        <f ca="1">IF(ISNUMBER($H581),INDEX(INDIRECT($D$4),MATCH('CF AUX'!Z$14,INDIRECT($D$5),0),MATCH('CF AUX'!$I581,INDIRECT($D$7),0)),"")</f>
        <v/>
      </c>
      <c r="AA581" s="81" t="str">
        <f ca="1">IF(ISNUMBER($H581),INDEX(INDIRECT($D$4),MATCH('CF AUX'!AA$14,INDIRECT($D$5),0),MATCH('CF AUX'!$I581,INDIRECT($D$7),0)),"")</f>
        <v/>
      </c>
      <c r="AB581" s="81" t="str">
        <f ca="1">IF(ISNUMBER($H581),INDEX(INDIRECT($D$4),MATCH('CF AUX'!AB$14,INDIRECT($D$5),0),MATCH('CF AUX'!$I581,INDIRECT($D$7),0)),"")</f>
        <v/>
      </c>
      <c r="AC581" s="81" t="str">
        <f ca="1">IF(ISNUMBER($H581),INDEX(INDIRECT($D$4),MATCH('CF AUX'!AC$14,INDIRECT($D$5),0),MATCH('CF AUX'!$I581,INDIRECT($D$7),0)),"")</f>
        <v/>
      </c>
      <c r="AD581" s="81" t="str">
        <f ca="1">IF(ISNUMBER($H581),INDEX(INDIRECT($D$4),MATCH('CF AUX'!AD$14,INDIRECT($D$5),0),MATCH('CF AUX'!$I581,INDIRECT($D$7),0)),"")</f>
        <v/>
      </c>
      <c r="AE581" s="81" t="str">
        <f ca="1">IF(ISNUMBER($H581),INDEX(INDIRECT($D$4),MATCH('CF AUX'!AE$14,INDIRECT($D$5),0),MATCH('CF AUX'!$I581,INDIRECT($D$7),0)),"")</f>
        <v/>
      </c>
      <c r="AF581" s="81" t="str">
        <f ca="1">IF(ISNUMBER($H581),INDEX(INDIRECT($D$4),MATCH('CF AUX'!AF$14,INDIRECT($D$5),0),MATCH('CF AUX'!$I581,INDIRECT($D$7),0)),"")</f>
        <v/>
      </c>
      <c r="AG581" s="81" t="str">
        <f ca="1">IF(ISNUMBER($H581),INDEX(INDIRECT($D$4),MATCH('CF AUX'!AG$14,INDIRECT($D$5),0),MATCH('CF AUX'!$I581,INDIRECT($D$7),0)),"")</f>
        <v/>
      </c>
      <c r="AH581" s="81" t="str">
        <f ca="1">IF(ISNUMBER($H581),INDEX(INDIRECT($D$4),MATCH('CF AUX'!AH$14,INDIRECT($D$5),0),MATCH('CF AUX'!$I581,INDIRECT($D$7),0)),"")</f>
        <v/>
      </c>
      <c r="AI581" s="81" t="str">
        <f ca="1">IF(ISNUMBER($H581),INDEX(INDIRECT($D$4),MATCH('CF AUX'!AI$14,INDIRECT($D$5),0),MATCH('CF AUX'!$I581,INDIRECT($D$7),0)),"")</f>
        <v/>
      </c>
      <c r="AJ581" s="81" t="str">
        <f ca="1">IF(ISNUMBER($H581),INDEX(INDIRECT($D$4),MATCH('CF AUX'!AJ$14,INDIRECT($D$5),0),MATCH('CF AUX'!$I581,INDIRECT($D$7),0)),"")</f>
        <v/>
      </c>
      <c r="AK581" s="81" t="str">
        <f ca="1">IF(ISNUMBER($H581),INDEX(INDIRECT($D$4),MATCH('CF AUX'!AK$14,INDIRECT($D$5),0),MATCH('CF AUX'!$I581,INDIRECT($D$7),0)),"")</f>
        <v/>
      </c>
      <c r="AL581" s="81" t="str">
        <f ca="1">IF(ISNUMBER($H581),INDEX(INDIRECT($D$4),MATCH('CF AUX'!AL$14,INDIRECT($D$5),0),MATCH('CF AUX'!$I581,INDIRECT($D$7),0)),"")</f>
        <v/>
      </c>
      <c r="AM581" s="81" t="str">
        <f ca="1">IF(ISNUMBER($H581),INDEX(INDIRECT($D$4),MATCH('CF AUX'!AM$14,INDIRECT($D$5),0),MATCH('CF AUX'!$I581,INDIRECT($D$7),0)),"")</f>
        <v/>
      </c>
      <c r="AN581" s="81" t="str">
        <f ca="1">IF(ISNUMBER($H581),INDEX(INDIRECT($D$4),MATCH('CF AUX'!AN$14,INDIRECT($D$5),0),MATCH('CF AUX'!$I581,INDIRECT($D$7),0)),"")</f>
        <v/>
      </c>
      <c r="AO581" s="81" t="str">
        <f ca="1">IF(ISNUMBER($H581),INDEX(INDIRECT($D$4),MATCH('CF AUX'!AO$14,INDIRECT($D$5),0),MATCH('CF AUX'!$I581,INDIRECT($D$7),0)),"")</f>
        <v/>
      </c>
      <c r="AP581" s="81" t="str">
        <f ca="1">IF(ISNUMBER($H581),INDEX(INDIRECT($D$4),MATCH('CF AUX'!AP$14,INDIRECT($D$5),0),MATCH('CF AUX'!$I581,INDIRECT($D$7),0)),"")</f>
        <v/>
      </c>
      <c r="AQ581" s="81" t="str">
        <f ca="1">IF(ISNUMBER($H581),INDEX(INDIRECT($D$4),MATCH('CF AUX'!AQ$14,INDIRECT($D$5),0),MATCH('CF AUX'!$I581,INDIRECT($D$7),0)),"")</f>
        <v/>
      </c>
      <c r="AR581" s="81" t="str">
        <f ca="1">IF(ISNUMBER($H581),INDEX(INDIRECT($D$4),MATCH('CF AUX'!AR$14,INDIRECT($D$5),0),MATCH('CF AUX'!$I581,INDIRECT($D$7),0)),"")</f>
        <v/>
      </c>
      <c r="AS581" s="81" t="str">
        <f ca="1">IF(ISNUMBER($H581),INDEX(INDIRECT($D$4),MATCH('CF AUX'!AS$14,INDIRECT($D$5),0),MATCH('CF AUX'!$I581,INDIRECT($D$7),0)),"")</f>
        <v/>
      </c>
      <c r="AT581" s="81" t="str">
        <f ca="1">IF(ISNUMBER($H581),INDEX(INDIRECT($D$4),MATCH('CF AUX'!AT$14,INDIRECT($D$5),0),MATCH('CF AUX'!$I581,INDIRECT($D$7),0)),"")</f>
        <v/>
      </c>
      <c r="AU581" s="81" t="str">
        <f ca="1">IF(ISNUMBER($H581),INDEX(INDIRECT($D$4),MATCH('CF AUX'!AU$14,INDIRECT($D$5),0),MATCH('CF AUX'!$I581,INDIRECT($D$7),0)),"")</f>
        <v/>
      </c>
      <c r="AV581" s="81" t="str">
        <f ca="1">IF(ISNUMBER($H581),INDEX(INDIRECT($D$4),MATCH('CF AUX'!AV$14,INDIRECT($D$5),0),MATCH('CF AUX'!$I581,INDIRECT($D$7),0)),"")</f>
        <v/>
      </c>
      <c r="AW581" s="81" t="str">
        <f ca="1">IF(ISNUMBER($H581),INDEX(INDIRECT($D$4),MATCH('CF AUX'!AW$14,INDIRECT($D$5),0),MATCH('CF AUX'!$I581,INDIRECT($D$7),0)),"")</f>
        <v/>
      </c>
      <c r="AX581" s="81" t="str">
        <f ca="1">IF(ISNUMBER($H581),INDEX(INDIRECT($D$4),MATCH('CF AUX'!AX$14,INDIRECT($D$5),0),MATCH('CF AUX'!$I581,INDIRECT($D$7),0)),"")</f>
        <v/>
      </c>
      <c r="AY581" s="81" t="str">
        <f ca="1">IF(ISNUMBER($H581),INDEX(INDIRECT($D$4),MATCH('CF AUX'!AY$14,INDIRECT($D$5),0),MATCH('CF AUX'!$I581,INDIRECT($D$7),0)),"")</f>
        <v/>
      </c>
      <c r="AZ581" s="81" t="str">
        <f ca="1">IF(ISNUMBER($H581),INDEX(INDIRECT($D$4),MATCH('CF AUX'!AZ$14,INDIRECT($D$5),0),MATCH('CF AUX'!$I581,INDIRECT($D$7),0)),"")</f>
        <v/>
      </c>
      <c r="BB581" s="96" t="str" cm="1">
        <f t="array" aca="1" ref="BB581" ca="1">IF(ISNUMBER($H581),MMULT(J581:AZ581,TRANSPOSE(INDIRECT($D$8&amp;$G$4&amp;B568&amp;":"&amp;$G$6&amp;B568))),"")</f>
        <v/>
      </c>
      <c r="BD581" s="59">
        <f t="shared" si="145"/>
        <v>564</v>
      </c>
      <c r="BE581" s="80" t="str" cm="1">
        <f t="array" aca="1" ref="BE581" ca="1">IFERROR(INDEX(INDIRECT($D$4),MATCH(INDIRECT(BE$5&amp;$BD581),INDIRECT($D$6),0),MATCH($I581,INDIRECT($D$7),0)),"")</f>
        <v/>
      </c>
      <c r="BF581" s="81" t="str" cm="1">
        <f t="array" aca="1" ref="BF581" ca="1">IFERROR(INDEX(INDIRECT($D$4),MATCH(INDIRECT(BF$5&amp;$BD581),INDIRECT($D$6),0),MATCH($I581,INDIRECT($D$7),0)),"")</f>
        <v/>
      </c>
      <c r="BG581" s="81" t="str" cm="1">
        <f t="array" aca="1" ref="BG581" ca="1">IFERROR(INDEX(INDIRECT($D$4),MATCH(INDIRECT(BG$5&amp;$BD581),INDIRECT($D$6),0),MATCH($I581,INDIRECT($D$7),0)),"")</f>
        <v/>
      </c>
      <c r="BH581" s="81" t="str" cm="1">
        <f t="array" aca="1" ref="BH581" ca="1">IFERROR(INDEX(INDIRECT($D$4),MATCH(INDIRECT(BH$5&amp;$BD581),INDIRECT($D$6),0),MATCH($I581,INDIRECT($D$7),0)),"")</f>
        <v/>
      </c>
      <c r="BI581" s="81" t="str" cm="1">
        <f t="array" aca="1" ref="BI581" ca="1">IFERROR(INDEX(INDIRECT($D$4),MATCH(INDIRECT(BI$5&amp;$BD581),INDIRECT($D$6),0),MATCH($I581,INDIRECT($D$7),0)),"")</f>
        <v/>
      </c>
      <c r="BJ581" s="81" t="str" cm="1">
        <f t="array" aca="1" ref="BJ581" ca="1">IFERROR(INDEX(INDIRECT($D$4),MATCH(INDIRECT(BJ$5&amp;$BD581),INDIRECT($D$6),0),MATCH($I581,INDIRECT($D$7),0)),"")</f>
        <v/>
      </c>
      <c r="BK581" s="81" t="str" cm="1">
        <f t="array" aca="1" ref="BK581" ca="1">IFERROR(INDEX(INDIRECT($D$4),MATCH(INDIRECT(BK$5&amp;$BD581),INDIRECT($D$6),0),MATCH($I581,INDIRECT($D$7),0)),"")</f>
        <v/>
      </c>
      <c r="BL581" s="81" t="str" cm="1">
        <f t="array" aca="1" ref="BL581" ca="1">IFERROR(INDEX(INDIRECT($D$4),MATCH(INDIRECT(BL$5&amp;$BD581),INDIRECT($D$6),0),MATCH($I581,INDIRECT($D$7),0)),"")</f>
        <v/>
      </c>
      <c r="BM581" s="81" t="str" cm="1">
        <f t="array" aca="1" ref="BM581" ca="1">IFERROR(INDEX(INDIRECT($D$4),MATCH(INDIRECT(BM$5&amp;$BD581),INDIRECT($D$6),0),MATCH($I581,INDIRECT($D$7),0)),"")</f>
        <v/>
      </c>
      <c r="BN581" s="81" t="str" cm="1">
        <f t="array" aca="1" ref="BN581" ca="1">IFERROR(INDEX(INDIRECT($D$4),MATCH(INDIRECT(BN$5&amp;$BD581),INDIRECT($D$6),0),MATCH($I581,INDIRECT($D$7),0)),"")</f>
        <v/>
      </c>
      <c r="BO581" s="81" t="str" cm="1">
        <f t="array" aca="1" ref="BO581" ca="1">IFERROR(INDEX(INDIRECT($D$4),MATCH(INDIRECT(BO$5&amp;$BD581),INDIRECT($D$6),0),MATCH($I581,INDIRECT($D$7),0)),"")</f>
        <v/>
      </c>
      <c r="BP581" s="81" t="str" cm="1">
        <f t="array" aca="1" ref="BP581" ca="1">IFERROR(INDEX(INDIRECT($D$4),MATCH(INDIRECT(BP$5&amp;$BD581),INDIRECT($D$6),0),MATCH($I581,INDIRECT($D$7),0)),"")</f>
        <v/>
      </c>
      <c r="BQ581" s="81" t="str" cm="1">
        <f t="array" aca="1" ref="BQ581" ca="1">IFERROR(INDEX(INDIRECT($D$4),MATCH(INDIRECT(BQ$5&amp;$BD581),INDIRECT($D$6),0),MATCH($I581,INDIRECT($D$7),0)),"")</f>
        <v/>
      </c>
      <c r="BR581" s="81" t="str" cm="1">
        <f t="array" aca="1" ref="BR581" ca="1">IFERROR(INDEX(INDIRECT($D$4),MATCH(INDIRECT(BR$5&amp;$BD581),INDIRECT($D$6),0),MATCH($I581,INDIRECT($D$7),0)),"")</f>
        <v/>
      </c>
      <c r="BS581" s="81" t="str" cm="1">
        <f t="array" aca="1" ref="BS581" ca="1">IFERROR(INDEX(INDIRECT($D$4),MATCH(INDIRECT(BS$5&amp;$BD581),INDIRECT($D$6),0),MATCH($I581,INDIRECT($D$7),0)),"")</f>
        <v/>
      </c>
      <c r="BT581" s="81" t="str" cm="1">
        <f t="array" aca="1" ref="BT581" ca="1">IFERROR(INDEX(INDIRECT($D$4),MATCH(INDIRECT(BT$5&amp;$BD581),INDIRECT($D$6),0),MATCH($I581,INDIRECT($D$7),0)),"")</f>
        <v/>
      </c>
      <c r="BU581" s="81" t="str" cm="1">
        <f t="array" aca="1" ref="BU581" ca="1">IFERROR(INDEX(INDIRECT($D$4),MATCH(INDIRECT(BU$5&amp;$BD581),INDIRECT($D$6),0),MATCH($I581,INDIRECT($D$7),0)),"")</f>
        <v/>
      </c>
      <c r="BV581" s="99" t="str" cm="1">
        <f t="array" aca="1" ref="BV581" ca="1">IFERROR(INDEX(INDIRECT($D$4),MATCH(INDIRECT(BV$5&amp;$BD581),INDIRECT($D$6),0),MATCH($I581,INDIRECT($D$7),0)),"")</f>
        <v/>
      </c>
      <c r="BX581" s="80"/>
      <c r="BY581" s="81"/>
      <c r="BZ581" s="81"/>
      <c r="CA581" s="81"/>
      <c r="CB581" s="81"/>
      <c r="CC581" s="81"/>
      <c r="CD581" s="81"/>
      <c r="CE581" s="81"/>
      <c r="CF581" s="81"/>
      <c r="CG581" s="81"/>
      <c r="CH581" s="81"/>
      <c r="CI581" s="81"/>
      <c r="CJ581" s="81"/>
      <c r="CK581" s="81"/>
      <c r="CL581" s="81"/>
      <c r="CM581" s="81"/>
      <c r="CN581" s="81"/>
      <c r="CO581" s="99"/>
      <c r="CQ581" s="113"/>
      <c r="CR581" s="59" t="str">
        <f t="shared" si="144"/>
        <v/>
      </c>
      <c r="CS581" s="60"/>
      <c r="CT581" s="123" t="str">
        <f t="shared" ca="1" si="141"/>
        <v/>
      </c>
      <c r="CU581" s="80" t="str">
        <f>IF(ISNUMBER($CS581),INDEX(IRF.New!$CS$7:$DJ$37,MATCH(B568+1,IRF.New!$B$7:$B$37,0),MATCH($CT581,IRF.New!$CS$5:$DJ$5,0)),"")</f>
        <v/>
      </c>
      <c r="CV581" s="81"/>
      <c r="CW581" s="81" t="str">
        <f t="shared" si="142"/>
        <v/>
      </c>
      <c r="CX581" s="81"/>
      <c r="CY581" s="81"/>
      <c r="CZ581" s="94"/>
      <c r="DA581" s="94" t="str">
        <f>IF(ISNUMBER(CS581),INDEX(IRF.New!$CS$2:$DJ$2,MATCH('CF AUX'!$CT581,IRF.New!$CS$5:$DJ$5,0)),"")</f>
        <v/>
      </c>
      <c r="DB581" s="72"/>
      <c r="DD581" s="132" t="str">
        <f>IF(ISNUMBER(CS581),INDEX(IRF.New!$D$7:$CO$37,MATCH('CF AUX'!C563,IRF.New!$C$7:$C$37,0),MATCH(CT581,IRF.New!$D$5:$CO$5,0)),"")</f>
        <v/>
      </c>
    </row>
    <row r="582" spans="1:109" x14ac:dyDescent="0.25">
      <c r="F582" s="137" t="str">
        <f t="shared" si="143"/>
        <v/>
      </c>
      <c r="H582" s="68"/>
      <c r="I582" s="130" t="str">
        <f ca="1">IF(ISNUMBER(H582),INDEX(IRF.New!$CS$5:$DJ$5,MATCH('CF AUX'!H582,INDIRECT("IRF.New!$CS$"&amp;C565&amp;":$DJ$"&amp;C565),0)),"")</f>
        <v/>
      </c>
      <c r="J582" s="82" t="str">
        <f ca="1">IF(ISNUMBER($H582),INDEX(INDIRECT($D$4),MATCH('CF AUX'!J$14,INDIRECT($D$5),0),MATCH('CF AUX'!$I582,INDIRECT($D$7),0)),"")</f>
        <v/>
      </c>
      <c r="K582" s="83" t="str">
        <f ca="1">IF(ISNUMBER($H582),INDEX(INDIRECT($D$4),MATCH('CF AUX'!K$14,INDIRECT($D$5),0),MATCH('CF AUX'!$I582,INDIRECT($D$7),0)),"")</f>
        <v/>
      </c>
      <c r="L582" s="83" t="str">
        <f ca="1">IF(ISNUMBER($H582),INDEX(INDIRECT($D$4),MATCH('CF AUX'!L$14,INDIRECT($D$5),0),MATCH('CF AUX'!$I582,INDIRECT($D$7),0)),"")</f>
        <v/>
      </c>
      <c r="M582" s="83" t="str">
        <f ca="1">IF(ISNUMBER($H582),INDEX(INDIRECT($D$4),MATCH('CF AUX'!M$14,INDIRECT($D$5),0),MATCH('CF AUX'!$I582,INDIRECT($D$7),0)),"")</f>
        <v/>
      </c>
      <c r="N582" s="83" t="str">
        <f ca="1">IF(ISNUMBER($H582),INDEX(INDIRECT($D$4),MATCH('CF AUX'!N$14,INDIRECT($D$5),0),MATCH('CF AUX'!$I582,INDIRECT($D$7),0)),"")</f>
        <v/>
      </c>
      <c r="O582" s="83" t="str">
        <f ca="1">IF(ISNUMBER($H582),INDEX(INDIRECT($D$4),MATCH('CF AUX'!O$14,INDIRECT($D$5),0),MATCH('CF AUX'!$I582,INDIRECT($D$7),0)),"")</f>
        <v/>
      </c>
      <c r="P582" s="83" t="str">
        <f ca="1">IF(ISNUMBER($H582),INDEX(INDIRECT($D$4),MATCH('CF AUX'!P$14,INDIRECT($D$5),0),MATCH('CF AUX'!$I582,INDIRECT($D$7),0)),"")</f>
        <v/>
      </c>
      <c r="Q582" s="83" t="str">
        <f ca="1">IF(ISNUMBER($H582),INDEX(INDIRECT($D$4),MATCH('CF AUX'!Q$14,INDIRECT($D$5),0),MATCH('CF AUX'!$I582,INDIRECT($D$7),0)),"")</f>
        <v/>
      </c>
      <c r="R582" s="83" t="str">
        <f ca="1">IF(ISNUMBER($H582),INDEX(INDIRECT($D$4),MATCH('CF AUX'!R$14,INDIRECT($D$5),0),MATCH('CF AUX'!$I582,INDIRECT($D$7),0)),"")</f>
        <v/>
      </c>
      <c r="S582" s="83" t="str">
        <f ca="1">IF(ISNUMBER($H582),INDEX(INDIRECT($D$4),MATCH('CF AUX'!S$14,INDIRECT($D$5),0),MATCH('CF AUX'!$I582,INDIRECT($D$7),0)),"")</f>
        <v/>
      </c>
      <c r="T582" s="83" t="str">
        <f ca="1">IF(ISNUMBER($H582),INDEX(INDIRECT($D$4),MATCH('CF AUX'!T$14,INDIRECT($D$5),0),MATCH('CF AUX'!$I582,INDIRECT($D$7),0)),"")</f>
        <v/>
      </c>
      <c r="U582" s="83" t="str">
        <f ca="1">IF(ISNUMBER($H582),INDEX(INDIRECT($D$4),MATCH('CF AUX'!U$14,INDIRECT($D$5),0),MATCH('CF AUX'!$I582,INDIRECT($D$7),0)),"")</f>
        <v/>
      </c>
      <c r="V582" s="83" t="str">
        <f ca="1">IF(ISNUMBER($H582),INDEX(INDIRECT($D$4),MATCH('CF AUX'!V$14,INDIRECT($D$5),0),MATCH('CF AUX'!$I582,INDIRECT($D$7),0)),"")</f>
        <v/>
      </c>
      <c r="W582" s="83" t="str">
        <f ca="1">IF(ISNUMBER($H582),INDEX(INDIRECT($D$4),MATCH('CF AUX'!W$14,INDIRECT($D$5),0),MATCH('CF AUX'!$I582,INDIRECT($D$7),0)),"")</f>
        <v/>
      </c>
      <c r="X582" s="83" t="str">
        <f ca="1">IF(ISNUMBER($H582),INDEX(INDIRECT($D$4),MATCH('CF AUX'!X$14,INDIRECT($D$5),0),MATCH('CF AUX'!$I582,INDIRECT($D$7),0)),"")</f>
        <v/>
      </c>
      <c r="Y582" s="83" t="str">
        <f ca="1">IF(ISNUMBER($H582),INDEX(INDIRECT($D$4),MATCH('CF AUX'!Y$14,INDIRECT($D$5),0),MATCH('CF AUX'!$I582,INDIRECT($D$7),0)),"")</f>
        <v/>
      </c>
      <c r="Z582" s="83" t="str">
        <f ca="1">IF(ISNUMBER($H582),INDEX(INDIRECT($D$4),MATCH('CF AUX'!Z$14,INDIRECT($D$5),0),MATCH('CF AUX'!$I582,INDIRECT($D$7),0)),"")</f>
        <v/>
      </c>
      <c r="AA582" s="83" t="str">
        <f ca="1">IF(ISNUMBER($H582),INDEX(INDIRECT($D$4),MATCH('CF AUX'!AA$14,INDIRECT($D$5),0),MATCH('CF AUX'!$I582,INDIRECT($D$7),0)),"")</f>
        <v/>
      </c>
      <c r="AB582" s="83" t="str">
        <f ca="1">IF(ISNUMBER($H582),INDEX(INDIRECT($D$4),MATCH('CF AUX'!AB$14,INDIRECT($D$5),0),MATCH('CF AUX'!$I582,INDIRECT($D$7),0)),"")</f>
        <v/>
      </c>
      <c r="AC582" s="83" t="str">
        <f ca="1">IF(ISNUMBER($H582),INDEX(INDIRECT($D$4),MATCH('CF AUX'!AC$14,INDIRECT($D$5),0),MATCH('CF AUX'!$I582,INDIRECT($D$7),0)),"")</f>
        <v/>
      </c>
      <c r="AD582" s="83" t="str">
        <f ca="1">IF(ISNUMBER($H582),INDEX(INDIRECT($D$4),MATCH('CF AUX'!AD$14,INDIRECT($D$5),0),MATCH('CF AUX'!$I582,INDIRECT($D$7),0)),"")</f>
        <v/>
      </c>
      <c r="AE582" s="83" t="str">
        <f ca="1">IF(ISNUMBER($H582),INDEX(INDIRECT($D$4),MATCH('CF AUX'!AE$14,INDIRECT($D$5),0),MATCH('CF AUX'!$I582,INDIRECT($D$7),0)),"")</f>
        <v/>
      </c>
      <c r="AF582" s="83" t="str">
        <f ca="1">IF(ISNUMBER($H582),INDEX(INDIRECT($D$4),MATCH('CF AUX'!AF$14,INDIRECT($D$5),0),MATCH('CF AUX'!$I582,INDIRECT($D$7),0)),"")</f>
        <v/>
      </c>
      <c r="AG582" s="83" t="str">
        <f ca="1">IF(ISNUMBER($H582),INDEX(INDIRECT($D$4),MATCH('CF AUX'!AG$14,INDIRECT($D$5),0),MATCH('CF AUX'!$I582,INDIRECT($D$7),0)),"")</f>
        <v/>
      </c>
      <c r="AH582" s="83" t="str">
        <f ca="1">IF(ISNUMBER($H582),INDEX(INDIRECT($D$4),MATCH('CF AUX'!AH$14,INDIRECT($D$5),0),MATCH('CF AUX'!$I582,INDIRECT($D$7),0)),"")</f>
        <v/>
      </c>
      <c r="AI582" s="83" t="str">
        <f ca="1">IF(ISNUMBER($H582),INDEX(INDIRECT($D$4),MATCH('CF AUX'!AI$14,INDIRECT($D$5),0),MATCH('CF AUX'!$I582,INDIRECT($D$7),0)),"")</f>
        <v/>
      </c>
      <c r="AJ582" s="83" t="str">
        <f ca="1">IF(ISNUMBER($H582),INDEX(INDIRECT($D$4),MATCH('CF AUX'!AJ$14,INDIRECT($D$5),0),MATCH('CF AUX'!$I582,INDIRECT($D$7),0)),"")</f>
        <v/>
      </c>
      <c r="AK582" s="83" t="str">
        <f ca="1">IF(ISNUMBER($H582),INDEX(INDIRECT($D$4),MATCH('CF AUX'!AK$14,INDIRECT($D$5),0),MATCH('CF AUX'!$I582,INDIRECT($D$7),0)),"")</f>
        <v/>
      </c>
      <c r="AL582" s="83" t="str">
        <f ca="1">IF(ISNUMBER($H582),INDEX(INDIRECT($D$4),MATCH('CF AUX'!AL$14,INDIRECT($D$5),0),MATCH('CF AUX'!$I582,INDIRECT($D$7),0)),"")</f>
        <v/>
      </c>
      <c r="AM582" s="83" t="str">
        <f ca="1">IF(ISNUMBER($H582),INDEX(INDIRECT($D$4),MATCH('CF AUX'!AM$14,INDIRECT($D$5),0),MATCH('CF AUX'!$I582,INDIRECT($D$7),0)),"")</f>
        <v/>
      </c>
      <c r="AN582" s="83" t="str">
        <f ca="1">IF(ISNUMBER($H582),INDEX(INDIRECT($D$4),MATCH('CF AUX'!AN$14,INDIRECT($D$5),0),MATCH('CF AUX'!$I582,INDIRECT($D$7),0)),"")</f>
        <v/>
      </c>
      <c r="AO582" s="83" t="str">
        <f ca="1">IF(ISNUMBER($H582),INDEX(INDIRECT($D$4),MATCH('CF AUX'!AO$14,INDIRECT($D$5),0),MATCH('CF AUX'!$I582,INDIRECT($D$7),0)),"")</f>
        <v/>
      </c>
      <c r="AP582" s="83" t="str">
        <f ca="1">IF(ISNUMBER($H582),INDEX(INDIRECT($D$4),MATCH('CF AUX'!AP$14,INDIRECT($D$5),0),MATCH('CF AUX'!$I582,INDIRECT($D$7),0)),"")</f>
        <v/>
      </c>
      <c r="AQ582" s="83" t="str">
        <f ca="1">IF(ISNUMBER($H582),INDEX(INDIRECT($D$4),MATCH('CF AUX'!AQ$14,INDIRECT($D$5),0),MATCH('CF AUX'!$I582,INDIRECT($D$7),0)),"")</f>
        <v/>
      </c>
      <c r="AR582" s="83" t="str">
        <f ca="1">IF(ISNUMBER($H582),INDEX(INDIRECT($D$4),MATCH('CF AUX'!AR$14,INDIRECT($D$5),0),MATCH('CF AUX'!$I582,INDIRECT($D$7),0)),"")</f>
        <v/>
      </c>
      <c r="AS582" s="83" t="str">
        <f ca="1">IF(ISNUMBER($H582),INDEX(INDIRECT($D$4),MATCH('CF AUX'!AS$14,INDIRECT($D$5),0),MATCH('CF AUX'!$I582,INDIRECT($D$7),0)),"")</f>
        <v/>
      </c>
      <c r="AT582" s="83" t="str">
        <f ca="1">IF(ISNUMBER($H582),INDEX(INDIRECT($D$4),MATCH('CF AUX'!AT$14,INDIRECT($D$5),0),MATCH('CF AUX'!$I582,INDIRECT($D$7),0)),"")</f>
        <v/>
      </c>
      <c r="AU582" s="83" t="str">
        <f ca="1">IF(ISNUMBER($H582),INDEX(INDIRECT($D$4),MATCH('CF AUX'!AU$14,INDIRECT($D$5),0),MATCH('CF AUX'!$I582,INDIRECT($D$7),0)),"")</f>
        <v/>
      </c>
      <c r="AV582" s="83" t="str">
        <f ca="1">IF(ISNUMBER($H582),INDEX(INDIRECT($D$4),MATCH('CF AUX'!AV$14,INDIRECT($D$5),0),MATCH('CF AUX'!$I582,INDIRECT($D$7),0)),"")</f>
        <v/>
      </c>
      <c r="AW582" s="83" t="str">
        <f ca="1">IF(ISNUMBER($H582),INDEX(INDIRECT($D$4),MATCH('CF AUX'!AW$14,INDIRECT($D$5),0),MATCH('CF AUX'!$I582,INDIRECT($D$7),0)),"")</f>
        <v/>
      </c>
      <c r="AX582" s="83" t="str">
        <f ca="1">IF(ISNUMBER($H582),INDEX(INDIRECT($D$4),MATCH('CF AUX'!AX$14,INDIRECT($D$5),0),MATCH('CF AUX'!$I582,INDIRECT($D$7),0)),"")</f>
        <v/>
      </c>
      <c r="AY582" s="83" t="str">
        <f ca="1">IF(ISNUMBER($H582),INDEX(INDIRECT($D$4),MATCH('CF AUX'!AY$14,INDIRECT($D$5),0),MATCH('CF AUX'!$I582,INDIRECT($D$7),0)),"")</f>
        <v/>
      </c>
      <c r="AZ582" s="83" t="str">
        <f ca="1">IF(ISNUMBER($H582),INDEX(INDIRECT($D$4),MATCH('CF AUX'!AZ$14,INDIRECT($D$5),0),MATCH('CF AUX'!$I582,INDIRECT($D$7),0)),"")</f>
        <v/>
      </c>
      <c r="BB582" s="97" t="str" cm="1">
        <f t="array" aca="1" ref="BB582" ca="1">IF(ISNUMBER($H582),MMULT(J582:AZ582,TRANSPOSE(INDIRECT($D$8&amp;$G$4&amp;B568&amp;":"&amp;$G$6&amp;B568))),"")</f>
        <v/>
      </c>
      <c r="BD582" s="59">
        <f>BD581</f>
        <v>564</v>
      </c>
      <c r="BE582" s="82" t="str" cm="1">
        <f t="array" aca="1" ref="BE582" ca="1">IFERROR(INDEX(INDIRECT($D$4),MATCH(INDIRECT(BE$5&amp;$BD582),INDIRECT($D$6),0),MATCH($I582,INDIRECT($D$7),0)),"")</f>
        <v/>
      </c>
      <c r="BF582" s="83" t="str" cm="1">
        <f t="array" aca="1" ref="BF582" ca="1">IFERROR(INDEX(INDIRECT($D$4),MATCH(INDIRECT(BF$5&amp;$BD582),INDIRECT($D$6),0),MATCH($I582,INDIRECT($D$7),0)),"")</f>
        <v/>
      </c>
      <c r="BG582" s="83" t="str" cm="1">
        <f t="array" aca="1" ref="BG582" ca="1">IFERROR(INDEX(INDIRECT($D$4),MATCH(INDIRECT(BG$5&amp;$BD582),INDIRECT($D$6),0),MATCH($I582,INDIRECT($D$7),0)),"")</f>
        <v/>
      </c>
      <c r="BH582" s="83" t="str" cm="1">
        <f t="array" aca="1" ref="BH582" ca="1">IFERROR(INDEX(INDIRECT($D$4),MATCH(INDIRECT(BH$5&amp;$BD582),INDIRECT($D$6),0),MATCH($I582,INDIRECT($D$7),0)),"")</f>
        <v/>
      </c>
      <c r="BI582" s="83" t="str" cm="1">
        <f t="array" aca="1" ref="BI582" ca="1">IFERROR(INDEX(INDIRECT($D$4),MATCH(INDIRECT(BI$5&amp;$BD582),INDIRECT($D$6),0),MATCH($I582,INDIRECT($D$7),0)),"")</f>
        <v/>
      </c>
      <c r="BJ582" s="83" t="str" cm="1">
        <f t="array" aca="1" ref="BJ582" ca="1">IFERROR(INDEX(INDIRECT($D$4),MATCH(INDIRECT(BJ$5&amp;$BD582),INDIRECT($D$6),0),MATCH($I582,INDIRECT($D$7),0)),"")</f>
        <v/>
      </c>
      <c r="BK582" s="83" t="str" cm="1">
        <f t="array" aca="1" ref="BK582" ca="1">IFERROR(INDEX(INDIRECT($D$4),MATCH(INDIRECT(BK$5&amp;$BD582),INDIRECT($D$6),0),MATCH($I582,INDIRECT($D$7),0)),"")</f>
        <v/>
      </c>
      <c r="BL582" s="83" t="str" cm="1">
        <f t="array" aca="1" ref="BL582" ca="1">IFERROR(INDEX(INDIRECT($D$4),MATCH(INDIRECT(BL$5&amp;$BD582),INDIRECT($D$6),0),MATCH($I582,INDIRECT($D$7),0)),"")</f>
        <v/>
      </c>
      <c r="BM582" s="83" t="str" cm="1">
        <f t="array" aca="1" ref="BM582" ca="1">IFERROR(INDEX(INDIRECT($D$4),MATCH(INDIRECT(BM$5&amp;$BD582),INDIRECT($D$6),0),MATCH($I582,INDIRECT($D$7),0)),"")</f>
        <v/>
      </c>
      <c r="BN582" s="83" t="str" cm="1">
        <f t="array" aca="1" ref="BN582" ca="1">IFERROR(INDEX(INDIRECT($D$4),MATCH(INDIRECT(BN$5&amp;$BD582),INDIRECT($D$6),0),MATCH($I582,INDIRECT($D$7),0)),"")</f>
        <v/>
      </c>
      <c r="BO582" s="83" t="str" cm="1">
        <f t="array" aca="1" ref="BO582" ca="1">IFERROR(INDEX(INDIRECT($D$4),MATCH(INDIRECT(BO$5&amp;$BD582),INDIRECT($D$6),0),MATCH($I582,INDIRECT($D$7),0)),"")</f>
        <v/>
      </c>
      <c r="BP582" s="83" t="str" cm="1">
        <f t="array" aca="1" ref="BP582" ca="1">IFERROR(INDEX(INDIRECT($D$4),MATCH(INDIRECT(BP$5&amp;$BD582),INDIRECT($D$6),0),MATCH($I582,INDIRECT($D$7),0)),"")</f>
        <v/>
      </c>
      <c r="BQ582" s="83" t="str" cm="1">
        <f t="array" aca="1" ref="BQ582" ca="1">IFERROR(INDEX(INDIRECT($D$4),MATCH(INDIRECT(BQ$5&amp;$BD582),INDIRECT($D$6),0),MATCH($I582,INDIRECT($D$7),0)),"")</f>
        <v/>
      </c>
      <c r="BR582" s="83" t="str" cm="1">
        <f t="array" aca="1" ref="BR582" ca="1">IFERROR(INDEX(INDIRECT($D$4),MATCH(INDIRECT(BR$5&amp;$BD582),INDIRECT($D$6),0),MATCH($I582,INDIRECT($D$7),0)),"")</f>
        <v/>
      </c>
      <c r="BS582" s="83" t="str" cm="1">
        <f t="array" aca="1" ref="BS582" ca="1">IFERROR(INDEX(INDIRECT($D$4),MATCH(INDIRECT(BS$5&amp;$BD582),INDIRECT($D$6),0),MATCH($I582,INDIRECT($D$7),0)),"")</f>
        <v/>
      </c>
      <c r="BT582" s="83" t="str" cm="1">
        <f t="array" aca="1" ref="BT582" ca="1">IFERROR(INDEX(INDIRECT($D$4),MATCH(INDIRECT(BT$5&amp;$BD582),INDIRECT($D$6),0),MATCH($I582,INDIRECT($D$7),0)),"")</f>
        <v/>
      </c>
      <c r="BU582" s="83" t="str" cm="1">
        <f t="array" aca="1" ref="BU582" ca="1">IFERROR(INDEX(INDIRECT($D$4),MATCH(INDIRECT(BU$5&amp;$BD582),INDIRECT($D$6),0),MATCH($I582,INDIRECT($D$7),0)),"")</f>
        <v/>
      </c>
      <c r="BV582" s="100" t="str" cm="1">
        <f t="array" aca="1" ref="BV582" ca="1">IFERROR(INDEX(INDIRECT($D$4),MATCH(INDIRECT(BV$5&amp;$BD582),INDIRECT($D$6),0),MATCH($I582,INDIRECT($D$7),0)),"")</f>
        <v/>
      </c>
      <c r="BX582" s="82"/>
      <c r="BY582" s="83"/>
      <c r="BZ582" s="83"/>
      <c r="CA582" s="83"/>
      <c r="CB582" s="83"/>
      <c r="CC582" s="83"/>
      <c r="CD582" s="83"/>
      <c r="CE582" s="83"/>
      <c r="CF582" s="83"/>
      <c r="CG582" s="83"/>
      <c r="CH582" s="83"/>
      <c r="CI582" s="83"/>
      <c r="CJ582" s="83"/>
      <c r="CK582" s="83"/>
      <c r="CL582" s="83"/>
      <c r="CM582" s="83"/>
      <c r="CN582" s="83"/>
      <c r="CO582" s="100"/>
      <c r="CQ582" s="107"/>
      <c r="CR582" s="108" t="str">
        <f t="shared" si="144"/>
        <v/>
      </c>
      <c r="CS582" s="114"/>
      <c r="CT582" s="109" t="str">
        <f t="shared" ca="1" si="141"/>
        <v/>
      </c>
      <c r="CU582" s="82" t="str">
        <f>IF(ISNUMBER($CS582),INDEX(IRF.New!$CS$7:$DJ$37,MATCH(B568+1,IRF.New!$B$7:$B$37,0),MATCH($CT582,IRF.New!$CS$5:$DJ$5,0)),"")</f>
        <v/>
      </c>
      <c r="CV582" s="83"/>
      <c r="CW582" s="83" t="str">
        <f t="shared" si="142"/>
        <v/>
      </c>
      <c r="CX582" s="83"/>
      <c r="CY582" s="83"/>
      <c r="CZ582" s="112"/>
      <c r="DA582" s="112" t="str">
        <f>IF(ISNUMBER(CS582),INDEX(IRF.New!$CS$2:$DJ$2,MATCH('CF AUX'!$CT582,IRF.New!$CS$5:$DJ$5,0)),"")</f>
        <v/>
      </c>
      <c r="DB582" s="74"/>
      <c r="DD582" s="133" t="str">
        <f>IF(ISNUMBER(CS582),INDEX(IRF.New!$D$7:$CO$37,MATCH('CF AUX'!C563,IRF.New!$C$7:$C$37,0),MATCH(CT582,IRF.New!$D$5:$CO$5,0)),"")</f>
        <v/>
      </c>
    </row>
    <row r="585" spans="1:109" ht="16.5" thickBot="1" x14ac:dyDescent="0.3">
      <c r="B585" s="121" t="str">
        <f>"HORIZON "&amp;C588</f>
        <v>HORIZON 24</v>
      </c>
      <c r="C585" s="118"/>
      <c r="D585" s="119"/>
      <c r="E585" s="119"/>
      <c r="F585" s="120"/>
      <c r="G585" s="120"/>
      <c r="H585" s="120"/>
      <c r="I585" s="120"/>
      <c r="J585" s="120"/>
      <c r="K585" s="118"/>
      <c r="L585" s="119"/>
      <c r="M585" s="120"/>
      <c r="N585" s="120"/>
      <c r="O585" s="120"/>
      <c r="P585" s="120"/>
      <c r="Q585" s="120"/>
      <c r="R585" s="120"/>
      <c r="S585" s="120"/>
      <c r="T585" s="120"/>
      <c r="U585" s="120"/>
      <c r="V585" s="120"/>
      <c r="W585" s="120"/>
      <c r="X585" s="120"/>
      <c r="Y585" s="120"/>
      <c r="Z585" s="120"/>
      <c r="AA585" s="120"/>
      <c r="AB585" s="120"/>
      <c r="AC585" s="120"/>
      <c r="AD585" s="120"/>
      <c r="AE585" s="120"/>
      <c r="AF585" s="120"/>
      <c r="AG585" s="120"/>
      <c r="AH585" s="120"/>
      <c r="AI585" s="120"/>
      <c r="AJ585" s="120"/>
      <c r="AK585" s="120"/>
      <c r="AL585" s="120"/>
      <c r="AM585" s="120"/>
      <c r="AN585" s="120"/>
      <c r="AO585" s="120"/>
      <c r="AP585" s="120"/>
      <c r="AQ585" s="120"/>
      <c r="AR585" s="120"/>
      <c r="AS585" s="120"/>
      <c r="AT585" s="120"/>
      <c r="AU585" s="120"/>
      <c r="AV585" s="120"/>
      <c r="AW585" s="120"/>
      <c r="AX585" s="120"/>
      <c r="AY585" s="120"/>
      <c r="AZ585" s="120"/>
      <c r="BA585" s="120"/>
      <c r="BB585" s="120"/>
      <c r="BC585" s="120"/>
      <c r="BD585" s="120"/>
      <c r="BE585" s="120"/>
      <c r="BF585" s="120"/>
      <c r="BG585" s="120"/>
      <c r="BH585" s="120"/>
      <c r="BI585" s="120"/>
      <c r="BJ585" s="120"/>
      <c r="BK585" s="120"/>
      <c r="BL585" s="120"/>
      <c r="BM585" s="120"/>
      <c r="BN585" s="120"/>
      <c r="BO585" s="120"/>
      <c r="BP585" s="120"/>
      <c r="BQ585" s="120"/>
      <c r="BR585" s="120"/>
      <c r="BS585" s="120"/>
      <c r="BT585" s="120"/>
      <c r="BU585" s="120"/>
      <c r="BV585" s="120"/>
      <c r="BW585" s="120"/>
      <c r="BX585" s="120"/>
      <c r="BY585" s="120"/>
      <c r="BZ585" s="120"/>
      <c r="CA585" s="120"/>
      <c r="CB585" s="120"/>
      <c r="CC585" s="120"/>
      <c r="CD585" s="120"/>
      <c r="CE585" s="120"/>
      <c r="CF585" s="120"/>
      <c r="CG585" s="120"/>
      <c r="CH585" s="120"/>
      <c r="CI585" s="120"/>
      <c r="CJ585" s="120"/>
      <c r="CK585" s="120"/>
      <c r="CL585" s="120"/>
      <c r="CM585" s="120"/>
      <c r="CN585" s="120"/>
      <c r="CO585" s="120"/>
      <c r="CP585" s="120"/>
      <c r="CQ585" s="120"/>
      <c r="CR585" s="120"/>
      <c r="CS585" s="120"/>
      <c r="CT585" s="120"/>
      <c r="CU585" s="120"/>
      <c r="CV585" s="120"/>
      <c r="CW585" s="120"/>
      <c r="CX585" s="120"/>
      <c r="CY585" s="120"/>
      <c r="CZ585" s="120"/>
      <c r="DA585" s="120"/>
      <c r="DB585" s="120"/>
      <c r="DC585" s="120"/>
      <c r="DD585" s="120"/>
    </row>
    <row r="586" spans="1:109" ht="15.75" thickTop="1" x14ac:dyDescent="0.25">
      <c r="C586" s="61"/>
      <c r="D586" s="60"/>
      <c r="E586" s="60"/>
      <c r="K586" s="61"/>
      <c r="L586" s="60"/>
      <c r="BC586" s="61" t="s">
        <v>265</v>
      </c>
      <c r="BD586" s="59">
        <f>ROW(BE589)</f>
        <v>589</v>
      </c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</row>
    <row r="587" spans="1:109" x14ac:dyDescent="0.25">
      <c r="B587" s="59" t="s">
        <v>238</v>
      </c>
      <c r="I587" s="108" t="s">
        <v>251</v>
      </c>
      <c r="BE587" s="59" t="s">
        <v>247</v>
      </c>
    </row>
    <row r="588" spans="1:109" x14ac:dyDescent="0.25">
      <c r="B588" s="69" t="s">
        <v>226</v>
      </c>
      <c r="C588" s="70">
        <f>C563+1</f>
        <v>24</v>
      </c>
      <c r="I588" s="127" t="s">
        <v>249</v>
      </c>
      <c r="J588" s="76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  <c r="AD588" s="77"/>
      <c r="AE588" s="77"/>
      <c r="AF588" s="77"/>
      <c r="AG588" s="77"/>
      <c r="AH588" s="77"/>
      <c r="AI588" s="77"/>
      <c r="AJ588" s="77"/>
      <c r="AK588" s="77"/>
      <c r="AL588" s="77"/>
      <c r="AM588" s="77"/>
      <c r="AN588" s="77"/>
      <c r="AO588" s="77"/>
      <c r="AP588" s="77"/>
      <c r="AQ588" s="77"/>
      <c r="AR588" s="77"/>
      <c r="AS588" s="77"/>
      <c r="AT588" s="77"/>
      <c r="AU588" s="77"/>
      <c r="AV588" s="77"/>
      <c r="AW588" s="77"/>
      <c r="AX588" s="77"/>
      <c r="AY588" s="77"/>
      <c r="AZ588" s="77"/>
      <c r="BB588" s="64" t="s">
        <v>232</v>
      </c>
      <c r="BE588" s="104" t="str" cm="1">
        <f t="array" aca="1" ref="BE588:BV588" ca="1">TRANSPOSE(I590:I607)</f>
        <v/>
      </c>
      <c r="BF588" s="105" t="str">
        <f ca="1"/>
        <v/>
      </c>
      <c r="BG588" s="105" t="str">
        <f ca="1"/>
        <v/>
      </c>
      <c r="BH588" s="105" t="str">
        <f ca="1"/>
        <v/>
      </c>
      <c r="BI588" s="105" t="str">
        <f ca="1"/>
        <v/>
      </c>
      <c r="BJ588" s="105" t="str">
        <f ca="1"/>
        <v/>
      </c>
      <c r="BK588" s="105" t="str">
        <f ca="1"/>
        <v/>
      </c>
      <c r="BL588" s="105" t="str">
        <f ca="1"/>
        <v/>
      </c>
      <c r="BM588" s="105" t="str">
        <f ca="1"/>
        <v/>
      </c>
      <c r="BN588" s="105" t="str">
        <f ca="1"/>
        <v/>
      </c>
      <c r="BO588" s="105" t="str">
        <f ca="1"/>
        <v/>
      </c>
      <c r="BP588" s="105" t="str">
        <f ca="1"/>
        <v/>
      </c>
      <c r="BQ588" s="105" t="str">
        <f ca="1"/>
        <v/>
      </c>
      <c r="BR588" s="105" t="str">
        <f ca="1"/>
        <v/>
      </c>
      <c r="BS588" s="105" t="str">
        <f ca="1"/>
        <v/>
      </c>
      <c r="BT588" s="105" t="str">
        <f ca="1"/>
        <v/>
      </c>
      <c r="BU588" s="105" t="str">
        <f ca="1"/>
        <v/>
      </c>
      <c r="BV588" s="106" t="str">
        <f ca="1"/>
        <v/>
      </c>
      <c r="CU588" s="127" t="s">
        <v>249</v>
      </c>
      <c r="CW588" s="110" t="str">
        <f>SUBSTITUTE(ADDRESS(1,COLUMN(CW590),4),"1","")</f>
        <v>CW</v>
      </c>
      <c r="DD588" s="127" t="s">
        <v>249</v>
      </c>
    </row>
    <row r="589" spans="1:109" x14ac:dyDescent="0.25">
      <c r="B589" s="71" t="s">
        <v>225</v>
      </c>
      <c r="C589" s="72">
        <f>INDEX(IRF.New!$CR:$CR,MATCH('CF AUX'!C588,IRF.New!$C:$C,0))</f>
        <v>0</v>
      </c>
      <c r="F589" s="60" t="s">
        <v>263</v>
      </c>
      <c r="H589" s="65"/>
      <c r="I589" s="124" t="s">
        <v>264</v>
      </c>
      <c r="J589" s="60">
        <v>1</v>
      </c>
      <c r="K589" s="60">
        <f>J589+1</f>
        <v>2</v>
      </c>
      <c r="L589" s="60">
        <f t="shared" ref="L589:AZ589" si="146">K589+1</f>
        <v>3</v>
      </c>
      <c r="M589" s="60">
        <f t="shared" si="146"/>
        <v>4</v>
      </c>
      <c r="N589" s="60">
        <f t="shared" si="146"/>
        <v>5</v>
      </c>
      <c r="O589" s="60">
        <f t="shared" si="146"/>
        <v>6</v>
      </c>
      <c r="P589" s="60">
        <f t="shared" si="146"/>
        <v>7</v>
      </c>
      <c r="Q589" s="60">
        <f t="shared" si="146"/>
        <v>8</v>
      </c>
      <c r="R589" s="60">
        <f t="shared" si="146"/>
        <v>9</v>
      </c>
      <c r="S589" s="60">
        <f t="shared" si="146"/>
        <v>10</v>
      </c>
      <c r="T589" s="60">
        <f t="shared" si="146"/>
        <v>11</v>
      </c>
      <c r="U589" s="60">
        <f t="shared" si="146"/>
        <v>12</v>
      </c>
      <c r="V589" s="60">
        <f t="shared" si="146"/>
        <v>13</v>
      </c>
      <c r="W589" s="60">
        <f t="shared" si="146"/>
        <v>14</v>
      </c>
      <c r="X589" s="60">
        <f t="shared" si="146"/>
        <v>15</v>
      </c>
      <c r="Y589" s="60">
        <f t="shared" si="146"/>
        <v>16</v>
      </c>
      <c r="Z589" s="60">
        <f t="shared" si="146"/>
        <v>17</v>
      </c>
      <c r="AA589" s="60">
        <f t="shared" si="146"/>
        <v>18</v>
      </c>
      <c r="AB589" s="60">
        <f t="shared" si="146"/>
        <v>19</v>
      </c>
      <c r="AC589" s="60">
        <f t="shared" si="146"/>
        <v>20</v>
      </c>
      <c r="AD589" s="60">
        <f t="shared" si="146"/>
        <v>21</v>
      </c>
      <c r="AE589" s="60">
        <f t="shared" si="146"/>
        <v>22</v>
      </c>
      <c r="AF589" s="60">
        <f t="shared" si="146"/>
        <v>23</v>
      </c>
      <c r="AG589" s="60">
        <f t="shared" si="146"/>
        <v>24</v>
      </c>
      <c r="AH589" s="60">
        <f t="shared" si="146"/>
        <v>25</v>
      </c>
      <c r="AI589" s="60">
        <f t="shared" si="146"/>
        <v>26</v>
      </c>
      <c r="AJ589" s="60">
        <f t="shared" si="146"/>
        <v>27</v>
      </c>
      <c r="AK589" s="60">
        <f t="shared" si="146"/>
        <v>28</v>
      </c>
      <c r="AL589" s="60">
        <f t="shared" si="146"/>
        <v>29</v>
      </c>
      <c r="AM589" s="60">
        <f t="shared" si="146"/>
        <v>30</v>
      </c>
      <c r="AN589" s="60">
        <f t="shared" si="146"/>
        <v>31</v>
      </c>
      <c r="AO589" s="60">
        <f t="shared" si="146"/>
        <v>32</v>
      </c>
      <c r="AP589" s="60">
        <f t="shared" si="146"/>
        <v>33</v>
      </c>
      <c r="AQ589" s="60">
        <f t="shared" si="146"/>
        <v>34</v>
      </c>
      <c r="AR589" s="60">
        <f t="shared" si="146"/>
        <v>35</v>
      </c>
      <c r="AS589" s="60">
        <f t="shared" si="146"/>
        <v>36</v>
      </c>
      <c r="AT589" s="60">
        <f t="shared" si="146"/>
        <v>37</v>
      </c>
      <c r="AU589" s="60">
        <f t="shared" si="146"/>
        <v>38</v>
      </c>
      <c r="AV589" s="60">
        <f t="shared" si="146"/>
        <v>39</v>
      </c>
      <c r="AW589" s="60">
        <f t="shared" si="146"/>
        <v>40</v>
      </c>
      <c r="AX589" s="60">
        <f t="shared" si="146"/>
        <v>41</v>
      </c>
      <c r="AY589" s="60">
        <f t="shared" si="146"/>
        <v>42</v>
      </c>
      <c r="AZ589" s="60">
        <f t="shared" si="146"/>
        <v>43</v>
      </c>
      <c r="BB589" s="67" t="s">
        <v>239</v>
      </c>
      <c r="BE589" s="107" t="str">
        <f ca="1">IFERROR(INDEX(IRF.New!$CS$2:$DJ$2,MATCH(BE588,IRF.New!$CS$5:$DJ$5,0)),"")</f>
        <v/>
      </c>
      <c r="BF589" s="108" t="str">
        <f ca="1">IFERROR(INDEX(IRF.New!$CS$2:$DJ$2,MATCH(BF588,IRF.New!$CS$5:$DJ$5,0)),"")</f>
        <v/>
      </c>
      <c r="BG589" s="108" t="str">
        <f ca="1">IFERROR(INDEX(IRF.New!$CS$2:$DJ$2,MATCH(BG588,IRF.New!$CS$5:$DJ$5,0)),"")</f>
        <v/>
      </c>
      <c r="BH589" s="108" t="str">
        <f ca="1">IFERROR(INDEX(IRF.New!$CS$2:$DJ$2,MATCH(BH588,IRF.New!$CS$5:$DJ$5,0)),"")</f>
        <v/>
      </c>
      <c r="BI589" s="108" t="str">
        <f ca="1">IFERROR(INDEX(IRF.New!$CS$2:$DJ$2,MATCH(BI588,IRF.New!$CS$5:$DJ$5,0)),"")</f>
        <v/>
      </c>
      <c r="BJ589" s="108" t="str">
        <f ca="1">IFERROR(INDEX(IRF.New!$CS$2:$DJ$2,MATCH(BJ588,IRF.New!$CS$5:$DJ$5,0)),"")</f>
        <v/>
      </c>
      <c r="BK589" s="108" t="str">
        <f ca="1">IFERROR(INDEX(IRF.New!$CS$2:$DJ$2,MATCH(BK588,IRF.New!$CS$5:$DJ$5,0)),"")</f>
        <v/>
      </c>
      <c r="BL589" s="108" t="str">
        <f ca="1">IFERROR(INDEX(IRF.New!$CS$2:$DJ$2,MATCH(BL588,IRF.New!$CS$5:$DJ$5,0)),"")</f>
        <v/>
      </c>
      <c r="BM589" s="108" t="str">
        <f ca="1">IFERROR(INDEX(IRF.New!$CS$2:$DJ$2,MATCH(BM588,IRF.New!$CS$5:$DJ$5,0)),"")</f>
        <v/>
      </c>
      <c r="BN589" s="108" t="str">
        <f ca="1">IFERROR(INDEX(IRF.New!$CS$2:$DJ$2,MATCH(BN588,IRF.New!$CS$5:$DJ$5,0)),"")</f>
        <v/>
      </c>
      <c r="BO589" s="108" t="str">
        <f ca="1">IFERROR(INDEX(IRF.New!$CS$2:$DJ$2,MATCH(BO588,IRF.New!$CS$5:$DJ$5,0)),"")</f>
        <v/>
      </c>
      <c r="BP589" s="108" t="str">
        <f ca="1">IFERROR(INDEX(IRF.New!$CS$2:$DJ$2,MATCH(BP588,IRF.New!$CS$5:$DJ$5,0)),"")</f>
        <v/>
      </c>
      <c r="BQ589" s="108" t="str">
        <f ca="1">IFERROR(INDEX(IRF.New!$CS$2:$DJ$2,MATCH(BQ588,IRF.New!$CS$5:$DJ$5,0)),"")</f>
        <v/>
      </c>
      <c r="BR589" s="108" t="str">
        <f ca="1">IFERROR(INDEX(IRF.New!$CS$2:$DJ$2,MATCH(BR588,IRF.New!$CS$5:$DJ$5,0)),"")</f>
        <v/>
      </c>
      <c r="BS589" s="108" t="str">
        <f ca="1">IFERROR(INDEX(IRF.New!$CS$2:$DJ$2,MATCH(BS588,IRF.New!$CS$5:$DJ$5,0)),"")</f>
        <v/>
      </c>
      <c r="BT589" s="108" t="str">
        <f ca="1">IFERROR(INDEX(IRF.New!$CS$2:$DJ$2,MATCH(BT588,IRF.New!$CS$5:$DJ$5,0)),"")</f>
        <v/>
      </c>
      <c r="BU589" s="108" t="str">
        <f ca="1">IFERROR(INDEX(IRF.New!$CS$2:$DJ$2,MATCH(BU588,IRF.New!$CS$5:$DJ$5,0)),"")</f>
        <v/>
      </c>
      <c r="BV589" s="109" t="str">
        <f ca="1">IFERROR(INDEX(IRF.New!$CS$2:$DJ$2,MATCH(BV588,IRF.New!$CS$5:$DJ$5,0)),"")</f>
        <v/>
      </c>
      <c r="BX589" s="59" t="s">
        <v>242</v>
      </c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59"/>
      <c r="CN589" s="59"/>
      <c r="CO589" s="59"/>
      <c r="CQ589" s="59"/>
      <c r="CR589" s="59"/>
      <c r="CS589" s="59"/>
      <c r="CT589" s="59"/>
      <c r="CU589" s="60" t="s">
        <v>244</v>
      </c>
      <c r="CV589" s="59"/>
      <c r="CW589" s="60" t="s">
        <v>250</v>
      </c>
      <c r="CX589" s="60"/>
      <c r="CY589" s="60" t="s">
        <v>237</v>
      </c>
      <c r="CZ589" s="59" t="s">
        <v>231</v>
      </c>
      <c r="DA589" s="59" t="s">
        <v>243</v>
      </c>
      <c r="DB589" s="60" t="s">
        <v>272</v>
      </c>
      <c r="DD589" s="44" t="s">
        <v>246</v>
      </c>
    </row>
    <row r="590" spans="1:109" x14ac:dyDescent="0.25">
      <c r="B590" s="73" t="s">
        <v>228</v>
      </c>
      <c r="C590" s="74">
        <f>INDEX(IRF.New!$CR$41:$CR$64,MATCH('CF AUX'!C588,IRF.New!$CQ$41:$CQ$64,0))</f>
        <v>64</v>
      </c>
      <c r="F590" s="135" t="str">
        <f>IF(ISNUMBER(H590),IF(ABS((DD590-CU590))&lt;0.001,TRUE,FALSE),"")</f>
        <v/>
      </c>
      <c r="H590" s="143" t="e" cm="1" vm="1">
        <f t="array" ref="H590">_xlfn.SEQUENCE(C589)</f>
        <v>#VALUE!</v>
      </c>
      <c r="I590" s="128" t="str">
        <f ca="1">IF(ISNUMBER(H590),INDEX(IRF.New!$CS$5:$DJ$5,MATCH('CF AUX'!H590,INDIRECT("IRF.New!$CS$"&amp;C590&amp;":$DJ$"&amp;C590),0)),"")</f>
        <v/>
      </c>
      <c r="J590" s="78" t="str">
        <f ca="1">IF(ISNUMBER($H590),INDEX(INDIRECT($D$4),MATCH('CF AUX'!J$14,INDIRECT($D$5),0),MATCH('CF AUX'!$I590,INDIRECT($D$7),0)),"")</f>
        <v/>
      </c>
      <c r="K590" s="79" t="str">
        <f ca="1">IF(ISNUMBER($H590),INDEX(INDIRECT($D$4),MATCH('CF AUX'!K$14,INDIRECT($D$5),0),MATCH('CF AUX'!$I590,INDIRECT($D$7),0)),"")</f>
        <v/>
      </c>
      <c r="L590" s="79" t="str">
        <f ca="1">IF(ISNUMBER($H590),INDEX(INDIRECT($D$4),MATCH('CF AUX'!L$14,INDIRECT($D$5),0),MATCH('CF AUX'!$I590,INDIRECT($D$7),0)),"")</f>
        <v/>
      </c>
      <c r="M590" s="79" t="str">
        <f ca="1">IF(ISNUMBER($H590),INDEX(INDIRECT($D$4),MATCH('CF AUX'!M$14,INDIRECT($D$5),0),MATCH('CF AUX'!$I590,INDIRECT($D$7),0)),"")</f>
        <v/>
      </c>
      <c r="N590" s="79" t="str">
        <f ca="1">IF(ISNUMBER($H590),INDEX(INDIRECT($D$4),MATCH('CF AUX'!N$14,INDIRECT($D$5),0),MATCH('CF AUX'!$I590,INDIRECT($D$7),0)),"")</f>
        <v/>
      </c>
      <c r="O590" s="79" t="str">
        <f ca="1">IF(ISNUMBER($H590),INDEX(INDIRECT($D$4),MATCH('CF AUX'!O$14,INDIRECT($D$5),0),MATCH('CF AUX'!$I590,INDIRECT($D$7),0)),"")</f>
        <v/>
      </c>
      <c r="P590" s="79" t="str">
        <f ca="1">IF(ISNUMBER($H590),INDEX(INDIRECT($D$4),MATCH('CF AUX'!P$14,INDIRECT($D$5),0),MATCH('CF AUX'!$I590,INDIRECT($D$7),0)),"")</f>
        <v/>
      </c>
      <c r="Q590" s="79" t="str">
        <f ca="1">IF(ISNUMBER($H590),INDEX(INDIRECT($D$4),MATCH('CF AUX'!Q$14,INDIRECT($D$5),0),MATCH('CF AUX'!$I590,INDIRECT($D$7),0)),"")</f>
        <v/>
      </c>
      <c r="R590" s="79" t="str">
        <f ca="1">IF(ISNUMBER($H590),INDEX(INDIRECT($D$4),MATCH('CF AUX'!R$14,INDIRECT($D$5),0),MATCH('CF AUX'!$I590,INDIRECT($D$7),0)),"")</f>
        <v/>
      </c>
      <c r="S590" s="79" t="str">
        <f ca="1">IF(ISNUMBER($H590),INDEX(INDIRECT($D$4),MATCH('CF AUX'!S$14,INDIRECT($D$5),0),MATCH('CF AUX'!$I590,INDIRECT($D$7),0)),"")</f>
        <v/>
      </c>
      <c r="T590" s="79" t="str">
        <f ca="1">IF(ISNUMBER($H590),INDEX(INDIRECT($D$4),MATCH('CF AUX'!T$14,INDIRECT($D$5),0),MATCH('CF AUX'!$I590,INDIRECT($D$7),0)),"")</f>
        <v/>
      </c>
      <c r="U590" s="79" t="str">
        <f ca="1">IF(ISNUMBER($H590),INDEX(INDIRECT($D$4),MATCH('CF AUX'!U$14,INDIRECT($D$5),0),MATCH('CF AUX'!$I590,INDIRECT($D$7),0)),"")</f>
        <v/>
      </c>
      <c r="V590" s="79" t="str">
        <f ca="1">IF(ISNUMBER($H590),INDEX(INDIRECT($D$4),MATCH('CF AUX'!V$14,INDIRECT($D$5),0),MATCH('CF AUX'!$I590,INDIRECT($D$7),0)),"")</f>
        <v/>
      </c>
      <c r="W590" s="79" t="str">
        <f ca="1">IF(ISNUMBER($H590),INDEX(INDIRECT($D$4),MATCH('CF AUX'!W$14,INDIRECT($D$5),0),MATCH('CF AUX'!$I590,INDIRECT($D$7),0)),"")</f>
        <v/>
      </c>
      <c r="X590" s="79" t="str">
        <f ca="1">IF(ISNUMBER($H590),INDEX(INDIRECT($D$4),MATCH('CF AUX'!X$14,INDIRECT($D$5),0),MATCH('CF AUX'!$I590,INDIRECT($D$7),0)),"")</f>
        <v/>
      </c>
      <c r="Y590" s="79" t="str">
        <f ca="1">IF(ISNUMBER($H590),INDEX(INDIRECT($D$4),MATCH('CF AUX'!Y$14,INDIRECT($D$5),0),MATCH('CF AUX'!$I590,INDIRECT($D$7),0)),"")</f>
        <v/>
      </c>
      <c r="Z590" s="79" t="str">
        <f ca="1">IF(ISNUMBER($H590),INDEX(INDIRECT($D$4),MATCH('CF AUX'!Z$14,INDIRECT($D$5),0),MATCH('CF AUX'!$I590,INDIRECT($D$7),0)),"")</f>
        <v/>
      </c>
      <c r="AA590" s="79" t="str">
        <f ca="1">IF(ISNUMBER($H590),INDEX(INDIRECT($D$4),MATCH('CF AUX'!AA$14,INDIRECT($D$5),0),MATCH('CF AUX'!$I590,INDIRECT($D$7),0)),"")</f>
        <v/>
      </c>
      <c r="AB590" s="79" t="str">
        <f ca="1">IF(ISNUMBER($H590),INDEX(INDIRECT($D$4),MATCH('CF AUX'!AB$14,INDIRECT($D$5),0),MATCH('CF AUX'!$I590,INDIRECT($D$7),0)),"")</f>
        <v/>
      </c>
      <c r="AC590" s="79" t="str">
        <f ca="1">IF(ISNUMBER($H590),INDEX(INDIRECT($D$4),MATCH('CF AUX'!AC$14,INDIRECT($D$5),0),MATCH('CF AUX'!$I590,INDIRECT($D$7),0)),"")</f>
        <v/>
      </c>
      <c r="AD590" s="79" t="str">
        <f ca="1">IF(ISNUMBER($H590),INDEX(INDIRECT($D$4),MATCH('CF AUX'!AD$14,INDIRECT($D$5),0),MATCH('CF AUX'!$I590,INDIRECT($D$7),0)),"")</f>
        <v/>
      </c>
      <c r="AE590" s="79" t="str">
        <f ca="1">IF(ISNUMBER($H590),INDEX(INDIRECT($D$4),MATCH('CF AUX'!AE$14,INDIRECT($D$5),0),MATCH('CF AUX'!$I590,INDIRECT($D$7),0)),"")</f>
        <v/>
      </c>
      <c r="AF590" s="79" t="str">
        <f ca="1">IF(ISNUMBER($H590),INDEX(INDIRECT($D$4),MATCH('CF AUX'!AF$14,INDIRECT($D$5),0),MATCH('CF AUX'!$I590,INDIRECT($D$7),0)),"")</f>
        <v/>
      </c>
      <c r="AG590" s="79" t="str">
        <f ca="1">IF(ISNUMBER($H590),INDEX(INDIRECT($D$4),MATCH('CF AUX'!AG$14,INDIRECT($D$5),0),MATCH('CF AUX'!$I590,INDIRECT($D$7),0)),"")</f>
        <v/>
      </c>
      <c r="AH590" s="79" t="str">
        <f ca="1">IF(ISNUMBER($H590),INDEX(INDIRECT($D$4),MATCH('CF AUX'!AH$14,INDIRECT($D$5),0),MATCH('CF AUX'!$I590,INDIRECT($D$7),0)),"")</f>
        <v/>
      </c>
      <c r="AI590" s="79" t="str">
        <f ca="1">IF(ISNUMBER($H590),INDEX(INDIRECT($D$4),MATCH('CF AUX'!AI$14,INDIRECT($D$5),0),MATCH('CF AUX'!$I590,INDIRECT($D$7),0)),"")</f>
        <v/>
      </c>
      <c r="AJ590" s="79" t="str">
        <f ca="1">IF(ISNUMBER($H590),INDEX(INDIRECT($D$4),MATCH('CF AUX'!AJ$14,INDIRECT($D$5),0),MATCH('CF AUX'!$I590,INDIRECT($D$7),0)),"")</f>
        <v/>
      </c>
      <c r="AK590" s="79" t="str">
        <f ca="1">IF(ISNUMBER($H590),INDEX(INDIRECT($D$4),MATCH('CF AUX'!AK$14,INDIRECT($D$5),0),MATCH('CF AUX'!$I590,INDIRECT($D$7),0)),"")</f>
        <v/>
      </c>
      <c r="AL590" s="79" t="str">
        <f ca="1">IF(ISNUMBER($H590),INDEX(INDIRECT($D$4),MATCH('CF AUX'!AL$14,INDIRECT($D$5),0),MATCH('CF AUX'!$I590,INDIRECT($D$7),0)),"")</f>
        <v/>
      </c>
      <c r="AM590" s="79" t="str">
        <f ca="1">IF(ISNUMBER($H590),INDEX(INDIRECT($D$4),MATCH('CF AUX'!AM$14,INDIRECT($D$5),0),MATCH('CF AUX'!$I590,INDIRECT($D$7),0)),"")</f>
        <v/>
      </c>
      <c r="AN590" s="79" t="str">
        <f ca="1">IF(ISNUMBER($H590),INDEX(INDIRECT($D$4),MATCH('CF AUX'!AN$14,INDIRECT($D$5),0),MATCH('CF AUX'!$I590,INDIRECT($D$7),0)),"")</f>
        <v/>
      </c>
      <c r="AO590" s="79" t="str">
        <f ca="1">IF(ISNUMBER($H590),INDEX(INDIRECT($D$4),MATCH('CF AUX'!AO$14,INDIRECT($D$5),0),MATCH('CF AUX'!$I590,INDIRECT($D$7),0)),"")</f>
        <v/>
      </c>
      <c r="AP590" s="79" t="str">
        <f ca="1">IF(ISNUMBER($H590),INDEX(INDIRECT($D$4),MATCH('CF AUX'!AP$14,INDIRECT($D$5),0),MATCH('CF AUX'!$I590,INDIRECT($D$7),0)),"")</f>
        <v/>
      </c>
      <c r="AQ590" s="79" t="str">
        <f ca="1">IF(ISNUMBER($H590),INDEX(INDIRECT($D$4),MATCH('CF AUX'!AQ$14,INDIRECT($D$5),0),MATCH('CF AUX'!$I590,INDIRECT($D$7),0)),"")</f>
        <v/>
      </c>
      <c r="AR590" s="79" t="str">
        <f ca="1">IF(ISNUMBER($H590),INDEX(INDIRECT($D$4),MATCH('CF AUX'!AR$14,INDIRECT($D$5),0),MATCH('CF AUX'!$I590,INDIRECT($D$7),0)),"")</f>
        <v/>
      </c>
      <c r="AS590" s="79" t="str">
        <f ca="1">IF(ISNUMBER($H590),INDEX(INDIRECT($D$4),MATCH('CF AUX'!AS$14,INDIRECT($D$5),0),MATCH('CF AUX'!$I590,INDIRECT($D$7),0)),"")</f>
        <v/>
      </c>
      <c r="AT590" s="79" t="str">
        <f ca="1">IF(ISNUMBER($H590),INDEX(INDIRECT($D$4),MATCH('CF AUX'!AT$14,INDIRECT($D$5),0),MATCH('CF AUX'!$I590,INDIRECT($D$7),0)),"")</f>
        <v/>
      </c>
      <c r="AU590" s="79" t="str">
        <f ca="1">IF(ISNUMBER($H590),INDEX(INDIRECT($D$4),MATCH('CF AUX'!AU$14,INDIRECT($D$5),0),MATCH('CF AUX'!$I590,INDIRECT($D$7),0)),"")</f>
        <v/>
      </c>
      <c r="AV590" s="79" t="str">
        <f ca="1">IF(ISNUMBER($H590),INDEX(INDIRECT($D$4),MATCH('CF AUX'!AV$14,INDIRECT($D$5),0),MATCH('CF AUX'!$I590,INDIRECT($D$7),0)),"")</f>
        <v/>
      </c>
      <c r="AW590" s="79" t="str">
        <f ca="1">IF(ISNUMBER($H590),INDEX(INDIRECT($D$4),MATCH('CF AUX'!AW$14,INDIRECT($D$5),0),MATCH('CF AUX'!$I590,INDIRECT($D$7),0)),"")</f>
        <v/>
      </c>
      <c r="AX590" s="79" t="str">
        <f ca="1">IF(ISNUMBER($H590),INDEX(INDIRECT($D$4),MATCH('CF AUX'!AX$14,INDIRECT($D$5),0),MATCH('CF AUX'!$I590,INDIRECT($D$7),0)),"")</f>
        <v/>
      </c>
      <c r="AY590" s="79" t="str">
        <f ca="1">IF(ISNUMBER($H590),INDEX(INDIRECT($D$4),MATCH('CF AUX'!AY$14,INDIRECT($D$5),0),MATCH('CF AUX'!$I590,INDIRECT($D$7),0)),"")</f>
        <v/>
      </c>
      <c r="AZ590" s="79" t="str">
        <f ca="1">IF(ISNUMBER($H590),INDEX(INDIRECT($D$4),MATCH('CF AUX'!AZ$14,INDIRECT($D$5),0),MATCH('CF AUX'!$I590,INDIRECT($D$7),0)),"")</f>
        <v/>
      </c>
      <c r="BB590" s="95" t="str" cm="1">
        <f t="array" aca="1" ref="BB590" ca="1">IF(ISNUMBER($H590),MMULT(J590:AZ590,TRANSPOSE(INDIRECT($D$8&amp;$G$4&amp;B593&amp;":"&amp;$G$6&amp;B593))),"")</f>
        <v/>
      </c>
      <c r="BD590" s="59">
        <f>BD586</f>
        <v>589</v>
      </c>
      <c r="BE590" s="78" t="str" cm="1">
        <f t="array" aca="1" ref="BE590" ca="1">IFERROR(INDEX(INDIRECT($D$4),MATCH(INDIRECT(BE$5&amp;$BD590),INDIRECT($D$6),0),MATCH($I590,INDIRECT($D$7),0)),"")</f>
        <v/>
      </c>
      <c r="BF590" s="79" t="str" cm="1">
        <f t="array" aca="1" ref="BF590" ca="1">IFERROR(INDEX(INDIRECT($D$4),MATCH(INDIRECT(BF$5&amp;$BD590),INDIRECT($D$6),0),MATCH($I590,INDIRECT($D$7),0)),"")</f>
        <v/>
      </c>
      <c r="BG590" s="79" t="str" cm="1">
        <f t="array" aca="1" ref="BG590" ca="1">IFERROR(INDEX(INDIRECT($D$4),MATCH(INDIRECT(BG$5&amp;$BD590),INDIRECT($D$6),0),MATCH($I590,INDIRECT($D$7),0)),"")</f>
        <v/>
      </c>
      <c r="BH590" s="79" t="str" cm="1">
        <f t="array" aca="1" ref="BH590" ca="1">IFERROR(INDEX(INDIRECT($D$4),MATCH(INDIRECT(BH$5&amp;$BD590),INDIRECT($D$6),0),MATCH($I590,INDIRECT($D$7),0)),"")</f>
        <v/>
      </c>
      <c r="BI590" s="79" t="str" cm="1">
        <f t="array" aca="1" ref="BI590" ca="1">IFERROR(INDEX(INDIRECT($D$4),MATCH(INDIRECT(BI$5&amp;$BD590),INDIRECT($D$6),0),MATCH($I590,INDIRECT($D$7),0)),"")</f>
        <v/>
      </c>
      <c r="BJ590" s="79" t="str" cm="1">
        <f t="array" aca="1" ref="BJ590" ca="1">IFERROR(INDEX(INDIRECT($D$4),MATCH(INDIRECT(BJ$5&amp;$BD590),INDIRECT($D$6),0),MATCH($I590,INDIRECT($D$7),0)),"")</f>
        <v/>
      </c>
      <c r="BK590" s="79" t="str" cm="1">
        <f t="array" aca="1" ref="BK590" ca="1">IFERROR(INDEX(INDIRECT($D$4),MATCH(INDIRECT(BK$5&amp;$BD590),INDIRECT($D$6),0),MATCH($I590,INDIRECT($D$7),0)),"")</f>
        <v/>
      </c>
      <c r="BL590" s="79" t="str" cm="1">
        <f t="array" aca="1" ref="BL590" ca="1">IFERROR(INDEX(INDIRECT($D$4),MATCH(INDIRECT(BL$5&amp;$BD590),INDIRECT($D$6),0),MATCH($I590,INDIRECT($D$7),0)),"")</f>
        <v/>
      </c>
      <c r="BM590" s="79" t="str" cm="1">
        <f t="array" aca="1" ref="BM590" ca="1">IFERROR(INDEX(INDIRECT($D$4),MATCH(INDIRECT(BM$5&amp;$BD590),INDIRECT($D$6),0),MATCH($I590,INDIRECT($D$7),0)),"")</f>
        <v/>
      </c>
      <c r="BN590" s="79" t="str" cm="1">
        <f t="array" aca="1" ref="BN590" ca="1">IFERROR(INDEX(INDIRECT($D$4),MATCH(INDIRECT(BN$5&amp;$BD590),INDIRECT($D$6),0),MATCH($I590,INDIRECT($D$7),0)),"")</f>
        <v/>
      </c>
      <c r="BO590" s="79" t="str" cm="1">
        <f t="array" aca="1" ref="BO590" ca="1">IFERROR(INDEX(INDIRECT($D$4),MATCH(INDIRECT(BO$5&amp;$BD590),INDIRECT($D$6),0),MATCH($I590,INDIRECT($D$7),0)),"")</f>
        <v/>
      </c>
      <c r="BP590" s="79" t="str" cm="1">
        <f t="array" aca="1" ref="BP590" ca="1">IFERROR(INDEX(INDIRECT($D$4),MATCH(INDIRECT(BP$5&amp;$BD590),INDIRECT($D$6),0),MATCH($I590,INDIRECT($D$7),0)),"")</f>
        <v/>
      </c>
      <c r="BQ590" s="79" t="str" cm="1">
        <f t="array" aca="1" ref="BQ590" ca="1">IFERROR(INDEX(INDIRECT($D$4),MATCH(INDIRECT(BQ$5&amp;$BD590),INDIRECT($D$6),0),MATCH($I590,INDIRECT($D$7),0)),"")</f>
        <v/>
      </c>
      <c r="BR590" s="79" t="str" cm="1">
        <f t="array" aca="1" ref="BR590" ca="1">IFERROR(INDEX(INDIRECT($D$4),MATCH(INDIRECT(BR$5&amp;$BD590),INDIRECT($D$6),0),MATCH($I590,INDIRECT($D$7),0)),"")</f>
        <v/>
      </c>
      <c r="BS590" s="79" t="str" cm="1">
        <f t="array" aca="1" ref="BS590" ca="1">IFERROR(INDEX(INDIRECT($D$4),MATCH(INDIRECT(BS$5&amp;$BD590),INDIRECT($D$6),0),MATCH($I590,INDIRECT($D$7),0)),"")</f>
        <v/>
      </c>
      <c r="BT590" s="79" t="str" cm="1">
        <f t="array" aca="1" ref="BT590" ca="1">IFERROR(INDEX(INDIRECT($D$4),MATCH(INDIRECT(BT$5&amp;$BD590),INDIRECT($D$6),0),MATCH($I590,INDIRECT($D$7),0)),"")</f>
        <v/>
      </c>
      <c r="BU590" s="79" t="str" cm="1">
        <f t="array" aca="1" ref="BU590" ca="1">IFERROR(INDEX(INDIRECT($D$4),MATCH(INDIRECT(BU$5&amp;$BD590),INDIRECT($D$6),0),MATCH($I590,INDIRECT($D$7),0)),"")</f>
        <v/>
      </c>
      <c r="BV590" s="98" t="str" cm="1">
        <f t="array" aca="1" ref="BV590" ca="1">IFERROR(INDEX(INDIRECT($D$4),MATCH(INDIRECT(BV$5&amp;$BD590),INDIRECT($D$6),0),MATCH($I590,INDIRECT($D$7),0)),"")</f>
        <v/>
      </c>
      <c r="BX590" s="78" t="e" cm="1">
        <f t="array" aca="1" ref="BX590" ca="1">MINVERSE(INDIRECT(C601&amp;D601&amp;":"&amp;C602&amp;D602))</f>
        <v>#VALUE!</v>
      </c>
      <c r="BY590" s="79"/>
      <c r="BZ590" s="79"/>
      <c r="CA590" s="79"/>
      <c r="CB590" s="79"/>
      <c r="CC590" s="79"/>
      <c r="CD590" s="79"/>
      <c r="CE590" s="79"/>
      <c r="CF590" s="79"/>
      <c r="CG590" s="79"/>
      <c r="CH590" s="79"/>
      <c r="CI590" s="79"/>
      <c r="CJ590" s="79"/>
      <c r="CK590" s="79"/>
      <c r="CL590" s="79"/>
      <c r="CM590" s="79"/>
      <c r="CN590" s="79"/>
      <c r="CO590" s="98"/>
      <c r="CQ590" s="145" t="s">
        <v>206</v>
      </c>
      <c r="CR590" s="105" t="str">
        <f>IF(ISNUMBER(CS590),ROW(CS590),"")</f>
        <v/>
      </c>
      <c r="CS590" s="77" t="e" cm="1" vm="1">
        <f t="array" ref="CS590">_xlfn.SEQUENCE(C589)</f>
        <v>#VALUE!</v>
      </c>
      <c r="CT590" s="115" t="str">
        <f t="shared" ref="CT590:CT607" ca="1" si="147">I590</f>
        <v/>
      </c>
      <c r="CU590" s="78" t="str">
        <f>IF(ISNUMBER($CS590),INDEX(IRF.New!$CS$7:$DJ$37,MATCH(B593+1,IRF.New!$B$7:$B$37,0),MATCH($CT590,IRF.New!$CS$5:$DJ$5,0)),"")</f>
        <v/>
      </c>
      <c r="CV590" s="79"/>
      <c r="CW590" s="79" t="str">
        <f t="shared" ref="CW590:CW607" si="148">IF(ISNUMBER(CU590),CU590-BB590,"")</f>
        <v/>
      </c>
      <c r="CX590" s="79"/>
      <c r="CY590" s="79" t="e" cm="1">
        <f t="array" aca="1" ref="CY590" ca="1">MMULT(_xlfn.ANCHORARRAY(BX590),CW590:INDIRECT(CW588&amp;MAX(CR590:CR607)))</f>
        <v>#VALUE!</v>
      </c>
      <c r="CZ590" s="63">
        <f>ROW(CY590)</f>
        <v>590</v>
      </c>
      <c r="DA590" s="111" t="str">
        <f>IF(ISNUMBER(CS590),INDEX(IRF.New!$CS$2:$DJ$2,MATCH('CF AUX'!$CT590,IRF.New!$CS$5:$DJ$5,0)),"")</f>
        <v/>
      </c>
      <c r="DB590" s="85">
        <f>C588</f>
        <v>24</v>
      </c>
      <c r="DD590" s="131" t="str">
        <f>IF(ISNUMBER(CS590),INDEX(IRF.New!$D$7:$CO$37,MATCH('CF AUX'!C588,IRF.New!$C$7:$C$37,0),MATCH(CT590,IRF.New!$D$5:$CO$5,0)),"")</f>
        <v/>
      </c>
      <c r="DE590" s="1"/>
    </row>
    <row r="591" spans="1:109" x14ac:dyDescent="0.25">
      <c r="F591" s="136" t="str">
        <f t="shared" ref="F591:F607" si="149">IF(ISNUMBER(H591),IF(ABS((DD591-CU591))&lt;0.001,TRUE,FALSE),"")</f>
        <v/>
      </c>
      <c r="H591" s="143"/>
      <c r="I591" s="128" t="str">
        <f ca="1">IF(ISNUMBER(H591),INDEX(IRF.New!$CS$5:$DJ$5,MATCH('CF AUX'!H591,INDIRECT("IRF.New!$CS$"&amp;C590&amp;":$DJ$"&amp;C590),0)),"")</f>
        <v/>
      </c>
      <c r="J591" s="80" t="str">
        <f ca="1">IF(ISNUMBER($H591),INDEX(INDIRECT($D$4),MATCH('CF AUX'!J$14,INDIRECT($D$5),0),MATCH('CF AUX'!$I591,INDIRECT($D$7),0)),"")</f>
        <v/>
      </c>
      <c r="K591" s="81" t="str">
        <f ca="1">IF(ISNUMBER($H591),INDEX(INDIRECT($D$4),MATCH('CF AUX'!K$14,INDIRECT($D$5),0),MATCH('CF AUX'!$I591,INDIRECT($D$7),0)),"")</f>
        <v/>
      </c>
      <c r="L591" s="81" t="str">
        <f ca="1">IF(ISNUMBER($H591),INDEX(INDIRECT($D$4),MATCH('CF AUX'!L$14,INDIRECT($D$5),0),MATCH('CF AUX'!$I591,INDIRECT($D$7),0)),"")</f>
        <v/>
      </c>
      <c r="M591" s="81" t="str">
        <f ca="1">IF(ISNUMBER($H591),INDEX(INDIRECT($D$4),MATCH('CF AUX'!M$14,INDIRECT($D$5),0),MATCH('CF AUX'!$I591,INDIRECT($D$7),0)),"")</f>
        <v/>
      </c>
      <c r="N591" s="81" t="str">
        <f ca="1">IF(ISNUMBER($H591),INDEX(INDIRECT($D$4),MATCH('CF AUX'!N$14,INDIRECT($D$5),0),MATCH('CF AUX'!$I591,INDIRECT($D$7),0)),"")</f>
        <v/>
      </c>
      <c r="O591" s="81" t="str">
        <f ca="1">IF(ISNUMBER($H591),INDEX(INDIRECT($D$4),MATCH('CF AUX'!O$14,INDIRECT($D$5),0),MATCH('CF AUX'!$I591,INDIRECT($D$7),0)),"")</f>
        <v/>
      </c>
      <c r="P591" s="81" t="str">
        <f ca="1">IF(ISNUMBER($H591),INDEX(INDIRECT($D$4),MATCH('CF AUX'!P$14,INDIRECT($D$5),0),MATCH('CF AUX'!$I591,INDIRECT($D$7),0)),"")</f>
        <v/>
      </c>
      <c r="Q591" s="81" t="str">
        <f ca="1">IF(ISNUMBER($H591),INDEX(INDIRECT($D$4),MATCH('CF AUX'!Q$14,INDIRECT($D$5),0),MATCH('CF AUX'!$I591,INDIRECT($D$7),0)),"")</f>
        <v/>
      </c>
      <c r="R591" s="81" t="str">
        <f ca="1">IF(ISNUMBER($H591),INDEX(INDIRECT($D$4),MATCH('CF AUX'!R$14,INDIRECT($D$5),0),MATCH('CF AUX'!$I591,INDIRECT($D$7),0)),"")</f>
        <v/>
      </c>
      <c r="S591" s="81" t="str">
        <f ca="1">IF(ISNUMBER($H591),INDEX(INDIRECT($D$4),MATCH('CF AUX'!S$14,INDIRECT($D$5),0),MATCH('CF AUX'!$I591,INDIRECT($D$7),0)),"")</f>
        <v/>
      </c>
      <c r="T591" s="81" t="str">
        <f ca="1">IF(ISNUMBER($H591),INDEX(INDIRECT($D$4),MATCH('CF AUX'!T$14,INDIRECT($D$5),0),MATCH('CF AUX'!$I591,INDIRECT($D$7),0)),"")</f>
        <v/>
      </c>
      <c r="U591" s="81" t="str">
        <f ca="1">IF(ISNUMBER($H591),INDEX(INDIRECT($D$4),MATCH('CF AUX'!U$14,INDIRECT($D$5),0),MATCH('CF AUX'!$I591,INDIRECT($D$7),0)),"")</f>
        <v/>
      </c>
      <c r="V591" s="81" t="str">
        <f ca="1">IF(ISNUMBER($H591),INDEX(INDIRECT($D$4),MATCH('CF AUX'!V$14,INDIRECT($D$5),0),MATCH('CF AUX'!$I591,INDIRECT($D$7),0)),"")</f>
        <v/>
      </c>
      <c r="W591" s="81" t="str">
        <f ca="1">IF(ISNUMBER($H591),INDEX(INDIRECT($D$4),MATCH('CF AUX'!W$14,INDIRECT($D$5),0),MATCH('CF AUX'!$I591,INDIRECT($D$7),0)),"")</f>
        <v/>
      </c>
      <c r="X591" s="81" t="str">
        <f ca="1">IF(ISNUMBER($H591),INDEX(INDIRECT($D$4),MATCH('CF AUX'!X$14,INDIRECT($D$5),0),MATCH('CF AUX'!$I591,INDIRECT($D$7),0)),"")</f>
        <v/>
      </c>
      <c r="Y591" s="81" t="str">
        <f ca="1">IF(ISNUMBER($H591),INDEX(INDIRECT($D$4),MATCH('CF AUX'!Y$14,INDIRECT($D$5),0),MATCH('CF AUX'!$I591,INDIRECT($D$7),0)),"")</f>
        <v/>
      </c>
      <c r="Z591" s="81" t="str">
        <f ca="1">IF(ISNUMBER($H591),INDEX(INDIRECT($D$4),MATCH('CF AUX'!Z$14,INDIRECT($D$5),0),MATCH('CF AUX'!$I591,INDIRECT($D$7),0)),"")</f>
        <v/>
      </c>
      <c r="AA591" s="81" t="str">
        <f ca="1">IF(ISNUMBER($H591),INDEX(INDIRECT($D$4),MATCH('CF AUX'!AA$14,INDIRECT($D$5),0),MATCH('CF AUX'!$I591,INDIRECT($D$7),0)),"")</f>
        <v/>
      </c>
      <c r="AB591" s="81" t="str">
        <f ca="1">IF(ISNUMBER($H591),INDEX(INDIRECT($D$4),MATCH('CF AUX'!AB$14,INDIRECT($D$5),0),MATCH('CF AUX'!$I591,INDIRECT($D$7),0)),"")</f>
        <v/>
      </c>
      <c r="AC591" s="81" t="str">
        <f ca="1">IF(ISNUMBER($H591),INDEX(INDIRECT($D$4),MATCH('CF AUX'!AC$14,INDIRECT($D$5),0),MATCH('CF AUX'!$I591,INDIRECT($D$7),0)),"")</f>
        <v/>
      </c>
      <c r="AD591" s="81" t="str">
        <f ca="1">IF(ISNUMBER($H591),INDEX(INDIRECT($D$4),MATCH('CF AUX'!AD$14,INDIRECT($D$5),0),MATCH('CF AUX'!$I591,INDIRECT($D$7),0)),"")</f>
        <v/>
      </c>
      <c r="AE591" s="81" t="str">
        <f ca="1">IF(ISNUMBER($H591),INDEX(INDIRECT($D$4),MATCH('CF AUX'!AE$14,INDIRECT($D$5),0),MATCH('CF AUX'!$I591,INDIRECT($D$7),0)),"")</f>
        <v/>
      </c>
      <c r="AF591" s="81" t="str">
        <f ca="1">IF(ISNUMBER($H591),INDEX(INDIRECT($D$4),MATCH('CF AUX'!AF$14,INDIRECT($D$5),0),MATCH('CF AUX'!$I591,INDIRECT($D$7),0)),"")</f>
        <v/>
      </c>
      <c r="AG591" s="81" t="str">
        <f ca="1">IF(ISNUMBER($H591),INDEX(INDIRECT($D$4),MATCH('CF AUX'!AG$14,INDIRECT($D$5),0),MATCH('CF AUX'!$I591,INDIRECT($D$7),0)),"")</f>
        <v/>
      </c>
      <c r="AH591" s="81" t="str">
        <f ca="1">IF(ISNUMBER($H591),INDEX(INDIRECT($D$4),MATCH('CF AUX'!AH$14,INDIRECT($D$5),0),MATCH('CF AUX'!$I591,INDIRECT($D$7),0)),"")</f>
        <v/>
      </c>
      <c r="AI591" s="81" t="str">
        <f ca="1">IF(ISNUMBER($H591),INDEX(INDIRECT($D$4),MATCH('CF AUX'!AI$14,INDIRECT($D$5),0),MATCH('CF AUX'!$I591,INDIRECT($D$7),0)),"")</f>
        <v/>
      </c>
      <c r="AJ591" s="81" t="str">
        <f ca="1">IF(ISNUMBER($H591),INDEX(INDIRECT($D$4),MATCH('CF AUX'!AJ$14,INDIRECT($D$5),0),MATCH('CF AUX'!$I591,INDIRECT($D$7),0)),"")</f>
        <v/>
      </c>
      <c r="AK591" s="81" t="str">
        <f ca="1">IF(ISNUMBER($H591),INDEX(INDIRECT($D$4),MATCH('CF AUX'!AK$14,INDIRECT($D$5),0),MATCH('CF AUX'!$I591,INDIRECT($D$7),0)),"")</f>
        <v/>
      </c>
      <c r="AL591" s="81" t="str">
        <f ca="1">IF(ISNUMBER($H591),INDEX(INDIRECT($D$4),MATCH('CF AUX'!AL$14,INDIRECT($D$5),0),MATCH('CF AUX'!$I591,INDIRECT($D$7),0)),"")</f>
        <v/>
      </c>
      <c r="AM591" s="81" t="str">
        <f ca="1">IF(ISNUMBER($H591),INDEX(INDIRECT($D$4),MATCH('CF AUX'!AM$14,INDIRECT($D$5),0),MATCH('CF AUX'!$I591,INDIRECT($D$7),0)),"")</f>
        <v/>
      </c>
      <c r="AN591" s="81" t="str">
        <f ca="1">IF(ISNUMBER($H591),INDEX(INDIRECT($D$4),MATCH('CF AUX'!AN$14,INDIRECT($D$5),0),MATCH('CF AUX'!$I591,INDIRECT($D$7),0)),"")</f>
        <v/>
      </c>
      <c r="AO591" s="81" t="str">
        <f ca="1">IF(ISNUMBER($H591),INDEX(INDIRECT($D$4),MATCH('CF AUX'!AO$14,INDIRECT($D$5),0),MATCH('CF AUX'!$I591,INDIRECT($D$7),0)),"")</f>
        <v/>
      </c>
      <c r="AP591" s="81" t="str">
        <f ca="1">IF(ISNUMBER($H591),INDEX(INDIRECT($D$4),MATCH('CF AUX'!AP$14,INDIRECT($D$5),0),MATCH('CF AUX'!$I591,INDIRECT($D$7),0)),"")</f>
        <v/>
      </c>
      <c r="AQ591" s="81" t="str">
        <f ca="1">IF(ISNUMBER($H591),INDEX(INDIRECT($D$4),MATCH('CF AUX'!AQ$14,INDIRECT($D$5),0),MATCH('CF AUX'!$I591,INDIRECT($D$7),0)),"")</f>
        <v/>
      </c>
      <c r="AR591" s="81" t="str">
        <f ca="1">IF(ISNUMBER($H591),INDEX(INDIRECT($D$4),MATCH('CF AUX'!AR$14,INDIRECT($D$5),0),MATCH('CF AUX'!$I591,INDIRECT($D$7),0)),"")</f>
        <v/>
      </c>
      <c r="AS591" s="81" t="str">
        <f ca="1">IF(ISNUMBER($H591),INDEX(INDIRECT($D$4),MATCH('CF AUX'!AS$14,INDIRECT($D$5),0),MATCH('CF AUX'!$I591,INDIRECT($D$7),0)),"")</f>
        <v/>
      </c>
      <c r="AT591" s="81" t="str">
        <f ca="1">IF(ISNUMBER($H591),INDEX(INDIRECT($D$4),MATCH('CF AUX'!AT$14,INDIRECT($D$5),0),MATCH('CF AUX'!$I591,INDIRECT($D$7),0)),"")</f>
        <v/>
      </c>
      <c r="AU591" s="81" t="str">
        <f ca="1">IF(ISNUMBER($H591),INDEX(INDIRECT($D$4),MATCH('CF AUX'!AU$14,INDIRECT($D$5),0),MATCH('CF AUX'!$I591,INDIRECT($D$7),0)),"")</f>
        <v/>
      </c>
      <c r="AV591" s="81" t="str">
        <f ca="1">IF(ISNUMBER($H591),INDEX(INDIRECT($D$4),MATCH('CF AUX'!AV$14,INDIRECT($D$5),0),MATCH('CF AUX'!$I591,INDIRECT($D$7),0)),"")</f>
        <v/>
      </c>
      <c r="AW591" s="81" t="str">
        <f ca="1">IF(ISNUMBER($H591),INDEX(INDIRECT($D$4),MATCH('CF AUX'!AW$14,INDIRECT($D$5),0),MATCH('CF AUX'!$I591,INDIRECT($D$7),0)),"")</f>
        <v/>
      </c>
      <c r="AX591" s="81" t="str">
        <f ca="1">IF(ISNUMBER($H591),INDEX(INDIRECT($D$4),MATCH('CF AUX'!AX$14,INDIRECT($D$5),0),MATCH('CF AUX'!$I591,INDIRECT($D$7),0)),"")</f>
        <v/>
      </c>
      <c r="AY591" s="81" t="str">
        <f ca="1">IF(ISNUMBER($H591),INDEX(INDIRECT($D$4),MATCH('CF AUX'!AY$14,INDIRECT($D$5),0),MATCH('CF AUX'!$I591,INDIRECT($D$7),0)),"")</f>
        <v/>
      </c>
      <c r="AZ591" s="81" t="str">
        <f ca="1">IF(ISNUMBER($H591),INDEX(INDIRECT($D$4),MATCH('CF AUX'!AZ$14,INDIRECT($D$5),0),MATCH('CF AUX'!$I591,INDIRECT($D$7),0)),"")</f>
        <v/>
      </c>
      <c r="BB591" s="96" t="str" cm="1">
        <f t="array" aca="1" ref="BB591" ca="1">IF(ISNUMBER($H591),MMULT(J591:AZ591,TRANSPOSE(INDIRECT($D$8&amp;$G$4&amp;B593&amp;":"&amp;$G$6&amp;B593))),"")</f>
        <v/>
      </c>
      <c r="BD591" s="59">
        <f>BD590</f>
        <v>589</v>
      </c>
      <c r="BE591" s="80" t="str" cm="1">
        <f t="array" aca="1" ref="BE591" ca="1">IFERROR(INDEX(INDIRECT($D$4),MATCH(INDIRECT(BE$5&amp;$BD591),INDIRECT($D$6),0),MATCH($I591,INDIRECT($D$7),0)),"")</f>
        <v/>
      </c>
      <c r="BF591" s="81" t="str" cm="1">
        <f t="array" aca="1" ref="BF591" ca="1">IFERROR(INDEX(INDIRECT($D$4),MATCH(INDIRECT(BF$5&amp;$BD591),INDIRECT($D$6),0),MATCH($I591,INDIRECT($D$7),0)),"")</f>
        <v/>
      </c>
      <c r="BG591" s="81" t="str" cm="1">
        <f t="array" aca="1" ref="BG591" ca="1">IFERROR(INDEX(INDIRECT($D$4),MATCH(INDIRECT(BG$5&amp;$BD591),INDIRECT($D$6),0),MATCH($I591,INDIRECT($D$7),0)),"")</f>
        <v/>
      </c>
      <c r="BH591" s="81" t="str" cm="1">
        <f t="array" aca="1" ref="BH591" ca="1">IFERROR(INDEX(INDIRECT($D$4),MATCH(INDIRECT(BH$5&amp;$BD591),INDIRECT($D$6),0),MATCH($I591,INDIRECT($D$7),0)),"")</f>
        <v/>
      </c>
      <c r="BI591" s="81" t="str" cm="1">
        <f t="array" aca="1" ref="BI591" ca="1">IFERROR(INDEX(INDIRECT($D$4),MATCH(INDIRECT(BI$5&amp;$BD591),INDIRECT($D$6),0),MATCH($I591,INDIRECT($D$7),0)),"")</f>
        <v/>
      </c>
      <c r="BJ591" s="81" t="str" cm="1">
        <f t="array" aca="1" ref="BJ591" ca="1">IFERROR(INDEX(INDIRECT($D$4),MATCH(INDIRECT(BJ$5&amp;$BD591),INDIRECT($D$6),0),MATCH($I591,INDIRECT($D$7),0)),"")</f>
        <v/>
      </c>
      <c r="BK591" s="81" t="str" cm="1">
        <f t="array" aca="1" ref="BK591" ca="1">IFERROR(INDEX(INDIRECT($D$4),MATCH(INDIRECT(BK$5&amp;$BD591),INDIRECT($D$6),0),MATCH($I591,INDIRECT($D$7),0)),"")</f>
        <v/>
      </c>
      <c r="BL591" s="81" t="str" cm="1">
        <f t="array" aca="1" ref="BL591" ca="1">IFERROR(INDEX(INDIRECT($D$4),MATCH(INDIRECT(BL$5&amp;$BD591),INDIRECT($D$6),0),MATCH($I591,INDIRECT($D$7),0)),"")</f>
        <v/>
      </c>
      <c r="BM591" s="81" t="str" cm="1">
        <f t="array" aca="1" ref="BM591" ca="1">IFERROR(INDEX(INDIRECT($D$4),MATCH(INDIRECT(BM$5&amp;$BD591),INDIRECT($D$6),0),MATCH($I591,INDIRECT($D$7),0)),"")</f>
        <v/>
      </c>
      <c r="BN591" s="81" t="str" cm="1">
        <f t="array" aca="1" ref="BN591" ca="1">IFERROR(INDEX(INDIRECT($D$4),MATCH(INDIRECT(BN$5&amp;$BD591),INDIRECT($D$6),0),MATCH($I591,INDIRECT($D$7),0)),"")</f>
        <v/>
      </c>
      <c r="BO591" s="81" t="str" cm="1">
        <f t="array" aca="1" ref="BO591" ca="1">IFERROR(INDEX(INDIRECT($D$4),MATCH(INDIRECT(BO$5&amp;$BD591),INDIRECT($D$6),0),MATCH($I591,INDIRECT($D$7),0)),"")</f>
        <v/>
      </c>
      <c r="BP591" s="81" t="str" cm="1">
        <f t="array" aca="1" ref="BP591" ca="1">IFERROR(INDEX(INDIRECT($D$4),MATCH(INDIRECT(BP$5&amp;$BD591),INDIRECT($D$6),0),MATCH($I591,INDIRECT($D$7),0)),"")</f>
        <v/>
      </c>
      <c r="BQ591" s="81" t="str" cm="1">
        <f t="array" aca="1" ref="BQ591" ca="1">IFERROR(INDEX(INDIRECT($D$4),MATCH(INDIRECT(BQ$5&amp;$BD591),INDIRECT($D$6),0),MATCH($I591,INDIRECT($D$7),0)),"")</f>
        <v/>
      </c>
      <c r="BR591" s="81" t="str" cm="1">
        <f t="array" aca="1" ref="BR591" ca="1">IFERROR(INDEX(INDIRECT($D$4),MATCH(INDIRECT(BR$5&amp;$BD591),INDIRECT($D$6),0),MATCH($I591,INDIRECT($D$7),0)),"")</f>
        <v/>
      </c>
      <c r="BS591" s="81" t="str" cm="1">
        <f t="array" aca="1" ref="BS591" ca="1">IFERROR(INDEX(INDIRECT($D$4),MATCH(INDIRECT(BS$5&amp;$BD591),INDIRECT($D$6),0),MATCH($I591,INDIRECT($D$7),0)),"")</f>
        <v/>
      </c>
      <c r="BT591" s="81" t="str" cm="1">
        <f t="array" aca="1" ref="BT591" ca="1">IFERROR(INDEX(INDIRECT($D$4),MATCH(INDIRECT(BT$5&amp;$BD591),INDIRECT($D$6),0),MATCH($I591,INDIRECT($D$7),0)),"")</f>
        <v/>
      </c>
      <c r="BU591" s="81" t="str" cm="1">
        <f t="array" aca="1" ref="BU591" ca="1">IFERROR(INDEX(INDIRECT($D$4),MATCH(INDIRECT(BU$5&amp;$BD591),INDIRECT($D$6),0),MATCH($I591,INDIRECT($D$7),0)),"")</f>
        <v/>
      </c>
      <c r="BV591" s="99" t="str" cm="1">
        <f t="array" aca="1" ref="BV591" ca="1">IFERROR(INDEX(INDIRECT($D$4),MATCH(INDIRECT(BV$5&amp;$BD591),INDIRECT($D$6),0),MATCH($I591,INDIRECT($D$7),0)),"")</f>
        <v/>
      </c>
      <c r="BX591" s="80"/>
      <c r="BY591" s="81"/>
      <c r="BZ591" s="81"/>
      <c r="CA591" s="81"/>
      <c r="CB591" s="81"/>
      <c r="CC591" s="81"/>
      <c r="CD591" s="81"/>
      <c r="CE591" s="81"/>
      <c r="CF591" s="81"/>
      <c r="CG591" s="81"/>
      <c r="CH591" s="81"/>
      <c r="CI591" s="81"/>
      <c r="CJ591" s="81"/>
      <c r="CK591" s="81"/>
      <c r="CL591" s="81"/>
      <c r="CM591" s="81"/>
      <c r="CN591" s="81"/>
      <c r="CO591" s="99"/>
      <c r="CQ591" s="65" t="e" vm="2">
        <f>MAX(CS590:CS601)</f>
        <v>#VALUE!</v>
      </c>
      <c r="CR591" s="59" t="str">
        <f t="shared" ref="CR591:CR607" si="150">IF(ISNUMBER(CS591),ROW(CS591),"")</f>
        <v/>
      </c>
      <c r="CS591" s="60"/>
      <c r="CT591" s="116" t="str">
        <f t="shared" ca="1" si="147"/>
        <v/>
      </c>
      <c r="CU591" s="80" t="str">
        <f>IF(ISNUMBER($CS591),INDEX(IRF.New!$CS$7:$DJ$37,MATCH(B593+1,IRF.New!$B$7:$B$37,0),MATCH($CT591,IRF.New!$CS$5:$DJ$5,0)),"")</f>
        <v/>
      </c>
      <c r="CV591" s="81"/>
      <c r="CW591" s="81" t="str">
        <f t="shared" si="148"/>
        <v/>
      </c>
      <c r="CX591" s="81"/>
      <c r="CY591" s="81"/>
      <c r="CZ591" s="94"/>
      <c r="DA591" s="94" t="str">
        <f>IF(ISNUMBER(CS591),INDEX(IRF.New!$CS$2:$DJ$2,MATCH('CF AUX'!$CT591,IRF.New!$CS$5:$DJ$5,0)),"")</f>
        <v/>
      </c>
      <c r="DB591" s="72"/>
      <c r="DD591" s="132" t="str">
        <f>IF(ISNUMBER(CS591),INDEX(IRF.New!$D$7:$CO$37,MATCH('CF AUX'!C588,IRF.New!$C$7:$C$37,0),MATCH(CT591,IRF.New!$D$5:$CO$5,0)),"")</f>
        <v/>
      </c>
    </row>
    <row r="592" spans="1:109" x14ac:dyDescent="0.25">
      <c r="B592" s="59" t="s">
        <v>267</v>
      </c>
      <c r="F592" s="136" t="str">
        <f t="shared" si="149"/>
        <v/>
      </c>
      <c r="H592" s="143"/>
      <c r="I592" s="128" t="str">
        <f ca="1">IF(ISNUMBER(H592),INDEX(IRF.New!$CS$5:$DJ$5,MATCH('CF AUX'!H592,INDIRECT("IRF.New!$CS$"&amp;C590&amp;":$DJ$"&amp;C590),0)),"")</f>
        <v/>
      </c>
      <c r="J592" s="80" t="str">
        <f ca="1">IF(ISNUMBER($H592),INDEX(INDIRECT($D$4),MATCH('CF AUX'!J$14,INDIRECT($D$5),0),MATCH('CF AUX'!$I592,INDIRECT($D$7),0)),"")</f>
        <v/>
      </c>
      <c r="K592" s="81" t="str">
        <f ca="1">IF(ISNUMBER($H592),INDEX(INDIRECT($D$4),MATCH('CF AUX'!K$14,INDIRECT($D$5),0),MATCH('CF AUX'!$I592,INDIRECT($D$7),0)),"")</f>
        <v/>
      </c>
      <c r="L592" s="81" t="str">
        <f ca="1">IF(ISNUMBER($H592),INDEX(INDIRECT($D$4),MATCH('CF AUX'!L$14,INDIRECT($D$5),0),MATCH('CF AUX'!$I592,INDIRECT($D$7),0)),"")</f>
        <v/>
      </c>
      <c r="M592" s="81" t="str">
        <f ca="1">IF(ISNUMBER($H592),INDEX(INDIRECT($D$4),MATCH('CF AUX'!M$14,INDIRECT($D$5),0),MATCH('CF AUX'!$I592,INDIRECT($D$7),0)),"")</f>
        <v/>
      </c>
      <c r="N592" s="81" t="str">
        <f ca="1">IF(ISNUMBER($H592),INDEX(INDIRECT($D$4),MATCH('CF AUX'!N$14,INDIRECT($D$5),0),MATCH('CF AUX'!$I592,INDIRECT($D$7),0)),"")</f>
        <v/>
      </c>
      <c r="O592" s="81" t="str">
        <f ca="1">IF(ISNUMBER($H592),INDEX(INDIRECT($D$4),MATCH('CF AUX'!O$14,INDIRECT($D$5),0),MATCH('CF AUX'!$I592,INDIRECT($D$7),0)),"")</f>
        <v/>
      </c>
      <c r="P592" s="81" t="str">
        <f ca="1">IF(ISNUMBER($H592),INDEX(INDIRECT($D$4),MATCH('CF AUX'!P$14,INDIRECT($D$5),0),MATCH('CF AUX'!$I592,INDIRECT($D$7),0)),"")</f>
        <v/>
      </c>
      <c r="Q592" s="81" t="str">
        <f ca="1">IF(ISNUMBER($H592),INDEX(INDIRECT($D$4),MATCH('CF AUX'!Q$14,INDIRECT($D$5),0),MATCH('CF AUX'!$I592,INDIRECT($D$7),0)),"")</f>
        <v/>
      </c>
      <c r="R592" s="81" t="str">
        <f ca="1">IF(ISNUMBER($H592),INDEX(INDIRECT($D$4),MATCH('CF AUX'!R$14,INDIRECT($D$5),0),MATCH('CF AUX'!$I592,INDIRECT($D$7),0)),"")</f>
        <v/>
      </c>
      <c r="S592" s="81" t="str">
        <f ca="1">IF(ISNUMBER($H592),INDEX(INDIRECT($D$4),MATCH('CF AUX'!S$14,INDIRECT($D$5),0),MATCH('CF AUX'!$I592,INDIRECT($D$7),0)),"")</f>
        <v/>
      </c>
      <c r="T592" s="81" t="str">
        <f ca="1">IF(ISNUMBER($H592),INDEX(INDIRECT($D$4),MATCH('CF AUX'!T$14,INDIRECT($D$5),0),MATCH('CF AUX'!$I592,INDIRECT($D$7),0)),"")</f>
        <v/>
      </c>
      <c r="U592" s="81" t="str">
        <f ca="1">IF(ISNUMBER($H592),INDEX(INDIRECT($D$4),MATCH('CF AUX'!U$14,INDIRECT($D$5),0),MATCH('CF AUX'!$I592,INDIRECT($D$7),0)),"")</f>
        <v/>
      </c>
      <c r="V592" s="81" t="str">
        <f ca="1">IF(ISNUMBER($H592),INDEX(INDIRECT($D$4),MATCH('CF AUX'!V$14,INDIRECT($D$5),0),MATCH('CF AUX'!$I592,INDIRECT($D$7),0)),"")</f>
        <v/>
      </c>
      <c r="W592" s="81" t="str">
        <f ca="1">IF(ISNUMBER($H592),INDEX(INDIRECT($D$4),MATCH('CF AUX'!W$14,INDIRECT($D$5),0),MATCH('CF AUX'!$I592,INDIRECT($D$7),0)),"")</f>
        <v/>
      </c>
      <c r="X592" s="81" t="str">
        <f ca="1">IF(ISNUMBER($H592),INDEX(INDIRECT($D$4),MATCH('CF AUX'!X$14,INDIRECT($D$5),0),MATCH('CF AUX'!$I592,INDIRECT($D$7),0)),"")</f>
        <v/>
      </c>
      <c r="Y592" s="81" t="str">
        <f ca="1">IF(ISNUMBER($H592),INDEX(INDIRECT($D$4),MATCH('CF AUX'!Y$14,INDIRECT($D$5),0),MATCH('CF AUX'!$I592,INDIRECT($D$7),0)),"")</f>
        <v/>
      </c>
      <c r="Z592" s="81" t="str">
        <f ca="1">IF(ISNUMBER($H592),INDEX(INDIRECT($D$4),MATCH('CF AUX'!Z$14,INDIRECT($D$5),0),MATCH('CF AUX'!$I592,INDIRECT($D$7),0)),"")</f>
        <v/>
      </c>
      <c r="AA592" s="81" t="str">
        <f ca="1">IF(ISNUMBER($H592),INDEX(INDIRECT($D$4),MATCH('CF AUX'!AA$14,INDIRECT($D$5),0),MATCH('CF AUX'!$I592,INDIRECT($D$7),0)),"")</f>
        <v/>
      </c>
      <c r="AB592" s="81" t="str">
        <f ca="1">IF(ISNUMBER($H592),INDEX(INDIRECT($D$4),MATCH('CF AUX'!AB$14,INDIRECT($D$5),0),MATCH('CF AUX'!$I592,INDIRECT($D$7),0)),"")</f>
        <v/>
      </c>
      <c r="AC592" s="81" t="str">
        <f ca="1">IF(ISNUMBER($H592),INDEX(INDIRECT($D$4),MATCH('CF AUX'!AC$14,INDIRECT($D$5),0),MATCH('CF AUX'!$I592,INDIRECT($D$7),0)),"")</f>
        <v/>
      </c>
      <c r="AD592" s="81" t="str">
        <f ca="1">IF(ISNUMBER($H592),INDEX(INDIRECT($D$4),MATCH('CF AUX'!AD$14,INDIRECT($D$5),0),MATCH('CF AUX'!$I592,INDIRECT($D$7),0)),"")</f>
        <v/>
      </c>
      <c r="AE592" s="81" t="str">
        <f ca="1">IF(ISNUMBER($H592),INDEX(INDIRECT($D$4),MATCH('CF AUX'!AE$14,INDIRECT($D$5),0),MATCH('CF AUX'!$I592,INDIRECT($D$7),0)),"")</f>
        <v/>
      </c>
      <c r="AF592" s="81" t="str">
        <f ca="1">IF(ISNUMBER($H592),INDEX(INDIRECT($D$4),MATCH('CF AUX'!AF$14,INDIRECT($D$5),0),MATCH('CF AUX'!$I592,INDIRECT($D$7),0)),"")</f>
        <v/>
      </c>
      <c r="AG592" s="81" t="str">
        <f ca="1">IF(ISNUMBER($H592),INDEX(INDIRECT($D$4),MATCH('CF AUX'!AG$14,INDIRECT($D$5),0),MATCH('CF AUX'!$I592,INDIRECT($D$7),0)),"")</f>
        <v/>
      </c>
      <c r="AH592" s="81" t="str">
        <f ca="1">IF(ISNUMBER($H592),INDEX(INDIRECT($D$4),MATCH('CF AUX'!AH$14,INDIRECT($D$5),0),MATCH('CF AUX'!$I592,INDIRECT($D$7),0)),"")</f>
        <v/>
      </c>
      <c r="AI592" s="81" t="str">
        <f ca="1">IF(ISNUMBER($H592),INDEX(INDIRECT($D$4),MATCH('CF AUX'!AI$14,INDIRECT($D$5),0),MATCH('CF AUX'!$I592,INDIRECT($D$7),0)),"")</f>
        <v/>
      </c>
      <c r="AJ592" s="81" t="str">
        <f ca="1">IF(ISNUMBER($H592),INDEX(INDIRECT($D$4),MATCH('CF AUX'!AJ$14,INDIRECT($D$5),0),MATCH('CF AUX'!$I592,INDIRECT($D$7),0)),"")</f>
        <v/>
      </c>
      <c r="AK592" s="81" t="str">
        <f ca="1">IF(ISNUMBER($H592),INDEX(INDIRECT($D$4),MATCH('CF AUX'!AK$14,INDIRECT($D$5),0),MATCH('CF AUX'!$I592,INDIRECT($D$7),0)),"")</f>
        <v/>
      </c>
      <c r="AL592" s="81" t="str">
        <f ca="1">IF(ISNUMBER($H592),INDEX(INDIRECT($D$4),MATCH('CF AUX'!AL$14,INDIRECT($D$5),0),MATCH('CF AUX'!$I592,INDIRECT($D$7),0)),"")</f>
        <v/>
      </c>
      <c r="AM592" s="81" t="str">
        <f ca="1">IF(ISNUMBER($H592),INDEX(INDIRECT($D$4),MATCH('CF AUX'!AM$14,INDIRECT($D$5),0),MATCH('CF AUX'!$I592,INDIRECT($D$7),0)),"")</f>
        <v/>
      </c>
      <c r="AN592" s="81" t="str">
        <f ca="1">IF(ISNUMBER($H592),INDEX(INDIRECT($D$4),MATCH('CF AUX'!AN$14,INDIRECT($D$5),0),MATCH('CF AUX'!$I592,INDIRECT($D$7),0)),"")</f>
        <v/>
      </c>
      <c r="AO592" s="81" t="str">
        <f ca="1">IF(ISNUMBER($H592),INDEX(INDIRECT($D$4),MATCH('CF AUX'!AO$14,INDIRECT($D$5),0),MATCH('CF AUX'!$I592,INDIRECT($D$7),0)),"")</f>
        <v/>
      </c>
      <c r="AP592" s="81" t="str">
        <f ca="1">IF(ISNUMBER($H592),INDEX(INDIRECT($D$4),MATCH('CF AUX'!AP$14,INDIRECT($D$5),0),MATCH('CF AUX'!$I592,INDIRECT($D$7),0)),"")</f>
        <v/>
      </c>
      <c r="AQ592" s="81" t="str">
        <f ca="1">IF(ISNUMBER($H592),INDEX(INDIRECT($D$4),MATCH('CF AUX'!AQ$14,INDIRECT($D$5),0),MATCH('CF AUX'!$I592,INDIRECT($D$7),0)),"")</f>
        <v/>
      </c>
      <c r="AR592" s="81" t="str">
        <f ca="1">IF(ISNUMBER($H592),INDEX(INDIRECT($D$4),MATCH('CF AUX'!AR$14,INDIRECT($D$5),0),MATCH('CF AUX'!$I592,INDIRECT($D$7),0)),"")</f>
        <v/>
      </c>
      <c r="AS592" s="81" t="str">
        <f ca="1">IF(ISNUMBER($H592),INDEX(INDIRECT($D$4),MATCH('CF AUX'!AS$14,INDIRECT($D$5),0),MATCH('CF AUX'!$I592,INDIRECT($D$7),0)),"")</f>
        <v/>
      </c>
      <c r="AT592" s="81" t="str">
        <f ca="1">IF(ISNUMBER($H592),INDEX(INDIRECT($D$4),MATCH('CF AUX'!AT$14,INDIRECT($D$5),0),MATCH('CF AUX'!$I592,INDIRECT($D$7),0)),"")</f>
        <v/>
      </c>
      <c r="AU592" s="81" t="str">
        <f ca="1">IF(ISNUMBER($H592),INDEX(INDIRECT($D$4),MATCH('CF AUX'!AU$14,INDIRECT($D$5),0),MATCH('CF AUX'!$I592,INDIRECT($D$7),0)),"")</f>
        <v/>
      </c>
      <c r="AV592" s="81" t="str">
        <f ca="1">IF(ISNUMBER($H592),INDEX(INDIRECT($D$4),MATCH('CF AUX'!AV$14,INDIRECT($D$5),0),MATCH('CF AUX'!$I592,INDIRECT($D$7),0)),"")</f>
        <v/>
      </c>
      <c r="AW592" s="81" t="str">
        <f ca="1">IF(ISNUMBER($H592),INDEX(INDIRECT($D$4),MATCH('CF AUX'!AW$14,INDIRECT($D$5),0),MATCH('CF AUX'!$I592,INDIRECT($D$7),0)),"")</f>
        <v/>
      </c>
      <c r="AX592" s="81" t="str">
        <f ca="1">IF(ISNUMBER($H592),INDEX(INDIRECT($D$4),MATCH('CF AUX'!AX$14,INDIRECT($D$5),0),MATCH('CF AUX'!$I592,INDIRECT($D$7),0)),"")</f>
        <v/>
      </c>
      <c r="AY592" s="81" t="str">
        <f ca="1">IF(ISNUMBER($H592),INDEX(INDIRECT($D$4),MATCH('CF AUX'!AY$14,INDIRECT($D$5),0),MATCH('CF AUX'!$I592,INDIRECT($D$7),0)),"")</f>
        <v/>
      </c>
      <c r="AZ592" s="81" t="str">
        <f ca="1">IF(ISNUMBER($H592),INDEX(INDIRECT($D$4),MATCH('CF AUX'!AZ$14,INDIRECT($D$5),0),MATCH('CF AUX'!$I592,INDIRECT($D$7),0)),"")</f>
        <v/>
      </c>
      <c r="BB592" s="96" t="str" cm="1">
        <f t="array" aca="1" ref="BB592" ca="1">IF(ISNUMBER($H592),MMULT(J592:AZ592,TRANSPOSE(INDIRECT($D$8&amp;$G$4&amp;B593&amp;":"&amp;$G$6&amp;B593))),"")</f>
        <v/>
      </c>
      <c r="BD592" s="59">
        <f t="shared" ref="BD592:BD606" si="151">BD591</f>
        <v>589</v>
      </c>
      <c r="BE592" s="80" t="str" cm="1">
        <f t="array" aca="1" ref="BE592" ca="1">IFERROR(INDEX(INDIRECT($D$4),MATCH(INDIRECT(BE$5&amp;$BD592),INDIRECT($D$6),0),MATCH($I592,INDIRECT($D$7),0)),"")</f>
        <v/>
      </c>
      <c r="BF592" s="81" t="str" cm="1">
        <f t="array" aca="1" ref="BF592" ca="1">IFERROR(INDEX(INDIRECT($D$4),MATCH(INDIRECT(BF$5&amp;$BD592),INDIRECT($D$6),0),MATCH($I592,INDIRECT($D$7),0)),"")</f>
        <v/>
      </c>
      <c r="BG592" s="81" t="str" cm="1">
        <f t="array" aca="1" ref="BG592" ca="1">IFERROR(INDEX(INDIRECT($D$4),MATCH(INDIRECT(BG$5&amp;$BD592),INDIRECT($D$6),0),MATCH($I592,INDIRECT($D$7),0)),"")</f>
        <v/>
      </c>
      <c r="BH592" s="81" t="str" cm="1">
        <f t="array" aca="1" ref="BH592" ca="1">IFERROR(INDEX(INDIRECT($D$4),MATCH(INDIRECT(BH$5&amp;$BD592),INDIRECT($D$6),0),MATCH($I592,INDIRECT($D$7),0)),"")</f>
        <v/>
      </c>
      <c r="BI592" s="81" t="str" cm="1">
        <f t="array" aca="1" ref="BI592" ca="1">IFERROR(INDEX(INDIRECT($D$4),MATCH(INDIRECT(BI$5&amp;$BD592),INDIRECT($D$6),0),MATCH($I592,INDIRECT($D$7),0)),"")</f>
        <v/>
      </c>
      <c r="BJ592" s="81" t="str" cm="1">
        <f t="array" aca="1" ref="BJ592" ca="1">IFERROR(INDEX(INDIRECT($D$4),MATCH(INDIRECT(BJ$5&amp;$BD592),INDIRECT($D$6),0),MATCH($I592,INDIRECT($D$7),0)),"")</f>
        <v/>
      </c>
      <c r="BK592" s="81" t="str" cm="1">
        <f t="array" aca="1" ref="BK592" ca="1">IFERROR(INDEX(INDIRECT($D$4),MATCH(INDIRECT(BK$5&amp;$BD592),INDIRECT($D$6),0),MATCH($I592,INDIRECT($D$7),0)),"")</f>
        <v/>
      </c>
      <c r="BL592" s="81" t="str" cm="1">
        <f t="array" aca="1" ref="BL592" ca="1">IFERROR(INDEX(INDIRECT($D$4),MATCH(INDIRECT(BL$5&amp;$BD592),INDIRECT($D$6),0),MATCH($I592,INDIRECT($D$7),0)),"")</f>
        <v/>
      </c>
      <c r="BM592" s="81" t="str" cm="1">
        <f t="array" aca="1" ref="BM592" ca="1">IFERROR(INDEX(INDIRECT($D$4),MATCH(INDIRECT(BM$5&amp;$BD592),INDIRECT($D$6),0),MATCH($I592,INDIRECT($D$7),0)),"")</f>
        <v/>
      </c>
      <c r="BN592" s="81" t="str" cm="1">
        <f t="array" aca="1" ref="BN592" ca="1">IFERROR(INDEX(INDIRECT($D$4),MATCH(INDIRECT(BN$5&amp;$BD592),INDIRECT($D$6),0),MATCH($I592,INDIRECT($D$7),0)),"")</f>
        <v/>
      </c>
      <c r="BO592" s="81" t="str" cm="1">
        <f t="array" aca="1" ref="BO592" ca="1">IFERROR(INDEX(INDIRECT($D$4),MATCH(INDIRECT(BO$5&amp;$BD592),INDIRECT($D$6),0),MATCH($I592,INDIRECT($D$7),0)),"")</f>
        <v/>
      </c>
      <c r="BP592" s="81" t="str" cm="1">
        <f t="array" aca="1" ref="BP592" ca="1">IFERROR(INDEX(INDIRECT($D$4),MATCH(INDIRECT(BP$5&amp;$BD592),INDIRECT($D$6),0),MATCH($I592,INDIRECT($D$7),0)),"")</f>
        <v/>
      </c>
      <c r="BQ592" s="81" t="str" cm="1">
        <f t="array" aca="1" ref="BQ592" ca="1">IFERROR(INDEX(INDIRECT($D$4),MATCH(INDIRECT(BQ$5&amp;$BD592),INDIRECT($D$6),0),MATCH($I592,INDIRECT($D$7),0)),"")</f>
        <v/>
      </c>
      <c r="BR592" s="81" t="str" cm="1">
        <f t="array" aca="1" ref="BR592" ca="1">IFERROR(INDEX(INDIRECT($D$4),MATCH(INDIRECT(BR$5&amp;$BD592),INDIRECT($D$6),0),MATCH($I592,INDIRECT($D$7),0)),"")</f>
        <v/>
      </c>
      <c r="BS592" s="81" t="str" cm="1">
        <f t="array" aca="1" ref="BS592" ca="1">IFERROR(INDEX(INDIRECT($D$4),MATCH(INDIRECT(BS$5&amp;$BD592),INDIRECT($D$6),0),MATCH($I592,INDIRECT($D$7),0)),"")</f>
        <v/>
      </c>
      <c r="BT592" s="81" t="str" cm="1">
        <f t="array" aca="1" ref="BT592" ca="1">IFERROR(INDEX(INDIRECT($D$4),MATCH(INDIRECT(BT$5&amp;$BD592),INDIRECT($D$6),0),MATCH($I592,INDIRECT($D$7),0)),"")</f>
        <v/>
      </c>
      <c r="BU592" s="81" t="str" cm="1">
        <f t="array" aca="1" ref="BU592" ca="1">IFERROR(INDEX(INDIRECT($D$4),MATCH(INDIRECT(BU$5&amp;$BD592),INDIRECT($D$6),0),MATCH($I592,INDIRECT($D$7),0)),"")</f>
        <v/>
      </c>
      <c r="BV592" s="99" t="str" cm="1">
        <f t="array" aca="1" ref="BV592" ca="1">IFERROR(INDEX(INDIRECT($D$4),MATCH(INDIRECT(BV$5&amp;$BD592),INDIRECT($D$6),0),MATCH($I592,INDIRECT($D$7),0)),"")</f>
        <v/>
      </c>
      <c r="BX592" s="80"/>
      <c r="BY592" s="81"/>
      <c r="BZ592" s="81"/>
      <c r="CA592" s="81"/>
      <c r="CB592" s="81"/>
      <c r="CC592" s="81"/>
      <c r="CD592" s="81"/>
      <c r="CE592" s="81"/>
      <c r="CF592" s="81"/>
      <c r="CG592" s="81"/>
      <c r="CH592" s="81"/>
      <c r="CI592" s="81"/>
      <c r="CJ592" s="81"/>
      <c r="CK592" s="81"/>
      <c r="CL592" s="81"/>
      <c r="CM592" s="81"/>
      <c r="CN592" s="81"/>
      <c r="CO592" s="99"/>
      <c r="CQ592" s="113"/>
      <c r="CR592" s="59" t="str">
        <f t="shared" si="150"/>
        <v/>
      </c>
      <c r="CS592" s="60"/>
      <c r="CT592" s="116" t="str">
        <f t="shared" ca="1" si="147"/>
        <v/>
      </c>
      <c r="CU592" s="80" t="str">
        <f>IF(ISNUMBER($CS592),INDEX(IRF.New!$CS$7:$DJ$37,MATCH(B593+1,IRF.New!$B$7:$B$37,0),MATCH($CT592,IRF.New!$CS$5:$DJ$5,0)),"")</f>
        <v/>
      </c>
      <c r="CV592" s="81"/>
      <c r="CW592" s="81" t="str">
        <f t="shared" si="148"/>
        <v/>
      </c>
      <c r="CX592" s="81"/>
      <c r="CY592" s="81"/>
      <c r="CZ592" s="94"/>
      <c r="DA592" s="94" t="str">
        <f>IF(ISNUMBER(CS592),INDEX(IRF.New!$CS$2:$DJ$2,MATCH('CF AUX'!$CT592,IRF.New!$CS$5:$DJ$5,0)),"")</f>
        <v/>
      </c>
      <c r="DB592" s="72"/>
      <c r="DD592" s="132" t="str">
        <f>IF(ISNUMBER(CS592),INDEX(IRF.New!$D$7:$CO$37,MATCH('CF AUX'!C588,IRF.New!$C$7:$C$37,0),MATCH(CT592,IRF.New!$D$5:$CO$5,0)),"")</f>
        <v/>
      </c>
    </row>
    <row r="593" spans="1:108" x14ac:dyDescent="0.25">
      <c r="B593" s="75">
        <f>INDEX(IRF.New!$B:$B,MATCH('CF AUX'!C588,IRF.New!$C:$C,0))-1</f>
        <v>36</v>
      </c>
      <c r="F593" s="136" t="str">
        <f t="shared" si="149"/>
        <v/>
      </c>
      <c r="H593" s="65"/>
      <c r="I593" s="129" t="str">
        <f ca="1">IF(ISNUMBER(H593),INDEX(IRF.New!$CS$5:$DJ$5,MATCH('CF AUX'!H593,INDIRECT("IRF.New!$CS$"&amp;C590&amp;":$DJ$"&amp;C590),0)),"")</f>
        <v/>
      </c>
      <c r="J593" s="80" t="str">
        <f ca="1">IF(ISNUMBER($H593),INDEX(INDIRECT($D$4),MATCH('CF AUX'!J$14,INDIRECT($D$5),0),MATCH('CF AUX'!$I593,INDIRECT($D$7),0)),"")</f>
        <v/>
      </c>
      <c r="K593" s="81" t="str">
        <f ca="1">IF(ISNUMBER($H593),INDEX(INDIRECT($D$4),MATCH('CF AUX'!K$14,INDIRECT($D$5),0),MATCH('CF AUX'!$I593,INDIRECT($D$7),0)),"")</f>
        <v/>
      </c>
      <c r="L593" s="81" t="str">
        <f ca="1">IF(ISNUMBER($H593),INDEX(INDIRECT($D$4),MATCH('CF AUX'!L$14,INDIRECT($D$5),0),MATCH('CF AUX'!$I593,INDIRECT($D$7),0)),"")</f>
        <v/>
      </c>
      <c r="M593" s="81" t="str">
        <f ca="1">IF(ISNUMBER($H593),INDEX(INDIRECT($D$4),MATCH('CF AUX'!M$14,INDIRECT($D$5),0),MATCH('CF AUX'!$I593,INDIRECT($D$7),0)),"")</f>
        <v/>
      </c>
      <c r="N593" s="81" t="str">
        <f ca="1">IF(ISNUMBER($H593),INDEX(INDIRECT($D$4),MATCH('CF AUX'!N$14,INDIRECT($D$5),0),MATCH('CF AUX'!$I593,INDIRECT($D$7),0)),"")</f>
        <v/>
      </c>
      <c r="O593" s="81" t="str">
        <f ca="1">IF(ISNUMBER($H593),INDEX(INDIRECT($D$4),MATCH('CF AUX'!O$14,INDIRECT($D$5),0),MATCH('CF AUX'!$I593,INDIRECT($D$7),0)),"")</f>
        <v/>
      </c>
      <c r="P593" s="81" t="str">
        <f ca="1">IF(ISNUMBER($H593),INDEX(INDIRECT($D$4),MATCH('CF AUX'!P$14,INDIRECT($D$5),0),MATCH('CF AUX'!$I593,INDIRECT($D$7),0)),"")</f>
        <v/>
      </c>
      <c r="Q593" s="81" t="str">
        <f ca="1">IF(ISNUMBER($H593),INDEX(INDIRECT($D$4),MATCH('CF AUX'!Q$14,INDIRECT($D$5),0),MATCH('CF AUX'!$I593,INDIRECT($D$7),0)),"")</f>
        <v/>
      </c>
      <c r="R593" s="81" t="str">
        <f ca="1">IF(ISNUMBER($H593),INDEX(INDIRECT($D$4),MATCH('CF AUX'!R$14,INDIRECT($D$5),0),MATCH('CF AUX'!$I593,INDIRECT($D$7),0)),"")</f>
        <v/>
      </c>
      <c r="S593" s="81" t="str">
        <f ca="1">IF(ISNUMBER($H593),INDEX(INDIRECT($D$4),MATCH('CF AUX'!S$14,INDIRECT($D$5),0),MATCH('CF AUX'!$I593,INDIRECT($D$7),0)),"")</f>
        <v/>
      </c>
      <c r="T593" s="81" t="str">
        <f ca="1">IF(ISNUMBER($H593),INDEX(INDIRECT($D$4),MATCH('CF AUX'!T$14,INDIRECT($D$5),0),MATCH('CF AUX'!$I593,INDIRECT($D$7),0)),"")</f>
        <v/>
      </c>
      <c r="U593" s="81" t="str">
        <f ca="1">IF(ISNUMBER($H593),INDEX(INDIRECT($D$4),MATCH('CF AUX'!U$14,INDIRECT($D$5),0),MATCH('CF AUX'!$I593,INDIRECT($D$7),0)),"")</f>
        <v/>
      </c>
      <c r="V593" s="81" t="str">
        <f ca="1">IF(ISNUMBER($H593),INDEX(INDIRECT($D$4),MATCH('CF AUX'!V$14,INDIRECT($D$5),0),MATCH('CF AUX'!$I593,INDIRECT($D$7),0)),"")</f>
        <v/>
      </c>
      <c r="W593" s="81" t="str">
        <f ca="1">IF(ISNUMBER($H593),INDEX(INDIRECT($D$4),MATCH('CF AUX'!W$14,INDIRECT($D$5),0),MATCH('CF AUX'!$I593,INDIRECT($D$7),0)),"")</f>
        <v/>
      </c>
      <c r="X593" s="81" t="str">
        <f ca="1">IF(ISNUMBER($H593),INDEX(INDIRECT($D$4),MATCH('CF AUX'!X$14,INDIRECT($D$5),0),MATCH('CF AUX'!$I593,INDIRECT($D$7),0)),"")</f>
        <v/>
      </c>
      <c r="Y593" s="81" t="str">
        <f ca="1">IF(ISNUMBER($H593),INDEX(INDIRECT($D$4),MATCH('CF AUX'!Y$14,INDIRECT($D$5),0),MATCH('CF AUX'!$I593,INDIRECT($D$7),0)),"")</f>
        <v/>
      </c>
      <c r="Z593" s="81" t="str">
        <f ca="1">IF(ISNUMBER($H593),INDEX(INDIRECT($D$4),MATCH('CF AUX'!Z$14,INDIRECT($D$5),0),MATCH('CF AUX'!$I593,INDIRECT($D$7),0)),"")</f>
        <v/>
      </c>
      <c r="AA593" s="81" t="str">
        <f ca="1">IF(ISNUMBER($H593),INDEX(INDIRECT($D$4),MATCH('CF AUX'!AA$14,INDIRECT($D$5),0),MATCH('CF AUX'!$I593,INDIRECT($D$7),0)),"")</f>
        <v/>
      </c>
      <c r="AB593" s="81" t="str">
        <f ca="1">IF(ISNUMBER($H593),INDEX(INDIRECT($D$4),MATCH('CF AUX'!AB$14,INDIRECT($D$5),0),MATCH('CF AUX'!$I593,INDIRECT($D$7),0)),"")</f>
        <v/>
      </c>
      <c r="AC593" s="81" t="str">
        <f ca="1">IF(ISNUMBER($H593),INDEX(INDIRECT($D$4),MATCH('CF AUX'!AC$14,INDIRECT($D$5),0),MATCH('CF AUX'!$I593,INDIRECT($D$7),0)),"")</f>
        <v/>
      </c>
      <c r="AD593" s="81" t="str">
        <f ca="1">IF(ISNUMBER($H593),INDEX(INDIRECT($D$4),MATCH('CF AUX'!AD$14,INDIRECT($D$5),0),MATCH('CF AUX'!$I593,INDIRECT($D$7),0)),"")</f>
        <v/>
      </c>
      <c r="AE593" s="81" t="str">
        <f ca="1">IF(ISNUMBER($H593),INDEX(INDIRECT($D$4),MATCH('CF AUX'!AE$14,INDIRECT($D$5),0),MATCH('CF AUX'!$I593,INDIRECT($D$7),0)),"")</f>
        <v/>
      </c>
      <c r="AF593" s="81" t="str">
        <f ca="1">IF(ISNUMBER($H593),INDEX(INDIRECT($D$4),MATCH('CF AUX'!AF$14,INDIRECT($D$5),0),MATCH('CF AUX'!$I593,INDIRECT($D$7),0)),"")</f>
        <v/>
      </c>
      <c r="AG593" s="81" t="str">
        <f ca="1">IF(ISNUMBER($H593),INDEX(INDIRECT($D$4),MATCH('CF AUX'!AG$14,INDIRECT($D$5),0),MATCH('CF AUX'!$I593,INDIRECT($D$7),0)),"")</f>
        <v/>
      </c>
      <c r="AH593" s="81" t="str">
        <f ca="1">IF(ISNUMBER($H593),INDEX(INDIRECT($D$4),MATCH('CF AUX'!AH$14,INDIRECT($D$5),0),MATCH('CF AUX'!$I593,INDIRECT($D$7),0)),"")</f>
        <v/>
      </c>
      <c r="AI593" s="81" t="str">
        <f ca="1">IF(ISNUMBER($H593),INDEX(INDIRECT($D$4),MATCH('CF AUX'!AI$14,INDIRECT($D$5),0),MATCH('CF AUX'!$I593,INDIRECT($D$7),0)),"")</f>
        <v/>
      </c>
      <c r="AJ593" s="81" t="str">
        <f ca="1">IF(ISNUMBER($H593),INDEX(INDIRECT($D$4),MATCH('CF AUX'!AJ$14,INDIRECT($D$5),0),MATCH('CF AUX'!$I593,INDIRECT($D$7),0)),"")</f>
        <v/>
      </c>
      <c r="AK593" s="81" t="str">
        <f ca="1">IF(ISNUMBER($H593),INDEX(INDIRECT($D$4),MATCH('CF AUX'!AK$14,INDIRECT($D$5),0),MATCH('CF AUX'!$I593,INDIRECT($D$7),0)),"")</f>
        <v/>
      </c>
      <c r="AL593" s="81" t="str">
        <f ca="1">IF(ISNUMBER($H593),INDEX(INDIRECT($D$4),MATCH('CF AUX'!AL$14,INDIRECT($D$5),0),MATCH('CF AUX'!$I593,INDIRECT($D$7),0)),"")</f>
        <v/>
      </c>
      <c r="AM593" s="81" t="str">
        <f ca="1">IF(ISNUMBER($H593),INDEX(INDIRECT($D$4),MATCH('CF AUX'!AM$14,INDIRECT($D$5),0),MATCH('CF AUX'!$I593,INDIRECT($D$7),0)),"")</f>
        <v/>
      </c>
      <c r="AN593" s="81" t="str">
        <f ca="1">IF(ISNUMBER($H593),INDEX(INDIRECT($D$4),MATCH('CF AUX'!AN$14,INDIRECT($D$5),0),MATCH('CF AUX'!$I593,INDIRECT($D$7),0)),"")</f>
        <v/>
      </c>
      <c r="AO593" s="81" t="str">
        <f ca="1">IF(ISNUMBER($H593),INDEX(INDIRECT($D$4),MATCH('CF AUX'!AO$14,INDIRECT($D$5),0),MATCH('CF AUX'!$I593,INDIRECT($D$7),0)),"")</f>
        <v/>
      </c>
      <c r="AP593" s="81" t="str">
        <f ca="1">IF(ISNUMBER($H593),INDEX(INDIRECT($D$4),MATCH('CF AUX'!AP$14,INDIRECT($D$5),0),MATCH('CF AUX'!$I593,INDIRECT($D$7),0)),"")</f>
        <v/>
      </c>
      <c r="AQ593" s="81" t="str">
        <f ca="1">IF(ISNUMBER($H593),INDEX(INDIRECT($D$4),MATCH('CF AUX'!AQ$14,INDIRECT($D$5),0),MATCH('CF AUX'!$I593,INDIRECT($D$7),0)),"")</f>
        <v/>
      </c>
      <c r="AR593" s="81" t="str">
        <f ca="1">IF(ISNUMBER($H593),INDEX(INDIRECT($D$4),MATCH('CF AUX'!AR$14,INDIRECT($D$5),0),MATCH('CF AUX'!$I593,INDIRECT($D$7),0)),"")</f>
        <v/>
      </c>
      <c r="AS593" s="81" t="str">
        <f ca="1">IF(ISNUMBER($H593),INDEX(INDIRECT($D$4),MATCH('CF AUX'!AS$14,INDIRECT($D$5),0),MATCH('CF AUX'!$I593,INDIRECT($D$7),0)),"")</f>
        <v/>
      </c>
      <c r="AT593" s="81" t="str">
        <f ca="1">IF(ISNUMBER($H593),INDEX(INDIRECT($D$4),MATCH('CF AUX'!AT$14,INDIRECT($D$5),0),MATCH('CF AUX'!$I593,INDIRECT($D$7),0)),"")</f>
        <v/>
      </c>
      <c r="AU593" s="81" t="str">
        <f ca="1">IF(ISNUMBER($H593),INDEX(INDIRECT($D$4),MATCH('CF AUX'!AU$14,INDIRECT($D$5),0),MATCH('CF AUX'!$I593,INDIRECT($D$7),0)),"")</f>
        <v/>
      </c>
      <c r="AV593" s="81" t="str">
        <f ca="1">IF(ISNUMBER($H593),INDEX(INDIRECT($D$4),MATCH('CF AUX'!AV$14,INDIRECT($D$5),0),MATCH('CF AUX'!$I593,INDIRECT($D$7),0)),"")</f>
        <v/>
      </c>
      <c r="AW593" s="81" t="str">
        <f ca="1">IF(ISNUMBER($H593),INDEX(INDIRECT($D$4),MATCH('CF AUX'!AW$14,INDIRECT($D$5),0),MATCH('CF AUX'!$I593,INDIRECT($D$7),0)),"")</f>
        <v/>
      </c>
      <c r="AX593" s="81" t="str">
        <f ca="1">IF(ISNUMBER($H593),INDEX(INDIRECT($D$4),MATCH('CF AUX'!AX$14,INDIRECT($D$5),0),MATCH('CF AUX'!$I593,INDIRECT($D$7),0)),"")</f>
        <v/>
      </c>
      <c r="AY593" s="81" t="str">
        <f ca="1">IF(ISNUMBER($H593),INDEX(INDIRECT($D$4),MATCH('CF AUX'!AY$14,INDIRECT($D$5),0),MATCH('CF AUX'!$I593,INDIRECT($D$7),0)),"")</f>
        <v/>
      </c>
      <c r="AZ593" s="81" t="str">
        <f ca="1">IF(ISNUMBER($H593),INDEX(INDIRECT($D$4),MATCH('CF AUX'!AZ$14,INDIRECT($D$5),0),MATCH('CF AUX'!$I593,INDIRECT($D$7),0)),"")</f>
        <v/>
      </c>
      <c r="BB593" s="96" t="str" cm="1">
        <f t="array" aca="1" ref="BB593" ca="1">IF(ISNUMBER($H593),MMULT(J593:AZ593,TRANSPOSE(INDIRECT($D$8&amp;$G$4&amp;B593&amp;":"&amp;$G$6&amp;B593))),"")</f>
        <v/>
      </c>
      <c r="BD593" s="59">
        <f t="shared" si="151"/>
        <v>589</v>
      </c>
      <c r="BE593" s="80" t="str" cm="1">
        <f t="array" aca="1" ref="BE593" ca="1">IFERROR(INDEX(INDIRECT($D$4),MATCH(INDIRECT(BE$5&amp;$BD593),INDIRECT($D$6),0),MATCH($I593,INDIRECT($D$7),0)),"")</f>
        <v/>
      </c>
      <c r="BF593" s="81" t="str" cm="1">
        <f t="array" aca="1" ref="BF593" ca="1">IFERROR(INDEX(INDIRECT($D$4),MATCH(INDIRECT(BF$5&amp;$BD593),INDIRECT($D$6),0),MATCH($I593,INDIRECT($D$7),0)),"")</f>
        <v/>
      </c>
      <c r="BG593" s="81" t="str" cm="1">
        <f t="array" aca="1" ref="BG593" ca="1">IFERROR(INDEX(INDIRECT($D$4),MATCH(INDIRECT(BG$5&amp;$BD593),INDIRECT($D$6),0),MATCH($I593,INDIRECT($D$7),0)),"")</f>
        <v/>
      </c>
      <c r="BH593" s="81" t="str" cm="1">
        <f t="array" aca="1" ref="BH593" ca="1">IFERROR(INDEX(INDIRECT($D$4),MATCH(INDIRECT(BH$5&amp;$BD593),INDIRECT($D$6),0),MATCH($I593,INDIRECT($D$7),0)),"")</f>
        <v/>
      </c>
      <c r="BI593" s="81" t="str" cm="1">
        <f t="array" aca="1" ref="BI593" ca="1">IFERROR(INDEX(INDIRECT($D$4),MATCH(INDIRECT(BI$5&amp;$BD593),INDIRECT($D$6),0),MATCH($I593,INDIRECT($D$7),0)),"")</f>
        <v/>
      </c>
      <c r="BJ593" s="81" t="str" cm="1">
        <f t="array" aca="1" ref="BJ593" ca="1">IFERROR(INDEX(INDIRECT($D$4),MATCH(INDIRECT(BJ$5&amp;$BD593),INDIRECT($D$6),0),MATCH($I593,INDIRECT($D$7),0)),"")</f>
        <v/>
      </c>
      <c r="BK593" s="81" t="str" cm="1">
        <f t="array" aca="1" ref="BK593" ca="1">IFERROR(INDEX(INDIRECT($D$4),MATCH(INDIRECT(BK$5&amp;$BD593),INDIRECT($D$6),0),MATCH($I593,INDIRECT($D$7),0)),"")</f>
        <v/>
      </c>
      <c r="BL593" s="81" t="str" cm="1">
        <f t="array" aca="1" ref="BL593" ca="1">IFERROR(INDEX(INDIRECT($D$4),MATCH(INDIRECT(BL$5&amp;$BD593),INDIRECT($D$6),0),MATCH($I593,INDIRECT($D$7),0)),"")</f>
        <v/>
      </c>
      <c r="BM593" s="81" t="str" cm="1">
        <f t="array" aca="1" ref="BM593" ca="1">IFERROR(INDEX(INDIRECT($D$4),MATCH(INDIRECT(BM$5&amp;$BD593),INDIRECT($D$6),0),MATCH($I593,INDIRECT($D$7),0)),"")</f>
        <v/>
      </c>
      <c r="BN593" s="81" t="str" cm="1">
        <f t="array" aca="1" ref="BN593" ca="1">IFERROR(INDEX(INDIRECT($D$4),MATCH(INDIRECT(BN$5&amp;$BD593),INDIRECT($D$6),0),MATCH($I593,INDIRECT($D$7),0)),"")</f>
        <v/>
      </c>
      <c r="BO593" s="81" t="str" cm="1">
        <f t="array" aca="1" ref="BO593" ca="1">IFERROR(INDEX(INDIRECT($D$4),MATCH(INDIRECT(BO$5&amp;$BD593),INDIRECT($D$6),0),MATCH($I593,INDIRECT($D$7),0)),"")</f>
        <v/>
      </c>
      <c r="BP593" s="81" t="str" cm="1">
        <f t="array" aca="1" ref="BP593" ca="1">IFERROR(INDEX(INDIRECT($D$4),MATCH(INDIRECT(BP$5&amp;$BD593),INDIRECT($D$6),0),MATCH($I593,INDIRECT($D$7),0)),"")</f>
        <v/>
      </c>
      <c r="BQ593" s="81" t="str" cm="1">
        <f t="array" aca="1" ref="BQ593" ca="1">IFERROR(INDEX(INDIRECT($D$4),MATCH(INDIRECT(BQ$5&amp;$BD593),INDIRECT($D$6),0),MATCH($I593,INDIRECT($D$7),0)),"")</f>
        <v/>
      </c>
      <c r="BR593" s="81" t="str" cm="1">
        <f t="array" aca="1" ref="BR593" ca="1">IFERROR(INDEX(INDIRECT($D$4),MATCH(INDIRECT(BR$5&amp;$BD593),INDIRECT($D$6),0),MATCH($I593,INDIRECT($D$7),0)),"")</f>
        <v/>
      </c>
      <c r="BS593" s="81" t="str" cm="1">
        <f t="array" aca="1" ref="BS593" ca="1">IFERROR(INDEX(INDIRECT($D$4),MATCH(INDIRECT(BS$5&amp;$BD593),INDIRECT($D$6),0),MATCH($I593,INDIRECT($D$7),0)),"")</f>
        <v/>
      </c>
      <c r="BT593" s="81" t="str" cm="1">
        <f t="array" aca="1" ref="BT593" ca="1">IFERROR(INDEX(INDIRECT($D$4),MATCH(INDIRECT(BT$5&amp;$BD593),INDIRECT($D$6),0),MATCH($I593,INDIRECT($D$7),0)),"")</f>
        <v/>
      </c>
      <c r="BU593" s="81" t="str" cm="1">
        <f t="array" aca="1" ref="BU593" ca="1">IFERROR(INDEX(INDIRECT($D$4),MATCH(INDIRECT(BU$5&amp;$BD593),INDIRECT($D$6),0),MATCH($I593,INDIRECT($D$7),0)),"")</f>
        <v/>
      </c>
      <c r="BV593" s="99" t="str" cm="1">
        <f t="array" aca="1" ref="BV593" ca="1">IFERROR(INDEX(INDIRECT($D$4),MATCH(INDIRECT(BV$5&amp;$BD593),INDIRECT($D$6),0),MATCH($I593,INDIRECT($D$7),0)),"")</f>
        <v/>
      </c>
      <c r="BX593" s="80"/>
      <c r="BY593" s="81"/>
      <c r="BZ593" s="81"/>
      <c r="CA593" s="81"/>
      <c r="CB593" s="81"/>
      <c r="CC593" s="81"/>
      <c r="CD593" s="81"/>
      <c r="CE593" s="81"/>
      <c r="CF593" s="81"/>
      <c r="CG593" s="81"/>
      <c r="CH593" s="81"/>
      <c r="CI593" s="81"/>
      <c r="CJ593" s="81"/>
      <c r="CK593" s="81"/>
      <c r="CL593" s="81"/>
      <c r="CM593" s="81"/>
      <c r="CN593" s="81"/>
      <c r="CO593" s="99"/>
      <c r="CQ593" s="113"/>
      <c r="CR593" s="59" t="str">
        <f t="shared" si="150"/>
        <v/>
      </c>
      <c r="CS593" s="60"/>
      <c r="CT593" s="123" t="str">
        <f t="shared" ca="1" si="147"/>
        <v/>
      </c>
      <c r="CU593" s="80" t="str">
        <f>IF(ISNUMBER($CS593),INDEX(IRF.New!$CS$7:$DJ$37,MATCH(B593+1,IRF.New!$B$7:$B$37,0),MATCH($CT593,IRF.New!$CS$5:$DJ$5,0)),"")</f>
        <v/>
      </c>
      <c r="CV593" s="81"/>
      <c r="CW593" s="81" t="str">
        <f t="shared" si="148"/>
        <v/>
      </c>
      <c r="CX593" s="81"/>
      <c r="CY593" s="81"/>
      <c r="CZ593" s="94"/>
      <c r="DA593" s="94" t="str">
        <f>IF(ISNUMBER(CS593),INDEX(IRF.New!$CS$2:$DJ$2,MATCH('CF AUX'!$CT593,IRF.New!$CS$5:$DJ$5,0)),"")</f>
        <v/>
      </c>
      <c r="DB593" s="72"/>
      <c r="DD593" s="132" t="str">
        <f>IF(ISNUMBER(CS593),INDEX(IRF.New!$D$7:$CO$37,MATCH('CF AUX'!C588,IRF.New!$C$7:$C$37,0),MATCH(CT593,IRF.New!$D$5:$CO$5,0)),"")</f>
        <v/>
      </c>
    </row>
    <row r="594" spans="1:108" x14ac:dyDescent="0.25">
      <c r="F594" s="136" t="str">
        <f t="shared" si="149"/>
        <v/>
      </c>
      <c r="H594" s="65"/>
      <c r="I594" s="129" t="str">
        <f ca="1">IF(ISNUMBER(H594),INDEX(IRF.New!$CS$5:$DJ$5,MATCH('CF AUX'!H594,INDIRECT("IRF.New!$CS$"&amp;C590&amp;":$DJ$"&amp;C590),0)),"")</f>
        <v/>
      </c>
      <c r="J594" s="80" t="str">
        <f ca="1">IF(ISNUMBER($H594),INDEX(INDIRECT($D$4),MATCH('CF AUX'!J$14,INDIRECT($D$5),0),MATCH('CF AUX'!$I594,INDIRECT($D$7),0)),"")</f>
        <v/>
      </c>
      <c r="K594" s="81" t="str">
        <f ca="1">IF(ISNUMBER($H594),INDEX(INDIRECT($D$4),MATCH('CF AUX'!K$14,INDIRECT($D$5),0),MATCH('CF AUX'!$I594,INDIRECT($D$7),0)),"")</f>
        <v/>
      </c>
      <c r="L594" s="81" t="str">
        <f ca="1">IF(ISNUMBER($H594),INDEX(INDIRECT($D$4),MATCH('CF AUX'!L$14,INDIRECT($D$5),0),MATCH('CF AUX'!$I594,INDIRECT($D$7),0)),"")</f>
        <v/>
      </c>
      <c r="M594" s="81" t="str">
        <f ca="1">IF(ISNUMBER($H594),INDEX(INDIRECT($D$4),MATCH('CF AUX'!M$14,INDIRECT($D$5),0),MATCH('CF AUX'!$I594,INDIRECT($D$7),0)),"")</f>
        <v/>
      </c>
      <c r="N594" s="81" t="str">
        <f ca="1">IF(ISNUMBER($H594),INDEX(INDIRECT($D$4),MATCH('CF AUX'!N$14,INDIRECT($D$5),0),MATCH('CF AUX'!$I594,INDIRECT($D$7),0)),"")</f>
        <v/>
      </c>
      <c r="O594" s="81" t="str">
        <f ca="1">IF(ISNUMBER($H594),INDEX(INDIRECT($D$4),MATCH('CF AUX'!O$14,INDIRECT($D$5),0),MATCH('CF AUX'!$I594,INDIRECT($D$7),0)),"")</f>
        <v/>
      </c>
      <c r="P594" s="81" t="str">
        <f ca="1">IF(ISNUMBER($H594),INDEX(INDIRECT($D$4),MATCH('CF AUX'!P$14,INDIRECT($D$5),0),MATCH('CF AUX'!$I594,INDIRECT($D$7),0)),"")</f>
        <v/>
      </c>
      <c r="Q594" s="81" t="str">
        <f ca="1">IF(ISNUMBER($H594),INDEX(INDIRECT($D$4),MATCH('CF AUX'!Q$14,INDIRECT($D$5),0),MATCH('CF AUX'!$I594,INDIRECT($D$7),0)),"")</f>
        <v/>
      </c>
      <c r="R594" s="81" t="str">
        <f ca="1">IF(ISNUMBER($H594),INDEX(INDIRECT($D$4),MATCH('CF AUX'!R$14,INDIRECT($D$5),0),MATCH('CF AUX'!$I594,INDIRECT($D$7),0)),"")</f>
        <v/>
      </c>
      <c r="S594" s="81" t="str">
        <f ca="1">IF(ISNUMBER($H594),INDEX(INDIRECT($D$4),MATCH('CF AUX'!S$14,INDIRECT($D$5),0),MATCH('CF AUX'!$I594,INDIRECT($D$7),0)),"")</f>
        <v/>
      </c>
      <c r="T594" s="81" t="str">
        <f ca="1">IF(ISNUMBER($H594),INDEX(INDIRECT($D$4),MATCH('CF AUX'!T$14,INDIRECT($D$5),0),MATCH('CF AUX'!$I594,INDIRECT($D$7),0)),"")</f>
        <v/>
      </c>
      <c r="U594" s="81" t="str">
        <f ca="1">IF(ISNUMBER($H594),INDEX(INDIRECT($D$4),MATCH('CF AUX'!U$14,INDIRECT($D$5),0),MATCH('CF AUX'!$I594,INDIRECT($D$7),0)),"")</f>
        <v/>
      </c>
      <c r="V594" s="81" t="str">
        <f ca="1">IF(ISNUMBER($H594),INDEX(INDIRECT($D$4),MATCH('CF AUX'!V$14,INDIRECT($D$5),0),MATCH('CF AUX'!$I594,INDIRECT($D$7),0)),"")</f>
        <v/>
      </c>
      <c r="W594" s="81" t="str">
        <f ca="1">IF(ISNUMBER($H594),INDEX(INDIRECT($D$4),MATCH('CF AUX'!W$14,INDIRECT($D$5),0),MATCH('CF AUX'!$I594,INDIRECT($D$7),0)),"")</f>
        <v/>
      </c>
      <c r="X594" s="81" t="str">
        <f ca="1">IF(ISNUMBER($H594),INDEX(INDIRECT($D$4),MATCH('CF AUX'!X$14,INDIRECT($D$5),0),MATCH('CF AUX'!$I594,INDIRECT($D$7),0)),"")</f>
        <v/>
      </c>
      <c r="Y594" s="81" t="str">
        <f ca="1">IF(ISNUMBER($H594),INDEX(INDIRECT($D$4),MATCH('CF AUX'!Y$14,INDIRECT($D$5),0),MATCH('CF AUX'!$I594,INDIRECT($D$7),0)),"")</f>
        <v/>
      </c>
      <c r="Z594" s="81" t="str">
        <f ca="1">IF(ISNUMBER($H594),INDEX(INDIRECT($D$4),MATCH('CF AUX'!Z$14,INDIRECT($D$5),0),MATCH('CF AUX'!$I594,INDIRECT($D$7),0)),"")</f>
        <v/>
      </c>
      <c r="AA594" s="81" t="str">
        <f ca="1">IF(ISNUMBER($H594),INDEX(INDIRECT($D$4),MATCH('CF AUX'!AA$14,INDIRECT($D$5),0),MATCH('CF AUX'!$I594,INDIRECT($D$7),0)),"")</f>
        <v/>
      </c>
      <c r="AB594" s="81" t="str">
        <f ca="1">IF(ISNUMBER($H594),INDEX(INDIRECT($D$4),MATCH('CF AUX'!AB$14,INDIRECT($D$5),0),MATCH('CF AUX'!$I594,INDIRECT($D$7),0)),"")</f>
        <v/>
      </c>
      <c r="AC594" s="81" t="str">
        <f ca="1">IF(ISNUMBER($H594),INDEX(INDIRECT($D$4),MATCH('CF AUX'!AC$14,INDIRECT($D$5),0),MATCH('CF AUX'!$I594,INDIRECT($D$7),0)),"")</f>
        <v/>
      </c>
      <c r="AD594" s="81" t="str">
        <f ca="1">IF(ISNUMBER($H594),INDEX(INDIRECT($D$4),MATCH('CF AUX'!AD$14,INDIRECT($D$5),0),MATCH('CF AUX'!$I594,INDIRECT($D$7),0)),"")</f>
        <v/>
      </c>
      <c r="AE594" s="81" t="str">
        <f ca="1">IF(ISNUMBER($H594),INDEX(INDIRECT($D$4),MATCH('CF AUX'!AE$14,INDIRECT($D$5),0),MATCH('CF AUX'!$I594,INDIRECT($D$7),0)),"")</f>
        <v/>
      </c>
      <c r="AF594" s="81" t="str">
        <f ca="1">IF(ISNUMBER($H594),INDEX(INDIRECT($D$4),MATCH('CF AUX'!AF$14,INDIRECT($D$5),0),MATCH('CF AUX'!$I594,INDIRECT($D$7),0)),"")</f>
        <v/>
      </c>
      <c r="AG594" s="81" t="str">
        <f ca="1">IF(ISNUMBER($H594),INDEX(INDIRECT($D$4),MATCH('CF AUX'!AG$14,INDIRECT($D$5),0),MATCH('CF AUX'!$I594,INDIRECT($D$7),0)),"")</f>
        <v/>
      </c>
      <c r="AH594" s="81" t="str">
        <f ca="1">IF(ISNUMBER($H594),INDEX(INDIRECT($D$4),MATCH('CF AUX'!AH$14,INDIRECT($D$5),0),MATCH('CF AUX'!$I594,INDIRECT($D$7),0)),"")</f>
        <v/>
      </c>
      <c r="AI594" s="81" t="str">
        <f ca="1">IF(ISNUMBER($H594),INDEX(INDIRECT($D$4),MATCH('CF AUX'!AI$14,INDIRECT($D$5),0),MATCH('CF AUX'!$I594,INDIRECT($D$7),0)),"")</f>
        <v/>
      </c>
      <c r="AJ594" s="81" t="str">
        <f ca="1">IF(ISNUMBER($H594),INDEX(INDIRECT($D$4),MATCH('CF AUX'!AJ$14,INDIRECT($D$5),0),MATCH('CF AUX'!$I594,INDIRECT($D$7),0)),"")</f>
        <v/>
      </c>
      <c r="AK594" s="81" t="str">
        <f ca="1">IF(ISNUMBER($H594),INDEX(INDIRECT($D$4),MATCH('CF AUX'!AK$14,INDIRECT($D$5),0),MATCH('CF AUX'!$I594,INDIRECT($D$7),0)),"")</f>
        <v/>
      </c>
      <c r="AL594" s="81" t="str">
        <f ca="1">IF(ISNUMBER($H594),INDEX(INDIRECT($D$4),MATCH('CF AUX'!AL$14,INDIRECT($D$5),0),MATCH('CF AUX'!$I594,INDIRECT($D$7),0)),"")</f>
        <v/>
      </c>
      <c r="AM594" s="81" t="str">
        <f ca="1">IF(ISNUMBER($H594),INDEX(INDIRECT($D$4),MATCH('CF AUX'!AM$14,INDIRECT($D$5),0),MATCH('CF AUX'!$I594,INDIRECT($D$7),0)),"")</f>
        <v/>
      </c>
      <c r="AN594" s="81" t="str">
        <f ca="1">IF(ISNUMBER($H594),INDEX(INDIRECT($D$4),MATCH('CF AUX'!AN$14,INDIRECT($D$5),0),MATCH('CF AUX'!$I594,INDIRECT($D$7),0)),"")</f>
        <v/>
      </c>
      <c r="AO594" s="81" t="str">
        <f ca="1">IF(ISNUMBER($H594),INDEX(INDIRECT($D$4),MATCH('CF AUX'!AO$14,INDIRECT($D$5),0),MATCH('CF AUX'!$I594,INDIRECT($D$7),0)),"")</f>
        <v/>
      </c>
      <c r="AP594" s="81" t="str">
        <f ca="1">IF(ISNUMBER($H594),INDEX(INDIRECT($D$4),MATCH('CF AUX'!AP$14,INDIRECT($D$5),0),MATCH('CF AUX'!$I594,INDIRECT($D$7),0)),"")</f>
        <v/>
      </c>
      <c r="AQ594" s="81" t="str">
        <f ca="1">IF(ISNUMBER($H594),INDEX(INDIRECT($D$4),MATCH('CF AUX'!AQ$14,INDIRECT($D$5),0),MATCH('CF AUX'!$I594,INDIRECT($D$7),0)),"")</f>
        <v/>
      </c>
      <c r="AR594" s="81" t="str">
        <f ca="1">IF(ISNUMBER($H594),INDEX(INDIRECT($D$4),MATCH('CF AUX'!AR$14,INDIRECT($D$5),0),MATCH('CF AUX'!$I594,INDIRECT($D$7),0)),"")</f>
        <v/>
      </c>
      <c r="AS594" s="81" t="str">
        <f ca="1">IF(ISNUMBER($H594),INDEX(INDIRECT($D$4),MATCH('CF AUX'!AS$14,INDIRECT($D$5),0),MATCH('CF AUX'!$I594,INDIRECT($D$7),0)),"")</f>
        <v/>
      </c>
      <c r="AT594" s="81" t="str">
        <f ca="1">IF(ISNUMBER($H594),INDEX(INDIRECT($D$4),MATCH('CF AUX'!AT$14,INDIRECT($D$5),0),MATCH('CF AUX'!$I594,INDIRECT($D$7),0)),"")</f>
        <v/>
      </c>
      <c r="AU594" s="81" t="str">
        <f ca="1">IF(ISNUMBER($H594),INDEX(INDIRECT($D$4),MATCH('CF AUX'!AU$14,INDIRECT($D$5),0),MATCH('CF AUX'!$I594,INDIRECT($D$7),0)),"")</f>
        <v/>
      </c>
      <c r="AV594" s="81" t="str">
        <f ca="1">IF(ISNUMBER($H594),INDEX(INDIRECT($D$4),MATCH('CF AUX'!AV$14,INDIRECT($D$5),0),MATCH('CF AUX'!$I594,INDIRECT($D$7),0)),"")</f>
        <v/>
      </c>
      <c r="AW594" s="81" t="str">
        <f ca="1">IF(ISNUMBER($H594),INDEX(INDIRECT($D$4),MATCH('CF AUX'!AW$14,INDIRECT($D$5),0),MATCH('CF AUX'!$I594,INDIRECT($D$7),0)),"")</f>
        <v/>
      </c>
      <c r="AX594" s="81" t="str">
        <f ca="1">IF(ISNUMBER($H594),INDEX(INDIRECT($D$4),MATCH('CF AUX'!AX$14,INDIRECT($D$5),0),MATCH('CF AUX'!$I594,INDIRECT($D$7),0)),"")</f>
        <v/>
      </c>
      <c r="AY594" s="81" t="str">
        <f ca="1">IF(ISNUMBER($H594),INDEX(INDIRECT($D$4),MATCH('CF AUX'!AY$14,INDIRECT($D$5),0),MATCH('CF AUX'!$I594,INDIRECT($D$7),0)),"")</f>
        <v/>
      </c>
      <c r="AZ594" s="81" t="str">
        <f ca="1">IF(ISNUMBER($H594),INDEX(INDIRECT($D$4),MATCH('CF AUX'!AZ$14,INDIRECT($D$5),0),MATCH('CF AUX'!$I594,INDIRECT($D$7),0)),"")</f>
        <v/>
      </c>
      <c r="BB594" s="96" t="str" cm="1">
        <f t="array" aca="1" ref="BB594" ca="1">IF(ISNUMBER($H594),MMULT(J594:AZ594,TRANSPOSE(INDIRECT($D$8&amp;$G$4&amp;B593&amp;":"&amp;$G$6&amp;B593))),"")</f>
        <v/>
      </c>
      <c r="BD594" s="59">
        <f t="shared" si="151"/>
        <v>589</v>
      </c>
      <c r="BE594" s="80" t="str" cm="1">
        <f t="array" aca="1" ref="BE594" ca="1">IFERROR(INDEX(INDIRECT($D$4),MATCH(INDIRECT(BE$5&amp;$BD594),INDIRECT($D$6),0),MATCH($I594,INDIRECT($D$7),0)),"")</f>
        <v/>
      </c>
      <c r="BF594" s="81" t="str" cm="1">
        <f t="array" aca="1" ref="BF594" ca="1">IFERROR(INDEX(INDIRECT($D$4),MATCH(INDIRECT(BF$5&amp;$BD594),INDIRECT($D$6),0),MATCH($I594,INDIRECT($D$7),0)),"")</f>
        <v/>
      </c>
      <c r="BG594" s="81" t="str" cm="1">
        <f t="array" aca="1" ref="BG594" ca="1">IFERROR(INDEX(INDIRECT($D$4),MATCH(INDIRECT(BG$5&amp;$BD594),INDIRECT($D$6),0),MATCH($I594,INDIRECT($D$7),0)),"")</f>
        <v/>
      </c>
      <c r="BH594" s="81" t="str" cm="1">
        <f t="array" aca="1" ref="BH594" ca="1">IFERROR(INDEX(INDIRECT($D$4),MATCH(INDIRECT(BH$5&amp;$BD594),INDIRECT($D$6),0),MATCH($I594,INDIRECT($D$7),0)),"")</f>
        <v/>
      </c>
      <c r="BI594" s="81" t="str" cm="1">
        <f t="array" aca="1" ref="BI594" ca="1">IFERROR(INDEX(INDIRECT($D$4),MATCH(INDIRECT(BI$5&amp;$BD594),INDIRECT($D$6),0),MATCH($I594,INDIRECT($D$7),0)),"")</f>
        <v/>
      </c>
      <c r="BJ594" s="81" t="str" cm="1">
        <f t="array" aca="1" ref="BJ594" ca="1">IFERROR(INDEX(INDIRECT($D$4),MATCH(INDIRECT(BJ$5&amp;$BD594),INDIRECT($D$6),0),MATCH($I594,INDIRECT($D$7),0)),"")</f>
        <v/>
      </c>
      <c r="BK594" s="81" t="str" cm="1">
        <f t="array" aca="1" ref="BK594" ca="1">IFERROR(INDEX(INDIRECT($D$4),MATCH(INDIRECT(BK$5&amp;$BD594),INDIRECT($D$6),0),MATCH($I594,INDIRECT($D$7),0)),"")</f>
        <v/>
      </c>
      <c r="BL594" s="81" t="str" cm="1">
        <f t="array" aca="1" ref="BL594" ca="1">IFERROR(INDEX(INDIRECT($D$4),MATCH(INDIRECT(BL$5&amp;$BD594),INDIRECT($D$6),0),MATCH($I594,INDIRECT($D$7),0)),"")</f>
        <v/>
      </c>
      <c r="BM594" s="81" t="str" cm="1">
        <f t="array" aca="1" ref="BM594" ca="1">IFERROR(INDEX(INDIRECT($D$4),MATCH(INDIRECT(BM$5&amp;$BD594),INDIRECT($D$6),0),MATCH($I594,INDIRECT($D$7),0)),"")</f>
        <v/>
      </c>
      <c r="BN594" s="81" t="str" cm="1">
        <f t="array" aca="1" ref="BN594" ca="1">IFERROR(INDEX(INDIRECT($D$4),MATCH(INDIRECT(BN$5&amp;$BD594),INDIRECT($D$6),0),MATCH($I594,INDIRECT($D$7),0)),"")</f>
        <v/>
      </c>
      <c r="BO594" s="81" t="str" cm="1">
        <f t="array" aca="1" ref="BO594" ca="1">IFERROR(INDEX(INDIRECT($D$4),MATCH(INDIRECT(BO$5&amp;$BD594),INDIRECT($D$6),0),MATCH($I594,INDIRECT($D$7),0)),"")</f>
        <v/>
      </c>
      <c r="BP594" s="81" t="str" cm="1">
        <f t="array" aca="1" ref="BP594" ca="1">IFERROR(INDEX(INDIRECT($D$4),MATCH(INDIRECT(BP$5&amp;$BD594),INDIRECT($D$6),0),MATCH($I594,INDIRECT($D$7),0)),"")</f>
        <v/>
      </c>
      <c r="BQ594" s="81" t="str" cm="1">
        <f t="array" aca="1" ref="BQ594" ca="1">IFERROR(INDEX(INDIRECT($D$4),MATCH(INDIRECT(BQ$5&amp;$BD594),INDIRECT($D$6),0),MATCH($I594,INDIRECT($D$7),0)),"")</f>
        <v/>
      </c>
      <c r="BR594" s="81" t="str" cm="1">
        <f t="array" aca="1" ref="BR594" ca="1">IFERROR(INDEX(INDIRECT($D$4),MATCH(INDIRECT(BR$5&amp;$BD594),INDIRECT($D$6),0),MATCH($I594,INDIRECT($D$7),0)),"")</f>
        <v/>
      </c>
      <c r="BS594" s="81" t="str" cm="1">
        <f t="array" aca="1" ref="BS594" ca="1">IFERROR(INDEX(INDIRECT($D$4),MATCH(INDIRECT(BS$5&amp;$BD594),INDIRECT($D$6),0),MATCH($I594,INDIRECT($D$7),0)),"")</f>
        <v/>
      </c>
      <c r="BT594" s="81" t="str" cm="1">
        <f t="array" aca="1" ref="BT594" ca="1">IFERROR(INDEX(INDIRECT($D$4),MATCH(INDIRECT(BT$5&amp;$BD594),INDIRECT($D$6),0),MATCH($I594,INDIRECT($D$7),0)),"")</f>
        <v/>
      </c>
      <c r="BU594" s="81" t="str" cm="1">
        <f t="array" aca="1" ref="BU594" ca="1">IFERROR(INDEX(INDIRECT($D$4),MATCH(INDIRECT(BU$5&amp;$BD594),INDIRECT($D$6),0),MATCH($I594,INDIRECT($D$7),0)),"")</f>
        <v/>
      </c>
      <c r="BV594" s="99" t="str" cm="1">
        <f t="array" aca="1" ref="BV594" ca="1">IFERROR(INDEX(INDIRECT($D$4),MATCH(INDIRECT(BV$5&amp;$BD594),INDIRECT($D$6),0),MATCH($I594,INDIRECT($D$7),0)),"")</f>
        <v/>
      </c>
      <c r="BX594" s="80"/>
      <c r="BY594" s="81"/>
      <c r="BZ594" s="81"/>
      <c r="CA594" s="81"/>
      <c r="CB594" s="81"/>
      <c r="CC594" s="81"/>
      <c r="CD594" s="81"/>
      <c r="CE594" s="81"/>
      <c r="CF594" s="81"/>
      <c r="CG594" s="81"/>
      <c r="CH594" s="81"/>
      <c r="CI594" s="81"/>
      <c r="CJ594" s="81"/>
      <c r="CK594" s="81"/>
      <c r="CL594" s="81"/>
      <c r="CM594" s="81"/>
      <c r="CN594" s="81"/>
      <c r="CO594" s="99"/>
      <c r="CQ594" s="113"/>
      <c r="CR594" s="59" t="str">
        <f t="shared" si="150"/>
        <v/>
      </c>
      <c r="CS594" s="60"/>
      <c r="CT594" s="123" t="str">
        <f t="shared" ca="1" si="147"/>
        <v/>
      </c>
      <c r="CU594" s="80" t="str">
        <f>IF(ISNUMBER($CS594),INDEX(IRF.New!$CS$7:$DJ$37,MATCH(B593+1,IRF.New!$B$7:$B$37,0),MATCH($CT594,IRF.New!$CS$5:$DJ$5,0)),"")</f>
        <v/>
      </c>
      <c r="CV594" s="81"/>
      <c r="CW594" s="81" t="str">
        <f t="shared" si="148"/>
        <v/>
      </c>
      <c r="CX594" s="81"/>
      <c r="CY594" s="81"/>
      <c r="CZ594" s="94"/>
      <c r="DA594" s="94" t="str">
        <f>IF(ISNUMBER(CS594),INDEX(IRF.New!$CS$2:$DJ$2,MATCH('CF AUX'!$CT594,IRF.New!$CS$5:$DJ$5,0)),"")</f>
        <v/>
      </c>
      <c r="DB594" s="72"/>
      <c r="DD594" s="132" t="str">
        <f>IF(ISNUMBER(CS594),INDEX(IRF.New!$D$7:$CO$37,MATCH('CF AUX'!C588,IRF.New!$C$7:$C$37,0),MATCH(CT594,IRF.New!$D$5:$CO$5,0)),"")</f>
        <v/>
      </c>
    </row>
    <row r="595" spans="1:108" x14ac:dyDescent="0.25">
      <c r="B595" s="59" t="s">
        <v>280</v>
      </c>
      <c r="F595" s="136" t="str">
        <f t="shared" si="149"/>
        <v/>
      </c>
      <c r="H595" s="65"/>
      <c r="I595" s="129" t="str">
        <f ca="1">IF(ISNUMBER(H595),INDEX(IRF.New!$CS$5:$DJ$5,MATCH('CF AUX'!H595,INDIRECT("IRF.New!$CS$"&amp;C590&amp;":$DJ$"&amp;C590),0)),"")</f>
        <v/>
      </c>
      <c r="J595" s="80" t="str">
        <f ca="1">IF(ISNUMBER($H595),INDEX(INDIRECT($D$4),MATCH('CF AUX'!J$14,INDIRECT($D$5),0),MATCH('CF AUX'!$I595,INDIRECT($D$7),0)),"")</f>
        <v/>
      </c>
      <c r="K595" s="81" t="str">
        <f ca="1">IF(ISNUMBER($H595),INDEX(INDIRECT($D$4),MATCH('CF AUX'!K$14,INDIRECT($D$5),0),MATCH('CF AUX'!$I595,INDIRECT($D$7),0)),"")</f>
        <v/>
      </c>
      <c r="L595" s="81" t="str">
        <f ca="1">IF(ISNUMBER($H595),INDEX(INDIRECT($D$4),MATCH('CF AUX'!L$14,INDIRECT($D$5),0),MATCH('CF AUX'!$I595,INDIRECT($D$7),0)),"")</f>
        <v/>
      </c>
      <c r="M595" s="81" t="str">
        <f ca="1">IF(ISNUMBER($H595),INDEX(INDIRECT($D$4),MATCH('CF AUX'!M$14,INDIRECT($D$5),0),MATCH('CF AUX'!$I595,INDIRECT($D$7),0)),"")</f>
        <v/>
      </c>
      <c r="N595" s="81" t="str">
        <f ca="1">IF(ISNUMBER($H595),INDEX(INDIRECT($D$4),MATCH('CF AUX'!N$14,INDIRECT($D$5),0),MATCH('CF AUX'!$I595,INDIRECT($D$7),0)),"")</f>
        <v/>
      </c>
      <c r="O595" s="81" t="str">
        <f ca="1">IF(ISNUMBER($H595),INDEX(INDIRECT($D$4),MATCH('CF AUX'!O$14,INDIRECT($D$5),0),MATCH('CF AUX'!$I595,INDIRECT($D$7),0)),"")</f>
        <v/>
      </c>
      <c r="P595" s="81" t="str">
        <f ca="1">IF(ISNUMBER($H595),INDEX(INDIRECT($D$4),MATCH('CF AUX'!P$14,INDIRECT($D$5),0),MATCH('CF AUX'!$I595,INDIRECT($D$7),0)),"")</f>
        <v/>
      </c>
      <c r="Q595" s="81" t="str">
        <f ca="1">IF(ISNUMBER($H595),INDEX(INDIRECT($D$4),MATCH('CF AUX'!Q$14,INDIRECT($D$5),0),MATCH('CF AUX'!$I595,INDIRECT($D$7),0)),"")</f>
        <v/>
      </c>
      <c r="R595" s="81" t="str">
        <f ca="1">IF(ISNUMBER($H595),INDEX(INDIRECT($D$4),MATCH('CF AUX'!R$14,INDIRECT($D$5),0),MATCH('CF AUX'!$I595,INDIRECT($D$7),0)),"")</f>
        <v/>
      </c>
      <c r="S595" s="81" t="str">
        <f ca="1">IF(ISNUMBER($H595),INDEX(INDIRECT($D$4),MATCH('CF AUX'!S$14,INDIRECT($D$5),0),MATCH('CF AUX'!$I595,INDIRECT($D$7),0)),"")</f>
        <v/>
      </c>
      <c r="T595" s="81" t="str">
        <f ca="1">IF(ISNUMBER($H595),INDEX(INDIRECT($D$4),MATCH('CF AUX'!T$14,INDIRECT($D$5),0),MATCH('CF AUX'!$I595,INDIRECT($D$7),0)),"")</f>
        <v/>
      </c>
      <c r="U595" s="81" t="str">
        <f ca="1">IF(ISNUMBER($H595),INDEX(INDIRECT($D$4),MATCH('CF AUX'!U$14,INDIRECT($D$5),0),MATCH('CF AUX'!$I595,INDIRECT($D$7),0)),"")</f>
        <v/>
      </c>
      <c r="V595" s="81" t="str">
        <f ca="1">IF(ISNUMBER($H595),INDEX(INDIRECT($D$4),MATCH('CF AUX'!V$14,INDIRECT($D$5),0),MATCH('CF AUX'!$I595,INDIRECT($D$7),0)),"")</f>
        <v/>
      </c>
      <c r="W595" s="81" t="str">
        <f ca="1">IF(ISNUMBER($H595),INDEX(INDIRECT($D$4),MATCH('CF AUX'!W$14,INDIRECT($D$5),0),MATCH('CF AUX'!$I595,INDIRECT($D$7),0)),"")</f>
        <v/>
      </c>
      <c r="X595" s="81" t="str">
        <f ca="1">IF(ISNUMBER($H595),INDEX(INDIRECT($D$4),MATCH('CF AUX'!X$14,INDIRECT($D$5),0),MATCH('CF AUX'!$I595,INDIRECT($D$7),0)),"")</f>
        <v/>
      </c>
      <c r="Y595" s="81" t="str">
        <f ca="1">IF(ISNUMBER($H595),INDEX(INDIRECT($D$4),MATCH('CF AUX'!Y$14,INDIRECT($D$5),0),MATCH('CF AUX'!$I595,INDIRECT($D$7),0)),"")</f>
        <v/>
      </c>
      <c r="Z595" s="81" t="str">
        <f ca="1">IF(ISNUMBER($H595),INDEX(INDIRECT($D$4),MATCH('CF AUX'!Z$14,INDIRECT($D$5),0),MATCH('CF AUX'!$I595,INDIRECT($D$7),0)),"")</f>
        <v/>
      </c>
      <c r="AA595" s="81" t="str">
        <f ca="1">IF(ISNUMBER($H595),INDEX(INDIRECT($D$4),MATCH('CF AUX'!AA$14,INDIRECT($D$5),0),MATCH('CF AUX'!$I595,INDIRECT($D$7),0)),"")</f>
        <v/>
      </c>
      <c r="AB595" s="81" t="str">
        <f ca="1">IF(ISNUMBER($H595),INDEX(INDIRECT($D$4),MATCH('CF AUX'!AB$14,INDIRECT($D$5),0),MATCH('CF AUX'!$I595,INDIRECT($D$7),0)),"")</f>
        <v/>
      </c>
      <c r="AC595" s="81" t="str">
        <f ca="1">IF(ISNUMBER($H595),INDEX(INDIRECT($D$4),MATCH('CF AUX'!AC$14,INDIRECT($D$5),0),MATCH('CF AUX'!$I595,INDIRECT($D$7),0)),"")</f>
        <v/>
      </c>
      <c r="AD595" s="81" t="str">
        <f ca="1">IF(ISNUMBER($H595),INDEX(INDIRECT($D$4),MATCH('CF AUX'!AD$14,INDIRECT($D$5),0),MATCH('CF AUX'!$I595,INDIRECT($D$7),0)),"")</f>
        <v/>
      </c>
      <c r="AE595" s="81" t="str">
        <f ca="1">IF(ISNUMBER($H595),INDEX(INDIRECT($D$4),MATCH('CF AUX'!AE$14,INDIRECT($D$5),0),MATCH('CF AUX'!$I595,INDIRECT($D$7),0)),"")</f>
        <v/>
      </c>
      <c r="AF595" s="81" t="str">
        <f ca="1">IF(ISNUMBER($H595),INDEX(INDIRECT($D$4),MATCH('CF AUX'!AF$14,INDIRECT($D$5),0),MATCH('CF AUX'!$I595,INDIRECT($D$7),0)),"")</f>
        <v/>
      </c>
      <c r="AG595" s="81" t="str">
        <f ca="1">IF(ISNUMBER($H595),INDEX(INDIRECT($D$4),MATCH('CF AUX'!AG$14,INDIRECT($D$5),0),MATCH('CF AUX'!$I595,INDIRECT($D$7),0)),"")</f>
        <v/>
      </c>
      <c r="AH595" s="81" t="str">
        <f ca="1">IF(ISNUMBER($H595),INDEX(INDIRECT($D$4),MATCH('CF AUX'!AH$14,INDIRECT($D$5),0),MATCH('CF AUX'!$I595,INDIRECT($D$7),0)),"")</f>
        <v/>
      </c>
      <c r="AI595" s="81" t="str">
        <f ca="1">IF(ISNUMBER($H595),INDEX(INDIRECT($D$4),MATCH('CF AUX'!AI$14,INDIRECT($D$5),0),MATCH('CF AUX'!$I595,INDIRECT($D$7),0)),"")</f>
        <v/>
      </c>
      <c r="AJ595" s="81" t="str">
        <f ca="1">IF(ISNUMBER($H595),INDEX(INDIRECT($D$4),MATCH('CF AUX'!AJ$14,INDIRECT($D$5),0),MATCH('CF AUX'!$I595,INDIRECT($D$7),0)),"")</f>
        <v/>
      </c>
      <c r="AK595" s="81" t="str">
        <f ca="1">IF(ISNUMBER($H595),INDEX(INDIRECT($D$4),MATCH('CF AUX'!AK$14,INDIRECT($D$5),0),MATCH('CF AUX'!$I595,INDIRECT($D$7),0)),"")</f>
        <v/>
      </c>
      <c r="AL595" s="81" t="str">
        <f ca="1">IF(ISNUMBER($H595),INDEX(INDIRECT($D$4),MATCH('CF AUX'!AL$14,INDIRECT($D$5),0),MATCH('CF AUX'!$I595,INDIRECT($D$7),0)),"")</f>
        <v/>
      </c>
      <c r="AM595" s="81" t="str">
        <f ca="1">IF(ISNUMBER($H595),INDEX(INDIRECT($D$4),MATCH('CF AUX'!AM$14,INDIRECT($D$5),0),MATCH('CF AUX'!$I595,INDIRECT($D$7),0)),"")</f>
        <v/>
      </c>
      <c r="AN595" s="81" t="str">
        <f ca="1">IF(ISNUMBER($H595),INDEX(INDIRECT($D$4),MATCH('CF AUX'!AN$14,INDIRECT($D$5),0),MATCH('CF AUX'!$I595,INDIRECT($D$7),0)),"")</f>
        <v/>
      </c>
      <c r="AO595" s="81" t="str">
        <f ca="1">IF(ISNUMBER($H595),INDEX(INDIRECT($D$4),MATCH('CF AUX'!AO$14,INDIRECT($D$5),0),MATCH('CF AUX'!$I595,INDIRECT($D$7),0)),"")</f>
        <v/>
      </c>
      <c r="AP595" s="81" t="str">
        <f ca="1">IF(ISNUMBER($H595),INDEX(INDIRECT($D$4),MATCH('CF AUX'!AP$14,INDIRECT($D$5),0),MATCH('CF AUX'!$I595,INDIRECT($D$7),0)),"")</f>
        <v/>
      </c>
      <c r="AQ595" s="81" t="str">
        <f ca="1">IF(ISNUMBER($H595),INDEX(INDIRECT($D$4),MATCH('CF AUX'!AQ$14,INDIRECT($D$5),0),MATCH('CF AUX'!$I595,INDIRECT($D$7),0)),"")</f>
        <v/>
      </c>
      <c r="AR595" s="81" t="str">
        <f ca="1">IF(ISNUMBER($H595),INDEX(INDIRECT($D$4),MATCH('CF AUX'!AR$14,INDIRECT($D$5),0),MATCH('CF AUX'!$I595,INDIRECT($D$7),0)),"")</f>
        <v/>
      </c>
      <c r="AS595" s="81" t="str">
        <f ca="1">IF(ISNUMBER($H595),INDEX(INDIRECT($D$4),MATCH('CF AUX'!AS$14,INDIRECT($D$5),0),MATCH('CF AUX'!$I595,INDIRECT($D$7),0)),"")</f>
        <v/>
      </c>
      <c r="AT595" s="81" t="str">
        <f ca="1">IF(ISNUMBER($H595),INDEX(INDIRECT($D$4),MATCH('CF AUX'!AT$14,INDIRECT($D$5),0),MATCH('CF AUX'!$I595,INDIRECT($D$7),0)),"")</f>
        <v/>
      </c>
      <c r="AU595" s="81" t="str">
        <f ca="1">IF(ISNUMBER($H595),INDEX(INDIRECT($D$4),MATCH('CF AUX'!AU$14,INDIRECT($D$5),0),MATCH('CF AUX'!$I595,INDIRECT($D$7),0)),"")</f>
        <v/>
      </c>
      <c r="AV595" s="81" t="str">
        <f ca="1">IF(ISNUMBER($H595),INDEX(INDIRECT($D$4),MATCH('CF AUX'!AV$14,INDIRECT($D$5),0),MATCH('CF AUX'!$I595,INDIRECT($D$7),0)),"")</f>
        <v/>
      </c>
      <c r="AW595" s="81" t="str">
        <f ca="1">IF(ISNUMBER($H595),INDEX(INDIRECT($D$4),MATCH('CF AUX'!AW$14,INDIRECT($D$5),0),MATCH('CF AUX'!$I595,INDIRECT($D$7),0)),"")</f>
        <v/>
      </c>
      <c r="AX595" s="81" t="str">
        <f ca="1">IF(ISNUMBER($H595),INDEX(INDIRECT($D$4),MATCH('CF AUX'!AX$14,INDIRECT($D$5),0),MATCH('CF AUX'!$I595,INDIRECT($D$7),0)),"")</f>
        <v/>
      </c>
      <c r="AY595" s="81" t="str">
        <f ca="1">IF(ISNUMBER($H595),INDEX(INDIRECT($D$4),MATCH('CF AUX'!AY$14,INDIRECT($D$5),0),MATCH('CF AUX'!$I595,INDIRECT($D$7),0)),"")</f>
        <v/>
      </c>
      <c r="AZ595" s="81" t="str">
        <f ca="1">IF(ISNUMBER($H595),INDEX(INDIRECT($D$4),MATCH('CF AUX'!AZ$14,INDIRECT($D$5),0),MATCH('CF AUX'!$I595,INDIRECT($D$7),0)),"")</f>
        <v/>
      </c>
      <c r="BB595" s="96" t="str" cm="1">
        <f t="array" aca="1" ref="BB595" ca="1">IF(ISNUMBER($H595),MMULT(J595:AZ595,TRANSPOSE(INDIRECT($D$8&amp;$G$4&amp;B593&amp;":"&amp;$G$6&amp;B593))),"")</f>
        <v/>
      </c>
      <c r="BD595" s="59">
        <f t="shared" si="151"/>
        <v>589</v>
      </c>
      <c r="BE595" s="80" t="str" cm="1">
        <f t="array" aca="1" ref="BE595" ca="1">IFERROR(INDEX(INDIRECT($D$4),MATCH(INDIRECT(BE$5&amp;$BD595),INDIRECT($D$6),0),MATCH($I595,INDIRECT($D$7),0)),"")</f>
        <v/>
      </c>
      <c r="BF595" s="81" t="str" cm="1">
        <f t="array" aca="1" ref="BF595" ca="1">IFERROR(INDEX(INDIRECT($D$4),MATCH(INDIRECT(BF$5&amp;$BD595),INDIRECT($D$6),0),MATCH($I595,INDIRECT($D$7),0)),"")</f>
        <v/>
      </c>
      <c r="BG595" s="81" t="str" cm="1">
        <f t="array" aca="1" ref="BG595" ca="1">IFERROR(INDEX(INDIRECT($D$4),MATCH(INDIRECT(BG$5&amp;$BD595),INDIRECT($D$6),0),MATCH($I595,INDIRECT($D$7),0)),"")</f>
        <v/>
      </c>
      <c r="BH595" s="81" t="str" cm="1">
        <f t="array" aca="1" ref="BH595" ca="1">IFERROR(INDEX(INDIRECT($D$4),MATCH(INDIRECT(BH$5&amp;$BD595),INDIRECT($D$6),0),MATCH($I595,INDIRECT($D$7),0)),"")</f>
        <v/>
      </c>
      <c r="BI595" s="81" t="str" cm="1">
        <f t="array" aca="1" ref="BI595" ca="1">IFERROR(INDEX(INDIRECT($D$4),MATCH(INDIRECT(BI$5&amp;$BD595),INDIRECT($D$6),0),MATCH($I595,INDIRECT($D$7),0)),"")</f>
        <v/>
      </c>
      <c r="BJ595" s="81" t="str" cm="1">
        <f t="array" aca="1" ref="BJ595" ca="1">IFERROR(INDEX(INDIRECT($D$4),MATCH(INDIRECT(BJ$5&amp;$BD595),INDIRECT($D$6),0),MATCH($I595,INDIRECT($D$7),0)),"")</f>
        <v/>
      </c>
      <c r="BK595" s="81" t="str" cm="1">
        <f t="array" aca="1" ref="BK595" ca="1">IFERROR(INDEX(INDIRECT($D$4),MATCH(INDIRECT(BK$5&amp;$BD595),INDIRECT($D$6),0),MATCH($I595,INDIRECT($D$7),0)),"")</f>
        <v/>
      </c>
      <c r="BL595" s="81" t="str" cm="1">
        <f t="array" aca="1" ref="BL595" ca="1">IFERROR(INDEX(INDIRECT($D$4),MATCH(INDIRECT(BL$5&amp;$BD595),INDIRECT($D$6),0),MATCH($I595,INDIRECT($D$7),0)),"")</f>
        <v/>
      </c>
      <c r="BM595" s="81" t="str" cm="1">
        <f t="array" aca="1" ref="BM595" ca="1">IFERROR(INDEX(INDIRECT($D$4),MATCH(INDIRECT(BM$5&amp;$BD595),INDIRECT($D$6),0),MATCH($I595,INDIRECT($D$7),0)),"")</f>
        <v/>
      </c>
      <c r="BN595" s="81" t="str" cm="1">
        <f t="array" aca="1" ref="BN595" ca="1">IFERROR(INDEX(INDIRECT($D$4),MATCH(INDIRECT(BN$5&amp;$BD595),INDIRECT($D$6),0),MATCH($I595,INDIRECT($D$7),0)),"")</f>
        <v/>
      </c>
      <c r="BO595" s="81" t="str" cm="1">
        <f t="array" aca="1" ref="BO595" ca="1">IFERROR(INDEX(INDIRECT($D$4),MATCH(INDIRECT(BO$5&amp;$BD595),INDIRECT($D$6),0),MATCH($I595,INDIRECT($D$7),0)),"")</f>
        <v/>
      </c>
      <c r="BP595" s="81" t="str" cm="1">
        <f t="array" aca="1" ref="BP595" ca="1">IFERROR(INDEX(INDIRECT($D$4),MATCH(INDIRECT(BP$5&amp;$BD595),INDIRECT($D$6),0),MATCH($I595,INDIRECT($D$7),0)),"")</f>
        <v/>
      </c>
      <c r="BQ595" s="81" t="str" cm="1">
        <f t="array" aca="1" ref="BQ595" ca="1">IFERROR(INDEX(INDIRECT($D$4),MATCH(INDIRECT(BQ$5&amp;$BD595),INDIRECT($D$6),0),MATCH($I595,INDIRECT($D$7),0)),"")</f>
        <v/>
      </c>
      <c r="BR595" s="81" t="str" cm="1">
        <f t="array" aca="1" ref="BR595" ca="1">IFERROR(INDEX(INDIRECT($D$4),MATCH(INDIRECT(BR$5&amp;$BD595),INDIRECT($D$6),0),MATCH($I595,INDIRECT($D$7),0)),"")</f>
        <v/>
      </c>
      <c r="BS595" s="81" t="str" cm="1">
        <f t="array" aca="1" ref="BS595" ca="1">IFERROR(INDEX(INDIRECT($D$4),MATCH(INDIRECT(BS$5&amp;$BD595),INDIRECT($D$6),0),MATCH($I595,INDIRECT($D$7),0)),"")</f>
        <v/>
      </c>
      <c r="BT595" s="81" t="str" cm="1">
        <f t="array" aca="1" ref="BT595" ca="1">IFERROR(INDEX(INDIRECT($D$4),MATCH(INDIRECT(BT$5&amp;$BD595),INDIRECT($D$6),0),MATCH($I595,INDIRECT($D$7),0)),"")</f>
        <v/>
      </c>
      <c r="BU595" s="81" t="str" cm="1">
        <f t="array" aca="1" ref="BU595" ca="1">IFERROR(INDEX(INDIRECT($D$4),MATCH(INDIRECT(BU$5&amp;$BD595),INDIRECT($D$6),0),MATCH($I595,INDIRECT($D$7),0)),"")</f>
        <v/>
      </c>
      <c r="BV595" s="99" t="str" cm="1">
        <f t="array" aca="1" ref="BV595" ca="1">IFERROR(INDEX(INDIRECT($D$4),MATCH(INDIRECT(BV$5&amp;$BD595),INDIRECT($D$6),0),MATCH($I595,INDIRECT($D$7),0)),"")</f>
        <v/>
      </c>
      <c r="BX595" s="80"/>
      <c r="BY595" s="81"/>
      <c r="BZ595" s="81"/>
      <c r="CA595" s="81"/>
      <c r="CB595" s="81"/>
      <c r="CC595" s="81"/>
      <c r="CD595" s="81"/>
      <c r="CE595" s="81"/>
      <c r="CF595" s="81"/>
      <c r="CG595" s="81"/>
      <c r="CH595" s="81"/>
      <c r="CI595" s="81"/>
      <c r="CJ595" s="81"/>
      <c r="CK595" s="81"/>
      <c r="CL595" s="81"/>
      <c r="CM595" s="81"/>
      <c r="CN595" s="81"/>
      <c r="CO595" s="99"/>
      <c r="CQ595" s="113"/>
      <c r="CR595" s="59" t="str">
        <f t="shared" si="150"/>
        <v/>
      </c>
      <c r="CS595" s="60"/>
      <c r="CT595" s="123" t="str">
        <f t="shared" ca="1" si="147"/>
        <v/>
      </c>
      <c r="CU595" s="80" t="str">
        <f>IF(ISNUMBER($CS595),INDEX(IRF.New!$CS$7:$DJ$37,MATCH(B593+1,IRF.New!$B$7:$B$37,0),MATCH($CT595,IRF.New!$CS$5:$DJ$5,0)),"")</f>
        <v/>
      </c>
      <c r="CV595" s="81"/>
      <c r="CW595" s="81" t="str">
        <f t="shared" si="148"/>
        <v/>
      </c>
      <c r="CX595" s="81"/>
      <c r="CY595" s="81"/>
      <c r="CZ595" s="94"/>
      <c r="DA595" s="94" t="str">
        <f>IF(ISNUMBER(CS595),INDEX(IRF.New!$CS$2:$DJ$2,MATCH('CF AUX'!$CT595,IRF.New!$CS$5:$DJ$5,0)),"")</f>
        <v/>
      </c>
      <c r="DB595" s="72"/>
      <c r="DD595" s="132" t="str">
        <f>IF(ISNUMBER(CS595),INDEX(IRF.New!$D$7:$CO$37,MATCH('CF AUX'!C588,IRF.New!$C$7:$C$37,0),MATCH(CT595,IRF.New!$D$5:$CO$5,0)),"")</f>
        <v/>
      </c>
    </row>
    <row r="596" spans="1:108" x14ac:dyDescent="0.25">
      <c r="B596" s="69" t="s">
        <v>240</v>
      </c>
      <c r="C596" s="85">
        <f ca="1">COUNT(BE590:BV607)</f>
        <v>0</v>
      </c>
      <c r="F596" s="136" t="str">
        <f t="shared" si="149"/>
        <v/>
      </c>
      <c r="H596" s="65"/>
      <c r="I596" s="129" t="str">
        <f ca="1">IF(ISNUMBER(H596),INDEX(IRF.New!$CS$5:$DJ$5,MATCH('CF AUX'!H596,INDIRECT("IRF.New!$CS$"&amp;C590&amp;":$DJ$"&amp;C590),0)),"")</f>
        <v/>
      </c>
      <c r="J596" s="80" t="str">
        <f ca="1">IF(ISNUMBER($H596),INDEX(INDIRECT($D$4),MATCH('CF AUX'!J$14,INDIRECT($D$5),0),MATCH('CF AUX'!$I596,INDIRECT($D$7),0)),"")</f>
        <v/>
      </c>
      <c r="K596" s="81" t="str">
        <f ca="1">IF(ISNUMBER($H596),INDEX(INDIRECT($D$4),MATCH('CF AUX'!K$14,INDIRECT($D$5),0),MATCH('CF AUX'!$I596,INDIRECT($D$7),0)),"")</f>
        <v/>
      </c>
      <c r="L596" s="81" t="str">
        <f ca="1">IF(ISNUMBER($H596),INDEX(INDIRECT($D$4),MATCH('CF AUX'!L$14,INDIRECT($D$5),0),MATCH('CF AUX'!$I596,INDIRECT($D$7),0)),"")</f>
        <v/>
      </c>
      <c r="M596" s="81" t="str">
        <f ca="1">IF(ISNUMBER($H596),INDEX(INDIRECT($D$4),MATCH('CF AUX'!M$14,INDIRECT($D$5),0),MATCH('CF AUX'!$I596,INDIRECT($D$7),0)),"")</f>
        <v/>
      </c>
      <c r="N596" s="81" t="str">
        <f ca="1">IF(ISNUMBER($H596),INDEX(INDIRECT($D$4),MATCH('CF AUX'!N$14,INDIRECT($D$5),0),MATCH('CF AUX'!$I596,INDIRECT($D$7),0)),"")</f>
        <v/>
      </c>
      <c r="O596" s="81" t="str">
        <f ca="1">IF(ISNUMBER($H596),INDEX(INDIRECT($D$4),MATCH('CF AUX'!O$14,INDIRECT($D$5),0),MATCH('CF AUX'!$I596,INDIRECT($D$7),0)),"")</f>
        <v/>
      </c>
      <c r="P596" s="81" t="str">
        <f ca="1">IF(ISNUMBER($H596),INDEX(INDIRECT($D$4),MATCH('CF AUX'!P$14,INDIRECT($D$5),0),MATCH('CF AUX'!$I596,INDIRECT($D$7),0)),"")</f>
        <v/>
      </c>
      <c r="Q596" s="81" t="str">
        <f ca="1">IF(ISNUMBER($H596),INDEX(INDIRECT($D$4),MATCH('CF AUX'!Q$14,INDIRECT($D$5),0),MATCH('CF AUX'!$I596,INDIRECT($D$7),0)),"")</f>
        <v/>
      </c>
      <c r="R596" s="81" t="str">
        <f ca="1">IF(ISNUMBER($H596),INDEX(INDIRECT($D$4),MATCH('CF AUX'!R$14,INDIRECT($D$5),0),MATCH('CF AUX'!$I596,INDIRECT($D$7),0)),"")</f>
        <v/>
      </c>
      <c r="S596" s="81" t="str">
        <f ca="1">IF(ISNUMBER($H596),INDEX(INDIRECT($D$4),MATCH('CF AUX'!S$14,INDIRECT($D$5),0),MATCH('CF AUX'!$I596,INDIRECT($D$7),0)),"")</f>
        <v/>
      </c>
      <c r="T596" s="81" t="str">
        <f ca="1">IF(ISNUMBER($H596),INDEX(INDIRECT($D$4),MATCH('CF AUX'!T$14,INDIRECT($D$5),0),MATCH('CF AUX'!$I596,INDIRECT($D$7),0)),"")</f>
        <v/>
      </c>
      <c r="U596" s="81" t="str">
        <f ca="1">IF(ISNUMBER($H596),INDEX(INDIRECT($D$4),MATCH('CF AUX'!U$14,INDIRECT($D$5),0),MATCH('CF AUX'!$I596,INDIRECT($D$7),0)),"")</f>
        <v/>
      </c>
      <c r="V596" s="81" t="str">
        <f ca="1">IF(ISNUMBER($H596),INDEX(INDIRECT($D$4),MATCH('CF AUX'!V$14,INDIRECT($D$5),0),MATCH('CF AUX'!$I596,INDIRECT($D$7),0)),"")</f>
        <v/>
      </c>
      <c r="W596" s="81" t="str">
        <f ca="1">IF(ISNUMBER($H596),INDEX(INDIRECT($D$4),MATCH('CF AUX'!W$14,INDIRECT($D$5),0),MATCH('CF AUX'!$I596,INDIRECT($D$7),0)),"")</f>
        <v/>
      </c>
      <c r="X596" s="81" t="str">
        <f ca="1">IF(ISNUMBER($H596),INDEX(INDIRECT($D$4),MATCH('CF AUX'!X$14,INDIRECT($D$5),0),MATCH('CF AUX'!$I596,INDIRECT($D$7),0)),"")</f>
        <v/>
      </c>
      <c r="Y596" s="81" t="str">
        <f ca="1">IF(ISNUMBER($H596),INDEX(INDIRECT($D$4),MATCH('CF AUX'!Y$14,INDIRECT($D$5),0),MATCH('CF AUX'!$I596,INDIRECT($D$7),0)),"")</f>
        <v/>
      </c>
      <c r="Z596" s="81" t="str">
        <f ca="1">IF(ISNUMBER($H596),INDEX(INDIRECT($D$4),MATCH('CF AUX'!Z$14,INDIRECT($D$5),0),MATCH('CF AUX'!$I596,INDIRECT($D$7),0)),"")</f>
        <v/>
      </c>
      <c r="AA596" s="81" t="str">
        <f ca="1">IF(ISNUMBER($H596),INDEX(INDIRECT($D$4),MATCH('CF AUX'!AA$14,INDIRECT($D$5),0),MATCH('CF AUX'!$I596,INDIRECT($D$7),0)),"")</f>
        <v/>
      </c>
      <c r="AB596" s="81" t="str">
        <f ca="1">IF(ISNUMBER($H596),INDEX(INDIRECT($D$4),MATCH('CF AUX'!AB$14,INDIRECT($D$5),0),MATCH('CF AUX'!$I596,INDIRECT($D$7),0)),"")</f>
        <v/>
      </c>
      <c r="AC596" s="81" t="str">
        <f ca="1">IF(ISNUMBER($H596),INDEX(INDIRECT($D$4),MATCH('CF AUX'!AC$14,INDIRECT($D$5),0),MATCH('CF AUX'!$I596,INDIRECT($D$7),0)),"")</f>
        <v/>
      </c>
      <c r="AD596" s="81" t="str">
        <f ca="1">IF(ISNUMBER($H596),INDEX(INDIRECT($D$4),MATCH('CF AUX'!AD$14,INDIRECT($D$5),0),MATCH('CF AUX'!$I596,INDIRECT($D$7),0)),"")</f>
        <v/>
      </c>
      <c r="AE596" s="81" t="str">
        <f ca="1">IF(ISNUMBER($H596),INDEX(INDIRECT($D$4),MATCH('CF AUX'!AE$14,INDIRECT($D$5),0),MATCH('CF AUX'!$I596,INDIRECT($D$7),0)),"")</f>
        <v/>
      </c>
      <c r="AF596" s="81" t="str">
        <f ca="1">IF(ISNUMBER($H596),INDEX(INDIRECT($D$4),MATCH('CF AUX'!AF$14,INDIRECT($D$5),0),MATCH('CF AUX'!$I596,INDIRECT($D$7),0)),"")</f>
        <v/>
      </c>
      <c r="AG596" s="81" t="str">
        <f ca="1">IF(ISNUMBER($H596),INDEX(INDIRECT($D$4),MATCH('CF AUX'!AG$14,INDIRECT($D$5),0),MATCH('CF AUX'!$I596,INDIRECT($D$7),0)),"")</f>
        <v/>
      </c>
      <c r="AH596" s="81" t="str">
        <f ca="1">IF(ISNUMBER($H596),INDEX(INDIRECT($D$4),MATCH('CF AUX'!AH$14,INDIRECT($D$5),0),MATCH('CF AUX'!$I596,INDIRECT($D$7),0)),"")</f>
        <v/>
      </c>
      <c r="AI596" s="81" t="str">
        <f ca="1">IF(ISNUMBER($H596),INDEX(INDIRECT($D$4),MATCH('CF AUX'!AI$14,INDIRECT($D$5),0),MATCH('CF AUX'!$I596,INDIRECT($D$7),0)),"")</f>
        <v/>
      </c>
      <c r="AJ596" s="81" t="str">
        <f ca="1">IF(ISNUMBER($H596),INDEX(INDIRECT($D$4),MATCH('CF AUX'!AJ$14,INDIRECT($D$5),0),MATCH('CF AUX'!$I596,INDIRECT($D$7),0)),"")</f>
        <v/>
      </c>
      <c r="AK596" s="81" t="str">
        <f ca="1">IF(ISNUMBER($H596),INDEX(INDIRECT($D$4),MATCH('CF AUX'!AK$14,INDIRECT($D$5),0),MATCH('CF AUX'!$I596,INDIRECT($D$7),0)),"")</f>
        <v/>
      </c>
      <c r="AL596" s="81" t="str">
        <f ca="1">IF(ISNUMBER($H596),INDEX(INDIRECT($D$4),MATCH('CF AUX'!AL$14,INDIRECT($D$5),0),MATCH('CF AUX'!$I596,INDIRECT($D$7),0)),"")</f>
        <v/>
      </c>
      <c r="AM596" s="81" t="str">
        <f ca="1">IF(ISNUMBER($H596),INDEX(INDIRECT($D$4),MATCH('CF AUX'!AM$14,INDIRECT($D$5),0),MATCH('CF AUX'!$I596,INDIRECT($D$7),0)),"")</f>
        <v/>
      </c>
      <c r="AN596" s="81" t="str">
        <f ca="1">IF(ISNUMBER($H596),INDEX(INDIRECT($D$4),MATCH('CF AUX'!AN$14,INDIRECT($D$5),0),MATCH('CF AUX'!$I596,INDIRECT($D$7),0)),"")</f>
        <v/>
      </c>
      <c r="AO596" s="81" t="str">
        <f ca="1">IF(ISNUMBER($H596),INDEX(INDIRECT($D$4),MATCH('CF AUX'!AO$14,INDIRECT($D$5),0),MATCH('CF AUX'!$I596,INDIRECT($D$7),0)),"")</f>
        <v/>
      </c>
      <c r="AP596" s="81" t="str">
        <f ca="1">IF(ISNUMBER($H596),INDEX(INDIRECT($D$4),MATCH('CF AUX'!AP$14,INDIRECT($D$5),0),MATCH('CF AUX'!$I596,INDIRECT($D$7),0)),"")</f>
        <v/>
      </c>
      <c r="AQ596" s="81" t="str">
        <f ca="1">IF(ISNUMBER($H596),INDEX(INDIRECT($D$4),MATCH('CF AUX'!AQ$14,INDIRECT($D$5),0),MATCH('CF AUX'!$I596,INDIRECT($D$7),0)),"")</f>
        <v/>
      </c>
      <c r="AR596" s="81" t="str">
        <f ca="1">IF(ISNUMBER($H596),INDEX(INDIRECT($D$4),MATCH('CF AUX'!AR$14,INDIRECT($D$5),0),MATCH('CF AUX'!$I596,INDIRECT($D$7),0)),"")</f>
        <v/>
      </c>
      <c r="AS596" s="81" t="str">
        <f ca="1">IF(ISNUMBER($H596),INDEX(INDIRECT($D$4),MATCH('CF AUX'!AS$14,INDIRECT($D$5),0),MATCH('CF AUX'!$I596,INDIRECT($D$7),0)),"")</f>
        <v/>
      </c>
      <c r="AT596" s="81" t="str">
        <f ca="1">IF(ISNUMBER($H596),INDEX(INDIRECT($D$4),MATCH('CF AUX'!AT$14,INDIRECT($D$5),0),MATCH('CF AUX'!$I596,INDIRECT($D$7),0)),"")</f>
        <v/>
      </c>
      <c r="AU596" s="81" t="str">
        <f ca="1">IF(ISNUMBER($H596),INDEX(INDIRECT($D$4),MATCH('CF AUX'!AU$14,INDIRECT($D$5),0),MATCH('CF AUX'!$I596,INDIRECT($D$7),0)),"")</f>
        <v/>
      </c>
      <c r="AV596" s="81" t="str">
        <f ca="1">IF(ISNUMBER($H596),INDEX(INDIRECT($D$4),MATCH('CF AUX'!AV$14,INDIRECT($D$5),0),MATCH('CF AUX'!$I596,INDIRECT($D$7),0)),"")</f>
        <v/>
      </c>
      <c r="AW596" s="81" t="str">
        <f ca="1">IF(ISNUMBER($H596),INDEX(INDIRECT($D$4),MATCH('CF AUX'!AW$14,INDIRECT($D$5),0),MATCH('CF AUX'!$I596,INDIRECT($D$7),0)),"")</f>
        <v/>
      </c>
      <c r="AX596" s="81" t="str">
        <f ca="1">IF(ISNUMBER($H596),INDEX(INDIRECT($D$4),MATCH('CF AUX'!AX$14,INDIRECT($D$5),0),MATCH('CF AUX'!$I596,INDIRECT($D$7),0)),"")</f>
        <v/>
      </c>
      <c r="AY596" s="81" t="str">
        <f ca="1">IF(ISNUMBER($H596),INDEX(INDIRECT($D$4),MATCH('CF AUX'!AY$14,INDIRECT($D$5),0),MATCH('CF AUX'!$I596,INDIRECT($D$7),0)),"")</f>
        <v/>
      </c>
      <c r="AZ596" s="81" t="str">
        <f ca="1">IF(ISNUMBER($H596),INDEX(INDIRECT($D$4),MATCH('CF AUX'!AZ$14,INDIRECT($D$5),0),MATCH('CF AUX'!$I596,INDIRECT($D$7),0)),"")</f>
        <v/>
      </c>
      <c r="BB596" s="96" t="str" cm="1">
        <f t="array" aca="1" ref="BB596" ca="1">IF(ISNUMBER($H596),MMULT(J596:AZ596,TRANSPOSE(INDIRECT($D$8&amp;$G$4&amp;B593&amp;":"&amp;$G$6&amp;B593))),"")</f>
        <v/>
      </c>
      <c r="BD596" s="59">
        <f t="shared" si="151"/>
        <v>589</v>
      </c>
      <c r="BE596" s="80" t="str" cm="1">
        <f t="array" aca="1" ref="BE596" ca="1">IFERROR(INDEX(INDIRECT($D$4),MATCH(INDIRECT(BE$5&amp;$BD596),INDIRECT($D$6),0),MATCH($I596,INDIRECT($D$7),0)),"")</f>
        <v/>
      </c>
      <c r="BF596" s="81" t="str" cm="1">
        <f t="array" aca="1" ref="BF596" ca="1">IFERROR(INDEX(INDIRECT($D$4),MATCH(INDIRECT(BF$5&amp;$BD596),INDIRECT($D$6),0),MATCH($I596,INDIRECT($D$7),0)),"")</f>
        <v/>
      </c>
      <c r="BG596" s="81" t="str" cm="1">
        <f t="array" aca="1" ref="BG596" ca="1">IFERROR(INDEX(INDIRECT($D$4),MATCH(INDIRECT(BG$5&amp;$BD596),INDIRECT($D$6),0),MATCH($I596,INDIRECT($D$7),0)),"")</f>
        <v/>
      </c>
      <c r="BH596" s="81" t="str" cm="1">
        <f t="array" aca="1" ref="BH596" ca="1">IFERROR(INDEX(INDIRECT($D$4),MATCH(INDIRECT(BH$5&amp;$BD596),INDIRECT($D$6),0),MATCH($I596,INDIRECT($D$7),0)),"")</f>
        <v/>
      </c>
      <c r="BI596" s="81" t="str" cm="1">
        <f t="array" aca="1" ref="BI596" ca="1">IFERROR(INDEX(INDIRECT($D$4),MATCH(INDIRECT(BI$5&amp;$BD596),INDIRECT($D$6),0),MATCH($I596,INDIRECT($D$7),0)),"")</f>
        <v/>
      </c>
      <c r="BJ596" s="81" t="str" cm="1">
        <f t="array" aca="1" ref="BJ596" ca="1">IFERROR(INDEX(INDIRECT($D$4),MATCH(INDIRECT(BJ$5&amp;$BD596),INDIRECT($D$6),0),MATCH($I596,INDIRECT($D$7),0)),"")</f>
        <v/>
      </c>
      <c r="BK596" s="81" t="str" cm="1">
        <f t="array" aca="1" ref="BK596" ca="1">IFERROR(INDEX(INDIRECT($D$4),MATCH(INDIRECT(BK$5&amp;$BD596),INDIRECT($D$6),0),MATCH($I596,INDIRECT($D$7),0)),"")</f>
        <v/>
      </c>
      <c r="BL596" s="81" t="str" cm="1">
        <f t="array" aca="1" ref="BL596" ca="1">IFERROR(INDEX(INDIRECT($D$4),MATCH(INDIRECT(BL$5&amp;$BD596),INDIRECT($D$6),0),MATCH($I596,INDIRECT($D$7),0)),"")</f>
        <v/>
      </c>
      <c r="BM596" s="81" t="str" cm="1">
        <f t="array" aca="1" ref="BM596" ca="1">IFERROR(INDEX(INDIRECT($D$4),MATCH(INDIRECT(BM$5&amp;$BD596),INDIRECT($D$6),0),MATCH($I596,INDIRECT($D$7),0)),"")</f>
        <v/>
      </c>
      <c r="BN596" s="81" t="str" cm="1">
        <f t="array" aca="1" ref="BN596" ca="1">IFERROR(INDEX(INDIRECT($D$4),MATCH(INDIRECT(BN$5&amp;$BD596),INDIRECT($D$6),0),MATCH($I596,INDIRECT($D$7),0)),"")</f>
        <v/>
      </c>
      <c r="BO596" s="81" t="str" cm="1">
        <f t="array" aca="1" ref="BO596" ca="1">IFERROR(INDEX(INDIRECT($D$4),MATCH(INDIRECT(BO$5&amp;$BD596),INDIRECT($D$6),0),MATCH($I596,INDIRECT($D$7),0)),"")</f>
        <v/>
      </c>
      <c r="BP596" s="81" t="str" cm="1">
        <f t="array" aca="1" ref="BP596" ca="1">IFERROR(INDEX(INDIRECT($D$4),MATCH(INDIRECT(BP$5&amp;$BD596),INDIRECT($D$6),0),MATCH($I596,INDIRECT($D$7),0)),"")</f>
        <v/>
      </c>
      <c r="BQ596" s="81" t="str" cm="1">
        <f t="array" aca="1" ref="BQ596" ca="1">IFERROR(INDEX(INDIRECT($D$4),MATCH(INDIRECT(BQ$5&amp;$BD596),INDIRECT($D$6),0),MATCH($I596,INDIRECT($D$7),0)),"")</f>
        <v/>
      </c>
      <c r="BR596" s="81" t="str" cm="1">
        <f t="array" aca="1" ref="BR596" ca="1">IFERROR(INDEX(INDIRECT($D$4),MATCH(INDIRECT(BR$5&amp;$BD596),INDIRECT($D$6),0),MATCH($I596,INDIRECT($D$7),0)),"")</f>
        <v/>
      </c>
      <c r="BS596" s="81" t="str" cm="1">
        <f t="array" aca="1" ref="BS596" ca="1">IFERROR(INDEX(INDIRECT($D$4),MATCH(INDIRECT(BS$5&amp;$BD596),INDIRECT($D$6),0),MATCH($I596,INDIRECT($D$7),0)),"")</f>
        <v/>
      </c>
      <c r="BT596" s="81" t="str" cm="1">
        <f t="array" aca="1" ref="BT596" ca="1">IFERROR(INDEX(INDIRECT($D$4),MATCH(INDIRECT(BT$5&amp;$BD596),INDIRECT($D$6),0),MATCH($I596,INDIRECT($D$7),0)),"")</f>
        <v/>
      </c>
      <c r="BU596" s="81" t="str" cm="1">
        <f t="array" aca="1" ref="BU596" ca="1">IFERROR(INDEX(INDIRECT($D$4),MATCH(INDIRECT(BU$5&amp;$BD596),INDIRECT($D$6),0),MATCH($I596,INDIRECT($D$7),0)),"")</f>
        <v/>
      </c>
      <c r="BV596" s="99" t="str" cm="1">
        <f t="array" aca="1" ref="BV596" ca="1">IFERROR(INDEX(INDIRECT($D$4),MATCH(INDIRECT(BV$5&amp;$BD596),INDIRECT($D$6),0),MATCH($I596,INDIRECT($D$7),0)),"")</f>
        <v/>
      </c>
      <c r="BX596" s="80"/>
      <c r="BY596" s="81"/>
      <c r="BZ596" s="81"/>
      <c r="CA596" s="81"/>
      <c r="CB596" s="81"/>
      <c r="CC596" s="81"/>
      <c r="CD596" s="81"/>
      <c r="CE596" s="81"/>
      <c r="CF596" s="81"/>
      <c r="CG596" s="81"/>
      <c r="CH596" s="81"/>
      <c r="CI596" s="81"/>
      <c r="CJ596" s="81"/>
      <c r="CK596" s="81"/>
      <c r="CL596" s="81"/>
      <c r="CM596" s="81"/>
      <c r="CN596" s="81"/>
      <c r="CO596" s="99"/>
      <c r="CQ596" s="113"/>
      <c r="CR596" s="59" t="str">
        <f t="shared" si="150"/>
        <v/>
      </c>
      <c r="CS596" s="60"/>
      <c r="CT596" s="123" t="str">
        <f t="shared" ca="1" si="147"/>
        <v/>
      </c>
      <c r="CU596" s="80" t="str">
        <f>IF(ISNUMBER($CS596),INDEX(IRF.New!$CS$7:$DJ$37,MATCH(B593+1,IRF.New!$B$7:$B$37,0),MATCH($CT596,IRF.New!$CS$5:$DJ$5,0)),"")</f>
        <v/>
      </c>
      <c r="CV596" s="81"/>
      <c r="CW596" s="81" t="str">
        <f t="shared" si="148"/>
        <v/>
      </c>
      <c r="CX596" s="81"/>
      <c r="CY596" s="81"/>
      <c r="CZ596" s="94"/>
      <c r="DA596" s="94" t="str">
        <f>IF(ISNUMBER(CS596),INDEX(IRF.New!$CS$2:$DJ$2,MATCH('CF AUX'!$CT596,IRF.New!$CS$5:$DJ$5,0)),"")</f>
        <v/>
      </c>
      <c r="DB596" s="72"/>
      <c r="DD596" s="132" t="str">
        <f>IF(ISNUMBER(CS596),INDEX(IRF.New!$D$7:$CO$37,MATCH('CF AUX'!C588,IRF.New!$C$7:$C$37,0),MATCH(CT596,IRF.New!$D$5:$CO$5,0)),"")</f>
        <v/>
      </c>
    </row>
    <row r="597" spans="1:108" x14ac:dyDescent="0.25">
      <c r="B597" s="73" t="s">
        <v>241</v>
      </c>
      <c r="C597" s="90">
        <f ca="1">SQRT(C596)</f>
        <v>0</v>
      </c>
      <c r="F597" s="136" t="str">
        <f t="shared" si="149"/>
        <v/>
      </c>
      <c r="H597" s="65"/>
      <c r="I597" s="129" t="str">
        <f ca="1">IF(ISNUMBER(H597),INDEX(IRF.New!$CS$5:$DJ$5,MATCH('CF AUX'!H597,INDIRECT("IRF.New!$CS$"&amp;C590&amp;":$DJ$"&amp;C590),0)),"")</f>
        <v/>
      </c>
      <c r="J597" s="80" t="str">
        <f ca="1">IF(ISNUMBER($H597),INDEX(INDIRECT($D$4),MATCH('CF AUX'!J$14,INDIRECT($D$5),0),MATCH('CF AUX'!$I597,INDIRECT($D$7),0)),"")</f>
        <v/>
      </c>
      <c r="K597" s="81" t="str">
        <f ca="1">IF(ISNUMBER($H597),INDEX(INDIRECT($D$4),MATCH('CF AUX'!K$14,INDIRECT($D$5),0),MATCH('CF AUX'!$I597,INDIRECT($D$7),0)),"")</f>
        <v/>
      </c>
      <c r="L597" s="81" t="str">
        <f ca="1">IF(ISNUMBER($H597),INDEX(INDIRECT($D$4),MATCH('CF AUX'!L$14,INDIRECT($D$5),0),MATCH('CF AUX'!$I597,INDIRECT($D$7),0)),"")</f>
        <v/>
      </c>
      <c r="M597" s="81" t="str">
        <f ca="1">IF(ISNUMBER($H597),INDEX(INDIRECT($D$4),MATCH('CF AUX'!M$14,INDIRECT($D$5),0),MATCH('CF AUX'!$I597,INDIRECT($D$7),0)),"")</f>
        <v/>
      </c>
      <c r="N597" s="81" t="str">
        <f ca="1">IF(ISNUMBER($H597),INDEX(INDIRECT($D$4),MATCH('CF AUX'!N$14,INDIRECT($D$5),0),MATCH('CF AUX'!$I597,INDIRECT($D$7),0)),"")</f>
        <v/>
      </c>
      <c r="O597" s="81" t="str">
        <f ca="1">IF(ISNUMBER($H597),INDEX(INDIRECT($D$4),MATCH('CF AUX'!O$14,INDIRECT($D$5),0),MATCH('CF AUX'!$I597,INDIRECT($D$7),0)),"")</f>
        <v/>
      </c>
      <c r="P597" s="81" t="str">
        <f ca="1">IF(ISNUMBER($H597),INDEX(INDIRECT($D$4),MATCH('CF AUX'!P$14,INDIRECT($D$5),0),MATCH('CF AUX'!$I597,INDIRECT($D$7),0)),"")</f>
        <v/>
      </c>
      <c r="Q597" s="81" t="str">
        <f ca="1">IF(ISNUMBER($H597),INDEX(INDIRECT($D$4),MATCH('CF AUX'!Q$14,INDIRECT($D$5),0),MATCH('CF AUX'!$I597,INDIRECT($D$7),0)),"")</f>
        <v/>
      </c>
      <c r="R597" s="81" t="str">
        <f ca="1">IF(ISNUMBER($H597),INDEX(INDIRECT($D$4),MATCH('CF AUX'!R$14,INDIRECT($D$5),0),MATCH('CF AUX'!$I597,INDIRECT($D$7),0)),"")</f>
        <v/>
      </c>
      <c r="S597" s="81" t="str">
        <f ca="1">IF(ISNUMBER($H597),INDEX(INDIRECT($D$4),MATCH('CF AUX'!S$14,INDIRECT($D$5),0),MATCH('CF AUX'!$I597,INDIRECT($D$7),0)),"")</f>
        <v/>
      </c>
      <c r="T597" s="81" t="str">
        <f ca="1">IF(ISNUMBER($H597),INDEX(INDIRECT($D$4),MATCH('CF AUX'!T$14,INDIRECT($D$5),0),MATCH('CF AUX'!$I597,INDIRECT($D$7),0)),"")</f>
        <v/>
      </c>
      <c r="U597" s="81" t="str">
        <f ca="1">IF(ISNUMBER($H597),INDEX(INDIRECT($D$4),MATCH('CF AUX'!U$14,INDIRECT($D$5),0),MATCH('CF AUX'!$I597,INDIRECT($D$7),0)),"")</f>
        <v/>
      </c>
      <c r="V597" s="81" t="str">
        <f ca="1">IF(ISNUMBER($H597),INDEX(INDIRECT($D$4),MATCH('CF AUX'!V$14,INDIRECT($D$5),0),MATCH('CF AUX'!$I597,INDIRECT($D$7),0)),"")</f>
        <v/>
      </c>
      <c r="W597" s="81" t="str">
        <f ca="1">IF(ISNUMBER($H597),INDEX(INDIRECT($D$4),MATCH('CF AUX'!W$14,INDIRECT($D$5),0),MATCH('CF AUX'!$I597,INDIRECT($D$7),0)),"")</f>
        <v/>
      </c>
      <c r="X597" s="81" t="str">
        <f ca="1">IF(ISNUMBER($H597),INDEX(INDIRECT($D$4),MATCH('CF AUX'!X$14,INDIRECT($D$5),0),MATCH('CF AUX'!$I597,INDIRECT($D$7),0)),"")</f>
        <v/>
      </c>
      <c r="Y597" s="81" t="str">
        <f ca="1">IF(ISNUMBER($H597),INDEX(INDIRECT($D$4),MATCH('CF AUX'!Y$14,INDIRECT($D$5),0),MATCH('CF AUX'!$I597,INDIRECT($D$7),0)),"")</f>
        <v/>
      </c>
      <c r="Z597" s="81" t="str">
        <f ca="1">IF(ISNUMBER($H597),INDEX(INDIRECT($D$4),MATCH('CF AUX'!Z$14,INDIRECT($D$5),0),MATCH('CF AUX'!$I597,INDIRECT($D$7),0)),"")</f>
        <v/>
      </c>
      <c r="AA597" s="81" t="str">
        <f ca="1">IF(ISNUMBER($H597),INDEX(INDIRECT($D$4),MATCH('CF AUX'!AA$14,INDIRECT($D$5),0),MATCH('CF AUX'!$I597,INDIRECT($D$7),0)),"")</f>
        <v/>
      </c>
      <c r="AB597" s="81" t="str">
        <f ca="1">IF(ISNUMBER($H597),INDEX(INDIRECT($D$4),MATCH('CF AUX'!AB$14,INDIRECT($D$5),0),MATCH('CF AUX'!$I597,INDIRECT($D$7),0)),"")</f>
        <v/>
      </c>
      <c r="AC597" s="81" t="str">
        <f ca="1">IF(ISNUMBER($H597),INDEX(INDIRECT($D$4),MATCH('CF AUX'!AC$14,INDIRECT($D$5),0),MATCH('CF AUX'!$I597,INDIRECT($D$7),0)),"")</f>
        <v/>
      </c>
      <c r="AD597" s="81" t="str">
        <f ca="1">IF(ISNUMBER($H597),INDEX(INDIRECT($D$4),MATCH('CF AUX'!AD$14,INDIRECT($D$5),0),MATCH('CF AUX'!$I597,INDIRECT($D$7),0)),"")</f>
        <v/>
      </c>
      <c r="AE597" s="81" t="str">
        <f ca="1">IF(ISNUMBER($H597),INDEX(INDIRECT($D$4),MATCH('CF AUX'!AE$14,INDIRECT($D$5),0),MATCH('CF AUX'!$I597,INDIRECT($D$7),0)),"")</f>
        <v/>
      </c>
      <c r="AF597" s="81" t="str">
        <f ca="1">IF(ISNUMBER($H597),INDEX(INDIRECT($D$4),MATCH('CF AUX'!AF$14,INDIRECT($D$5),0),MATCH('CF AUX'!$I597,INDIRECT($D$7),0)),"")</f>
        <v/>
      </c>
      <c r="AG597" s="81" t="str">
        <f ca="1">IF(ISNUMBER($H597),INDEX(INDIRECT($D$4),MATCH('CF AUX'!AG$14,INDIRECT($D$5),0),MATCH('CF AUX'!$I597,INDIRECT($D$7),0)),"")</f>
        <v/>
      </c>
      <c r="AH597" s="81" t="str">
        <f ca="1">IF(ISNUMBER($H597),INDEX(INDIRECT($D$4),MATCH('CF AUX'!AH$14,INDIRECT($D$5),0),MATCH('CF AUX'!$I597,INDIRECT($D$7),0)),"")</f>
        <v/>
      </c>
      <c r="AI597" s="81" t="str">
        <f ca="1">IF(ISNUMBER($H597),INDEX(INDIRECT($D$4),MATCH('CF AUX'!AI$14,INDIRECT($D$5),0),MATCH('CF AUX'!$I597,INDIRECT($D$7),0)),"")</f>
        <v/>
      </c>
      <c r="AJ597" s="81" t="str">
        <f ca="1">IF(ISNUMBER($H597),INDEX(INDIRECT($D$4),MATCH('CF AUX'!AJ$14,INDIRECT($D$5),0),MATCH('CF AUX'!$I597,INDIRECT($D$7),0)),"")</f>
        <v/>
      </c>
      <c r="AK597" s="81" t="str">
        <f ca="1">IF(ISNUMBER($H597),INDEX(INDIRECT($D$4),MATCH('CF AUX'!AK$14,INDIRECT($D$5),0),MATCH('CF AUX'!$I597,INDIRECT($D$7),0)),"")</f>
        <v/>
      </c>
      <c r="AL597" s="81" t="str">
        <f ca="1">IF(ISNUMBER($H597),INDEX(INDIRECT($D$4),MATCH('CF AUX'!AL$14,INDIRECT($D$5),0),MATCH('CF AUX'!$I597,INDIRECT($D$7),0)),"")</f>
        <v/>
      </c>
      <c r="AM597" s="81" t="str">
        <f ca="1">IF(ISNUMBER($H597),INDEX(INDIRECT($D$4),MATCH('CF AUX'!AM$14,INDIRECT($D$5),0),MATCH('CF AUX'!$I597,INDIRECT($D$7),0)),"")</f>
        <v/>
      </c>
      <c r="AN597" s="81" t="str">
        <f ca="1">IF(ISNUMBER($H597),INDEX(INDIRECT($D$4),MATCH('CF AUX'!AN$14,INDIRECT($D$5),0),MATCH('CF AUX'!$I597,INDIRECT($D$7),0)),"")</f>
        <v/>
      </c>
      <c r="AO597" s="81" t="str">
        <f ca="1">IF(ISNUMBER($H597),INDEX(INDIRECT($D$4),MATCH('CF AUX'!AO$14,INDIRECT($D$5),0),MATCH('CF AUX'!$I597,INDIRECT($D$7),0)),"")</f>
        <v/>
      </c>
      <c r="AP597" s="81" t="str">
        <f ca="1">IF(ISNUMBER($H597),INDEX(INDIRECT($D$4),MATCH('CF AUX'!AP$14,INDIRECT($D$5),0),MATCH('CF AUX'!$I597,INDIRECT($D$7),0)),"")</f>
        <v/>
      </c>
      <c r="AQ597" s="81" t="str">
        <f ca="1">IF(ISNUMBER($H597),INDEX(INDIRECT($D$4),MATCH('CF AUX'!AQ$14,INDIRECT($D$5),0),MATCH('CF AUX'!$I597,INDIRECT($D$7),0)),"")</f>
        <v/>
      </c>
      <c r="AR597" s="81" t="str">
        <f ca="1">IF(ISNUMBER($H597),INDEX(INDIRECT($D$4),MATCH('CF AUX'!AR$14,INDIRECT($D$5),0),MATCH('CF AUX'!$I597,INDIRECT($D$7),0)),"")</f>
        <v/>
      </c>
      <c r="AS597" s="81" t="str">
        <f ca="1">IF(ISNUMBER($H597),INDEX(INDIRECT($D$4),MATCH('CF AUX'!AS$14,INDIRECT($D$5),0),MATCH('CF AUX'!$I597,INDIRECT($D$7),0)),"")</f>
        <v/>
      </c>
      <c r="AT597" s="81" t="str">
        <f ca="1">IF(ISNUMBER($H597),INDEX(INDIRECT($D$4),MATCH('CF AUX'!AT$14,INDIRECT($D$5),0),MATCH('CF AUX'!$I597,INDIRECT($D$7),0)),"")</f>
        <v/>
      </c>
      <c r="AU597" s="81" t="str">
        <f ca="1">IF(ISNUMBER($H597),INDEX(INDIRECT($D$4),MATCH('CF AUX'!AU$14,INDIRECT($D$5),0),MATCH('CF AUX'!$I597,INDIRECT($D$7),0)),"")</f>
        <v/>
      </c>
      <c r="AV597" s="81" t="str">
        <f ca="1">IF(ISNUMBER($H597),INDEX(INDIRECT($D$4),MATCH('CF AUX'!AV$14,INDIRECT($D$5),0),MATCH('CF AUX'!$I597,INDIRECT($D$7),0)),"")</f>
        <v/>
      </c>
      <c r="AW597" s="81" t="str">
        <f ca="1">IF(ISNUMBER($H597),INDEX(INDIRECT($D$4),MATCH('CF AUX'!AW$14,INDIRECT($D$5),0),MATCH('CF AUX'!$I597,INDIRECT($D$7),0)),"")</f>
        <v/>
      </c>
      <c r="AX597" s="81" t="str">
        <f ca="1">IF(ISNUMBER($H597),INDEX(INDIRECT($D$4),MATCH('CF AUX'!AX$14,INDIRECT($D$5),0),MATCH('CF AUX'!$I597,INDIRECT($D$7),0)),"")</f>
        <v/>
      </c>
      <c r="AY597" s="81" t="str">
        <f ca="1">IF(ISNUMBER($H597),INDEX(INDIRECT($D$4),MATCH('CF AUX'!AY$14,INDIRECT($D$5),0),MATCH('CF AUX'!$I597,INDIRECT($D$7),0)),"")</f>
        <v/>
      </c>
      <c r="AZ597" s="81" t="str">
        <f ca="1">IF(ISNUMBER($H597),INDEX(INDIRECT($D$4),MATCH('CF AUX'!AZ$14,INDIRECT($D$5),0),MATCH('CF AUX'!$I597,INDIRECT($D$7),0)),"")</f>
        <v/>
      </c>
      <c r="BB597" s="96" t="str" cm="1">
        <f t="array" aca="1" ref="BB597" ca="1">IF(ISNUMBER($H597),MMULT(J597:AZ597,TRANSPOSE(INDIRECT($D$8&amp;$G$4&amp;B593&amp;":"&amp;$G$6&amp;B593))),"")</f>
        <v/>
      </c>
      <c r="BD597" s="59">
        <f t="shared" si="151"/>
        <v>589</v>
      </c>
      <c r="BE597" s="80" t="str" cm="1">
        <f t="array" aca="1" ref="BE597" ca="1">IFERROR(INDEX(INDIRECT($D$4),MATCH(INDIRECT(BE$5&amp;$BD597),INDIRECT($D$6),0),MATCH($I597,INDIRECT($D$7),0)),"")</f>
        <v/>
      </c>
      <c r="BF597" s="81" t="str" cm="1">
        <f t="array" aca="1" ref="BF597" ca="1">IFERROR(INDEX(INDIRECT($D$4),MATCH(INDIRECT(BF$5&amp;$BD597),INDIRECT($D$6),0),MATCH($I597,INDIRECT($D$7),0)),"")</f>
        <v/>
      </c>
      <c r="BG597" s="81" t="str" cm="1">
        <f t="array" aca="1" ref="BG597" ca="1">IFERROR(INDEX(INDIRECT($D$4),MATCH(INDIRECT(BG$5&amp;$BD597),INDIRECT($D$6),0),MATCH($I597,INDIRECT($D$7),0)),"")</f>
        <v/>
      </c>
      <c r="BH597" s="81" t="str" cm="1">
        <f t="array" aca="1" ref="BH597" ca="1">IFERROR(INDEX(INDIRECT($D$4),MATCH(INDIRECT(BH$5&amp;$BD597),INDIRECT($D$6),0),MATCH($I597,INDIRECT($D$7),0)),"")</f>
        <v/>
      </c>
      <c r="BI597" s="81" t="str" cm="1">
        <f t="array" aca="1" ref="BI597" ca="1">IFERROR(INDEX(INDIRECT($D$4),MATCH(INDIRECT(BI$5&amp;$BD597),INDIRECT($D$6),0),MATCH($I597,INDIRECT($D$7),0)),"")</f>
        <v/>
      </c>
      <c r="BJ597" s="81" t="str" cm="1">
        <f t="array" aca="1" ref="BJ597" ca="1">IFERROR(INDEX(INDIRECT($D$4),MATCH(INDIRECT(BJ$5&amp;$BD597),INDIRECT($D$6),0),MATCH($I597,INDIRECT($D$7),0)),"")</f>
        <v/>
      </c>
      <c r="BK597" s="81" t="str" cm="1">
        <f t="array" aca="1" ref="BK597" ca="1">IFERROR(INDEX(INDIRECT($D$4),MATCH(INDIRECT(BK$5&amp;$BD597),INDIRECT($D$6),0),MATCH($I597,INDIRECT($D$7),0)),"")</f>
        <v/>
      </c>
      <c r="BL597" s="81" t="str" cm="1">
        <f t="array" aca="1" ref="BL597" ca="1">IFERROR(INDEX(INDIRECT($D$4),MATCH(INDIRECT(BL$5&amp;$BD597),INDIRECT($D$6),0),MATCH($I597,INDIRECT($D$7),0)),"")</f>
        <v/>
      </c>
      <c r="BM597" s="81" t="str" cm="1">
        <f t="array" aca="1" ref="BM597" ca="1">IFERROR(INDEX(INDIRECT($D$4),MATCH(INDIRECT(BM$5&amp;$BD597),INDIRECT($D$6),0),MATCH($I597,INDIRECT($D$7),0)),"")</f>
        <v/>
      </c>
      <c r="BN597" s="81" t="str" cm="1">
        <f t="array" aca="1" ref="BN597" ca="1">IFERROR(INDEX(INDIRECT($D$4),MATCH(INDIRECT(BN$5&amp;$BD597),INDIRECT($D$6),0),MATCH($I597,INDIRECT($D$7),0)),"")</f>
        <v/>
      </c>
      <c r="BO597" s="81" t="str" cm="1">
        <f t="array" aca="1" ref="BO597" ca="1">IFERROR(INDEX(INDIRECT($D$4),MATCH(INDIRECT(BO$5&amp;$BD597),INDIRECT($D$6),0),MATCH($I597,INDIRECT($D$7),0)),"")</f>
        <v/>
      </c>
      <c r="BP597" s="81" t="str" cm="1">
        <f t="array" aca="1" ref="BP597" ca="1">IFERROR(INDEX(INDIRECT($D$4),MATCH(INDIRECT(BP$5&amp;$BD597),INDIRECT($D$6),0),MATCH($I597,INDIRECT($D$7),0)),"")</f>
        <v/>
      </c>
      <c r="BQ597" s="81" t="str" cm="1">
        <f t="array" aca="1" ref="BQ597" ca="1">IFERROR(INDEX(INDIRECT($D$4),MATCH(INDIRECT(BQ$5&amp;$BD597),INDIRECT($D$6),0),MATCH($I597,INDIRECT($D$7),0)),"")</f>
        <v/>
      </c>
      <c r="BR597" s="81" t="str" cm="1">
        <f t="array" aca="1" ref="BR597" ca="1">IFERROR(INDEX(INDIRECT($D$4),MATCH(INDIRECT(BR$5&amp;$BD597),INDIRECT($D$6),0),MATCH($I597,INDIRECT($D$7),0)),"")</f>
        <v/>
      </c>
      <c r="BS597" s="81" t="str" cm="1">
        <f t="array" aca="1" ref="BS597" ca="1">IFERROR(INDEX(INDIRECT($D$4),MATCH(INDIRECT(BS$5&amp;$BD597),INDIRECT($D$6),0),MATCH($I597,INDIRECT($D$7),0)),"")</f>
        <v/>
      </c>
      <c r="BT597" s="81" t="str" cm="1">
        <f t="array" aca="1" ref="BT597" ca="1">IFERROR(INDEX(INDIRECT($D$4),MATCH(INDIRECT(BT$5&amp;$BD597),INDIRECT($D$6),0),MATCH($I597,INDIRECT($D$7),0)),"")</f>
        <v/>
      </c>
      <c r="BU597" s="81" t="str" cm="1">
        <f t="array" aca="1" ref="BU597" ca="1">IFERROR(INDEX(INDIRECT($D$4),MATCH(INDIRECT(BU$5&amp;$BD597),INDIRECT($D$6),0),MATCH($I597,INDIRECT($D$7),0)),"")</f>
        <v/>
      </c>
      <c r="BV597" s="99" t="str" cm="1">
        <f t="array" aca="1" ref="BV597" ca="1">IFERROR(INDEX(INDIRECT($D$4),MATCH(INDIRECT(BV$5&amp;$BD597),INDIRECT($D$6),0),MATCH($I597,INDIRECT($D$7),0)),"")</f>
        <v/>
      </c>
      <c r="BX597" s="80"/>
      <c r="BY597" s="81"/>
      <c r="BZ597" s="81"/>
      <c r="CA597" s="81"/>
      <c r="CB597" s="81"/>
      <c r="CC597" s="81"/>
      <c r="CD597" s="81"/>
      <c r="CE597" s="81"/>
      <c r="CF597" s="81"/>
      <c r="CG597" s="81"/>
      <c r="CH597" s="81"/>
      <c r="CI597" s="81"/>
      <c r="CJ597" s="81"/>
      <c r="CK597" s="81"/>
      <c r="CL597" s="81"/>
      <c r="CM597" s="81"/>
      <c r="CN597" s="81"/>
      <c r="CO597" s="99"/>
      <c r="CQ597" s="113"/>
      <c r="CR597" s="59" t="str">
        <f t="shared" si="150"/>
        <v/>
      </c>
      <c r="CS597" s="60"/>
      <c r="CT597" s="123" t="str">
        <f t="shared" ca="1" si="147"/>
        <v/>
      </c>
      <c r="CU597" s="80" t="str">
        <f>IF(ISNUMBER($CS597),INDEX(IRF.New!$CS$7:$DJ$37,MATCH(B593+1,IRF.New!$B$7:$B$37,0),MATCH($CT597,IRF.New!$CS$5:$DJ$5,0)),"")</f>
        <v/>
      </c>
      <c r="CV597" s="81"/>
      <c r="CW597" s="81" t="str">
        <f t="shared" si="148"/>
        <v/>
      </c>
      <c r="CX597" s="81"/>
      <c r="CY597" s="81"/>
      <c r="CZ597" s="94"/>
      <c r="DA597" s="94" t="str">
        <f>IF(ISNUMBER(CS597),INDEX(IRF.New!$CS$2:$DJ$2,MATCH('CF AUX'!$CT597,IRF.New!$CS$5:$DJ$5,0)),"")</f>
        <v/>
      </c>
      <c r="DB597" s="72"/>
      <c r="DD597" s="132" t="str">
        <f>IF(ISNUMBER(CS597),INDEX(IRF.New!$D$7:$CO$37,MATCH('CF AUX'!C588,IRF.New!$C$7:$C$37,0),MATCH(CT597,IRF.New!$D$5:$CO$5,0)),"")</f>
        <v/>
      </c>
    </row>
    <row r="598" spans="1:108" x14ac:dyDescent="0.25">
      <c r="F598" s="136" t="str">
        <f t="shared" si="149"/>
        <v/>
      </c>
      <c r="H598" s="65"/>
      <c r="I598" s="129" t="str">
        <f ca="1">IF(ISNUMBER(H598),INDEX(IRF.New!$CS$5:$DJ$5,MATCH('CF AUX'!H598,INDIRECT("IRF.New!$CS$"&amp;C590&amp;":$DJ$"&amp;C590),0)),"")</f>
        <v/>
      </c>
      <c r="J598" s="80" t="str">
        <f ca="1">IF(ISNUMBER($H598),INDEX(INDIRECT($D$4),MATCH('CF AUX'!J$14,INDIRECT($D$5),0),MATCH('CF AUX'!$I598,INDIRECT($D$7),0)),"")</f>
        <v/>
      </c>
      <c r="K598" s="81" t="str">
        <f ca="1">IF(ISNUMBER($H598),INDEX(INDIRECT($D$4),MATCH('CF AUX'!K$14,INDIRECT($D$5),0),MATCH('CF AUX'!$I598,INDIRECT($D$7),0)),"")</f>
        <v/>
      </c>
      <c r="L598" s="81" t="str">
        <f ca="1">IF(ISNUMBER($H598),INDEX(INDIRECT($D$4),MATCH('CF AUX'!L$14,INDIRECT($D$5),0),MATCH('CF AUX'!$I598,INDIRECT($D$7),0)),"")</f>
        <v/>
      </c>
      <c r="M598" s="81" t="str">
        <f ca="1">IF(ISNUMBER($H598),INDEX(INDIRECT($D$4),MATCH('CF AUX'!M$14,INDIRECT($D$5),0),MATCH('CF AUX'!$I598,INDIRECT($D$7),0)),"")</f>
        <v/>
      </c>
      <c r="N598" s="81" t="str">
        <f ca="1">IF(ISNUMBER($H598),INDEX(INDIRECT($D$4),MATCH('CF AUX'!N$14,INDIRECT($D$5),0),MATCH('CF AUX'!$I598,INDIRECT($D$7),0)),"")</f>
        <v/>
      </c>
      <c r="O598" s="81" t="str">
        <f ca="1">IF(ISNUMBER($H598),INDEX(INDIRECT($D$4),MATCH('CF AUX'!O$14,INDIRECT($D$5),0),MATCH('CF AUX'!$I598,INDIRECT($D$7),0)),"")</f>
        <v/>
      </c>
      <c r="P598" s="81" t="str">
        <f ca="1">IF(ISNUMBER($H598),INDEX(INDIRECT($D$4),MATCH('CF AUX'!P$14,INDIRECT($D$5),0),MATCH('CF AUX'!$I598,INDIRECT($D$7),0)),"")</f>
        <v/>
      </c>
      <c r="Q598" s="81" t="str">
        <f ca="1">IF(ISNUMBER($H598),INDEX(INDIRECT($D$4),MATCH('CF AUX'!Q$14,INDIRECT($D$5),0),MATCH('CF AUX'!$I598,INDIRECT($D$7),0)),"")</f>
        <v/>
      </c>
      <c r="R598" s="81" t="str">
        <f ca="1">IF(ISNUMBER($H598),INDEX(INDIRECT($D$4),MATCH('CF AUX'!R$14,INDIRECT($D$5),0),MATCH('CF AUX'!$I598,INDIRECT($D$7),0)),"")</f>
        <v/>
      </c>
      <c r="S598" s="81" t="str">
        <f ca="1">IF(ISNUMBER($H598),INDEX(INDIRECT($D$4),MATCH('CF AUX'!S$14,INDIRECT($D$5),0),MATCH('CF AUX'!$I598,INDIRECT($D$7),0)),"")</f>
        <v/>
      </c>
      <c r="T598" s="81" t="str">
        <f ca="1">IF(ISNUMBER($H598),INDEX(INDIRECT($D$4),MATCH('CF AUX'!T$14,INDIRECT($D$5),0),MATCH('CF AUX'!$I598,INDIRECT($D$7),0)),"")</f>
        <v/>
      </c>
      <c r="U598" s="81" t="str">
        <f ca="1">IF(ISNUMBER($H598),INDEX(INDIRECT($D$4),MATCH('CF AUX'!U$14,INDIRECT($D$5),0),MATCH('CF AUX'!$I598,INDIRECT($D$7),0)),"")</f>
        <v/>
      </c>
      <c r="V598" s="81" t="str">
        <f ca="1">IF(ISNUMBER($H598),INDEX(INDIRECT($D$4),MATCH('CF AUX'!V$14,INDIRECT($D$5),0),MATCH('CF AUX'!$I598,INDIRECT($D$7),0)),"")</f>
        <v/>
      </c>
      <c r="W598" s="81" t="str">
        <f ca="1">IF(ISNUMBER($H598),INDEX(INDIRECT($D$4),MATCH('CF AUX'!W$14,INDIRECT($D$5),0),MATCH('CF AUX'!$I598,INDIRECT($D$7),0)),"")</f>
        <v/>
      </c>
      <c r="X598" s="81" t="str">
        <f ca="1">IF(ISNUMBER($H598),INDEX(INDIRECT($D$4),MATCH('CF AUX'!X$14,INDIRECT($D$5),0),MATCH('CF AUX'!$I598,INDIRECT($D$7),0)),"")</f>
        <v/>
      </c>
      <c r="Y598" s="81" t="str">
        <f ca="1">IF(ISNUMBER($H598),INDEX(INDIRECT($D$4),MATCH('CF AUX'!Y$14,INDIRECT($D$5),0),MATCH('CF AUX'!$I598,INDIRECT($D$7),0)),"")</f>
        <v/>
      </c>
      <c r="Z598" s="81" t="str">
        <f ca="1">IF(ISNUMBER($H598),INDEX(INDIRECT($D$4),MATCH('CF AUX'!Z$14,INDIRECT($D$5),0),MATCH('CF AUX'!$I598,INDIRECT($D$7),0)),"")</f>
        <v/>
      </c>
      <c r="AA598" s="81" t="str">
        <f ca="1">IF(ISNUMBER($H598),INDEX(INDIRECT($D$4),MATCH('CF AUX'!AA$14,INDIRECT($D$5),0),MATCH('CF AUX'!$I598,INDIRECT($D$7),0)),"")</f>
        <v/>
      </c>
      <c r="AB598" s="81" t="str">
        <f ca="1">IF(ISNUMBER($H598),INDEX(INDIRECT($D$4),MATCH('CF AUX'!AB$14,INDIRECT($D$5),0),MATCH('CF AUX'!$I598,INDIRECT($D$7),0)),"")</f>
        <v/>
      </c>
      <c r="AC598" s="81" t="str">
        <f ca="1">IF(ISNUMBER($H598),INDEX(INDIRECT($D$4),MATCH('CF AUX'!AC$14,INDIRECT($D$5),0),MATCH('CF AUX'!$I598,INDIRECT($D$7),0)),"")</f>
        <v/>
      </c>
      <c r="AD598" s="81" t="str">
        <f ca="1">IF(ISNUMBER($H598),INDEX(INDIRECT($D$4),MATCH('CF AUX'!AD$14,INDIRECT($D$5),0),MATCH('CF AUX'!$I598,INDIRECT($D$7),0)),"")</f>
        <v/>
      </c>
      <c r="AE598" s="81" t="str">
        <f ca="1">IF(ISNUMBER($H598),INDEX(INDIRECT($D$4),MATCH('CF AUX'!AE$14,INDIRECT($D$5),0),MATCH('CF AUX'!$I598,INDIRECT($D$7),0)),"")</f>
        <v/>
      </c>
      <c r="AF598" s="81" t="str">
        <f ca="1">IF(ISNUMBER($H598),INDEX(INDIRECT($D$4),MATCH('CF AUX'!AF$14,INDIRECT($D$5),0),MATCH('CF AUX'!$I598,INDIRECT($D$7),0)),"")</f>
        <v/>
      </c>
      <c r="AG598" s="81" t="str">
        <f ca="1">IF(ISNUMBER($H598),INDEX(INDIRECT($D$4),MATCH('CF AUX'!AG$14,INDIRECT($D$5),0),MATCH('CF AUX'!$I598,INDIRECT($D$7),0)),"")</f>
        <v/>
      </c>
      <c r="AH598" s="81" t="str">
        <f ca="1">IF(ISNUMBER($H598),INDEX(INDIRECT($D$4),MATCH('CF AUX'!AH$14,INDIRECT($D$5),0),MATCH('CF AUX'!$I598,INDIRECT($D$7),0)),"")</f>
        <v/>
      </c>
      <c r="AI598" s="81" t="str">
        <f ca="1">IF(ISNUMBER($H598),INDEX(INDIRECT($D$4),MATCH('CF AUX'!AI$14,INDIRECT($D$5),0),MATCH('CF AUX'!$I598,INDIRECT($D$7),0)),"")</f>
        <v/>
      </c>
      <c r="AJ598" s="81" t="str">
        <f ca="1">IF(ISNUMBER($H598),INDEX(INDIRECT($D$4),MATCH('CF AUX'!AJ$14,INDIRECT($D$5),0),MATCH('CF AUX'!$I598,INDIRECT($D$7),0)),"")</f>
        <v/>
      </c>
      <c r="AK598" s="81" t="str">
        <f ca="1">IF(ISNUMBER($H598),INDEX(INDIRECT($D$4),MATCH('CF AUX'!AK$14,INDIRECT($D$5),0),MATCH('CF AUX'!$I598,INDIRECT($D$7),0)),"")</f>
        <v/>
      </c>
      <c r="AL598" s="81" t="str">
        <f ca="1">IF(ISNUMBER($H598),INDEX(INDIRECT($D$4),MATCH('CF AUX'!AL$14,INDIRECT($D$5),0),MATCH('CF AUX'!$I598,INDIRECT($D$7),0)),"")</f>
        <v/>
      </c>
      <c r="AM598" s="81" t="str">
        <f ca="1">IF(ISNUMBER($H598),INDEX(INDIRECT($D$4),MATCH('CF AUX'!AM$14,INDIRECT($D$5),0),MATCH('CF AUX'!$I598,INDIRECT($D$7),0)),"")</f>
        <v/>
      </c>
      <c r="AN598" s="81" t="str">
        <f ca="1">IF(ISNUMBER($H598),INDEX(INDIRECT($D$4),MATCH('CF AUX'!AN$14,INDIRECT($D$5),0),MATCH('CF AUX'!$I598,INDIRECT($D$7),0)),"")</f>
        <v/>
      </c>
      <c r="AO598" s="81" t="str">
        <f ca="1">IF(ISNUMBER($H598),INDEX(INDIRECT($D$4),MATCH('CF AUX'!AO$14,INDIRECT($D$5),0),MATCH('CF AUX'!$I598,INDIRECT($D$7),0)),"")</f>
        <v/>
      </c>
      <c r="AP598" s="81" t="str">
        <f ca="1">IF(ISNUMBER($H598),INDEX(INDIRECT($D$4),MATCH('CF AUX'!AP$14,INDIRECT($D$5),0),MATCH('CF AUX'!$I598,INDIRECT($D$7),0)),"")</f>
        <v/>
      </c>
      <c r="AQ598" s="81" t="str">
        <f ca="1">IF(ISNUMBER($H598),INDEX(INDIRECT($D$4),MATCH('CF AUX'!AQ$14,INDIRECT($D$5),0),MATCH('CF AUX'!$I598,INDIRECT($D$7),0)),"")</f>
        <v/>
      </c>
      <c r="AR598" s="81" t="str">
        <f ca="1">IF(ISNUMBER($H598),INDEX(INDIRECT($D$4),MATCH('CF AUX'!AR$14,INDIRECT($D$5),0),MATCH('CF AUX'!$I598,INDIRECT($D$7),0)),"")</f>
        <v/>
      </c>
      <c r="AS598" s="81" t="str">
        <f ca="1">IF(ISNUMBER($H598),INDEX(INDIRECT($D$4),MATCH('CF AUX'!AS$14,INDIRECT($D$5),0),MATCH('CF AUX'!$I598,INDIRECT($D$7),0)),"")</f>
        <v/>
      </c>
      <c r="AT598" s="81" t="str">
        <f ca="1">IF(ISNUMBER($H598),INDEX(INDIRECT($D$4),MATCH('CF AUX'!AT$14,INDIRECT($D$5),0),MATCH('CF AUX'!$I598,INDIRECT($D$7),0)),"")</f>
        <v/>
      </c>
      <c r="AU598" s="81" t="str">
        <f ca="1">IF(ISNUMBER($H598),INDEX(INDIRECT($D$4),MATCH('CF AUX'!AU$14,INDIRECT($D$5),0),MATCH('CF AUX'!$I598,INDIRECT($D$7),0)),"")</f>
        <v/>
      </c>
      <c r="AV598" s="81" t="str">
        <f ca="1">IF(ISNUMBER($H598),INDEX(INDIRECT($D$4),MATCH('CF AUX'!AV$14,INDIRECT($D$5),0),MATCH('CF AUX'!$I598,INDIRECT($D$7),0)),"")</f>
        <v/>
      </c>
      <c r="AW598" s="81" t="str">
        <f ca="1">IF(ISNUMBER($H598),INDEX(INDIRECT($D$4),MATCH('CF AUX'!AW$14,INDIRECT($D$5),0),MATCH('CF AUX'!$I598,INDIRECT($D$7),0)),"")</f>
        <v/>
      </c>
      <c r="AX598" s="81" t="str">
        <f ca="1">IF(ISNUMBER($H598),INDEX(INDIRECT($D$4),MATCH('CF AUX'!AX$14,INDIRECT($D$5),0),MATCH('CF AUX'!$I598,INDIRECT($D$7),0)),"")</f>
        <v/>
      </c>
      <c r="AY598" s="81" t="str">
        <f ca="1">IF(ISNUMBER($H598),INDEX(INDIRECT($D$4),MATCH('CF AUX'!AY$14,INDIRECT($D$5),0),MATCH('CF AUX'!$I598,INDIRECT($D$7),0)),"")</f>
        <v/>
      </c>
      <c r="AZ598" s="81" t="str">
        <f ca="1">IF(ISNUMBER($H598),INDEX(INDIRECT($D$4),MATCH('CF AUX'!AZ$14,INDIRECT($D$5),0),MATCH('CF AUX'!$I598,INDIRECT($D$7),0)),"")</f>
        <v/>
      </c>
      <c r="BB598" s="96" t="str" cm="1">
        <f t="array" aca="1" ref="BB598" ca="1">IF(ISNUMBER($H598),MMULT(J598:AZ598,TRANSPOSE(INDIRECT($D$8&amp;$G$4&amp;B593&amp;":"&amp;$G$6&amp;B593))),"")</f>
        <v/>
      </c>
      <c r="BD598" s="59">
        <f t="shared" si="151"/>
        <v>589</v>
      </c>
      <c r="BE598" s="80" t="str" cm="1">
        <f t="array" aca="1" ref="BE598" ca="1">IFERROR(INDEX(INDIRECT($D$4),MATCH(INDIRECT(BE$5&amp;$BD598),INDIRECT($D$6),0),MATCH($I598,INDIRECT($D$7),0)),"")</f>
        <v/>
      </c>
      <c r="BF598" s="81" t="str" cm="1">
        <f t="array" aca="1" ref="BF598" ca="1">IFERROR(INDEX(INDIRECT($D$4),MATCH(INDIRECT(BF$5&amp;$BD598),INDIRECT($D$6),0),MATCH($I598,INDIRECT($D$7),0)),"")</f>
        <v/>
      </c>
      <c r="BG598" s="81" t="str" cm="1">
        <f t="array" aca="1" ref="BG598" ca="1">IFERROR(INDEX(INDIRECT($D$4),MATCH(INDIRECT(BG$5&amp;$BD598),INDIRECT($D$6),0),MATCH($I598,INDIRECT($D$7),0)),"")</f>
        <v/>
      </c>
      <c r="BH598" s="81" t="str" cm="1">
        <f t="array" aca="1" ref="BH598" ca="1">IFERROR(INDEX(INDIRECT($D$4),MATCH(INDIRECT(BH$5&amp;$BD598),INDIRECT($D$6),0),MATCH($I598,INDIRECT($D$7),0)),"")</f>
        <v/>
      </c>
      <c r="BI598" s="81" t="str" cm="1">
        <f t="array" aca="1" ref="BI598" ca="1">IFERROR(INDEX(INDIRECT($D$4),MATCH(INDIRECT(BI$5&amp;$BD598),INDIRECT($D$6),0),MATCH($I598,INDIRECT($D$7),0)),"")</f>
        <v/>
      </c>
      <c r="BJ598" s="81" t="str" cm="1">
        <f t="array" aca="1" ref="BJ598" ca="1">IFERROR(INDEX(INDIRECT($D$4),MATCH(INDIRECT(BJ$5&amp;$BD598),INDIRECT($D$6),0),MATCH($I598,INDIRECT($D$7),0)),"")</f>
        <v/>
      </c>
      <c r="BK598" s="81" t="str" cm="1">
        <f t="array" aca="1" ref="BK598" ca="1">IFERROR(INDEX(INDIRECT($D$4),MATCH(INDIRECT(BK$5&amp;$BD598),INDIRECT($D$6),0),MATCH($I598,INDIRECT($D$7),0)),"")</f>
        <v/>
      </c>
      <c r="BL598" s="81" t="str" cm="1">
        <f t="array" aca="1" ref="BL598" ca="1">IFERROR(INDEX(INDIRECT($D$4),MATCH(INDIRECT(BL$5&amp;$BD598),INDIRECT($D$6),0),MATCH($I598,INDIRECT($D$7),0)),"")</f>
        <v/>
      </c>
      <c r="BM598" s="81" t="str" cm="1">
        <f t="array" aca="1" ref="BM598" ca="1">IFERROR(INDEX(INDIRECT($D$4),MATCH(INDIRECT(BM$5&amp;$BD598),INDIRECT($D$6),0),MATCH($I598,INDIRECT($D$7),0)),"")</f>
        <v/>
      </c>
      <c r="BN598" s="81" t="str" cm="1">
        <f t="array" aca="1" ref="BN598" ca="1">IFERROR(INDEX(INDIRECT($D$4),MATCH(INDIRECT(BN$5&amp;$BD598),INDIRECT($D$6),0),MATCH($I598,INDIRECT($D$7),0)),"")</f>
        <v/>
      </c>
      <c r="BO598" s="81" t="str" cm="1">
        <f t="array" aca="1" ref="BO598" ca="1">IFERROR(INDEX(INDIRECT($D$4),MATCH(INDIRECT(BO$5&amp;$BD598),INDIRECT($D$6),0),MATCH($I598,INDIRECT($D$7),0)),"")</f>
        <v/>
      </c>
      <c r="BP598" s="81" t="str" cm="1">
        <f t="array" aca="1" ref="BP598" ca="1">IFERROR(INDEX(INDIRECT($D$4),MATCH(INDIRECT(BP$5&amp;$BD598),INDIRECT($D$6),0),MATCH($I598,INDIRECT($D$7),0)),"")</f>
        <v/>
      </c>
      <c r="BQ598" s="81" t="str" cm="1">
        <f t="array" aca="1" ref="BQ598" ca="1">IFERROR(INDEX(INDIRECT($D$4),MATCH(INDIRECT(BQ$5&amp;$BD598),INDIRECT($D$6),0),MATCH($I598,INDIRECT($D$7),0)),"")</f>
        <v/>
      </c>
      <c r="BR598" s="81" t="str" cm="1">
        <f t="array" aca="1" ref="BR598" ca="1">IFERROR(INDEX(INDIRECT($D$4),MATCH(INDIRECT(BR$5&amp;$BD598),INDIRECT($D$6),0),MATCH($I598,INDIRECT($D$7),0)),"")</f>
        <v/>
      </c>
      <c r="BS598" s="81" t="str" cm="1">
        <f t="array" aca="1" ref="BS598" ca="1">IFERROR(INDEX(INDIRECT($D$4),MATCH(INDIRECT(BS$5&amp;$BD598),INDIRECT($D$6),0),MATCH($I598,INDIRECT($D$7),0)),"")</f>
        <v/>
      </c>
      <c r="BT598" s="81" t="str" cm="1">
        <f t="array" aca="1" ref="BT598" ca="1">IFERROR(INDEX(INDIRECT($D$4),MATCH(INDIRECT(BT$5&amp;$BD598),INDIRECT($D$6),0),MATCH($I598,INDIRECT($D$7),0)),"")</f>
        <v/>
      </c>
      <c r="BU598" s="81" t="str" cm="1">
        <f t="array" aca="1" ref="BU598" ca="1">IFERROR(INDEX(INDIRECT($D$4),MATCH(INDIRECT(BU$5&amp;$BD598),INDIRECT($D$6),0),MATCH($I598,INDIRECT($D$7),0)),"")</f>
        <v/>
      </c>
      <c r="BV598" s="99" t="str" cm="1">
        <f t="array" aca="1" ref="BV598" ca="1">IFERROR(INDEX(INDIRECT($D$4),MATCH(INDIRECT(BV$5&amp;$BD598),INDIRECT($D$6),0),MATCH($I598,INDIRECT($D$7),0)),"")</f>
        <v/>
      </c>
      <c r="BX598" s="80"/>
      <c r="BY598" s="81"/>
      <c r="BZ598" s="81"/>
      <c r="CA598" s="81"/>
      <c r="CB598" s="81"/>
      <c r="CC598" s="81"/>
      <c r="CD598" s="81"/>
      <c r="CE598" s="81"/>
      <c r="CF598" s="81"/>
      <c r="CG598" s="81"/>
      <c r="CH598" s="81"/>
      <c r="CI598" s="81"/>
      <c r="CJ598" s="81"/>
      <c r="CK598" s="81"/>
      <c r="CL598" s="81"/>
      <c r="CM598" s="81"/>
      <c r="CN598" s="81"/>
      <c r="CO598" s="99"/>
      <c r="CQ598" s="113"/>
      <c r="CR598" s="59" t="str">
        <f t="shared" si="150"/>
        <v/>
      </c>
      <c r="CS598" s="60"/>
      <c r="CT598" s="123" t="str">
        <f t="shared" ca="1" si="147"/>
        <v/>
      </c>
      <c r="CU598" s="80" t="str">
        <f>IF(ISNUMBER($CS598),INDEX(IRF.New!$CS$7:$DJ$37,MATCH(B593+1,IRF.New!$B$7:$B$37,0),MATCH($CT598,IRF.New!$CS$5:$DJ$5,0)),"")</f>
        <v/>
      </c>
      <c r="CV598" s="81"/>
      <c r="CW598" s="81" t="str">
        <f t="shared" si="148"/>
        <v/>
      </c>
      <c r="CX598" s="81"/>
      <c r="CY598" s="81"/>
      <c r="CZ598" s="94"/>
      <c r="DA598" s="94" t="str">
        <f>IF(ISNUMBER(CS598),INDEX(IRF.New!$CS$2:$DJ$2,MATCH('CF AUX'!$CT598,IRF.New!$CS$5:$DJ$5,0)),"")</f>
        <v/>
      </c>
      <c r="DB598" s="72"/>
      <c r="DD598" s="132" t="str">
        <f>IF(ISNUMBER(CS598),INDEX(IRF.New!$D$7:$CO$37,MATCH('CF AUX'!C588,IRF.New!$C$7:$C$37,0),MATCH(CT598,IRF.New!$D$5:$CO$5,0)),"")</f>
        <v/>
      </c>
    </row>
    <row r="599" spans="1:108" x14ac:dyDescent="0.25">
      <c r="B599" s="59" t="s">
        <v>266</v>
      </c>
      <c r="F599" s="136" t="str">
        <f t="shared" si="149"/>
        <v/>
      </c>
      <c r="H599" s="65"/>
      <c r="I599" s="129" t="str">
        <f ca="1">IF(ISNUMBER(H599),INDEX(IRF.New!$CS$5:$DJ$5,MATCH('CF AUX'!H599,INDIRECT("IRF.New!$CS$"&amp;C590&amp;":$DJ$"&amp;C590),0)),"")</f>
        <v/>
      </c>
      <c r="J599" s="80" t="str">
        <f ca="1">IF(ISNUMBER($H599),INDEX(INDIRECT($D$4),MATCH('CF AUX'!J$14,INDIRECT($D$5),0),MATCH('CF AUX'!$I599,INDIRECT($D$7),0)),"")</f>
        <v/>
      </c>
      <c r="K599" s="81" t="str">
        <f ca="1">IF(ISNUMBER($H599),INDEX(INDIRECT($D$4),MATCH('CF AUX'!K$14,INDIRECT($D$5),0),MATCH('CF AUX'!$I599,INDIRECT($D$7),0)),"")</f>
        <v/>
      </c>
      <c r="L599" s="81" t="str">
        <f ca="1">IF(ISNUMBER($H599),INDEX(INDIRECT($D$4),MATCH('CF AUX'!L$14,INDIRECT($D$5),0),MATCH('CF AUX'!$I599,INDIRECT($D$7),0)),"")</f>
        <v/>
      </c>
      <c r="M599" s="81" t="str">
        <f ca="1">IF(ISNUMBER($H599),INDEX(INDIRECT($D$4),MATCH('CF AUX'!M$14,INDIRECT($D$5),0),MATCH('CF AUX'!$I599,INDIRECT($D$7),0)),"")</f>
        <v/>
      </c>
      <c r="N599" s="81" t="str">
        <f ca="1">IF(ISNUMBER($H599),INDEX(INDIRECT($D$4),MATCH('CF AUX'!N$14,INDIRECT($D$5),0),MATCH('CF AUX'!$I599,INDIRECT($D$7),0)),"")</f>
        <v/>
      </c>
      <c r="O599" s="81" t="str">
        <f ca="1">IF(ISNUMBER($H599),INDEX(INDIRECT($D$4),MATCH('CF AUX'!O$14,INDIRECT($D$5),0),MATCH('CF AUX'!$I599,INDIRECT($D$7),0)),"")</f>
        <v/>
      </c>
      <c r="P599" s="81" t="str">
        <f ca="1">IF(ISNUMBER($H599),INDEX(INDIRECT($D$4),MATCH('CF AUX'!P$14,INDIRECT($D$5),0),MATCH('CF AUX'!$I599,INDIRECT($D$7),0)),"")</f>
        <v/>
      </c>
      <c r="Q599" s="81" t="str">
        <f ca="1">IF(ISNUMBER($H599),INDEX(INDIRECT($D$4),MATCH('CF AUX'!Q$14,INDIRECT($D$5),0),MATCH('CF AUX'!$I599,INDIRECT($D$7),0)),"")</f>
        <v/>
      </c>
      <c r="R599" s="81" t="str">
        <f ca="1">IF(ISNUMBER($H599),INDEX(INDIRECT($D$4),MATCH('CF AUX'!R$14,INDIRECT($D$5),0),MATCH('CF AUX'!$I599,INDIRECT($D$7),0)),"")</f>
        <v/>
      </c>
      <c r="S599" s="81" t="str">
        <f ca="1">IF(ISNUMBER($H599),INDEX(INDIRECT($D$4),MATCH('CF AUX'!S$14,INDIRECT($D$5),0),MATCH('CF AUX'!$I599,INDIRECT($D$7),0)),"")</f>
        <v/>
      </c>
      <c r="T599" s="81" t="str">
        <f ca="1">IF(ISNUMBER($H599),INDEX(INDIRECT($D$4),MATCH('CF AUX'!T$14,INDIRECT($D$5),0),MATCH('CF AUX'!$I599,INDIRECT($D$7),0)),"")</f>
        <v/>
      </c>
      <c r="U599" s="81" t="str">
        <f ca="1">IF(ISNUMBER($H599),INDEX(INDIRECT($D$4),MATCH('CF AUX'!U$14,INDIRECT($D$5),0),MATCH('CF AUX'!$I599,INDIRECT($D$7),0)),"")</f>
        <v/>
      </c>
      <c r="V599" s="81" t="str">
        <f ca="1">IF(ISNUMBER($H599),INDEX(INDIRECT($D$4),MATCH('CF AUX'!V$14,INDIRECT($D$5),0),MATCH('CF AUX'!$I599,INDIRECT($D$7),0)),"")</f>
        <v/>
      </c>
      <c r="W599" s="81" t="str">
        <f ca="1">IF(ISNUMBER($H599),INDEX(INDIRECT($D$4),MATCH('CF AUX'!W$14,INDIRECT($D$5),0),MATCH('CF AUX'!$I599,INDIRECT($D$7),0)),"")</f>
        <v/>
      </c>
      <c r="X599" s="81" t="str">
        <f ca="1">IF(ISNUMBER($H599),INDEX(INDIRECT($D$4),MATCH('CF AUX'!X$14,INDIRECT($D$5),0),MATCH('CF AUX'!$I599,INDIRECT($D$7),0)),"")</f>
        <v/>
      </c>
      <c r="Y599" s="81" t="str">
        <f ca="1">IF(ISNUMBER($H599),INDEX(INDIRECT($D$4),MATCH('CF AUX'!Y$14,INDIRECT($D$5),0),MATCH('CF AUX'!$I599,INDIRECT($D$7),0)),"")</f>
        <v/>
      </c>
      <c r="Z599" s="81" t="str">
        <f ca="1">IF(ISNUMBER($H599),INDEX(INDIRECT($D$4),MATCH('CF AUX'!Z$14,INDIRECT($D$5),0),MATCH('CF AUX'!$I599,INDIRECT($D$7),0)),"")</f>
        <v/>
      </c>
      <c r="AA599" s="81" t="str">
        <f ca="1">IF(ISNUMBER($H599),INDEX(INDIRECT($D$4),MATCH('CF AUX'!AA$14,INDIRECT($D$5),0),MATCH('CF AUX'!$I599,INDIRECT($D$7),0)),"")</f>
        <v/>
      </c>
      <c r="AB599" s="81" t="str">
        <f ca="1">IF(ISNUMBER($H599),INDEX(INDIRECT($D$4),MATCH('CF AUX'!AB$14,INDIRECT($D$5),0),MATCH('CF AUX'!$I599,INDIRECT($D$7),0)),"")</f>
        <v/>
      </c>
      <c r="AC599" s="81" t="str">
        <f ca="1">IF(ISNUMBER($H599),INDEX(INDIRECT($D$4),MATCH('CF AUX'!AC$14,INDIRECT($D$5),0),MATCH('CF AUX'!$I599,INDIRECT($D$7),0)),"")</f>
        <v/>
      </c>
      <c r="AD599" s="81" t="str">
        <f ca="1">IF(ISNUMBER($H599),INDEX(INDIRECT($D$4),MATCH('CF AUX'!AD$14,INDIRECT($D$5),0),MATCH('CF AUX'!$I599,INDIRECT($D$7),0)),"")</f>
        <v/>
      </c>
      <c r="AE599" s="81" t="str">
        <f ca="1">IF(ISNUMBER($H599),INDEX(INDIRECT($D$4),MATCH('CF AUX'!AE$14,INDIRECT($D$5),0),MATCH('CF AUX'!$I599,INDIRECT($D$7),0)),"")</f>
        <v/>
      </c>
      <c r="AF599" s="81" t="str">
        <f ca="1">IF(ISNUMBER($H599),INDEX(INDIRECT($D$4),MATCH('CF AUX'!AF$14,INDIRECT($D$5),0),MATCH('CF AUX'!$I599,INDIRECT($D$7),0)),"")</f>
        <v/>
      </c>
      <c r="AG599" s="81" t="str">
        <f ca="1">IF(ISNUMBER($H599),INDEX(INDIRECT($D$4),MATCH('CF AUX'!AG$14,INDIRECT($D$5),0),MATCH('CF AUX'!$I599,INDIRECT($D$7),0)),"")</f>
        <v/>
      </c>
      <c r="AH599" s="81" t="str">
        <f ca="1">IF(ISNUMBER($H599),INDEX(INDIRECT($D$4),MATCH('CF AUX'!AH$14,INDIRECT($D$5),0),MATCH('CF AUX'!$I599,INDIRECT($D$7),0)),"")</f>
        <v/>
      </c>
      <c r="AI599" s="81" t="str">
        <f ca="1">IF(ISNUMBER($H599),INDEX(INDIRECT($D$4),MATCH('CF AUX'!AI$14,INDIRECT($D$5),0),MATCH('CF AUX'!$I599,INDIRECT($D$7),0)),"")</f>
        <v/>
      </c>
      <c r="AJ599" s="81" t="str">
        <f ca="1">IF(ISNUMBER($H599),INDEX(INDIRECT($D$4),MATCH('CF AUX'!AJ$14,INDIRECT($D$5),0),MATCH('CF AUX'!$I599,INDIRECT($D$7),0)),"")</f>
        <v/>
      </c>
      <c r="AK599" s="81" t="str">
        <f ca="1">IF(ISNUMBER($H599),INDEX(INDIRECT($D$4),MATCH('CF AUX'!AK$14,INDIRECT($D$5),0),MATCH('CF AUX'!$I599,INDIRECT($D$7),0)),"")</f>
        <v/>
      </c>
      <c r="AL599" s="81" t="str">
        <f ca="1">IF(ISNUMBER($H599),INDEX(INDIRECT($D$4),MATCH('CF AUX'!AL$14,INDIRECT($D$5),0),MATCH('CF AUX'!$I599,INDIRECT($D$7),0)),"")</f>
        <v/>
      </c>
      <c r="AM599" s="81" t="str">
        <f ca="1">IF(ISNUMBER($H599),INDEX(INDIRECT($D$4),MATCH('CF AUX'!AM$14,INDIRECT($D$5),0),MATCH('CF AUX'!$I599,INDIRECT($D$7),0)),"")</f>
        <v/>
      </c>
      <c r="AN599" s="81" t="str">
        <f ca="1">IF(ISNUMBER($H599),INDEX(INDIRECT($D$4),MATCH('CF AUX'!AN$14,INDIRECT($D$5),0),MATCH('CF AUX'!$I599,INDIRECT($D$7),0)),"")</f>
        <v/>
      </c>
      <c r="AO599" s="81" t="str">
        <f ca="1">IF(ISNUMBER($H599),INDEX(INDIRECT($D$4),MATCH('CF AUX'!AO$14,INDIRECT($D$5),0),MATCH('CF AUX'!$I599,INDIRECT($D$7),0)),"")</f>
        <v/>
      </c>
      <c r="AP599" s="81" t="str">
        <f ca="1">IF(ISNUMBER($H599),INDEX(INDIRECT($D$4),MATCH('CF AUX'!AP$14,INDIRECT($D$5),0),MATCH('CF AUX'!$I599,INDIRECT($D$7),0)),"")</f>
        <v/>
      </c>
      <c r="AQ599" s="81" t="str">
        <f ca="1">IF(ISNUMBER($H599),INDEX(INDIRECT($D$4),MATCH('CF AUX'!AQ$14,INDIRECT($D$5),0),MATCH('CF AUX'!$I599,INDIRECT($D$7),0)),"")</f>
        <v/>
      </c>
      <c r="AR599" s="81" t="str">
        <f ca="1">IF(ISNUMBER($H599),INDEX(INDIRECT($D$4),MATCH('CF AUX'!AR$14,INDIRECT($D$5),0),MATCH('CF AUX'!$I599,INDIRECT($D$7),0)),"")</f>
        <v/>
      </c>
      <c r="AS599" s="81" t="str">
        <f ca="1">IF(ISNUMBER($H599),INDEX(INDIRECT($D$4),MATCH('CF AUX'!AS$14,INDIRECT($D$5),0),MATCH('CF AUX'!$I599,INDIRECT($D$7),0)),"")</f>
        <v/>
      </c>
      <c r="AT599" s="81" t="str">
        <f ca="1">IF(ISNUMBER($H599),INDEX(INDIRECT($D$4),MATCH('CF AUX'!AT$14,INDIRECT($D$5),0),MATCH('CF AUX'!$I599,INDIRECT($D$7),0)),"")</f>
        <v/>
      </c>
      <c r="AU599" s="81" t="str">
        <f ca="1">IF(ISNUMBER($H599),INDEX(INDIRECT($D$4),MATCH('CF AUX'!AU$14,INDIRECT($D$5),0),MATCH('CF AUX'!$I599,INDIRECT($D$7),0)),"")</f>
        <v/>
      </c>
      <c r="AV599" s="81" t="str">
        <f ca="1">IF(ISNUMBER($H599),INDEX(INDIRECT($D$4),MATCH('CF AUX'!AV$14,INDIRECT($D$5),0),MATCH('CF AUX'!$I599,INDIRECT($D$7),0)),"")</f>
        <v/>
      </c>
      <c r="AW599" s="81" t="str">
        <f ca="1">IF(ISNUMBER($H599),INDEX(INDIRECT($D$4),MATCH('CF AUX'!AW$14,INDIRECT($D$5),0),MATCH('CF AUX'!$I599,INDIRECT($D$7),0)),"")</f>
        <v/>
      </c>
      <c r="AX599" s="81" t="str">
        <f ca="1">IF(ISNUMBER($H599),INDEX(INDIRECT($D$4),MATCH('CF AUX'!AX$14,INDIRECT($D$5),0),MATCH('CF AUX'!$I599,INDIRECT($D$7),0)),"")</f>
        <v/>
      </c>
      <c r="AY599" s="81" t="str">
        <f ca="1">IF(ISNUMBER($H599),INDEX(INDIRECT($D$4),MATCH('CF AUX'!AY$14,INDIRECT($D$5),0),MATCH('CF AUX'!$I599,INDIRECT($D$7),0)),"")</f>
        <v/>
      </c>
      <c r="AZ599" s="81" t="str">
        <f ca="1">IF(ISNUMBER($H599),INDEX(INDIRECT($D$4),MATCH('CF AUX'!AZ$14,INDIRECT($D$5),0),MATCH('CF AUX'!$I599,INDIRECT($D$7),0)),"")</f>
        <v/>
      </c>
      <c r="BB599" s="96" t="str" cm="1">
        <f t="array" aca="1" ref="BB599" ca="1">IF(ISNUMBER($H599),MMULT(J599:AZ599,TRANSPOSE(INDIRECT($D$8&amp;$G$4&amp;B593&amp;":"&amp;$G$6&amp;B593))),"")</f>
        <v/>
      </c>
      <c r="BD599" s="59">
        <f t="shared" si="151"/>
        <v>589</v>
      </c>
      <c r="BE599" s="80" t="str" cm="1">
        <f t="array" aca="1" ref="BE599" ca="1">IFERROR(INDEX(INDIRECT($D$4),MATCH(INDIRECT(BE$5&amp;$BD599),INDIRECT($D$6),0),MATCH($I599,INDIRECT($D$7),0)),"")</f>
        <v/>
      </c>
      <c r="BF599" s="81" t="str" cm="1">
        <f t="array" aca="1" ref="BF599" ca="1">IFERROR(INDEX(INDIRECT($D$4),MATCH(INDIRECT(BF$5&amp;$BD599),INDIRECT($D$6),0),MATCH($I599,INDIRECT($D$7),0)),"")</f>
        <v/>
      </c>
      <c r="BG599" s="81" t="str" cm="1">
        <f t="array" aca="1" ref="BG599" ca="1">IFERROR(INDEX(INDIRECT($D$4),MATCH(INDIRECT(BG$5&amp;$BD599),INDIRECT($D$6),0),MATCH($I599,INDIRECT($D$7),0)),"")</f>
        <v/>
      </c>
      <c r="BH599" s="81" t="str" cm="1">
        <f t="array" aca="1" ref="BH599" ca="1">IFERROR(INDEX(INDIRECT($D$4),MATCH(INDIRECT(BH$5&amp;$BD599),INDIRECT($D$6),0),MATCH($I599,INDIRECT($D$7),0)),"")</f>
        <v/>
      </c>
      <c r="BI599" s="81" t="str" cm="1">
        <f t="array" aca="1" ref="BI599" ca="1">IFERROR(INDEX(INDIRECT($D$4),MATCH(INDIRECT(BI$5&amp;$BD599),INDIRECT($D$6),0),MATCH($I599,INDIRECT($D$7),0)),"")</f>
        <v/>
      </c>
      <c r="BJ599" s="81" t="str" cm="1">
        <f t="array" aca="1" ref="BJ599" ca="1">IFERROR(INDEX(INDIRECT($D$4),MATCH(INDIRECT(BJ$5&amp;$BD599),INDIRECT($D$6),0),MATCH($I599,INDIRECT($D$7),0)),"")</f>
        <v/>
      </c>
      <c r="BK599" s="81" t="str" cm="1">
        <f t="array" aca="1" ref="BK599" ca="1">IFERROR(INDEX(INDIRECT($D$4),MATCH(INDIRECT(BK$5&amp;$BD599),INDIRECT($D$6),0),MATCH($I599,INDIRECT($D$7),0)),"")</f>
        <v/>
      </c>
      <c r="BL599" s="81" t="str" cm="1">
        <f t="array" aca="1" ref="BL599" ca="1">IFERROR(INDEX(INDIRECT($D$4),MATCH(INDIRECT(BL$5&amp;$BD599),INDIRECT($D$6),0),MATCH($I599,INDIRECT($D$7),0)),"")</f>
        <v/>
      </c>
      <c r="BM599" s="81" t="str" cm="1">
        <f t="array" aca="1" ref="BM599" ca="1">IFERROR(INDEX(INDIRECT($D$4),MATCH(INDIRECT(BM$5&amp;$BD599),INDIRECT($D$6),0),MATCH($I599,INDIRECT($D$7),0)),"")</f>
        <v/>
      </c>
      <c r="BN599" s="81" t="str" cm="1">
        <f t="array" aca="1" ref="BN599" ca="1">IFERROR(INDEX(INDIRECT($D$4),MATCH(INDIRECT(BN$5&amp;$BD599),INDIRECT($D$6),0),MATCH($I599,INDIRECT($D$7),0)),"")</f>
        <v/>
      </c>
      <c r="BO599" s="81" t="str" cm="1">
        <f t="array" aca="1" ref="BO599" ca="1">IFERROR(INDEX(INDIRECT($D$4),MATCH(INDIRECT(BO$5&amp;$BD599),INDIRECT($D$6),0),MATCH($I599,INDIRECT($D$7),0)),"")</f>
        <v/>
      </c>
      <c r="BP599" s="81" t="str" cm="1">
        <f t="array" aca="1" ref="BP599" ca="1">IFERROR(INDEX(INDIRECT($D$4),MATCH(INDIRECT(BP$5&amp;$BD599),INDIRECT($D$6),0),MATCH($I599,INDIRECT($D$7),0)),"")</f>
        <v/>
      </c>
      <c r="BQ599" s="81" t="str" cm="1">
        <f t="array" aca="1" ref="BQ599" ca="1">IFERROR(INDEX(INDIRECT($D$4),MATCH(INDIRECT(BQ$5&amp;$BD599),INDIRECT($D$6),0),MATCH($I599,INDIRECT($D$7),0)),"")</f>
        <v/>
      </c>
      <c r="BR599" s="81" t="str" cm="1">
        <f t="array" aca="1" ref="BR599" ca="1">IFERROR(INDEX(INDIRECT($D$4),MATCH(INDIRECT(BR$5&amp;$BD599),INDIRECT($D$6),0),MATCH($I599,INDIRECT($D$7),0)),"")</f>
        <v/>
      </c>
      <c r="BS599" s="81" t="str" cm="1">
        <f t="array" aca="1" ref="BS599" ca="1">IFERROR(INDEX(INDIRECT($D$4),MATCH(INDIRECT(BS$5&amp;$BD599),INDIRECT($D$6),0),MATCH($I599,INDIRECT($D$7),0)),"")</f>
        <v/>
      </c>
      <c r="BT599" s="81" t="str" cm="1">
        <f t="array" aca="1" ref="BT599" ca="1">IFERROR(INDEX(INDIRECT($D$4),MATCH(INDIRECT(BT$5&amp;$BD599),INDIRECT($D$6),0),MATCH($I599,INDIRECT($D$7),0)),"")</f>
        <v/>
      </c>
      <c r="BU599" s="81" t="str" cm="1">
        <f t="array" aca="1" ref="BU599" ca="1">IFERROR(INDEX(INDIRECT($D$4),MATCH(INDIRECT(BU$5&amp;$BD599),INDIRECT($D$6),0),MATCH($I599,INDIRECT($D$7),0)),"")</f>
        <v/>
      </c>
      <c r="BV599" s="99" t="str" cm="1">
        <f t="array" aca="1" ref="BV599" ca="1">IFERROR(INDEX(INDIRECT($D$4),MATCH(INDIRECT(BV$5&amp;$BD599),INDIRECT($D$6),0),MATCH($I599,INDIRECT($D$7),0)),"")</f>
        <v/>
      </c>
      <c r="BX599" s="80"/>
      <c r="BY599" s="81"/>
      <c r="BZ599" s="81"/>
      <c r="CA599" s="81"/>
      <c r="CB599" s="81"/>
      <c r="CC599" s="81"/>
      <c r="CD599" s="81"/>
      <c r="CE599" s="81"/>
      <c r="CF599" s="81"/>
      <c r="CG599" s="81"/>
      <c r="CH599" s="81"/>
      <c r="CI599" s="81"/>
      <c r="CJ599" s="81"/>
      <c r="CK599" s="81"/>
      <c r="CL599" s="81"/>
      <c r="CM599" s="81"/>
      <c r="CN599" s="81"/>
      <c r="CO599" s="99"/>
      <c r="CQ599" s="113"/>
      <c r="CR599" s="59" t="str">
        <f t="shared" si="150"/>
        <v/>
      </c>
      <c r="CS599" s="60"/>
      <c r="CT599" s="123" t="str">
        <f t="shared" ca="1" si="147"/>
        <v/>
      </c>
      <c r="CU599" s="80" t="str">
        <f>IF(ISNUMBER($CS599),INDEX(IRF.New!$CS$7:$DJ$37,MATCH(B593+1,IRF.New!$B$7:$B$37,0),MATCH($CT599,IRF.New!$CS$5:$DJ$5,0)),"")</f>
        <v/>
      </c>
      <c r="CV599" s="81"/>
      <c r="CW599" s="81" t="str">
        <f t="shared" si="148"/>
        <v/>
      </c>
      <c r="CX599" s="81"/>
      <c r="CY599" s="81"/>
      <c r="CZ599" s="94"/>
      <c r="DA599" s="94" t="str">
        <f>IF(ISNUMBER(CS599),INDEX(IRF.New!$CS$2:$DJ$2,MATCH('CF AUX'!$CT599,IRF.New!$CS$5:$DJ$5,0)),"")</f>
        <v/>
      </c>
      <c r="DB599" s="72"/>
      <c r="DD599" s="132" t="str">
        <f>IF(ISNUMBER(CS599),INDEX(IRF.New!$D$7:$CO$37,MATCH('CF AUX'!C588,IRF.New!$C$7:$C$37,0),MATCH(CT599,IRF.New!$D$5:$CO$5,0)),"")</f>
        <v/>
      </c>
    </row>
    <row r="600" spans="1:108" x14ac:dyDescent="0.25">
      <c r="B600" s="69"/>
      <c r="C600" s="63" t="s">
        <v>233</v>
      </c>
      <c r="D600" s="85" t="s">
        <v>234</v>
      </c>
      <c r="F600" s="136" t="str">
        <f t="shared" si="149"/>
        <v/>
      </c>
      <c r="H600" s="65"/>
      <c r="I600" s="129" t="str">
        <f ca="1">IF(ISNUMBER(H600),INDEX(IRF.New!$CS$5:$DJ$5,MATCH('CF AUX'!H600,INDIRECT("IRF.New!$CS$"&amp;C590&amp;":$DJ$"&amp;C590),0)),"")</f>
        <v/>
      </c>
      <c r="J600" s="80" t="str">
        <f ca="1">IF(ISNUMBER($H600),INDEX(INDIRECT($D$4),MATCH('CF AUX'!J$14,INDIRECT($D$5),0),MATCH('CF AUX'!$I600,INDIRECT($D$7),0)),"")</f>
        <v/>
      </c>
      <c r="K600" s="81" t="str">
        <f ca="1">IF(ISNUMBER($H600),INDEX(INDIRECT($D$4),MATCH('CF AUX'!K$14,INDIRECT($D$5),0),MATCH('CF AUX'!$I600,INDIRECT($D$7),0)),"")</f>
        <v/>
      </c>
      <c r="L600" s="81" t="str">
        <f ca="1">IF(ISNUMBER($H600),INDEX(INDIRECT($D$4),MATCH('CF AUX'!L$14,INDIRECT($D$5),0),MATCH('CF AUX'!$I600,INDIRECT($D$7),0)),"")</f>
        <v/>
      </c>
      <c r="M600" s="81" t="str">
        <f ca="1">IF(ISNUMBER($H600),INDEX(INDIRECT($D$4),MATCH('CF AUX'!M$14,INDIRECT($D$5),0),MATCH('CF AUX'!$I600,INDIRECT($D$7),0)),"")</f>
        <v/>
      </c>
      <c r="N600" s="81" t="str">
        <f ca="1">IF(ISNUMBER($H600),INDEX(INDIRECT($D$4),MATCH('CF AUX'!N$14,INDIRECT($D$5),0),MATCH('CF AUX'!$I600,INDIRECT($D$7),0)),"")</f>
        <v/>
      </c>
      <c r="O600" s="81" t="str">
        <f ca="1">IF(ISNUMBER($H600),INDEX(INDIRECT($D$4),MATCH('CF AUX'!O$14,INDIRECT($D$5),0),MATCH('CF AUX'!$I600,INDIRECT($D$7),0)),"")</f>
        <v/>
      </c>
      <c r="P600" s="81" t="str">
        <f ca="1">IF(ISNUMBER($H600),INDEX(INDIRECT($D$4),MATCH('CF AUX'!P$14,INDIRECT($D$5),0),MATCH('CF AUX'!$I600,INDIRECT($D$7),0)),"")</f>
        <v/>
      </c>
      <c r="Q600" s="81" t="str">
        <f ca="1">IF(ISNUMBER($H600),INDEX(INDIRECT($D$4),MATCH('CF AUX'!Q$14,INDIRECT($D$5),0),MATCH('CF AUX'!$I600,INDIRECT($D$7),0)),"")</f>
        <v/>
      </c>
      <c r="R600" s="81" t="str">
        <f ca="1">IF(ISNUMBER($H600),INDEX(INDIRECT($D$4),MATCH('CF AUX'!R$14,INDIRECT($D$5),0),MATCH('CF AUX'!$I600,INDIRECT($D$7),0)),"")</f>
        <v/>
      </c>
      <c r="S600" s="81" t="str">
        <f ca="1">IF(ISNUMBER($H600),INDEX(INDIRECT($D$4),MATCH('CF AUX'!S$14,INDIRECT($D$5),0),MATCH('CF AUX'!$I600,INDIRECT($D$7),0)),"")</f>
        <v/>
      </c>
      <c r="T600" s="81" t="str">
        <f ca="1">IF(ISNUMBER($H600),INDEX(INDIRECT($D$4),MATCH('CF AUX'!T$14,INDIRECT($D$5),0),MATCH('CF AUX'!$I600,INDIRECT($D$7),0)),"")</f>
        <v/>
      </c>
      <c r="U600" s="81" t="str">
        <f ca="1">IF(ISNUMBER($H600),INDEX(INDIRECT($D$4),MATCH('CF AUX'!U$14,INDIRECT($D$5),0),MATCH('CF AUX'!$I600,INDIRECT($D$7),0)),"")</f>
        <v/>
      </c>
      <c r="V600" s="81" t="str">
        <f ca="1">IF(ISNUMBER($H600),INDEX(INDIRECT($D$4),MATCH('CF AUX'!V$14,INDIRECT($D$5),0),MATCH('CF AUX'!$I600,INDIRECT($D$7),0)),"")</f>
        <v/>
      </c>
      <c r="W600" s="81" t="str">
        <f ca="1">IF(ISNUMBER($H600),INDEX(INDIRECT($D$4),MATCH('CF AUX'!W$14,INDIRECT($D$5),0),MATCH('CF AUX'!$I600,INDIRECT($D$7),0)),"")</f>
        <v/>
      </c>
      <c r="X600" s="81" t="str">
        <f ca="1">IF(ISNUMBER($H600),INDEX(INDIRECT($D$4),MATCH('CF AUX'!X$14,INDIRECT($D$5),0),MATCH('CF AUX'!$I600,INDIRECT($D$7),0)),"")</f>
        <v/>
      </c>
      <c r="Y600" s="81" t="str">
        <f ca="1">IF(ISNUMBER($H600),INDEX(INDIRECT($D$4),MATCH('CF AUX'!Y$14,INDIRECT($D$5),0),MATCH('CF AUX'!$I600,INDIRECT($D$7),0)),"")</f>
        <v/>
      </c>
      <c r="Z600" s="81" t="str">
        <f ca="1">IF(ISNUMBER($H600),INDEX(INDIRECT($D$4),MATCH('CF AUX'!Z$14,INDIRECT($D$5),0),MATCH('CF AUX'!$I600,INDIRECT($D$7),0)),"")</f>
        <v/>
      </c>
      <c r="AA600" s="81" t="str">
        <f ca="1">IF(ISNUMBER($H600),INDEX(INDIRECT($D$4),MATCH('CF AUX'!AA$14,INDIRECT($D$5),0),MATCH('CF AUX'!$I600,INDIRECT($D$7),0)),"")</f>
        <v/>
      </c>
      <c r="AB600" s="81" t="str">
        <f ca="1">IF(ISNUMBER($H600),INDEX(INDIRECT($D$4),MATCH('CF AUX'!AB$14,INDIRECT($D$5),0),MATCH('CF AUX'!$I600,INDIRECT($D$7),0)),"")</f>
        <v/>
      </c>
      <c r="AC600" s="81" t="str">
        <f ca="1">IF(ISNUMBER($H600),INDEX(INDIRECT($D$4),MATCH('CF AUX'!AC$14,INDIRECT($D$5),0),MATCH('CF AUX'!$I600,INDIRECT($D$7),0)),"")</f>
        <v/>
      </c>
      <c r="AD600" s="81" t="str">
        <f ca="1">IF(ISNUMBER($H600),INDEX(INDIRECT($D$4),MATCH('CF AUX'!AD$14,INDIRECT($D$5),0),MATCH('CF AUX'!$I600,INDIRECT($D$7),0)),"")</f>
        <v/>
      </c>
      <c r="AE600" s="81" t="str">
        <f ca="1">IF(ISNUMBER($H600),INDEX(INDIRECT($D$4),MATCH('CF AUX'!AE$14,INDIRECT($D$5),0),MATCH('CF AUX'!$I600,INDIRECT($D$7),0)),"")</f>
        <v/>
      </c>
      <c r="AF600" s="81" t="str">
        <f ca="1">IF(ISNUMBER($H600),INDEX(INDIRECT($D$4),MATCH('CF AUX'!AF$14,INDIRECT($D$5),0),MATCH('CF AUX'!$I600,INDIRECT($D$7),0)),"")</f>
        <v/>
      </c>
      <c r="AG600" s="81" t="str">
        <f ca="1">IF(ISNUMBER($H600),INDEX(INDIRECT($D$4),MATCH('CF AUX'!AG$14,INDIRECT($D$5),0),MATCH('CF AUX'!$I600,INDIRECT($D$7),0)),"")</f>
        <v/>
      </c>
      <c r="AH600" s="81" t="str">
        <f ca="1">IF(ISNUMBER($H600),INDEX(INDIRECT($D$4),MATCH('CF AUX'!AH$14,INDIRECT($D$5),0),MATCH('CF AUX'!$I600,INDIRECT($D$7),0)),"")</f>
        <v/>
      </c>
      <c r="AI600" s="81" t="str">
        <f ca="1">IF(ISNUMBER($H600),INDEX(INDIRECT($D$4),MATCH('CF AUX'!AI$14,INDIRECT($D$5),0),MATCH('CF AUX'!$I600,INDIRECT($D$7),0)),"")</f>
        <v/>
      </c>
      <c r="AJ600" s="81" t="str">
        <f ca="1">IF(ISNUMBER($H600),INDEX(INDIRECT($D$4),MATCH('CF AUX'!AJ$14,INDIRECT($D$5),0),MATCH('CF AUX'!$I600,INDIRECT($D$7),0)),"")</f>
        <v/>
      </c>
      <c r="AK600" s="81" t="str">
        <f ca="1">IF(ISNUMBER($H600),INDEX(INDIRECT($D$4),MATCH('CF AUX'!AK$14,INDIRECT($D$5),0),MATCH('CF AUX'!$I600,INDIRECT($D$7),0)),"")</f>
        <v/>
      </c>
      <c r="AL600" s="81" t="str">
        <f ca="1">IF(ISNUMBER($H600),INDEX(INDIRECT($D$4),MATCH('CF AUX'!AL$14,INDIRECT($D$5),0),MATCH('CF AUX'!$I600,INDIRECT($D$7),0)),"")</f>
        <v/>
      </c>
      <c r="AM600" s="81" t="str">
        <f ca="1">IF(ISNUMBER($H600),INDEX(INDIRECT($D$4),MATCH('CF AUX'!AM$14,INDIRECT($D$5),0),MATCH('CF AUX'!$I600,INDIRECT($D$7),0)),"")</f>
        <v/>
      </c>
      <c r="AN600" s="81" t="str">
        <f ca="1">IF(ISNUMBER($H600),INDEX(INDIRECT($D$4),MATCH('CF AUX'!AN$14,INDIRECT($D$5),0),MATCH('CF AUX'!$I600,INDIRECT($D$7),0)),"")</f>
        <v/>
      </c>
      <c r="AO600" s="81" t="str">
        <f ca="1">IF(ISNUMBER($H600),INDEX(INDIRECT($D$4),MATCH('CF AUX'!AO$14,INDIRECT($D$5),0),MATCH('CF AUX'!$I600,INDIRECT($D$7),0)),"")</f>
        <v/>
      </c>
      <c r="AP600" s="81" t="str">
        <f ca="1">IF(ISNUMBER($H600),INDEX(INDIRECT($D$4),MATCH('CF AUX'!AP$14,INDIRECT($D$5),0),MATCH('CF AUX'!$I600,INDIRECT($D$7),0)),"")</f>
        <v/>
      </c>
      <c r="AQ600" s="81" t="str">
        <f ca="1">IF(ISNUMBER($H600),INDEX(INDIRECT($D$4),MATCH('CF AUX'!AQ$14,INDIRECT($D$5),0),MATCH('CF AUX'!$I600,INDIRECT($D$7),0)),"")</f>
        <v/>
      </c>
      <c r="AR600" s="81" t="str">
        <f ca="1">IF(ISNUMBER($H600),INDEX(INDIRECT($D$4),MATCH('CF AUX'!AR$14,INDIRECT($D$5),0),MATCH('CF AUX'!$I600,INDIRECT($D$7),0)),"")</f>
        <v/>
      </c>
      <c r="AS600" s="81" t="str">
        <f ca="1">IF(ISNUMBER($H600),INDEX(INDIRECT($D$4),MATCH('CF AUX'!AS$14,INDIRECT($D$5),0),MATCH('CF AUX'!$I600,INDIRECT($D$7),0)),"")</f>
        <v/>
      </c>
      <c r="AT600" s="81" t="str">
        <f ca="1">IF(ISNUMBER($H600),INDEX(INDIRECT($D$4),MATCH('CF AUX'!AT$14,INDIRECT($D$5),0),MATCH('CF AUX'!$I600,INDIRECT($D$7),0)),"")</f>
        <v/>
      </c>
      <c r="AU600" s="81" t="str">
        <f ca="1">IF(ISNUMBER($H600),INDEX(INDIRECT($D$4),MATCH('CF AUX'!AU$14,INDIRECT($D$5),0),MATCH('CF AUX'!$I600,INDIRECT($D$7),0)),"")</f>
        <v/>
      </c>
      <c r="AV600" s="81" t="str">
        <f ca="1">IF(ISNUMBER($H600),INDEX(INDIRECT($D$4),MATCH('CF AUX'!AV$14,INDIRECT($D$5),0),MATCH('CF AUX'!$I600,INDIRECT($D$7),0)),"")</f>
        <v/>
      </c>
      <c r="AW600" s="81" t="str">
        <f ca="1">IF(ISNUMBER($H600),INDEX(INDIRECT($D$4),MATCH('CF AUX'!AW$14,INDIRECT($D$5),0),MATCH('CF AUX'!$I600,INDIRECT($D$7),0)),"")</f>
        <v/>
      </c>
      <c r="AX600" s="81" t="str">
        <f ca="1">IF(ISNUMBER($H600),INDEX(INDIRECT($D$4),MATCH('CF AUX'!AX$14,INDIRECT($D$5),0),MATCH('CF AUX'!$I600,INDIRECT($D$7),0)),"")</f>
        <v/>
      </c>
      <c r="AY600" s="81" t="str">
        <f ca="1">IF(ISNUMBER($H600),INDEX(INDIRECT($D$4),MATCH('CF AUX'!AY$14,INDIRECT($D$5),0),MATCH('CF AUX'!$I600,INDIRECT($D$7),0)),"")</f>
        <v/>
      </c>
      <c r="AZ600" s="81" t="str">
        <f ca="1">IF(ISNUMBER($H600),INDEX(INDIRECT($D$4),MATCH('CF AUX'!AZ$14,INDIRECT($D$5),0),MATCH('CF AUX'!$I600,INDIRECT($D$7),0)),"")</f>
        <v/>
      </c>
      <c r="BB600" s="96" t="str" cm="1">
        <f t="array" aca="1" ref="BB600" ca="1">IF(ISNUMBER($H600),MMULT(J600:AZ600,TRANSPOSE(INDIRECT($D$8&amp;$G$4&amp;B593&amp;":"&amp;$G$6&amp;B593))),"")</f>
        <v/>
      </c>
      <c r="BD600" s="59">
        <f t="shared" si="151"/>
        <v>589</v>
      </c>
      <c r="BE600" s="80" t="str" cm="1">
        <f t="array" aca="1" ref="BE600" ca="1">IFERROR(INDEX(INDIRECT($D$4),MATCH(INDIRECT(BE$5&amp;$BD600),INDIRECT($D$6),0),MATCH($I600,INDIRECT($D$7),0)),"")</f>
        <v/>
      </c>
      <c r="BF600" s="81" t="str" cm="1">
        <f t="array" aca="1" ref="BF600" ca="1">IFERROR(INDEX(INDIRECT($D$4),MATCH(INDIRECT(BF$5&amp;$BD600),INDIRECT($D$6),0),MATCH($I600,INDIRECT($D$7),0)),"")</f>
        <v/>
      </c>
      <c r="BG600" s="81" t="str" cm="1">
        <f t="array" aca="1" ref="BG600" ca="1">IFERROR(INDEX(INDIRECT($D$4),MATCH(INDIRECT(BG$5&amp;$BD600),INDIRECT($D$6),0),MATCH($I600,INDIRECT($D$7),0)),"")</f>
        <v/>
      </c>
      <c r="BH600" s="81" t="str" cm="1">
        <f t="array" aca="1" ref="BH600" ca="1">IFERROR(INDEX(INDIRECT($D$4),MATCH(INDIRECT(BH$5&amp;$BD600),INDIRECT($D$6),0),MATCH($I600,INDIRECT($D$7),0)),"")</f>
        <v/>
      </c>
      <c r="BI600" s="81" t="str" cm="1">
        <f t="array" aca="1" ref="BI600" ca="1">IFERROR(INDEX(INDIRECT($D$4),MATCH(INDIRECT(BI$5&amp;$BD600),INDIRECT($D$6),0),MATCH($I600,INDIRECT($D$7),0)),"")</f>
        <v/>
      </c>
      <c r="BJ600" s="81" t="str" cm="1">
        <f t="array" aca="1" ref="BJ600" ca="1">IFERROR(INDEX(INDIRECT($D$4),MATCH(INDIRECT(BJ$5&amp;$BD600),INDIRECT($D$6),0),MATCH($I600,INDIRECT($D$7),0)),"")</f>
        <v/>
      </c>
      <c r="BK600" s="81" t="str" cm="1">
        <f t="array" aca="1" ref="BK600" ca="1">IFERROR(INDEX(INDIRECT($D$4),MATCH(INDIRECT(BK$5&amp;$BD600),INDIRECT($D$6),0),MATCH($I600,INDIRECT($D$7),0)),"")</f>
        <v/>
      </c>
      <c r="BL600" s="81" t="str" cm="1">
        <f t="array" aca="1" ref="BL600" ca="1">IFERROR(INDEX(INDIRECT($D$4),MATCH(INDIRECT(BL$5&amp;$BD600),INDIRECT($D$6),0),MATCH($I600,INDIRECT($D$7),0)),"")</f>
        <v/>
      </c>
      <c r="BM600" s="81" t="str" cm="1">
        <f t="array" aca="1" ref="BM600" ca="1">IFERROR(INDEX(INDIRECT($D$4),MATCH(INDIRECT(BM$5&amp;$BD600),INDIRECT($D$6),0),MATCH($I600,INDIRECT($D$7),0)),"")</f>
        <v/>
      </c>
      <c r="BN600" s="81" t="str" cm="1">
        <f t="array" aca="1" ref="BN600" ca="1">IFERROR(INDEX(INDIRECT($D$4),MATCH(INDIRECT(BN$5&amp;$BD600),INDIRECT($D$6),0),MATCH($I600,INDIRECT($D$7),0)),"")</f>
        <v/>
      </c>
      <c r="BO600" s="81" t="str" cm="1">
        <f t="array" aca="1" ref="BO600" ca="1">IFERROR(INDEX(INDIRECT($D$4),MATCH(INDIRECT(BO$5&amp;$BD600),INDIRECT($D$6),0),MATCH($I600,INDIRECT($D$7),0)),"")</f>
        <v/>
      </c>
      <c r="BP600" s="81" t="str" cm="1">
        <f t="array" aca="1" ref="BP600" ca="1">IFERROR(INDEX(INDIRECT($D$4),MATCH(INDIRECT(BP$5&amp;$BD600),INDIRECT($D$6),0),MATCH($I600,INDIRECT($D$7),0)),"")</f>
        <v/>
      </c>
      <c r="BQ600" s="81" t="str" cm="1">
        <f t="array" aca="1" ref="BQ600" ca="1">IFERROR(INDEX(INDIRECT($D$4),MATCH(INDIRECT(BQ$5&amp;$BD600),INDIRECT($D$6),0),MATCH($I600,INDIRECT($D$7),0)),"")</f>
        <v/>
      </c>
      <c r="BR600" s="81" t="str" cm="1">
        <f t="array" aca="1" ref="BR600" ca="1">IFERROR(INDEX(INDIRECT($D$4),MATCH(INDIRECT(BR$5&amp;$BD600),INDIRECT($D$6),0),MATCH($I600,INDIRECT($D$7),0)),"")</f>
        <v/>
      </c>
      <c r="BS600" s="81" t="str" cm="1">
        <f t="array" aca="1" ref="BS600" ca="1">IFERROR(INDEX(INDIRECT($D$4),MATCH(INDIRECT(BS$5&amp;$BD600),INDIRECT($D$6),0),MATCH($I600,INDIRECT($D$7),0)),"")</f>
        <v/>
      </c>
      <c r="BT600" s="81" t="str" cm="1">
        <f t="array" aca="1" ref="BT600" ca="1">IFERROR(INDEX(INDIRECT($D$4),MATCH(INDIRECT(BT$5&amp;$BD600),INDIRECT($D$6),0),MATCH($I600,INDIRECT($D$7),0)),"")</f>
        <v/>
      </c>
      <c r="BU600" s="81" t="str" cm="1">
        <f t="array" aca="1" ref="BU600" ca="1">IFERROR(INDEX(INDIRECT($D$4),MATCH(INDIRECT(BU$5&amp;$BD600),INDIRECT($D$6),0),MATCH($I600,INDIRECT($D$7),0)),"")</f>
        <v/>
      </c>
      <c r="BV600" s="99" t="str" cm="1">
        <f t="array" aca="1" ref="BV600" ca="1">IFERROR(INDEX(INDIRECT($D$4),MATCH(INDIRECT(BV$5&amp;$BD600),INDIRECT($D$6),0),MATCH($I600,INDIRECT($D$7),0)),"")</f>
        <v/>
      </c>
      <c r="BX600" s="80"/>
      <c r="BY600" s="81"/>
      <c r="BZ600" s="81"/>
      <c r="CA600" s="81"/>
      <c r="CB600" s="81"/>
      <c r="CC600" s="81"/>
      <c r="CD600" s="81"/>
      <c r="CE600" s="81"/>
      <c r="CF600" s="81"/>
      <c r="CG600" s="81"/>
      <c r="CH600" s="81"/>
      <c r="CI600" s="81"/>
      <c r="CJ600" s="81"/>
      <c r="CK600" s="81"/>
      <c r="CL600" s="81"/>
      <c r="CM600" s="81"/>
      <c r="CN600" s="81"/>
      <c r="CO600" s="99"/>
      <c r="CQ600" s="113"/>
      <c r="CR600" s="59" t="str">
        <f t="shared" si="150"/>
        <v/>
      </c>
      <c r="CS600" s="60"/>
      <c r="CT600" s="123" t="str">
        <f t="shared" ca="1" si="147"/>
        <v/>
      </c>
      <c r="CU600" s="80" t="str">
        <f>IF(ISNUMBER($CS600),INDEX(IRF.New!$CS$7:$DJ$37,MATCH(B593+1,IRF.New!$B$7:$B$37,0),MATCH($CT600,IRF.New!$CS$5:$DJ$5,0)),"")</f>
        <v/>
      </c>
      <c r="CV600" s="81"/>
      <c r="CW600" s="81" t="str">
        <f t="shared" si="148"/>
        <v/>
      </c>
      <c r="CX600" s="81"/>
      <c r="CY600" s="81"/>
      <c r="CZ600" s="94"/>
      <c r="DA600" s="94" t="str">
        <f>IF(ISNUMBER(CS600),INDEX(IRF.New!$CS$2:$DJ$2,MATCH('CF AUX'!$CT600,IRF.New!$CS$5:$DJ$5,0)),"")</f>
        <v/>
      </c>
      <c r="DB600" s="72"/>
      <c r="DD600" s="132" t="str">
        <f>IF(ISNUMBER(CS600),INDEX(IRF.New!$D$7:$CO$37,MATCH('CF AUX'!C588,IRF.New!$C$7:$C$37,0),MATCH(CT600,IRF.New!$D$5:$CO$5,0)),"")</f>
        <v/>
      </c>
    </row>
    <row r="601" spans="1:108" x14ac:dyDescent="0.25">
      <c r="B601" s="103" t="s">
        <v>235</v>
      </c>
      <c r="C601" s="101" t="str">
        <f>SUBSTITUTE(ADDRESS(1,COLUMN(BE590),4),"1","")</f>
        <v>BE</v>
      </c>
      <c r="D601" s="85">
        <f>ROW(BE590)</f>
        <v>590</v>
      </c>
      <c r="F601" s="136" t="str">
        <f t="shared" si="149"/>
        <v/>
      </c>
      <c r="H601" s="65"/>
      <c r="I601" s="129" t="str">
        <f ca="1">IF(ISNUMBER(H601),INDEX(IRF.New!$CS$5:$DJ$5,MATCH('CF AUX'!H601,INDIRECT("IRF.New!$CS$"&amp;C590&amp;":$DJ$"&amp;C590),0)),"")</f>
        <v/>
      </c>
      <c r="J601" s="80" t="str">
        <f ca="1">IF(ISNUMBER($H601),INDEX(INDIRECT($D$4),MATCH('CF AUX'!J$14,INDIRECT($D$5),0),MATCH('CF AUX'!$I601,INDIRECT($D$7),0)),"")</f>
        <v/>
      </c>
      <c r="K601" s="81" t="str">
        <f ca="1">IF(ISNUMBER($H601),INDEX(INDIRECT($D$4),MATCH('CF AUX'!K$14,INDIRECT($D$5),0),MATCH('CF AUX'!$I601,INDIRECT($D$7),0)),"")</f>
        <v/>
      </c>
      <c r="L601" s="81" t="str">
        <f ca="1">IF(ISNUMBER($H601),INDEX(INDIRECT($D$4),MATCH('CF AUX'!L$14,INDIRECT($D$5),0),MATCH('CF AUX'!$I601,INDIRECT($D$7),0)),"")</f>
        <v/>
      </c>
      <c r="M601" s="81" t="str">
        <f ca="1">IF(ISNUMBER($H601),INDEX(INDIRECT($D$4),MATCH('CF AUX'!M$14,INDIRECT($D$5),0),MATCH('CF AUX'!$I601,INDIRECT($D$7),0)),"")</f>
        <v/>
      </c>
      <c r="N601" s="81" t="str">
        <f ca="1">IF(ISNUMBER($H601),INDEX(INDIRECT($D$4),MATCH('CF AUX'!N$14,INDIRECT($D$5),0),MATCH('CF AUX'!$I601,INDIRECT($D$7),0)),"")</f>
        <v/>
      </c>
      <c r="O601" s="81" t="str">
        <f ca="1">IF(ISNUMBER($H601),INDEX(INDIRECT($D$4),MATCH('CF AUX'!O$14,INDIRECT($D$5),0),MATCH('CF AUX'!$I601,INDIRECT($D$7),0)),"")</f>
        <v/>
      </c>
      <c r="P601" s="81" t="str">
        <f ca="1">IF(ISNUMBER($H601),INDEX(INDIRECT($D$4),MATCH('CF AUX'!P$14,INDIRECT($D$5),0),MATCH('CF AUX'!$I601,INDIRECT($D$7),0)),"")</f>
        <v/>
      </c>
      <c r="Q601" s="81" t="str">
        <f ca="1">IF(ISNUMBER($H601),INDEX(INDIRECT($D$4),MATCH('CF AUX'!Q$14,INDIRECT($D$5),0),MATCH('CF AUX'!$I601,INDIRECT($D$7),0)),"")</f>
        <v/>
      </c>
      <c r="R601" s="81" t="str">
        <f ca="1">IF(ISNUMBER($H601),INDEX(INDIRECT($D$4),MATCH('CF AUX'!R$14,INDIRECT($D$5),0),MATCH('CF AUX'!$I601,INDIRECT($D$7),0)),"")</f>
        <v/>
      </c>
      <c r="S601" s="81" t="str">
        <f ca="1">IF(ISNUMBER($H601),INDEX(INDIRECT($D$4),MATCH('CF AUX'!S$14,INDIRECT($D$5),0),MATCH('CF AUX'!$I601,INDIRECT($D$7),0)),"")</f>
        <v/>
      </c>
      <c r="T601" s="81" t="str">
        <f ca="1">IF(ISNUMBER($H601),INDEX(INDIRECT($D$4),MATCH('CF AUX'!T$14,INDIRECT($D$5),0),MATCH('CF AUX'!$I601,INDIRECT($D$7),0)),"")</f>
        <v/>
      </c>
      <c r="U601" s="81" t="str">
        <f ca="1">IF(ISNUMBER($H601),INDEX(INDIRECT($D$4),MATCH('CF AUX'!U$14,INDIRECT($D$5),0),MATCH('CF AUX'!$I601,INDIRECT($D$7),0)),"")</f>
        <v/>
      </c>
      <c r="V601" s="81" t="str">
        <f ca="1">IF(ISNUMBER($H601),INDEX(INDIRECT($D$4),MATCH('CF AUX'!V$14,INDIRECT($D$5),0),MATCH('CF AUX'!$I601,INDIRECT($D$7),0)),"")</f>
        <v/>
      </c>
      <c r="W601" s="81" t="str">
        <f ca="1">IF(ISNUMBER($H601),INDEX(INDIRECT($D$4),MATCH('CF AUX'!W$14,INDIRECT($D$5),0),MATCH('CF AUX'!$I601,INDIRECT($D$7),0)),"")</f>
        <v/>
      </c>
      <c r="X601" s="81" t="str">
        <f ca="1">IF(ISNUMBER($H601),INDEX(INDIRECT($D$4),MATCH('CF AUX'!X$14,INDIRECT($D$5),0),MATCH('CF AUX'!$I601,INDIRECT($D$7),0)),"")</f>
        <v/>
      </c>
      <c r="Y601" s="81" t="str">
        <f ca="1">IF(ISNUMBER($H601),INDEX(INDIRECT($D$4),MATCH('CF AUX'!Y$14,INDIRECT($D$5),0),MATCH('CF AUX'!$I601,INDIRECT($D$7),0)),"")</f>
        <v/>
      </c>
      <c r="Z601" s="81" t="str">
        <f ca="1">IF(ISNUMBER($H601),INDEX(INDIRECT($D$4),MATCH('CF AUX'!Z$14,INDIRECT($D$5),0),MATCH('CF AUX'!$I601,INDIRECT($D$7),0)),"")</f>
        <v/>
      </c>
      <c r="AA601" s="81" t="str">
        <f ca="1">IF(ISNUMBER($H601),INDEX(INDIRECT($D$4),MATCH('CF AUX'!AA$14,INDIRECT($D$5),0),MATCH('CF AUX'!$I601,INDIRECT($D$7),0)),"")</f>
        <v/>
      </c>
      <c r="AB601" s="81" t="str">
        <f ca="1">IF(ISNUMBER($H601),INDEX(INDIRECT($D$4),MATCH('CF AUX'!AB$14,INDIRECT($D$5),0),MATCH('CF AUX'!$I601,INDIRECT($D$7),0)),"")</f>
        <v/>
      </c>
      <c r="AC601" s="81" t="str">
        <f ca="1">IF(ISNUMBER($H601),INDEX(INDIRECT($D$4),MATCH('CF AUX'!AC$14,INDIRECT($D$5),0),MATCH('CF AUX'!$I601,INDIRECT($D$7),0)),"")</f>
        <v/>
      </c>
      <c r="AD601" s="81" t="str">
        <f ca="1">IF(ISNUMBER($H601),INDEX(INDIRECT($D$4),MATCH('CF AUX'!AD$14,INDIRECT($D$5),0),MATCH('CF AUX'!$I601,INDIRECT($D$7),0)),"")</f>
        <v/>
      </c>
      <c r="AE601" s="81" t="str">
        <f ca="1">IF(ISNUMBER($H601),INDEX(INDIRECT($D$4),MATCH('CF AUX'!AE$14,INDIRECT($D$5),0),MATCH('CF AUX'!$I601,INDIRECT($D$7),0)),"")</f>
        <v/>
      </c>
      <c r="AF601" s="81" t="str">
        <f ca="1">IF(ISNUMBER($H601),INDEX(INDIRECT($D$4),MATCH('CF AUX'!AF$14,INDIRECT($D$5),0),MATCH('CF AUX'!$I601,INDIRECT($D$7),0)),"")</f>
        <v/>
      </c>
      <c r="AG601" s="81" t="str">
        <f ca="1">IF(ISNUMBER($H601),INDEX(INDIRECT($D$4),MATCH('CF AUX'!AG$14,INDIRECT($D$5),0),MATCH('CF AUX'!$I601,INDIRECT($D$7),0)),"")</f>
        <v/>
      </c>
      <c r="AH601" s="81" t="str">
        <f ca="1">IF(ISNUMBER($H601),INDEX(INDIRECT($D$4),MATCH('CF AUX'!AH$14,INDIRECT($D$5),0),MATCH('CF AUX'!$I601,INDIRECT($D$7),0)),"")</f>
        <v/>
      </c>
      <c r="AI601" s="81" t="str">
        <f ca="1">IF(ISNUMBER($H601),INDEX(INDIRECT($D$4),MATCH('CF AUX'!AI$14,INDIRECT($D$5),0),MATCH('CF AUX'!$I601,INDIRECT($D$7),0)),"")</f>
        <v/>
      </c>
      <c r="AJ601" s="81" t="str">
        <f ca="1">IF(ISNUMBER($H601),INDEX(INDIRECT($D$4),MATCH('CF AUX'!AJ$14,INDIRECT($D$5),0),MATCH('CF AUX'!$I601,INDIRECT($D$7),0)),"")</f>
        <v/>
      </c>
      <c r="AK601" s="81" t="str">
        <f ca="1">IF(ISNUMBER($H601),INDEX(INDIRECT($D$4),MATCH('CF AUX'!AK$14,INDIRECT($D$5),0),MATCH('CF AUX'!$I601,INDIRECT($D$7),0)),"")</f>
        <v/>
      </c>
      <c r="AL601" s="81" t="str">
        <f ca="1">IF(ISNUMBER($H601),INDEX(INDIRECT($D$4),MATCH('CF AUX'!AL$14,INDIRECT($D$5),0),MATCH('CF AUX'!$I601,INDIRECT($D$7),0)),"")</f>
        <v/>
      </c>
      <c r="AM601" s="81" t="str">
        <f ca="1">IF(ISNUMBER($H601),INDEX(INDIRECT($D$4),MATCH('CF AUX'!AM$14,INDIRECT($D$5),0),MATCH('CF AUX'!$I601,INDIRECT($D$7),0)),"")</f>
        <v/>
      </c>
      <c r="AN601" s="81" t="str">
        <f ca="1">IF(ISNUMBER($H601),INDEX(INDIRECT($D$4),MATCH('CF AUX'!AN$14,INDIRECT($D$5),0),MATCH('CF AUX'!$I601,INDIRECT($D$7),0)),"")</f>
        <v/>
      </c>
      <c r="AO601" s="81" t="str">
        <f ca="1">IF(ISNUMBER($H601),INDEX(INDIRECT($D$4),MATCH('CF AUX'!AO$14,INDIRECT($D$5),0),MATCH('CF AUX'!$I601,INDIRECT($D$7),0)),"")</f>
        <v/>
      </c>
      <c r="AP601" s="81" t="str">
        <f ca="1">IF(ISNUMBER($H601),INDEX(INDIRECT($D$4),MATCH('CF AUX'!AP$14,INDIRECT($D$5),0),MATCH('CF AUX'!$I601,INDIRECT($D$7),0)),"")</f>
        <v/>
      </c>
      <c r="AQ601" s="81" t="str">
        <f ca="1">IF(ISNUMBER($H601),INDEX(INDIRECT($D$4),MATCH('CF AUX'!AQ$14,INDIRECT($D$5),0),MATCH('CF AUX'!$I601,INDIRECT($D$7),0)),"")</f>
        <v/>
      </c>
      <c r="AR601" s="81" t="str">
        <f ca="1">IF(ISNUMBER($H601),INDEX(INDIRECT($D$4),MATCH('CF AUX'!AR$14,INDIRECT($D$5),0),MATCH('CF AUX'!$I601,INDIRECT($D$7),0)),"")</f>
        <v/>
      </c>
      <c r="AS601" s="81" t="str">
        <f ca="1">IF(ISNUMBER($H601),INDEX(INDIRECT($D$4),MATCH('CF AUX'!AS$14,INDIRECT($D$5),0),MATCH('CF AUX'!$I601,INDIRECT($D$7),0)),"")</f>
        <v/>
      </c>
      <c r="AT601" s="81" t="str">
        <f ca="1">IF(ISNUMBER($H601),INDEX(INDIRECT($D$4),MATCH('CF AUX'!AT$14,INDIRECT($D$5),0),MATCH('CF AUX'!$I601,INDIRECT($D$7),0)),"")</f>
        <v/>
      </c>
      <c r="AU601" s="81" t="str">
        <f ca="1">IF(ISNUMBER($H601),INDEX(INDIRECT($D$4),MATCH('CF AUX'!AU$14,INDIRECT($D$5),0),MATCH('CF AUX'!$I601,INDIRECT($D$7),0)),"")</f>
        <v/>
      </c>
      <c r="AV601" s="81" t="str">
        <f ca="1">IF(ISNUMBER($H601),INDEX(INDIRECT($D$4),MATCH('CF AUX'!AV$14,INDIRECT($D$5),0),MATCH('CF AUX'!$I601,INDIRECT($D$7),0)),"")</f>
        <v/>
      </c>
      <c r="AW601" s="81" t="str">
        <f ca="1">IF(ISNUMBER($H601),INDEX(INDIRECT($D$4),MATCH('CF AUX'!AW$14,INDIRECT($D$5),0),MATCH('CF AUX'!$I601,INDIRECT($D$7),0)),"")</f>
        <v/>
      </c>
      <c r="AX601" s="81" t="str">
        <f ca="1">IF(ISNUMBER($H601),INDEX(INDIRECT($D$4),MATCH('CF AUX'!AX$14,INDIRECT($D$5),0),MATCH('CF AUX'!$I601,INDIRECT($D$7),0)),"")</f>
        <v/>
      </c>
      <c r="AY601" s="81" t="str">
        <f ca="1">IF(ISNUMBER($H601),INDEX(INDIRECT($D$4),MATCH('CF AUX'!AY$14,INDIRECT($D$5),0),MATCH('CF AUX'!$I601,INDIRECT($D$7),0)),"")</f>
        <v/>
      </c>
      <c r="AZ601" s="81" t="str">
        <f ca="1">IF(ISNUMBER($H601),INDEX(INDIRECT($D$4),MATCH('CF AUX'!AZ$14,INDIRECT($D$5),0),MATCH('CF AUX'!$I601,INDIRECT($D$7),0)),"")</f>
        <v/>
      </c>
      <c r="BB601" s="96" t="str" cm="1">
        <f t="array" aca="1" ref="BB601" ca="1">IF(ISNUMBER($H601),MMULT(J601:AZ601,TRANSPOSE(INDIRECT($D$8&amp;$G$4&amp;B593&amp;":"&amp;$G$6&amp;B593))),"")</f>
        <v/>
      </c>
      <c r="BD601" s="59">
        <f t="shared" si="151"/>
        <v>589</v>
      </c>
      <c r="BE601" s="80" t="str" cm="1">
        <f t="array" aca="1" ref="BE601" ca="1">IFERROR(INDEX(INDIRECT($D$4),MATCH(INDIRECT(BE$5&amp;$BD601),INDIRECT($D$6),0),MATCH($I601,INDIRECT($D$7),0)),"")</f>
        <v/>
      </c>
      <c r="BF601" s="81" t="str" cm="1">
        <f t="array" aca="1" ref="BF601" ca="1">IFERROR(INDEX(INDIRECT($D$4),MATCH(INDIRECT(BF$5&amp;$BD601),INDIRECT($D$6),0),MATCH($I601,INDIRECT($D$7),0)),"")</f>
        <v/>
      </c>
      <c r="BG601" s="81" t="str" cm="1">
        <f t="array" aca="1" ref="BG601" ca="1">IFERROR(INDEX(INDIRECT($D$4),MATCH(INDIRECT(BG$5&amp;$BD601),INDIRECT($D$6),0),MATCH($I601,INDIRECT($D$7),0)),"")</f>
        <v/>
      </c>
      <c r="BH601" s="81" t="str" cm="1">
        <f t="array" aca="1" ref="BH601" ca="1">IFERROR(INDEX(INDIRECT($D$4),MATCH(INDIRECT(BH$5&amp;$BD601),INDIRECT($D$6),0),MATCH($I601,INDIRECT($D$7),0)),"")</f>
        <v/>
      </c>
      <c r="BI601" s="81" t="str" cm="1">
        <f t="array" aca="1" ref="BI601" ca="1">IFERROR(INDEX(INDIRECT($D$4),MATCH(INDIRECT(BI$5&amp;$BD601),INDIRECT($D$6),0),MATCH($I601,INDIRECT($D$7),0)),"")</f>
        <v/>
      </c>
      <c r="BJ601" s="81" t="str" cm="1">
        <f t="array" aca="1" ref="BJ601" ca="1">IFERROR(INDEX(INDIRECT($D$4),MATCH(INDIRECT(BJ$5&amp;$BD601),INDIRECT($D$6),0),MATCH($I601,INDIRECT($D$7),0)),"")</f>
        <v/>
      </c>
      <c r="BK601" s="81" t="str" cm="1">
        <f t="array" aca="1" ref="BK601" ca="1">IFERROR(INDEX(INDIRECT($D$4),MATCH(INDIRECT(BK$5&amp;$BD601),INDIRECT($D$6),0),MATCH($I601,INDIRECT($D$7),0)),"")</f>
        <v/>
      </c>
      <c r="BL601" s="81" t="str" cm="1">
        <f t="array" aca="1" ref="BL601" ca="1">IFERROR(INDEX(INDIRECT($D$4),MATCH(INDIRECT(BL$5&amp;$BD601),INDIRECT($D$6),0),MATCH($I601,INDIRECT($D$7),0)),"")</f>
        <v/>
      </c>
      <c r="BM601" s="81" t="str" cm="1">
        <f t="array" aca="1" ref="BM601" ca="1">IFERROR(INDEX(INDIRECT($D$4),MATCH(INDIRECT(BM$5&amp;$BD601),INDIRECT($D$6),0),MATCH($I601,INDIRECT($D$7),0)),"")</f>
        <v/>
      </c>
      <c r="BN601" s="81" t="str" cm="1">
        <f t="array" aca="1" ref="BN601" ca="1">IFERROR(INDEX(INDIRECT($D$4),MATCH(INDIRECT(BN$5&amp;$BD601),INDIRECT($D$6),0),MATCH($I601,INDIRECT($D$7),0)),"")</f>
        <v/>
      </c>
      <c r="BO601" s="81" t="str" cm="1">
        <f t="array" aca="1" ref="BO601" ca="1">IFERROR(INDEX(INDIRECT($D$4),MATCH(INDIRECT(BO$5&amp;$BD601),INDIRECT($D$6),0),MATCH($I601,INDIRECT($D$7),0)),"")</f>
        <v/>
      </c>
      <c r="BP601" s="81" t="str" cm="1">
        <f t="array" aca="1" ref="BP601" ca="1">IFERROR(INDEX(INDIRECT($D$4),MATCH(INDIRECT(BP$5&amp;$BD601),INDIRECT($D$6),0),MATCH($I601,INDIRECT($D$7),0)),"")</f>
        <v/>
      </c>
      <c r="BQ601" s="81" t="str" cm="1">
        <f t="array" aca="1" ref="BQ601" ca="1">IFERROR(INDEX(INDIRECT($D$4),MATCH(INDIRECT(BQ$5&amp;$BD601),INDIRECT($D$6),0),MATCH($I601,INDIRECT($D$7),0)),"")</f>
        <v/>
      </c>
      <c r="BR601" s="81" t="str" cm="1">
        <f t="array" aca="1" ref="BR601" ca="1">IFERROR(INDEX(INDIRECT($D$4),MATCH(INDIRECT(BR$5&amp;$BD601),INDIRECT($D$6),0),MATCH($I601,INDIRECT($D$7),0)),"")</f>
        <v/>
      </c>
      <c r="BS601" s="81" t="str" cm="1">
        <f t="array" aca="1" ref="BS601" ca="1">IFERROR(INDEX(INDIRECT($D$4),MATCH(INDIRECT(BS$5&amp;$BD601),INDIRECT($D$6),0),MATCH($I601,INDIRECT($D$7),0)),"")</f>
        <v/>
      </c>
      <c r="BT601" s="81" t="str" cm="1">
        <f t="array" aca="1" ref="BT601" ca="1">IFERROR(INDEX(INDIRECT($D$4),MATCH(INDIRECT(BT$5&amp;$BD601),INDIRECT($D$6),0),MATCH($I601,INDIRECT($D$7),0)),"")</f>
        <v/>
      </c>
      <c r="BU601" s="81" t="str" cm="1">
        <f t="array" aca="1" ref="BU601" ca="1">IFERROR(INDEX(INDIRECT($D$4),MATCH(INDIRECT(BU$5&amp;$BD601),INDIRECT($D$6),0),MATCH($I601,INDIRECT($D$7),0)),"")</f>
        <v/>
      </c>
      <c r="BV601" s="99" t="str" cm="1">
        <f t="array" aca="1" ref="BV601" ca="1">IFERROR(INDEX(INDIRECT($D$4),MATCH(INDIRECT(BV$5&amp;$BD601),INDIRECT($D$6),0),MATCH($I601,INDIRECT($D$7),0)),"")</f>
        <v/>
      </c>
      <c r="BX601" s="80"/>
      <c r="BY601" s="81"/>
      <c r="BZ601" s="81"/>
      <c r="CA601" s="81"/>
      <c r="CB601" s="81"/>
      <c r="CC601" s="81"/>
      <c r="CD601" s="81"/>
      <c r="CE601" s="81"/>
      <c r="CF601" s="81"/>
      <c r="CG601" s="81"/>
      <c r="CH601" s="81"/>
      <c r="CI601" s="81"/>
      <c r="CJ601" s="81"/>
      <c r="CK601" s="81"/>
      <c r="CL601" s="81"/>
      <c r="CM601" s="81"/>
      <c r="CN601" s="81"/>
      <c r="CO601" s="99"/>
      <c r="CQ601" s="113"/>
      <c r="CR601" s="59" t="str">
        <f t="shared" si="150"/>
        <v/>
      </c>
      <c r="CS601" s="60"/>
      <c r="CT601" s="123" t="str">
        <f t="shared" ca="1" si="147"/>
        <v/>
      </c>
      <c r="CU601" s="80" t="str">
        <f>IF(ISNUMBER($CS601),INDEX(IRF.New!$CS$7:$DJ$37,MATCH(B593+1,IRF.New!$B$7:$B$37,0),MATCH($CT601,IRF.New!$CS$5:$DJ$5,0)),"")</f>
        <v/>
      </c>
      <c r="CV601" s="81"/>
      <c r="CW601" s="81" t="str">
        <f t="shared" si="148"/>
        <v/>
      </c>
      <c r="CX601" s="81"/>
      <c r="CY601" s="81"/>
      <c r="CZ601" s="94"/>
      <c r="DA601" s="94" t="str">
        <f>IF(ISNUMBER(CS601),INDEX(IRF.New!$CS$2:$DJ$2,MATCH('CF AUX'!$CT601,IRF.New!$CS$5:$DJ$5,0)),"")</f>
        <v/>
      </c>
      <c r="DB601" s="72"/>
      <c r="DD601" s="132" t="str">
        <f>IF(ISNUMBER(CS601),INDEX(IRF.New!$D$7:$CO$37,MATCH('CF AUX'!C588,IRF.New!$C$7:$C$37,0),MATCH(CT601,IRF.New!$D$5:$CO$5,0)),"")</f>
        <v/>
      </c>
    </row>
    <row r="602" spans="1:108" x14ac:dyDescent="0.25">
      <c r="A602" s="59"/>
      <c r="B602" s="102" t="s">
        <v>236</v>
      </c>
      <c r="C602" s="102" t="str">
        <f ca="1">SUBSTITUTE(ADDRESS(1,COLUMN(BE590)+C597-1,4),"1","")</f>
        <v>BD</v>
      </c>
      <c r="D602" s="90">
        <f ca="1">D601+C597-1</f>
        <v>589</v>
      </c>
      <c r="F602" s="136" t="str">
        <f t="shared" si="149"/>
        <v/>
      </c>
      <c r="H602" s="65"/>
      <c r="I602" s="129" t="str">
        <f ca="1">IF(ISNUMBER(H602),INDEX(IRF.New!$CS$5:$DJ$5,MATCH('CF AUX'!H602,INDIRECT("IRF.New!$CS$"&amp;C590&amp;":$DJ$"&amp;C590),0)),"")</f>
        <v/>
      </c>
      <c r="J602" s="80" t="str">
        <f ca="1">IF(ISNUMBER($H602),INDEX(INDIRECT($D$4),MATCH('CF AUX'!J$14,INDIRECT($D$5),0),MATCH('CF AUX'!$I602,INDIRECT($D$7),0)),"")</f>
        <v/>
      </c>
      <c r="K602" s="81" t="str">
        <f ca="1">IF(ISNUMBER($H602),INDEX(INDIRECT($D$4),MATCH('CF AUX'!K$14,INDIRECT($D$5),0),MATCH('CF AUX'!$I602,INDIRECT($D$7),0)),"")</f>
        <v/>
      </c>
      <c r="L602" s="81" t="str">
        <f ca="1">IF(ISNUMBER($H602),INDEX(INDIRECT($D$4),MATCH('CF AUX'!L$14,INDIRECT($D$5),0),MATCH('CF AUX'!$I602,INDIRECT($D$7),0)),"")</f>
        <v/>
      </c>
      <c r="M602" s="81" t="str">
        <f ca="1">IF(ISNUMBER($H602),INDEX(INDIRECT($D$4),MATCH('CF AUX'!M$14,INDIRECT($D$5),0),MATCH('CF AUX'!$I602,INDIRECT($D$7),0)),"")</f>
        <v/>
      </c>
      <c r="N602" s="81" t="str">
        <f ca="1">IF(ISNUMBER($H602),INDEX(INDIRECT($D$4),MATCH('CF AUX'!N$14,INDIRECT($D$5),0),MATCH('CF AUX'!$I602,INDIRECT($D$7),0)),"")</f>
        <v/>
      </c>
      <c r="O602" s="81" t="str">
        <f ca="1">IF(ISNUMBER($H602),INDEX(INDIRECT($D$4),MATCH('CF AUX'!O$14,INDIRECT($D$5),0),MATCH('CF AUX'!$I602,INDIRECT($D$7),0)),"")</f>
        <v/>
      </c>
      <c r="P602" s="81" t="str">
        <f ca="1">IF(ISNUMBER($H602),INDEX(INDIRECT($D$4),MATCH('CF AUX'!P$14,INDIRECT($D$5),0),MATCH('CF AUX'!$I602,INDIRECT($D$7),0)),"")</f>
        <v/>
      </c>
      <c r="Q602" s="81" t="str">
        <f ca="1">IF(ISNUMBER($H602),INDEX(INDIRECT($D$4),MATCH('CF AUX'!Q$14,INDIRECT($D$5),0),MATCH('CF AUX'!$I602,INDIRECT($D$7),0)),"")</f>
        <v/>
      </c>
      <c r="R602" s="81" t="str">
        <f ca="1">IF(ISNUMBER($H602),INDEX(INDIRECT($D$4),MATCH('CF AUX'!R$14,INDIRECT($D$5),0),MATCH('CF AUX'!$I602,INDIRECT($D$7),0)),"")</f>
        <v/>
      </c>
      <c r="S602" s="81" t="str">
        <f ca="1">IF(ISNUMBER($H602),INDEX(INDIRECT($D$4),MATCH('CF AUX'!S$14,INDIRECT($D$5),0),MATCH('CF AUX'!$I602,INDIRECT($D$7),0)),"")</f>
        <v/>
      </c>
      <c r="T602" s="81" t="str">
        <f ca="1">IF(ISNUMBER($H602),INDEX(INDIRECT($D$4),MATCH('CF AUX'!T$14,INDIRECT($D$5),0),MATCH('CF AUX'!$I602,INDIRECT($D$7),0)),"")</f>
        <v/>
      </c>
      <c r="U602" s="81" t="str">
        <f ca="1">IF(ISNUMBER($H602),INDEX(INDIRECT($D$4),MATCH('CF AUX'!U$14,INDIRECT($D$5),0),MATCH('CF AUX'!$I602,INDIRECT($D$7),0)),"")</f>
        <v/>
      </c>
      <c r="V602" s="81" t="str">
        <f ca="1">IF(ISNUMBER($H602),INDEX(INDIRECT($D$4),MATCH('CF AUX'!V$14,INDIRECT($D$5),0),MATCH('CF AUX'!$I602,INDIRECT($D$7),0)),"")</f>
        <v/>
      </c>
      <c r="W602" s="81" t="str">
        <f ca="1">IF(ISNUMBER($H602),INDEX(INDIRECT($D$4),MATCH('CF AUX'!W$14,INDIRECT($D$5),0),MATCH('CF AUX'!$I602,INDIRECT($D$7),0)),"")</f>
        <v/>
      </c>
      <c r="X602" s="81" t="str">
        <f ca="1">IF(ISNUMBER($H602),INDEX(INDIRECT($D$4),MATCH('CF AUX'!X$14,INDIRECT($D$5),0),MATCH('CF AUX'!$I602,INDIRECT($D$7),0)),"")</f>
        <v/>
      </c>
      <c r="Y602" s="81" t="str">
        <f ca="1">IF(ISNUMBER($H602),INDEX(INDIRECT($D$4),MATCH('CF AUX'!Y$14,INDIRECT($D$5),0),MATCH('CF AUX'!$I602,INDIRECT($D$7),0)),"")</f>
        <v/>
      </c>
      <c r="Z602" s="81" t="str">
        <f ca="1">IF(ISNUMBER($H602),INDEX(INDIRECT($D$4),MATCH('CF AUX'!Z$14,INDIRECT($D$5),0),MATCH('CF AUX'!$I602,INDIRECT($D$7),0)),"")</f>
        <v/>
      </c>
      <c r="AA602" s="81" t="str">
        <f ca="1">IF(ISNUMBER($H602),INDEX(INDIRECT($D$4),MATCH('CF AUX'!AA$14,INDIRECT($D$5),0),MATCH('CF AUX'!$I602,INDIRECT($D$7),0)),"")</f>
        <v/>
      </c>
      <c r="AB602" s="81" t="str">
        <f ca="1">IF(ISNUMBER($H602),INDEX(INDIRECT($D$4),MATCH('CF AUX'!AB$14,INDIRECT($D$5),0),MATCH('CF AUX'!$I602,INDIRECT($D$7),0)),"")</f>
        <v/>
      </c>
      <c r="AC602" s="81" t="str">
        <f ca="1">IF(ISNUMBER($H602),INDEX(INDIRECT($D$4),MATCH('CF AUX'!AC$14,INDIRECT($D$5),0),MATCH('CF AUX'!$I602,INDIRECT($D$7),0)),"")</f>
        <v/>
      </c>
      <c r="AD602" s="81" t="str">
        <f ca="1">IF(ISNUMBER($H602),INDEX(INDIRECT($D$4),MATCH('CF AUX'!AD$14,INDIRECT($D$5),0),MATCH('CF AUX'!$I602,INDIRECT($D$7),0)),"")</f>
        <v/>
      </c>
      <c r="AE602" s="81" t="str">
        <f ca="1">IF(ISNUMBER($H602),INDEX(INDIRECT($D$4),MATCH('CF AUX'!AE$14,INDIRECT($D$5),0),MATCH('CF AUX'!$I602,INDIRECT($D$7),0)),"")</f>
        <v/>
      </c>
      <c r="AF602" s="81" t="str">
        <f ca="1">IF(ISNUMBER($H602),INDEX(INDIRECT($D$4),MATCH('CF AUX'!AF$14,INDIRECT($D$5),0),MATCH('CF AUX'!$I602,INDIRECT($D$7),0)),"")</f>
        <v/>
      </c>
      <c r="AG602" s="81" t="str">
        <f ca="1">IF(ISNUMBER($H602),INDEX(INDIRECT($D$4),MATCH('CF AUX'!AG$14,INDIRECT($D$5),0),MATCH('CF AUX'!$I602,INDIRECT($D$7),0)),"")</f>
        <v/>
      </c>
      <c r="AH602" s="81" t="str">
        <f ca="1">IF(ISNUMBER($H602),INDEX(INDIRECT($D$4),MATCH('CF AUX'!AH$14,INDIRECT($D$5),0),MATCH('CF AUX'!$I602,INDIRECT($D$7),0)),"")</f>
        <v/>
      </c>
      <c r="AI602" s="81" t="str">
        <f ca="1">IF(ISNUMBER($H602),INDEX(INDIRECT($D$4),MATCH('CF AUX'!AI$14,INDIRECT($D$5),0),MATCH('CF AUX'!$I602,INDIRECT($D$7),0)),"")</f>
        <v/>
      </c>
      <c r="AJ602" s="81" t="str">
        <f ca="1">IF(ISNUMBER($H602),INDEX(INDIRECT($D$4),MATCH('CF AUX'!AJ$14,INDIRECT($D$5),0),MATCH('CF AUX'!$I602,INDIRECT($D$7),0)),"")</f>
        <v/>
      </c>
      <c r="AK602" s="81" t="str">
        <f ca="1">IF(ISNUMBER($H602),INDEX(INDIRECT($D$4),MATCH('CF AUX'!AK$14,INDIRECT($D$5),0),MATCH('CF AUX'!$I602,INDIRECT($D$7),0)),"")</f>
        <v/>
      </c>
      <c r="AL602" s="81" t="str">
        <f ca="1">IF(ISNUMBER($H602),INDEX(INDIRECT($D$4),MATCH('CF AUX'!AL$14,INDIRECT($D$5),0),MATCH('CF AUX'!$I602,INDIRECT($D$7),0)),"")</f>
        <v/>
      </c>
      <c r="AM602" s="81" t="str">
        <f ca="1">IF(ISNUMBER($H602),INDEX(INDIRECT($D$4),MATCH('CF AUX'!AM$14,INDIRECT($D$5),0),MATCH('CF AUX'!$I602,INDIRECT($D$7),0)),"")</f>
        <v/>
      </c>
      <c r="AN602" s="81" t="str">
        <f ca="1">IF(ISNUMBER($H602),INDEX(INDIRECT($D$4),MATCH('CF AUX'!AN$14,INDIRECT($D$5),0),MATCH('CF AUX'!$I602,INDIRECT($D$7),0)),"")</f>
        <v/>
      </c>
      <c r="AO602" s="81" t="str">
        <f ca="1">IF(ISNUMBER($H602),INDEX(INDIRECT($D$4),MATCH('CF AUX'!AO$14,INDIRECT($D$5),0),MATCH('CF AUX'!$I602,INDIRECT($D$7),0)),"")</f>
        <v/>
      </c>
      <c r="AP602" s="81" t="str">
        <f ca="1">IF(ISNUMBER($H602),INDEX(INDIRECT($D$4),MATCH('CF AUX'!AP$14,INDIRECT($D$5),0),MATCH('CF AUX'!$I602,INDIRECT($D$7),0)),"")</f>
        <v/>
      </c>
      <c r="AQ602" s="81" t="str">
        <f ca="1">IF(ISNUMBER($H602),INDEX(INDIRECT($D$4),MATCH('CF AUX'!AQ$14,INDIRECT($D$5),0),MATCH('CF AUX'!$I602,INDIRECT($D$7),0)),"")</f>
        <v/>
      </c>
      <c r="AR602" s="81" t="str">
        <f ca="1">IF(ISNUMBER($H602),INDEX(INDIRECT($D$4),MATCH('CF AUX'!AR$14,INDIRECT($D$5),0),MATCH('CF AUX'!$I602,INDIRECT($D$7),0)),"")</f>
        <v/>
      </c>
      <c r="AS602" s="81" t="str">
        <f ca="1">IF(ISNUMBER($H602),INDEX(INDIRECT($D$4),MATCH('CF AUX'!AS$14,INDIRECT($D$5),0),MATCH('CF AUX'!$I602,INDIRECT($D$7),0)),"")</f>
        <v/>
      </c>
      <c r="AT602" s="81" t="str">
        <f ca="1">IF(ISNUMBER($H602),INDEX(INDIRECT($D$4),MATCH('CF AUX'!AT$14,INDIRECT($D$5),0),MATCH('CF AUX'!$I602,INDIRECT($D$7),0)),"")</f>
        <v/>
      </c>
      <c r="AU602" s="81" t="str">
        <f ca="1">IF(ISNUMBER($H602),INDEX(INDIRECT($D$4),MATCH('CF AUX'!AU$14,INDIRECT($D$5),0),MATCH('CF AUX'!$I602,INDIRECT($D$7),0)),"")</f>
        <v/>
      </c>
      <c r="AV602" s="81" t="str">
        <f ca="1">IF(ISNUMBER($H602),INDEX(INDIRECT($D$4),MATCH('CF AUX'!AV$14,INDIRECT($D$5),0),MATCH('CF AUX'!$I602,INDIRECT($D$7),0)),"")</f>
        <v/>
      </c>
      <c r="AW602" s="81" t="str">
        <f ca="1">IF(ISNUMBER($H602),INDEX(INDIRECT($D$4),MATCH('CF AUX'!AW$14,INDIRECT($D$5),0),MATCH('CF AUX'!$I602,INDIRECT($D$7),0)),"")</f>
        <v/>
      </c>
      <c r="AX602" s="81" t="str">
        <f ca="1">IF(ISNUMBER($H602),INDEX(INDIRECT($D$4),MATCH('CF AUX'!AX$14,INDIRECT($D$5),0),MATCH('CF AUX'!$I602,INDIRECT($D$7),0)),"")</f>
        <v/>
      </c>
      <c r="AY602" s="81" t="str">
        <f ca="1">IF(ISNUMBER($H602),INDEX(INDIRECT($D$4),MATCH('CF AUX'!AY$14,INDIRECT($D$5),0),MATCH('CF AUX'!$I602,INDIRECT($D$7),0)),"")</f>
        <v/>
      </c>
      <c r="AZ602" s="81" t="str">
        <f ca="1">IF(ISNUMBER($H602),INDEX(INDIRECT($D$4),MATCH('CF AUX'!AZ$14,INDIRECT($D$5),0),MATCH('CF AUX'!$I602,INDIRECT($D$7),0)),"")</f>
        <v/>
      </c>
      <c r="BB602" s="96" t="str" cm="1">
        <f t="array" aca="1" ref="BB602" ca="1">IF(ISNUMBER($H602),MMULT(J602:AZ602,TRANSPOSE(INDIRECT($D$8&amp;$G$4&amp;B593&amp;":"&amp;$G$6&amp;B593))),"")</f>
        <v/>
      </c>
      <c r="BD602" s="59">
        <f t="shared" si="151"/>
        <v>589</v>
      </c>
      <c r="BE602" s="80" t="str" cm="1">
        <f t="array" aca="1" ref="BE602" ca="1">IFERROR(INDEX(INDIRECT($D$4),MATCH(INDIRECT(BE$5&amp;$BD602),INDIRECT($D$6),0),MATCH($I602,INDIRECT($D$7),0)),"")</f>
        <v/>
      </c>
      <c r="BF602" s="81" t="str" cm="1">
        <f t="array" aca="1" ref="BF602" ca="1">IFERROR(INDEX(INDIRECT($D$4),MATCH(INDIRECT(BF$5&amp;$BD602),INDIRECT($D$6),0),MATCH($I602,INDIRECT($D$7),0)),"")</f>
        <v/>
      </c>
      <c r="BG602" s="81" t="str" cm="1">
        <f t="array" aca="1" ref="BG602" ca="1">IFERROR(INDEX(INDIRECT($D$4),MATCH(INDIRECT(BG$5&amp;$BD602),INDIRECT($D$6),0),MATCH($I602,INDIRECT($D$7),0)),"")</f>
        <v/>
      </c>
      <c r="BH602" s="81" t="str" cm="1">
        <f t="array" aca="1" ref="BH602" ca="1">IFERROR(INDEX(INDIRECT($D$4),MATCH(INDIRECT(BH$5&amp;$BD602),INDIRECT($D$6),0),MATCH($I602,INDIRECT($D$7),0)),"")</f>
        <v/>
      </c>
      <c r="BI602" s="81" t="str" cm="1">
        <f t="array" aca="1" ref="BI602" ca="1">IFERROR(INDEX(INDIRECT($D$4),MATCH(INDIRECT(BI$5&amp;$BD602),INDIRECT($D$6),0),MATCH($I602,INDIRECT($D$7),0)),"")</f>
        <v/>
      </c>
      <c r="BJ602" s="81" t="str" cm="1">
        <f t="array" aca="1" ref="BJ602" ca="1">IFERROR(INDEX(INDIRECT($D$4),MATCH(INDIRECT(BJ$5&amp;$BD602),INDIRECT($D$6),0),MATCH($I602,INDIRECT($D$7),0)),"")</f>
        <v/>
      </c>
      <c r="BK602" s="81" t="str" cm="1">
        <f t="array" aca="1" ref="BK602" ca="1">IFERROR(INDEX(INDIRECT($D$4),MATCH(INDIRECT(BK$5&amp;$BD602),INDIRECT($D$6),0),MATCH($I602,INDIRECT($D$7),0)),"")</f>
        <v/>
      </c>
      <c r="BL602" s="81" t="str" cm="1">
        <f t="array" aca="1" ref="BL602" ca="1">IFERROR(INDEX(INDIRECT($D$4),MATCH(INDIRECT(BL$5&amp;$BD602),INDIRECT($D$6),0),MATCH($I602,INDIRECT($D$7),0)),"")</f>
        <v/>
      </c>
      <c r="BM602" s="81" t="str" cm="1">
        <f t="array" aca="1" ref="BM602" ca="1">IFERROR(INDEX(INDIRECT($D$4),MATCH(INDIRECT(BM$5&amp;$BD602),INDIRECT($D$6),0),MATCH($I602,INDIRECT($D$7),0)),"")</f>
        <v/>
      </c>
      <c r="BN602" s="81" t="str" cm="1">
        <f t="array" aca="1" ref="BN602" ca="1">IFERROR(INDEX(INDIRECT($D$4),MATCH(INDIRECT(BN$5&amp;$BD602),INDIRECT($D$6),0),MATCH($I602,INDIRECT($D$7),0)),"")</f>
        <v/>
      </c>
      <c r="BO602" s="81" t="str" cm="1">
        <f t="array" aca="1" ref="BO602" ca="1">IFERROR(INDEX(INDIRECT($D$4),MATCH(INDIRECT(BO$5&amp;$BD602),INDIRECT($D$6),0),MATCH($I602,INDIRECT($D$7),0)),"")</f>
        <v/>
      </c>
      <c r="BP602" s="81" t="str" cm="1">
        <f t="array" aca="1" ref="BP602" ca="1">IFERROR(INDEX(INDIRECT($D$4),MATCH(INDIRECT(BP$5&amp;$BD602),INDIRECT($D$6),0),MATCH($I602,INDIRECT($D$7),0)),"")</f>
        <v/>
      </c>
      <c r="BQ602" s="81" t="str" cm="1">
        <f t="array" aca="1" ref="BQ602" ca="1">IFERROR(INDEX(INDIRECT($D$4),MATCH(INDIRECT(BQ$5&amp;$BD602),INDIRECT($D$6),0),MATCH($I602,INDIRECT($D$7),0)),"")</f>
        <v/>
      </c>
      <c r="BR602" s="81" t="str" cm="1">
        <f t="array" aca="1" ref="BR602" ca="1">IFERROR(INDEX(INDIRECT($D$4),MATCH(INDIRECT(BR$5&amp;$BD602),INDIRECT($D$6),0),MATCH($I602,INDIRECT($D$7),0)),"")</f>
        <v/>
      </c>
      <c r="BS602" s="81" t="str" cm="1">
        <f t="array" aca="1" ref="BS602" ca="1">IFERROR(INDEX(INDIRECT($D$4),MATCH(INDIRECT(BS$5&amp;$BD602),INDIRECT($D$6),0),MATCH($I602,INDIRECT($D$7),0)),"")</f>
        <v/>
      </c>
      <c r="BT602" s="81" t="str" cm="1">
        <f t="array" aca="1" ref="BT602" ca="1">IFERROR(INDEX(INDIRECT($D$4),MATCH(INDIRECT(BT$5&amp;$BD602),INDIRECT($D$6),0),MATCH($I602,INDIRECT($D$7),0)),"")</f>
        <v/>
      </c>
      <c r="BU602" s="81" t="str" cm="1">
        <f t="array" aca="1" ref="BU602" ca="1">IFERROR(INDEX(INDIRECT($D$4),MATCH(INDIRECT(BU$5&amp;$BD602),INDIRECT($D$6),0),MATCH($I602,INDIRECT($D$7),0)),"")</f>
        <v/>
      </c>
      <c r="BV602" s="99" t="str" cm="1">
        <f t="array" aca="1" ref="BV602" ca="1">IFERROR(INDEX(INDIRECT($D$4),MATCH(INDIRECT(BV$5&amp;$BD602),INDIRECT($D$6),0),MATCH($I602,INDIRECT($D$7),0)),"")</f>
        <v/>
      </c>
      <c r="BX602" s="80"/>
      <c r="BY602" s="81"/>
      <c r="BZ602" s="81"/>
      <c r="CA602" s="81"/>
      <c r="CB602" s="81"/>
      <c r="CC602" s="81"/>
      <c r="CD602" s="81"/>
      <c r="CE602" s="81"/>
      <c r="CF602" s="81"/>
      <c r="CG602" s="81"/>
      <c r="CH602" s="81"/>
      <c r="CI602" s="81"/>
      <c r="CJ602" s="81"/>
      <c r="CK602" s="81"/>
      <c r="CL602" s="81"/>
      <c r="CM602" s="81"/>
      <c r="CN602" s="81"/>
      <c r="CO602" s="99"/>
      <c r="CQ602" s="113"/>
      <c r="CR602" s="59" t="str">
        <f t="shared" si="150"/>
        <v/>
      </c>
      <c r="CS602" s="60"/>
      <c r="CT602" s="123" t="str">
        <f t="shared" ca="1" si="147"/>
        <v/>
      </c>
      <c r="CU602" s="80" t="str">
        <f>IF(ISNUMBER($CS602),INDEX(IRF.New!$CS$7:$DJ$37,MATCH(B593+1,IRF.New!$B$7:$B$37,0),MATCH($CT602,IRF.New!$CS$5:$DJ$5,0)),"")</f>
        <v/>
      </c>
      <c r="CV602" s="81"/>
      <c r="CW602" s="81" t="str">
        <f t="shared" si="148"/>
        <v/>
      </c>
      <c r="CX602" s="81"/>
      <c r="CY602" s="81"/>
      <c r="CZ602" s="94"/>
      <c r="DA602" s="94" t="str">
        <f>IF(ISNUMBER(CS602),INDEX(IRF.New!$CS$2:$DJ$2,MATCH('CF AUX'!$CT602,IRF.New!$CS$5:$DJ$5,0)),"")</f>
        <v/>
      </c>
      <c r="DB602" s="72"/>
      <c r="DD602" s="132" t="str">
        <f>IF(ISNUMBER(CS602),INDEX(IRF.New!$D$7:$CO$37,MATCH('CF AUX'!C588,IRF.New!$C$7:$C$37,0),MATCH(CT602,IRF.New!$D$5:$CO$5,0)),"")</f>
        <v/>
      </c>
    </row>
    <row r="603" spans="1:108" x14ac:dyDescent="0.25">
      <c r="F603" s="136" t="str">
        <f t="shared" si="149"/>
        <v/>
      </c>
      <c r="H603" s="65"/>
      <c r="I603" s="129" t="str">
        <f ca="1">IF(ISNUMBER(H603),INDEX(IRF.New!$CS$5:$DJ$5,MATCH('CF AUX'!H603,INDIRECT("IRF.New!$CS$"&amp;C590&amp;":$DJ$"&amp;C590),0)),"")</f>
        <v/>
      </c>
      <c r="J603" s="80" t="str">
        <f ca="1">IF(ISNUMBER($H603),INDEX(INDIRECT($D$4),MATCH('CF AUX'!J$14,INDIRECT($D$5),0),MATCH('CF AUX'!$I603,INDIRECT($D$7),0)),"")</f>
        <v/>
      </c>
      <c r="K603" s="81" t="str">
        <f ca="1">IF(ISNUMBER($H603),INDEX(INDIRECT($D$4),MATCH('CF AUX'!K$14,INDIRECT($D$5),0),MATCH('CF AUX'!$I603,INDIRECT($D$7),0)),"")</f>
        <v/>
      </c>
      <c r="L603" s="81" t="str">
        <f ca="1">IF(ISNUMBER($H603),INDEX(INDIRECT($D$4),MATCH('CF AUX'!L$14,INDIRECT($D$5),0),MATCH('CF AUX'!$I603,INDIRECT($D$7),0)),"")</f>
        <v/>
      </c>
      <c r="M603" s="81" t="str">
        <f ca="1">IF(ISNUMBER($H603),INDEX(INDIRECT($D$4),MATCH('CF AUX'!M$14,INDIRECT($D$5),0),MATCH('CF AUX'!$I603,INDIRECT($D$7),0)),"")</f>
        <v/>
      </c>
      <c r="N603" s="81" t="str">
        <f ca="1">IF(ISNUMBER($H603),INDEX(INDIRECT($D$4),MATCH('CF AUX'!N$14,INDIRECT($D$5),0),MATCH('CF AUX'!$I603,INDIRECT($D$7),0)),"")</f>
        <v/>
      </c>
      <c r="O603" s="81" t="str">
        <f ca="1">IF(ISNUMBER($H603),INDEX(INDIRECT($D$4),MATCH('CF AUX'!O$14,INDIRECT($D$5),0),MATCH('CF AUX'!$I603,INDIRECT($D$7),0)),"")</f>
        <v/>
      </c>
      <c r="P603" s="81" t="str">
        <f ca="1">IF(ISNUMBER($H603),INDEX(INDIRECT($D$4),MATCH('CF AUX'!P$14,INDIRECT($D$5),0),MATCH('CF AUX'!$I603,INDIRECT($D$7),0)),"")</f>
        <v/>
      </c>
      <c r="Q603" s="81" t="str">
        <f ca="1">IF(ISNUMBER($H603),INDEX(INDIRECT($D$4),MATCH('CF AUX'!Q$14,INDIRECT($D$5),0),MATCH('CF AUX'!$I603,INDIRECT($D$7),0)),"")</f>
        <v/>
      </c>
      <c r="R603" s="81" t="str">
        <f ca="1">IF(ISNUMBER($H603),INDEX(INDIRECT($D$4),MATCH('CF AUX'!R$14,INDIRECT($D$5),0),MATCH('CF AUX'!$I603,INDIRECT($D$7),0)),"")</f>
        <v/>
      </c>
      <c r="S603" s="81" t="str">
        <f ca="1">IF(ISNUMBER($H603),INDEX(INDIRECT($D$4),MATCH('CF AUX'!S$14,INDIRECT($D$5),0),MATCH('CF AUX'!$I603,INDIRECT($D$7),0)),"")</f>
        <v/>
      </c>
      <c r="T603" s="81" t="str">
        <f ca="1">IF(ISNUMBER($H603),INDEX(INDIRECT($D$4),MATCH('CF AUX'!T$14,INDIRECT($D$5),0),MATCH('CF AUX'!$I603,INDIRECT($D$7),0)),"")</f>
        <v/>
      </c>
      <c r="U603" s="81" t="str">
        <f ca="1">IF(ISNUMBER($H603),INDEX(INDIRECT($D$4),MATCH('CF AUX'!U$14,INDIRECT($D$5),0),MATCH('CF AUX'!$I603,INDIRECT($D$7),0)),"")</f>
        <v/>
      </c>
      <c r="V603" s="81" t="str">
        <f ca="1">IF(ISNUMBER($H603),INDEX(INDIRECT($D$4),MATCH('CF AUX'!V$14,INDIRECT($D$5),0),MATCH('CF AUX'!$I603,INDIRECT($D$7),0)),"")</f>
        <v/>
      </c>
      <c r="W603" s="81" t="str">
        <f ca="1">IF(ISNUMBER($H603),INDEX(INDIRECT($D$4),MATCH('CF AUX'!W$14,INDIRECT($D$5),0),MATCH('CF AUX'!$I603,INDIRECT($D$7),0)),"")</f>
        <v/>
      </c>
      <c r="X603" s="81" t="str">
        <f ca="1">IF(ISNUMBER($H603),INDEX(INDIRECT($D$4),MATCH('CF AUX'!X$14,INDIRECT($D$5),0),MATCH('CF AUX'!$I603,INDIRECT($D$7),0)),"")</f>
        <v/>
      </c>
      <c r="Y603" s="81" t="str">
        <f ca="1">IF(ISNUMBER($H603),INDEX(INDIRECT($D$4),MATCH('CF AUX'!Y$14,INDIRECT($D$5),0),MATCH('CF AUX'!$I603,INDIRECT($D$7),0)),"")</f>
        <v/>
      </c>
      <c r="Z603" s="81" t="str">
        <f ca="1">IF(ISNUMBER($H603),INDEX(INDIRECT($D$4),MATCH('CF AUX'!Z$14,INDIRECT($D$5),0),MATCH('CF AUX'!$I603,INDIRECT($D$7),0)),"")</f>
        <v/>
      </c>
      <c r="AA603" s="81" t="str">
        <f ca="1">IF(ISNUMBER($H603),INDEX(INDIRECT($D$4),MATCH('CF AUX'!AA$14,INDIRECT($D$5),0),MATCH('CF AUX'!$I603,INDIRECT($D$7),0)),"")</f>
        <v/>
      </c>
      <c r="AB603" s="81" t="str">
        <f ca="1">IF(ISNUMBER($H603),INDEX(INDIRECT($D$4),MATCH('CF AUX'!AB$14,INDIRECT($D$5),0),MATCH('CF AUX'!$I603,INDIRECT($D$7),0)),"")</f>
        <v/>
      </c>
      <c r="AC603" s="81" t="str">
        <f ca="1">IF(ISNUMBER($H603),INDEX(INDIRECT($D$4),MATCH('CF AUX'!AC$14,INDIRECT($D$5),0),MATCH('CF AUX'!$I603,INDIRECT($D$7),0)),"")</f>
        <v/>
      </c>
      <c r="AD603" s="81" t="str">
        <f ca="1">IF(ISNUMBER($H603),INDEX(INDIRECT($D$4),MATCH('CF AUX'!AD$14,INDIRECT($D$5),0),MATCH('CF AUX'!$I603,INDIRECT($D$7),0)),"")</f>
        <v/>
      </c>
      <c r="AE603" s="81" t="str">
        <f ca="1">IF(ISNUMBER($H603),INDEX(INDIRECT($D$4),MATCH('CF AUX'!AE$14,INDIRECT($D$5),0),MATCH('CF AUX'!$I603,INDIRECT($D$7),0)),"")</f>
        <v/>
      </c>
      <c r="AF603" s="81" t="str">
        <f ca="1">IF(ISNUMBER($H603),INDEX(INDIRECT($D$4),MATCH('CF AUX'!AF$14,INDIRECT($D$5),0),MATCH('CF AUX'!$I603,INDIRECT($D$7),0)),"")</f>
        <v/>
      </c>
      <c r="AG603" s="81" t="str">
        <f ca="1">IF(ISNUMBER($H603),INDEX(INDIRECT($D$4),MATCH('CF AUX'!AG$14,INDIRECT($D$5),0),MATCH('CF AUX'!$I603,INDIRECT($D$7),0)),"")</f>
        <v/>
      </c>
      <c r="AH603" s="81" t="str">
        <f ca="1">IF(ISNUMBER($H603),INDEX(INDIRECT($D$4),MATCH('CF AUX'!AH$14,INDIRECT($D$5),0),MATCH('CF AUX'!$I603,INDIRECT($D$7),0)),"")</f>
        <v/>
      </c>
      <c r="AI603" s="81" t="str">
        <f ca="1">IF(ISNUMBER($H603),INDEX(INDIRECT($D$4),MATCH('CF AUX'!AI$14,INDIRECT($D$5),0),MATCH('CF AUX'!$I603,INDIRECT($D$7),0)),"")</f>
        <v/>
      </c>
      <c r="AJ603" s="81" t="str">
        <f ca="1">IF(ISNUMBER($H603),INDEX(INDIRECT($D$4),MATCH('CF AUX'!AJ$14,INDIRECT($D$5),0),MATCH('CF AUX'!$I603,INDIRECT($D$7),0)),"")</f>
        <v/>
      </c>
      <c r="AK603" s="81" t="str">
        <f ca="1">IF(ISNUMBER($H603),INDEX(INDIRECT($D$4),MATCH('CF AUX'!AK$14,INDIRECT($D$5),0),MATCH('CF AUX'!$I603,INDIRECT($D$7),0)),"")</f>
        <v/>
      </c>
      <c r="AL603" s="81" t="str">
        <f ca="1">IF(ISNUMBER($H603),INDEX(INDIRECT($D$4),MATCH('CF AUX'!AL$14,INDIRECT($D$5),0),MATCH('CF AUX'!$I603,INDIRECT($D$7),0)),"")</f>
        <v/>
      </c>
      <c r="AM603" s="81" t="str">
        <f ca="1">IF(ISNUMBER($H603),INDEX(INDIRECT($D$4),MATCH('CF AUX'!AM$14,INDIRECT($D$5),0),MATCH('CF AUX'!$I603,INDIRECT($D$7),0)),"")</f>
        <v/>
      </c>
      <c r="AN603" s="81" t="str">
        <f ca="1">IF(ISNUMBER($H603),INDEX(INDIRECT($D$4),MATCH('CF AUX'!AN$14,INDIRECT($D$5),0),MATCH('CF AUX'!$I603,INDIRECT($D$7),0)),"")</f>
        <v/>
      </c>
      <c r="AO603" s="81" t="str">
        <f ca="1">IF(ISNUMBER($H603),INDEX(INDIRECT($D$4),MATCH('CF AUX'!AO$14,INDIRECT($D$5),0),MATCH('CF AUX'!$I603,INDIRECT($D$7),0)),"")</f>
        <v/>
      </c>
      <c r="AP603" s="81" t="str">
        <f ca="1">IF(ISNUMBER($H603),INDEX(INDIRECT($D$4),MATCH('CF AUX'!AP$14,INDIRECT($D$5),0),MATCH('CF AUX'!$I603,INDIRECT($D$7),0)),"")</f>
        <v/>
      </c>
      <c r="AQ603" s="81" t="str">
        <f ca="1">IF(ISNUMBER($H603),INDEX(INDIRECT($D$4),MATCH('CF AUX'!AQ$14,INDIRECT($D$5),0),MATCH('CF AUX'!$I603,INDIRECT($D$7),0)),"")</f>
        <v/>
      </c>
      <c r="AR603" s="81" t="str">
        <f ca="1">IF(ISNUMBER($H603),INDEX(INDIRECT($D$4),MATCH('CF AUX'!AR$14,INDIRECT($D$5),0),MATCH('CF AUX'!$I603,INDIRECT($D$7),0)),"")</f>
        <v/>
      </c>
      <c r="AS603" s="81" t="str">
        <f ca="1">IF(ISNUMBER($H603),INDEX(INDIRECT($D$4),MATCH('CF AUX'!AS$14,INDIRECT($D$5),0),MATCH('CF AUX'!$I603,INDIRECT($D$7),0)),"")</f>
        <v/>
      </c>
      <c r="AT603" s="81" t="str">
        <f ca="1">IF(ISNUMBER($H603),INDEX(INDIRECT($D$4),MATCH('CF AUX'!AT$14,INDIRECT($D$5),0),MATCH('CF AUX'!$I603,INDIRECT($D$7),0)),"")</f>
        <v/>
      </c>
      <c r="AU603" s="81" t="str">
        <f ca="1">IF(ISNUMBER($H603),INDEX(INDIRECT($D$4),MATCH('CF AUX'!AU$14,INDIRECT($D$5),0),MATCH('CF AUX'!$I603,INDIRECT($D$7),0)),"")</f>
        <v/>
      </c>
      <c r="AV603" s="81" t="str">
        <f ca="1">IF(ISNUMBER($H603),INDEX(INDIRECT($D$4),MATCH('CF AUX'!AV$14,INDIRECT($D$5),0),MATCH('CF AUX'!$I603,INDIRECT($D$7),0)),"")</f>
        <v/>
      </c>
      <c r="AW603" s="81" t="str">
        <f ca="1">IF(ISNUMBER($H603),INDEX(INDIRECT($D$4),MATCH('CF AUX'!AW$14,INDIRECT($D$5),0),MATCH('CF AUX'!$I603,INDIRECT($D$7),0)),"")</f>
        <v/>
      </c>
      <c r="AX603" s="81" t="str">
        <f ca="1">IF(ISNUMBER($H603),INDEX(INDIRECT($D$4),MATCH('CF AUX'!AX$14,INDIRECT($D$5),0),MATCH('CF AUX'!$I603,INDIRECT($D$7),0)),"")</f>
        <v/>
      </c>
      <c r="AY603" s="81" t="str">
        <f ca="1">IF(ISNUMBER($H603),INDEX(INDIRECT($D$4),MATCH('CF AUX'!AY$14,INDIRECT($D$5),0),MATCH('CF AUX'!$I603,INDIRECT($D$7),0)),"")</f>
        <v/>
      </c>
      <c r="AZ603" s="81" t="str">
        <f ca="1">IF(ISNUMBER($H603),INDEX(INDIRECT($D$4),MATCH('CF AUX'!AZ$14,INDIRECT($D$5),0),MATCH('CF AUX'!$I603,INDIRECT($D$7),0)),"")</f>
        <v/>
      </c>
      <c r="BB603" s="96" t="str" cm="1">
        <f t="array" aca="1" ref="BB603" ca="1">IF(ISNUMBER($H603),MMULT(J603:AZ603,TRANSPOSE(INDIRECT($D$8&amp;$G$4&amp;B593&amp;":"&amp;$G$6&amp;B593))),"")</f>
        <v/>
      </c>
      <c r="BD603" s="59">
        <f t="shared" si="151"/>
        <v>589</v>
      </c>
      <c r="BE603" s="80" t="str" cm="1">
        <f t="array" aca="1" ref="BE603" ca="1">IFERROR(INDEX(INDIRECT($D$4),MATCH(INDIRECT(BE$5&amp;$BD603),INDIRECT($D$6),0),MATCH($I603,INDIRECT($D$7),0)),"")</f>
        <v/>
      </c>
      <c r="BF603" s="81" t="str" cm="1">
        <f t="array" aca="1" ref="BF603" ca="1">IFERROR(INDEX(INDIRECT($D$4),MATCH(INDIRECT(BF$5&amp;$BD603),INDIRECT($D$6),0),MATCH($I603,INDIRECT($D$7),0)),"")</f>
        <v/>
      </c>
      <c r="BG603" s="81" t="str" cm="1">
        <f t="array" aca="1" ref="BG603" ca="1">IFERROR(INDEX(INDIRECT($D$4),MATCH(INDIRECT(BG$5&amp;$BD603),INDIRECT($D$6),0),MATCH($I603,INDIRECT($D$7),0)),"")</f>
        <v/>
      </c>
      <c r="BH603" s="81" t="str" cm="1">
        <f t="array" aca="1" ref="BH603" ca="1">IFERROR(INDEX(INDIRECT($D$4),MATCH(INDIRECT(BH$5&amp;$BD603),INDIRECT($D$6),0),MATCH($I603,INDIRECT($D$7),0)),"")</f>
        <v/>
      </c>
      <c r="BI603" s="81" t="str" cm="1">
        <f t="array" aca="1" ref="BI603" ca="1">IFERROR(INDEX(INDIRECT($D$4),MATCH(INDIRECT(BI$5&amp;$BD603),INDIRECT($D$6),0),MATCH($I603,INDIRECT($D$7),0)),"")</f>
        <v/>
      </c>
      <c r="BJ603" s="81" t="str" cm="1">
        <f t="array" aca="1" ref="BJ603" ca="1">IFERROR(INDEX(INDIRECT($D$4),MATCH(INDIRECT(BJ$5&amp;$BD603),INDIRECT($D$6),0),MATCH($I603,INDIRECT($D$7),0)),"")</f>
        <v/>
      </c>
      <c r="BK603" s="81" t="str" cm="1">
        <f t="array" aca="1" ref="BK603" ca="1">IFERROR(INDEX(INDIRECT($D$4),MATCH(INDIRECT(BK$5&amp;$BD603),INDIRECT($D$6),0),MATCH($I603,INDIRECT($D$7),0)),"")</f>
        <v/>
      </c>
      <c r="BL603" s="81" t="str" cm="1">
        <f t="array" aca="1" ref="BL603" ca="1">IFERROR(INDEX(INDIRECT($D$4),MATCH(INDIRECT(BL$5&amp;$BD603),INDIRECT($D$6),0),MATCH($I603,INDIRECT($D$7),0)),"")</f>
        <v/>
      </c>
      <c r="BM603" s="81" t="str" cm="1">
        <f t="array" aca="1" ref="BM603" ca="1">IFERROR(INDEX(INDIRECT($D$4),MATCH(INDIRECT(BM$5&amp;$BD603),INDIRECT($D$6),0),MATCH($I603,INDIRECT($D$7),0)),"")</f>
        <v/>
      </c>
      <c r="BN603" s="81" t="str" cm="1">
        <f t="array" aca="1" ref="BN603" ca="1">IFERROR(INDEX(INDIRECT($D$4),MATCH(INDIRECT(BN$5&amp;$BD603),INDIRECT($D$6),0),MATCH($I603,INDIRECT($D$7),0)),"")</f>
        <v/>
      </c>
      <c r="BO603" s="81" t="str" cm="1">
        <f t="array" aca="1" ref="BO603" ca="1">IFERROR(INDEX(INDIRECT($D$4),MATCH(INDIRECT(BO$5&amp;$BD603),INDIRECT($D$6),0),MATCH($I603,INDIRECT($D$7),0)),"")</f>
        <v/>
      </c>
      <c r="BP603" s="81" t="str" cm="1">
        <f t="array" aca="1" ref="BP603" ca="1">IFERROR(INDEX(INDIRECT($D$4),MATCH(INDIRECT(BP$5&amp;$BD603),INDIRECT($D$6),0),MATCH($I603,INDIRECT($D$7),0)),"")</f>
        <v/>
      </c>
      <c r="BQ603" s="81" t="str" cm="1">
        <f t="array" aca="1" ref="BQ603" ca="1">IFERROR(INDEX(INDIRECT($D$4),MATCH(INDIRECT(BQ$5&amp;$BD603),INDIRECT($D$6),0),MATCH($I603,INDIRECT($D$7),0)),"")</f>
        <v/>
      </c>
      <c r="BR603" s="81" t="str" cm="1">
        <f t="array" aca="1" ref="BR603" ca="1">IFERROR(INDEX(INDIRECT($D$4),MATCH(INDIRECT(BR$5&amp;$BD603),INDIRECT($D$6),0),MATCH($I603,INDIRECT($D$7),0)),"")</f>
        <v/>
      </c>
      <c r="BS603" s="81" t="str" cm="1">
        <f t="array" aca="1" ref="BS603" ca="1">IFERROR(INDEX(INDIRECT($D$4),MATCH(INDIRECT(BS$5&amp;$BD603),INDIRECT($D$6),0),MATCH($I603,INDIRECT($D$7),0)),"")</f>
        <v/>
      </c>
      <c r="BT603" s="81" t="str" cm="1">
        <f t="array" aca="1" ref="BT603" ca="1">IFERROR(INDEX(INDIRECT($D$4),MATCH(INDIRECT(BT$5&amp;$BD603),INDIRECT($D$6),0),MATCH($I603,INDIRECT($D$7),0)),"")</f>
        <v/>
      </c>
      <c r="BU603" s="81" t="str" cm="1">
        <f t="array" aca="1" ref="BU603" ca="1">IFERROR(INDEX(INDIRECT($D$4),MATCH(INDIRECT(BU$5&amp;$BD603),INDIRECT($D$6),0),MATCH($I603,INDIRECT($D$7),0)),"")</f>
        <v/>
      </c>
      <c r="BV603" s="99" t="str" cm="1">
        <f t="array" aca="1" ref="BV603" ca="1">IFERROR(INDEX(INDIRECT($D$4),MATCH(INDIRECT(BV$5&amp;$BD603),INDIRECT($D$6),0),MATCH($I603,INDIRECT($D$7),0)),"")</f>
        <v/>
      </c>
      <c r="BX603" s="80"/>
      <c r="BY603" s="81"/>
      <c r="BZ603" s="81"/>
      <c r="CA603" s="81"/>
      <c r="CB603" s="81"/>
      <c r="CC603" s="81"/>
      <c r="CD603" s="81"/>
      <c r="CE603" s="81"/>
      <c r="CF603" s="81"/>
      <c r="CG603" s="81"/>
      <c r="CH603" s="81"/>
      <c r="CI603" s="81"/>
      <c r="CJ603" s="81"/>
      <c r="CK603" s="81"/>
      <c r="CL603" s="81"/>
      <c r="CM603" s="81"/>
      <c r="CN603" s="81"/>
      <c r="CO603" s="99"/>
      <c r="CQ603" s="113"/>
      <c r="CR603" s="59" t="str">
        <f t="shared" si="150"/>
        <v/>
      </c>
      <c r="CS603" s="60"/>
      <c r="CT603" s="123" t="str">
        <f t="shared" ca="1" si="147"/>
        <v/>
      </c>
      <c r="CU603" s="80" t="str">
        <f>IF(ISNUMBER($CS603),INDEX(IRF.New!$CS$7:$DJ$37,MATCH(B593+1,IRF.New!$B$7:$B$37,0),MATCH($CT603,IRF.New!$CS$5:$DJ$5,0)),"")</f>
        <v/>
      </c>
      <c r="CV603" s="81"/>
      <c r="CW603" s="81" t="str">
        <f t="shared" si="148"/>
        <v/>
      </c>
      <c r="CX603" s="81"/>
      <c r="CY603" s="81"/>
      <c r="CZ603" s="94"/>
      <c r="DA603" s="94" t="str">
        <f>IF(ISNUMBER(CS603),INDEX(IRF.New!$CS$2:$DJ$2,MATCH('CF AUX'!$CT603,IRF.New!$CS$5:$DJ$5,0)),"")</f>
        <v/>
      </c>
      <c r="DB603" s="72"/>
      <c r="DD603" s="132" t="str">
        <f>IF(ISNUMBER(CS603),INDEX(IRF.New!$D$7:$CO$37,MATCH('CF AUX'!C588,IRF.New!$C$7:$C$37,0),MATCH(CT603,IRF.New!$D$5:$CO$5,0)),"")</f>
        <v/>
      </c>
    </row>
    <row r="604" spans="1:108" x14ac:dyDescent="0.25">
      <c r="A604" s="60"/>
      <c r="B604" s="59" t="s">
        <v>268</v>
      </c>
      <c r="E604" s="60"/>
      <c r="F604" s="136" t="str">
        <f t="shared" si="149"/>
        <v/>
      </c>
      <c r="H604" s="65"/>
      <c r="I604" s="129" t="str">
        <f ca="1">IF(ISNUMBER(H604),INDEX(IRF.New!$CS$5:$DJ$5,MATCH('CF AUX'!H604,INDIRECT("IRF.New!$CS$"&amp;C590&amp;":$DJ$"&amp;C590),0)),"")</f>
        <v/>
      </c>
      <c r="J604" s="80" t="str">
        <f ca="1">IF(ISNUMBER($H604),INDEX(INDIRECT($D$4),MATCH('CF AUX'!J$14,INDIRECT($D$5),0),MATCH('CF AUX'!$I604,INDIRECT($D$7),0)),"")</f>
        <v/>
      </c>
      <c r="K604" s="81" t="str">
        <f ca="1">IF(ISNUMBER($H604),INDEX(INDIRECT($D$4),MATCH('CF AUX'!K$14,INDIRECT($D$5),0),MATCH('CF AUX'!$I604,INDIRECT($D$7),0)),"")</f>
        <v/>
      </c>
      <c r="L604" s="81" t="str">
        <f ca="1">IF(ISNUMBER($H604),INDEX(INDIRECT($D$4),MATCH('CF AUX'!L$14,INDIRECT($D$5),0),MATCH('CF AUX'!$I604,INDIRECT($D$7),0)),"")</f>
        <v/>
      </c>
      <c r="M604" s="81" t="str">
        <f ca="1">IF(ISNUMBER($H604),INDEX(INDIRECT($D$4),MATCH('CF AUX'!M$14,INDIRECT($D$5),0),MATCH('CF AUX'!$I604,INDIRECT($D$7),0)),"")</f>
        <v/>
      </c>
      <c r="N604" s="81" t="str">
        <f ca="1">IF(ISNUMBER($H604),INDEX(INDIRECT($D$4),MATCH('CF AUX'!N$14,INDIRECT($D$5),0),MATCH('CF AUX'!$I604,INDIRECT($D$7),0)),"")</f>
        <v/>
      </c>
      <c r="O604" s="81" t="str">
        <f ca="1">IF(ISNUMBER($H604),INDEX(INDIRECT($D$4),MATCH('CF AUX'!O$14,INDIRECT($D$5),0),MATCH('CF AUX'!$I604,INDIRECT($D$7),0)),"")</f>
        <v/>
      </c>
      <c r="P604" s="81" t="str">
        <f ca="1">IF(ISNUMBER($H604),INDEX(INDIRECT($D$4),MATCH('CF AUX'!P$14,INDIRECT($D$5),0),MATCH('CF AUX'!$I604,INDIRECT($D$7),0)),"")</f>
        <v/>
      </c>
      <c r="Q604" s="81" t="str">
        <f ca="1">IF(ISNUMBER($H604),INDEX(INDIRECT($D$4),MATCH('CF AUX'!Q$14,INDIRECT($D$5),0),MATCH('CF AUX'!$I604,INDIRECT($D$7),0)),"")</f>
        <v/>
      </c>
      <c r="R604" s="81" t="str">
        <f ca="1">IF(ISNUMBER($H604),INDEX(INDIRECT($D$4),MATCH('CF AUX'!R$14,INDIRECT($D$5),0),MATCH('CF AUX'!$I604,INDIRECT($D$7),0)),"")</f>
        <v/>
      </c>
      <c r="S604" s="81" t="str">
        <f ca="1">IF(ISNUMBER($H604),INDEX(INDIRECT($D$4),MATCH('CF AUX'!S$14,INDIRECT($D$5),0),MATCH('CF AUX'!$I604,INDIRECT($D$7),0)),"")</f>
        <v/>
      </c>
      <c r="T604" s="81" t="str">
        <f ca="1">IF(ISNUMBER($H604),INDEX(INDIRECT($D$4),MATCH('CF AUX'!T$14,INDIRECT($D$5),0),MATCH('CF AUX'!$I604,INDIRECT($D$7),0)),"")</f>
        <v/>
      </c>
      <c r="U604" s="81" t="str">
        <f ca="1">IF(ISNUMBER($H604),INDEX(INDIRECT($D$4),MATCH('CF AUX'!U$14,INDIRECT($D$5),0),MATCH('CF AUX'!$I604,INDIRECT($D$7),0)),"")</f>
        <v/>
      </c>
      <c r="V604" s="81" t="str">
        <f ca="1">IF(ISNUMBER($H604),INDEX(INDIRECT($D$4),MATCH('CF AUX'!V$14,INDIRECT($D$5),0),MATCH('CF AUX'!$I604,INDIRECT($D$7),0)),"")</f>
        <v/>
      </c>
      <c r="W604" s="81" t="str">
        <f ca="1">IF(ISNUMBER($H604),INDEX(INDIRECT($D$4),MATCH('CF AUX'!W$14,INDIRECT($D$5),0),MATCH('CF AUX'!$I604,INDIRECT($D$7),0)),"")</f>
        <v/>
      </c>
      <c r="X604" s="81" t="str">
        <f ca="1">IF(ISNUMBER($H604),INDEX(INDIRECT($D$4),MATCH('CF AUX'!X$14,INDIRECT($D$5),0),MATCH('CF AUX'!$I604,INDIRECT($D$7),0)),"")</f>
        <v/>
      </c>
      <c r="Y604" s="81" t="str">
        <f ca="1">IF(ISNUMBER($H604),INDEX(INDIRECT($D$4),MATCH('CF AUX'!Y$14,INDIRECT($D$5),0),MATCH('CF AUX'!$I604,INDIRECT($D$7),0)),"")</f>
        <v/>
      </c>
      <c r="Z604" s="81" t="str">
        <f ca="1">IF(ISNUMBER($H604),INDEX(INDIRECT($D$4),MATCH('CF AUX'!Z$14,INDIRECT($D$5),0),MATCH('CF AUX'!$I604,INDIRECT($D$7),0)),"")</f>
        <v/>
      </c>
      <c r="AA604" s="81" t="str">
        <f ca="1">IF(ISNUMBER($H604),INDEX(INDIRECT($D$4),MATCH('CF AUX'!AA$14,INDIRECT($D$5),0),MATCH('CF AUX'!$I604,INDIRECT($D$7),0)),"")</f>
        <v/>
      </c>
      <c r="AB604" s="81" t="str">
        <f ca="1">IF(ISNUMBER($H604),INDEX(INDIRECT($D$4),MATCH('CF AUX'!AB$14,INDIRECT($D$5),0),MATCH('CF AUX'!$I604,INDIRECT($D$7),0)),"")</f>
        <v/>
      </c>
      <c r="AC604" s="81" t="str">
        <f ca="1">IF(ISNUMBER($H604),INDEX(INDIRECT($D$4),MATCH('CF AUX'!AC$14,INDIRECT($D$5),0),MATCH('CF AUX'!$I604,INDIRECT($D$7),0)),"")</f>
        <v/>
      </c>
      <c r="AD604" s="81" t="str">
        <f ca="1">IF(ISNUMBER($H604),INDEX(INDIRECT($D$4),MATCH('CF AUX'!AD$14,INDIRECT($D$5),0),MATCH('CF AUX'!$I604,INDIRECT($D$7),0)),"")</f>
        <v/>
      </c>
      <c r="AE604" s="81" t="str">
        <f ca="1">IF(ISNUMBER($H604),INDEX(INDIRECT($D$4),MATCH('CF AUX'!AE$14,INDIRECT($D$5),0),MATCH('CF AUX'!$I604,INDIRECT($D$7),0)),"")</f>
        <v/>
      </c>
      <c r="AF604" s="81" t="str">
        <f ca="1">IF(ISNUMBER($H604),INDEX(INDIRECT($D$4),MATCH('CF AUX'!AF$14,INDIRECT($D$5),0),MATCH('CF AUX'!$I604,INDIRECT($D$7),0)),"")</f>
        <v/>
      </c>
      <c r="AG604" s="81" t="str">
        <f ca="1">IF(ISNUMBER($H604),INDEX(INDIRECT($D$4),MATCH('CF AUX'!AG$14,INDIRECT($D$5),0),MATCH('CF AUX'!$I604,INDIRECT($D$7),0)),"")</f>
        <v/>
      </c>
      <c r="AH604" s="81" t="str">
        <f ca="1">IF(ISNUMBER($H604),INDEX(INDIRECT($D$4),MATCH('CF AUX'!AH$14,INDIRECT($D$5),0),MATCH('CF AUX'!$I604,INDIRECT($D$7),0)),"")</f>
        <v/>
      </c>
      <c r="AI604" s="81" t="str">
        <f ca="1">IF(ISNUMBER($H604),INDEX(INDIRECT($D$4),MATCH('CF AUX'!AI$14,INDIRECT($D$5),0),MATCH('CF AUX'!$I604,INDIRECT($D$7),0)),"")</f>
        <v/>
      </c>
      <c r="AJ604" s="81" t="str">
        <f ca="1">IF(ISNUMBER($H604),INDEX(INDIRECT($D$4),MATCH('CF AUX'!AJ$14,INDIRECT($D$5),0),MATCH('CF AUX'!$I604,INDIRECT($D$7),0)),"")</f>
        <v/>
      </c>
      <c r="AK604" s="81" t="str">
        <f ca="1">IF(ISNUMBER($H604),INDEX(INDIRECT($D$4),MATCH('CF AUX'!AK$14,INDIRECT($D$5),0),MATCH('CF AUX'!$I604,INDIRECT($D$7),0)),"")</f>
        <v/>
      </c>
      <c r="AL604" s="81" t="str">
        <f ca="1">IF(ISNUMBER($H604),INDEX(INDIRECT($D$4),MATCH('CF AUX'!AL$14,INDIRECT($D$5),0),MATCH('CF AUX'!$I604,INDIRECT($D$7),0)),"")</f>
        <v/>
      </c>
      <c r="AM604" s="81" t="str">
        <f ca="1">IF(ISNUMBER($H604),INDEX(INDIRECT($D$4),MATCH('CF AUX'!AM$14,INDIRECT($D$5),0),MATCH('CF AUX'!$I604,INDIRECT($D$7),0)),"")</f>
        <v/>
      </c>
      <c r="AN604" s="81" t="str">
        <f ca="1">IF(ISNUMBER($H604),INDEX(INDIRECT($D$4),MATCH('CF AUX'!AN$14,INDIRECT($D$5),0),MATCH('CF AUX'!$I604,INDIRECT($D$7),0)),"")</f>
        <v/>
      </c>
      <c r="AO604" s="81" t="str">
        <f ca="1">IF(ISNUMBER($H604),INDEX(INDIRECT($D$4),MATCH('CF AUX'!AO$14,INDIRECT($D$5),0),MATCH('CF AUX'!$I604,INDIRECT($D$7),0)),"")</f>
        <v/>
      </c>
      <c r="AP604" s="81" t="str">
        <f ca="1">IF(ISNUMBER($H604),INDEX(INDIRECT($D$4),MATCH('CF AUX'!AP$14,INDIRECT($D$5),0),MATCH('CF AUX'!$I604,INDIRECT($D$7),0)),"")</f>
        <v/>
      </c>
      <c r="AQ604" s="81" t="str">
        <f ca="1">IF(ISNUMBER($H604),INDEX(INDIRECT($D$4),MATCH('CF AUX'!AQ$14,INDIRECT($D$5),0),MATCH('CF AUX'!$I604,INDIRECT($D$7),0)),"")</f>
        <v/>
      </c>
      <c r="AR604" s="81" t="str">
        <f ca="1">IF(ISNUMBER($H604),INDEX(INDIRECT($D$4),MATCH('CF AUX'!AR$14,INDIRECT($D$5),0),MATCH('CF AUX'!$I604,INDIRECT($D$7),0)),"")</f>
        <v/>
      </c>
      <c r="AS604" s="81" t="str">
        <f ca="1">IF(ISNUMBER($H604),INDEX(INDIRECT($D$4),MATCH('CF AUX'!AS$14,INDIRECT($D$5),0),MATCH('CF AUX'!$I604,INDIRECT($D$7),0)),"")</f>
        <v/>
      </c>
      <c r="AT604" s="81" t="str">
        <f ca="1">IF(ISNUMBER($H604),INDEX(INDIRECT($D$4),MATCH('CF AUX'!AT$14,INDIRECT($D$5),0),MATCH('CF AUX'!$I604,INDIRECT($D$7),0)),"")</f>
        <v/>
      </c>
      <c r="AU604" s="81" t="str">
        <f ca="1">IF(ISNUMBER($H604),INDEX(INDIRECT($D$4),MATCH('CF AUX'!AU$14,INDIRECT($D$5),0),MATCH('CF AUX'!$I604,INDIRECT($D$7),0)),"")</f>
        <v/>
      </c>
      <c r="AV604" s="81" t="str">
        <f ca="1">IF(ISNUMBER($H604),INDEX(INDIRECT($D$4),MATCH('CF AUX'!AV$14,INDIRECT($D$5),0),MATCH('CF AUX'!$I604,INDIRECT($D$7),0)),"")</f>
        <v/>
      </c>
      <c r="AW604" s="81" t="str">
        <f ca="1">IF(ISNUMBER($H604),INDEX(INDIRECT($D$4),MATCH('CF AUX'!AW$14,INDIRECT($D$5),0),MATCH('CF AUX'!$I604,INDIRECT($D$7),0)),"")</f>
        <v/>
      </c>
      <c r="AX604" s="81" t="str">
        <f ca="1">IF(ISNUMBER($H604),INDEX(INDIRECT($D$4),MATCH('CF AUX'!AX$14,INDIRECT($D$5),0),MATCH('CF AUX'!$I604,INDIRECT($D$7),0)),"")</f>
        <v/>
      </c>
      <c r="AY604" s="81" t="str">
        <f ca="1">IF(ISNUMBER($H604),INDEX(INDIRECT($D$4),MATCH('CF AUX'!AY$14,INDIRECT($D$5),0),MATCH('CF AUX'!$I604,INDIRECT($D$7),0)),"")</f>
        <v/>
      </c>
      <c r="AZ604" s="81" t="str">
        <f ca="1">IF(ISNUMBER($H604),INDEX(INDIRECT($D$4),MATCH('CF AUX'!AZ$14,INDIRECT($D$5),0),MATCH('CF AUX'!$I604,INDIRECT($D$7),0)),"")</f>
        <v/>
      </c>
      <c r="BB604" s="96" t="str" cm="1">
        <f t="array" aca="1" ref="BB604" ca="1">IF(ISNUMBER($H604),MMULT(J604:AZ604,TRANSPOSE(INDIRECT($D$8&amp;$G$4&amp;B593&amp;":"&amp;$G$6&amp;B593))),"")</f>
        <v/>
      </c>
      <c r="BD604" s="59">
        <f t="shared" si="151"/>
        <v>589</v>
      </c>
      <c r="BE604" s="80" t="str" cm="1">
        <f t="array" aca="1" ref="BE604" ca="1">IFERROR(INDEX(INDIRECT($D$4),MATCH(INDIRECT(BE$5&amp;$BD604),INDIRECT($D$6),0),MATCH($I604,INDIRECT($D$7),0)),"")</f>
        <v/>
      </c>
      <c r="BF604" s="81" t="str" cm="1">
        <f t="array" aca="1" ref="BF604" ca="1">IFERROR(INDEX(INDIRECT($D$4),MATCH(INDIRECT(BF$5&amp;$BD604),INDIRECT($D$6),0),MATCH($I604,INDIRECT($D$7),0)),"")</f>
        <v/>
      </c>
      <c r="BG604" s="81" t="str" cm="1">
        <f t="array" aca="1" ref="BG604" ca="1">IFERROR(INDEX(INDIRECT($D$4),MATCH(INDIRECT(BG$5&amp;$BD604),INDIRECT($D$6),0),MATCH($I604,INDIRECT($D$7),0)),"")</f>
        <v/>
      </c>
      <c r="BH604" s="81" t="str" cm="1">
        <f t="array" aca="1" ref="BH604" ca="1">IFERROR(INDEX(INDIRECT($D$4),MATCH(INDIRECT(BH$5&amp;$BD604),INDIRECT($D$6),0),MATCH($I604,INDIRECT($D$7),0)),"")</f>
        <v/>
      </c>
      <c r="BI604" s="81" t="str" cm="1">
        <f t="array" aca="1" ref="BI604" ca="1">IFERROR(INDEX(INDIRECT($D$4),MATCH(INDIRECT(BI$5&amp;$BD604),INDIRECT($D$6),0),MATCH($I604,INDIRECT($D$7),0)),"")</f>
        <v/>
      </c>
      <c r="BJ604" s="81" t="str" cm="1">
        <f t="array" aca="1" ref="BJ604" ca="1">IFERROR(INDEX(INDIRECT($D$4),MATCH(INDIRECT(BJ$5&amp;$BD604),INDIRECT($D$6),0),MATCH($I604,INDIRECT($D$7),0)),"")</f>
        <v/>
      </c>
      <c r="BK604" s="81" t="str" cm="1">
        <f t="array" aca="1" ref="BK604" ca="1">IFERROR(INDEX(INDIRECT($D$4),MATCH(INDIRECT(BK$5&amp;$BD604),INDIRECT($D$6),0),MATCH($I604,INDIRECT($D$7),0)),"")</f>
        <v/>
      </c>
      <c r="BL604" s="81" t="str" cm="1">
        <f t="array" aca="1" ref="BL604" ca="1">IFERROR(INDEX(INDIRECT($D$4),MATCH(INDIRECT(BL$5&amp;$BD604),INDIRECT($D$6),0),MATCH($I604,INDIRECT($D$7),0)),"")</f>
        <v/>
      </c>
      <c r="BM604" s="81" t="str" cm="1">
        <f t="array" aca="1" ref="BM604" ca="1">IFERROR(INDEX(INDIRECT($D$4),MATCH(INDIRECT(BM$5&amp;$BD604),INDIRECT($D$6),0),MATCH($I604,INDIRECT($D$7),0)),"")</f>
        <v/>
      </c>
      <c r="BN604" s="81" t="str" cm="1">
        <f t="array" aca="1" ref="BN604" ca="1">IFERROR(INDEX(INDIRECT($D$4),MATCH(INDIRECT(BN$5&amp;$BD604),INDIRECT($D$6),0),MATCH($I604,INDIRECT($D$7),0)),"")</f>
        <v/>
      </c>
      <c r="BO604" s="81" t="str" cm="1">
        <f t="array" aca="1" ref="BO604" ca="1">IFERROR(INDEX(INDIRECT($D$4),MATCH(INDIRECT(BO$5&amp;$BD604),INDIRECT($D$6),0),MATCH($I604,INDIRECT($D$7),0)),"")</f>
        <v/>
      </c>
      <c r="BP604" s="81" t="str" cm="1">
        <f t="array" aca="1" ref="BP604" ca="1">IFERROR(INDEX(INDIRECT($D$4),MATCH(INDIRECT(BP$5&amp;$BD604),INDIRECT($D$6),0),MATCH($I604,INDIRECT($D$7),0)),"")</f>
        <v/>
      </c>
      <c r="BQ604" s="81" t="str" cm="1">
        <f t="array" aca="1" ref="BQ604" ca="1">IFERROR(INDEX(INDIRECT($D$4),MATCH(INDIRECT(BQ$5&amp;$BD604),INDIRECT($D$6),0),MATCH($I604,INDIRECT($D$7),0)),"")</f>
        <v/>
      </c>
      <c r="BR604" s="81" t="str" cm="1">
        <f t="array" aca="1" ref="BR604" ca="1">IFERROR(INDEX(INDIRECT($D$4),MATCH(INDIRECT(BR$5&amp;$BD604),INDIRECT($D$6),0),MATCH($I604,INDIRECT($D$7),0)),"")</f>
        <v/>
      </c>
      <c r="BS604" s="81" t="str" cm="1">
        <f t="array" aca="1" ref="BS604" ca="1">IFERROR(INDEX(INDIRECT($D$4),MATCH(INDIRECT(BS$5&amp;$BD604),INDIRECT($D$6),0),MATCH($I604,INDIRECT($D$7),0)),"")</f>
        <v/>
      </c>
      <c r="BT604" s="81" t="str" cm="1">
        <f t="array" aca="1" ref="BT604" ca="1">IFERROR(INDEX(INDIRECT($D$4),MATCH(INDIRECT(BT$5&amp;$BD604),INDIRECT($D$6),0),MATCH($I604,INDIRECT($D$7),0)),"")</f>
        <v/>
      </c>
      <c r="BU604" s="81" t="str" cm="1">
        <f t="array" aca="1" ref="BU604" ca="1">IFERROR(INDEX(INDIRECT($D$4),MATCH(INDIRECT(BU$5&amp;$BD604),INDIRECT($D$6),0),MATCH($I604,INDIRECT($D$7),0)),"")</f>
        <v/>
      </c>
      <c r="BV604" s="99" t="str" cm="1">
        <f t="array" aca="1" ref="BV604" ca="1">IFERROR(INDEX(INDIRECT($D$4),MATCH(INDIRECT(BV$5&amp;$BD604),INDIRECT($D$6),0),MATCH($I604,INDIRECT($D$7),0)),"")</f>
        <v/>
      </c>
      <c r="BX604" s="80"/>
      <c r="BY604" s="81"/>
      <c r="BZ604" s="81"/>
      <c r="CA604" s="81"/>
      <c r="CB604" s="81"/>
      <c r="CC604" s="81"/>
      <c r="CD604" s="81"/>
      <c r="CE604" s="81"/>
      <c r="CF604" s="81"/>
      <c r="CG604" s="81"/>
      <c r="CH604" s="81"/>
      <c r="CI604" s="81"/>
      <c r="CJ604" s="81"/>
      <c r="CK604" s="81"/>
      <c r="CL604" s="81"/>
      <c r="CM604" s="81"/>
      <c r="CN604" s="81"/>
      <c r="CO604" s="99"/>
      <c r="CQ604" s="113"/>
      <c r="CR604" s="59" t="str">
        <f t="shared" si="150"/>
        <v/>
      </c>
      <c r="CS604" s="60"/>
      <c r="CT604" s="123" t="str">
        <f t="shared" ca="1" si="147"/>
        <v/>
      </c>
      <c r="CU604" s="80" t="str">
        <f>IF(ISNUMBER($CS604),INDEX(IRF.New!$CS$7:$DJ$37,MATCH(B593+1,IRF.New!$B$7:$B$37,0),MATCH($CT604,IRF.New!$CS$5:$DJ$5,0)),"")</f>
        <v/>
      </c>
      <c r="CV604" s="81"/>
      <c r="CW604" s="81" t="str">
        <f t="shared" si="148"/>
        <v/>
      </c>
      <c r="CX604" s="81"/>
      <c r="CY604" s="81"/>
      <c r="CZ604" s="94"/>
      <c r="DA604" s="94" t="str">
        <f>IF(ISNUMBER(CS604),INDEX(IRF.New!$CS$2:$DJ$2,MATCH('CF AUX'!$CT604,IRF.New!$CS$5:$DJ$5,0)),"")</f>
        <v/>
      </c>
      <c r="DB604" s="72"/>
      <c r="DD604" s="132" t="str">
        <f>IF(ISNUMBER(CS604),INDEX(IRF.New!$D$7:$CO$37,MATCH('CF AUX'!C588,IRF.New!$C$7:$C$37,0),MATCH(CT604,IRF.New!$D$5:$CO$5,0)),"")</f>
        <v/>
      </c>
    </row>
    <row r="605" spans="1:108" x14ac:dyDescent="0.25">
      <c r="A605" s="60"/>
      <c r="B605" s="69"/>
      <c r="C605" s="63" t="s">
        <v>235</v>
      </c>
      <c r="D605" s="85" t="s">
        <v>236</v>
      </c>
      <c r="E605" s="60"/>
      <c r="F605" s="136" t="str">
        <f t="shared" si="149"/>
        <v/>
      </c>
      <c r="H605" s="65"/>
      <c r="I605" s="129" t="str">
        <f ca="1">IF(ISNUMBER(H605),INDEX(IRF.New!$CS$5:$DJ$5,MATCH('CF AUX'!H605,INDIRECT("IRF.New!$CS$"&amp;C590&amp;":$DJ$"&amp;C590),0)),"")</f>
        <v/>
      </c>
      <c r="J605" s="80" t="str">
        <f ca="1">IF(ISNUMBER($H605),INDEX(INDIRECT($D$4),MATCH('CF AUX'!J$14,INDIRECT($D$5),0),MATCH('CF AUX'!$I605,INDIRECT($D$7),0)),"")</f>
        <v/>
      </c>
      <c r="K605" s="81" t="str">
        <f ca="1">IF(ISNUMBER($H605),INDEX(INDIRECT($D$4),MATCH('CF AUX'!K$14,INDIRECT($D$5),0),MATCH('CF AUX'!$I605,INDIRECT($D$7),0)),"")</f>
        <v/>
      </c>
      <c r="L605" s="81" t="str">
        <f ca="1">IF(ISNUMBER($H605),INDEX(INDIRECT($D$4),MATCH('CF AUX'!L$14,INDIRECT($D$5),0),MATCH('CF AUX'!$I605,INDIRECT($D$7),0)),"")</f>
        <v/>
      </c>
      <c r="M605" s="81" t="str">
        <f ca="1">IF(ISNUMBER($H605),INDEX(INDIRECT($D$4),MATCH('CF AUX'!M$14,INDIRECT($D$5),0),MATCH('CF AUX'!$I605,INDIRECT($D$7),0)),"")</f>
        <v/>
      </c>
      <c r="N605" s="81" t="str">
        <f ca="1">IF(ISNUMBER($H605),INDEX(INDIRECT($D$4),MATCH('CF AUX'!N$14,INDIRECT($D$5),0),MATCH('CF AUX'!$I605,INDIRECT($D$7),0)),"")</f>
        <v/>
      </c>
      <c r="O605" s="81" t="str">
        <f ca="1">IF(ISNUMBER($H605),INDEX(INDIRECT($D$4),MATCH('CF AUX'!O$14,INDIRECT($D$5),0),MATCH('CF AUX'!$I605,INDIRECT($D$7),0)),"")</f>
        <v/>
      </c>
      <c r="P605" s="81" t="str">
        <f ca="1">IF(ISNUMBER($H605),INDEX(INDIRECT($D$4),MATCH('CF AUX'!P$14,INDIRECT($D$5),0),MATCH('CF AUX'!$I605,INDIRECT($D$7),0)),"")</f>
        <v/>
      </c>
      <c r="Q605" s="81" t="str">
        <f ca="1">IF(ISNUMBER($H605),INDEX(INDIRECT($D$4),MATCH('CF AUX'!Q$14,INDIRECT($D$5),0),MATCH('CF AUX'!$I605,INDIRECT($D$7),0)),"")</f>
        <v/>
      </c>
      <c r="R605" s="81" t="str">
        <f ca="1">IF(ISNUMBER($H605),INDEX(INDIRECT($D$4),MATCH('CF AUX'!R$14,INDIRECT($D$5),0),MATCH('CF AUX'!$I605,INDIRECT($D$7),0)),"")</f>
        <v/>
      </c>
      <c r="S605" s="81" t="str">
        <f ca="1">IF(ISNUMBER($H605),INDEX(INDIRECT($D$4),MATCH('CF AUX'!S$14,INDIRECT($D$5),0),MATCH('CF AUX'!$I605,INDIRECT($D$7),0)),"")</f>
        <v/>
      </c>
      <c r="T605" s="81" t="str">
        <f ca="1">IF(ISNUMBER($H605),INDEX(INDIRECT($D$4),MATCH('CF AUX'!T$14,INDIRECT($D$5),0),MATCH('CF AUX'!$I605,INDIRECT($D$7),0)),"")</f>
        <v/>
      </c>
      <c r="U605" s="81" t="str">
        <f ca="1">IF(ISNUMBER($H605),INDEX(INDIRECT($D$4),MATCH('CF AUX'!U$14,INDIRECT($D$5),0),MATCH('CF AUX'!$I605,INDIRECT($D$7),0)),"")</f>
        <v/>
      </c>
      <c r="V605" s="81" t="str">
        <f ca="1">IF(ISNUMBER($H605),INDEX(INDIRECT($D$4),MATCH('CF AUX'!V$14,INDIRECT($D$5),0),MATCH('CF AUX'!$I605,INDIRECT($D$7),0)),"")</f>
        <v/>
      </c>
      <c r="W605" s="81" t="str">
        <f ca="1">IF(ISNUMBER($H605),INDEX(INDIRECT($D$4),MATCH('CF AUX'!W$14,INDIRECT($D$5),0),MATCH('CF AUX'!$I605,INDIRECT($D$7),0)),"")</f>
        <v/>
      </c>
      <c r="X605" s="81" t="str">
        <f ca="1">IF(ISNUMBER($H605),INDEX(INDIRECT($D$4),MATCH('CF AUX'!X$14,INDIRECT($D$5),0),MATCH('CF AUX'!$I605,INDIRECT($D$7),0)),"")</f>
        <v/>
      </c>
      <c r="Y605" s="81" t="str">
        <f ca="1">IF(ISNUMBER($H605),INDEX(INDIRECT($D$4),MATCH('CF AUX'!Y$14,INDIRECT($D$5),0),MATCH('CF AUX'!$I605,INDIRECT($D$7),0)),"")</f>
        <v/>
      </c>
      <c r="Z605" s="81" t="str">
        <f ca="1">IF(ISNUMBER($H605),INDEX(INDIRECT($D$4),MATCH('CF AUX'!Z$14,INDIRECT($D$5),0),MATCH('CF AUX'!$I605,INDIRECT($D$7),0)),"")</f>
        <v/>
      </c>
      <c r="AA605" s="81" t="str">
        <f ca="1">IF(ISNUMBER($H605),INDEX(INDIRECT($D$4),MATCH('CF AUX'!AA$14,INDIRECT($D$5),0),MATCH('CF AUX'!$I605,INDIRECT($D$7),0)),"")</f>
        <v/>
      </c>
      <c r="AB605" s="81" t="str">
        <f ca="1">IF(ISNUMBER($H605),INDEX(INDIRECT($D$4),MATCH('CF AUX'!AB$14,INDIRECT($D$5),0),MATCH('CF AUX'!$I605,INDIRECT($D$7),0)),"")</f>
        <v/>
      </c>
      <c r="AC605" s="81" t="str">
        <f ca="1">IF(ISNUMBER($H605),INDEX(INDIRECT($D$4),MATCH('CF AUX'!AC$14,INDIRECT($D$5),0),MATCH('CF AUX'!$I605,INDIRECT($D$7),0)),"")</f>
        <v/>
      </c>
      <c r="AD605" s="81" t="str">
        <f ca="1">IF(ISNUMBER($H605),INDEX(INDIRECT($D$4),MATCH('CF AUX'!AD$14,INDIRECT($D$5),0),MATCH('CF AUX'!$I605,INDIRECT($D$7),0)),"")</f>
        <v/>
      </c>
      <c r="AE605" s="81" t="str">
        <f ca="1">IF(ISNUMBER($H605),INDEX(INDIRECT($D$4),MATCH('CF AUX'!AE$14,INDIRECT($D$5),0),MATCH('CF AUX'!$I605,INDIRECT($D$7),0)),"")</f>
        <v/>
      </c>
      <c r="AF605" s="81" t="str">
        <f ca="1">IF(ISNUMBER($H605),INDEX(INDIRECT($D$4),MATCH('CF AUX'!AF$14,INDIRECT($D$5),0),MATCH('CF AUX'!$I605,INDIRECT($D$7),0)),"")</f>
        <v/>
      </c>
      <c r="AG605" s="81" t="str">
        <f ca="1">IF(ISNUMBER($H605),INDEX(INDIRECT($D$4),MATCH('CF AUX'!AG$14,INDIRECT($D$5),0),MATCH('CF AUX'!$I605,INDIRECT($D$7),0)),"")</f>
        <v/>
      </c>
      <c r="AH605" s="81" t="str">
        <f ca="1">IF(ISNUMBER($H605),INDEX(INDIRECT($D$4),MATCH('CF AUX'!AH$14,INDIRECT($D$5),0),MATCH('CF AUX'!$I605,INDIRECT($D$7),0)),"")</f>
        <v/>
      </c>
      <c r="AI605" s="81" t="str">
        <f ca="1">IF(ISNUMBER($H605),INDEX(INDIRECT($D$4),MATCH('CF AUX'!AI$14,INDIRECT($D$5),0),MATCH('CF AUX'!$I605,INDIRECT($D$7),0)),"")</f>
        <v/>
      </c>
      <c r="AJ605" s="81" t="str">
        <f ca="1">IF(ISNUMBER($H605),INDEX(INDIRECT($D$4),MATCH('CF AUX'!AJ$14,INDIRECT($D$5),0),MATCH('CF AUX'!$I605,INDIRECT($D$7),0)),"")</f>
        <v/>
      </c>
      <c r="AK605" s="81" t="str">
        <f ca="1">IF(ISNUMBER($H605),INDEX(INDIRECT($D$4),MATCH('CF AUX'!AK$14,INDIRECT($D$5),0),MATCH('CF AUX'!$I605,INDIRECT($D$7),0)),"")</f>
        <v/>
      </c>
      <c r="AL605" s="81" t="str">
        <f ca="1">IF(ISNUMBER($H605),INDEX(INDIRECT($D$4),MATCH('CF AUX'!AL$14,INDIRECT($D$5),0),MATCH('CF AUX'!$I605,INDIRECT($D$7),0)),"")</f>
        <v/>
      </c>
      <c r="AM605" s="81" t="str">
        <f ca="1">IF(ISNUMBER($H605),INDEX(INDIRECT($D$4),MATCH('CF AUX'!AM$14,INDIRECT($D$5),0),MATCH('CF AUX'!$I605,INDIRECT($D$7),0)),"")</f>
        <v/>
      </c>
      <c r="AN605" s="81" t="str">
        <f ca="1">IF(ISNUMBER($H605),INDEX(INDIRECT($D$4),MATCH('CF AUX'!AN$14,INDIRECT($D$5),0),MATCH('CF AUX'!$I605,INDIRECT($D$7),0)),"")</f>
        <v/>
      </c>
      <c r="AO605" s="81" t="str">
        <f ca="1">IF(ISNUMBER($H605),INDEX(INDIRECT($D$4),MATCH('CF AUX'!AO$14,INDIRECT($D$5),0),MATCH('CF AUX'!$I605,INDIRECT($D$7),0)),"")</f>
        <v/>
      </c>
      <c r="AP605" s="81" t="str">
        <f ca="1">IF(ISNUMBER($H605),INDEX(INDIRECT($D$4),MATCH('CF AUX'!AP$14,INDIRECT($D$5),0),MATCH('CF AUX'!$I605,INDIRECT($D$7),0)),"")</f>
        <v/>
      </c>
      <c r="AQ605" s="81" t="str">
        <f ca="1">IF(ISNUMBER($H605),INDEX(INDIRECT($D$4),MATCH('CF AUX'!AQ$14,INDIRECT($D$5),0),MATCH('CF AUX'!$I605,INDIRECT($D$7),0)),"")</f>
        <v/>
      </c>
      <c r="AR605" s="81" t="str">
        <f ca="1">IF(ISNUMBER($H605),INDEX(INDIRECT($D$4),MATCH('CF AUX'!AR$14,INDIRECT($D$5),0),MATCH('CF AUX'!$I605,INDIRECT($D$7),0)),"")</f>
        <v/>
      </c>
      <c r="AS605" s="81" t="str">
        <f ca="1">IF(ISNUMBER($H605),INDEX(INDIRECT($D$4),MATCH('CF AUX'!AS$14,INDIRECT($D$5),0),MATCH('CF AUX'!$I605,INDIRECT($D$7),0)),"")</f>
        <v/>
      </c>
      <c r="AT605" s="81" t="str">
        <f ca="1">IF(ISNUMBER($H605),INDEX(INDIRECT($D$4),MATCH('CF AUX'!AT$14,INDIRECT($D$5),0),MATCH('CF AUX'!$I605,INDIRECT($D$7),0)),"")</f>
        <v/>
      </c>
      <c r="AU605" s="81" t="str">
        <f ca="1">IF(ISNUMBER($H605),INDEX(INDIRECT($D$4),MATCH('CF AUX'!AU$14,INDIRECT($D$5),0),MATCH('CF AUX'!$I605,INDIRECT($D$7),0)),"")</f>
        <v/>
      </c>
      <c r="AV605" s="81" t="str">
        <f ca="1">IF(ISNUMBER($H605),INDEX(INDIRECT($D$4),MATCH('CF AUX'!AV$14,INDIRECT($D$5),0),MATCH('CF AUX'!$I605,INDIRECT($D$7),0)),"")</f>
        <v/>
      </c>
      <c r="AW605" s="81" t="str">
        <f ca="1">IF(ISNUMBER($H605),INDEX(INDIRECT($D$4),MATCH('CF AUX'!AW$14,INDIRECT($D$5),0),MATCH('CF AUX'!$I605,INDIRECT($D$7),0)),"")</f>
        <v/>
      </c>
      <c r="AX605" s="81" t="str">
        <f ca="1">IF(ISNUMBER($H605),INDEX(INDIRECT($D$4),MATCH('CF AUX'!AX$14,INDIRECT($D$5),0),MATCH('CF AUX'!$I605,INDIRECT($D$7),0)),"")</f>
        <v/>
      </c>
      <c r="AY605" s="81" t="str">
        <f ca="1">IF(ISNUMBER($H605),INDEX(INDIRECT($D$4),MATCH('CF AUX'!AY$14,INDIRECT($D$5),0),MATCH('CF AUX'!$I605,INDIRECT($D$7),0)),"")</f>
        <v/>
      </c>
      <c r="AZ605" s="81" t="str">
        <f ca="1">IF(ISNUMBER($H605),INDEX(INDIRECT($D$4),MATCH('CF AUX'!AZ$14,INDIRECT($D$5),0),MATCH('CF AUX'!$I605,INDIRECT($D$7),0)),"")</f>
        <v/>
      </c>
      <c r="BB605" s="96" t="str" cm="1">
        <f t="array" aca="1" ref="BB605" ca="1">IF(ISNUMBER($H605),MMULT(J605:AZ605,TRANSPOSE(INDIRECT($D$8&amp;$G$4&amp;B593&amp;":"&amp;$G$6&amp;B593))),"")</f>
        <v/>
      </c>
      <c r="BD605" s="59">
        <f t="shared" si="151"/>
        <v>589</v>
      </c>
      <c r="BE605" s="80" t="str" cm="1">
        <f t="array" aca="1" ref="BE605" ca="1">IFERROR(INDEX(INDIRECT($D$4),MATCH(INDIRECT(BE$5&amp;$BD605),INDIRECT($D$6),0),MATCH($I605,INDIRECT($D$7),0)),"")</f>
        <v/>
      </c>
      <c r="BF605" s="81" t="str" cm="1">
        <f t="array" aca="1" ref="BF605" ca="1">IFERROR(INDEX(INDIRECT($D$4),MATCH(INDIRECT(BF$5&amp;$BD605),INDIRECT($D$6),0),MATCH($I605,INDIRECT($D$7),0)),"")</f>
        <v/>
      </c>
      <c r="BG605" s="81" t="str" cm="1">
        <f t="array" aca="1" ref="BG605" ca="1">IFERROR(INDEX(INDIRECT($D$4),MATCH(INDIRECT(BG$5&amp;$BD605),INDIRECT($D$6),0),MATCH($I605,INDIRECT($D$7),0)),"")</f>
        <v/>
      </c>
      <c r="BH605" s="81" t="str" cm="1">
        <f t="array" aca="1" ref="BH605" ca="1">IFERROR(INDEX(INDIRECT($D$4),MATCH(INDIRECT(BH$5&amp;$BD605),INDIRECT($D$6),0),MATCH($I605,INDIRECT($D$7),0)),"")</f>
        <v/>
      </c>
      <c r="BI605" s="81" t="str" cm="1">
        <f t="array" aca="1" ref="BI605" ca="1">IFERROR(INDEX(INDIRECT($D$4),MATCH(INDIRECT(BI$5&amp;$BD605),INDIRECT($D$6),0),MATCH($I605,INDIRECT($D$7),0)),"")</f>
        <v/>
      </c>
      <c r="BJ605" s="81" t="str" cm="1">
        <f t="array" aca="1" ref="BJ605" ca="1">IFERROR(INDEX(INDIRECT($D$4),MATCH(INDIRECT(BJ$5&amp;$BD605),INDIRECT($D$6),0),MATCH($I605,INDIRECT($D$7),0)),"")</f>
        <v/>
      </c>
      <c r="BK605" s="81" t="str" cm="1">
        <f t="array" aca="1" ref="BK605" ca="1">IFERROR(INDEX(INDIRECT($D$4),MATCH(INDIRECT(BK$5&amp;$BD605),INDIRECT($D$6),0),MATCH($I605,INDIRECT($D$7),0)),"")</f>
        <v/>
      </c>
      <c r="BL605" s="81" t="str" cm="1">
        <f t="array" aca="1" ref="BL605" ca="1">IFERROR(INDEX(INDIRECT($D$4),MATCH(INDIRECT(BL$5&amp;$BD605),INDIRECT($D$6),0),MATCH($I605,INDIRECT($D$7),0)),"")</f>
        <v/>
      </c>
      <c r="BM605" s="81" t="str" cm="1">
        <f t="array" aca="1" ref="BM605" ca="1">IFERROR(INDEX(INDIRECT($D$4),MATCH(INDIRECT(BM$5&amp;$BD605),INDIRECT($D$6),0),MATCH($I605,INDIRECT($D$7),0)),"")</f>
        <v/>
      </c>
      <c r="BN605" s="81" t="str" cm="1">
        <f t="array" aca="1" ref="BN605" ca="1">IFERROR(INDEX(INDIRECT($D$4),MATCH(INDIRECT(BN$5&amp;$BD605),INDIRECT($D$6),0),MATCH($I605,INDIRECT($D$7),0)),"")</f>
        <v/>
      </c>
      <c r="BO605" s="81" t="str" cm="1">
        <f t="array" aca="1" ref="BO605" ca="1">IFERROR(INDEX(INDIRECT($D$4),MATCH(INDIRECT(BO$5&amp;$BD605),INDIRECT($D$6),0),MATCH($I605,INDIRECT($D$7),0)),"")</f>
        <v/>
      </c>
      <c r="BP605" s="81" t="str" cm="1">
        <f t="array" aca="1" ref="BP605" ca="1">IFERROR(INDEX(INDIRECT($D$4),MATCH(INDIRECT(BP$5&amp;$BD605),INDIRECT($D$6),0),MATCH($I605,INDIRECT($D$7),0)),"")</f>
        <v/>
      </c>
      <c r="BQ605" s="81" t="str" cm="1">
        <f t="array" aca="1" ref="BQ605" ca="1">IFERROR(INDEX(INDIRECT($D$4),MATCH(INDIRECT(BQ$5&amp;$BD605),INDIRECT($D$6),0),MATCH($I605,INDIRECT($D$7),0)),"")</f>
        <v/>
      </c>
      <c r="BR605" s="81" t="str" cm="1">
        <f t="array" aca="1" ref="BR605" ca="1">IFERROR(INDEX(INDIRECT($D$4),MATCH(INDIRECT(BR$5&amp;$BD605),INDIRECT($D$6),0),MATCH($I605,INDIRECT($D$7),0)),"")</f>
        <v/>
      </c>
      <c r="BS605" s="81" t="str" cm="1">
        <f t="array" aca="1" ref="BS605" ca="1">IFERROR(INDEX(INDIRECT($D$4),MATCH(INDIRECT(BS$5&amp;$BD605),INDIRECT($D$6),0),MATCH($I605,INDIRECT($D$7),0)),"")</f>
        <v/>
      </c>
      <c r="BT605" s="81" t="str" cm="1">
        <f t="array" aca="1" ref="BT605" ca="1">IFERROR(INDEX(INDIRECT($D$4),MATCH(INDIRECT(BT$5&amp;$BD605),INDIRECT($D$6),0),MATCH($I605,INDIRECT($D$7),0)),"")</f>
        <v/>
      </c>
      <c r="BU605" s="81" t="str" cm="1">
        <f t="array" aca="1" ref="BU605" ca="1">IFERROR(INDEX(INDIRECT($D$4),MATCH(INDIRECT(BU$5&amp;$BD605),INDIRECT($D$6),0),MATCH($I605,INDIRECT($D$7),0)),"")</f>
        <v/>
      </c>
      <c r="BV605" s="99" t="str" cm="1">
        <f t="array" aca="1" ref="BV605" ca="1">IFERROR(INDEX(INDIRECT($D$4),MATCH(INDIRECT(BV$5&amp;$BD605),INDIRECT($D$6),0),MATCH($I605,INDIRECT($D$7),0)),"")</f>
        <v/>
      </c>
      <c r="BX605" s="80"/>
      <c r="BY605" s="81"/>
      <c r="BZ605" s="81"/>
      <c r="CA605" s="81"/>
      <c r="CB605" s="81"/>
      <c r="CC605" s="81"/>
      <c r="CD605" s="81"/>
      <c r="CE605" s="81"/>
      <c r="CF605" s="81"/>
      <c r="CG605" s="81"/>
      <c r="CH605" s="81"/>
      <c r="CI605" s="81"/>
      <c r="CJ605" s="81"/>
      <c r="CK605" s="81"/>
      <c r="CL605" s="81"/>
      <c r="CM605" s="81"/>
      <c r="CN605" s="81"/>
      <c r="CO605" s="99"/>
      <c r="CQ605" s="113"/>
      <c r="CR605" s="59" t="str">
        <f t="shared" si="150"/>
        <v/>
      </c>
      <c r="CS605" s="60"/>
      <c r="CT605" s="123" t="str">
        <f t="shared" ca="1" si="147"/>
        <v/>
      </c>
      <c r="CU605" s="80" t="str">
        <f>IF(ISNUMBER($CS605),INDEX(IRF.New!$CS$7:$DJ$37,MATCH(B593+1,IRF.New!$B$7:$B$37,0),MATCH($CT605,IRF.New!$CS$5:$DJ$5,0)),"")</f>
        <v/>
      </c>
      <c r="CV605" s="81"/>
      <c r="CW605" s="81" t="str">
        <f t="shared" si="148"/>
        <v/>
      </c>
      <c r="CX605" s="81"/>
      <c r="CY605" s="81"/>
      <c r="CZ605" s="94"/>
      <c r="DA605" s="94" t="str">
        <f>IF(ISNUMBER(CS605),INDEX(IRF.New!$CS$2:$DJ$2,MATCH('CF AUX'!$CT605,IRF.New!$CS$5:$DJ$5,0)),"")</f>
        <v/>
      </c>
      <c r="DB605" s="72"/>
      <c r="DD605" s="132" t="str">
        <f>IF(ISNUMBER(CS605),INDEX(IRF.New!$D$7:$CO$37,MATCH('CF AUX'!C588,IRF.New!$C$7:$C$37,0),MATCH(CT605,IRF.New!$D$5:$CO$5,0)),"")</f>
        <v/>
      </c>
    </row>
    <row r="606" spans="1:108" x14ac:dyDescent="0.25">
      <c r="A606" s="59"/>
      <c r="B606" s="73" t="s">
        <v>252</v>
      </c>
      <c r="C606" s="89">
        <f>ROW(CY590)</f>
        <v>590</v>
      </c>
      <c r="D606" s="90">
        <f>ROW(CY607)</f>
        <v>607</v>
      </c>
      <c r="F606" s="136" t="str">
        <f t="shared" si="149"/>
        <v/>
      </c>
      <c r="H606" s="65"/>
      <c r="I606" s="129" t="str">
        <f ca="1">IF(ISNUMBER(H606),INDEX(IRF.New!$CS$5:$DJ$5,MATCH('CF AUX'!H606,INDIRECT("IRF.New!$CS$"&amp;C590&amp;":$DJ$"&amp;C590),0)),"")</f>
        <v/>
      </c>
      <c r="J606" s="80" t="str">
        <f ca="1">IF(ISNUMBER($H606),INDEX(INDIRECT($D$4),MATCH('CF AUX'!J$14,INDIRECT($D$5),0),MATCH('CF AUX'!$I606,INDIRECT($D$7),0)),"")</f>
        <v/>
      </c>
      <c r="K606" s="81" t="str">
        <f ca="1">IF(ISNUMBER($H606),INDEX(INDIRECT($D$4),MATCH('CF AUX'!K$14,INDIRECT($D$5),0),MATCH('CF AUX'!$I606,INDIRECT($D$7),0)),"")</f>
        <v/>
      </c>
      <c r="L606" s="81" t="str">
        <f ca="1">IF(ISNUMBER($H606),INDEX(INDIRECT($D$4),MATCH('CF AUX'!L$14,INDIRECT($D$5),0),MATCH('CF AUX'!$I606,INDIRECT($D$7),0)),"")</f>
        <v/>
      </c>
      <c r="M606" s="81" t="str">
        <f ca="1">IF(ISNUMBER($H606),INDEX(INDIRECT($D$4),MATCH('CF AUX'!M$14,INDIRECT($D$5),0),MATCH('CF AUX'!$I606,INDIRECT($D$7),0)),"")</f>
        <v/>
      </c>
      <c r="N606" s="81" t="str">
        <f ca="1">IF(ISNUMBER($H606),INDEX(INDIRECT($D$4),MATCH('CF AUX'!N$14,INDIRECT($D$5),0),MATCH('CF AUX'!$I606,INDIRECT($D$7),0)),"")</f>
        <v/>
      </c>
      <c r="O606" s="81" t="str">
        <f ca="1">IF(ISNUMBER($H606),INDEX(INDIRECT($D$4),MATCH('CF AUX'!O$14,INDIRECT($D$5),0),MATCH('CF AUX'!$I606,INDIRECT($D$7),0)),"")</f>
        <v/>
      </c>
      <c r="P606" s="81" t="str">
        <f ca="1">IF(ISNUMBER($H606),INDEX(INDIRECT($D$4),MATCH('CF AUX'!P$14,INDIRECT($D$5),0),MATCH('CF AUX'!$I606,INDIRECT($D$7),0)),"")</f>
        <v/>
      </c>
      <c r="Q606" s="81" t="str">
        <f ca="1">IF(ISNUMBER($H606),INDEX(INDIRECT($D$4),MATCH('CF AUX'!Q$14,INDIRECT($D$5),0),MATCH('CF AUX'!$I606,INDIRECT($D$7),0)),"")</f>
        <v/>
      </c>
      <c r="R606" s="81" t="str">
        <f ca="1">IF(ISNUMBER($H606),INDEX(INDIRECT($D$4),MATCH('CF AUX'!R$14,INDIRECT($D$5),0),MATCH('CF AUX'!$I606,INDIRECT($D$7),0)),"")</f>
        <v/>
      </c>
      <c r="S606" s="81" t="str">
        <f ca="1">IF(ISNUMBER($H606),INDEX(INDIRECT($D$4),MATCH('CF AUX'!S$14,INDIRECT($D$5),0),MATCH('CF AUX'!$I606,INDIRECT($D$7),0)),"")</f>
        <v/>
      </c>
      <c r="T606" s="81" t="str">
        <f ca="1">IF(ISNUMBER($H606),INDEX(INDIRECT($D$4),MATCH('CF AUX'!T$14,INDIRECT($D$5),0),MATCH('CF AUX'!$I606,INDIRECT($D$7),0)),"")</f>
        <v/>
      </c>
      <c r="U606" s="81" t="str">
        <f ca="1">IF(ISNUMBER($H606),INDEX(INDIRECT($D$4),MATCH('CF AUX'!U$14,INDIRECT($D$5),0),MATCH('CF AUX'!$I606,INDIRECT($D$7),0)),"")</f>
        <v/>
      </c>
      <c r="V606" s="81" t="str">
        <f ca="1">IF(ISNUMBER($H606),INDEX(INDIRECT($D$4),MATCH('CF AUX'!V$14,INDIRECT($D$5),0),MATCH('CF AUX'!$I606,INDIRECT($D$7),0)),"")</f>
        <v/>
      </c>
      <c r="W606" s="81" t="str">
        <f ca="1">IF(ISNUMBER($H606),INDEX(INDIRECT($D$4),MATCH('CF AUX'!W$14,INDIRECT($D$5),0),MATCH('CF AUX'!$I606,INDIRECT($D$7),0)),"")</f>
        <v/>
      </c>
      <c r="X606" s="81" t="str">
        <f ca="1">IF(ISNUMBER($H606),INDEX(INDIRECT($D$4),MATCH('CF AUX'!X$14,INDIRECT($D$5),0),MATCH('CF AUX'!$I606,INDIRECT($D$7),0)),"")</f>
        <v/>
      </c>
      <c r="Y606" s="81" t="str">
        <f ca="1">IF(ISNUMBER($H606),INDEX(INDIRECT($D$4),MATCH('CF AUX'!Y$14,INDIRECT($D$5),0),MATCH('CF AUX'!$I606,INDIRECT($D$7),0)),"")</f>
        <v/>
      </c>
      <c r="Z606" s="81" t="str">
        <f ca="1">IF(ISNUMBER($H606),INDEX(INDIRECT($D$4),MATCH('CF AUX'!Z$14,INDIRECT($D$5),0),MATCH('CF AUX'!$I606,INDIRECT($D$7),0)),"")</f>
        <v/>
      </c>
      <c r="AA606" s="81" t="str">
        <f ca="1">IF(ISNUMBER($H606),INDEX(INDIRECT($D$4),MATCH('CF AUX'!AA$14,INDIRECT($D$5),0),MATCH('CF AUX'!$I606,INDIRECT($D$7),0)),"")</f>
        <v/>
      </c>
      <c r="AB606" s="81" t="str">
        <f ca="1">IF(ISNUMBER($H606),INDEX(INDIRECT($D$4),MATCH('CF AUX'!AB$14,INDIRECT($D$5),0),MATCH('CF AUX'!$I606,INDIRECT($D$7),0)),"")</f>
        <v/>
      </c>
      <c r="AC606" s="81" t="str">
        <f ca="1">IF(ISNUMBER($H606),INDEX(INDIRECT($D$4),MATCH('CF AUX'!AC$14,INDIRECT($D$5),0),MATCH('CF AUX'!$I606,INDIRECT($D$7),0)),"")</f>
        <v/>
      </c>
      <c r="AD606" s="81" t="str">
        <f ca="1">IF(ISNUMBER($H606),INDEX(INDIRECT($D$4),MATCH('CF AUX'!AD$14,INDIRECT($D$5),0),MATCH('CF AUX'!$I606,INDIRECT($D$7),0)),"")</f>
        <v/>
      </c>
      <c r="AE606" s="81" t="str">
        <f ca="1">IF(ISNUMBER($H606),INDEX(INDIRECT($D$4),MATCH('CF AUX'!AE$14,INDIRECT($D$5),0),MATCH('CF AUX'!$I606,INDIRECT($D$7),0)),"")</f>
        <v/>
      </c>
      <c r="AF606" s="81" t="str">
        <f ca="1">IF(ISNUMBER($H606),INDEX(INDIRECT($D$4),MATCH('CF AUX'!AF$14,INDIRECT($D$5),0),MATCH('CF AUX'!$I606,INDIRECT($D$7),0)),"")</f>
        <v/>
      </c>
      <c r="AG606" s="81" t="str">
        <f ca="1">IF(ISNUMBER($H606),INDEX(INDIRECT($D$4),MATCH('CF AUX'!AG$14,INDIRECT($D$5),0),MATCH('CF AUX'!$I606,INDIRECT($D$7),0)),"")</f>
        <v/>
      </c>
      <c r="AH606" s="81" t="str">
        <f ca="1">IF(ISNUMBER($H606),INDEX(INDIRECT($D$4),MATCH('CF AUX'!AH$14,INDIRECT($D$5),0),MATCH('CF AUX'!$I606,INDIRECT($D$7),0)),"")</f>
        <v/>
      </c>
      <c r="AI606" s="81" t="str">
        <f ca="1">IF(ISNUMBER($H606),INDEX(INDIRECT($D$4),MATCH('CF AUX'!AI$14,INDIRECT($D$5),0),MATCH('CF AUX'!$I606,INDIRECT($D$7),0)),"")</f>
        <v/>
      </c>
      <c r="AJ606" s="81" t="str">
        <f ca="1">IF(ISNUMBER($H606),INDEX(INDIRECT($D$4),MATCH('CF AUX'!AJ$14,INDIRECT($D$5),0),MATCH('CF AUX'!$I606,INDIRECT($D$7),0)),"")</f>
        <v/>
      </c>
      <c r="AK606" s="81" t="str">
        <f ca="1">IF(ISNUMBER($H606),INDEX(INDIRECT($D$4),MATCH('CF AUX'!AK$14,INDIRECT($D$5),0),MATCH('CF AUX'!$I606,INDIRECT($D$7),0)),"")</f>
        <v/>
      </c>
      <c r="AL606" s="81" t="str">
        <f ca="1">IF(ISNUMBER($H606),INDEX(INDIRECT($D$4),MATCH('CF AUX'!AL$14,INDIRECT($D$5),0),MATCH('CF AUX'!$I606,INDIRECT($D$7),0)),"")</f>
        <v/>
      </c>
      <c r="AM606" s="81" t="str">
        <f ca="1">IF(ISNUMBER($H606),INDEX(INDIRECT($D$4),MATCH('CF AUX'!AM$14,INDIRECT($D$5),0),MATCH('CF AUX'!$I606,INDIRECT($D$7),0)),"")</f>
        <v/>
      </c>
      <c r="AN606" s="81" t="str">
        <f ca="1">IF(ISNUMBER($H606),INDEX(INDIRECT($D$4),MATCH('CF AUX'!AN$14,INDIRECT($D$5),0),MATCH('CF AUX'!$I606,INDIRECT($D$7),0)),"")</f>
        <v/>
      </c>
      <c r="AO606" s="81" t="str">
        <f ca="1">IF(ISNUMBER($H606),INDEX(INDIRECT($D$4),MATCH('CF AUX'!AO$14,INDIRECT($D$5),0),MATCH('CF AUX'!$I606,INDIRECT($D$7),0)),"")</f>
        <v/>
      </c>
      <c r="AP606" s="81" t="str">
        <f ca="1">IF(ISNUMBER($H606),INDEX(INDIRECT($D$4),MATCH('CF AUX'!AP$14,INDIRECT($D$5),0),MATCH('CF AUX'!$I606,INDIRECT($D$7),0)),"")</f>
        <v/>
      </c>
      <c r="AQ606" s="81" t="str">
        <f ca="1">IF(ISNUMBER($H606),INDEX(INDIRECT($D$4),MATCH('CF AUX'!AQ$14,INDIRECT($D$5),0),MATCH('CF AUX'!$I606,INDIRECT($D$7),0)),"")</f>
        <v/>
      </c>
      <c r="AR606" s="81" t="str">
        <f ca="1">IF(ISNUMBER($H606),INDEX(INDIRECT($D$4),MATCH('CF AUX'!AR$14,INDIRECT($D$5),0),MATCH('CF AUX'!$I606,INDIRECT($D$7),0)),"")</f>
        <v/>
      </c>
      <c r="AS606" s="81" t="str">
        <f ca="1">IF(ISNUMBER($H606),INDEX(INDIRECT($D$4),MATCH('CF AUX'!AS$14,INDIRECT($D$5),0),MATCH('CF AUX'!$I606,INDIRECT($D$7),0)),"")</f>
        <v/>
      </c>
      <c r="AT606" s="81" t="str">
        <f ca="1">IF(ISNUMBER($H606),INDEX(INDIRECT($D$4),MATCH('CF AUX'!AT$14,INDIRECT($D$5),0),MATCH('CF AUX'!$I606,INDIRECT($D$7),0)),"")</f>
        <v/>
      </c>
      <c r="AU606" s="81" t="str">
        <f ca="1">IF(ISNUMBER($H606),INDEX(INDIRECT($D$4),MATCH('CF AUX'!AU$14,INDIRECT($D$5),0),MATCH('CF AUX'!$I606,INDIRECT($D$7),0)),"")</f>
        <v/>
      </c>
      <c r="AV606" s="81" t="str">
        <f ca="1">IF(ISNUMBER($H606),INDEX(INDIRECT($D$4),MATCH('CF AUX'!AV$14,INDIRECT($D$5),0),MATCH('CF AUX'!$I606,INDIRECT($D$7),0)),"")</f>
        <v/>
      </c>
      <c r="AW606" s="81" t="str">
        <f ca="1">IF(ISNUMBER($H606),INDEX(INDIRECT($D$4),MATCH('CF AUX'!AW$14,INDIRECT($D$5),0),MATCH('CF AUX'!$I606,INDIRECT($D$7),0)),"")</f>
        <v/>
      </c>
      <c r="AX606" s="81" t="str">
        <f ca="1">IF(ISNUMBER($H606),INDEX(INDIRECT($D$4),MATCH('CF AUX'!AX$14,INDIRECT($D$5),0),MATCH('CF AUX'!$I606,INDIRECT($D$7),0)),"")</f>
        <v/>
      </c>
      <c r="AY606" s="81" t="str">
        <f ca="1">IF(ISNUMBER($H606),INDEX(INDIRECT($D$4),MATCH('CF AUX'!AY$14,INDIRECT($D$5),0),MATCH('CF AUX'!$I606,INDIRECT($D$7),0)),"")</f>
        <v/>
      </c>
      <c r="AZ606" s="81" t="str">
        <f ca="1">IF(ISNUMBER($H606),INDEX(INDIRECT($D$4),MATCH('CF AUX'!AZ$14,INDIRECT($D$5),0),MATCH('CF AUX'!$I606,INDIRECT($D$7),0)),"")</f>
        <v/>
      </c>
      <c r="BB606" s="96" t="str" cm="1">
        <f t="array" aca="1" ref="BB606" ca="1">IF(ISNUMBER($H606),MMULT(J606:AZ606,TRANSPOSE(INDIRECT($D$8&amp;$G$4&amp;B593&amp;":"&amp;$G$6&amp;B593))),"")</f>
        <v/>
      </c>
      <c r="BD606" s="59">
        <f t="shared" si="151"/>
        <v>589</v>
      </c>
      <c r="BE606" s="80" t="str" cm="1">
        <f t="array" aca="1" ref="BE606" ca="1">IFERROR(INDEX(INDIRECT($D$4),MATCH(INDIRECT(BE$5&amp;$BD606),INDIRECT($D$6),0),MATCH($I606,INDIRECT($D$7),0)),"")</f>
        <v/>
      </c>
      <c r="BF606" s="81" t="str" cm="1">
        <f t="array" aca="1" ref="BF606" ca="1">IFERROR(INDEX(INDIRECT($D$4),MATCH(INDIRECT(BF$5&amp;$BD606),INDIRECT($D$6),0),MATCH($I606,INDIRECT($D$7),0)),"")</f>
        <v/>
      </c>
      <c r="BG606" s="81" t="str" cm="1">
        <f t="array" aca="1" ref="BG606" ca="1">IFERROR(INDEX(INDIRECT($D$4),MATCH(INDIRECT(BG$5&amp;$BD606),INDIRECT($D$6),0),MATCH($I606,INDIRECT($D$7),0)),"")</f>
        <v/>
      </c>
      <c r="BH606" s="81" t="str" cm="1">
        <f t="array" aca="1" ref="BH606" ca="1">IFERROR(INDEX(INDIRECT($D$4),MATCH(INDIRECT(BH$5&amp;$BD606),INDIRECT($D$6),0),MATCH($I606,INDIRECT($D$7),0)),"")</f>
        <v/>
      </c>
      <c r="BI606" s="81" t="str" cm="1">
        <f t="array" aca="1" ref="BI606" ca="1">IFERROR(INDEX(INDIRECT($D$4),MATCH(INDIRECT(BI$5&amp;$BD606),INDIRECT($D$6),0),MATCH($I606,INDIRECT($D$7),0)),"")</f>
        <v/>
      </c>
      <c r="BJ606" s="81" t="str" cm="1">
        <f t="array" aca="1" ref="BJ606" ca="1">IFERROR(INDEX(INDIRECT($D$4),MATCH(INDIRECT(BJ$5&amp;$BD606),INDIRECT($D$6),0),MATCH($I606,INDIRECT($D$7),0)),"")</f>
        <v/>
      </c>
      <c r="BK606" s="81" t="str" cm="1">
        <f t="array" aca="1" ref="BK606" ca="1">IFERROR(INDEX(INDIRECT($D$4),MATCH(INDIRECT(BK$5&amp;$BD606),INDIRECT($D$6),0),MATCH($I606,INDIRECT($D$7),0)),"")</f>
        <v/>
      </c>
      <c r="BL606" s="81" t="str" cm="1">
        <f t="array" aca="1" ref="BL606" ca="1">IFERROR(INDEX(INDIRECT($D$4),MATCH(INDIRECT(BL$5&amp;$BD606),INDIRECT($D$6),0),MATCH($I606,INDIRECT($D$7),0)),"")</f>
        <v/>
      </c>
      <c r="BM606" s="81" t="str" cm="1">
        <f t="array" aca="1" ref="BM606" ca="1">IFERROR(INDEX(INDIRECT($D$4),MATCH(INDIRECT(BM$5&amp;$BD606),INDIRECT($D$6),0),MATCH($I606,INDIRECT($D$7),0)),"")</f>
        <v/>
      </c>
      <c r="BN606" s="81" t="str" cm="1">
        <f t="array" aca="1" ref="BN606" ca="1">IFERROR(INDEX(INDIRECT($D$4),MATCH(INDIRECT(BN$5&amp;$BD606),INDIRECT($D$6),0),MATCH($I606,INDIRECT($D$7),0)),"")</f>
        <v/>
      </c>
      <c r="BO606" s="81" t="str" cm="1">
        <f t="array" aca="1" ref="BO606" ca="1">IFERROR(INDEX(INDIRECT($D$4),MATCH(INDIRECT(BO$5&amp;$BD606),INDIRECT($D$6),0),MATCH($I606,INDIRECT($D$7),0)),"")</f>
        <v/>
      </c>
      <c r="BP606" s="81" t="str" cm="1">
        <f t="array" aca="1" ref="BP606" ca="1">IFERROR(INDEX(INDIRECT($D$4),MATCH(INDIRECT(BP$5&amp;$BD606),INDIRECT($D$6),0),MATCH($I606,INDIRECT($D$7),0)),"")</f>
        <v/>
      </c>
      <c r="BQ606" s="81" t="str" cm="1">
        <f t="array" aca="1" ref="BQ606" ca="1">IFERROR(INDEX(INDIRECT($D$4),MATCH(INDIRECT(BQ$5&amp;$BD606),INDIRECT($D$6),0),MATCH($I606,INDIRECT($D$7),0)),"")</f>
        <v/>
      </c>
      <c r="BR606" s="81" t="str" cm="1">
        <f t="array" aca="1" ref="BR606" ca="1">IFERROR(INDEX(INDIRECT($D$4),MATCH(INDIRECT(BR$5&amp;$BD606),INDIRECT($D$6),0),MATCH($I606,INDIRECT($D$7),0)),"")</f>
        <v/>
      </c>
      <c r="BS606" s="81" t="str" cm="1">
        <f t="array" aca="1" ref="BS606" ca="1">IFERROR(INDEX(INDIRECT($D$4),MATCH(INDIRECT(BS$5&amp;$BD606),INDIRECT($D$6),0),MATCH($I606,INDIRECT($D$7),0)),"")</f>
        <v/>
      </c>
      <c r="BT606" s="81" t="str" cm="1">
        <f t="array" aca="1" ref="BT606" ca="1">IFERROR(INDEX(INDIRECT($D$4),MATCH(INDIRECT(BT$5&amp;$BD606),INDIRECT($D$6),0),MATCH($I606,INDIRECT($D$7),0)),"")</f>
        <v/>
      </c>
      <c r="BU606" s="81" t="str" cm="1">
        <f t="array" aca="1" ref="BU606" ca="1">IFERROR(INDEX(INDIRECT($D$4),MATCH(INDIRECT(BU$5&amp;$BD606),INDIRECT($D$6),0),MATCH($I606,INDIRECT($D$7),0)),"")</f>
        <v/>
      </c>
      <c r="BV606" s="99" t="str" cm="1">
        <f t="array" aca="1" ref="BV606" ca="1">IFERROR(INDEX(INDIRECT($D$4),MATCH(INDIRECT(BV$5&amp;$BD606),INDIRECT($D$6),0),MATCH($I606,INDIRECT($D$7),0)),"")</f>
        <v/>
      </c>
      <c r="BX606" s="80"/>
      <c r="BY606" s="81"/>
      <c r="BZ606" s="81"/>
      <c r="CA606" s="81"/>
      <c r="CB606" s="81"/>
      <c r="CC606" s="81"/>
      <c r="CD606" s="81"/>
      <c r="CE606" s="81"/>
      <c r="CF606" s="81"/>
      <c r="CG606" s="81"/>
      <c r="CH606" s="81"/>
      <c r="CI606" s="81"/>
      <c r="CJ606" s="81"/>
      <c r="CK606" s="81"/>
      <c r="CL606" s="81"/>
      <c r="CM606" s="81"/>
      <c r="CN606" s="81"/>
      <c r="CO606" s="99"/>
      <c r="CQ606" s="113"/>
      <c r="CR606" s="59" t="str">
        <f t="shared" si="150"/>
        <v/>
      </c>
      <c r="CS606" s="60"/>
      <c r="CT606" s="123" t="str">
        <f t="shared" ca="1" si="147"/>
        <v/>
      </c>
      <c r="CU606" s="80" t="str">
        <f>IF(ISNUMBER($CS606),INDEX(IRF.New!$CS$7:$DJ$37,MATCH(B593+1,IRF.New!$B$7:$B$37,0),MATCH($CT606,IRF.New!$CS$5:$DJ$5,0)),"")</f>
        <v/>
      </c>
      <c r="CV606" s="81"/>
      <c r="CW606" s="81" t="str">
        <f t="shared" si="148"/>
        <v/>
      </c>
      <c r="CX606" s="81"/>
      <c r="CY606" s="81"/>
      <c r="CZ606" s="94"/>
      <c r="DA606" s="94" t="str">
        <f>IF(ISNUMBER(CS606),INDEX(IRF.New!$CS$2:$DJ$2,MATCH('CF AUX'!$CT606,IRF.New!$CS$5:$DJ$5,0)),"")</f>
        <v/>
      </c>
      <c r="DB606" s="72"/>
      <c r="DD606" s="132" t="str">
        <f>IF(ISNUMBER(CS606),INDEX(IRF.New!$D$7:$CO$37,MATCH('CF AUX'!C588,IRF.New!$C$7:$C$37,0),MATCH(CT606,IRF.New!$D$5:$CO$5,0)),"")</f>
        <v/>
      </c>
    </row>
    <row r="607" spans="1:108" x14ac:dyDescent="0.25">
      <c r="F607" s="137" t="str">
        <f t="shared" si="149"/>
        <v/>
      </c>
      <c r="H607" s="68"/>
      <c r="I607" s="130" t="str">
        <f ca="1">IF(ISNUMBER(H607),INDEX(IRF.New!$CS$5:$DJ$5,MATCH('CF AUX'!H607,INDIRECT("IRF.New!$CS$"&amp;C590&amp;":$DJ$"&amp;C590),0)),"")</f>
        <v/>
      </c>
      <c r="J607" s="82" t="str">
        <f ca="1">IF(ISNUMBER($H607),INDEX(INDIRECT($D$4),MATCH('CF AUX'!J$14,INDIRECT($D$5),0),MATCH('CF AUX'!$I607,INDIRECT($D$7),0)),"")</f>
        <v/>
      </c>
      <c r="K607" s="83" t="str">
        <f ca="1">IF(ISNUMBER($H607),INDEX(INDIRECT($D$4),MATCH('CF AUX'!K$14,INDIRECT($D$5),0),MATCH('CF AUX'!$I607,INDIRECT($D$7),0)),"")</f>
        <v/>
      </c>
      <c r="L607" s="83" t="str">
        <f ca="1">IF(ISNUMBER($H607),INDEX(INDIRECT($D$4),MATCH('CF AUX'!L$14,INDIRECT($D$5),0),MATCH('CF AUX'!$I607,INDIRECT($D$7),0)),"")</f>
        <v/>
      </c>
      <c r="M607" s="83" t="str">
        <f ca="1">IF(ISNUMBER($H607),INDEX(INDIRECT($D$4),MATCH('CF AUX'!M$14,INDIRECT($D$5),0),MATCH('CF AUX'!$I607,INDIRECT($D$7),0)),"")</f>
        <v/>
      </c>
      <c r="N607" s="83" t="str">
        <f ca="1">IF(ISNUMBER($H607),INDEX(INDIRECT($D$4),MATCH('CF AUX'!N$14,INDIRECT($D$5),0),MATCH('CF AUX'!$I607,INDIRECT($D$7),0)),"")</f>
        <v/>
      </c>
      <c r="O607" s="83" t="str">
        <f ca="1">IF(ISNUMBER($H607),INDEX(INDIRECT($D$4),MATCH('CF AUX'!O$14,INDIRECT($D$5),0),MATCH('CF AUX'!$I607,INDIRECT($D$7),0)),"")</f>
        <v/>
      </c>
      <c r="P607" s="83" t="str">
        <f ca="1">IF(ISNUMBER($H607),INDEX(INDIRECT($D$4),MATCH('CF AUX'!P$14,INDIRECT($D$5),0),MATCH('CF AUX'!$I607,INDIRECT($D$7),0)),"")</f>
        <v/>
      </c>
      <c r="Q607" s="83" t="str">
        <f ca="1">IF(ISNUMBER($H607),INDEX(INDIRECT($D$4),MATCH('CF AUX'!Q$14,INDIRECT($D$5),0),MATCH('CF AUX'!$I607,INDIRECT($D$7),0)),"")</f>
        <v/>
      </c>
      <c r="R607" s="83" t="str">
        <f ca="1">IF(ISNUMBER($H607),INDEX(INDIRECT($D$4),MATCH('CF AUX'!R$14,INDIRECT($D$5),0),MATCH('CF AUX'!$I607,INDIRECT($D$7),0)),"")</f>
        <v/>
      </c>
      <c r="S607" s="83" t="str">
        <f ca="1">IF(ISNUMBER($H607),INDEX(INDIRECT($D$4),MATCH('CF AUX'!S$14,INDIRECT($D$5),0),MATCH('CF AUX'!$I607,INDIRECT($D$7),0)),"")</f>
        <v/>
      </c>
      <c r="T607" s="83" t="str">
        <f ca="1">IF(ISNUMBER($H607),INDEX(INDIRECT($D$4),MATCH('CF AUX'!T$14,INDIRECT($D$5),0),MATCH('CF AUX'!$I607,INDIRECT($D$7),0)),"")</f>
        <v/>
      </c>
      <c r="U607" s="83" t="str">
        <f ca="1">IF(ISNUMBER($H607),INDEX(INDIRECT($D$4),MATCH('CF AUX'!U$14,INDIRECT($D$5),0),MATCH('CF AUX'!$I607,INDIRECT($D$7),0)),"")</f>
        <v/>
      </c>
      <c r="V607" s="83" t="str">
        <f ca="1">IF(ISNUMBER($H607),INDEX(INDIRECT($D$4),MATCH('CF AUX'!V$14,INDIRECT($D$5),0),MATCH('CF AUX'!$I607,INDIRECT($D$7),0)),"")</f>
        <v/>
      </c>
      <c r="W607" s="83" t="str">
        <f ca="1">IF(ISNUMBER($H607),INDEX(INDIRECT($D$4),MATCH('CF AUX'!W$14,INDIRECT($D$5),0),MATCH('CF AUX'!$I607,INDIRECT($D$7),0)),"")</f>
        <v/>
      </c>
      <c r="X607" s="83" t="str">
        <f ca="1">IF(ISNUMBER($H607),INDEX(INDIRECT($D$4),MATCH('CF AUX'!X$14,INDIRECT($D$5),0),MATCH('CF AUX'!$I607,INDIRECT($D$7),0)),"")</f>
        <v/>
      </c>
      <c r="Y607" s="83" t="str">
        <f ca="1">IF(ISNUMBER($H607),INDEX(INDIRECT($D$4),MATCH('CF AUX'!Y$14,INDIRECT($D$5),0),MATCH('CF AUX'!$I607,INDIRECT($D$7),0)),"")</f>
        <v/>
      </c>
      <c r="Z607" s="83" t="str">
        <f ca="1">IF(ISNUMBER($H607),INDEX(INDIRECT($D$4),MATCH('CF AUX'!Z$14,INDIRECT($D$5),0),MATCH('CF AUX'!$I607,INDIRECT($D$7),0)),"")</f>
        <v/>
      </c>
      <c r="AA607" s="83" t="str">
        <f ca="1">IF(ISNUMBER($H607),INDEX(INDIRECT($D$4),MATCH('CF AUX'!AA$14,INDIRECT($D$5),0),MATCH('CF AUX'!$I607,INDIRECT($D$7),0)),"")</f>
        <v/>
      </c>
      <c r="AB607" s="83" t="str">
        <f ca="1">IF(ISNUMBER($H607),INDEX(INDIRECT($D$4),MATCH('CF AUX'!AB$14,INDIRECT($D$5),0),MATCH('CF AUX'!$I607,INDIRECT($D$7),0)),"")</f>
        <v/>
      </c>
      <c r="AC607" s="83" t="str">
        <f ca="1">IF(ISNUMBER($H607),INDEX(INDIRECT($D$4),MATCH('CF AUX'!AC$14,INDIRECT($D$5),0),MATCH('CF AUX'!$I607,INDIRECT($D$7),0)),"")</f>
        <v/>
      </c>
      <c r="AD607" s="83" t="str">
        <f ca="1">IF(ISNUMBER($H607),INDEX(INDIRECT($D$4),MATCH('CF AUX'!AD$14,INDIRECT($D$5),0),MATCH('CF AUX'!$I607,INDIRECT($D$7),0)),"")</f>
        <v/>
      </c>
      <c r="AE607" s="83" t="str">
        <f ca="1">IF(ISNUMBER($H607),INDEX(INDIRECT($D$4),MATCH('CF AUX'!AE$14,INDIRECT($D$5),0),MATCH('CF AUX'!$I607,INDIRECT($D$7),0)),"")</f>
        <v/>
      </c>
      <c r="AF607" s="83" t="str">
        <f ca="1">IF(ISNUMBER($H607),INDEX(INDIRECT($D$4),MATCH('CF AUX'!AF$14,INDIRECT($D$5),0),MATCH('CF AUX'!$I607,INDIRECT($D$7),0)),"")</f>
        <v/>
      </c>
      <c r="AG607" s="83" t="str">
        <f ca="1">IF(ISNUMBER($H607),INDEX(INDIRECT($D$4),MATCH('CF AUX'!AG$14,INDIRECT($D$5),0),MATCH('CF AUX'!$I607,INDIRECT($D$7),0)),"")</f>
        <v/>
      </c>
      <c r="AH607" s="83" t="str">
        <f ca="1">IF(ISNUMBER($H607),INDEX(INDIRECT($D$4),MATCH('CF AUX'!AH$14,INDIRECT($D$5),0),MATCH('CF AUX'!$I607,INDIRECT($D$7),0)),"")</f>
        <v/>
      </c>
      <c r="AI607" s="83" t="str">
        <f ca="1">IF(ISNUMBER($H607),INDEX(INDIRECT($D$4),MATCH('CF AUX'!AI$14,INDIRECT($D$5),0),MATCH('CF AUX'!$I607,INDIRECT($D$7),0)),"")</f>
        <v/>
      </c>
      <c r="AJ607" s="83" t="str">
        <f ca="1">IF(ISNUMBER($H607),INDEX(INDIRECT($D$4),MATCH('CF AUX'!AJ$14,INDIRECT($D$5),0),MATCH('CF AUX'!$I607,INDIRECT($D$7),0)),"")</f>
        <v/>
      </c>
      <c r="AK607" s="83" t="str">
        <f ca="1">IF(ISNUMBER($H607),INDEX(INDIRECT($D$4),MATCH('CF AUX'!AK$14,INDIRECT($D$5),0),MATCH('CF AUX'!$I607,INDIRECT($D$7),0)),"")</f>
        <v/>
      </c>
      <c r="AL607" s="83" t="str">
        <f ca="1">IF(ISNUMBER($H607),INDEX(INDIRECT($D$4),MATCH('CF AUX'!AL$14,INDIRECT($D$5),0),MATCH('CF AUX'!$I607,INDIRECT($D$7),0)),"")</f>
        <v/>
      </c>
      <c r="AM607" s="83" t="str">
        <f ca="1">IF(ISNUMBER($H607),INDEX(INDIRECT($D$4),MATCH('CF AUX'!AM$14,INDIRECT($D$5),0),MATCH('CF AUX'!$I607,INDIRECT($D$7),0)),"")</f>
        <v/>
      </c>
      <c r="AN607" s="83" t="str">
        <f ca="1">IF(ISNUMBER($H607),INDEX(INDIRECT($D$4),MATCH('CF AUX'!AN$14,INDIRECT($D$5),0),MATCH('CF AUX'!$I607,INDIRECT($D$7),0)),"")</f>
        <v/>
      </c>
      <c r="AO607" s="83" t="str">
        <f ca="1">IF(ISNUMBER($H607),INDEX(INDIRECT($D$4),MATCH('CF AUX'!AO$14,INDIRECT($D$5),0),MATCH('CF AUX'!$I607,INDIRECT($D$7),0)),"")</f>
        <v/>
      </c>
      <c r="AP607" s="83" t="str">
        <f ca="1">IF(ISNUMBER($H607),INDEX(INDIRECT($D$4),MATCH('CF AUX'!AP$14,INDIRECT($D$5),0),MATCH('CF AUX'!$I607,INDIRECT($D$7),0)),"")</f>
        <v/>
      </c>
      <c r="AQ607" s="83" t="str">
        <f ca="1">IF(ISNUMBER($H607),INDEX(INDIRECT($D$4),MATCH('CF AUX'!AQ$14,INDIRECT($D$5),0),MATCH('CF AUX'!$I607,INDIRECT($D$7),0)),"")</f>
        <v/>
      </c>
      <c r="AR607" s="83" t="str">
        <f ca="1">IF(ISNUMBER($H607),INDEX(INDIRECT($D$4),MATCH('CF AUX'!AR$14,INDIRECT($D$5),0),MATCH('CF AUX'!$I607,INDIRECT($D$7),0)),"")</f>
        <v/>
      </c>
      <c r="AS607" s="83" t="str">
        <f ca="1">IF(ISNUMBER($H607),INDEX(INDIRECT($D$4),MATCH('CF AUX'!AS$14,INDIRECT($D$5),0),MATCH('CF AUX'!$I607,INDIRECT($D$7),0)),"")</f>
        <v/>
      </c>
      <c r="AT607" s="83" t="str">
        <f ca="1">IF(ISNUMBER($H607),INDEX(INDIRECT($D$4),MATCH('CF AUX'!AT$14,INDIRECT($D$5),0),MATCH('CF AUX'!$I607,INDIRECT($D$7),0)),"")</f>
        <v/>
      </c>
      <c r="AU607" s="83" t="str">
        <f ca="1">IF(ISNUMBER($H607),INDEX(INDIRECT($D$4),MATCH('CF AUX'!AU$14,INDIRECT($D$5),0),MATCH('CF AUX'!$I607,INDIRECT($D$7),0)),"")</f>
        <v/>
      </c>
      <c r="AV607" s="83" t="str">
        <f ca="1">IF(ISNUMBER($H607),INDEX(INDIRECT($D$4),MATCH('CF AUX'!AV$14,INDIRECT($D$5),0),MATCH('CF AUX'!$I607,INDIRECT($D$7),0)),"")</f>
        <v/>
      </c>
      <c r="AW607" s="83" t="str">
        <f ca="1">IF(ISNUMBER($H607),INDEX(INDIRECT($D$4),MATCH('CF AUX'!AW$14,INDIRECT($D$5),0),MATCH('CF AUX'!$I607,INDIRECT($D$7),0)),"")</f>
        <v/>
      </c>
      <c r="AX607" s="83" t="str">
        <f ca="1">IF(ISNUMBER($H607),INDEX(INDIRECT($D$4),MATCH('CF AUX'!AX$14,INDIRECT($D$5),0),MATCH('CF AUX'!$I607,INDIRECT($D$7),0)),"")</f>
        <v/>
      </c>
      <c r="AY607" s="83" t="str">
        <f ca="1">IF(ISNUMBER($H607),INDEX(INDIRECT($D$4),MATCH('CF AUX'!AY$14,INDIRECT($D$5),0),MATCH('CF AUX'!$I607,INDIRECT($D$7),0)),"")</f>
        <v/>
      </c>
      <c r="AZ607" s="83" t="str">
        <f ca="1">IF(ISNUMBER($H607),INDEX(INDIRECT($D$4),MATCH('CF AUX'!AZ$14,INDIRECT($D$5),0),MATCH('CF AUX'!$I607,INDIRECT($D$7),0)),"")</f>
        <v/>
      </c>
      <c r="BB607" s="97" t="str" cm="1">
        <f t="array" aca="1" ref="BB607" ca="1">IF(ISNUMBER($H607),MMULT(J607:AZ607,TRANSPOSE(INDIRECT($D$8&amp;$G$4&amp;B593&amp;":"&amp;$G$6&amp;B593))),"")</f>
        <v/>
      </c>
      <c r="BD607" s="59">
        <f>BD606</f>
        <v>589</v>
      </c>
      <c r="BE607" s="82" t="str" cm="1">
        <f t="array" aca="1" ref="BE607" ca="1">IFERROR(INDEX(INDIRECT($D$4),MATCH(INDIRECT(BE$5&amp;$BD607),INDIRECT($D$6),0),MATCH($I607,INDIRECT($D$7),0)),"")</f>
        <v/>
      </c>
      <c r="BF607" s="83" t="str" cm="1">
        <f t="array" aca="1" ref="BF607" ca="1">IFERROR(INDEX(INDIRECT($D$4),MATCH(INDIRECT(BF$5&amp;$BD607),INDIRECT($D$6),0),MATCH($I607,INDIRECT($D$7),0)),"")</f>
        <v/>
      </c>
      <c r="BG607" s="83" t="str" cm="1">
        <f t="array" aca="1" ref="BG607" ca="1">IFERROR(INDEX(INDIRECT($D$4),MATCH(INDIRECT(BG$5&amp;$BD607),INDIRECT($D$6),0),MATCH($I607,INDIRECT($D$7),0)),"")</f>
        <v/>
      </c>
      <c r="BH607" s="83" t="str" cm="1">
        <f t="array" aca="1" ref="BH607" ca="1">IFERROR(INDEX(INDIRECT($D$4),MATCH(INDIRECT(BH$5&amp;$BD607),INDIRECT($D$6),0),MATCH($I607,INDIRECT($D$7),0)),"")</f>
        <v/>
      </c>
      <c r="BI607" s="83" t="str" cm="1">
        <f t="array" aca="1" ref="BI607" ca="1">IFERROR(INDEX(INDIRECT($D$4),MATCH(INDIRECT(BI$5&amp;$BD607),INDIRECT($D$6),0),MATCH($I607,INDIRECT($D$7),0)),"")</f>
        <v/>
      </c>
      <c r="BJ607" s="83" t="str" cm="1">
        <f t="array" aca="1" ref="BJ607" ca="1">IFERROR(INDEX(INDIRECT($D$4),MATCH(INDIRECT(BJ$5&amp;$BD607),INDIRECT($D$6),0),MATCH($I607,INDIRECT($D$7),0)),"")</f>
        <v/>
      </c>
      <c r="BK607" s="83" t="str" cm="1">
        <f t="array" aca="1" ref="BK607" ca="1">IFERROR(INDEX(INDIRECT($D$4),MATCH(INDIRECT(BK$5&amp;$BD607),INDIRECT($D$6),0),MATCH($I607,INDIRECT($D$7),0)),"")</f>
        <v/>
      </c>
      <c r="BL607" s="83" t="str" cm="1">
        <f t="array" aca="1" ref="BL607" ca="1">IFERROR(INDEX(INDIRECT($D$4),MATCH(INDIRECT(BL$5&amp;$BD607),INDIRECT($D$6),0),MATCH($I607,INDIRECT($D$7),0)),"")</f>
        <v/>
      </c>
      <c r="BM607" s="83" t="str" cm="1">
        <f t="array" aca="1" ref="BM607" ca="1">IFERROR(INDEX(INDIRECT($D$4),MATCH(INDIRECT(BM$5&amp;$BD607),INDIRECT($D$6),0),MATCH($I607,INDIRECT($D$7),0)),"")</f>
        <v/>
      </c>
      <c r="BN607" s="83" t="str" cm="1">
        <f t="array" aca="1" ref="BN607" ca="1">IFERROR(INDEX(INDIRECT($D$4),MATCH(INDIRECT(BN$5&amp;$BD607),INDIRECT($D$6),0),MATCH($I607,INDIRECT($D$7),0)),"")</f>
        <v/>
      </c>
      <c r="BO607" s="83" t="str" cm="1">
        <f t="array" aca="1" ref="BO607" ca="1">IFERROR(INDEX(INDIRECT($D$4),MATCH(INDIRECT(BO$5&amp;$BD607),INDIRECT($D$6),0),MATCH($I607,INDIRECT($D$7),0)),"")</f>
        <v/>
      </c>
      <c r="BP607" s="83" t="str" cm="1">
        <f t="array" aca="1" ref="BP607" ca="1">IFERROR(INDEX(INDIRECT($D$4),MATCH(INDIRECT(BP$5&amp;$BD607),INDIRECT($D$6),0),MATCH($I607,INDIRECT($D$7),0)),"")</f>
        <v/>
      </c>
      <c r="BQ607" s="83" t="str" cm="1">
        <f t="array" aca="1" ref="BQ607" ca="1">IFERROR(INDEX(INDIRECT($D$4),MATCH(INDIRECT(BQ$5&amp;$BD607),INDIRECT($D$6),0),MATCH($I607,INDIRECT($D$7),0)),"")</f>
        <v/>
      </c>
      <c r="BR607" s="83" t="str" cm="1">
        <f t="array" aca="1" ref="BR607" ca="1">IFERROR(INDEX(INDIRECT($D$4),MATCH(INDIRECT(BR$5&amp;$BD607),INDIRECT($D$6),0),MATCH($I607,INDIRECT($D$7),0)),"")</f>
        <v/>
      </c>
      <c r="BS607" s="83" t="str" cm="1">
        <f t="array" aca="1" ref="BS607" ca="1">IFERROR(INDEX(INDIRECT($D$4),MATCH(INDIRECT(BS$5&amp;$BD607),INDIRECT($D$6),0),MATCH($I607,INDIRECT($D$7),0)),"")</f>
        <v/>
      </c>
      <c r="BT607" s="83" t="str" cm="1">
        <f t="array" aca="1" ref="BT607" ca="1">IFERROR(INDEX(INDIRECT($D$4),MATCH(INDIRECT(BT$5&amp;$BD607),INDIRECT($D$6),0),MATCH($I607,INDIRECT($D$7),0)),"")</f>
        <v/>
      </c>
      <c r="BU607" s="83" t="str" cm="1">
        <f t="array" aca="1" ref="BU607" ca="1">IFERROR(INDEX(INDIRECT($D$4),MATCH(INDIRECT(BU$5&amp;$BD607),INDIRECT($D$6),0),MATCH($I607,INDIRECT($D$7),0)),"")</f>
        <v/>
      </c>
      <c r="BV607" s="100" t="str" cm="1">
        <f t="array" aca="1" ref="BV607" ca="1">IFERROR(INDEX(INDIRECT($D$4),MATCH(INDIRECT(BV$5&amp;$BD607),INDIRECT($D$6),0),MATCH($I607,INDIRECT($D$7),0)),"")</f>
        <v/>
      </c>
      <c r="BX607" s="82"/>
      <c r="BY607" s="83"/>
      <c r="BZ607" s="83"/>
      <c r="CA607" s="83"/>
      <c r="CB607" s="83"/>
      <c r="CC607" s="83"/>
      <c r="CD607" s="83"/>
      <c r="CE607" s="83"/>
      <c r="CF607" s="83"/>
      <c r="CG607" s="83"/>
      <c r="CH607" s="83"/>
      <c r="CI607" s="83"/>
      <c r="CJ607" s="83"/>
      <c r="CK607" s="83"/>
      <c r="CL607" s="83"/>
      <c r="CM607" s="83"/>
      <c r="CN607" s="83"/>
      <c r="CO607" s="100"/>
      <c r="CQ607" s="107"/>
      <c r="CR607" s="108" t="str">
        <f t="shared" si="150"/>
        <v/>
      </c>
      <c r="CS607" s="114"/>
      <c r="CT607" s="109" t="str">
        <f t="shared" ca="1" si="147"/>
        <v/>
      </c>
      <c r="CU607" s="82" t="str">
        <f>IF(ISNUMBER($CS607),INDEX(IRF.New!$CS$7:$DJ$37,MATCH(B593+1,IRF.New!$B$7:$B$37,0),MATCH($CT607,IRF.New!$CS$5:$DJ$5,0)),"")</f>
        <v/>
      </c>
      <c r="CV607" s="83"/>
      <c r="CW607" s="83" t="str">
        <f t="shared" si="148"/>
        <v/>
      </c>
      <c r="CX607" s="83"/>
      <c r="CY607" s="83"/>
      <c r="CZ607" s="112"/>
      <c r="DA607" s="112" t="str">
        <f>IF(ISNUMBER(CS607),INDEX(IRF.New!$CS$2:$DJ$2,MATCH('CF AUX'!$CT607,IRF.New!$CS$5:$DJ$5,0)),"")</f>
        <v/>
      </c>
      <c r="DB607" s="74"/>
      <c r="DD607" s="133" t="str">
        <f>IF(ISNUMBER(CS607),INDEX(IRF.New!$D$7:$CO$37,MATCH('CF AUX'!C588,IRF.New!$C$7:$C$37,0),MATCH(CT607,IRF.New!$D$5:$CO$5,0)),"")</f>
        <v/>
      </c>
    </row>
  </sheetData>
  <conditionalFormatting sqref="F15:F32">
    <cfRule type="containsText" dxfId="23" priority="24" operator="containsText" text="TRUE">
      <formula>NOT(ISERROR(SEARCH("TRUE",F15)))</formula>
    </cfRule>
  </conditionalFormatting>
  <conditionalFormatting sqref="F40:F57">
    <cfRule type="containsText" dxfId="22" priority="23" operator="containsText" text="TRUE">
      <formula>NOT(ISERROR(SEARCH("TRUE",F40)))</formula>
    </cfRule>
  </conditionalFormatting>
  <conditionalFormatting sqref="F65:F82">
    <cfRule type="containsText" dxfId="21" priority="22" operator="containsText" text="TRUE">
      <formula>NOT(ISERROR(SEARCH("TRUE",F65)))</formula>
    </cfRule>
  </conditionalFormatting>
  <conditionalFormatting sqref="F90:F107">
    <cfRule type="containsText" dxfId="20" priority="21" operator="containsText" text="TRUE">
      <formula>NOT(ISERROR(SEARCH("TRUE",F90)))</formula>
    </cfRule>
  </conditionalFormatting>
  <conditionalFormatting sqref="F115:F132">
    <cfRule type="containsText" dxfId="19" priority="20" operator="containsText" text="TRUE">
      <formula>NOT(ISERROR(SEARCH("TRUE",F115)))</formula>
    </cfRule>
  </conditionalFormatting>
  <conditionalFormatting sqref="F140:F157">
    <cfRule type="containsText" dxfId="18" priority="19" operator="containsText" text="TRUE">
      <formula>NOT(ISERROR(SEARCH("TRUE",F140)))</formula>
    </cfRule>
  </conditionalFormatting>
  <conditionalFormatting sqref="F165:F182">
    <cfRule type="containsText" dxfId="17" priority="18" operator="containsText" text="TRUE">
      <formula>NOT(ISERROR(SEARCH("TRUE",F165)))</formula>
    </cfRule>
  </conditionalFormatting>
  <conditionalFormatting sqref="F190:F207">
    <cfRule type="containsText" dxfId="16" priority="17" operator="containsText" text="TRUE">
      <formula>NOT(ISERROR(SEARCH("TRUE",F190)))</formula>
    </cfRule>
  </conditionalFormatting>
  <conditionalFormatting sqref="F215:F232">
    <cfRule type="containsText" dxfId="15" priority="16" operator="containsText" text="TRUE">
      <formula>NOT(ISERROR(SEARCH("TRUE",F215)))</formula>
    </cfRule>
  </conditionalFormatting>
  <conditionalFormatting sqref="F240:F257">
    <cfRule type="containsText" dxfId="14" priority="15" operator="containsText" text="TRUE">
      <formula>NOT(ISERROR(SEARCH("TRUE",F240)))</formula>
    </cfRule>
  </conditionalFormatting>
  <conditionalFormatting sqref="F265:F282">
    <cfRule type="containsText" dxfId="13" priority="14" operator="containsText" text="TRUE">
      <formula>NOT(ISERROR(SEARCH("TRUE",F265)))</formula>
    </cfRule>
  </conditionalFormatting>
  <conditionalFormatting sqref="F290:F307">
    <cfRule type="containsText" dxfId="12" priority="13" operator="containsText" text="TRUE">
      <formula>NOT(ISERROR(SEARCH("TRUE",F290)))</formula>
    </cfRule>
  </conditionalFormatting>
  <conditionalFormatting sqref="F315:F332">
    <cfRule type="containsText" dxfId="11" priority="12" operator="containsText" text="TRUE">
      <formula>NOT(ISERROR(SEARCH("TRUE",F315)))</formula>
    </cfRule>
  </conditionalFormatting>
  <conditionalFormatting sqref="F340:F357">
    <cfRule type="containsText" dxfId="10" priority="11" operator="containsText" text="TRUE">
      <formula>NOT(ISERROR(SEARCH("TRUE",F340)))</formula>
    </cfRule>
  </conditionalFormatting>
  <conditionalFormatting sqref="F365:F382">
    <cfRule type="containsText" dxfId="9" priority="10" operator="containsText" text="TRUE">
      <formula>NOT(ISERROR(SEARCH("TRUE",F365)))</formula>
    </cfRule>
  </conditionalFormatting>
  <conditionalFormatting sqref="F390:F407">
    <cfRule type="containsText" dxfId="8" priority="9" operator="containsText" text="TRUE">
      <formula>NOT(ISERROR(SEARCH("TRUE",F390)))</formula>
    </cfRule>
  </conditionalFormatting>
  <conditionalFormatting sqref="F415:F432">
    <cfRule type="containsText" dxfId="7" priority="8" operator="containsText" text="TRUE">
      <formula>NOT(ISERROR(SEARCH("TRUE",F415)))</formula>
    </cfRule>
  </conditionalFormatting>
  <conditionalFormatting sqref="F440:F457">
    <cfRule type="containsText" dxfId="6" priority="7" operator="containsText" text="TRUE">
      <formula>NOT(ISERROR(SEARCH("TRUE",F440)))</formula>
    </cfRule>
  </conditionalFormatting>
  <conditionalFormatting sqref="F465:F482">
    <cfRule type="containsText" dxfId="5" priority="6" operator="containsText" text="TRUE">
      <formula>NOT(ISERROR(SEARCH("TRUE",F465)))</formula>
    </cfRule>
  </conditionalFormatting>
  <conditionalFormatting sqref="F490:F507">
    <cfRule type="containsText" dxfId="4" priority="5" operator="containsText" text="TRUE">
      <formula>NOT(ISERROR(SEARCH("TRUE",F490)))</formula>
    </cfRule>
  </conditionalFormatting>
  <conditionalFormatting sqref="F515:F532">
    <cfRule type="containsText" dxfId="3" priority="4" operator="containsText" text="TRUE">
      <formula>NOT(ISERROR(SEARCH("TRUE",F515)))</formula>
    </cfRule>
  </conditionalFormatting>
  <conditionalFormatting sqref="F540:F557">
    <cfRule type="containsText" dxfId="2" priority="3" operator="containsText" text="TRUE">
      <formula>NOT(ISERROR(SEARCH("TRUE",F540)))</formula>
    </cfRule>
  </conditionalFormatting>
  <conditionalFormatting sqref="F565:F582">
    <cfRule type="containsText" dxfId="1" priority="2" operator="containsText" text="TRUE">
      <formula>NOT(ISERROR(SEARCH("TRUE",F565)))</formula>
    </cfRule>
  </conditionalFormatting>
  <conditionalFormatting sqref="F590:F607">
    <cfRule type="containsText" dxfId="0" priority="1" operator="containsText" text="TRUE">
      <formula>NOT(ISERROR(SEARCH("TRUE",F590)))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5780D-AD27-4B5E-9FAC-CE831EC29713}">
  <sheetPr>
    <tabColor theme="8" tint="0.79998168889431442"/>
  </sheetPr>
  <dimension ref="B1:CX632"/>
  <sheetViews>
    <sheetView showGridLines="0" zoomScaleNormal="100" workbookViewId="0">
      <pane xSplit="5" ySplit="6" topLeftCell="AW7" activePane="bottomRight" state="frozen"/>
      <selection pane="topRight" activeCell="C1" sqref="C1"/>
      <selection pane="bottomLeft" activeCell="A5" sqref="A5"/>
      <selection pane="bottomRight" activeCell="AW7" sqref="AW7"/>
    </sheetView>
  </sheetViews>
  <sheetFormatPr defaultRowHeight="15" outlineLevelCol="1" x14ac:dyDescent="0.25"/>
  <cols>
    <col min="3" max="3" width="9" bestFit="1" customWidth="1"/>
    <col min="4" max="4" width="5.5703125" customWidth="1"/>
    <col min="6" max="42" width="14.28515625" hidden="1" customWidth="1" outlineLevel="1"/>
    <col min="43" max="48" width="14.7109375" hidden="1" customWidth="1" outlineLevel="1"/>
    <col min="49" max="49" width="9.28515625" collapsed="1"/>
    <col min="84" max="94" width="0" hidden="1" customWidth="1" outlineLevel="1"/>
    <col min="95" max="95" width="5.140625" customWidth="1" collapsed="1"/>
    <col min="96" max="96" width="5.28515625" customWidth="1"/>
  </cols>
  <sheetData>
    <row r="1" spans="2:102" ht="11.25" customHeight="1" x14ac:dyDescent="0.25">
      <c r="AV1" s="52"/>
    </row>
    <row r="2" spans="2:102" ht="11.25" customHeight="1" x14ac:dyDescent="0.25">
      <c r="AX2" s="52" t="s">
        <v>41</v>
      </c>
      <c r="AY2" s="52" t="s">
        <v>42</v>
      </c>
      <c r="BA2" s="52" t="s">
        <v>43</v>
      </c>
      <c r="BB2" s="52" t="s">
        <v>44</v>
      </c>
      <c r="BD2" s="52" t="s">
        <v>45</v>
      </c>
      <c r="BF2" s="52" t="s">
        <v>47</v>
      </c>
      <c r="BG2" s="52" t="s">
        <v>126</v>
      </c>
      <c r="BH2" s="52" t="s">
        <v>127</v>
      </c>
      <c r="BI2" s="52"/>
      <c r="BQ2" s="52" t="s">
        <v>55</v>
      </c>
      <c r="BS2" s="52" t="s">
        <v>202</v>
      </c>
      <c r="BT2" s="52" t="s">
        <v>203</v>
      </c>
      <c r="BU2" s="52" t="s">
        <v>204</v>
      </c>
      <c r="BV2" s="52" t="s">
        <v>205</v>
      </c>
      <c r="CA2" s="52" t="s">
        <v>184</v>
      </c>
      <c r="CB2" s="52" t="s">
        <v>185</v>
      </c>
      <c r="CC2" s="52" t="s">
        <v>186</v>
      </c>
      <c r="CD2" s="52" t="s">
        <v>187</v>
      </c>
      <c r="CE2" s="52" t="s">
        <v>188</v>
      </c>
    </row>
    <row r="3" spans="2:102" ht="11.25" customHeight="1" x14ac:dyDescent="0.25">
      <c r="E3" s="20" t="s">
        <v>88</v>
      </c>
      <c r="F3" s="17" t="str">
        <f>SUBSTITUTE(ADDRESS(1,MATCH(F5,Policy.New!$A$2:$AU$2,0),4),1,"")</f>
        <v>C</v>
      </c>
      <c r="G3" s="17" t="str">
        <f>SUBSTITUTE(ADDRESS(1,MATCH(G5,Policy.New!$A$2:$AU$2,0),4),1,"")</f>
        <v>D</v>
      </c>
      <c r="H3" s="17" t="str">
        <f>SUBSTITUTE(ADDRESS(1,MATCH(H5,Policy.New!$A$2:$AU$2,0),4),1,"")</f>
        <v>F</v>
      </c>
      <c r="I3" s="17" t="str">
        <f>SUBSTITUTE(ADDRESS(1,MATCH(I5,Policy.New!$A$2:$AU$2,0),4),1,"")</f>
        <v>G</v>
      </c>
      <c r="J3" s="17" t="str">
        <f>SUBSTITUTE(ADDRESS(1,MATCH(J5,Policy.New!$A$2:$AU$2,0),4),1,"")</f>
        <v>H</v>
      </c>
      <c r="K3" s="17" t="str">
        <f>SUBSTITUTE(ADDRESS(1,MATCH(K5,Policy.New!$A$2:$AU$2,0),4),1,"")</f>
        <v>J</v>
      </c>
      <c r="L3" s="17" t="str">
        <f>SUBSTITUTE(ADDRESS(1,MATCH(L5,Policy.New!$A$2:$AU$2,0),4),1,"")</f>
        <v>N</v>
      </c>
      <c r="M3" s="17" t="str">
        <f>SUBSTITUTE(ADDRESS(1,MATCH(M5,Policy.New!$A$2:$AU$2,0),4),1,"")</f>
        <v>P</v>
      </c>
      <c r="N3" s="17" t="str">
        <f>SUBSTITUTE(ADDRESS(1,MATCH(N5,Policy.New!$A$2:$AU$2,0),4),1,"")</f>
        <v>R</v>
      </c>
      <c r="O3" s="17" t="str">
        <f>SUBSTITUTE(ADDRESS(1,MATCH(O5,Policy.New!$A$2:$AU$2,0),4),1,"")</f>
        <v>U</v>
      </c>
      <c r="P3" s="17" t="str">
        <f>SUBSTITUTE(ADDRESS(1,MATCH(P5,Policy.New!$A$2:$AU$2,0),4),1,"")</f>
        <v>X</v>
      </c>
      <c r="Q3" s="17" t="str">
        <f>SUBSTITUTE(ADDRESS(1,MATCH(Q5,Policy.New!$A$2:$AU$2,0),4),1,"")</f>
        <v>AA</v>
      </c>
      <c r="R3" s="17" t="str">
        <f>SUBSTITUTE(ADDRESS(1,MATCH(R5,Policy.New!$A$2:$AU$2,0),4),1,"")</f>
        <v>AB</v>
      </c>
      <c r="S3" s="17" t="str">
        <f>SUBSTITUTE(ADDRESS(1,MATCH(S5,Policy.New!$A$2:$AU$2,0),4),1,"")</f>
        <v>AC</v>
      </c>
      <c r="T3" s="17" t="str">
        <f>SUBSTITUTE(ADDRESS(1,MATCH(T5,Policy.New!$A$2:$AU$2,0),4),1,"")</f>
        <v>AF</v>
      </c>
      <c r="U3" s="17" t="str">
        <f>SUBSTITUTE(ADDRESS(1,MATCH(U5,Policy.New!$A$2:$AU$2,0),4),1,"")</f>
        <v>AL</v>
      </c>
      <c r="V3" s="17" t="str">
        <f>SUBSTITUTE(ADDRESS(1,MATCH(V5,Policy.New!$A$2:$AU$2,0),4),1,"")</f>
        <v>AM</v>
      </c>
      <c r="W3" s="17" t="s">
        <v>61</v>
      </c>
      <c r="X3" s="17" t="s">
        <v>61</v>
      </c>
      <c r="Y3" s="17" t="s">
        <v>61</v>
      </c>
      <c r="Z3" s="17" t="s">
        <v>61</v>
      </c>
      <c r="AA3" s="17" t="s">
        <v>61</v>
      </c>
      <c r="AB3" s="17" t="s">
        <v>61</v>
      </c>
      <c r="AC3" s="17" t="s">
        <v>61</v>
      </c>
      <c r="AD3" s="17" t="s">
        <v>61</v>
      </c>
      <c r="AE3" s="17" t="s">
        <v>61</v>
      </c>
      <c r="AF3" s="17"/>
      <c r="AG3" s="17"/>
      <c r="AH3" s="17" t="s">
        <v>61</v>
      </c>
      <c r="AI3" s="17" t="s">
        <v>61</v>
      </c>
      <c r="AJ3" s="17" t="s">
        <v>61</v>
      </c>
      <c r="AK3" s="17" t="s">
        <v>61</v>
      </c>
      <c r="AL3" s="17" t="s">
        <v>61</v>
      </c>
      <c r="AM3" s="17" t="s">
        <v>61</v>
      </c>
      <c r="AN3" s="17" t="s">
        <v>61</v>
      </c>
      <c r="AO3" s="17" t="s">
        <v>61</v>
      </c>
      <c r="AP3" s="17" t="s">
        <v>61</v>
      </c>
      <c r="AQ3" s="17" t="s">
        <v>61</v>
      </c>
      <c r="AR3" s="17" t="s">
        <v>61</v>
      </c>
      <c r="AT3" s="17"/>
      <c r="AU3" s="17" t="str">
        <f>SUBSTITUTE(ADDRESS(1,MATCH(AU5,Policy.New!$A$2:$AU$2,0),4),1,"")</f>
        <v>I</v>
      </c>
      <c r="AV3" s="17" t="str">
        <f>SUBSTITUTE(ADDRESS(1,MATCH(AV5,Policy.New!$A$2:$AU$2,0),4),1,"")</f>
        <v>L</v>
      </c>
      <c r="CF3" s="17" t="str">
        <f>SUBSTITUTE(ADDRESS(1,MATCH(CF5,Policy.New!$A$2:$AU$2,0),4),1,"")</f>
        <v>AP</v>
      </c>
      <c r="CG3" s="17" t="str">
        <f>SUBSTITUTE(ADDRESS(1,MATCH(CG5,Policy.New!$A$2:$AU$2,0),4),1,"")</f>
        <v>AQ</v>
      </c>
      <c r="CH3" s="17" t="str">
        <f>SUBSTITUTE(ADDRESS(1,MATCH(CH5,Policy.New!$A$2:$AU$2,0),4),1,"")</f>
        <v>AR</v>
      </c>
      <c r="CI3" s="17" t="str">
        <f>SUBSTITUTE(ADDRESS(1,MATCH(CI5,Policy.New!$A$2:$AU$2,0),4),1,"")</f>
        <v>AS</v>
      </c>
      <c r="CJ3" s="17" t="str">
        <f>SUBSTITUTE(ADDRESS(1,MATCH(CJ5,Policy.New!$A$2:$AU$2,0),4),1,"")</f>
        <v>AT</v>
      </c>
      <c r="CK3" s="17" t="str">
        <f>SUBSTITUTE(ADDRESS(1,MATCH(CK5,Policy.New!$A$2:$AU$2,0),4),1,"")</f>
        <v>K</v>
      </c>
      <c r="CL3" s="17" t="str">
        <f>SUBSTITUTE(ADDRESS(1,MATCH(CL5,Policy.New!$A$2:$AU$2,0),4),1,"")</f>
        <v>AG</v>
      </c>
      <c r="CM3" s="17" t="str">
        <f>SUBSTITUTE(ADDRESS(1,MATCH(CM5,Policy.New!$A$2:$AU$2,0),4),1,"")</f>
        <v>AH</v>
      </c>
      <c r="CN3" s="17" t="str">
        <f>SUBSTITUTE(ADDRESS(1,MATCH(CN5,Policy.New!$A$2:$AU$2,0),4),1,"")</f>
        <v>AI</v>
      </c>
      <c r="CO3" s="17" t="str">
        <f>SUBSTITUTE(ADDRESS(1,MATCH(CO5,Policy.New!$A$2:$AU$2,0),4),1,"")</f>
        <v>AJ</v>
      </c>
      <c r="CP3" s="17" t="str">
        <f>SUBSTITUTE(ADDRESS(1,MATCH(CP5,Policy.New!$A$2:$AU$2,0),4),1,"")</f>
        <v>AK</v>
      </c>
      <c r="CQ3" s="17"/>
    </row>
    <row r="4" spans="2:102" ht="15.75" customHeight="1" x14ac:dyDescent="0.25">
      <c r="E4" s="20" t="s">
        <v>89</v>
      </c>
      <c r="F4" s="250" t="s">
        <v>58</v>
      </c>
      <c r="G4" s="250"/>
      <c r="H4" s="250"/>
      <c r="I4" s="250"/>
      <c r="J4" s="250"/>
      <c r="K4" s="250"/>
      <c r="L4" s="250"/>
      <c r="M4" s="250"/>
      <c r="N4" s="250"/>
      <c r="O4" s="250"/>
      <c r="P4" s="250"/>
      <c r="Q4" s="250"/>
      <c r="R4" s="250"/>
      <c r="S4" s="250"/>
      <c r="T4" s="250"/>
      <c r="U4" s="250"/>
      <c r="V4" s="250"/>
      <c r="W4" s="251" t="s">
        <v>86</v>
      </c>
      <c r="X4" s="251"/>
      <c r="Y4" s="251"/>
      <c r="Z4" s="251"/>
      <c r="AA4" s="251"/>
      <c r="AB4" s="251"/>
      <c r="AC4" s="251"/>
      <c r="AD4" s="251"/>
      <c r="AE4" s="251"/>
      <c r="AF4" s="251"/>
      <c r="AG4" s="251"/>
      <c r="AH4" s="251"/>
      <c r="AI4" s="251"/>
      <c r="AJ4" s="251"/>
      <c r="AK4" s="251"/>
      <c r="AL4" s="251"/>
      <c r="AM4" s="251"/>
      <c r="AN4" s="251"/>
      <c r="AO4" s="251"/>
      <c r="AP4" s="251"/>
      <c r="AQ4" s="251"/>
      <c r="AR4" s="251"/>
      <c r="AS4" s="251"/>
      <c r="AT4" s="252"/>
      <c r="AU4" s="253" t="s">
        <v>59</v>
      </c>
      <c r="AV4" s="254"/>
      <c r="AW4" s="255" t="s">
        <v>62</v>
      </c>
      <c r="AX4" s="256"/>
      <c r="AY4" s="256"/>
      <c r="AZ4" s="256"/>
      <c r="BA4" s="256"/>
      <c r="BB4" s="256"/>
      <c r="BC4" s="256"/>
      <c r="BD4" s="256"/>
      <c r="BE4" s="256"/>
      <c r="BF4" s="256"/>
      <c r="BG4" s="256"/>
      <c r="BH4" s="256"/>
      <c r="BI4" s="256"/>
      <c r="BJ4" s="256"/>
      <c r="BK4" s="256"/>
      <c r="BL4" s="256"/>
      <c r="BM4" s="256"/>
      <c r="BN4" s="256"/>
      <c r="BO4" s="256"/>
      <c r="BP4" s="256"/>
      <c r="BQ4" s="256"/>
      <c r="BR4" s="256"/>
      <c r="BS4" s="256"/>
      <c r="BT4" s="256"/>
      <c r="BU4" s="256"/>
      <c r="BV4" s="256"/>
      <c r="BW4" s="256"/>
      <c r="BX4" s="256"/>
      <c r="BY4" s="256"/>
      <c r="BZ4" s="256"/>
      <c r="CA4" s="256"/>
      <c r="CB4" s="256"/>
      <c r="CC4" s="256"/>
      <c r="CD4" s="256"/>
      <c r="CE4" s="256"/>
      <c r="CF4" s="257" t="s">
        <v>211</v>
      </c>
      <c r="CG4" s="257"/>
      <c r="CH4" s="257"/>
      <c r="CI4" s="257"/>
      <c r="CJ4" s="257"/>
      <c r="CK4" s="257"/>
      <c r="CL4" s="257"/>
      <c r="CM4" s="257"/>
      <c r="CN4" s="257"/>
      <c r="CO4" s="257"/>
      <c r="CP4" s="257"/>
      <c r="CQ4" s="51"/>
      <c r="CR4" s="51"/>
      <c r="CS4" s="170" t="s">
        <v>277</v>
      </c>
      <c r="CT4" s="170"/>
      <c r="CU4" s="170"/>
      <c r="CV4" s="170"/>
      <c r="CW4" s="170"/>
      <c r="CX4" s="170"/>
    </row>
    <row r="5" spans="2:102" ht="23.25" customHeight="1" x14ac:dyDescent="0.25">
      <c r="B5" t="str">
        <f>_xlfn.CONCAT(AW5:CE5)</f>
        <v>ie_hat</v>
      </c>
      <c r="E5" s="20" t="s">
        <v>87</v>
      </c>
      <c r="F5" s="28" t="s">
        <v>0</v>
      </c>
      <c r="G5" s="28" t="s">
        <v>1</v>
      </c>
      <c r="H5" s="28" t="s">
        <v>3</v>
      </c>
      <c r="I5" s="28" t="s">
        <v>4</v>
      </c>
      <c r="J5" s="28" t="s">
        <v>5</v>
      </c>
      <c r="K5" s="28" t="s">
        <v>7</v>
      </c>
      <c r="L5" s="28" t="s">
        <v>100</v>
      </c>
      <c r="M5" s="28" t="s">
        <v>11</v>
      </c>
      <c r="N5" s="28" t="s">
        <v>13</v>
      </c>
      <c r="O5" s="28" t="s">
        <v>134</v>
      </c>
      <c r="P5" s="28" t="s">
        <v>136</v>
      </c>
      <c r="Q5" s="28" t="s">
        <v>93</v>
      </c>
      <c r="R5" s="28" t="s">
        <v>16</v>
      </c>
      <c r="S5" s="28" t="s">
        <v>17</v>
      </c>
      <c r="T5" s="28" t="s">
        <v>20</v>
      </c>
      <c r="U5" s="28" t="s">
        <v>101</v>
      </c>
      <c r="V5" s="29" t="s">
        <v>102</v>
      </c>
      <c r="W5" s="30" t="s">
        <v>31</v>
      </c>
      <c r="X5" s="29" t="s">
        <v>112</v>
      </c>
      <c r="Y5" s="29" t="s">
        <v>113</v>
      </c>
      <c r="Z5" s="29" t="s">
        <v>114</v>
      </c>
      <c r="AA5" s="29" t="s">
        <v>115</v>
      </c>
      <c r="AB5" s="29" t="s">
        <v>116</v>
      </c>
      <c r="AC5" s="29" t="s">
        <v>117</v>
      </c>
      <c r="AD5" s="29" t="s">
        <v>118</v>
      </c>
      <c r="AE5" s="29" t="s">
        <v>119</v>
      </c>
      <c r="AF5" s="29" t="s">
        <v>194</v>
      </c>
      <c r="AG5" s="29" t="s">
        <v>195</v>
      </c>
      <c r="AH5" s="29" t="s">
        <v>32</v>
      </c>
      <c r="AI5" s="29" t="s">
        <v>33</v>
      </c>
      <c r="AJ5" s="29" t="s">
        <v>34</v>
      </c>
      <c r="AK5" s="29" t="s">
        <v>35</v>
      </c>
      <c r="AL5" s="29" t="s">
        <v>120</v>
      </c>
      <c r="AM5" s="29" t="s">
        <v>121</v>
      </c>
      <c r="AN5" s="29" t="s">
        <v>122</v>
      </c>
      <c r="AO5" s="29" t="s">
        <v>123</v>
      </c>
      <c r="AP5" s="29" t="s">
        <v>124</v>
      </c>
      <c r="AQ5" s="29" t="s">
        <v>36</v>
      </c>
      <c r="AR5" s="29" t="s">
        <v>37</v>
      </c>
      <c r="AS5" s="29" t="s">
        <v>96</v>
      </c>
      <c r="AT5" s="46" t="s">
        <v>97</v>
      </c>
      <c r="AU5" s="29" t="s">
        <v>6</v>
      </c>
      <c r="AV5" s="31" t="s">
        <v>8</v>
      </c>
      <c r="AW5" s="146"/>
      <c r="AX5" s="166" t="str">
        <f>AX$2</f>
        <v>ie_hat</v>
      </c>
      <c r="AY5" s="146"/>
      <c r="AZ5" s="146"/>
      <c r="BA5" s="146"/>
      <c r="BB5" s="146"/>
      <c r="BC5" s="146"/>
      <c r="BD5" s="146"/>
      <c r="BE5" s="146"/>
      <c r="BF5" s="146"/>
      <c r="BG5" s="146"/>
      <c r="BH5" s="146"/>
      <c r="BI5" s="146"/>
      <c r="BJ5" s="146"/>
      <c r="BK5" s="146"/>
      <c r="BL5" s="146"/>
      <c r="BM5" s="146"/>
      <c r="BN5" s="146"/>
      <c r="BO5" s="146"/>
      <c r="BP5" s="146"/>
      <c r="BQ5" s="146"/>
      <c r="BR5" s="146"/>
      <c r="BS5" s="146"/>
      <c r="BT5" s="146"/>
      <c r="BU5" s="146"/>
      <c r="BV5" s="146"/>
      <c r="BW5" s="146"/>
      <c r="BX5" s="146"/>
      <c r="BY5" s="146"/>
      <c r="BZ5" s="146"/>
      <c r="CA5" s="146"/>
      <c r="CB5" s="146"/>
      <c r="CC5" s="146"/>
      <c r="CD5" s="146"/>
      <c r="CE5" s="155"/>
      <c r="CF5" s="29" t="s">
        <v>178</v>
      </c>
      <c r="CG5" s="29" t="s">
        <v>179</v>
      </c>
      <c r="CH5" s="29" t="s">
        <v>180</v>
      </c>
      <c r="CI5" s="29" t="s">
        <v>181</v>
      </c>
      <c r="CJ5" s="29" t="s">
        <v>182</v>
      </c>
      <c r="CK5" s="29" t="s">
        <v>99</v>
      </c>
      <c r="CL5" s="29" t="s">
        <v>196</v>
      </c>
      <c r="CM5" s="29" t="s">
        <v>197</v>
      </c>
      <c r="CN5" s="29" t="s">
        <v>198</v>
      </c>
      <c r="CO5" s="29" t="s">
        <v>199</v>
      </c>
      <c r="CP5" s="29" t="s">
        <v>200</v>
      </c>
    </row>
    <row r="6" spans="2:102" ht="36.75" customHeight="1" x14ac:dyDescent="0.25">
      <c r="B6" s="154" t="s">
        <v>238</v>
      </c>
      <c r="C6" s="154" t="s">
        <v>281</v>
      </c>
      <c r="D6" s="16" t="s">
        <v>231</v>
      </c>
      <c r="E6" s="16" t="s">
        <v>60</v>
      </c>
      <c r="F6" s="18" t="s">
        <v>80</v>
      </c>
      <c r="G6" s="18" t="s">
        <v>81</v>
      </c>
      <c r="H6" s="18" t="s">
        <v>82</v>
      </c>
      <c r="I6" s="18" t="s">
        <v>84</v>
      </c>
      <c r="J6" s="18" t="s">
        <v>83</v>
      </c>
      <c r="K6" s="18" t="s">
        <v>147</v>
      </c>
      <c r="L6" s="18" t="s">
        <v>146</v>
      </c>
      <c r="M6" s="18" t="s">
        <v>145</v>
      </c>
      <c r="N6" s="18" t="s">
        <v>137</v>
      </c>
      <c r="O6" s="18" t="s">
        <v>144</v>
      </c>
      <c r="P6" s="18" t="s">
        <v>143</v>
      </c>
      <c r="Q6" s="18" t="s">
        <v>308</v>
      </c>
      <c r="R6" s="18" t="s">
        <v>141</v>
      </c>
      <c r="S6" s="18" t="s">
        <v>140</v>
      </c>
      <c r="T6" s="18" t="s">
        <v>85</v>
      </c>
      <c r="U6" s="18" t="s">
        <v>138</v>
      </c>
      <c r="V6" s="18" t="s">
        <v>139</v>
      </c>
      <c r="W6" s="19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T6" s="47"/>
      <c r="AU6" s="41" t="s">
        <v>176</v>
      </c>
      <c r="AV6" s="40" t="s">
        <v>177</v>
      </c>
      <c r="AW6" s="147" t="s">
        <v>63</v>
      </c>
      <c r="AX6" s="147" t="s">
        <v>64</v>
      </c>
      <c r="AY6" s="147" t="s">
        <v>79</v>
      </c>
      <c r="AZ6" s="147" t="s">
        <v>65</v>
      </c>
      <c r="BA6" s="147" t="s">
        <v>92</v>
      </c>
      <c r="BB6" s="147" t="s">
        <v>66</v>
      </c>
      <c r="BC6" s="147" t="s">
        <v>148</v>
      </c>
      <c r="BD6" s="147" t="s">
        <v>67</v>
      </c>
      <c r="BE6" s="147" t="s">
        <v>68</v>
      </c>
      <c r="BF6" s="147" t="s">
        <v>69</v>
      </c>
      <c r="BG6" s="147" t="s">
        <v>149</v>
      </c>
      <c r="BH6" s="147" t="s">
        <v>150</v>
      </c>
      <c r="BI6" s="147" t="s">
        <v>70</v>
      </c>
      <c r="BJ6" s="147" t="s">
        <v>151</v>
      </c>
      <c r="BK6" s="147" t="s">
        <v>71</v>
      </c>
      <c r="BL6" s="147" t="s">
        <v>72</v>
      </c>
      <c r="BM6" s="147" t="s">
        <v>73</v>
      </c>
      <c r="BN6" s="147" t="s">
        <v>74</v>
      </c>
      <c r="BO6" s="147" t="s">
        <v>75</v>
      </c>
      <c r="BP6" s="147" t="s">
        <v>76</v>
      </c>
      <c r="BQ6" s="147" t="s">
        <v>77</v>
      </c>
      <c r="BR6" s="147" t="s">
        <v>78</v>
      </c>
      <c r="BS6" s="147" t="s">
        <v>152</v>
      </c>
      <c r="BT6" s="147" t="s">
        <v>153</v>
      </c>
      <c r="BU6" s="147" t="s">
        <v>154</v>
      </c>
      <c r="BV6" s="147" t="s">
        <v>155</v>
      </c>
      <c r="BW6" s="147" t="s">
        <v>156</v>
      </c>
      <c r="BX6" s="147" t="s">
        <v>158</v>
      </c>
      <c r="BY6" s="147" t="s">
        <v>157</v>
      </c>
      <c r="BZ6" s="147" t="s">
        <v>159</v>
      </c>
      <c r="CA6" s="147" t="s">
        <v>189</v>
      </c>
      <c r="CB6" s="147" t="s">
        <v>190</v>
      </c>
      <c r="CC6" s="147" t="s">
        <v>191</v>
      </c>
      <c r="CD6" s="147" t="s">
        <v>192</v>
      </c>
      <c r="CE6" s="148" t="s">
        <v>193</v>
      </c>
      <c r="CF6" s="21" t="s">
        <v>212</v>
      </c>
      <c r="CG6" s="21" t="s">
        <v>213</v>
      </c>
      <c r="CH6" s="21" t="s">
        <v>214</v>
      </c>
      <c r="CI6" s="21" t="s">
        <v>215</v>
      </c>
      <c r="CJ6" s="21" t="s">
        <v>216</v>
      </c>
      <c r="CK6" s="21" t="s">
        <v>217</v>
      </c>
      <c r="CL6" s="21" t="s">
        <v>219</v>
      </c>
      <c r="CM6" s="21" t="s">
        <v>220</v>
      </c>
      <c r="CN6" s="21" t="s">
        <v>221</v>
      </c>
      <c r="CO6" s="21" t="s">
        <v>222</v>
      </c>
      <c r="CP6" s="21" t="s">
        <v>155</v>
      </c>
      <c r="CS6" s="21" t="s">
        <v>90</v>
      </c>
      <c r="CT6" s="21" t="s">
        <v>91</v>
      </c>
      <c r="CU6" s="21" t="s">
        <v>174</v>
      </c>
      <c r="CV6" s="21" t="s">
        <v>278</v>
      </c>
      <c r="CW6" s="21" t="s">
        <v>98</v>
      </c>
      <c r="CX6" s="21" t="s">
        <v>175</v>
      </c>
    </row>
    <row r="7" spans="2:102" x14ac:dyDescent="0.25">
      <c r="B7" s="149" t="str">
        <f>B5</f>
        <v>ie_hat</v>
      </c>
      <c r="C7" s="149" t="str">
        <f>_xlfn.CONCAT(B7,"_",E7)</f>
        <v>ie_hat_-6</v>
      </c>
      <c r="D7" s="2">
        <f t="shared" ref="D7:D37" si="0">ROW(E7)</f>
        <v>7</v>
      </c>
      <c r="E7" s="2">
        <f t="shared" ref="E7:E12" si="1">E8-1</f>
        <v>-6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4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22">
        <v>0</v>
      </c>
      <c r="AU7" s="3">
        <v>0</v>
      </c>
      <c r="AV7" s="22">
        <v>0</v>
      </c>
      <c r="AW7" s="156">
        <v>0</v>
      </c>
      <c r="AX7" s="156">
        <f>INDEX(IRF.New!$D$7:$CN$374,MATCH('IRF AUX'!$E7,IRF.New!$C$7:$C$37,0),MATCH('IRF AUX'!$B7,IRF.New!$D$5:$CN$5,0))</f>
        <v>0</v>
      </c>
      <c r="AY7" s="156">
        <v>0</v>
      </c>
      <c r="AZ7" s="156">
        <v>0</v>
      </c>
      <c r="BA7" s="156">
        <v>0</v>
      </c>
      <c r="BB7" s="156">
        <v>0</v>
      </c>
      <c r="BC7" s="156">
        <v>0</v>
      </c>
      <c r="BD7" s="156">
        <v>0</v>
      </c>
      <c r="BE7" s="156">
        <v>0</v>
      </c>
      <c r="BF7" s="156">
        <v>0</v>
      </c>
      <c r="BG7" s="156">
        <v>0</v>
      </c>
      <c r="BH7" s="156">
        <v>0</v>
      </c>
      <c r="BI7" s="156">
        <v>0</v>
      </c>
      <c r="BJ7" s="156">
        <v>0</v>
      </c>
      <c r="BK7" s="156">
        <v>0</v>
      </c>
      <c r="BL7" s="156">
        <v>0</v>
      </c>
      <c r="BM7" s="156">
        <v>0</v>
      </c>
      <c r="BN7" s="156">
        <v>0</v>
      </c>
      <c r="BO7" s="156">
        <v>0</v>
      </c>
      <c r="BP7" s="156">
        <v>0</v>
      </c>
      <c r="BQ7" s="156">
        <v>0</v>
      </c>
      <c r="BR7" s="156">
        <v>0</v>
      </c>
      <c r="BS7" s="156">
        <v>0</v>
      </c>
      <c r="BT7" s="156">
        <v>0</v>
      </c>
      <c r="BU7" s="156">
        <v>0</v>
      </c>
      <c r="BV7" s="156">
        <v>0</v>
      </c>
      <c r="BW7" s="156">
        <v>0</v>
      </c>
      <c r="BX7" s="156">
        <v>0</v>
      </c>
      <c r="BY7" s="156">
        <v>0</v>
      </c>
      <c r="BZ7" s="156">
        <v>0</v>
      </c>
      <c r="CA7" s="156">
        <v>0</v>
      </c>
      <c r="CB7" s="156">
        <v>0</v>
      </c>
      <c r="CC7" s="156">
        <v>0</v>
      </c>
      <c r="CD7" s="156">
        <v>0</v>
      </c>
      <c r="CE7" s="157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S7" s="3"/>
      <c r="CT7" s="3"/>
      <c r="CU7" s="3"/>
      <c r="CV7" s="3"/>
      <c r="CW7" s="3"/>
      <c r="CX7" s="3"/>
    </row>
    <row r="8" spans="2:102" x14ac:dyDescent="0.25">
      <c r="B8" s="149" t="str">
        <f>B7</f>
        <v>ie_hat</v>
      </c>
      <c r="C8" s="149" t="str">
        <f t="shared" ref="C8:C37" si="2">_xlfn.CONCAT(B8,"_",E8)</f>
        <v>ie_hat_-5</v>
      </c>
      <c r="D8" s="2">
        <f t="shared" si="0"/>
        <v>8</v>
      </c>
      <c r="E8" s="2">
        <f t="shared" si="1"/>
        <v>-5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4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22">
        <v>0</v>
      </c>
      <c r="AU8" s="3">
        <v>0</v>
      </c>
      <c r="AV8" s="22">
        <v>0</v>
      </c>
      <c r="AW8" s="156">
        <v>0</v>
      </c>
      <c r="AX8" s="156">
        <f>INDEX(IRF.New!$D$7:$CN$374,MATCH('IRF AUX'!$E8,IRF.New!$C$7:$C$37,0),MATCH('IRF AUX'!$B8,IRF.New!$D$5:$CN$5,0))</f>
        <v>0</v>
      </c>
      <c r="AY8" s="156">
        <v>0</v>
      </c>
      <c r="AZ8" s="156">
        <v>0</v>
      </c>
      <c r="BA8" s="156">
        <v>0</v>
      </c>
      <c r="BB8" s="156">
        <v>0</v>
      </c>
      <c r="BC8" s="156">
        <v>0</v>
      </c>
      <c r="BD8" s="156">
        <v>0</v>
      </c>
      <c r="BE8" s="156">
        <v>0</v>
      </c>
      <c r="BF8" s="156">
        <v>0</v>
      </c>
      <c r="BG8" s="156">
        <v>0</v>
      </c>
      <c r="BH8" s="156">
        <v>0</v>
      </c>
      <c r="BI8" s="156">
        <v>0</v>
      </c>
      <c r="BJ8" s="156">
        <v>0</v>
      </c>
      <c r="BK8" s="156">
        <v>0</v>
      </c>
      <c r="BL8" s="156">
        <v>0</v>
      </c>
      <c r="BM8" s="156">
        <v>0</v>
      </c>
      <c r="BN8" s="156">
        <v>0</v>
      </c>
      <c r="BO8" s="156">
        <v>0</v>
      </c>
      <c r="BP8" s="156">
        <v>0</v>
      </c>
      <c r="BQ8" s="156">
        <v>0</v>
      </c>
      <c r="BR8" s="156">
        <v>0</v>
      </c>
      <c r="BS8" s="156">
        <v>0</v>
      </c>
      <c r="BT8" s="156">
        <v>0</v>
      </c>
      <c r="BU8" s="156">
        <v>0</v>
      </c>
      <c r="BV8" s="156">
        <v>0</v>
      </c>
      <c r="BW8" s="156">
        <v>0</v>
      </c>
      <c r="BX8" s="156">
        <v>0</v>
      </c>
      <c r="BY8" s="156">
        <v>0</v>
      </c>
      <c r="BZ8" s="156">
        <v>0</v>
      </c>
      <c r="CA8" s="156">
        <v>0</v>
      </c>
      <c r="CB8" s="156">
        <v>0</v>
      </c>
      <c r="CC8" s="156">
        <v>0</v>
      </c>
      <c r="CD8" s="156">
        <v>0</v>
      </c>
      <c r="CE8" s="157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S8" s="3"/>
      <c r="CT8" s="3"/>
      <c r="CU8" s="3"/>
      <c r="CV8" s="3"/>
      <c r="CW8" s="3"/>
      <c r="CX8" s="3"/>
    </row>
    <row r="9" spans="2:102" x14ac:dyDescent="0.25">
      <c r="B9" s="149" t="str">
        <f t="shared" ref="B9:B37" si="3">B8</f>
        <v>ie_hat</v>
      </c>
      <c r="C9" s="149" t="str">
        <f t="shared" si="2"/>
        <v>ie_hat_-4</v>
      </c>
      <c r="D9" s="2">
        <f t="shared" si="0"/>
        <v>9</v>
      </c>
      <c r="E9" s="2">
        <f t="shared" si="1"/>
        <v>-4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4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22">
        <v>0</v>
      </c>
      <c r="AU9" s="3">
        <v>0</v>
      </c>
      <c r="AV9" s="22">
        <v>0</v>
      </c>
      <c r="AW9" s="156">
        <v>0</v>
      </c>
      <c r="AX9" s="156">
        <f>INDEX(IRF.New!$D$7:$CN$374,MATCH('IRF AUX'!$E9,IRF.New!$C$7:$C$37,0),MATCH('IRF AUX'!$B9,IRF.New!$D$5:$CN$5,0))</f>
        <v>0</v>
      </c>
      <c r="AY9" s="156">
        <v>0</v>
      </c>
      <c r="AZ9" s="156">
        <v>0</v>
      </c>
      <c r="BA9" s="156">
        <v>0</v>
      </c>
      <c r="BB9" s="156">
        <v>0</v>
      </c>
      <c r="BC9" s="156">
        <v>0</v>
      </c>
      <c r="BD9" s="156">
        <v>0</v>
      </c>
      <c r="BE9" s="156">
        <v>0</v>
      </c>
      <c r="BF9" s="156">
        <v>0</v>
      </c>
      <c r="BG9" s="156">
        <v>0</v>
      </c>
      <c r="BH9" s="156">
        <v>0</v>
      </c>
      <c r="BI9" s="156">
        <v>0</v>
      </c>
      <c r="BJ9" s="156">
        <v>0</v>
      </c>
      <c r="BK9" s="156">
        <v>0</v>
      </c>
      <c r="BL9" s="156">
        <v>0</v>
      </c>
      <c r="BM9" s="156">
        <v>0</v>
      </c>
      <c r="BN9" s="156">
        <v>0</v>
      </c>
      <c r="BO9" s="156">
        <v>0</v>
      </c>
      <c r="BP9" s="156">
        <v>0</v>
      </c>
      <c r="BQ9" s="156">
        <v>0</v>
      </c>
      <c r="BR9" s="156">
        <v>0</v>
      </c>
      <c r="BS9" s="156">
        <v>0</v>
      </c>
      <c r="BT9" s="156">
        <v>0</v>
      </c>
      <c r="BU9" s="156">
        <v>0</v>
      </c>
      <c r="BV9" s="156">
        <v>0</v>
      </c>
      <c r="BW9" s="156">
        <v>0</v>
      </c>
      <c r="BX9" s="156">
        <v>0</v>
      </c>
      <c r="BY9" s="156">
        <v>0</v>
      </c>
      <c r="BZ9" s="156">
        <v>0</v>
      </c>
      <c r="CA9" s="156">
        <v>0</v>
      </c>
      <c r="CB9" s="156">
        <v>0</v>
      </c>
      <c r="CC9" s="156">
        <v>0</v>
      </c>
      <c r="CD9" s="156">
        <v>0</v>
      </c>
      <c r="CE9" s="157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S9" s="3"/>
      <c r="CT9" s="3"/>
      <c r="CU9" s="3"/>
      <c r="CV9" s="3"/>
      <c r="CW9" s="3"/>
      <c r="CX9" s="3"/>
    </row>
    <row r="10" spans="2:102" x14ac:dyDescent="0.25">
      <c r="B10" s="149" t="str">
        <f t="shared" si="3"/>
        <v>ie_hat</v>
      </c>
      <c r="C10" s="149" t="str">
        <f t="shared" si="2"/>
        <v>ie_hat_-3</v>
      </c>
      <c r="D10" s="2">
        <f t="shared" si="0"/>
        <v>10</v>
      </c>
      <c r="E10" s="2">
        <f t="shared" si="1"/>
        <v>-3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4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22">
        <v>0</v>
      </c>
      <c r="AU10" s="3">
        <v>0</v>
      </c>
      <c r="AV10" s="22">
        <v>0</v>
      </c>
      <c r="AW10" s="156">
        <v>0</v>
      </c>
      <c r="AX10" s="156">
        <f>INDEX(IRF.New!$D$7:$CN$374,MATCH('IRF AUX'!$E10,IRF.New!$C$7:$C$37,0),MATCH('IRF AUX'!$B10,IRF.New!$D$5:$CN$5,0))</f>
        <v>0</v>
      </c>
      <c r="AY10" s="156">
        <v>0</v>
      </c>
      <c r="AZ10" s="156">
        <v>0</v>
      </c>
      <c r="BA10" s="156">
        <v>0</v>
      </c>
      <c r="BB10" s="156">
        <v>0</v>
      </c>
      <c r="BC10" s="156">
        <v>0</v>
      </c>
      <c r="BD10" s="156">
        <v>0</v>
      </c>
      <c r="BE10" s="156">
        <v>0</v>
      </c>
      <c r="BF10" s="156">
        <v>0</v>
      </c>
      <c r="BG10" s="156">
        <v>0</v>
      </c>
      <c r="BH10" s="156">
        <v>0</v>
      </c>
      <c r="BI10" s="156">
        <v>0</v>
      </c>
      <c r="BJ10" s="156">
        <v>0</v>
      </c>
      <c r="BK10" s="156">
        <v>0</v>
      </c>
      <c r="BL10" s="156">
        <v>0</v>
      </c>
      <c r="BM10" s="156">
        <v>0</v>
      </c>
      <c r="BN10" s="156">
        <v>0</v>
      </c>
      <c r="BO10" s="156">
        <v>0</v>
      </c>
      <c r="BP10" s="156">
        <v>0</v>
      </c>
      <c r="BQ10" s="156">
        <v>0</v>
      </c>
      <c r="BR10" s="156">
        <v>0</v>
      </c>
      <c r="BS10" s="156">
        <v>0</v>
      </c>
      <c r="BT10" s="156">
        <v>0</v>
      </c>
      <c r="BU10" s="156">
        <v>0</v>
      </c>
      <c r="BV10" s="156">
        <v>0</v>
      </c>
      <c r="BW10" s="156">
        <v>0</v>
      </c>
      <c r="BX10" s="156">
        <v>0</v>
      </c>
      <c r="BY10" s="156">
        <v>0</v>
      </c>
      <c r="BZ10" s="156">
        <v>0</v>
      </c>
      <c r="CA10" s="156">
        <v>0</v>
      </c>
      <c r="CB10" s="156">
        <v>0</v>
      </c>
      <c r="CC10" s="156">
        <v>0</v>
      </c>
      <c r="CD10" s="156">
        <v>0</v>
      </c>
      <c r="CE10" s="157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S10" s="3"/>
      <c r="CT10" s="3"/>
      <c r="CU10" s="3"/>
      <c r="CV10" s="3"/>
      <c r="CW10" s="3"/>
      <c r="CX10" s="3"/>
    </row>
    <row r="11" spans="2:102" x14ac:dyDescent="0.25">
      <c r="B11" s="149" t="str">
        <f t="shared" si="3"/>
        <v>ie_hat</v>
      </c>
      <c r="C11" s="149" t="str">
        <f t="shared" si="2"/>
        <v>ie_hat_-2</v>
      </c>
      <c r="D11" s="2">
        <f t="shared" si="0"/>
        <v>11</v>
      </c>
      <c r="E11" s="2">
        <f t="shared" si="1"/>
        <v>-2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4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22">
        <v>0</v>
      </c>
      <c r="AU11" s="3">
        <v>0</v>
      </c>
      <c r="AV11" s="22">
        <v>0</v>
      </c>
      <c r="AW11" s="156">
        <v>0</v>
      </c>
      <c r="AX11" s="156">
        <f>INDEX(IRF.New!$D$7:$CN$374,MATCH('IRF AUX'!$E11,IRF.New!$C$7:$C$37,0),MATCH('IRF AUX'!$B11,IRF.New!$D$5:$CN$5,0))</f>
        <v>0</v>
      </c>
      <c r="AY11" s="156">
        <v>0</v>
      </c>
      <c r="AZ11" s="156">
        <v>0</v>
      </c>
      <c r="BA11" s="156">
        <v>0</v>
      </c>
      <c r="BB11" s="156">
        <v>0</v>
      </c>
      <c r="BC11" s="156">
        <v>0</v>
      </c>
      <c r="BD11" s="156">
        <v>0</v>
      </c>
      <c r="BE11" s="156">
        <v>0</v>
      </c>
      <c r="BF11" s="156">
        <v>0</v>
      </c>
      <c r="BG11" s="156">
        <v>0</v>
      </c>
      <c r="BH11" s="156">
        <v>0</v>
      </c>
      <c r="BI11" s="156">
        <v>0</v>
      </c>
      <c r="BJ11" s="156">
        <v>0</v>
      </c>
      <c r="BK11" s="156">
        <v>0</v>
      </c>
      <c r="BL11" s="156">
        <v>0</v>
      </c>
      <c r="BM11" s="156">
        <v>0</v>
      </c>
      <c r="BN11" s="156">
        <v>0</v>
      </c>
      <c r="BO11" s="156">
        <v>0</v>
      </c>
      <c r="BP11" s="156">
        <v>0</v>
      </c>
      <c r="BQ11" s="156">
        <v>0</v>
      </c>
      <c r="BR11" s="156">
        <v>0</v>
      </c>
      <c r="BS11" s="156">
        <v>0</v>
      </c>
      <c r="BT11" s="156">
        <v>0</v>
      </c>
      <c r="BU11" s="156">
        <v>0</v>
      </c>
      <c r="BV11" s="156">
        <v>0</v>
      </c>
      <c r="BW11" s="156">
        <v>0</v>
      </c>
      <c r="BX11" s="156">
        <v>0</v>
      </c>
      <c r="BY11" s="156">
        <v>0</v>
      </c>
      <c r="BZ11" s="156">
        <v>0</v>
      </c>
      <c r="CA11" s="156">
        <v>0</v>
      </c>
      <c r="CB11" s="156">
        <v>0</v>
      </c>
      <c r="CC11" s="156">
        <v>0</v>
      </c>
      <c r="CD11" s="156">
        <v>0</v>
      </c>
      <c r="CE11" s="157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S11" s="3"/>
      <c r="CT11" s="3"/>
      <c r="CU11" s="3"/>
      <c r="CV11" s="3"/>
      <c r="CW11" s="3"/>
      <c r="CX11" s="3"/>
    </row>
    <row r="12" spans="2:102" x14ac:dyDescent="0.25">
      <c r="B12" s="149" t="str">
        <f t="shared" si="3"/>
        <v>ie_hat</v>
      </c>
      <c r="C12" s="149" t="str">
        <f t="shared" si="2"/>
        <v>ie_hat_-1</v>
      </c>
      <c r="D12" s="2">
        <f t="shared" si="0"/>
        <v>12</v>
      </c>
      <c r="E12" s="2">
        <f t="shared" si="1"/>
        <v>-1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4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22">
        <v>0</v>
      </c>
      <c r="AU12" s="3">
        <v>0</v>
      </c>
      <c r="AV12" s="22">
        <v>0</v>
      </c>
      <c r="AW12" s="156">
        <v>0</v>
      </c>
      <c r="AX12" s="156">
        <f>INDEX(IRF.New!$D$7:$CN$374,MATCH('IRF AUX'!$E12,IRF.New!$C$7:$C$37,0),MATCH('IRF AUX'!$B12,IRF.New!$D$5:$CN$5,0))</f>
        <v>0</v>
      </c>
      <c r="AY12" s="156">
        <v>0</v>
      </c>
      <c r="AZ12" s="156">
        <v>0</v>
      </c>
      <c r="BA12" s="156">
        <v>0</v>
      </c>
      <c r="BB12" s="156">
        <v>0</v>
      </c>
      <c r="BC12" s="156">
        <v>0</v>
      </c>
      <c r="BD12" s="156">
        <v>0</v>
      </c>
      <c r="BE12" s="156">
        <v>0</v>
      </c>
      <c r="BF12" s="156">
        <v>0</v>
      </c>
      <c r="BG12" s="156">
        <v>0</v>
      </c>
      <c r="BH12" s="156">
        <v>0</v>
      </c>
      <c r="BI12" s="156">
        <v>0</v>
      </c>
      <c r="BJ12" s="156">
        <v>0</v>
      </c>
      <c r="BK12" s="156">
        <v>0</v>
      </c>
      <c r="BL12" s="156">
        <v>0</v>
      </c>
      <c r="BM12" s="156">
        <v>0</v>
      </c>
      <c r="BN12" s="156">
        <v>0</v>
      </c>
      <c r="BO12" s="156">
        <v>0</v>
      </c>
      <c r="BP12" s="156">
        <v>0</v>
      </c>
      <c r="BQ12" s="156">
        <v>0</v>
      </c>
      <c r="BR12" s="156">
        <v>0</v>
      </c>
      <c r="BS12" s="156">
        <v>0</v>
      </c>
      <c r="BT12" s="156">
        <v>0</v>
      </c>
      <c r="BU12" s="156">
        <v>0</v>
      </c>
      <c r="BV12" s="156">
        <v>0</v>
      </c>
      <c r="BW12" s="156">
        <v>0</v>
      </c>
      <c r="BX12" s="156">
        <v>0</v>
      </c>
      <c r="BY12" s="156">
        <v>0</v>
      </c>
      <c r="BZ12" s="156">
        <v>0</v>
      </c>
      <c r="CA12" s="156">
        <v>0</v>
      </c>
      <c r="CB12" s="156">
        <v>0</v>
      </c>
      <c r="CC12" s="156">
        <v>0</v>
      </c>
      <c r="CD12" s="156">
        <v>0</v>
      </c>
      <c r="CE12" s="157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S12" s="3"/>
      <c r="CT12" s="3"/>
      <c r="CU12" s="3"/>
      <c r="CV12" s="3"/>
      <c r="CW12" s="3"/>
      <c r="CX12" s="3"/>
    </row>
    <row r="13" spans="2:102" x14ac:dyDescent="0.25">
      <c r="B13" s="150" t="str">
        <f t="shared" si="3"/>
        <v>ie_hat</v>
      </c>
      <c r="C13" s="150" t="str">
        <f t="shared" si="2"/>
        <v>ie_hat_0</v>
      </c>
      <c r="D13" s="6">
        <f t="shared" si="0"/>
        <v>13</v>
      </c>
      <c r="E13" s="6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23">
        <v>0</v>
      </c>
      <c r="AU13" s="7">
        <v>0</v>
      </c>
      <c r="AV13" s="23">
        <v>0</v>
      </c>
      <c r="AW13" s="158">
        <v>0</v>
      </c>
      <c r="AX13" s="158">
        <f>INDEX(IRF.New!$D$7:$CN$374,MATCH('IRF AUX'!$E13,IRF.New!$C$7:$C$37,0),MATCH('IRF AUX'!$B13,IRF.New!$D$5:$CN$5,0))</f>
        <v>0</v>
      </c>
      <c r="AY13" s="158">
        <v>0</v>
      </c>
      <c r="AZ13" s="158">
        <v>0</v>
      </c>
      <c r="BA13" s="158">
        <v>0</v>
      </c>
      <c r="BB13" s="158">
        <v>0</v>
      </c>
      <c r="BC13" s="158">
        <v>0</v>
      </c>
      <c r="BD13" s="158">
        <v>0</v>
      </c>
      <c r="BE13" s="158">
        <v>0</v>
      </c>
      <c r="BF13" s="158">
        <v>0</v>
      </c>
      <c r="BG13" s="158">
        <v>0</v>
      </c>
      <c r="BH13" s="158">
        <v>0</v>
      </c>
      <c r="BI13" s="158">
        <v>0</v>
      </c>
      <c r="BJ13" s="158">
        <v>0</v>
      </c>
      <c r="BK13" s="158">
        <v>0</v>
      </c>
      <c r="BL13" s="158">
        <v>0</v>
      </c>
      <c r="BM13" s="158">
        <v>0</v>
      </c>
      <c r="BN13" s="158">
        <v>0</v>
      </c>
      <c r="BO13" s="158">
        <v>0</v>
      </c>
      <c r="BP13" s="158">
        <v>0</v>
      </c>
      <c r="BQ13" s="158">
        <v>0</v>
      </c>
      <c r="BR13" s="158">
        <v>0</v>
      </c>
      <c r="BS13" s="158">
        <v>0</v>
      </c>
      <c r="BT13" s="158">
        <v>0</v>
      </c>
      <c r="BU13" s="158">
        <v>0</v>
      </c>
      <c r="BV13" s="158">
        <v>0</v>
      </c>
      <c r="BW13" s="158">
        <v>0</v>
      </c>
      <c r="BX13" s="158">
        <v>0</v>
      </c>
      <c r="BY13" s="158">
        <v>0</v>
      </c>
      <c r="BZ13" s="158">
        <v>0</v>
      </c>
      <c r="CA13" s="158">
        <v>0</v>
      </c>
      <c r="CB13" s="158">
        <v>0</v>
      </c>
      <c r="CC13" s="158">
        <v>0</v>
      </c>
      <c r="CD13" s="158">
        <v>0</v>
      </c>
      <c r="CE13" s="159">
        <v>0</v>
      </c>
      <c r="CF13" s="7">
        <f>IFERROR(INDEX('CF AUX'!$CY$15:$CY$32,MATCH('IRF AUX'!CF$5,'CF AUX'!$DA$15:$DA$32,0)),0)</f>
        <v>0</v>
      </c>
      <c r="CG13" s="7">
        <f>IFERROR(INDEX('CF AUX'!$CY$15:$CY$32,MATCH('IRF AUX'!CG$5,'CF AUX'!$DA$15:$DA$32,0)),0)</f>
        <v>0</v>
      </c>
      <c r="CH13" s="7">
        <f>IFERROR(INDEX('CF AUX'!$CY$15:$CY$32,MATCH('IRF AUX'!CH$5,'CF AUX'!$DA$15:$DA$32,0)),0)</f>
        <v>0</v>
      </c>
      <c r="CI13" s="7">
        <f>IFERROR(INDEX('CF AUX'!$CY$15:$CY$32,MATCH('IRF AUX'!CI$5,'CF AUX'!$DA$15:$DA$32,0)),0)</f>
        <v>0</v>
      </c>
      <c r="CJ13" s="7">
        <f>IFERROR(INDEX('CF AUX'!$CY$15:$CY$32,MATCH('IRF AUX'!CJ$5,'CF AUX'!$DA$15:$DA$32,0)),0)</f>
        <v>0</v>
      </c>
      <c r="CK13" s="7">
        <f>IFERROR(INDEX('CF AUX'!$CY$15:$CY$32,MATCH('IRF AUX'!CK$5,'CF AUX'!$DA$15:$DA$32,0)),0)</f>
        <v>0</v>
      </c>
      <c r="CL13" s="7">
        <f>IFERROR(INDEX('CF AUX'!$CY$15:$CY$32,MATCH('IRF AUX'!CL$5,'CF AUX'!$DA$15:$DA$32,0)),0)</f>
        <v>0</v>
      </c>
      <c r="CM13" s="7">
        <f>IFERROR(INDEX('CF AUX'!$CY$15:$CY$32,MATCH('IRF AUX'!CM$5,'CF AUX'!$DA$15:$DA$32,0)),0)</f>
        <v>0</v>
      </c>
      <c r="CN13" s="7">
        <f>IFERROR(INDEX('CF AUX'!$CY$15:$CY$32,MATCH('IRF AUX'!CN$5,'CF AUX'!$DA$15:$DA$32,0)),0)</f>
        <v>0</v>
      </c>
      <c r="CO13" s="7">
        <f>IFERROR(INDEX('CF AUX'!$CY$15:$CY$32,MATCH('IRF AUX'!CO$5,'CF AUX'!$DA$15:$DA$32,0)),0)</f>
        <v>0</v>
      </c>
      <c r="CP13" s="7">
        <f>IFERROR(INDEX('CF AUX'!$CY$15:$CY$32,MATCH('IRF AUX'!CP$5,'CF AUX'!$DA$15:$DA$32,0)),0)</f>
        <v>0</v>
      </c>
      <c r="CS13" s="7">
        <f t="shared" ref="CS13:CS37" si="4">K13</f>
        <v>0</v>
      </c>
      <c r="CT13" s="7">
        <f>SUM(CS10:CS13)</f>
        <v>0</v>
      </c>
      <c r="CU13" s="7">
        <f t="shared" ref="CU13:CU37" si="5">SUM(AV10:AV13)</f>
        <v>0</v>
      </c>
      <c r="CV13" s="7">
        <f>(CT13-CU13*0.73)/0.27</f>
        <v>0</v>
      </c>
      <c r="CW13" s="7">
        <f t="shared" ref="CW13:CW37" si="6">4*I13</f>
        <v>0</v>
      </c>
      <c r="CX13" s="7">
        <f t="shared" ref="CX13:CX37" si="7">AU13*4</f>
        <v>0</v>
      </c>
    </row>
    <row r="14" spans="2:102" x14ac:dyDescent="0.25">
      <c r="B14" s="151" t="str">
        <f t="shared" si="3"/>
        <v>ie_hat</v>
      </c>
      <c r="C14" s="151" t="str">
        <f t="shared" si="2"/>
        <v>ie_hat_1</v>
      </c>
      <c r="D14" s="9">
        <f t="shared" si="0"/>
        <v>14</v>
      </c>
      <c r="E14" s="9">
        <f>E13+1</f>
        <v>1</v>
      </c>
      <c r="F14" s="10" cm="1">
        <f t="array" aca="1" ref="F14" ca="1">MMULT($F13:$CE13,INDIRECT("Policy.New!"&amp;F$3&amp;"4:"&amp;F$3&amp;"81"))</f>
        <v>0</v>
      </c>
      <c r="G14" s="10" cm="1">
        <f t="array" aca="1" ref="G14" ca="1">MMULT($F13:$CE13,INDIRECT("Policy.New!"&amp;G$3&amp;"4:"&amp;G$3&amp;"81"))</f>
        <v>0</v>
      </c>
      <c r="H14" s="10" cm="1">
        <f t="array" aca="1" ref="H14" ca="1">MMULT($F13:$CE13,INDIRECT("Policy.New!"&amp;H$3&amp;"4:"&amp;H$3&amp;"81"))</f>
        <v>0</v>
      </c>
      <c r="I14" s="10" cm="1">
        <f t="array" aca="1" ref="I14" ca="1">MMULT($F13:$CE13,INDIRECT("Policy.New!"&amp;I$3&amp;"4:"&amp;I$3&amp;"81"))</f>
        <v>0</v>
      </c>
      <c r="J14" s="10" cm="1">
        <f t="array" aca="1" ref="J14" ca="1">MMULT($F13:$CE13,INDIRECT("Policy.New!"&amp;J$3&amp;"4:"&amp;J$3&amp;"81"))</f>
        <v>0</v>
      </c>
      <c r="K14" s="10" cm="1">
        <f t="array" aca="1" ref="K14" ca="1">MMULT($F13:$CE13,INDIRECT("Policy.New!"&amp;K$3&amp;"4:"&amp;K$3&amp;"81"))</f>
        <v>0</v>
      </c>
      <c r="L14" s="10" cm="1">
        <f t="array" aca="1" ref="L14" ca="1">MMULT($F13:$CE13,INDIRECT("Policy.New!"&amp;L$3&amp;"4:"&amp;L$3&amp;"81"))</f>
        <v>0</v>
      </c>
      <c r="M14" s="10" cm="1">
        <f t="array" aca="1" ref="M14" ca="1">MMULT($F13:$CE13,INDIRECT("Policy.New!"&amp;M$3&amp;"4:"&amp;M$3&amp;"81"))</f>
        <v>0</v>
      </c>
      <c r="N14" s="10" cm="1">
        <f t="array" aca="1" ref="N14" ca="1">MMULT($F13:$CE13,INDIRECT("Policy.New!"&amp;N$3&amp;"4:"&amp;N$3&amp;"81"))</f>
        <v>0</v>
      </c>
      <c r="O14" s="10" cm="1">
        <f t="array" aca="1" ref="O14" ca="1">MMULT($F13:$CE13,INDIRECT("Policy.New!"&amp;O$3&amp;"4:"&amp;O$3&amp;"81"))</f>
        <v>0</v>
      </c>
      <c r="P14" s="10" cm="1">
        <f t="array" aca="1" ref="P14" ca="1">MMULT($F13:$CE13,INDIRECT("Policy.New!"&amp;P$3&amp;"4:"&amp;P$3&amp;"81"))</f>
        <v>0</v>
      </c>
      <c r="Q14" s="10" cm="1">
        <f t="array" aca="1" ref="Q14" ca="1">MMULT($F13:$CE13,INDIRECT("Policy.New!"&amp;Q$3&amp;"4:"&amp;Q$3&amp;"81"))</f>
        <v>0</v>
      </c>
      <c r="R14" s="10" cm="1">
        <f t="array" aca="1" ref="R14" ca="1">MMULT($F13:$CE13,INDIRECT("Policy.New!"&amp;R$3&amp;"4:"&amp;R$3&amp;"81"))</f>
        <v>0</v>
      </c>
      <c r="S14" s="10" cm="1">
        <f t="array" aca="1" ref="S14" ca="1">MMULT($F13:$CE13,INDIRECT("Policy.New!"&amp;S$3&amp;"4:"&amp;S$3&amp;"81"))</f>
        <v>0</v>
      </c>
      <c r="T14" s="10" cm="1">
        <f t="array" aca="1" ref="T14" ca="1">MMULT($F13:$CE13,INDIRECT("Policy.New!"&amp;T$3&amp;"4:"&amp;T$3&amp;"81"))</f>
        <v>0</v>
      </c>
      <c r="U14" s="10" cm="1">
        <f t="array" aca="1" ref="U14" ca="1">MMULT($F13:$CE13,INDIRECT("Policy.New!"&amp;U$3&amp;"4:"&amp;U$3&amp;"81"))</f>
        <v>0</v>
      </c>
      <c r="V14" s="10" cm="1">
        <f t="array" aca="1" ref="V14" ca="1">MMULT($F13:$CE13,INDIRECT("Policy.New!"&amp;V$3&amp;"4:"&amp;V$3&amp;"81"))</f>
        <v>0</v>
      </c>
      <c r="W14" s="11">
        <f>S13</f>
        <v>0</v>
      </c>
      <c r="X14" s="10">
        <f>U13</f>
        <v>0</v>
      </c>
      <c r="Y14" s="10">
        <f>U12</f>
        <v>0</v>
      </c>
      <c r="Z14" s="10">
        <f>U11</f>
        <v>0</v>
      </c>
      <c r="AA14" s="10">
        <f>U10</f>
        <v>0</v>
      </c>
      <c r="AB14" s="10">
        <f>V13</f>
        <v>0</v>
      </c>
      <c r="AC14" s="10">
        <f>V12</f>
        <v>0</v>
      </c>
      <c r="AD14" s="10">
        <f>V11</f>
        <v>0</v>
      </c>
      <c r="AE14" s="10">
        <f>V10</f>
        <v>0</v>
      </c>
      <c r="AF14" s="10">
        <f>S12</f>
        <v>0</v>
      </c>
      <c r="AG14" s="10">
        <f>S11</f>
        <v>0</v>
      </c>
      <c r="AH14" s="10">
        <f>AU13</f>
        <v>0</v>
      </c>
      <c r="AI14" s="10">
        <f>J13</f>
        <v>0</v>
      </c>
      <c r="AJ14" s="10">
        <f>J12</f>
        <v>0</v>
      </c>
      <c r="AK14" s="10">
        <f>J11</f>
        <v>0</v>
      </c>
      <c r="AL14" s="10">
        <f>L13</f>
        <v>0</v>
      </c>
      <c r="AM14" s="10">
        <f>L12</f>
        <v>0</v>
      </c>
      <c r="AN14" s="10">
        <f>L11</f>
        <v>0</v>
      </c>
      <c r="AO14" s="10">
        <f>L10</f>
        <v>0</v>
      </c>
      <c r="AP14" s="10">
        <f>L9</f>
        <v>0</v>
      </c>
      <c r="AQ14" s="10">
        <f>K13</f>
        <v>0</v>
      </c>
      <c r="AR14" s="10">
        <f>K12</f>
        <v>0</v>
      </c>
      <c r="AS14" s="10">
        <f>AV13</f>
        <v>0</v>
      </c>
      <c r="AT14" s="24">
        <f>AV12</f>
        <v>0</v>
      </c>
      <c r="AU14" s="10" cm="1">
        <f t="array" aca="1" ref="AU14" ca="1">MMULT($F13:$CE13,INDIRECT("Policy.New!"&amp;AU$3&amp;"4:"&amp;AU$3&amp;"81"))</f>
        <v>0</v>
      </c>
      <c r="AV14" s="24" cm="1">
        <f t="array" aca="1" ref="AV14" ca="1">MMULT($F13:$CE13,INDIRECT("Policy.New!"&amp;AV$3&amp;"4:"&amp;AV$3&amp;"81"))</f>
        <v>0</v>
      </c>
      <c r="AW14" s="160">
        <v>0</v>
      </c>
      <c r="AX14" s="160">
        <f>INDEX(IRF.New!$D$7:$CN$374,MATCH('IRF AUX'!$E14,IRF.New!$C$7:$C$37,0),MATCH('IRF AUX'!$B14,IRF.New!$D$5:$CN$5,0))</f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1">
        <v>0</v>
      </c>
      <c r="BT14" s="161">
        <v>0</v>
      </c>
      <c r="BU14" s="161">
        <v>0</v>
      </c>
      <c r="BV14" s="161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2">
        <v>0</v>
      </c>
      <c r="CF14" s="10" cm="1">
        <f t="array" aca="1" ref="CF14" ca="1">MMULT($F13:$CE13,INDIRECT("Policy.New!"&amp;CF$3&amp;"4:"&amp;CF$3&amp;"81"))</f>
        <v>0</v>
      </c>
      <c r="CG14" s="10" cm="1">
        <f t="array" aca="1" ref="CG14" ca="1">MMULT($F13:$CE13,INDIRECT("Policy.New!"&amp;CG$3&amp;"4:"&amp;CG$3&amp;"81"))</f>
        <v>0</v>
      </c>
      <c r="CH14" s="10" cm="1">
        <f t="array" aca="1" ref="CH14" ca="1">MMULT($F13:$CE13,INDIRECT("Policy.New!"&amp;CH$3&amp;"4:"&amp;CH$3&amp;"81"))</f>
        <v>0</v>
      </c>
      <c r="CI14" s="10" cm="1">
        <f t="array" aca="1" ref="CI14" ca="1">MMULT($F13:$CE13,INDIRECT("Policy.New!"&amp;CI$3&amp;"4:"&amp;CI$3&amp;"81"))</f>
        <v>0</v>
      </c>
      <c r="CJ14" s="10" cm="1">
        <f t="array" aca="1" ref="CJ14" ca="1">MMULT($F13:$CE13,INDIRECT("Policy.New!"&amp;CJ$3&amp;"4:"&amp;CJ$3&amp;"81"))</f>
        <v>0</v>
      </c>
      <c r="CK14" s="10" cm="1">
        <f t="array" aca="1" ref="CK14" ca="1">MMULT($F13:$CE13,INDIRECT("Policy.New!"&amp;CK$3&amp;"4:"&amp;CK$3&amp;"81"))</f>
        <v>0</v>
      </c>
      <c r="CL14" s="10" cm="1">
        <f t="array" aca="1" ref="CL14" ca="1">MMULT($F13:$CE13,INDIRECT("Policy.New!"&amp;CL$3&amp;"4:"&amp;CL$3&amp;"81"))</f>
        <v>0</v>
      </c>
      <c r="CM14" s="10" cm="1">
        <f t="array" aca="1" ref="CM14" ca="1">MMULT($F13:$CE13,INDIRECT("Policy.New!"&amp;CM$3&amp;"4:"&amp;CM$3&amp;"81"))</f>
        <v>0</v>
      </c>
      <c r="CN14" s="10" cm="1">
        <f t="array" aca="1" ref="CN14" ca="1">MMULT($F13:$CE13,INDIRECT("Policy.New!"&amp;CN$3&amp;"4:"&amp;CN$3&amp;"81"))</f>
        <v>0</v>
      </c>
      <c r="CO14" s="10" cm="1">
        <f t="array" aca="1" ref="CO14" ca="1">MMULT($F13:$CE13,INDIRECT("Policy.New!"&amp;CO$3&amp;"4:"&amp;CO$3&amp;"81"))</f>
        <v>0</v>
      </c>
      <c r="CP14" s="10" cm="1">
        <f t="array" aca="1" ref="CP14" ca="1">MMULT($F13:$CE13,INDIRECT("Policy.New!"&amp;CP$3&amp;"4:"&amp;CP$3&amp;"81"))</f>
        <v>0</v>
      </c>
      <c r="CR14" s="1"/>
      <c r="CS14" s="10">
        <f t="shared" ca="1" si="4"/>
        <v>0</v>
      </c>
      <c r="CT14" s="10">
        <f t="shared" ref="CT14:CT29" ca="1" si="8">SUM(CS11:CS14)</f>
        <v>0</v>
      </c>
      <c r="CU14" s="10">
        <f t="shared" ca="1" si="5"/>
        <v>0</v>
      </c>
      <c r="CV14" s="10">
        <f t="shared" ref="CV14:CV29" ca="1" si="9">(CU14-CT14*0.73)/0.27</f>
        <v>0</v>
      </c>
      <c r="CW14" s="10">
        <f t="shared" ca="1" si="6"/>
        <v>0</v>
      </c>
      <c r="CX14" s="10">
        <f t="shared" ca="1" si="7"/>
        <v>0</v>
      </c>
    </row>
    <row r="15" spans="2:102" x14ac:dyDescent="0.25">
      <c r="B15" s="152" t="str">
        <f t="shared" si="3"/>
        <v>ie_hat</v>
      </c>
      <c r="C15" s="152" t="str">
        <f t="shared" si="2"/>
        <v>ie_hat_2</v>
      </c>
      <c r="D15" s="12">
        <f t="shared" si="0"/>
        <v>15</v>
      </c>
      <c r="E15" s="12">
        <f t="shared" ref="E15:E37" si="10">E14+1</f>
        <v>2</v>
      </c>
      <c r="F15" s="1" cm="1">
        <f t="array" aca="1" ref="F15" ca="1">MMULT($F14:$CE14,INDIRECT("Policy.New!"&amp;F$3&amp;"4:"&amp;F$3&amp;"81"))</f>
        <v>0</v>
      </c>
      <c r="G15" s="1" cm="1">
        <f t="array" aca="1" ref="G15" ca="1">MMULT($F14:$CE14,INDIRECT("Policy.New!"&amp;G$3&amp;"4:"&amp;G$3&amp;"81"))</f>
        <v>0</v>
      </c>
      <c r="H15" s="1" cm="1">
        <f t="array" aca="1" ref="H15" ca="1">MMULT($F14:$CE14,INDIRECT("Policy.New!"&amp;H$3&amp;"4:"&amp;H$3&amp;"81"))</f>
        <v>0</v>
      </c>
      <c r="I15" s="1" cm="1">
        <f t="array" aca="1" ref="I15" ca="1">MMULT($F14:$CE14,INDIRECT("Policy.New!"&amp;I$3&amp;"4:"&amp;I$3&amp;"81"))</f>
        <v>0</v>
      </c>
      <c r="J15" s="1" cm="1">
        <f t="array" aca="1" ref="J15" ca="1">MMULT($F14:$CE14,INDIRECT("Policy.New!"&amp;J$3&amp;"4:"&amp;J$3&amp;"81"))</f>
        <v>0</v>
      </c>
      <c r="K15" s="1" cm="1">
        <f t="array" aca="1" ref="K15" ca="1">MMULT($F14:$CE14,INDIRECT("Policy.New!"&amp;K$3&amp;"4:"&amp;K$3&amp;"81"))</f>
        <v>0</v>
      </c>
      <c r="L15" s="1" cm="1">
        <f t="array" aca="1" ref="L15" ca="1">MMULT($F14:$CE14,INDIRECT("Policy.New!"&amp;L$3&amp;"4:"&amp;L$3&amp;"81"))</f>
        <v>0</v>
      </c>
      <c r="M15" s="1" cm="1">
        <f t="array" aca="1" ref="M15" ca="1">MMULT($F14:$CE14,INDIRECT("Policy.New!"&amp;M$3&amp;"4:"&amp;M$3&amp;"81"))</f>
        <v>0</v>
      </c>
      <c r="N15" s="1" cm="1">
        <f t="array" aca="1" ref="N15" ca="1">MMULT($F14:$CE14,INDIRECT("Policy.New!"&amp;N$3&amp;"4:"&amp;N$3&amp;"81"))</f>
        <v>0</v>
      </c>
      <c r="O15" s="1" cm="1">
        <f t="array" aca="1" ref="O15" ca="1">MMULT($F14:$CE14,INDIRECT("Policy.New!"&amp;O$3&amp;"4:"&amp;O$3&amp;"81"))</f>
        <v>0</v>
      </c>
      <c r="P15" s="1" cm="1">
        <f t="array" aca="1" ref="P15" ca="1">MMULT($F14:$CE14,INDIRECT("Policy.New!"&amp;P$3&amp;"4:"&amp;P$3&amp;"81"))</f>
        <v>0</v>
      </c>
      <c r="Q15" s="1" cm="1">
        <f t="array" aca="1" ref="Q15" ca="1">MMULT($F14:$CE14,INDIRECT("Policy.New!"&amp;Q$3&amp;"4:"&amp;Q$3&amp;"81"))</f>
        <v>0</v>
      </c>
      <c r="R15" s="1" cm="1">
        <f t="array" aca="1" ref="R15" ca="1">MMULT($F14:$CE14,INDIRECT("Policy.New!"&amp;R$3&amp;"4:"&amp;R$3&amp;"81"))</f>
        <v>0</v>
      </c>
      <c r="S15" s="1" cm="1">
        <f t="array" aca="1" ref="S15" ca="1">MMULT($F14:$CE14,INDIRECT("Policy.New!"&amp;S$3&amp;"4:"&amp;S$3&amp;"81"))</f>
        <v>0</v>
      </c>
      <c r="T15" s="1" cm="1">
        <f t="array" aca="1" ref="T15" ca="1">MMULT($F14:$CE14,INDIRECT("Policy.New!"&amp;T$3&amp;"4:"&amp;T$3&amp;"81"))</f>
        <v>0</v>
      </c>
      <c r="U15" s="1" cm="1">
        <f t="array" aca="1" ref="U15" ca="1">MMULT($F14:$CE14,INDIRECT("Policy.New!"&amp;U$3&amp;"4:"&amp;U$3&amp;"81"))</f>
        <v>0</v>
      </c>
      <c r="V15" s="1" cm="1">
        <f t="array" aca="1" ref="V15" ca="1">MMULT($F14:$CE14,INDIRECT("Policy.New!"&amp;V$3&amp;"4:"&amp;V$3&amp;"81"))</f>
        <v>0</v>
      </c>
      <c r="W15" s="5">
        <f t="shared" ref="W15:W37" ca="1" si="11">S14</f>
        <v>0</v>
      </c>
      <c r="X15" s="1">
        <f t="shared" ref="X15:X37" ca="1" si="12">U14</f>
        <v>0</v>
      </c>
      <c r="Y15" s="1">
        <f t="shared" ref="Y15:Y37" si="13">U13</f>
        <v>0</v>
      </c>
      <c r="Z15" s="1">
        <f t="shared" ref="Z15:Z37" si="14">U12</f>
        <v>0</v>
      </c>
      <c r="AA15" s="1">
        <f t="shared" ref="AA15:AA37" si="15">U11</f>
        <v>0</v>
      </c>
      <c r="AB15" s="1">
        <f t="shared" ref="AB15:AB37" ca="1" si="16">V14</f>
        <v>0</v>
      </c>
      <c r="AC15" s="1">
        <f t="shared" ref="AC15:AC37" si="17">V13</f>
        <v>0</v>
      </c>
      <c r="AD15" s="1">
        <f t="shared" ref="AD15:AD37" si="18">V12</f>
        <v>0</v>
      </c>
      <c r="AE15" s="1">
        <f t="shared" ref="AE15:AE37" si="19">V11</f>
        <v>0</v>
      </c>
      <c r="AF15" s="1">
        <f t="shared" ref="AF15:AF37" si="20">S13</f>
        <v>0</v>
      </c>
      <c r="AG15" s="1">
        <f t="shared" ref="AG15:AG37" si="21">S12</f>
        <v>0</v>
      </c>
      <c r="AH15" s="1">
        <f t="shared" ref="AH15:AH37" ca="1" si="22">AU14</f>
        <v>0</v>
      </c>
      <c r="AI15" s="1">
        <f t="shared" ref="AI15:AI37" ca="1" si="23">J14</f>
        <v>0</v>
      </c>
      <c r="AJ15" s="1">
        <f t="shared" ref="AJ15:AJ37" si="24">J13</f>
        <v>0</v>
      </c>
      <c r="AK15" s="1">
        <f t="shared" ref="AK15:AK37" si="25">J12</f>
        <v>0</v>
      </c>
      <c r="AL15" s="1">
        <f t="shared" ref="AL15:AL37" ca="1" si="26">L14</f>
        <v>0</v>
      </c>
      <c r="AM15" s="1">
        <f t="shared" ref="AM15:AM37" si="27">L13</f>
        <v>0</v>
      </c>
      <c r="AN15" s="1">
        <f t="shared" ref="AN15:AN37" si="28">L12</f>
        <v>0</v>
      </c>
      <c r="AO15" s="1">
        <f t="shared" ref="AO15:AO37" si="29">L11</f>
        <v>0</v>
      </c>
      <c r="AP15" s="1">
        <f t="shared" ref="AP15:AP37" si="30">L10</f>
        <v>0</v>
      </c>
      <c r="AQ15" s="1">
        <f t="shared" ref="AQ15:AQ37" ca="1" si="31">K14</f>
        <v>0</v>
      </c>
      <c r="AR15" s="1">
        <f t="shared" ref="AR15:AR37" si="32">K13</f>
        <v>0</v>
      </c>
      <c r="AS15" s="1">
        <f t="shared" ref="AS15:AS37" ca="1" si="33">AV14</f>
        <v>0</v>
      </c>
      <c r="AT15" s="25">
        <f t="shared" ref="AT15:AT37" si="34">AV13</f>
        <v>0</v>
      </c>
      <c r="AU15" s="1" cm="1">
        <f t="array" aca="1" ref="AU15" ca="1">MMULT($F14:$CE14,INDIRECT("Policy.New!"&amp;AU$3&amp;"4:"&amp;AU$3&amp;"81"))</f>
        <v>0</v>
      </c>
      <c r="AV15" s="25" cm="1">
        <f t="array" aca="1" ref="AV15" ca="1">MMULT($F14:$CE14,INDIRECT("Policy.New!"&amp;AV$3&amp;"4:"&amp;AV$3&amp;"81"))</f>
        <v>0</v>
      </c>
      <c r="AW15" s="161">
        <v>0</v>
      </c>
      <c r="AX15" s="161">
        <f>INDEX(IRF.New!$D$7:$CN$374,MATCH('IRF AUX'!$E15,IRF.New!$C$7:$C$37,0),MATCH('IRF AUX'!$B15,IRF.New!$D$5:$CN$5,0))</f>
        <v>0</v>
      </c>
      <c r="AY15" s="161">
        <v>0</v>
      </c>
      <c r="AZ15" s="161">
        <v>0</v>
      </c>
      <c r="BA15" s="161">
        <v>0</v>
      </c>
      <c r="BB15" s="161">
        <v>0</v>
      </c>
      <c r="BC15" s="161">
        <v>0</v>
      </c>
      <c r="BD15" s="161">
        <v>0</v>
      </c>
      <c r="BE15" s="161">
        <v>0</v>
      </c>
      <c r="BF15" s="161">
        <v>0</v>
      </c>
      <c r="BG15" s="161">
        <v>0</v>
      </c>
      <c r="BH15" s="161">
        <v>0</v>
      </c>
      <c r="BI15" s="161">
        <v>0</v>
      </c>
      <c r="BJ15" s="161">
        <v>0</v>
      </c>
      <c r="BK15" s="161">
        <v>0</v>
      </c>
      <c r="BL15" s="161">
        <v>0</v>
      </c>
      <c r="BM15" s="161">
        <v>0</v>
      </c>
      <c r="BN15" s="161">
        <v>0</v>
      </c>
      <c r="BO15" s="161">
        <v>0</v>
      </c>
      <c r="BP15" s="161">
        <v>0</v>
      </c>
      <c r="BQ15" s="161">
        <v>0</v>
      </c>
      <c r="BR15" s="161">
        <v>0</v>
      </c>
      <c r="BS15" s="161">
        <v>0</v>
      </c>
      <c r="BT15" s="161">
        <v>0</v>
      </c>
      <c r="BU15" s="161">
        <v>0</v>
      </c>
      <c r="BV15" s="161">
        <v>0</v>
      </c>
      <c r="BW15" s="161">
        <v>0</v>
      </c>
      <c r="BX15" s="161">
        <v>0</v>
      </c>
      <c r="BY15" s="161">
        <v>0</v>
      </c>
      <c r="BZ15" s="161">
        <v>0</v>
      </c>
      <c r="CA15" s="161">
        <v>0</v>
      </c>
      <c r="CB15" s="161">
        <v>0</v>
      </c>
      <c r="CC15" s="161">
        <v>0</v>
      </c>
      <c r="CD15" s="161">
        <v>0</v>
      </c>
      <c r="CE15" s="163">
        <v>0</v>
      </c>
      <c r="CF15" s="1" cm="1">
        <f t="array" aca="1" ref="CF15" ca="1">MMULT($F14:$CE14,INDIRECT("Policy.New!"&amp;CF$3&amp;"4:"&amp;CF$3&amp;"81"))</f>
        <v>0</v>
      </c>
      <c r="CG15" s="1" cm="1">
        <f t="array" aca="1" ref="CG15" ca="1">MMULT($F14:$CE14,INDIRECT("Policy.New!"&amp;CG$3&amp;"4:"&amp;CG$3&amp;"81"))</f>
        <v>0</v>
      </c>
      <c r="CH15" s="1" cm="1">
        <f t="array" aca="1" ref="CH15" ca="1">MMULT($F14:$CE14,INDIRECT("Policy.New!"&amp;CH$3&amp;"4:"&amp;CH$3&amp;"81"))</f>
        <v>0</v>
      </c>
      <c r="CI15" s="1" cm="1">
        <f t="array" aca="1" ref="CI15" ca="1">MMULT($F14:$CE14,INDIRECT("Policy.New!"&amp;CI$3&amp;"4:"&amp;CI$3&amp;"81"))</f>
        <v>0</v>
      </c>
      <c r="CJ15" s="1" cm="1">
        <f t="array" aca="1" ref="CJ15" ca="1">MMULT($F14:$CE14,INDIRECT("Policy.New!"&amp;CJ$3&amp;"4:"&amp;CJ$3&amp;"81"))</f>
        <v>0</v>
      </c>
      <c r="CK15" s="1" cm="1">
        <f t="array" aca="1" ref="CK15" ca="1">MMULT($F14:$CE14,INDIRECT("Policy.New!"&amp;CK$3&amp;"4:"&amp;CK$3&amp;"81"))</f>
        <v>0</v>
      </c>
      <c r="CL15" s="1" cm="1">
        <f t="array" aca="1" ref="CL15" ca="1">MMULT($F14:$CE14,INDIRECT("Policy.New!"&amp;CL$3&amp;"4:"&amp;CL$3&amp;"81"))</f>
        <v>0</v>
      </c>
      <c r="CM15" s="1" cm="1">
        <f t="array" aca="1" ref="CM15" ca="1">MMULT($F14:$CE14,INDIRECT("Policy.New!"&amp;CM$3&amp;"4:"&amp;CM$3&amp;"81"))</f>
        <v>0</v>
      </c>
      <c r="CN15" s="1" cm="1">
        <f t="array" aca="1" ref="CN15" ca="1">MMULT($F14:$CE14,INDIRECT("Policy.New!"&amp;CN$3&amp;"4:"&amp;CN$3&amp;"81"))</f>
        <v>0</v>
      </c>
      <c r="CO15" s="1" cm="1">
        <f t="array" aca="1" ref="CO15" ca="1">MMULT($F14:$CE14,INDIRECT("Policy.New!"&amp;CO$3&amp;"4:"&amp;CO$3&amp;"81"))</f>
        <v>0</v>
      </c>
      <c r="CP15" s="1" cm="1">
        <f t="array" aca="1" ref="CP15" ca="1">MMULT($F14:$CE14,INDIRECT("Policy.New!"&amp;CP$3&amp;"4:"&amp;CP$3&amp;"81"))</f>
        <v>0</v>
      </c>
      <c r="CQ15" s="1"/>
      <c r="CR15" s="1"/>
      <c r="CS15" s="1">
        <f t="shared" ca="1" si="4"/>
        <v>0</v>
      </c>
      <c r="CT15" s="1">
        <f t="shared" ca="1" si="8"/>
        <v>0</v>
      </c>
      <c r="CU15" s="1">
        <f t="shared" ca="1" si="5"/>
        <v>0</v>
      </c>
      <c r="CV15" s="1">
        <f t="shared" ca="1" si="9"/>
        <v>0</v>
      </c>
      <c r="CW15" s="1">
        <f t="shared" ca="1" si="6"/>
        <v>0</v>
      </c>
      <c r="CX15" s="1">
        <f t="shared" ca="1" si="7"/>
        <v>0</v>
      </c>
    </row>
    <row r="16" spans="2:102" x14ac:dyDescent="0.25">
      <c r="B16" s="152" t="str">
        <f t="shared" si="3"/>
        <v>ie_hat</v>
      </c>
      <c r="C16" s="152" t="str">
        <f t="shared" si="2"/>
        <v>ie_hat_3</v>
      </c>
      <c r="D16" s="12">
        <f t="shared" si="0"/>
        <v>16</v>
      </c>
      <c r="E16" s="12">
        <f t="shared" si="10"/>
        <v>3</v>
      </c>
      <c r="F16" s="1" cm="1">
        <f t="array" aca="1" ref="F16" ca="1">MMULT($F15:$CE15,INDIRECT("Policy.New!"&amp;F$3&amp;"4:"&amp;F$3&amp;"81"))</f>
        <v>0</v>
      </c>
      <c r="G16" s="1" cm="1">
        <f t="array" aca="1" ref="G16" ca="1">MMULT($F15:$CE15,INDIRECT("Policy.New!"&amp;G$3&amp;"4:"&amp;G$3&amp;"81"))</f>
        <v>0</v>
      </c>
      <c r="H16" s="1" cm="1">
        <f t="array" aca="1" ref="H16" ca="1">MMULT($F15:$CE15,INDIRECT("Policy.New!"&amp;H$3&amp;"4:"&amp;H$3&amp;"81"))</f>
        <v>0</v>
      </c>
      <c r="I16" s="1" cm="1">
        <f t="array" aca="1" ref="I16" ca="1">MMULT($F15:$CE15,INDIRECT("Policy.New!"&amp;I$3&amp;"4:"&amp;I$3&amp;"81"))</f>
        <v>0</v>
      </c>
      <c r="J16" s="1" cm="1">
        <f t="array" aca="1" ref="J16" ca="1">MMULT($F15:$CE15,INDIRECT("Policy.New!"&amp;J$3&amp;"4:"&amp;J$3&amp;"81"))</f>
        <v>0</v>
      </c>
      <c r="K16" s="1" cm="1">
        <f t="array" aca="1" ref="K16" ca="1">MMULT($F15:$CE15,INDIRECT("Policy.New!"&amp;K$3&amp;"4:"&amp;K$3&amp;"81"))</f>
        <v>0</v>
      </c>
      <c r="L16" s="1" cm="1">
        <f t="array" aca="1" ref="L16" ca="1">MMULT($F15:$CE15,INDIRECT("Policy.New!"&amp;L$3&amp;"4:"&amp;L$3&amp;"81"))</f>
        <v>0</v>
      </c>
      <c r="M16" s="1" cm="1">
        <f t="array" aca="1" ref="M16" ca="1">MMULT($F15:$CE15,INDIRECT("Policy.New!"&amp;M$3&amp;"4:"&amp;M$3&amp;"81"))</f>
        <v>0</v>
      </c>
      <c r="N16" s="1" cm="1">
        <f t="array" aca="1" ref="N16" ca="1">MMULT($F15:$CE15,INDIRECT("Policy.New!"&amp;N$3&amp;"4:"&amp;N$3&amp;"81"))</f>
        <v>0</v>
      </c>
      <c r="O16" s="1" cm="1">
        <f t="array" aca="1" ref="O16" ca="1">MMULT($F15:$CE15,INDIRECT("Policy.New!"&amp;O$3&amp;"4:"&amp;O$3&amp;"81"))</f>
        <v>0</v>
      </c>
      <c r="P16" s="1" cm="1">
        <f t="array" aca="1" ref="P16" ca="1">MMULT($F15:$CE15,INDIRECT("Policy.New!"&amp;P$3&amp;"4:"&amp;P$3&amp;"81"))</f>
        <v>0</v>
      </c>
      <c r="Q16" s="1" cm="1">
        <f t="array" aca="1" ref="Q16" ca="1">MMULT($F15:$CE15,INDIRECT("Policy.New!"&amp;Q$3&amp;"4:"&amp;Q$3&amp;"81"))</f>
        <v>0</v>
      </c>
      <c r="R16" s="1" cm="1">
        <f t="array" aca="1" ref="R16" ca="1">MMULT($F15:$CE15,INDIRECT("Policy.New!"&amp;R$3&amp;"4:"&amp;R$3&amp;"81"))</f>
        <v>0</v>
      </c>
      <c r="S16" s="1" cm="1">
        <f t="array" aca="1" ref="S16" ca="1">MMULT($F15:$CE15,INDIRECT("Policy.New!"&amp;S$3&amp;"4:"&amp;S$3&amp;"81"))</f>
        <v>0</v>
      </c>
      <c r="T16" s="1" cm="1">
        <f t="array" aca="1" ref="T16" ca="1">MMULT($F15:$CE15,INDIRECT("Policy.New!"&amp;T$3&amp;"4:"&amp;T$3&amp;"81"))</f>
        <v>0</v>
      </c>
      <c r="U16" s="1" cm="1">
        <f t="array" aca="1" ref="U16" ca="1">MMULT($F15:$CE15,INDIRECT("Policy.New!"&amp;U$3&amp;"4:"&amp;U$3&amp;"81"))</f>
        <v>0</v>
      </c>
      <c r="V16" s="1" cm="1">
        <f t="array" aca="1" ref="V16" ca="1">MMULT($F15:$CE15,INDIRECT("Policy.New!"&amp;V$3&amp;"4:"&amp;V$3&amp;"81"))</f>
        <v>0</v>
      </c>
      <c r="W16" s="5">
        <f t="shared" ca="1" si="11"/>
        <v>0</v>
      </c>
      <c r="X16" s="1">
        <f t="shared" ca="1" si="12"/>
        <v>0</v>
      </c>
      <c r="Y16" s="1">
        <f t="shared" ca="1" si="13"/>
        <v>0</v>
      </c>
      <c r="Z16" s="1">
        <f t="shared" si="14"/>
        <v>0</v>
      </c>
      <c r="AA16" s="1">
        <f t="shared" si="15"/>
        <v>0</v>
      </c>
      <c r="AB16" s="1">
        <f t="shared" ca="1" si="16"/>
        <v>0</v>
      </c>
      <c r="AC16" s="1">
        <f t="shared" ca="1" si="17"/>
        <v>0</v>
      </c>
      <c r="AD16" s="1">
        <f t="shared" si="18"/>
        <v>0</v>
      </c>
      <c r="AE16" s="1">
        <f t="shared" si="19"/>
        <v>0</v>
      </c>
      <c r="AF16" s="1">
        <f t="shared" ca="1" si="20"/>
        <v>0</v>
      </c>
      <c r="AG16" s="1">
        <f t="shared" si="21"/>
        <v>0</v>
      </c>
      <c r="AH16" s="1">
        <f t="shared" ca="1" si="22"/>
        <v>0</v>
      </c>
      <c r="AI16" s="1">
        <f t="shared" ca="1" si="23"/>
        <v>0</v>
      </c>
      <c r="AJ16" s="1">
        <f t="shared" ca="1" si="24"/>
        <v>0</v>
      </c>
      <c r="AK16" s="1">
        <f t="shared" si="25"/>
        <v>0</v>
      </c>
      <c r="AL16" s="1">
        <f t="shared" ca="1" si="26"/>
        <v>0</v>
      </c>
      <c r="AM16" s="1">
        <f t="shared" ca="1" si="27"/>
        <v>0</v>
      </c>
      <c r="AN16" s="1">
        <f t="shared" si="28"/>
        <v>0</v>
      </c>
      <c r="AO16" s="1">
        <f t="shared" si="29"/>
        <v>0</v>
      </c>
      <c r="AP16" s="1">
        <f t="shared" si="30"/>
        <v>0</v>
      </c>
      <c r="AQ16" s="1">
        <f t="shared" ca="1" si="31"/>
        <v>0</v>
      </c>
      <c r="AR16" s="1">
        <f t="shared" ca="1" si="32"/>
        <v>0</v>
      </c>
      <c r="AS16" s="1">
        <f t="shared" ca="1" si="33"/>
        <v>0</v>
      </c>
      <c r="AT16" s="25">
        <f t="shared" ca="1" si="34"/>
        <v>0</v>
      </c>
      <c r="AU16" s="1" cm="1">
        <f t="array" aca="1" ref="AU16" ca="1">MMULT($F15:$CE15,INDIRECT("Policy.New!"&amp;AU$3&amp;"4:"&amp;AU$3&amp;"81"))</f>
        <v>0</v>
      </c>
      <c r="AV16" s="25" cm="1">
        <f t="array" aca="1" ref="AV16" ca="1">MMULT($F15:$CE15,INDIRECT("Policy.New!"&amp;AV$3&amp;"4:"&amp;AV$3&amp;"81"))</f>
        <v>0</v>
      </c>
      <c r="AW16" s="161">
        <v>0</v>
      </c>
      <c r="AX16" s="161">
        <f>INDEX(IRF.New!$D$7:$CN$374,MATCH('IRF AUX'!$E16,IRF.New!$C$7:$C$37,0),MATCH('IRF AUX'!$B16,IRF.New!$D$5:$CN$5,0))</f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3">
        <v>0</v>
      </c>
      <c r="CF16" s="1" cm="1">
        <f t="array" aca="1" ref="CF16" ca="1">MMULT($F15:$CE15,INDIRECT("Policy.New!"&amp;CF$3&amp;"4:"&amp;CF$3&amp;"81"))</f>
        <v>0</v>
      </c>
      <c r="CG16" s="1" cm="1">
        <f t="array" aca="1" ref="CG16" ca="1">MMULT($F15:$CE15,INDIRECT("Policy.New!"&amp;CG$3&amp;"4:"&amp;CG$3&amp;"81"))</f>
        <v>0</v>
      </c>
      <c r="CH16" s="1" cm="1">
        <f t="array" aca="1" ref="CH16" ca="1">MMULT($F15:$CE15,INDIRECT("Policy.New!"&amp;CH$3&amp;"4:"&amp;CH$3&amp;"81"))</f>
        <v>0</v>
      </c>
      <c r="CI16" s="1" cm="1">
        <f t="array" aca="1" ref="CI16" ca="1">MMULT($F15:$CE15,INDIRECT("Policy.New!"&amp;CI$3&amp;"4:"&amp;CI$3&amp;"81"))</f>
        <v>0</v>
      </c>
      <c r="CJ16" s="1" cm="1">
        <f t="array" aca="1" ref="CJ16" ca="1">MMULT($F15:$CE15,INDIRECT("Policy.New!"&amp;CJ$3&amp;"4:"&amp;CJ$3&amp;"81"))</f>
        <v>0</v>
      </c>
      <c r="CK16" s="1" cm="1">
        <f t="array" aca="1" ref="CK16" ca="1">MMULT($F15:$CE15,INDIRECT("Policy.New!"&amp;CK$3&amp;"4:"&amp;CK$3&amp;"81"))</f>
        <v>0</v>
      </c>
      <c r="CL16" s="1" cm="1">
        <f t="array" aca="1" ref="CL16" ca="1">MMULT($F15:$CE15,INDIRECT("Policy.New!"&amp;CL$3&amp;"4:"&amp;CL$3&amp;"81"))</f>
        <v>0</v>
      </c>
      <c r="CM16" s="1" cm="1">
        <f t="array" aca="1" ref="CM16" ca="1">MMULT($F15:$CE15,INDIRECT("Policy.New!"&amp;CM$3&amp;"4:"&amp;CM$3&amp;"81"))</f>
        <v>0</v>
      </c>
      <c r="CN16" s="1" cm="1">
        <f t="array" aca="1" ref="CN16" ca="1">MMULT($F15:$CE15,INDIRECT("Policy.New!"&amp;CN$3&amp;"4:"&amp;CN$3&amp;"81"))</f>
        <v>0</v>
      </c>
      <c r="CO16" s="1" cm="1">
        <f t="array" aca="1" ref="CO16" ca="1">MMULT($F15:$CE15,INDIRECT("Policy.New!"&amp;CO$3&amp;"4:"&amp;CO$3&amp;"81"))</f>
        <v>0</v>
      </c>
      <c r="CP16" s="1" cm="1">
        <f t="array" aca="1" ref="CP16" ca="1">MMULT($F15:$CE15,INDIRECT("Policy.New!"&amp;CP$3&amp;"4:"&amp;CP$3&amp;"81"))</f>
        <v>0</v>
      </c>
      <c r="CQ16" s="1"/>
      <c r="CR16" s="1"/>
      <c r="CS16" s="1">
        <f t="shared" ca="1" si="4"/>
        <v>0</v>
      </c>
      <c r="CT16" s="1">
        <f t="shared" ca="1" si="8"/>
        <v>0</v>
      </c>
      <c r="CU16" s="1">
        <f t="shared" ca="1" si="5"/>
        <v>0</v>
      </c>
      <c r="CV16" s="1">
        <f t="shared" ca="1" si="9"/>
        <v>0</v>
      </c>
      <c r="CW16" s="1">
        <f t="shared" ca="1" si="6"/>
        <v>0</v>
      </c>
      <c r="CX16" s="1">
        <f t="shared" ca="1" si="7"/>
        <v>0</v>
      </c>
    </row>
    <row r="17" spans="2:102" x14ac:dyDescent="0.25">
      <c r="B17" s="153" t="str">
        <f t="shared" si="3"/>
        <v>ie_hat</v>
      </c>
      <c r="C17" s="153" t="str">
        <f t="shared" si="2"/>
        <v>ie_hat_4</v>
      </c>
      <c r="D17" s="13">
        <f t="shared" si="0"/>
        <v>17</v>
      </c>
      <c r="E17" s="13">
        <f t="shared" si="10"/>
        <v>4</v>
      </c>
      <c r="F17" s="14" cm="1">
        <f t="array" aca="1" ref="F17" ca="1">MMULT($F16:$CE16,INDIRECT("Policy.New!"&amp;F$3&amp;"4:"&amp;F$3&amp;"81"))</f>
        <v>0</v>
      </c>
      <c r="G17" s="14" cm="1">
        <f t="array" aca="1" ref="G17" ca="1">MMULT($F16:$CE16,INDIRECT("Policy.New!"&amp;G$3&amp;"4:"&amp;G$3&amp;"81"))</f>
        <v>0</v>
      </c>
      <c r="H17" s="14" cm="1">
        <f t="array" aca="1" ref="H17" ca="1">MMULT($F16:$CE16,INDIRECT("Policy.New!"&amp;H$3&amp;"4:"&amp;H$3&amp;"81"))</f>
        <v>0</v>
      </c>
      <c r="I17" s="14" cm="1">
        <f t="array" aca="1" ref="I17" ca="1">MMULT($F16:$CE16,INDIRECT("Policy.New!"&amp;I$3&amp;"4:"&amp;I$3&amp;"81"))</f>
        <v>0</v>
      </c>
      <c r="J17" s="14" cm="1">
        <f t="array" aca="1" ref="J17" ca="1">MMULT($F16:$CE16,INDIRECT("Policy.New!"&amp;J$3&amp;"4:"&amp;J$3&amp;"81"))</f>
        <v>0</v>
      </c>
      <c r="K17" s="14" cm="1">
        <f t="array" aca="1" ref="K17" ca="1">MMULT($F16:$CE16,INDIRECT("Policy.New!"&amp;K$3&amp;"4:"&amp;K$3&amp;"81"))</f>
        <v>0</v>
      </c>
      <c r="L17" s="14" cm="1">
        <f t="array" aca="1" ref="L17" ca="1">MMULT($F16:$CE16,INDIRECT("Policy.New!"&amp;L$3&amp;"4:"&amp;L$3&amp;"81"))</f>
        <v>0</v>
      </c>
      <c r="M17" s="14" cm="1">
        <f t="array" aca="1" ref="M17" ca="1">MMULT($F16:$CE16,INDIRECT("Policy.New!"&amp;M$3&amp;"4:"&amp;M$3&amp;"81"))</f>
        <v>0</v>
      </c>
      <c r="N17" s="14" cm="1">
        <f t="array" aca="1" ref="N17" ca="1">MMULT($F16:$CE16,INDIRECT("Policy.New!"&amp;N$3&amp;"4:"&amp;N$3&amp;"81"))</f>
        <v>0</v>
      </c>
      <c r="O17" s="14" cm="1">
        <f t="array" aca="1" ref="O17" ca="1">MMULT($F16:$CE16,INDIRECT("Policy.New!"&amp;O$3&amp;"4:"&amp;O$3&amp;"81"))</f>
        <v>0</v>
      </c>
      <c r="P17" s="14" cm="1">
        <f t="array" aca="1" ref="P17" ca="1">MMULT($F16:$CE16,INDIRECT("Policy.New!"&amp;P$3&amp;"4:"&amp;P$3&amp;"81"))</f>
        <v>0</v>
      </c>
      <c r="Q17" s="14" cm="1">
        <f t="array" aca="1" ref="Q17" ca="1">MMULT($F16:$CE16,INDIRECT("Policy.New!"&amp;Q$3&amp;"4:"&amp;Q$3&amp;"81"))</f>
        <v>0</v>
      </c>
      <c r="R17" s="14" cm="1">
        <f t="array" aca="1" ref="R17" ca="1">MMULT($F16:$CE16,INDIRECT("Policy.New!"&amp;R$3&amp;"4:"&amp;R$3&amp;"81"))</f>
        <v>0</v>
      </c>
      <c r="S17" s="14" cm="1">
        <f t="array" aca="1" ref="S17" ca="1">MMULT($F16:$CE16,INDIRECT("Policy.New!"&amp;S$3&amp;"4:"&amp;S$3&amp;"81"))</f>
        <v>0</v>
      </c>
      <c r="T17" s="14" cm="1">
        <f t="array" aca="1" ref="T17" ca="1">MMULT($F16:$CE16,INDIRECT("Policy.New!"&amp;T$3&amp;"4:"&amp;T$3&amp;"81"))</f>
        <v>0</v>
      </c>
      <c r="U17" s="14" cm="1">
        <f t="array" aca="1" ref="U17" ca="1">MMULT($F16:$CE16,INDIRECT("Policy.New!"&amp;U$3&amp;"4:"&amp;U$3&amp;"81"))</f>
        <v>0</v>
      </c>
      <c r="V17" s="14" cm="1">
        <f t="array" aca="1" ref="V17" ca="1">MMULT($F16:$CE16,INDIRECT("Policy.New!"&amp;V$3&amp;"4:"&amp;V$3&amp;"81"))</f>
        <v>0</v>
      </c>
      <c r="W17" s="15">
        <f t="shared" ca="1" si="11"/>
        <v>0</v>
      </c>
      <c r="X17" s="14">
        <f t="shared" ca="1" si="12"/>
        <v>0</v>
      </c>
      <c r="Y17" s="14">
        <f t="shared" ca="1" si="13"/>
        <v>0</v>
      </c>
      <c r="Z17" s="14">
        <f t="shared" ca="1" si="14"/>
        <v>0</v>
      </c>
      <c r="AA17" s="14">
        <f t="shared" si="15"/>
        <v>0</v>
      </c>
      <c r="AB17" s="14">
        <f t="shared" ca="1" si="16"/>
        <v>0</v>
      </c>
      <c r="AC17" s="14">
        <f t="shared" ca="1" si="17"/>
        <v>0</v>
      </c>
      <c r="AD17" s="14">
        <f t="shared" ca="1" si="18"/>
        <v>0</v>
      </c>
      <c r="AE17" s="14">
        <f t="shared" si="19"/>
        <v>0</v>
      </c>
      <c r="AF17" s="14">
        <f t="shared" ca="1" si="20"/>
        <v>0</v>
      </c>
      <c r="AG17" s="14">
        <f t="shared" ca="1" si="21"/>
        <v>0</v>
      </c>
      <c r="AH17" s="14">
        <f t="shared" ca="1" si="22"/>
        <v>0</v>
      </c>
      <c r="AI17" s="14">
        <f t="shared" ca="1" si="23"/>
        <v>0</v>
      </c>
      <c r="AJ17" s="14">
        <f t="shared" ca="1" si="24"/>
        <v>0</v>
      </c>
      <c r="AK17" s="14">
        <f t="shared" ca="1" si="25"/>
        <v>0</v>
      </c>
      <c r="AL17" s="14">
        <f t="shared" ca="1" si="26"/>
        <v>0</v>
      </c>
      <c r="AM17" s="14">
        <f t="shared" ca="1" si="27"/>
        <v>0</v>
      </c>
      <c r="AN17" s="14">
        <f t="shared" ca="1" si="28"/>
        <v>0</v>
      </c>
      <c r="AO17" s="14">
        <f t="shared" si="29"/>
        <v>0</v>
      </c>
      <c r="AP17" s="14">
        <f t="shared" si="30"/>
        <v>0</v>
      </c>
      <c r="AQ17" s="14">
        <f t="shared" ca="1" si="31"/>
        <v>0</v>
      </c>
      <c r="AR17" s="14">
        <f t="shared" ca="1" si="32"/>
        <v>0</v>
      </c>
      <c r="AS17" s="14">
        <f t="shared" ca="1" si="33"/>
        <v>0</v>
      </c>
      <c r="AT17" s="26">
        <f t="shared" ca="1" si="34"/>
        <v>0</v>
      </c>
      <c r="AU17" s="14" cm="1">
        <f t="array" aca="1" ref="AU17" ca="1">MMULT($F16:$CE16,INDIRECT("Policy.New!"&amp;AU$3&amp;"4:"&amp;AU$3&amp;"81"))</f>
        <v>0</v>
      </c>
      <c r="AV17" s="26" cm="1">
        <f t="array" aca="1" ref="AV17" ca="1">MMULT($F16:$CE16,INDIRECT("Policy.New!"&amp;AV$3&amp;"4:"&amp;AV$3&amp;"81"))</f>
        <v>0</v>
      </c>
      <c r="AW17" s="164">
        <v>0</v>
      </c>
      <c r="AX17" s="164">
        <f>INDEX(IRF.New!$D$7:$CN$374,MATCH('IRF AUX'!$E17,IRF.New!$C$7:$C$37,0),MATCH('IRF AUX'!$B17,IRF.New!$D$5:$CN$5,0))</f>
        <v>0</v>
      </c>
      <c r="AY17" s="164">
        <v>0</v>
      </c>
      <c r="AZ17" s="164">
        <v>0</v>
      </c>
      <c r="BA17" s="164">
        <v>0</v>
      </c>
      <c r="BB17" s="164">
        <v>0</v>
      </c>
      <c r="BC17" s="164">
        <v>0</v>
      </c>
      <c r="BD17" s="164">
        <v>0</v>
      </c>
      <c r="BE17" s="164">
        <v>0</v>
      </c>
      <c r="BF17" s="164">
        <v>0</v>
      </c>
      <c r="BG17" s="164">
        <v>0</v>
      </c>
      <c r="BH17" s="164">
        <v>0</v>
      </c>
      <c r="BI17" s="164">
        <v>0</v>
      </c>
      <c r="BJ17" s="164">
        <v>0</v>
      </c>
      <c r="BK17" s="164">
        <v>0</v>
      </c>
      <c r="BL17" s="164">
        <v>0</v>
      </c>
      <c r="BM17" s="164">
        <v>0</v>
      </c>
      <c r="BN17" s="164">
        <v>0</v>
      </c>
      <c r="BO17" s="164">
        <v>0</v>
      </c>
      <c r="BP17" s="164">
        <v>0</v>
      </c>
      <c r="BQ17" s="164">
        <v>0</v>
      </c>
      <c r="BR17" s="164">
        <v>0</v>
      </c>
      <c r="BS17" s="164">
        <v>0</v>
      </c>
      <c r="BT17" s="164">
        <v>0</v>
      </c>
      <c r="BU17" s="164">
        <v>0</v>
      </c>
      <c r="BV17" s="164">
        <v>0</v>
      </c>
      <c r="BW17" s="164">
        <v>0</v>
      </c>
      <c r="BX17" s="164">
        <v>0</v>
      </c>
      <c r="BY17" s="164">
        <v>0</v>
      </c>
      <c r="BZ17" s="164">
        <v>0</v>
      </c>
      <c r="CA17" s="164">
        <v>0</v>
      </c>
      <c r="CB17" s="164">
        <v>0</v>
      </c>
      <c r="CC17" s="164">
        <v>0</v>
      </c>
      <c r="CD17" s="164">
        <v>0</v>
      </c>
      <c r="CE17" s="165">
        <v>0</v>
      </c>
      <c r="CF17" s="14" cm="1">
        <f t="array" aca="1" ref="CF17" ca="1">MMULT($F16:$CE16,INDIRECT("Policy.New!"&amp;CF$3&amp;"4:"&amp;CF$3&amp;"81"))</f>
        <v>0</v>
      </c>
      <c r="CG17" s="14" cm="1">
        <f t="array" aca="1" ref="CG17" ca="1">MMULT($F16:$CE16,INDIRECT("Policy.New!"&amp;CG$3&amp;"4:"&amp;CG$3&amp;"81"))</f>
        <v>0</v>
      </c>
      <c r="CH17" s="14" cm="1">
        <f t="array" aca="1" ref="CH17" ca="1">MMULT($F16:$CE16,INDIRECT("Policy.New!"&amp;CH$3&amp;"4:"&amp;CH$3&amp;"81"))</f>
        <v>0</v>
      </c>
      <c r="CI17" s="14" cm="1">
        <f t="array" aca="1" ref="CI17" ca="1">MMULT($F16:$CE16,INDIRECT("Policy.New!"&amp;CI$3&amp;"4:"&amp;CI$3&amp;"81"))</f>
        <v>0</v>
      </c>
      <c r="CJ17" s="14" cm="1">
        <f t="array" aca="1" ref="CJ17" ca="1">MMULT($F16:$CE16,INDIRECT("Policy.New!"&amp;CJ$3&amp;"4:"&amp;CJ$3&amp;"81"))</f>
        <v>0</v>
      </c>
      <c r="CK17" s="14" cm="1">
        <f t="array" aca="1" ref="CK17" ca="1">MMULT($F16:$CE16,INDIRECT("Policy.New!"&amp;CK$3&amp;"4:"&amp;CK$3&amp;"81"))</f>
        <v>0</v>
      </c>
      <c r="CL17" s="14" cm="1">
        <f t="array" aca="1" ref="CL17" ca="1">MMULT($F16:$CE16,INDIRECT("Policy.New!"&amp;CL$3&amp;"4:"&amp;CL$3&amp;"81"))</f>
        <v>0</v>
      </c>
      <c r="CM17" s="14" cm="1">
        <f t="array" aca="1" ref="CM17" ca="1">MMULT($F16:$CE16,INDIRECT("Policy.New!"&amp;CM$3&amp;"4:"&amp;CM$3&amp;"81"))</f>
        <v>0</v>
      </c>
      <c r="CN17" s="14" cm="1">
        <f t="array" aca="1" ref="CN17" ca="1">MMULT($F16:$CE16,INDIRECT("Policy.New!"&amp;CN$3&amp;"4:"&amp;CN$3&amp;"81"))</f>
        <v>0</v>
      </c>
      <c r="CO17" s="14" cm="1">
        <f t="array" aca="1" ref="CO17" ca="1">MMULT($F16:$CE16,INDIRECT("Policy.New!"&amp;CO$3&amp;"4:"&amp;CO$3&amp;"81"))</f>
        <v>0</v>
      </c>
      <c r="CP17" s="14" cm="1">
        <f t="array" aca="1" ref="CP17" ca="1">MMULT($F16:$CE16,INDIRECT("Policy.New!"&amp;CP$3&amp;"4:"&amp;CP$3&amp;"81"))</f>
        <v>0</v>
      </c>
      <c r="CQ17" s="1"/>
      <c r="CR17" s="1"/>
      <c r="CS17" s="14">
        <f t="shared" ca="1" si="4"/>
        <v>0</v>
      </c>
      <c r="CT17" s="14">
        <f t="shared" ca="1" si="8"/>
        <v>0</v>
      </c>
      <c r="CU17" s="14">
        <f t="shared" ca="1" si="5"/>
        <v>0</v>
      </c>
      <c r="CV17" s="14">
        <f t="shared" ca="1" si="9"/>
        <v>0</v>
      </c>
      <c r="CW17" s="14">
        <f t="shared" ca="1" si="6"/>
        <v>0</v>
      </c>
      <c r="CX17" s="14">
        <f t="shared" ca="1" si="7"/>
        <v>0</v>
      </c>
    </row>
    <row r="18" spans="2:102" x14ac:dyDescent="0.25">
      <c r="B18" s="151" t="str">
        <f t="shared" si="3"/>
        <v>ie_hat</v>
      </c>
      <c r="C18" s="151" t="str">
        <f t="shared" si="2"/>
        <v>ie_hat_5</v>
      </c>
      <c r="D18" s="9">
        <f t="shared" si="0"/>
        <v>18</v>
      </c>
      <c r="E18" s="9">
        <f t="shared" si="10"/>
        <v>5</v>
      </c>
      <c r="F18" s="10" cm="1">
        <f t="array" aca="1" ref="F18" ca="1">MMULT($F17:$CE17,INDIRECT("Policy.New!"&amp;F$3&amp;"4:"&amp;F$3&amp;"81"))</f>
        <v>0</v>
      </c>
      <c r="G18" s="10" cm="1">
        <f t="array" aca="1" ref="G18" ca="1">MMULT($F17:$CE17,INDIRECT("Policy.New!"&amp;G$3&amp;"4:"&amp;G$3&amp;"81"))</f>
        <v>0</v>
      </c>
      <c r="H18" s="10" cm="1">
        <f t="array" aca="1" ref="H18" ca="1">MMULT($F17:$CE17,INDIRECT("Policy.New!"&amp;H$3&amp;"4:"&amp;H$3&amp;"81"))</f>
        <v>0</v>
      </c>
      <c r="I18" s="10" cm="1">
        <f t="array" aca="1" ref="I18" ca="1">MMULT($F17:$CE17,INDIRECT("Policy.New!"&amp;I$3&amp;"4:"&amp;I$3&amp;"81"))</f>
        <v>0</v>
      </c>
      <c r="J18" s="10" cm="1">
        <f t="array" aca="1" ref="J18" ca="1">MMULT($F17:$CE17,INDIRECT("Policy.New!"&amp;J$3&amp;"4:"&amp;J$3&amp;"81"))</f>
        <v>0</v>
      </c>
      <c r="K18" s="10" cm="1">
        <f t="array" aca="1" ref="K18" ca="1">MMULT($F17:$CE17,INDIRECT("Policy.New!"&amp;K$3&amp;"4:"&amp;K$3&amp;"81"))</f>
        <v>0</v>
      </c>
      <c r="L18" s="10" cm="1">
        <f t="array" aca="1" ref="L18" ca="1">MMULT($F17:$CE17,INDIRECT("Policy.New!"&amp;L$3&amp;"4:"&amp;L$3&amp;"81"))</f>
        <v>0</v>
      </c>
      <c r="M18" s="10" cm="1">
        <f t="array" aca="1" ref="M18" ca="1">MMULT($F17:$CE17,INDIRECT("Policy.New!"&amp;M$3&amp;"4:"&amp;M$3&amp;"81"))</f>
        <v>0</v>
      </c>
      <c r="N18" s="10" cm="1">
        <f t="array" aca="1" ref="N18" ca="1">MMULT($F17:$CE17,INDIRECT("Policy.New!"&amp;N$3&amp;"4:"&amp;N$3&amp;"81"))</f>
        <v>0</v>
      </c>
      <c r="O18" s="10" cm="1">
        <f t="array" aca="1" ref="O18" ca="1">MMULT($F17:$CE17,INDIRECT("Policy.New!"&amp;O$3&amp;"4:"&amp;O$3&amp;"81"))</f>
        <v>0</v>
      </c>
      <c r="P18" s="10" cm="1">
        <f t="array" aca="1" ref="P18" ca="1">MMULT($F17:$CE17,INDIRECT("Policy.New!"&amp;P$3&amp;"4:"&amp;P$3&amp;"81"))</f>
        <v>0</v>
      </c>
      <c r="Q18" s="10" cm="1">
        <f t="array" aca="1" ref="Q18" ca="1">MMULT($F17:$CE17,INDIRECT("Policy.New!"&amp;Q$3&amp;"4:"&amp;Q$3&amp;"81"))</f>
        <v>0</v>
      </c>
      <c r="R18" s="10" cm="1">
        <f t="array" aca="1" ref="R18" ca="1">MMULT($F17:$CE17,INDIRECT("Policy.New!"&amp;R$3&amp;"4:"&amp;R$3&amp;"81"))</f>
        <v>0</v>
      </c>
      <c r="S18" s="10" cm="1">
        <f t="array" aca="1" ref="S18" ca="1">MMULT($F17:$CE17,INDIRECT("Policy.New!"&amp;S$3&amp;"4:"&amp;S$3&amp;"81"))</f>
        <v>0</v>
      </c>
      <c r="T18" s="10" cm="1">
        <f t="array" aca="1" ref="T18" ca="1">MMULT($F17:$CE17,INDIRECT("Policy.New!"&amp;T$3&amp;"4:"&amp;T$3&amp;"81"))</f>
        <v>0</v>
      </c>
      <c r="U18" s="10" cm="1">
        <f t="array" aca="1" ref="U18" ca="1">MMULT($F17:$CE17,INDIRECT("Policy.New!"&amp;U$3&amp;"4:"&amp;U$3&amp;"81"))</f>
        <v>0</v>
      </c>
      <c r="V18" s="10" cm="1">
        <f t="array" aca="1" ref="V18" ca="1">MMULT($F17:$CE17,INDIRECT("Policy.New!"&amp;V$3&amp;"4:"&amp;V$3&amp;"81"))</f>
        <v>0</v>
      </c>
      <c r="W18" s="11">
        <f t="shared" ca="1" si="11"/>
        <v>0</v>
      </c>
      <c r="X18" s="10">
        <f t="shared" ca="1" si="12"/>
        <v>0</v>
      </c>
      <c r="Y18" s="10">
        <f t="shared" ca="1" si="13"/>
        <v>0</v>
      </c>
      <c r="Z18" s="10">
        <f t="shared" ca="1" si="14"/>
        <v>0</v>
      </c>
      <c r="AA18" s="10">
        <f t="shared" ca="1" si="15"/>
        <v>0</v>
      </c>
      <c r="AB18" s="10">
        <f t="shared" ca="1" si="16"/>
        <v>0</v>
      </c>
      <c r="AC18" s="10">
        <f t="shared" ca="1" si="17"/>
        <v>0</v>
      </c>
      <c r="AD18" s="10">
        <f t="shared" ca="1" si="18"/>
        <v>0</v>
      </c>
      <c r="AE18" s="10">
        <f t="shared" ca="1" si="19"/>
        <v>0</v>
      </c>
      <c r="AF18" s="10">
        <f t="shared" ca="1" si="20"/>
        <v>0</v>
      </c>
      <c r="AG18" s="10">
        <f t="shared" ca="1" si="21"/>
        <v>0</v>
      </c>
      <c r="AH18" s="10">
        <f t="shared" ca="1" si="22"/>
        <v>0</v>
      </c>
      <c r="AI18" s="10">
        <f t="shared" ca="1" si="23"/>
        <v>0</v>
      </c>
      <c r="AJ18" s="10">
        <f t="shared" ca="1" si="24"/>
        <v>0</v>
      </c>
      <c r="AK18" s="10">
        <f t="shared" ca="1" si="25"/>
        <v>0</v>
      </c>
      <c r="AL18" s="10">
        <f t="shared" ca="1" si="26"/>
        <v>0</v>
      </c>
      <c r="AM18" s="10">
        <f t="shared" ca="1" si="27"/>
        <v>0</v>
      </c>
      <c r="AN18" s="10">
        <f t="shared" ca="1" si="28"/>
        <v>0</v>
      </c>
      <c r="AO18" s="10">
        <f t="shared" ca="1" si="29"/>
        <v>0</v>
      </c>
      <c r="AP18" s="10">
        <f t="shared" si="30"/>
        <v>0</v>
      </c>
      <c r="AQ18" s="10">
        <f t="shared" ca="1" si="31"/>
        <v>0</v>
      </c>
      <c r="AR18" s="10">
        <f t="shared" ca="1" si="32"/>
        <v>0</v>
      </c>
      <c r="AS18" s="10">
        <f t="shared" ca="1" si="33"/>
        <v>0</v>
      </c>
      <c r="AT18" s="24">
        <f t="shared" ca="1" si="34"/>
        <v>0</v>
      </c>
      <c r="AU18" s="10" cm="1">
        <f t="array" aca="1" ref="AU18" ca="1">MMULT($F17:$CE17,INDIRECT("Policy.New!"&amp;AU$3&amp;"4:"&amp;AU$3&amp;"81"))</f>
        <v>0</v>
      </c>
      <c r="AV18" s="24" cm="1">
        <f t="array" aca="1" ref="AV18" ca="1">MMULT($F17:$CE17,INDIRECT("Policy.New!"&amp;AV$3&amp;"4:"&amp;AV$3&amp;"81"))</f>
        <v>0</v>
      </c>
      <c r="AW18" s="160">
        <v>0</v>
      </c>
      <c r="AX18" s="160">
        <f>INDEX(IRF.New!$D$7:$CN$374,MATCH('IRF AUX'!$E18,IRF.New!$C$7:$C$37,0),MATCH('IRF AUX'!$B18,IRF.New!$D$5:$CN$5,0))</f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2">
        <v>0</v>
      </c>
      <c r="CF18" s="10" cm="1">
        <f t="array" aca="1" ref="CF18" ca="1">MMULT($F17:$CE17,INDIRECT("Policy.New!"&amp;CF$3&amp;"4:"&amp;CF$3&amp;"81"))</f>
        <v>0</v>
      </c>
      <c r="CG18" s="10" cm="1">
        <f t="array" aca="1" ref="CG18" ca="1">MMULT($F17:$CE17,INDIRECT("Policy.New!"&amp;CG$3&amp;"4:"&amp;CG$3&amp;"81"))</f>
        <v>0</v>
      </c>
      <c r="CH18" s="10" cm="1">
        <f t="array" aca="1" ref="CH18" ca="1">MMULT($F17:$CE17,INDIRECT("Policy.New!"&amp;CH$3&amp;"4:"&amp;CH$3&amp;"81"))</f>
        <v>0</v>
      </c>
      <c r="CI18" s="10" cm="1">
        <f t="array" aca="1" ref="CI18" ca="1">MMULT($F17:$CE17,INDIRECT("Policy.New!"&amp;CI$3&amp;"4:"&amp;CI$3&amp;"81"))</f>
        <v>0</v>
      </c>
      <c r="CJ18" s="10" cm="1">
        <f t="array" aca="1" ref="CJ18" ca="1">MMULT($F17:$CE17,INDIRECT("Policy.New!"&amp;CJ$3&amp;"4:"&amp;CJ$3&amp;"81"))</f>
        <v>0</v>
      </c>
      <c r="CK18" s="10" cm="1">
        <f t="array" aca="1" ref="CK18" ca="1">MMULT($F17:$CE17,INDIRECT("Policy.New!"&amp;CK$3&amp;"4:"&amp;CK$3&amp;"81"))</f>
        <v>0</v>
      </c>
      <c r="CL18" s="10" cm="1">
        <f t="array" aca="1" ref="CL18" ca="1">MMULT($F17:$CE17,INDIRECT("Policy.New!"&amp;CL$3&amp;"4:"&amp;CL$3&amp;"81"))</f>
        <v>0</v>
      </c>
      <c r="CM18" s="10" cm="1">
        <f t="array" aca="1" ref="CM18" ca="1">MMULT($F17:$CE17,INDIRECT("Policy.New!"&amp;CM$3&amp;"4:"&amp;CM$3&amp;"81"))</f>
        <v>0</v>
      </c>
      <c r="CN18" s="10" cm="1">
        <f t="array" aca="1" ref="CN18" ca="1">MMULT($F17:$CE17,INDIRECT("Policy.New!"&amp;CN$3&amp;"4:"&amp;CN$3&amp;"81"))</f>
        <v>0</v>
      </c>
      <c r="CO18" s="10" cm="1">
        <f t="array" aca="1" ref="CO18" ca="1">MMULT($F17:$CE17,INDIRECT("Policy.New!"&amp;CO$3&amp;"4:"&amp;CO$3&amp;"81"))</f>
        <v>0</v>
      </c>
      <c r="CP18" s="10" cm="1">
        <f t="array" aca="1" ref="CP18" ca="1">MMULT($F17:$CE17,INDIRECT("Policy.New!"&amp;CP$3&amp;"4:"&amp;CP$3&amp;"81"))</f>
        <v>0</v>
      </c>
      <c r="CQ18" s="1"/>
      <c r="CR18" s="1"/>
      <c r="CS18" s="10">
        <f t="shared" ca="1" si="4"/>
        <v>0</v>
      </c>
      <c r="CT18" s="10">
        <f t="shared" ca="1" si="8"/>
        <v>0</v>
      </c>
      <c r="CU18" s="10">
        <f t="shared" ca="1" si="5"/>
        <v>0</v>
      </c>
      <c r="CV18" s="10">
        <f t="shared" ca="1" si="9"/>
        <v>0</v>
      </c>
      <c r="CW18" s="10">
        <f t="shared" ca="1" si="6"/>
        <v>0</v>
      </c>
      <c r="CX18" s="10">
        <f t="shared" ca="1" si="7"/>
        <v>0</v>
      </c>
    </row>
    <row r="19" spans="2:102" x14ac:dyDescent="0.25">
      <c r="B19" s="152" t="str">
        <f t="shared" si="3"/>
        <v>ie_hat</v>
      </c>
      <c r="C19" s="152" t="str">
        <f t="shared" si="2"/>
        <v>ie_hat_6</v>
      </c>
      <c r="D19" s="12">
        <f t="shared" si="0"/>
        <v>19</v>
      </c>
      <c r="E19" s="12">
        <f t="shared" si="10"/>
        <v>6</v>
      </c>
      <c r="F19" s="1" cm="1">
        <f t="array" aca="1" ref="F19" ca="1">MMULT($F18:$CE18,INDIRECT("Policy.New!"&amp;F$3&amp;"4:"&amp;F$3&amp;"81"))</f>
        <v>0</v>
      </c>
      <c r="G19" s="1" cm="1">
        <f t="array" aca="1" ref="G19" ca="1">MMULT($F18:$CE18,INDIRECT("Policy.New!"&amp;G$3&amp;"4:"&amp;G$3&amp;"81"))</f>
        <v>0</v>
      </c>
      <c r="H19" s="1" cm="1">
        <f t="array" aca="1" ref="H19" ca="1">MMULT($F18:$CE18,INDIRECT("Policy.New!"&amp;H$3&amp;"4:"&amp;H$3&amp;"81"))</f>
        <v>0</v>
      </c>
      <c r="I19" s="1" cm="1">
        <f t="array" aca="1" ref="I19" ca="1">MMULT($F18:$CE18,INDIRECT("Policy.New!"&amp;I$3&amp;"4:"&amp;I$3&amp;"81"))</f>
        <v>0</v>
      </c>
      <c r="J19" s="1" cm="1">
        <f t="array" aca="1" ref="J19" ca="1">MMULT($F18:$CE18,INDIRECT("Policy.New!"&amp;J$3&amp;"4:"&amp;J$3&amp;"81"))</f>
        <v>0</v>
      </c>
      <c r="K19" s="1" cm="1">
        <f t="array" aca="1" ref="K19" ca="1">MMULT($F18:$CE18,INDIRECT("Policy.New!"&amp;K$3&amp;"4:"&amp;K$3&amp;"81"))</f>
        <v>0</v>
      </c>
      <c r="L19" s="1" cm="1">
        <f t="array" aca="1" ref="L19" ca="1">MMULT($F18:$CE18,INDIRECT("Policy.New!"&amp;L$3&amp;"4:"&amp;L$3&amp;"81"))</f>
        <v>0</v>
      </c>
      <c r="M19" s="1" cm="1">
        <f t="array" aca="1" ref="M19" ca="1">MMULT($F18:$CE18,INDIRECT("Policy.New!"&amp;M$3&amp;"4:"&amp;M$3&amp;"81"))</f>
        <v>0</v>
      </c>
      <c r="N19" s="1" cm="1">
        <f t="array" aca="1" ref="N19" ca="1">MMULT($F18:$CE18,INDIRECT("Policy.New!"&amp;N$3&amp;"4:"&amp;N$3&amp;"81"))</f>
        <v>0</v>
      </c>
      <c r="O19" s="1" cm="1">
        <f t="array" aca="1" ref="O19" ca="1">MMULT($F18:$CE18,INDIRECT("Policy.New!"&amp;O$3&amp;"4:"&amp;O$3&amp;"81"))</f>
        <v>0</v>
      </c>
      <c r="P19" s="1" cm="1">
        <f t="array" aca="1" ref="P19" ca="1">MMULT($F18:$CE18,INDIRECT("Policy.New!"&amp;P$3&amp;"4:"&amp;P$3&amp;"81"))</f>
        <v>0</v>
      </c>
      <c r="Q19" s="1" cm="1">
        <f t="array" aca="1" ref="Q19" ca="1">MMULT($F18:$CE18,INDIRECT("Policy.New!"&amp;Q$3&amp;"4:"&amp;Q$3&amp;"81"))</f>
        <v>0</v>
      </c>
      <c r="R19" s="1" cm="1">
        <f t="array" aca="1" ref="R19" ca="1">MMULT($F18:$CE18,INDIRECT("Policy.New!"&amp;R$3&amp;"4:"&amp;R$3&amp;"81"))</f>
        <v>0</v>
      </c>
      <c r="S19" s="1" cm="1">
        <f t="array" aca="1" ref="S19" ca="1">MMULT($F18:$CE18,INDIRECT("Policy.New!"&amp;S$3&amp;"4:"&amp;S$3&amp;"81"))</f>
        <v>0</v>
      </c>
      <c r="T19" s="1" cm="1">
        <f t="array" aca="1" ref="T19" ca="1">MMULT($F18:$CE18,INDIRECT("Policy.New!"&amp;T$3&amp;"4:"&amp;T$3&amp;"81"))</f>
        <v>0</v>
      </c>
      <c r="U19" s="1" cm="1">
        <f t="array" aca="1" ref="U19" ca="1">MMULT($F18:$CE18,INDIRECT("Policy.New!"&amp;U$3&amp;"4:"&amp;U$3&amp;"81"))</f>
        <v>0</v>
      </c>
      <c r="V19" s="1" cm="1">
        <f t="array" aca="1" ref="V19" ca="1">MMULT($F18:$CE18,INDIRECT("Policy.New!"&amp;V$3&amp;"4:"&amp;V$3&amp;"81"))</f>
        <v>0</v>
      </c>
      <c r="W19" s="5">
        <f t="shared" ca="1" si="11"/>
        <v>0</v>
      </c>
      <c r="X19" s="1">
        <f t="shared" ca="1" si="12"/>
        <v>0</v>
      </c>
      <c r="Y19" s="1">
        <f t="shared" ca="1" si="13"/>
        <v>0</v>
      </c>
      <c r="Z19" s="1">
        <f t="shared" ca="1" si="14"/>
        <v>0</v>
      </c>
      <c r="AA19" s="1">
        <f t="shared" ca="1" si="15"/>
        <v>0</v>
      </c>
      <c r="AB19" s="1">
        <f t="shared" ca="1" si="16"/>
        <v>0</v>
      </c>
      <c r="AC19" s="1">
        <f t="shared" ca="1" si="17"/>
        <v>0</v>
      </c>
      <c r="AD19" s="1">
        <f t="shared" ca="1" si="18"/>
        <v>0</v>
      </c>
      <c r="AE19" s="1">
        <f t="shared" ca="1" si="19"/>
        <v>0</v>
      </c>
      <c r="AF19" s="1">
        <f t="shared" ca="1" si="20"/>
        <v>0</v>
      </c>
      <c r="AG19" s="1">
        <f t="shared" ca="1" si="21"/>
        <v>0</v>
      </c>
      <c r="AH19" s="1">
        <f t="shared" ca="1" si="22"/>
        <v>0</v>
      </c>
      <c r="AI19" s="1">
        <f t="shared" ca="1" si="23"/>
        <v>0</v>
      </c>
      <c r="AJ19" s="1">
        <f t="shared" ca="1" si="24"/>
        <v>0</v>
      </c>
      <c r="AK19" s="1">
        <f t="shared" ca="1" si="25"/>
        <v>0</v>
      </c>
      <c r="AL19" s="1">
        <f t="shared" ca="1" si="26"/>
        <v>0</v>
      </c>
      <c r="AM19" s="1">
        <f t="shared" ca="1" si="27"/>
        <v>0</v>
      </c>
      <c r="AN19" s="1">
        <f t="shared" ca="1" si="28"/>
        <v>0</v>
      </c>
      <c r="AO19" s="1">
        <f t="shared" ca="1" si="29"/>
        <v>0</v>
      </c>
      <c r="AP19" s="1">
        <f t="shared" ca="1" si="30"/>
        <v>0</v>
      </c>
      <c r="AQ19" s="1">
        <f t="shared" ca="1" si="31"/>
        <v>0</v>
      </c>
      <c r="AR19" s="1">
        <f t="shared" ca="1" si="32"/>
        <v>0</v>
      </c>
      <c r="AS19" s="1">
        <f t="shared" ca="1" si="33"/>
        <v>0</v>
      </c>
      <c r="AT19" s="25">
        <f t="shared" ca="1" si="34"/>
        <v>0</v>
      </c>
      <c r="AU19" s="1" cm="1">
        <f t="array" aca="1" ref="AU19" ca="1">MMULT($F18:$CE18,INDIRECT("Policy.New!"&amp;AU$3&amp;"4:"&amp;AU$3&amp;"81"))</f>
        <v>0</v>
      </c>
      <c r="AV19" s="25" cm="1">
        <f t="array" aca="1" ref="AV19" ca="1">MMULT($F18:$CE18,INDIRECT("Policy.New!"&amp;AV$3&amp;"4:"&amp;AV$3&amp;"81"))</f>
        <v>0</v>
      </c>
      <c r="AW19" s="161">
        <v>0</v>
      </c>
      <c r="AX19" s="161">
        <f>INDEX(IRF.New!$D$7:$CN$374,MATCH('IRF AUX'!$E19,IRF.New!$C$7:$C$37,0),MATCH('IRF AUX'!$B19,IRF.New!$D$5:$CN$5,0))</f>
        <v>0</v>
      </c>
      <c r="AY19" s="161">
        <v>0</v>
      </c>
      <c r="AZ19" s="161">
        <v>0</v>
      </c>
      <c r="BA19" s="161">
        <v>0</v>
      </c>
      <c r="BB19" s="161">
        <v>0</v>
      </c>
      <c r="BC19" s="161">
        <v>0</v>
      </c>
      <c r="BD19" s="161">
        <v>0</v>
      </c>
      <c r="BE19" s="161">
        <v>0</v>
      </c>
      <c r="BF19" s="161">
        <v>0</v>
      </c>
      <c r="BG19" s="161">
        <v>0</v>
      </c>
      <c r="BH19" s="161">
        <v>0</v>
      </c>
      <c r="BI19" s="161">
        <v>0</v>
      </c>
      <c r="BJ19" s="161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3">
        <v>0</v>
      </c>
      <c r="CF19" s="1" cm="1">
        <f t="array" aca="1" ref="CF19" ca="1">MMULT($F18:$CE18,INDIRECT("Policy.New!"&amp;CF$3&amp;"4:"&amp;CF$3&amp;"81"))</f>
        <v>0</v>
      </c>
      <c r="CG19" s="1" cm="1">
        <f t="array" aca="1" ref="CG19" ca="1">MMULT($F18:$CE18,INDIRECT("Policy.New!"&amp;CG$3&amp;"4:"&amp;CG$3&amp;"81"))</f>
        <v>0</v>
      </c>
      <c r="CH19" s="1" cm="1">
        <f t="array" aca="1" ref="CH19" ca="1">MMULT($F18:$CE18,INDIRECT("Policy.New!"&amp;CH$3&amp;"4:"&amp;CH$3&amp;"81"))</f>
        <v>0</v>
      </c>
      <c r="CI19" s="1" cm="1">
        <f t="array" aca="1" ref="CI19" ca="1">MMULT($F18:$CE18,INDIRECT("Policy.New!"&amp;CI$3&amp;"4:"&amp;CI$3&amp;"81"))</f>
        <v>0</v>
      </c>
      <c r="CJ19" s="1" cm="1">
        <f t="array" aca="1" ref="CJ19" ca="1">MMULT($F18:$CE18,INDIRECT("Policy.New!"&amp;CJ$3&amp;"4:"&amp;CJ$3&amp;"81"))</f>
        <v>0</v>
      </c>
      <c r="CK19" s="1" cm="1">
        <f t="array" aca="1" ref="CK19" ca="1">MMULT($F18:$CE18,INDIRECT("Policy.New!"&amp;CK$3&amp;"4:"&amp;CK$3&amp;"81"))</f>
        <v>0</v>
      </c>
      <c r="CL19" s="1" cm="1">
        <f t="array" aca="1" ref="CL19" ca="1">MMULT($F18:$CE18,INDIRECT("Policy.New!"&amp;CL$3&amp;"4:"&amp;CL$3&amp;"81"))</f>
        <v>0</v>
      </c>
      <c r="CM19" s="1" cm="1">
        <f t="array" aca="1" ref="CM19" ca="1">MMULT($F18:$CE18,INDIRECT("Policy.New!"&amp;CM$3&amp;"4:"&amp;CM$3&amp;"81"))</f>
        <v>0</v>
      </c>
      <c r="CN19" s="1" cm="1">
        <f t="array" aca="1" ref="CN19" ca="1">MMULT($F18:$CE18,INDIRECT("Policy.New!"&amp;CN$3&amp;"4:"&amp;CN$3&amp;"81"))</f>
        <v>0</v>
      </c>
      <c r="CO19" s="1" cm="1">
        <f t="array" aca="1" ref="CO19" ca="1">MMULT($F18:$CE18,INDIRECT("Policy.New!"&amp;CO$3&amp;"4:"&amp;CO$3&amp;"81"))</f>
        <v>0</v>
      </c>
      <c r="CP19" s="1" cm="1">
        <f t="array" aca="1" ref="CP19" ca="1">MMULT($F18:$CE18,INDIRECT("Policy.New!"&amp;CP$3&amp;"4:"&amp;CP$3&amp;"81"))</f>
        <v>0</v>
      </c>
      <c r="CQ19" s="1"/>
      <c r="CR19" s="1"/>
      <c r="CS19" s="1">
        <f t="shared" ca="1" si="4"/>
        <v>0</v>
      </c>
      <c r="CT19" s="1">
        <f t="shared" ca="1" si="8"/>
        <v>0</v>
      </c>
      <c r="CU19" s="1">
        <f t="shared" ca="1" si="5"/>
        <v>0</v>
      </c>
      <c r="CV19" s="1">
        <f t="shared" ca="1" si="9"/>
        <v>0</v>
      </c>
      <c r="CW19" s="1">
        <f t="shared" ca="1" si="6"/>
        <v>0</v>
      </c>
      <c r="CX19" s="1">
        <f t="shared" ca="1" si="7"/>
        <v>0</v>
      </c>
    </row>
    <row r="20" spans="2:102" x14ac:dyDescent="0.25">
      <c r="B20" s="152" t="str">
        <f t="shared" si="3"/>
        <v>ie_hat</v>
      </c>
      <c r="C20" s="152" t="str">
        <f t="shared" si="2"/>
        <v>ie_hat_7</v>
      </c>
      <c r="D20" s="12">
        <f t="shared" si="0"/>
        <v>20</v>
      </c>
      <c r="E20" s="12">
        <f t="shared" si="10"/>
        <v>7</v>
      </c>
      <c r="F20" s="1" cm="1">
        <f t="array" aca="1" ref="F20" ca="1">MMULT($F19:$CE19,INDIRECT("Policy.New!"&amp;F$3&amp;"4:"&amp;F$3&amp;"81"))</f>
        <v>0</v>
      </c>
      <c r="G20" s="1" cm="1">
        <f t="array" aca="1" ref="G20" ca="1">MMULT($F19:$CE19,INDIRECT("Policy.New!"&amp;G$3&amp;"4:"&amp;G$3&amp;"81"))</f>
        <v>0</v>
      </c>
      <c r="H20" s="1" cm="1">
        <f t="array" aca="1" ref="H20" ca="1">MMULT($F19:$CE19,INDIRECT("Policy.New!"&amp;H$3&amp;"4:"&amp;H$3&amp;"81"))</f>
        <v>0</v>
      </c>
      <c r="I20" s="1" cm="1">
        <f t="array" aca="1" ref="I20" ca="1">MMULT($F19:$CE19,INDIRECT("Policy.New!"&amp;I$3&amp;"4:"&amp;I$3&amp;"81"))</f>
        <v>0</v>
      </c>
      <c r="J20" s="1" cm="1">
        <f t="array" aca="1" ref="J20" ca="1">MMULT($F19:$CE19,INDIRECT("Policy.New!"&amp;J$3&amp;"4:"&amp;J$3&amp;"81"))</f>
        <v>0</v>
      </c>
      <c r="K20" s="1" cm="1">
        <f t="array" aca="1" ref="K20" ca="1">MMULT($F19:$CE19,INDIRECT("Policy.New!"&amp;K$3&amp;"4:"&amp;K$3&amp;"81"))</f>
        <v>0</v>
      </c>
      <c r="L20" s="1" cm="1">
        <f t="array" aca="1" ref="L20" ca="1">MMULT($F19:$CE19,INDIRECT("Policy.New!"&amp;L$3&amp;"4:"&amp;L$3&amp;"81"))</f>
        <v>0</v>
      </c>
      <c r="M20" s="1" cm="1">
        <f t="array" aca="1" ref="M20" ca="1">MMULT($F19:$CE19,INDIRECT("Policy.New!"&amp;M$3&amp;"4:"&amp;M$3&amp;"81"))</f>
        <v>0</v>
      </c>
      <c r="N20" s="1" cm="1">
        <f t="array" aca="1" ref="N20" ca="1">MMULT($F19:$CE19,INDIRECT("Policy.New!"&amp;N$3&amp;"4:"&amp;N$3&amp;"81"))</f>
        <v>0</v>
      </c>
      <c r="O20" s="1" cm="1">
        <f t="array" aca="1" ref="O20" ca="1">MMULT($F19:$CE19,INDIRECT("Policy.New!"&amp;O$3&amp;"4:"&amp;O$3&amp;"81"))</f>
        <v>0</v>
      </c>
      <c r="P20" s="1" cm="1">
        <f t="array" aca="1" ref="P20" ca="1">MMULT($F19:$CE19,INDIRECT("Policy.New!"&amp;P$3&amp;"4:"&amp;P$3&amp;"81"))</f>
        <v>0</v>
      </c>
      <c r="Q20" s="1" cm="1">
        <f t="array" aca="1" ref="Q20" ca="1">MMULT($F19:$CE19,INDIRECT("Policy.New!"&amp;Q$3&amp;"4:"&amp;Q$3&amp;"81"))</f>
        <v>0</v>
      </c>
      <c r="R20" s="1" cm="1">
        <f t="array" aca="1" ref="R20" ca="1">MMULT($F19:$CE19,INDIRECT("Policy.New!"&amp;R$3&amp;"4:"&amp;R$3&amp;"81"))</f>
        <v>0</v>
      </c>
      <c r="S20" s="1" cm="1">
        <f t="array" aca="1" ref="S20" ca="1">MMULT($F19:$CE19,INDIRECT("Policy.New!"&amp;S$3&amp;"4:"&amp;S$3&amp;"81"))</f>
        <v>0</v>
      </c>
      <c r="T20" s="1" cm="1">
        <f t="array" aca="1" ref="T20" ca="1">MMULT($F19:$CE19,INDIRECT("Policy.New!"&amp;T$3&amp;"4:"&amp;T$3&amp;"81"))</f>
        <v>0</v>
      </c>
      <c r="U20" s="1" cm="1">
        <f t="array" aca="1" ref="U20" ca="1">MMULT($F19:$CE19,INDIRECT("Policy.New!"&amp;U$3&amp;"4:"&amp;U$3&amp;"81"))</f>
        <v>0</v>
      </c>
      <c r="V20" s="1" cm="1">
        <f t="array" aca="1" ref="V20" ca="1">MMULT($F19:$CE19,INDIRECT("Policy.New!"&amp;V$3&amp;"4:"&amp;V$3&amp;"81"))</f>
        <v>0</v>
      </c>
      <c r="W20" s="5">
        <f t="shared" ca="1" si="11"/>
        <v>0</v>
      </c>
      <c r="X20" s="1">
        <f t="shared" ca="1" si="12"/>
        <v>0</v>
      </c>
      <c r="Y20" s="1">
        <f t="shared" ca="1" si="13"/>
        <v>0</v>
      </c>
      <c r="Z20" s="1">
        <f t="shared" ca="1" si="14"/>
        <v>0</v>
      </c>
      <c r="AA20" s="1">
        <f t="shared" ca="1" si="15"/>
        <v>0</v>
      </c>
      <c r="AB20" s="1">
        <f t="shared" ca="1" si="16"/>
        <v>0</v>
      </c>
      <c r="AC20" s="1">
        <f t="shared" ca="1" si="17"/>
        <v>0</v>
      </c>
      <c r="AD20" s="1">
        <f t="shared" ca="1" si="18"/>
        <v>0</v>
      </c>
      <c r="AE20" s="1">
        <f t="shared" ca="1" si="19"/>
        <v>0</v>
      </c>
      <c r="AF20" s="1">
        <f t="shared" ca="1" si="20"/>
        <v>0</v>
      </c>
      <c r="AG20" s="1">
        <f t="shared" ca="1" si="21"/>
        <v>0</v>
      </c>
      <c r="AH20" s="1">
        <f t="shared" ca="1" si="22"/>
        <v>0</v>
      </c>
      <c r="AI20" s="1">
        <f t="shared" ca="1" si="23"/>
        <v>0</v>
      </c>
      <c r="AJ20" s="1">
        <f t="shared" ca="1" si="24"/>
        <v>0</v>
      </c>
      <c r="AK20" s="1">
        <f t="shared" ca="1" si="25"/>
        <v>0</v>
      </c>
      <c r="AL20" s="1">
        <f t="shared" ca="1" si="26"/>
        <v>0</v>
      </c>
      <c r="AM20" s="1">
        <f t="shared" ca="1" si="27"/>
        <v>0</v>
      </c>
      <c r="AN20" s="1">
        <f t="shared" ca="1" si="28"/>
        <v>0</v>
      </c>
      <c r="AO20" s="1">
        <f t="shared" ca="1" si="29"/>
        <v>0</v>
      </c>
      <c r="AP20" s="1">
        <f t="shared" ca="1" si="30"/>
        <v>0</v>
      </c>
      <c r="AQ20" s="1">
        <f t="shared" ca="1" si="31"/>
        <v>0</v>
      </c>
      <c r="AR20" s="1">
        <f t="shared" ca="1" si="32"/>
        <v>0</v>
      </c>
      <c r="AS20" s="1">
        <f t="shared" ca="1" si="33"/>
        <v>0</v>
      </c>
      <c r="AT20" s="25">
        <f t="shared" ca="1" si="34"/>
        <v>0</v>
      </c>
      <c r="AU20" s="1" cm="1">
        <f t="array" aca="1" ref="AU20" ca="1">MMULT($F19:$CE19,INDIRECT("Policy.New!"&amp;AU$3&amp;"4:"&amp;AU$3&amp;"81"))</f>
        <v>0</v>
      </c>
      <c r="AV20" s="25" cm="1">
        <f t="array" aca="1" ref="AV20" ca="1">MMULT($F19:$CE19,INDIRECT("Policy.New!"&amp;AV$3&amp;"4:"&amp;AV$3&amp;"81"))</f>
        <v>0</v>
      </c>
      <c r="AW20" s="161">
        <v>0</v>
      </c>
      <c r="AX20" s="161">
        <f>INDEX(IRF.New!$D$7:$CN$374,MATCH('IRF AUX'!$E20,IRF.New!$C$7:$C$37,0),MATCH('IRF AUX'!$B20,IRF.New!$D$5:$CN$5,0))</f>
        <v>0</v>
      </c>
      <c r="AY20" s="161">
        <v>0</v>
      </c>
      <c r="AZ20" s="161">
        <v>0</v>
      </c>
      <c r="BA20" s="161">
        <v>0</v>
      </c>
      <c r="BB20" s="161">
        <v>0</v>
      </c>
      <c r="BC20" s="161">
        <v>0</v>
      </c>
      <c r="BD20" s="161">
        <v>0</v>
      </c>
      <c r="BE20" s="161">
        <v>0</v>
      </c>
      <c r="BF20" s="161">
        <v>0</v>
      </c>
      <c r="BG20" s="161">
        <v>0</v>
      </c>
      <c r="BH20" s="161">
        <v>0</v>
      </c>
      <c r="BI20" s="161">
        <v>0</v>
      </c>
      <c r="BJ20" s="161">
        <v>0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3">
        <v>0</v>
      </c>
      <c r="CF20" s="1" cm="1">
        <f t="array" aca="1" ref="CF20" ca="1">MMULT($F19:$CE19,INDIRECT("Policy.New!"&amp;CF$3&amp;"4:"&amp;CF$3&amp;"81"))</f>
        <v>0</v>
      </c>
      <c r="CG20" s="1" cm="1">
        <f t="array" aca="1" ref="CG20" ca="1">MMULT($F19:$CE19,INDIRECT("Policy.New!"&amp;CG$3&amp;"4:"&amp;CG$3&amp;"81"))</f>
        <v>0</v>
      </c>
      <c r="CH20" s="1" cm="1">
        <f t="array" aca="1" ref="CH20" ca="1">MMULT($F19:$CE19,INDIRECT("Policy.New!"&amp;CH$3&amp;"4:"&amp;CH$3&amp;"81"))</f>
        <v>0</v>
      </c>
      <c r="CI20" s="1" cm="1">
        <f t="array" aca="1" ref="CI20" ca="1">MMULT($F19:$CE19,INDIRECT("Policy.New!"&amp;CI$3&amp;"4:"&amp;CI$3&amp;"81"))</f>
        <v>0</v>
      </c>
      <c r="CJ20" s="1" cm="1">
        <f t="array" aca="1" ref="CJ20" ca="1">MMULT($F19:$CE19,INDIRECT("Policy.New!"&amp;CJ$3&amp;"4:"&amp;CJ$3&amp;"81"))</f>
        <v>0</v>
      </c>
      <c r="CK20" s="1" cm="1">
        <f t="array" aca="1" ref="CK20" ca="1">MMULT($F19:$CE19,INDIRECT("Policy.New!"&amp;CK$3&amp;"4:"&amp;CK$3&amp;"81"))</f>
        <v>0</v>
      </c>
      <c r="CL20" s="1" cm="1">
        <f t="array" aca="1" ref="CL20" ca="1">MMULT($F19:$CE19,INDIRECT("Policy.New!"&amp;CL$3&amp;"4:"&amp;CL$3&amp;"81"))</f>
        <v>0</v>
      </c>
      <c r="CM20" s="1" cm="1">
        <f t="array" aca="1" ref="CM20" ca="1">MMULT($F19:$CE19,INDIRECT("Policy.New!"&amp;CM$3&amp;"4:"&amp;CM$3&amp;"81"))</f>
        <v>0</v>
      </c>
      <c r="CN20" s="1" cm="1">
        <f t="array" aca="1" ref="CN20" ca="1">MMULT($F19:$CE19,INDIRECT("Policy.New!"&amp;CN$3&amp;"4:"&amp;CN$3&amp;"81"))</f>
        <v>0</v>
      </c>
      <c r="CO20" s="1" cm="1">
        <f t="array" aca="1" ref="CO20" ca="1">MMULT($F19:$CE19,INDIRECT("Policy.New!"&amp;CO$3&amp;"4:"&amp;CO$3&amp;"81"))</f>
        <v>0</v>
      </c>
      <c r="CP20" s="1" cm="1">
        <f t="array" aca="1" ref="CP20" ca="1">MMULT($F19:$CE19,INDIRECT("Policy.New!"&amp;CP$3&amp;"4:"&amp;CP$3&amp;"81"))</f>
        <v>0</v>
      </c>
      <c r="CQ20" s="1"/>
      <c r="CR20" s="1"/>
      <c r="CS20" s="1">
        <f t="shared" ca="1" si="4"/>
        <v>0</v>
      </c>
      <c r="CT20" s="1">
        <f t="shared" ca="1" si="8"/>
        <v>0</v>
      </c>
      <c r="CU20" s="1">
        <f t="shared" ca="1" si="5"/>
        <v>0</v>
      </c>
      <c r="CV20" s="1">
        <f t="shared" ca="1" si="9"/>
        <v>0</v>
      </c>
      <c r="CW20" s="1">
        <f t="shared" ca="1" si="6"/>
        <v>0</v>
      </c>
      <c r="CX20" s="1">
        <f t="shared" ca="1" si="7"/>
        <v>0</v>
      </c>
    </row>
    <row r="21" spans="2:102" x14ac:dyDescent="0.25">
      <c r="B21" s="153" t="str">
        <f t="shared" si="3"/>
        <v>ie_hat</v>
      </c>
      <c r="C21" s="153" t="str">
        <f t="shared" si="2"/>
        <v>ie_hat_8</v>
      </c>
      <c r="D21" s="13">
        <f t="shared" si="0"/>
        <v>21</v>
      </c>
      <c r="E21" s="13">
        <f t="shared" si="10"/>
        <v>8</v>
      </c>
      <c r="F21" s="14" cm="1">
        <f t="array" aca="1" ref="F21" ca="1">MMULT($F20:$CE20,INDIRECT("Policy.New!"&amp;F$3&amp;"4:"&amp;F$3&amp;"81"))</f>
        <v>0</v>
      </c>
      <c r="G21" s="14" cm="1">
        <f t="array" aca="1" ref="G21" ca="1">MMULT($F20:$CE20,INDIRECT("Policy.New!"&amp;G$3&amp;"4:"&amp;G$3&amp;"81"))</f>
        <v>0</v>
      </c>
      <c r="H21" s="14" cm="1">
        <f t="array" aca="1" ref="H21" ca="1">MMULT($F20:$CE20,INDIRECT("Policy.New!"&amp;H$3&amp;"4:"&amp;H$3&amp;"81"))</f>
        <v>0</v>
      </c>
      <c r="I21" s="14" cm="1">
        <f t="array" aca="1" ref="I21" ca="1">MMULT($F20:$CE20,INDIRECT("Policy.New!"&amp;I$3&amp;"4:"&amp;I$3&amp;"81"))</f>
        <v>0</v>
      </c>
      <c r="J21" s="14" cm="1">
        <f t="array" aca="1" ref="J21" ca="1">MMULT($F20:$CE20,INDIRECT("Policy.New!"&amp;J$3&amp;"4:"&amp;J$3&amp;"81"))</f>
        <v>0</v>
      </c>
      <c r="K21" s="14" cm="1">
        <f t="array" aca="1" ref="K21" ca="1">MMULT($F20:$CE20,INDIRECT("Policy.New!"&amp;K$3&amp;"4:"&amp;K$3&amp;"81"))</f>
        <v>0</v>
      </c>
      <c r="L21" s="14" cm="1">
        <f t="array" aca="1" ref="L21" ca="1">MMULT($F20:$CE20,INDIRECT("Policy.New!"&amp;L$3&amp;"4:"&amp;L$3&amp;"81"))</f>
        <v>0</v>
      </c>
      <c r="M21" s="14" cm="1">
        <f t="array" aca="1" ref="M21" ca="1">MMULT($F20:$CE20,INDIRECT("Policy.New!"&amp;M$3&amp;"4:"&amp;M$3&amp;"81"))</f>
        <v>0</v>
      </c>
      <c r="N21" s="14" cm="1">
        <f t="array" aca="1" ref="N21" ca="1">MMULT($F20:$CE20,INDIRECT("Policy.New!"&amp;N$3&amp;"4:"&amp;N$3&amp;"81"))</f>
        <v>0</v>
      </c>
      <c r="O21" s="14" cm="1">
        <f t="array" aca="1" ref="O21" ca="1">MMULT($F20:$CE20,INDIRECT("Policy.New!"&amp;O$3&amp;"4:"&amp;O$3&amp;"81"))</f>
        <v>0</v>
      </c>
      <c r="P21" s="14" cm="1">
        <f t="array" aca="1" ref="P21" ca="1">MMULT($F20:$CE20,INDIRECT("Policy.New!"&amp;P$3&amp;"4:"&amp;P$3&amp;"81"))</f>
        <v>0</v>
      </c>
      <c r="Q21" s="14" cm="1">
        <f t="array" aca="1" ref="Q21" ca="1">MMULT($F20:$CE20,INDIRECT("Policy.New!"&amp;Q$3&amp;"4:"&amp;Q$3&amp;"81"))</f>
        <v>0</v>
      </c>
      <c r="R21" s="14" cm="1">
        <f t="array" aca="1" ref="R21" ca="1">MMULT($F20:$CE20,INDIRECT("Policy.New!"&amp;R$3&amp;"4:"&amp;R$3&amp;"81"))</f>
        <v>0</v>
      </c>
      <c r="S21" s="14" cm="1">
        <f t="array" aca="1" ref="S21" ca="1">MMULT($F20:$CE20,INDIRECT("Policy.New!"&amp;S$3&amp;"4:"&amp;S$3&amp;"81"))</f>
        <v>0</v>
      </c>
      <c r="T21" s="14" cm="1">
        <f t="array" aca="1" ref="T21" ca="1">MMULT($F20:$CE20,INDIRECT("Policy.New!"&amp;T$3&amp;"4:"&amp;T$3&amp;"81"))</f>
        <v>0</v>
      </c>
      <c r="U21" s="14" cm="1">
        <f t="array" aca="1" ref="U21" ca="1">MMULT($F20:$CE20,INDIRECT("Policy.New!"&amp;U$3&amp;"4:"&amp;U$3&amp;"81"))</f>
        <v>0</v>
      </c>
      <c r="V21" s="14" cm="1">
        <f t="array" aca="1" ref="V21" ca="1">MMULT($F20:$CE20,INDIRECT("Policy.New!"&amp;V$3&amp;"4:"&amp;V$3&amp;"81"))</f>
        <v>0</v>
      </c>
      <c r="W21" s="15">
        <f t="shared" ca="1" si="11"/>
        <v>0</v>
      </c>
      <c r="X21" s="14">
        <f t="shared" ca="1" si="12"/>
        <v>0</v>
      </c>
      <c r="Y21" s="14">
        <f t="shared" ca="1" si="13"/>
        <v>0</v>
      </c>
      <c r="Z21" s="14">
        <f t="shared" ca="1" si="14"/>
        <v>0</v>
      </c>
      <c r="AA21" s="14">
        <f t="shared" ca="1" si="15"/>
        <v>0</v>
      </c>
      <c r="AB21" s="14">
        <f t="shared" ca="1" si="16"/>
        <v>0</v>
      </c>
      <c r="AC21" s="14">
        <f t="shared" ca="1" si="17"/>
        <v>0</v>
      </c>
      <c r="AD21" s="14">
        <f t="shared" ca="1" si="18"/>
        <v>0</v>
      </c>
      <c r="AE21" s="14">
        <f t="shared" ca="1" si="19"/>
        <v>0</v>
      </c>
      <c r="AF21" s="14">
        <f t="shared" ca="1" si="20"/>
        <v>0</v>
      </c>
      <c r="AG21" s="14">
        <f t="shared" ca="1" si="21"/>
        <v>0</v>
      </c>
      <c r="AH21" s="14">
        <f t="shared" ca="1" si="22"/>
        <v>0</v>
      </c>
      <c r="AI21" s="14">
        <f t="shared" ca="1" si="23"/>
        <v>0</v>
      </c>
      <c r="AJ21" s="14">
        <f t="shared" ca="1" si="24"/>
        <v>0</v>
      </c>
      <c r="AK21" s="14">
        <f t="shared" ca="1" si="25"/>
        <v>0</v>
      </c>
      <c r="AL21" s="14">
        <f t="shared" ca="1" si="26"/>
        <v>0</v>
      </c>
      <c r="AM21" s="14">
        <f t="shared" ca="1" si="27"/>
        <v>0</v>
      </c>
      <c r="AN21" s="14">
        <f t="shared" ca="1" si="28"/>
        <v>0</v>
      </c>
      <c r="AO21" s="14">
        <f t="shared" ca="1" si="29"/>
        <v>0</v>
      </c>
      <c r="AP21" s="14">
        <f t="shared" ca="1" si="30"/>
        <v>0</v>
      </c>
      <c r="AQ21" s="14">
        <f t="shared" ca="1" si="31"/>
        <v>0</v>
      </c>
      <c r="AR21" s="14">
        <f t="shared" ca="1" si="32"/>
        <v>0</v>
      </c>
      <c r="AS21" s="14">
        <f t="shared" ca="1" si="33"/>
        <v>0</v>
      </c>
      <c r="AT21" s="26">
        <f t="shared" ca="1" si="34"/>
        <v>0</v>
      </c>
      <c r="AU21" s="14" cm="1">
        <f t="array" aca="1" ref="AU21" ca="1">MMULT($F20:$CE20,INDIRECT("Policy.New!"&amp;AU$3&amp;"4:"&amp;AU$3&amp;"81"))</f>
        <v>0</v>
      </c>
      <c r="AV21" s="26" cm="1">
        <f t="array" aca="1" ref="AV21" ca="1">MMULT($F20:$CE20,INDIRECT("Policy.New!"&amp;AV$3&amp;"4:"&amp;AV$3&amp;"81"))</f>
        <v>0</v>
      </c>
      <c r="AW21" s="164">
        <v>0</v>
      </c>
      <c r="AX21" s="164">
        <f>INDEX(IRF.New!$D$7:$CN$374,MATCH('IRF AUX'!$E21,IRF.New!$C$7:$C$37,0),MATCH('IRF AUX'!$B21,IRF.New!$D$5:$CN$5,0))</f>
        <v>0</v>
      </c>
      <c r="AY21" s="164">
        <v>0</v>
      </c>
      <c r="AZ21" s="164">
        <v>0</v>
      </c>
      <c r="BA21" s="164">
        <v>0</v>
      </c>
      <c r="BB21" s="164">
        <v>0</v>
      </c>
      <c r="BC21" s="164">
        <v>0</v>
      </c>
      <c r="BD21" s="164">
        <v>0</v>
      </c>
      <c r="BE21" s="164">
        <v>0</v>
      </c>
      <c r="BF21" s="164">
        <v>0</v>
      </c>
      <c r="BG21" s="164">
        <v>0</v>
      </c>
      <c r="BH21" s="164">
        <v>0</v>
      </c>
      <c r="BI21" s="164">
        <v>0</v>
      </c>
      <c r="BJ21" s="164">
        <v>0</v>
      </c>
      <c r="BK21" s="164">
        <v>0</v>
      </c>
      <c r="BL21" s="164">
        <v>0</v>
      </c>
      <c r="BM21" s="164">
        <v>0</v>
      </c>
      <c r="BN21" s="164">
        <v>0</v>
      </c>
      <c r="BO21" s="164">
        <v>0</v>
      </c>
      <c r="BP21" s="164">
        <v>0</v>
      </c>
      <c r="BQ21" s="164">
        <v>0</v>
      </c>
      <c r="BR21" s="164">
        <v>0</v>
      </c>
      <c r="BS21" s="164">
        <v>0</v>
      </c>
      <c r="BT21" s="164">
        <v>0</v>
      </c>
      <c r="BU21" s="164">
        <v>0</v>
      </c>
      <c r="BV21" s="164">
        <v>0</v>
      </c>
      <c r="BW21" s="164">
        <v>0</v>
      </c>
      <c r="BX21" s="164">
        <v>0</v>
      </c>
      <c r="BY21" s="164">
        <v>0</v>
      </c>
      <c r="BZ21" s="164">
        <v>0</v>
      </c>
      <c r="CA21" s="164">
        <v>0</v>
      </c>
      <c r="CB21" s="164">
        <v>0</v>
      </c>
      <c r="CC21" s="164">
        <v>0</v>
      </c>
      <c r="CD21" s="164">
        <v>0</v>
      </c>
      <c r="CE21" s="165">
        <v>0</v>
      </c>
      <c r="CF21" s="14" cm="1">
        <f t="array" aca="1" ref="CF21" ca="1">MMULT($F20:$CE20,INDIRECT("Policy.New!"&amp;CF$3&amp;"4:"&amp;CF$3&amp;"81"))</f>
        <v>0</v>
      </c>
      <c r="CG21" s="14" cm="1">
        <f t="array" aca="1" ref="CG21" ca="1">MMULT($F20:$CE20,INDIRECT("Policy.New!"&amp;CG$3&amp;"4:"&amp;CG$3&amp;"81"))</f>
        <v>0</v>
      </c>
      <c r="CH21" s="14" cm="1">
        <f t="array" aca="1" ref="CH21" ca="1">MMULT($F20:$CE20,INDIRECT("Policy.New!"&amp;CH$3&amp;"4:"&amp;CH$3&amp;"81"))</f>
        <v>0</v>
      </c>
      <c r="CI21" s="14" cm="1">
        <f t="array" aca="1" ref="CI21" ca="1">MMULT($F20:$CE20,INDIRECT("Policy.New!"&amp;CI$3&amp;"4:"&amp;CI$3&amp;"81"))</f>
        <v>0</v>
      </c>
      <c r="CJ21" s="14" cm="1">
        <f t="array" aca="1" ref="CJ21" ca="1">MMULT($F20:$CE20,INDIRECT("Policy.New!"&amp;CJ$3&amp;"4:"&amp;CJ$3&amp;"81"))</f>
        <v>0</v>
      </c>
      <c r="CK21" s="14" cm="1">
        <f t="array" aca="1" ref="CK21" ca="1">MMULT($F20:$CE20,INDIRECT("Policy.New!"&amp;CK$3&amp;"4:"&amp;CK$3&amp;"81"))</f>
        <v>0</v>
      </c>
      <c r="CL21" s="14" cm="1">
        <f t="array" aca="1" ref="CL21" ca="1">MMULT($F20:$CE20,INDIRECT("Policy.New!"&amp;CL$3&amp;"4:"&amp;CL$3&amp;"81"))</f>
        <v>0</v>
      </c>
      <c r="CM21" s="14" cm="1">
        <f t="array" aca="1" ref="CM21" ca="1">MMULT($F20:$CE20,INDIRECT("Policy.New!"&amp;CM$3&amp;"4:"&amp;CM$3&amp;"81"))</f>
        <v>0</v>
      </c>
      <c r="CN21" s="14" cm="1">
        <f t="array" aca="1" ref="CN21" ca="1">MMULT($F20:$CE20,INDIRECT("Policy.New!"&amp;CN$3&amp;"4:"&amp;CN$3&amp;"81"))</f>
        <v>0</v>
      </c>
      <c r="CO21" s="14" cm="1">
        <f t="array" aca="1" ref="CO21" ca="1">MMULT($F20:$CE20,INDIRECT("Policy.New!"&amp;CO$3&amp;"4:"&amp;CO$3&amp;"81"))</f>
        <v>0</v>
      </c>
      <c r="CP21" s="14" cm="1">
        <f t="array" aca="1" ref="CP21" ca="1">MMULT($F20:$CE20,INDIRECT("Policy.New!"&amp;CP$3&amp;"4:"&amp;CP$3&amp;"81"))</f>
        <v>0</v>
      </c>
      <c r="CQ21" s="1"/>
      <c r="CR21" s="1"/>
      <c r="CS21" s="14">
        <f t="shared" ca="1" si="4"/>
        <v>0</v>
      </c>
      <c r="CT21" s="14">
        <f t="shared" ca="1" si="8"/>
        <v>0</v>
      </c>
      <c r="CU21" s="14">
        <f t="shared" ca="1" si="5"/>
        <v>0</v>
      </c>
      <c r="CV21" s="14">
        <f t="shared" ca="1" si="9"/>
        <v>0</v>
      </c>
      <c r="CW21" s="14">
        <f t="shared" ca="1" si="6"/>
        <v>0</v>
      </c>
      <c r="CX21" s="14">
        <f t="shared" ca="1" si="7"/>
        <v>0</v>
      </c>
    </row>
    <row r="22" spans="2:102" x14ac:dyDescent="0.25">
      <c r="B22" s="151" t="str">
        <f t="shared" si="3"/>
        <v>ie_hat</v>
      </c>
      <c r="C22" s="151" t="str">
        <f t="shared" si="2"/>
        <v>ie_hat_9</v>
      </c>
      <c r="D22" s="9">
        <f t="shared" si="0"/>
        <v>22</v>
      </c>
      <c r="E22" s="9">
        <f t="shared" si="10"/>
        <v>9</v>
      </c>
      <c r="F22" s="10" cm="1">
        <f t="array" aca="1" ref="F22" ca="1">MMULT($F21:$CE21,INDIRECT("Policy.New!"&amp;F$3&amp;"4:"&amp;F$3&amp;"81"))</f>
        <v>0</v>
      </c>
      <c r="G22" s="10" cm="1">
        <f t="array" aca="1" ref="G22" ca="1">MMULT($F21:$CE21,INDIRECT("Policy.New!"&amp;G$3&amp;"4:"&amp;G$3&amp;"81"))</f>
        <v>0</v>
      </c>
      <c r="H22" s="10" cm="1">
        <f t="array" aca="1" ref="H22" ca="1">MMULT($F21:$CE21,INDIRECT("Policy.New!"&amp;H$3&amp;"4:"&amp;H$3&amp;"81"))</f>
        <v>0</v>
      </c>
      <c r="I22" s="10" cm="1">
        <f t="array" aca="1" ref="I22" ca="1">MMULT($F21:$CE21,INDIRECT("Policy.New!"&amp;I$3&amp;"4:"&amp;I$3&amp;"81"))</f>
        <v>0</v>
      </c>
      <c r="J22" s="10" cm="1">
        <f t="array" aca="1" ref="J22" ca="1">MMULT($F21:$CE21,INDIRECT("Policy.New!"&amp;J$3&amp;"4:"&amp;J$3&amp;"81"))</f>
        <v>0</v>
      </c>
      <c r="K22" s="10" cm="1">
        <f t="array" aca="1" ref="K22" ca="1">MMULT($F21:$CE21,INDIRECT("Policy.New!"&amp;K$3&amp;"4:"&amp;K$3&amp;"81"))</f>
        <v>0</v>
      </c>
      <c r="L22" s="10" cm="1">
        <f t="array" aca="1" ref="L22" ca="1">MMULT($F21:$CE21,INDIRECT("Policy.New!"&amp;L$3&amp;"4:"&amp;L$3&amp;"81"))</f>
        <v>0</v>
      </c>
      <c r="M22" s="10" cm="1">
        <f t="array" aca="1" ref="M22" ca="1">MMULT($F21:$CE21,INDIRECT("Policy.New!"&amp;M$3&amp;"4:"&amp;M$3&amp;"81"))</f>
        <v>0</v>
      </c>
      <c r="N22" s="10" cm="1">
        <f t="array" aca="1" ref="N22" ca="1">MMULT($F21:$CE21,INDIRECT("Policy.New!"&amp;N$3&amp;"4:"&amp;N$3&amp;"81"))</f>
        <v>0</v>
      </c>
      <c r="O22" s="10" cm="1">
        <f t="array" aca="1" ref="O22" ca="1">MMULT($F21:$CE21,INDIRECT("Policy.New!"&amp;O$3&amp;"4:"&amp;O$3&amp;"81"))</f>
        <v>0</v>
      </c>
      <c r="P22" s="10" cm="1">
        <f t="array" aca="1" ref="P22" ca="1">MMULT($F21:$CE21,INDIRECT("Policy.New!"&amp;P$3&amp;"4:"&amp;P$3&amp;"81"))</f>
        <v>0</v>
      </c>
      <c r="Q22" s="10" cm="1">
        <f t="array" aca="1" ref="Q22" ca="1">MMULT($F21:$CE21,INDIRECT("Policy.New!"&amp;Q$3&amp;"4:"&amp;Q$3&amp;"81"))</f>
        <v>0</v>
      </c>
      <c r="R22" s="10" cm="1">
        <f t="array" aca="1" ref="R22" ca="1">MMULT($F21:$CE21,INDIRECT("Policy.New!"&amp;R$3&amp;"4:"&amp;R$3&amp;"81"))</f>
        <v>0</v>
      </c>
      <c r="S22" s="10" cm="1">
        <f t="array" aca="1" ref="S22" ca="1">MMULT($F21:$CE21,INDIRECT("Policy.New!"&amp;S$3&amp;"4:"&amp;S$3&amp;"81"))</f>
        <v>0</v>
      </c>
      <c r="T22" s="10" cm="1">
        <f t="array" aca="1" ref="T22" ca="1">MMULT($F21:$CE21,INDIRECT("Policy.New!"&amp;T$3&amp;"4:"&amp;T$3&amp;"81"))</f>
        <v>0</v>
      </c>
      <c r="U22" s="10" cm="1">
        <f t="array" aca="1" ref="U22" ca="1">MMULT($F21:$CE21,INDIRECT("Policy.New!"&amp;U$3&amp;"4:"&amp;U$3&amp;"81"))</f>
        <v>0</v>
      </c>
      <c r="V22" s="10" cm="1">
        <f t="array" aca="1" ref="V22" ca="1">MMULT($F21:$CE21,INDIRECT("Policy.New!"&amp;V$3&amp;"4:"&amp;V$3&amp;"81"))</f>
        <v>0</v>
      </c>
      <c r="W22" s="11">
        <f t="shared" ca="1" si="11"/>
        <v>0</v>
      </c>
      <c r="X22" s="10">
        <f t="shared" ca="1" si="12"/>
        <v>0</v>
      </c>
      <c r="Y22" s="10">
        <f t="shared" ca="1" si="13"/>
        <v>0</v>
      </c>
      <c r="Z22" s="10">
        <f t="shared" ca="1" si="14"/>
        <v>0</v>
      </c>
      <c r="AA22" s="10">
        <f t="shared" ca="1" si="15"/>
        <v>0</v>
      </c>
      <c r="AB22" s="10">
        <f t="shared" ca="1" si="16"/>
        <v>0</v>
      </c>
      <c r="AC22" s="10">
        <f t="shared" ca="1" si="17"/>
        <v>0</v>
      </c>
      <c r="AD22" s="10">
        <f t="shared" ca="1" si="18"/>
        <v>0</v>
      </c>
      <c r="AE22" s="10">
        <f t="shared" ca="1" si="19"/>
        <v>0</v>
      </c>
      <c r="AF22" s="10">
        <f t="shared" ca="1" si="20"/>
        <v>0</v>
      </c>
      <c r="AG22" s="10">
        <f t="shared" ca="1" si="21"/>
        <v>0</v>
      </c>
      <c r="AH22" s="10">
        <f t="shared" ca="1" si="22"/>
        <v>0</v>
      </c>
      <c r="AI22" s="10">
        <f t="shared" ca="1" si="23"/>
        <v>0</v>
      </c>
      <c r="AJ22" s="10">
        <f t="shared" ca="1" si="24"/>
        <v>0</v>
      </c>
      <c r="AK22" s="10">
        <f t="shared" ca="1" si="25"/>
        <v>0</v>
      </c>
      <c r="AL22" s="10">
        <f t="shared" ca="1" si="26"/>
        <v>0</v>
      </c>
      <c r="AM22" s="10">
        <f t="shared" ca="1" si="27"/>
        <v>0</v>
      </c>
      <c r="AN22" s="10">
        <f t="shared" ca="1" si="28"/>
        <v>0</v>
      </c>
      <c r="AO22" s="10">
        <f t="shared" ca="1" si="29"/>
        <v>0</v>
      </c>
      <c r="AP22" s="10">
        <f t="shared" ca="1" si="30"/>
        <v>0</v>
      </c>
      <c r="AQ22" s="10">
        <f t="shared" ca="1" si="31"/>
        <v>0</v>
      </c>
      <c r="AR22" s="10">
        <f t="shared" ca="1" si="32"/>
        <v>0</v>
      </c>
      <c r="AS22" s="10">
        <f t="shared" ca="1" si="33"/>
        <v>0</v>
      </c>
      <c r="AT22" s="24">
        <f t="shared" ca="1" si="34"/>
        <v>0</v>
      </c>
      <c r="AU22" s="10" cm="1">
        <f t="array" aca="1" ref="AU22" ca="1">MMULT($F21:$CE21,INDIRECT("Policy.New!"&amp;AU$3&amp;"4:"&amp;AU$3&amp;"81"))</f>
        <v>0</v>
      </c>
      <c r="AV22" s="24" cm="1">
        <f t="array" aca="1" ref="AV22" ca="1">MMULT($F21:$CE21,INDIRECT("Policy.New!"&amp;AV$3&amp;"4:"&amp;AV$3&amp;"81"))</f>
        <v>0</v>
      </c>
      <c r="AW22" s="160">
        <v>0</v>
      </c>
      <c r="AX22" s="160">
        <f>INDEX(IRF.New!$D$7:$CN$374,MATCH('IRF AUX'!$E22,IRF.New!$C$7:$C$37,0),MATCH('IRF AUX'!$B22,IRF.New!$D$5:$CN$5,0))</f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2">
        <v>0</v>
      </c>
      <c r="CF22" s="10" cm="1">
        <f t="array" aca="1" ref="CF22" ca="1">MMULT($F21:$CE21,INDIRECT("Policy.New!"&amp;CF$3&amp;"4:"&amp;CF$3&amp;"81"))</f>
        <v>0</v>
      </c>
      <c r="CG22" s="10" cm="1">
        <f t="array" aca="1" ref="CG22" ca="1">MMULT($F21:$CE21,INDIRECT("Policy.New!"&amp;CG$3&amp;"4:"&amp;CG$3&amp;"81"))</f>
        <v>0</v>
      </c>
      <c r="CH22" s="10" cm="1">
        <f t="array" aca="1" ref="CH22" ca="1">MMULT($F21:$CE21,INDIRECT("Policy.New!"&amp;CH$3&amp;"4:"&amp;CH$3&amp;"81"))</f>
        <v>0</v>
      </c>
      <c r="CI22" s="10" cm="1">
        <f t="array" aca="1" ref="CI22" ca="1">MMULT($F21:$CE21,INDIRECT("Policy.New!"&amp;CI$3&amp;"4:"&amp;CI$3&amp;"81"))</f>
        <v>0</v>
      </c>
      <c r="CJ22" s="10" cm="1">
        <f t="array" aca="1" ref="CJ22" ca="1">MMULT($F21:$CE21,INDIRECT("Policy.New!"&amp;CJ$3&amp;"4:"&amp;CJ$3&amp;"81"))</f>
        <v>0</v>
      </c>
      <c r="CK22" s="10" cm="1">
        <f t="array" aca="1" ref="CK22" ca="1">MMULT($F21:$CE21,INDIRECT("Policy.New!"&amp;CK$3&amp;"4:"&amp;CK$3&amp;"81"))</f>
        <v>0</v>
      </c>
      <c r="CL22" s="10" cm="1">
        <f t="array" aca="1" ref="CL22" ca="1">MMULT($F21:$CE21,INDIRECT("Policy.New!"&amp;CL$3&amp;"4:"&amp;CL$3&amp;"81"))</f>
        <v>0</v>
      </c>
      <c r="CM22" s="10" cm="1">
        <f t="array" aca="1" ref="CM22" ca="1">MMULT($F21:$CE21,INDIRECT("Policy.New!"&amp;CM$3&amp;"4:"&amp;CM$3&amp;"81"))</f>
        <v>0</v>
      </c>
      <c r="CN22" s="10" cm="1">
        <f t="array" aca="1" ref="CN22" ca="1">MMULT($F21:$CE21,INDIRECT("Policy.New!"&amp;CN$3&amp;"4:"&amp;CN$3&amp;"81"))</f>
        <v>0</v>
      </c>
      <c r="CO22" s="10" cm="1">
        <f t="array" aca="1" ref="CO22" ca="1">MMULT($F21:$CE21,INDIRECT("Policy.New!"&amp;CO$3&amp;"4:"&amp;CO$3&amp;"81"))</f>
        <v>0</v>
      </c>
      <c r="CP22" s="10" cm="1">
        <f t="array" aca="1" ref="CP22" ca="1">MMULT($F21:$CE21,INDIRECT("Policy.New!"&amp;CP$3&amp;"4:"&amp;CP$3&amp;"81"))</f>
        <v>0</v>
      </c>
      <c r="CS22" s="10">
        <f t="shared" ca="1" si="4"/>
        <v>0</v>
      </c>
      <c r="CT22" s="10">
        <f t="shared" ca="1" si="8"/>
        <v>0</v>
      </c>
      <c r="CU22" s="10">
        <f t="shared" ca="1" si="5"/>
        <v>0</v>
      </c>
      <c r="CV22" s="10">
        <f t="shared" ca="1" si="9"/>
        <v>0</v>
      </c>
      <c r="CW22" s="10">
        <f t="shared" ca="1" si="6"/>
        <v>0</v>
      </c>
      <c r="CX22" s="10">
        <f t="shared" ca="1" si="7"/>
        <v>0</v>
      </c>
    </row>
    <row r="23" spans="2:102" x14ac:dyDescent="0.25">
      <c r="B23" s="152" t="str">
        <f t="shared" si="3"/>
        <v>ie_hat</v>
      </c>
      <c r="C23" s="152" t="str">
        <f t="shared" si="2"/>
        <v>ie_hat_10</v>
      </c>
      <c r="D23" s="12">
        <f t="shared" si="0"/>
        <v>23</v>
      </c>
      <c r="E23" s="12">
        <f t="shared" si="10"/>
        <v>10</v>
      </c>
      <c r="F23" s="1" cm="1">
        <f t="array" aca="1" ref="F23" ca="1">MMULT($F22:$CE22,INDIRECT("Policy.New!"&amp;F$3&amp;"4:"&amp;F$3&amp;"81"))</f>
        <v>0</v>
      </c>
      <c r="G23" s="1" cm="1">
        <f t="array" aca="1" ref="G23" ca="1">MMULT($F22:$CE22,INDIRECT("Policy.New!"&amp;G$3&amp;"4:"&amp;G$3&amp;"81"))</f>
        <v>0</v>
      </c>
      <c r="H23" s="1" cm="1">
        <f t="array" aca="1" ref="H23" ca="1">MMULT($F22:$CE22,INDIRECT("Policy.New!"&amp;H$3&amp;"4:"&amp;H$3&amp;"81"))</f>
        <v>0</v>
      </c>
      <c r="I23" s="1" cm="1">
        <f t="array" aca="1" ref="I23" ca="1">MMULT($F22:$CE22,INDIRECT("Policy.New!"&amp;I$3&amp;"4:"&amp;I$3&amp;"81"))</f>
        <v>0</v>
      </c>
      <c r="J23" s="1" cm="1">
        <f t="array" aca="1" ref="J23" ca="1">MMULT($F22:$CE22,INDIRECT("Policy.New!"&amp;J$3&amp;"4:"&amp;J$3&amp;"81"))</f>
        <v>0</v>
      </c>
      <c r="K23" s="1" cm="1">
        <f t="array" aca="1" ref="K23" ca="1">MMULT($F22:$CE22,INDIRECT("Policy.New!"&amp;K$3&amp;"4:"&amp;K$3&amp;"81"))</f>
        <v>0</v>
      </c>
      <c r="L23" s="1" cm="1">
        <f t="array" aca="1" ref="L23" ca="1">MMULT($F22:$CE22,INDIRECT("Policy.New!"&amp;L$3&amp;"4:"&amp;L$3&amp;"81"))</f>
        <v>0</v>
      </c>
      <c r="M23" s="1" cm="1">
        <f t="array" aca="1" ref="M23" ca="1">MMULT($F22:$CE22,INDIRECT("Policy.New!"&amp;M$3&amp;"4:"&amp;M$3&amp;"81"))</f>
        <v>0</v>
      </c>
      <c r="N23" s="1" cm="1">
        <f t="array" aca="1" ref="N23" ca="1">MMULT($F22:$CE22,INDIRECT("Policy.New!"&amp;N$3&amp;"4:"&amp;N$3&amp;"81"))</f>
        <v>0</v>
      </c>
      <c r="O23" s="1" cm="1">
        <f t="array" aca="1" ref="O23" ca="1">MMULT($F22:$CE22,INDIRECT("Policy.New!"&amp;O$3&amp;"4:"&amp;O$3&amp;"81"))</f>
        <v>0</v>
      </c>
      <c r="P23" s="1" cm="1">
        <f t="array" aca="1" ref="P23" ca="1">MMULT($F22:$CE22,INDIRECT("Policy.New!"&amp;P$3&amp;"4:"&amp;P$3&amp;"81"))</f>
        <v>0</v>
      </c>
      <c r="Q23" s="1" cm="1">
        <f t="array" aca="1" ref="Q23" ca="1">MMULT($F22:$CE22,INDIRECT("Policy.New!"&amp;Q$3&amp;"4:"&amp;Q$3&amp;"81"))</f>
        <v>0</v>
      </c>
      <c r="R23" s="1" cm="1">
        <f t="array" aca="1" ref="R23" ca="1">MMULT($F22:$CE22,INDIRECT("Policy.New!"&amp;R$3&amp;"4:"&amp;R$3&amp;"81"))</f>
        <v>0</v>
      </c>
      <c r="S23" s="1" cm="1">
        <f t="array" aca="1" ref="S23" ca="1">MMULT($F22:$CE22,INDIRECT("Policy.New!"&amp;S$3&amp;"4:"&amp;S$3&amp;"81"))</f>
        <v>0</v>
      </c>
      <c r="T23" s="1" cm="1">
        <f t="array" aca="1" ref="T23" ca="1">MMULT($F22:$CE22,INDIRECT("Policy.New!"&amp;T$3&amp;"4:"&amp;T$3&amp;"81"))</f>
        <v>0</v>
      </c>
      <c r="U23" s="1" cm="1">
        <f t="array" aca="1" ref="U23" ca="1">MMULT($F22:$CE22,INDIRECT("Policy.New!"&amp;U$3&amp;"4:"&amp;U$3&amp;"81"))</f>
        <v>0</v>
      </c>
      <c r="V23" s="1" cm="1">
        <f t="array" aca="1" ref="V23" ca="1">MMULT($F22:$CE22,INDIRECT("Policy.New!"&amp;V$3&amp;"4:"&amp;V$3&amp;"81"))</f>
        <v>0</v>
      </c>
      <c r="W23" s="5">
        <f t="shared" ca="1" si="11"/>
        <v>0</v>
      </c>
      <c r="X23" s="1">
        <f t="shared" ca="1" si="12"/>
        <v>0</v>
      </c>
      <c r="Y23" s="1">
        <f t="shared" ca="1" si="13"/>
        <v>0</v>
      </c>
      <c r="Z23" s="1">
        <f t="shared" ca="1" si="14"/>
        <v>0</v>
      </c>
      <c r="AA23" s="1">
        <f t="shared" ca="1" si="15"/>
        <v>0</v>
      </c>
      <c r="AB23" s="1">
        <f t="shared" ca="1" si="16"/>
        <v>0</v>
      </c>
      <c r="AC23" s="1">
        <f t="shared" ca="1" si="17"/>
        <v>0</v>
      </c>
      <c r="AD23" s="1">
        <f t="shared" ca="1" si="18"/>
        <v>0</v>
      </c>
      <c r="AE23" s="1">
        <f t="shared" ca="1" si="19"/>
        <v>0</v>
      </c>
      <c r="AF23" s="1">
        <f t="shared" ca="1" si="20"/>
        <v>0</v>
      </c>
      <c r="AG23" s="1">
        <f t="shared" ca="1" si="21"/>
        <v>0</v>
      </c>
      <c r="AH23" s="1">
        <f t="shared" ca="1" si="22"/>
        <v>0</v>
      </c>
      <c r="AI23" s="1">
        <f t="shared" ca="1" si="23"/>
        <v>0</v>
      </c>
      <c r="AJ23" s="1">
        <f t="shared" ca="1" si="24"/>
        <v>0</v>
      </c>
      <c r="AK23" s="1">
        <f t="shared" ca="1" si="25"/>
        <v>0</v>
      </c>
      <c r="AL23" s="1">
        <f t="shared" ca="1" si="26"/>
        <v>0</v>
      </c>
      <c r="AM23" s="1">
        <f t="shared" ca="1" si="27"/>
        <v>0</v>
      </c>
      <c r="AN23" s="1">
        <f t="shared" ca="1" si="28"/>
        <v>0</v>
      </c>
      <c r="AO23" s="1">
        <f t="shared" ca="1" si="29"/>
        <v>0</v>
      </c>
      <c r="AP23" s="1">
        <f t="shared" ca="1" si="30"/>
        <v>0</v>
      </c>
      <c r="AQ23" s="1">
        <f t="shared" ca="1" si="31"/>
        <v>0</v>
      </c>
      <c r="AR23" s="1">
        <f t="shared" ca="1" si="32"/>
        <v>0</v>
      </c>
      <c r="AS23" s="1">
        <f t="shared" ca="1" si="33"/>
        <v>0</v>
      </c>
      <c r="AT23" s="25">
        <f t="shared" ca="1" si="34"/>
        <v>0</v>
      </c>
      <c r="AU23" s="1" cm="1">
        <f t="array" aca="1" ref="AU23" ca="1">MMULT($F22:$CE22,INDIRECT("Policy.New!"&amp;AU$3&amp;"4:"&amp;AU$3&amp;"81"))</f>
        <v>0</v>
      </c>
      <c r="AV23" s="25" cm="1">
        <f t="array" aca="1" ref="AV23" ca="1">MMULT($F22:$CE22,INDIRECT("Policy.New!"&amp;AV$3&amp;"4:"&amp;AV$3&amp;"81"))</f>
        <v>0</v>
      </c>
      <c r="AW23" s="161">
        <v>0</v>
      </c>
      <c r="AX23" s="161">
        <f>INDEX(IRF.New!$D$7:$CN$374,MATCH('IRF AUX'!$E23,IRF.New!$C$7:$C$37,0),MATCH('IRF AUX'!$B23,IRF.New!$D$5:$CN$5,0))</f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3">
        <v>0</v>
      </c>
      <c r="CF23" s="1" cm="1">
        <f t="array" aca="1" ref="CF23" ca="1">MMULT($F22:$CE22,INDIRECT("Policy.New!"&amp;CF$3&amp;"4:"&amp;CF$3&amp;"81"))</f>
        <v>0</v>
      </c>
      <c r="CG23" s="1" cm="1">
        <f t="array" aca="1" ref="CG23" ca="1">MMULT($F22:$CE22,INDIRECT("Policy.New!"&amp;CG$3&amp;"4:"&amp;CG$3&amp;"81"))</f>
        <v>0</v>
      </c>
      <c r="CH23" s="1" cm="1">
        <f t="array" aca="1" ref="CH23" ca="1">MMULT($F22:$CE22,INDIRECT("Policy.New!"&amp;CH$3&amp;"4:"&amp;CH$3&amp;"81"))</f>
        <v>0</v>
      </c>
      <c r="CI23" s="1" cm="1">
        <f t="array" aca="1" ref="CI23" ca="1">MMULT($F22:$CE22,INDIRECT("Policy.New!"&amp;CI$3&amp;"4:"&amp;CI$3&amp;"81"))</f>
        <v>0</v>
      </c>
      <c r="CJ23" s="1" cm="1">
        <f t="array" aca="1" ref="CJ23" ca="1">MMULT($F22:$CE22,INDIRECT("Policy.New!"&amp;CJ$3&amp;"4:"&amp;CJ$3&amp;"81"))</f>
        <v>0</v>
      </c>
      <c r="CK23" s="1" cm="1">
        <f t="array" aca="1" ref="CK23" ca="1">MMULT($F22:$CE22,INDIRECT("Policy.New!"&amp;CK$3&amp;"4:"&amp;CK$3&amp;"81"))</f>
        <v>0</v>
      </c>
      <c r="CL23" s="1" cm="1">
        <f t="array" aca="1" ref="CL23" ca="1">MMULT($F22:$CE22,INDIRECT("Policy.New!"&amp;CL$3&amp;"4:"&amp;CL$3&amp;"81"))</f>
        <v>0</v>
      </c>
      <c r="CM23" s="1" cm="1">
        <f t="array" aca="1" ref="CM23" ca="1">MMULT($F22:$CE22,INDIRECT("Policy.New!"&amp;CM$3&amp;"4:"&amp;CM$3&amp;"81"))</f>
        <v>0</v>
      </c>
      <c r="CN23" s="1" cm="1">
        <f t="array" aca="1" ref="CN23" ca="1">MMULT($F22:$CE22,INDIRECT("Policy.New!"&amp;CN$3&amp;"4:"&amp;CN$3&amp;"81"))</f>
        <v>0</v>
      </c>
      <c r="CO23" s="1" cm="1">
        <f t="array" aca="1" ref="CO23" ca="1">MMULT($F22:$CE22,INDIRECT("Policy.New!"&amp;CO$3&amp;"4:"&amp;CO$3&amp;"81"))</f>
        <v>0</v>
      </c>
      <c r="CP23" s="1" cm="1">
        <f t="array" aca="1" ref="CP23" ca="1">MMULT($F22:$CE22,INDIRECT("Policy.New!"&amp;CP$3&amp;"4:"&amp;CP$3&amp;"81"))</f>
        <v>0</v>
      </c>
      <c r="CS23" s="1">
        <f t="shared" ca="1" si="4"/>
        <v>0</v>
      </c>
      <c r="CT23" s="1">
        <f t="shared" ca="1" si="8"/>
        <v>0</v>
      </c>
      <c r="CU23" s="1">
        <f t="shared" ca="1" si="5"/>
        <v>0</v>
      </c>
      <c r="CV23" s="1">
        <f t="shared" ca="1" si="9"/>
        <v>0</v>
      </c>
      <c r="CW23" s="1">
        <f t="shared" ca="1" si="6"/>
        <v>0</v>
      </c>
      <c r="CX23" s="1">
        <f t="shared" ca="1" si="7"/>
        <v>0</v>
      </c>
    </row>
    <row r="24" spans="2:102" x14ac:dyDescent="0.25">
      <c r="B24" s="152" t="str">
        <f t="shared" si="3"/>
        <v>ie_hat</v>
      </c>
      <c r="C24" s="152" t="str">
        <f t="shared" si="2"/>
        <v>ie_hat_11</v>
      </c>
      <c r="D24" s="12">
        <f t="shared" si="0"/>
        <v>24</v>
      </c>
      <c r="E24" s="12">
        <f t="shared" si="10"/>
        <v>11</v>
      </c>
      <c r="F24" s="1" cm="1">
        <f t="array" aca="1" ref="F24" ca="1">MMULT($F23:$CE23,INDIRECT("Policy.New!"&amp;F$3&amp;"4:"&amp;F$3&amp;"81"))</f>
        <v>0</v>
      </c>
      <c r="G24" s="1" cm="1">
        <f t="array" aca="1" ref="G24" ca="1">MMULT($F23:$CE23,INDIRECT("Policy.New!"&amp;G$3&amp;"4:"&amp;G$3&amp;"81"))</f>
        <v>0</v>
      </c>
      <c r="H24" s="1" cm="1">
        <f t="array" aca="1" ref="H24" ca="1">MMULT($F23:$CE23,INDIRECT("Policy.New!"&amp;H$3&amp;"4:"&amp;H$3&amp;"81"))</f>
        <v>0</v>
      </c>
      <c r="I24" s="1" cm="1">
        <f t="array" aca="1" ref="I24" ca="1">MMULT($F23:$CE23,INDIRECT("Policy.New!"&amp;I$3&amp;"4:"&amp;I$3&amp;"81"))</f>
        <v>0</v>
      </c>
      <c r="J24" s="1" cm="1">
        <f t="array" aca="1" ref="J24" ca="1">MMULT($F23:$CE23,INDIRECT("Policy.New!"&amp;J$3&amp;"4:"&amp;J$3&amp;"81"))</f>
        <v>0</v>
      </c>
      <c r="K24" s="1" cm="1">
        <f t="array" aca="1" ref="K24" ca="1">MMULT($F23:$CE23,INDIRECT("Policy.New!"&amp;K$3&amp;"4:"&amp;K$3&amp;"81"))</f>
        <v>0</v>
      </c>
      <c r="L24" s="1" cm="1">
        <f t="array" aca="1" ref="L24" ca="1">MMULT($F23:$CE23,INDIRECT("Policy.New!"&amp;L$3&amp;"4:"&amp;L$3&amp;"81"))</f>
        <v>0</v>
      </c>
      <c r="M24" s="1" cm="1">
        <f t="array" aca="1" ref="M24" ca="1">MMULT($F23:$CE23,INDIRECT("Policy.New!"&amp;M$3&amp;"4:"&amp;M$3&amp;"81"))</f>
        <v>0</v>
      </c>
      <c r="N24" s="1" cm="1">
        <f t="array" aca="1" ref="N24" ca="1">MMULT($F23:$CE23,INDIRECT("Policy.New!"&amp;N$3&amp;"4:"&amp;N$3&amp;"81"))</f>
        <v>0</v>
      </c>
      <c r="O24" s="1" cm="1">
        <f t="array" aca="1" ref="O24" ca="1">MMULT($F23:$CE23,INDIRECT("Policy.New!"&amp;O$3&amp;"4:"&amp;O$3&amp;"81"))</f>
        <v>0</v>
      </c>
      <c r="P24" s="1" cm="1">
        <f t="array" aca="1" ref="P24" ca="1">MMULT($F23:$CE23,INDIRECT("Policy.New!"&amp;P$3&amp;"4:"&amp;P$3&amp;"81"))</f>
        <v>0</v>
      </c>
      <c r="Q24" s="1" cm="1">
        <f t="array" aca="1" ref="Q24" ca="1">MMULT($F23:$CE23,INDIRECT("Policy.New!"&amp;Q$3&amp;"4:"&amp;Q$3&amp;"81"))</f>
        <v>0</v>
      </c>
      <c r="R24" s="1" cm="1">
        <f t="array" aca="1" ref="R24" ca="1">MMULT($F23:$CE23,INDIRECT("Policy.New!"&amp;R$3&amp;"4:"&amp;R$3&amp;"81"))</f>
        <v>0</v>
      </c>
      <c r="S24" s="1" cm="1">
        <f t="array" aca="1" ref="S24" ca="1">MMULT($F23:$CE23,INDIRECT("Policy.New!"&amp;S$3&amp;"4:"&amp;S$3&amp;"81"))</f>
        <v>0</v>
      </c>
      <c r="T24" s="1" cm="1">
        <f t="array" aca="1" ref="T24" ca="1">MMULT($F23:$CE23,INDIRECT("Policy.New!"&amp;T$3&amp;"4:"&amp;T$3&amp;"81"))</f>
        <v>0</v>
      </c>
      <c r="U24" s="1" cm="1">
        <f t="array" aca="1" ref="U24" ca="1">MMULT($F23:$CE23,INDIRECT("Policy.New!"&amp;U$3&amp;"4:"&amp;U$3&amp;"81"))</f>
        <v>0</v>
      </c>
      <c r="V24" s="1" cm="1">
        <f t="array" aca="1" ref="V24" ca="1">MMULT($F23:$CE23,INDIRECT("Policy.New!"&amp;V$3&amp;"4:"&amp;V$3&amp;"81"))</f>
        <v>0</v>
      </c>
      <c r="W24" s="5">
        <f t="shared" ca="1" si="11"/>
        <v>0</v>
      </c>
      <c r="X24" s="1">
        <f t="shared" ca="1" si="12"/>
        <v>0</v>
      </c>
      <c r="Y24" s="1">
        <f t="shared" ca="1" si="13"/>
        <v>0</v>
      </c>
      <c r="Z24" s="1">
        <f t="shared" ca="1" si="14"/>
        <v>0</v>
      </c>
      <c r="AA24" s="1">
        <f t="shared" ca="1" si="15"/>
        <v>0</v>
      </c>
      <c r="AB24" s="1">
        <f t="shared" ca="1" si="16"/>
        <v>0</v>
      </c>
      <c r="AC24" s="1">
        <f t="shared" ca="1" si="17"/>
        <v>0</v>
      </c>
      <c r="AD24" s="1">
        <f t="shared" ca="1" si="18"/>
        <v>0</v>
      </c>
      <c r="AE24" s="1">
        <f t="shared" ca="1" si="19"/>
        <v>0</v>
      </c>
      <c r="AF24" s="1">
        <f t="shared" ca="1" si="20"/>
        <v>0</v>
      </c>
      <c r="AG24" s="1">
        <f t="shared" ca="1" si="21"/>
        <v>0</v>
      </c>
      <c r="AH24" s="1">
        <f t="shared" ca="1" si="22"/>
        <v>0</v>
      </c>
      <c r="AI24" s="1">
        <f t="shared" ca="1" si="23"/>
        <v>0</v>
      </c>
      <c r="AJ24" s="1">
        <f t="shared" ca="1" si="24"/>
        <v>0</v>
      </c>
      <c r="AK24" s="1">
        <f t="shared" ca="1" si="25"/>
        <v>0</v>
      </c>
      <c r="AL24" s="1">
        <f t="shared" ca="1" si="26"/>
        <v>0</v>
      </c>
      <c r="AM24" s="1">
        <f t="shared" ca="1" si="27"/>
        <v>0</v>
      </c>
      <c r="AN24" s="1">
        <f t="shared" ca="1" si="28"/>
        <v>0</v>
      </c>
      <c r="AO24" s="1">
        <f t="shared" ca="1" si="29"/>
        <v>0</v>
      </c>
      <c r="AP24" s="1">
        <f t="shared" ca="1" si="30"/>
        <v>0</v>
      </c>
      <c r="AQ24" s="1">
        <f t="shared" ca="1" si="31"/>
        <v>0</v>
      </c>
      <c r="AR24" s="1">
        <f t="shared" ca="1" si="32"/>
        <v>0</v>
      </c>
      <c r="AS24" s="1">
        <f t="shared" ca="1" si="33"/>
        <v>0</v>
      </c>
      <c r="AT24" s="25">
        <f t="shared" ca="1" si="34"/>
        <v>0</v>
      </c>
      <c r="AU24" s="1" cm="1">
        <f t="array" aca="1" ref="AU24" ca="1">MMULT($F23:$CE23,INDIRECT("Policy.New!"&amp;AU$3&amp;"4:"&amp;AU$3&amp;"81"))</f>
        <v>0</v>
      </c>
      <c r="AV24" s="25" cm="1">
        <f t="array" aca="1" ref="AV24" ca="1">MMULT($F23:$CE23,INDIRECT("Policy.New!"&amp;AV$3&amp;"4:"&amp;AV$3&amp;"81"))</f>
        <v>0</v>
      </c>
      <c r="AW24" s="161">
        <v>0</v>
      </c>
      <c r="AX24" s="161">
        <f>INDEX(IRF.New!$D$7:$CN$374,MATCH('IRF AUX'!$E24,IRF.New!$C$7:$C$37,0),MATCH('IRF AUX'!$B24,IRF.New!$D$5:$CN$5,0))</f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3">
        <v>0</v>
      </c>
      <c r="CF24" s="1" cm="1">
        <f t="array" aca="1" ref="CF24" ca="1">MMULT($F23:$CE23,INDIRECT("Policy.New!"&amp;CF$3&amp;"4:"&amp;CF$3&amp;"81"))</f>
        <v>0</v>
      </c>
      <c r="CG24" s="1" cm="1">
        <f t="array" aca="1" ref="CG24" ca="1">MMULT($F23:$CE23,INDIRECT("Policy.New!"&amp;CG$3&amp;"4:"&amp;CG$3&amp;"81"))</f>
        <v>0</v>
      </c>
      <c r="CH24" s="1" cm="1">
        <f t="array" aca="1" ref="CH24" ca="1">MMULT($F23:$CE23,INDIRECT("Policy.New!"&amp;CH$3&amp;"4:"&amp;CH$3&amp;"81"))</f>
        <v>0</v>
      </c>
      <c r="CI24" s="1" cm="1">
        <f t="array" aca="1" ref="CI24" ca="1">MMULT($F23:$CE23,INDIRECT("Policy.New!"&amp;CI$3&amp;"4:"&amp;CI$3&amp;"81"))</f>
        <v>0</v>
      </c>
      <c r="CJ24" s="1" cm="1">
        <f t="array" aca="1" ref="CJ24" ca="1">MMULT($F23:$CE23,INDIRECT("Policy.New!"&amp;CJ$3&amp;"4:"&amp;CJ$3&amp;"81"))</f>
        <v>0</v>
      </c>
      <c r="CK24" s="1" cm="1">
        <f t="array" aca="1" ref="CK24" ca="1">MMULT($F23:$CE23,INDIRECT("Policy.New!"&amp;CK$3&amp;"4:"&amp;CK$3&amp;"81"))</f>
        <v>0</v>
      </c>
      <c r="CL24" s="1" cm="1">
        <f t="array" aca="1" ref="CL24" ca="1">MMULT($F23:$CE23,INDIRECT("Policy.New!"&amp;CL$3&amp;"4:"&amp;CL$3&amp;"81"))</f>
        <v>0</v>
      </c>
      <c r="CM24" s="1" cm="1">
        <f t="array" aca="1" ref="CM24" ca="1">MMULT($F23:$CE23,INDIRECT("Policy.New!"&amp;CM$3&amp;"4:"&amp;CM$3&amp;"81"))</f>
        <v>0</v>
      </c>
      <c r="CN24" s="1" cm="1">
        <f t="array" aca="1" ref="CN24" ca="1">MMULT($F23:$CE23,INDIRECT("Policy.New!"&amp;CN$3&amp;"4:"&amp;CN$3&amp;"81"))</f>
        <v>0</v>
      </c>
      <c r="CO24" s="1" cm="1">
        <f t="array" aca="1" ref="CO24" ca="1">MMULT($F23:$CE23,INDIRECT("Policy.New!"&amp;CO$3&amp;"4:"&amp;CO$3&amp;"81"))</f>
        <v>0</v>
      </c>
      <c r="CP24" s="1" cm="1">
        <f t="array" aca="1" ref="CP24" ca="1">MMULT($F23:$CE23,INDIRECT("Policy.New!"&amp;CP$3&amp;"4:"&amp;CP$3&amp;"81"))</f>
        <v>0</v>
      </c>
      <c r="CS24" s="1">
        <f t="shared" ca="1" si="4"/>
        <v>0</v>
      </c>
      <c r="CT24" s="1">
        <f t="shared" ca="1" si="8"/>
        <v>0</v>
      </c>
      <c r="CU24" s="1">
        <f t="shared" ca="1" si="5"/>
        <v>0</v>
      </c>
      <c r="CV24" s="1">
        <f t="shared" ca="1" si="9"/>
        <v>0</v>
      </c>
      <c r="CW24" s="1">
        <f t="shared" ca="1" si="6"/>
        <v>0</v>
      </c>
      <c r="CX24" s="1">
        <f t="shared" ca="1" si="7"/>
        <v>0</v>
      </c>
    </row>
    <row r="25" spans="2:102" x14ac:dyDescent="0.25">
      <c r="B25" s="153" t="str">
        <f t="shared" si="3"/>
        <v>ie_hat</v>
      </c>
      <c r="C25" s="153" t="str">
        <f t="shared" si="2"/>
        <v>ie_hat_12</v>
      </c>
      <c r="D25" s="13">
        <f t="shared" si="0"/>
        <v>25</v>
      </c>
      <c r="E25" s="13">
        <f t="shared" si="10"/>
        <v>12</v>
      </c>
      <c r="F25" s="14" cm="1">
        <f t="array" aca="1" ref="F25" ca="1">MMULT($F24:$CE24,INDIRECT("Policy.New!"&amp;F$3&amp;"4:"&amp;F$3&amp;"81"))</f>
        <v>0</v>
      </c>
      <c r="G25" s="14" cm="1">
        <f t="array" aca="1" ref="G25" ca="1">MMULT($F24:$CE24,INDIRECT("Policy.New!"&amp;G$3&amp;"4:"&amp;G$3&amp;"81"))</f>
        <v>0</v>
      </c>
      <c r="H25" s="14" cm="1">
        <f t="array" aca="1" ref="H25" ca="1">MMULT($F24:$CE24,INDIRECT("Policy.New!"&amp;H$3&amp;"4:"&amp;H$3&amp;"81"))</f>
        <v>0</v>
      </c>
      <c r="I25" s="14" cm="1">
        <f t="array" aca="1" ref="I25" ca="1">MMULT($F24:$CE24,INDIRECT("Policy.New!"&amp;I$3&amp;"4:"&amp;I$3&amp;"81"))</f>
        <v>0</v>
      </c>
      <c r="J25" s="14" cm="1">
        <f t="array" aca="1" ref="J25" ca="1">MMULT($F24:$CE24,INDIRECT("Policy.New!"&amp;J$3&amp;"4:"&amp;J$3&amp;"81"))</f>
        <v>0</v>
      </c>
      <c r="K25" s="14" cm="1">
        <f t="array" aca="1" ref="K25" ca="1">MMULT($F24:$CE24,INDIRECT("Policy.New!"&amp;K$3&amp;"4:"&amp;K$3&amp;"81"))</f>
        <v>0</v>
      </c>
      <c r="L25" s="14" cm="1">
        <f t="array" aca="1" ref="L25" ca="1">MMULT($F24:$CE24,INDIRECT("Policy.New!"&amp;L$3&amp;"4:"&amp;L$3&amp;"81"))</f>
        <v>0</v>
      </c>
      <c r="M25" s="14" cm="1">
        <f t="array" aca="1" ref="M25" ca="1">MMULT($F24:$CE24,INDIRECT("Policy.New!"&amp;M$3&amp;"4:"&amp;M$3&amp;"81"))</f>
        <v>0</v>
      </c>
      <c r="N25" s="14" cm="1">
        <f t="array" aca="1" ref="N25" ca="1">MMULT($F24:$CE24,INDIRECT("Policy.New!"&amp;N$3&amp;"4:"&amp;N$3&amp;"81"))</f>
        <v>0</v>
      </c>
      <c r="O25" s="14" cm="1">
        <f t="array" aca="1" ref="O25" ca="1">MMULT($F24:$CE24,INDIRECT("Policy.New!"&amp;O$3&amp;"4:"&amp;O$3&amp;"81"))</f>
        <v>0</v>
      </c>
      <c r="P25" s="14" cm="1">
        <f t="array" aca="1" ref="P25" ca="1">MMULT($F24:$CE24,INDIRECT("Policy.New!"&amp;P$3&amp;"4:"&amp;P$3&amp;"81"))</f>
        <v>0</v>
      </c>
      <c r="Q25" s="14" cm="1">
        <f t="array" aca="1" ref="Q25" ca="1">MMULT($F24:$CE24,INDIRECT("Policy.New!"&amp;Q$3&amp;"4:"&amp;Q$3&amp;"81"))</f>
        <v>0</v>
      </c>
      <c r="R25" s="14" cm="1">
        <f t="array" aca="1" ref="R25" ca="1">MMULT($F24:$CE24,INDIRECT("Policy.New!"&amp;R$3&amp;"4:"&amp;R$3&amp;"81"))</f>
        <v>0</v>
      </c>
      <c r="S25" s="14" cm="1">
        <f t="array" aca="1" ref="S25" ca="1">MMULT($F24:$CE24,INDIRECT("Policy.New!"&amp;S$3&amp;"4:"&amp;S$3&amp;"81"))</f>
        <v>0</v>
      </c>
      <c r="T25" s="14" cm="1">
        <f t="array" aca="1" ref="T25" ca="1">MMULT($F24:$CE24,INDIRECT("Policy.New!"&amp;T$3&amp;"4:"&amp;T$3&amp;"81"))</f>
        <v>0</v>
      </c>
      <c r="U25" s="14" cm="1">
        <f t="array" aca="1" ref="U25" ca="1">MMULT($F24:$CE24,INDIRECT("Policy.New!"&amp;U$3&amp;"4:"&amp;U$3&amp;"81"))</f>
        <v>0</v>
      </c>
      <c r="V25" s="14" cm="1">
        <f t="array" aca="1" ref="V25" ca="1">MMULT($F24:$CE24,INDIRECT("Policy.New!"&amp;V$3&amp;"4:"&amp;V$3&amp;"81"))</f>
        <v>0</v>
      </c>
      <c r="W25" s="15">
        <f t="shared" ca="1" si="11"/>
        <v>0</v>
      </c>
      <c r="X25" s="14">
        <f t="shared" ca="1" si="12"/>
        <v>0</v>
      </c>
      <c r="Y25" s="14">
        <f t="shared" ca="1" si="13"/>
        <v>0</v>
      </c>
      <c r="Z25" s="14">
        <f t="shared" ca="1" si="14"/>
        <v>0</v>
      </c>
      <c r="AA25" s="14">
        <f t="shared" ca="1" si="15"/>
        <v>0</v>
      </c>
      <c r="AB25" s="14">
        <f t="shared" ca="1" si="16"/>
        <v>0</v>
      </c>
      <c r="AC25" s="14">
        <f t="shared" ca="1" si="17"/>
        <v>0</v>
      </c>
      <c r="AD25" s="14">
        <f t="shared" ca="1" si="18"/>
        <v>0</v>
      </c>
      <c r="AE25" s="14">
        <f t="shared" ca="1" si="19"/>
        <v>0</v>
      </c>
      <c r="AF25" s="14">
        <f t="shared" ca="1" si="20"/>
        <v>0</v>
      </c>
      <c r="AG25" s="14">
        <f t="shared" ca="1" si="21"/>
        <v>0</v>
      </c>
      <c r="AH25" s="14">
        <f t="shared" ca="1" si="22"/>
        <v>0</v>
      </c>
      <c r="AI25" s="14">
        <f t="shared" ca="1" si="23"/>
        <v>0</v>
      </c>
      <c r="AJ25" s="14">
        <f t="shared" ca="1" si="24"/>
        <v>0</v>
      </c>
      <c r="AK25" s="14">
        <f t="shared" ca="1" si="25"/>
        <v>0</v>
      </c>
      <c r="AL25" s="14">
        <f t="shared" ca="1" si="26"/>
        <v>0</v>
      </c>
      <c r="AM25" s="14">
        <f t="shared" ca="1" si="27"/>
        <v>0</v>
      </c>
      <c r="AN25" s="14">
        <f t="shared" ca="1" si="28"/>
        <v>0</v>
      </c>
      <c r="AO25" s="14">
        <f t="shared" ca="1" si="29"/>
        <v>0</v>
      </c>
      <c r="AP25" s="14">
        <f t="shared" ca="1" si="30"/>
        <v>0</v>
      </c>
      <c r="AQ25" s="14">
        <f t="shared" ca="1" si="31"/>
        <v>0</v>
      </c>
      <c r="AR25" s="14">
        <f t="shared" ca="1" si="32"/>
        <v>0</v>
      </c>
      <c r="AS25" s="14">
        <f t="shared" ca="1" si="33"/>
        <v>0</v>
      </c>
      <c r="AT25" s="26">
        <f t="shared" ca="1" si="34"/>
        <v>0</v>
      </c>
      <c r="AU25" s="14" cm="1">
        <f t="array" aca="1" ref="AU25" ca="1">MMULT($F24:$CE24,INDIRECT("Policy.New!"&amp;AU$3&amp;"4:"&amp;AU$3&amp;"81"))</f>
        <v>0</v>
      </c>
      <c r="AV25" s="26" cm="1">
        <f t="array" aca="1" ref="AV25" ca="1">MMULT($F24:$CE24,INDIRECT("Policy.New!"&amp;AV$3&amp;"4:"&amp;AV$3&amp;"81"))</f>
        <v>0</v>
      </c>
      <c r="AW25" s="164">
        <v>0</v>
      </c>
      <c r="AX25" s="164">
        <f>INDEX(IRF.New!$D$7:$CN$374,MATCH('IRF AUX'!$E25,IRF.New!$C$7:$C$37,0),MATCH('IRF AUX'!$B25,IRF.New!$D$5:$CN$5,0))</f>
        <v>0</v>
      </c>
      <c r="AY25" s="164">
        <v>0</v>
      </c>
      <c r="AZ25" s="164">
        <v>0</v>
      </c>
      <c r="BA25" s="164">
        <v>0</v>
      </c>
      <c r="BB25" s="164">
        <v>0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5">
        <v>0</v>
      </c>
      <c r="CF25" s="14" cm="1">
        <f t="array" aca="1" ref="CF25" ca="1">MMULT($F24:$CE24,INDIRECT("Policy.New!"&amp;CF$3&amp;"4:"&amp;CF$3&amp;"81"))</f>
        <v>0</v>
      </c>
      <c r="CG25" s="14" cm="1">
        <f t="array" aca="1" ref="CG25" ca="1">MMULT($F24:$CE24,INDIRECT("Policy.New!"&amp;CG$3&amp;"4:"&amp;CG$3&amp;"81"))</f>
        <v>0</v>
      </c>
      <c r="CH25" s="14" cm="1">
        <f t="array" aca="1" ref="CH25" ca="1">MMULT($F24:$CE24,INDIRECT("Policy.New!"&amp;CH$3&amp;"4:"&amp;CH$3&amp;"81"))</f>
        <v>0</v>
      </c>
      <c r="CI25" s="14" cm="1">
        <f t="array" aca="1" ref="CI25" ca="1">MMULT($F24:$CE24,INDIRECT("Policy.New!"&amp;CI$3&amp;"4:"&amp;CI$3&amp;"81"))</f>
        <v>0</v>
      </c>
      <c r="CJ25" s="14" cm="1">
        <f t="array" aca="1" ref="CJ25" ca="1">MMULT($F24:$CE24,INDIRECT("Policy.New!"&amp;CJ$3&amp;"4:"&amp;CJ$3&amp;"81"))</f>
        <v>0</v>
      </c>
      <c r="CK25" s="14" cm="1">
        <f t="array" aca="1" ref="CK25" ca="1">MMULT($F24:$CE24,INDIRECT("Policy.New!"&amp;CK$3&amp;"4:"&amp;CK$3&amp;"81"))</f>
        <v>0</v>
      </c>
      <c r="CL25" s="14" cm="1">
        <f t="array" aca="1" ref="CL25" ca="1">MMULT($F24:$CE24,INDIRECT("Policy.New!"&amp;CL$3&amp;"4:"&amp;CL$3&amp;"81"))</f>
        <v>0</v>
      </c>
      <c r="CM25" s="14" cm="1">
        <f t="array" aca="1" ref="CM25" ca="1">MMULT($F24:$CE24,INDIRECT("Policy.New!"&amp;CM$3&amp;"4:"&amp;CM$3&amp;"81"))</f>
        <v>0</v>
      </c>
      <c r="CN25" s="14" cm="1">
        <f t="array" aca="1" ref="CN25" ca="1">MMULT($F24:$CE24,INDIRECT("Policy.New!"&amp;CN$3&amp;"4:"&amp;CN$3&amp;"81"))</f>
        <v>0</v>
      </c>
      <c r="CO25" s="14" cm="1">
        <f t="array" aca="1" ref="CO25" ca="1">MMULT($F24:$CE24,INDIRECT("Policy.New!"&amp;CO$3&amp;"4:"&amp;CO$3&amp;"81"))</f>
        <v>0</v>
      </c>
      <c r="CP25" s="14" cm="1">
        <f t="array" aca="1" ref="CP25" ca="1">MMULT($F24:$CE24,INDIRECT("Policy.New!"&amp;CP$3&amp;"4:"&amp;CP$3&amp;"81"))</f>
        <v>0</v>
      </c>
      <c r="CS25" s="14">
        <f t="shared" ca="1" si="4"/>
        <v>0</v>
      </c>
      <c r="CT25" s="14">
        <f t="shared" ca="1" si="8"/>
        <v>0</v>
      </c>
      <c r="CU25" s="14">
        <f t="shared" ca="1" si="5"/>
        <v>0</v>
      </c>
      <c r="CV25" s="14">
        <f t="shared" ca="1" si="9"/>
        <v>0</v>
      </c>
      <c r="CW25" s="14">
        <f t="shared" ca="1" si="6"/>
        <v>0</v>
      </c>
      <c r="CX25" s="14">
        <f t="shared" ca="1" si="7"/>
        <v>0</v>
      </c>
    </row>
    <row r="26" spans="2:102" x14ac:dyDescent="0.25">
      <c r="B26" s="151" t="str">
        <f t="shared" si="3"/>
        <v>ie_hat</v>
      </c>
      <c r="C26" s="151" t="str">
        <f t="shared" si="2"/>
        <v>ie_hat_13</v>
      </c>
      <c r="D26" s="9">
        <f t="shared" si="0"/>
        <v>26</v>
      </c>
      <c r="E26" s="9">
        <f t="shared" si="10"/>
        <v>13</v>
      </c>
      <c r="F26" s="10" cm="1">
        <f t="array" aca="1" ref="F26" ca="1">MMULT($F25:$CE25,INDIRECT("Policy.New!"&amp;F$3&amp;"4:"&amp;F$3&amp;"81"))</f>
        <v>0</v>
      </c>
      <c r="G26" s="10" cm="1">
        <f t="array" aca="1" ref="G26" ca="1">MMULT($F25:$CE25,INDIRECT("Policy.New!"&amp;G$3&amp;"4:"&amp;G$3&amp;"81"))</f>
        <v>0</v>
      </c>
      <c r="H26" s="10" cm="1">
        <f t="array" aca="1" ref="H26" ca="1">MMULT($F25:$CE25,INDIRECT("Policy.New!"&amp;H$3&amp;"4:"&amp;H$3&amp;"81"))</f>
        <v>0</v>
      </c>
      <c r="I26" s="10" cm="1">
        <f t="array" aca="1" ref="I26" ca="1">MMULT($F25:$CE25,INDIRECT("Policy.New!"&amp;I$3&amp;"4:"&amp;I$3&amp;"81"))</f>
        <v>0</v>
      </c>
      <c r="J26" s="10" cm="1">
        <f t="array" aca="1" ref="J26" ca="1">MMULT($F25:$CE25,INDIRECT("Policy.New!"&amp;J$3&amp;"4:"&amp;J$3&amp;"81"))</f>
        <v>0</v>
      </c>
      <c r="K26" s="10" cm="1">
        <f t="array" aca="1" ref="K26" ca="1">MMULT($F25:$CE25,INDIRECT("Policy.New!"&amp;K$3&amp;"4:"&amp;K$3&amp;"81"))</f>
        <v>0</v>
      </c>
      <c r="L26" s="10" cm="1">
        <f t="array" aca="1" ref="L26" ca="1">MMULT($F25:$CE25,INDIRECT("Policy.New!"&amp;L$3&amp;"4:"&amp;L$3&amp;"81"))</f>
        <v>0</v>
      </c>
      <c r="M26" s="10" cm="1">
        <f t="array" aca="1" ref="M26" ca="1">MMULT($F25:$CE25,INDIRECT("Policy.New!"&amp;M$3&amp;"4:"&amp;M$3&amp;"81"))</f>
        <v>0</v>
      </c>
      <c r="N26" s="10" cm="1">
        <f t="array" aca="1" ref="N26" ca="1">MMULT($F25:$CE25,INDIRECT("Policy.New!"&amp;N$3&amp;"4:"&amp;N$3&amp;"81"))</f>
        <v>0</v>
      </c>
      <c r="O26" s="10" cm="1">
        <f t="array" aca="1" ref="O26" ca="1">MMULT($F25:$CE25,INDIRECT("Policy.New!"&amp;O$3&amp;"4:"&amp;O$3&amp;"81"))</f>
        <v>0</v>
      </c>
      <c r="P26" s="10" cm="1">
        <f t="array" aca="1" ref="P26" ca="1">MMULT($F25:$CE25,INDIRECT("Policy.New!"&amp;P$3&amp;"4:"&amp;P$3&amp;"81"))</f>
        <v>0</v>
      </c>
      <c r="Q26" s="10" cm="1">
        <f t="array" aca="1" ref="Q26" ca="1">MMULT($F25:$CE25,INDIRECT("Policy.New!"&amp;Q$3&amp;"4:"&amp;Q$3&amp;"81"))</f>
        <v>0</v>
      </c>
      <c r="R26" s="10" cm="1">
        <f t="array" aca="1" ref="R26" ca="1">MMULT($F25:$CE25,INDIRECT("Policy.New!"&amp;R$3&amp;"4:"&amp;R$3&amp;"81"))</f>
        <v>0</v>
      </c>
      <c r="S26" s="10" cm="1">
        <f t="array" aca="1" ref="S26" ca="1">MMULT($F25:$CE25,INDIRECT("Policy.New!"&amp;S$3&amp;"4:"&amp;S$3&amp;"81"))</f>
        <v>0</v>
      </c>
      <c r="T26" s="10" cm="1">
        <f t="array" aca="1" ref="T26" ca="1">MMULT($F25:$CE25,INDIRECT("Policy.New!"&amp;T$3&amp;"4:"&amp;T$3&amp;"81"))</f>
        <v>0</v>
      </c>
      <c r="U26" s="10" cm="1">
        <f t="array" aca="1" ref="U26" ca="1">MMULT($F25:$CE25,INDIRECT("Policy.New!"&amp;U$3&amp;"4:"&amp;U$3&amp;"81"))</f>
        <v>0</v>
      </c>
      <c r="V26" s="10" cm="1">
        <f t="array" aca="1" ref="V26" ca="1">MMULT($F25:$CE25,INDIRECT("Policy.New!"&amp;V$3&amp;"4:"&amp;V$3&amp;"81"))</f>
        <v>0</v>
      </c>
      <c r="W26" s="11">
        <f t="shared" ca="1" si="11"/>
        <v>0</v>
      </c>
      <c r="X26" s="10">
        <f t="shared" ca="1" si="12"/>
        <v>0</v>
      </c>
      <c r="Y26" s="10">
        <f t="shared" ca="1" si="13"/>
        <v>0</v>
      </c>
      <c r="Z26" s="10">
        <f t="shared" ca="1" si="14"/>
        <v>0</v>
      </c>
      <c r="AA26" s="10">
        <f t="shared" ca="1" si="15"/>
        <v>0</v>
      </c>
      <c r="AB26" s="10">
        <f t="shared" ca="1" si="16"/>
        <v>0</v>
      </c>
      <c r="AC26" s="10">
        <f t="shared" ca="1" si="17"/>
        <v>0</v>
      </c>
      <c r="AD26" s="10">
        <f t="shared" ca="1" si="18"/>
        <v>0</v>
      </c>
      <c r="AE26" s="10">
        <f t="shared" ca="1" si="19"/>
        <v>0</v>
      </c>
      <c r="AF26" s="10">
        <f t="shared" ca="1" si="20"/>
        <v>0</v>
      </c>
      <c r="AG26" s="10">
        <f t="shared" ca="1" si="21"/>
        <v>0</v>
      </c>
      <c r="AH26" s="10">
        <f t="shared" ca="1" si="22"/>
        <v>0</v>
      </c>
      <c r="AI26" s="10">
        <f t="shared" ca="1" si="23"/>
        <v>0</v>
      </c>
      <c r="AJ26" s="10">
        <f t="shared" ca="1" si="24"/>
        <v>0</v>
      </c>
      <c r="AK26" s="10">
        <f t="shared" ca="1" si="25"/>
        <v>0</v>
      </c>
      <c r="AL26" s="10">
        <f t="shared" ca="1" si="26"/>
        <v>0</v>
      </c>
      <c r="AM26" s="10">
        <f t="shared" ca="1" si="27"/>
        <v>0</v>
      </c>
      <c r="AN26" s="10">
        <f t="shared" ca="1" si="28"/>
        <v>0</v>
      </c>
      <c r="AO26" s="10">
        <f t="shared" ca="1" si="29"/>
        <v>0</v>
      </c>
      <c r="AP26" s="10">
        <f t="shared" ca="1" si="30"/>
        <v>0</v>
      </c>
      <c r="AQ26" s="10">
        <f t="shared" ca="1" si="31"/>
        <v>0</v>
      </c>
      <c r="AR26" s="10">
        <f t="shared" ca="1" si="32"/>
        <v>0</v>
      </c>
      <c r="AS26" s="10">
        <f t="shared" ca="1" si="33"/>
        <v>0</v>
      </c>
      <c r="AT26" s="24">
        <f t="shared" ca="1" si="34"/>
        <v>0</v>
      </c>
      <c r="AU26" s="10" cm="1">
        <f t="array" aca="1" ref="AU26" ca="1">MMULT($F25:$CE25,INDIRECT("Policy.New!"&amp;AU$3&amp;"4:"&amp;AU$3&amp;"81"))</f>
        <v>0</v>
      </c>
      <c r="AV26" s="24" cm="1">
        <f t="array" aca="1" ref="AV26" ca="1">MMULT($F25:$CE25,INDIRECT("Policy.New!"&amp;AV$3&amp;"4:"&amp;AV$3&amp;"81"))</f>
        <v>0</v>
      </c>
      <c r="AW26" s="160">
        <v>0</v>
      </c>
      <c r="AX26" s="160">
        <f>INDEX(IRF.New!$D$7:$CN$374,MATCH('IRF AUX'!$E26,IRF.New!$C$7:$C$37,0),MATCH('IRF AUX'!$B26,IRF.New!$D$5:$CN$5,0))</f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2">
        <v>0</v>
      </c>
      <c r="CF26" s="10" cm="1">
        <f t="array" aca="1" ref="CF26" ca="1">MMULT($F25:$CE25,INDIRECT("Policy.New!"&amp;CF$3&amp;"4:"&amp;CF$3&amp;"81"))</f>
        <v>0</v>
      </c>
      <c r="CG26" s="10" cm="1">
        <f t="array" aca="1" ref="CG26" ca="1">MMULT($F25:$CE25,INDIRECT("Policy.New!"&amp;CG$3&amp;"4:"&amp;CG$3&amp;"81"))</f>
        <v>0</v>
      </c>
      <c r="CH26" s="10" cm="1">
        <f t="array" aca="1" ref="CH26" ca="1">MMULT($F25:$CE25,INDIRECT("Policy.New!"&amp;CH$3&amp;"4:"&amp;CH$3&amp;"81"))</f>
        <v>0</v>
      </c>
      <c r="CI26" s="10" cm="1">
        <f t="array" aca="1" ref="CI26" ca="1">MMULT($F25:$CE25,INDIRECT("Policy.New!"&amp;CI$3&amp;"4:"&amp;CI$3&amp;"81"))</f>
        <v>0</v>
      </c>
      <c r="CJ26" s="10" cm="1">
        <f t="array" aca="1" ref="CJ26" ca="1">MMULT($F25:$CE25,INDIRECT("Policy.New!"&amp;CJ$3&amp;"4:"&amp;CJ$3&amp;"81"))</f>
        <v>0</v>
      </c>
      <c r="CK26" s="10" cm="1">
        <f t="array" aca="1" ref="CK26" ca="1">MMULT($F25:$CE25,INDIRECT("Policy.New!"&amp;CK$3&amp;"4:"&amp;CK$3&amp;"81"))</f>
        <v>0</v>
      </c>
      <c r="CL26" s="10" cm="1">
        <f t="array" aca="1" ref="CL26" ca="1">MMULT($F25:$CE25,INDIRECT("Policy.New!"&amp;CL$3&amp;"4:"&amp;CL$3&amp;"81"))</f>
        <v>0</v>
      </c>
      <c r="CM26" s="10" cm="1">
        <f t="array" aca="1" ref="CM26" ca="1">MMULT($F25:$CE25,INDIRECT("Policy.New!"&amp;CM$3&amp;"4:"&amp;CM$3&amp;"81"))</f>
        <v>0</v>
      </c>
      <c r="CN26" s="10" cm="1">
        <f t="array" aca="1" ref="CN26" ca="1">MMULT($F25:$CE25,INDIRECT("Policy.New!"&amp;CN$3&amp;"4:"&amp;CN$3&amp;"81"))</f>
        <v>0</v>
      </c>
      <c r="CO26" s="10" cm="1">
        <f t="array" aca="1" ref="CO26" ca="1">MMULT($F25:$CE25,INDIRECT("Policy.New!"&amp;CO$3&amp;"4:"&amp;CO$3&amp;"81"))</f>
        <v>0</v>
      </c>
      <c r="CP26" s="10" cm="1">
        <f t="array" aca="1" ref="CP26" ca="1">MMULT($F25:$CE25,INDIRECT("Policy.New!"&amp;CP$3&amp;"4:"&amp;CP$3&amp;"81"))</f>
        <v>0</v>
      </c>
      <c r="CS26" s="10">
        <f t="shared" ca="1" si="4"/>
        <v>0</v>
      </c>
      <c r="CT26" s="10">
        <f t="shared" ca="1" si="8"/>
        <v>0</v>
      </c>
      <c r="CU26" s="10">
        <f t="shared" ca="1" si="5"/>
        <v>0</v>
      </c>
      <c r="CV26" s="10">
        <f t="shared" ca="1" si="9"/>
        <v>0</v>
      </c>
      <c r="CW26" s="10">
        <f t="shared" ca="1" si="6"/>
        <v>0</v>
      </c>
      <c r="CX26" s="10">
        <f t="shared" ca="1" si="7"/>
        <v>0</v>
      </c>
    </row>
    <row r="27" spans="2:102" x14ac:dyDescent="0.25">
      <c r="B27" s="152" t="str">
        <f t="shared" si="3"/>
        <v>ie_hat</v>
      </c>
      <c r="C27" s="152" t="str">
        <f t="shared" si="2"/>
        <v>ie_hat_14</v>
      </c>
      <c r="D27" s="12">
        <f t="shared" si="0"/>
        <v>27</v>
      </c>
      <c r="E27" s="12">
        <f t="shared" si="10"/>
        <v>14</v>
      </c>
      <c r="F27" s="1" cm="1">
        <f t="array" aca="1" ref="F27" ca="1">MMULT($F26:$CE26,INDIRECT("Policy.New!"&amp;F$3&amp;"4:"&amp;F$3&amp;"81"))</f>
        <v>0</v>
      </c>
      <c r="G27" s="1" cm="1">
        <f t="array" aca="1" ref="G27" ca="1">MMULT($F26:$CE26,INDIRECT("Policy.New!"&amp;G$3&amp;"4:"&amp;G$3&amp;"81"))</f>
        <v>0</v>
      </c>
      <c r="H27" s="1" cm="1">
        <f t="array" aca="1" ref="H27" ca="1">MMULT($F26:$CE26,INDIRECT("Policy.New!"&amp;H$3&amp;"4:"&amp;H$3&amp;"81"))</f>
        <v>0</v>
      </c>
      <c r="I27" s="1" cm="1">
        <f t="array" aca="1" ref="I27" ca="1">MMULT($F26:$CE26,INDIRECT("Policy.New!"&amp;I$3&amp;"4:"&amp;I$3&amp;"81"))</f>
        <v>0</v>
      </c>
      <c r="J27" s="1" cm="1">
        <f t="array" aca="1" ref="J27" ca="1">MMULT($F26:$CE26,INDIRECT("Policy.New!"&amp;J$3&amp;"4:"&amp;J$3&amp;"81"))</f>
        <v>0</v>
      </c>
      <c r="K27" s="1" cm="1">
        <f t="array" aca="1" ref="K27" ca="1">MMULT($F26:$CE26,INDIRECT("Policy.New!"&amp;K$3&amp;"4:"&amp;K$3&amp;"81"))</f>
        <v>0</v>
      </c>
      <c r="L27" s="1" cm="1">
        <f t="array" aca="1" ref="L27" ca="1">MMULT($F26:$CE26,INDIRECT("Policy.New!"&amp;L$3&amp;"4:"&amp;L$3&amp;"81"))</f>
        <v>0</v>
      </c>
      <c r="M27" s="1" cm="1">
        <f t="array" aca="1" ref="M27" ca="1">MMULT($F26:$CE26,INDIRECT("Policy.New!"&amp;M$3&amp;"4:"&amp;M$3&amp;"81"))</f>
        <v>0</v>
      </c>
      <c r="N27" s="1" cm="1">
        <f t="array" aca="1" ref="N27" ca="1">MMULT($F26:$CE26,INDIRECT("Policy.New!"&amp;N$3&amp;"4:"&amp;N$3&amp;"81"))</f>
        <v>0</v>
      </c>
      <c r="O27" s="1" cm="1">
        <f t="array" aca="1" ref="O27" ca="1">MMULT($F26:$CE26,INDIRECT("Policy.New!"&amp;O$3&amp;"4:"&amp;O$3&amp;"81"))</f>
        <v>0</v>
      </c>
      <c r="P27" s="1" cm="1">
        <f t="array" aca="1" ref="P27" ca="1">MMULT($F26:$CE26,INDIRECT("Policy.New!"&amp;P$3&amp;"4:"&amp;P$3&amp;"81"))</f>
        <v>0</v>
      </c>
      <c r="Q27" s="1" cm="1">
        <f t="array" aca="1" ref="Q27" ca="1">MMULT($F26:$CE26,INDIRECT("Policy.New!"&amp;Q$3&amp;"4:"&amp;Q$3&amp;"81"))</f>
        <v>0</v>
      </c>
      <c r="R27" s="1" cm="1">
        <f t="array" aca="1" ref="R27" ca="1">MMULT($F26:$CE26,INDIRECT("Policy.New!"&amp;R$3&amp;"4:"&amp;R$3&amp;"81"))</f>
        <v>0</v>
      </c>
      <c r="S27" s="1" cm="1">
        <f t="array" aca="1" ref="S27" ca="1">MMULT($F26:$CE26,INDIRECT("Policy.New!"&amp;S$3&amp;"4:"&amp;S$3&amp;"81"))</f>
        <v>0</v>
      </c>
      <c r="T27" s="1" cm="1">
        <f t="array" aca="1" ref="T27" ca="1">MMULT($F26:$CE26,INDIRECT("Policy.New!"&amp;T$3&amp;"4:"&amp;T$3&amp;"81"))</f>
        <v>0</v>
      </c>
      <c r="U27" s="1" cm="1">
        <f t="array" aca="1" ref="U27" ca="1">MMULT($F26:$CE26,INDIRECT("Policy.New!"&amp;U$3&amp;"4:"&amp;U$3&amp;"81"))</f>
        <v>0</v>
      </c>
      <c r="V27" s="1" cm="1">
        <f t="array" aca="1" ref="V27" ca="1">MMULT($F26:$CE26,INDIRECT("Policy.New!"&amp;V$3&amp;"4:"&amp;V$3&amp;"81"))</f>
        <v>0</v>
      </c>
      <c r="W27" s="5">
        <f t="shared" ca="1" si="11"/>
        <v>0</v>
      </c>
      <c r="X27" s="1">
        <f t="shared" ca="1" si="12"/>
        <v>0</v>
      </c>
      <c r="Y27" s="1">
        <f t="shared" ca="1" si="13"/>
        <v>0</v>
      </c>
      <c r="Z27" s="1">
        <f t="shared" ca="1" si="14"/>
        <v>0</v>
      </c>
      <c r="AA27" s="1">
        <f t="shared" ca="1" si="15"/>
        <v>0</v>
      </c>
      <c r="AB27" s="1">
        <f t="shared" ca="1" si="16"/>
        <v>0</v>
      </c>
      <c r="AC27" s="1">
        <f t="shared" ca="1" si="17"/>
        <v>0</v>
      </c>
      <c r="AD27" s="1">
        <f t="shared" ca="1" si="18"/>
        <v>0</v>
      </c>
      <c r="AE27" s="1">
        <f t="shared" ca="1" si="19"/>
        <v>0</v>
      </c>
      <c r="AF27" s="1">
        <f t="shared" ca="1" si="20"/>
        <v>0</v>
      </c>
      <c r="AG27" s="1">
        <f t="shared" ca="1" si="21"/>
        <v>0</v>
      </c>
      <c r="AH27" s="1">
        <f t="shared" ca="1" si="22"/>
        <v>0</v>
      </c>
      <c r="AI27" s="1">
        <f t="shared" ca="1" si="23"/>
        <v>0</v>
      </c>
      <c r="AJ27" s="1">
        <f t="shared" ca="1" si="24"/>
        <v>0</v>
      </c>
      <c r="AK27" s="1">
        <f t="shared" ca="1" si="25"/>
        <v>0</v>
      </c>
      <c r="AL27" s="1">
        <f t="shared" ca="1" si="26"/>
        <v>0</v>
      </c>
      <c r="AM27" s="1">
        <f t="shared" ca="1" si="27"/>
        <v>0</v>
      </c>
      <c r="AN27" s="1">
        <f t="shared" ca="1" si="28"/>
        <v>0</v>
      </c>
      <c r="AO27" s="1">
        <f t="shared" ca="1" si="29"/>
        <v>0</v>
      </c>
      <c r="AP27" s="1">
        <f t="shared" ca="1" si="30"/>
        <v>0</v>
      </c>
      <c r="AQ27" s="1">
        <f t="shared" ca="1" si="31"/>
        <v>0</v>
      </c>
      <c r="AR27" s="1">
        <f t="shared" ca="1" si="32"/>
        <v>0</v>
      </c>
      <c r="AS27" s="1">
        <f t="shared" ca="1" si="33"/>
        <v>0</v>
      </c>
      <c r="AT27" s="25">
        <f t="shared" ca="1" si="34"/>
        <v>0</v>
      </c>
      <c r="AU27" s="1" cm="1">
        <f t="array" aca="1" ref="AU27" ca="1">MMULT($F26:$CE26,INDIRECT("Policy.New!"&amp;AU$3&amp;"4:"&amp;AU$3&amp;"81"))</f>
        <v>0</v>
      </c>
      <c r="AV27" s="25" cm="1">
        <f t="array" aca="1" ref="AV27" ca="1">MMULT($F26:$CE26,INDIRECT("Policy.New!"&amp;AV$3&amp;"4:"&amp;AV$3&amp;"81"))</f>
        <v>0</v>
      </c>
      <c r="AW27" s="161">
        <v>0</v>
      </c>
      <c r="AX27" s="161">
        <f>INDEX(IRF.New!$D$7:$CN$374,MATCH('IRF AUX'!$E27,IRF.New!$C$7:$C$37,0),MATCH('IRF AUX'!$B27,IRF.New!$D$5:$CN$5,0))</f>
        <v>0</v>
      </c>
      <c r="AY27" s="161">
        <v>0</v>
      </c>
      <c r="AZ27" s="161">
        <v>0</v>
      </c>
      <c r="BA27" s="161">
        <v>0</v>
      </c>
      <c r="BB27" s="161">
        <v>0</v>
      </c>
      <c r="BC27" s="161">
        <v>0</v>
      </c>
      <c r="BD27" s="161">
        <v>0</v>
      </c>
      <c r="BE27" s="161">
        <v>0</v>
      </c>
      <c r="BF27" s="161">
        <v>0</v>
      </c>
      <c r="BG27" s="161">
        <v>0</v>
      </c>
      <c r="BH27" s="161">
        <v>0</v>
      </c>
      <c r="BI27" s="161">
        <v>0</v>
      </c>
      <c r="BJ27" s="161">
        <v>0</v>
      </c>
      <c r="BK27" s="161">
        <v>0</v>
      </c>
      <c r="BL27" s="161">
        <v>0</v>
      </c>
      <c r="BM27" s="161">
        <v>0</v>
      </c>
      <c r="BN27" s="161">
        <v>0</v>
      </c>
      <c r="BO27" s="161">
        <v>0</v>
      </c>
      <c r="BP27" s="161">
        <v>0</v>
      </c>
      <c r="BQ27" s="161">
        <v>0</v>
      </c>
      <c r="BR27" s="161">
        <v>0</v>
      </c>
      <c r="BS27" s="161">
        <v>0</v>
      </c>
      <c r="BT27" s="161">
        <v>0</v>
      </c>
      <c r="BU27" s="161">
        <v>0</v>
      </c>
      <c r="BV27" s="161">
        <v>0</v>
      </c>
      <c r="BW27" s="161">
        <v>0</v>
      </c>
      <c r="BX27" s="161">
        <v>0</v>
      </c>
      <c r="BY27" s="161">
        <v>0</v>
      </c>
      <c r="BZ27" s="161">
        <v>0</v>
      </c>
      <c r="CA27" s="161">
        <v>0</v>
      </c>
      <c r="CB27" s="161">
        <v>0</v>
      </c>
      <c r="CC27" s="161">
        <v>0</v>
      </c>
      <c r="CD27" s="161">
        <v>0</v>
      </c>
      <c r="CE27" s="163">
        <v>0</v>
      </c>
      <c r="CF27" s="1" cm="1">
        <f t="array" aca="1" ref="CF27" ca="1">MMULT($F26:$CE26,INDIRECT("Policy.New!"&amp;CF$3&amp;"4:"&amp;CF$3&amp;"81"))</f>
        <v>0</v>
      </c>
      <c r="CG27" s="1" cm="1">
        <f t="array" aca="1" ref="CG27" ca="1">MMULT($F26:$CE26,INDIRECT("Policy.New!"&amp;CG$3&amp;"4:"&amp;CG$3&amp;"81"))</f>
        <v>0</v>
      </c>
      <c r="CH27" s="1" cm="1">
        <f t="array" aca="1" ref="CH27" ca="1">MMULT($F26:$CE26,INDIRECT("Policy.New!"&amp;CH$3&amp;"4:"&amp;CH$3&amp;"81"))</f>
        <v>0</v>
      </c>
      <c r="CI27" s="1" cm="1">
        <f t="array" aca="1" ref="CI27" ca="1">MMULT($F26:$CE26,INDIRECT("Policy.New!"&amp;CI$3&amp;"4:"&amp;CI$3&amp;"81"))</f>
        <v>0</v>
      </c>
      <c r="CJ27" s="1" cm="1">
        <f t="array" aca="1" ref="CJ27" ca="1">MMULT($F26:$CE26,INDIRECT("Policy.New!"&amp;CJ$3&amp;"4:"&amp;CJ$3&amp;"81"))</f>
        <v>0</v>
      </c>
      <c r="CK27" s="1" cm="1">
        <f t="array" aca="1" ref="CK27" ca="1">MMULT($F26:$CE26,INDIRECT("Policy.New!"&amp;CK$3&amp;"4:"&amp;CK$3&amp;"81"))</f>
        <v>0</v>
      </c>
      <c r="CL27" s="1" cm="1">
        <f t="array" aca="1" ref="CL27" ca="1">MMULT($F26:$CE26,INDIRECT("Policy.New!"&amp;CL$3&amp;"4:"&amp;CL$3&amp;"81"))</f>
        <v>0</v>
      </c>
      <c r="CM27" s="1" cm="1">
        <f t="array" aca="1" ref="CM27" ca="1">MMULT($F26:$CE26,INDIRECT("Policy.New!"&amp;CM$3&amp;"4:"&amp;CM$3&amp;"81"))</f>
        <v>0</v>
      </c>
      <c r="CN27" s="1" cm="1">
        <f t="array" aca="1" ref="CN27" ca="1">MMULT($F26:$CE26,INDIRECT("Policy.New!"&amp;CN$3&amp;"4:"&amp;CN$3&amp;"81"))</f>
        <v>0</v>
      </c>
      <c r="CO27" s="1" cm="1">
        <f t="array" aca="1" ref="CO27" ca="1">MMULT($F26:$CE26,INDIRECT("Policy.New!"&amp;CO$3&amp;"4:"&amp;CO$3&amp;"81"))</f>
        <v>0</v>
      </c>
      <c r="CP27" s="1" cm="1">
        <f t="array" aca="1" ref="CP27" ca="1">MMULT($F26:$CE26,INDIRECT("Policy.New!"&amp;CP$3&amp;"4:"&amp;CP$3&amp;"81"))</f>
        <v>0</v>
      </c>
      <c r="CS27" s="1">
        <f t="shared" ca="1" si="4"/>
        <v>0</v>
      </c>
      <c r="CT27" s="1">
        <f t="shared" ca="1" si="8"/>
        <v>0</v>
      </c>
      <c r="CU27" s="1">
        <f t="shared" ca="1" si="5"/>
        <v>0</v>
      </c>
      <c r="CV27" s="1">
        <f t="shared" ca="1" si="9"/>
        <v>0</v>
      </c>
      <c r="CW27" s="1">
        <f t="shared" ca="1" si="6"/>
        <v>0</v>
      </c>
      <c r="CX27" s="1">
        <f t="shared" ca="1" si="7"/>
        <v>0</v>
      </c>
    </row>
    <row r="28" spans="2:102" x14ac:dyDescent="0.25">
      <c r="B28" s="152" t="str">
        <f t="shared" si="3"/>
        <v>ie_hat</v>
      </c>
      <c r="C28" s="152" t="str">
        <f t="shared" si="2"/>
        <v>ie_hat_15</v>
      </c>
      <c r="D28" s="12">
        <f t="shared" si="0"/>
        <v>28</v>
      </c>
      <c r="E28" s="12">
        <f t="shared" si="10"/>
        <v>15</v>
      </c>
      <c r="F28" s="1" cm="1">
        <f t="array" aca="1" ref="F28" ca="1">MMULT($F27:$CE27,INDIRECT("Policy.New!"&amp;F$3&amp;"4:"&amp;F$3&amp;"81"))</f>
        <v>0</v>
      </c>
      <c r="G28" s="1" cm="1">
        <f t="array" aca="1" ref="G28" ca="1">MMULT($F27:$CE27,INDIRECT("Policy.New!"&amp;G$3&amp;"4:"&amp;G$3&amp;"81"))</f>
        <v>0</v>
      </c>
      <c r="H28" s="1" cm="1">
        <f t="array" aca="1" ref="H28" ca="1">MMULT($F27:$CE27,INDIRECT("Policy.New!"&amp;H$3&amp;"4:"&amp;H$3&amp;"81"))</f>
        <v>0</v>
      </c>
      <c r="I28" s="1" cm="1">
        <f t="array" aca="1" ref="I28" ca="1">MMULT($F27:$CE27,INDIRECT("Policy.New!"&amp;I$3&amp;"4:"&amp;I$3&amp;"81"))</f>
        <v>0</v>
      </c>
      <c r="J28" s="1" cm="1">
        <f t="array" aca="1" ref="J28" ca="1">MMULT($F27:$CE27,INDIRECT("Policy.New!"&amp;J$3&amp;"4:"&amp;J$3&amp;"81"))</f>
        <v>0</v>
      </c>
      <c r="K28" s="1" cm="1">
        <f t="array" aca="1" ref="K28" ca="1">MMULT($F27:$CE27,INDIRECT("Policy.New!"&amp;K$3&amp;"4:"&amp;K$3&amp;"81"))</f>
        <v>0</v>
      </c>
      <c r="L28" s="1" cm="1">
        <f t="array" aca="1" ref="L28" ca="1">MMULT($F27:$CE27,INDIRECT("Policy.New!"&amp;L$3&amp;"4:"&amp;L$3&amp;"81"))</f>
        <v>0</v>
      </c>
      <c r="M28" s="1" cm="1">
        <f t="array" aca="1" ref="M28" ca="1">MMULT($F27:$CE27,INDIRECT("Policy.New!"&amp;M$3&amp;"4:"&amp;M$3&amp;"81"))</f>
        <v>0</v>
      </c>
      <c r="N28" s="1" cm="1">
        <f t="array" aca="1" ref="N28" ca="1">MMULT($F27:$CE27,INDIRECT("Policy.New!"&amp;N$3&amp;"4:"&amp;N$3&amp;"81"))</f>
        <v>0</v>
      </c>
      <c r="O28" s="1" cm="1">
        <f t="array" aca="1" ref="O28" ca="1">MMULT($F27:$CE27,INDIRECT("Policy.New!"&amp;O$3&amp;"4:"&amp;O$3&amp;"81"))</f>
        <v>0</v>
      </c>
      <c r="P28" s="1" cm="1">
        <f t="array" aca="1" ref="P28" ca="1">MMULT($F27:$CE27,INDIRECT("Policy.New!"&amp;P$3&amp;"4:"&amp;P$3&amp;"81"))</f>
        <v>0</v>
      </c>
      <c r="Q28" s="1" cm="1">
        <f t="array" aca="1" ref="Q28" ca="1">MMULT($F27:$CE27,INDIRECT("Policy.New!"&amp;Q$3&amp;"4:"&amp;Q$3&amp;"81"))</f>
        <v>0</v>
      </c>
      <c r="R28" s="1" cm="1">
        <f t="array" aca="1" ref="R28" ca="1">MMULT($F27:$CE27,INDIRECT("Policy.New!"&amp;R$3&amp;"4:"&amp;R$3&amp;"81"))</f>
        <v>0</v>
      </c>
      <c r="S28" s="1" cm="1">
        <f t="array" aca="1" ref="S28" ca="1">MMULT($F27:$CE27,INDIRECT("Policy.New!"&amp;S$3&amp;"4:"&amp;S$3&amp;"81"))</f>
        <v>0</v>
      </c>
      <c r="T28" s="1" cm="1">
        <f t="array" aca="1" ref="T28" ca="1">MMULT($F27:$CE27,INDIRECT("Policy.New!"&amp;T$3&amp;"4:"&amp;T$3&amp;"81"))</f>
        <v>0</v>
      </c>
      <c r="U28" s="1" cm="1">
        <f t="array" aca="1" ref="U28" ca="1">MMULT($F27:$CE27,INDIRECT("Policy.New!"&amp;U$3&amp;"4:"&amp;U$3&amp;"81"))</f>
        <v>0</v>
      </c>
      <c r="V28" s="1" cm="1">
        <f t="array" aca="1" ref="V28" ca="1">MMULT($F27:$CE27,INDIRECT("Policy.New!"&amp;V$3&amp;"4:"&amp;V$3&amp;"81"))</f>
        <v>0</v>
      </c>
      <c r="W28" s="5">
        <f t="shared" ca="1" si="11"/>
        <v>0</v>
      </c>
      <c r="X28" s="1">
        <f t="shared" ca="1" si="12"/>
        <v>0</v>
      </c>
      <c r="Y28" s="1">
        <f t="shared" ca="1" si="13"/>
        <v>0</v>
      </c>
      <c r="Z28" s="1">
        <f t="shared" ca="1" si="14"/>
        <v>0</v>
      </c>
      <c r="AA28" s="1">
        <f t="shared" ca="1" si="15"/>
        <v>0</v>
      </c>
      <c r="AB28" s="1">
        <f t="shared" ca="1" si="16"/>
        <v>0</v>
      </c>
      <c r="AC28" s="1">
        <f t="shared" ca="1" si="17"/>
        <v>0</v>
      </c>
      <c r="AD28" s="1">
        <f t="shared" ca="1" si="18"/>
        <v>0</v>
      </c>
      <c r="AE28" s="1">
        <f t="shared" ca="1" si="19"/>
        <v>0</v>
      </c>
      <c r="AF28" s="1">
        <f t="shared" ca="1" si="20"/>
        <v>0</v>
      </c>
      <c r="AG28" s="1">
        <f t="shared" ca="1" si="21"/>
        <v>0</v>
      </c>
      <c r="AH28" s="1">
        <f t="shared" ca="1" si="22"/>
        <v>0</v>
      </c>
      <c r="AI28" s="1">
        <f t="shared" ca="1" si="23"/>
        <v>0</v>
      </c>
      <c r="AJ28" s="1">
        <f t="shared" ca="1" si="24"/>
        <v>0</v>
      </c>
      <c r="AK28" s="1">
        <f t="shared" ca="1" si="25"/>
        <v>0</v>
      </c>
      <c r="AL28" s="1">
        <f t="shared" ca="1" si="26"/>
        <v>0</v>
      </c>
      <c r="AM28" s="1">
        <f t="shared" ca="1" si="27"/>
        <v>0</v>
      </c>
      <c r="AN28" s="1">
        <f t="shared" ca="1" si="28"/>
        <v>0</v>
      </c>
      <c r="AO28" s="1">
        <f t="shared" ca="1" si="29"/>
        <v>0</v>
      </c>
      <c r="AP28" s="1">
        <f t="shared" ca="1" si="30"/>
        <v>0</v>
      </c>
      <c r="AQ28" s="1">
        <f t="shared" ca="1" si="31"/>
        <v>0</v>
      </c>
      <c r="AR28" s="1">
        <f t="shared" ca="1" si="32"/>
        <v>0</v>
      </c>
      <c r="AS28" s="1">
        <f t="shared" ca="1" si="33"/>
        <v>0</v>
      </c>
      <c r="AT28" s="25">
        <f t="shared" ca="1" si="34"/>
        <v>0</v>
      </c>
      <c r="AU28" s="1" cm="1">
        <f t="array" aca="1" ref="AU28" ca="1">MMULT($F27:$CE27,INDIRECT("Policy.New!"&amp;AU$3&amp;"4:"&amp;AU$3&amp;"81"))</f>
        <v>0</v>
      </c>
      <c r="AV28" s="25" cm="1">
        <f t="array" aca="1" ref="AV28" ca="1">MMULT($F27:$CE27,INDIRECT("Policy.New!"&amp;AV$3&amp;"4:"&amp;AV$3&amp;"81"))</f>
        <v>0</v>
      </c>
      <c r="AW28" s="161">
        <v>0</v>
      </c>
      <c r="AX28" s="161">
        <f>INDEX(IRF.New!$D$7:$CN$374,MATCH('IRF AUX'!$E28,IRF.New!$C$7:$C$37,0),MATCH('IRF AUX'!$B28,IRF.New!$D$5:$CN$5,0))</f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3">
        <v>0</v>
      </c>
      <c r="CF28" s="1" cm="1">
        <f t="array" aca="1" ref="CF28" ca="1">MMULT($F27:$CE27,INDIRECT("Policy.New!"&amp;CF$3&amp;"4:"&amp;CF$3&amp;"81"))</f>
        <v>0</v>
      </c>
      <c r="CG28" s="1" cm="1">
        <f t="array" aca="1" ref="CG28" ca="1">MMULT($F27:$CE27,INDIRECT("Policy.New!"&amp;CG$3&amp;"4:"&amp;CG$3&amp;"81"))</f>
        <v>0</v>
      </c>
      <c r="CH28" s="1" cm="1">
        <f t="array" aca="1" ref="CH28" ca="1">MMULT($F27:$CE27,INDIRECT("Policy.New!"&amp;CH$3&amp;"4:"&amp;CH$3&amp;"81"))</f>
        <v>0</v>
      </c>
      <c r="CI28" s="1" cm="1">
        <f t="array" aca="1" ref="CI28" ca="1">MMULT($F27:$CE27,INDIRECT("Policy.New!"&amp;CI$3&amp;"4:"&amp;CI$3&amp;"81"))</f>
        <v>0</v>
      </c>
      <c r="CJ28" s="1" cm="1">
        <f t="array" aca="1" ref="CJ28" ca="1">MMULT($F27:$CE27,INDIRECT("Policy.New!"&amp;CJ$3&amp;"4:"&amp;CJ$3&amp;"81"))</f>
        <v>0</v>
      </c>
      <c r="CK28" s="1" cm="1">
        <f t="array" aca="1" ref="CK28" ca="1">MMULT($F27:$CE27,INDIRECT("Policy.New!"&amp;CK$3&amp;"4:"&amp;CK$3&amp;"81"))</f>
        <v>0</v>
      </c>
      <c r="CL28" s="1" cm="1">
        <f t="array" aca="1" ref="CL28" ca="1">MMULT($F27:$CE27,INDIRECT("Policy.New!"&amp;CL$3&amp;"4:"&amp;CL$3&amp;"81"))</f>
        <v>0</v>
      </c>
      <c r="CM28" s="1" cm="1">
        <f t="array" aca="1" ref="CM28" ca="1">MMULT($F27:$CE27,INDIRECT("Policy.New!"&amp;CM$3&amp;"4:"&amp;CM$3&amp;"81"))</f>
        <v>0</v>
      </c>
      <c r="CN28" s="1" cm="1">
        <f t="array" aca="1" ref="CN28" ca="1">MMULT($F27:$CE27,INDIRECT("Policy.New!"&amp;CN$3&amp;"4:"&amp;CN$3&amp;"81"))</f>
        <v>0</v>
      </c>
      <c r="CO28" s="1" cm="1">
        <f t="array" aca="1" ref="CO28" ca="1">MMULT($F27:$CE27,INDIRECT("Policy.New!"&amp;CO$3&amp;"4:"&amp;CO$3&amp;"81"))</f>
        <v>0</v>
      </c>
      <c r="CP28" s="1" cm="1">
        <f t="array" aca="1" ref="CP28" ca="1">MMULT($F27:$CE27,INDIRECT("Policy.New!"&amp;CP$3&amp;"4:"&amp;CP$3&amp;"81"))</f>
        <v>0</v>
      </c>
      <c r="CS28" s="1">
        <f t="shared" ca="1" si="4"/>
        <v>0</v>
      </c>
      <c r="CT28" s="1">
        <f t="shared" ca="1" si="8"/>
        <v>0</v>
      </c>
      <c r="CU28" s="1">
        <f t="shared" ca="1" si="5"/>
        <v>0</v>
      </c>
      <c r="CV28" s="1">
        <f t="shared" ca="1" si="9"/>
        <v>0</v>
      </c>
      <c r="CW28" s="1">
        <f t="shared" ca="1" si="6"/>
        <v>0</v>
      </c>
      <c r="CX28" s="1">
        <f t="shared" ca="1" si="7"/>
        <v>0</v>
      </c>
    </row>
    <row r="29" spans="2:102" x14ac:dyDescent="0.25">
      <c r="B29" s="153" t="str">
        <f t="shared" si="3"/>
        <v>ie_hat</v>
      </c>
      <c r="C29" s="153" t="str">
        <f t="shared" si="2"/>
        <v>ie_hat_16</v>
      </c>
      <c r="D29" s="13">
        <f t="shared" si="0"/>
        <v>29</v>
      </c>
      <c r="E29" s="13">
        <f t="shared" si="10"/>
        <v>16</v>
      </c>
      <c r="F29" s="14" cm="1">
        <f t="array" aca="1" ref="F29" ca="1">MMULT($F28:$CE28,INDIRECT("Policy.New!"&amp;F$3&amp;"4:"&amp;F$3&amp;"81"))</f>
        <v>0</v>
      </c>
      <c r="G29" s="14" cm="1">
        <f t="array" aca="1" ref="G29" ca="1">MMULT($F28:$CE28,INDIRECT("Policy.New!"&amp;G$3&amp;"4:"&amp;G$3&amp;"81"))</f>
        <v>0</v>
      </c>
      <c r="H29" s="14" cm="1">
        <f t="array" aca="1" ref="H29" ca="1">MMULT($F28:$CE28,INDIRECT("Policy.New!"&amp;H$3&amp;"4:"&amp;H$3&amp;"81"))</f>
        <v>0</v>
      </c>
      <c r="I29" s="14" cm="1">
        <f t="array" aca="1" ref="I29" ca="1">MMULT($F28:$CE28,INDIRECT("Policy.New!"&amp;I$3&amp;"4:"&amp;I$3&amp;"81"))</f>
        <v>0</v>
      </c>
      <c r="J29" s="14" cm="1">
        <f t="array" aca="1" ref="J29" ca="1">MMULT($F28:$CE28,INDIRECT("Policy.New!"&amp;J$3&amp;"4:"&amp;J$3&amp;"81"))</f>
        <v>0</v>
      </c>
      <c r="K29" s="14" cm="1">
        <f t="array" aca="1" ref="K29" ca="1">MMULT($F28:$CE28,INDIRECT("Policy.New!"&amp;K$3&amp;"4:"&amp;K$3&amp;"81"))</f>
        <v>0</v>
      </c>
      <c r="L29" s="14" cm="1">
        <f t="array" aca="1" ref="L29" ca="1">MMULT($F28:$CE28,INDIRECT("Policy.New!"&amp;L$3&amp;"4:"&amp;L$3&amp;"81"))</f>
        <v>0</v>
      </c>
      <c r="M29" s="14" cm="1">
        <f t="array" aca="1" ref="M29" ca="1">MMULT($F28:$CE28,INDIRECT("Policy.New!"&amp;M$3&amp;"4:"&amp;M$3&amp;"81"))</f>
        <v>0</v>
      </c>
      <c r="N29" s="14" cm="1">
        <f t="array" aca="1" ref="N29" ca="1">MMULT($F28:$CE28,INDIRECT("Policy.New!"&amp;N$3&amp;"4:"&amp;N$3&amp;"81"))</f>
        <v>0</v>
      </c>
      <c r="O29" s="14" cm="1">
        <f t="array" aca="1" ref="O29" ca="1">MMULT($F28:$CE28,INDIRECT("Policy.New!"&amp;O$3&amp;"4:"&amp;O$3&amp;"81"))</f>
        <v>0</v>
      </c>
      <c r="P29" s="14" cm="1">
        <f t="array" aca="1" ref="P29" ca="1">MMULT($F28:$CE28,INDIRECT("Policy.New!"&amp;P$3&amp;"4:"&amp;P$3&amp;"81"))</f>
        <v>0</v>
      </c>
      <c r="Q29" s="14" cm="1">
        <f t="array" aca="1" ref="Q29" ca="1">MMULT($F28:$CE28,INDIRECT("Policy.New!"&amp;Q$3&amp;"4:"&amp;Q$3&amp;"81"))</f>
        <v>0</v>
      </c>
      <c r="R29" s="14" cm="1">
        <f t="array" aca="1" ref="R29" ca="1">MMULT($F28:$CE28,INDIRECT("Policy.New!"&amp;R$3&amp;"4:"&amp;R$3&amp;"81"))</f>
        <v>0</v>
      </c>
      <c r="S29" s="14" cm="1">
        <f t="array" aca="1" ref="S29" ca="1">MMULT($F28:$CE28,INDIRECT("Policy.New!"&amp;S$3&amp;"4:"&amp;S$3&amp;"81"))</f>
        <v>0</v>
      </c>
      <c r="T29" s="14" cm="1">
        <f t="array" aca="1" ref="T29" ca="1">MMULT($F28:$CE28,INDIRECT("Policy.New!"&amp;T$3&amp;"4:"&amp;T$3&amp;"81"))</f>
        <v>0</v>
      </c>
      <c r="U29" s="14" cm="1">
        <f t="array" aca="1" ref="U29" ca="1">MMULT($F28:$CE28,INDIRECT("Policy.New!"&amp;U$3&amp;"4:"&amp;U$3&amp;"81"))</f>
        <v>0</v>
      </c>
      <c r="V29" s="14" cm="1">
        <f t="array" aca="1" ref="V29" ca="1">MMULT($F28:$CE28,INDIRECT("Policy.New!"&amp;V$3&amp;"4:"&amp;V$3&amp;"81"))</f>
        <v>0</v>
      </c>
      <c r="W29" s="15">
        <f t="shared" ca="1" si="11"/>
        <v>0</v>
      </c>
      <c r="X29" s="14">
        <f t="shared" ca="1" si="12"/>
        <v>0</v>
      </c>
      <c r="Y29" s="14">
        <f t="shared" ca="1" si="13"/>
        <v>0</v>
      </c>
      <c r="Z29" s="14">
        <f t="shared" ca="1" si="14"/>
        <v>0</v>
      </c>
      <c r="AA29" s="14">
        <f t="shared" ca="1" si="15"/>
        <v>0</v>
      </c>
      <c r="AB29" s="14">
        <f t="shared" ca="1" si="16"/>
        <v>0</v>
      </c>
      <c r="AC29" s="14">
        <f t="shared" ca="1" si="17"/>
        <v>0</v>
      </c>
      <c r="AD29" s="14">
        <f t="shared" ca="1" si="18"/>
        <v>0</v>
      </c>
      <c r="AE29" s="14">
        <f t="shared" ca="1" si="19"/>
        <v>0</v>
      </c>
      <c r="AF29" s="14">
        <f t="shared" ca="1" si="20"/>
        <v>0</v>
      </c>
      <c r="AG29" s="14">
        <f t="shared" ca="1" si="21"/>
        <v>0</v>
      </c>
      <c r="AH29" s="14">
        <f t="shared" ca="1" si="22"/>
        <v>0</v>
      </c>
      <c r="AI29" s="14">
        <f t="shared" ca="1" si="23"/>
        <v>0</v>
      </c>
      <c r="AJ29" s="14">
        <f t="shared" ca="1" si="24"/>
        <v>0</v>
      </c>
      <c r="AK29" s="14">
        <f t="shared" ca="1" si="25"/>
        <v>0</v>
      </c>
      <c r="AL29" s="14">
        <f t="shared" ca="1" si="26"/>
        <v>0</v>
      </c>
      <c r="AM29" s="14">
        <f t="shared" ca="1" si="27"/>
        <v>0</v>
      </c>
      <c r="AN29" s="14">
        <f t="shared" ca="1" si="28"/>
        <v>0</v>
      </c>
      <c r="AO29" s="14">
        <f t="shared" ca="1" si="29"/>
        <v>0</v>
      </c>
      <c r="AP29" s="14">
        <f t="shared" ca="1" si="30"/>
        <v>0</v>
      </c>
      <c r="AQ29" s="14">
        <f t="shared" ca="1" si="31"/>
        <v>0</v>
      </c>
      <c r="AR29" s="14">
        <f t="shared" ca="1" si="32"/>
        <v>0</v>
      </c>
      <c r="AS29" s="14">
        <f t="shared" ca="1" si="33"/>
        <v>0</v>
      </c>
      <c r="AT29" s="26">
        <f t="shared" ca="1" si="34"/>
        <v>0</v>
      </c>
      <c r="AU29" s="14" cm="1">
        <f t="array" aca="1" ref="AU29" ca="1">MMULT($F28:$CE28,INDIRECT("Policy.New!"&amp;AU$3&amp;"4:"&amp;AU$3&amp;"81"))</f>
        <v>0</v>
      </c>
      <c r="AV29" s="26" cm="1">
        <f t="array" aca="1" ref="AV29" ca="1">MMULT($F28:$CE28,INDIRECT("Policy.New!"&amp;AV$3&amp;"4:"&amp;AV$3&amp;"81"))</f>
        <v>0</v>
      </c>
      <c r="AW29" s="164">
        <v>0</v>
      </c>
      <c r="AX29" s="164">
        <f>INDEX(IRF.New!$D$7:$CN$374,MATCH('IRF AUX'!$E29,IRF.New!$C$7:$C$37,0),MATCH('IRF AUX'!$B29,IRF.New!$D$5:$CN$5,0))</f>
        <v>0</v>
      </c>
      <c r="AY29" s="164">
        <v>0</v>
      </c>
      <c r="AZ29" s="164">
        <v>0</v>
      </c>
      <c r="BA29" s="164">
        <v>0</v>
      </c>
      <c r="BB29" s="164">
        <v>0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5">
        <v>0</v>
      </c>
      <c r="CF29" s="14" cm="1">
        <f t="array" aca="1" ref="CF29" ca="1">MMULT($F28:$CE28,INDIRECT("Policy.New!"&amp;CF$3&amp;"4:"&amp;CF$3&amp;"81"))</f>
        <v>0</v>
      </c>
      <c r="CG29" s="14" cm="1">
        <f t="array" aca="1" ref="CG29" ca="1">MMULT($F28:$CE28,INDIRECT("Policy.New!"&amp;CG$3&amp;"4:"&amp;CG$3&amp;"81"))</f>
        <v>0</v>
      </c>
      <c r="CH29" s="14" cm="1">
        <f t="array" aca="1" ref="CH29" ca="1">MMULT($F28:$CE28,INDIRECT("Policy.New!"&amp;CH$3&amp;"4:"&amp;CH$3&amp;"81"))</f>
        <v>0</v>
      </c>
      <c r="CI29" s="14" cm="1">
        <f t="array" aca="1" ref="CI29" ca="1">MMULT($F28:$CE28,INDIRECT("Policy.New!"&amp;CI$3&amp;"4:"&amp;CI$3&amp;"81"))</f>
        <v>0</v>
      </c>
      <c r="CJ29" s="14" cm="1">
        <f t="array" aca="1" ref="CJ29" ca="1">MMULT($F28:$CE28,INDIRECT("Policy.New!"&amp;CJ$3&amp;"4:"&amp;CJ$3&amp;"81"))</f>
        <v>0</v>
      </c>
      <c r="CK29" s="14" cm="1">
        <f t="array" aca="1" ref="CK29" ca="1">MMULT($F28:$CE28,INDIRECT("Policy.New!"&amp;CK$3&amp;"4:"&amp;CK$3&amp;"81"))</f>
        <v>0</v>
      </c>
      <c r="CL29" s="14" cm="1">
        <f t="array" aca="1" ref="CL29" ca="1">MMULT($F28:$CE28,INDIRECT("Policy.New!"&amp;CL$3&amp;"4:"&amp;CL$3&amp;"81"))</f>
        <v>0</v>
      </c>
      <c r="CM29" s="14" cm="1">
        <f t="array" aca="1" ref="CM29" ca="1">MMULT($F28:$CE28,INDIRECT("Policy.New!"&amp;CM$3&amp;"4:"&amp;CM$3&amp;"81"))</f>
        <v>0</v>
      </c>
      <c r="CN29" s="14" cm="1">
        <f t="array" aca="1" ref="CN29" ca="1">MMULT($F28:$CE28,INDIRECT("Policy.New!"&amp;CN$3&amp;"4:"&amp;CN$3&amp;"81"))</f>
        <v>0</v>
      </c>
      <c r="CO29" s="14" cm="1">
        <f t="array" aca="1" ref="CO29" ca="1">MMULT($F28:$CE28,INDIRECT("Policy.New!"&amp;CO$3&amp;"4:"&amp;CO$3&amp;"81"))</f>
        <v>0</v>
      </c>
      <c r="CP29" s="14" cm="1">
        <f t="array" aca="1" ref="CP29" ca="1">MMULT($F28:$CE28,INDIRECT("Policy.New!"&amp;CP$3&amp;"4:"&amp;CP$3&amp;"81"))</f>
        <v>0</v>
      </c>
      <c r="CS29" s="14">
        <f t="shared" ca="1" si="4"/>
        <v>0</v>
      </c>
      <c r="CT29" s="14">
        <f t="shared" ca="1" si="8"/>
        <v>0</v>
      </c>
      <c r="CU29" s="14">
        <f t="shared" ca="1" si="5"/>
        <v>0</v>
      </c>
      <c r="CV29" s="14">
        <f t="shared" ca="1" si="9"/>
        <v>0</v>
      </c>
      <c r="CW29" s="14">
        <f t="shared" ca="1" si="6"/>
        <v>0</v>
      </c>
      <c r="CX29" s="14">
        <f t="shared" ca="1" si="7"/>
        <v>0</v>
      </c>
    </row>
    <row r="30" spans="2:102" x14ac:dyDescent="0.25">
      <c r="B30" s="151" t="str">
        <f t="shared" si="3"/>
        <v>ie_hat</v>
      </c>
      <c r="C30" s="151" t="str">
        <f t="shared" si="2"/>
        <v>ie_hat_17</v>
      </c>
      <c r="D30" s="9">
        <f t="shared" si="0"/>
        <v>30</v>
      </c>
      <c r="E30" s="9">
        <f t="shared" si="10"/>
        <v>17</v>
      </c>
      <c r="F30" s="10" cm="1">
        <f t="array" aca="1" ref="F30" ca="1">MMULT($F29:$CE29,INDIRECT("Policy.New!"&amp;F$3&amp;"4:"&amp;F$3&amp;"81"))</f>
        <v>0</v>
      </c>
      <c r="G30" s="10" cm="1">
        <f t="array" aca="1" ref="G30" ca="1">MMULT($F29:$CE29,INDIRECT("Policy.New!"&amp;G$3&amp;"4:"&amp;G$3&amp;"81"))</f>
        <v>0</v>
      </c>
      <c r="H30" s="10" cm="1">
        <f t="array" aca="1" ref="H30" ca="1">MMULT($F29:$CE29,INDIRECT("Policy.New!"&amp;H$3&amp;"4:"&amp;H$3&amp;"81"))</f>
        <v>0</v>
      </c>
      <c r="I30" s="10" cm="1">
        <f t="array" aca="1" ref="I30" ca="1">MMULT($F29:$CE29,INDIRECT("Policy.New!"&amp;I$3&amp;"4:"&amp;I$3&amp;"81"))</f>
        <v>0</v>
      </c>
      <c r="J30" s="10" cm="1">
        <f t="array" aca="1" ref="J30" ca="1">MMULT($F29:$CE29,INDIRECT("Policy.New!"&amp;J$3&amp;"4:"&amp;J$3&amp;"81"))</f>
        <v>0</v>
      </c>
      <c r="K30" s="10" cm="1">
        <f t="array" aca="1" ref="K30" ca="1">MMULT($F29:$CE29,INDIRECT("Policy.New!"&amp;K$3&amp;"4:"&amp;K$3&amp;"81"))</f>
        <v>0</v>
      </c>
      <c r="L30" s="10" cm="1">
        <f t="array" aca="1" ref="L30" ca="1">MMULT($F29:$CE29,INDIRECT("Policy.New!"&amp;L$3&amp;"4:"&amp;L$3&amp;"81"))</f>
        <v>0</v>
      </c>
      <c r="M30" s="10" cm="1">
        <f t="array" aca="1" ref="M30" ca="1">MMULT($F29:$CE29,INDIRECT("Policy.New!"&amp;M$3&amp;"4:"&amp;M$3&amp;"81"))</f>
        <v>0</v>
      </c>
      <c r="N30" s="10" cm="1">
        <f t="array" aca="1" ref="N30" ca="1">MMULT($F29:$CE29,INDIRECT("Policy.New!"&amp;N$3&amp;"4:"&amp;N$3&amp;"81"))</f>
        <v>0</v>
      </c>
      <c r="O30" s="10" cm="1">
        <f t="array" aca="1" ref="O30" ca="1">MMULT($F29:$CE29,INDIRECT("Policy.New!"&amp;O$3&amp;"4:"&amp;O$3&amp;"81"))</f>
        <v>0</v>
      </c>
      <c r="P30" s="10" cm="1">
        <f t="array" aca="1" ref="P30" ca="1">MMULT($F29:$CE29,INDIRECT("Policy.New!"&amp;P$3&amp;"4:"&amp;P$3&amp;"81"))</f>
        <v>0</v>
      </c>
      <c r="Q30" s="10" cm="1">
        <f t="array" aca="1" ref="Q30" ca="1">MMULT($F29:$CE29,INDIRECT("Policy.New!"&amp;Q$3&amp;"4:"&amp;Q$3&amp;"81"))</f>
        <v>0</v>
      </c>
      <c r="R30" s="10" cm="1">
        <f t="array" aca="1" ref="R30" ca="1">MMULT($F29:$CE29,INDIRECT("Policy.New!"&amp;R$3&amp;"4:"&amp;R$3&amp;"81"))</f>
        <v>0</v>
      </c>
      <c r="S30" s="10" cm="1">
        <f t="array" aca="1" ref="S30" ca="1">MMULT($F29:$CE29,INDIRECT("Policy.New!"&amp;S$3&amp;"4:"&amp;S$3&amp;"81"))</f>
        <v>0</v>
      </c>
      <c r="T30" s="10" cm="1">
        <f t="array" aca="1" ref="T30" ca="1">MMULT($F29:$CE29,INDIRECT("Policy.New!"&amp;T$3&amp;"4:"&amp;T$3&amp;"81"))</f>
        <v>0</v>
      </c>
      <c r="U30" s="10" cm="1">
        <f t="array" aca="1" ref="U30" ca="1">MMULT($F29:$CE29,INDIRECT("Policy.New!"&amp;U$3&amp;"4:"&amp;U$3&amp;"81"))</f>
        <v>0</v>
      </c>
      <c r="V30" s="10" cm="1">
        <f t="array" aca="1" ref="V30" ca="1">MMULT($F29:$CE29,INDIRECT("Policy.New!"&amp;V$3&amp;"4:"&amp;V$3&amp;"81"))</f>
        <v>0</v>
      </c>
      <c r="W30" s="11">
        <f t="shared" ca="1" si="11"/>
        <v>0</v>
      </c>
      <c r="X30" s="10">
        <f t="shared" ca="1" si="12"/>
        <v>0</v>
      </c>
      <c r="Y30" s="10">
        <f t="shared" ca="1" si="13"/>
        <v>0</v>
      </c>
      <c r="Z30" s="10">
        <f t="shared" ca="1" si="14"/>
        <v>0</v>
      </c>
      <c r="AA30" s="10">
        <f t="shared" ca="1" si="15"/>
        <v>0</v>
      </c>
      <c r="AB30" s="10">
        <f t="shared" ca="1" si="16"/>
        <v>0</v>
      </c>
      <c r="AC30" s="10">
        <f t="shared" ca="1" si="17"/>
        <v>0</v>
      </c>
      <c r="AD30" s="10">
        <f t="shared" ca="1" si="18"/>
        <v>0</v>
      </c>
      <c r="AE30" s="10">
        <f t="shared" ca="1" si="19"/>
        <v>0</v>
      </c>
      <c r="AF30" s="10">
        <f t="shared" ca="1" si="20"/>
        <v>0</v>
      </c>
      <c r="AG30" s="10">
        <f t="shared" ca="1" si="21"/>
        <v>0</v>
      </c>
      <c r="AH30" s="10">
        <f t="shared" ca="1" si="22"/>
        <v>0</v>
      </c>
      <c r="AI30" s="10">
        <f t="shared" ca="1" si="23"/>
        <v>0</v>
      </c>
      <c r="AJ30" s="10">
        <f t="shared" ca="1" si="24"/>
        <v>0</v>
      </c>
      <c r="AK30" s="10">
        <f t="shared" ca="1" si="25"/>
        <v>0</v>
      </c>
      <c r="AL30" s="10">
        <f t="shared" ca="1" si="26"/>
        <v>0</v>
      </c>
      <c r="AM30" s="10">
        <f t="shared" ca="1" si="27"/>
        <v>0</v>
      </c>
      <c r="AN30" s="10">
        <f t="shared" ca="1" si="28"/>
        <v>0</v>
      </c>
      <c r="AO30" s="10">
        <f t="shared" ca="1" si="29"/>
        <v>0</v>
      </c>
      <c r="AP30" s="10">
        <f t="shared" ca="1" si="30"/>
        <v>0</v>
      </c>
      <c r="AQ30" s="10">
        <f t="shared" ca="1" si="31"/>
        <v>0</v>
      </c>
      <c r="AR30" s="10">
        <f t="shared" ca="1" si="32"/>
        <v>0</v>
      </c>
      <c r="AS30" s="10">
        <f t="shared" ca="1" si="33"/>
        <v>0</v>
      </c>
      <c r="AT30" s="24">
        <f t="shared" ca="1" si="34"/>
        <v>0</v>
      </c>
      <c r="AU30" s="10" cm="1">
        <f t="array" aca="1" ref="AU30" ca="1">MMULT($F29:$CE29,INDIRECT("Policy.New!"&amp;AU$3&amp;"4:"&amp;AU$3&amp;"81"))</f>
        <v>0</v>
      </c>
      <c r="AV30" s="24" cm="1">
        <f t="array" aca="1" ref="AV30" ca="1">MMULT($F29:$CE29,INDIRECT("Policy.New!"&amp;AV$3&amp;"4:"&amp;AV$3&amp;"81"))</f>
        <v>0</v>
      </c>
      <c r="AW30" s="160">
        <v>0</v>
      </c>
      <c r="AX30" s="160">
        <f>INDEX(IRF.New!$D$7:$CN$374,MATCH('IRF AUX'!$E30,IRF.New!$C$7:$C$37,0),MATCH('IRF AUX'!$B30,IRF.New!$D$5:$CN$5,0))</f>
        <v>0</v>
      </c>
      <c r="AY30" s="160">
        <v>0</v>
      </c>
      <c r="AZ30" s="160">
        <v>0</v>
      </c>
      <c r="BA30" s="160">
        <v>0</v>
      </c>
      <c r="BB30" s="160">
        <v>0</v>
      </c>
      <c r="BC30" s="160">
        <v>0</v>
      </c>
      <c r="BD30" s="160">
        <v>0</v>
      </c>
      <c r="BE30" s="160">
        <v>0</v>
      </c>
      <c r="BF30" s="160">
        <v>0</v>
      </c>
      <c r="BG30" s="160">
        <v>0</v>
      </c>
      <c r="BH30" s="160">
        <v>0</v>
      </c>
      <c r="BI30" s="160">
        <v>0</v>
      </c>
      <c r="BJ30" s="160">
        <v>0</v>
      </c>
      <c r="BK30" s="160">
        <v>0</v>
      </c>
      <c r="BL30" s="160">
        <v>0</v>
      </c>
      <c r="BM30" s="160">
        <v>0</v>
      </c>
      <c r="BN30" s="160">
        <v>0</v>
      </c>
      <c r="BO30" s="160">
        <v>0</v>
      </c>
      <c r="BP30" s="160">
        <v>0</v>
      </c>
      <c r="BQ30" s="160">
        <v>0</v>
      </c>
      <c r="BR30" s="160">
        <v>0</v>
      </c>
      <c r="BS30" s="160">
        <v>0</v>
      </c>
      <c r="BT30" s="160">
        <v>0</v>
      </c>
      <c r="BU30" s="160">
        <v>0</v>
      </c>
      <c r="BV30" s="160">
        <v>0</v>
      </c>
      <c r="BW30" s="160">
        <v>0</v>
      </c>
      <c r="BX30" s="160">
        <v>0</v>
      </c>
      <c r="BY30" s="160">
        <v>0</v>
      </c>
      <c r="BZ30" s="160">
        <v>0</v>
      </c>
      <c r="CA30" s="160">
        <v>0</v>
      </c>
      <c r="CB30" s="160">
        <v>0</v>
      </c>
      <c r="CC30" s="160">
        <v>0</v>
      </c>
      <c r="CD30" s="160">
        <v>0</v>
      </c>
      <c r="CE30" s="162">
        <v>0</v>
      </c>
      <c r="CF30" s="10" cm="1">
        <f t="array" aca="1" ref="CF30" ca="1">MMULT($F29:$CE29,INDIRECT("Policy.New!"&amp;CF$3&amp;"4:"&amp;CF$3&amp;"81"))</f>
        <v>0</v>
      </c>
      <c r="CG30" s="10" cm="1">
        <f t="array" aca="1" ref="CG30" ca="1">MMULT($F29:$CE29,INDIRECT("Policy.New!"&amp;CG$3&amp;"4:"&amp;CG$3&amp;"81"))</f>
        <v>0</v>
      </c>
      <c r="CH30" s="10" cm="1">
        <f t="array" aca="1" ref="CH30" ca="1">MMULT($F29:$CE29,INDIRECT("Policy.New!"&amp;CH$3&amp;"4:"&amp;CH$3&amp;"81"))</f>
        <v>0</v>
      </c>
      <c r="CI30" s="10" cm="1">
        <f t="array" aca="1" ref="CI30" ca="1">MMULT($F29:$CE29,INDIRECT("Policy.New!"&amp;CI$3&amp;"4:"&amp;CI$3&amp;"81"))</f>
        <v>0</v>
      </c>
      <c r="CJ30" s="10" cm="1">
        <f t="array" aca="1" ref="CJ30" ca="1">MMULT($F29:$CE29,INDIRECT("Policy.New!"&amp;CJ$3&amp;"4:"&amp;CJ$3&amp;"81"))</f>
        <v>0</v>
      </c>
      <c r="CK30" s="10" cm="1">
        <f t="array" aca="1" ref="CK30" ca="1">MMULT($F29:$CE29,INDIRECT("Policy.New!"&amp;CK$3&amp;"4:"&amp;CK$3&amp;"81"))</f>
        <v>0</v>
      </c>
      <c r="CL30" s="10" cm="1">
        <f t="array" aca="1" ref="CL30" ca="1">MMULT($F29:$CE29,INDIRECT("Policy.New!"&amp;CL$3&amp;"4:"&amp;CL$3&amp;"81"))</f>
        <v>0</v>
      </c>
      <c r="CM30" s="10" cm="1">
        <f t="array" aca="1" ref="CM30" ca="1">MMULT($F29:$CE29,INDIRECT("Policy.New!"&amp;CM$3&amp;"4:"&amp;CM$3&amp;"81"))</f>
        <v>0</v>
      </c>
      <c r="CN30" s="10" cm="1">
        <f t="array" aca="1" ref="CN30" ca="1">MMULT($F29:$CE29,INDIRECT("Policy.New!"&amp;CN$3&amp;"4:"&amp;CN$3&amp;"81"))</f>
        <v>0</v>
      </c>
      <c r="CO30" s="10" cm="1">
        <f t="array" aca="1" ref="CO30" ca="1">MMULT($F29:$CE29,INDIRECT("Policy.New!"&amp;CO$3&amp;"4:"&amp;CO$3&amp;"81"))</f>
        <v>0</v>
      </c>
      <c r="CP30" s="10" cm="1">
        <f t="array" aca="1" ref="CP30" ca="1">MMULT($F29:$CE29,INDIRECT("Policy.New!"&amp;CP$3&amp;"4:"&amp;CP$3&amp;"81"))</f>
        <v>0</v>
      </c>
      <c r="CS30" s="10">
        <f t="shared" ca="1" si="4"/>
        <v>0</v>
      </c>
      <c r="CT30" s="10">
        <f t="shared" ref="CT30:CT37" ca="1" si="35">SUM(CS27:CS30)</f>
        <v>0</v>
      </c>
      <c r="CU30" s="10">
        <f t="shared" ca="1" si="5"/>
        <v>0</v>
      </c>
      <c r="CV30" s="10">
        <f t="shared" ref="CV30:CV37" ca="1" si="36">(CU30-CT30*0.73)/0.27</f>
        <v>0</v>
      </c>
      <c r="CW30" s="10">
        <f t="shared" ca="1" si="6"/>
        <v>0</v>
      </c>
      <c r="CX30" s="10">
        <f t="shared" ca="1" si="7"/>
        <v>0</v>
      </c>
    </row>
    <row r="31" spans="2:102" x14ac:dyDescent="0.25">
      <c r="B31" s="152" t="str">
        <f t="shared" si="3"/>
        <v>ie_hat</v>
      </c>
      <c r="C31" s="152" t="str">
        <f t="shared" si="2"/>
        <v>ie_hat_18</v>
      </c>
      <c r="D31" s="12">
        <f t="shared" si="0"/>
        <v>31</v>
      </c>
      <c r="E31" s="12">
        <f t="shared" si="10"/>
        <v>18</v>
      </c>
      <c r="F31" s="1" cm="1">
        <f t="array" aca="1" ref="F31" ca="1">MMULT($F30:$CE30,INDIRECT("Policy.New!"&amp;F$3&amp;"4:"&amp;F$3&amp;"81"))</f>
        <v>0</v>
      </c>
      <c r="G31" s="1" cm="1">
        <f t="array" aca="1" ref="G31" ca="1">MMULT($F30:$CE30,INDIRECT("Policy.New!"&amp;G$3&amp;"4:"&amp;G$3&amp;"81"))</f>
        <v>0</v>
      </c>
      <c r="H31" s="1" cm="1">
        <f t="array" aca="1" ref="H31" ca="1">MMULT($F30:$CE30,INDIRECT("Policy.New!"&amp;H$3&amp;"4:"&amp;H$3&amp;"81"))</f>
        <v>0</v>
      </c>
      <c r="I31" s="1" cm="1">
        <f t="array" aca="1" ref="I31" ca="1">MMULT($F30:$CE30,INDIRECT("Policy.New!"&amp;I$3&amp;"4:"&amp;I$3&amp;"81"))</f>
        <v>0</v>
      </c>
      <c r="J31" s="1" cm="1">
        <f t="array" aca="1" ref="J31" ca="1">MMULT($F30:$CE30,INDIRECT("Policy.New!"&amp;J$3&amp;"4:"&amp;J$3&amp;"81"))</f>
        <v>0</v>
      </c>
      <c r="K31" s="1" cm="1">
        <f t="array" aca="1" ref="K31" ca="1">MMULT($F30:$CE30,INDIRECT("Policy.New!"&amp;K$3&amp;"4:"&amp;K$3&amp;"81"))</f>
        <v>0</v>
      </c>
      <c r="L31" s="1" cm="1">
        <f t="array" aca="1" ref="L31" ca="1">MMULT($F30:$CE30,INDIRECT("Policy.New!"&amp;L$3&amp;"4:"&amp;L$3&amp;"81"))</f>
        <v>0</v>
      </c>
      <c r="M31" s="1" cm="1">
        <f t="array" aca="1" ref="M31" ca="1">MMULT($F30:$CE30,INDIRECT("Policy.New!"&amp;M$3&amp;"4:"&amp;M$3&amp;"81"))</f>
        <v>0</v>
      </c>
      <c r="N31" s="1" cm="1">
        <f t="array" aca="1" ref="N31" ca="1">MMULT($F30:$CE30,INDIRECT("Policy.New!"&amp;N$3&amp;"4:"&amp;N$3&amp;"81"))</f>
        <v>0</v>
      </c>
      <c r="O31" s="1" cm="1">
        <f t="array" aca="1" ref="O31" ca="1">MMULT($F30:$CE30,INDIRECT("Policy.New!"&amp;O$3&amp;"4:"&amp;O$3&amp;"81"))</f>
        <v>0</v>
      </c>
      <c r="P31" s="1" cm="1">
        <f t="array" aca="1" ref="P31" ca="1">MMULT($F30:$CE30,INDIRECT("Policy.New!"&amp;P$3&amp;"4:"&amp;P$3&amp;"81"))</f>
        <v>0</v>
      </c>
      <c r="Q31" s="1" cm="1">
        <f t="array" aca="1" ref="Q31" ca="1">MMULT($F30:$CE30,INDIRECT("Policy.New!"&amp;Q$3&amp;"4:"&amp;Q$3&amp;"81"))</f>
        <v>0</v>
      </c>
      <c r="R31" s="1" cm="1">
        <f t="array" aca="1" ref="R31" ca="1">MMULT($F30:$CE30,INDIRECT("Policy.New!"&amp;R$3&amp;"4:"&amp;R$3&amp;"81"))</f>
        <v>0</v>
      </c>
      <c r="S31" s="1" cm="1">
        <f t="array" aca="1" ref="S31" ca="1">MMULT($F30:$CE30,INDIRECT("Policy.New!"&amp;S$3&amp;"4:"&amp;S$3&amp;"81"))</f>
        <v>0</v>
      </c>
      <c r="T31" s="1" cm="1">
        <f t="array" aca="1" ref="T31" ca="1">MMULT($F30:$CE30,INDIRECT("Policy.New!"&amp;T$3&amp;"4:"&amp;T$3&amp;"81"))</f>
        <v>0</v>
      </c>
      <c r="U31" s="1" cm="1">
        <f t="array" aca="1" ref="U31" ca="1">MMULT($F30:$CE30,INDIRECT("Policy.New!"&amp;U$3&amp;"4:"&amp;U$3&amp;"81"))</f>
        <v>0</v>
      </c>
      <c r="V31" s="1" cm="1">
        <f t="array" aca="1" ref="V31" ca="1">MMULT($F30:$CE30,INDIRECT("Policy.New!"&amp;V$3&amp;"4:"&amp;V$3&amp;"81"))</f>
        <v>0</v>
      </c>
      <c r="W31" s="5">
        <f t="shared" ca="1" si="11"/>
        <v>0</v>
      </c>
      <c r="X31" s="1">
        <f t="shared" ca="1" si="12"/>
        <v>0</v>
      </c>
      <c r="Y31" s="1">
        <f t="shared" ca="1" si="13"/>
        <v>0</v>
      </c>
      <c r="Z31" s="1">
        <f t="shared" ca="1" si="14"/>
        <v>0</v>
      </c>
      <c r="AA31" s="1">
        <f t="shared" ca="1" si="15"/>
        <v>0</v>
      </c>
      <c r="AB31" s="1">
        <f t="shared" ca="1" si="16"/>
        <v>0</v>
      </c>
      <c r="AC31" s="1">
        <f t="shared" ca="1" si="17"/>
        <v>0</v>
      </c>
      <c r="AD31" s="1">
        <f t="shared" ca="1" si="18"/>
        <v>0</v>
      </c>
      <c r="AE31" s="1">
        <f t="shared" ca="1" si="19"/>
        <v>0</v>
      </c>
      <c r="AF31" s="1">
        <f t="shared" ca="1" si="20"/>
        <v>0</v>
      </c>
      <c r="AG31" s="1">
        <f t="shared" ca="1" si="21"/>
        <v>0</v>
      </c>
      <c r="AH31" s="1">
        <f t="shared" ca="1" si="22"/>
        <v>0</v>
      </c>
      <c r="AI31" s="1">
        <f t="shared" ca="1" si="23"/>
        <v>0</v>
      </c>
      <c r="AJ31" s="1">
        <f t="shared" ca="1" si="24"/>
        <v>0</v>
      </c>
      <c r="AK31" s="1">
        <f t="shared" ca="1" si="25"/>
        <v>0</v>
      </c>
      <c r="AL31" s="1">
        <f t="shared" ca="1" si="26"/>
        <v>0</v>
      </c>
      <c r="AM31" s="1">
        <f t="shared" ca="1" si="27"/>
        <v>0</v>
      </c>
      <c r="AN31" s="1">
        <f t="shared" ca="1" si="28"/>
        <v>0</v>
      </c>
      <c r="AO31" s="1">
        <f t="shared" ca="1" si="29"/>
        <v>0</v>
      </c>
      <c r="AP31" s="1">
        <f t="shared" ca="1" si="30"/>
        <v>0</v>
      </c>
      <c r="AQ31" s="1">
        <f t="shared" ca="1" si="31"/>
        <v>0</v>
      </c>
      <c r="AR31" s="1">
        <f t="shared" ca="1" si="32"/>
        <v>0</v>
      </c>
      <c r="AS31" s="1">
        <f t="shared" ca="1" si="33"/>
        <v>0</v>
      </c>
      <c r="AT31" s="25">
        <f t="shared" ca="1" si="34"/>
        <v>0</v>
      </c>
      <c r="AU31" s="1" cm="1">
        <f t="array" aca="1" ref="AU31" ca="1">MMULT($F30:$CE30,INDIRECT("Policy.New!"&amp;AU$3&amp;"4:"&amp;AU$3&amp;"81"))</f>
        <v>0</v>
      </c>
      <c r="AV31" s="25" cm="1">
        <f t="array" aca="1" ref="AV31" ca="1">MMULT($F30:$CE30,INDIRECT("Policy.New!"&amp;AV$3&amp;"4:"&amp;AV$3&amp;"81"))</f>
        <v>0</v>
      </c>
      <c r="AW31" s="161">
        <v>0</v>
      </c>
      <c r="AX31" s="161">
        <f>INDEX(IRF.New!$D$7:$CN$374,MATCH('IRF AUX'!$E31,IRF.New!$C$7:$C$37,0),MATCH('IRF AUX'!$B31,IRF.New!$D$5:$CN$5,0))</f>
        <v>0</v>
      </c>
      <c r="AY31" s="161">
        <v>0</v>
      </c>
      <c r="AZ31" s="161">
        <v>0</v>
      </c>
      <c r="BA31" s="161">
        <v>0</v>
      </c>
      <c r="BB31" s="161">
        <v>0</v>
      </c>
      <c r="BC31" s="161">
        <v>0</v>
      </c>
      <c r="BD31" s="161">
        <v>0</v>
      </c>
      <c r="BE31" s="161">
        <v>0</v>
      </c>
      <c r="BF31" s="161">
        <v>0</v>
      </c>
      <c r="BG31" s="161">
        <v>0</v>
      </c>
      <c r="BH31" s="161">
        <v>0</v>
      </c>
      <c r="BI31" s="161">
        <v>0</v>
      </c>
      <c r="BJ31" s="161">
        <v>0</v>
      </c>
      <c r="BK31" s="161">
        <v>0</v>
      </c>
      <c r="BL31" s="161">
        <v>0</v>
      </c>
      <c r="BM31" s="161">
        <v>0</v>
      </c>
      <c r="BN31" s="161">
        <v>0</v>
      </c>
      <c r="BO31" s="161">
        <v>0</v>
      </c>
      <c r="BP31" s="161">
        <v>0</v>
      </c>
      <c r="BQ31" s="161">
        <v>0</v>
      </c>
      <c r="BR31" s="161">
        <v>0</v>
      </c>
      <c r="BS31" s="161">
        <v>0</v>
      </c>
      <c r="BT31" s="161">
        <v>0</v>
      </c>
      <c r="BU31" s="161">
        <v>0</v>
      </c>
      <c r="BV31" s="161">
        <v>0</v>
      </c>
      <c r="BW31" s="161">
        <v>0</v>
      </c>
      <c r="BX31" s="161">
        <v>0</v>
      </c>
      <c r="BY31" s="161">
        <v>0</v>
      </c>
      <c r="BZ31" s="161">
        <v>0</v>
      </c>
      <c r="CA31" s="161">
        <v>0</v>
      </c>
      <c r="CB31" s="161">
        <v>0</v>
      </c>
      <c r="CC31" s="161">
        <v>0</v>
      </c>
      <c r="CD31" s="161">
        <v>0</v>
      </c>
      <c r="CE31" s="163">
        <v>0</v>
      </c>
      <c r="CF31" s="1" cm="1">
        <f t="array" aca="1" ref="CF31" ca="1">MMULT($F30:$CE30,INDIRECT("Policy.New!"&amp;CF$3&amp;"4:"&amp;CF$3&amp;"81"))</f>
        <v>0</v>
      </c>
      <c r="CG31" s="1" cm="1">
        <f t="array" aca="1" ref="CG31" ca="1">MMULT($F30:$CE30,INDIRECT("Policy.New!"&amp;CG$3&amp;"4:"&amp;CG$3&amp;"81"))</f>
        <v>0</v>
      </c>
      <c r="CH31" s="1" cm="1">
        <f t="array" aca="1" ref="CH31" ca="1">MMULT($F30:$CE30,INDIRECT("Policy.New!"&amp;CH$3&amp;"4:"&amp;CH$3&amp;"81"))</f>
        <v>0</v>
      </c>
      <c r="CI31" s="1" cm="1">
        <f t="array" aca="1" ref="CI31" ca="1">MMULT($F30:$CE30,INDIRECT("Policy.New!"&amp;CI$3&amp;"4:"&amp;CI$3&amp;"81"))</f>
        <v>0</v>
      </c>
      <c r="CJ31" s="1" cm="1">
        <f t="array" aca="1" ref="CJ31" ca="1">MMULT($F30:$CE30,INDIRECT("Policy.New!"&amp;CJ$3&amp;"4:"&amp;CJ$3&amp;"81"))</f>
        <v>0</v>
      </c>
      <c r="CK31" s="1" cm="1">
        <f t="array" aca="1" ref="CK31" ca="1">MMULT($F30:$CE30,INDIRECT("Policy.New!"&amp;CK$3&amp;"4:"&amp;CK$3&amp;"81"))</f>
        <v>0</v>
      </c>
      <c r="CL31" s="1" cm="1">
        <f t="array" aca="1" ref="CL31" ca="1">MMULT($F30:$CE30,INDIRECT("Policy.New!"&amp;CL$3&amp;"4:"&amp;CL$3&amp;"81"))</f>
        <v>0</v>
      </c>
      <c r="CM31" s="1" cm="1">
        <f t="array" aca="1" ref="CM31" ca="1">MMULT($F30:$CE30,INDIRECT("Policy.New!"&amp;CM$3&amp;"4:"&amp;CM$3&amp;"81"))</f>
        <v>0</v>
      </c>
      <c r="CN31" s="1" cm="1">
        <f t="array" aca="1" ref="CN31" ca="1">MMULT($F30:$CE30,INDIRECT("Policy.New!"&amp;CN$3&amp;"4:"&amp;CN$3&amp;"81"))</f>
        <v>0</v>
      </c>
      <c r="CO31" s="1" cm="1">
        <f t="array" aca="1" ref="CO31" ca="1">MMULT($F30:$CE30,INDIRECT("Policy.New!"&amp;CO$3&amp;"4:"&amp;CO$3&amp;"81"))</f>
        <v>0</v>
      </c>
      <c r="CP31" s="1" cm="1">
        <f t="array" aca="1" ref="CP31" ca="1">MMULT($F30:$CE30,INDIRECT("Policy.New!"&amp;CP$3&amp;"4:"&amp;CP$3&amp;"81"))</f>
        <v>0</v>
      </c>
      <c r="CS31" s="1">
        <f t="shared" ca="1" si="4"/>
        <v>0</v>
      </c>
      <c r="CT31" s="1">
        <f t="shared" ca="1" si="35"/>
        <v>0</v>
      </c>
      <c r="CU31" s="1">
        <f t="shared" ca="1" si="5"/>
        <v>0</v>
      </c>
      <c r="CV31" s="1">
        <f t="shared" ca="1" si="36"/>
        <v>0</v>
      </c>
      <c r="CW31" s="1">
        <f t="shared" ca="1" si="6"/>
        <v>0</v>
      </c>
      <c r="CX31" s="1">
        <f t="shared" ca="1" si="7"/>
        <v>0</v>
      </c>
    </row>
    <row r="32" spans="2:102" x14ac:dyDescent="0.25">
      <c r="B32" s="152" t="str">
        <f t="shared" si="3"/>
        <v>ie_hat</v>
      </c>
      <c r="C32" s="152" t="str">
        <f t="shared" si="2"/>
        <v>ie_hat_19</v>
      </c>
      <c r="D32" s="12">
        <f t="shared" si="0"/>
        <v>32</v>
      </c>
      <c r="E32" s="12">
        <f t="shared" si="10"/>
        <v>19</v>
      </c>
      <c r="F32" s="1" cm="1">
        <f t="array" aca="1" ref="F32" ca="1">MMULT($F31:$CE31,INDIRECT("Policy.New!"&amp;F$3&amp;"4:"&amp;F$3&amp;"81"))</f>
        <v>0</v>
      </c>
      <c r="G32" s="1" cm="1">
        <f t="array" aca="1" ref="G32" ca="1">MMULT($F31:$CE31,INDIRECT("Policy.New!"&amp;G$3&amp;"4:"&amp;G$3&amp;"81"))</f>
        <v>0</v>
      </c>
      <c r="H32" s="1" cm="1">
        <f t="array" aca="1" ref="H32" ca="1">MMULT($F31:$CE31,INDIRECT("Policy.New!"&amp;H$3&amp;"4:"&amp;H$3&amp;"81"))</f>
        <v>0</v>
      </c>
      <c r="I32" s="1" cm="1">
        <f t="array" aca="1" ref="I32" ca="1">MMULT($F31:$CE31,INDIRECT("Policy.New!"&amp;I$3&amp;"4:"&amp;I$3&amp;"81"))</f>
        <v>0</v>
      </c>
      <c r="J32" s="1" cm="1">
        <f t="array" aca="1" ref="J32" ca="1">MMULT($F31:$CE31,INDIRECT("Policy.New!"&amp;J$3&amp;"4:"&amp;J$3&amp;"81"))</f>
        <v>0</v>
      </c>
      <c r="K32" s="1" cm="1">
        <f t="array" aca="1" ref="K32" ca="1">MMULT($F31:$CE31,INDIRECT("Policy.New!"&amp;K$3&amp;"4:"&amp;K$3&amp;"81"))</f>
        <v>0</v>
      </c>
      <c r="L32" s="1" cm="1">
        <f t="array" aca="1" ref="L32" ca="1">MMULT($F31:$CE31,INDIRECT("Policy.New!"&amp;L$3&amp;"4:"&amp;L$3&amp;"81"))</f>
        <v>0</v>
      </c>
      <c r="M32" s="1" cm="1">
        <f t="array" aca="1" ref="M32" ca="1">MMULT($F31:$CE31,INDIRECT("Policy.New!"&amp;M$3&amp;"4:"&amp;M$3&amp;"81"))</f>
        <v>0</v>
      </c>
      <c r="N32" s="1" cm="1">
        <f t="array" aca="1" ref="N32" ca="1">MMULT($F31:$CE31,INDIRECT("Policy.New!"&amp;N$3&amp;"4:"&amp;N$3&amp;"81"))</f>
        <v>0</v>
      </c>
      <c r="O32" s="1" cm="1">
        <f t="array" aca="1" ref="O32" ca="1">MMULT($F31:$CE31,INDIRECT("Policy.New!"&amp;O$3&amp;"4:"&amp;O$3&amp;"81"))</f>
        <v>0</v>
      </c>
      <c r="P32" s="1" cm="1">
        <f t="array" aca="1" ref="P32" ca="1">MMULT($F31:$CE31,INDIRECT("Policy.New!"&amp;P$3&amp;"4:"&amp;P$3&amp;"81"))</f>
        <v>0</v>
      </c>
      <c r="Q32" s="1" cm="1">
        <f t="array" aca="1" ref="Q32" ca="1">MMULT($F31:$CE31,INDIRECT("Policy.New!"&amp;Q$3&amp;"4:"&amp;Q$3&amp;"81"))</f>
        <v>0</v>
      </c>
      <c r="R32" s="1" cm="1">
        <f t="array" aca="1" ref="R32" ca="1">MMULT($F31:$CE31,INDIRECT("Policy.New!"&amp;R$3&amp;"4:"&amp;R$3&amp;"81"))</f>
        <v>0</v>
      </c>
      <c r="S32" s="1" cm="1">
        <f t="array" aca="1" ref="S32" ca="1">MMULT($F31:$CE31,INDIRECT("Policy.New!"&amp;S$3&amp;"4:"&amp;S$3&amp;"81"))</f>
        <v>0</v>
      </c>
      <c r="T32" s="1" cm="1">
        <f t="array" aca="1" ref="T32" ca="1">MMULT($F31:$CE31,INDIRECT("Policy.New!"&amp;T$3&amp;"4:"&amp;T$3&amp;"81"))</f>
        <v>0</v>
      </c>
      <c r="U32" s="1" cm="1">
        <f t="array" aca="1" ref="U32" ca="1">MMULT($F31:$CE31,INDIRECT("Policy.New!"&amp;U$3&amp;"4:"&amp;U$3&amp;"81"))</f>
        <v>0</v>
      </c>
      <c r="V32" s="1" cm="1">
        <f t="array" aca="1" ref="V32" ca="1">MMULT($F31:$CE31,INDIRECT("Policy.New!"&amp;V$3&amp;"4:"&amp;V$3&amp;"81"))</f>
        <v>0</v>
      </c>
      <c r="W32" s="5">
        <f t="shared" ca="1" si="11"/>
        <v>0</v>
      </c>
      <c r="X32" s="1">
        <f t="shared" ca="1" si="12"/>
        <v>0</v>
      </c>
      <c r="Y32" s="1">
        <f t="shared" ca="1" si="13"/>
        <v>0</v>
      </c>
      <c r="Z32" s="1">
        <f t="shared" ca="1" si="14"/>
        <v>0</v>
      </c>
      <c r="AA32" s="1">
        <f t="shared" ca="1" si="15"/>
        <v>0</v>
      </c>
      <c r="AB32" s="1">
        <f t="shared" ca="1" si="16"/>
        <v>0</v>
      </c>
      <c r="AC32" s="1">
        <f t="shared" ca="1" si="17"/>
        <v>0</v>
      </c>
      <c r="AD32" s="1">
        <f t="shared" ca="1" si="18"/>
        <v>0</v>
      </c>
      <c r="AE32" s="1">
        <f t="shared" ca="1" si="19"/>
        <v>0</v>
      </c>
      <c r="AF32" s="1">
        <f t="shared" ca="1" si="20"/>
        <v>0</v>
      </c>
      <c r="AG32" s="1">
        <f t="shared" ca="1" si="21"/>
        <v>0</v>
      </c>
      <c r="AH32" s="1">
        <f t="shared" ca="1" si="22"/>
        <v>0</v>
      </c>
      <c r="AI32" s="1">
        <f t="shared" ca="1" si="23"/>
        <v>0</v>
      </c>
      <c r="AJ32" s="1">
        <f t="shared" ca="1" si="24"/>
        <v>0</v>
      </c>
      <c r="AK32" s="1">
        <f t="shared" ca="1" si="25"/>
        <v>0</v>
      </c>
      <c r="AL32" s="1">
        <f t="shared" ca="1" si="26"/>
        <v>0</v>
      </c>
      <c r="AM32" s="1">
        <f t="shared" ca="1" si="27"/>
        <v>0</v>
      </c>
      <c r="AN32" s="1">
        <f t="shared" ca="1" si="28"/>
        <v>0</v>
      </c>
      <c r="AO32" s="1">
        <f t="shared" ca="1" si="29"/>
        <v>0</v>
      </c>
      <c r="AP32" s="1">
        <f t="shared" ca="1" si="30"/>
        <v>0</v>
      </c>
      <c r="AQ32" s="1">
        <f t="shared" ca="1" si="31"/>
        <v>0</v>
      </c>
      <c r="AR32" s="1">
        <f t="shared" ca="1" si="32"/>
        <v>0</v>
      </c>
      <c r="AS32" s="1">
        <f t="shared" ca="1" si="33"/>
        <v>0</v>
      </c>
      <c r="AT32" s="25">
        <f t="shared" ca="1" si="34"/>
        <v>0</v>
      </c>
      <c r="AU32" s="1" cm="1">
        <f t="array" aca="1" ref="AU32" ca="1">MMULT($F31:$CE31,INDIRECT("Policy.New!"&amp;AU$3&amp;"4:"&amp;AU$3&amp;"81"))</f>
        <v>0</v>
      </c>
      <c r="AV32" s="25" cm="1">
        <f t="array" aca="1" ref="AV32" ca="1">MMULT($F31:$CE31,INDIRECT("Policy.New!"&amp;AV$3&amp;"4:"&amp;AV$3&amp;"81"))</f>
        <v>0</v>
      </c>
      <c r="AW32" s="161">
        <v>0</v>
      </c>
      <c r="AX32" s="161">
        <f>INDEX(IRF.New!$D$7:$CN$374,MATCH('IRF AUX'!$E32,IRF.New!$C$7:$C$37,0),MATCH('IRF AUX'!$B32,IRF.New!$D$5:$CN$5,0))</f>
        <v>0</v>
      </c>
      <c r="AY32" s="161">
        <v>0</v>
      </c>
      <c r="AZ32" s="161">
        <v>0</v>
      </c>
      <c r="BA32" s="161">
        <v>0</v>
      </c>
      <c r="BB32" s="161">
        <v>0</v>
      </c>
      <c r="BC32" s="161">
        <v>0</v>
      </c>
      <c r="BD32" s="161">
        <v>0</v>
      </c>
      <c r="BE32" s="161">
        <v>0</v>
      </c>
      <c r="BF32" s="161">
        <v>0</v>
      </c>
      <c r="BG32" s="161">
        <v>0</v>
      </c>
      <c r="BH32" s="161">
        <v>0</v>
      </c>
      <c r="BI32" s="161">
        <v>0</v>
      </c>
      <c r="BJ32" s="161">
        <v>0</v>
      </c>
      <c r="BK32" s="161">
        <v>0</v>
      </c>
      <c r="BL32" s="161">
        <v>0</v>
      </c>
      <c r="BM32" s="161">
        <v>0</v>
      </c>
      <c r="BN32" s="161">
        <v>0</v>
      </c>
      <c r="BO32" s="161">
        <v>0</v>
      </c>
      <c r="BP32" s="161">
        <v>0</v>
      </c>
      <c r="BQ32" s="161">
        <v>0</v>
      </c>
      <c r="BR32" s="161">
        <v>0</v>
      </c>
      <c r="BS32" s="161">
        <v>0</v>
      </c>
      <c r="BT32" s="161">
        <v>0</v>
      </c>
      <c r="BU32" s="161">
        <v>0</v>
      </c>
      <c r="BV32" s="161">
        <v>0</v>
      </c>
      <c r="BW32" s="161">
        <v>0</v>
      </c>
      <c r="BX32" s="161">
        <v>0</v>
      </c>
      <c r="BY32" s="161">
        <v>0</v>
      </c>
      <c r="BZ32" s="161">
        <v>0</v>
      </c>
      <c r="CA32" s="161">
        <v>0</v>
      </c>
      <c r="CB32" s="161">
        <v>0</v>
      </c>
      <c r="CC32" s="161">
        <v>0</v>
      </c>
      <c r="CD32" s="161">
        <v>0</v>
      </c>
      <c r="CE32" s="163">
        <v>0</v>
      </c>
      <c r="CF32" s="1" cm="1">
        <f t="array" aca="1" ref="CF32" ca="1">MMULT($F31:$CE31,INDIRECT("Policy.New!"&amp;CF$3&amp;"4:"&amp;CF$3&amp;"81"))</f>
        <v>0</v>
      </c>
      <c r="CG32" s="1" cm="1">
        <f t="array" aca="1" ref="CG32" ca="1">MMULT($F31:$CE31,INDIRECT("Policy.New!"&amp;CG$3&amp;"4:"&amp;CG$3&amp;"81"))</f>
        <v>0</v>
      </c>
      <c r="CH32" s="1" cm="1">
        <f t="array" aca="1" ref="CH32" ca="1">MMULT($F31:$CE31,INDIRECT("Policy.New!"&amp;CH$3&amp;"4:"&amp;CH$3&amp;"81"))</f>
        <v>0</v>
      </c>
      <c r="CI32" s="1" cm="1">
        <f t="array" aca="1" ref="CI32" ca="1">MMULT($F31:$CE31,INDIRECT("Policy.New!"&amp;CI$3&amp;"4:"&amp;CI$3&amp;"81"))</f>
        <v>0</v>
      </c>
      <c r="CJ32" s="1" cm="1">
        <f t="array" aca="1" ref="CJ32" ca="1">MMULT($F31:$CE31,INDIRECT("Policy.New!"&amp;CJ$3&amp;"4:"&amp;CJ$3&amp;"81"))</f>
        <v>0</v>
      </c>
      <c r="CK32" s="1" cm="1">
        <f t="array" aca="1" ref="CK32" ca="1">MMULT($F31:$CE31,INDIRECT("Policy.New!"&amp;CK$3&amp;"4:"&amp;CK$3&amp;"81"))</f>
        <v>0</v>
      </c>
      <c r="CL32" s="1" cm="1">
        <f t="array" aca="1" ref="CL32" ca="1">MMULT($F31:$CE31,INDIRECT("Policy.New!"&amp;CL$3&amp;"4:"&amp;CL$3&amp;"81"))</f>
        <v>0</v>
      </c>
      <c r="CM32" s="1" cm="1">
        <f t="array" aca="1" ref="CM32" ca="1">MMULT($F31:$CE31,INDIRECT("Policy.New!"&amp;CM$3&amp;"4:"&amp;CM$3&amp;"81"))</f>
        <v>0</v>
      </c>
      <c r="CN32" s="1" cm="1">
        <f t="array" aca="1" ref="CN32" ca="1">MMULT($F31:$CE31,INDIRECT("Policy.New!"&amp;CN$3&amp;"4:"&amp;CN$3&amp;"81"))</f>
        <v>0</v>
      </c>
      <c r="CO32" s="1" cm="1">
        <f t="array" aca="1" ref="CO32" ca="1">MMULT($F31:$CE31,INDIRECT("Policy.New!"&amp;CO$3&amp;"4:"&amp;CO$3&amp;"81"))</f>
        <v>0</v>
      </c>
      <c r="CP32" s="1" cm="1">
        <f t="array" aca="1" ref="CP32" ca="1">MMULT($F31:$CE31,INDIRECT("Policy.New!"&amp;CP$3&amp;"4:"&amp;CP$3&amp;"81"))</f>
        <v>0</v>
      </c>
      <c r="CS32" s="1">
        <f t="shared" ca="1" si="4"/>
        <v>0</v>
      </c>
      <c r="CT32" s="1">
        <f t="shared" ca="1" si="35"/>
        <v>0</v>
      </c>
      <c r="CU32" s="1">
        <f t="shared" ca="1" si="5"/>
        <v>0</v>
      </c>
      <c r="CV32" s="1">
        <f t="shared" ca="1" si="36"/>
        <v>0</v>
      </c>
      <c r="CW32" s="1">
        <f t="shared" ca="1" si="6"/>
        <v>0</v>
      </c>
      <c r="CX32" s="1">
        <f t="shared" ca="1" si="7"/>
        <v>0</v>
      </c>
    </row>
    <row r="33" spans="2:102" x14ac:dyDescent="0.25">
      <c r="B33" s="153" t="str">
        <f t="shared" si="3"/>
        <v>ie_hat</v>
      </c>
      <c r="C33" s="153" t="str">
        <f t="shared" si="2"/>
        <v>ie_hat_20</v>
      </c>
      <c r="D33" s="13">
        <f t="shared" si="0"/>
        <v>33</v>
      </c>
      <c r="E33" s="13">
        <f t="shared" si="10"/>
        <v>20</v>
      </c>
      <c r="F33" s="14" cm="1">
        <f t="array" aca="1" ref="F33" ca="1">MMULT($F32:$CE32,INDIRECT("Policy.New!"&amp;F$3&amp;"4:"&amp;F$3&amp;"81"))</f>
        <v>0</v>
      </c>
      <c r="G33" s="14" cm="1">
        <f t="array" aca="1" ref="G33" ca="1">MMULT($F32:$CE32,INDIRECT("Policy.New!"&amp;G$3&amp;"4:"&amp;G$3&amp;"81"))</f>
        <v>0</v>
      </c>
      <c r="H33" s="14" cm="1">
        <f t="array" aca="1" ref="H33" ca="1">MMULT($F32:$CE32,INDIRECT("Policy.New!"&amp;H$3&amp;"4:"&amp;H$3&amp;"81"))</f>
        <v>0</v>
      </c>
      <c r="I33" s="14" cm="1">
        <f t="array" aca="1" ref="I33" ca="1">MMULT($F32:$CE32,INDIRECT("Policy.New!"&amp;I$3&amp;"4:"&amp;I$3&amp;"81"))</f>
        <v>0</v>
      </c>
      <c r="J33" s="14" cm="1">
        <f t="array" aca="1" ref="J33" ca="1">MMULT($F32:$CE32,INDIRECT("Policy.New!"&amp;J$3&amp;"4:"&amp;J$3&amp;"81"))</f>
        <v>0</v>
      </c>
      <c r="K33" s="14" cm="1">
        <f t="array" aca="1" ref="K33" ca="1">MMULT($F32:$CE32,INDIRECT("Policy.New!"&amp;K$3&amp;"4:"&amp;K$3&amp;"81"))</f>
        <v>0</v>
      </c>
      <c r="L33" s="14" cm="1">
        <f t="array" aca="1" ref="L33" ca="1">MMULT($F32:$CE32,INDIRECT("Policy.New!"&amp;L$3&amp;"4:"&amp;L$3&amp;"81"))</f>
        <v>0</v>
      </c>
      <c r="M33" s="14" cm="1">
        <f t="array" aca="1" ref="M33" ca="1">MMULT($F32:$CE32,INDIRECT("Policy.New!"&amp;M$3&amp;"4:"&amp;M$3&amp;"81"))</f>
        <v>0</v>
      </c>
      <c r="N33" s="14" cm="1">
        <f t="array" aca="1" ref="N33" ca="1">MMULT($F32:$CE32,INDIRECT("Policy.New!"&amp;N$3&amp;"4:"&amp;N$3&amp;"81"))</f>
        <v>0</v>
      </c>
      <c r="O33" s="14" cm="1">
        <f t="array" aca="1" ref="O33" ca="1">MMULT($F32:$CE32,INDIRECT("Policy.New!"&amp;O$3&amp;"4:"&amp;O$3&amp;"81"))</f>
        <v>0</v>
      </c>
      <c r="P33" s="14" cm="1">
        <f t="array" aca="1" ref="P33" ca="1">MMULT($F32:$CE32,INDIRECT("Policy.New!"&amp;P$3&amp;"4:"&amp;P$3&amp;"81"))</f>
        <v>0</v>
      </c>
      <c r="Q33" s="14" cm="1">
        <f t="array" aca="1" ref="Q33" ca="1">MMULT($F32:$CE32,INDIRECT("Policy.New!"&amp;Q$3&amp;"4:"&amp;Q$3&amp;"81"))</f>
        <v>0</v>
      </c>
      <c r="R33" s="14" cm="1">
        <f t="array" aca="1" ref="R33" ca="1">MMULT($F32:$CE32,INDIRECT("Policy.New!"&amp;R$3&amp;"4:"&amp;R$3&amp;"81"))</f>
        <v>0</v>
      </c>
      <c r="S33" s="14" cm="1">
        <f t="array" aca="1" ref="S33" ca="1">MMULT($F32:$CE32,INDIRECT("Policy.New!"&amp;S$3&amp;"4:"&amp;S$3&amp;"81"))</f>
        <v>0</v>
      </c>
      <c r="T33" s="14" cm="1">
        <f t="array" aca="1" ref="T33" ca="1">MMULT($F32:$CE32,INDIRECT("Policy.New!"&amp;T$3&amp;"4:"&amp;T$3&amp;"81"))</f>
        <v>0</v>
      </c>
      <c r="U33" s="14" cm="1">
        <f t="array" aca="1" ref="U33" ca="1">MMULT($F32:$CE32,INDIRECT("Policy.New!"&amp;U$3&amp;"4:"&amp;U$3&amp;"81"))</f>
        <v>0</v>
      </c>
      <c r="V33" s="14" cm="1">
        <f t="array" aca="1" ref="V33" ca="1">MMULT($F32:$CE32,INDIRECT("Policy.New!"&amp;V$3&amp;"4:"&amp;V$3&amp;"81"))</f>
        <v>0</v>
      </c>
      <c r="W33" s="15">
        <f t="shared" ca="1" si="11"/>
        <v>0</v>
      </c>
      <c r="X33" s="14">
        <f t="shared" ca="1" si="12"/>
        <v>0</v>
      </c>
      <c r="Y33" s="14">
        <f t="shared" ca="1" si="13"/>
        <v>0</v>
      </c>
      <c r="Z33" s="14">
        <f t="shared" ca="1" si="14"/>
        <v>0</v>
      </c>
      <c r="AA33" s="14">
        <f t="shared" ca="1" si="15"/>
        <v>0</v>
      </c>
      <c r="AB33" s="14">
        <f t="shared" ca="1" si="16"/>
        <v>0</v>
      </c>
      <c r="AC33" s="14">
        <f t="shared" ca="1" si="17"/>
        <v>0</v>
      </c>
      <c r="AD33" s="14">
        <f t="shared" ca="1" si="18"/>
        <v>0</v>
      </c>
      <c r="AE33" s="14">
        <f t="shared" ca="1" si="19"/>
        <v>0</v>
      </c>
      <c r="AF33" s="14">
        <f t="shared" ca="1" si="20"/>
        <v>0</v>
      </c>
      <c r="AG33" s="14">
        <f t="shared" ca="1" si="21"/>
        <v>0</v>
      </c>
      <c r="AH33" s="14">
        <f t="shared" ca="1" si="22"/>
        <v>0</v>
      </c>
      <c r="AI33" s="14">
        <f t="shared" ca="1" si="23"/>
        <v>0</v>
      </c>
      <c r="AJ33" s="14">
        <f t="shared" ca="1" si="24"/>
        <v>0</v>
      </c>
      <c r="AK33" s="14">
        <f t="shared" ca="1" si="25"/>
        <v>0</v>
      </c>
      <c r="AL33" s="14">
        <f t="shared" ca="1" si="26"/>
        <v>0</v>
      </c>
      <c r="AM33" s="14">
        <f t="shared" ca="1" si="27"/>
        <v>0</v>
      </c>
      <c r="AN33" s="14">
        <f t="shared" ca="1" si="28"/>
        <v>0</v>
      </c>
      <c r="AO33" s="14">
        <f t="shared" ca="1" si="29"/>
        <v>0</v>
      </c>
      <c r="AP33" s="14">
        <f t="shared" ca="1" si="30"/>
        <v>0</v>
      </c>
      <c r="AQ33" s="14">
        <f t="shared" ca="1" si="31"/>
        <v>0</v>
      </c>
      <c r="AR33" s="14">
        <f t="shared" ca="1" si="32"/>
        <v>0</v>
      </c>
      <c r="AS33" s="14">
        <f t="shared" ca="1" si="33"/>
        <v>0</v>
      </c>
      <c r="AT33" s="26">
        <f t="shared" ca="1" si="34"/>
        <v>0</v>
      </c>
      <c r="AU33" s="14" cm="1">
        <f t="array" aca="1" ref="AU33" ca="1">MMULT($F32:$CE32,INDIRECT("Policy.New!"&amp;AU$3&amp;"4:"&amp;AU$3&amp;"81"))</f>
        <v>0</v>
      </c>
      <c r="AV33" s="26" cm="1">
        <f t="array" aca="1" ref="AV33" ca="1">MMULT($F32:$CE32,INDIRECT("Policy.New!"&amp;AV$3&amp;"4:"&amp;AV$3&amp;"81"))</f>
        <v>0</v>
      </c>
      <c r="AW33" s="164">
        <v>0</v>
      </c>
      <c r="AX33" s="164">
        <f>INDEX(IRF.New!$D$7:$CN$374,MATCH('IRF AUX'!$E33,IRF.New!$C$7:$C$37,0),MATCH('IRF AUX'!$B33,IRF.New!$D$5:$CN$5,0))</f>
        <v>0</v>
      </c>
      <c r="AY33" s="164">
        <v>0</v>
      </c>
      <c r="AZ33" s="164">
        <v>0</v>
      </c>
      <c r="BA33" s="164">
        <v>0</v>
      </c>
      <c r="BB33" s="164">
        <v>0</v>
      </c>
      <c r="BC33" s="164">
        <v>0</v>
      </c>
      <c r="BD33" s="164">
        <v>0</v>
      </c>
      <c r="BE33" s="164">
        <v>0</v>
      </c>
      <c r="BF33" s="164">
        <v>0</v>
      </c>
      <c r="BG33" s="164">
        <v>0</v>
      </c>
      <c r="BH33" s="164">
        <v>0</v>
      </c>
      <c r="BI33" s="164">
        <v>0</v>
      </c>
      <c r="BJ33" s="164">
        <v>0</v>
      </c>
      <c r="BK33" s="164">
        <v>0</v>
      </c>
      <c r="BL33" s="164">
        <v>0</v>
      </c>
      <c r="BM33" s="164">
        <v>0</v>
      </c>
      <c r="BN33" s="164">
        <v>0</v>
      </c>
      <c r="BO33" s="164">
        <v>0</v>
      </c>
      <c r="BP33" s="164">
        <v>0</v>
      </c>
      <c r="BQ33" s="164">
        <v>0</v>
      </c>
      <c r="BR33" s="164">
        <v>0</v>
      </c>
      <c r="BS33" s="164">
        <v>0</v>
      </c>
      <c r="BT33" s="164">
        <v>0</v>
      </c>
      <c r="BU33" s="164">
        <v>0</v>
      </c>
      <c r="BV33" s="164">
        <v>0</v>
      </c>
      <c r="BW33" s="164">
        <v>0</v>
      </c>
      <c r="BX33" s="164">
        <v>0</v>
      </c>
      <c r="BY33" s="164">
        <v>0</v>
      </c>
      <c r="BZ33" s="164">
        <v>0</v>
      </c>
      <c r="CA33" s="164">
        <v>0</v>
      </c>
      <c r="CB33" s="164">
        <v>0</v>
      </c>
      <c r="CC33" s="164">
        <v>0</v>
      </c>
      <c r="CD33" s="164">
        <v>0</v>
      </c>
      <c r="CE33" s="165">
        <v>0</v>
      </c>
      <c r="CF33" s="14" cm="1">
        <f t="array" aca="1" ref="CF33" ca="1">MMULT($F32:$CE32,INDIRECT("Policy.New!"&amp;CF$3&amp;"4:"&amp;CF$3&amp;"81"))</f>
        <v>0</v>
      </c>
      <c r="CG33" s="14" cm="1">
        <f t="array" aca="1" ref="CG33" ca="1">MMULT($F32:$CE32,INDIRECT("Policy.New!"&amp;CG$3&amp;"4:"&amp;CG$3&amp;"81"))</f>
        <v>0</v>
      </c>
      <c r="CH33" s="14" cm="1">
        <f t="array" aca="1" ref="CH33" ca="1">MMULT($F32:$CE32,INDIRECT("Policy.New!"&amp;CH$3&amp;"4:"&amp;CH$3&amp;"81"))</f>
        <v>0</v>
      </c>
      <c r="CI33" s="14" cm="1">
        <f t="array" aca="1" ref="CI33" ca="1">MMULT($F32:$CE32,INDIRECT("Policy.New!"&amp;CI$3&amp;"4:"&amp;CI$3&amp;"81"))</f>
        <v>0</v>
      </c>
      <c r="CJ33" s="14" cm="1">
        <f t="array" aca="1" ref="CJ33" ca="1">MMULT($F32:$CE32,INDIRECT("Policy.New!"&amp;CJ$3&amp;"4:"&amp;CJ$3&amp;"81"))</f>
        <v>0</v>
      </c>
      <c r="CK33" s="14" cm="1">
        <f t="array" aca="1" ref="CK33" ca="1">MMULT($F32:$CE32,INDIRECT("Policy.New!"&amp;CK$3&amp;"4:"&amp;CK$3&amp;"81"))</f>
        <v>0</v>
      </c>
      <c r="CL33" s="14" cm="1">
        <f t="array" aca="1" ref="CL33" ca="1">MMULT($F32:$CE32,INDIRECT("Policy.New!"&amp;CL$3&amp;"4:"&amp;CL$3&amp;"81"))</f>
        <v>0</v>
      </c>
      <c r="CM33" s="14" cm="1">
        <f t="array" aca="1" ref="CM33" ca="1">MMULT($F32:$CE32,INDIRECT("Policy.New!"&amp;CM$3&amp;"4:"&amp;CM$3&amp;"81"))</f>
        <v>0</v>
      </c>
      <c r="CN33" s="14" cm="1">
        <f t="array" aca="1" ref="CN33" ca="1">MMULT($F32:$CE32,INDIRECT("Policy.New!"&amp;CN$3&amp;"4:"&amp;CN$3&amp;"81"))</f>
        <v>0</v>
      </c>
      <c r="CO33" s="14" cm="1">
        <f t="array" aca="1" ref="CO33" ca="1">MMULT($F32:$CE32,INDIRECT("Policy.New!"&amp;CO$3&amp;"4:"&amp;CO$3&amp;"81"))</f>
        <v>0</v>
      </c>
      <c r="CP33" s="14" cm="1">
        <f t="array" aca="1" ref="CP33" ca="1">MMULT($F32:$CE32,INDIRECT("Policy.New!"&amp;CP$3&amp;"4:"&amp;CP$3&amp;"81"))</f>
        <v>0</v>
      </c>
      <c r="CS33" s="14">
        <f t="shared" ca="1" si="4"/>
        <v>0</v>
      </c>
      <c r="CT33" s="14">
        <f t="shared" ca="1" si="35"/>
        <v>0</v>
      </c>
      <c r="CU33" s="14">
        <f t="shared" ca="1" si="5"/>
        <v>0</v>
      </c>
      <c r="CV33" s="14">
        <f t="shared" ca="1" si="36"/>
        <v>0</v>
      </c>
      <c r="CW33" s="14">
        <f t="shared" ca="1" si="6"/>
        <v>0</v>
      </c>
      <c r="CX33" s="14">
        <f t="shared" ca="1" si="7"/>
        <v>0</v>
      </c>
    </row>
    <row r="34" spans="2:102" x14ac:dyDescent="0.25">
      <c r="B34" s="151" t="str">
        <f t="shared" si="3"/>
        <v>ie_hat</v>
      </c>
      <c r="C34" s="151" t="str">
        <f t="shared" si="2"/>
        <v>ie_hat_21</v>
      </c>
      <c r="D34" s="9">
        <f t="shared" si="0"/>
        <v>34</v>
      </c>
      <c r="E34" s="9">
        <f t="shared" si="10"/>
        <v>21</v>
      </c>
      <c r="F34" s="10" cm="1">
        <f t="array" aca="1" ref="F34" ca="1">MMULT($F33:$CE33,INDIRECT("Policy.New!"&amp;F$3&amp;"4:"&amp;F$3&amp;"81"))</f>
        <v>0</v>
      </c>
      <c r="G34" s="10" cm="1">
        <f t="array" aca="1" ref="G34" ca="1">MMULT($F33:$CE33,INDIRECT("Policy.New!"&amp;G$3&amp;"4:"&amp;G$3&amp;"81"))</f>
        <v>0</v>
      </c>
      <c r="H34" s="10" cm="1">
        <f t="array" aca="1" ref="H34" ca="1">MMULT($F33:$CE33,INDIRECT("Policy.New!"&amp;H$3&amp;"4:"&amp;H$3&amp;"81"))</f>
        <v>0</v>
      </c>
      <c r="I34" s="10" cm="1">
        <f t="array" aca="1" ref="I34" ca="1">MMULT($F33:$CE33,INDIRECT("Policy.New!"&amp;I$3&amp;"4:"&amp;I$3&amp;"81"))</f>
        <v>0</v>
      </c>
      <c r="J34" s="10" cm="1">
        <f t="array" aca="1" ref="J34" ca="1">MMULT($F33:$CE33,INDIRECT("Policy.New!"&amp;J$3&amp;"4:"&amp;J$3&amp;"81"))</f>
        <v>0</v>
      </c>
      <c r="K34" s="10" cm="1">
        <f t="array" aca="1" ref="K34" ca="1">MMULT($F33:$CE33,INDIRECT("Policy.New!"&amp;K$3&amp;"4:"&amp;K$3&amp;"81"))</f>
        <v>0</v>
      </c>
      <c r="L34" s="10" cm="1">
        <f t="array" aca="1" ref="L34" ca="1">MMULT($F33:$CE33,INDIRECT("Policy.New!"&amp;L$3&amp;"4:"&amp;L$3&amp;"81"))</f>
        <v>0</v>
      </c>
      <c r="M34" s="10" cm="1">
        <f t="array" aca="1" ref="M34" ca="1">MMULT($F33:$CE33,INDIRECT("Policy.New!"&amp;M$3&amp;"4:"&amp;M$3&amp;"81"))</f>
        <v>0</v>
      </c>
      <c r="N34" s="10" cm="1">
        <f t="array" aca="1" ref="N34" ca="1">MMULT($F33:$CE33,INDIRECT("Policy.New!"&amp;N$3&amp;"4:"&amp;N$3&amp;"81"))</f>
        <v>0</v>
      </c>
      <c r="O34" s="10" cm="1">
        <f t="array" aca="1" ref="O34" ca="1">MMULT($F33:$CE33,INDIRECT("Policy.New!"&amp;O$3&amp;"4:"&amp;O$3&amp;"81"))</f>
        <v>0</v>
      </c>
      <c r="P34" s="10" cm="1">
        <f t="array" aca="1" ref="P34" ca="1">MMULT($F33:$CE33,INDIRECT("Policy.New!"&amp;P$3&amp;"4:"&amp;P$3&amp;"81"))</f>
        <v>0</v>
      </c>
      <c r="Q34" s="10" cm="1">
        <f t="array" aca="1" ref="Q34" ca="1">MMULT($F33:$CE33,INDIRECT("Policy.New!"&amp;Q$3&amp;"4:"&amp;Q$3&amp;"81"))</f>
        <v>0</v>
      </c>
      <c r="R34" s="10" cm="1">
        <f t="array" aca="1" ref="R34" ca="1">MMULT($F33:$CE33,INDIRECT("Policy.New!"&amp;R$3&amp;"4:"&amp;R$3&amp;"81"))</f>
        <v>0</v>
      </c>
      <c r="S34" s="10" cm="1">
        <f t="array" aca="1" ref="S34" ca="1">MMULT($F33:$CE33,INDIRECT("Policy.New!"&amp;S$3&amp;"4:"&amp;S$3&amp;"81"))</f>
        <v>0</v>
      </c>
      <c r="T34" s="10" cm="1">
        <f t="array" aca="1" ref="T34" ca="1">MMULT($F33:$CE33,INDIRECT("Policy.New!"&amp;T$3&amp;"4:"&amp;T$3&amp;"81"))</f>
        <v>0</v>
      </c>
      <c r="U34" s="10" cm="1">
        <f t="array" aca="1" ref="U34" ca="1">MMULT($F33:$CE33,INDIRECT("Policy.New!"&amp;U$3&amp;"4:"&amp;U$3&amp;"81"))</f>
        <v>0</v>
      </c>
      <c r="V34" s="10" cm="1">
        <f t="array" aca="1" ref="V34" ca="1">MMULT($F33:$CE33,INDIRECT("Policy.New!"&amp;V$3&amp;"4:"&amp;V$3&amp;"81"))</f>
        <v>0</v>
      </c>
      <c r="W34" s="11">
        <f t="shared" ca="1" si="11"/>
        <v>0</v>
      </c>
      <c r="X34" s="10">
        <f t="shared" ca="1" si="12"/>
        <v>0</v>
      </c>
      <c r="Y34" s="10">
        <f t="shared" ca="1" si="13"/>
        <v>0</v>
      </c>
      <c r="Z34" s="10">
        <f t="shared" ca="1" si="14"/>
        <v>0</v>
      </c>
      <c r="AA34" s="10">
        <f t="shared" ca="1" si="15"/>
        <v>0</v>
      </c>
      <c r="AB34" s="10">
        <f t="shared" ca="1" si="16"/>
        <v>0</v>
      </c>
      <c r="AC34" s="10">
        <f t="shared" ca="1" si="17"/>
        <v>0</v>
      </c>
      <c r="AD34" s="10">
        <f t="shared" ca="1" si="18"/>
        <v>0</v>
      </c>
      <c r="AE34" s="10">
        <f t="shared" ca="1" si="19"/>
        <v>0</v>
      </c>
      <c r="AF34" s="10">
        <f t="shared" ca="1" si="20"/>
        <v>0</v>
      </c>
      <c r="AG34" s="10">
        <f t="shared" ca="1" si="21"/>
        <v>0</v>
      </c>
      <c r="AH34" s="10">
        <f t="shared" ca="1" si="22"/>
        <v>0</v>
      </c>
      <c r="AI34" s="10">
        <f t="shared" ca="1" si="23"/>
        <v>0</v>
      </c>
      <c r="AJ34" s="10">
        <f t="shared" ca="1" si="24"/>
        <v>0</v>
      </c>
      <c r="AK34" s="10">
        <f t="shared" ca="1" si="25"/>
        <v>0</v>
      </c>
      <c r="AL34" s="10">
        <f t="shared" ca="1" si="26"/>
        <v>0</v>
      </c>
      <c r="AM34" s="10">
        <f t="shared" ca="1" si="27"/>
        <v>0</v>
      </c>
      <c r="AN34" s="10">
        <f t="shared" ca="1" si="28"/>
        <v>0</v>
      </c>
      <c r="AO34" s="10">
        <f t="shared" ca="1" si="29"/>
        <v>0</v>
      </c>
      <c r="AP34" s="10">
        <f t="shared" ca="1" si="30"/>
        <v>0</v>
      </c>
      <c r="AQ34" s="10">
        <f t="shared" ca="1" si="31"/>
        <v>0</v>
      </c>
      <c r="AR34" s="10">
        <f t="shared" ca="1" si="32"/>
        <v>0</v>
      </c>
      <c r="AS34" s="10">
        <f t="shared" ca="1" si="33"/>
        <v>0</v>
      </c>
      <c r="AT34" s="24">
        <f t="shared" ca="1" si="34"/>
        <v>0</v>
      </c>
      <c r="AU34" s="10" cm="1">
        <f t="array" aca="1" ref="AU34" ca="1">MMULT($F33:$CE33,INDIRECT("Policy.New!"&amp;AU$3&amp;"4:"&amp;AU$3&amp;"81"))</f>
        <v>0</v>
      </c>
      <c r="AV34" s="24" cm="1">
        <f t="array" aca="1" ref="AV34" ca="1">MMULT($F33:$CE33,INDIRECT("Policy.New!"&amp;AV$3&amp;"4:"&amp;AV$3&amp;"81"))</f>
        <v>0</v>
      </c>
      <c r="AW34" s="160">
        <v>0</v>
      </c>
      <c r="AX34" s="160">
        <f>INDEX(IRF.New!$D$7:$CN$374,MATCH('IRF AUX'!$E34,IRF.New!$C$7:$C$37,0),MATCH('IRF AUX'!$B34,IRF.New!$D$5:$CN$5,0))</f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2">
        <v>0</v>
      </c>
      <c r="CF34" s="10" cm="1">
        <f t="array" aca="1" ref="CF34" ca="1">MMULT($F33:$CE33,INDIRECT("Policy.New!"&amp;CF$3&amp;"4:"&amp;CF$3&amp;"81"))</f>
        <v>0</v>
      </c>
      <c r="CG34" s="10" cm="1">
        <f t="array" aca="1" ref="CG34" ca="1">MMULT($F33:$CE33,INDIRECT("Policy.New!"&amp;CG$3&amp;"4:"&amp;CG$3&amp;"81"))</f>
        <v>0</v>
      </c>
      <c r="CH34" s="10" cm="1">
        <f t="array" aca="1" ref="CH34" ca="1">MMULT($F33:$CE33,INDIRECT("Policy.New!"&amp;CH$3&amp;"4:"&amp;CH$3&amp;"81"))</f>
        <v>0</v>
      </c>
      <c r="CI34" s="10" cm="1">
        <f t="array" aca="1" ref="CI34" ca="1">MMULT($F33:$CE33,INDIRECT("Policy.New!"&amp;CI$3&amp;"4:"&amp;CI$3&amp;"81"))</f>
        <v>0</v>
      </c>
      <c r="CJ34" s="10" cm="1">
        <f t="array" aca="1" ref="CJ34" ca="1">MMULT($F33:$CE33,INDIRECT("Policy.New!"&amp;CJ$3&amp;"4:"&amp;CJ$3&amp;"81"))</f>
        <v>0</v>
      </c>
      <c r="CK34" s="10" cm="1">
        <f t="array" aca="1" ref="CK34" ca="1">MMULT($F33:$CE33,INDIRECT("Policy.New!"&amp;CK$3&amp;"4:"&amp;CK$3&amp;"81"))</f>
        <v>0</v>
      </c>
      <c r="CL34" s="10" cm="1">
        <f t="array" aca="1" ref="CL34" ca="1">MMULT($F33:$CE33,INDIRECT("Policy.New!"&amp;CL$3&amp;"4:"&amp;CL$3&amp;"81"))</f>
        <v>0</v>
      </c>
      <c r="CM34" s="10" cm="1">
        <f t="array" aca="1" ref="CM34" ca="1">MMULT($F33:$CE33,INDIRECT("Policy.New!"&amp;CM$3&amp;"4:"&amp;CM$3&amp;"81"))</f>
        <v>0</v>
      </c>
      <c r="CN34" s="10" cm="1">
        <f t="array" aca="1" ref="CN34" ca="1">MMULT($F33:$CE33,INDIRECT("Policy.New!"&amp;CN$3&amp;"4:"&amp;CN$3&amp;"81"))</f>
        <v>0</v>
      </c>
      <c r="CO34" s="10" cm="1">
        <f t="array" aca="1" ref="CO34" ca="1">MMULT($F33:$CE33,INDIRECT("Policy.New!"&amp;CO$3&amp;"4:"&amp;CO$3&amp;"81"))</f>
        <v>0</v>
      </c>
      <c r="CP34" s="10" cm="1">
        <f t="array" aca="1" ref="CP34" ca="1">MMULT($F33:$CE33,INDIRECT("Policy.New!"&amp;CP$3&amp;"4:"&amp;CP$3&amp;"81"))</f>
        <v>0</v>
      </c>
      <c r="CS34" s="10">
        <f t="shared" ca="1" si="4"/>
        <v>0</v>
      </c>
      <c r="CT34" s="10">
        <f t="shared" ca="1" si="35"/>
        <v>0</v>
      </c>
      <c r="CU34" s="10">
        <f t="shared" ca="1" si="5"/>
        <v>0</v>
      </c>
      <c r="CV34" s="10">
        <f t="shared" ca="1" si="36"/>
        <v>0</v>
      </c>
      <c r="CW34" s="10">
        <f t="shared" ca="1" si="6"/>
        <v>0</v>
      </c>
      <c r="CX34" s="10">
        <f t="shared" ca="1" si="7"/>
        <v>0</v>
      </c>
    </row>
    <row r="35" spans="2:102" x14ac:dyDescent="0.25">
      <c r="B35" s="152" t="str">
        <f t="shared" si="3"/>
        <v>ie_hat</v>
      </c>
      <c r="C35" s="152" t="str">
        <f t="shared" si="2"/>
        <v>ie_hat_22</v>
      </c>
      <c r="D35" s="12">
        <f t="shared" si="0"/>
        <v>35</v>
      </c>
      <c r="E35" s="12">
        <f t="shared" si="10"/>
        <v>22</v>
      </c>
      <c r="F35" s="1" cm="1">
        <f t="array" aca="1" ref="F35" ca="1">MMULT($F34:$CE34,INDIRECT("Policy.New!"&amp;F$3&amp;"4:"&amp;F$3&amp;"81"))</f>
        <v>0</v>
      </c>
      <c r="G35" s="1" cm="1">
        <f t="array" aca="1" ref="G35" ca="1">MMULT($F34:$CE34,INDIRECT("Policy.New!"&amp;G$3&amp;"4:"&amp;G$3&amp;"81"))</f>
        <v>0</v>
      </c>
      <c r="H35" s="1" cm="1">
        <f t="array" aca="1" ref="H35" ca="1">MMULT($F34:$CE34,INDIRECT("Policy.New!"&amp;H$3&amp;"4:"&amp;H$3&amp;"81"))</f>
        <v>0</v>
      </c>
      <c r="I35" s="1" cm="1">
        <f t="array" aca="1" ref="I35" ca="1">MMULT($F34:$CE34,INDIRECT("Policy.New!"&amp;I$3&amp;"4:"&amp;I$3&amp;"81"))</f>
        <v>0</v>
      </c>
      <c r="J35" s="1" cm="1">
        <f t="array" aca="1" ref="J35" ca="1">MMULT($F34:$CE34,INDIRECT("Policy.New!"&amp;J$3&amp;"4:"&amp;J$3&amp;"81"))</f>
        <v>0</v>
      </c>
      <c r="K35" s="1" cm="1">
        <f t="array" aca="1" ref="K35" ca="1">MMULT($F34:$CE34,INDIRECT("Policy.New!"&amp;K$3&amp;"4:"&amp;K$3&amp;"81"))</f>
        <v>0</v>
      </c>
      <c r="L35" s="1" cm="1">
        <f t="array" aca="1" ref="L35" ca="1">MMULT($F34:$CE34,INDIRECT("Policy.New!"&amp;L$3&amp;"4:"&amp;L$3&amp;"81"))</f>
        <v>0</v>
      </c>
      <c r="M35" s="1" cm="1">
        <f t="array" aca="1" ref="M35" ca="1">MMULT($F34:$CE34,INDIRECT("Policy.New!"&amp;M$3&amp;"4:"&amp;M$3&amp;"81"))</f>
        <v>0</v>
      </c>
      <c r="N35" s="1" cm="1">
        <f t="array" aca="1" ref="N35" ca="1">MMULT($F34:$CE34,INDIRECT("Policy.New!"&amp;N$3&amp;"4:"&amp;N$3&amp;"81"))</f>
        <v>0</v>
      </c>
      <c r="O35" s="1" cm="1">
        <f t="array" aca="1" ref="O35" ca="1">MMULT($F34:$CE34,INDIRECT("Policy.New!"&amp;O$3&amp;"4:"&amp;O$3&amp;"81"))</f>
        <v>0</v>
      </c>
      <c r="P35" s="1" cm="1">
        <f t="array" aca="1" ref="P35" ca="1">MMULT($F34:$CE34,INDIRECT("Policy.New!"&amp;P$3&amp;"4:"&amp;P$3&amp;"81"))</f>
        <v>0</v>
      </c>
      <c r="Q35" s="1" cm="1">
        <f t="array" aca="1" ref="Q35" ca="1">MMULT($F34:$CE34,INDIRECT("Policy.New!"&amp;Q$3&amp;"4:"&amp;Q$3&amp;"81"))</f>
        <v>0</v>
      </c>
      <c r="R35" s="1" cm="1">
        <f t="array" aca="1" ref="R35" ca="1">MMULT($F34:$CE34,INDIRECT("Policy.New!"&amp;R$3&amp;"4:"&amp;R$3&amp;"81"))</f>
        <v>0</v>
      </c>
      <c r="S35" s="1" cm="1">
        <f t="array" aca="1" ref="S35" ca="1">MMULT($F34:$CE34,INDIRECT("Policy.New!"&amp;S$3&amp;"4:"&amp;S$3&amp;"81"))</f>
        <v>0</v>
      </c>
      <c r="T35" s="1" cm="1">
        <f t="array" aca="1" ref="T35" ca="1">MMULT($F34:$CE34,INDIRECT("Policy.New!"&amp;T$3&amp;"4:"&amp;T$3&amp;"81"))</f>
        <v>0</v>
      </c>
      <c r="U35" s="1" cm="1">
        <f t="array" aca="1" ref="U35" ca="1">MMULT($F34:$CE34,INDIRECT("Policy.New!"&amp;U$3&amp;"4:"&amp;U$3&amp;"81"))</f>
        <v>0</v>
      </c>
      <c r="V35" s="1" cm="1">
        <f t="array" aca="1" ref="V35" ca="1">MMULT($F34:$CE34,INDIRECT("Policy.New!"&amp;V$3&amp;"4:"&amp;V$3&amp;"81"))</f>
        <v>0</v>
      </c>
      <c r="W35" s="5">
        <f t="shared" ca="1" si="11"/>
        <v>0</v>
      </c>
      <c r="X35" s="1">
        <f t="shared" ca="1" si="12"/>
        <v>0</v>
      </c>
      <c r="Y35" s="1">
        <f t="shared" ca="1" si="13"/>
        <v>0</v>
      </c>
      <c r="Z35" s="1">
        <f t="shared" ca="1" si="14"/>
        <v>0</v>
      </c>
      <c r="AA35" s="1">
        <f t="shared" ca="1" si="15"/>
        <v>0</v>
      </c>
      <c r="AB35" s="1">
        <f t="shared" ca="1" si="16"/>
        <v>0</v>
      </c>
      <c r="AC35" s="1">
        <f t="shared" ca="1" si="17"/>
        <v>0</v>
      </c>
      <c r="AD35" s="1">
        <f t="shared" ca="1" si="18"/>
        <v>0</v>
      </c>
      <c r="AE35" s="1">
        <f t="shared" ca="1" si="19"/>
        <v>0</v>
      </c>
      <c r="AF35" s="1">
        <f t="shared" ca="1" si="20"/>
        <v>0</v>
      </c>
      <c r="AG35" s="1">
        <f t="shared" ca="1" si="21"/>
        <v>0</v>
      </c>
      <c r="AH35" s="1">
        <f t="shared" ca="1" si="22"/>
        <v>0</v>
      </c>
      <c r="AI35" s="1">
        <f t="shared" ca="1" si="23"/>
        <v>0</v>
      </c>
      <c r="AJ35" s="1">
        <f t="shared" ca="1" si="24"/>
        <v>0</v>
      </c>
      <c r="AK35" s="1">
        <f t="shared" ca="1" si="25"/>
        <v>0</v>
      </c>
      <c r="AL35" s="1">
        <f t="shared" ca="1" si="26"/>
        <v>0</v>
      </c>
      <c r="AM35" s="1">
        <f t="shared" ca="1" si="27"/>
        <v>0</v>
      </c>
      <c r="AN35" s="1">
        <f t="shared" ca="1" si="28"/>
        <v>0</v>
      </c>
      <c r="AO35" s="1">
        <f t="shared" ca="1" si="29"/>
        <v>0</v>
      </c>
      <c r="AP35" s="1">
        <f t="shared" ca="1" si="30"/>
        <v>0</v>
      </c>
      <c r="AQ35" s="1">
        <f t="shared" ca="1" si="31"/>
        <v>0</v>
      </c>
      <c r="AR35" s="1">
        <f t="shared" ca="1" si="32"/>
        <v>0</v>
      </c>
      <c r="AS35" s="1">
        <f t="shared" ca="1" si="33"/>
        <v>0</v>
      </c>
      <c r="AT35" s="25">
        <f t="shared" ca="1" si="34"/>
        <v>0</v>
      </c>
      <c r="AU35" s="1" cm="1">
        <f t="array" aca="1" ref="AU35" ca="1">MMULT($F34:$CE34,INDIRECT("Policy.New!"&amp;AU$3&amp;"4:"&amp;AU$3&amp;"81"))</f>
        <v>0</v>
      </c>
      <c r="AV35" s="25" cm="1">
        <f t="array" aca="1" ref="AV35" ca="1">MMULT($F34:$CE34,INDIRECT("Policy.New!"&amp;AV$3&amp;"4:"&amp;AV$3&amp;"81"))</f>
        <v>0</v>
      </c>
      <c r="AW35" s="161">
        <v>0</v>
      </c>
      <c r="AX35" s="161">
        <f>INDEX(IRF.New!$D$7:$CN$374,MATCH('IRF AUX'!$E35,IRF.New!$C$7:$C$37,0),MATCH('IRF AUX'!$B35,IRF.New!$D$5:$CN$5,0))</f>
        <v>0</v>
      </c>
      <c r="AY35" s="161">
        <v>0</v>
      </c>
      <c r="AZ35" s="161">
        <v>0</v>
      </c>
      <c r="BA35" s="161">
        <v>0</v>
      </c>
      <c r="BB35" s="161">
        <v>0</v>
      </c>
      <c r="BC35" s="161">
        <v>0</v>
      </c>
      <c r="BD35" s="161">
        <v>0</v>
      </c>
      <c r="BE35" s="161">
        <v>0</v>
      </c>
      <c r="BF35" s="161">
        <v>0</v>
      </c>
      <c r="BG35" s="161">
        <v>0</v>
      </c>
      <c r="BH35" s="161">
        <v>0</v>
      </c>
      <c r="BI35" s="161">
        <v>0</v>
      </c>
      <c r="BJ35" s="161">
        <v>0</v>
      </c>
      <c r="BK35" s="161">
        <v>0</v>
      </c>
      <c r="BL35" s="161">
        <v>0</v>
      </c>
      <c r="BM35" s="161">
        <v>0</v>
      </c>
      <c r="BN35" s="161">
        <v>0</v>
      </c>
      <c r="BO35" s="161">
        <v>0</v>
      </c>
      <c r="BP35" s="161">
        <v>0</v>
      </c>
      <c r="BQ35" s="161">
        <v>0</v>
      </c>
      <c r="BR35" s="161">
        <v>0</v>
      </c>
      <c r="BS35" s="161">
        <v>0</v>
      </c>
      <c r="BT35" s="161">
        <v>0</v>
      </c>
      <c r="BU35" s="161">
        <v>0</v>
      </c>
      <c r="BV35" s="161">
        <v>0</v>
      </c>
      <c r="BW35" s="161">
        <v>0</v>
      </c>
      <c r="BX35" s="161">
        <v>0</v>
      </c>
      <c r="BY35" s="161">
        <v>0</v>
      </c>
      <c r="BZ35" s="161">
        <v>0</v>
      </c>
      <c r="CA35" s="161">
        <v>0</v>
      </c>
      <c r="CB35" s="161">
        <v>0</v>
      </c>
      <c r="CC35" s="161">
        <v>0</v>
      </c>
      <c r="CD35" s="161">
        <v>0</v>
      </c>
      <c r="CE35" s="163">
        <v>0</v>
      </c>
      <c r="CF35" s="1" cm="1">
        <f t="array" aca="1" ref="CF35" ca="1">MMULT($F34:$CE34,INDIRECT("Policy.New!"&amp;CF$3&amp;"4:"&amp;CF$3&amp;"81"))</f>
        <v>0</v>
      </c>
      <c r="CG35" s="1" cm="1">
        <f t="array" aca="1" ref="CG35" ca="1">MMULT($F34:$CE34,INDIRECT("Policy.New!"&amp;CG$3&amp;"4:"&amp;CG$3&amp;"81"))</f>
        <v>0</v>
      </c>
      <c r="CH35" s="1" cm="1">
        <f t="array" aca="1" ref="CH35" ca="1">MMULT($F34:$CE34,INDIRECT("Policy.New!"&amp;CH$3&amp;"4:"&amp;CH$3&amp;"81"))</f>
        <v>0</v>
      </c>
      <c r="CI35" s="1" cm="1">
        <f t="array" aca="1" ref="CI35" ca="1">MMULT($F34:$CE34,INDIRECT("Policy.New!"&amp;CI$3&amp;"4:"&amp;CI$3&amp;"81"))</f>
        <v>0</v>
      </c>
      <c r="CJ35" s="1" cm="1">
        <f t="array" aca="1" ref="CJ35" ca="1">MMULT($F34:$CE34,INDIRECT("Policy.New!"&amp;CJ$3&amp;"4:"&amp;CJ$3&amp;"81"))</f>
        <v>0</v>
      </c>
      <c r="CK35" s="1" cm="1">
        <f t="array" aca="1" ref="CK35" ca="1">MMULT($F34:$CE34,INDIRECT("Policy.New!"&amp;CK$3&amp;"4:"&amp;CK$3&amp;"81"))</f>
        <v>0</v>
      </c>
      <c r="CL35" s="1" cm="1">
        <f t="array" aca="1" ref="CL35" ca="1">MMULT($F34:$CE34,INDIRECT("Policy.New!"&amp;CL$3&amp;"4:"&amp;CL$3&amp;"81"))</f>
        <v>0</v>
      </c>
      <c r="CM35" s="1" cm="1">
        <f t="array" aca="1" ref="CM35" ca="1">MMULT($F34:$CE34,INDIRECT("Policy.New!"&amp;CM$3&amp;"4:"&amp;CM$3&amp;"81"))</f>
        <v>0</v>
      </c>
      <c r="CN35" s="1" cm="1">
        <f t="array" aca="1" ref="CN35" ca="1">MMULT($F34:$CE34,INDIRECT("Policy.New!"&amp;CN$3&amp;"4:"&amp;CN$3&amp;"81"))</f>
        <v>0</v>
      </c>
      <c r="CO35" s="1" cm="1">
        <f t="array" aca="1" ref="CO35" ca="1">MMULT($F34:$CE34,INDIRECT("Policy.New!"&amp;CO$3&amp;"4:"&amp;CO$3&amp;"81"))</f>
        <v>0</v>
      </c>
      <c r="CP35" s="1" cm="1">
        <f t="array" aca="1" ref="CP35" ca="1">MMULT($F34:$CE34,INDIRECT("Policy.New!"&amp;CP$3&amp;"4:"&amp;CP$3&amp;"81"))</f>
        <v>0</v>
      </c>
      <c r="CS35" s="1">
        <f t="shared" ca="1" si="4"/>
        <v>0</v>
      </c>
      <c r="CT35" s="1">
        <f t="shared" ca="1" si="35"/>
        <v>0</v>
      </c>
      <c r="CU35" s="1">
        <f t="shared" ca="1" si="5"/>
        <v>0</v>
      </c>
      <c r="CV35" s="1">
        <f t="shared" ca="1" si="36"/>
        <v>0</v>
      </c>
      <c r="CW35" s="1">
        <f t="shared" ca="1" si="6"/>
        <v>0</v>
      </c>
      <c r="CX35" s="1">
        <f t="shared" ca="1" si="7"/>
        <v>0</v>
      </c>
    </row>
    <row r="36" spans="2:102" x14ac:dyDescent="0.25">
      <c r="B36" s="152" t="str">
        <f t="shared" si="3"/>
        <v>ie_hat</v>
      </c>
      <c r="C36" s="152" t="str">
        <f t="shared" si="2"/>
        <v>ie_hat_23</v>
      </c>
      <c r="D36" s="12">
        <f t="shared" si="0"/>
        <v>36</v>
      </c>
      <c r="E36" s="12">
        <f t="shared" si="10"/>
        <v>23</v>
      </c>
      <c r="F36" s="1" cm="1">
        <f t="array" aca="1" ref="F36" ca="1">MMULT($F35:$CE35,INDIRECT("Policy.New!"&amp;F$3&amp;"4:"&amp;F$3&amp;"81"))</f>
        <v>0</v>
      </c>
      <c r="G36" s="1" cm="1">
        <f t="array" aca="1" ref="G36" ca="1">MMULT($F35:$CE35,INDIRECT("Policy.New!"&amp;G$3&amp;"4:"&amp;G$3&amp;"81"))</f>
        <v>0</v>
      </c>
      <c r="H36" s="1" cm="1">
        <f t="array" aca="1" ref="H36" ca="1">MMULT($F35:$CE35,INDIRECT("Policy.New!"&amp;H$3&amp;"4:"&amp;H$3&amp;"81"))</f>
        <v>0</v>
      </c>
      <c r="I36" s="1" cm="1">
        <f t="array" aca="1" ref="I36" ca="1">MMULT($F35:$CE35,INDIRECT("Policy.New!"&amp;I$3&amp;"4:"&amp;I$3&amp;"81"))</f>
        <v>0</v>
      </c>
      <c r="J36" s="1" cm="1">
        <f t="array" aca="1" ref="J36" ca="1">MMULT($F35:$CE35,INDIRECT("Policy.New!"&amp;J$3&amp;"4:"&amp;J$3&amp;"81"))</f>
        <v>0</v>
      </c>
      <c r="K36" s="1" cm="1">
        <f t="array" aca="1" ref="K36" ca="1">MMULT($F35:$CE35,INDIRECT("Policy.New!"&amp;K$3&amp;"4:"&amp;K$3&amp;"81"))</f>
        <v>0</v>
      </c>
      <c r="L36" s="1" cm="1">
        <f t="array" aca="1" ref="L36" ca="1">MMULT($F35:$CE35,INDIRECT("Policy.New!"&amp;L$3&amp;"4:"&amp;L$3&amp;"81"))</f>
        <v>0</v>
      </c>
      <c r="M36" s="1" cm="1">
        <f t="array" aca="1" ref="M36" ca="1">MMULT($F35:$CE35,INDIRECT("Policy.New!"&amp;M$3&amp;"4:"&amp;M$3&amp;"81"))</f>
        <v>0</v>
      </c>
      <c r="N36" s="1" cm="1">
        <f t="array" aca="1" ref="N36" ca="1">MMULT($F35:$CE35,INDIRECT("Policy.New!"&amp;N$3&amp;"4:"&amp;N$3&amp;"81"))</f>
        <v>0</v>
      </c>
      <c r="O36" s="1" cm="1">
        <f t="array" aca="1" ref="O36" ca="1">MMULT($F35:$CE35,INDIRECT("Policy.New!"&amp;O$3&amp;"4:"&amp;O$3&amp;"81"))</f>
        <v>0</v>
      </c>
      <c r="P36" s="1" cm="1">
        <f t="array" aca="1" ref="P36" ca="1">MMULT($F35:$CE35,INDIRECT("Policy.New!"&amp;P$3&amp;"4:"&amp;P$3&amp;"81"))</f>
        <v>0</v>
      </c>
      <c r="Q36" s="1" cm="1">
        <f t="array" aca="1" ref="Q36" ca="1">MMULT($F35:$CE35,INDIRECT("Policy.New!"&amp;Q$3&amp;"4:"&amp;Q$3&amp;"81"))</f>
        <v>0</v>
      </c>
      <c r="R36" s="1" cm="1">
        <f t="array" aca="1" ref="R36" ca="1">MMULT($F35:$CE35,INDIRECT("Policy.New!"&amp;R$3&amp;"4:"&amp;R$3&amp;"81"))</f>
        <v>0</v>
      </c>
      <c r="S36" s="1" cm="1">
        <f t="array" aca="1" ref="S36" ca="1">MMULT($F35:$CE35,INDIRECT("Policy.New!"&amp;S$3&amp;"4:"&amp;S$3&amp;"81"))</f>
        <v>0</v>
      </c>
      <c r="T36" s="1" cm="1">
        <f t="array" aca="1" ref="T36" ca="1">MMULT($F35:$CE35,INDIRECT("Policy.New!"&amp;T$3&amp;"4:"&amp;T$3&amp;"81"))</f>
        <v>0</v>
      </c>
      <c r="U36" s="1" cm="1">
        <f t="array" aca="1" ref="U36" ca="1">MMULT($F35:$CE35,INDIRECT("Policy.New!"&amp;U$3&amp;"4:"&amp;U$3&amp;"81"))</f>
        <v>0</v>
      </c>
      <c r="V36" s="1" cm="1">
        <f t="array" aca="1" ref="V36" ca="1">MMULT($F35:$CE35,INDIRECT("Policy.New!"&amp;V$3&amp;"4:"&amp;V$3&amp;"81"))</f>
        <v>0</v>
      </c>
      <c r="W36" s="5">
        <f t="shared" ca="1" si="11"/>
        <v>0</v>
      </c>
      <c r="X36" s="1">
        <f t="shared" ca="1" si="12"/>
        <v>0</v>
      </c>
      <c r="Y36" s="1">
        <f t="shared" ca="1" si="13"/>
        <v>0</v>
      </c>
      <c r="Z36" s="1">
        <f t="shared" ca="1" si="14"/>
        <v>0</v>
      </c>
      <c r="AA36" s="1">
        <f t="shared" ca="1" si="15"/>
        <v>0</v>
      </c>
      <c r="AB36" s="1">
        <f t="shared" ca="1" si="16"/>
        <v>0</v>
      </c>
      <c r="AC36" s="1">
        <f t="shared" ca="1" si="17"/>
        <v>0</v>
      </c>
      <c r="AD36" s="1">
        <f t="shared" ca="1" si="18"/>
        <v>0</v>
      </c>
      <c r="AE36" s="1">
        <f t="shared" ca="1" si="19"/>
        <v>0</v>
      </c>
      <c r="AF36" s="1">
        <f t="shared" ca="1" si="20"/>
        <v>0</v>
      </c>
      <c r="AG36" s="1">
        <f t="shared" ca="1" si="21"/>
        <v>0</v>
      </c>
      <c r="AH36" s="1">
        <f t="shared" ca="1" si="22"/>
        <v>0</v>
      </c>
      <c r="AI36" s="1">
        <f t="shared" ca="1" si="23"/>
        <v>0</v>
      </c>
      <c r="AJ36" s="1">
        <f t="shared" ca="1" si="24"/>
        <v>0</v>
      </c>
      <c r="AK36" s="1">
        <f t="shared" ca="1" si="25"/>
        <v>0</v>
      </c>
      <c r="AL36" s="1">
        <f t="shared" ca="1" si="26"/>
        <v>0</v>
      </c>
      <c r="AM36" s="1">
        <f t="shared" ca="1" si="27"/>
        <v>0</v>
      </c>
      <c r="AN36" s="1">
        <f t="shared" ca="1" si="28"/>
        <v>0</v>
      </c>
      <c r="AO36" s="1">
        <f t="shared" ca="1" si="29"/>
        <v>0</v>
      </c>
      <c r="AP36" s="1">
        <f t="shared" ca="1" si="30"/>
        <v>0</v>
      </c>
      <c r="AQ36" s="1">
        <f t="shared" ca="1" si="31"/>
        <v>0</v>
      </c>
      <c r="AR36" s="1">
        <f t="shared" ca="1" si="32"/>
        <v>0</v>
      </c>
      <c r="AS36" s="1">
        <f t="shared" ca="1" si="33"/>
        <v>0</v>
      </c>
      <c r="AT36" s="25">
        <f t="shared" ca="1" si="34"/>
        <v>0</v>
      </c>
      <c r="AU36" s="1" cm="1">
        <f t="array" aca="1" ref="AU36" ca="1">MMULT($F35:$CE35,INDIRECT("Policy.New!"&amp;AU$3&amp;"4:"&amp;AU$3&amp;"81"))</f>
        <v>0</v>
      </c>
      <c r="AV36" s="25" cm="1">
        <f t="array" aca="1" ref="AV36" ca="1">MMULT($F35:$CE35,INDIRECT("Policy.New!"&amp;AV$3&amp;"4:"&amp;AV$3&amp;"81"))</f>
        <v>0</v>
      </c>
      <c r="AW36" s="161">
        <v>0</v>
      </c>
      <c r="AX36" s="161">
        <f>INDEX(IRF.New!$D$7:$CN$374,MATCH('IRF AUX'!$E36,IRF.New!$C$7:$C$37,0),MATCH('IRF AUX'!$B36,IRF.New!$D$5:$CN$5,0))</f>
        <v>0</v>
      </c>
      <c r="AY36" s="161">
        <v>0</v>
      </c>
      <c r="AZ36" s="161">
        <v>0</v>
      </c>
      <c r="BA36" s="161">
        <v>0</v>
      </c>
      <c r="BB36" s="161">
        <v>0</v>
      </c>
      <c r="BC36" s="161">
        <v>0</v>
      </c>
      <c r="BD36" s="161">
        <v>0</v>
      </c>
      <c r="BE36" s="161">
        <v>0</v>
      </c>
      <c r="BF36" s="161">
        <v>0</v>
      </c>
      <c r="BG36" s="161">
        <v>0</v>
      </c>
      <c r="BH36" s="161">
        <v>0</v>
      </c>
      <c r="BI36" s="161">
        <v>0</v>
      </c>
      <c r="BJ36" s="161">
        <v>0</v>
      </c>
      <c r="BK36" s="161">
        <v>0</v>
      </c>
      <c r="BL36" s="161">
        <v>0</v>
      </c>
      <c r="BM36" s="161">
        <v>0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3">
        <v>0</v>
      </c>
      <c r="CF36" s="1" cm="1">
        <f t="array" aca="1" ref="CF36" ca="1">MMULT($F35:$CE35,INDIRECT("Policy.New!"&amp;CF$3&amp;"4:"&amp;CF$3&amp;"81"))</f>
        <v>0</v>
      </c>
      <c r="CG36" s="1" cm="1">
        <f t="array" aca="1" ref="CG36" ca="1">MMULT($F35:$CE35,INDIRECT("Policy.New!"&amp;CG$3&amp;"4:"&amp;CG$3&amp;"81"))</f>
        <v>0</v>
      </c>
      <c r="CH36" s="1" cm="1">
        <f t="array" aca="1" ref="CH36" ca="1">MMULT($F35:$CE35,INDIRECT("Policy.New!"&amp;CH$3&amp;"4:"&amp;CH$3&amp;"81"))</f>
        <v>0</v>
      </c>
      <c r="CI36" s="1" cm="1">
        <f t="array" aca="1" ref="CI36" ca="1">MMULT($F35:$CE35,INDIRECT("Policy.New!"&amp;CI$3&amp;"4:"&amp;CI$3&amp;"81"))</f>
        <v>0</v>
      </c>
      <c r="CJ36" s="1" cm="1">
        <f t="array" aca="1" ref="CJ36" ca="1">MMULT($F35:$CE35,INDIRECT("Policy.New!"&amp;CJ$3&amp;"4:"&amp;CJ$3&amp;"81"))</f>
        <v>0</v>
      </c>
      <c r="CK36" s="1" cm="1">
        <f t="array" aca="1" ref="CK36" ca="1">MMULT($F35:$CE35,INDIRECT("Policy.New!"&amp;CK$3&amp;"4:"&amp;CK$3&amp;"81"))</f>
        <v>0</v>
      </c>
      <c r="CL36" s="1" cm="1">
        <f t="array" aca="1" ref="CL36" ca="1">MMULT($F35:$CE35,INDIRECT("Policy.New!"&amp;CL$3&amp;"4:"&amp;CL$3&amp;"81"))</f>
        <v>0</v>
      </c>
      <c r="CM36" s="1" cm="1">
        <f t="array" aca="1" ref="CM36" ca="1">MMULT($F35:$CE35,INDIRECT("Policy.New!"&amp;CM$3&amp;"4:"&amp;CM$3&amp;"81"))</f>
        <v>0</v>
      </c>
      <c r="CN36" s="1" cm="1">
        <f t="array" aca="1" ref="CN36" ca="1">MMULT($F35:$CE35,INDIRECT("Policy.New!"&amp;CN$3&amp;"4:"&amp;CN$3&amp;"81"))</f>
        <v>0</v>
      </c>
      <c r="CO36" s="1" cm="1">
        <f t="array" aca="1" ref="CO36" ca="1">MMULT($F35:$CE35,INDIRECT("Policy.New!"&amp;CO$3&amp;"4:"&amp;CO$3&amp;"81"))</f>
        <v>0</v>
      </c>
      <c r="CP36" s="1" cm="1">
        <f t="array" aca="1" ref="CP36" ca="1">MMULT($F35:$CE35,INDIRECT("Policy.New!"&amp;CP$3&amp;"4:"&amp;CP$3&amp;"81"))</f>
        <v>0</v>
      </c>
      <c r="CS36" s="1">
        <f t="shared" ca="1" si="4"/>
        <v>0</v>
      </c>
      <c r="CT36" s="1">
        <f t="shared" ca="1" si="35"/>
        <v>0</v>
      </c>
      <c r="CU36" s="1">
        <f t="shared" ca="1" si="5"/>
        <v>0</v>
      </c>
      <c r="CV36" s="1">
        <f t="shared" ca="1" si="36"/>
        <v>0</v>
      </c>
      <c r="CW36" s="1">
        <f t="shared" ca="1" si="6"/>
        <v>0</v>
      </c>
      <c r="CX36" s="1">
        <f t="shared" ca="1" si="7"/>
        <v>0</v>
      </c>
    </row>
    <row r="37" spans="2:102" x14ac:dyDescent="0.25">
      <c r="B37" s="153" t="str">
        <f t="shared" si="3"/>
        <v>ie_hat</v>
      </c>
      <c r="C37" s="153" t="str">
        <f t="shared" si="2"/>
        <v>ie_hat_24</v>
      </c>
      <c r="D37" s="13">
        <f t="shared" si="0"/>
        <v>37</v>
      </c>
      <c r="E37" s="13">
        <f t="shared" si="10"/>
        <v>24</v>
      </c>
      <c r="F37" s="14" cm="1">
        <f t="array" aca="1" ref="F37" ca="1">MMULT($F36:$CE36,INDIRECT("Policy.New!"&amp;F$3&amp;"4:"&amp;F$3&amp;"81"))</f>
        <v>0</v>
      </c>
      <c r="G37" s="14" cm="1">
        <f t="array" aca="1" ref="G37" ca="1">MMULT($F36:$CE36,INDIRECT("Policy.New!"&amp;G$3&amp;"4:"&amp;G$3&amp;"81"))</f>
        <v>0</v>
      </c>
      <c r="H37" s="14" cm="1">
        <f t="array" aca="1" ref="H37" ca="1">MMULT($F36:$CE36,INDIRECT("Policy.New!"&amp;H$3&amp;"4:"&amp;H$3&amp;"81"))</f>
        <v>0</v>
      </c>
      <c r="I37" s="14" cm="1">
        <f t="array" aca="1" ref="I37" ca="1">MMULT($F36:$CE36,INDIRECT("Policy.New!"&amp;I$3&amp;"4:"&amp;I$3&amp;"81"))</f>
        <v>0</v>
      </c>
      <c r="J37" s="14" cm="1">
        <f t="array" aca="1" ref="J37" ca="1">MMULT($F36:$CE36,INDIRECT("Policy.New!"&amp;J$3&amp;"4:"&amp;J$3&amp;"81"))</f>
        <v>0</v>
      </c>
      <c r="K37" s="14" cm="1">
        <f t="array" aca="1" ref="K37" ca="1">MMULT($F36:$CE36,INDIRECT("Policy.New!"&amp;K$3&amp;"4:"&amp;K$3&amp;"81"))</f>
        <v>0</v>
      </c>
      <c r="L37" s="14" cm="1">
        <f t="array" aca="1" ref="L37" ca="1">MMULT($F36:$CE36,INDIRECT("Policy.New!"&amp;L$3&amp;"4:"&amp;L$3&amp;"81"))</f>
        <v>0</v>
      </c>
      <c r="M37" s="14" cm="1">
        <f t="array" aca="1" ref="M37" ca="1">MMULT($F36:$CE36,INDIRECT("Policy.New!"&amp;M$3&amp;"4:"&amp;M$3&amp;"81"))</f>
        <v>0</v>
      </c>
      <c r="N37" s="14" cm="1">
        <f t="array" aca="1" ref="N37" ca="1">MMULT($F36:$CE36,INDIRECT("Policy.New!"&amp;N$3&amp;"4:"&amp;N$3&amp;"81"))</f>
        <v>0</v>
      </c>
      <c r="O37" s="14" cm="1">
        <f t="array" aca="1" ref="O37" ca="1">MMULT($F36:$CE36,INDIRECT("Policy.New!"&amp;O$3&amp;"4:"&amp;O$3&amp;"81"))</f>
        <v>0</v>
      </c>
      <c r="P37" s="14" cm="1">
        <f t="array" aca="1" ref="P37" ca="1">MMULT($F36:$CE36,INDIRECT("Policy.New!"&amp;P$3&amp;"4:"&amp;P$3&amp;"81"))</f>
        <v>0</v>
      </c>
      <c r="Q37" s="14" cm="1">
        <f t="array" aca="1" ref="Q37" ca="1">MMULT($F36:$CE36,INDIRECT("Policy.New!"&amp;Q$3&amp;"4:"&amp;Q$3&amp;"81"))</f>
        <v>0</v>
      </c>
      <c r="R37" s="14" cm="1">
        <f t="array" aca="1" ref="R37" ca="1">MMULT($F36:$CE36,INDIRECT("Policy.New!"&amp;R$3&amp;"4:"&amp;R$3&amp;"81"))</f>
        <v>0</v>
      </c>
      <c r="S37" s="14" cm="1">
        <f t="array" aca="1" ref="S37" ca="1">MMULT($F36:$CE36,INDIRECT("Policy.New!"&amp;S$3&amp;"4:"&amp;S$3&amp;"81"))</f>
        <v>0</v>
      </c>
      <c r="T37" s="14" cm="1">
        <f t="array" aca="1" ref="T37" ca="1">MMULT($F36:$CE36,INDIRECT("Policy.New!"&amp;T$3&amp;"4:"&amp;T$3&amp;"81"))</f>
        <v>0</v>
      </c>
      <c r="U37" s="14" cm="1">
        <f t="array" aca="1" ref="U37" ca="1">MMULT($F36:$CE36,INDIRECT("Policy.New!"&amp;U$3&amp;"4:"&amp;U$3&amp;"81"))</f>
        <v>0</v>
      </c>
      <c r="V37" s="14" cm="1">
        <f t="array" aca="1" ref="V37" ca="1">MMULT($F36:$CE36,INDIRECT("Policy.New!"&amp;V$3&amp;"4:"&amp;V$3&amp;"81"))</f>
        <v>0</v>
      </c>
      <c r="W37" s="15">
        <f t="shared" ca="1" si="11"/>
        <v>0</v>
      </c>
      <c r="X37" s="14">
        <f t="shared" ca="1" si="12"/>
        <v>0</v>
      </c>
      <c r="Y37" s="14">
        <f t="shared" ca="1" si="13"/>
        <v>0</v>
      </c>
      <c r="Z37" s="14">
        <f t="shared" ca="1" si="14"/>
        <v>0</v>
      </c>
      <c r="AA37" s="14">
        <f t="shared" ca="1" si="15"/>
        <v>0</v>
      </c>
      <c r="AB37" s="14">
        <f t="shared" ca="1" si="16"/>
        <v>0</v>
      </c>
      <c r="AC37" s="14">
        <f t="shared" ca="1" si="17"/>
        <v>0</v>
      </c>
      <c r="AD37" s="14">
        <f t="shared" ca="1" si="18"/>
        <v>0</v>
      </c>
      <c r="AE37" s="14">
        <f t="shared" ca="1" si="19"/>
        <v>0</v>
      </c>
      <c r="AF37" s="14">
        <f t="shared" ca="1" si="20"/>
        <v>0</v>
      </c>
      <c r="AG37" s="14">
        <f t="shared" ca="1" si="21"/>
        <v>0</v>
      </c>
      <c r="AH37" s="14">
        <f t="shared" ca="1" si="22"/>
        <v>0</v>
      </c>
      <c r="AI37" s="14">
        <f t="shared" ca="1" si="23"/>
        <v>0</v>
      </c>
      <c r="AJ37" s="14">
        <f t="shared" ca="1" si="24"/>
        <v>0</v>
      </c>
      <c r="AK37" s="14">
        <f t="shared" ca="1" si="25"/>
        <v>0</v>
      </c>
      <c r="AL37" s="14">
        <f t="shared" ca="1" si="26"/>
        <v>0</v>
      </c>
      <c r="AM37" s="14">
        <f t="shared" ca="1" si="27"/>
        <v>0</v>
      </c>
      <c r="AN37" s="14">
        <f t="shared" ca="1" si="28"/>
        <v>0</v>
      </c>
      <c r="AO37" s="14">
        <f t="shared" ca="1" si="29"/>
        <v>0</v>
      </c>
      <c r="AP37" s="14">
        <f t="shared" ca="1" si="30"/>
        <v>0</v>
      </c>
      <c r="AQ37" s="14">
        <f t="shared" ca="1" si="31"/>
        <v>0</v>
      </c>
      <c r="AR37" s="14">
        <f t="shared" ca="1" si="32"/>
        <v>0</v>
      </c>
      <c r="AS37" s="14">
        <f t="shared" ca="1" si="33"/>
        <v>0</v>
      </c>
      <c r="AT37" s="26">
        <f t="shared" ca="1" si="34"/>
        <v>0</v>
      </c>
      <c r="AU37" s="14" cm="1">
        <f t="array" aca="1" ref="AU37" ca="1">MMULT($F36:$CE36,INDIRECT("Policy.New!"&amp;AU$3&amp;"4:"&amp;AU$3&amp;"81"))</f>
        <v>0</v>
      </c>
      <c r="AV37" s="26" cm="1">
        <f t="array" aca="1" ref="AV37" ca="1">MMULT($F36:$CE36,INDIRECT("Policy.New!"&amp;AV$3&amp;"4:"&amp;AV$3&amp;"81"))</f>
        <v>0</v>
      </c>
      <c r="AW37" s="164">
        <v>0</v>
      </c>
      <c r="AX37" s="164">
        <f>INDEX(IRF.New!$D$7:$CN$374,MATCH('IRF AUX'!$E37,IRF.New!$C$7:$C$37,0),MATCH('IRF AUX'!$B37,IRF.New!$D$5:$CN$5,0))</f>
        <v>0</v>
      </c>
      <c r="AY37" s="164">
        <v>0</v>
      </c>
      <c r="AZ37" s="164">
        <v>0</v>
      </c>
      <c r="BA37" s="164">
        <v>0</v>
      </c>
      <c r="BB37" s="164">
        <v>0</v>
      </c>
      <c r="BC37" s="164">
        <v>0</v>
      </c>
      <c r="BD37" s="164">
        <v>0</v>
      </c>
      <c r="BE37" s="164">
        <v>0</v>
      </c>
      <c r="BF37" s="164">
        <v>0</v>
      </c>
      <c r="BG37" s="164">
        <v>0</v>
      </c>
      <c r="BH37" s="164">
        <v>0</v>
      </c>
      <c r="BI37" s="164">
        <v>0</v>
      </c>
      <c r="BJ37" s="164">
        <v>0</v>
      </c>
      <c r="BK37" s="164">
        <v>0</v>
      </c>
      <c r="BL37" s="164">
        <v>0</v>
      </c>
      <c r="BM37" s="164">
        <v>0</v>
      </c>
      <c r="BN37" s="164">
        <v>0</v>
      </c>
      <c r="BO37" s="164">
        <v>0</v>
      </c>
      <c r="BP37" s="164">
        <v>0</v>
      </c>
      <c r="BQ37" s="164">
        <v>0</v>
      </c>
      <c r="BR37" s="164">
        <v>0</v>
      </c>
      <c r="BS37" s="164">
        <v>0</v>
      </c>
      <c r="BT37" s="164">
        <v>0</v>
      </c>
      <c r="BU37" s="164">
        <v>0</v>
      </c>
      <c r="BV37" s="164">
        <v>0</v>
      </c>
      <c r="BW37" s="164">
        <v>0</v>
      </c>
      <c r="BX37" s="164">
        <v>0</v>
      </c>
      <c r="BY37" s="164">
        <v>0</v>
      </c>
      <c r="BZ37" s="164">
        <v>0</v>
      </c>
      <c r="CA37" s="164">
        <v>0</v>
      </c>
      <c r="CB37" s="164">
        <v>0</v>
      </c>
      <c r="CC37" s="164">
        <v>0</v>
      </c>
      <c r="CD37" s="164">
        <v>0</v>
      </c>
      <c r="CE37" s="165">
        <v>0</v>
      </c>
      <c r="CF37" s="14" cm="1">
        <f t="array" aca="1" ref="CF37" ca="1">MMULT($F36:$CE36,INDIRECT("Policy.New!"&amp;CF$3&amp;"4:"&amp;CF$3&amp;"81"))</f>
        <v>0</v>
      </c>
      <c r="CG37" s="14" cm="1">
        <f t="array" aca="1" ref="CG37" ca="1">MMULT($F36:$CE36,INDIRECT("Policy.New!"&amp;CG$3&amp;"4:"&amp;CG$3&amp;"81"))</f>
        <v>0</v>
      </c>
      <c r="CH37" s="14" cm="1">
        <f t="array" aca="1" ref="CH37" ca="1">MMULT($F36:$CE36,INDIRECT("Policy.New!"&amp;CH$3&amp;"4:"&amp;CH$3&amp;"81"))</f>
        <v>0</v>
      </c>
      <c r="CI37" s="14" cm="1">
        <f t="array" aca="1" ref="CI37" ca="1">MMULT($F36:$CE36,INDIRECT("Policy.New!"&amp;CI$3&amp;"4:"&amp;CI$3&amp;"81"))</f>
        <v>0</v>
      </c>
      <c r="CJ37" s="14" cm="1">
        <f t="array" aca="1" ref="CJ37" ca="1">MMULT($F36:$CE36,INDIRECT("Policy.New!"&amp;CJ$3&amp;"4:"&amp;CJ$3&amp;"81"))</f>
        <v>0</v>
      </c>
      <c r="CK37" s="14" cm="1">
        <f t="array" aca="1" ref="CK37" ca="1">MMULT($F36:$CE36,INDIRECT("Policy.New!"&amp;CK$3&amp;"4:"&amp;CK$3&amp;"81"))</f>
        <v>0</v>
      </c>
      <c r="CL37" s="14" cm="1">
        <f t="array" aca="1" ref="CL37" ca="1">MMULT($F36:$CE36,INDIRECT("Policy.New!"&amp;CL$3&amp;"4:"&amp;CL$3&amp;"81"))</f>
        <v>0</v>
      </c>
      <c r="CM37" s="14" cm="1">
        <f t="array" aca="1" ref="CM37" ca="1">MMULT($F36:$CE36,INDIRECT("Policy.New!"&amp;CM$3&amp;"4:"&amp;CM$3&amp;"81"))</f>
        <v>0</v>
      </c>
      <c r="CN37" s="14" cm="1">
        <f t="array" aca="1" ref="CN37" ca="1">MMULT($F36:$CE36,INDIRECT("Policy.New!"&amp;CN$3&amp;"4:"&amp;CN$3&amp;"81"))</f>
        <v>0</v>
      </c>
      <c r="CO37" s="14" cm="1">
        <f t="array" aca="1" ref="CO37" ca="1">MMULT($F36:$CE36,INDIRECT("Policy.New!"&amp;CO$3&amp;"4:"&amp;CO$3&amp;"81"))</f>
        <v>0</v>
      </c>
      <c r="CP37" s="14" cm="1">
        <f t="array" aca="1" ref="CP37" ca="1">MMULT($F36:$CE36,INDIRECT("Policy.New!"&amp;CP$3&amp;"4:"&amp;CP$3&amp;"81"))</f>
        <v>0</v>
      </c>
      <c r="CS37" s="14">
        <f t="shared" ca="1" si="4"/>
        <v>0</v>
      </c>
      <c r="CT37" s="14">
        <f t="shared" ca="1" si="35"/>
        <v>0</v>
      </c>
      <c r="CU37" s="14">
        <f t="shared" ca="1" si="5"/>
        <v>0</v>
      </c>
      <c r="CV37" s="14">
        <f t="shared" ca="1" si="36"/>
        <v>0</v>
      </c>
      <c r="CW37" s="14">
        <f t="shared" ca="1" si="6"/>
        <v>0</v>
      </c>
      <c r="CX37" s="14">
        <f t="shared" ca="1" si="7"/>
        <v>0</v>
      </c>
    </row>
    <row r="40" spans="2:102" ht="23.25" customHeight="1" x14ac:dyDescent="0.25">
      <c r="B40" t="str">
        <f>_xlfn.CONCAT(AW40:CE40)</f>
        <v>eps_h</v>
      </c>
      <c r="E40" s="20" t="s">
        <v>87</v>
      </c>
      <c r="F40" s="28" t="s">
        <v>0</v>
      </c>
      <c r="G40" s="28" t="s">
        <v>1</v>
      </c>
      <c r="H40" s="28" t="s">
        <v>3</v>
      </c>
      <c r="I40" s="28" t="s">
        <v>4</v>
      </c>
      <c r="J40" s="28" t="s">
        <v>5</v>
      </c>
      <c r="K40" s="28" t="s">
        <v>7</v>
      </c>
      <c r="L40" s="28" t="s">
        <v>100</v>
      </c>
      <c r="M40" s="28" t="s">
        <v>11</v>
      </c>
      <c r="N40" s="28" t="s">
        <v>13</v>
      </c>
      <c r="O40" s="28" t="s">
        <v>134</v>
      </c>
      <c r="P40" s="28" t="s">
        <v>136</v>
      </c>
      <c r="Q40" s="28" t="s">
        <v>93</v>
      </c>
      <c r="R40" s="28" t="s">
        <v>16</v>
      </c>
      <c r="S40" s="28" t="s">
        <v>17</v>
      </c>
      <c r="T40" s="28" t="s">
        <v>20</v>
      </c>
      <c r="U40" s="28" t="s">
        <v>101</v>
      </c>
      <c r="V40" s="29" t="s">
        <v>102</v>
      </c>
      <c r="W40" s="30" t="s">
        <v>31</v>
      </c>
      <c r="X40" s="29" t="s">
        <v>112</v>
      </c>
      <c r="Y40" s="29" t="s">
        <v>113</v>
      </c>
      <c r="Z40" s="29" t="s">
        <v>114</v>
      </c>
      <c r="AA40" s="29" t="s">
        <v>115</v>
      </c>
      <c r="AB40" s="29" t="s">
        <v>116</v>
      </c>
      <c r="AC40" s="29" t="s">
        <v>117</v>
      </c>
      <c r="AD40" s="29" t="s">
        <v>118</v>
      </c>
      <c r="AE40" s="29" t="s">
        <v>119</v>
      </c>
      <c r="AF40" s="29" t="s">
        <v>194</v>
      </c>
      <c r="AG40" s="29" t="s">
        <v>195</v>
      </c>
      <c r="AH40" s="29" t="s">
        <v>32</v>
      </c>
      <c r="AI40" s="29" t="s">
        <v>33</v>
      </c>
      <c r="AJ40" s="29" t="s">
        <v>34</v>
      </c>
      <c r="AK40" s="29" t="s">
        <v>35</v>
      </c>
      <c r="AL40" s="29" t="s">
        <v>120</v>
      </c>
      <c r="AM40" s="29" t="s">
        <v>121</v>
      </c>
      <c r="AN40" s="29" t="s">
        <v>122</v>
      </c>
      <c r="AO40" s="29" t="s">
        <v>123</v>
      </c>
      <c r="AP40" s="29" t="s">
        <v>124</v>
      </c>
      <c r="AQ40" s="29" t="s">
        <v>36</v>
      </c>
      <c r="AR40" s="29" t="s">
        <v>37</v>
      </c>
      <c r="AS40" s="29" t="s">
        <v>96</v>
      </c>
      <c r="AT40" s="46" t="s">
        <v>97</v>
      </c>
      <c r="AU40" s="29" t="s">
        <v>6</v>
      </c>
      <c r="AV40" s="31" t="s">
        <v>8</v>
      </c>
      <c r="AW40" s="146"/>
      <c r="AX40" s="166"/>
      <c r="AY40" s="166" t="str">
        <f>AY$2</f>
        <v>eps_h</v>
      </c>
      <c r="AZ40" s="146"/>
      <c r="BA40" s="146"/>
      <c r="BB40" s="146"/>
      <c r="BC40" s="146"/>
      <c r="BD40" s="146"/>
      <c r="BE40" s="146"/>
      <c r="BF40" s="146"/>
      <c r="BG40" s="146"/>
      <c r="BH40" s="146"/>
      <c r="BI40" s="146"/>
      <c r="BJ40" s="146"/>
      <c r="BK40" s="146"/>
      <c r="BL40" s="146"/>
      <c r="BM40" s="146"/>
      <c r="BN40" s="146"/>
      <c r="BO40" s="146"/>
      <c r="BP40" s="146"/>
      <c r="BQ40" s="146"/>
      <c r="BR40" s="146"/>
      <c r="BS40" s="146"/>
      <c r="BT40" s="146"/>
      <c r="BU40" s="146"/>
      <c r="BV40" s="146"/>
      <c r="BW40" s="146"/>
      <c r="BX40" s="146"/>
      <c r="BY40" s="146"/>
      <c r="BZ40" s="146"/>
      <c r="CA40" s="146"/>
      <c r="CB40" s="146"/>
      <c r="CC40" s="146"/>
      <c r="CD40" s="146"/>
      <c r="CE40" s="155"/>
      <c r="CF40" s="29" t="s">
        <v>178</v>
      </c>
      <c r="CG40" s="29" t="s">
        <v>179</v>
      </c>
      <c r="CH40" s="29" t="s">
        <v>180</v>
      </c>
      <c r="CI40" s="29" t="s">
        <v>181</v>
      </c>
      <c r="CJ40" s="29" t="s">
        <v>182</v>
      </c>
      <c r="CK40" s="29" t="s">
        <v>99</v>
      </c>
      <c r="CL40" s="29" t="s">
        <v>196</v>
      </c>
      <c r="CM40" s="29" t="s">
        <v>197</v>
      </c>
      <c r="CN40" s="29" t="s">
        <v>198</v>
      </c>
      <c r="CO40" s="29" t="s">
        <v>199</v>
      </c>
      <c r="CP40" s="29" t="s">
        <v>200</v>
      </c>
    </row>
    <row r="41" spans="2:102" ht="36.75" customHeight="1" x14ac:dyDescent="0.25">
      <c r="B41" s="154" t="s">
        <v>238</v>
      </c>
      <c r="C41" s="154" t="s">
        <v>281</v>
      </c>
      <c r="D41" s="16" t="s">
        <v>231</v>
      </c>
      <c r="E41" s="16" t="s">
        <v>60</v>
      </c>
      <c r="F41" s="18" t="s">
        <v>80</v>
      </c>
      <c r="G41" s="18" t="s">
        <v>81</v>
      </c>
      <c r="H41" s="18" t="s">
        <v>82</v>
      </c>
      <c r="I41" s="18" t="s">
        <v>84</v>
      </c>
      <c r="J41" s="18" t="s">
        <v>83</v>
      </c>
      <c r="K41" s="18" t="s">
        <v>147</v>
      </c>
      <c r="L41" s="18" t="s">
        <v>146</v>
      </c>
      <c r="M41" s="18" t="s">
        <v>145</v>
      </c>
      <c r="N41" s="18" t="s">
        <v>137</v>
      </c>
      <c r="O41" s="18" t="s">
        <v>144</v>
      </c>
      <c r="P41" s="18" t="s">
        <v>143</v>
      </c>
      <c r="Q41" s="18" t="s">
        <v>142</v>
      </c>
      <c r="R41" s="18" t="s">
        <v>141</v>
      </c>
      <c r="S41" s="18" t="s">
        <v>140</v>
      </c>
      <c r="T41" s="18" t="s">
        <v>85</v>
      </c>
      <c r="U41" s="18" t="s">
        <v>138</v>
      </c>
      <c r="V41" s="18" t="s">
        <v>139</v>
      </c>
      <c r="W41" s="19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  <c r="AM41" s="18"/>
      <c r="AN41" s="18"/>
      <c r="AO41" s="18"/>
      <c r="AP41" s="18"/>
      <c r="AQ41" s="18"/>
      <c r="AR41" s="18"/>
      <c r="AT41" s="47"/>
      <c r="AU41" s="41" t="s">
        <v>176</v>
      </c>
      <c r="AV41" s="40" t="s">
        <v>177</v>
      </c>
      <c r="AW41" s="167" t="str">
        <f>AW$6</f>
        <v>Resultado Primário</v>
      </c>
      <c r="AX41" s="168" t="str">
        <f t="shared" ref="AX41:CE41" si="37">AX$6</f>
        <v>Incerteza Econômica</v>
      </c>
      <c r="AY41" s="168" t="str">
        <f t="shared" si="37"/>
        <v>Choque no Hiato</v>
      </c>
      <c r="AZ41" s="168" t="str">
        <f t="shared" si="37"/>
        <v>Inflação Externa</v>
      </c>
      <c r="BA41" s="168" t="str">
        <f t="shared" si="37"/>
        <v>Choque de Inflação Livre (Anualizado!)</v>
      </c>
      <c r="BB41" s="168" t="str">
        <f t="shared" si="37"/>
        <v>Choque na Meta</v>
      </c>
      <c r="BC41" s="168" t="str">
        <f t="shared" si="37"/>
        <v>Choque na Meta Anunciada</v>
      </c>
      <c r="BD41" s="168" t="str">
        <f t="shared" si="37"/>
        <v>Choque na Regra de Taylor</v>
      </c>
      <c r="BE41" s="168" t="str">
        <f t="shared" si="37"/>
        <v>Choque na Selic Esperada</v>
      </c>
      <c r="BF41" s="168" t="str">
        <f t="shared" si="37"/>
        <v>Choque na Inflação Esperada</v>
      </c>
      <c r="BG41" s="168" t="str">
        <f t="shared" si="37"/>
        <v>Choque de Clima el nino</v>
      </c>
      <c r="BH41" s="168" t="str">
        <f t="shared" si="37"/>
        <v>Choque de Clima la nina</v>
      </c>
      <c r="BI41" s="168" t="str">
        <f t="shared" si="37"/>
        <v>Choque em Administrados</v>
      </c>
      <c r="BJ41" s="168" t="str">
        <f t="shared" si="37"/>
        <v>Choque em IPCA</v>
      </c>
      <c r="BK41" s="168" t="str">
        <f t="shared" si="37"/>
        <v>Choque no Juro Natural de Equilíbrio</v>
      </c>
      <c r="BL41" s="168" t="str">
        <f t="shared" si="37"/>
        <v>Choque no Hiato do PIB</v>
      </c>
      <c r="BM41" s="168" t="str">
        <f t="shared" si="37"/>
        <v>Choque no Hiato do NUCI</v>
      </c>
      <c r="BN41" s="168" t="str">
        <f t="shared" si="37"/>
        <v>Choque no Hiato de Emprego</v>
      </c>
      <c r="BO41" s="168" t="str">
        <f t="shared" si="37"/>
        <v>Choque no Hiato de Caged</v>
      </c>
      <c r="BP41" s="168" t="str">
        <f t="shared" si="37"/>
        <v>Choque nos FED FUNDS</v>
      </c>
      <c r="BQ41" s="168" t="str">
        <f t="shared" si="37"/>
        <v>Choque no Câmbio</v>
      </c>
      <c r="BR41" s="168" t="str">
        <f t="shared" si="37"/>
        <v>Choque no CDS</v>
      </c>
      <c r="BS41" s="168" t="str">
        <f t="shared" si="37"/>
        <v>IC-br energia</v>
      </c>
      <c r="BT41" s="168" t="str">
        <f t="shared" si="37"/>
        <v>IC-br metal</v>
      </c>
      <c r="BU41" s="168" t="str">
        <f t="shared" si="37"/>
        <v>IC-br agro</v>
      </c>
      <c r="BV41" s="168" t="str">
        <f t="shared" si="37"/>
        <v>Brent</v>
      </c>
      <c r="BW41" s="168" t="str">
        <f t="shared" si="37"/>
        <v>Choque crescimento do PIB</v>
      </c>
      <c r="BX41" s="168" t="str">
        <f t="shared" si="37"/>
        <v>Choque crescimento potencial do PIB</v>
      </c>
      <c r="BY41" s="168" t="str">
        <f t="shared" si="37"/>
        <v>Choque crescimento do CAGED</v>
      </c>
      <c r="BZ41" s="168" t="str">
        <f t="shared" si="37"/>
        <v>Choque crescimento potencial do CAGED</v>
      </c>
      <c r="CA41" s="168" t="str">
        <f t="shared" si="37"/>
        <v>Choque Combustiveis</v>
      </c>
      <c r="CB41" s="168" t="str">
        <f t="shared" si="37"/>
        <v>Choque Botijão</v>
      </c>
      <c r="CC41" s="168" t="str">
        <f t="shared" si="37"/>
        <v>Choque Energia Elétrica</v>
      </c>
      <c r="CD41" s="168" t="str">
        <f t="shared" si="37"/>
        <v>Choque em itens que repetem (apenas para proj. condicionail)</v>
      </c>
      <c r="CE41" s="169" t="str">
        <f t="shared" si="37"/>
        <v>Choque outros administrados</v>
      </c>
      <c r="CF41" s="21" t="s">
        <v>212</v>
      </c>
      <c r="CG41" s="21" t="s">
        <v>213</v>
      </c>
      <c r="CH41" s="21" t="s">
        <v>214</v>
      </c>
      <c r="CI41" s="21" t="s">
        <v>215</v>
      </c>
      <c r="CJ41" s="21" t="s">
        <v>216</v>
      </c>
      <c r="CK41" s="21" t="s">
        <v>217</v>
      </c>
      <c r="CL41" s="21" t="s">
        <v>219</v>
      </c>
      <c r="CM41" s="21" t="s">
        <v>220</v>
      </c>
      <c r="CN41" s="21" t="s">
        <v>221</v>
      </c>
      <c r="CO41" s="21" t="s">
        <v>222</v>
      </c>
      <c r="CP41" s="21" t="s">
        <v>155</v>
      </c>
      <c r="CS41" s="21" t="s">
        <v>90</v>
      </c>
      <c r="CT41" s="21" t="s">
        <v>91</v>
      </c>
      <c r="CU41" s="21" t="s">
        <v>174</v>
      </c>
      <c r="CV41" s="21" t="s">
        <v>278</v>
      </c>
      <c r="CW41" s="21" t="s">
        <v>98</v>
      </c>
      <c r="CX41" s="21" t="s">
        <v>175</v>
      </c>
    </row>
    <row r="42" spans="2:102" x14ac:dyDescent="0.25">
      <c r="B42" s="149" t="str">
        <f>B40</f>
        <v>eps_h</v>
      </c>
      <c r="C42" s="149" t="str">
        <f>_xlfn.CONCAT(B42,"_",E42)</f>
        <v>eps_h_-6</v>
      </c>
      <c r="D42" s="2">
        <f t="shared" ref="D42:D72" si="38">ROW(E42)</f>
        <v>42</v>
      </c>
      <c r="E42" s="2">
        <f t="shared" ref="E42:E47" si="39">E43-1</f>
        <v>-6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4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22">
        <v>0</v>
      </c>
      <c r="AU42" s="3">
        <v>0</v>
      </c>
      <c r="AV42" s="22">
        <v>0</v>
      </c>
      <c r="AW42" s="156">
        <v>0</v>
      </c>
      <c r="AX42" s="156">
        <v>0</v>
      </c>
      <c r="AY42" s="156">
        <f>INDEX(IRF.New!$D$7:$CN$374,MATCH('IRF AUX'!$E42,IRF.New!$C$7:$C$37,0),MATCH('IRF AUX'!$B42,IRF.New!$D$5:$CN$5,0))</f>
        <v>0</v>
      </c>
      <c r="AZ42" s="156">
        <v>0</v>
      </c>
      <c r="BA42" s="156">
        <v>0</v>
      </c>
      <c r="BB42" s="156">
        <v>0</v>
      </c>
      <c r="BC42" s="156">
        <v>0</v>
      </c>
      <c r="BD42" s="156">
        <v>0</v>
      </c>
      <c r="BE42" s="156">
        <v>0</v>
      </c>
      <c r="BF42" s="156">
        <v>0</v>
      </c>
      <c r="BG42" s="156">
        <v>0</v>
      </c>
      <c r="BH42" s="156">
        <v>0</v>
      </c>
      <c r="BI42" s="156">
        <v>0</v>
      </c>
      <c r="BJ42" s="156">
        <v>0</v>
      </c>
      <c r="BK42" s="156">
        <v>0</v>
      </c>
      <c r="BL42" s="156">
        <v>0</v>
      </c>
      <c r="BM42" s="156">
        <v>0</v>
      </c>
      <c r="BN42" s="156">
        <v>0</v>
      </c>
      <c r="BO42" s="156">
        <v>0</v>
      </c>
      <c r="BP42" s="156">
        <v>0</v>
      </c>
      <c r="BQ42" s="156">
        <v>0</v>
      </c>
      <c r="BR42" s="156">
        <v>0</v>
      </c>
      <c r="BS42" s="156">
        <v>0</v>
      </c>
      <c r="BT42" s="156">
        <v>0</v>
      </c>
      <c r="BU42" s="156">
        <v>0</v>
      </c>
      <c r="BV42" s="156">
        <v>0</v>
      </c>
      <c r="BW42" s="156">
        <v>0</v>
      </c>
      <c r="BX42" s="156">
        <v>0</v>
      </c>
      <c r="BY42" s="156">
        <v>0</v>
      </c>
      <c r="BZ42" s="156">
        <v>0</v>
      </c>
      <c r="CA42" s="156">
        <v>0</v>
      </c>
      <c r="CB42" s="156">
        <v>0</v>
      </c>
      <c r="CC42" s="156">
        <v>0</v>
      </c>
      <c r="CD42" s="156">
        <v>0</v>
      </c>
      <c r="CE42" s="157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S42" s="3"/>
      <c r="CT42" s="3"/>
      <c r="CU42" s="3"/>
      <c r="CV42" s="3"/>
      <c r="CW42" s="3"/>
      <c r="CX42" s="3"/>
    </row>
    <row r="43" spans="2:102" x14ac:dyDescent="0.25">
      <c r="B43" s="149" t="str">
        <f>B42</f>
        <v>eps_h</v>
      </c>
      <c r="C43" s="149" t="str">
        <f t="shared" ref="C43:C72" si="40">_xlfn.CONCAT(B43,"_",E43)</f>
        <v>eps_h_-5</v>
      </c>
      <c r="D43" s="2">
        <f t="shared" si="38"/>
        <v>43</v>
      </c>
      <c r="E43" s="2">
        <f t="shared" si="39"/>
        <v>-5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4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22">
        <v>0</v>
      </c>
      <c r="AU43" s="3">
        <v>0</v>
      </c>
      <c r="AV43" s="22">
        <v>0</v>
      </c>
      <c r="AW43" s="156">
        <v>0</v>
      </c>
      <c r="AX43" s="156">
        <v>0</v>
      </c>
      <c r="AY43" s="156">
        <f>INDEX(IRF.New!$D$7:$CN$374,MATCH('IRF AUX'!$E43,IRF.New!$C$7:$C$37,0),MATCH('IRF AUX'!$B43,IRF.New!$D$5:$CN$5,0))</f>
        <v>0</v>
      </c>
      <c r="AZ43" s="156">
        <v>0</v>
      </c>
      <c r="BA43" s="156">
        <v>0</v>
      </c>
      <c r="BB43" s="156">
        <v>0</v>
      </c>
      <c r="BC43" s="156">
        <v>0</v>
      </c>
      <c r="BD43" s="156">
        <v>0</v>
      </c>
      <c r="BE43" s="156">
        <v>0</v>
      </c>
      <c r="BF43" s="156">
        <v>0</v>
      </c>
      <c r="BG43" s="156">
        <v>0</v>
      </c>
      <c r="BH43" s="156">
        <v>0</v>
      </c>
      <c r="BI43" s="156">
        <v>0</v>
      </c>
      <c r="BJ43" s="156">
        <v>0</v>
      </c>
      <c r="BK43" s="156">
        <v>0</v>
      </c>
      <c r="BL43" s="156">
        <v>0</v>
      </c>
      <c r="BM43" s="156">
        <v>0</v>
      </c>
      <c r="BN43" s="156">
        <v>0</v>
      </c>
      <c r="BO43" s="156">
        <v>0</v>
      </c>
      <c r="BP43" s="156">
        <v>0</v>
      </c>
      <c r="BQ43" s="156">
        <v>0</v>
      </c>
      <c r="BR43" s="156">
        <v>0</v>
      </c>
      <c r="BS43" s="156">
        <v>0</v>
      </c>
      <c r="BT43" s="156">
        <v>0</v>
      </c>
      <c r="BU43" s="156">
        <v>0</v>
      </c>
      <c r="BV43" s="156">
        <v>0</v>
      </c>
      <c r="BW43" s="156">
        <v>0</v>
      </c>
      <c r="BX43" s="156">
        <v>0</v>
      </c>
      <c r="BY43" s="156">
        <v>0</v>
      </c>
      <c r="BZ43" s="156">
        <v>0</v>
      </c>
      <c r="CA43" s="156">
        <v>0</v>
      </c>
      <c r="CB43" s="156">
        <v>0</v>
      </c>
      <c r="CC43" s="156">
        <v>0</v>
      </c>
      <c r="CD43" s="156">
        <v>0</v>
      </c>
      <c r="CE43" s="157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S43" s="3"/>
      <c r="CT43" s="3"/>
      <c r="CU43" s="3"/>
      <c r="CV43" s="3"/>
      <c r="CW43" s="3"/>
      <c r="CX43" s="3"/>
    </row>
    <row r="44" spans="2:102" x14ac:dyDescent="0.25">
      <c r="B44" s="149" t="str">
        <f t="shared" ref="B44:B72" si="41">B43</f>
        <v>eps_h</v>
      </c>
      <c r="C44" s="149" t="str">
        <f t="shared" si="40"/>
        <v>eps_h_-4</v>
      </c>
      <c r="D44" s="2">
        <f t="shared" si="38"/>
        <v>44</v>
      </c>
      <c r="E44" s="2">
        <f t="shared" si="39"/>
        <v>-4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4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22">
        <v>0</v>
      </c>
      <c r="AU44" s="3">
        <v>0</v>
      </c>
      <c r="AV44" s="22">
        <v>0</v>
      </c>
      <c r="AW44" s="156">
        <v>0</v>
      </c>
      <c r="AX44" s="156">
        <v>0</v>
      </c>
      <c r="AY44" s="156">
        <f>INDEX(IRF.New!$D$7:$CN$374,MATCH('IRF AUX'!$E44,IRF.New!$C$7:$C$37,0),MATCH('IRF AUX'!$B44,IRF.New!$D$5:$CN$5,0))</f>
        <v>0</v>
      </c>
      <c r="AZ44" s="156">
        <v>0</v>
      </c>
      <c r="BA44" s="156">
        <v>0</v>
      </c>
      <c r="BB44" s="156">
        <v>0</v>
      </c>
      <c r="BC44" s="156">
        <v>0</v>
      </c>
      <c r="BD44" s="156">
        <v>0</v>
      </c>
      <c r="BE44" s="156">
        <v>0</v>
      </c>
      <c r="BF44" s="156">
        <v>0</v>
      </c>
      <c r="BG44" s="156">
        <v>0</v>
      </c>
      <c r="BH44" s="156">
        <v>0</v>
      </c>
      <c r="BI44" s="156">
        <v>0</v>
      </c>
      <c r="BJ44" s="156">
        <v>0</v>
      </c>
      <c r="BK44" s="156">
        <v>0</v>
      </c>
      <c r="BL44" s="156">
        <v>0</v>
      </c>
      <c r="BM44" s="156">
        <v>0</v>
      </c>
      <c r="BN44" s="156">
        <v>0</v>
      </c>
      <c r="BO44" s="156">
        <v>0</v>
      </c>
      <c r="BP44" s="156">
        <v>0</v>
      </c>
      <c r="BQ44" s="156">
        <v>0</v>
      </c>
      <c r="BR44" s="156">
        <v>0</v>
      </c>
      <c r="BS44" s="156">
        <v>0</v>
      </c>
      <c r="BT44" s="156">
        <v>0</v>
      </c>
      <c r="BU44" s="156">
        <v>0</v>
      </c>
      <c r="BV44" s="156">
        <v>0</v>
      </c>
      <c r="BW44" s="156">
        <v>0</v>
      </c>
      <c r="BX44" s="156">
        <v>0</v>
      </c>
      <c r="BY44" s="156">
        <v>0</v>
      </c>
      <c r="BZ44" s="156">
        <v>0</v>
      </c>
      <c r="CA44" s="156">
        <v>0</v>
      </c>
      <c r="CB44" s="156">
        <v>0</v>
      </c>
      <c r="CC44" s="156">
        <v>0</v>
      </c>
      <c r="CD44" s="156">
        <v>0</v>
      </c>
      <c r="CE44" s="157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S44" s="3"/>
      <c r="CT44" s="3"/>
      <c r="CU44" s="3"/>
      <c r="CV44" s="3"/>
      <c r="CW44" s="3"/>
      <c r="CX44" s="3"/>
    </row>
    <row r="45" spans="2:102" x14ac:dyDescent="0.25">
      <c r="B45" s="149" t="str">
        <f t="shared" si="41"/>
        <v>eps_h</v>
      </c>
      <c r="C45" s="149" t="str">
        <f t="shared" si="40"/>
        <v>eps_h_-3</v>
      </c>
      <c r="D45" s="2">
        <f t="shared" si="38"/>
        <v>45</v>
      </c>
      <c r="E45" s="2">
        <f t="shared" si="39"/>
        <v>-3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4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22">
        <v>0</v>
      </c>
      <c r="AU45" s="3">
        <v>0</v>
      </c>
      <c r="AV45" s="22">
        <v>0</v>
      </c>
      <c r="AW45" s="156">
        <v>0</v>
      </c>
      <c r="AX45" s="156">
        <v>0</v>
      </c>
      <c r="AY45" s="156">
        <f>INDEX(IRF.New!$D$7:$CN$374,MATCH('IRF AUX'!$E45,IRF.New!$C$7:$C$37,0),MATCH('IRF AUX'!$B45,IRF.New!$D$5:$CN$5,0))</f>
        <v>0</v>
      </c>
      <c r="AZ45" s="156">
        <v>0</v>
      </c>
      <c r="BA45" s="156">
        <v>0</v>
      </c>
      <c r="BB45" s="156">
        <v>0</v>
      </c>
      <c r="BC45" s="156">
        <v>0</v>
      </c>
      <c r="BD45" s="156">
        <v>0</v>
      </c>
      <c r="BE45" s="156">
        <v>0</v>
      </c>
      <c r="BF45" s="156">
        <v>0</v>
      </c>
      <c r="BG45" s="156">
        <v>0</v>
      </c>
      <c r="BH45" s="156">
        <v>0</v>
      </c>
      <c r="BI45" s="156">
        <v>0</v>
      </c>
      <c r="BJ45" s="156">
        <v>0</v>
      </c>
      <c r="BK45" s="156">
        <v>0</v>
      </c>
      <c r="BL45" s="156">
        <v>0</v>
      </c>
      <c r="BM45" s="156">
        <v>0</v>
      </c>
      <c r="BN45" s="156">
        <v>0</v>
      </c>
      <c r="BO45" s="156">
        <v>0</v>
      </c>
      <c r="BP45" s="156">
        <v>0</v>
      </c>
      <c r="BQ45" s="156">
        <v>0</v>
      </c>
      <c r="BR45" s="156">
        <v>0</v>
      </c>
      <c r="BS45" s="156">
        <v>0</v>
      </c>
      <c r="BT45" s="156">
        <v>0</v>
      </c>
      <c r="BU45" s="156">
        <v>0</v>
      </c>
      <c r="BV45" s="156">
        <v>0</v>
      </c>
      <c r="BW45" s="156">
        <v>0</v>
      </c>
      <c r="BX45" s="156">
        <v>0</v>
      </c>
      <c r="BY45" s="156">
        <v>0</v>
      </c>
      <c r="BZ45" s="156">
        <v>0</v>
      </c>
      <c r="CA45" s="156">
        <v>0</v>
      </c>
      <c r="CB45" s="156">
        <v>0</v>
      </c>
      <c r="CC45" s="156">
        <v>0</v>
      </c>
      <c r="CD45" s="156">
        <v>0</v>
      </c>
      <c r="CE45" s="157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S45" s="3"/>
      <c r="CT45" s="3"/>
      <c r="CU45" s="3"/>
      <c r="CV45" s="3"/>
      <c r="CW45" s="3"/>
      <c r="CX45" s="3"/>
    </row>
    <row r="46" spans="2:102" x14ac:dyDescent="0.25">
      <c r="B46" s="149" t="str">
        <f t="shared" si="41"/>
        <v>eps_h</v>
      </c>
      <c r="C46" s="149" t="str">
        <f t="shared" si="40"/>
        <v>eps_h_-2</v>
      </c>
      <c r="D46" s="2">
        <f t="shared" si="38"/>
        <v>46</v>
      </c>
      <c r="E46" s="2">
        <f t="shared" si="39"/>
        <v>-2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4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22">
        <v>0</v>
      </c>
      <c r="AU46" s="3">
        <v>0</v>
      </c>
      <c r="AV46" s="22">
        <v>0</v>
      </c>
      <c r="AW46" s="156">
        <v>0</v>
      </c>
      <c r="AX46" s="156">
        <v>0</v>
      </c>
      <c r="AY46" s="156">
        <f>INDEX(IRF.New!$D$7:$CN$374,MATCH('IRF AUX'!$E46,IRF.New!$C$7:$C$37,0),MATCH('IRF AUX'!$B46,IRF.New!$D$5:$CN$5,0))</f>
        <v>0</v>
      </c>
      <c r="AZ46" s="156">
        <v>0</v>
      </c>
      <c r="BA46" s="156">
        <v>0</v>
      </c>
      <c r="BB46" s="156">
        <v>0</v>
      </c>
      <c r="BC46" s="156">
        <v>0</v>
      </c>
      <c r="BD46" s="156">
        <v>0</v>
      </c>
      <c r="BE46" s="156">
        <v>0</v>
      </c>
      <c r="BF46" s="156">
        <v>0</v>
      </c>
      <c r="BG46" s="156">
        <v>0</v>
      </c>
      <c r="BH46" s="156">
        <v>0</v>
      </c>
      <c r="BI46" s="156">
        <v>0</v>
      </c>
      <c r="BJ46" s="156">
        <v>0</v>
      </c>
      <c r="BK46" s="156">
        <v>0</v>
      </c>
      <c r="BL46" s="156">
        <v>0</v>
      </c>
      <c r="BM46" s="156">
        <v>0</v>
      </c>
      <c r="BN46" s="156">
        <v>0</v>
      </c>
      <c r="BO46" s="156">
        <v>0</v>
      </c>
      <c r="BP46" s="156">
        <v>0</v>
      </c>
      <c r="BQ46" s="156">
        <v>0</v>
      </c>
      <c r="BR46" s="156">
        <v>0</v>
      </c>
      <c r="BS46" s="156">
        <v>0</v>
      </c>
      <c r="BT46" s="156">
        <v>0</v>
      </c>
      <c r="BU46" s="156">
        <v>0</v>
      </c>
      <c r="BV46" s="156">
        <v>0</v>
      </c>
      <c r="BW46" s="156">
        <v>0</v>
      </c>
      <c r="BX46" s="156">
        <v>0</v>
      </c>
      <c r="BY46" s="156">
        <v>0</v>
      </c>
      <c r="BZ46" s="156">
        <v>0</v>
      </c>
      <c r="CA46" s="156">
        <v>0</v>
      </c>
      <c r="CB46" s="156">
        <v>0</v>
      </c>
      <c r="CC46" s="156">
        <v>0</v>
      </c>
      <c r="CD46" s="156">
        <v>0</v>
      </c>
      <c r="CE46" s="157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S46" s="3"/>
      <c r="CT46" s="3"/>
      <c r="CU46" s="3"/>
      <c r="CV46" s="3"/>
      <c r="CW46" s="3"/>
      <c r="CX46" s="3"/>
    </row>
    <row r="47" spans="2:102" x14ac:dyDescent="0.25">
      <c r="B47" s="149" t="str">
        <f t="shared" si="41"/>
        <v>eps_h</v>
      </c>
      <c r="C47" s="149" t="str">
        <f t="shared" si="40"/>
        <v>eps_h_-1</v>
      </c>
      <c r="D47" s="2">
        <f t="shared" si="38"/>
        <v>47</v>
      </c>
      <c r="E47" s="2">
        <f t="shared" si="39"/>
        <v>-1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4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22">
        <v>0</v>
      </c>
      <c r="AU47" s="3">
        <v>0</v>
      </c>
      <c r="AV47" s="22">
        <v>0</v>
      </c>
      <c r="AW47" s="156">
        <v>0</v>
      </c>
      <c r="AX47" s="156">
        <v>0</v>
      </c>
      <c r="AY47" s="156">
        <f>INDEX(IRF.New!$D$7:$CN$374,MATCH('IRF AUX'!$E47,IRF.New!$C$7:$C$37,0),MATCH('IRF AUX'!$B47,IRF.New!$D$5:$CN$5,0))</f>
        <v>0</v>
      </c>
      <c r="AZ47" s="156">
        <v>0</v>
      </c>
      <c r="BA47" s="156">
        <v>0</v>
      </c>
      <c r="BB47" s="156">
        <v>0</v>
      </c>
      <c r="BC47" s="156">
        <v>0</v>
      </c>
      <c r="BD47" s="156">
        <v>0</v>
      </c>
      <c r="BE47" s="156">
        <v>0</v>
      </c>
      <c r="BF47" s="156">
        <v>0</v>
      </c>
      <c r="BG47" s="156">
        <v>0</v>
      </c>
      <c r="BH47" s="156">
        <v>0</v>
      </c>
      <c r="BI47" s="156">
        <v>0</v>
      </c>
      <c r="BJ47" s="156">
        <v>0</v>
      </c>
      <c r="BK47" s="156">
        <v>0</v>
      </c>
      <c r="BL47" s="156">
        <v>0</v>
      </c>
      <c r="BM47" s="156">
        <v>0</v>
      </c>
      <c r="BN47" s="156">
        <v>0</v>
      </c>
      <c r="BO47" s="156">
        <v>0</v>
      </c>
      <c r="BP47" s="156">
        <v>0</v>
      </c>
      <c r="BQ47" s="156">
        <v>0</v>
      </c>
      <c r="BR47" s="156">
        <v>0</v>
      </c>
      <c r="BS47" s="156">
        <v>0</v>
      </c>
      <c r="BT47" s="156">
        <v>0</v>
      </c>
      <c r="BU47" s="156">
        <v>0</v>
      </c>
      <c r="BV47" s="156">
        <v>0</v>
      </c>
      <c r="BW47" s="156">
        <v>0</v>
      </c>
      <c r="BX47" s="156">
        <v>0</v>
      </c>
      <c r="BY47" s="156">
        <v>0</v>
      </c>
      <c r="BZ47" s="156">
        <v>0</v>
      </c>
      <c r="CA47" s="156">
        <v>0</v>
      </c>
      <c r="CB47" s="156">
        <v>0</v>
      </c>
      <c r="CC47" s="156">
        <v>0</v>
      </c>
      <c r="CD47" s="156">
        <v>0</v>
      </c>
      <c r="CE47" s="157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S47" s="3"/>
      <c r="CT47" s="3"/>
      <c r="CU47" s="3"/>
      <c r="CV47" s="3"/>
      <c r="CW47" s="3"/>
      <c r="CX47" s="3"/>
    </row>
    <row r="48" spans="2:102" x14ac:dyDescent="0.25">
      <c r="B48" s="150" t="str">
        <f t="shared" si="41"/>
        <v>eps_h</v>
      </c>
      <c r="C48" s="150" t="str">
        <f t="shared" si="40"/>
        <v>eps_h_0</v>
      </c>
      <c r="D48" s="6">
        <f t="shared" si="38"/>
        <v>48</v>
      </c>
      <c r="E48" s="6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23">
        <v>0</v>
      </c>
      <c r="AU48" s="7">
        <v>0</v>
      </c>
      <c r="AV48" s="23">
        <v>0</v>
      </c>
      <c r="AW48" s="158">
        <v>0</v>
      </c>
      <c r="AX48" s="158">
        <v>0</v>
      </c>
      <c r="AY48" s="158">
        <f>INDEX(IRF.New!$D$7:$CN$374,MATCH('IRF AUX'!$E48,IRF.New!$C$7:$C$37,0),MATCH('IRF AUX'!$B48,IRF.New!$D$5:$CN$5,0))</f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9">
        <v>0</v>
      </c>
      <c r="CF48" s="7">
        <f>IFERROR(INDEX('CF AUX'!$CY$15:$CY$32,MATCH('IRF AUX'!CF$5,'CF AUX'!$DA$15:$DA$32,0)),0)</f>
        <v>0</v>
      </c>
      <c r="CG48" s="7">
        <f>IFERROR(INDEX('CF AUX'!$CY$15:$CY$32,MATCH('IRF AUX'!CG$5,'CF AUX'!$DA$15:$DA$32,0)),0)</f>
        <v>0</v>
      </c>
      <c r="CH48" s="7">
        <f>IFERROR(INDEX('CF AUX'!$CY$15:$CY$32,MATCH('IRF AUX'!CH$5,'CF AUX'!$DA$15:$DA$32,0)),0)</f>
        <v>0</v>
      </c>
      <c r="CI48" s="7">
        <f>IFERROR(INDEX('CF AUX'!$CY$15:$CY$32,MATCH('IRF AUX'!CI$5,'CF AUX'!$DA$15:$DA$32,0)),0)</f>
        <v>0</v>
      </c>
      <c r="CJ48" s="7">
        <f>IFERROR(INDEX('CF AUX'!$CY$15:$CY$32,MATCH('IRF AUX'!CJ$5,'CF AUX'!$DA$15:$DA$32,0)),0)</f>
        <v>0</v>
      </c>
      <c r="CK48" s="7">
        <f>IFERROR(INDEX('CF AUX'!$CY$15:$CY$32,MATCH('IRF AUX'!CK$5,'CF AUX'!$DA$15:$DA$32,0)),0)</f>
        <v>0</v>
      </c>
      <c r="CL48" s="7">
        <f>IFERROR(INDEX('CF AUX'!$CY$15:$CY$32,MATCH('IRF AUX'!CL$5,'CF AUX'!$DA$15:$DA$32,0)),0)</f>
        <v>0</v>
      </c>
      <c r="CM48" s="7">
        <f>IFERROR(INDEX('CF AUX'!$CY$15:$CY$32,MATCH('IRF AUX'!CM$5,'CF AUX'!$DA$15:$DA$32,0)),0)</f>
        <v>0</v>
      </c>
      <c r="CN48" s="7">
        <f>IFERROR(INDEX('CF AUX'!$CY$15:$CY$32,MATCH('IRF AUX'!CN$5,'CF AUX'!$DA$15:$DA$32,0)),0)</f>
        <v>0</v>
      </c>
      <c r="CO48" s="7">
        <f>IFERROR(INDEX('CF AUX'!$CY$15:$CY$32,MATCH('IRF AUX'!CO$5,'CF AUX'!$DA$15:$DA$32,0)),0)</f>
        <v>0</v>
      </c>
      <c r="CP48" s="7">
        <f>IFERROR(INDEX('CF AUX'!$CY$15:$CY$32,MATCH('IRF AUX'!CP$5,'CF AUX'!$DA$15:$DA$32,0)),0)</f>
        <v>0</v>
      </c>
      <c r="CS48" s="7">
        <f t="shared" ref="CS48:CS72" si="42">K48</f>
        <v>0</v>
      </c>
      <c r="CT48" s="7">
        <f>SUM(CS45:CS48)</f>
        <v>0</v>
      </c>
      <c r="CU48" s="7">
        <f t="shared" ref="CU48:CU72" si="43">SUM(AV45:AV48)</f>
        <v>0</v>
      </c>
      <c r="CV48" s="7">
        <f>(CT48-CU48*0.73)/0.27</f>
        <v>0</v>
      </c>
      <c r="CW48" s="7">
        <f t="shared" ref="CW48:CW72" si="44">4*I48</f>
        <v>0</v>
      </c>
      <c r="CX48" s="7">
        <f t="shared" ref="CX48:CX72" si="45">AU48*4</f>
        <v>0</v>
      </c>
    </row>
    <row r="49" spans="2:102" x14ac:dyDescent="0.25">
      <c r="B49" s="151" t="str">
        <f t="shared" si="41"/>
        <v>eps_h</v>
      </c>
      <c r="C49" s="151" t="str">
        <f t="shared" si="40"/>
        <v>eps_h_1</v>
      </c>
      <c r="D49" s="9">
        <f t="shared" si="38"/>
        <v>49</v>
      </c>
      <c r="E49" s="9">
        <f>E48+1</f>
        <v>1</v>
      </c>
      <c r="F49" s="10" cm="1">
        <f t="array" aca="1" ref="F49" ca="1">MMULT($F48:$CE48,INDIRECT("Policy.New!"&amp;F$3&amp;"4:"&amp;F$3&amp;"81"))</f>
        <v>0</v>
      </c>
      <c r="G49" s="10" cm="1">
        <f t="array" aca="1" ref="G49" ca="1">MMULT($F48:$CE48,INDIRECT("Policy.New!"&amp;G$3&amp;"4:"&amp;G$3&amp;"81"))</f>
        <v>0</v>
      </c>
      <c r="H49" s="10" cm="1">
        <f t="array" aca="1" ref="H49" ca="1">MMULT($F48:$CE48,INDIRECT("Policy.New!"&amp;H$3&amp;"4:"&amp;H$3&amp;"81"))</f>
        <v>0</v>
      </c>
      <c r="I49" s="10" cm="1">
        <f t="array" aca="1" ref="I49" ca="1">MMULT($F48:$CE48,INDIRECT("Policy.New!"&amp;I$3&amp;"4:"&amp;I$3&amp;"81"))</f>
        <v>0</v>
      </c>
      <c r="J49" s="10" cm="1">
        <f t="array" aca="1" ref="J49" ca="1">MMULT($F48:$CE48,INDIRECT("Policy.New!"&amp;J$3&amp;"4:"&amp;J$3&amp;"81"))</f>
        <v>0</v>
      </c>
      <c r="K49" s="10" cm="1">
        <f t="array" aca="1" ref="K49" ca="1">MMULT($F48:$CE48,INDIRECT("Policy.New!"&amp;K$3&amp;"4:"&amp;K$3&amp;"81"))</f>
        <v>0</v>
      </c>
      <c r="L49" s="10" cm="1">
        <f t="array" aca="1" ref="L49" ca="1">MMULT($F48:$CE48,INDIRECT("Policy.New!"&amp;L$3&amp;"4:"&amp;L$3&amp;"81"))</f>
        <v>0</v>
      </c>
      <c r="M49" s="10" cm="1">
        <f t="array" aca="1" ref="M49" ca="1">MMULT($F48:$CE48,INDIRECT("Policy.New!"&amp;M$3&amp;"4:"&amp;M$3&amp;"81"))</f>
        <v>0</v>
      </c>
      <c r="N49" s="10" cm="1">
        <f t="array" aca="1" ref="N49" ca="1">MMULT($F48:$CE48,INDIRECT("Policy.New!"&amp;N$3&amp;"4:"&amp;N$3&amp;"81"))</f>
        <v>0</v>
      </c>
      <c r="O49" s="10" cm="1">
        <f t="array" aca="1" ref="O49" ca="1">MMULT($F48:$CE48,INDIRECT("Policy.New!"&amp;O$3&amp;"4:"&amp;O$3&amp;"81"))</f>
        <v>0</v>
      </c>
      <c r="P49" s="10" cm="1">
        <f t="array" aca="1" ref="P49" ca="1">MMULT($F48:$CE48,INDIRECT("Policy.New!"&amp;P$3&amp;"4:"&amp;P$3&amp;"81"))</f>
        <v>0</v>
      </c>
      <c r="Q49" s="10" cm="1">
        <f t="array" aca="1" ref="Q49" ca="1">MMULT($F48:$CE48,INDIRECT("Policy.New!"&amp;Q$3&amp;"4:"&amp;Q$3&amp;"81"))</f>
        <v>0</v>
      </c>
      <c r="R49" s="10" cm="1">
        <f t="array" aca="1" ref="R49" ca="1">MMULT($F48:$CE48,INDIRECT("Policy.New!"&amp;R$3&amp;"4:"&amp;R$3&amp;"81"))</f>
        <v>0</v>
      </c>
      <c r="S49" s="10" cm="1">
        <f t="array" aca="1" ref="S49" ca="1">MMULT($F48:$CE48,INDIRECT("Policy.New!"&amp;S$3&amp;"4:"&amp;S$3&amp;"81"))</f>
        <v>0</v>
      </c>
      <c r="T49" s="10" cm="1">
        <f t="array" aca="1" ref="T49" ca="1">MMULT($F48:$CE48,INDIRECT("Policy.New!"&amp;T$3&amp;"4:"&amp;T$3&amp;"81"))</f>
        <v>0</v>
      </c>
      <c r="U49" s="10" cm="1">
        <f t="array" aca="1" ref="U49" ca="1">MMULT($F48:$CE48,INDIRECT("Policy.New!"&amp;U$3&amp;"4:"&amp;U$3&amp;"81"))</f>
        <v>0</v>
      </c>
      <c r="V49" s="10" cm="1">
        <f t="array" aca="1" ref="V49" ca="1">MMULT($F48:$CE48,INDIRECT("Policy.New!"&amp;V$3&amp;"4:"&amp;V$3&amp;"81"))</f>
        <v>0</v>
      </c>
      <c r="W49" s="11">
        <f>S48</f>
        <v>0</v>
      </c>
      <c r="X49" s="10">
        <f>U48</f>
        <v>0</v>
      </c>
      <c r="Y49" s="10">
        <f>U47</f>
        <v>0</v>
      </c>
      <c r="Z49" s="10">
        <f>U46</f>
        <v>0</v>
      </c>
      <c r="AA49" s="10">
        <f>U45</f>
        <v>0</v>
      </c>
      <c r="AB49" s="10">
        <f>V48</f>
        <v>0</v>
      </c>
      <c r="AC49" s="10">
        <f>V47</f>
        <v>0</v>
      </c>
      <c r="AD49" s="10">
        <f>V46</f>
        <v>0</v>
      </c>
      <c r="AE49" s="10">
        <f>V45</f>
        <v>0</v>
      </c>
      <c r="AF49" s="10">
        <f>S47</f>
        <v>0</v>
      </c>
      <c r="AG49" s="10">
        <f>S46</f>
        <v>0</v>
      </c>
      <c r="AH49" s="10">
        <f>AU48</f>
        <v>0</v>
      </c>
      <c r="AI49" s="10">
        <f>J48</f>
        <v>0</v>
      </c>
      <c r="AJ49" s="10">
        <f>J47</f>
        <v>0</v>
      </c>
      <c r="AK49" s="10">
        <f>J46</f>
        <v>0</v>
      </c>
      <c r="AL49" s="10">
        <f>L48</f>
        <v>0</v>
      </c>
      <c r="AM49" s="10">
        <f>L47</f>
        <v>0</v>
      </c>
      <c r="AN49" s="10">
        <f>L46</f>
        <v>0</v>
      </c>
      <c r="AO49" s="10">
        <f>L45</f>
        <v>0</v>
      </c>
      <c r="AP49" s="10">
        <f>L44</f>
        <v>0</v>
      </c>
      <c r="AQ49" s="10">
        <f>K48</f>
        <v>0</v>
      </c>
      <c r="AR49" s="10">
        <f>K47</f>
        <v>0</v>
      </c>
      <c r="AS49" s="10">
        <f>AV48</f>
        <v>0</v>
      </c>
      <c r="AT49" s="24">
        <f>AV47</f>
        <v>0</v>
      </c>
      <c r="AU49" s="10" cm="1">
        <f t="array" aca="1" ref="AU49" ca="1">MMULT($F48:$CE48,INDIRECT("Policy.New!"&amp;AU$3&amp;"4:"&amp;AU$3&amp;"81"))</f>
        <v>0</v>
      </c>
      <c r="AV49" s="24" cm="1">
        <f t="array" aca="1" ref="AV49" ca="1">MMULT($F48:$CE48,INDIRECT("Policy.New!"&amp;AV$3&amp;"4:"&amp;AV$3&amp;"81"))</f>
        <v>0</v>
      </c>
      <c r="AW49" s="160">
        <v>0</v>
      </c>
      <c r="AX49" s="160">
        <v>0</v>
      </c>
      <c r="AY49" s="160">
        <f>INDEX(IRF.New!$D$7:$CN$374,MATCH('IRF AUX'!$E49,IRF.New!$C$7:$C$37,0),MATCH('IRF AUX'!$B49,IRF.New!$D$5:$CN$5,0))</f>
        <v>0</v>
      </c>
      <c r="AZ49" s="160">
        <v>0</v>
      </c>
      <c r="BA49" s="160">
        <v>0</v>
      </c>
      <c r="BB49" s="160">
        <v>0</v>
      </c>
      <c r="BC49" s="160">
        <v>0</v>
      </c>
      <c r="BD49" s="160">
        <v>0</v>
      </c>
      <c r="BE49" s="160">
        <v>0</v>
      </c>
      <c r="BF49" s="160">
        <v>0</v>
      </c>
      <c r="BG49" s="160">
        <v>0</v>
      </c>
      <c r="BH49" s="160">
        <v>0</v>
      </c>
      <c r="BI49" s="160">
        <v>0</v>
      </c>
      <c r="BJ49" s="160">
        <v>0</v>
      </c>
      <c r="BK49" s="160">
        <v>0</v>
      </c>
      <c r="BL49" s="160">
        <v>0</v>
      </c>
      <c r="BM49" s="160">
        <v>0</v>
      </c>
      <c r="BN49" s="160">
        <v>0</v>
      </c>
      <c r="BO49" s="160">
        <v>0</v>
      </c>
      <c r="BP49" s="160">
        <v>0</v>
      </c>
      <c r="BQ49" s="160">
        <v>0</v>
      </c>
      <c r="BR49" s="160">
        <v>0</v>
      </c>
      <c r="BS49" s="161">
        <v>0</v>
      </c>
      <c r="BT49" s="161">
        <v>0</v>
      </c>
      <c r="BU49" s="161">
        <v>0</v>
      </c>
      <c r="BV49" s="161">
        <v>0</v>
      </c>
      <c r="BW49" s="160">
        <v>0</v>
      </c>
      <c r="BX49" s="160">
        <v>0</v>
      </c>
      <c r="BY49" s="160">
        <v>0</v>
      </c>
      <c r="BZ49" s="160">
        <v>0</v>
      </c>
      <c r="CA49" s="160">
        <v>0</v>
      </c>
      <c r="CB49" s="160">
        <v>0</v>
      </c>
      <c r="CC49" s="160">
        <v>0</v>
      </c>
      <c r="CD49" s="160">
        <v>0</v>
      </c>
      <c r="CE49" s="162">
        <v>0</v>
      </c>
      <c r="CF49" s="10" cm="1">
        <f t="array" aca="1" ref="CF49" ca="1">MMULT($F48:$CE48,INDIRECT("Policy.New!"&amp;CF$3&amp;"4:"&amp;CF$3&amp;"81"))</f>
        <v>0</v>
      </c>
      <c r="CG49" s="10" cm="1">
        <f t="array" aca="1" ref="CG49" ca="1">MMULT($F48:$CE48,INDIRECT("Policy.New!"&amp;CG$3&amp;"4:"&amp;CG$3&amp;"81"))</f>
        <v>0</v>
      </c>
      <c r="CH49" s="10" cm="1">
        <f t="array" aca="1" ref="CH49" ca="1">MMULT($F48:$CE48,INDIRECT("Policy.New!"&amp;CH$3&amp;"4:"&amp;CH$3&amp;"81"))</f>
        <v>0</v>
      </c>
      <c r="CI49" s="10" cm="1">
        <f t="array" aca="1" ref="CI49" ca="1">MMULT($F48:$CE48,INDIRECT("Policy.New!"&amp;CI$3&amp;"4:"&amp;CI$3&amp;"81"))</f>
        <v>0</v>
      </c>
      <c r="CJ49" s="10" cm="1">
        <f t="array" aca="1" ref="CJ49" ca="1">MMULT($F48:$CE48,INDIRECT("Policy.New!"&amp;CJ$3&amp;"4:"&amp;CJ$3&amp;"81"))</f>
        <v>0</v>
      </c>
      <c r="CK49" s="10" cm="1">
        <f t="array" aca="1" ref="CK49" ca="1">MMULT($F48:$CE48,INDIRECT("Policy.New!"&amp;CK$3&amp;"4:"&amp;CK$3&amp;"81"))</f>
        <v>0</v>
      </c>
      <c r="CL49" s="10" cm="1">
        <f t="array" aca="1" ref="CL49" ca="1">MMULT($F48:$CE48,INDIRECT("Policy.New!"&amp;CL$3&amp;"4:"&amp;CL$3&amp;"81"))</f>
        <v>0</v>
      </c>
      <c r="CM49" s="10" cm="1">
        <f t="array" aca="1" ref="CM49" ca="1">MMULT($F48:$CE48,INDIRECT("Policy.New!"&amp;CM$3&amp;"4:"&amp;CM$3&amp;"81"))</f>
        <v>0</v>
      </c>
      <c r="CN49" s="10" cm="1">
        <f t="array" aca="1" ref="CN49" ca="1">MMULT($F48:$CE48,INDIRECT("Policy.New!"&amp;CN$3&amp;"4:"&amp;CN$3&amp;"81"))</f>
        <v>0</v>
      </c>
      <c r="CO49" s="10" cm="1">
        <f t="array" aca="1" ref="CO49" ca="1">MMULT($F48:$CE48,INDIRECT("Policy.New!"&amp;CO$3&amp;"4:"&amp;CO$3&amp;"81"))</f>
        <v>0</v>
      </c>
      <c r="CP49" s="10" cm="1">
        <f t="array" aca="1" ref="CP49" ca="1">MMULT($F48:$CE48,INDIRECT("Policy.New!"&amp;CP$3&amp;"4:"&amp;CP$3&amp;"81"))</f>
        <v>0</v>
      </c>
      <c r="CR49" s="1"/>
      <c r="CS49" s="10">
        <f t="shared" ca="1" si="42"/>
        <v>0</v>
      </c>
      <c r="CT49" s="10">
        <f t="shared" ref="CT49:CT72" ca="1" si="46">SUM(CS46:CS49)</f>
        <v>0</v>
      </c>
      <c r="CU49" s="10">
        <f t="shared" ca="1" si="43"/>
        <v>0</v>
      </c>
      <c r="CV49" s="10">
        <f t="shared" ref="CV49:CV72" ca="1" si="47">(CU49-CT49*0.73)/0.27</f>
        <v>0</v>
      </c>
      <c r="CW49" s="10">
        <f t="shared" ca="1" si="44"/>
        <v>0</v>
      </c>
      <c r="CX49" s="10">
        <f t="shared" ca="1" si="45"/>
        <v>0</v>
      </c>
    </row>
    <row r="50" spans="2:102" x14ac:dyDescent="0.25">
      <c r="B50" s="152" t="str">
        <f t="shared" si="41"/>
        <v>eps_h</v>
      </c>
      <c r="C50" s="152" t="str">
        <f t="shared" si="40"/>
        <v>eps_h_2</v>
      </c>
      <c r="D50" s="12">
        <f t="shared" si="38"/>
        <v>50</v>
      </c>
      <c r="E50" s="12">
        <f t="shared" ref="E50:E72" si="48">E49+1</f>
        <v>2</v>
      </c>
      <c r="F50" s="1" cm="1">
        <f t="array" aca="1" ref="F50" ca="1">MMULT($F49:$CE49,INDIRECT("Policy.New!"&amp;F$3&amp;"4:"&amp;F$3&amp;"81"))</f>
        <v>0</v>
      </c>
      <c r="G50" s="1" cm="1">
        <f t="array" aca="1" ref="G50" ca="1">MMULT($F49:$CE49,INDIRECT("Policy.New!"&amp;G$3&amp;"4:"&amp;G$3&amp;"81"))</f>
        <v>0</v>
      </c>
      <c r="H50" s="1" cm="1">
        <f t="array" aca="1" ref="H50" ca="1">MMULT($F49:$CE49,INDIRECT("Policy.New!"&amp;H$3&amp;"4:"&amp;H$3&amp;"81"))</f>
        <v>0</v>
      </c>
      <c r="I50" s="1" cm="1">
        <f t="array" aca="1" ref="I50" ca="1">MMULT($F49:$CE49,INDIRECT("Policy.New!"&amp;I$3&amp;"4:"&amp;I$3&amp;"81"))</f>
        <v>0</v>
      </c>
      <c r="J50" s="1" cm="1">
        <f t="array" aca="1" ref="J50" ca="1">MMULT($F49:$CE49,INDIRECT("Policy.New!"&amp;J$3&amp;"4:"&amp;J$3&amp;"81"))</f>
        <v>0</v>
      </c>
      <c r="K50" s="1" cm="1">
        <f t="array" aca="1" ref="K50" ca="1">MMULT($F49:$CE49,INDIRECT("Policy.New!"&amp;K$3&amp;"4:"&amp;K$3&amp;"81"))</f>
        <v>0</v>
      </c>
      <c r="L50" s="1" cm="1">
        <f t="array" aca="1" ref="L50" ca="1">MMULT($F49:$CE49,INDIRECT("Policy.New!"&amp;L$3&amp;"4:"&amp;L$3&amp;"81"))</f>
        <v>0</v>
      </c>
      <c r="M50" s="1" cm="1">
        <f t="array" aca="1" ref="M50" ca="1">MMULT($F49:$CE49,INDIRECT("Policy.New!"&amp;M$3&amp;"4:"&amp;M$3&amp;"81"))</f>
        <v>0</v>
      </c>
      <c r="N50" s="1" cm="1">
        <f t="array" aca="1" ref="N50" ca="1">MMULT($F49:$CE49,INDIRECT("Policy.New!"&amp;N$3&amp;"4:"&amp;N$3&amp;"81"))</f>
        <v>0</v>
      </c>
      <c r="O50" s="1" cm="1">
        <f t="array" aca="1" ref="O50" ca="1">MMULT($F49:$CE49,INDIRECT("Policy.New!"&amp;O$3&amp;"4:"&amp;O$3&amp;"81"))</f>
        <v>0</v>
      </c>
      <c r="P50" s="1" cm="1">
        <f t="array" aca="1" ref="P50" ca="1">MMULT($F49:$CE49,INDIRECT("Policy.New!"&amp;P$3&amp;"4:"&amp;P$3&amp;"81"))</f>
        <v>0</v>
      </c>
      <c r="Q50" s="1" cm="1">
        <f t="array" aca="1" ref="Q50" ca="1">MMULT($F49:$CE49,INDIRECT("Policy.New!"&amp;Q$3&amp;"4:"&amp;Q$3&amp;"81"))</f>
        <v>0</v>
      </c>
      <c r="R50" s="1" cm="1">
        <f t="array" aca="1" ref="R50" ca="1">MMULT($F49:$CE49,INDIRECT("Policy.New!"&amp;R$3&amp;"4:"&amp;R$3&amp;"81"))</f>
        <v>0</v>
      </c>
      <c r="S50" s="1" cm="1">
        <f t="array" aca="1" ref="S50" ca="1">MMULT($F49:$CE49,INDIRECT("Policy.New!"&amp;S$3&amp;"4:"&amp;S$3&amp;"81"))</f>
        <v>0</v>
      </c>
      <c r="T50" s="1" cm="1">
        <f t="array" aca="1" ref="T50" ca="1">MMULT($F49:$CE49,INDIRECT("Policy.New!"&amp;T$3&amp;"4:"&amp;T$3&amp;"81"))</f>
        <v>0</v>
      </c>
      <c r="U50" s="1" cm="1">
        <f t="array" aca="1" ref="U50" ca="1">MMULT($F49:$CE49,INDIRECT("Policy.New!"&amp;U$3&amp;"4:"&amp;U$3&amp;"81"))</f>
        <v>0</v>
      </c>
      <c r="V50" s="1" cm="1">
        <f t="array" aca="1" ref="V50" ca="1">MMULT($F49:$CE49,INDIRECT("Policy.New!"&amp;V$3&amp;"4:"&amp;V$3&amp;"81"))</f>
        <v>0</v>
      </c>
      <c r="W50" s="5">
        <f t="shared" ref="W50:W72" ca="1" si="49">S49</f>
        <v>0</v>
      </c>
      <c r="X50" s="1">
        <f t="shared" ref="X50:X72" ca="1" si="50">U49</f>
        <v>0</v>
      </c>
      <c r="Y50" s="1">
        <f t="shared" ref="Y50:Y72" si="51">U48</f>
        <v>0</v>
      </c>
      <c r="Z50" s="1">
        <f t="shared" ref="Z50:Z72" si="52">U47</f>
        <v>0</v>
      </c>
      <c r="AA50" s="1">
        <f t="shared" ref="AA50:AA72" si="53">U46</f>
        <v>0</v>
      </c>
      <c r="AB50" s="1">
        <f t="shared" ref="AB50:AB72" ca="1" si="54">V49</f>
        <v>0</v>
      </c>
      <c r="AC50" s="1">
        <f t="shared" ref="AC50:AC72" si="55">V48</f>
        <v>0</v>
      </c>
      <c r="AD50" s="1">
        <f t="shared" ref="AD50:AD72" si="56">V47</f>
        <v>0</v>
      </c>
      <c r="AE50" s="1">
        <f t="shared" ref="AE50:AE72" si="57">V46</f>
        <v>0</v>
      </c>
      <c r="AF50" s="1">
        <f t="shared" ref="AF50:AF72" si="58">S48</f>
        <v>0</v>
      </c>
      <c r="AG50" s="1">
        <f t="shared" ref="AG50:AG72" si="59">S47</f>
        <v>0</v>
      </c>
      <c r="AH50" s="1">
        <f t="shared" ref="AH50:AH72" ca="1" si="60">AU49</f>
        <v>0</v>
      </c>
      <c r="AI50" s="1">
        <f t="shared" ref="AI50:AI72" ca="1" si="61">J49</f>
        <v>0</v>
      </c>
      <c r="AJ50" s="1">
        <f t="shared" ref="AJ50:AJ72" si="62">J48</f>
        <v>0</v>
      </c>
      <c r="AK50" s="1">
        <f t="shared" ref="AK50:AK72" si="63">J47</f>
        <v>0</v>
      </c>
      <c r="AL50" s="1">
        <f t="shared" ref="AL50:AL72" ca="1" si="64">L49</f>
        <v>0</v>
      </c>
      <c r="AM50" s="1">
        <f t="shared" ref="AM50:AM72" si="65">L48</f>
        <v>0</v>
      </c>
      <c r="AN50" s="1">
        <f t="shared" ref="AN50:AN72" si="66">L47</f>
        <v>0</v>
      </c>
      <c r="AO50" s="1">
        <f t="shared" ref="AO50:AO72" si="67">L46</f>
        <v>0</v>
      </c>
      <c r="AP50" s="1">
        <f t="shared" ref="AP50:AP72" si="68">L45</f>
        <v>0</v>
      </c>
      <c r="AQ50" s="1">
        <f t="shared" ref="AQ50:AQ72" ca="1" si="69">K49</f>
        <v>0</v>
      </c>
      <c r="AR50" s="1">
        <f t="shared" ref="AR50:AR72" si="70">K48</f>
        <v>0</v>
      </c>
      <c r="AS50" s="1">
        <f t="shared" ref="AS50:AS72" ca="1" si="71">AV49</f>
        <v>0</v>
      </c>
      <c r="AT50" s="25">
        <f t="shared" ref="AT50:AT72" si="72">AV48</f>
        <v>0</v>
      </c>
      <c r="AU50" s="1" cm="1">
        <f t="array" aca="1" ref="AU50" ca="1">MMULT($F49:$CE49,INDIRECT("Policy.New!"&amp;AU$3&amp;"4:"&amp;AU$3&amp;"81"))</f>
        <v>0</v>
      </c>
      <c r="AV50" s="25" cm="1">
        <f t="array" aca="1" ref="AV50" ca="1">MMULT($F49:$CE49,INDIRECT("Policy.New!"&amp;AV$3&amp;"4:"&amp;AV$3&amp;"81"))</f>
        <v>0</v>
      </c>
      <c r="AW50" s="161">
        <v>0</v>
      </c>
      <c r="AX50" s="161">
        <v>0</v>
      </c>
      <c r="AY50" s="161">
        <f>INDEX(IRF.New!$D$7:$CN$374,MATCH('IRF AUX'!$E50,IRF.New!$C$7:$C$37,0),MATCH('IRF AUX'!$B50,IRF.New!$D$5:$CN$5,0))</f>
        <v>0</v>
      </c>
      <c r="AZ50" s="161">
        <v>0</v>
      </c>
      <c r="BA50" s="161">
        <v>0</v>
      </c>
      <c r="BB50" s="161">
        <v>0</v>
      </c>
      <c r="BC50" s="161">
        <v>0</v>
      </c>
      <c r="BD50" s="161">
        <v>0</v>
      </c>
      <c r="BE50" s="161">
        <v>0</v>
      </c>
      <c r="BF50" s="161">
        <v>0</v>
      </c>
      <c r="BG50" s="161">
        <v>0</v>
      </c>
      <c r="BH50" s="161">
        <v>0</v>
      </c>
      <c r="BI50" s="161">
        <v>0</v>
      </c>
      <c r="BJ50" s="161">
        <v>0</v>
      </c>
      <c r="BK50" s="161">
        <v>0</v>
      </c>
      <c r="BL50" s="161">
        <v>0</v>
      </c>
      <c r="BM50" s="161">
        <v>0</v>
      </c>
      <c r="BN50" s="161">
        <v>0</v>
      </c>
      <c r="BO50" s="161">
        <v>0</v>
      </c>
      <c r="BP50" s="161">
        <v>0</v>
      </c>
      <c r="BQ50" s="161">
        <v>0</v>
      </c>
      <c r="BR50" s="161">
        <v>0</v>
      </c>
      <c r="BS50" s="161">
        <v>0</v>
      </c>
      <c r="BT50" s="161">
        <v>0</v>
      </c>
      <c r="BU50" s="161">
        <v>0</v>
      </c>
      <c r="BV50" s="161">
        <v>0</v>
      </c>
      <c r="BW50" s="161">
        <v>0</v>
      </c>
      <c r="BX50" s="161">
        <v>0</v>
      </c>
      <c r="BY50" s="161">
        <v>0</v>
      </c>
      <c r="BZ50" s="161">
        <v>0</v>
      </c>
      <c r="CA50" s="161">
        <v>0</v>
      </c>
      <c r="CB50" s="161">
        <v>0</v>
      </c>
      <c r="CC50" s="161">
        <v>0</v>
      </c>
      <c r="CD50" s="161">
        <v>0</v>
      </c>
      <c r="CE50" s="163">
        <v>0</v>
      </c>
      <c r="CF50" s="1" cm="1">
        <f t="array" aca="1" ref="CF50" ca="1">MMULT($F49:$CE49,INDIRECT("Policy.New!"&amp;CF$3&amp;"4:"&amp;CF$3&amp;"81"))</f>
        <v>0</v>
      </c>
      <c r="CG50" s="1" cm="1">
        <f t="array" aca="1" ref="CG50" ca="1">MMULT($F49:$CE49,INDIRECT("Policy.New!"&amp;CG$3&amp;"4:"&amp;CG$3&amp;"81"))</f>
        <v>0</v>
      </c>
      <c r="CH50" s="1" cm="1">
        <f t="array" aca="1" ref="CH50" ca="1">MMULT($F49:$CE49,INDIRECT("Policy.New!"&amp;CH$3&amp;"4:"&amp;CH$3&amp;"81"))</f>
        <v>0</v>
      </c>
      <c r="CI50" s="1" cm="1">
        <f t="array" aca="1" ref="CI50" ca="1">MMULT($F49:$CE49,INDIRECT("Policy.New!"&amp;CI$3&amp;"4:"&amp;CI$3&amp;"81"))</f>
        <v>0</v>
      </c>
      <c r="CJ50" s="1" cm="1">
        <f t="array" aca="1" ref="CJ50" ca="1">MMULT($F49:$CE49,INDIRECT("Policy.New!"&amp;CJ$3&amp;"4:"&amp;CJ$3&amp;"81"))</f>
        <v>0</v>
      </c>
      <c r="CK50" s="1" cm="1">
        <f t="array" aca="1" ref="CK50" ca="1">MMULT($F49:$CE49,INDIRECT("Policy.New!"&amp;CK$3&amp;"4:"&amp;CK$3&amp;"81"))</f>
        <v>0</v>
      </c>
      <c r="CL50" s="1" cm="1">
        <f t="array" aca="1" ref="CL50" ca="1">MMULT($F49:$CE49,INDIRECT("Policy.New!"&amp;CL$3&amp;"4:"&amp;CL$3&amp;"81"))</f>
        <v>0</v>
      </c>
      <c r="CM50" s="1" cm="1">
        <f t="array" aca="1" ref="CM50" ca="1">MMULT($F49:$CE49,INDIRECT("Policy.New!"&amp;CM$3&amp;"4:"&amp;CM$3&amp;"81"))</f>
        <v>0</v>
      </c>
      <c r="CN50" s="1" cm="1">
        <f t="array" aca="1" ref="CN50" ca="1">MMULT($F49:$CE49,INDIRECT("Policy.New!"&amp;CN$3&amp;"4:"&amp;CN$3&amp;"81"))</f>
        <v>0</v>
      </c>
      <c r="CO50" s="1" cm="1">
        <f t="array" aca="1" ref="CO50" ca="1">MMULT($F49:$CE49,INDIRECT("Policy.New!"&amp;CO$3&amp;"4:"&amp;CO$3&amp;"81"))</f>
        <v>0</v>
      </c>
      <c r="CP50" s="1" cm="1">
        <f t="array" aca="1" ref="CP50" ca="1">MMULT($F49:$CE49,INDIRECT("Policy.New!"&amp;CP$3&amp;"4:"&amp;CP$3&amp;"81"))</f>
        <v>0</v>
      </c>
      <c r="CQ50" s="1"/>
      <c r="CR50" s="1"/>
      <c r="CS50" s="1">
        <f t="shared" ca="1" si="42"/>
        <v>0</v>
      </c>
      <c r="CT50" s="1">
        <f t="shared" ca="1" si="46"/>
        <v>0</v>
      </c>
      <c r="CU50" s="1">
        <f t="shared" ca="1" si="43"/>
        <v>0</v>
      </c>
      <c r="CV50" s="1">
        <f t="shared" ca="1" si="47"/>
        <v>0</v>
      </c>
      <c r="CW50" s="1">
        <f t="shared" ca="1" si="44"/>
        <v>0</v>
      </c>
      <c r="CX50" s="1">
        <f t="shared" ca="1" si="45"/>
        <v>0</v>
      </c>
    </row>
    <row r="51" spans="2:102" x14ac:dyDescent="0.25">
      <c r="B51" s="152" t="str">
        <f t="shared" si="41"/>
        <v>eps_h</v>
      </c>
      <c r="C51" s="152" t="str">
        <f t="shared" si="40"/>
        <v>eps_h_3</v>
      </c>
      <c r="D51" s="12">
        <f t="shared" si="38"/>
        <v>51</v>
      </c>
      <c r="E51" s="12">
        <f t="shared" si="48"/>
        <v>3</v>
      </c>
      <c r="F51" s="1" cm="1">
        <f t="array" aca="1" ref="F51" ca="1">MMULT($F50:$CE50,INDIRECT("Policy.New!"&amp;F$3&amp;"4:"&amp;F$3&amp;"81"))</f>
        <v>0</v>
      </c>
      <c r="G51" s="1" cm="1">
        <f t="array" aca="1" ref="G51" ca="1">MMULT($F50:$CE50,INDIRECT("Policy.New!"&amp;G$3&amp;"4:"&amp;G$3&amp;"81"))</f>
        <v>0</v>
      </c>
      <c r="H51" s="1" cm="1">
        <f t="array" aca="1" ref="H51" ca="1">MMULT($F50:$CE50,INDIRECT("Policy.New!"&amp;H$3&amp;"4:"&amp;H$3&amp;"81"))</f>
        <v>0</v>
      </c>
      <c r="I51" s="1" cm="1">
        <f t="array" aca="1" ref="I51" ca="1">MMULT($F50:$CE50,INDIRECT("Policy.New!"&amp;I$3&amp;"4:"&amp;I$3&amp;"81"))</f>
        <v>0</v>
      </c>
      <c r="J51" s="1" cm="1">
        <f t="array" aca="1" ref="J51" ca="1">MMULT($F50:$CE50,INDIRECT("Policy.New!"&amp;J$3&amp;"4:"&amp;J$3&amp;"81"))</f>
        <v>0</v>
      </c>
      <c r="K51" s="1" cm="1">
        <f t="array" aca="1" ref="K51" ca="1">MMULT($F50:$CE50,INDIRECT("Policy.New!"&amp;K$3&amp;"4:"&amp;K$3&amp;"81"))</f>
        <v>0</v>
      </c>
      <c r="L51" s="1" cm="1">
        <f t="array" aca="1" ref="L51" ca="1">MMULT($F50:$CE50,INDIRECT("Policy.New!"&amp;L$3&amp;"4:"&amp;L$3&amp;"81"))</f>
        <v>0</v>
      </c>
      <c r="M51" s="1" cm="1">
        <f t="array" aca="1" ref="M51" ca="1">MMULT($F50:$CE50,INDIRECT("Policy.New!"&amp;M$3&amp;"4:"&amp;M$3&amp;"81"))</f>
        <v>0</v>
      </c>
      <c r="N51" s="1" cm="1">
        <f t="array" aca="1" ref="N51" ca="1">MMULT($F50:$CE50,INDIRECT("Policy.New!"&amp;N$3&amp;"4:"&amp;N$3&amp;"81"))</f>
        <v>0</v>
      </c>
      <c r="O51" s="1" cm="1">
        <f t="array" aca="1" ref="O51" ca="1">MMULT($F50:$CE50,INDIRECT("Policy.New!"&amp;O$3&amp;"4:"&amp;O$3&amp;"81"))</f>
        <v>0</v>
      </c>
      <c r="P51" s="1" cm="1">
        <f t="array" aca="1" ref="P51" ca="1">MMULT($F50:$CE50,INDIRECT("Policy.New!"&amp;P$3&amp;"4:"&amp;P$3&amp;"81"))</f>
        <v>0</v>
      </c>
      <c r="Q51" s="1" cm="1">
        <f t="array" aca="1" ref="Q51" ca="1">MMULT($F50:$CE50,INDIRECT("Policy.New!"&amp;Q$3&amp;"4:"&amp;Q$3&amp;"81"))</f>
        <v>0</v>
      </c>
      <c r="R51" s="1" cm="1">
        <f t="array" aca="1" ref="R51" ca="1">MMULT($F50:$CE50,INDIRECT("Policy.New!"&amp;R$3&amp;"4:"&amp;R$3&amp;"81"))</f>
        <v>0</v>
      </c>
      <c r="S51" s="1" cm="1">
        <f t="array" aca="1" ref="S51" ca="1">MMULT($F50:$CE50,INDIRECT("Policy.New!"&amp;S$3&amp;"4:"&amp;S$3&amp;"81"))</f>
        <v>0</v>
      </c>
      <c r="T51" s="1" cm="1">
        <f t="array" aca="1" ref="T51" ca="1">MMULT($F50:$CE50,INDIRECT("Policy.New!"&amp;T$3&amp;"4:"&amp;T$3&amp;"81"))</f>
        <v>0</v>
      </c>
      <c r="U51" s="1" cm="1">
        <f t="array" aca="1" ref="U51" ca="1">MMULT($F50:$CE50,INDIRECT("Policy.New!"&amp;U$3&amp;"4:"&amp;U$3&amp;"81"))</f>
        <v>0</v>
      </c>
      <c r="V51" s="1" cm="1">
        <f t="array" aca="1" ref="V51" ca="1">MMULT($F50:$CE50,INDIRECT("Policy.New!"&amp;V$3&amp;"4:"&amp;V$3&amp;"81"))</f>
        <v>0</v>
      </c>
      <c r="W51" s="5">
        <f t="shared" ca="1" si="49"/>
        <v>0</v>
      </c>
      <c r="X51" s="1">
        <f t="shared" ca="1" si="50"/>
        <v>0</v>
      </c>
      <c r="Y51" s="1">
        <f t="shared" ca="1" si="51"/>
        <v>0</v>
      </c>
      <c r="Z51" s="1">
        <f t="shared" si="52"/>
        <v>0</v>
      </c>
      <c r="AA51" s="1">
        <f t="shared" si="53"/>
        <v>0</v>
      </c>
      <c r="AB51" s="1">
        <f t="shared" ca="1" si="54"/>
        <v>0</v>
      </c>
      <c r="AC51" s="1">
        <f t="shared" ca="1" si="55"/>
        <v>0</v>
      </c>
      <c r="AD51" s="1">
        <f t="shared" si="56"/>
        <v>0</v>
      </c>
      <c r="AE51" s="1">
        <f t="shared" si="57"/>
        <v>0</v>
      </c>
      <c r="AF51" s="1">
        <f t="shared" ca="1" si="58"/>
        <v>0</v>
      </c>
      <c r="AG51" s="1">
        <f t="shared" si="59"/>
        <v>0</v>
      </c>
      <c r="AH51" s="1">
        <f t="shared" ca="1" si="60"/>
        <v>0</v>
      </c>
      <c r="AI51" s="1">
        <f t="shared" ca="1" si="61"/>
        <v>0</v>
      </c>
      <c r="AJ51" s="1">
        <f t="shared" ca="1" si="62"/>
        <v>0</v>
      </c>
      <c r="AK51" s="1">
        <f t="shared" si="63"/>
        <v>0</v>
      </c>
      <c r="AL51" s="1">
        <f t="shared" ca="1" si="64"/>
        <v>0</v>
      </c>
      <c r="AM51" s="1">
        <f t="shared" ca="1" si="65"/>
        <v>0</v>
      </c>
      <c r="AN51" s="1">
        <f t="shared" si="66"/>
        <v>0</v>
      </c>
      <c r="AO51" s="1">
        <f t="shared" si="67"/>
        <v>0</v>
      </c>
      <c r="AP51" s="1">
        <f t="shared" si="68"/>
        <v>0</v>
      </c>
      <c r="AQ51" s="1">
        <f t="shared" ca="1" si="69"/>
        <v>0</v>
      </c>
      <c r="AR51" s="1">
        <f t="shared" ca="1" si="70"/>
        <v>0</v>
      </c>
      <c r="AS51" s="1">
        <f t="shared" ca="1" si="71"/>
        <v>0</v>
      </c>
      <c r="AT51" s="25">
        <f t="shared" ca="1" si="72"/>
        <v>0</v>
      </c>
      <c r="AU51" s="1" cm="1">
        <f t="array" aca="1" ref="AU51" ca="1">MMULT($F50:$CE50,INDIRECT("Policy.New!"&amp;AU$3&amp;"4:"&amp;AU$3&amp;"81"))</f>
        <v>0</v>
      </c>
      <c r="AV51" s="25" cm="1">
        <f t="array" aca="1" ref="AV51" ca="1">MMULT($F50:$CE50,INDIRECT("Policy.New!"&amp;AV$3&amp;"4:"&amp;AV$3&amp;"81"))</f>
        <v>0</v>
      </c>
      <c r="AW51" s="161">
        <v>0</v>
      </c>
      <c r="AX51" s="161">
        <v>0</v>
      </c>
      <c r="AY51" s="161">
        <f>INDEX(IRF.New!$D$7:$CN$374,MATCH('IRF AUX'!$E51,IRF.New!$C$7:$C$37,0),MATCH('IRF AUX'!$B51,IRF.New!$D$5:$CN$5,0))</f>
        <v>0</v>
      </c>
      <c r="AZ51" s="161">
        <v>0</v>
      </c>
      <c r="BA51" s="161">
        <v>0</v>
      </c>
      <c r="BB51" s="161">
        <v>0</v>
      </c>
      <c r="BC51" s="161">
        <v>0</v>
      </c>
      <c r="BD51" s="161">
        <v>0</v>
      </c>
      <c r="BE51" s="161">
        <v>0</v>
      </c>
      <c r="BF51" s="161">
        <v>0</v>
      </c>
      <c r="BG51" s="161">
        <v>0</v>
      </c>
      <c r="BH51" s="161">
        <v>0</v>
      </c>
      <c r="BI51" s="161">
        <v>0</v>
      </c>
      <c r="BJ51" s="161">
        <v>0</v>
      </c>
      <c r="BK51" s="161">
        <v>0</v>
      </c>
      <c r="BL51" s="161">
        <v>0</v>
      </c>
      <c r="BM51" s="161">
        <v>0</v>
      </c>
      <c r="BN51" s="161">
        <v>0</v>
      </c>
      <c r="BO51" s="161">
        <v>0</v>
      </c>
      <c r="BP51" s="161">
        <v>0</v>
      </c>
      <c r="BQ51" s="161">
        <v>0</v>
      </c>
      <c r="BR51" s="161">
        <v>0</v>
      </c>
      <c r="BS51" s="161">
        <v>0</v>
      </c>
      <c r="BT51" s="161">
        <v>0</v>
      </c>
      <c r="BU51" s="161">
        <v>0</v>
      </c>
      <c r="BV51" s="161">
        <v>0</v>
      </c>
      <c r="BW51" s="161">
        <v>0</v>
      </c>
      <c r="BX51" s="161">
        <v>0</v>
      </c>
      <c r="BY51" s="161">
        <v>0</v>
      </c>
      <c r="BZ51" s="161">
        <v>0</v>
      </c>
      <c r="CA51" s="161">
        <v>0</v>
      </c>
      <c r="CB51" s="161">
        <v>0</v>
      </c>
      <c r="CC51" s="161">
        <v>0</v>
      </c>
      <c r="CD51" s="161">
        <v>0</v>
      </c>
      <c r="CE51" s="163">
        <v>0</v>
      </c>
      <c r="CF51" s="1" cm="1">
        <f t="array" aca="1" ref="CF51" ca="1">MMULT($F50:$CE50,INDIRECT("Policy.New!"&amp;CF$3&amp;"4:"&amp;CF$3&amp;"81"))</f>
        <v>0</v>
      </c>
      <c r="CG51" s="1" cm="1">
        <f t="array" aca="1" ref="CG51" ca="1">MMULT($F50:$CE50,INDIRECT("Policy.New!"&amp;CG$3&amp;"4:"&amp;CG$3&amp;"81"))</f>
        <v>0</v>
      </c>
      <c r="CH51" s="1" cm="1">
        <f t="array" aca="1" ref="CH51" ca="1">MMULT($F50:$CE50,INDIRECT("Policy.New!"&amp;CH$3&amp;"4:"&amp;CH$3&amp;"81"))</f>
        <v>0</v>
      </c>
      <c r="CI51" s="1" cm="1">
        <f t="array" aca="1" ref="CI51" ca="1">MMULT($F50:$CE50,INDIRECT("Policy.New!"&amp;CI$3&amp;"4:"&amp;CI$3&amp;"81"))</f>
        <v>0</v>
      </c>
      <c r="CJ51" s="1" cm="1">
        <f t="array" aca="1" ref="CJ51" ca="1">MMULT($F50:$CE50,INDIRECT("Policy.New!"&amp;CJ$3&amp;"4:"&amp;CJ$3&amp;"81"))</f>
        <v>0</v>
      </c>
      <c r="CK51" s="1" cm="1">
        <f t="array" aca="1" ref="CK51" ca="1">MMULT($F50:$CE50,INDIRECT("Policy.New!"&amp;CK$3&amp;"4:"&amp;CK$3&amp;"81"))</f>
        <v>0</v>
      </c>
      <c r="CL51" s="1" cm="1">
        <f t="array" aca="1" ref="CL51" ca="1">MMULT($F50:$CE50,INDIRECT("Policy.New!"&amp;CL$3&amp;"4:"&amp;CL$3&amp;"81"))</f>
        <v>0</v>
      </c>
      <c r="CM51" s="1" cm="1">
        <f t="array" aca="1" ref="CM51" ca="1">MMULT($F50:$CE50,INDIRECT("Policy.New!"&amp;CM$3&amp;"4:"&amp;CM$3&amp;"81"))</f>
        <v>0</v>
      </c>
      <c r="CN51" s="1" cm="1">
        <f t="array" aca="1" ref="CN51" ca="1">MMULT($F50:$CE50,INDIRECT("Policy.New!"&amp;CN$3&amp;"4:"&amp;CN$3&amp;"81"))</f>
        <v>0</v>
      </c>
      <c r="CO51" s="1" cm="1">
        <f t="array" aca="1" ref="CO51" ca="1">MMULT($F50:$CE50,INDIRECT("Policy.New!"&amp;CO$3&amp;"4:"&amp;CO$3&amp;"81"))</f>
        <v>0</v>
      </c>
      <c r="CP51" s="1" cm="1">
        <f t="array" aca="1" ref="CP51" ca="1">MMULT($F50:$CE50,INDIRECT("Policy.New!"&amp;CP$3&amp;"4:"&amp;CP$3&amp;"81"))</f>
        <v>0</v>
      </c>
      <c r="CQ51" s="1"/>
      <c r="CR51" s="1"/>
      <c r="CS51" s="1">
        <f t="shared" ca="1" si="42"/>
        <v>0</v>
      </c>
      <c r="CT51" s="1">
        <f t="shared" ca="1" si="46"/>
        <v>0</v>
      </c>
      <c r="CU51" s="1">
        <f t="shared" ca="1" si="43"/>
        <v>0</v>
      </c>
      <c r="CV51" s="1">
        <f t="shared" ca="1" si="47"/>
        <v>0</v>
      </c>
      <c r="CW51" s="1">
        <f t="shared" ca="1" si="44"/>
        <v>0</v>
      </c>
      <c r="CX51" s="1">
        <f t="shared" ca="1" si="45"/>
        <v>0</v>
      </c>
    </row>
    <row r="52" spans="2:102" x14ac:dyDescent="0.25">
      <c r="B52" s="153" t="str">
        <f t="shared" si="41"/>
        <v>eps_h</v>
      </c>
      <c r="C52" s="153" t="str">
        <f t="shared" si="40"/>
        <v>eps_h_4</v>
      </c>
      <c r="D52" s="13">
        <f t="shared" si="38"/>
        <v>52</v>
      </c>
      <c r="E52" s="13">
        <f t="shared" si="48"/>
        <v>4</v>
      </c>
      <c r="F52" s="14" cm="1">
        <f t="array" aca="1" ref="F52" ca="1">MMULT($F51:$CE51,INDIRECT("Policy.New!"&amp;F$3&amp;"4:"&amp;F$3&amp;"81"))</f>
        <v>0</v>
      </c>
      <c r="G52" s="14" cm="1">
        <f t="array" aca="1" ref="G52" ca="1">MMULT($F51:$CE51,INDIRECT("Policy.New!"&amp;G$3&amp;"4:"&amp;G$3&amp;"81"))</f>
        <v>0</v>
      </c>
      <c r="H52" s="14" cm="1">
        <f t="array" aca="1" ref="H52" ca="1">MMULT($F51:$CE51,INDIRECT("Policy.New!"&amp;H$3&amp;"4:"&amp;H$3&amp;"81"))</f>
        <v>0</v>
      </c>
      <c r="I52" s="14" cm="1">
        <f t="array" aca="1" ref="I52" ca="1">MMULT($F51:$CE51,INDIRECT("Policy.New!"&amp;I$3&amp;"4:"&amp;I$3&amp;"81"))</f>
        <v>0</v>
      </c>
      <c r="J52" s="14" cm="1">
        <f t="array" aca="1" ref="J52" ca="1">MMULT($F51:$CE51,INDIRECT("Policy.New!"&amp;J$3&amp;"4:"&amp;J$3&amp;"81"))</f>
        <v>0</v>
      </c>
      <c r="K52" s="14" cm="1">
        <f t="array" aca="1" ref="K52" ca="1">MMULT($F51:$CE51,INDIRECT("Policy.New!"&amp;K$3&amp;"4:"&amp;K$3&amp;"81"))</f>
        <v>0</v>
      </c>
      <c r="L52" s="14" cm="1">
        <f t="array" aca="1" ref="L52" ca="1">MMULT($F51:$CE51,INDIRECT("Policy.New!"&amp;L$3&amp;"4:"&amp;L$3&amp;"81"))</f>
        <v>0</v>
      </c>
      <c r="M52" s="14" cm="1">
        <f t="array" aca="1" ref="M52" ca="1">MMULT($F51:$CE51,INDIRECT("Policy.New!"&amp;M$3&amp;"4:"&amp;M$3&amp;"81"))</f>
        <v>0</v>
      </c>
      <c r="N52" s="14" cm="1">
        <f t="array" aca="1" ref="N52" ca="1">MMULT($F51:$CE51,INDIRECT("Policy.New!"&amp;N$3&amp;"4:"&amp;N$3&amp;"81"))</f>
        <v>0</v>
      </c>
      <c r="O52" s="14" cm="1">
        <f t="array" aca="1" ref="O52" ca="1">MMULT($F51:$CE51,INDIRECT("Policy.New!"&amp;O$3&amp;"4:"&amp;O$3&amp;"81"))</f>
        <v>0</v>
      </c>
      <c r="P52" s="14" cm="1">
        <f t="array" aca="1" ref="P52" ca="1">MMULT($F51:$CE51,INDIRECT("Policy.New!"&amp;P$3&amp;"4:"&amp;P$3&amp;"81"))</f>
        <v>0</v>
      </c>
      <c r="Q52" s="14" cm="1">
        <f t="array" aca="1" ref="Q52" ca="1">MMULT($F51:$CE51,INDIRECT("Policy.New!"&amp;Q$3&amp;"4:"&amp;Q$3&amp;"81"))</f>
        <v>0</v>
      </c>
      <c r="R52" s="14" cm="1">
        <f t="array" aca="1" ref="R52" ca="1">MMULT($F51:$CE51,INDIRECT("Policy.New!"&amp;R$3&amp;"4:"&amp;R$3&amp;"81"))</f>
        <v>0</v>
      </c>
      <c r="S52" s="14" cm="1">
        <f t="array" aca="1" ref="S52" ca="1">MMULT($F51:$CE51,INDIRECT("Policy.New!"&amp;S$3&amp;"4:"&amp;S$3&amp;"81"))</f>
        <v>0</v>
      </c>
      <c r="T52" s="14" cm="1">
        <f t="array" aca="1" ref="T52" ca="1">MMULT($F51:$CE51,INDIRECT("Policy.New!"&amp;T$3&amp;"4:"&amp;T$3&amp;"81"))</f>
        <v>0</v>
      </c>
      <c r="U52" s="14" cm="1">
        <f t="array" aca="1" ref="U52" ca="1">MMULT($F51:$CE51,INDIRECT("Policy.New!"&amp;U$3&amp;"4:"&amp;U$3&amp;"81"))</f>
        <v>0</v>
      </c>
      <c r="V52" s="14" cm="1">
        <f t="array" aca="1" ref="V52" ca="1">MMULT($F51:$CE51,INDIRECT("Policy.New!"&amp;V$3&amp;"4:"&amp;V$3&amp;"81"))</f>
        <v>0</v>
      </c>
      <c r="W52" s="15">
        <f t="shared" ca="1" si="49"/>
        <v>0</v>
      </c>
      <c r="X52" s="14">
        <f t="shared" ca="1" si="50"/>
        <v>0</v>
      </c>
      <c r="Y52" s="14">
        <f t="shared" ca="1" si="51"/>
        <v>0</v>
      </c>
      <c r="Z52" s="14">
        <f t="shared" ca="1" si="52"/>
        <v>0</v>
      </c>
      <c r="AA52" s="14">
        <f t="shared" si="53"/>
        <v>0</v>
      </c>
      <c r="AB52" s="14">
        <f t="shared" ca="1" si="54"/>
        <v>0</v>
      </c>
      <c r="AC52" s="14">
        <f t="shared" ca="1" si="55"/>
        <v>0</v>
      </c>
      <c r="AD52" s="14">
        <f t="shared" ca="1" si="56"/>
        <v>0</v>
      </c>
      <c r="AE52" s="14">
        <f t="shared" si="57"/>
        <v>0</v>
      </c>
      <c r="AF52" s="14">
        <f t="shared" ca="1" si="58"/>
        <v>0</v>
      </c>
      <c r="AG52" s="14">
        <f t="shared" ca="1" si="59"/>
        <v>0</v>
      </c>
      <c r="AH52" s="14">
        <f t="shared" ca="1" si="60"/>
        <v>0</v>
      </c>
      <c r="AI52" s="14">
        <f t="shared" ca="1" si="61"/>
        <v>0</v>
      </c>
      <c r="AJ52" s="14">
        <f t="shared" ca="1" si="62"/>
        <v>0</v>
      </c>
      <c r="AK52" s="14">
        <f t="shared" ca="1" si="63"/>
        <v>0</v>
      </c>
      <c r="AL52" s="14">
        <f t="shared" ca="1" si="64"/>
        <v>0</v>
      </c>
      <c r="AM52" s="14">
        <f t="shared" ca="1" si="65"/>
        <v>0</v>
      </c>
      <c r="AN52" s="14">
        <f t="shared" ca="1" si="66"/>
        <v>0</v>
      </c>
      <c r="AO52" s="14">
        <f t="shared" si="67"/>
        <v>0</v>
      </c>
      <c r="AP52" s="14">
        <f t="shared" si="68"/>
        <v>0</v>
      </c>
      <c r="AQ52" s="14">
        <f t="shared" ca="1" si="69"/>
        <v>0</v>
      </c>
      <c r="AR52" s="14">
        <f t="shared" ca="1" si="70"/>
        <v>0</v>
      </c>
      <c r="AS52" s="14">
        <f t="shared" ca="1" si="71"/>
        <v>0</v>
      </c>
      <c r="AT52" s="26">
        <f t="shared" ca="1" si="72"/>
        <v>0</v>
      </c>
      <c r="AU52" s="14" cm="1">
        <f t="array" aca="1" ref="AU52" ca="1">MMULT($F51:$CE51,INDIRECT("Policy.New!"&amp;AU$3&amp;"4:"&amp;AU$3&amp;"81"))</f>
        <v>0</v>
      </c>
      <c r="AV52" s="26" cm="1">
        <f t="array" aca="1" ref="AV52" ca="1">MMULT($F51:$CE51,INDIRECT("Policy.New!"&amp;AV$3&amp;"4:"&amp;AV$3&amp;"81"))</f>
        <v>0</v>
      </c>
      <c r="AW52" s="164">
        <v>0</v>
      </c>
      <c r="AX52" s="164">
        <v>0</v>
      </c>
      <c r="AY52" s="164">
        <f>INDEX(IRF.New!$D$7:$CN$374,MATCH('IRF AUX'!$E52,IRF.New!$C$7:$C$37,0),MATCH('IRF AUX'!$B52,IRF.New!$D$5:$CN$5,0))</f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5">
        <v>0</v>
      </c>
      <c r="CF52" s="14" cm="1">
        <f t="array" aca="1" ref="CF52" ca="1">MMULT($F51:$CE51,INDIRECT("Policy.New!"&amp;CF$3&amp;"4:"&amp;CF$3&amp;"81"))</f>
        <v>0</v>
      </c>
      <c r="CG52" s="14" cm="1">
        <f t="array" aca="1" ref="CG52" ca="1">MMULT($F51:$CE51,INDIRECT("Policy.New!"&amp;CG$3&amp;"4:"&amp;CG$3&amp;"81"))</f>
        <v>0</v>
      </c>
      <c r="CH52" s="14" cm="1">
        <f t="array" aca="1" ref="CH52" ca="1">MMULT($F51:$CE51,INDIRECT("Policy.New!"&amp;CH$3&amp;"4:"&amp;CH$3&amp;"81"))</f>
        <v>0</v>
      </c>
      <c r="CI52" s="14" cm="1">
        <f t="array" aca="1" ref="CI52" ca="1">MMULT($F51:$CE51,INDIRECT("Policy.New!"&amp;CI$3&amp;"4:"&amp;CI$3&amp;"81"))</f>
        <v>0</v>
      </c>
      <c r="CJ52" s="14" cm="1">
        <f t="array" aca="1" ref="CJ52" ca="1">MMULT($F51:$CE51,INDIRECT("Policy.New!"&amp;CJ$3&amp;"4:"&amp;CJ$3&amp;"81"))</f>
        <v>0</v>
      </c>
      <c r="CK52" s="14" cm="1">
        <f t="array" aca="1" ref="CK52" ca="1">MMULT($F51:$CE51,INDIRECT("Policy.New!"&amp;CK$3&amp;"4:"&amp;CK$3&amp;"81"))</f>
        <v>0</v>
      </c>
      <c r="CL52" s="14" cm="1">
        <f t="array" aca="1" ref="CL52" ca="1">MMULT($F51:$CE51,INDIRECT("Policy.New!"&amp;CL$3&amp;"4:"&amp;CL$3&amp;"81"))</f>
        <v>0</v>
      </c>
      <c r="CM52" s="14" cm="1">
        <f t="array" aca="1" ref="CM52" ca="1">MMULT($F51:$CE51,INDIRECT("Policy.New!"&amp;CM$3&amp;"4:"&amp;CM$3&amp;"81"))</f>
        <v>0</v>
      </c>
      <c r="CN52" s="14" cm="1">
        <f t="array" aca="1" ref="CN52" ca="1">MMULT($F51:$CE51,INDIRECT("Policy.New!"&amp;CN$3&amp;"4:"&amp;CN$3&amp;"81"))</f>
        <v>0</v>
      </c>
      <c r="CO52" s="14" cm="1">
        <f t="array" aca="1" ref="CO52" ca="1">MMULT($F51:$CE51,INDIRECT("Policy.New!"&amp;CO$3&amp;"4:"&amp;CO$3&amp;"81"))</f>
        <v>0</v>
      </c>
      <c r="CP52" s="14" cm="1">
        <f t="array" aca="1" ref="CP52" ca="1">MMULT($F51:$CE51,INDIRECT("Policy.New!"&amp;CP$3&amp;"4:"&amp;CP$3&amp;"81"))</f>
        <v>0</v>
      </c>
      <c r="CQ52" s="1"/>
      <c r="CR52" s="1"/>
      <c r="CS52" s="14">
        <f t="shared" ca="1" si="42"/>
        <v>0</v>
      </c>
      <c r="CT52" s="14">
        <f t="shared" ca="1" si="46"/>
        <v>0</v>
      </c>
      <c r="CU52" s="14">
        <f t="shared" ca="1" si="43"/>
        <v>0</v>
      </c>
      <c r="CV52" s="14">
        <f t="shared" ca="1" si="47"/>
        <v>0</v>
      </c>
      <c r="CW52" s="14">
        <f t="shared" ca="1" si="44"/>
        <v>0</v>
      </c>
      <c r="CX52" s="14">
        <f t="shared" ca="1" si="45"/>
        <v>0</v>
      </c>
    </row>
    <row r="53" spans="2:102" x14ac:dyDescent="0.25">
      <c r="B53" s="151" t="str">
        <f t="shared" si="41"/>
        <v>eps_h</v>
      </c>
      <c r="C53" s="151" t="str">
        <f t="shared" si="40"/>
        <v>eps_h_5</v>
      </c>
      <c r="D53" s="9">
        <f t="shared" si="38"/>
        <v>53</v>
      </c>
      <c r="E53" s="9">
        <f t="shared" si="48"/>
        <v>5</v>
      </c>
      <c r="F53" s="10" cm="1">
        <f t="array" aca="1" ref="F53" ca="1">MMULT($F52:$CE52,INDIRECT("Policy.New!"&amp;F$3&amp;"4:"&amp;F$3&amp;"81"))</f>
        <v>0</v>
      </c>
      <c r="G53" s="10" cm="1">
        <f t="array" aca="1" ref="G53" ca="1">MMULT($F52:$CE52,INDIRECT("Policy.New!"&amp;G$3&amp;"4:"&amp;G$3&amp;"81"))</f>
        <v>0</v>
      </c>
      <c r="H53" s="10" cm="1">
        <f t="array" aca="1" ref="H53" ca="1">MMULT($F52:$CE52,INDIRECT("Policy.New!"&amp;H$3&amp;"4:"&amp;H$3&amp;"81"))</f>
        <v>0</v>
      </c>
      <c r="I53" s="10" cm="1">
        <f t="array" aca="1" ref="I53" ca="1">MMULT($F52:$CE52,INDIRECT("Policy.New!"&amp;I$3&amp;"4:"&amp;I$3&amp;"81"))</f>
        <v>0</v>
      </c>
      <c r="J53" s="10" cm="1">
        <f t="array" aca="1" ref="J53" ca="1">MMULT($F52:$CE52,INDIRECT("Policy.New!"&amp;J$3&amp;"4:"&amp;J$3&amp;"81"))</f>
        <v>0</v>
      </c>
      <c r="K53" s="10" cm="1">
        <f t="array" aca="1" ref="K53" ca="1">MMULT($F52:$CE52,INDIRECT("Policy.New!"&amp;K$3&amp;"4:"&amp;K$3&amp;"81"))</f>
        <v>0</v>
      </c>
      <c r="L53" s="10" cm="1">
        <f t="array" aca="1" ref="L53" ca="1">MMULT($F52:$CE52,INDIRECT("Policy.New!"&amp;L$3&amp;"4:"&amp;L$3&amp;"81"))</f>
        <v>0</v>
      </c>
      <c r="M53" s="10" cm="1">
        <f t="array" aca="1" ref="M53" ca="1">MMULT($F52:$CE52,INDIRECT("Policy.New!"&amp;M$3&amp;"4:"&amp;M$3&amp;"81"))</f>
        <v>0</v>
      </c>
      <c r="N53" s="10" cm="1">
        <f t="array" aca="1" ref="N53" ca="1">MMULT($F52:$CE52,INDIRECT("Policy.New!"&amp;N$3&amp;"4:"&amp;N$3&amp;"81"))</f>
        <v>0</v>
      </c>
      <c r="O53" s="10" cm="1">
        <f t="array" aca="1" ref="O53" ca="1">MMULT($F52:$CE52,INDIRECT("Policy.New!"&amp;O$3&amp;"4:"&amp;O$3&amp;"81"))</f>
        <v>0</v>
      </c>
      <c r="P53" s="10" cm="1">
        <f t="array" aca="1" ref="P53" ca="1">MMULT($F52:$CE52,INDIRECT("Policy.New!"&amp;P$3&amp;"4:"&amp;P$3&amp;"81"))</f>
        <v>0</v>
      </c>
      <c r="Q53" s="10" cm="1">
        <f t="array" aca="1" ref="Q53" ca="1">MMULT($F52:$CE52,INDIRECT("Policy.New!"&amp;Q$3&amp;"4:"&amp;Q$3&amp;"81"))</f>
        <v>0</v>
      </c>
      <c r="R53" s="10" cm="1">
        <f t="array" aca="1" ref="R53" ca="1">MMULT($F52:$CE52,INDIRECT("Policy.New!"&amp;R$3&amp;"4:"&amp;R$3&amp;"81"))</f>
        <v>0</v>
      </c>
      <c r="S53" s="10" cm="1">
        <f t="array" aca="1" ref="S53" ca="1">MMULT($F52:$CE52,INDIRECT("Policy.New!"&amp;S$3&amp;"4:"&amp;S$3&amp;"81"))</f>
        <v>0</v>
      </c>
      <c r="T53" s="10" cm="1">
        <f t="array" aca="1" ref="T53" ca="1">MMULT($F52:$CE52,INDIRECT("Policy.New!"&amp;T$3&amp;"4:"&amp;T$3&amp;"81"))</f>
        <v>0</v>
      </c>
      <c r="U53" s="10" cm="1">
        <f t="array" aca="1" ref="U53" ca="1">MMULT($F52:$CE52,INDIRECT("Policy.New!"&amp;U$3&amp;"4:"&amp;U$3&amp;"81"))</f>
        <v>0</v>
      </c>
      <c r="V53" s="10" cm="1">
        <f t="array" aca="1" ref="V53" ca="1">MMULT($F52:$CE52,INDIRECT("Policy.New!"&amp;V$3&amp;"4:"&amp;V$3&amp;"81"))</f>
        <v>0</v>
      </c>
      <c r="W53" s="11">
        <f t="shared" ca="1" si="49"/>
        <v>0</v>
      </c>
      <c r="X53" s="10">
        <f t="shared" ca="1" si="50"/>
        <v>0</v>
      </c>
      <c r="Y53" s="10">
        <f t="shared" ca="1" si="51"/>
        <v>0</v>
      </c>
      <c r="Z53" s="10">
        <f t="shared" ca="1" si="52"/>
        <v>0</v>
      </c>
      <c r="AA53" s="10">
        <f t="shared" ca="1" si="53"/>
        <v>0</v>
      </c>
      <c r="AB53" s="10">
        <f t="shared" ca="1" si="54"/>
        <v>0</v>
      </c>
      <c r="AC53" s="10">
        <f t="shared" ca="1" si="55"/>
        <v>0</v>
      </c>
      <c r="AD53" s="10">
        <f t="shared" ca="1" si="56"/>
        <v>0</v>
      </c>
      <c r="AE53" s="10">
        <f t="shared" ca="1" si="57"/>
        <v>0</v>
      </c>
      <c r="AF53" s="10">
        <f t="shared" ca="1" si="58"/>
        <v>0</v>
      </c>
      <c r="AG53" s="10">
        <f t="shared" ca="1" si="59"/>
        <v>0</v>
      </c>
      <c r="AH53" s="10">
        <f t="shared" ca="1" si="60"/>
        <v>0</v>
      </c>
      <c r="AI53" s="10">
        <f t="shared" ca="1" si="61"/>
        <v>0</v>
      </c>
      <c r="AJ53" s="10">
        <f t="shared" ca="1" si="62"/>
        <v>0</v>
      </c>
      <c r="AK53" s="10">
        <f t="shared" ca="1" si="63"/>
        <v>0</v>
      </c>
      <c r="AL53" s="10">
        <f t="shared" ca="1" si="64"/>
        <v>0</v>
      </c>
      <c r="AM53" s="10">
        <f t="shared" ca="1" si="65"/>
        <v>0</v>
      </c>
      <c r="AN53" s="10">
        <f t="shared" ca="1" si="66"/>
        <v>0</v>
      </c>
      <c r="AO53" s="10">
        <f t="shared" ca="1" si="67"/>
        <v>0</v>
      </c>
      <c r="AP53" s="10">
        <f t="shared" si="68"/>
        <v>0</v>
      </c>
      <c r="AQ53" s="10">
        <f t="shared" ca="1" si="69"/>
        <v>0</v>
      </c>
      <c r="AR53" s="10">
        <f t="shared" ca="1" si="70"/>
        <v>0</v>
      </c>
      <c r="AS53" s="10">
        <f t="shared" ca="1" si="71"/>
        <v>0</v>
      </c>
      <c r="AT53" s="24">
        <f t="shared" ca="1" si="72"/>
        <v>0</v>
      </c>
      <c r="AU53" s="10" cm="1">
        <f t="array" aca="1" ref="AU53" ca="1">MMULT($F52:$CE52,INDIRECT("Policy.New!"&amp;AU$3&amp;"4:"&amp;AU$3&amp;"81"))</f>
        <v>0</v>
      </c>
      <c r="AV53" s="24" cm="1">
        <f t="array" aca="1" ref="AV53" ca="1">MMULT($F52:$CE52,INDIRECT("Policy.New!"&amp;AV$3&amp;"4:"&amp;AV$3&amp;"81"))</f>
        <v>0</v>
      </c>
      <c r="AW53" s="160">
        <v>0</v>
      </c>
      <c r="AX53" s="160">
        <v>0</v>
      </c>
      <c r="AY53" s="160">
        <f>INDEX(IRF.New!$D$7:$CN$374,MATCH('IRF AUX'!$E53,IRF.New!$C$7:$C$37,0),MATCH('IRF AUX'!$B53,IRF.New!$D$5:$CN$5,0))</f>
        <v>0</v>
      </c>
      <c r="AZ53" s="160">
        <v>0</v>
      </c>
      <c r="BA53" s="160">
        <v>0</v>
      </c>
      <c r="BB53" s="160">
        <v>0</v>
      </c>
      <c r="BC53" s="160">
        <v>0</v>
      </c>
      <c r="BD53" s="160">
        <v>0</v>
      </c>
      <c r="BE53" s="160">
        <v>0</v>
      </c>
      <c r="BF53" s="160">
        <v>0</v>
      </c>
      <c r="BG53" s="160">
        <v>0</v>
      </c>
      <c r="BH53" s="160">
        <v>0</v>
      </c>
      <c r="BI53" s="160">
        <v>0</v>
      </c>
      <c r="BJ53" s="160">
        <v>0</v>
      </c>
      <c r="BK53" s="160">
        <v>0</v>
      </c>
      <c r="BL53" s="160">
        <v>0</v>
      </c>
      <c r="BM53" s="160">
        <v>0</v>
      </c>
      <c r="BN53" s="160">
        <v>0</v>
      </c>
      <c r="BO53" s="160">
        <v>0</v>
      </c>
      <c r="BP53" s="160">
        <v>0</v>
      </c>
      <c r="BQ53" s="160">
        <v>0</v>
      </c>
      <c r="BR53" s="160">
        <v>0</v>
      </c>
      <c r="BS53" s="160">
        <v>0</v>
      </c>
      <c r="BT53" s="160">
        <v>0</v>
      </c>
      <c r="BU53" s="160">
        <v>0</v>
      </c>
      <c r="BV53" s="160">
        <v>0</v>
      </c>
      <c r="BW53" s="160">
        <v>0</v>
      </c>
      <c r="BX53" s="160">
        <v>0</v>
      </c>
      <c r="BY53" s="160">
        <v>0</v>
      </c>
      <c r="BZ53" s="160">
        <v>0</v>
      </c>
      <c r="CA53" s="160">
        <v>0</v>
      </c>
      <c r="CB53" s="160">
        <v>0</v>
      </c>
      <c r="CC53" s="160">
        <v>0</v>
      </c>
      <c r="CD53" s="160">
        <v>0</v>
      </c>
      <c r="CE53" s="162">
        <v>0</v>
      </c>
      <c r="CF53" s="10" cm="1">
        <f t="array" aca="1" ref="CF53" ca="1">MMULT($F52:$CE52,INDIRECT("Policy.New!"&amp;CF$3&amp;"4:"&amp;CF$3&amp;"81"))</f>
        <v>0</v>
      </c>
      <c r="CG53" s="10" cm="1">
        <f t="array" aca="1" ref="CG53" ca="1">MMULT($F52:$CE52,INDIRECT("Policy.New!"&amp;CG$3&amp;"4:"&amp;CG$3&amp;"81"))</f>
        <v>0</v>
      </c>
      <c r="CH53" s="10" cm="1">
        <f t="array" aca="1" ref="CH53" ca="1">MMULT($F52:$CE52,INDIRECT("Policy.New!"&amp;CH$3&amp;"4:"&amp;CH$3&amp;"81"))</f>
        <v>0</v>
      </c>
      <c r="CI53" s="10" cm="1">
        <f t="array" aca="1" ref="CI53" ca="1">MMULT($F52:$CE52,INDIRECT("Policy.New!"&amp;CI$3&amp;"4:"&amp;CI$3&amp;"81"))</f>
        <v>0</v>
      </c>
      <c r="CJ53" s="10" cm="1">
        <f t="array" aca="1" ref="CJ53" ca="1">MMULT($F52:$CE52,INDIRECT("Policy.New!"&amp;CJ$3&amp;"4:"&amp;CJ$3&amp;"81"))</f>
        <v>0</v>
      </c>
      <c r="CK53" s="10" cm="1">
        <f t="array" aca="1" ref="CK53" ca="1">MMULT($F52:$CE52,INDIRECT("Policy.New!"&amp;CK$3&amp;"4:"&amp;CK$3&amp;"81"))</f>
        <v>0</v>
      </c>
      <c r="CL53" s="10" cm="1">
        <f t="array" aca="1" ref="CL53" ca="1">MMULT($F52:$CE52,INDIRECT("Policy.New!"&amp;CL$3&amp;"4:"&amp;CL$3&amp;"81"))</f>
        <v>0</v>
      </c>
      <c r="CM53" s="10" cm="1">
        <f t="array" aca="1" ref="CM53" ca="1">MMULT($F52:$CE52,INDIRECT("Policy.New!"&amp;CM$3&amp;"4:"&amp;CM$3&amp;"81"))</f>
        <v>0</v>
      </c>
      <c r="CN53" s="10" cm="1">
        <f t="array" aca="1" ref="CN53" ca="1">MMULT($F52:$CE52,INDIRECT("Policy.New!"&amp;CN$3&amp;"4:"&amp;CN$3&amp;"81"))</f>
        <v>0</v>
      </c>
      <c r="CO53" s="10" cm="1">
        <f t="array" aca="1" ref="CO53" ca="1">MMULT($F52:$CE52,INDIRECT("Policy.New!"&amp;CO$3&amp;"4:"&amp;CO$3&amp;"81"))</f>
        <v>0</v>
      </c>
      <c r="CP53" s="10" cm="1">
        <f t="array" aca="1" ref="CP53" ca="1">MMULT($F52:$CE52,INDIRECT("Policy.New!"&amp;CP$3&amp;"4:"&amp;CP$3&amp;"81"))</f>
        <v>0</v>
      </c>
      <c r="CQ53" s="1"/>
      <c r="CR53" s="1"/>
      <c r="CS53" s="10">
        <f t="shared" ca="1" si="42"/>
        <v>0</v>
      </c>
      <c r="CT53" s="10">
        <f t="shared" ca="1" si="46"/>
        <v>0</v>
      </c>
      <c r="CU53" s="10">
        <f t="shared" ca="1" si="43"/>
        <v>0</v>
      </c>
      <c r="CV53" s="10">
        <f t="shared" ca="1" si="47"/>
        <v>0</v>
      </c>
      <c r="CW53" s="10">
        <f t="shared" ca="1" si="44"/>
        <v>0</v>
      </c>
      <c r="CX53" s="10">
        <f t="shared" ca="1" si="45"/>
        <v>0</v>
      </c>
    </row>
    <row r="54" spans="2:102" x14ac:dyDescent="0.25">
      <c r="B54" s="152" t="str">
        <f t="shared" si="41"/>
        <v>eps_h</v>
      </c>
      <c r="C54" s="152" t="str">
        <f t="shared" si="40"/>
        <v>eps_h_6</v>
      </c>
      <c r="D54" s="12">
        <f t="shared" si="38"/>
        <v>54</v>
      </c>
      <c r="E54" s="12">
        <f t="shared" si="48"/>
        <v>6</v>
      </c>
      <c r="F54" s="1" cm="1">
        <f t="array" aca="1" ref="F54" ca="1">MMULT($F53:$CE53,INDIRECT("Policy.New!"&amp;F$3&amp;"4:"&amp;F$3&amp;"81"))</f>
        <v>0</v>
      </c>
      <c r="G54" s="1" cm="1">
        <f t="array" aca="1" ref="G54" ca="1">MMULT($F53:$CE53,INDIRECT("Policy.New!"&amp;G$3&amp;"4:"&amp;G$3&amp;"81"))</f>
        <v>0</v>
      </c>
      <c r="H54" s="1" cm="1">
        <f t="array" aca="1" ref="H54" ca="1">MMULT($F53:$CE53,INDIRECT("Policy.New!"&amp;H$3&amp;"4:"&amp;H$3&amp;"81"))</f>
        <v>0</v>
      </c>
      <c r="I54" s="1" cm="1">
        <f t="array" aca="1" ref="I54" ca="1">MMULT($F53:$CE53,INDIRECT("Policy.New!"&amp;I$3&amp;"4:"&amp;I$3&amp;"81"))</f>
        <v>0</v>
      </c>
      <c r="J54" s="1" cm="1">
        <f t="array" aca="1" ref="J54" ca="1">MMULT($F53:$CE53,INDIRECT("Policy.New!"&amp;J$3&amp;"4:"&amp;J$3&amp;"81"))</f>
        <v>0</v>
      </c>
      <c r="K54" s="1" cm="1">
        <f t="array" aca="1" ref="K54" ca="1">MMULT($F53:$CE53,INDIRECT("Policy.New!"&amp;K$3&amp;"4:"&amp;K$3&amp;"81"))</f>
        <v>0</v>
      </c>
      <c r="L54" s="1" cm="1">
        <f t="array" aca="1" ref="L54" ca="1">MMULT($F53:$CE53,INDIRECT("Policy.New!"&amp;L$3&amp;"4:"&amp;L$3&amp;"81"))</f>
        <v>0</v>
      </c>
      <c r="M54" s="1" cm="1">
        <f t="array" aca="1" ref="M54" ca="1">MMULT($F53:$CE53,INDIRECT("Policy.New!"&amp;M$3&amp;"4:"&amp;M$3&amp;"81"))</f>
        <v>0</v>
      </c>
      <c r="N54" s="1" cm="1">
        <f t="array" aca="1" ref="N54" ca="1">MMULT($F53:$CE53,INDIRECT("Policy.New!"&amp;N$3&amp;"4:"&amp;N$3&amp;"81"))</f>
        <v>0</v>
      </c>
      <c r="O54" s="1" cm="1">
        <f t="array" aca="1" ref="O54" ca="1">MMULT($F53:$CE53,INDIRECT("Policy.New!"&amp;O$3&amp;"4:"&amp;O$3&amp;"81"))</f>
        <v>0</v>
      </c>
      <c r="P54" s="1" cm="1">
        <f t="array" aca="1" ref="P54" ca="1">MMULT($F53:$CE53,INDIRECT("Policy.New!"&amp;P$3&amp;"4:"&amp;P$3&amp;"81"))</f>
        <v>0</v>
      </c>
      <c r="Q54" s="1" cm="1">
        <f t="array" aca="1" ref="Q54" ca="1">MMULT($F53:$CE53,INDIRECT("Policy.New!"&amp;Q$3&amp;"4:"&amp;Q$3&amp;"81"))</f>
        <v>0</v>
      </c>
      <c r="R54" s="1" cm="1">
        <f t="array" aca="1" ref="R54" ca="1">MMULT($F53:$CE53,INDIRECT("Policy.New!"&amp;R$3&amp;"4:"&amp;R$3&amp;"81"))</f>
        <v>0</v>
      </c>
      <c r="S54" s="1" cm="1">
        <f t="array" aca="1" ref="S54" ca="1">MMULT($F53:$CE53,INDIRECT("Policy.New!"&amp;S$3&amp;"4:"&amp;S$3&amp;"81"))</f>
        <v>0</v>
      </c>
      <c r="T54" s="1" cm="1">
        <f t="array" aca="1" ref="T54" ca="1">MMULT($F53:$CE53,INDIRECT("Policy.New!"&amp;T$3&amp;"4:"&amp;T$3&amp;"81"))</f>
        <v>0</v>
      </c>
      <c r="U54" s="1" cm="1">
        <f t="array" aca="1" ref="U54" ca="1">MMULT($F53:$CE53,INDIRECT("Policy.New!"&amp;U$3&amp;"4:"&amp;U$3&amp;"81"))</f>
        <v>0</v>
      </c>
      <c r="V54" s="1" cm="1">
        <f t="array" aca="1" ref="V54" ca="1">MMULT($F53:$CE53,INDIRECT("Policy.New!"&amp;V$3&amp;"4:"&amp;V$3&amp;"81"))</f>
        <v>0</v>
      </c>
      <c r="W54" s="5">
        <f t="shared" ca="1" si="49"/>
        <v>0</v>
      </c>
      <c r="X54" s="1">
        <f t="shared" ca="1" si="50"/>
        <v>0</v>
      </c>
      <c r="Y54" s="1">
        <f t="shared" ca="1" si="51"/>
        <v>0</v>
      </c>
      <c r="Z54" s="1">
        <f t="shared" ca="1" si="52"/>
        <v>0</v>
      </c>
      <c r="AA54" s="1">
        <f t="shared" ca="1" si="53"/>
        <v>0</v>
      </c>
      <c r="AB54" s="1">
        <f t="shared" ca="1" si="54"/>
        <v>0</v>
      </c>
      <c r="AC54" s="1">
        <f t="shared" ca="1" si="55"/>
        <v>0</v>
      </c>
      <c r="AD54" s="1">
        <f t="shared" ca="1" si="56"/>
        <v>0</v>
      </c>
      <c r="AE54" s="1">
        <f t="shared" ca="1" si="57"/>
        <v>0</v>
      </c>
      <c r="AF54" s="1">
        <f t="shared" ca="1" si="58"/>
        <v>0</v>
      </c>
      <c r="AG54" s="1">
        <f t="shared" ca="1" si="59"/>
        <v>0</v>
      </c>
      <c r="AH54" s="1">
        <f t="shared" ca="1" si="60"/>
        <v>0</v>
      </c>
      <c r="AI54" s="1">
        <f t="shared" ca="1" si="61"/>
        <v>0</v>
      </c>
      <c r="AJ54" s="1">
        <f t="shared" ca="1" si="62"/>
        <v>0</v>
      </c>
      <c r="AK54" s="1">
        <f t="shared" ca="1" si="63"/>
        <v>0</v>
      </c>
      <c r="AL54" s="1">
        <f t="shared" ca="1" si="64"/>
        <v>0</v>
      </c>
      <c r="AM54" s="1">
        <f t="shared" ca="1" si="65"/>
        <v>0</v>
      </c>
      <c r="AN54" s="1">
        <f t="shared" ca="1" si="66"/>
        <v>0</v>
      </c>
      <c r="AO54" s="1">
        <f t="shared" ca="1" si="67"/>
        <v>0</v>
      </c>
      <c r="AP54" s="1">
        <f t="shared" ca="1" si="68"/>
        <v>0</v>
      </c>
      <c r="AQ54" s="1">
        <f t="shared" ca="1" si="69"/>
        <v>0</v>
      </c>
      <c r="AR54" s="1">
        <f t="shared" ca="1" si="70"/>
        <v>0</v>
      </c>
      <c r="AS54" s="1">
        <f t="shared" ca="1" si="71"/>
        <v>0</v>
      </c>
      <c r="AT54" s="25">
        <f t="shared" ca="1" si="72"/>
        <v>0</v>
      </c>
      <c r="AU54" s="1" cm="1">
        <f t="array" aca="1" ref="AU54" ca="1">MMULT($F53:$CE53,INDIRECT("Policy.New!"&amp;AU$3&amp;"4:"&amp;AU$3&amp;"81"))</f>
        <v>0</v>
      </c>
      <c r="AV54" s="25" cm="1">
        <f t="array" aca="1" ref="AV54" ca="1">MMULT($F53:$CE53,INDIRECT("Policy.New!"&amp;AV$3&amp;"4:"&amp;AV$3&amp;"81"))</f>
        <v>0</v>
      </c>
      <c r="AW54" s="161">
        <v>0</v>
      </c>
      <c r="AX54" s="161">
        <v>0</v>
      </c>
      <c r="AY54" s="161">
        <f>INDEX(IRF.New!$D$7:$CN$374,MATCH('IRF AUX'!$E54,IRF.New!$C$7:$C$37,0),MATCH('IRF AUX'!$B54,IRF.New!$D$5:$CN$5,0))</f>
        <v>0</v>
      </c>
      <c r="AZ54" s="161">
        <v>0</v>
      </c>
      <c r="BA54" s="161">
        <v>0</v>
      </c>
      <c r="BB54" s="161">
        <v>0</v>
      </c>
      <c r="BC54" s="161">
        <v>0</v>
      </c>
      <c r="BD54" s="161">
        <v>0</v>
      </c>
      <c r="BE54" s="161">
        <v>0</v>
      </c>
      <c r="BF54" s="161">
        <v>0</v>
      </c>
      <c r="BG54" s="161">
        <v>0</v>
      </c>
      <c r="BH54" s="161">
        <v>0</v>
      </c>
      <c r="BI54" s="161">
        <v>0</v>
      </c>
      <c r="BJ54" s="161">
        <v>0</v>
      </c>
      <c r="BK54" s="161">
        <v>0</v>
      </c>
      <c r="BL54" s="161">
        <v>0</v>
      </c>
      <c r="BM54" s="161">
        <v>0</v>
      </c>
      <c r="BN54" s="161">
        <v>0</v>
      </c>
      <c r="BO54" s="161">
        <v>0</v>
      </c>
      <c r="BP54" s="161">
        <v>0</v>
      </c>
      <c r="BQ54" s="161">
        <v>0</v>
      </c>
      <c r="BR54" s="161">
        <v>0</v>
      </c>
      <c r="BS54" s="161">
        <v>0</v>
      </c>
      <c r="BT54" s="161">
        <v>0</v>
      </c>
      <c r="BU54" s="161">
        <v>0</v>
      </c>
      <c r="BV54" s="161">
        <v>0</v>
      </c>
      <c r="BW54" s="161">
        <v>0</v>
      </c>
      <c r="BX54" s="161">
        <v>0</v>
      </c>
      <c r="BY54" s="161">
        <v>0</v>
      </c>
      <c r="BZ54" s="161">
        <v>0</v>
      </c>
      <c r="CA54" s="161">
        <v>0</v>
      </c>
      <c r="CB54" s="161">
        <v>0</v>
      </c>
      <c r="CC54" s="161">
        <v>0</v>
      </c>
      <c r="CD54" s="161">
        <v>0</v>
      </c>
      <c r="CE54" s="163">
        <v>0</v>
      </c>
      <c r="CF54" s="1" cm="1">
        <f t="array" aca="1" ref="CF54" ca="1">MMULT($F53:$CE53,INDIRECT("Policy.New!"&amp;CF$3&amp;"4:"&amp;CF$3&amp;"81"))</f>
        <v>0</v>
      </c>
      <c r="CG54" s="1" cm="1">
        <f t="array" aca="1" ref="CG54" ca="1">MMULT($F53:$CE53,INDIRECT("Policy.New!"&amp;CG$3&amp;"4:"&amp;CG$3&amp;"81"))</f>
        <v>0</v>
      </c>
      <c r="CH54" s="1" cm="1">
        <f t="array" aca="1" ref="CH54" ca="1">MMULT($F53:$CE53,INDIRECT("Policy.New!"&amp;CH$3&amp;"4:"&amp;CH$3&amp;"81"))</f>
        <v>0</v>
      </c>
      <c r="CI54" s="1" cm="1">
        <f t="array" aca="1" ref="CI54" ca="1">MMULT($F53:$CE53,INDIRECT("Policy.New!"&amp;CI$3&amp;"4:"&amp;CI$3&amp;"81"))</f>
        <v>0</v>
      </c>
      <c r="CJ54" s="1" cm="1">
        <f t="array" aca="1" ref="CJ54" ca="1">MMULT($F53:$CE53,INDIRECT("Policy.New!"&amp;CJ$3&amp;"4:"&amp;CJ$3&amp;"81"))</f>
        <v>0</v>
      </c>
      <c r="CK54" s="1" cm="1">
        <f t="array" aca="1" ref="CK54" ca="1">MMULT($F53:$CE53,INDIRECT("Policy.New!"&amp;CK$3&amp;"4:"&amp;CK$3&amp;"81"))</f>
        <v>0</v>
      </c>
      <c r="CL54" s="1" cm="1">
        <f t="array" aca="1" ref="CL54" ca="1">MMULT($F53:$CE53,INDIRECT("Policy.New!"&amp;CL$3&amp;"4:"&amp;CL$3&amp;"81"))</f>
        <v>0</v>
      </c>
      <c r="CM54" s="1" cm="1">
        <f t="array" aca="1" ref="CM54" ca="1">MMULT($F53:$CE53,INDIRECT("Policy.New!"&amp;CM$3&amp;"4:"&amp;CM$3&amp;"81"))</f>
        <v>0</v>
      </c>
      <c r="CN54" s="1" cm="1">
        <f t="array" aca="1" ref="CN54" ca="1">MMULT($F53:$CE53,INDIRECT("Policy.New!"&amp;CN$3&amp;"4:"&amp;CN$3&amp;"81"))</f>
        <v>0</v>
      </c>
      <c r="CO54" s="1" cm="1">
        <f t="array" aca="1" ref="CO54" ca="1">MMULT($F53:$CE53,INDIRECT("Policy.New!"&amp;CO$3&amp;"4:"&amp;CO$3&amp;"81"))</f>
        <v>0</v>
      </c>
      <c r="CP54" s="1" cm="1">
        <f t="array" aca="1" ref="CP54" ca="1">MMULT($F53:$CE53,INDIRECT("Policy.New!"&amp;CP$3&amp;"4:"&amp;CP$3&amp;"81"))</f>
        <v>0</v>
      </c>
      <c r="CQ54" s="1"/>
      <c r="CR54" s="1"/>
      <c r="CS54" s="1">
        <f t="shared" ca="1" si="42"/>
        <v>0</v>
      </c>
      <c r="CT54" s="1">
        <f t="shared" ca="1" si="46"/>
        <v>0</v>
      </c>
      <c r="CU54" s="1">
        <f t="shared" ca="1" si="43"/>
        <v>0</v>
      </c>
      <c r="CV54" s="1">
        <f t="shared" ca="1" si="47"/>
        <v>0</v>
      </c>
      <c r="CW54" s="1">
        <f t="shared" ca="1" si="44"/>
        <v>0</v>
      </c>
      <c r="CX54" s="1">
        <f t="shared" ca="1" si="45"/>
        <v>0</v>
      </c>
    </row>
    <row r="55" spans="2:102" x14ac:dyDescent="0.25">
      <c r="B55" s="152" t="str">
        <f t="shared" si="41"/>
        <v>eps_h</v>
      </c>
      <c r="C55" s="152" t="str">
        <f t="shared" si="40"/>
        <v>eps_h_7</v>
      </c>
      <c r="D55" s="12">
        <f t="shared" si="38"/>
        <v>55</v>
      </c>
      <c r="E55" s="12">
        <f t="shared" si="48"/>
        <v>7</v>
      </c>
      <c r="F55" s="1" cm="1">
        <f t="array" aca="1" ref="F55" ca="1">MMULT($F54:$CE54,INDIRECT("Policy.New!"&amp;F$3&amp;"4:"&amp;F$3&amp;"81"))</f>
        <v>0</v>
      </c>
      <c r="G55" s="1" cm="1">
        <f t="array" aca="1" ref="G55" ca="1">MMULT($F54:$CE54,INDIRECT("Policy.New!"&amp;G$3&amp;"4:"&amp;G$3&amp;"81"))</f>
        <v>0</v>
      </c>
      <c r="H55" s="1" cm="1">
        <f t="array" aca="1" ref="H55" ca="1">MMULT($F54:$CE54,INDIRECT("Policy.New!"&amp;H$3&amp;"4:"&amp;H$3&amp;"81"))</f>
        <v>0</v>
      </c>
      <c r="I55" s="1" cm="1">
        <f t="array" aca="1" ref="I55" ca="1">MMULT($F54:$CE54,INDIRECT("Policy.New!"&amp;I$3&amp;"4:"&amp;I$3&amp;"81"))</f>
        <v>0</v>
      </c>
      <c r="J55" s="1" cm="1">
        <f t="array" aca="1" ref="J55" ca="1">MMULT($F54:$CE54,INDIRECT("Policy.New!"&amp;J$3&amp;"4:"&amp;J$3&amp;"81"))</f>
        <v>0</v>
      </c>
      <c r="K55" s="1" cm="1">
        <f t="array" aca="1" ref="K55" ca="1">MMULT($F54:$CE54,INDIRECT("Policy.New!"&amp;K$3&amp;"4:"&amp;K$3&amp;"81"))</f>
        <v>0</v>
      </c>
      <c r="L55" s="1" cm="1">
        <f t="array" aca="1" ref="L55" ca="1">MMULT($F54:$CE54,INDIRECT("Policy.New!"&amp;L$3&amp;"4:"&amp;L$3&amp;"81"))</f>
        <v>0</v>
      </c>
      <c r="M55" s="1" cm="1">
        <f t="array" aca="1" ref="M55" ca="1">MMULT($F54:$CE54,INDIRECT("Policy.New!"&amp;M$3&amp;"4:"&amp;M$3&amp;"81"))</f>
        <v>0</v>
      </c>
      <c r="N55" s="1" cm="1">
        <f t="array" aca="1" ref="N55" ca="1">MMULT($F54:$CE54,INDIRECT("Policy.New!"&amp;N$3&amp;"4:"&amp;N$3&amp;"81"))</f>
        <v>0</v>
      </c>
      <c r="O55" s="1" cm="1">
        <f t="array" aca="1" ref="O55" ca="1">MMULT($F54:$CE54,INDIRECT("Policy.New!"&amp;O$3&amp;"4:"&amp;O$3&amp;"81"))</f>
        <v>0</v>
      </c>
      <c r="P55" s="1" cm="1">
        <f t="array" aca="1" ref="P55" ca="1">MMULT($F54:$CE54,INDIRECT("Policy.New!"&amp;P$3&amp;"4:"&amp;P$3&amp;"81"))</f>
        <v>0</v>
      </c>
      <c r="Q55" s="1" cm="1">
        <f t="array" aca="1" ref="Q55" ca="1">MMULT($F54:$CE54,INDIRECT("Policy.New!"&amp;Q$3&amp;"4:"&amp;Q$3&amp;"81"))</f>
        <v>0</v>
      </c>
      <c r="R55" s="1" cm="1">
        <f t="array" aca="1" ref="R55" ca="1">MMULT($F54:$CE54,INDIRECT("Policy.New!"&amp;R$3&amp;"4:"&amp;R$3&amp;"81"))</f>
        <v>0</v>
      </c>
      <c r="S55" s="1" cm="1">
        <f t="array" aca="1" ref="S55" ca="1">MMULT($F54:$CE54,INDIRECT("Policy.New!"&amp;S$3&amp;"4:"&amp;S$3&amp;"81"))</f>
        <v>0</v>
      </c>
      <c r="T55" s="1" cm="1">
        <f t="array" aca="1" ref="T55" ca="1">MMULT($F54:$CE54,INDIRECT("Policy.New!"&amp;T$3&amp;"4:"&amp;T$3&amp;"81"))</f>
        <v>0</v>
      </c>
      <c r="U55" s="1" cm="1">
        <f t="array" aca="1" ref="U55" ca="1">MMULT($F54:$CE54,INDIRECT("Policy.New!"&amp;U$3&amp;"4:"&amp;U$3&amp;"81"))</f>
        <v>0</v>
      </c>
      <c r="V55" s="1" cm="1">
        <f t="array" aca="1" ref="V55" ca="1">MMULT($F54:$CE54,INDIRECT("Policy.New!"&amp;V$3&amp;"4:"&amp;V$3&amp;"81"))</f>
        <v>0</v>
      </c>
      <c r="W55" s="5">
        <f t="shared" ca="1" si="49"/>
        <v>0</v>
      </c>
      <c r="X55" s="1">
        <f t="shared" ca="1" si="50"/>
        <v>0</v>
      </c>
      <c r="Y55" s="1">
        <f t="shared" ca="1" si="51"/>
        <v>0</v>
      </c>
      <c r="Z55" s="1">
        <f t="shared" ca="1" si="52"/>
        <v>0</v>
      </c>
      <c r="AA55" s="1">
        <f t="shared" ca="1" si="53"/>
        <v>0</v>
      </c>
      <c r="AB55" s="1">
        <f t="shared" ca="1" si="54"/>
        <v>0</v>
      </c>
      <c r="AC55" s="1">
        <f t="shared" ca="1" si="55"/>
        <v>0</v>
      </c>
      <c r="AD55" s="1">
        <f t="shared" ca="1" si="56"/>
        <v>0</v>
      </c>
      <c r="AE55" s="1">
        <f t="shared" ca="1" si="57"/>
        <v>0</v>
      </c>
      <c r="AF55" s="1">
        <f t="shared" ca="1" si="58"/>
        <v>0</v>
      </c>
      <c r="AG55" s="1">
        <f t="shared" ca="1" si="59"/>
        <v>0</v>
      </c>
      <c r="AH55" s="1">
        <f t="shared" ca="1" si="60"/>
        <v>0</v>
      </c>
      <c r="AI55" s="1">
        <f t="shared" ca="1" si="61"/>
        <v>0</v>
      </c>
      <c r="AJ55" s="1">
        <f t="shared" ca="1" si="62"/>
        <v>0</v>
      </c>
      <c r="AK55" s="1">
        <f t="shared" ca="1" si="63"/>
        <v>0</v>
      </c>
      <c r="AL55" s="1">
        <f t="shared" ca="1" si="64"/>
        <v>0</v>
      </c>
      <c r="AM55" s="1">
        <f t="shared" ca="1" si="65"/>
        <v>0</v>
      </c>
      <c r="AN55" s="1">
        <f t="shared" ca="1" si="66"/>
        <v>0</v>
      </c>
      <c r="AO55" s="1">
        <f t="shared" ca="1" si="67"/>
        <v>0</v>
      </c>
      <c r="AP55" s="1">
        <f t="shared" ca="1" si="68"/>
        <v>0</v>
      </c>
      <c r="AQ55" s="1">
        <f t="shared" ca="1" si="69"/>
        <v>0</v>
      </c>
      <c r="AR55" s="1">
        <f t="shared" ca="1" si="70"/>
        <v>0</v>
      </c>
      <c r="AS55" s="1">
        <f t="shared" ca="1" si="71"/>
        <v>0</v>
      </c>
      <c r="AT55" s="25">
        <f t="shared" ca="1" si="72"/>
        <v>0</v>
      </c>
      <c r="AU55" s="1" cm="1">
        <f t="array" aca="1" ref="AU55" ca="1">MMULT($F54:$CE54,INDIRECT("Policy.New!"&amp;AU$3&amp;"4:"&amp;AU$3&amp;"81"))</f>
        <v>0</v>
      </c>
      <c r="AV55" s="25" cm="1">
        <f t="array" aca="1" ref="AV55" ca="1">MMULT($F54:$CE54,INDIRECT("Policy.New!"&amp;AV$3&amp;"4:"&amp;AV$3&amp;"81"))</f>
        <v>0</v>
      </c>
      <c r="AW55" s="161">
        <v>0</v>
      </c>
      <c r="AX55" s="161">
        <v>0</v>
      </c>
      <c r="AY55" s="161">
        <f>INDEX(IRF.New!$D$7:$CN$374,MATCH('IRF AUX'!$E55,IRF.New!$C$7:$C$37,0),MATCH('IRF AUX'!$B55,IRF.New!$D$5:$CN$5,0))</f>
        <v>0</v>
      </c>
      <c r="AZ55" s="161">
        <v>0</v>
      </c>
      <c r="BA55" s="161">
        <v>0</v>
      </c>
      <c r="BB55" s="161">
        <v>0</v>
      </c>
      <c r="BC55" s="161">
        <v>0</v>
      </c>
      <c r="BD55" s="161">
        <v>0</v>
      </c>
      <c r="BE55" s="161">
        <v>0</v>
      </c>
      <c r="BF55" s="161">
        <v>0</v>
      </c>
      <c r="BG55" s="161">
        <v>0</v>
      </c>
      <c r="BH55" s="161">
        <v>0</v>
      </c>
      <c r="BI55" s="161">
        <v>0</v>
      </c>
      <c r="BJ55" s="161">
        <v>0</v>
      </c>
      <c r="BK55" s="161">
        <v>0</v>
      </c>
      <c r="BL55" s="161">
        <v>0</v>
      </c>
      <c r="BM55" s="161">
        <v>0</v>
      </c>
      <c r="BN55" s="161">
        <v>0</v>
      </c>
      <c r="BO55" s="161">
        <v>0</v>
      </c>
      <c r="BP55" s="161">
        <v>0</v>
      </c>
      <c r="BQ55" s="161">
        <v>0</v>
      </c>
      <c r="BR55" s="161">
        <v>0</v>
      </c>
      <c r="BS55" s="161">
        <v>0</v>
      </c>
      <c r="BT55" s="161">
        <v>0</v>
      </c>
      <c r="BU55" s="161">
        <v>0</v>
      </c>
      <c r="BV55" s="161">
        <v>0</v>
      </c>
      <c r="BW55" s="161">
        <v>0</v>
      </c>
      <c r="BX55" s="161">
        <v>0</v>
      </c>
      <c r="BY55" s="161">
        <v>0</v>
      </c>
      <c r="BZ55" s="161">
        <v>0</v>
      </c>
      <c r="CA55" s="161">
        <v>0</v>
      </c>
      <c r="CB55" s="161">
        <v>0</v>
      </c>
      <c r="CC55" s="161">
        <v>0</v>
      </c>
      <c r="CD55" s="161">
        <v>0</v>
      </c>
      <c r="CE55" s="163">
        <v>0</v>
      </c>
      <c r="CF55" s="1" cm="1">
        <f t="array" aca="1" ref="CF55" ca="1">MMULT($F54:$CE54,INDIRECT("Policy.New!"&amp;CF$3&amp;"4:"&amp;CF$3&amp;"81"))</f>
        <v>0</v>
      </c>
      <c r="CG55" s="1" cm="1">
        <f t="array" aca="1" ref="CG55" ca="1">MMULT($F54:$CE54,INDIRECT("Policy.New!"&amp;CG$3&amp;"4:"&amp;CG$3&amp;"81"))</f>
        <v>0</v>
      </c>
      <c r="CH55" s="1" cm="1">
        <f t="array" aca="1" ref="CH55" ca="1">MMULT($F54:$CE54,INDIRECT("Policy.New!"&amp;CH$3&amp;"4:"&amp;CH$3&amp;"81"))</f>
        <v>0</v>
      </c>
      <c r="CI55" s="1" cm="1">
        <f t="array" aca="1" ref="CI55" ca="1">MMULT($F54:$CE54,INDIRECT("Policy.New!"&amp;CI$3&amp;"4:"&amp;CI$3&amp;"81"))</f>
        <v>0</v>
      </c>
      <c r="CJ55" s="1" cm="1">
        <f t="array" aca="1" ref="CJ55" ca="1">MMULT($F54:$CE54,INDIRECT("Policy.New!"&amp;CJ$3&amp;"4:"&amp;CJ$3&amp;"81"))</f>
        <v>0</v>
      </c>
      <c r="CK55" s="1" cm="1">
        <f t="array" aca="1" ref="CK55" ca="1">MMULT($F54:$CE54,INDIRECT("Policy.New!"&amp;CK$3&amp;"4:"&amp;CK$3&amp;"81"))</f>
        <v>0</v>
      </c>
      <c r="CL55" s="1" cm="1">
        <f t="array" aca="1" ref="CL55" ca="1">MMULT($F54:$CE54,INDIRECT("Policy.New!"&amp;CL$3&amp;"4:"&amp;CL$3&amp;"81"))</f>
        <v>0</v>
      </c>
      <c r="CM55" s="1" cm="1">
        <f t="array" aca="1" ref="CM55" ca="1">MMULT($F54:$CE54,INDIRECT("Policy.New!"&amp;CM$3&amp;"4:"&amp;CM$3&amp;"81"))</f>
        <v>0</v>
      </c>
      <c r="CN55" s="1" cm="1">
        <f t="array" aca="1" ref="CN55" ca="1">MMULT($F54:$CE54,INDIRECT("Policy.New!"&amp;CN$3&amp;"4:"&amp;CN$3&amp;"81"))</f>
        <v>0</v>
      </c>
      <c r="CO55" s="1" cm="1">
        <f t="array" aca="1" ref="CO55" ca="1">MMULT($F54:$CE54,INDIRECT("Policy.New!"&amp;CO$3&amp;"4:"&amp;CO$3&amp;"81"))</f>
        <v>0</v>
      </c>
      <c r="CP55" s="1" cm="1">
        <f t="array" aca="1" ref="CP55" ca="1">MMULT($F54:$CE54,INDIRECT("Policy.New!"&amp;CP$3&amp;"4:"&amp;CP$3&amp;"81"))</f>
        <v>0</v>
      </c>
      <c r="CQ55" s="1"/>
      <c r="CR55" s="1"/>
      <c r="CS55" s="1">
        <f t="shared" ca="1" si="42"/>
        <v>0</v>
      </c>
      <c r="CT55" s="1">
        <f t="shared" ca="1" si="46"/>
        <v>0</v>
      </c>
      <c r="CU55" s="1">
        <f t="shared" ca="1" si="43"/>
        <v>0</v>
      </c>
      <c r="CV55" s="1">
        <f t="shared" ca="1" si="47"/>
        <v>0</v>
      </c>
      <c r="CW55" s="1">
        <f t="shared" ca="1" si="44"/>
        <v>0</v>
      </c>
      <c r="CX55" s="1">
        <f t="shared" ca="1" si="45"/>
        <v>0</v>
      </c>
    </row>
    <row r="56" spans="2:102" x14ac:dyDescent="0.25">
      <c r="B56" s="153" t="str">
        <f t="shared" si="41"/>
        <v>eps_h</v>
      </c>
      <c r="C56" s="153" t="str">
        <f t="shared" si="40"/>
        <v>eps_h_8</v>
      </c>
      <c r="D56" s="13">
        <f t="shared" si="38"/>
        <v>56</v>
      </c>
      <c r="E56" s="13">
        <f t="shared" si="48"/>
        <v>8</v>
      </c>
      <c r="F56" s="14" cm="1">
        <f t="array" aca="1" ref="F56" ca="1">MMULT($F55:$CE55,INDIRECT("Policy.New!"&amp;F$3&amp;"4:"&amp;F$3&amp;"81"))</f>
        <v>0</v>
      </c>
      <c r="G56" s="14" cm="1">
        <f t="array" aca="1" ref="G56" ca="1">MMULT($F55:$CE55,INDIRECT("Policy.New!"&amp;G$3&amp;"4:"&amp;G$3&amp;"81"))</f>
        <v>0</v>
      </c>
      <c r="H56" s="14" cm="1">
        <f t="array" aca="1" ref="H56" ca="1">MMULT($F55:$CE55,INDIRECT("Policy.New!"&amp;H$3&amp;"4:"&amp;H$3&amp;"81"))</f>
        <v>0</v>
      </c>
      <c r="I56" s="14" cm="1">
        <f t="array" aca="1" ref="I56" ca="1">MMULT($F55:$CE55,INDIRECT("Policy.New!"&amp;I$3&amp;"4:"&amp;I$3&amp;"81"))</f>
        <v>0</v>
      </c>
      <c r="J56" s="14" cm="1">
        <f t="array" aca="1" ref="J56" ca="1">MMULT($F55:$CE55,INDIRECT("Policy.New!"&amp;J$3&amp;"4:"&amp;J$3&amp;"81"))</f>
        <v>0</v>
      </c>
      <c r="K56" s="14" cm="1">
        <f t="array" aca="1" ref="K56" ca="1">MMULT($F55:$CE55,INDIRECT("Policy.New!"&amp;K$3&amp;"4:"&amp;K$3&amp;"81"))</f>
        <v>0</v>
      </c>
      <c r="L56" s="14" cm="1">
        <f t="array" aca="1" ref="L56" ca="1">MMULT($F55:$CE55,INDIRECT("Policy.New!"&amp;L$3&amp;"4:"&amp;L$3&amp;"81"))</f>
        <v>0</v>
      </c>
      <c r="M56" s="14" cm="1">
        <f t="array" aca="1" ref="M56" ca="1">MMULT($F55:$CE55,INDIRECT("Policy.New!"&amp;M$3&amp;"4:"&amp;M$3&amp;"81"))</f>
        <v>0</v>
      </c>
      <c r="N56" s="14" cm="1">
        <f t="array" aca="1" ref="N56" ca="1">MMULT($F55:$CE55,INDIRECT("Policy.New!"&amp;N$3&amp;"4:"&amp;N$3&amp;"81"))</f>
        <v>0</v>
      </c>
      <c r="O56" s="14" cm="1">
        <f t="array" aca="1" ref="O56" ca="1">MMULT($F55:$CE55,INDIRECT("Policy.New!"&amp;O$3&amp;"4:"&amp;O$3&amp;"81"))</f>
        <v>0</v>
      </c>
      <c r="P56" s="14" cm="1">
        <f t="array" aca="1" ref="P56" ca="1">MMULT($F55:$CE55,INDIRECT("Policy.New!"&amp;P$3&amp;"4:"&amp;P$3&amp;"81"))</f>
        <v>0</v>
      </c>
      <c r="Q56" s="14" cm="1">
        <f t="array" aca="1" ref="Q56" ca="1">MMULT($F55:$CE55,INDIRECT("Policy.New!"&amp;Q$3&amp;"4:"&amp;Q$3&amp;"81"))</f>
        <v>0</v>
      </c>
      <c r="R56" s="14" cm="1">
        <f t="array" aca="1" ref="R56" ca="1">MMULT($F55:$CE55,INDIRECT("Policy.New!"&amp;R$3&amp;"4:"&amp;R$3&amp;"81"))</f>
        <v>0</v>
      </c>
      <c r="S56" s="14" cm="1">
        <f t="array" aca="1" ref="S56" ca="1">MMULT($F55:$CE55,INDIRECT("Policy.New!"&amp;S$3&amp;"4:"&amp;S$3&amp;"81"))</f>
        <v>0</v>
      </c>
      <c r="T56" s="14" cm="1">
        <f t="array" aca="1" ref="T56" ca="1">MMULT($F55:$CE55,INDIRECT("Policy.New!"&amp;T$3&amp;"4:"&amp;T$3&amp;"81"))</f>
        <v>0</v>
      </c>
      <c r="U56" s="14" cm="1">
        <f t="array" aca="1" ref="U56" ca="1">MMULT($F55:$CE55,INDIRECT("Policy.New!"&amp;U$3&amp;"4:"&amp;U$3&amp;"81"))</f>
        <v>0</v>
      </c>
      <c r="V56" s="14" cm="1">
        <f t="array" aca="1" ref="V56" ca="1">MMULT($F55:$CE55,INDIRECT("Policy.New!"&amp;V$3&amp;"4:"&amp;V$3&amp;"81"))</f>
        <v>0</v>
      </c>
      <c r="W56" s="15">
        <f t="shared" ca="1" si="49"/>
        <v>0</v>
      </c>
      <c r="X56" s="14">
        <f t="shared" ca="1" si="50"/>
        <v>0</v>
      </c>
      <c r="Y56" s="14">
        <f t="shared" ca="1" si="51"/>
        <v>0</v>
      </c>
      <c r="Z56" s="14">
        <f t="shared" ca="1" si="52"/>
        <v>0</v>
      </c>
      <c r="AA56" s="14">
        <f t="shared" ca="1" si="53"/>
        <v>0</v>
      </c>
      <c r="AB56" s="14">
        <f t="shared" ca="1" si="54"/>
        <v>0</v>
      </c>
      <c r="AC56" s="14">
        <f t="shared" ca="1" si="55"/>
        <v>0</v>
      </c>
      <c r="AD56" s="14">
        <f t="shared" ca="1" si="56"/>
        <v>0</v>
      </c>
      <c r="AE56" s="14">
        <f t="shared" ca="1" si="57"/>
        <v>0</v>
      </c>
      <c r="AF56" s="14">
        <f t="shared" ca="1" si="58"/>
        <v>0</v>
      </c>
      <c r="AG56" s="14">
        <f t="shared" ca="1" si="59"/>
        <v>0</v>
      </c>
      <c r="AH56" s="14">
        <f t="shared" ca="1" si="60"/>
        <v>0</v>
      </c>
      <c r="AI56" s="14">
        <f t="shared" ca="1" si="61"/>
        <v>0</v>
      </c>
      <c r="AJ56" s="14">
        <f t="shared" ca="1" si="62"/>
        <v>0</v>
      </c>
      <c r="AK56" s="14">
        <f t="shared" ca="1" si="63"/>
        <v>0</v>
      </c>
      <c r="AL56" s="14">
        <f t="shared" ca="1" si="64"/>
        <v>0</v>
      </c>
      <c r="AM56" s="14">
        <f t="shared" ca="1" si="65"/>
        <v>0</v>
      </c>
      <c r="AN56" s="14">
        <f t="shared" ca="1" si="66"/>
        <v>0</v>
      </c>
      <c r="AO56" s="14">
        <f t="shared" ca="1" si="67"/>
        <v>0</v>
      </c>
      <c r="AP56" s="14">
        <f t="shared" ca="1" si="68"/>
        <v>0</v>
      </c>
      <c r="AQ56" s="14">
        <f t="shared" ca="1" si="69"/>
        <v>0</v>
      </c>
      <c r="AR56" s="14">
        <f t="shared" ca="1" si="70"/>
        <v>0</v>
      </c>
      <c r="AS56" s="14">
        <f t="shared" ca="1" si="71"/>
        <v>0</v>
      </c>
      <c r="AT56" s="26">
        <f t="shared" ca="1" si="72"/>
        <v>0</v>
      </c>
      <c r="AU56" s="14" cm="1">
        <f t="array" aca="1" ref="AU56" ca="1">MMULT($F55:$CE55,INDIRECT("Policy.New!"&amp;AU$3&amp;"4:"&amp;AU$3&amp;"81"))</f>
        <v>0</v>
      </c>
      <c r="AV56" s="26" cm="1">
        <f t="array" aca="1" ref="AV56" ca="1">MMULT($F55:$CE55,INDIRECT("Policy.New!"&amp;AV$3&amp;"4:"&amp;AV$3&amp;"81"))</f>
        <v>0</v>
      </c>
      <c r="AW56" s="164">
        <v>0</v>
      </c>
      <c r="AX56" s="164">
        <v>0</v>
      </c>
      <c r="AY56" s="164">
        <f>INDEX(IRF.New!$D$7:$CN$374,MATCH('IRF AUX'!$E56,IRF.New!$C$7:$C$37,0),MATCH('IRF AUX'!$B56,IRF.New!$D$5:$CN$5,0))</f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5">
        <v>0</v>
      </c>
      <c r="CF56" s="14" cm="1">
        <f t="array" aca="1" ref="CF56" ca="1">MMULT($F55:$CE55,INDIRECT("Policy.New!"&amp;CF$3&amp;"4:"&amp;CF$3&amp;"81"))</f>
        <v>0</v>
      </c>
      <c r="CG56" s="14" cm="1">
        <f t="array" aca="1" ref="CG56" ca="1">MMULT($F55:$CE55,INDIRECT("Policy.New!"&amp;CG$3&amp;"4:"&amp;CG$3&amp;"81"))</f>
        <v>0</v>
      </c>
      <c r="CH56" s="14" cm="1">
        <f t="array" aca="1" ref="CH56" ca="1">MMULT($F55:$CE55,INDIRECT("Policy.New!"&amp;CH$3&amp;"4:"&amp;CH$3&amp;"81"))</f>
        <v>0</v>
      </c>
      <c r="CI56" s="14" cm="1">
        <f t="array" aca="1" ref="CI56" ca="1">MMULT($F55:$CE55,INDIRECT("Policy.New!"&amp;CI$3&amp;"4:"&amp;CI$3&amp;"81"))</f>
        <v>0</v>
      </c>
      <c r="CJ56" s="14" cm="1">
        <f t="array" aca="1" ref="CJ56" ca="1">MMULT($F55:$CE55,INDIRECT("Policy.New!"&amp;CJ$3&amp;"4:"&amp;CJ$3&amp;"81"))</f>
        <v>0</v>
      </c>
      <c r="CK56" s="14" cm="1">
        <f t="array" aca="1" ref="CK56" ca="1">MMULT($F55:$CE55,INDIRECT("Policy.New!"&amp;CK$3&amp;"4:"&amp;CK$3&amp;"81"))</f>
        <v>0</v>
      </c>
      <c r="CL56" s="14" cm="1">
        <f t="array" aca="1" ref="CL56" ca="1">MMULT($F55:$CE55,INDIRECT("Policy.New!"&amp;CL$3&amp;"4:"&amp;CL$3&amp;"81"))</f>
        <v>0</v>
      </c>
      <c r="CM56" s="14" cm="1">
        <f t="array" aca="1" ref="CM56" ca="1">MMULT($F55:$CE55,INDIRECT("Policy.New!"&amp;CM$3&amp;"4:"&amp;CM$3&amp;"81"))</f>
        <v>0</v>
      </c>
      <c r="CN56" s="14" cm="1">
        <f t="array" aca="1" ref="CN56" ca="1">MMULT($F55:$CE55,INDIRECT("Policy.New!"&amp;CN$3&amp;"4:"&amp;CN$3&amp;"81"))</f>
        <v>0</v>
      </c>
      <c r="CO56" s="14" cm="1">
        <f t="array" aca="1" ref="CO56" ca="1">MMULT($F55:$CE55,INDIRECT("Policy.New!"&amp;CO$3&amp;"4:"&amp;CO$3&amp;"81"))</f>
        <v>0</v>
      </c>
      <c r="CP56" s="14" cm="1">
        <f t="array" aca="1" ref="CP56" ca="1">MMULT($F55:$CE55,INDIRECT("Policy.New!"&amp;CP$3&amp;"4:"&amp;CP$3&amp;"81"))</f>
        <v>0</v>
      </c>
      <c r="CQ56" s="1"/>
      <c r="CR56" s="1"/>
      <c r="CS56" s="14">
        <f t="shared" ca="1" si="42"/>
        <v>0</v>
      </c>
      <c r="CT56" s="14">
        <f t="shared" ca="1" si="46"/>
        <v>0</v>
      </c>
      <c r="CU56" s="14">
        <f t="shared" ca="1" si="43"/>
        <v>0</v>
      </c>
      <c r="CV56" s="14">
        <f t="shared" ca="1" si="47"/>
        <v>0</v>
      </c>
      <c r="CW56" s="14">
        <f t="shared" ca="1" si="44"/>
        <v>0</v>
      </c>
      <c r="CX56" s="14">
        <f t="shared" ca="1" si="45"/>
        <v>0</v>
      </c>
    </row>
    <row r="57" spans="2:102" x14ac:dyDescent="0.25">
      <c r="B57" s="151" t="str">
        <f t="shared" si="41"/>
        <v>eps_h</v>
      </c>
      <c r="C57" s="151" t="str">
        <f t="shared" si="40"/>
        <v>eps_h_9</v>
      </c>
      <c r="D57" s="9">
        <f t="shared" si="38"/>
        <v>57</v>
      </c>
      <c r="E57" s="9">
        <f t="shared" si="48"/>
        <v>9</v>
      </c>
      <c r="F57" s="10" cm="1">
        <f t="array" aca="1" ref="F57" ca="1">MMULT($F56:$CE56,INDIRECT("Policy.New!"&amp;F$3&amp;"4:"&amp;F$3&amp;"81"))</f>
        <v>0</v>
      </c>
      <c r="G57" s="10" cm="1">
        <f t="array" aca="1" ref="G57" ca="1">MMULT($F56:$CE56,INDIRECT("Policy.New!"&amp;G$3&amp;"4:"&amp;G$3&amp;"81"))</f>
        <v>0</v>
      </c>
      <c r="H57" s="10" cm="1">
        <f t="array" aca="1" ref="H57" ca="1">MMULT($F56:$CE56,INDIRECT("Policy.New!"&amp;H$3&amp;"4:"&amp;H$3&amp;"81"))</f>
        <v>0</v>
      </c>
      <c r="I57" s="10" cm="1">
        <f t="array" aca="1" ref="I57" ca="1">MMULT($F56:$CE56,INDIRECT("Policy.New!"&amp;I$3&amp;"4:"&amp;I$3&amp;"81"))</f>
        <v>0</v>
      </c>
      <c r="J57" s="10" cm="1">
        <f t="array" aca="1" ref="J57" ca="1">MMULT($F56:$CE56,INDIRECT("Policy.New!"&amp;J$3&amp;"4:"&amp;J$3&amp;"81"))</f>
        <v>0</v>
      </c>
      <c r="K57" s="10" cm="1">
        <f t="array" aca="1" ref="K57" ca="1">MMULT($F56:$CE56,INDIRECT("Policy.New!"&amp;K$3&amp;"4:"&amp;K$3&amp;"81"))</f>
        <v>0</v>
      </c>
      <c r="L57" s="10" cm="1">
        <f t="array" aca="1" ref="L57" ca="1">MMULT($F56:$CE56,INDIRECT("Policy.New!"&amp;L$3&amp;"4:"&amp;L$3&amp;"81"))</f>
        <v>0</v>
      </c>
      <c r="M57" s="10" cm="1">
        <f t="array" aca="1" ref="M57" ca="1">MMULT($F56:$CE56,INDIRECT("Policy.New!"&amp;M$3&amp;"4:"&amp;M$3&amp;"81"))</f>
        <v>0</v>
      </c>
      <c r="N57" s="10" cm="1">
        <f t="array" aca="1" ref="N57" ca="1">MMULT($F56:$CE56,INDIRECT("Policy.New!"&amp;N$3&amp;"4:"&amp;N$3&amp;"81"))</f>
        <v>0</v>
      </c>
      <c r="O57" s="10" cm="1">
        <f t="array" aca="1" ref="O57" ca="1">MMULT($F56:$CE56,INDIRECT("Policy.New!"&amp;O$3&amp;"4:"&amp;O$3&amp;"81"))</f>
        <v>0</v>
      </c>
      <c r="P57" s="10" cm="1">
        <f t="array" aca="1" ref="P57" ca="1">MMULT($F56:$CE56,INDIRECT("Policy.New!"&amp;P$3&amp;"4:"&amp;P$3&amp;"81"))</f>
        <v>0</v>
      </c>
      <c r="Q57" s="10" cm="1">
        <f t="array" aca="1" ref="Q57" ca="1">MMULT($F56:$CE56,INDIRECT("Policy.New!"&amp;Q$3&amp;"4:"&amp;Q$3&amp;"81"))</f>
        <v>0</v>
      </c>
      <c r="R57" s="10" cm="1">
        <f t="array" aca="1" ref="R57" ca="1">MMULT($F56:$CE56,INDIRECT("Policy.New!"&amp;R$3&amp;"4:"&amp;R$3&amp;"81"))</f>
        <v>0</v>
      </c>
      <c r="S57" s="10" cm="1">
        <f t="array" aca="1" ref="S57" ca="1">MMULT($F56:$CE56,INDIRECT("Policy.New!"&amp;S$3&amp;"4:"&amp;S$3&amp;"81"))</f>
        <v>0</v>
      </c>
      <c r="T57" s="10" cm="1">
        <f t="array" aca="1" ref="T57" ca="1">MMULT($F56:$CE56,INDIRECT("Policy.New!"&amp;T$3&amp;"4:"&amp;T$3&amp;"81"))</f>
        <v>0</v>
      </c>
      <c r="U57" s="10" cm="1">
        <f t="array" aca="1" ref="U57" ca="1">MMULT($F56:$CE56,INDIRECT("Policy.New!"&amp;U$3&amp;"4:"&amp;U$3&amp;"81"))</f>
        <v>0</v>
      </c>
      <c r="V57" s="10" cm="1">
        <f t="array" aca="1" ref="V57" ca="1">MMULT($F56:$CE56,INDIRECT("Policy.New!"&amp;V$3&amp;"4:"&amp;V$3&amp;"81"))</f>
        <v>0</v>
      </c>
      <c r="W57" s="11">
        <f t="shared" ca="1" si="49"/>
        <v>0</v>
      </c>
      <c r="X57" s="10">
        <f t="shared" ca="1" si="50"/>
        <v>0</v>
      </c>
      <c r="Y57" s="10">
        <f t="shared" ca="1" si="51"/>
        <v>0</v>
      </c>
      <c r="Z57" s="10">
        <f t="shared" ca="1" si="52"/>
        <v>0</v>
      </c>
      <c r="AA57" s="10">
        <f t="shared" ca="1" si="53"/>
        <v>0</v>
      </c>
      <c r="AB57" s="10">
        <f t="shared" ca="1" si="54"/>
        <v>0</v>
      </c>
      <c r="AC57" s="10">
        <f t="shared" ca="1" si="55"/>
        <v>0</v>
      </c>
      <c r="AD57" s="10">
        <f t="shared" ca="1" si="56"/>
        <v>0</v>
      </c>
      <c r="AE57" s="10">
        <f t="shared" ca="1" si="57"/>
        <v>0</v>
      </c>
      <c r="AF57" s="10">
        <f t="shared" ca="1" si="58"/>
        <v>0</v>
      </c>
      <c r="AG57" s="10">
        <f t="shared" ca="1" si="59"/>
        <v>0</v>
      </c>
      <c r="AH57" s="10">
        <f t="shared" ca="1" si="60"/>
        <v>0</v>
      </c>
      <c r="AI57" s="10">
        <f t="shared" ca="1" si="61"/>
        <v>0</v>
      </c>
      <c r="AJ57" s="10">
        <f t="shared" ca="1" si="62"/>
        <v>0</v>
      </c>
      <c r="AK57" s="10">
        <f t="shared" ca="1" si="63"/>
        <v>0</v>
      </c>
      <c r="AL57" s="10">
        <f t="shared" ca="1" si="64"/>
        <v>0</v>
      </c>
      <c r="AM57" s="10">
        <f t="shared" ca="1" si="65"/>
        <v>0</v>
      </c>
      <c r="AN57" s="10">
        <f t="shared" ca="1" si="66"/>
        <v>0</v>
      </c>
      <c r="AO57" s="10">
        <f t="shared" ca="1" si="67"/>
        <v>0</v>
      </c>
      <c r="AP57" s="10">
        <f t="shared" ca="1" si="68"/>
        <v>0</v>
      </c>
      <c r="AQ57" s="10">
        <f t="shared" ca="1" si="69"/>
        <v>0</v>
      </c>
      <c r="AR57" s="10">
        <f t="shared" ca="1" si="70"/>
        <v>0</v>
      </c>
      <c r="AS57" s="10">
        <f t="shared" ca="1" si="71"/>
        <v>0</v>
      </c>
      <c r="AT57" s="24">
        <f t="shared" ca="1" si="72"/>
        <v>0</v>
      </c>
      <c r="AU57" s="10" cm="1">
        <f t="array" aca="1" ref="AU57" ca="1">MMULT($F56:$CE56,INDIRECT("Policy.New!"&amp;AU$3&amp;"4:"&amp;AU$3&amp;"81"))</f>
        <v>0</v>
      </c>
      <c r="AV57" s="24" cm="1">
        <f t="array" aca="1" ref="AV57" ca="1">MMULT($F56:$CE56,INDIRECT("Policy.New!"&amp;AV$3&amp;"4:"&amp;AV$3&amp;"81"))</f>
        <v>0</v>
      </c>
      <c r="AW57" s="160">
        <v>0</v>
      </c>
      <c r="AX57" s="160">
        <v>0</v>
      </c>
      <c r="AY57" s="160">
        <f>INDEX(IRF.New!$D$7:$CN$374,MATCH('IRF AUX'!$E57,IRF.New!$C$7:$C$37,0),MATCH('IRF AUX'!$B57,IRF.New!$D$5:$CN$5,0))</f>
        <v>0</v>
      </c>
      <c r="AZ57" s="160">
        <v>0</v>
      </c>
      <c r="BA57" s="160">
        <v>0</v>
      </c>
      <c r="BB57" s="160">
        <v>0</v>
      </c>
      <c r="BC57" s="160">
        <v>0</v>
      </c>
      <c r="BD57" s="160">
        <v>0</v>
      </c>
      <c r="BE57" s="160">
        <v>0</v>
      </c>
      <c r="BF57" s="160">
        <v>0</v>
      </c>
      <c r="BG57" s="160">
        <v>0</v>
      </c>
      <c r="BH57" s="160">
        <v>0</v>
      </c>
      <c r="BI57" s="160">
        <v>0</v>
      </c>
      <c r="BJ57" s="160">
        <v>0</v>
      </c>
      <c r="BK57" s="160">
        <v>0</v>
      </c>
      <c r="BL57" s="160">
        <v>0</v>
      </c>
      <c r="BM57" s="160">
        <v>0</v>
      </c>
      <c r="BN57" s="160">
        <v>0</v>
      </c>
      <c r="BO57" s="160">
        <v>0</v>
      </c>
      <c r="BP57" s="160">
        <v>0</v>
      </c>
      <c r="BQ57" s="160">
        <v>0</v>
      </c>
      <c r="BR57" s="160">
        <v>0</v>
      </c>
      <c r="BS57" s="160">
        <v>0</v>
      </c>
      <c r="BT57" s="160">
        <v>0</v>
      </c>
      <c r="BU57" s="160">
        <v>0</v>
      </c>
      <c r="BV57" s="160">
        <v>0</v>
      </c>
      <c r="BW57" s="160">
        <v>0</v>
      </c>
      <c r="BX57" s="160">
        <v>0</v>
      </c>
      <c r="BY57" s="160">
        <v>0</v>
      </c>
      <c r="BZ57" s="160">
        <v>0</v>
      </c>
      <c r="CA57" s="160">
        <v>0</v>
      </c>
      <c r="CB57" s="160">
        <v>0</v>
      </c>
      <c r="CC57" s="160">
        <v>0</v>
      </c>
      <c r="CD57" s="160">
        <v>0</v>
      </c>
      <c r="CE57" s="162">
        <v>0</v>
      </c>
      <c r="CF57" s="10" cm="1">
        <f t="array" aca="1" ref="CF57" ca="1">MMULT($F56:$CE56,INDIRECT("Policy.New!"&amp;CF$3&amp;"4:"&amp;CF$3&amp;"81"))</f>
        <v>0</v>
      </c>
      <c r="CG57" s="10" cm="1">
        <f t="array" aca="1" ref="CG57" ca="1">MMULT($F56:$CE56,INDIRECT("Policy.New!"&amp;CG$3&amp;"4:"&amp;CG$3&amp;"81"))</f>
        <v>0</v>
      </c>
      <c r="CH57" s="10" cm="1">
        <f t="array" aca="1" ref="CH57" ca="1">MMULT($F56:$CE56,INDIRECT("Policy.New!"&amp;CH$3&amp;"4:"&amp;CH$3&amp;"81"))</f>
        <v>0</v>
      </c>
      <c r="CI57" s="10" cm="1">
        <f t="array" aca="1" ref="CI57" ca="1">MMULT($F56:$CE56,INDIRECT("Policy.New!"&amp;CI$3&amp;"4:"&amp;CI$3&amp;"81"))</f>
        <v>0</v>
      </c>
      <c r="CJ57" s="10" cm="1">
        <f t="array" aca="1" ref="CJ57" ca="1">MMULT($F56:$CE56,INDIRECT("Policy.New!"&amp;CJ$3&amp;"4:"&amp;CJ$3&amp;"81"))</f>
        <v>0</v>
      </c>
      <c r="CK57" s="10" cm="1">
        <f t="array" aca="1" ref="CK57" ca="1">MMULT($F56:$CE56,INDIRECT("Policy.New!"&amp;CK$3&amp;"4:"&amp;CK$3&amp;"81"))</f>
        <v>0</v>
      </c>
      <c r="CL57" s="10" cm="1">
        <f t="array" aca="1" ref="CL57" ca="1">MMULT($F56:$CE56,INDIRECT("Policy.New!"&amp;CL$3&amp;"4:"&amp;CL$3&amp;"81"))</f>
        <v>0</v>
      </c>
      <c r="CM57" s="10" cm="1">
        <f t="array" aca="1" ref="CM57" ca="1">MMULT($F56:$CE56,INDIRECT("Policy.New!"&amp;CM$3&amp;"4:"&amp;CM$3&amp;"81"))</f>
        <v>0</v>
      </c>
      <c r="CN57" s="10" cm="1">
        <f t="array" aca="1" ref="CN57" ca="1">MMULT($F56:$CE56,INDIRECT("Policy.New!"&amp;CN$3&amp;"4:"&amp;CN$3&amp;"81"))</f>
        <v>0</v>
      </c>
      <c r="CO57" s="10" cm="1">
        <f t="array" aca="1" ref="CO57" ca="1">MMULT($F56:$CE56,INDIRECT("Policy.New!"&amp;CO$3&amp;"4:"&amp;CO$3&amp;"81"))</f>
        <v>0</v>
      </c>
      <c r="CP57" s="10" cm="1">
        <f t="array" aca="1" ref="CP57" ca="1">MMULT($F56:$CE56,INDIRECT("Policy.New!"&amp;CP$3&amp;"4:"&amp;CP$3&amp;"81"))</f>
        <v>0</v>
      </c>
      <c r="CS57" s="10">
        <f t="shared" ca="1" si="42"/>
        <v>0</v>
      </c>
      <c r="CT57" s="10">
        <f t="shared" ca="1" si="46"/>
        <v>0</v>
      </c>
      <c r="CU57" s="10">
        <f t="shared" ca="1" si="43"/>
        <v>0</v>
      </c>
      <c r="CV57" s="10">
        <f t="shared" ca="1" si="47"/>
        <v>0</v>
      </c>
      <c r="CW57" s="10">
        <f t="shared" ca="1" si="44"/>
        <v>0</v>
      </c>
      <c r="CX57" s="10">
        <f t="shared" ca="1" si="45"/>
        <v>0</v>
      </c>
    </row>
    <row r="58" spans="2:102" x14ac:dyDescent="0.25">
      <c r="B58" s="152" t="str">
        <f t="shared" si="41"/>
        <v>eps_h</v>
      </c>
      <c r="C58" s="152" t="str">
        <f t="shared" si="40"/>
        <v>eps_h_10</v>
      </c>
      <c r="D58" s="12">
        <f t="shared" si="38"/>
        <v>58</v>
      </c>
      <c r="E58" s="12">
        <f t="shared" si="48"/>
        <v>10</v>
      </c>
      <c r="F58" s="1" cm="1">
        <f t="array" aca="1" ref="F58" ca="1">MMULT($F57:$CE57,INDIRECT("Policy.New!"&amp;F$3&amp;"4:"&amp;F$3&amp;"81"))</f>
        <v>0</v>
      </c>
      <c r="G58" s="1" cm="1">
        <f t="array" aca="1" ref="G58" ca="1">MMULT($F57:$CE57,INDIRECT("Policy.New!"&amp;G$3&amp;"4:"&amp;G$3&amp;"81"))</f>
        <v>0</v>
      </c>
      <c r="H58" s="1" cm="1">
        <f t="array" aca="1" ref="H58" ca="1">MMULT($F57:$CE57,INDIRECT("Policy.New!"&amp;H$3&amp;"4:"&amp;H$3&amp;"81"))</f>
        <v>0</v>
      </c>
      <c r="I58" s="1" cm="1">
        <f t="array" aca="1" ref="I58" ca="1">MMULT($F57:$CE57,INDIRECT("Policy.New!"&amp;I$3&amp;"4:"&amp;I$3&amp;"81"))</f>
        <v>0</v>
      </c>
      <c r="J58" s="1" cm="1">
        <f t="array" aca="1" ref="J58" ca="1">MMULT($F57:$CE57,INDIRECT("Policy.New!"&amp;J$3&amp;"4:"&amp;J$3&amp;"81"))</f>
        <v>0</v>
      </c>
      <c r="K58" s="1" cm="1">
        <f t="array" aca="1" ref="K58" ca="1">MMULT($F57:$CE57,INDIRECT("Policy.New!"&amp;K$3&amp;"4:"&amp;K$3&amp;"81"))</f>
        <v>0</v>
      </c>
      <c r="L58" s="1" cm="1">
        <f t="array" aca="1" ref="L58" ca="1">MMULT($F57:$CE57,INDIRECT("Policy.New!"&amp;L$3&amp;"4:"&amp;L$3&amp;"81"))</f>
        <v>0</v>
      </c>
      <c r="M58" s="1" cm="1">
        <f t="array" aca="1" ref="M58" ca="1">MMULT($F57:$CE57,INDIRECT("Policy.New!"&amp;M$3&amp;"4:"&amp;M$3&amp;"81"))</f>
        <v>0</v>
      </c>
      <c r="N58" s="1" cm="1">
        <f t="array" aca="1" ref="N58" ca="1">MMULT($F57:$CE57,INDIRECT("Policy.New!"&amp;N$3&amp;"4:"&amp;N$3&amp;"81"))</f>
        <v>0</v>
      </c>
      <c r="O58" s="1" cm="1">
        <f t="array" aca="1" ref="O58" ca="1">MMULT($F57:$CE57,INDIRECT("Policy.New!"&amp;O$3&amp;"4:"&amp;O$3&amp;"81"))</f>
        <v>0</v>
      </c>
      <c r="P58" s="1" cm="1">
        <f t="array" aca="1" ref="P58" ca="1">MMULT($F57:$CE57,INDIRECT("Policy.New!"&amp;P$3&amp;"4:"&amp;P$3&amp;"81"))</f>
        <v>0</v>
      </c>
      <c r="Q58" s="1" cm="1">
        <f t="array" aca="1" ref="Q58" ca="1">MMULT($F57:$CE57,INDIRECT("Policy.New!"&amp;Q$3&amp;"4:"&amp;Q$3&amp;"81"))</f>
        <v>0</v>
      </c>
      <c r="R58" s="1" cm="1">
        <f t="array" aca="1" ref="R58" ca="1">MMULT($F57:$CE57,INDIRECT("Policy.New!"&amp;R$3&amp;"4:"&amp;R$3&amp;"81"))</f>
        <v>0</v>
      </c>
      <c r="S58" s="1" cm="1">
        <f t="array" aca="1" ref="S58" ca="1">MMULT($F57:$CE57,INDIRECT("Policy.New!"&amp;S$3&amp;"4:"&amp;S$3&amp;"81"))</f>
        <v>0</v>
      </c>
      <c r="T58" s="1" cm="1">
        <f t="array" aca="1" ref="T58" ca="1">MMULT($F57:$CE57,INDIRECT("Policy.New!"&amp;T$3&amp;"4:"&amp;T$3&amp;"81"))</f>
        <v>0</v>
      </c>
      <c r="U58" s="1" cm="1">
        <f t="array" aca="1" ref="U58" ca="1">MMULT($F57:$CE57,INDIRECT("Policy.New!"&amp;U$3&amp;"4:"&amp;U$3&amp;"81"))</f>
        <v>0</v>
      </c>
      <c r="V58" s="1" cm="1">
        <f t="array" aca="1" ref="V58" ca="1">MMULT($F57:$CE57,INDIRECT("Policy.New!"&amp;V$3&amp;"4:"&amp;V$3&amp;"81"))</f>
        <v>0</v>
      </c>
      <c r="W58" s="5">
        <f t="shared" ca="1" si="49"/>
        <v>0</v>
      </c>
      <c r="X58" s="1">
        <f t="shared" ca="1" si="50"/>
        <v>0</v>
      </c>
      <c r="Y58" s="1">
        <f t="shared" ca="1" si="51"/>
        <v>0</v>
      </c>
      <c r="Z58" s="1">
        <f t="shared" ca="1" si="52"/>
        <v>0</v>
      </c>
      <c r="AA58" s="1">
        <f t="shared" ca="1" si="53"/>
        <v>0</v>
      </c>
      <c r="AB58" s="1">
        <f t="shared" ca="1" si="54"/>
        <v>0</v>
      </c>
      <c r="AC58" s="1">
        <f t="shared" ca="1" si="55"/>
        <v>0</v>
      </c>
      <c r="AD58" s="1">
        <f t="shared" ca="1" si="56"/>
        <v>0</v>
      </c>
      <c r="AE58" s="1">
        <f t="shared" ca="1" si="57"/>
        <v>0</v>
      </c>
      <c r="AF58" s="1">
        <f t="shared" ca="1" si="58"/>
        <v>0</v>
      </c>
      <c r="AG58" s="1">
        <f t="shared" ca="1" si="59"/>
        <v>0</v>
      </c>
      <c r="AH58" s="1">
        <f t="shared" ca="1" si="60"/>
        <v>0</v>
      </c>
      <c r="AI58" s="1">
        <f t="shared" ca="1" si="61"/>
        <v>0</v>
      </c>
      <c r="AJ58" s="1">
        <f t="shared" ca="1" si="62"/>
        <v>0</v>
      </c>
      <c r="AK58" s="1">
        <f t="shared" ca="1" si="63"/>
        <v>0</v>
      </c>
      <c r="AL58" s="1">
        <f t="shared" ca="1" si="64"/>
        <v>0</v>
      </c>
      <c r="AM58" s="1">
        <f t="shared" ca="1" si="65"/>
        <v>0</v>
      </c>
      <c r="AN58" s="1">
        <f t="shared" ca="1" si="66"/>
        <v>0</v>
      </c>
      <c r="AO58" s="1">
        <f t="shared" ca="1" si="67"/>
        <v>0</v>
      </c>
      <c r="AP58" s="1">
        <f t="shared" ca="1" si="68"/>
        <v>0</v>
      </c>
      <c r="AQ58" s="1">
        <f t="shared" ca="1" si="69"/>
        <v>0</v>
      </c>
      <c r="AR58" s="1">
        <f t="shared" ca="1" si="70"/>
        <v>0</v>
      </c>
      <c r="AS58" s="1">
        <f t="shared" ca="1" si="71"/>
        <v>0</v>
      </c>
      <c r="AT58" s="25">
        <f t="shared" ca="1" si="72"/>
        <v>0</v>
      </c>
      <c r="AU58" s="1" cm="1">
        <f t="array" aca="1" ref="AU58" ca="1">MMULT($F57:$CE57,INDIRECT("Policy.New!"&amp;AU$3&amp;"4:"&amp;AU$3&amp;"81"))</f>
        <v>0</v>
      </c>
      <c r="AV58" s="25" cm="1">
        <f t="array" aca="1" ref="AV58" ca="1">MMULT($F57:$CE57,INDIRECT("Policy.New!"&amp;AV$3&amp;"4:"&amp;AV$3&amp;"81"))</f>
        <v>0</v>
      </c>
      <c r="AW58" s="161">
        <v>0</v>
      </c>
      <c r="AX58" s="161">
        <v>0</v>
      </c>
      <c r="AY58" s="161">
        <f>INDEX(IRF.New!$D$7:$CN$374,MATCH('IRF AUX'!$E58,IRF.New!$C$7:$C$37,0),MATCH('IRF AUX'!$B58,IRF.New!$D$5:$CN$5,0))</f>
        <v>0</v>
      </c>
      <c r="AZ58" s="161">
        <v>0</v>
      </c>
      <c r="BA58" s="161">
        <v>0</v>
      </c>
      <c r="BB58" s="161">
        <v>0</v>
      </c>
      <c r="BC58" s="161">
        <v>0</v>
      </c>
      <c r="BD58" s="161">
        <v>0</v>
      </c>
      <c r="BE58" s="161">
        <v>0</v>
      </c>
      <c r="BF58" s="161">
        <v>0</v>
      </c>
      <c r="BG58" s="161">
        <v>0</v>
      </c>
      <c r="BH58" s="161">
        <v>0</v>
      </c>
      <c r="BI58" s="161">
        <v>0</v>
      </c>
      <c r="BJ58" s="161">
        <v>0</v>
      </c>
      <c r="BK58" s="161">
        <v>0</v>
      </c>
      <c r="BL58" s="161">
        <v>0</v>
      </c>
      <c r="BM58" s="161">
        <v>0</v>
      </c>
      <c r="BN58" s="161">
        <v>0</v>
      </c>
      <c r="BO58" s="161">
        <v>0</v>
      </c>
      <c r="BP58" s="161">
        <v>0</v>
      </c>
      <c r="BQ58" s="161">
        <v>0</v>
      </c>
      <c r="BR58" s="161">
        <v>0</v>
      </c>
      <c r="BS58" s="161">
        <v>0</v>
      </c>
      <c r="BT58" s="161">
        <v>0</v>
      </c>
      <c r="BU58" s="161">
        <v>0</v>
      </c>
      <c r="BV58" s="161">
        <v>0</v>
      </c>
      <c r="BW58" s="161">
        <v>0</v>
      </c>
      <c r="BX58" s="161">
        <v>0</v>
      </c>
      <c r="BY58" s="161">
        <v>0</v>
      </c>
      <c r="BZ58" s="161">
        <v>0</v>
      </c>
      <c r="CA58" s="161">
        <v>0</v>
      </c>
      <c r="CB58" s="161">
        <v>0</v>
      </c>
      <c r="CC58" s="161">
        <v>0</v>
      </c>
      <c r="CD58" s="161">
        <v>0</v>
      </c>
      <c r="CE58" s="163">
        <v>0</v>
      </c>
      <c r="CF58" s="1" cm="1">
        <f t="array" aca="1" ref="CF58" ca="1">MMULT($F57:$CE57,INDIRECT("Policy.New!"&amp;CF$3&amp;"4:"&amp;CF$3&amp;"81"))</f>
        <v>0</v>
      </c>
      <c r="CG58" s="1" cm="1">
        <f t="array" aca="1" ref="CG58" ca="1">MMULT($F57:$CE57,INDIRECT("Policy.New!"&amp;CG$3&amp;"4:"&amp;CG$3&amp;"81"))</f>
        <v>0</v>
      </c>
      <c r="CH58" s="1" cm="1">
        <f t="array" aca="1" ref="CH58" ca="1">MMULT($F57:$CE57,INDIRECT("Policy.New!"&amp;CH$3&amp;"4:"&amp;CH$3&amp;"81"))</f>
        <v>0</v>
      </c>
      <c r="CI58" s="1" cm="1">
        <f t="array" aca="1" ref="CI58" ca="1">MMULT($F57:$CE57,INDIRECT("Policy.New!"&amp;CI$3&amp;"4:"&amp;CI$3&amp;"81"))</f>
        <v>0</v>
      </c>
      <c r="CJ58" s="1" cm="1">
        <f t="array" aca="1" ref="CJ58" ca="1">MMULT($F57:$CE57,INDIRECT("Policy.New!"&amp;CJ$3&amp;"4:"&amp;CJ$3&amp;"81"))</f>
        <v>0</v>
      </c>
      <c r="CK58" s="1" cm="1">
        <f t="array" aca="1" ref="CK58" ca="1">MMULT($F57:$CE57,INDIRECT("Policy.New!"&amp;CK$3&amp;"4:"&amp;CK$3&amp;"81"))</f>
        <v>0</v>
      </c>
      <c r="CL58" s="1" cm="1">
        <f t="array" aca="1" ref="CL58" ca="1">MMULT($F57:$CE57,INDIRECT("Policy.New!"&amp;CL$3&amp;"4:"&amp;CL$3&amp;"81"))</f>
        <v>0</v>
      </c>
      <c r="CM58" s="1" cm="1">
        <f t="array" aca="1" ref="CM58" ca="1">MMULT($F57:$CE57,INDIRECT("Policy.New!"&amp;CM$3&amp;"4:"&amp;CM$3&amp;"81"))</f>
        <v>0</v>
      </c>
      <c r="CN58" s="1" cm="1">
        <f t="array" aca="1" ref="CN58" ca="1">MMULT($F57:$CE57,INDIRECT("Policy.New!"&amp;CN$3&amp;"4:"&amp;CN$3&amp;"81"))</f>
        <v>0</v>
      </c>
      <c r="CO58" s="1" cm="1">
        <f t="array" aca="1" ref="CO58" ca="1">MMULT($F57:$CE57,INDIRECT("Policy.New!"&amp;CO$3&amp;"4:"&amp;CO$3&amp;"81"))</f>
        <v>0</v>
      </c>
      <c r="CP58" s="1" cm="1">
        <f t="array" aca="1" ref="CP58" ca="1">MMULT($F57:$CE57,INDIRECT("Policy.New!"&amp;CP$3&amp;"4:"&amp;CP$3&amp;"81"))</f>
        <v>0</v>
      </c>
      <c r="CS58" s="1">
        <f t="shared" ca="1" si="42"/>
        <v>0</v>
      </c>
      <c r="CT58" s="1">
        <f t="shared" ca="1" si="46"/>
        <v>0</v>
      </c>
      <c r="CU58" s="1">
        <f t="shared" ca="1" si="43"/>
        <v>0</v>
      </c>
      <c r="CV58" s="1">
        <f t="shared" ca="1" si="47"/>
        <v>0</v>
      </c>
      <c r="CW58" s="1">
        <f t="shared" ca="1" si="44"/>
        <v>0</v>
      </c>
      <c r="CX58" s="1">
        <f t="shared" ca="1" si="45"/>
        <v>0</v>
      </c>
    </row>
    <row r="59" spans="2:102" x14ac:dyDescent="0.25">
      <c r="B59" s="152" t="str">
        <f t="shared" si="41"/>
        <v>eps_h</v>
      </c>
      <c r="C59" s="152" t="str">
        <f t="shared" si="40"/>
        <v>eps_h_11</v>
      </c>
      <c r="D59" s="12">
        <f t="shared" si="38"/>
        <v>59</v>
      </c>
      <c r="E59" s="12">
        <f t="shared" si="48"/>
        <v>11</v>
      </c>
      <c r="F59" s="1" cm="1">
        <f t="array" aca="1" ref="F59" ca="1">MMULT($F58:$CE58,INDIRECT("Policy.New!"&amp;F$3&amp;"4:"&amp;F$3&amp;"81"))</f>
        <v>0</v>
      </c>
      <c r="G59" s="1" cm="1">
        <f t="array" aca="1" ref="G59" ca="1">MMULT($F58:$CE58,INDIRECT("Policy.New!"&amp;G$3&amp;"4:"&amp;G$3&amp;"81"))</f>
        <v>0</v>
      </c>
      <c r="H59" s="1" cm="1">
        <f t="array" aca="1" ref="H59" ca="1">MMULT($F58:$CE58,INDIRECT("Policy.New!"&amp;H$3&amp;"4:"&amp;H$3&amp;"81"))</f>
        <v>0</v>
      </c>
      <c r="I59" s="1" cm="1">
        <f t="array" aca="1" ref="I59" ca="1">MMULT($F58:$CE58,INDIRECT("Policy.New!"&amp;I$3&amp;"4:"&amp;I$3&amp;"81"))</f>
        <v>0</v>
      </c>
      <c r="J59" s="1" cm="1">
        <f t="array" aca="1" ref="J59" ca="1">MMULT($F58:$CE58,INDIRECT("Policy.New!"&amp;J$3&amp;"4:"&amp;J$3&amp;"81"))</f>
        <v>0</v>
      </c>
      <c r="K59" s="1" cm="1">
        <f t="array" aca="1" ref="K59" ca="1">MMULT($F58:$CE58,INDIRECT("Policy.New!"&amp;K$3&amp;"4:"&amp;K$3&amp;"81"))</f>
        <v>0</v>
      </c>
      <c r="L59" s="1" cm="1">
        <f t="array" aca="1" ref="L59" ca="1">MMULT($F58:$CE58,INDIRECT("Policy.New!"&amp;L$3&amp;"4:"&amp;L$3&amp;"81"))</f>
        <v>0</v>
      </c>
      <c r="M59" s="1" cm="1">
        <f t="array" aca="1" ref="M59" ca="1">MMULT($F58:$CE58,INDIRECT("Policy.New!"&amp;M$3&amp;"4:"&amp;M$3&amp;"81"))</f>
        <v>0</v>
      </c>
      <c r="N59" s="1" cm="1">
        <f t="array" aca="1" ref="N59" ca="1">MMULT($F58:$CE58,INDIRECT("Policy.New!"&amp;N$3&amp;"4:"&amp;N$3&amp;"81"))</f>
        <v>0</v>
      </c>
      <c r="O59" s="1" cm="1">
        <f t="array" aca="1" ref="O59" ca="1">MMULT($F58:$CE58,INDIRECT("Policy.New!"&amp;O$3&amp;"4:"&amp;O$3&amp;"81"))</f>
        <v>0</v>
      </c>
      <c r="P59" s="1" cm="1">
        <f t="array" aca="1" ref="P59" ca="1">MMULT($F58:$CE58,INDIRECT("Policy.New!"&amp;P$3&amp;"4:"&amp;P$3&amp;"81"))</f>
        <v>0</v>
      </c>
      <c r="Q59" s="1" cm="1">
        <f t="array" aca="1" ref="Q59" ca="1">MMULT($F58:$CE58,INDIRECT("Policy.New!"&amp;Q$3&amp;"4:"&amp;Q$3&amp;"81"))</f>
        <v>0</v>
      </c>
      <c r="R59" s="1" cm="1">
        <f t="array" aca="1" ref="R59" ca="1">MMULT($F58:$CE58,INDIRECT("Policy.New!"&amp;R$3&amp;"4:"&amp;R$3&amp;"81"))</f>
        <v>0</v>
      </c>
      <c r="S59" s="1" cm="1">
        <f t="array" aca="1" ref="S59" ca="1">MMULT($F58:$CE58,INDIRECT("Policy.New!"&amp;S$3&amp;"4:"&amp;S$3&amp;"81"))</f>
        <v>0</v>
      </c>
      <c r="T59" s="1" cm="1">
        <f t="array" aca="1" ref="T59" ca="1">MMULT($F58:$CE58,INDIRECT("Policy.New!"&amp;T$3&amp;"4:"&amp;T$3&amp;"81"))</f>
        <v>0</v>
      </c>
      <c r="U59" s="1" cm="1">
        <f t="array" aca="1" ref="U59" ca="1">MMULT($F58:$CE58,INDIRECT("Policy.New!"&amp;U$3&amp;"4:"&amp;U$3&amp;"81"))</f>
        <v>0</v>
      </c>
      <c r="V59" s="1" cm="1">
        <f t="array" aca="1" ref="V59" ca="1">MMULT($F58:$CE58,INDIRECT("Policy.New!"&amp;V$3&amp;"4:"&amp;V$3&amp;"81"))</f>
        <v>0</v>
      </c>
      <c r="W59" s="5">
        <f t="shared" ca="1" si="49"/>
        <v>0</v>
      </c>
      <c r="X59" s="1">
        <f t="shared" ca="1" si="50"/>
        <v>0</v>
      </c>
      <c r="Y59" s="1">
        <f t="shared" ca="1" si="51"/>
        <v>0</v>
      </c>
      <c r="Z59" s="1">
        <f t="shared" ca="1" si="52"/>
        <v>0</v>
      </c>
      <c r="AA59" s="1">
        <f t="shared" ca="1" si="53"/>
        <v>0</v>
      </c>
      <c r="AB59" s="1">
        <f t="shared" ca="1" si="54"/>
        <v>0</v>
      </c>
      <c r="AC59" s="1">
        <f t="shared" ca="1" si="55"/>
        <v>0</v>
      </c>
      <c r="AD59" s="1">
        <f t="shared" ca="1" si="56"/>
        <v>0</v>
      </c>
      <c r="AE59" s="1">
        <f t="shared" ca="1" si="57"/>
        <v>0</v>
      </c>
      <c r="AF59" s="1">
        <f t="shared" ca="1" si="58"/>
        <v>0</v>
      </c>
      <c r="AG59" s="1">
        <f t="shared" ca="1" si="59"/>
        <v>0</v>
      </c>
      <c r="AH59" s="1">
        <f t="shared" ca="1" si="60"/>
        <v>0</v>
      </c>
      <c r="AI59" s="1">
        <f t="shared" ca="1" si="61"/>
        <v>0</v>
      </c>
      <c r="AJ59" s="1">
        <f t="shared" ca="1" si="62"/>
        <v>0</v>
      </c>
      <c r="AK59" s="1">
        <f t="shared" ca="1" si="63"/>
        <v>0</v>
      </c>
      <c r="AL59" s="1">
        <f t="shared" ca="1" si="64"/>
        <v>0</v>
      </c>
      <c r="AM59" s="1">
        <f t="shared" ca="1" si="65"/>
        <v>0</v>
      </c>
      <c r="AN59" s="1">
        <f t="shared" ca="1" si="66"/>
        <v>0</v>
      </c>
      <c r="AO59" s="1">
        <f t="shared" ca="1" si="67"/>
        <v>0</v>
      </c>
      <c r="AP59" s="1">
        <f t="shared" ca="1" si="68"/>
        <v>0</v>
      </c>
      <c r="AQ59" s="1">
        <f t="shared" ca="1" si="69"/>
        <v>0</v>
      </c>
      <c r="AR59" s="1">
        <f t="shared" ca="1" si="70"/>
        <v>0</v>
      </c>
      <c r="AS59" s="1">
        <f t="shared" ca="1" si="71"/>
        <v>0</v>
      </c>
      <c r="AT59" s="25">
        <f t="shared" ca="1" si="72"/>
        <v>0</v>
      </c>
      <c r="AU59" s="1" cm="1">
        <f t="array" aca="1" ref="AU59" ca="1">MMULT($F58:$CE58,INDIRECT("Policy.New!"&amp;AU$3&amp;"4:"&amp;AU$3&amp;"81"))</f>
        <v>0</v>
      </c>
      <c r="AV59" s="25" cm="1">
        <f t="array" aca="1" ref="AV59" ca="1">MMULT($F58:$CE58,INDIRECT("Policy.New!"&amp;AV$3&amp;"4:"&amp;AV$3&amp;"81"))</f>
        <v>0</v>
      </c>
      <c r="AW59" s="161">
        <v>0</v>
      </c>
      <c r="AX59" s="161">
        <v>0</v>
      </c>
      <c r="AY59" s="161">
        <f>INDEX(IRF.New!$D$7:$CN$374,MATCH('IRF AUX'!$E59,IRF.New!$C$7:$C$37,0),MATCH('IRF AUX'!$B59,IRF.New!$D$5:$CN$5,0))</f>
        <v>0</v>
      </c>
      <c r="AZ59" s="161">
        <v>0</v>
      </c>
      <c r="BA59" s="161">
        <v>0</v>
      </c>
      <c r="BB59" s="161">
        <v>0</v>
      </c>
      <c r="BC59" s="161">
        <v>0</v>
      </c>
      <c r="BD59" s="161">
        <v>0</v>
      </c>
      <c r="BE59" s="161">
        <v>0</v>
      </c>
      <c r="BF59" s="161">
        <v>0</v>
      </c>
      <c r="BG59" s="161">
        <v>0</v>
      </c>
      <c r="BH59" s="161">
        <v>0</v>
      </c>
      <c r="BI59" s="161">
        <v>0</v>
      </c>
      <c r="BJ59" s="161">
        <v>0</v>
      </c>
      <c r="BK59" s="161">
        <v>0</v>
      </c>
      <c r="BL59" s="161">
        <v>0</v>
      </c>
      <c r="BM59" s="161">
        <v>0</v>
      </c>
      <c r="BN59" s="161">
        <v>0</v>
      </c>
      <c r="BO59" s="161">
        <v>0</v>
      </c>
      <c r="BP59" s="161">
        <v>0</v>
      </c>
      <c r="BQ59" s="161">
        <v>0</v>
      </c>
      <c r="BR59" s="161">
        <v>0</v>
      </c>
      <c r="BS59" s="161">
        <v>0</v>
      </c>
      <c r="BT59" s="161">
        <v>0</v>
      </c>
      <c r="BU59" s="161">
        <v>0</v>
      </c>
      <c r="BV59" s="161">
        <v>0</v>
      </c>
      <c r="BW59" s="161">
        <v>0</v>
      </c>
      <c r="BX59" s="161">
        <v>0</v>
      </c>
      <c r="BY59" s="161">
        <v>0</v>
      </c>
      <c r="BZ59" s="161">
        <v>0</v>
      </c>
      <c r="CA59" s="161">
        <v>0</v>
      </c>
      <c r="CB59" s="161">
        <v>0</v>
      </c>
      <c r="CC59" s="161">
        <v>0</v>
      </c>
      <c r="CD59" s="161">
        <v>0</v>
      </c>
      <c r="CE59" s="163">
        <v>0</v>
      </c>
      <c r="CF59" s="1" cm="1">
        <f t="array" aca="1" ref="CF59" ca="1">MMULT($F58:$CE58,INDIRECT("Policy.New!"&amp;CF$3&amp;"4:"&amp;CF$3&amp;"81"))</f>
        <v>0</v>
      </c>
      <c r="CG59" s="1" cm="1">
        <f t="array" aca="1" ref="CG59" ca="1">MMULT($F58:$CE58,INDIRECT("Policy.New!"&amp;CG$3&amp;"4:"&amp;CG$3&amp;"81"))</f>
        <v>0</v>
      </c>
      <c r="CH59" s="1" cm="1">
        <f t="array" aca="1" ref="CH59" ca="1">MMULT($F58:$CE58,INDIRECT("Policy.New!"&amp;CH$3&amp;"4:"&amp;CH$3&amp;"81"))</f>
        <v>0</v>
      </c>
      <c r="CI59" s="1" cm="1">
        <f t="array" aca="1" ref="CI59" ca="1">MMULT($F58:$CE58,INDIRECT("Policy.New!"&amp;CI$3&amp;"4:"&amp;CI$3&amp;"81"))</f>
        <v>0</v>
      </c>
      <c r="CJ59" s="1" cm="1">
        <f t="array" aca="1" ref="CJ59" ca="1">MMULT($F58:$CE58,INDIRECT("Policy.New!"&amp;CJ$3&amp;"4:"&amp;CJ$3&amp;"81"))</f>
        <v>0</v>
      </c>
      <c r="CK59" s="1" cm="1">
        <f t="array" aca="1" ref="CK59" ca="1">MMULT($F58:$CE58,INDIRECT("Policy.New!"&amp;CK$3&amp;"4:"&amp;CK$3&amp;"81"))</f>
        <v>0</v>
      </c>
      <c r="CL59" s="1" cm="1">
        <f t="array" aca="1" ref="CL59" ca="1">MMULT($F58:$CE58,INDIRECT("Policy.New!"&amp;CL$3&amp;"4:"&amp;CL$3&amp;"81"))</f>
        <v>0</v>
      </c>
      <c r="CM59" s="1" cm="1">
        <f t="array" aca="1" ref="CM59" ca="1">MMULT($F58:$CE58,INDIRECT("Policy.New!"&amp;CM$3&amp;"4:"&amp;CM$3&amp;"81"))</f>
        <v>0</v>
      </c>
      <c r="CN59" s="1" cm="1">
        <f t="array" aca="1" ref="CN59" ca="1">MMULT($F58:$CE58,INDIRECT("Policy.New!"&amp;CN$3&amp;"4:"&amp;CN$3&amp;"81"))</f>
        <v>0</v>
      </c>
      <c r="CO59" s="1" cm="1">
        <f t="array" aca="1" ref="CO59" ca="1">MMULT($F58:$CE58,INDIRECT("Policy.New!"&amp;CO$3&amp;"4:"&amp;CO$3&amp;"81"))</f>
        <v>0</v>
      </c>
      <c r="CP59" s="1" cm="1">
        <f t="array" aca="1" ref="CP59" ca="1">MMULT($F58:$CE58,INDIRECT("Policy.New!"&amp;CP$3&amp;"4:"&amp;CP$3&amp;"81"))</f>
        <v>0</v>
      </c>
      <c r="CS59" s="1">
        <f t="shared" ca="1" si="42"/>
        <v>0</v>
      </c>
      <c r="CT59" s="1">
        <f t="shared" ca="1" si="46"/>
        <v>0</v>
      </c>
      <c r="CU59" s="1">
        <f t="shared" ca="1" si="43"/>
        <v>0</v>
      </c>
      <c r="CV59" s="1">
        <f t="shared" ca="1" si="47"/>
        <v>0</v>
      </c>
      <c r="CW59" s="1">
        <f t="shared" ca="1" si="44"/>
        <v>0</v>
      </c>
      <c r="CX59" s="1">
        <f t="shared" ca="1" si="45"/>
        <v>0</v>
      </c>
    </row>
    <row r="60" spans="2:102" x14ac:dyDescent="0.25">
      <c r="B60" s="153" t="str">
        <f t="shared" si="41"/>
        <v>eps_h</v>
      </c>
      <c r="C60" s="153" t="str">
        <f t="shared" si="40"/>
        <v>eps_h_12</v>
      </c>
      <c r="D60" s="13">
        <f t="shared" si="38"/>
        <v>60</v>
      </c>
      <c r="E60" s="13">
        <f t="shared" si="48"/>
        <v>12</v>
      </c>
      <c r="F60" s="14" cm="1">
        <f t="array" aca="1" ref="F60" ca="1">MMULT($F59:$CE59,INDIRECT("Policy.New!"&amp;F$3&amp;"4:"&amp;F$3&amp;"81"))</f>
        <v>0</v>
      </c>
      <c r="G60" s="14" cm="1">
        <f t="array" aca="1" ref="G60" ca="1">MMULT($F59:$CE59,INDIRECT("Policy.New!"&amp;G$3&amp;"4:"&amp;G$3&amp;"81"))</f>
        <v>0</v>
      </c>
      <c r="H60" s="14" cm="1">
        <f t="array" aca="1" ref="H60" ca="1">MMULT($F59:$CE59,INDIRECT("Policy.New!"&amp;H$3&amp;"4:"&amp;H$3&amp;"81"))</f>
        <v>0</v>
      </c>
      <c r="I60" s="14" cm="1">
        <f t="array" aca="1" ref="I60" ca="1">MMULT($F59:$CE59,INDIRECT("Policy.New!"&amp;I$3&amp;"4:"&amp;I$3&amp;"81"))</f>
        <v>0</v>
      </c>
      <c r="J60" s="14" cm="1">
        <f t="array" aca="1" ref="J60" ca="1">MMULT($F59:$CE59,INDIRECT("Policy.New!"&amp;J$3&amp;"4:"&amp;J$3&amp;"81"))</f>
        <v>0</v>
      </c>
      <c r="K60" s="14" cm="1">
        <f t="array" aca="1" ref="K60" ca="1">MMULT($F59:$CE59,INDIRECT("Policy.New!"&amp;K$3&amp;"4:"&amp;K$3&amp;"81"))</f>
        <v>0</v>
      </c>
      <c r="L60" s="14" cm="1">
        <f t="array" aca="1" ref="L60" ca="1">MMULT($F59:$CE59,INDIRECT("Policy.New!"&amp;L$3&amp;"4:"&amp;L$3&amp;"81"))</f>
        <v>0</v>
      </c>
      <c r="M60" s="14" cm="1">
        <f t="array" aca="1" ref="M60" ca="1">MMULT($F59:$CE59,INDIRECT("Policy.New!"&amp;M$3&amp;"4:"&amp;M$3&amp;"81"))</f>
        <v>0</v>
      </c>
      <c r="N60" s="14" cm="1">
        <f t="array" aca="1" ref="N60" ca="1">MMULT($F59:$CE59,INDIRECT("Policy.New!"&amp;N$3&amp;"4:"&amp;N$3&amp;"81"))</f>
        <v>0</v>
      </c>
      <c r="O60" s="14" cm="1">
        <f t="array" aca="1" ref="O60" ca="1">MMULT($F59:$CE59,INDIRECT("Policy.New!"&amp;O$3&amp;"4:"&amp;O$3&amp;"81"))</f>
        <v>0</v>
      </c>
      <c r="P60" s="14" cm="1">
        <f t="array" aca="1" ref="P60" ca="1">MMULT($F59:$CE59,INDIRECT("Policy.New!"&amp;P$3&amp;"4:"&amp;P$3&amp;"81"))</f>
        <v>0</v>
      </c>
      <c r="Q60" s="14" cm="1">
        <f t="array" aca="1" ref="Q60" ca="1">MMULT($F59:$CE59,INDIRECT("Policy.New!"&amp;Q$3&amp;"4:"&amp;Q$3&amp;"81"))</f>
        <v>0</v>
      </c>
      <c r="R60" s="14" cm="1">
        <f t="array" aca="1" ref="R60" ca="1">MMULT($F59:$CE59,INDIRECT("Policy.New!"&amp;R$3&amp;"4:"&amp;R$3&amp;"81"))</f>
        <v>0</v>
      </c>
      <c r="S60" s="14" cm="1">
        <f t="array" aca="1" ref="S60" ca="1">MMULT($F59:$CE59,INDIRECT("Policy.New!"&amp;S$3&amp;"4:"&amp;S$3&amp;"81"))</f>
        <v>0</v>
      </c>
      <c r="T60" s="14" cm="1">
        <f t="array" aca="1" ref="T60" ca="1">MMULT($F59:$CE59,INDIRECT("Policy.New!"&amp;T$3&amp;"4:"&amp;T$3&amp;"81"))</f>
        <v>0</v>
      </c>
      <c r="U60" s="14" cm="1">
        <f t="array" aca="1" ref="U60" ca="1">MMULT($F59:$CE59,INDIRECT("Policy.New!"&amp;U$3&amp;"4:"&amp;U$3&amp;"81"))</f>
        <v>0</v>
      </c>
      <c r="V60" s="14" cm="1">
        <f t="array" aca="1" ref="V60" ca="1">MMULT($F59:$CE59,INDIRECT("Policy.New!"&amp;V$3&amp;"4:"&amp;V$3&amp;"81"))</f>
        <v>0</v>
      </c>
      <c r="W60" s="15">
        <f t="shared" ca="1" si="49"/>
        <v>0</v>
      </c>
      <c r="X60" s="14">
        <f t="shared" ca="1" si="50"/>
        <v>0</v>
      </c>
      <c r="Y60" s="14">
        <f t="shared" ca="1" si="51"/>
        <v>0</v>
      </c>
      <c r="Z60" s="14">
        <f t="shared" ca="1" si="52"/>
        <v>0</v>
      </c>
      <c r="AA60" s="14">
        <f t="shared" ca="1" si="53"/>
        <v>0</v>
      </c>
      <c r="AB60" s="14">
        <f t="shared" ca="1" si="54"/>
        <v>0</v>
      </c>
      <c r="AC60" s="14">
        <f t="shared" ca="1" si="55"/>
        <v>0</v>
      </c>
      <c r="AD60" s="14">
        <f t="shared" ca="1" si="56"/>
        <v>0</v>
      </c>
      <c r="AE60" s="14">
        <f t="shared" ca="1" si="57"/>
        <v>0</v>
      </c>
      <c r="AF60" s="14">
        <f t="shared" ca="1" si="58"/>
        <v>0</v>
      </c>
      <c r="AG60" s="14">
        <f t="shared" ca="1" si="59"/>
        <v>0</v>
      </c>
      <c r="AH60" s="14">
        <f t="shared" ca="1" si="60"/>
        <v>0</v>
      </c>
      <c r="AI60" s="14">
        <f t="shared" ca="1" si="61"/>
        <v>0</v>
      </c>
      <c r="AJ60" s="14">
        <f t="shared" ca="1" si="62"/>
        <v>0</v>
      </c>
      <c r="AK60" s="14">
        <f t="shared" ca="1" si="63"/>
        <v>0</v>
      </c>
      <c r="AL60" s="14">
        <f t="shared" ca="1" si="64"/>
        <v>0</v>
      </c>
      <c r="AM60" s="14">
        <f t="shared" ca="1" si="65"/>
        <v>0</v>
      </c>
      <c r="AN60" s="14">
        <f t="shared" ca="1" si="66"/>
        <v>0</v>
      </c>
      <c r="AO60" s="14">
        <f t="shared" ca="1" si="67"/>
        <v>0</v>
      </c>
      <c r="AP60" s="14">
        <f t="shared" ca="1" si="68"/>
        <v>0</v>
      </c>
      <c r="AQ60" s="14">
        <f t="shared" ca="1" si="69"/>
        <v>0</v>
      </c>
      <c r="AR60" s="14">
        <f t="shared" ca="1" si="70"/>
        <v>0</v>
      </c>
      <c r="AS60" s="14">
        <f t="shared" ca="1" si="71"/>
        <v>0</v>
      </c>
      <c r="AT60" s="26">
        <f t="shared" ca="1" si="72"/>
        <v>0</v>
      </c>
      <c r="AU60" s="14" cm="1">
        <f t="array" aca="1" ref="AU60" ca="1">MMULT($F59:$CE59,INDIRECT("Policy.New!"&amp;AU$3&amp;"4:"&amp;AU$3&amp;"81"))</f>
        <v>0</v>
      </c>
      <c r="AV60" s="26" cm="1">
        <f t="array" aca="1" ref="AV60" ca="1">MMULT($F59:$CE59,INDIRECT("Policy.New!"&amp;AV$3&amp;"4:"&amp;AV$3&amp;"81"))</f>
        <v>0</v>
      </c>
      <c r="AW60" s="164">
        <v>0</v>
      </c>
      <c r="AX60" s="164">
        <v>0</v>
      </c>
      <c r="AY60" s="164">
        <f>INDEX(IRF.New!$D$7:$CN$374,MATCH('IRF AUX'!$E60,IRF.New!$C$7:$C$37,0),MATCH('IRF AUX'!$B60,IRF.New!$D$5:$CN$5,0))</f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5">
        <v>0</v>
      </c>
      <c r="CF60" s="14" cm="1">
        <f t="array" aca="1" ref="CF60" ca="1">MMULT($F59:$CE59,INDIRECT("Policy.New!"&amp;CF$3&amp;"4:"&amp;CF$3&amp;"81"))</f>
        <v>0</v>
      </c>
      <c r="CG60" s="14" cm="1">
        <f t="array" aca="1" ref="CG60" ca="1">MMULT($F59:$CE59,INDIRECT("Policy.New!"&amp;CG$3&amp;"4:"&amp;CG$3&amp;"81"))</f>
        <v>0</v>
      </c>
      <c r="CH60" s="14" cm="1">
        <f t="array" aca="1" ref="CH60" ca="1">MMULT($F59:$CE59,INDIRECT("Policy.New!"&amp;CH$3&amp;"4:"&amp;CH$3&amp;"81"))</f>
        <v>0</v>
      </c>
      <c r="CI60" s="14" cm="1">
        <f t="array" aca="1" ref="CI60" ca="1">MMULT($F59:$CE59,INDIRECT("Policy.New!"&amp;CI$3&amp;"4:"&amp;CI$3&amp;"81"))</f>
        <v>0</v>
      </c>
      <c r="CJ60" s="14" cm="1">
        <f t="array" aca="1" ref="CJ60" ca="1">MMULT($F59:$CE59,INDIRECT("Policy.New!"&amp;CJ$3&amp;"4:"&amp;CJ$3&amp;"81"))</f>
        <v>0</v>
      </c>
      <c r="CK60" s="14" cm="1">
        <f t="array" aca="1" ref="CK60" ca="1">MMULT($F59:$CE59,INDIRECT("Policy.New!"&amp;CK$3&amp;"4:"&amp;CK$3&amp;"81"))</f>
        <v>0</v>
      </c>
      <c r="CL60" s="14" cm="1">
        <f t="array" aca="1" ref="CL60" ca="1">MMULT($F59:$CE59,INDIRECT("Policy.New!"&amp;CL$3&amp;"4:"&amp;CL$3&amp;"81"))</f>
        <v>0</v>
      </c>
      <c r="CM60" s="14" cm="1">
        <f t="array" aca="1" ref="CM60" ca="1">MMULT($F59:$CE59,INDIRECT("Policy.New!"&amp;CM$3&amp;"4:"&amp;CM$3&amp;"81"))</f>
        <v>0</v>
      </c>
      <c r="CN60" s="14" cm="1">
        <f t="array" aca="1" ref="CN60" ca="1">MMULT($F59:$CE59,INDIRECT("Policy.New!"&amp;CN$3&amp;"4:"&amp;CN$3&amp;"81"))</f>
        <v>0</v>
      </c>
      <c r="CO60" s="14" cm="1">
        <f t="array" aca="1" ref="CO60" ca="1">MMULT($F59:$CE59,INDIRECT("Policy.New!"&amp;CO$3&amp;"4:"&amp;CO$3&amp;"81"))</f>
        <v>0</v>
      </c>
      <c r="CP60" s="14" cm="1">
        <f t="array" aca="1" ref="CP60" ca="1">MMULT($F59:$CE59,INDIRECT("Policy.New!"&amp;CP$3&amp;"4:"&amp;CP$3&amp;"81"))</f>
        <v>0</v>
      </c>
      <c r="CS60" s="14">
        <f t="shared" ca="1" si="42"/>
        <v>0</v>
      </c>
      <c r="CT60" s="14">
        <f t="shared" ca="1" si="46"/>
        <v>0</v>
      </c>
      <c r="CU60" s="14">
        <f t="shared" ca="1" si="43"/>
        <v>0</v>
      </c>
      <c r="CV60" s="14">
        <f t="shared" ca="1" si="47"/>
        <v>0</v>
      </c>
      <c r="CW60" s="14">
        <f t="shared" ca="1" si="44"/>
        <v>0</v>
      </c>
      <c r="CX60" s="14">
        <f t="shared" ca="1" si="45"/>
        <v>0</v>
      </c>
    </row>
    <row r="61" spans="2:102" x14ac:dyDescent="0.25">
      <c r="B61" s="151" t="str">
        <f t="shared" si="41"/>
        <v>eps_h</v>
      </c>
      <c r="C61" s="151" t="str">
        <f t="shared" si="40"/>
        <v>eps_h_13</v>
      </c>
      <c r="D61" s="9">
        <f t="shared" si="38"/>
        <v>61</v>
      </c>
      <c r="E61" s="9">
        <f t="shared" si="48"/>
        <v>13</v>
      </c>
      <c r="F61" s="10" cm="1">
        <f t="array" aca="1" ref="F61" ca="1">MMULT($F60:$CE60,INDIRECT("Policy.New!"&amp;F$3&amp;"4:"&amp;F$3&amp;"81"))</f>
        <v>0</v>
      </c>
      <c r="G61" s="10" cm="1">
        <f t="array" aca="1" ref="G61" ca="1">MMULT($F60:$CE60,INDIRECT("Policy.New!"&amp;G$3&amp;"4:"&amp;G$3&amp;"81"))</f>
        <v>0</v>
      </c>
      <c r="H61" s="10" cm="1">
        <f t="array" aca="1" ref="H61" ca="1">MMULT($F60:$CE60,INDIRECT("Policy.New!"&amp;H$3&amp;"4:"&amp;H$3&amp;"81"))</f>
        <v>0</v>
      </c>
      <c r="I61" s="10" cm="1">
        <f t="array" aca="1" ref="I61" ca="1">MMULT($F60:$CE60,INDIRECT("Policy.New!"&amp;I$3&amp;"4:"&amp;I$3&amp;"81"))</f>
        <v>0</v>
      </c>
      <c r="J61" s="10" cm="1">
        <f t="array" aca="1" ref="J61" ca="1">MMULT($F60:$CE60,INDIRECT("Policy.New!"&amp;J$3&amp;"4:"&amp;J$3&amp;"81"))</f>
        <v>0</v>
      </c>
      <c r="K61" s="10" cm="1">
        <f t="array" aca="1" ref="K61" ca="1">MMULT($F60:$CE60,INDIRECT("Policy.New!"&amp;K$3&amp;"4:"&amp;K$3&amp;"81"))</f>
        <v>0</v>
      </c>
      <c r="L61" s="10" cm="1">
        <f t="array" aca="1" ref="L61" ca="1">MMULT($F60:$CE60,INDIRECT("Policy.New!"&amp;L$3&amp;"4:"&amp;L$3&amp;"81"))</f>
        <v>0</v>
      </c>
      <c r="M61" s="10" cm="1">
        <f t="array" aca="1" ref="M61" ca="1">MMULT($F60:$CE60,INDIRECT("Policy.New!"&amp;M$3&amp;"4:"&amp;M$3&amp;"81"))</f>
        <v>0</v>
      </c>
      <c r="N61" s="10" cm="1">
        <f t="array" aca="1" ref="N61" ca="1">MMULT($F60:$CE60,INDIRECT("Policy.New!"&amp;N$3&amp;"4:"&amp;N$3&amp;"81"))</f>
        <v>0</v>
      </c>
      <c r="O61" s="10" cm="1">
        <f t="array" aca="1" ref="O61" ca="1">MMULT($F60:$CE60,INDIRECT("Policy.New!"&amp;O$3&amp;"4:"&amp;O$3&amp;"81"))</f>
        <v>0</v>
      </c>
      <c r="P61" s="10" cm="1">
        <f t="array" aca="1" ref="P61" ca="1">MMULT($F60:$CE60,INDIRECT("Policy.New!"&amp;P$3&amp;"4:"&amp;P$3&amp;"81"))</f>
        <v>0</v>
      </c>
      <c r="Q61" s="10" cm="1">
        <f t="array" aca="1" ref="Q61" ca="1">MMULT($F60:$CE60,INDIRECT("Policy.New!"&amp;Q$3&amp;"4:"&amp;Q$3&amp;"81"))</f>
        <v>0</v>
      </c>
      <c r="R61" s="10" cm="1">
        <f t="array" aca="1" ref="R61" ca="1">MMULT($F60:$CE60,INDIRECT("Policy.New!"&amp;R$3&amp;"4:"&amp;R$3&amp;"81"))</f>
        <v>0</v>
      </c>
      <c r="S61" s="10" cm="1">
        <f t="array" aca="1" ref="S61" ca="1">MMULT($F60:$CE60,INDIRECT("Policy.New!"&amp;S$3&amp;"4:"&amp;S$3&amp;"81"))</f>
        <v>0</v>
      </c>
      <c r="T61" s="10" cm="1">
        <f t="array" aca="1" ref="T61" ca="1">MMULT($F60:$CE60,INDIRECT("Policy.New!"&amp;T$3&amp;"4:"&amp;T$3&amp;"81"))</f>
        <v>0</v>
      </c>
      <c r="U61" s="10" cm="1">
        <f t="array" aca="1" ref="U61" ca="1">MMULT($F60:$CE60,INDIRECT("Policy.New!"&amp;U$3&amp;"4:"&amp;U$3&amp;"81"))</f>
        <v>0</v>
      </c>
      <c r="V61" s="10" cm="1">
        <f t="array" aca="1" ref="V61" ca="1">MMULT($F60:$CE60,INDIRECT("Policy.New!"&amp;V$3&amp;"4:"&amp;V$3&amp;"81"))</f>
        <v>0</v>
      </c>
      <c r="W61" s="11">
        <f t="shared" ca="1" si="49"/>
        <v>0</v>
      </c>
      <c r="X61" s="10">
        <f t="shared" ca="1" si="50"/>
        <v>0</v>
      </c>
      <c r="Y61" s="10">
        <f t="shared" ca="1" si="51"/>
        <v>0</v>
      </c>
      <c r="Z61" s="10">
        <f t="shared" ca="1" si="52"/>
        <v>0</v>
      </c>
      <c r="AA61" s="10">
        <f t="shared" ca="1" si="53"/>
        <v>0</v>
      </c>
      <c r="AB61" s="10">
        <f t="shared" ca="1" si="54"/>
        <v>0</v>
      </c>
      <c r="AC61" s="10">
        <f t="shared" ca="1" si="55"/>
        <v>0</v>
      </c>
      <c r="AD61" s="10">
        <f t="shared" ca="1" si="56"/>
        <v>0</v>
      </c>
      <c r="AE61" s="10">
        <f t="shared" ca="1" si="57"/>
        <v>0</v>
      </c>
      <c r="AF61" s="10">
        <f t="shared" ca="1" si="58"/>
        <v>0</v>
      </c>
      <c r="AG61" s="10">
        <f t="shared" ca="1" si="59"/>
        <v>0</v>
      </c>
      <c r="AH61" s="10">
        <f t="shared" ca="1" si="60"/>
        <v>0</v>
      </c>
      <c r="AI61" s="10">
        <f t="shared" ca="1" si="61"/>
        <v>0</v>
      </c>
      <c r="AJ61" s="10">
        <f t="shared" ca="1" si="62"/>
        <v>0</v>
      </c>
      <c r="AK61" s="10">
        <f t="shared" ca="1" si="63"/>
        <v>0</v>
      </c>
      <c r="AL61" s="10">
        <f t="shared" ca="1" si="64"/>
        <v>0</v>
      </c>
      <c r="AM61" s="10">
        <f t="shared" ca="1" si="65"/>
        <v>0</v>
      </c>
      <c r="AN61" s="10">
        <f t="shared" ca="1" si="66"/>
        <v>0</v>
      </c>
      <c r="AO61" s="10">
        <f t="shared" ca="1" si="67"/>
        <v>0</v>
      </c>
      <c r="AP61" s="10">
        <f t="shared" ca="1" si="68"/>
        <v>0</v>
      </c>
      <c r="AQ61" s="10">
        <f t="shared" ca="1" si="69"/>
        <v>0</v>
      </c>
      <c r="AR61" s="10">
        <f t="shared" ca="1" si="70"/>
        <v>0</v>
      </c>
      <c r="AS61" s="10">
        <f t="shared" ca="1" si="71"/>
        <v>0</v>
      </c>
      <c r="AT61" s="24">
        <f t="shared" ca="1" si="72"/>
        <v>0</v>
      </c>
      <c r="AU61" s="10" cm="1">
        <f t="array" aca="1" ref="AU61" ca="1">MMULT($F60:$CE60,INDIRECT("Policy.New!"&amp;AU$3&amp;"4:"&amp;AU$3&amp;"81"))</f>
        <v>0</v>
      </c>
      <c r="AV61" s="24" cm="1">
        <f t="array" aca="1" ref="AV61" ca="1">MMULT($F60:$CE60,INDIRECT("Policy.New!"&amp;AV$3&amp;"4:"&amp;AV$3&amp;"81"))</f>
        <v>0</v>
      </c>
      <c r="AW61" s="160">
        <v>0</v>
      </c>
      <c r="AX61" s="160">
        <v>0</v>
      </c>
      <c r="AY61" s="160">
        <f>INDEX(IRF.New!$D$7:$CN$374,MATCH('IRF AUX'!$E61,IRF.New!$C$7:$C$37,0),MATCH('IRF AUX'!$B61,IRF.New!$D$5:$CN$5,0))</f>
        <v>0</v>
      </c>
      <c r="AZ61" s="160">
        <v>0</v>
      </c>
      <c r="BA61" s="160">
        <v>0</v>
      </c>
      <c r="BB61" s="160">
        <v>0</v>
      </c>
      <c r="BC61" s="160">
        <v>0</v>
      </c>
      <c r="BD61" s="160">
        <v>0</v>
      </c>
      <c r="BE61" s="160">
        <v>0</v>
      </c>
      <c r="BF61" s="160">
        <v>0</v>
      </c>
      <c r="BG61" s="160">
        <v>0</v>
      </c>
      <c r="BH61" s="160">
        <v>0</v>
      </c>
      <c r="BI61" s="160">
        <v>0</v>
      </c>
      <c r="BJ61" s="160">
        <v>0</v>
      </c>
      <c r="BK61" s="160">
        <v>0</v>
      </c>
      <c r="BL61" s="160">
        <v>0</v>
      </c>
      <c r="BM61" s="160">
        <v>0</v>
      </c>
      <c r="BN61" s="160">
        <v>0</v>
      </c>
      <c r="BO61" s="160">
        <v>0</v>
      </c>
      <c r="BP61" s="160">
        <v>0</v>
      </c>
      <c r="BQ61" s="160">
        <v>0</v>
      </c>
      <c r="BR61" s="160">
        <v>0</v>
      </c>
      <c r="BS61" s="160">
        <v>0</v>
      </c>
      <c r="BT61" s="160">
        <v>0</v>
      </c>
      <c r="BU61" s="160">
        <v>0</v>
      </c>
      <c r="BV61" s="160">
        <v>0</v>
      </c>
      <c r="BW61" s="160">
        <v>0</v>
      </c>
      <c r="BX61" s="160">
        <v>0</v>
      </c>
      <c r="BY61" s="160">
        <v>0</v>
      </c>
      <c r="BZ61" s="160">
        <v>0</v>
      </c>
      <c r="CA61" s="160">
        <v>0</v>
      </c>
      <c r="CB61" s="160">
        <v>0</v>
      </c>
      <c r="CC61" s="160">
        <v>0</v>
      </c>
      <c r="CD61" s="160">
        <v>0</v>
      </c>
      <c r="CE61" s="162">
        <v>0</v>
      </c>
      <c r="CF61" s="10" cm="1">
        <f t="array" aca="1" ref="CF61" ca="1">MMULT($F60:$CE60,INDIRECT("Policy.New!"&amp;CF$3&amp;"4:"&amp;CF$3&amp;"81"))</f>
        <v>0</v>
      </c>
      <c r="CG61" s="10" cm="1">
        <f t="array" aca="1" ref="CG61" ca="1">MMULT($F60:$CE60,INDIRECT("Policy.New!"&amp;CG$3&amp;"4:"&amp;CG$3&amp;"81"))</f>
        <v>0</v>
      </c>
      <c r="CH61" s="10" cm="1">
        <f t="array" aca="1" ref="CH61" ca="1">MMULT($F60:$CE60,INDIRECT("Policy.New!"&amp;CH$3&amp;"4:"&amp;CH$3&amp;"81"))</f>
        <v>0</v>
      </c>
      <c r="CI61" s="10" cm="1">
        <f t="array" aca="1" ref="CI61" ca="1">MMULT($F60:$CE60,INDIRECT("Policy.New!"&amp;CI$3&amp;"4:"&amp;CI$3&amp;"81"))</f>
        <v>0</v>
      </c>
      <c r="CJ61" s="10" cm="1">
        <f t="array" aca="1" ref="CJ61" ca="1">MMULT($F60:$CE60,INDIRECT("Policy.New!"&amp;CJ$3&amp;"4:"&amp;CJ$3&amp;"81"))</f>
        <v>0</v>
      </c>
      <c r="CK61" s="10" cm="1">
        <f t="array" aca="1" ref="CK61" ca="1">MMULT($F60:$CE60,INDIRECT("Policy.New!"&amp;CK$3&amp;"4:"&amp;CK$3&amp;"81"))</f>
        <v>0</v>
      </c>
      <c r="CL61" s="10" cm="1">
        <f t="array" aca="1" ref="CL61" ca="1">MMULT($F60:$CE60,INDIRECT("Policy.New!"&amp;CL$3&amp;"4:"&amp;CL$3&amp;"81"))</f>
        <v>0</v>
      </c>
      <c r="CM61" s="10" cm="1">
        <f t="array" aca="1" ref="CM61" ca="1">MMULT($F60:$CE60,INDIRECT("Policy.New!"&amp;CM$3&amp;"4:"&amp;CM$3&amp;"81"))</f>
        <v>0</v>
      </c>
      <c r="CN61" s="10" cm="1">
        <f t="array" aca="1" ref="CN61" ca="1">MMULT($F60:$CE60,INDIRECT("Policy.New!"&amp;CN$3&amp;"4:"&amp;CN$3&amp;"81"))</f>
        <v>0</v>
      </c>
      <c r="CO61" s="10" cm="1">
        <f t="array" aca="1" ref="CO61" ca="1">MMULT($F60:$CE60,INDIRECT("Policy.New!"&amp;CO$3&amp;"4:"&amp;CO$3&amp;"81"))</f>
        <v>0</v>
      </c>
      <c r="CP61" s="10" cm="1">
        <f t="array" aca="1" ref="CP61" ca="1">MMULT($F60:$CE60,INDIRECT("Policy.New!"&amp;CP$3&amp;"4:"&amp;CP$3&amp;"81"))</f>
        <v>0</v>
      </c>
      <c r="CS61" s="10">
        <f t="shared" ca="1" si="42"/>
        <v>0</v>
      </c>
      <c r="CT61" s="10">
        <f t="shared" ca="1" si="46"/>
        <v>0</v>
      </c>
      <c r="CU61" s="10">
        <f t="shared" ca="1" si="43"/>
        <v>0</v>
      </c>
      <c r="CV61" s="10">
        <f t="shared" ca="1" si="47"/>
        <v>0</v>
      </c>
      <c r="CW61" s="10">
        <f t="shared" ca="1" si="44"/>
        <v>0</v>
      </c>
      <c r="CX61" s="10">
        <f t="shared" ca="1" si="45"/>
        <v>0</v>
      </c>
    </row>
    <row r="62" spans="2:102" x14ac:dyDescent="0.25">
      <c r="B62" s="152" t="str">
        <f t="shared" si="41"/>
        <v>eps_h</v>
      </c>
      <c r="C62" s="152" t="str">
        <f t="shared" si="40"/>
        <v>eps_h_14</v>
      </c>
      <c r="D62" s="12">
        <f t="shared" si="38"/>
        <v>62</v>
      </c>
      <c r="E62" s="12">
        <f t="shared" si="48"/>
        <v>14</v>
      </c>
      <c r="F62" s="1" cm="1">
        <f t="array" aca="1" ref="F62" ca="1">MMULT($F61:$CE61,INDIRECT("Policy.New!"&amp;F$3&amp;"4:"&amp;F$3&amp;"81"))</f>
        <v>0</v>
      </c>
      <c r="G62" s="1" cm="1">
        <f t="array" aca="1" ref="G62" ca="1">MMULT($F61:$CE61,INDIRECT("Policy.New!"&amp;G$3&amp;"4:"&amp;G$3&amp;"81"))</f>
        <v>0</v>
      </c>
      <c r="H62" s="1" cm="1">
        <f t="array" aca="1" ref="H62" ca="1">MMULT($F61:$CE61,INDIRECT("Policy.New!"&amp;H$3&amp;"4:"&amp;H$3&amp;"81"))</f>
        <v>0</v>
      </c>
      <c r="I62" s="1" cm="1">
        <f t="array" aca="1" ref="I62" ca="1">MMULT($F61:$CE61,INDIRECT("Policy.New!"&amp;I$3&amp;"4:"&amp;I$3&amp;"81"))</f>
        <v>0</v>
      </c>
      <c r="J62" s="1" cm="1">
        <f t="array" aca="1" ref="J62" ca="1">MMULT($F61:$CE61,INDIRECT("Policy.New!"&amp;J$3&amp;"4:"&amp;J$3&amp;"81"))</f>
        <v>0</v>
      </c>
      <c r="K62" s="1" cm="1">
        <f t="array" aca="1" ref="K62" ca="1">MMULT($F61:$CE61,INDIRECT("Policy.New!"&amp;K$3&amp;"4:"&amp;K$3&amp;"81"))</f>
        <v>0</v>
      </c>
      <c r="L62" s="1" cm="1">
        <f t="array" aca="1" ref="L62" ca="1">MMULT($F61:$CE61,INDIRECT("Policy.New!"&amp;L$3&amp;"4:"&amp;L$3&amp;"81"))</f>
        <v>0</v>
      </c>
      <c r="M62" s="1" cm="1">
        <f t="array" aca="1" ref="M62" ca="1">MMULT($F61:$CE61,INDIRECT("Policy.New!"&amp;M$3&amp;"4:"&amp;M$3&amp;"81"))</f>
        <v>0</v>
      </c>
      <c r="N62" s="1" cm="1">
        <f t="array" aca="1" ref="N62" ca="1">MMULT($F61:$CE61,INDIRECT("Policy.New!"&amp;N$3&amp;"4:"&amp;N$3&amp;"81"))</f>
        <v>0</v>
      </c>
      <c r="O62" s="1" cm="1">
        <f t="array" aca="1" ref="O62" ca="1">MMULT($F61:$CE61,INDIRECT("Policy.New!"&amp;O$3&amp;"4:"&amp;O$3&amp;"81"))</f>
        <v>0</v>
      </c>
      <c r="P62" s="1" cm="1">
        <f t="array" aca="1" ref="P62" ca="1">MMULT($F61:$CE61,INDIRECT("Policy.New!"&amp;P$3&amp;"4:"&amp;P$3&amp;"81"))</f>
        <v>0</v>
      </c>
      <c r="Q62" s="1" cm="1">
        <f t="array" aca="1" ref="Q62" ca="1">MMULT($F61:$CE61,INDIRECT("Policy.New!"&amp;Q$3&amp;"4:"&amp;Q$3&amp;"81"))</f>
        <v>0</v>
      </c>
      <c r="R62" s="1" cm="1">
        <f t="array" aca="1" ref="R62" ca="1">MMULT($F61:$CE61,INDIRECT("Policy.New!"&amp;R$3&amp;"4:"&amp;R$3&amp;"81"))</f>
        <v>0</v>
      </c>
      <c r="S62" s="1" cm="1">
        <f t="array" aca="1" ref="S62" ca="1">MMULT($F61:$CE61,INDIRECT("Policy.New!"&amp;S$3&amp;"4:"&amp;S$3&amp;"81"))</f>
        <v>0</v>
      </c>
      <c r="T62" s="1" cm="1">
        <f t="array" aca="1" ref="T62" ca="1">MMULT($F61:$CE61,INDIRECT("Policy.New!"&amp;T$3&amp;"4:"&amp;T$3&amp;"81"))</f>
        <v>0</v>
      </c>
      <c r="U62" s="1" cm="1">
        <f t="array" aca="1" ref="U62" ca="1">MMULT($F61:$CE61,INDIRECT("Policy.New!"&amp;U$3&amp;"4:"&amp;U$3&amp;"81"))</f>
        <v>0</v>
      </c>
      <c r="V62" s="1" cm="1">
        <f t="array" aca="1" ref="V62" ca="1">MMULT($F61:$CE61,INDIRECT("Policy.New!"&amp;V$3&amp;"4:"&amp;V$3&amp;"81"))</f>
        <v>0</v>
      </c>
      <c r="W62" s="5">
        <f t="shared" ca="1" si="49"/>
        <v>0</v>
      </c>
      <c r="X62" s="1">
        <f t="shared" ca="1" si="50"/>
        <v>0</v>
      </c>
      <c r="Y62" s="1">
        <f t="shared" ca="1" si="51"/>
        <v>0</v>
      </c>
      <c r="Z62" s="1">
        <f t="shared" ca="1" si="52"/>
        <v>0</v>
      </c>
      <c r="AA62" s="1">
        <f t="shared" ca="1" si="53"/>
        <v>0</v>
      </c>
      <c r="AB62" s="1">
        <f t="shared" ca="1" si="54"/>
        <v>0</v>
      </c>
      <c r="AC62" s="1">
        <f t="shared" ca="1" si="55"/>
        <v>0</v>
      </c>
      <c r="AD62" s="1">
        <f t="shared" ca="1" si="56"/>
        <v>0</v>
      </c>
      <c r="AE62" s="1">
        <f t="shared" ca="1" si="57"/>
        <v>0</v>
      </c>
      <c r="AF62" s="1">
        <f t="shared" ca="1" si="58"/>
        <v>0</v>
      </c>
      <c r="AG62" s="1">
        <f t="shared" ca="1" si="59"/>
        <v>0</v>
      </c>
      <c r="AH62" s="1">
        <f t="shared" ca="1" si="60"/>
        <v>0</v>
      </c>
      <c r="AI62" s="1">
        <f t="shared" ca="1" si="61"/>
        <v>0</v>
      </c>
      <c r="AJ62" s="1">
        <f t="shared" ca="1" si="62"/>
        <v>0</v>
      </c>
      <c r="AK62" s="1">
        <f t="shared" ca="1" si="63"/>
        <v>0</v>
      </c>
      <c r="AL62" s="1">
        <f t="shared" ca="1" si="64"/>
        <v>0</v>
      </c>
      <c r="AM62" s="1">
        <f t="shared" ca="1" si="65"/>
        <v>0</v>
      </c>
      <c r="AN62" s="1">
        <f t="shared" ca="1" si="66"/>
        <v>0</v>
      </c>
      <c r="AO62" s="1">
        <f t="shared" ca="1" si="67"/>
        <v>0</v>
      </c>
      <c r="AP62" s="1">
        <f t="shared" ca="1" si="68"/>
        <v>0</v>
      </c>
      <c r="AQ62" s="1">
        <f t="shared" ca="1" si="69"/>
        <v>0</v>
      </c>
      <c r="AR62" s="1">
        <f t="shared" ca="1" si="70"/>
        <v>0</v>
      </c>
      <c r="AS62" s="1">
        <f t="shared" ca="1" si="71"/>
        <v>0</v>
      </c>
      <c r="AT62" s="25">
        <f t="shared" ca="1" si="72"/>
        <v>0</v>
      </c>
      <c r="AU62" s="1" cm="1">
        <f t="array" aca="1" ref="AU62" ca="1">MMULT($F61:$CE61,INDIRECT("Policy.New!"&amp;AU$3&amp;"4:"&amp;AU$3&amp;"81"))</f>
        <v>0</v>
      </c>
      <c r="AV62" s="25" cm="1">
        <f t="array" aca="1" ref="AV62" ca="1">MMULT($F61:$CE61,INDIRECT("Policy.New!"&amp;AV$3&amp;"4:"&amp;AV$3&amp;"81"))</f>
        <v>0</v>
      </c>
      <c r="AW62" s="161">
        <v>0</v>
      </c>
      <c r="AX62" s="161">
        <v>0</v>
      </c>
      <c r="AY62" s="161">
        <f>INDEX(IRF.New!$D$7:$CN$374,MATCH('IRF AUX'!$E62,IRF.New!$C$7:$C$37,0),MATCH('IRF AUX'!$B62,IRF.New!$D$5:$CN$5,0))</f>
        <v>0</v>
      </c>
      <c r="AZ62" s="161">
        <v>0</v>
      </c>
      <c r="BA62" s="161">
        <v>0</v>
      </c>
      <c r="BB62" s="161">
        <v>0</v>
      </c>
      <c r="BC62" s="161">
        <v>0</v>
      </c>
      <c r="BD62" s="161">
        <v>0</v>
      </c>
      <c r="BE62" s="161">
        <v>0</v>
      </c>
      <c r="BF62" s="161">
        <v>0</v>
      </c>
      <c r="BG62" s="161">
        <v>0</v>
      </c>
      <c r="BH62" s="161">
        <v>0</v>
      </c>
      <c r="BI62" s="161">
        <v>0</v>
      </c>
      <c r="BJ62" s="161">
        <v>0</v>
      </c>
      <c r="BK62" s="161">
        <v>0</v>
      </c>
      <c r="BL62" s="161">
        <v>0</v>
      </c>
      <c r="BM62" s="161">
        <v>0</v>
      </c>
      <c r="BN62" s="161">
        <v>0</v>
      </c>
      <c r="BO62" s="161">
        <v>0</v>
      </c>
      <c r="BP62" s="161">
        <v>0</v>
      </c>
      <c r="BQ62" s="161">
        <v>0</v>
      </c>
      <c r="BR62" s="161">
        <v>0</v>
      </c>
      <c r="BS62" s="161">
        <v>0</v>
      </c>
      <c r="BT62" s="161">
        <v>0</v>
      </c>
      <c r="BU62" s="161">
        <v>0</v>
      </c>
      <c r="BV62" s="161">
        <v>0</v>
      </c>
      <c r="BW62" s="161">
        <v>0</v>
      </c>
      <c r="BX62" s="161">
        <v>0</v>
      </c>
      <c r="BY62" s="161">
        <v>0</v>
      </c>
      <c r="BZ62" s="161">
        <v>0</v>
      </c>
      <c r="CA62" s="161">
        <v>0</v>
      </c>
      <c r="CB62" s="161">
        <v>0</v>
      </c>
      <c r="CC62" s="161">
        <v>0</v>
      </c>
      <c r="CD62" s="161">
        <v>0</v>
      </c>
      <c r="CE62" s="163">
        <v>0</v>
      </c>
      <c r="CF62" s="1" cm="1">
        <f t="array" aca="1" ref="CF62" ca="1">MMULT($F61:$CE61,INDIRECT("Policy.New!"&amp;CF$3&amp;"4:"&amp;CF$3&amp;"81"))</f>
        <v>0</v>
      </c>
      <c r="CG62" s="1" cm="1">
        <f t="array" aca="1" ref="CG62" ca="1">MMULT($F61:$CE61,INDIRECT("Policy.New!"&amp;CG$3&amp;"4:"&amp;CG$3&amp;"81"))</f>
        <v>0</v>
      </c>
      <c r="CH62" s="1" cm="1">
        <f t="array" aca="1" ref="CH62" ca="1">MMULT($F61:$CE61,INDIRECT("Policy.New!"&amp;CH$3&amp;"4:"&amp;CH$3&amp;"81"))</f>
        <v>0</v>
      </c>
      <c r="CI62" s="1" cm="1">
        <f t="array" aca="1" ref="CI62" ca="1">MMULT($F61:$CE61,INDIRECT("Policy.New!"&amp;CI$3&amp;"4:"&amp;CI$3&amp;"81"))</f>
        <v>0</v>
      </c>
      <c r="CJ62" s="1" cm="1">
        <f t="array" aca="1" ref="CJ62" ca="1">MMULT($F61:$CE61,INDIRECT("Policy.New!"&amp;CJ$3&amp;"4:"&amp;CJ$3&amp;"81"))</f>
        <v>0</v>
      </c>
      <c r="CK62" s="1" cm="1">
        <f t="array" aca="1" ref="CK62" ca="1">MMULT($F61:$CE61,INDIRECT("Policy.New!"&amp;CK$3&amp;"4:"&amp;CK$3&amp;"81"))</f>
        <v>0</v>
      </c>
      <c r="CL62" s="1" cm="1">
        <f t="array" aca="1" ref="CL62" ca="1">MMULT($F61:$CE61,INDIRECT("Policy.New!"&amp;CL$3&amp;"4:"&amp;CL$3&amp;"81"))</f>
        <v>0</v>
      </c>
      <c r="CM62" s="1" cm="1">
        <f t="array" aca="1" ref="CM62" ca="1">MMULT($F61:$CE61,INDIRECT("Policy.New!"&amp;CM$3&amp;"4:"&amp;CM$3&amp;"81"))</f>
        <v>0</v>
      </c>
      <c r="CN62" s="1" cm="1">
        <f t="array" aca="1" ref="CN62" ca="1">MMULT($F61:$CE61,INDIRECT("Policy.New!"&amp;CN$3&amp;"4:"&amp;CN$3&amp;"81"))</f>
        <v>0</v>
      </c>
      <c r="CO62" s="1" cm="1">
        <f t="array" aca="1" ref="CO62" ca="1">MMULT($F61:$CE61,INDIRECT("Policy.New!"&amp;CO$3&amp;"4:"&amp;CO$3&amp;"81"))</f>
        <v>0</v>
      </c>
      <c r="CP62" s="1" cm="1">
        <f t="array" aca="1" ref="CP62" ca="1">MMULT($F61:$CE61,INDIRECT("Policy.New!"&amp;CP$3&amp;"4:"&amp;CP$3&amp;"81"))</f>
        <v>0</v>
      </c>
      <c r="CS62" s="1">
        <f t="shared" ca="1" si="42"/>
        <v>0</v>
      </c>
      <c r="CT62" s="1">
        <f t="shared" ca="1" si="46"/>
        <v>0</v>
      </c>
      <c r="CU62" s="1">
        <f t="shared" ca="1" si="43"/>
        <v>0</v>
      </c>
      <c r="CV62" s="1">
        <f t="shared" ca="1" si="47"/>
        <v>0</v>
      </c>
      <c r="CW62" s="1">
        <f t="shared" ca="1" si="44"/>
        <v>0</v>
      </c>
      <c r="CX62" s="1">
        <f t="shared" ca="1" si="45"/>
        <v>0</v>
      </c>
    </row>
    <row r="63" spans="2:102" x14ac:dyDescent="0.25">
      <c r="B63" s="152" t="str">
        <f t="shared" si="41"/>
        <v>eps_h</v>
      </c>
      <c r="C63" s="152" t="str">
        <f t="shared" si="40"/>
        <v>eps_h_15</v>
      </c>
      <c r="D63" s="12">
        <f t="shared" si="38"/>
        <v>63</v>
      </c>
      <c r="E63" s="12">
        <f t="shared" si="48"/>
        <v>15</v>
      </c>
      <c r="F63" s="1" cm="1">
        <f t="array" aca="1" ref="F63" ca="1">MMULT($F62:$CE62,INDIRECT("Policy.New!"&amp;F$3&amp;"4:"&amp;F$3&amp;"81"))</f>
        <v>0</v>
      </c>
      <c r="G63" s="1" cm="1">
        <f t="array" aca="1" ref="G63" ca="1">MMULT($F62:$CE62,INDIRECT("Policy.New!"&amp;G$3&amp;"4:"&amp;G$3&amp;"81"))</f>
        <v>0</v>
      </c>
      <c r="H63" s="1" cm="1">
        <f t="array" aca="1" ref="H63" ca="1">MMULT($F62:$CE62,INDIRECT("Policy.New!"&amp;H$3&amp;"4:"&amp;H$3&amp;"81"))</f>
        <v>0</v>
      </c>
      <c r="I63" s="1" cm="1">
        <f t="array" aca="1" ref="I63" ca="1">MMULT($F62:$CE62,INDIRECT("Policy.New!"&amp;I$3&amp;"4:"&amp;I$3&amp;"81"))</f>
        <v>0</v>
      </c>
      <c r="J63" s="1" cm="1">
        <f t="array" aca="1" ref="J63" ca="1">MMULT($F62:$CE62,INDIRECT("Policy.New!"&amp;J$3&amp;"4:"&amp;J$3&amp;"81"))</f>
        <v>0</v>
      </c>
      <c r="K63" s="1" cm="1">
        <f t="array" aca="1" ref="K63" ca="1">MMULT($F62:$CE62,INDIRECT("Policy.New!"&amp;K$3&amp;"4:"&amp;K$3&amp;"81"))</f>
        <v>0</v>
      </c>
      <c r="L63" s="1" cm="1">
        <f t="array" aca="1" ref="L63" ca="1">MMULT($F62:$CE62,INDIRECT("Policy.New!"&amp;L$3&amp;"4:"&amp;L$3&amp;"81"))</f>
        <v>0</v>
      </c>
      <c r="M63" s="1" cm="1">
        <f t="array" aca="1" ref="M63" ca="1">MMULT($F62:$CE62,INDIRECT("Policy.New!"&amp;M$3&amp;"4:"&amp;M$3&amp;"81"))</f>
        <v>0</v>
      </c>
      <c r="N63" s="1" cm="1">
        <f t="array" aca="1" ref="N63" ca="1">MMULT($F62:$CE62,INDIRECT("Policy.New!"&amp;N$3&amp;"4:"&amp;N$3&amp;"81"))</f>
        <v>0</v>
      </c>
      <c r="O63" s="1" cm="1">
        <f t="array" aca="1" ref="O63" ca="1">MMULT($F62:$CE62,INDIRECT("Policy.New!"&amp;O$3&amp;"4:"&amp;O$3&amp;"81"))</f>
        <v>0</v>
      </c>
      <c r="P63" s="1" cm="1">
        <f t="array" aca="1" ref="P63" ca="1">MMULT($F62:$CE62,INDIRECT("Policy.New!"&amp;P$3&amp;"4:"&amp;P$3&amp;"81"))</f>
        <v>0</v>
      </c>
      <c r="Q63" s="1" cm="1">
        <f t="array" aca="1" ref="Q63" ca="1">MMULT($F62:$CE62,INDIRECT("Policy.New!"&amp;Q$3&amp;"4:"&amp;Q$3&amp;"81"))</f>
        <v>0</v>
      </c>
      <c r="R63" s="1" cm="1">
        <f t="array" aca="1" ref="R63" ca="1">MMULT($F62:$CE62,INDIRECT("Policy.New!"&amp;R$3&amp;"4:"&amp;R$3&amp;"81"))</f>
        <v>0</v>
      </c>
      <c r="S63" s="1" cm="1">
        <f t="array" aca="1" ref="S63" ca="1">MMULT($F62:$CE62,INDIRECT("Policy.New!"&amp;S$3&amp;"4:"&amp;S$3&amp;"81"))</f>
        <v>0</v>
      </c>
      <c r="T63" s="1" cm="1">
        <f t="array" aca="1" ref="T63" ca="1">MMULT($F62:$CE62,INDIRECT("Policy.New!"&amp;T$3&amp;"4:"&amp;T$3&amp;"81"))</f>
        <v>0</v>
      </c>
      <c r="U63" s="1" cm="1">
        <f t="array" aca="1" ref="U63" ca="1">MMULT($F62:$CE62,INDIRECT("Policy.New!"&amp;U$3&amp;"4:"&amp;U$3&amp;"81"))</f>
        <v>0</v>
      </c>
      <c r="V63" s="1" cm="1">
        <f t="array" aca="1" ref="V63" ca="1">MMULT($F62:$CE62,INDIRECT("Policy.New!"&amp;V$3&amp;"4:"&amp;V$3&amp;"81"))</f>
        <v>0</v>
      </c>
      <c r="W63" s="5">
        <f t="shared" ca="1" si="49"/>
        <v>0</v>
      </c>
      <c r="X63" s="1">
        <f t="shared" ca="1" si="50"/>
        <v>0</v>
      </c>
      <c r="Y63" s="1">
        <f t="shared" ca="1" si="51"/>
        <v>0</v>
      </c>
      <c r="Z63" s="1">
        <f t="shared" ca="1" si="52"/>
        <v>0</v>
      </c>
      <c r="AA63" s="1">
        <f t="shared" ca="1" si="53"/>
        <v>0</v>
      </c>
      <c r="AB63" s="1">
        <f t="shared" ca="1" si="54"/>
        <v>0</v>
      </c>
      <c r="AC63" s="1">
        <f t="shared" ca="1" si="55"/>
        <v>0</v>
      </c>
      <c r="AD63" s="1">
        <f t="shared" ca="1" si="56"/>
        <v>0</v>
      </c>
      <c r="AE63" s="1">
        <f t="shared" ca="1" si="57"/>
        <v>0</v>
      </c>
      <c r="AF63" s="1">
        <f t="shared" ca="1" si="58"/>
        <v>0</v>
      </c>
      <c r="AG63" s="1">
        <f t="shared" ca="1" si="59"/>
        <v>0</v>
      </c>
      <c r="AH63" s="1">
        <f t="shared" ca="1" si="60"/>
        <v>0</v>
      </c>
      <c r="AI63" s="1">
        <f t="shared" ca="1" si="61"/>
        <v>0</v>
      </c>
      <c r="AJ63" s="1">
        <f t="shared" ca="1" si="62"/>
        <v>0</v>
      </c>
      <c r="AK63" s="1">
        <f t="shared" ca="1" si="63"/>
        <v>0</v>
      </c>
      <c r="AL63" s="1">
        <f t="shared" ca="1" si="64"/>
        <v>0</v>
      </c>
      <c r="AM63" s="1">
        <f t="shared" ca="1" si="65"/>
        <v>0</v>
      </c>
      <c r="AN63" s="1">
        <f t="shared" ca="1" si="66"/>
        <v>0</v>
      </c>
      <c r="AO63" s="1">
        <f t="shared" ca="1" si="67"/>
        <v>0</v>
      </c>
      <c r="AP63" s="1">
        <f t="shared" ca="1" si="68"/>
        <v>0</v>
      </c>
      <c r="AQ63" s="1">
        <f t="shared" ca="1" si="69"/>
        <v>0</v>
      </c>
      <c r="AR63" s="1">
        <f t="shared" ca="1" si="70"/>
        <v>0</v>
      </c>
      <c r="AS63" s="1">
        <f t="shared" ca="1" si="71"/>
        <v>0</v>
      </c>
      <c r="AT63" s="25">
        <f t="shared" ca="1" si="72"/>
        <v>0</v>
      </c>
      <c r="AU63" s="1" cm="1">
        <f t="array" aca="1" ref="AU63" ca="1">MMULT($F62:$CE62,INDIRECT("Policy.New!"&amp;AU$3&amp;"4:"&amp;AU$3&amp;"81"))</f>
        <v>0</v>
      </c>
      <c r="AV63" s="25" cm="1">
        <f t="array" aca="1" ref="AV63" ca="1">MMULT($F62:$CE62,INDIRECT("Policy.New!"&amp;AV$3&amp;"4:"&amp;AV$3&amp;"81"))</f>
        <v>0</v>
      </c>
      <c r="AW63" s="161">
        <v>0</v>
      </c>
      <c r="AX63" s="161">
        <v>0</v>
      </c>
      <c r="AY63" s="161">
        <f>INDEX(IRF.New!$D$7:$CN$374,MATCH('IRF AUX'!$E63,IRF.New!$C$7:$C$37,0),MATCH('IRF AUX'!$B63,IRF.New!$D$5:$CN$5,0))</f>
        <v>0</v>
      </c>
      <c r="AZ63" s="161">
        <v>0</v>
      </c>
      <c r="BA63" s="161">
        <v>0</v>
      </c>
      <c r="BB63" s="161">
        <v>0</v>
      </c>
      <c r="BC63" s="161">
        <v>0</v>
      </c>
      <c r="BD63" s="161">
        <v>0</v>
      </c>
      <c r="BE63" s="161">
        <v>0</v>
      </c>
      <c r="BF63" s="161">
        <v>0</v>
      </c>
      <c r="BG63" s="161">
        <v>0</v>
      </c>
      <c r="BH63" s="161">
        <v>0</v>
      </c>
      <c r="BI63" s="161">
        <v>0</v>
      </c>
      <c r="BJ63" s="161">
        <v>0</v>
      </c>
      <c r="BK63" s="161">
        <v>0</v>
      </c>
      <c r="BL63" s="161">
        <v>0</v>
      </c>
      <c r="BM63" s="161">
        <v>0</v>
      </c>
      <c r="BN63" s="161">
        <v>0</v>
      </c>
      <c r="BO63" s="161">
        <v>0</v>
      </c>
      <c r="BP63" s="161">
        <v>0</v>
      </c>
      <c r="BQ63" s="161">
        <v>0</v>
      </c>
      <c r="BR63" s="161">
        <v>0</v>
      </c>
      <c r="BS63" s="161">
        <v>0</v>
      </c>
      <c r="BT63" s="161">
        <v>0</v>
      </c>
      <c r="BU63" s="161">
        <v>0</v>
      </c>
      <c r="BV63" s="161">
        <v>0</v>
      </c>
      <c r="BW63" s="161">
        <v>0</v>
      </c>
      <c r="BX63" s="161">
        <v>0</v>
      </c>
      <c r="BY63" s="161">
        <v>0</v>
      </c>
      <c r="BZ63" s="161">
        <v>0</v>
      </c>
      <c r="CA63" s="161">
        <v>0</v>
      </c>
      <c r="CB63" s="161">
        <v>0</v>
      </c>
      <c r="CC63" s="161">
        <v>0</v>
      </c>
      <c r="CD63" s="161">
        <v>0</v>
      </c>
      <c r="CE63" s="163">
        <v>0</v>
      </c>
      <c r="CF63" s="1" cm="1">
        <f t="array" aca="1" ref="CF63" ca="1">MMULT($F62:$CE62,INDIRECT("Policy.New!"&amp;CF$3&amp;"4:"&amp;CF$3&amp;"81"))</f>
        <v>0</v>
      </c>
      <c r="CG63" s="1" cm="1">
        <f t="array" aca="1" ref="CG63" ca="1">MMULT($F62:$CE62,INDIRECT("Policy.New!"&amp;CG$3&amp;"4:"&amp;CG$3&amp;"81"))</f>
        <v>0</v>
      </c>
      <c r="CH63" s="1" cm="1">
        <f t="array" aca="1" ref="CH63" ca="1">MMULT($F62:$CE62,INDIRECT("Policy.New!"&amp;CH$3&amp;"4:"&amp;CH$3&amp;"81"))</f>
        <v>0</v>
      </c>
      <c r="CI63" s="1" cm="1">
        <f t="array" aca="1" ref="CI63" ca="1">MMULT($F62:$CE62,INDIRECT("Policy.New!"&amp;CI$3&amp;"4:"&amp;CI$3&amp;"81"))</f>
        <v>0</v>
      </c>
      <c r="CJ63" s="1" cm="1">
        <f t="array" aca="1" ref="CJ63" ca="1">MMULT($F62:$CE62,INDIRECT("Policy.New!"&amp;CJ$3&amp;"4:"&amp;CJ$3&amp;"81"))</f>
        <v>0</v>
      </c>
      <c r="CK63" s="1" cm="1">
        <f t="array" aca="1" ref="CK63" ca="1">MMULT($F62:$CE62,INDIRECT("Policy.New!"&amp;CK$3&amp;"4:"&amp;CK$3&amp;"81"))</f>
        <v>0</v>
      </c>
      <c r="CL63" s="1" cm="1">
        <f t="array" aca="1" ref="CL63" ca="1">MMULT($F62:$CE62,INDIRECT("Policy.New!"&amp;CL$3&amp;"4:"&amp;CL$3&amp;"81"))</f>
        <v>0</v>
      </c>
      <c r="CM63" s="1" cm="1">
        <f t="array" aca="1" ref="CM63" ca="1">MMULT($F62:$CE62,INDIRECT("Policy.New!"&amp;CM$3&amp;"4:"&amp;CM$3&amp;"81"))</f>
        <v>0</v>
      </c>
      <c r="CN63" s="1" cm="1">
        <f t="array" aca="1" ref="CN63" ca="1">MMULT($F62:$CE62,INDIRECT("Policy.New!"&amp;CN$3&amp;"4:"&amp;CN$3&amp;"81"))</f>
        <v>0</v>
      </c>
      <c r="CO63" s="1" cm="1">
        <f t="array" aca="1" ref="CO63" ca="1">MMULT($F62:$CE62,INDIRECT("Policy.New!"&amp;CO$3&amp;"4:"&amp;CO$3&amp;"81"))</f>
        <v>0</v>
      </c>
      <c r="CP63" s="1" cm="1">
        <f t="array" aca="1" ref="CP63" ca="1">MMULT($F62:$CE62,INDIRECT("Policy.New!"&amp;CP$3&amp;"4:"&amp;CP$3&amp;"81"))</f>
        <v>0</v>
      </c>
      <c r="CS63" s="1">
        <f t="shared" ca="1" si="42"/>
        <v>0</v>
      </c>
      <c r="CT63" s="1">
        <f t="shared" ca="1" si="46"/>
        <v>0</v>
      </c>
      <c r="CU63" s="1">
        <f t="shared" ca="1" si="43"/>
        <v>0</v>
      </c>
      <c r="CV63" s="1">
        <f t="shared" ca="1" si="47"/>
        <v>0</v>
      </c>
      <c r="CW63" s="1">
        <f t="shared" ca="1" si="44"/>
        <v>0</v>
      </c>
      <c r="CX63" s="1">
        <f t="shared" ca="1" si="45"/>
        <v>0</v>
      </c>
    </row>
    <row r="64" spans="2:102" x14ac:dyDescent="0.25">
      <c r="B64" s="153" t="str">
        <f t="shared" si="41"/>
        <v>eps_h</v>
      </c>
      <c r="C64" s="153" t="str">
        <f t="shared" si="40"/>
        <v>eps_h_16</v>
      </c>
      <c r="D64" s="13">
        <f t="shared" si="38"/>
        <v>64</v>
      </c>
      <c r="E64" s="13">
        <f t="shared" si="48"/>
        <v>16</v>
      </c>
      <c r="F64" s="14" cm="1">
        <f t="array" aca="1" ref="F64" ca="1">MMULT($F63:$CE63,INDIRECT("Policy.New!"&amp;F$3&amp;"4:"&amp;F$3&amp;"81"))</f>
        <v>0</v>
      </c>
      <c r="G64" s="14" cm="1">
        <f t="array" aca="1" ref="G64" ca="1">MMULT($F63:$CE63,INDIRECT("Policy.New!"&amp;G$3&amp;"4:"&amp;G$3&amp;"81"))</f>
        <v>0</v>
      </c>
      <c r="H64" s="14" cm="1">
        <f t="array" aca="1" ref="H64" ca="1">MMULT($F63:$CE63,INDIRECT("Policy.New!"&amp;H$3&amp;"4:"&amp;H$3&amp;"81"))</f>
        <v>0</v>
      </c>
      <c r="I64" s="14" cm="1">
        <f t="array" aca="1" ref="I64" ca="1">MMULT($F63:$CE63,INDIRECT("Policy.New!"&amp;I$3&amp;"4:"&amp;I$3&amp;"81"))</f>
        <v>0</v>
      </c>
      <c r="J64" s="14" cm="1">
        <f t="array" aca="1" ref="J64" ca="1">MMULT($F63:$CE63,INDIRECT("Policy.New!"&amp;J$3&amp;"4:"&amp;J$3&amp;"81"))</f>
        <v>0</v>
      </c>
      <c r="K64" s="14" cm="1">
        <f t="array" aca="1" ref="K64" ca="1">MMULT($F63:$CE63,INDIRECT("Policy.New!"&amp;K$3&amp;"4:"&amp;K$3&amp;"81"))</f>
        <v>0</v>
      </c>
      <c r="L64" s="14" cm="1">
        <f t="array" aca="1" ref="L64" ca="1">MMULT($F63:$CE63,INDIRECT("Policy.New!"&amp;L$3&amp;"4:"&amp;L$3&amp;"81"))</f>
        <v>0</v>
      </c>
      <c r="M64" s="14" cm="1">
        <f t="array" aca="1" ref="M64" ca="1">MMULT($F63:$CE63,INDIRECT("Policy.New!"&amp;M$3&amp;"4:"&amp;M$3&amp;"81"))</f>
        <v>0</v>
      </c>
      <c r="N64" s="14" cm="1">
        <f t="array" aca="1" ref="N64" ca="1">MMULT($F63:$CE63,INDIRECT("Policy.New!"&amp;N$3&amp;"4:"&amp;N$3&amp;"81"))</f>
        <v>0</v>
      </c>
      <c r="O64" s="14" cm="1">
        <f t="array" aca="1" ref="O64" ca="1">MMULT($F63:$CE63,INDIRECT("Policy.New!"&amp;O$3&amp;"4:"&amp;O$3&amp;"81"))</f>
        <v>0</v>
      </c>
      <c r="P64" s="14" cm="1">
        <f t="array" aca="1" ref="P64" ca="1">MMULT($F63:$CE63,INDIRECT("Policy.New!"&amp;P$3&amp;"4:"&amp;P$3&amp;"81"))</f>
        <v>0</v>
      </c>
      <c r="Q64" s="14" cm="1">
        <f t="array" aca="1" ref="Q64" ca="1">MMULT($F63:$CE63,INDIRECT("Policy.New!"&amp;Q$3&amp;"4:"&amp;Q$3&amp;"81"))</f>
        <v>0</v>
      </c>
      <c r="R64" s="14" cm="1">
        <f t="array" aca="1" ref="R64" ca="1">MMULT($F63:$CE63,INDIRECT("Policy.New!"&amp;R$3&amp;"4:"&amp;R$3&amp;"81"))</f>
        <v>0</v>
      </c>
      <c r="S64" s="14" cm="1">
        <f t="array" aca="1" ref="S64" ca="1">MMULT($F63:$CE63,INDIRECT("Policy.New!"&amp;S$3&amp;"4:"&amp;S$3&amp;"81"))</f>
        <v>0</v>
      </c>
      <c r="T64" s="14" cm="1">
        <f t="array" aca="1" ref="T64" ca="1">MMULT($F63:$CE63,INDIRECT("Policy.New!"&amp;T$3&amp;"4:"&amp;T$3&amp;"81"))</f>
        <v>0</v>
      </c>
      <c r="U64" s="14" cm="1">
        <f t="array" aca="1" ref="U64" ca="1">MMULT($F63:$CE63,INDIRECT("Policy.New!"&amp;U$3&amp;"4:"&amp;U$3&amp;"81"))</f>
        <v>0</v>
      </c>
      <c r="V64" s="14" cm="1">
        <f t="array" aca="1" ref="V64" ca="1">MMULT($F63:$CE63,INDIRECT("Policy.New!"&amp;V$3&amp;"4:"&amp;V$3&amp;"81"))</f>
        <v>0</v>
      </c>
      <c r="W64" s="15">
        <f t="shared" ca="1" si="49"/>
        <v>0</v>
      </c>
      <c r="X64" s="14">
        <f t="shared" ca="1" si="50"/>
        <v>0</v>
      </c>
      <c r="Y64" s="14">
        <f t="shared" ca="1" si="51"/>
        <v>0</v>
      </c>
      <c r="Z64" s="14">
        <f t="shared" ca="1" si="52"/>
        <v>0</v>
      </c>
      <c r="AA64" s="14">
        <f t="shared" ca="1" si="53"/>
        <v>0</v>
      </c>
      <c r="AB64" s="14">
        <f t="shared" ca="1" si="54"/>
        <v>0</v>
      </c>
      <c r="AC64" s="14">
        <f t="shared" ca="1" si="55"/>
        <v>0</v>
      </c>
      <c r="AD64" s="14">
        <f t="shared" ca="1" si="56"/>
        <v>0</v>
      </c>
      <c r="AE64" s="14">
        <f t="shared" ca="1" si="57"/>
        <v>0</v>
      </c>
      <c r="AF64" s="14">
        <f t="shared" ca="1" si="58"/>
        <v>0</v>
      </c>
      <c r="AG64" s="14">
        <f t="shared" ca="1" si="59"/>
        <v>0</v>
      </c>
      <c r="AH64" s="14">
        <f t="shared" ca="1" si="60"/>
        <v>0</v>
      </c>
      <c r="AI64" s="14">
        <f t="shared" ca="1" si="61"/>
        <v>0</v>
      </c>
      <c r="AJ64" s="14">
        <f t="shared" ca="1" si="62"/>
        <v>0</v>
      </c>
      <c r="AK64" s="14">
        <f t="shared" ca="1" si="63"/>
        <v>0</v>
      </c>
      <c r="AL64" s="14">
        <f t="shared" ca="1" si="64"/>
        <v>0</v>
      </c>
      <c r="AM64" s="14">
        <f t="shared" ca="1" si="65"/>
        <v>0</v>
      </c>
      <c r="AN64" s="14">
        <f t="shared" ca="1" si="66"/>
        <v>0</v>
      </c>
      <c r="AO64" s="14">
        <f t="shared" ca="1" si="67"/>
        <v>0</v>
      </c>
      <c r="AP64" s="14">
        <f t="shared" ca="1" si="68"/>
        <v>0</v>
      </c>
      <c r="AQ64" s="14">
        <f t="shared" ca="1" si="69"/>
        <v>0</v>
      </c>
      <c r="AR64" s="14">
        <f t="shared" ca="1" si="70"/>
        <v>0</v>
      </c>
      <c r="AS64" s="14">
        <f t="shared" ca="1" si="71"/>
        <v>0</v>
      </c>
      <c r="AT64" s="26">
        <f t="shared" ca="1" si="72"/>
        <v>0</v>
      </c>
      <c r="AU64" s="14" cm="1">
        <f t="array" aca="1" ref="AU64" ca="1">MMULT($F63:$CE63,INDIRECT("Policy.New!"&amp;AU$3&amp;"4:"&amp;AU$3&amp;"81"))</f>
        <v>0</v>
      </c>
      <c r="AV64" s="26" cm="1">
        <f t="array" aca="1" ref="AV64" ca="1">MMULT($F63:$CE63,INDIRECT("Policy.New!"&amp;AV$3&amp;"4:"&amp;AV$3&amp;"81"))</f>
        <v>0</v>
      </c>
      <c r="AW64" s="164">
        <v>0</v>
      </c>
      <c r="AX64" s="164">
        <v>0</v>
      </c>
      <c r="AY64" s="164">
        <f>INDEX(IRF.New!$D$7:$CN$374,MATCH('IRF AUX'!$E64,IRF.New!$C$7:$C$37,0),MATCH('IRF AUX'!$B64,IRF.New!$D$5:$CN$5,0))</f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5">
        <v>0</v>
      </c>
      <c r="CF64" s="14" cm="1">
        <f t="array" aca="1" ref="CF64" ca="1">MMULT($F63:$CE63,INDIRECT("Policy.New!"&amp;CF$3&amp;"4:"&amp;CF$3&amp;"81"))</f>
        <v>0</v>
      </c>
      <c r="CG64" s="14" cm="1">
        <f t="array" aca="1" ref="CG64" ca="1">MMULT($F63:$CE63,INDIRECT("Policy.New!"&amp;CG$3&amp;"4:"&amp;CG$3&amp;"81"))</f>
        <v>0</v>
      </c>
      <c r="CH64" s="14" cm="1">
        <f t="array" aca="1" ref="CH64" ca="1">MMULT($F63:$CE63,INDIRECT("Policy.New!"&amp;CH$3&amp;"4:"&amp;CH$3&amp;"81"))</f>
        <v>0</v>
      </c>
      <c r="CI64" s="14" cm="1">
        <f t="array" aca="1" ref="CI64" ca="1">MMULT($F63:$CE63,INDIRECT("Policy.New!"&amp;CI$3&amp;"4:"&amp;CI$3&amp;"81"))</f>
        <v>0</v>
      </c>
      <c r="CJ64" s="14" cm="1">
        <f t="array" aca="1" ref="CJ64" ca="1">MMULT($F63:$CE63,INDIRECT("Policy.New!"&amp;CJ$3&amp;"4:"&amp;CJ$3&amp;"81"))</f>
        <v>0</v>
      </c>
      <c r="CK64" s="14" cm="1">
        <f t="array" aca="1" ref="CK64" ca="1">MMULT($F63:$CE63,INDIRECT("Policy.New!"&amp;CK$3&amp;"4:"&amp;CK$3&amp;"81"))</f>
        <v>0</v>
      </c>
      <c r="CL64" s="14" cm="1">
        <f t="array" aca="1" ref="CL64" ca="1">MMULT($F63:$CE63,INDIRECT("Policy.New!"&amp;CL$3&amp;"4:"&amp;CL$3&amp;"81"))</f>
        <v>0</v>
      </c>
      <c r="CM64" s="14" cm="1">
        <f t="array" aca="1" ref="CM64" ca="1">MMULT($F63:$CE63,INDIRECT("Policy.New!"&amp;CM$3&amp;"4:"&amp;CM$3&amp;"81"))</f>
        <v>0</v>
      </c>
      <c r="CN64" s="14" cm="1">
        <f t="array" aca="1" ref="CN64" ca="1">MMULT($F63:$CE63,INDIRECT("Policy.New!"&amp;CN$3&amp;"4:"&amp;CN$3&amp;"81"))</f>
        <v>0</v>
      </c>
      <c r="CO64" s="14" cm="1">
        <f t="array" aca="1" ref="CO64" ca="1">MMULT($F63:$CE63,INDIRECT("Policy.New!"&amp;CO$3&amp;"4:"&amp;CO$3&amp;"81"))</f>
        <v>0</v>
      </c>
      <c r="CP64" s="14" cm="1">
        <f t="array" aca="1" ref="CP64" ca="1">MMULT($F63:$CE63,INDIRECT("Policy.New!"&amp;CP$3&amp;"4:"&amp;CP$3&amp;"81"))</f>
        <v>0</v>
      </c>
      <c r="CS64" s="14">
        <f t="shared" ca="1" si="42"/>
        <v>0</v>
      </c>
      <c r="CT64" s="14">
        <f t="shared" ca="1" si="46"/>
        <v>0</v>
      </c>
      <c r="CU64" s="14">
        <f t="shared" ca="1" si="43"/>
        <v>0</v>
      </c>
      <c r="CV64" s="14">
        <f t="shared" ca="1" si="47"/>
        <v>0</v>
      </c>
      <c r="CW64" s="14">
        <f t="shared" ca="1" si="44"/>
        <v>0</v>
      </c>
      <c r="CX64" s="14">
        <f t="shared" ca="1" si="45"/>
        <v>0</v>
      </c>
    </row>
    <row r="65" spans="2:102" x14ac:dyDescent="0.25">
      <c r="B65" s="151" t="str">
        <f t="shared" si="41"/>
        <v>eps_h</v>
      </c>
      <c r="C65" s="151" t="str">
        <f t="shared" si="40"/>
        <v>eps_h_17</v>
      </c>
      <c r="D65" s="9">
        <f t="shared" si="38"/>
        <v>65</v>
      </c>
      <c r="E65" s="9">
        <f t="shared" si="48"/>
        <v>17</v>
      </c>
      <c r="F65" s="10" cm="1">
        <f t="array" aca="1" ref="F65" ca="1">MMULT($F64:$CE64,INDIRECT("Policy.New!"&amp;F$3&amp;"4:"&amp;F$3&amp;"81"))</f>
        <v>0</v>
      </c>
      <c r="G65" s="10" cm="1">
        <f t="array" aca="1" ref="G65" ca="1">MMULT($F64:$CE64,INDIRECT("Policy.New!"&amp;G$3&amp;"4:"&amp;G$3&amp;"81"))</f>
        <v>0</v>
      </c>
      <c r="H65" s="10" cm="1">
        <f t="array" aca="1" ref="H65" ca="1">MMULT($F64:$CE64,INDIRECT("Policy.New!"&amp;H$3&amp;"4:"&amp;H$3&amp;"81"))</f>
        <v>0</v>
      </c>
      <c r="I65" s="10" cm="1">
        <f t="array" aca="1" ref="I65" ca="1">MMULT($F64:$CE64,INDIRECT("Policy.New!"&amp;I$3&amp;"4:"&amp;I$3&amp;"81"))</f>
        <v>0</v>
      </c>
      <c r="J65" s="10" cm="1">
        <f t="array" aca="1" ref="J65" ca="1">MMULT($F64:$CE64,INDIRECT("Policy.New!"&amp;J$3&amp;"4:"&amp;J$3&amp;"81"))</f>
        <v>0</v>
      </c>
      <c r="K65" s="10" cm="1">
        <f t="array" aca="1" ref="K65" ca="1">MMULT($F64:$CE64,INDIRECT("Policy.New!"&amp;K$3&amp;"4:"&amp;K$3&amp;"81"))</f>
        <v>0</v>
      </c>
      <c r="L65" s="10" cm="1">
        <f t="array" aca="1" ref="L65" ca="1">MMULT($F64:$CE64,INDIRECT("Policy.New!"&amp;L$3&amp;"4:"&amp;L$3&amp;"81"))</f>
        <v>0</v>
      </c>
      <c r="M65" s="10" cm="1">
        <f t="array" aca="1" ref="M65" ca="1">MMULT($F64:$CE64,INDIRECT("Policy.New!"&amp;M$3&amp;"4:"&amp;M$3&amp;"81"))</f>
        <v>0</v>
      </c>
      <c r="N65" s="10" cm="1">
        <f t="array" aca="1" ref="N65" ca="1">MMULT($F64:$CE64,INDIRECT("Policy.New!"&amp;N$3&amp;"4:"&amp;N$3&amp;"81"))</f>
        <v>0</v>
      </c>
      <c r="O65" s="10" cm="1">
        <f t="array" aca="1" ref="O65" ca="1">MMULT($F64:$CE64,INDIRECT("Policy.New!"&amp;O$3&amp;"4:"&amp;O$3&amp;"81"))</f>
        <v>0</v>
      </c>
      <c r="P65" s="10" cm="1">
        <f t="array" aca="1" ref="P65" ca="1">MMULT($F64:$CE64,INDIRECT("Policy.New!"&amp;P$3&amp;"4:"&amp;P$3&amp;"81"))</f>
        <v>0</v>
      </c>
      <c r="Q65" s="10" cm="1">
        <f t="array" aca="1" ref="Q65" ca="1">MMULT($F64:$CE64,INDIRECT("Policy.New!"&amp;Q$3&amp;"4:"&amp;Q$3&amp;"81"))</f>
        <v>0</v>
      </c>
      <c r="R65" s="10" cm="1">
        <f t="array" aca="1" ref="R65" ca="1">MMULT($F64:$CE64,INDIRECT("Policy.New!"&amp;R$3&amp;"4:"&amp;R$3&amp;"81"))</f>
        <v>0</v>
      </c>
      <c r="S65" s="10" cm="1">
        <f t="array" aca="1" ref="S65" ca="1">MMULT($F64:$CE64,INDIRECT("Policy.New!"&amp;S$3&amp;"4:"&amp;S$3&amp;"81"))</f>
        <v>0</v>
      </c>
      <c r="T65" s="10" cm="1">
        <f t="array" aca="1" ref="T65" ca="1">MMULT($F64:$CE64,INDIRECT("Policy.New!"&amp;T$3&amp;"4:"&amp;T$3&amp;"81"))</f>
        <v>0</v>
      </c>
      <c r="U65" s="10" cm="1">
        <f t="array" aca="1" ref="U65" ca="1">MMULT($F64:$CE64,INDIRECT("Policy.New!"&amp;U$3&amp;"4:"&amp;U$3&amp;"81"))</f>
        <v>0</v>
      </c>
      <c r="V65" s="10" cm="1">
        <f t="array" aca="1" ref="V65" ca="1">MMULT($F64:$CE64,INDIRECT("Policy.New!"&amp;V$3&amp;"4:"&amp;V$3&amp;"81"))</f>
        <v>0</v>
      </c>
      <c r="W65" s="11">
        <f t="shared" ca="1" si="49"/>
        <v>0</v>
      </c>
      <c r="X65" s="10">
        <f t="shared" ca="1" si="50"/>
        <v>0</v>
      </c>
      <c r="Y65" s="10">
        <f t="shared" ca="1" si="51"/>
        <v>0</v>
      </c>
      <c r="Z65" s="10">
        <f t="shared" ca="1" si="52"/>
        <v>0</v>
      </c>
      <c r="AA65" s="10">
        <f t="shared" ca="1" si="53"/>
        <v>0</v>
      </c>
      <c r="AB65" s="10">
        <f t="shared" ca="1" si="54"/>
        <v>0</v>
      </c>
      <c r="AC65" s="10">
        <f t="shared" ca="1" si="55"/>
        <v>0</v>
      </c>
      <c r="AD65" s="10">
        <f t="shared" ca="1" si="56"/>
        <v>0</v>
      </c>
      <c r="AE65" s="10">
        <f t="shared" ca="1" si="57"/>
        <v>0</v>
      </c>
      <c r="AF65" s="10">
        <f t="shared" ca="1" si="58"/>
        <v>0</v>
      </c>
      <c r="AG65" s="10">
        <f t="shared" ca="1" si="59"/>
        <v>0</v>
      </c>
      <c r="AH65" s="10">
        <f t="shared" ca="1" si="60"/>
        <v>0</v>
      </c>
      <c r="AI65" s="10">
        <f t="shared" ca="1" si="61"/>
        <v>0</v>
      </c>
      <c r="AJ65" s="10">
        <f t="shared" ca="1" si="62"/>
        <v>0</v>
      </c>
      <c r="AK65" s="10">
        <f t="shared" ca="1" si="63"/>
        <v>0</v>
      </c>
      <c r="AL65" s="10">
        <f t="shared" ca="1" si="64"/>
        <v>0</v>
      </c>
      <c r="AM65" s="10">
        <f t="shared" ca="1" si="65"/>
        <v>0</v>
      </c>
      <c r="AN65" s="10">
        <f t="shared" ca="1" si="66"/>
        <v>0</v>
      </c>
      <c r="AO65" s="10">
        <f t="shared" ca="1" si="67"/>
        <v>0</v>
      </c>
      <c r="AP65" s="10">
        <f t="shared" ca="1" si="68"/>
        <v>0</v>
      </c>
      <c r="AQ65" s="10">
        <f t="shared" ca="1" si="69"/>
        <v>0</v>
      </c>
      <c r="AR65" s="10">
        <f t="shared" ca="1" si="70"/>
        <v>0</v>
      </c>
      <c r="AS65" s="10">
        <f t="shared" ca="1" si="71"/>
        <v>0</v>
      </c>
      <c r="AT65" s="24">
        <f t="shared" ca="1" si="72"/>
        <v>0</v>
      </c>
      <c r="AU65" s="10" cm="1">
        <f t="array" aca="1" ref="AU65" ca="1">MMULT($F64:$CE64,INDIRECT("Policy.New!"&amp;AU$3&amp;"4:"&amp;AU$3&amp;"81"))</f>
        <v>0</v>
      </c>
      <c r="AV65" s="24" cm="1">
        <f t="array" aca="1" ref="AV65" ca="1">MMULT($F64:$CE64,INDIRECT("Policy.New!"&amp;AV$3&amp;"4:"&amp;AV$3&amp;"81"))</f>
        <v>0</v>
      </c>
      <c r="AW65" s="160">
        <v>0</v>
      </c>
      <c r="AX65" s="160">
        <v>0</v>
      </c>
      <c r="AY65" s="160">
        <f>INDEX(IRF.New!$D$7:$CN$374,MATCH('IRF AUX'!$E65,IRF.New!$C$7:$C$37,0),MATCH('IRF AUX'!$B65,IRF.New!$D$5:$CN$5,0))</f>
        <v>0</v>
      </c>
      <c r="AZ65" s="160">
        <v>0</v>
      </c>
      <c r="BA65" s="160">
        <v>0</v>
      </c>
      <c r="BB65" s="160">
        <v>0</v>
      </c>
      <c r="BC65" s="160">
        <v>0</v>
      </c>
      <c r="BD65" s="160">
        <v>0</v>
      </c>
      <c r="BE65" s="160">
        <v>0</v>
      </c>
      <c r="BF65" s="160">
        <v>0</v>
      </c>
      <c r="BG65" s="160">
        <v>0</v>
      </c>
      <c r="BH65" s="160">
        <v>0</v>
      </c>
      <c r="BI65" s="160">
        <v>0</v>
      </c>
      <c r="BJ65" s="160">
        <v>0</v>
      </c>
      <c r="BK65" s="160">
        <v>0</v>
      </c>
      <c r="BL65" s="160">
        <v>0</v>
      </c>
      <c r="BM65" s="160">
        <v>0</v>
      </c>
      <c r="BN65" s="160">
        <v>0</v>
      </c>
      <c r="BO65" s="160">
        <v>0</v>
      </c>
      <c r="BP65" s="160">
        <v>0</v>
      </c>
      <c r="BQ65" s="160">
        <v>0</v>
      </c>
      <c r="BR65" s="160">
        <v>0</v>
      </c>
      <c r="BS65" s="160">
        <v>0</v>
      </c>
      <c r="BT65" s="160">
        <v>0</v>
      </c>
      <c r="BU65" s="160">
        <v>0</v>
      </c>
      <c r="BV65" s="160">
        <v>0</v>
      </c>
      <c r="BW65" s="160">
        <v>0</v>
      </c>
      <c r="BX65" s="160">
        <v>0</v>
      </c>
      <c r="BY65" s="160">
        <v>0</v>
      </c>
      <c r="BZ65" s="160">
        <v>0</v>
      </c>
      <c r="CA65" s="160">
        <v>0</v>
      </c>
      <c r="CB65" s="160">
        <v>0</v>
      </c>
      <c r="CC65" s="160">
        <v>0</v>
      </c>
      <c r="CD65" s="160">
        <v>0</v>
      </c>
      <c r="CE65" s="162">
        <v>0</v>
      </c>
      <c r="CF65" s="10" cm="1">
        <f t="array" aca="1" ref="CF65" ca="1">MMULT($F64:$CE64,INDIRECT("Policy.New!"&amp;CF$3&amp;"4:"&amp;CF$3&amp;"81"))</f>
        <v>0</v>
      </c>
      <c r="CG65" s="10" cm="1">
        <f t="array" aca="1" ref="CG65" ca="1">MMULT($F64:$CE64,INDIRECT("Policy.New!"&amp;CG$3&amp;"4:"&amp;CG$3&amp;"81"))</f>
        <v>0</v>
      </c>
      <c r="CH65" s="10" cm="1">
        <f t="array" aca="1" ref="CH65" ca="1">MMULT($F64:$CE64,INDIRECT("Policy.New!"&amp;CH$3&amp;"4:"&amp;CH$3&amp;"81"))</f>
        <v>0</v>
      </c>
      <c r="CI65" s="10" cm="1">
        <f t="array" aca="1" ref="CI65" ca="1">MMULT($F64:$CE64,INDIRECT("Policy.New!"&amp;CI$3&amp;"4:"&amp;CI$3&amp;"81"))</f>
        <v>0</v>
      </c>
      <c r="CJ65" s="10" cm="1">
        <f t="array" aca="1" ref="CJ65" ca="1">MMULT($F64:$CE64,INDIRECT("Policy.New!"&amp;CJ$3&amp;"4:"&amp;CJ$3&amp;"81"))</f>
        <v>0</v>
      </c>
      <c r="CK65" s="10" cm="1">
        <f t="array" aca="1" ref="CK65" ca="1">MMULT($F64:$CE64,INDIRECT("Policy.New!"&amp;CK$3&amp;"4:"&amp;CK$3&amp;"81"))</f>
        <v>0</v>
      </c>
      <c r="CL65" s="10" cm="1">
        <f t="array" aca="1" ref="CL65" ca="1">MMULT($F64:$CE64,INDIRECT("Policy.New!"&amp;CL$3&amp;"4:"&amp;CL$3&amp;"81"))</f>
        <v>0</v>
      </c>
      <c r="CM65" s="10" cm="1">
        <f t="array" aca="1" ref="CM65" ca="1">MMULT($F64:$CE64,INDIRECT("Policy.New!"&amp;CM$3&amp;"4:"&amp;CM$3&amp;"81"))</f>
        <v>0</v>
      </c>
      <c r="CN65" s="10" cm="1">
        <f t="array" aca="1" ref="CN65" ca="1">MMULT($F64:$CE64,INDIRECT("Policy.New!"&amp;CN$3&amp;"4:"&amp;CN$3&amp;"81"))</f>
        <v>0</v>
      </c>
      <c r="CO65" s="10" cm="1">
        <f t="array" aca="1" ref="CO65" ca="1">MMULT($F64:$CE64,INDIRECT("Policy.New!"&amp;CO$3&amp;"4:"&amp;CO$3&amp;"81"))</f>
        <v>0</v>
      </c>
      <c r="CP65" s="10" cm="1">
        <f t="array" aca="1" ref="CP65" ca="1">MMULT($F64:$CE64,INDIRECT("Policy.New!"&amp;CP$3&amp;"4:"&amp;CP$3&amp;"81"))</f>
        <v>0</v>
      </c>
      <c r="CS65" s="10">
        <f t="shared" ca="1" si="42"/>
        <v>0</v>
      </c>
      <c r="CT65" s="10">
        <f t="shared" ca="1" si="46"/>
        <v>0</v>
      </c>
      <c r="CU65" s="10">
        <f t="shared" ca="1" si="43"/>
        <v>0</v>
      </c>
      <c r="CV65" s="10">
        <f t="shared" ca="1" si="47"/>
        <v>0</v>
      </c>
      <c r="CW65" s="10">
        <f t="shared" ca="1" si="44"/>
        <v>0</v>
      </c>
      <c r="CX65" s="10">
        <f t="shared" ca="1" si="45"/>
        <v>0</v>
      </c>
    </row>
    <row r="66" spans="2:102" x14ac:dyDescent="0.25">
      <c r="B66" s="152" t="str">
        <f t="shared" si="41"/>
        <v>eps_h</v>
      </c>
      <c r="C66" s="152" t="str">
        <f t="shared" si="40"/>
        <v>eps_h_18</v>
      </c>
      <c r="D66" s="12">
        <f t="shared" si="38"/>
        <v>66</v>
      </c>
      <c r="E66" s="12">
        <f t="shared" si="48"/>
        <v>18</v>
      </c>
      <c r="F66" s="1" cm="1">
        <f t="array" aca="1" ref="F66" ca="1">MMULT($F65:$CE65,INDIRECT("Policy.New!"&amp;F$3&amp;"4:"&amp;F$3&amp;"81"))</f>
        <v>0</v>
      </c>
      <c r="G66" s="1" cm="1">
        <f t="array" aca="1" ref="G66" ca="1">MMULT($F65:$CE65,INDIRECT("Policy.New!"&amp;G$3&amp;"4:"&amp;G$3&amp;"81"))</f>
        <v>0</v>
      </c>
      <c r="H66" s="1" cm="1">
        <f t="array" aca="1" ref="H66" ca="1">MMULT($F65:$CE65,INDIRECT("Policy.New!"&amp;H$3&amp;"4:"&amp;H$3&amp;"81"))</f>
        <v>0</v>
      </c>
      <c r="I66" s="1" cm="1">
        <f t="array" aca="1" ref="I66" ca="1">MMULT($F65:$CE65,INDIRECT("Policy.New!"&amp;I$3&amp;"4:"&amp;I$3&amp;"81"))</f>
        <v>0</v>
      </c>
      <c r="J66" s="1" cm="1">
        <f t="array" aca="1" ref="J66" ca="1">MMULT($F65:$CE65,INDIRECT("Policy.New!"&amp;J$3&amp;"4:"&amp;J$3&amp;"81"))</f>
        <v>0</v>
      </c>
      <c r="K66" s="1" cm="1">
        <f t="array" aca="1" ref="K66" ca="1">MMULT($F65:$CE65,INDIRECT("Policy.New!"&amp;K$3&amp;"4:"&amp;K$3&amp;"81"))</f>
        <v>0</v>
      </c>
      <c r="L66" s="1" cm="1">
        <f t="array" aca="1" ref="L66" ca="1">MMULT($F65:$CE65,INDIRECT("Policy.New!"&amp;L$3&amp;"4:"&amp;L$3&amp;"81"))</f>
        <v>0</v>
      </c>
      <c r="M66" s="1" cm="1">
        <f t="array" aca="1" ref="M66" ca="1">MMULT($F65:$CE65,INDIRECT("Policy.New!"&amp;M$3&amp;"4:"&amp;M$3&amp;"81"))</f>
        <v>0</v>
      </c>
      <c r="N66" s="1" cm="1">
        <f t="array" aca="1" ref="N66" ca="1">MMULT($F65:$CE65,INDIRECT("Policy.New!"&amp;N$3&amp;"4:"&amp;N$3&amp;"81"))</f>
        <v>0</v>
      </c>
      <c r="O66" s="1" cm="1">
        <f t="array" aca="1" ref="O66" ca="1">MMULT($F65:$CE65,INDIRECT("Policy.New!"&amp;O$3&amp;"4:"&amp;O$3&amp;"81"))</f>
        <v>0</v>
      </c>
      <c r="P66" s="1" cm="1">
        <f t="array" aca="1" ref="P66" ca="1">MMULT($F65:$CE65,INDIRECT("Policy.New!"&amp;P$3&amp;"4:"&amp;P$3&amp;"81"))</f>
        <v>0</v>
      </c>
      <c r="Q66" s="1" cm="1">
        <f t="array" aca="1" ref="Q66" ca="1">MMULT($F65:$CE65,INDIRECT("Policy.New!"&amp;Q$3&amp;"4:"&amp;Q$3&amp;"81"))</f>
        <v>0</v>
      </c>
      <c r="R66" s="1" cm="1">
        <f t="array" aca="1" ref="R66" ca="1">MMULT($F65:$CE65,INDIRECT("Policy.New!"&amp;R$3&amp;"4:"&amp;R$3&amp;"81"))</f>
        <v>0</v>
      </c>
      <c r="S66" s="1" cm="1">
        <f t="array" aca="1" ref="S66" ca="1">MMULT($F65:$CE65,INDIRECT("Policy.New!"&amp;S$3&amp;"4:"&amp;S$3&amp;"81"))</f>
        <v>0</v>
      </c>
      <c r="T66" s="1" cm="1">
        <f t="array" aca="1" ref="T66" ca="1">MMULT($F65:$CE65,INDIRECT("Policy.New!"&amp;T$3&amp;"4:"&amp;T$3&amp;"81"))</f>
        <v>0</v>
      </c>
      <c r="U66" s="1" cm="1">
        <f t="array" aca="1" ref="U66" ca="1">MMULT($F65:$CE65,INDIRECT("Policy.New!"&amp;U$3&amp;"4:"&amp;U$3&amp;"81"))</f>
        <v>0</v>
      </c>
      <c r="V66" s="1" cm="1">
        <f t="array" aca="1" ref="V66" ca="1">MMULT($F65:$CE65,INDIRECT("Policy.New!"&amp;V$3&amp;"4:"&amp;V$3&amp;"81"))</f>
        <v>0</v>
      </c>
      <c r="W66" s="5">
        <f t="shared" ca="1" si="49"/>
        <v>0</v>
      </c>
      <c r="X66" s="1">
        <f t="shared" ca="1" si="50"/>
        <v>0</v>
      </c>
      <c r="Y66" s="1">
        <f t="shared" ca="1" si="51"/>
        <v>0</v>
      </c>
      <c r="Z66" s="1">
        <f t="shared" ca="1" si="52"/>
        <v>0</v>
      </c>
      <c r="AA66" s="1">
        <f t="shared" ca="1" si="53"/>
        <v>0</v>
      </c>
      <c r="AB66" s="1">
        <f t="shared" ca="1" si="54"/>
        <v>0</v>
      </c>
      <c r="AC66" s="1">
        <f t="shared" ca="1" si="55"/>
        <v>0</v>
      </c>
      <c r="AD66" s="1">
        <f t="shared" ca="1" si="56"/>
        <v>0</v>
      </c>
      <c r="AE66" s="1">
        <f t="shared" ca="1" si="57"/>
        <v>0</v>
      </c>
      <c r="AF66" s="1">
        <f t="shared" ca="1" si="58"/>
        <v>0</v>
      </c>
      <c r="AG66" s="1">
        <f t="shared" ca="1" si="59"/>
        <v>0</v>
      </c>
      <c r="AH66" s="1">
        <f t="shared" ca="1" si="60"/>
        <v>0</v>
      </c>
      <c r="AI66" s="1">
        <f t="shared" ca="1" si="61"/>
        <v>0</v>
      </c>
      <c r="AJ66" s="1">
        <f t="shared" ca="1" si="62"/>
        <v>0</v>
      </c>
      <c r="AK66" s="1">
        <f t="shared" ca="1" si="63"/>
        <v>0</v>
      </c>
      <c r="AL66" s="1">
        <f t="shared" ca="1" si="64"/>
        <v>0</v>
      </c>
      <c r="AM66" s="1">
        <f t="shared" ca="1" si="65"/>
        <v>0</v>
      </c>
      <c r="AN66" s="1">
        <f t="shared" ca="1" si="66"/>
        <v>0</v>
      </c>
      <c r="AO66" s="1">
        <f t="shared" ca="1" si="67"/>
        <v>0</v>
      </c>
      <c r="AP66" s="1">
        <f t="shared" ca="1" si="68"/>
        <v>0</v>
      </c>
      <c r="AQ66" s="1">
        <f t="shared" ca="1" si="69"/>
        <v>0</v>
      </c>
      <c r="AR66" s="1">
        <f t="shared" ca="1" si="70"/>
        <v>0</v>
      </c>
      <c r="AS66" s="1">
        <f t="shared" ca="1" si="71"/>
        <v>0</v>
      </c>
      <c r="AT66" s="25">
        <f t="shared" ca="1" si="72"/>
        <v>0</v>
      </c>
      <c r="AU66" s="1" cm="1">
        <f t="array" aca="1" ref="AU66" ca="1">MMULT($F65:$CE65,INDIRECT("Policy.New!"&amp;AU$3&amp;"4:"&amp;AU$3&amp;"81"))</f>
        <v>0</v>
      </c>
      <c r="AV66" s="25" cm="1">
        <f t="array" aca="1" ref="AV66" ca="1">MMULT($F65:$CE65,INDIRECT("Policy.New!"&amp;AV$3&amp;"4:"&amp;AV$3&amp;"81"))</f>
        <v>0</v>
      </c>
      <c r="AW66" s="161">
        <v>0</v>
      </c>
      <c r="AX66" s="161">
        <v>0</v>
      </c>
      <c r="AY66" s="161">
        <f>INDEX(IRF.New!$D$7:$CN$374,MATCH('IRF AUX'!$E66,IRF.New!$C$7:$C$37,0),MATCH('IRF AUX'!$B66,IRF.New!$D$5:$CN$5,0))</f>
        <v>0</v>
      </c>
      <c r="AZ66" s="161">
        <v>0</v>
      </c>
      <c r="BA66" s="161">
        <v>0</v>
      </c>
      <c r="BB66" s="161">
        <v>0</v>
      </c>
      <c r="BC66" s="161">
        <v>0</v>
      </c>
      <c r="BD66" s="161">
        <v>0</v>
      </c>
      <c r="BE66" s="161">
        <v>0</v>
      </c>
      <c r="BF66" s="161">
        <v>0</v>
      </c>
      <c r="BG66" s="161">
        <v>0</v>
      </c>
      <c r="BH66" s="161">
        <v>0</v>
      </c>
      <c r="BI66" s="161">
        <v>0</v>
      </c>
      <c r="BJ66" s="161">
        <v>0</v>
      </c>
      <c r="BK66" s="161">
        <v>0</v>
      </c>
      <c r="BL66" s="161">
        <v>0</v>
      </c>
      <c r="BM66" s="161">
        <v>0</v>
      </c>
      <c r="BN66" s="161">
        <v>0</v>
      </c>
      <c r="BO66" s="161">
        <v>0</v>
      </c>
      <c r="BP66" s="161">
        <v>0</v>
      </c>
      <c r="BQ66" s="161">
        <v>0</v>
      </c>
      <c r="BR66" s="161">
        <v>0</v>
      </c>
      <c r="BS66" s="161">
        <v>0</v>
      </c>
      <c r="BT66" s="161">
        <v>0</v>
      </c>
      <c r="BU66" s="161">
        <v>0</v>
      </c>
      <c r="BV66" s="161">
        <v>0</v>
      </c>
      <c r="BW66" s="161">
        <v>0</v>
      </c>
      <c r="BX66" s="161">
        <v>0</v>
      </c>
      <c r="BY66" s="161">
        <v>0</v>
      </c>
      <c r="BZ66" s="161">
        <v>0</v>
      </c>
      <c r="CA66" s="161">
        <v>0</v>
      </c>
      <c r="CB66" s="161">
        <v>0</v>
      </c>
      <c r="CC66" s="161">
        <v>0</v>
      </c>
      <c r="CD66" s="161">
        <v>0</v>
      </c>
      <c r="CE66" s="163">
        <v>0</v>
      </c>
      <c r="CF66" s="1" cm="1">
        <f t="array" aca="1" ref="CF66" ca="1">MMULT($F65:$CE65,INDIRECT("Policy.New!"&amp;CF$3&amp;"4:"&amp;CF$3&amp;"81"))</f>
        <v>0</v>
      </c>
      <c r="CG66" s="1" cm="1">
        <f t="array" aca="1" ref="CG66" ca="1">MMULT($F65:$CE65,INDIRECT("Policy.New!"&amp;CG$3&amp;"4:"&amp;CG$3&amp;"81"))</f>
        <v>0</v>
      </c>
      <c r="CH66" s="1" cm="1">
        <f t="array" aca="1" ref="CH66" ca="1">MMULT($F65:$CE65,INDIRECT("Policy.New!"&amp;CH$3&amp;"4:"&amp;CH$3&amp;"81"))</f>
        <v>0</v>
      </c>
      <c r="CI66" s="1" cm="1">
        <f t="array" aca="1" ref="CI66" ca="1">MMULT($F65:$CE65,INDIRECT("Policy.New!"&amp;CI$3&amp;"4:"&amp;CI$3&amp;"81"))</f>
        <v>0</v>
      </c>
      <c r="CJ66" s="1" cm="1">
        <f t="array" aca="1" ref="CJ66" ca="1">MMULT($F65:$CE65,INDIRECT("Policy.New!"&amp;CJ$3&amp;"4:"&amp;CJ$3&amp;"81"))</f>
        <v>0</v>
      </c>
      <c r="CK66" s="1" cm="1">
        <f t="array" aca="1" ref="CK66" ca="1">MMULT($F65:$CE65,INDIRECT("Policy.New!"&amp;CK$3&amp;"4:"&amp;CK$3&amp;"81"))</f>
        <v>0</v>
      </c>
      <c r="CL66" s="1" cm="1">
        <f t="array" aca="1" ref="CL66" ca="1">MMULT($F65:$CE65,INDIRECT("Policy.New!"&amp;CL$3&amp;"4:"&amp;CL$3&amp;"81"))</f>
        <v>0</v>
      </c>
      <c r="CM66" s="1" cm="1">
        <f t="array" aca="1" ref="CM66" ca="1">MMULT($F65:$CE65,INDIRECT("Policy.New!"&amp;CM$3&amp;"4:"&amp;CM$3&amp;"81"))</f>
        <v>0</v>
      </c>
      <c r="CN66" s="1" cm="1">
        <f t="array" aca="1" ref="CN66" ca="1">MMULT($F65:$CE65,INDIRECT("Policy.New!"&amp;CN$3&amp;"4:"&amp;CN$3&amp;"81"))</f>
        <v>0</v>
      </c>
      <c r="CO66" s="1" cm="1">
        <f t="array" aca="1" ref="CO66" ca="1">MMULT($F65:$CE65,INDIRECT("Policy.New!"&amp;CO$3&amp;"4:"&amp;CO$3&amp;"81"))</f>
        <v>0</v>
      </c>
      <c r="CP66" s="1" cm="1">
        <f t="array" aca="1" ref="CP66" ca="1">MMULT($F65:$CE65,INDIRECT("Policy.New!"&amp;CP$3&amp;"4:"&amp;CP$3&amp;"81"))</f>
        <v>0</v>
      </c>
      <c r="CS66" s="1">
        <f t="shared" ca="1" si="42"/>
        <v>0</v>
      </c>
      <c r="CT66" s="1">
        <f t="shared" ca="1" si="46"/>
        <v>0</v>
      </c>
      <c r="CU66" s="1">
        <f t="shared" ca="1" si="43"/>
        <v>0</v>
      </c>
      <c r="CV66" s="1">
        <f t="shared" ca="1" si="47"/>
        <v>0</v>
      </c>
      <c r="CW66" s="1">
        <f t="shared" ca="1" si="44"/>
        <v>0</v>
      </c>
      <c r="CX66" s="1">
        <f t="shared" ca="1" si="45"/>
        <v>0</v>
      </c>
    </row>
    <row r="67" spans="2:102" x14ac:dyDescent="0.25">
      <c r="B67" s="152" t="str">
        <f t="shared" si="41"/>
        <v>eps_h</v>
      </c>
      <c r="C67" s="152" t="str">
        <f t="shared" si="40"/>
        <v>eps_h_19</v>
      </c>
      <c r="D67" s="12">
        <f t="shared" si="38"/>
        <v>67</v>
      </c>
      <c r="E67" s="12">
        <f t="shared" si="48"/>
        <v>19</v>
      </c>
      <c r="F67" s="1" cm="1">
        <f t="array" aca="1" ref="F67" ca="1">MMULT($F66:$CE66,INDIRECT("Policy.New!"&amp;F$3&amp;"4:"&amp;F$3&amp;"81"))</f>
        <v>0</v>
      </c>
      <c r="G67" s="1" cm="1">
        <f t="array" aca="1" ref="G67" ca="1">MMULT($F66:$CE66,INDIRECT("Policy.New!"&amp;G$3&amp;"4:"&amp;G$3&amp;"81"))</f>
        <v>0</v>
      </c>
      <c r="H67" s="1" cm="1">
        <f t="array" aca="1" ref="H67" ca="1">MMULT($F66:$CE66,INDIRECT("Policy.New!"&amp;H$3&amp;"4:"&amp;H$3&amp;"81"))</f>
        <v>0</v>
      </c>
      <c r="I67" s="1" cm="1">
        <f t="array" aca="1" ref="I67" ca="1">MMULT($F66:$CE66,INDIRECT("Policy.New!"&amp;I$3&amp;"4:"&amp;I$3&amp;"81"))</f>
        <v>0</v>
      </c>
      <c r="J67" s="1" cm="1">
        <f t="array" aca="1" ref="J67" ca="1">MMULT($F66:$CE66,INDIRECT("Policy.New!"&amp;J$3&amp;"4:"&amp;J$3&amp;"81"))</f>
        <v>0</v>
      </c>
      <c r="K67" s="1" cm="1">
        <f t="array" aca="1" ref="K67" ca="1">MMULT($F66:$CE66,INDIRECT("Policy.New!"&amp;K$3&amp;"4:"&amp;K$3&amp;"81"))</f>
        <v>0</v>
      </c>
      <c r="L67" s="1" cm="1">
        <f t="array" aca="1" ref="L67" ca="1">MMULT($F66:$CE66,INDIRECT("Policy.New!"&amp;L$3&amp;"4:"&amp;L$3&amp;"81"))</f>
        <v>0</v>
      </c>
      <c r="M67" s="1" cm="1">
        <f t="array" aca="1" ref="M67" ca="1">MMULT($F66:$CE66,INDIRECT("Policy.New!"&amp;M$3&amp;"4:"&amp;M$3&amp;"81"))</f>
        <v>0</v>
      </c>
      <c r="N67" s="1" cm="1">
        <f t="array" aca="1" ref="N67" ca="1">MMULT($F66:$CE66,INDIRECT("Policy.New!"&amp;N$3&amp;"4:"&amp;N$3&amp;"81"))</f>
        <v>0</v>
      </c>
      <c r="O67" s="1" cm="1">
        <f t="array" aca="1" ref="O67" ca="1">MMULT($F66:$CE66,INDIRECT("Policy.New!"&amp;O$3&amp;"4:"&amp;O$3&amp;"81"))</f>
        <v>0</v>
      </c>
      <c r="P67" s="1" cm="1">
        <f t="array" aca="1" ref="P67" ca="1">MMULT($F66:$CE66,INDIRECT("Policy.New!"&amp;P$3&amp;"4:"&amp;P$3&amp;"81"))</f>
        <v>0</v>
      </c>
      <c r="Q67" s="1" cm="1">
        <f t="array" aca="1" ref="Q67" ca="1">MMULT($F66:$CE66,INDIRECT("Policy.New!"&amp;Q$3&amp;"4:"&amp;Q$3&amp;"81"))</f>
        <v>0</v>
      </c>
      <c r="R67" s="1" cm="1">
        <f t="array" aca="1" ref="R67" ca="1">MMULT($F66:$CE66,INDIRECT("Policy.New!"&amp;R$3&amp;"4:"&amp;R$3&amp;"81"))</f>
        <v>0</v>
      </c>
      <c r="S67" s="1" cm="1">
        <f t="array" aca="1" ref="S67" ca="1">MMULT($F66:$CE66,INDIRECT("Policy.New!"&amp;S$3&amp;"4:"&amp;S$3&amp;"81"))</f>
        <v>0</v>
      </c>
      <c r="T67" s="1" cm="1">
        <f t="array" aca="1" ref="T67" ca="1">MMULT($F66:$CE66,INDIRECT("Policy.New!"&amp;T$3&amp;"4:"&amp;T$3&amp;"81"))</f>
        <v>0</v>
      </c>
      <c r="U67" s="1" cm="1">
        <f t="array" aca="1" ref="U67" ca="1">MMULT($F66:$CE66,INDIRECT("Policy.New!"&amp;U$3&amp;"4:"&amp;U$3&amp;"81"))</f>
        <v>0</v>
      </c>
      <c r="V67" s="1" cm="1">
        <f t="array" aca="1" ref="V67" ca="1">MMULT($F66:$CE66,INDIRECT("Policy.New!"&amp;V$3&amp;"4:"&amp;V$3&amp;"81"))</f>
        <v>0</v>
      </c>
      <c r="W67" s="5">
        <f t="shared" ca="1" si="49"/>
        <v>0</v>
      </c>
      <c r="X67" s="1">
        <f t="shared" ca="1" si="50"/>
        <v>0</v>
      </c>
      <c r="Y67" s="1">
        <f t="shared" ca="1" si="51"/>
        <v>0</v>
      </c>
      <c r="Z67" s="1">
        <f t="shared" ca="1" si="52"/>
        <v>0</v>
      </c>
      <c r="AA67" s="1">
        <f t="shared" ca="1" si="53"/>
        <v>0</v>
      </c>
      <c r="AB67" s="1">
        <f t="shared" ca="1" si="54"/>
        <v>0</v>
      </c>
      <c r="AC67" s="1">
        <f t="shared" ca="1" si="55"/>
        <v>0</v>
      </c>
      <c r="AD67" s="1">
        <f t="shared" ca="1" si="56"/>
        <v>0</v>
      </c>
      <c r="AE67" s="1">
        <f t="shared" ca="1" si="57"/>
        <v>0</v>
      </c>
      <c r="AF67" s="1">
        <f t="shared" ca="1" si="58"/>
        <v>0</v>
      </c>
      <c r="AG67" s="1">
        <f t="shared" ca="1" si="59"/>
        <v>0</v>
      </c>
      <c r="AH67" s="1">
        <f t="shared" ca="1" si="60"/>
        <v>0</v>
      </c>
      <c r="AI67" s="1">
        <f t="shared" ca="1" si="61"/>
        <v>0</v>
      </c>
      <c r="AJ67" s="1">
        <f t="shared" ca="1" si="62"/>
        <v>0</v>
      </c>
      <c r="AK67" s="1">
        <f t="shared" ca="1" si="63"/>
        <v>0</v>
      </c>
      <c r="AL67" s="1">
        <f t="shared" ca="1" si="64"/>
        <v>0</v>
      </c>
      <c r="AM67" s="1">
        <f t="shared" ca="1" si="65"/>
        <v>0</v>
      </c>
      <c r="AN67" s="1">
        <f t="shared" ca="1" si="66"/>
        <v>0</v>
      </c>
      <c r="AO67" s="1">
        <f t="shared" ca="1" si="67"/>
        <v>0</v>
      </c>
      <c r="AP67" s="1">
        <f t="shared" ca="1" si="68"/>
        <v>0</v>
      </c>
      <c r="AQ67" s="1">
        <f t="shared" ca="1" si="69"/>
        <v>0</v>
      </c>
      <c r="AR67" s="1">
        <f t="shared" ca="1" si="70"/>
        <v>0</v>
      </c>
      <c r="AS67" s="1">
        <f t="shared" ca="1" si="71"/>
        <v>0</v>
      </c>
      <c r="AT67" s="25">
        <f t="shared" ca="1" si="72"/>
        <v>0</v>
      </c>
      <c r="AU67" s="1" cm="1">
        <f t="array" aca="1" ref="AU67" ca="1">MMULT($F66:$CE66,INDIRECT("Policy.New!"&amp;AU$3&amp;"4:"&amp;AU$3&amp;"81"))</f>
        <v>0</v>
      </c>
      <c r="AV67" s="25" cm="1">
        <f t="array" aca="1" ref="AV67" ca="1">MMULT($F66:$CE66,INDIRECT("Policy.New!"&amp;AV$3&amp;"4:"&amp;AV$3&amp;"81"))</f>
        <v>0</v>
      </c>
      <c r="AW67" s="161">
        <v>0</v>
      </c>
      <c r="AX67" s="161">
        <v>0</v>
      </c>
      <c r="AY67" s="161">
        <f>INDEX(IRF.New!$D$7:$CN$374,MATCH('IRF AUX'!$E67,IRF.New!$C$7:$C$37,0),MATCH('IRF AUX'!$B67,IRF.New!$D$5:$CN$5,0))</f>
        <v>0</v>
      </c>
      <c r="AZ67" s="161">
        <v>0</v>
      </c>
      <c r="BA67" s="161">
        <v>0</v>
      </c>
      <c r="BB67" s="161">
        <v>0</v>
      </c>
      <c r="BC67" s="161">
        <v>0</v>
      </c>
      <c r="BD67" s="161">
        <v>0</v>
      </c>
      <c r="BE67" s="161">
        <v>0</v>
      </c>
      <c r="BF67" s="161">
        <v>0</v>
      </c>
      <c r="BG67" s="161">
        <v>0</v>
      </c>
      <c r="BH67" s="161">
        <v>0</v>
      </c>
      <c r="BI67" s="161">
        <v>0</v>
      </c>
      <c r="BJ67" s="161">
        <v>0</v>
      </c>
      <c r="BK67" s="161">
        <v>0</v>
      </c>
      <c r="BL67" s="161">
        <v>0</v>
      </c>
      <c r="BM67" s="161">
        <v>0</v>
      </c>
      <c r="BN67" s="161">
        <v>0</v>
      </c>
      <c r="BO67" s="161">
        <v>0</v>
      </c>
      <c r="BP67" s="161">
        <v>0</v>
      </c>
      <c r="BQ67" s="161">
        <v>0</v>
      </c>
      <c r="BR67" s="161">
        <v>0</v>
      </c>
      <c r="BS67" s="161">
        <v>0</v>
      </c>
      <c r="BT67" s="161">
        <v>0</v>
      </c>
      <c r="BU67" s="161">
        <v>0</v>
      </c>
      <c r="BV67" s="161">
        <v>0</v>
      </c>
      <c r="BW67" s="161">
        <v>0</v>
      </c>
      <c r="BX67" s="161">
        <v>0</v>
      </c>
      <c r="BY67" s="161">
        <v>0</v>
      </c>
      <c r="BZ67" s="161">
        <v>0</v>
      </c>
      <c r="CA67" s="161">
        <v>0</v>
      </c>
      <c r="CB67" s="161">
        <v>0</v>
      </c>
      <c r="CC67" s="161">
        <v>0</v>
      </c>
      <c r="CD67" s="161">
        <v>0</v>
      </c>
      <c r="CE67" s="163">
        <v>0</v>
      </c>
      <c r="CF67" s="1" cm="1">
        <f t="array" aca="1" ref="CF67" ca="1">MMULT($F66:$CE66,INDIRECT("Policy.New!"&amp;CF$3&amp;"4:"&amp;CF$3&amp;"81"))</f>
        <v>0</v>
      </c>
      <c r="CG67" s="1" cm="1">
        <f t="array" aca="1" ref="CG67" ca="1">MMULT($F66:$CE66,INDIRECT("Policy.New!"&amp;CG$3&amp;"4:"&amp;CG$3&amp;"81"))</f>
        <v>0</v>
      </c>
      <c r="CH67" s="1" cm="1">
        <f t="array" aca="1" ref="CH67" ca="1">MMULT($F66:$CE66,INDIRECT("Policy.New!"&amp;CH$3&amp;"4:"&amp;CH$3&amp;"81"))</f>
        <v>0</v>
      </c>
      <c r="CI67" s="1" cm="1">
        <f t="array" aca="1" ref="CI67" ca="1">MMULT($F66:$CE66,INDIRECT("Policy.New!"&amp;CI$3&amp;"4:"&amp;CI$3&amp;"81"))</f>
        <v>0</v>
      </c>
      <c r="CJ67" s="1" cm="1">
        <f t="array" aca="1" ref="CJ67" ca="1">MMULT($F66:$CE66,INDIRECT("Policy.New!"&amp;CJ$3&amp;"4:"&amp;CJ$3&amp;"81"))</f>
        <v>0</v>
      </c>
      <c r="CK67" s="1" cm="1">
        <f t="array" aca="1" ref="CK67" ca="1">MMULT($F66:$CE66,INDIRECT("Policy.New!"&amp;CK$3&amp;"4:"&amp;CK$3&amp;"81"))</f>
        <v>0</v>
      </c>
      <c r="CL67" s="1" cm="1">
        <f t="array" aca="1" ref="CL67" ca="1">MMULT($F66:$CE66,INDIRECT("Policy.New!"&amp;CL$3&amp;"4:"&amp;CL$3&amp;"81"))</f>
        <v>0</v>
      </c>
      <c r="CM67" s="1" cm="1">
        <f t="array" aca="1" ref="CM67" ca="1">MMULT($F66:$CE66,INDIRECT("Policy.New!"&amp;CM$3&amp;"4:"&amp;CM$3&amp;"81"))</f>
        <v>0</v>
      </c>
      <c r="CN67" s="1" cm="1">
        <f t="array" aca="1" ref="CN67" ca="1">MMULT($F66:$CE66,INDIRECT("Policy.New!"&amp;CN$3&amp;"4:"&amp;CN$3&amp;"81"))</f>
        <v>0</v>
      </c>
      <c r="CO67" s="1" cm="1">
        <f t="array" aca="1" ref="CO67" ca="1">MMULT($F66:$CE66,INDIRECT("Policy.New!"&amp;CO$3&amp;"4:"&amp;CO$3&amp;"81"))</f>
        <v>0</v>
      </c>
      <c r="CP67" s="1" cm="1">
        <f t="array" aca="1" ref="CP67" ca="1">MMULT($F66:$CE66,INDIRECT("Policy.New!"&amp;CP$3&amp;"4:"&amp;CP$3&amp;"81"))</f>
        <v>0</v>
      </c>
      <c r="CS67" s="1">
        <f t="shared" ca="1" si="42"/>
        <v>0</v>
      </c>
      <c r="CT67" s="1">
        <f t="shared" ca="1" si="46"/>
        <v>0</v>
      </c>
      <c r="CU67" s="1">
        <f t="shared" ca="1" si="43"/>
        <v>0</v>
      </c>
      <c r="CV67" s="1">
        <f t="shared" ca="1" si="47"/>
        <v>0</v>
      </c>
      <c r="CW67" s="1">
        <f t="shared" ca="1" si="44"/>
        <v>0</v>
      </c>
      <c r="CX67" s="1">
        <f t="shared" ca="1" si="45"/>
        <v>0</v>
      </c>
    </row>
    <row r="68" spans="2:102" x14ac:dyDescent="0.25">
      <c r="B68" s="153" t="str">
        <f t="shared" si="41"/>
        <v>eps_h</v>
      </c>
      <c r="C68" s="153" t="str">
        <f t="shared" si="40"/>
        <v>eps_h_20</v>
      </c>
      <c r="D68" s="13">
        <f t="shared" si="38"/>
        <v>68</v>
      </c>
      <c r="E68" s="13">
        <f t="shared" si="48"/>
        <v>20</v>
      </c>
      <c r="F68" s="14" cm="1">
        <f t="array" aca="1" ref="F68" ca="1">MMULT($F67:$CE67,INDIRECT("Policy.New!"&amp;F$3&amp;"4:"&amp;F$3&amp;"81"))</f>
        <v>0</v>
      </c>
      <c r="G68" s="14" cm="1">
        <f t="array" aca="1" ref="G68" ca="1">MMULT($F67:$CE67,INDIRECT("Policy.New!"&amp;G$3&amp;"4:"&amp;G$3&amp;"81"))</f>
        <v>0</v>
      </c>
      <c r="H68" s="14" cm="1">
        <f t="array" aca="1" ref="H68" ca="1">MMULT($F67:$CE67,INDIRECT("Policy.New!"&amp;H$3&amp;"4:"&amp;H$3&amp;"81"))</f>
        <v>0</v>
      </c>
      <c r="I68" s="14" cm="1">
        <f t="array" aca="1" ref="I68" ca="1">MMULT($F67:$CE67,INDIRECT("Policy.New!"&amp;I$3&amp;"4:"&amp;I$3&amp;"81"))</f>
        <v>0</v>
      </c>
      <c r="J68" s="14" cm="1">
        <f t="array" aca="1" ref="J68" ca="1">MMULT($F67:$CE67,INDIRECT("Policy.New!"&amp;J$3&amp;"4:"&amp;J$3&amp;"81"))</f>
        <v>0</v>
      </c>
      <c r="K68" s="14" cm="1">
        <f t="array" aca="1" ref="K68" ca="1">MMULT($F67:$CE67,INDIRECT("Policy.New!"&amp;K$3&amp;"4:"&amp;K$3&amp;"81"))</f>
        <v>0</v>
      </c>
      <c r="L68" s="14" cm="1">
        <f t="array" aca="1" ref="L68" ca="1">MMULT($F67:$CE67,INDIRECT("Policy.New!"&amp;L$3&amp;"4:"&amp;L$3&amp;"81"))</f>
        <v>0</v>
      </c>
      <c r="M68" s="14" cm="1">
        <f t="array" aca="1" ref="M68" ca="1">MMULT($F67:$CE67,INDIRECT("Policy.New!"&amp;M$3&amp;"4:"&amp;M$3&amp;"81"))</f>
        <v>0</v>
      </c>
      <c r="N68" s="14" cm="1">
        <f t="array" aca="1" ref="N68" ca="1">MMULT($F67:$CE67,INDIRECT("Policy.New!"&amp;N$3&amp;"4:"&amp;N$3&amp;"81"))</f>
        <v>0</v>
      </c>
      <c r="O68" s="14" cm="1">
        <f t="array" aca="1" ref="O68" ca="1">MMULT($F67:$CE67,INDIRECT("Policy.New!"&amp;O$3&amp;"4:"&amp;O$3&amp;"81"))</f>
        <v>0</v>
      </c>
      <c r="P68" s="14" cm="1">
        <f t="array" aca="1" ref="P68" ca="1">MMULT($F67:$CE67,INDIRECT("Policy.New!"&amp;P$3&amp;"4:"&amp;P$3&amp;"81"))</f>
        <v>0</v>
      </c>
      <c r="Q68" s="14" cm="1">
        <f t="array" aca="1" ref="Q68" ca="1">MMULT($F67:$CE67,INDIRECT("Policy.New!"&amp;Q$3&amp;"4:"&amp;Q$3&amp;"81"))</f>
        <v>0</v>
      </c>
      <c r="R68" s="14" cm="1">
        <f t="array" aca="1" ref="R68" ca="1">MMULT($F67:$CE67,INDIRECT("Policy.New!"&amp;R$3&amp;"4:"&amp;R$3&amp;"81"))</f>
        <v>0</v>
      </c>
      <c r="S68" s="14" cm="1">
        <f t="array" aca="1" ref="S68" ca="1">MMULT($F67:$CE67,INDIRECT("Policy.New!"&amp;S$3&amp;"4:"&amp;S$3&amp;"81"))</f>
        <v>0</v>
      </c>
      <c r="T68" s="14" cm="1">
        <f t="array" aca="1" ref="T68" ca="1">MMULT($F67:$CE67,INDIRECT("Policy.New!"&amp;T$3&amp;"4:"&amp;T$3&amp;"81"))</f>
        <v>0</v>
      </c>
      <c r="U68" s="14" cm="1">
        <f t="array" aca="1" ref="U68" ca="1">MMULT($F67:$CE67,INDIRECT("Policy.New!"&amp;U$3&amp;"4:"&amp;U$3&amp;"81"))</f>
        <v>0</v>
      </c>
      <c r="V68" s="14" cm="1">
        <f t="array" aca="1" ref="V68" ca="1">MMULT($F67:$CE67,INDIRECT("Policy.New!"&amp;V$3&amp;"4:"&amp;V$3&amp;"81"))</f>
        <v>0</v>
      </c>
      <c r="W68" s="15">
        <f t="shared" ca="1" si="49"/>
        <v>0</v>
      </c>
      <c r="X68" s="14">
        <f t="shared" ca="1" si="50"/>
        <v>0</v>
      </c>
      <c r="Y68" s="14">
        <f t="shared" ca="1" si="51"/>
        <v>0</v>
      </c>
      <c r="Z68" s="14">
        <f t="shared" ca="1" si="52"/>
        <v>0</v>
      </c>
      <c r="AA68" s="14">
        <f t="shared" ca="1" si="53"/>
        <v>0</v>
      </c>
      <c r="AB68" s="14">
        <f t="shared" ca="1" si="54"/>
        <v>0</v>
      </c>
      <c r="AC68" s="14">
        <f t="shared" ca="1" si="55"/>
        <v>0</v>
      </c>
      <c r="AD68" s="14">
        <f t="shared" ca="1" si="56"/>
        <v>0</v>
      </c>
      <c r="AE68" s="14">
        <f t="shared" ca="1" si="57"/>
        <v>0</v>
      </c>
      <c r="AF68" s="14">
        <f t="shared" ca="1" si="58"/>
        <v>0</v>
      </c>
      <c r="AG68" s="14">
        <f t="shared" ca="1" si="59"/>
        <v>0</v>
      </c>
      <c r="AH68" s="14">
        <f t="shared" ca="1" si="60"/>
        <v>0</v>
      </c>
      <c r="AI68" s="14">
        <f t="shared" ca="1" si="61"/>
        <v>0</v>
      </c>
      <c r="AJ68" s="14">
        <f t="shared" ca="1" si="62"/>
        <v>0</v>
      </c>
      <c r="AK68" s="14">
        <f t="shared" ca="1" si="63"/>
        <v>0</v>
      </c>
      <c r="AL68" s="14">
        <f t="shared" ca="1" si="64"/>
        <v>0</v>
      </c>
      <c r="AM68" s="14">
        <f t="shared" ca="1" si="65"/>
        <v>0</v>
      </c>
      <c r="AN68" s="14">
        <f t="shared" ca="1" si="66"/>
        <v>0</v>
      </c>
      <c r="AO68" s="14">
        <f t="shared" ca="1" si="67"/>
        <v>0</v>
      </c>
      <c r="AP68" s="14">
        <f t="shared" ca="1" si="68"/>
        <v>0</v>
      </c>
      <c r="AQ68" s="14">
        <f t="shared" ca="1" si="69"/>
        <v>0</v>
      </c>
      <c r="AR68" s="14">
        <f t="shared" ca="1" si="70"/>
        <v>0</v>
      </c>
      <c r="AS68" s="14">
        <f t="shared" ca="1" si="71"/>
        <v>0</v>
      </c>
      <c r="AT68" s="26">
        <f t="shared" ca="1" si="72"/>
        <v>0</v>
      </c>
      <c r="AU68" s="14" cm="1">
        <f t="array" aca="1" ref="AU68" ca="1">MMULT($F67:$CE67,INDIRECT("Policy.New!"&amp;AU$3&amp;"4:"&amp;AU$3&amp;"81"))</f>
        <v>0</v>
      </c>
      <c r="AV68" s="26" cm="1">
        <f t="array" aca="1" ref="AV68" ca="1">MMULT($F67:$CE67,INDIRECT("Policy.New!"&amp;AV$3&amp;"4:"&amp;AV$3&amp;"81"))</f>
        <v>0</v>
      </c>
      <c r="AW68" s="164">
        <v>0</v>
      </c>
      <c r="AX68" s="164">
        <v>0</v>
      </c>
      <c r="AY68" s="164">
        <f>INDEX(IRF.New!$D$7:$CN$374,MATCH('IRF AUX'!$E68,IRF.New!$C$7:$C$37,0),MATCH('IRF AUX'!$B68,IRF.New!$D$5:$CN$5,0))</f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5">
        <v>0</v>
      </c>
      <c r="CF68" s="14" cm="1">
        <f t="array" aca="1" ref="CF68" ca="1">MMULT($F67:$CE67,INDIRECT("Policy.New!"&amp;CF$3&amp;"4:"&amp;CF$3&amp;"81"))</f>
        <v>0</v>
      </c>
      <c r="CG68" s="14" cm="1">
        <f t="array" aca="1" ref="CG68" ca="1">MMULT($F67:$CE67,INDIRECT("Policy.New!"&amp;CG$3&amp;"4:"&amp;CG$3&amp;"81"))</f>
        <v>0</v>
      </c>
      <c r="CH68" s="14" cm="1">
        <f t="array" aca="1" ref="CH68" ca="1">MMULT($F67:$CE67,INDIRECT("Policy.New!"&amp;CH$3&amp;"4:"&amp;CH$3&amp;"81"))</f>
        <v>0</v>
      </c>
      <c r="CI68" s="14" cm="1">
        <f t="array" aca="1" ref="CI68" ca="1">MMULT($F67:$CE67,INDIRECT("Policy.New!"&amp;CI$3&amp;"4:"&amp;CI$3&amp;"81"))</f>
        <v>0</v>
      </c>
      <c r="CJ68" s="14" cm="1">
        <f t="array" aca="1" ref="CJ68" ca="1">MMULT($F67:$CE67,INDIRECT("Policy.New!"&amp;CJ$3&amp;"4:"&amp;CJ$3&amp;"81"))</f>
        <v>0</v>
      </c>
      <c r="CK68" s="14" cm="1">
        <f t="array" aca="1" ref="CK68" ca="1">MMULT($F67:$CE67,INDIRECT("Policy.New!"&amp;CK$3&amp;"4:"&amp;CK$3&amp;"81"))</f>
        <v>0</v>
      </c>
      <c r="CL68" s="14" cm="1">
        <f t="array" aca="1" ref="CL68" ca="1">MMULT($F67:$CE67,INDIRECT("Policy.New!"&amp;CL$3&amp;"4:"&amp;CL$3&amp;"81"))</f>
        <v>0</v>
      </c>
      <c r="CM68" s="14" cm="1">
        <f t="array" aca="1" ref="CM68" ca="1">MMULT($F67:$CE67,INDIRECT("Policy.New!"&amp;CM$3&amp;"4:"&amp;CM$3&amp;"81"))</f>
        <v>0</v>
      </c>
      <c r="CN68" s="14" cm="1">
        <f t="array" aca="1" ref="CN68" ca="1">MMULT($F67:$CE67,INDIRECT("Policy.New!"&amp;CN$3&amp;"4:"&amp;CN$3&amp;"81"))</f>
        <v>0</v>
      </c>
      <c r="CO68" s="14" cm="1">
        <f t="array" aca="1" ref="CO68" ca="1">MMULT($F67:$CE67,INDIRECT("Policy.New!"&amp;CO$3&amp;"4:"&amp;CO$3&amp;"81"))</f>
        <v>0</v>
      </c>
      <c r="CP68" s="14" cm="1">
        <f t="array" aca="1" ref="CP68" ca="1">MMULT($F67:$CE67,INDIRECT("Policy.New!"&amp;CP$3&amp;"4:"&amp;CP$3&amp;"81"))</f>
        <v>0</v>
      </c>
      <c r="CS68" s="14">
        <f t="shared" ca="1" si="42"/>
        <v>0</v>
      </c>
      <c r="CT68" s="14">
        <f t="shared" ca="1" si="46"/>
        <v>0</v>
      </c>
      <c r="CU68" s="14">
        <f t="shared" ca="1" si="43"/>
        <v>0</v>
      </c>
      <c r="CV68" s="14">
        <f t="shared" ca="1" si="47"/>
        <v>0</v>
      </c>
      <c r="CW68" s="14">
        <f t="shared" ca="1" si="44"/>
        <v>0</v>
      </c>
      <c r="CX68" s="14">
        <f t="shared" ca="1" si="45"/>
        <v>0</v>
      </c>
    </row>
    <row r="69" spans="2:102" x14ac:dyDescent="0.25">
      <c r="B69" s="151" t="str">
        <f t="shared" si="41"/>
        <v>eps_h</v>
      </c>
      <c r="C69" s="151" t="str">
        <f t="shared" si="40"/>
        <v>eps_h_21</v>
      </c>
      <c r="D69" s="9">
        <f t="shared" si="38"/>
        <v>69</v>
      </c>
      <c r="E69" s="9">
        <f t="shared" si="48"/>
        <v>21</v>
      </c>
      <c r="F69" s="10" cm="1">
        <f t="array" aca="1" ref="F69" ca="1">MMULT($F68:$CE68,INDIRECT("Policy.New!"&amp;F$3&amp;"4:"&amp;F$3&amp;"81"))</f>
        <v>0</v>
      </c>
      <c r="G69" s="10" cm="1">
        <f t="array" aca="1" ref="G69" ca="1">MMULT($F68:$CE68,INDIRECT("Policy.New!"&amp;G$3&amp;"4:"&amp;G$3&amp;"81"))</f>
        <v>0</v>
      </c>
      <c r="H69" s="10" cm="1">
        <f t="array" aca="1" ref="H69" ca="1">MMULT($F68:$CE68,INDIRECT("Policy.New!"&amp;H$3&amp;"4:"&amp;H$3&amp;"81"))</f>
        <v>0</v>
      </c>
      <c r="I69" s="10" cm="1">
        <f t="array" aca="1" ref="I69" ca="1">MMULT($F68:$CE68,INDIRECT("Policy.New!"&amp;I$3&amp;"4:"&amp;I$3&amp;"81"))</f>
        <v>0</v>
      </c>
      <c r="J69" s="10" cm="1">
        <f t="array" aca="1" ref="J69" ca="1">MMULT($F68:$CE68,INDIRECT("Policy.New!"&amp;J$3&amp;"4:"&amp;J$3&amp;"81"))</f>
        <v>0</v>
      </c>
      <c r="K69" s="10" cm="1">
        <f t="array" aca="1" ref="K69" ca="1">MMULT($F68:$CE68,INDIRECT("Policy.New!"&amp;K$3&amp;"4:"&amp;K$3&amp;"81"))</f>
        <v>0</v>
      </c>
      <c r="L69" s="10" cm="1">
        <f t="array" aca="1" ref="L69" ca="1">MMULT($F68:$CE68,INDIRECT("Policy.New!"&amp;L$3&amp;"4:"&amp;L$3&amp;"81"))</f>
        <v>0</v>
      </c>
      <c r="M69" s="10" cm="1">
        <f t="array" aca="1" ref="M69" ca="1">MMULT($F68:$CE68,INDIRECT("Policy.New!"&amp;M$3&amp;"4:"&amp;M$3&amp;"81"))</f>
        <v>0</v>
      </c>
      <c r="N69" s="10" cm="1">
        <f t="array" aca="1" ref="N69" ca="1">MMULT($F68:$CE68,INDIRECT("Policy.New!"&amp;N$3&amp;"4:"&amp;N$3&amp;"81"))</f>
        <v>0</v>
      </c>
      <c r="O69" s="10" cm="1">
        <f t="array" aca="1" ref="O69" ca="1">MMULT($F68:$CE68,INDIRECT("Policy.New!"&amp;O$3&amp;"4:"&amp;O$3&amp;"81"))</f>
        <v>0</v>
      </c>
      <c r="P69" s="10" cm="1">
        <f t="array" aca="1" ref="P69" ca="1">MMULT($F68:$CE68,INDIRECT("Policy.New!"&amp;P$3&amp;"4:"&amp;P$3&amp;"81"))</f>
        <v>0</v>
      </c>
      <c r="Q69" s="10" cm="1">
        <f t="array" aca="1" ref="Q69" ca="1">MMULT($F68:$CE68,INDIRECT("Policy.New!"&amp;Q$3&amp;"4:"&amp;Q$3&amp;"81"))</f>
        <v>0</v>
      </c>
      <c r="R69" s="10" cm="1">
        <f t="array" aca="1" ref="R69" ca="1">MMULT($F68:$CE68,INDIRECT("Policy.New!"&amp;R$3&amp;"4:"&amp;R$3&amp;"81"))</f>
        <v>0</v>
      </c>
      <c r="S69" s="10" cm="1">
        <f t="array" aca="1" ref="S69" ca="1">MMULT($F68:$CE68,INDIRECT("Policy.New!"&amp;S$3&amp;"4:"&amp;S$3&amp;"81"))</f>
        <v>0</v>
      </c>
      <c r="T69" s="10" cm="1">
        <f t="array" aca="1" ref="T69" ca="1">MMULT($F68:$CE68,INDIRECT("Policy.New!"&amp;T$3&amp;"4:"&amp;T$3&amp;"81"))</f>
        <v>0</v>
      </c>
      <c r="U69" s="10" cm="1">
        <f t="array" aca="1" ref="U69" ca="1">MMULT($F68:$CE68,INDIRECT("Policy.New!"&amp;U$3&amp;"4:"&amp;U$3&amp;"81"))</f>
        <v>0</v>
      </c>
      <c r="V69" s="10" cm="1">
        <f t="array" aca="1" ref="V69" ca="1">MMULT($F68:$CE68,INDIRECT("Policy.New!"&amp;V$3&amp;"4:"&amp;V$3&amp;"81"))</f>
        <v>0</v>
      </c>
      <c r="W69" s="11">
        <f t="shared" ca="1" si="49"/>
        <v>0</v>
      </c>
      <c r="X69" s="10">
        <f t="shared" ca="1" si="50"/>
        <v>0</v>
      </c>
      <c r="Y69" s="10">
        <f t="shared" ca="1" si="51"/>
        <v>0</v>
      </c>
      <c r="Z69" s="10">
        <f t="shared" ca="1" si="52"/>
        <v>0</v>
      </c>
      <c r="AA69" s="10">
        <f t="shared" ca="1" si="53"/>
        <v>0</v>
      </c>
      <c r="AB69" s="10">
        <f t="shared" ca="1" si="54"/>
        <v>0</v>
      </c>
      <c r="AC69" s="10">
        <f t="shared" ca="1" si="55"/>
        <v>0</v>
      </c>
      <c r="AD69" s="10">
        <f t="shared" ca="1" si="56"/>
        <v>0</v>
      </c>
      <c r="AE69" s="10">
        <f t="shared" ca="1" si="57"/>
        <v>0</v>
      </c>
      <c r="AF69" s="10">
        <f t="shared" ca="1" si="58"/>
        <v>0</v>
      </c>
      <c r="AG69" s="10">
        <f t="shared" ca="1" si="59"/>
        <v>0</v>
      </c>
      <c r="AH69" s="10">
        <f t="shared" ca="1" si="60"/>
        <v>0</v>
      </c>
      <c r="AI69" s="10">
        <f t="shared" ca="1" si="61"/>
        <v>0</v>
      </c>
      <c r="AJ69" s="10">
        <f t="shared" ca="1" si="62"/>
        <v>0</v>
      </c>
      <c r="AK69" s="10">
        <f t="shared" ca="1" si="63"/>
        <v>0</v>
      </c>
      <c r="AL69" s="10">
        <f t="shared" ca="1" si="64"/>
        <v>0</v>
      </c>
      <c r="AM69" s="10">
        <f t="shared" ca="1" si="65"/>
        <v>0</v>
      </c>
      <c r="AN69" s="10">
        <f t="shared" ca="1" si="66"/>
        <v>0</v>
      </c>
      <c r="AO69" s="10">
        <f t="shared" ca="1" si="67"/>
        <v>0</v>
      </c>
      <c r="AP69" s="10">
        <f t="shared" ca="1" si="68"/>
        <v>0</v>
      </c>
      <c r="AQ69" s="10">
        <f t="shared" ca="1" si="69"/>
        <v>0</v>
      </c>
      <c r="AR69" s="10">
        <f t="shared" ca="1" si="70"/>
        <v>0</v>
      </c>
      <c r="AS69" s="10">
        <f t="shared" ca="1" si="71"/>
        <v>0</v>
      </c>
      <c r="AT69" s="24">
        <f t="shared" ca="1" si="72"/>
        <v>0</v>
      </c>
      <c r="AU69" s="10" cm="1">
        <f t="array" aca="1" ref="AU69" ca="1">MMULT($F68:$CE68,INDIRECT("Policy.New!"&amp;AU$3&amp;"4:"&amp;AU$3&amp;"81"))</f>
        <v>0</v>
      </c>
      <c r="AV69" s="24" cm="1">
        <f t="array" aca="1" ref="AV69" ca="1">MMULT($F68:$CE68,INDIRECT("Policy.New!"&amp;AV$3&amp;"4:"&amp;AV$3&amp;"81"))</f>
        <v>0</v>
      </c>
      <c r="AW69" s="160">
        <v>0</v>
      </c>
      <c r="AX69" s="160">
        <v>0</v>
      </c>
      <c r="AY69" s="160">
        <f>INDEX(IRF.New!$D$7:$CN$374,MATCH('IRF AUX'!$E69,IRF.New!$C$7:$C$37,0),MATCH('IRF AUX'!$B69,IRF.New!$D$5:$CN$5,0))</f>
        <v>0</v>
      </c>
      <c r="AZ69" s="160">
        <v>0</v>
      </c>
      <c r="BA69" s="160">
        <v>0</v>
      </c>
      <c r="BB69" s="160">
        <v>0</v>
      </c>
      <c r="BC69" s="160">
        <v>0</v>
      </c>
      <c r="BD69" s="160">
        <v>0</v>
      </c>
      <c r="BE69" s="160">
        <v>0</v>
      </c>
      <c r="BF69" s="160">
        <v>0</v>
      </c>
      <c r="BG69" s="160">
        <v>0</v>
      </c>
      <c r="BH69" s="160">
        <v>0</v>
      </c>
      <c r="BI69" s="160">
        <v>0</v>
      </c>
      <c r="BJ69" s="160">
        <v>0</v>
      </c>
      <c r="BK69" s="160">
        <v>0</v>
      </c>
      <c r="BL69" s="160">
        <v>0</v>
      </c>
      <c r="BM69" s="160">
        <v>0</v>
      </c>
      <c r="BN69" s="160">
        <v>0</v>
      </c>
      <c r="BO69" s="160">
        <v>0</v>
      </c>
      <c r="BP69" s="160">
        <v>0</v>
      </c>
      <c r="BQ69" s="160">
        <v>0</v>
      </c>
      <c r="BR69" s="160">
        <v>0</v>
      </c>
      <c r="BS69" s="160">
        <v>0</v>
      </c>
      <c r="BT69" s="160">
        <v>0</v>
      </c>
      <c r="BU69" s="160">
        <v>0</v>
      </c>
      <c r="BV69" s="160">
        <v>0</v>
      </c>
      <c r="BW69" s="160">
        <v>0</v>
      </c>
      <c r="BX69" s="160">
        <v>0</v>
      </c>
      <c r="BY69" s="160">
        <v>0</v>
      </c>
      <c r="BZ69" s="160">
        <v>0</v>
      </c>
      <c r="CA69" s="160">
        <v>0</v>
      </c>
      <c r="CB69" s="160">
        <v>0</v>
      </c>
      <c r="CC69" s="160">
        <v>0</v>
      </c>
      <c r="CD69" s="160">
        <v>0</v>
      </c>
      <c r="CE69" s="162">
        <v>0</v>
      </c>
      <c r="CF69" s="10" cm="1">
        <f t="array" aca="1" ref="CF69" ca="1">MMULT($F68:$CE68,INDIRECT("Policy.New!"&amp;CF$3&amp;"4:"&amp;CF$3&amp;"81"))</f>
        <v>0</v>
      </c>
      <c r="CG69" s="10" cm="1">
        <f t="array" aca="1" ref="CG69" ca="1">MMULT($F68:$CE68,INDIRECT("Policy.New!"&amp;CG$3&amp;"4:"&amp;CG$3&amp;"81"))</f>
        <v>0</v>
      </c>
      <c r="CH69" s="10" cm="1">
        <f t="array" aca="1" ref="CH69" ca="1">MMULT($F68:$CE68,INDIRECT("Policy.New!"&amp;CH$3&amp;"4:"&amp;CH$3&amp;"81"))</f>
        <v>0</v>
      </c>
      <c r="CI69" s="10" cm="1">
        <f t="array" aca="1" ref="CI69" ca="1">MMULT($F68:$CE68,INDIRECT("Policy.New!"&amp;CI$3&amp;"4:"&amp;CI$3&amp;"81"))</f>
        <v>0</v>
      </c>
      <c r="CJ69" s="10" cm="1">
        <f t="array" aca="1" ref="CJ69" ca="1">MMULT($F68:$CE68,INDIRECT("Policy.New!"&amp;CJ$3&amp;"4:"&amp;CJ$3&amp;"81"))</f>
        <v>0</v>
      </c>
      <c r="CK69" s="10" cm="1">
        <f t="array" aca="1" ref="CK69" ca="1">MMULT($F68:$CE68,INDIRECT("Policy.New!"&amp;CK$3&amp;"4:"&amp;CK$3&amp;"81"))</f>
        <v>0</v>
      </c>
      <c r="CL69" s="10" cm="1">
        <f t="array" aca="1" ref="CL69" ca="1">MMULT($F68:$CE68,INDIRECT("Policy.New!"&amp;CL$3&amp;"4:"&amp;CL$3&amp;"81"))</f>
        <v>0</v>
      </c>
      <c r="CM69" s="10" cm="1">
        <f t="array" aca="1" ref="CM69" ca="1">MMULT($F68:$CE68,INDIRECT("Policy.New!"&amp;CM$3&amp;"4:"&amp;CM$3&amp;"81"))</f>
        <v>0</v>
      </c>
      <c r="CN69" s="10" cm="1">
        <f t="array" aca="1" ref="CN69" ca="1">MMULT($F68:$CE68,INDIRECT("Policy.New!"&amp;CN$3&amp;"4:"&amp;CN$3&amp;"81"))</f>
        <v>0</v>
      </c>
      <c r="CO69" s="10" cm="1">
        <f t="array" aca="1" ref="CO69" ca="1">MMULT($F68:$CE68,INDIRECT("Policy.New!"&amp;CO$3&amp;"4:"&amp;CO$3&amp;"81"))</f>
        <v>0</v>
      </c>
      <c r="CP69" s="10" cm="1">
        <f t="array" aca="1" ref="CP69" ca="1">MMULT($F68:$CE68,INDIRECT("Policy.New!"&amp;CP$3&amp;"4:"&amp;CP$3&amp;"81"))</f>
        <v>0</v>
      </c>
      <c r="CS69" s="10">
        <f t="shared" ca="1" si="42"/>
        <v>0</v>
      </c>
      <c r="CT69" s="10">
        <f t="shared" ca="1" si="46"/>
        <v>0</v>
      </c>
      <c r="CU69" s="10">
        <f t="shared" ca="1" si="43"/>
        <v>0</v>
      </c>
      <c r="CV69" s="10">
        <f t="shared" ca="1" si="47"/>
        <v>0</v>
      </c>
      <c r="CW69" s="10">
        <f t="shared" ca="1" si="44"/>
        <v>0</v>
      </c>
      <c r="CX69" s="10">
        <f t="shared" ca="1" si="45"/>
        <v>0</v>
      </c>
    </row>
    <row r="70" spans="2:102" x14ac:dyDescent="0.25">
      <c r="B70" s="152" t="str">
        <f t="shared" si="41"/>
        <v>eps_h</v>
      </c>
      <c r="C70" s="152" t="str">
        <f t="shared" si="40"/>
        <v>eps_h_22</v>
      </c>
      <c r="D70" s="12">
        <f t="shared" si="38"/>
        <v>70</v>
      </c>
      <c r="E70" s="12">
        <f t="shared" si="48"/>
        <v>22</v>
      </c>
      <c r="F70" s="1" cm="1">
        <f t="array" aca="1" ref="F70" ca="1">MMULT($F69:$CE69,INDIRECT("Policy.New!"&amp;F$3&amp;"4:"&amp;F$3&amp;"81"))</f>
        <v>0</v>
      </c>
      <c r="G70" s="1" cm="1">
        <f t="array" aca="1" ref="G70" ca="1">MMULT($F69:$CE69,INDIRECT("Policy.New!"&amp;G$3&amp;"4:"&amp;G$3&amp;"81"))</f>
        <v>0</v>
      </c>
      <c r="H70" s="1" cm="1">
        <f t="array" aca="1" ref="H70" ca="1">MMULT($F69:$CE69,INDIRECT("Policy.New!"&amp;H$3&amp;"4:"&amp;H$3&amp;"81"))</f>
        <v>0</v>
      </c>
      <c r="I70" s="1" cm="1">
        <f t="array" aca="1" ref="I70" ca="1">MMULT($F69:$CE69,INDIRECT("Policy.New!"&amp;I$3&amp;"4:"&amp;I$3&amp;"81"))</f>
        <v>0</v>
      </c>
      <c r="J70" s="1" cm="1">
        <f t="array" aca="1" ref="J70" ca="1">MMULT($F69:$CE69,INDIRECT("Policy.New!"&amp;J$3&amp;"4:"&amp;J$3&amp;"81"))</f>
        <v>0</v>
      </c>
      <c r="K70" s="1" cm="1">
        <f t="array" aca="1" ref="K70" ca="1">MMULT($F69:$CE69,INDIRECT("Policy.New!"&amp;K$3&amp;"4:"&amp;K$3&amp;"81"))</f>
        <v>0</v>
      </c>
      <c r="L70" s="1" cm="1">
        <f t="array" aca="1" ref="L70" ca="1">MMULT($F69:$CE69,INDIRECT("Policy.New!"&amp;L$3&amp;"4:"&amp;L$3&amp;"81"))</f>
        <v>0</v>
      </c>
      <c r="M70" s="1" cm="1">
        <f t="array" aca="1" ref="M70" ca="1">MMULT($F69:$CE69,INDIRECT("Policy.New!"&amp;M$3&amp;"4:"&amp;M$3&amp;"81"))</f>
        <v>0</v>
      </c>
      <c r="N70" s="1" cm="1">
        <f t="array" aca="1" ref="N70" ca="1">MMULT($F69:$CE69,INDIRECT("Policy.New!"&amp;N$3&amp;"4:"&amp;N$3&amp;"81"))</f>
        <v>0</v>
      </c>
      <c r="O70" s="1" cm="1">
        <f t="array" aca="1" ref="O70" ca="1">MMULT($F69:$CE69,INDIRECT("Policy.New!"&amp;O$3&amp;"4:"&amp;O$3&amp;"81"))</f>
        <v>0</v>
      </c>
      <c r="P70" s="1" cm="1">
        <f t="array" aca="1" ref="P70" ca="1">MMULT($F69:$CE69,INDIRECT("Policy.New!"&amp;P$3&amp;"4:"&amp;P$3&amp;"81"))</f>
        <v>0</v>
      </c>
      <c r="Q70" s="1" cm="1">
        <f t="array" aca="1" ref="Q70" ca="1">MMULT($F69:$CE69,INDIRECT("Policy.New!"&amp;Q$3&amp;"4:"&amp;Q$3&amp;"81"))</f>
        <v>0</v>
      </c>
      <c r="R70" s="1" cm="1">
        <f t="array" aca="1" ref="R70" ca="1">MMULT($F69:$CE69,INDIRECT("Policy.New!"&amp;R$3&amp;"4:"&amp;R$3&amp;"81"))</f>
        <v>0</v>
      </c>
      <c r="S70" s="1" cm="1">
        <f t="array" aca="1" ref="S70" ca="1">MMULT($F69:$CE69,INDIRECT("Policy.New!"&amp;S$3&amp;"4:"&amp;S$3&amp;"81"))</f>
        <v>0</v>
      </c>
      <c r="T70" s="1" cm="1">
        <f t="array" aca="1" ref="T70" ca="1">MMULT($F69:$CE69,INDIRECT("Policy.New!"&amp;T$3&amp;"4:"&amp;T$3&amp;"81"))</f>
        <v>0</v>
      </c>
      <c r="U70" s="1" cm="1">
        <f t="array" aca="1" ref="U70" ca="1">MMULT($F69:$CE69,INDIRECT("Policy.New!"&amp;U$3&amp;"4:"&amp;U$3&amp;"81"))</f>
        <v>0</v>
      </c>
      <c r="V70" s="1" cm="1">
        <f t="array" aca="1" ref="V70" ca="1">MMULT($F69:$CE69,INDIRECT("Policy.New!"&amp;V$3&amp;"4:"&amp;V$3&amp;"81"))</f>
        <v>0</v>
      </c>
      <c r="W70" s="5">
        <f t="shared" ca="1" si="49"/>
        <v>0</v>
      </c>
      <c r="X70" s="1">
        <f t="shared" ca="1" si="50"/>
        <v>0</v>
      </c>
      <c r="Y70" s="1">
        <f t="shared" ca="1" si="51"/>
        <v>0</v>
      </c>
      <c r="Z70" s="1">
        <f t="shared" ca="1" si="52"/>
        <v>0</v>
      </c>
      <c r="AA70" s="1">
        <f t="shared" ca="1" si="53"/>
        <v>0</v>
      </c>
      <c r="AB70" s="1">
        <f t="shared" ca="1" si="54"/>
        <v>0</v>
      </c>
      <c r="AC70" s="1">
        <f t="shared" ca="1" si="55"/>
        <v>0</v>
      </c>
      <c r="AD70" s="1">
        <f t="shared" ca="1" si="56"/>
        <v>0</v>
      </c>
      <c r="AE70" s="1">
        <f t="shared" ca="1" si="57"/>
        <v>0</v>
      </c>
      <c r="AF70" s="1">
        <f t="shared" ca="1" si="58"/>
        <v>0</v>
      </c>
      <c r="AG70" s="1">
        <f t="shared" ca="1" si="59"/>
        <v>0</v>
      </c>
      <c r="AH70" s="1">
        <f t="shared" ca="1" si="60"/>
        <v>0</v>
      </c>
      <c r="AI70" s="1">
        <f t="shared" ca="1" si="61"/>
        <v>0</v>
      </c>
      <c r="AJ70" s="1">
        <f t="shared" ca="1" si="62"/>
        <v>0</v>
      </c>
      <c r="AK70" s="1">
        <f t="shared" ca="1" si="63"/>
        <v>0</v>
      </c>
      <c r="AL70" s="1">
        <f t="shared" ca="1" si="64"/>
        <v>0</v>
      </c>
      <c r="AM70" s="1">
        <f t="shared" ca="1" si="65"/>
        <v>0</v>
      </c>
      <c r="AN70" s="1">
        <f t="shared" ca="1" si="66"/>
        <v>0</v>
      </c>
      <c r="AO70" s="1">
        <f t="shared" ca="1" si="67"/>
        <v>0</v>
      </c>
      <c r="AP70" s="1">
        <f t="shared" ca="1" si="68"/>
        <v>0</v>
      </c>
      <c r="AQ70" s="1">
        <f t="shared" ca="1" si="69"/>
        <v>0</v>
      </c>
      <c r="AR70" s="1">
        <f t="shared" ca="1" si="70"/>
        <v>0</v>
      </c>
      <c r="AS70" s="1">
        <f t="shared" ca="1" si="71"/>
        <v>0</v>
      </c>
      <c r="AT70" s="25">
        <f t="shared" ca="1" si="72"/>
        <v>0</v>
      </c>
      <c r="AU70" s="1" cm="1">
        <f t="array" aca="1" ref="AU70" ca="1">MMULT($F69:$CE69,INDIRECT("Policy.New!"&amp;AU$3&amp;"4:"&amp;AU$3&amp;"81"))</f>
        <v>0</v>
      </c>
      <c r="AV70" s="25" cm="1">
        <f t="array" aca="1" ref="AV70" ca="1">MMULT($F69:$CE69,INDIRECT("Policy.New!"&amp;AV$3&amp;"4:"&amp;AV$3&amp;"81"))</f>
        <v>0</v>
      </c>
      <c r="AW70" s="161">
        <v>0</v>
      </c>
      <c r="AX70" s="161">
        <v>0</v>
      </c>
      <c r="AY70" s="161">
        <f>INDEX(IRF.New!$D$7:$CN$374,MATCH('IRF AUX'!$E70,IRF.New!$C$7:$C$37,0),MATCH('IRF AUX'!$B70,IRF.New!$D$5:$CN$5,0))</f>
        <v>0</v>
      </c>
      <c r="AZ70" s="161">
        <v>0</v>
      </c>
      <c r="BA70" s="161">
        <v>0</v>
      </c>
      <c r="BB70" s="161">
        <v>0</v>
      </c>
      <c r="BC70" s="161">
        <v>0</v>
      </c>
      <c r="BD70" s="161">
        <v>0</v>
      </c>
      <c r="BE70" s="161">
        <v>0</v>
      </c>
      <c r="BF70" s="161">
        <v>0</v>
      </c>
      <c r="BG70" s="161">
        <v>0</v>
      </c>
      <c r="BH70" s="161">
        <v>0</v>
      </c>
      <c r="BI70" s="161">
        <v>0</v>
      </c>
      <c r="BJ70" s="161">
        <v>0</v>
      </c>
      <c r="BK70" s="161">
        <v>0</v>
      </c>
      <c r="BL70" s="161">
        <v>0</v>
      </c>
      <c r="BM70" s="161">
        <v>0</v>
      </c>
      <c r="BN70" s="161">
        <v>0</v>
      </c>
      <c r="BO70" s="161">
        <v>0</v>
      </c>
      <c r="BP70" s="161">
        <v>0</v>
      </c>
      <c r="BQ70" s="161">
        <v>0</v>
      </c>
      <c r="BR70" s="161">
        <v>0</v>
      </c>
      <c r="BS70" s="161">
        <v>0</v>
      </c>
      <c r="BT70" s="161">
        <v>0</v>
      </c>
      <c r="BU70" s="161">
        <v>0</v>
      </c>
      <c r="BV70" s="161">
        <v>0</v>
      </c>
      <c r="BW70" s="161">
        <v>0</v>
      </c>
      <c r="BX70" s="161">
        <v>0</v>
      </c>
      <c r="BY70" s="161">
        <v>0</v>
      </c>
      <c r="BZ70" s="161">
        <v>0</v>
      </c>
      <c r="CA70" s="161">
        <v>0</v>
      </c>
      <c r="CB70" s="161">
        <v>0</v>
      </c>
      <c r="CC70" s="161">
        <v>0</v>
      </c>
      <c r="CD70" s="161">
        <v>0</v>
      </c>
      <c r="CE70" s="163">
        <v>0</v>
      </c>
      <c r="CF70" s="1" cm="1">
        <f t="array" aca="1" ref="CF70" ca="1">MMULT($F69:$CE69,INDIRECT("Policy.New!"&amp;CF$3&amp;"4:"&amp;CF$3&amp;"81"))</f>
        <v>0</v>
      </c>
      <c r="CG70" s="1" cm="1">
        <f t="array" aca="1" ref="CG70" ca="1">MMULT($F69:$CE69,INDIRECT("Policy.New!"&amp;CG$3&amp;"4:"&amp;CG$3&amp;"81"))</f>
        <v>0</v>
      </c>
      <c r="CH70" s="1" cm="1">
        <f t="array" aca="1" ref="CH70" ca="1">MMULT($F69:$CE69,INDIRECT("Policy.New!"&amp;CH$3&amp;"4:"&amp;CH$3&amp;"81"))</f>
        <v>0</v>
      </c>
      <c r="CI70" s="1" cm="1">
        <f t="array" aca="1" ref="CI70" ca="1">MMULT($F69:$CE69,INDIRECT("Policy.New!"&amp;CI$3&amp;"4:"&amp;CI$3&amp;"81"))</f>
        <v>0</v>
      </c>
      <c r="CJ70" s="1" cm="1">
        <f t="array" aca="1" ref="CJ70" ca="1">MMULT($F69:$CE69,INDIRECT("Policy.New!"&amp;CJ$3&amp;"4:"&amp;CJ$3&amp;"81"))</f>
        <v>0</v>
      </c>
      <c r="CK70" s="1" cm="1">
        <f t="array" aca="1" ref="CK70" ca="1">MMULT($F69:$CE69,INDIRECT("Policy.New!"&amp;CK$3&amp;"4:"&amp;CK$3&amp;"81"))</f>
        <v>0</v>
      </c>
      <c r="CL70" s="1" cm="1">
        <f t="array" aca="1" ref="CL70" ca="1">MMULT($F69:$CE69,INDIRECT("Policy.New!"&amp;CL$3&amp;"4:"&amp;CL$3&amp;"81"))</f>
        <v>0</v>
      </c>
      <c r="CM70" s="1" cm="1">
        <f t="array" aca="1" ref="CM70" ca="1">MMULT($F69:$CE69,INDIRECT("Policy.New!"&amp;CM$3&amp;"4:"&amp;CM$3&amp;"81"))</f>
        <v>0</v>
      </c>
      <c r="CN70" s="1" cm="1">
        <f t="array" aca="1" ref="CN70" ca="1">MMULT($F69:$CE69,INDIRECT("Policy.New!"&amp;CN$3&amp;"4:"&amp;CN$3&amp;"81"))</f>
        <v>0</v>
      </c>
      <c r="CO70" s="1" cm="1">
        <f t="array" aca="1" ref="CO70" ca="1">MMULT($F69:$CE69,INDIRECT("Policy.New!"&amp;CO$3&amp;"4:"&amp;CO$3&amp;"81"))</f>
        <v>0</v>
      </c>
      <c r="CP70" s="1" cm="1">
        <f t="array" aca="1" ref="CP70" ca="1">MMULT($F69:$CE69,INDIRECT("Policy.New!"&amp;CP$3&amp;"4:"&amp;CP$3&amp;"81"))</f>
        <v>0</v>
      </c>
      <c r="CS70" s="1">
        <f t="shared" ca="1" si="42"/>
        <v>0</v>
      </c>
      <c r="CT70" s="1">
        <f t="shared" ca="1" si="46"/>
        <v>0</v>
      </c>
      <c r="CU70" s="1">
        <f t="shared" ca="1" si="43"/>
        <v>0</v>
      </c>
      <c r="CV70" s="1">
        <f t="shared" ca="1" si="47"/>
        <v>0</v>
      </c>
      <c r="CW70" s="1">
        <f t="shared" ca="1" si="44"/>
        <v>0</v>
      </c>
      <c r="CX70" s="1">
        <f t="shared" ca="1" si="45"/>
        <v>0</v>
      </c>
    </row>
    <row r="71" spans="2:102" x14ac:dyDescent="0.25">
      <c r="B71" s="152" t="str">
        <f t="shared" si="41"/>
        <v>eps_h</v>
      </c>
      <c r="C71" s="152" t="str">
        <f t="shared" si="40"/>
        <v>eps_h_23</v>
      </c>
      <c r="D71" s="12">
        <f t="shared" si="38"/>
        <v>71</v>
      </c>
      <c r="E71" s="12">
        <f t="shared" si="48"/>
        <v>23</v>
      </c>
      <c r="F71" s="1" cm="1">
        <f t="array" aca="1" ref="F71" ca="1">MMULT($F70:$CE70,INDIRECT("Policy.New!"&amp;F$3&amp;"4:"&amp;F$3&amp;"81"))</f>
        <v>0</v>
      </c>
      <c r="G71" s="1" cm="1">
        <f t="array" aca="1" ref="G71" ca="1">MMULT($F70:$CE70,INDIRECT("Policy.New!"&amp;G$3&amp;"4:"&amp;G$3&amp;"81"))</f>
        <v>0</v>
      </c>
      <c r="H71" s="1" cm="1">
        <f t="array" aca="1" ref="H71" ca="1">MMULT($F70:$CE70,INDIRECT("Policy.New!"&amp;H$3&amp;"4:"&amp;H$3&amp;"81"))</f>
        <v>0</v>
      </c>
      <c r="I71" s="1" cm="1">
        <f t="array" aca="1" ref="I71" ca="1">MMULT($F70:$CE70,INDIRECT("Policy.New!"&amp;I$3&amp;"4:"&amp;I$3&amp;"81"))</f>
        <v>0</v>
      </c>
      <c r="J71" s="1" cm="1">
        <f t="array" aca="1" ref="J71" ca="1">MMULT($F70:$CE70,INDIRECT("Policy.New!"&amp;J$3&amp;"4:"&amp;J$3&amp;"81"))</f>
        <v>0</v>
      </c>
      <c r="K71" s="1" cm="1">
        <f t="array" aca="1" ref="K71" ca="1">MMULT($F70:$CE70,INDIRECT("Policy.New!"&amp;K$3&amp;"4:"&amp;K$3&amp;"81"))</f>
        <v>0</v>
      </c>
      <c r="L71" s="1" cm="1">
        <f t="array" aca="1" ref="L71" ca="1">MMULT($F70:$CE70,INDIRECT("Policy.New!"&amp;L$3&amp;"4:"&amp;L$3&amp;"81"))</f>
        <v>0</v>
      </c>
      <c r="M71" s="1" cm="1">
        <f t="array" aca="1" ref="M71" ca="1">MMULT($F70:$CE70,INDIRECT("Policy.New!"&amp;M$3&amp;"4:"&amp;M$3&amp;"81"))</f>
        <v>0</v>
      </c>
      <c r="N71" s="1" cm="1">
        <f t="array" aca="1" ref="N71" ca="1">MMULT($F70:$CE70,INDIRECT("Policy.New!"&amp;N$3&amp;"4:"&amp;N$3&amp;"81"))</f>
        <v>0</v>
      </c>
      <c r="O71" s="1" cm="1">
        <f t="array" aca="1" ref="O71" ca="1">MMULT($F70:$CE70,INDIRECT("Policy.New!"&amp;O$3&amp;"4:"&amp;O$3&amp;"81"))</f>
        <v>0</v>
      </c>
      <c r="P71" s="1" cm="1">
        <f t="array" aca="1" ref="P71" ca="1">MMULT($F70:$CE70,INDIRECT("Policy.New!"&amp;P$3&amp;"4:"&amp;P$3&amp;"81"))</f>
        <v>0</v>
      </c>
      <c r="Q71" s="1" cm="1">
        <f t="array" aca="1" ref="Q71" ca="1">MMULT($F70:$CE70,INDIRECT("Policy.New!"&amp;Q$3&amp;"4:"&amp;Q$3&amp;"81"))</f>
        <v>0</v>
      </c>
      <c r="R71" s="1" cm="1">
        <f t="array" aca="1" ref="R71" ca="1">MMULT($F70:$CE70,INDIRECT("Policy.New!"&amp;R$3&amp;"4:"&amp;R$3&amp;"81"))</f>
        <v>0</v>
      </c>
      <c r="S71" s="1" cm="1">
        <f t="array" aca="1" ref="S71" ca="1">MMULT($F70:$CE70,INDIRECT("Policy.New!"&amp;S$3&amp;"4:"&amp;S$3&amp;"81"))</f>
        <v>0</v>
      </c>
      <c r="T71" s="1" cm="1">
        <f t="array" aca="1" ref="T71" ca="1">MMULT($F70:$CE70,INDIRECT("Policy.New!"&amp;T$3&amp;"4:"&amp;T$3&amp;"81"))</f>
        <v>0</v>
      </c>
      <c r="U71" s="1" cm="1">
        <f t="array" aca="1" ref="U71" ca="1">MMULT($F70:$CE70,INDIRECT("Policy.New!"&amp;U$3&amp;"4:"&amp;U$3&amp;"81"))</f>
        <v>0</v>
      </c>
      <c r="V71" s="1" cm="1">
        <f t="array" aca="1" ref="V71" ca="1">MMULT($F70:$CE70,INDIRECT("Policy.New!"&amp;V$3&amp;"4:"&amp;V$3&amp;"81"))</f>
        <v>0</v>
      </c>
      <c r="W71" s="5">
        <f t="shared" ca="1" si="49"/>
        <v>0</v>
      </c>
      <c r="X71" s="1">
        <f t="shared" ca="1" si="50"/>
        <v>0</v>
      </c>
      <c r="Y71" s="1">
        <f t="shared" ca="1" si="51"/>
        <v>0</v>
      </c>
      <c r="Z71" s="1">
        <f t="shared" ca="1" si="52"/>
        <v>0</v>
      </c>
      <c r="AA71" s="1">
        <f t="shared" ca="1" si="53"/>
        <v>0</v>
      </c>
      <c r="AB71" s="1">
        <f t="shared" ca="1" si="54"/>
        <v>0</v>
      </c>
      <c r="AC71" s="1">
        <f t="shared" ca="1" si="55"/>
        <v>0</v>
      </c>
      <c r="AD71" s="1">
        <f t="shared" ca="1" si="56"/>
        <v>0</v>
      </c>
      <c r="AE71" s="1">
        <f t="shared" ca="1" si="57"/>
        <v>0</v>
      </c>
      <c r="AF71" s="1">
        <f t="shared" ca="1" si="58"/>
        <v>0</v>
      </c>
      <c r="AG71" s="1">
        <f t="shared" ca="1" si="59"/>
        <v>0</v>
      </c>
      <c r="AH71" s="1">
        <f t="shared" ca="1" si="60"/>
        <v>0</v>
      </c>
      <c r="AI71" s="1">
        <f t="shared" ca="1" si="61"/>
        <v>0</v>
      </c>
      <c r="AJ71" s="1">
        <f t="shared" ca="1" si="62"/>
        <v>0</v>
      </c>
      <c r="AK71" s="1">
        <f t="shared" ca="1" si="63"/>
        <v>0</v>
      </c>
      <c r="AL71" s="1">
        <f t="shared" ca="1" si="64"/>
        <v>0</v>
      </c>
      <c r="AM71" s="1">
        <f t="shared" ca="1" si="65"/>
        <v>0</v>
      </c>
      <c r="AN71" s="1">
        <f t="shared" ca="1" si="66"/>
        <v>0</v>
      </c>
      <c r="AO71" s="1">
        <f t="shared" ca="1" si="67"/>
        <v>0</v>
      </c>
      <c r="AP71" s="1">
        <f t="shared" ca="1" si="68"/>
        <v>0</v>
      </c>
      <c r="AQ71" s="1">
        <f t="shared" ca="1" si="69"/>
        <v>0</v>
      </c>
      <c r="AR71" s="1">
        <f t="shared" ca="1" si="70"/>
        <v>0</v>
      </c>
      <c r="AS71" s="1">
        <f t="shared" ca="1" si="71"/>
        <v>0</v>
      </c>
      <c r="AT71" s="25">
        <f t="shared" ca="1" si="72"/>
        <v>0</v>
      </c>
      <c r="AU71" s="1" cm="1">
        <f t="array" aca="1" ref="AU71" ca="1">MMULT($F70:$CE70,INDIRECT("Policy.New!"&amp;AU$3&amp;"4:"&amp;AU$3&amp;"81"))</f>
        <v>0</v>
      </c>
      <c r="AV71" s="25" cm="1">
        <f t="array" aca="1" ref="AV71" ca="1">MMULT($F70:$CE70,INDIRECT("Policy.New!"&amp;AV$3&amp;"4:"&amp;AV$3&amp;"81"))</f>
        <v>0</v>
      </c>
      <c r="AW71" s="161">
        <v>0</v>
      </c>
      <c r="AX71" s="161">
        <v>0</v>
      </c>
      <c r="AY71" s="161">
        <f>INDEX(IRF.New!$D$7:$CN$374,MATCH('IRF AUX'!$E71,IRF.New!$C$7:$C$37,0),MATCH('IRF AUX'!$B71,IRF.New!$D$5:$CN$5,0))</f>
        <v>0</v>
      </c>
      <c r="AZ71" s="161">
        <v>0</v>
      </c>
      <c r="BA71" s="161">
        <v>0</v>
      </c>
      <c r="BB71" s="161">
        <v>0</v>
      </c>
      <c r="BC71" s="161">
        <v>0</v>
      </c>
      <c r="BD71" s="161">
        <v>0</v>
      </c>
      <c r="BE71" s="161">
        <v>0</v>
      </c>
      <c r="BF71" s="161">
        <v>0</v>
      </c>
      <c r="BG71" s="161">
        <v>0</v>
      </c>
      <c r="BH71" s="161">
        <v>0</v>
      </c>
      <c r="BI71" s="161">
        <v>0</v>
      </c>
      <c r="BJ71" s="161">
        <v>0</v>
      </c>
      <c r="BK71" s="161">
        <v>0</v>
      </c>
      <c r="BL71" s="161">
        <v>0</v>
      </c>
      <c r="BM71" s="161">
        <v>0</v>
      </c>
      <c r="BN71" s="161">
        <v>0</v>
      </c>
      <c r="BO71" s="161">
        <v>0</v>
      </c>
      <c r="BP71" s="161">
        <v>0</v>
      </c>
      <c r="BQ71" s="161">
        <v>0</v>
      </c>
      <c r="BR71" s="161">
        <v>0</v>
      </c>
      <c r="BS71" s="161">
        <v>0</v>
      </c>
      <c r="BT71" s="161">
        <v>0</v>
      </c>
      <c r="BU71" s="161">
        <v>0</v>
      </c>
      <c r="BV71" s="161">
        <v>0</v>
      </c>
      <c r="BW71" s="161">
        <v>0</v>
      </c>
      <c r="BX71" s="161">
        <v>0</v>
      </c>
      <c r="BY71" s="161">
        <v>0</v>
      </c>
      <c r="BZ71" s="161">
        <v>0</v>
      </c>
      <c r="CA71" s="161">
        <v>0</v>
      </c>
      <c r="CB71" s="161">
        <v>0</v>
      </c>
      <c r="CC71" s="161">
        <v>0</v>
      </c>
      <c r="CD71" s="161">
        <v>0</v>
      </c>
      <c r="CE71" s="163">
        <v>0</v>
      </c>
      <c r="CF71" s="1" cm="1">
        <f t="array" aca="1" ref="CF71" ca="1">MMULT($F70:$CE70,INDIRECT("Policy.New!"&amp;CF$3&amp;"4:"&amp;CF$3&amp;"81"))</f>
        <v>0</v>
      </c>
      <c r="CG71" s="1" cm="1">
        <f t="array" aca="1" ref="CG71" ca="1">MMULT($F70:$CE70,INDIRECT("Policy.New!"&amp;CG$3&amp;"4:"&amp;CG$3&amp;"81"))</f>
        <v>0</v>
      </c>
      <c r="CH71" s="1" cm="1">
        <f t="array" aca="1" ref="CH71" ca="1">MMULT($F70:$CE70,INDIRECT("Policy.New!"&amp;CH$3&amp;"4:"&amp;CH$3&amp;"81"))</f>
        <v>0</v>
      </c>
      <c r="CI71" s="1" cm="1">
        <f t="array" aca="1" ref="CI71" ca="1">MMULT($F70:$CE70,INDIRECT("Policy.New!"&amp;CI$3&amp;"4:"&amp;CI$3&amp;"81"))</f>
        <v>0</v>
      </c>
      <c r="CJ71" s="1" cm="1">
        <f t="array" aca="1" ref="CJ71" ca="1">MMULT($F70:$CE70,INDIRECT("Policy.New!"&amp;CJ$3&amp;"4:"&amp;CJ$3&amp;"81"))</f>
        <v>0</v>
      </c>
      <c r="CK71" s="1" cm="1">
        <f t="array" aca="1" ref="CK71" ca="1">MMULT($F70:$CE70,INDIRECT("Policy.New!"&amp;CK$3&amp;"4:"&amp;CK$3&amp;"81"))</f>
        <v>0</v>
      </c>
      <c r="CL71" s="1" cm="1">
        <f t="array" aca="1" ref="CL71" ca="1">MMULT($F70:$CE70,INDIRECT("Policy.New!"&amp;CL$3&amp;"4:"&amp;CL$3&amp;"81"))</f>
        <v>0</v>
      </c>
      <c r="CM71" s="1" cm="1">
        <f t="array" aca="1" ref="CM71" ca="1">MMULT($F70:$CE70,INDIRECT("Policy.New!"&amp;CM$3&amp;"4:"&amp;CM$3&amp;"81"))</f>
        <v>0</v>
      </c>
      <c r="CN71" s="1" cm="1">
        <f t="array" aca="1" ref="CN71" ca="1">MMULT($F70:$CE70,INDIRECT("Policy.New!"&amp;CN$3&amp;"4:"&amp;CN$3&amp;"81"))</f>
        <v>0</v>
      </c>
      <c r="CO71" s="1" cm="1">
        <f t="array" aca="1" ref="CO71" ca="1">MMULT($F70:$CE70,INDIRECT("Policy.New!"&amp;CO$3&amp;"4:"&amp;CO$3&amp;"81"))</f>
        <v>0</v>
      </c>
      <c r="CP71" s="1" cm="1">
        <f t="array" aca="1" ref="CP71" ca="1">MMULT($F70:$CE70,INDIRECT("Policy.New!"&amp;CP$3&amp;"4:"&amp;CP$3&amp;"81"))</f>
        <v>0</v>
      </c>
      <c r="CS71" s="1">
        <f t="shared" ca="1" si="42"/>
        <v>0</v>
      </c>
      <c r="CT71" s="1">
        <f t="shared" ca="1" si="46"/>
        <v>0</v>
      </c>
      <c r="CU71" s="1">
        <f t="shared" ca="1" si="43"/>
        <v>0</v>
      </c>
      <c r="CV71" s="1">
        <f t="shared" ca="1" si="47"/>
        <v>0</v>
      </c>
      <c r="CW71" s="1">
        <f t="shared" ca="1" si="44"/>
        <v>0</v>
      </c>
      <c r="CX71" s="1">
        <f t="shared" ca="1" si="45"/>
        <v>0</v>
      </c>
    </row>
    <row r="72" spans="2:102" x14ac:dyDescent="0.25">
      <c r="B72" s="153" t="str">
        <f t="shared" si="41"/>
        <v>eps_h</v>
      </c>
      <c r="C72" s="153" t="str">
        <f t="shared" si="40"/>
        <v>eps_h_24</v>
      </c>
      <c r="D72" s="13">
        <f t="shared" si="38"/>
        <v>72</v>
      </c>
      <c r="E72" s="13">
        <f t="shared" si="48"/>
        <v>24</v>
      </c>
      <c r="F72" s="14" cm="1">
        <f t="array" aca="1" ref="F72" ca="1">MMULT($F71:$CE71,INDIRECT("Policy.New!"&amp;F$3&amp;"4:"&amp;F$3&amp;"81"))</f>
        <v>0</v>
      </c>
      <c r="G72" s="14" cm="1">
        <f t="array" aca="1" ref="G72" ca="1">MMULT($F71:$CE71,INDIRECT("Policy.New!"&amp;G$3&amp;"4:"&amp;G$3&amp;"81"))</f>
        <v>0</v>
      </c>
      <c r="H72" s="14" cm="1">
        <f t="array" aca="1" ref="H72" ca="1">MMULT($F71:$CE71,INDIRECT("Policy.New!"&amp;H$3&amp;"4:"&amp;H$3&amp;"81"))</f>
        <v>0</v>
      </c>
      <c r="I72" s="14" cm="1">
        <f t="array" aca="1" ref="I72" ca="1">MMULT($F71:$CE71,INDIRECT("Policy.New!"&amp;I$3&amp;"4:"&amp;I$3&amp;"81"))</f>
        <v>0</v>
      </c>
      <c r="J72" s="14" cm="1">
        <f t="array" aca="1" ref="J72" ca="1">MMULT($F71:$CE71,INDIRECT("Policy.New!"&amp;J$3&amp;"4:"&amp;J$3&amp;"81"))</f>
        <v>0</v>
      </c>
      <c r="K72" s="14" cm="1">
        <f t="array" aca="1" ref="K72" ca="1">MMULT($F71:$CE71,INDIRECT("Policy.New!"&amp;K$3&amp;"4:"&amp;K$3&amp;"81"))</f>
        <v>0</v>
      </c>
      <c r="L72" s="14" cm="1">
        <f t="array" aca="1" ref="L72" ca="1">MMULT($F71:$CE71,INDIRECT("Policy.New!"&amp;L$3&amp;"4:"&amp;L$3&amp;"81"))</f>
        <v>0</v>
      </c>
      <c r="M72" s="14" cm="1">
        <f t="array" aca="1" ref="M72" ca="1">MMULT($F71:$CE71,INDIRECT("Policy.New!"&amp;M$3&amp;"4:"&amp;M$3&amp;"81"))</f>
        <v>0</v>
      </c>
      <c r="N72" s="14" cm="1">
        <f t="array" aca="1" ref="N72" ca="1">MMULT($F71:$CE71,INDIRECT("Policy.New!"&amp;N$3&amp;"4:"&amp;N$3&amp;"81"))</f>
        <v>0</v>
      </c>
      <c r="O72" s="14" cm="1">
        <f t="array" aca="1" ref="O72" ca="1">MMULT($F71:$CE71,INDIRECT("Policy.New!"&amp;O$3&amp;"4:"&amp;O$3&amp;"81"))</f>
        <v>0</v>
      </c>
      <c r="P72" s="14" cm="1">
        <f t="array" aca="1" ref="P72" ca="1">MMULT($F71:$CE71,INDIRECT("Policy.New!"&amp;P$3&amp;"4:"&amp;P$3&amp;"81"))</f>
        <v>0</v>
      </c>
      <c r="Q72" s="14" cm="1">
        <f t="array" aca="1" ref="Q72" ca="1">MMULT($F71:$CE71,INDIRECT("Policy.New!"&amp;Q$3&amp;"4:"&amp;Q$3&amp;"81"))</f>
        <v>0</v>
      </c>
      <c r="R72" s="14" cm="1">
        <f t="array" aca="1" ref="R72" ca="1">MMULT($F71:$CE71,INDIRECT("Policy.New!"&amp;R$3&amp;"4:"&amp;R$3&amp;"81"))</f>
        <v>0</v>
      </c>
      <c r="S72" s="14" cm="1">
        <f t="array" aca="1" ref="S72" ca="1">MMULT($F71:$CE71,INDIRECT("Policy.New!"&amp;S$3&amp;"4:"&amp;S$3&amp;"81"))</f>
        <v>0</v>
      </c>
      <c r="T72" s="14" cm="1">
        <f t="array" aca="1" ref="T72" ca="1">MMULT($F71:$CE71,INDIRECT("Policy.New!"&amp;T$3&amp;"4:"&amp;T$3&amp;"81"))</f>
        <v>0</v>
      </c>
      <c r="U72" s="14" cm="1">
        <f t="array" aca="1" ref="U72" ca="1">MMULT($F71:$CE71,INDIRECT("Policy.New!"&amp;U$3&amp;"4:"&amp;U$3&amp;"81"))</f>
        <v>0</v>
      </c>
      <c r="V72" s="14" cm="1">
        <f t="array" aca="1" ref="V72" ca="1">MMULT($F71:$CE71,INDIRECT("Policy.New!"&amp;V$3&amp;"4:"&amp;V$3&amp;"81"))</f>
        <v>0</v>
      </c>
      <c r="W72" s="15">
        <f t="shared" ca="1" si="49"/>
        <v>0</v>
      </c>
      <c r="X72" s="14">
        <f t="shared" ca="1" si="50"/>
        <v>0</v>
      </c>
      <c r="Y72" s="14">
        <f t="shared" ca="1" si="51"/>
        <v>0</v>
      </c>
      <c r="Z72" s="14">
        <f t="shared" ca="1" si="52"/>
        <v>0</v>
      </c>
      <c r="AA72" s="14">
        <f t="shared" ca="1" si="53"/>
        <v>0</v>
      </c>
      <c r="AB72" s="14">
        <f t="shared" ca="1" si="54"/>
        <v>0</v>
      </c>
      <c r="AC72" s="14">
        <f t="shared" ca="1" si="55"/>
        <v>0</v>
      </c>
      <c r="AD72" s="14">
        <f t="shared" ca="1" si="56"/>
        <v>0</v>
      </c>
      <c r="AE72" s="14">
        <f t="shared" ca="1" si="57"/>
        <v>0</v>
      </c>
      <c r="AF72" s="14">
        <f t="shared" ca="1" si="58"/>
        <v>0</v>
      </c>
      <c r="AG72" s="14">
        <f t="shared" ca="1" si="59"/>
        <v>0</v>
      </c>
      <c r="AH72" s="14">
        <f t="shared" ca="1" si="60"/>
        <v>0</v>
      </c>
      <c r="AI72" s="14">
        <f t="shared" ca="1" si="61"/>
        <v>0</v>
      </c>
      <c r="AJ72" s="14">
        <f t="shared" ca="1" si="62"/>
        <v>0</v>
      </c>
      <c r="AK72" s="14">
        <f t="shared" ca="1" si="63"/>
        <v>0</v>
      </c>
      <c r="AL72" s="14">
        <f t="shared" ca="1" si="64"/>
        <v>0</v>
      </c>
      <c r="AM72" s="14">
        <f t="shared" ca="1" si="65"/>
        <v>0</v>
      </c>
      <c r="AN72" s="14">
        <f t="shared" ca="1" si="66"/>
        <v>0</v>
      </c>
      <c r="AO72" s="14">
        <f t="shared" ca="1" si="67"/>
        <v>0</v>
      </c>
      <c r="AP72" s="14">
        <f t="shared" ca="1" si="68"/>
        <v>0</v>
      </c>
      <c r="AQ72" s="14">
        <f t="shared" ca="1" si="69"/>
        <v>0</v>
      </c>
      <c r="AR72" s="14">
        <f t="shared" ca="1" si="70"/>
        <v>0</v>
      </c>
      <c r="AS72" s="14">
        <f t="shared" ca="1" si="71"/>
        <v>0</v>
      </c>
      <c r="AT72" s="26">
        <f t="shared" ca="1" si="72"/>
        <v>0</v>
      </c>
      <c r="AU72" s="14" cm="1">
        <f t="array" aca="1" ref="AU72" ca="1">MMULT($F71:$CE71,INDIRECT("Policy.New!"&amp;AU$3&amp;"4:"&amp;AU$3&amp;"81"))</f>
        <v>0</v>
      </c>
      <c r="AV72" s="26" cm="1">
        <f t="array" aca="1" ref="AV72" ca="1">MMULT($F71:$CE71,INDIRECT("Policy.New!"&amp;AV$3&amp;"4:"&amp;AV$3&amp;"81"))</f>
        <v>0</v>
      </c>
      <c r="AW72" s="164">
        <v>0</v>
      </c>
      <c r="AX72" s="164">
        <v>0</v>
      </c>
      <c r="AY72" s="164">
        <f>INDEX(IRF.New!$D$7:$CN$374,MATCH('IRF AUX'!$E72,IRF.New!$C$7:$C$37,0),MATCH('IRF AUX'!$B72,IRF.New!$D$5:$CN$5,0))</f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5">
        <v>0</v>
      </c>
      <c r="CF72" s="14" cm="1">
        <f t="array" aca="1" ref="CF72" ca="1">MMULT($F71:$CE71,INDIRECT("Policy.New!"&amp;CF$3&amp;"4:"&amp;CF$3&amp;"81"))</f>
        <v>0</v>
      </c>
      <c r="CG72" s="14" cm="1">
        <f t="array" aca="1" ref="CG72" ca="1">MMULT($F71:$CE71,INDIRECT("Policy.New!"&amp;CG$3&amp;"4:"&amp;CG$3&amp;"81"))</f>
        <v>0</v>
      </c>
      <c r="CH72" s="14" cm="1">
        <f t="array" aca="1" ref="CH72" ca="1">MMULT($F71:$CE71,INDIRECT("Policy.New!"&amp;CH$3&amp;"4:"&amp;CH$3&amp;"81"))</f>
        <v>0</v>
      </c>
      <c r="CI72" s="14" cm="1">
        <f t="array" aca="1" ref="CI72" ca="1">MMULT($F71:$CE71,INDIRECT("Policy.New!"&amp;CI$3&amp;"4:"&amp;CI$3&amp;"81"))</f>
        <v>0</v>
      </c>
      <c r="CJ72" s="14" cm="1">
        <f t="array" aca="1" ref="CJ72" ca="1">MMULT($F71:$CE71,INDIRECT("Policy.New!"&amp;CJ$3&amp;"4:"&amp;CJ$3&amp;"81"))</f>
        <v>0</v>
      </c>
      <c r="CK72" s="14" cm="1">
        <f t="array" aca="1" ref="CK72" ca="1">MMULT($F71:$CE71,INDIRECT("Policy.New!"&amp;CK$3&amp;"4:"&amp;CK$3&amp;"81"))</f>
        <v>0</v>
      </c>
      <c r="CL72" s="14" cm="1">
        <f t="array" aca="1" ref="CL72" ca="1">MMULT($F71:$CE71,INDIRECT("Policy.New!"&amp;CL$3&amp;"4:"&amp;CL$3&amp;"81"))</f>
        <v>0</v>
      </c>
      <c r="CM72" s="14" cm="1">
        <f t="array" aca="1" ref="CM72" ca="1">MMULT($F71:$CE71,INDIRECT("Policy.New!"&amp;CM$3&amp;"4:"&amp;CM$3&amp;"81"))</f>
        <v>0</v>
      </c>
      <c r="CN72" s="14" cm="1">
        <f t="array" aca="1" ref="CN72" ca="1">MMULT($F71:$CE71,INDIRECT("Policy.New!"&amp;CN$3&amp;"4:"&amp;CN$3&amp;"81"))</f>
        <v>0</v>
      </c>
      <c r="CO72" s="14" cm="1">
        <f t="array" aca="1" ref="CO72" ca="1">MMULT($F71:$CE71,INDIRECT("Policy.New!"&amp;CO$3&amp;"4:"&amp;CO$3&amp;"81"))</f>
        <v>0</v>
      </c>
      <c r="CP72" s="14" cm="1">
        <f t="array" aca="1" ref="CP72" ca="1">MMULT($F71:$CE71,INDIRECT("Policy.New!"&amp;CP$3&amp;"4:"&amp;CP$3&amp;"81"))</f>
        <v>0</v>
      </c>
      <c r="CS72" s="14">
        <f t="shared" ca="1" si="42"/>
        <v>0</v>
      </c>
      <c r="CT72" s="14">
        <f t="shared" ca="1" si="46"/>
        <v>0</v>
      </c>
      <c r="CU72" s="14">
        <f t="shared" ca="1" si="43"/>
        <v>0</v>
      </c>
      <c r="CV72" s="14">
        <f t="shared" ca="1" si="47"/>
        <v>0</v>
      </c>
      <c r="CW72" s="14">
        <f t="shared" ca="1" si="44"/>
        <v>0</v>
      </c>
      <c r="CX72" s="14">
        <f t="shared" ca="1" si="45"/>
        <v>0</v>
      </c>
    </row>
    <row r="75" spans="2:102" ht="23.25" customHeight="1" x14ac:dyDescent="0.25">
      <c r="B75" t="str">
        <f>_xlfn.CONCAT(AW75:CE75)</f>
        <v>eps_pi_lsa</v>
      </c>
      <c r="E75" s="20" t="s">
        <v>87</v>
      </c>
      <c r="F75" s="28" t="s">
        <v>0</v>
      </c>
      <c r="G75" s="28" t="s">
        <v>1</v>
      </c>
      <c r="H75" s="28" t="s">
        <v>3</v>
      </c>
      <c r="I75" s="28" t="s">
        <v>4</v>
      </c>
      <c r="J75" s="28" t="s">
        <v>5</v>
      </c>
      <c r="K75" s="28" t="s">
        <v>7</v>
      </c>
      <c r="L75" s="28" t="s">
        <v>100</v>
      </c>
      <c r="M75" s="28" t="s">
        <v>11</v>
      </c>
      <c r="N75" s="28" t="s">
        <v>13</v>
      </c>
      <c r="O75" s="28" t="s">
        <v>134</v>
      </c>
      <c r="P75" s="28" t="s">
        <v>136</v>
      </c>
      <c r="Q75" s="28" t="s">
        <v>93</v>
      </c>
      <c r="R75" s="28" t="s">
        <v>16</v>
      </c>
      <c r="S75" s="28" t="s">
        <v>17</v>
      </c>
      <c r="T75" s="28" t="s">
        <v>20</v>
      </c>
      <c r="U75" s="28" t="s">
        <v>101</v>
      </c>
      <c r="V75" s="29" t="s">
        <v>102</v>
      </c>
      <c r="W75" s="30" t="s">
        <v>31</v>
      </c>
      <c r="X75" s="29" t="s">
        <v>112</v>
      </c>
      <c r="Y75" s="29" t="s">
        <v>113</v>
      </c>
      <c r="Z75" s="29" t="s">
        <v>114</v>
      </c>
      <c r="AA75" s="29" t="s">
        <v>115</v>
      </c>
      <c r="AB75" s="29" t="s">
        <v>116</v>
      </c>
      <c r="AC75" s="29" t="s">
        <v>117</v>
      </c>
      <c r="AD75" s="29" t="s">
        <v>118</v>
      </c>
      <c r="AE75" s="29" t="s">
        <v>119</v>
      </c>
      <c r="AF75" s="29" t="s">
        <v>194</v>
      </c>
      <c r="AG75" s="29" t="s">
        <v>195</v>
      </c>
      <c r="AH75" s="29" t="s">
        <v>32</v>
      </c>
      <c r="AI75" s="29" t="s">
        <v>33</v>
      </c>
      <c r="AJ75" s="29" t="s">
        <v>34</v>
      </c>
      <c r="AK75" s="29" t="s">
        <v>35</v>
      </c>
      <c r="AL75" s="29" t="s">
        <v>120</v>
      </c>
      <c r="AM75" s="29" t="s">
        <v>121</v>
      </c>
      <c r="AN75" s="29" t="s">
        <v>122</v>
      </c>
      <c r="AO75" s="29" t="s">
        <v>123</v>
      </c>
      <c r="AP75" s="29" t="s">
        <v>124</v>
      </c>
      <c r="AQ75" s="29" t="s">
        <v>36</v>
      </c>
      <c r="AR75" s="29" t="s">
        <v>37</v>
      </c>
      <c r="AS75" s="29" t="s">
        <v>96</v>
      </c>
      <c r="AT75" s="46" t="s">
        <v>97</v>
      </c>
      <c r="AU75" s="29" t="s">
        <v>6</v>
      </c>
      <c r="AV75" s="31" t="s">
        <v>8</v>
      </c>
      <c r="AW75" s="146"/>
      <c r="AX75" s="166"/>
      <c r="AY75" s="166"/>
      <c r="AZ75" s="146"/>
      <c r="BA75" s="166" t="str">
        <f>BA$2</f>
        <v>eps_pi_lsa</v>
      </c>
      <c r="BB75" s="146"/>
      <c r="BC75" s="146"/>
      <c r="BD75" s="146"/>
      <c r="BE75" s="146"/>
      <c r="BF75" s="146"/>
      <c r="BG75" s="146"/>
      <c r="BH75" s="146"/>
      <c r="BI75" s="146"/>
      <c r="BJ75" s="146"/>
      <c r="BK75" s="146"/>
      <c r="BL75" s="146"/>
      <c r="BM75" s="146"/>
      <c r="BN75" s="146"/>
      <c r="BO75" s="146"/>
      <c r="BP75" s="146"/>
      <c r="BQ75" s="146"/>
      <c r="BR75" s="146"/>
      <c r="BS75" s="146"/>
      <c r="BT75" s="146"/>
      <c r="BU75" s="146"/>
      <c r="BV75" s="146"/>
      <c r="BW75" s="146"/>
      <c r="BX75" s="146"/>
      <c r="BY75" s="146"/>
      <c r="BZ75" s="146"/>
      <c r="CA75" s="146"/>
      <c r="CB75" s="146"/>
      <c r="CC75" s="146"/>
      <c r="CD75" s="146"/>
      <c r="CE75" s="155"/>
      <c r="CF75" s="29" t="s">
        <v>178</v>
      </c>
      <c r="CG75" s="29" t="s">
        <v>179</v>
      </c>
      <c r="CH75" s="29" t="s">
        <v>180</v>
      </c>
      <c r="CI75" s="29" t="s">
        <v>181</v>
      </c>
      <c r="CJ75" s="29" t="s">
        <v>182</v>
      </c>
      <c r="CK75" s="29" t="s">
        <v>99</v>
      </c>
      <c r="CL75" s="29" t="s">
        <v>196</v>
      </c>
      <c r="CM75" s="29" t="s">
        <v>197</v>
      </c>
      <c r="CN75" s="29" t="s">
        <v>198</v>
      </c>
      <c r="CO75" s="29" t="s">
        <v>199</v>
      </c>
      <c r="CP75" s="29" t="s">
        <v>200</v>
      </c>
    </row>
    <row r="76" spans="2:102" ht="36.75" customHeight="1" x14ac:dyDescent="0.25">
      <c r="B76" s="154" t="s">
        <v>238</v>
      </c>
      <c r="C76" s="154" t="s">
        <v>281</v>
      </c>
      <c r="D76" s="16" t="s">
        <v>231</v>
      </c>
      <c r="E76" s="16" t="s">
        <v>60</v>
      </c>
      <c r="F76" s="18" t="s">
        <v>80</v>
      </c>
      <c r="G76" s="18" t="s">
        <v>81</v>
      </c>
      <c r="H76" s="18" t="s">
        <v>82</v>
      </c>
      <c r="I76" s="18" t="s">
        <v>84</v>
      </c>
      <c r="J76" s="18" t="s">
        <v>83</v>
      </c>
      <c r="K76" s="18" t="s">
        <v>147</v>
      </c>
      <c r="L76" s="18" t="s">
        <v>146</v>
      </c>
      <c r="M76" s="18" t="s">
        <v>145</v>
      </c>
      <c r="N76" s="18" t="s">
        <v>137</v>
      </c>
      <c r="O76" s="18" t="s">
        <v>144</v>
      </c>
      <c r="P76" s="18" t="s">
        <v>143</v>
      </c>
      <c r="Q76" s="18" t="s">
        <v>142</v>
      </c>
      <c r="R76" s="18" t="s">
        <v>141</v>
      </c>
      <c r="S76" s="18" t="s">
        <v>140</v>
      </c>
      <c r="T76" s="18" t="s">
        <v>85</v>
      </c>
      <c r="U76" s="18" t="s">
        <v>138</v>
      </c>
      <c r="V76" s="18" t="s">
        <v>139</v>
      </c>
      <c r="W76" s="19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T76" s="47"/>
      <c r="AU76" s="41" t="s">
        <v>176</v>
      </c>
      <c r="AV76" s="40" t="s">
        <v>177</v>
      </c>
      <c r="AW76" s="167" t="str">
        <f>AW$6</f>
        <v>Resultado Primário</v>
      </c>
      <c r="AX76" s="168" t="str">
        <f t="shared" ref="AX76:CE76" si="73">AX$6</f>
        <v>Incerteza Econômica</v>
      </c>
      <c r="AY76" s="168" t="str">
        <f t="shared" si="73"/>
        <v>Choque no Hiato</v>
      </c>
      <c r="AZ76" s="168" t="str">
        <f t="shared" si="73"/>
        <v>Inflação Externa</v>
      </c>
      <c r="BA76" s="168" t="str">
        <f t="shared" si="73"/>
        <v>Choque de Inflação Livre (Anualizado!)</v>
      </c>
      <c r="BB76" s="168" t="str">
        <f t="shared" si="73"/>
        <v>Choque na Meta</v>
      </c>
      <c r="BC76" s="168" t="str">
        <f t="shared" si="73"/>
        <v>Choque na Meta Anunciada</v>
      </c>
      <c r="BD76" s="168" t="str">
        <f t="shared" si="73"/>
        <v>Choque na Regra de Taylor</v>
      </c>
      <c r="BE76" s="168" t="str">
        <f t="shared" si="73"/>
        <v>Choque na Selic Esperada</v>
      </c>
      <c r="BF76" s="168" t="str">
        <f t="shared" si="73"/>
        <v>Choque na Inflação Esperada</v>
      </c>
      <c r="BG76" s="168" t="str">
        <f t="shared" si="73"/>
        <v>Choque de Clima el nino</v>
      </c>
      <c r="BH76" s="168" t="str">
        <f t="shared" si="73"/>
        <v>Choque de Clima la nina</v>
      </c>
      <c r="BI76" s="168" t="str">
        <f t="shared" si="73"/>
        <v>Choque em Administrados</v>
      </c>
      <c r="BJ76" s="168" t="str">
        <f t="shared" si="73"/>
        <v>Choque em IPCA</v>
      </c>
      <c r="BK76" s="168" t="str">
        <f t="shared" si="73"/>
        <v>Choque no Juro Natural de Equilíbrio</v>
      </c>
      <c r="BL76" s="168" t="str">
        <f t="shared" si="73"/>
        <v>Choque no Hiato do PIB</v>
      </c>
      <c r="BM76" s="168" t="str">
        <f t="shared" si="73"/>
        <v>Choque no Hiato do NUCI</v>
      </c>
      <c r="BN76" s="168" t="str">
        <f t="shared" si="73"/>
        <v>Choque no Hiato de Emprego</v>
      </c>
      <c r="BO76" s="168" t="str">
        <f t="shared" si="73"/>
        <v>Choque no Hiato de Caged</v>
      </c>
      <c r="BP76" s="168" t="str">
        <f t="shared" si="73"/>
        <v>Choque nos FED FUNDS</v>
      </c>
      <c r="BQ76" s="168" t="str">
        <f t="shared" si="73"/>
        <v>Choque no Câmbio</v>
      </c>
      <c r="BR76" s="168" t="str">
        <f t="shared" si="73"/>
        <v>Choque no CDS</v>
      </c>
      <c r="BS76" s="168" t="str">
        <f t="shared" si="73"/>
        <v>IC-br energia</v>
      </c>
      <c r="BT76" s="168" t="str">
        <f t="shared" si="73"/>
        <v>IC-br metal</v>
      </c>
      <c r="BU76" s="168" t="str">
        <f t="shared" si="73"/>
        <v>IC-br agro</v>
      </c>
      <c r="BV76" s="168" t="str">
        <f t="shared" si="73"/>
        <v>Brent</v>
      </c>
      <c r="BW76" s="168" t="str">
        <f t="shared" si="73"/>
        <v>Choque crescimento do PIB</v>
      </c>
      <c r="BX76" s="168" t="str">
        <f t="shared" si="73"/>
        <v>Choque crescimento potencial do PIB</v>
      </c>
      <c r="BY76" s="168" t="str">
        <f t="shared" si="73"/>
        <v>Choque crescimento do CAGED</v>
      </c>
      <c r="BZ76" s="168" t="str">
        <f t="shared" si="73"/>
        <v>Choque crescimento potencial do CAGED</v>
      </c>
      <c r="CA76" s="168" t="str">
        <f t="shared" si="73"/>
        <v>Choque Combustiveis</v>
      </c>
      <c r="CB76" s="168" t="str">
        <f t="shared" si="73"/>
        <v>Choque Botijão</v>
      </c>
      <c r="CC76" s="168" t="str">
        <f t="shared" si="73"/>
        <v>Choque Energia Elétrica</v>
      </c>
      <c r="CD76" s="168" t="str">
        <f t="shared" si="73"/>
        <v>Choque em itens que repetem (apenas para proj. condicionail)</v>
      </c>
      <c r="CE76" s="169" t="str">
        <f t="shared" si="73"/>
        <v>Choque outros administrados</v>
      </c>
      <c r="CF76" s="21" t="s">
        <v>212</v>
      </c>
      <c r="CG76" s="21" t="s">
        <v>213</v>
      </c>
      <c r="CH76" s="21" t="s">
        <v>214</v>
      </c>
      <c r="CI76" s="21" t="s">
        <v>215</v>
      </c>
      <c r="CJ76" s="21" t="s">
        <v>216</v>
      </c>
      <c r="CK76" s="21" t="s">
        <v>217</v>
      </c>
      <c r="CL76" s="21" t="s">
        <v>219</v>
      </c>
      <c r="CM76" s="21" t="s">
        <v>220</v>
      </c>
      <c r="CN76" s="21" t="s">
        <v>221</v>
      </c>
      <c r="CO76" s="21" t="s">
        <v>222</v>
      </c>
      <c r="CP76" s="21" t="s">
        <v>155</v>
      </c>
      <c r="CS76" s="21" t="s">
        <v>90</v>
      </c>
      <c r="CT76" s="21" t="s">
        <v>91</v>
      </c>
      <c r="CU76" s="21" t="s">
        <v>174</v>
      </c>
      <c r="CV76" s="21" t="s">
        <v>278</v>
      </c>
      <c r="CW76" s="21" t="s">
        <v>98</v>
      </c>
      <c r="CX76" s="21" t="s">
        <v>175</v>
      </c>
    </row>
    <row r="77" spans="2:102" x14ac:dyDescent="0.25">
      <c r="B77" s="149" t="str">
        <f>B75</f>
        <v>eps_pi_lsa</v>
      </c>
      <c r="C77" s="149" t="str">
        <f>_xlfn.CONCAT(B77,"_",E77)</f>
        <v>eps_pi_lsa_-6</v>
      </c>
      <c r="D77" s="2">
        <f t="shared" ref="D77:D107" si="74">ROW(E77)</f>
        <v>77</v>
      </c>
      <c r="E77" s="2">
        <f t="shared" ref="E77:E82" si="75">E78-1</f>
        <v>-6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4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22">
        <v>0</v>
      </c>
      <c r="AU77" s="3">
        <v>0</v>
      </c>
      <c r="AV77" s="22">
        <v>0</v>
      </c>
      <c r="AW77" s="156">
        <v>0</v>
      </c>
      <c r="AX77" s="156">
        <v>0</v>
      </c>
      <c r="AY77" s="156">
        <v>0</v>
      </c>
      <c r="AZ77" s="156">
        <v>0</v>
      </c>
      <c r="BA77" s="156">
        <f>INDEX(IRF.New!$D$7:$CN$374,MATCH('IRF AUX'!$E77,IRF.New!$C$7:$C$37,0),MATCH('IRF AUX'!$B77,IRF.New!$D$5:$CN$5,0))</f>
        <v>0</v>
      </c>
      <c r="BB77" s="156">
        <v>0</v>
      </c>
      <c r="BC77" s="156">
        <v>0</v>
      </c>
      <c r="BD77" s="156">
        <v>0</v>
      </c>
      <c r="BE77" s="156">
        <v>0</v>
      </c>
      <c r="BF77" s="156">
        <v>0</v>
      </c>
      <c r="BG77" s="156">
        <v>0</v>
      </c>
      <c r="BH77" s="156">
        <v>0</v>
      </c>
      <c r="BI77" s="156">
        <v>0</v>
      </c>
      <c r="BJ77" s="156">
        <v>0</v>
      </c>
      <c r="BK77" s="156">
        <v>0</v>
      </c>
      <c r="BL77" s="156">
        <v>0</v>
      </c>
      <c r="BM77" s="156">
        <v>0</v>
      </c>
      <c r="BN77" s="156">
        <v>0</v>
      </c>
      <c r="BO77" s="156">
        <v>0</v>
      </c>
      <c r="BP77" s="156">
        <v>0</v>
      </c>
      <c r="BQ77" s="156">
        <v>0</v>
      </c>
      <c r="BR77" s="156">
        <v>0</v>
      </c>
      <c r="BS77" s="156">
        <v>0</v>
      </c>
      <c r="BT77" s="156">
        <v>0</v>
      </c>
      <c r="BU77" s="156">
        <v>0</v>
      </c>
      <c r="BV77" s="156">
        <v>0</v>
      </c>
      <c r="BW77" s="156">
        <v>0</v>
      </c>
      <c r="BX77" s="156">
        <v>0</v>
      </c>
      <c r="BY77" s="156">
        <v>0</v>
      </c>
      <c r="BZ77" s="156">
        <v>0</v>
      </c>
      <c r="CA77" s="156">
        <v>0</v>
      </c>
      <c r="CB77" s="156">
        <v>0</v>
      </c>
      <c r="CC77" s="156">
        <v>0</v>
      </c>
      <c r="CD77" s="156">
        <v>0</v>
      </c>
      <c r="CE77" s="157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S77" s="3"/>
      <c r="CT77" s="3"/>
      <c r="CU77" s="3"/>
      <c r="CV77" s="3"/>
      <c r="CW77" s="3"/>
      <c r="CX77" s="3"/>
    </row>
    <row r="78" spans="2:102" x14ac:dyDescent="0.25">
      <c r="B78" s="149" t="str">
        <f>B77</f>
        <v>eps_pi_lsa</v>
      </c>
      <c r="C78" s="149" t="str">
        <f t="shared" ref="C78:C107" si="76">_xlfn.CONCAT(B78,"_",E78)</f>
        <v>eps_pi_lsa_-5</v>
      </c>
      <c r="D78" s="2">
        <f t="shared" si="74"/>
        <v>78</v>
      </c>
      <c r="E78" s="2">
        <f t="shared" si="75"/>
        <v>-5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4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22">
        <v>0</v>
      </c>
      <c r="AU78" s="3">
        <v>0</v>
      </c>
      <c r="AV78" s="22">
        <v>0</v>
      </c>
      <c r="AW78" s="156">
        <v>0</v>
      </c>
      <c r="AX78" s="156">
        <v>0</v>
      </c>
      <c r="AY78" s="156">
        <v>0</v>
      </c>
      <c r="AZ78" s="156">
        <v>0</v>
      </c>
      <c r="BA78" s="156">
        <f>INDEX(IRF.New!$D$7:$CN$374,MATCH('IRF AUX'!$E78,IRF.New!$C$7:$C$37,0),MATCH('IRF AUX'!$B78,IRF.New!$D$5:$CN$5,0))</f>
        <v>0</v>
      </c>
      <c r="BB78" s="156">
        <v>0</v>
      </c>
      <c r="BC78" s="156">
        <v>0</v>
      </c>
      <c r="BD78" s="156">
        <v>0</v>
      </c>
      <c r="BE78" s="156">
        <v>0</v>
      </c>
      <c r="BF78" s="156">
        <v>0</v>
      </c>
      <c r="BG78" s="156">
        <v>0</v>
      </c>
      <c r="BH78" s="156">
        <v>0</v>
      </c>
      <c r="BI78" s="156">
        <v>0</v>
      </c>
      <c r="BJ78" s="156">
        <v>0</v>
      </c>
      <c r="BK78" s="156">
        <v>0</v>
      </c>
      <c r="BL78" s="156">
        <v>0</v>
      </c>
      <c r="BM78" s="156">
        <v>0</v>
      </c>
      <c r="BN78" s="156">
        <v>0</v>
      </c>
      <c r="BO78" s="156">
        <v>0</v>
      </c>
      <c r="BP78" s="156">
        <v>0</v>
      </c>
      <c r="BQ78" s="156">
        <v>0</v>
      </c>
      <c r="BR78" s="156">
        <v>0</v>
      </c>
      <c r="BS78" s="156">
        <v>0</v>
      </c>
      <c r="BT78" s="156">
        <v>0</v>
      </c>
      <c r="BU78" s="156">
        <v>0</v>
      </c>
      <c r="BV78" s="156">
        <v>0</v>
      </c>
      <c r="BW78" s="156">
        <v>0</v>
      </c>
      <c r="BX78" s="156">
        <v>0</v>
      </c>
      <c r="BY78" s="156">
        <v>0</v>
      </c>
      <c r="BZ78" s="156">
        <v>0</v>
      </c>
      <c r="CA78" s="156">
        <v>0</v>
      </c>
      <c r="CB78" s="156">
        <v>0</v>
      </c>
      <c r="CC78" s="156">
        <v>0</v>
      </c>
      <c r="CD78" s="156">
        <v>0</v>
      </c>
      <c r="CE78" s="157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S78" s="3"/>
      <c r="CT78" s="3"/>
      <c r="CU78" s="3"/>
      <c r="CV78" s="3"/>
      <c r="CW78" s="3"/>
      <c r="CX78" s="3"/>
    </row>
    <row r="79" spans="2:102" x14ac:dyDescent="0.25">
      <c r="B79" s="149" t="str">
        <f t="shared" ref="B79:B107" si="77">B78</f>
        <v>eps_pi_lsa</v>
      </c>
      <c r="C79" s="149" t="str">
        <f t="shared" si="76"/>
        <v>eps_pi_lsa_-4</v>
      </c>
      <c r="D79" s="2">
        <f t="shared" si="74"/>
        <v>79</v>
      </c>
      <c r="E79" s="2">
        <f t="shared" si="75"/>
        <v>-4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4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22">
        <v>0</v>
      </c>
      <c r="AU79" s="3">
        <v>0</v>
      </c>
      <c r="AV79" s="22">
        <v>0</v>
      </c>
      <c r="AW79" s="156">
        <v>0</v>
      </c>
      <c r="AX79" s="156">
        <v>0</v>
      </c>
      <c r="AY79" s="156">
        <v>0</v>
      </c>
      <c r="AZ79" s="156">
        <v>0</v>
      </c>
      <c r="BA79" s="156">
        <f>INDEX(IRF.New!$D$7:$CN$374,MATCH('IRF AUX'!$E79,IRF.New!$C$7:$C$37,0),MATCH('IRF AUX'!$B79,IRF.New!$D$5:$CN$5,0))</f>
        <v>0</v>
      </c>
      <c r="BB79" s="156">
        <v>0</v>
      </c>
      <c r="BC79" s="156">
        <v>0</v>
      </c>
      <c r="BD79" s="156">
        <v>0</v>
      </c>
      <c r="BE79" s="156">
        <v>0</v>
      </c>
      <c r="BF79" s="156">
        <v>0</v>
      </c>
      <c r="BG79" s="156">
        <v>0</v>
      </c>
      <c r="BH79" s="156">
        <v>0</v>
      </c>
      <c r="BI79" s="156">
        <v>0</v>
      </c>
      <c r="BJ79" s="156">
        <v>0</v>
      </c>
      <c r="BK79" s="156">
        <v>0</v>
      </c>
      <c r="BL79" s="156">
        <v>0</v>
      </c>
      <c r="BM79" s="156">
        <v>0</v>
      </c>
      <c r="BN79" s="156">
        <v>0</v>
      </c>
      <c r="BO79" s="156">
        <v>0</v>
      </c>
      <c r="BP79" s="156">
        <v>0</v>
      </c>
      <c r="BQ79" s="156">
        <v>0</v>
      </c>
      <c r="BR79" s="156">
        <v>0</v>
      </c>
      <c r="BS79" s="156">
        <v>0</v>
      </c>
      <c r="BT79" s="156">
        <v>0</v>
      </c>
      <c r="BU79" s="156">
        <v>0</v>
      </c>
      <c r="BV79" s="156">
        <v>0</v>
      </c>
      <c r="BW79" s="156">
        <v>0</v>
      </c>
      <c r="BX79" s="156">
        <v>0</v>
      </c>
      <c r="BY79" s="156">
        <v>0</v>
      </c>
      <c r="BZ79" s="156">
        <v>0</v>
      </c>
      <c r="CA79" s="156">
        <v>0</v>
      </c>
      <c r="CB79" s="156">
        <v>0</v>
      </c>
      <c r="CC79" s="156">
        <v>0</v>
      </c>
      <c r="CD79" s="156">
        <v>0</v>
      </c>
      <c r="CE79" s="157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S79" s="3"/>
      <c r="CT79" s="3"/>
      <c r="CU79" s="3"/>
      <c r="CV79" s="3"/>
      <c r="CW79" s="3"/>
      <c r="CX79" s="3"/>
    </row>
    <row r="80" spans="2:102" x14ac:dyDescent="0.25">
      <c r="B80" s="149" t="str">
        <f t="shared" si="77"/>
        <v>eps_pi_lsa</v>
      </c>
      <c r="C80" s="149" t="str">
        <f t="shared" si="76"/>
        <v>eps_pi_lsa_-3</v>
      </c>
      <c r="D80" s="2">
        <f t="shared" si="74"/>
        <v>80</v>
      </c>
      <c r="E80" s="2">
        <f t="shared" si="75"/>
        <v>-3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4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22">
        <v>0</v>
      </c>
      <c r="AU80" s="3">
        <v>0</v>
      </c>
      <c r="AV80" s="22">
        <v>0</v>
      </c>
      <c r="AW80" s="156">
        <v>0</v>
      </c>
      <c r="AX80" s="156">
        <v>0</v>
      </c>
      <c r="AY80" s="156">
        <v>0</v>
      </c>
      <c r="AZ80" s="156">
        <v>0</v>
      </c>
      <c r="BA80" s="156">
        <f>INDEX(IRF.New!$D$7:$CN$374,MATCH('IRF AUX'!$E80,IRF.New!$C$7:$C$37,0),MATCH('IRF AUX'!$B80,IRF.New!$D$5:$CN$5,0))</f>
        <v>0</v>
      </c>
      <c r="BB80" s="156">
        <v>0</v>
      </c>
      <c r="BC80" s="156">
        <v>0</v>
      </c>
      <c r="BD80" s="156">
        <v>0</v>
      </c>
      <c r="BE80" s="156">
        <v>0</v>
      </c>
      <c r="BF80" s="156">
        <v>0</v>
      </c>
      <c r="BG80" s="156">
        <v>0</v>
      </c>
      <c r="BH80" s="156">
        <v>0</v>
      </c>
      <c r="BI80" s="156">
        <v>0</v>
      </c>
      <c r="BJ80" s="156">
        <v>0</v>
      </c>
      <c r="BK80" s="156">
        <v>0</v>
      </c>
      <c r="BL80" s="156">
        <v>0</v>
      </c>
      <c r="BM80" s="156">
        <v>0</v>
      </c>
      <c r="BN80" s="156">
        <v>0</v>
      </c>
      <c r="BO80" s="156">
        <v>0</v>
      </c>
      <c r="BP80" s="156">
        <v>0</v>
      </c>
      <c r="BQ80" s="156">
        <v>0</v>
      </c>
      <c r="BR80" s="156">
        <v>0</v>
      </c>
      <c r="BS80" s="156">
        <v>0</v>
      </c>
      <c r="BT80" s="156">
        <v>0</v>
      </c>
      <c r="BU80" s="156">
        <v>0</v>
      </c>
      <c r="BV80" s="156">
        <v>0</v>
      </c>
      <c r="BW80" s="156">
        <v>0</v>
      </c>
      <c r="BX80" s="156">
        <v>0</v>
      </c>
      <c r="BY80" s="156">
        <v>0</v>
      </c>
      <c r="BZ80" s="156">
        <v>0</v>
      </c>
      <c r="CA80" s="156">
        <v>0</v>
      </c>
      <c r="CB80" s="156">
        <v>0</v>
      </c>
      <c r="CC80" s="156">
        <v>0</v>
      </c>
      <c r="CD80" s="156">
        <v>0</v>
      </c>
      <c r="CE80" s="157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S80" s="3"/>
      <c r="CT80" s="3"/>
      <c r="CU80" s="3"/>
      <c r="CV80" s="3"/>
      <c r="CW80" s="3"/>
      <c r="CX80" s="3"/>
    </row>
    <row r="81" spans="2:102" x14ac:dyDescent="0.25">
      <c r="B81" s="149" t="str">
        <f t="shared" si="77"/>
        <v>eps_pi_lsa</v>
      </c>
      <c r="C81" s="149" t="str">
        <f t="shared" si="76"/>
        <v>eps_pi_lsa_-2</v>
      </c>
      <c r="D81" s="2">
        <f t="shared" si="74"/>
        <v>81</v>
      </c>
      <c r="E81" s="2">
        <f t="shared" si="75"/>
        <v>-2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4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22">
        <v>0</v>
      </c>
      <c r="AU81" s="3">
        <v>0</v>
      </c>
      <c r="AV81" s="22">
        <v>0</v>
      </c>
      <c r="AW81" s="156">
        <v>0</v>
      </c>
      <c r="AX81" s="156">
        <v>0</v>
      </c>
      <c r="AY81" s="156">
        <v>0</v>
      </c>
      <c r="AZ81" s="156">
        <v>0</v>
      </c>
      <c r="BA81" s="156">
        <f>INDEX(IRF.New!$D$7:$CN$374,MATCH('IRF AUX'!$E81,IRF.New!$C$7:$C$37,0),MATCH('IRF AUX'!$B81,IRF.New!$D$5:$CN$5,0))</f>
        <v>0</v>
      </c>
      <c r="BB81" s="156">
        <v>0</v>
      </c>
      <c r="BC81" s="156">
        <v>0</v>
      </c>
      <c r="BD81" s="156">
        <v>0</v>
      </c>
      <c r="BE81" s="156">
        <v>0</v>
      </c>
      <c r="BF81" s="156">
        <v>0</v>
      </c>
      <c r="BG81" s="156">
        <v>0</v>
      </c>
      <c r="BH81" s="156">
        <v>0</v>
      </c>
      <c r="BI81" s="156">
        <v>0</v>
      </c>
      <c r="BJ81" s="156">
        <v>0</v>
      </c>
      <c r="BK81" s="156">
        <v>0</v>
      </c>
      <c r="BL81" s="156">
        <v>0</v>
      </c>
      <c r="BM81" s="156">
        <v>0</v>
      </c>
      <c r="BN81" s="156">
        <v>0</v>
      </c>
      <c r="BO81" s="156">
        <v>0</v>
      </c>
      <c r="BP81" s="156">
        <v>0</v>
      </c>
      <c r="BQ81" s="156">
        <v>0</v>
      </c>
      <c r="BR81" s="156">
        <v>0</v>
      </c>
      <c r="BS81" s="156">
        <v>0</v>
      </c>
      <c r="BT81" s="156">
        <v>0</v>
      </c>
      <c r="BU81" s="156">
        <v>0</v>
      </c>
      <c r="BV81" s="156">
        <v>0</v>
      </c>
      <c r="BW81" s="156">
        <v>0</v>
      </c>
      <c r="BX81" s="156">
        <v>0</v>
      </c>
      <c r="BY81" s="156">
        <v>0</v>
      </c>
      <c r="BZ81" s="156">
        <v>0</v>
      </c>
      <c r="CA81" s="156">
        <v>0</v>
      </c>
      <c r="CB81" s="156">
        <v>0</v>
      </c>
      <c r="CC81" s="156">
        <v>0</v>
      </c>
      <c r="CD81" s="156">
        <v>0</v>
      </c>
      <c r="CE81" s="157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S81" s="3"/>
      <c r="CT81" s="3"/>
      <c r="CU81" s="3"/>
      <c r="CV81" s="3"/>
      <c r="CW81" s="3"/>
      <c r="CX81" s="3"/>
    </row>
    <row r="82" spans="2:102" x14ac:dyDescent="0.25">
      <c r="B82" s="149" t="str">
        <f t="shared" si="77"/>
        <v>eps_pi_lsa</v>
      </c>
      <c r="C82" s="149" t="str">
        <f t="shared" si="76"/>
        <v>eps_pi_lsa_-1</v>
      </c>
      <c r="D82" s="2">
        <f t="shared" si="74"/>
        <v>82</v>
      </c>
      <c r="E82" s="2">
        <f t="shared" si="75"/>
        <v>-1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4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22">
        <v>0</v>
      </c>
      <c r="AU82" s="3">
        <v>0</v>
      </c>
      <c r="AV82" s="22">
        <v>0</v>
      </c>
      <c r="AW82" s="156">
        <v>0</v>
      </c>
      <c r="AX82" s="156">
        <v>0</v>
      </c>
      <c r="AY82" s="156">
        <v>0</v>
      </c>
      <c r="AZ82" s="156">
        <v>0</v>
      </c>
      <c r="BA82" s="156">
        <f>INDEX(IRF.New!$D$7:$CN$374,MATCH('IRF AUX'!$E82,IRF.New!$C$7:$C$37,0),MATCH('IRF AUX'!$B82,IRF.New!$D$5:$CN$5,0))</f>
        <v>0</v>
      </c>
      <c r="BB82" s="156">
        <v>0</v>
      </c>
      <c r="BC82" s="156">
        <v>0</v>
      </c>
      <c r="BD82" s="156">
        <v>0</v>
      </c>
      <c r="BE82" s="156">
        <v>0</v>
      </c>
      <c r="BF82" s="156">
        <v>0</v>
      </c>
      <c r="BG82" s="156">
        <v>0</v>
      </c>
      <c r="BH82" s="156">
        <v>0</v>
      </c>
      <c r="BI82" s="156">
        <v>0</v>
      </c>
      <c r="BJ82" s="156">
        <v>0</v>
      </c>
      <c r="BK82" s="156">
        <v>0</v>
      </c>
      <c r="BL82" s="156">
        <v>0</v>
      </c>
      <c r="BM82" s="156">
        <v>0</v>
      </c>
      <c r="BN82" s="156">
        <v>0</v>
      </c>
      <c r="BO82" s="156">
        <v>0</v>
      </c>
      <c r="BP82" s="156">
        <v>0</v>
      </c>
      <c r="BQ82" s="156">
        <v>0</v>
      </c>
      <c r="BR82" s="156">
        <v>0</v>
      </c>
      <c r="BS82" s="156">
        <v>0</v>
      </c>
      <c r="BT82" s="156">
        <v>0</v>
      </c>
      <c r="BU82" s="156">
        <v>0</v>
      </c>
      <c r="BV82" s="156">
        <v>0</v>
      </c>
      <c r="BW82" s="156">
        <v>0</v>
      </c>
      <c r="BX82" s="156">
        <v>0</v>
      </c>
      <c r="BY82" s="156">
        <v>0</v>
      </c>
      <c r="BZ82" s="156">
        <v>0</v>
      </c>
      <c r="CA82" s="156">
        <v>0</v>
      </c>
      <c r="CB82" s="156">
        <v>0</v>
      </c>
      <c r="CC82" s="156">
        <v>0</v>
      </c>
      <c r="CD82" s="156">
        <v>0</v>
      </c>
      <c r="CE82" s="157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S82" s="3"/>
      <c r="CT82" s="3"/>
      <c r="CU82" s="3"/>
      <c r="CV82" s="3"/>
      <c r="CW82" s="3"/>
      <c r="CX82" s="3"/>
    </row>
    <row r="83" spans="2:102" x14ac:dyDescent="0.25">
      <c r="B83" s="150" t="str">
        <f t="shared" si="77"/>
        <v>eps_pi_lsa</v>
      </c>
      <c r="C83" s="150" t="str">
        <f t="shared" si="76"/>
        <v>eps_pi_lsa_0</v>
      </c>
      <c r="D83" s="6">
        <f t="shared" si="74"/>
        <v>83</v>
      </c>
      <c r="E83" s="6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23">
        <v>0</v>
      </c>
      <c r="AU83" s="7">
        <v>0</v>
      </c>
      <c r="AV83" s="23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f>INDEX(IRF.New!$D$7:$CN$374,MATCH('IRF AUX'!$E83,IRF.New!$C$7:$C$37,0),MATCH('IRF AUX'!$B83,IRF.New!$D$5:$CN$5,0))</f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9">
        <v>0</v>
      </c>
      <c r="CF83" s="7">
        <f>IFERROR(INDEX('CF AUX'!$CY$15:$CY$32,MATCH('IRF AUX'!CF$5,'CF AUX'!$DA$15:$DA$32,0)),0)</f>
        <v>0</v>
      </c>
      <c r="CG83" s="7">
        <f>IFERROR(INDEX('CF AUX'!$CY$15:$CY$32,MATCH('IRF AUX'!CG$5,'CF AUX'!$DA$15:$DA$32,0)),0)</f>
        <v>0</v>
      </c>
      <c r="CH83" s="7">
        <f>IFERROR(INDEX('CF AUX'!$CY$15:$CY$32,MATCH('IRF AUX'!CH$5,'CF AUX'!$DA$15:$DA$32,0)),0)</f>
        <v>0</v>
      </c>
      <c r="CI83" s="7">
        <f>IFERROR(INDEX('CF AUX'!$CY$15:$CY$32,MATCH('IRF AUX'!CI$5,'CF AUX'!$DA$15:$DA$32,0)),0)</f>
        <v>0</v>
      </c>
      <c r="CJ83" s="7">
        <f>IFERROR(INDEX('CF AUX'!$CY$15:$CY$32,MATCH('IRF AUX'!CJ$5,'CF AUX'!$DA$15:$DA$32,0)),0)</f>
        <v>0</v>
      </c>
      <c r="CK83" s="7">
        <f>IFERROR(INDEX('CF AUX'!$CY$15:$CY$32,MATCH('IRF AUX'!CK$5,'CF AUX'!$DA$15:$DA$32,0)),0)</f>
        <v>0</v>
      </c>
      <c r="CL83" s="7">
        <f>IFERROR(INDEX('CF AUX'!$CY$15:$CY$32,MATCH('IRF AUX'!CL$5,'CF AUX'!$DA$15:$DA$32,0)),0)</f>
        <v>0</v>
      </c>
      <c r="CM83" s="7">
        <f>IFERROR(INDEX('CF AUX'!$CY$15:$CY$32,MATCH('IRF AUX'!CM$5,'CF AUX'!$DA$15:$DA$32,0)),0)</f>
        <v>0</v>
      </c>
      <c r="CN83" s="7">
        <f>IFERROR(INDEX('CF AUX'!$CY$15:$CY$32,MATCH('IRF AUX'!CN$5,'CF AUX'!$DA$15:$DA$32,0)),0)</f>
        <v>0</v>
      </c>
      <c r="CO83" s="7">
        <f>IFERROR(INDEX('CF AUX'!$CY$15:$CY$32,MATCH('IRF AUX'!CO$5,'CF AUX'!$DA$15:$DA$32,0)),0)</f>
        <v>0</v>
      </c>
      <c r="CP83" s="7">
        <f>IFERROR(INDEX('CF AUX'!$CY$15:$CY$32,MATCH('IRF AUX'!CP$5,'CF AUX'!$DA$15:$DA$32,0)),0)</f>
        <v>0</v>
      </c>
      <c r="CS83" s="7">
        <f t="shared" ref="CS83:CS107" si="78">K83</f>
        <v>0</v>
      </c>
      <c r="CT83" s="7">
        <f>SUM(CS80:CS83)</f>
        <v>0</v>
      </c>
      <c r="CU83" s="7">
        <f t="shared" ref="CU83:CU107" si="79">SUM(AV80:AV83)</f>
        <v>0</v>
      </c>
      <c r="CV83" s="7">
        <f>(CT83-CU83*0.73)/0.27</f>
        <v>0</v>
      </c>
      <c r="CW83" s="7">
        <f t="shared" ref="CW83:CW107" si="80">4*I83</f>
        <v>0</v>
      </c>
      <c r="CX83" s="7">
        <f t="shared" ref="CX83:CX107" si="81">AU83*4</f>
        <v>0</v>
      </c>
    </row>
    <row r="84" spans="2:102" x14ac:dyDescent="0.25">
      <c r="B84" s="151" t="str">
        <f t="shared" si="77"/>
        <v>eps_pi_lsa</v>
      </c>
      <c r="C84" s="151" t="str">
        <f t="shared" si="76"/>
        <v>eps_pi_lsa_1</v>
      </c>
      <c r="D84" s="9">
        <f t="shared" si="74"/>
        <v>84</v>
      </c>
      <c r="E84" s="9">
        <f>E83+1</f>
        <v>1</v>
      </c>
      <c r="F84" s="10" cm="1">
        <f t="array" aca="1" ref="F84" ca="1">MMULT($F83:$CE83,INDIRECT("Policy.New!"&amp;F$3&amp;"4:"&amp;F$3&amp;"81"))</f>
        <v>0</v>
      </c>
      <c r="G84" s="10" cm="1">
        <f t="array" aca="1" ref="G84" ca="1">MMULT($F83:$CE83,INDIRECT("Policy.New!"&amp;G$3&amp;"4:"&amp;G$3&amp;"81"))</f>
        <v>0</v>
      </c>
      <c r="H84" s="10" cm="1">
        <f t="array" aca="1" ref="H84" ca="1">MMULT($F83:$CE83,INDIRECT("Policy.New!"&amp;H$3&amp;"4:"&amp;H$3&amp;"81"))</f>
        <v>0</v>
      </c>
      <c r="I84" s="10" cm="1">
        <f t="array" aca="1" ref="I84" ca="1">MMULT($F83:$CE83,INDIRECT("Policy.New!"&amp;I$3&amp;"4:"&amp;I$3&amp;"81"))</f>
        <v>0</v>
      </c>
      <c r="J84" s="10" cm="1">
        <f t="array" aca="1" ref="J84" ca="1">MMULT($F83:$CE83,INDIRECT("Policy.New!"&amp;J$3&amp;"4:"&amp;J$3&amp;"81"))</f>
        <v>0</v>
      </c>
      <c r="K84" s="10" cm="1">
        <f t="array" aca="1" ref="K84" ca="1">MMULT($F83:$CE83,INDIRECT("Policy.New!"&amp;K$3&amp;"4:"&amp;K$3&amp;"81"))</f>
        <v>0</v>
      </c>
      <c r="L84" s="10" cm="1">
        <f t="array" aca="1" ref="L84" ca="1">MMULT($F83:$CE83,INDIRECT("Policy.New!"&amp;L$3&amp;"4:"&amp;L$3&amp;"81"))</f>
        <v>0</v>
      </c>
      <c r="M84" s="10" cm="1">
        <f t="array" aca="1" ref="M84" ca="1">MMULT($F83:$CE83,INDIRECT("Policy.New!"&amp;M$3&amp;"4:"&amp;M$3&amp;"81"))</f>
        <v>0</v>
      </c>
      <c r="N84" s="10" cm="1">
        <f t="array" aca="1" ref="N84" ca="1">MMULT($F83:$CE83,INDIRECT("Policy.New!"&amp;N$3&amp;"4:"&amp;N$3&amp;"81"))</f>
        <v>0</v>
      </c>
      <c r="O84" s="10" cm="1">
        <f t="array" aca="1" ref="O84" ca="1">MMULT($F83:$CE83,INDIRECT("Policy.New!"&amp;O$3&amp;"4:"&amp;O$3&amp;"81"))</f>
        <v>0</v>
      </c>
      <c r="P84" s="10" cm="1">
        <f t="array" aca="1" ref="P84" ca="1">MMULT($F83:$CE83,INDIRECT("Policy.New!"&amp;P$3&amp;"4:"&amp;P$3&amp;"81"))</f>
        <v>0</v>
      </c>
      <c r="Q84" s="10" cm="1">
        <f t="array" aca="1" ref="Q84" ca="1">MMULT($F83:$CE83,INDIRECT("Policy.New!"&amp;Q$3&amp;"4:"&amp;Q$3&amp;"81"))</f>
        <v>0</v>
      </c>
      <c r="R84" s="10" cm="1">
        <f t="array" aca="1" ref="R84" ca="1">MMULT($F83:$CE83,INDIRECT("Policy.New!"&amp;R$3&amp;"4:"&amp;R$3&amp;"81"))</f>
        <v>0</v>
      </c>
      <c r="S84" s="10" cm="1">
        <f t="array" aca="1" ref="S84" ca="1">MMULT($F83:$CE83,INDIRECT("Policy.New!"&amp;S$3&amp;"4:"&amp;S$3&amp;"81"))</f>
        <v>0</v>
      </c>
      <c r="T84" s="10" cm="1">
        <f t="array" aca="1" ref="T84" ca="1">MMULT($F83:$CE83,INDIRECT("Policy.New!"&amp;T$3&amp;"4:"&amp;T$3&amp;"81"))</f>
        <v>0</v>
      </c>
      <c r="U84" s="10" cm="1">
        <f t="array" aca="1" ref="U84" ca="1">MMULT($F83:$CE83,INDIRECT("Policy.New!"&amp;U$3&amp;"4:"&amp;U$3&amp;"81"))</f>
        <v>0</v>
      </c>
      <c r="V84" s="10" cm="1">
        <f t="array" aca="1" ref="V84" ca="1">MMULT($F83:$CE83,INDIRECT("Policy.New!"&amp;V$3&amp;"4:"&amp;V$3&amp;"81"))</f>
        <v>0</v>
      </c>
      <c r="W84" s="11">
        <f>S83</f>
        <v>0</v>
      </c>
      <c r="X84" s="10">
        <f>U83</f>
        <v>0</v>
      </c>
      <c r="Y84" s="10">
        <f>U82</f>
        <v>0</v>
      </c>
      <c r="Z84" s="10">
        <f>U81</f>
        <v>0</v>
      </c>
      <c r="AA84" s="10">
        <f>U80</f>
        <v>0</v>
      </c>
      <c r="AB84" s="10">
        <f>V83</f>
        <v>0</v>
      </c>
      <c r="AC84" s="10">
        <f>V82</f>
        <v>0</v>
      </c>
      <c r="AD84" s="10">
        <f>V81</f>
        <v>0</v>
      </c>
      <c r="AE84" s="10">
        <f>V80</f>
        <v>0</v>
      </c>
      <c r="AF84" s="10">
        <f>S82</f>
        <v>0</v>
      </c>
      <c r="AG84" s="10">
        <f>S81</f>
        <v>0</v>
      </c>
      <c r="AH84" s="10">
        <f>AU83</f>
        <v>0</v>
      </c>
      <c r="AI84" s="10">
        <f>J83</f>
        <v>0</v>
      </c>
      <c r="AJ84" s="10">
        <f>J82</f>
        <v>0</v>
      </c>
      <c r="AK84" s="10">
        <f>J81</f>
        <v>0</v>
      </c>
      <c r="AL84" s="10">
        <f>L83</f>
        <v>0</v>
      </c>
      <c r="AM84" s="10">
        <f>L82</f>
        <v>0</v>
      </c>
      <c r="AN84" s="10">
        <f>L81</f>
        <v>0</v>
      </c>
      <c r="AO84" s="10">
        <f>L80</f>
        <v>0</v>
      </c>
      <c r="AP84" s="10">
        <f>L79</f>
        <v>0</v>
      </c>
      <c r="AQ84" s="10">
        <f>K83</f>
        <v>0</v>
      </c>
      <c r="AR84" s="10">
        <f>K82</f>
        <v>0</v>
      </c>
      <c r="AS84" s="10">
        <f>AV83</f>
        <v>0</v>
      </c>
      <c r="AT84" s="24">
        <f>AV82</f>
        <v>0</v>
      </c>
      <c r="AU84" s="10" cm="1">
        <f t="array" aca="1" ref="AU84" ca="1">MMULT($F83:$CE83,INDIRECT("Policy.New!"&amp;AU$3&amp;"4:"&amp;AU$3&amp;"81"))</f>
        <v>0</v>
      </c>
      <c r="AV84" s="24" cm="1">
        <f t="array" aca="1" ref="AV84" ca="1">MMULT($F83:$CE83,INDIRECT("Policy.New!"&amp;AV$3&amp;"4:"&amp;AV$3&amp;"81"))</f>
        <v>0</v>
      </c>
      <c r="AW84" s="160">
        <v>0</v>
      </c>
      <c r="AX84" s="160">
        <v>0</v>
      </c>
      <c r="AY84" s="160">
        <v>0</v>
      </c>
      <c r="AZ84" s="160">
        <v>0</v>
      </c>
      <c r="BA84" s="160">
        <f>INDEX(IRF.New!$D$7:$CN$374,MATCH('IRF AUX'!$E84,IRF.New!$C$7:$C$37,0),MATCH('IRF AUX'!$B84,IRF.New!$D$5:$CN$5,0))</f>
        <v>0</v>
      </c>
      <c r="BB84" s="160">
        <v>0</v>
      </c>
      <c r="BC84" s="160">
        <v>0</v>
      </c>
      <c r="BD84" s="160">
        <v>0</v>
      </c>
      <c r="BE84" s="160">
        <v>0</v>
      </c>
      <c r="BF84" s="160">
        <v>0</v>
      </c>
      <c r="BG84" s="160">
        <v>0</v>
      </c>
      <c r="BH84" s="160">
        <v>0</v>
      </c>
      <c r="BI84" s="160">
        <v>0</v>
      </c>
      <c r="BJ84" s="160">
        <v>0</v>
      </c>
      <c r="BK84" s="160">
        <v>0</v>
      </c>
      <c r="BL84" s="160">
        <v>0</v>
      </c>
      <c r="BM84" s="160">
        <v>0</v>
      </c>
      <c r="BN84" s="160">
        <v>0</v>
      </c>
      <c r="BO84" s="160">
        <v>0</v>
      </c>
      <c r="BP84" s="160">
        <v>0</v>
      </c>
      <c r="BQ84" s="160">
        <v>0</v>
      </c>
      <c r="BR84" s="160">
        <v>0</v>
      </c>
      <c r="BS84" s="161">
        <v>0</v>
      </c>
      <c r="BT84" s="161">
        <v>0</v>
      </c>
      <c r="BU84" s="161">
        <v>0</v>
      </c>
      <c r="BV84" s="161">
        <v>0</v>
      </c>
      <c r="BW84" s="160">
        <v>0</v>
      </c>
      <c r="BX84" s="160">
        <v>0</v>
      </c>
      <c r="BY84" s="160">
        <v>0</v>
      </c>
      <c r="BZ84" s="160">
        <v>0</v>
      </c>
      <c r="CA84" s="160">
        <v>0</v>
      </c>
      <c r="CB84" s="160">
        <v>0</v>
      </c>
      <c r="CC84" s="160">
        <v>0</v>
      </c>
      <c r="CD84" s="160">
        <v>0</v>
      </c>
      <c r="CE84" s="162">
        <v>0</v>
      </c>
      <c r="CF84" s="10" cm="1">
        <f t="array" aca="1" ref="CF84" ca="1">MMULT($F83:$CE83,INDIRECT("Policy.New!"&amp;CF$3&amp;"4:"&amp;CF$3&amp;"81"))</f>
        <v>0</v>
      </c>
      <c r="CG84" s="10" cm="1">
        <f t="array" aca="1" ref="CG84" ca="1">MMULT($F83:$CE83,INDIRECT("Policy.New!"&amp;CG$3&amp;"4:"&amp;CG$3&amp;"81"))</f>
        <v>0</v>
      </c>
      <c r="CH84" s="10" cm="1">
        <f t="array" aca="1" ref="CH84" ca="1">MMULT($F83:$CE83,INDIRECT("Policy.New!"&amp;CH$3&amp;"4:"&amp;CH$3&amp;"81"))</f>
        <v>0</v>
      </c>
      <c r="CI84" s="10" cm="1">
        <f t="array" aca="1" ref="CI84" ca="1">MMULT($F83:$CE83,INDIRECT("Policy.New!"&amp;CI$3&amp;"4:"&amp;CI$3&amp;"81"))</f>
        <v>0</v>
      </c>
      <c r="CJ84" s="10" cm="1">
        <f t="array" aca="1" ref="CJ84" ca="1">MMULT($F83:$CE83,INDIRECT("Policy.New!"&amp;CJ$3&amp;"4:"&amp;CJ$3&amp;"81"))</f>
        <v>0</v>
      </c>
      <c r="CK84" s="10" cm="1">
        <f t="array" aca="1" ref="CK84" ca="1">MMULT($F83:$CE83,INDIRECT("Policy.New!"&amp;CK$3&amp;"4:"&amp;CK$3&amp;"81"))</f>
        <v>0</v>
      </c>
      <c r="CL84" s="10" cm="1">
        <f t="array" aca="1" ref="CL84" ca="1">MMULT($F83:$CE83,INDIRECT("Policy.New!"&amp;CL$3&amp;"4:"&amp;CL$3&amp;"81"))</f>
        <v>0</v>
      </c>
      <c r="CM84" s="10" cm="1">
        <f t="array" aca="1" ref="CM84" ca="1">MMULT($F83:$CE83,INDIRECT("Policy.New!"&amp;CM$3&amp;"4:"&amp;CM$3&amp;"81"))</f>
        <v>0</v>
      </c>
      <c r="CN84" s="10" cm="1">
        <f t="array" aca="1" ref="CN84" ca="1">MMULT($F83:$CE83,INDIRECT("Policy.New!"&amp;CN$3&amp;"4:"&amp;CN$3&amp;"81"))</f>
        <v>0</v>
      </c>
      <c r="CO84" s="10" cm="1">
        <f t="array" aca="1" ref="CO84" ca="1">MMULT($F83:$CE83,INDIRECT("Policy.New!"&amp;CO$3&amp;"4:"&amp;CO$3&amp;"81"))</f>
        <v>0</v>
      </c>
      <c r="CP84" s="10" cm="1">
        <f t="array" aca="1" ref="CP84" ca="1">MMULT($F83:$CE83,INDIRECT("Policy.New!"&amp;CP$3&amp;"4:"&amp;CP$3&amp;"81"))</f>
        <v>0</v>
      </c>
      <c r="CR84" s="1"/>
      <c r="CS84" s="10">
        <f t="shared" ca="1" si="78"/>
        <v>0</v>
      </c>
      <c r="CT84" s="10">
        <f t="shared" ref="CT84:CT107" ca="1" si="82">SUM(CS81:CS84)</f>
        <v>0</v>
      </c>
      <c r="CU84" s="10">
        <f t="shared" ca="1" si="79"/>
        <v>0</v>
      </c>
      <c r="CV84" s="10">
        <f t="shared" ref="CV84:CV107" ca="1" si="83">(CU84-CT84*0.73)/0.27</f>
        <v>0</v>
      </c>
      <c r="CW84" s="10">
        <f t="shared" ca="1" si="80"/>
        <v>0</v>
      </c>
      <c r="CX84" s="10">
        <f t="shared" ca="1" si="81"/>
        <v>0</v>
      </c>
    </row>
    <row r="85" spans="2:102" x14ac:dyDescent="0.25">
      <c r="B85" s="152" t="str">
        <f t="shared" si="77"/>
        <v>eps_pi_lsa</v>
      </c>
      <c r="C85" s="152" t="str">
        <f t="shared" si="76"/>
        <v>eps_pi_lsa_2</v>
      </c>
      <c r="D85" s="12">
        <f t="shared" si="74"/>
        <v>85</v>
      </c>
      <c r="E85" s="12">
        <f t="shared" ref="E85:E107" si="84">E84+1</f>
        <v>2</v>
      </c>
      <c r="F85" s="1" cm="1">
        <f t="array" aca="1" ref="F85" ca="1">MMULT($F84:$CE84,INDIRECT("Policy.New!"&amp;F$3&amp;"4:"&amp;F$3&amp;"81"))</f>
        <v>0</v>
      </c>
      <c r="G85" s="1" cm="1">
        <f t="array" aca="1" ref="G85" ca="1">MMULT($F84:$CE84,INDIRECT("Policy.New!"&amp;G$3&amp;"4:"&amp;G$3&amp;"81"))</f>
        <v>0</v>
      </c>
      <c r="H85" s="1" cm="1">
        <f t="array" aca="1" ref="H85" ca="1">MMULT($F84:$CE84,INDIRECT("Policy.New!"&amp;H$3&amp;"4:"&amp;H$3&amp;"81"))</f>
        <v>0</v>
      </c>
      <c r="I85" s="1" cm="1">
        <f t="array" aca="1" ref="I85" ca="1">MMULT($F84:$CE84,INDIRECT("Policy.New!"&amp;I$3&amp;"4:"&amp;I$3&amp;"81"))</f>
        <v>0</v>
      </c>
      <c r="J85" s="1" cm="1">
        <f t="array" aca="1" ref="J85" ca="1">MMULT($F84:$CE84,INDIRECT("Policy.New!"&amp;J$3&amp;"4:"&amp;J$3&amp;"81"))</f>
        <v>0</v>
      </c>
      <c r="K85" s="1" cm="1">
        <f t="array" aca="1" ref="K85" ca="1">MMULT($F84:$CE84,INDIRECT("Policy.New!"&amp;K$3&amp;"4:"&amp;K$3&amp;"81"))</f>
        <v>0</v>
      </c>
      <c r="L85" s="1" cm="1">
        <f t="array" aca="1" ref="L85" ca="1">MMULT($F84:$CE84,INDIRECT("Policy.New!"&amp;L$3&amp;"4:"&amp;L$3&amp;"81"))</f>
        <v>0</v>
      </c>
      <c r="M85" s="1" cm="1">
        <f t="array" aca="1" ref="M85" ca="1">MMULT($F84:$CE84,INDIRECT("Policy.New!"&amp;M$3&amp;"4:"&amp;M$3&amp;"81"))</f>
        <v>0</v>
      </c>
      <c r="N85" s="1" cm="1">
        <f t="array" aca="1" ref="N85" ca="1">MMULT($F84:$CE84,INDIRECT("Policy.New!"&amp;N$3&amp;"4:"&amp;N$3&amp;"81"))</f>
        <v>0</v>
      </c>
      <c r="O85" s="1" cm="1">
        <f t="array" aca="1" ref="O85" ca="1">MMULT($F84:$CE84,INDIRECT("Policy.New!"&amp;O$3&amp;"4:"&amp;O$3&amp;"81"))</f>
        <v>0</v>
      </c>
      <c r="P85" s="1" cm="1">
        <f t="array" aca="1" ref="P85" ca="1">MMULT($F84:$CE84,INDIRECT("Policy.New!"&amp;P$3&amp;"4:"&amp;P$3&amp;"81"))</f>
        <v>0</v>
      </c>
      <c r="Q85" s="1" cm="1">
        <f t="array" aca="1" ref="Q85" ca="1">MMULT($F84:$CE84,INDIRECT("Policy.New!"&amp;Q$3&amp;"4:"&amp;Q$3&amp;"81"))</f>
        <v>0</v>
      </c>
      <c r="R85" s="1" cm="1">
        <f t="array" aca="1" ref="R85" ca="1">MMULT($F84:$CE84,INDIRECT("Policy.New!"&amp;R$3&amp;"4:"&amp;R$3&amp;"81"))</f>
        <v>0</v>
      </c>
      <c r="S85" s="1" cm="1">
        <f t="array" aca="1" ref="S85" ca="1">MMULT($F84:$CE84,INDIRECT("Policy.New!"&amp;S$3&amp;"4:"&amp;S$3&amp;"81"))</f>
        <v>0</v>
      </c>
      <c r="T85" s="1" cm="1">
        <f t="array" aca="1" ref="T85" ca="1">MMULT($F84:$CE84,INDIRECT("Policy.New!"&amp;T$3&amp;"4:"&amp;T$3&amp;"81"))</f>
        <v>0</v>
      </c>
      <c r="U85" s="1" cm="1">
        <f t="array" aca="1" ref="U85" ca="1">MMULT($F84:$CE84,INDIRECT("Policy.New!"&amp;U$3&amp;"4:"&amp;U$3&amp;"81"))</f>
        <v>0</v>
      </c>
      <c r="V85" s="1" cm="1">
        <f t="array" aca="1" ref="V85" ca="1">MMULT($F84:$CE84,INDIRECT("Policy.New!"&amp;V$3&amp;"4:"&amp;V$3&amp;"81"))</f>
        <v>0</v>
      </c>
      <c r="W85" s="5">
        <f t="shared" ref="W85:W107" ca="1" si="85">S84</f>
        <v>0</v>
      </c>
      <c r="X85" s="1">
        <f t="shared" ref="X85:X107" ca="1" si="86">U84</f>
        <v>0</v>
      </c>
      <c r="Y85" s="1">
        <f t="shared" ref="Y85:Y107" si="87">U83</f>
        <v>0</v>
      </c>
      <c r="Z85" s="1">
        <f t="shared" ref="Z85:Z107" si="88">U82</f>
        <v>0</v>
      </c>
      <c r="AA85" s="1">
        <f t="shared" ref="AA85:AA107" si="89">U81</f>
        <v>0</v>
      </c>
      <c r="AB85" s="1">
        <f t="shared" ref="AB85:AB107" ca="1" si="90">V84</f>
        <v>0</v>
      </c>
      <c r="AC85" s="1">
        <f t="shared" ref="AC85:AC107" si="91">V83</f>
        <v>0</v>
      </c>
      <c r="AD85" s="1">
        <f t="shared" ref="AD85:AD107" si="92">V82</f>
        <v>0</v>
      </c>
      <c r="AE85" s="1">
        <f t="shared" ref="AE85:AE107" si="93">V81</f>
        <v>0</v>
      </c>
      <c r="AF85" s="1">
        <f t="shared" ref="AF85:AF107" si="94">S83</f>
        <v>0</v>
      </c>
      <c r="AG85" s="1">
        <f t="shared" ref="AG85:AG107" si="95">S82</f>
        <v>0</v>
      </c>
      <c r="AH85" s="1">
        <f t="shared" ref="AH85:AH107" ca="1" si="96">AU84</f>
        <v>0</v>
      </c>
      <c r="AI85" s="1">
        <f t="shared" ref="AI85:AI107" ca="1" si="97">J84</f>
        <v>0</v>
      </c>
      <c r="AJ85" s="1">
        <f t="shared" ref="AJ85:AJ107" si="98">J83</f>
        <v>0</v>
      </c>
      <c r="AK85" s="1">
        <f t="shared" ref="AK85:AK107" si="99">J82</f>
        <v>0</v>
      </c>
      <c r="AL85" s="1">
        <f t="shared" ref="AL85:AL107" ca="1" si="100">L84</f>
        <v>0</v>
      </c>
      <c r="AM85" s="1">
        <f t="shared" ref="AM85:AM107" si="101">L83</f>
        <v>0</v>
      </c>
      <c r="AN85" s="1">
        <f t="shared" ref="AN85:AN107" si="102">L82</f>
        <v>0</v>
      </c>
      <c r="AO85" s="1">
        <f t="shared" ref="AO85:AO107" si="103">L81</f>
        <v>0</v>
      </c>
      <c r="AP85" s="1">
        <f t="shared" ref="AP85:AP107" si="104">L80</f>
        <v>0</v>
      </c>
      <c r="AQ85" s="1">
        <f t="shared" ref="AQ85:AQ107" ca="1" si="105">K84</f>
        <v>0</v>
      </c>
      <c r="AR85" s="1">
        <f t="shared" ref="AR85:AR107" si="106">K83</f>
        <v>0</v>
      </c>
      <c r="AS85" s="1">
        <f t="shared" ref="AS85:AS107" ca="1" si="107">AV84</f>
        <v>0</v>
      </c>
      <c r="AT85" s="25">
        <f t="shared" ref="AT85:AT107" si="108">AV83</f>
        <v>0</v>
      </c>
      <c r="AU85" s="1" cm="1">
        <f t="array" aca="1" ref="AU85" ca="1">MMULT($F84:$CE84,INDIRECT("Policy.New!"&amp;AU$3&amp;"4:"&amp;AU$3&amp;"81"))</f>
        <v>0</v>
      </c>
      <c r="AV85" s="25" cm="1">
        <f t="array" aca="1" ref="AV85" ca="1">MMULT($F84:$CE84,INDIRECT("Policy.New!"&amp;AV$3&amp;"4:"&amp;AV$3&amp;"81"))</f>
        <v>0</v>
      </c>
      <c r="AW85" s="161">
        <v>0</v>
      </c>
      <c r="AX85" s="161">
        <v>0</v>
      </c>
      <c r="AY85" s="161">
        <v>0</v>
      </c>
      <c r="AZ85" s="161">
        <v>0</v>
      </c>
      <c r="BA85" s="161">
        <f>INDEX(IRF.New!$D$7:$CN$374,MATCH('IRF AUX'!$E85,IRF.New!$C$7:$C$37,0),MATCH('IRF AUX'!$B85,IRF.New!$D$5:$CN$5,0))</f>
        <v>0</v>
      </c>
      <c r="BB85" s="161">
        <v>0</v>
      </c>
      <c r="BC85" s="161">
        <v>0</v>
      </c>
      <c r="BD85" s="161">
        <v>0</v>
      </c>
      <c r="BE85" s="161">
        <v>0</v>
      </c>
      <c r="BF85" s="161">
        <v>0</v>
      </c>
      <c r="BG85" s="161">
        <v>0</v>
      </c>
      <c r="BH85" s="161">
        <v>0</v>
      </c>
      <c r="BI85" s="161">
        <v>0</v>
      </c>
      <c r="BJ85" s="161">
        <v>0</v>
      </c>
      <c r="BK85" s="161">
        <v>0</v>
      </c>
      <c r="BL85" s="161">
        <v>0</v>
      </c>
      <c r="BM85" s="161">
        <v>0</v>
      </c>
      <c r="BN85" s="161">
        <v>0</v>
      </c>
      <c r="BO85" s="161">
        <v>0</v>
      </c>
      <c r="BP85" s="161">
        <v>0</v>
      </c>
      <c r="BQ85" s="161">
        <v>0</v>
      </c>
      <c r="BR85" s="161">
        <v>0</v>
      </c>
      <c r="BS85" s="161">
        <v>0</v>
      </c>
      <c r="BT85" s="161">
        <v>0</v>
      </c>
      <c r="BU85" s="161">
        <v>0</v>
      </c>
      <c r="BV85" s="161">
        <v>0</v>
      </c>
      <c r="BW85" s="161">
        <v>0</v>
      </c>
      <c r="BX85" s="161">
        <v>0</v>
      </c>
      <c r="BY85" s="161">
        <v>0</v>
      </c>
      <c r="BZ85" s="161">
        <v>0</v>
      </c>
      <c r="CA85" s="161">
        <v>0</v>
      </c>
      <c r="CB85" s="161">
        <v>0</v>
      </c>
      <c r="CC85" s="161">
        <v>0</v>
      </c>
      <c r="CD85" s="161">
        <v>0</v>
      </c>
      <c r="CE85" s="163">
        <v>0</v>
      </c>
      <c r="CF85" s="1" cm="1">
        <f t="array" aca="1" ref="CF85" ca="1">MMULT($F84:$CE84,INDIRECT("Policy.New!"&amp;CF$3&amp;"4:"&amp;CF$3&amp;"81"))</f>
        <v>0</v>
      </c>
      <c r="CG85" s="1" cm="1">
        <f t="array" aca="1" ref="CG85" ca="1">MMULT($F84:$CE84,INDIRECT("Policy.New!"&amp;CG$3&amp;"4:"&amp;CG$3&amp;"81"))</f>
        <v>0</v>
      </c>
      <c r="CH85" s="1" cm="1">
        <f t="array" aca="1" ref="CH85" ca="1">MMULT($F84:$CE84,INDIRECT("Policy.New!"&amp;CH$3&amp;"4:"&amp;CH$3&amp;"81"))</f>
        <v>0</v>
      </c>
      <c r="CI85" s="1" cm="1">
        <f t="array" aca="1" ref="CI85" ca="1">MMULT($F84:$CE84,INDIRECT("Policy.New!"&amp;CI$3&amp;"4:"&amp;CI$3&amp;"81"))</f>
        <v>0</v>
      </c>
      <c r="CJ85" s="1" cm="1">
        <f t="array" aca="1" ref="CJ85" ca="1">MMULT($F84:$CE84,INDIRECT("Policy.New!"&amp;CJ$3&amp;"4:"&amp;CJ$3&amp;"81"))</f>
        <v>0</v>
      </c>
      <c r="CK85" s="1" cm="1">
        <f t="array" aca="1" ref="CK85" ca="1">MMULT($F84:$CE84,INDIRECT("Policy.New!"&amp;CK$3&amp;"4:"&amp;CK$3&amp;"81"))</f>
        <v>0</v>
      </c>
      <c r="CL85" s="1" cm="1">
        <f t="array" aca="1" ref="CL85" ca="1">MMULT($F84:$CE84,INDIRECT("Policy.New!"&amp;CL$3&amp;"4:"&amp;CL$3&amp;"81"))</f>
        <v>0</v>
      </c>
      <c r="CM85" s="1" cm="1">
        <f t="array" aca="1" ref="CM85" ca="1">MMULT($F84:$CE84,INDIRECT("Policy.New!"&amp;CM$3&amp;"4:"&amp;CM$3&amp;"81"))</f>
        <v>0</v>
      </c>
      <c r="CN85" s="1" cm="1">
        <f t="array" aca="1" ref="CN85" ca="1">MMULT($F84:$CE84,INDIRECT("Policy.New!"&amp;CN$3&amp;"4:"&amp;CN$3&amp;"81"))</f>
        <v>0</v>
      </c>
      <c r="CO85" s="1" cm="1">
        <f t="array" aca="1" ref="CO85" ca="1">MMULT($F84:$CE84,INDIRECT("Policy.New!"&amp;CO$3&amp;"4:"&amp;CO$3&amp;"81"))</f>
        <v>0</v>
      </c>
      <c r="CP85" s="1" cm="1">
        <f t="array" aca="1" ref="CP85" ca="1">MMULT($F84:$CE84,INDIRECT("Policy.New!"&amp;CP$3&amp;"4:"&amp;CP$3&amp;"81"))</f>
        <v>0</v>
      </c>
      <c r="CQ85" s="1"/>
      <c r="CR85" s="1"/>
      <c r="CS85" s="1">
        <f t="shared" ca="1" si="78"/>
        <v>0</v>
      </c>
      <c r="CT85" s="1">
        <f t="shared" ca="1" si="82"/>
        <v>0</v>
      </c>
      <c r="CU85" s="1">
        <f t="shared" ca="1" si="79"/>
        <v>0</v>
      </c>
      <c r="CV85" s="1">
        <f t="shared" ca="1" si="83"/>
        <v>0</v>
      </c>
      <c r="CW85" s="1">
        <f t="shared" ca="1" si="80"/>
        <v>0</v>
      </c>
      <c r="CX85" s="1">
        <f t="shared" ca="1" si="81"/>
        <v>0</v>
      </c>
    </row>
    <row r="86" spans="2:102" x14ac:dyDescent="0.25">
      <c r="B86" s="152" t="str">
        <f t="shared" si="77"/>
        <v>eps_pi_lsa</v>
      </c>
      <c r="C86" s="152" t="str">
        <f t="shared" si="76"/>
        <v>eps_pi_lsa_3</v>
      </c>
      <c r="D86" s="12">
        <f t="shared" si="74"/>
        <v>86</v>
      </c>
      <c r="E86" s="12">
        <f t="shared" si="84"/>
        <v>3</v>
      </c>
      <c r="F86" s="1" cm="1">
        <f t="array" aca="1" ref="F86" ca="1">MMULT($F85:$CE85,INDIRECT("Policy.New!"&amp;F$3&amp;"4:"&amp;F$3&amp;"81"))</f>
        <v>0</v>
      </c>
      <c r="G86" s="1" cm="1">
        <f t="array" aca="1" ref="G86" ca="1">MMULT($F85:$CE85,INDIRECT("Policy.New!"&amp;G$3&amp;"4:"&amp;G$3&amp;"81"))</f>
        <v>0</v>
      </c>
      <c r="H86" s="1" cm="1">
        <f t="array" aca="1" ref="H86" ca="1">MMULT($F85:$CE85,INDIRECT("Policy.New!"&amp;H$3&amp;"4:"&amp;H$3&amp;"81"))</f>
        <v>0</v>
      </c>
      <c r="I86" s="1" cm="1">
        <f t="array" aca="1" ref="I86" ca="1">MMULT($F85:$CE85,INDIRECT("Policy.New!"&amp;I$3&amp;"4:"&amp;I$3&amp;"81"))</f>
        <v>0</v>
      </c>
      <c r="J86" s="1" cm="1">
        <f t="array" aca="1" ref="J86" ca="1">MMULT($F85:$CE85,INDIRECT("Policy.New!"&amp;J$3&amp;"4:"&amp;J$3&amp;"81"))</f>
        <v>0</v>
      </c>
      <c r="K86" s="1" cm="1">
        <f t="array" aca="1" ref="K86" ca="1">MMULT($F85:$CE85,INDIRECT("Policy.New!"&amp;K$3&amp;"4:"&amp;K$3&amp;"81"))</f>
        <v>0</v>
      </c>
      <c r="L86" s="1" cm="1">
        <f t="array" aca="1" ref="L86" ca="1">MMULT($F85:$CE85,INDIRECT("Policy.New!"&amp;L$3&amp;"4:"&amp;L$3&amp;"81"))</f>
        <v>0</v>
      </c>
      <c r="M86" s="1" cm="1">
        <f t="array" aca="1" ref="M86" ca="1">MMULT($F85:$CE85,INDIRECT("Policy.New!"&amp;M$3&amp;"4:"&amp;M$3&amp;"81"))</f>
        <v>0</v>
      </c>
      <c r="N86" s="1" cm="1">
        <f t="array" aca="1" ref="N86" ca="1">MMULT($F85:$CE85,INDIRECT("Policy.New!"&amp;N$3&amp;"4:"&amp;N$3&amp;"81"))</f>
        <v>0</v>
      </c>
      <c r="O86" s="1" cm="1">
        <f t="array" aca="1" ref="O86" ca="1">MMULT($F85:$CE85,INDIRECT("Policy.New!"&amp;O$3&amp;"4:"&amp;O$3&amp;"81"))</f>
        <v>0</v>
      </c>
      <c r="P86" s="1" cm="1">
        <f t="array" aca="1" ref="P86" ca="1">MMULT($F85:$CE85,INDIRECT("Policy.New!"&amp;P$3&amp;"4:"&amp;P$3&amp;"81"))</f>
        <v>0</v>
      </c>
      <c r="Q86" s="1" cm="1">
        <f t="array" aca="1" ref="Q86" ca="1">MMULT($F85:$CE85,INDIRECT("Policy.New!"&amp;Q$3&amp;"4:"&amp;Q$3&amp;"81"))</f>
        <v>0</v>
      </c>
      <c r="R86" s="1" cm="1">
        <f t="array" aca="1" ref="R86" ca="1">MMULT($F85:$CE85,INDIRECT("Policy.New!"&amp;R$3&amp;"4:"&amp;R$3&amp;"81"))</f>
        <v>0</v>
      </c>
      <c r="S86" s="1" cm="1">
        <f t="array" aca="1" ref="S86" ca="1">MMULT($F85:$CE85,INDIRECT("Policy.New!"&amp;S$3&amp;"4:"&amp;S$3&amp;"81"))</f>
        <v>0</v>
      </c>
      <c r="T86" s="1" cm="1">
        <f t="array" aca="1" ref="T86" ca="1">MMULT($F85:$CE85,INDIRECT("Policy.New!"&amp;T$3&amp;"4:"&amp;T$3&amp;"81"))</f>
        <v>0</v>
      </c>
      <c r="U86" s="1" cm="1">
        <f t="array" aca="1" ref="U86" ca="1">MMULT($F85:$CE85,INDIRECT("Policy.New!"&amp;U$3&amp;"4:"&amp;U$3&amp;"81"))</f>
        <v>0</v>
      </c>
      <c r="V86" s="1" cm="1">
        <f t="array" aca="1" ref="V86" ca="1">MMULT($F85:$CE85,INDIRECT("Policy.New!"&amp;V$3&amp;"4:"&amp;V$3&amp;"81"))</f>
        <v>0</v>
      </c>
      <c r="W86" s="5">
        <f t="shared" ca="1" si="85"/>
        <v>0</v>
      </c>
      <c r="X86" s="1">
        <f t="shared" ca="1" si="86"/>
        <v>0</v>
      </c>
      <c r="Y86" s="1">
        <f t="shared" ca="1" si="87"/>
        <v>0</v>
      </c>
      <c r="Z86" s="1">
        <f t="shared" si="88"/>
        <v>0</v>
      </c>
      <c r="AA86" s="1">
        <f t="shared" si="89"/>
        <v>0</v>
      </c>
      <c r="AB86" s="1">
        <f t="shared" ca="1" si="90"/>
        <v>0</v>
      </c>
      <c r="AC86" s="1">
        <f t="shared" ca="1" si="91"/>
        <v>0</v>
      </c>
      <c r="AD86" s="1">
        <f t="shared" si="92"/>
        <v>0</v>
      </c>
      <c r="AE86" s="1">
        <f t="shared" si="93"/>
        <v>0</v>
      </c>
      <c r="AF86" s="1">
        <f t="shared" ca="1" si="94"/>
        <v>0</v>
      </c>
      <c r="AG86" s="1">
        <f t="shared" si="95"/>
        <v>0</v>
      </c>
      <c r="AH86" s="1">
        <f t="shared" ca="1" si="96"/>
        <v>0</v>
      </c>
      <c r="AI86" s="1">
        <f t="shared" ca="1" si="97"/>
        <v>0</v>
      </c>
      <c r="AJ86" s="1">
        <f t="shared" ca="1" si="98"/>
        <v>0</v>
      </c>
      <c r="AK86" s="1">
        <f t="shared" si="99"/>
        <v>0</v>
      </c>
      <c r="AL86" s="1">
        <f t="shared" ca="1" si="100"/>
        <v>0</v>
      </c>
      <c r="AM86" s="1">
        <f t="shared" ca="1" si="101"/>
        <v>0</v>
      </c>
      <c r="AN86" s="1">
        <f t="shared" si="102"/>
        <v>0</v>
      </c>
      <c r="AO86" s="1">
        <f t="shared" si="103"/>
        <v>0</v>
      </c>
      <c r="AP86" s="1">
        <f t="shared" si="104"/>
        <v>0</v>
      </c>
      <c r="AQ86" s="1">
        <f t="shared" ca="1" si="105"/>
        <v>0</v>
      </c>
      <c r="AR86" s="1">
        <f t="shared" ca="1" si="106"/>
        <v>0</v>
      </c>
      <c r="AS86" s="1">
        <f t="shared" ca="1" si="107"/>
        <v>0</v>
      </c>
      <c r="AT86" s="25">
        <f t="shared" ca="1" si="108"/>
        <v>0</v>
      </c>
      <c r="AU86" s="1" cm="1">
        <f t="array" aca="1" ref="AU86" ca="1">MMULT($F85:$CE85,INDIRECT("Policy.New!"&amp;AU$3&amp;"4:"&amp;AU$3&amp;"81"))</f>
        <v>0</v>
      </c>
      <c r="AV86" s="25" cm="1">
        <f t="array" aca="1" ref="AV86" ca="1">MMULT($F85:$CE85,INDIRECT("Policy.New!"&amp;AV$3&amp;"4:"&amp;AV$3&amp;"81"))</f>
        <v>0</v>
      </c>
      <c r="AW86" s="161">
        <v>0</v>
      </c>
      <c r="AX86" s="161">
        <v>0</v>
      </c>
      <c r="AY86" s="161">
        <v>0</v>
      </c>
      <c r="AZ86" s="161">
        <v>0</v>
      </c>
      <c r="BA86" s="161">
        <f>INDEX(IRF.New!$D$7:$CN$374,MATCH('IRF AUX'!$E86,IRF.New!$C$7:$C$37,0),MATCH('IRF AUX'!$B86,IRF.New!$D$5:$CN$5,0))</f>
        <v>0</v>
      </c>
      <c r="BB86" s="161">
        <v>0</v>
      </c>
      <c r="BC86" s="161">
        <v>0</v>
      </c>
      <c r="BD86" s="161">
        <v>0</v>
      </c>
      <c r="BE86" s="161">
        <v>0</v>
      </c>
      <c r="BF86" s="161">
        <v>0</v>
      </c>
      <c r="BG86" s="161">
        <v>0</v>
      </c>
      <c r="BH86" s="161">
        <v>0</v>
      </c>
      <c r="BI86" s="161">
        <v>0</v>
      </c>
      <c r="BJ86" s="161">
        <v>0</v>
      </c>
      <c r="BK86" s="161">
        <v>0</v>
      </c>
      <c r="BL86" s="161">
        <v>0</v>
      </c>
      <c r="BM86" s="161">
        <v>0</v>
      </c>
      <c r="BN86" s="161">
        <v>0</v>
      </c>
      <c r="BO86" s="161">
        <v>0</v>
      </c>
      <c r="BP86" s="161">
        <v>0</v>
      </c>
      <c r="BQ86" s="161">
        <v>0</v>
      </c>
      <c r="BR86" s="161">
        <v>0</v>
      </c>
      <c r="BS86" s="161">
        <v>0</v>
      </c>
      <c r="BT86" s="161">
        <v>0</v>
      </c>
      <c r="BU86" s="161">
        <v>0</v>
      </c>
      <c r="BV86" s="161">
        <v>0</v>
      </c>
      <c r="BW86" s="161">
        <v>0</v>
      </c>
      <c r="BX86" s="161">
        <v>0</v>
      </c>
      <c r="BY86" s="161">
        <v>0</v>
      </c>
      <c r="BZ86" s="161">
        <v>0</v>
      </c>
      <c r="CA86" s="161">
        <v>0</v>
      </c>
      <c r="CB86" s="161">
        <v>0</v>
      </c>
      <c r="CC86" s="161">
        <v>0</v>
      </c>
      <c r="CD86" s="161">
        <v>0</v>
      </c>
      <c r="CE86" s="163">
        <v>0</v>
      </c>
      <c r="CF86" s="1" cm="1">
        <f t="array" aca="1" ref="CF86" ca="1">MMULT($F85:$CE85,INDIRECT("Policy.New!"&amp;CF$3&amp;"4:"&amp;CF$3&amp;"81"))</f>
        <v>0</v>
      </c>
      <c r="CG86" s="1" cm="1">
        <f t="array" aca="1" ref="CG86" ca="1">MMULT($F85:$CE85,INDIRECT("Policy.New!"&amp;CG$3&amp;"4:"&amp;CG$3&amp;"81"))</f>
        <v>0</v>
      </c>
      <c r="CH86" s="1" cm="1">
        <f t="array" aca="1" ref="CH86" ca="1">MMULT($F85:$CE85,INDIRECT("Policy.New!"&amp;CH$3&amp;"4:"&amp;CH$3&amp;"81"))</f>
        <v>0</v>
      </c>
      <c r="CI86" s="1" cm="1">
        <f t="array" aca="1" ref="CI86" ca="1">MMULT($F85:$CE85,INDIRECT("Policy.New!"&amp;CI$3&amp;"4:"&amp;CI$3&amp;"81"))</f>
        <v>0</v>
      </c>
      <c r="CJ86" s="1" cm="1">
        <f t="array" aca="1" ref="CJ86" ca="1">MMULT($F85:$CE85,INDIRECT("Policy.New!"&amp;CJ$3&amp;"4:"&amp;CJ$3&amp;"81"))</f>
        <v>0</v>
      </c>
      <c r="CK86" s="1" cm="1">
        <f t="array" aca="1" ref="CK86" ca="1">MMULT($F85:$CE85,INDIRECT("Policy.New!"&amp;CK$3&amp;"4:"&amp;CK$3&amp;"81"))</f>
        <v>0</v>
      </c>
      <c r="CL86" s="1" cm="1">
        <f t="array" aca="1" ref="CL86" ca="1">MMULT($F85:$CE85,INDIRECT("Policy.New!"&amp;CL$3&amp;"4:"&amp;CL$3&amp;"81"))</f>
        <v>0</v>
      </c>
      <c r="CM86" s="1" cm="1">
        <f t="array" aca="1" ref="CM86" ca="1">MMULT($F85:$CE85,INDIRECT("Policy.New!"&amp;CM$3&amp;"4:"&amp;CM$3&amp;"81"))</f>
        <v>0</v>
      </c>
      <c r="CN86" s="1" cm="1">
        <f t="array" aca="1" ref="CN86" ca="1">MMULT($F85:$CE85,INDIRECT("Policy.New!"&amp;CN$3&amp;"4:"&amp;CN$3&amp;"81"))</f>
        <v>0</v>
      </c>
      <c r="CO86" s="1" cm="1">
        <f t="array" aca="1" ref="CO86" ca="1">MMULT($F85:$CE85,INDIRECT("Policy.New!"&amp;CO$3&amp;"4:"&amp;CO$3&amp;"81"))</f>
        <v>0</v>
      </c>
      <c r="CP86" s="1" cm="1">
        <f t="array" aca="1" ref="CP86" ca="1">MMULT($F85:$CE85,INDIRECT("Policy.New!"&amp;CP$3&amp;"4:"&amp;CP$3&amp;"81"))</f>
        <v>0</v>
      </c>
      <c r="CQ86" s="1"/>
      <c r="CR86" s="1"/>
      <c r="CS86" s="1">
        <f t="shared" ca="1" si="78"/>
        <v>0</v>
      </c>
      <c r="CT86" s="1">
        <f t="shared" ca="1" si="82"/>
        <v>0</v>
      </c>
      <c r="CU86" s="1">
        <f t="shared" ca="1" si="79"/>
        <v>0</v>
      </c>
      <c r="CV86" s="1">
        <f t="shared" ca="1" si="83"/>
        <v>0</v>
      </c>
      <c r="CW86" s="1">
        <f t="shared" ca="1" si="80"/>
        <v>0</v>
      </c>
      <c r="CX86" s="1">
        <f t="shared" ca="1" si="81"/>
        <v>0</v>
      </c>
    </row>
    <row r="87" spans="2:102" x14ac:dyDescent="0.25">
      <c r="B87" s="153" t="str">
        <f t="shared" si="77"/>
        <v>eps_pi_lsa</v>
      </c>
      <c r="C87" s="153" t="str">
        <f t="shared" si="76"/>
        <v>eps_pi_lsa_4</v>
      </c>
      <c r="D87" s="13">
        <f t="shared" si="74"/>
        <v>87</v>
      </c>
      <c r="E87" s="13">
        <f t="shared" si="84"/>
        <v>4</v>
      </c>
      <c r="F87" s="14" cm="1">
        <f t="array" aca="1" ref="F87" ca="1">MMULT($F86:$CE86,INDIRECT("Policy.New!"&amp;F$3&amp;"4:"&amp;F$3&amp;"81"))</f>
        <v>0</v>
      </c>
      <c r="G87" s="14" cm="1">
        <f t="array" aca="1" ref="G87" ca="1">MMULT($F86:$CE86,INDIRECT("Policy.New!"&amp;G$3&amp;"4:"&amp;G$3&amp;"81"))</f>
        <v>0</v>
      </c>
      <c r="H87" s="14" cm="1">
        <f t="array" aca="1" ref="H87" ca="1">MMULT($F86:$CE86,INDIRECT("Policy.New!"&amp;H$3&amp;"4:"&amp;H$3&amp;"81"))</f>
        <v>0</v>
      </c>
      <c r="I87" s="14" cm="1">
        <f t="array" aca="1" ref="I87" ca="1">MMULT($F86:$CE86,INDIRECT("Policy.New!"&amp;I$3&amp;"4:"&amp;I$3&amp;"81"))</f>
        <v>0</v>
      </c>
      <c r="J87" s="14" cm="1">
        <f t="array" aca="1" ref="J87" ca="1">MMULT($F86:$CE86,INDIRECT("Policy.New!"&amp;J$3&amp;"4:"&amp;J$3&amp;"81"))</f>
        <v>0</v>
      </c>
      <c r="K87" s="14" cm="1">
        <f t="array" aca="1" ref="K87" ca="1">MMULT($F86:$CE86,INDIRECT("Policy.New!"&amp;K$3&amp;"4:"&amp;K$3&amp;"81"))</f>
        <v>0</v>
      </c>
      <c r="L87" s="14" cm="1">
        <f t="array" aca="1" ref="L87" ca="1">MMULT($F86:$CE86,INDIRECT("Policy.New!"&amp;L$3&amp;"4:"&amp;L$3&amp;"81"))</f>
        <v>0</v>
      </c>
      <c r="M87" s="14" cm="1">
        <f t="array" aca="1" ref="M87" ca="1">MMULT($F86:$CE86,INDIRECT("Policy.New!"&amp;M$3&amp;"4:"&amp;M$3&amp;"81"))</f>
        <v>0</v>
      </c>
      <c r="N87" s="14" cm="1">
        <f t="array" aca="1" ref="N87" ca="1">MMULT($F86:$CE86,INDIRECT("Policy.New!"&amp;N$3&amp;"4:"&amp;N$3&amp;"81"))</f>
        <v>0</v>
      </c>
      <c r="O87" s="14" cm="1">
        <f t="array" aca="1" ref="O87" ca="1">MMULT($F86:$CE86,INDIRECT("Policy.New!"&amp;O$3&amp;"4:"&amp;O$3&amp;"81"))</f>
        <v>0</v>
      </c>
      <c r="P87" s="14" cm="1">
        <f t="array" aca="1" ref="P87" ca="1">MMULT($F86:$CE86,INDIRECT("Policy.New!"&amp;P$3&amp;"4:"&amp;P$3&amp;"81"))</f>
        <v>0</v>
      </c>
      <c r="Q87" s="14" cm="1">
        <f t="array" aca="1" ref="Q87" ca="1">MMULT($F86:$CE86,INDIRECT("Policy.New!"&amp;Q$3&amp;"4:"&amp;Q$3&amp;"81"))</f>
        <v>0</v>
      </c>
      <c r="R87" s="14" cm="1">
        <f t="array" aca="1" ref="R87" ca="1">MMULT($F86:$CE86,INDIRECT("Policy.New!"&amp;R$3&amp;"4:"&amp;R$3&amp;"81"))</f>
        <v>0</v>
      </c>
      <c r="S87" s="14" cm="1">
        <f t="array" aca="1" ref="S87" ca="1">MMULT($F86:$CE86,INDIRECT("Policy.New!"&amp;S$3&amp;"4:"&amp;S$3&amp;"81"))</f>
        <v>0</v>
      </c>
      <c r="T87" s="14" cm="1">
        <f t="array" aca="1" ref="T87" ca="1">MMULT($F86:$CE86,INDIRECT("Policy.New!"&amp;T$3&amp;"4:"&amp;T$3&amp;"81"))</f>
        <v>0</v>
      </c>
      <c r="U87" s="14" cm="1">
        <f t="array" aca="1" ref="U87" ca="1">MMULT($F86:$CE86,INDIRECT("Policy.New!"&amp;U$3&amp;"4:"&amp;U$3&amp;"81"))</f>
        <v>0</v>
      </c>
      <c r="V87" s="14" cm="1">
        <f t="array" aca="1" ref="V87" ca="1">MMULT($F86:$CE86,INDIRECT("Policy.New!"&amp;V$3&amp;"4:"&amp;V$3&amp;"81"))</f>
        <v>0</v>
      </c>
      <c r="W87" s="15">
        <f t="shared" ca="1" si="85"/>
        <v>0</v>
      </c>
      <c r="X87" s="14">
        <f t="shared" ca="1" si="86"/>
        <v>0</v>
      </c>
      <c r="Y87" s="14">
        <f t="shared" ca="1" si="87"/>
        <v>0</v>
      </c>
      <c r="Z87" s="14">
        <f t="shared" ca="1" si="88"/>
        <v>0</v>
      </c>
      <c r="AA87" s="14">
        <f t="shared" si="89"/>
        <v>0</v>
      </c>
      <c r="AB87" s="14">
        <f t="shared" ca="1" si="90"/>
        <v>0</v>
      </c>
      <c r="AC87" s="14">
        <f t="shared" ca="1" si="91"/>
        <v>0</v>
      </c>
      <c r="AD87" s="14">
        <f t="shared" ca="1" si="92"/>
        <v>0</v>
      </c>
      <c r="AE87" s="14">
        <f t="shared" si="93"/>
        <v>0</v>
      </c>
      <c r="AF87" s="14">
        <f t="shared" ca="1" si="94"/>
        <v>0</v>
      </c>
      <c r="AG87" s="14">
        <f t="shared" ca="1" si="95"/>
        <v>0</v>
      </c>
      <c r="AH87" s="14">
        <f t="shared" ca="1" si="96"/>
        <v>0</v>
      </c>
      <c r="AI87" s="14">
        <f t="shared" ca="1" si="97"/>
        <v>0</v>
      </c>
      <c r="AJ87" s="14">
        <f t="shared" ca="1" si="98"/>
        <v>0</v>
      </c>
      <c r="AK87" s="14">
        <f t="shared" ca="1" si="99"/>
        <v>0</v>
      </c>
      <c r="AL87" s="14">
        <f t="shared" ca="1" si="100"/>
        <v>0</v>
      </c>
      <c r="AM87" s="14">
        <f t="shared" ca="1" si="101"/>
        <v>0</v>
      </c>
      <c r="AN87" s="14">
        <f t="shared" ca="1" si="102"/>
        <v>0</v>
      </c>
      <c r="AO87" s="14">
        <f t="shared" si="103"/>
        <v>0</v>
      </c>
      <c r="AP87" s="14">
        <f t="shared" si="104"/>
        <v>0</v>
      </c>
      <c r="AQ87" s="14">
        <f t="shared" ca="1" si="105"/>
        <v>0</v>
      </c>
      <c r="AR87" s="14">
        <f t="shared" ca="1" si="106"/>
        <v>0</v>
      </c>
      <c r="AS87" s="14">
        <f t="shared" ca="1" si="107"/>
        <v>0</v>
      </c>
      <c r="AT87" s="26">
        <f t="shared" ca="1" si="108"/>
        <v>0</v>
      </c>
      <c r="AU87" s="14" cm="1">
        <f t="array" aca="1" ref="AU87" ca="1">MMULT($F86:$CE86,INDIRECT("Policy.New!"&amp;AU$3&amp;"4:"&amp;AU$3&amp;"81"))</f>
        <v>0</v>
      </c>
      <c r="AV87" s="26" cm="1">
        <f t="array" aca="1" ref="AV87" ca="1">MMULT($F86:$CE86,INDIRECT("Policy.New!"&amp;AV$3&amp;"4:"&amp;AV$3&amp;"81"))</f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f>INDEX(IRF.New!$D$7:$CN$374,MATCH('IRF AUX'!$E87,IRF.New!$C$7:$C$37,0),MATCH('IRF AUX'!$B87,IRF.New!$D$5:$CN$5,0))</f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5">
        <v>0</v>
      </c>
      <c r="CF87" s="14" cm="1">
        <f t="array" aca="1" ref="CF87" ca="1">MMULT($F86:$CE86,INDIRECT("Policy.New!"&amp;CF$3&amp;"4:"&amp;CF$3&amp;"81"))</f>
        <v>0</v>
      </c>
      <c r="CG87" s="14" cm="1">
        <f t="array" aca="1" ref="CG87" ca="1">MMULT($F86:$CE86,INDIRECT("Policy.New!"&amp;CG$3&amp;"4:"&amp;CG$3&amp;"81"))</f>
        <v>0</v>
      </c>
      <c r="CH87" s="14" cm="1">
        <f t="array" aca="1" ref="CH87" ca="1">MMULT($F86:$CE86,INDIRECT("Policy.New!"&amp;CH$3&amp;"4:"&amp;CH$3&amp;"81"))</f>
        <v>0</v>
      </c>
      <c r="CI87" s="14" cm="1">
        <f t="array" aca="1" ref="CI87" ca="1">MMULT($F86:$CE86,INDIRECT("Policy.New!"&amp;CI$3&amp;"4:"&amp;CI$3&amp;"81"))</f>
        <v>0</v>
      </c>
      <c r="CJ87" s="14" cm="1">
        <f t="array" aca="1" ref="CJ87" ca="1">MMULT($F86:$CE86,INDIRECT("Policy.New!"&amp;CJ$3&amp;"4:"&amp;CJ$3&amp;"81"))</f>
        <v>0</v>
      </c>
      <c r="CK87" s="14" cm="1">
        <f t="array" aca="1" ref="CK87" ca="1">MMULT($F86:$CE86,INDIRECT("Policy.New!"&amp;CK$3&amp;"4:"&amp;CK$3&amp;"81"))</f>
        <v>0</v>
      </c>
      <c r="CL87" s="14" cm="1">
        <f t="array" aca="1" ref="CL87" ca="1">MMULT($F86:$CE86,INDIRECT("Policy.New!"&amp;CL$3&amp;"4:"&amp;CL$3&amp;"81"))</f>
        <v>0</v>
      </c>
      <c r="CM87" s="14" cm="1">
        <f t="array" aca="1" ref="CM87" ca="1">MMULT($F86:$CE86,INDIRECT("Policy.New!"&amp;CM$3&amp;"4:"&amp;CM$3&amp;"81"))</f>
        <v>0</v>
      </c>
      <c r="CN87" s="14" cm="1">
        <f t="array" aca="1" ref="CN87" ca="1">MMULT($F86:$CE86,INDIRECT("Policy.New!"&amp;CN$3&amp;"4:"&amp;CN$3&amp;"81"))</f>
        <v>0</v>
      </c>
      <c r="CO87" s="14" cm="1">
        <f t="array" aca="1" ref="CO87" ca="1">MMULT($F86:$CE86,INDIRECT("Policy.New!"&amp;CO$3&amp;"4:"&amp;CO$3&amp;"81"))</f>
        <v>0</v>
      </c>
      <c r="CP87" s="14" cm="1">
        <f t="array" aca="1" ref="CP87" ca="1">MMULT($F86:$CE86,INDIRECT("Policy.New!"&amp;CP$3&amp;"4:"&amp;CP$3&amp;"81"))</f>
        <v>0</v>
      </c>
      <c r="CQ87" s="1"/>
      <c r="CR87" s="1"/>
      <c r="CS87" s="14">
        <f t="shared" ca="1" si="78"/>
        <v>0</v>
      </c>
      <c r="CT87" s="14">
        <f t="shared" ca="1" si="82"/>
        <v>0</v>
      </c>
      <c r="CU87" s="14">
        <f t="shared" ca="1" si="79"/>
        <v>0</v>
      </c>
      <c r="CV87" s="14">
        <f t="shared" ca="1" si="83"/>
        <v>0</v>
      </c>
      <c r="CW87" s="14">
        <f t="shared" ca="1" si="80"/>
        <v>0</v>
      </c>
      <c r="CX87" s="14">
        <f t="shared" ca="1" si="81"/>
        <v>0</v>
      </c>
    </row>
    <row r="88" spans="2:102" x14ac:dyDescent="0.25">
      <c r="B88" s="151" t="str">
        <f t="shared" si="77"/>
        <v>eps_pi_lsa</v>
      </c>
      <c r="C88" s="151" t="str">
        <f t="shared" si="76"/>
        <v>eps_pi_lsa_5</v>
      </c>
      <c r="D88" s="9">
        <f t="shared" si="74"/>
        <v>88</v>
      </c>
      <c r="E88" s="9">
        <f t="shared" si="84"/>
        <v>5</v>
      </c>
      <c r="F88" s="10" cm="1">
        <f t="array" aca="1" ref="F88" ca="1">MMULT($F87:$CE87,INDIRECT("Policy.New!"&amp;F$3&amp;"4:"&amp;F$3&amp;"81"))</f>
        <v>0</v>
      </c>
      <c r="G88" s="10" cm="1">
        <f t="array" aca="1" ref="G88" ca="1">MMULT($F87:$CE87,INDIRECT("Policy.New!"&amp;G$3&amp;"4:"&amp;G$3&amp;"81"))</f>
        <v>0</v>
      </c>
      <c r="H88" s="10" cm="1">
        <f t="array" aca="1" ref="H88" ca="1">MMULT($F87:$CE87,INDIRECT("Policy.New!"&amp;H$3&amp;"4:"&amp;H$3&amp;"81"))</f>
        <v>0</v>
      </c>
      <c r="I88" s="10" cm="1">
        <f t="array" aca="1" ref="I88" ca="1">MMULT($F87:$CE87,INDIRECT("Policy.New!"&amp;I$3&amp;"4:"&amp;I$3&amp;"81"))</f>
        <v>0</v>
      </c>
      <c r="J88" s="10" cm="1">
        <f t="array" aca="1" ref="J88" ca="1">MMULT($F87:$CE87,INDIRECT("Policy.New!"&amp;J$3&amp;"4:"&amp;J$3&amp;"81"))</f>
        <v>0</v>
      </c>
      <c r="K88" s="10" cm="1">
        <f t="array" aca="1" ref="K88" ca="1">MMULT($F87:$CE87,INDIRECT("Policy.New!"&amp;K$3&amp;"4:"&amp;K$3&amp;"81"))</f>
        <v>0</v>
      </c>
      <c r="L88" s="10" cm="1">
        <f t="array" aca="1" ref="L88" ca="1">MMULT($F87:$CE87,INDIRECT("Policy.New!"&amp;L$3&amp;"4:"&amp;L$3&amp;"81"))</f>
        <v>0</v>
      </c>
      <c r="M88" s="10" cm="1">
        <f t="array" aca="1" ref="M88" ca="1">MMULT($F87:$CE87,INDIRECT("Policy.New!"&amp;M$3&amp;"4:"&amp;M$3&amp;"81"))</f>
        <v>0</v>
      </c>
      <c r="N88" s="10" cm="1">
        <f t="array" aca="1" ref="N88" ca="1">MMULT($F87:$CE87,INDIRECT("Policy.New!"&amp;N$3&amp;"4:"&amp;N$3&amp;"81"))</f>
        <v>0</v>
      </c>
      <c r="O88" s="10" cm="1">
        <f t="array" aca="1" ref="O88" ca="1">MMULT($F87:$CE87,INDIRECT("Policy.New!"&amp;O$3&amp;"4:"&amp;O$3&amp;"81"))</f>
        <v>0</v>
      </c>
      <c r="P88" s="10" cm="1">
        <f t="array" aca="1" ref="P88" ca="1">MMULT($F87:$CE87,INDIRECT("Policy.New!"&amp;P$3&amp;"4:"&amp;P$3&amp;"81"))</f>
        <v>0</v>
      </c>
      <c r="Q88" s="10" cm="1">
        <f t="array" aca="1" ref="Q88" ca="1">MMULT($F87:$CE87,INDIRECT("Policy.New!"&amp;Q$3&amp;"4:"&amp;Q$3&amp;"81"))</f>
        <v>0</v>
      </c>
      <c r="R88" s="10" cm="1">
        <f t="array" aca="1" ref="R88" ca="1">MMULT($F87:$CE87,INDIRECT("Policy.New!"&amp;R$3&amp;"4:"&amp;R$3&amp;"81"))</f>
        <v>0</v>
      </c>
      <c r="S88" s="10" cm="1">
        <f t="array" aca="1" ref="S88" ca="1">MMULT($F87:$CE87,INDIRECT("Policy.New!"&amp;S$3&amp;"4:"&amp;S$3&amp;"81"))</f>
        <v>0</v>
      </c>
      <c r="T88" s="10" cm="1">
        <f t="array" aca="1" ref="T88" ca="1">MMULT($F87:$CE87,INDIRECT("Policy.New!"&amp;T$3&amp;"4:"&amp;T$3&amp;"81"))</f>
        <v>0</v>
      </c>
      <c r="U88" s="10" cm="1">
        <f t="array" aca="1" ref="U88" ca="1">MMULT($F87:$CE87,INDIRECT("Policy.New!"&amp;U$3&amp;"4:"&amp;U$3&amp;"81"))</f>
        <v>0</v>
      </c>
      <c r="V88" s="10" cm="1">
        <f t="array" aca="1" ref="V88" ca="1">MMULT($F87:$CE87,INDIRECT("Policy.New!"&amp;V$3&amp;"4:"&amp;V$3&amp;"81"))</f>
        <v>0</v>
      </c>
      <c r="W88" s="11">
        <f t="shared" ca="1" si="85"/>
        <v>0</v>
      </c>
      <c r="X88" s="10">
        <f t="shared" ca="1" si="86"/>
        <v>0</v>
      </c>
      <c r="Y88" s="10">
        <f t="shared" ca="1" si="87"/>
        <v>0</v>
      </c>
      <c r="Z88" s="10">
        <f t="shared" ca="1" si="88"/>
        <v>0</v>
      </c>
      <c r="AA88" s="10">
        <f t="shared" ca="1" si="89"/>
        <v>0</v>
      </c>
      <c r="AB88" s="10">
        <f t="shared" ca="1" si="90"/>
        <v>0</v>
      </c>
      <c r="AC88" s="10">
        <f t="shared" ca="1" si="91"/>
        <v>0</v>
      </c>
      <c r="AD88" s="10">
        <f t="shared" ca="1" si="92"/>
        <v>0</v>
      </c>
      <c r="AE88" s="10">
        <f t="shared" ca="1" si="93"/>
        <v>0</v>
      </c>
      <c r="AF88" s="10">
        <f t="shared" ca="1" si="94"/>
        <v>0</v>
      </c>
      <c r="AG88" s="10">
        <f t="shared" ca="1" si="95"/>
        <v>0</v>
      </c>
      <c r="AH88" s="10">
        <f t="shared" ca="1" si="96"/>
        <v>0</v>
      </c>
      <c r="AI88" s="10">
        <f t="shared" ca="1" si="97"/>
        <v>0</v>
      </c>
      <c r="AJ88" s="10">
        <f t="shared" ca="1" si="98"/>
        <v>0</v>
      </c>
      <c r="AK88" s="10">
        <f t="shared" ca="1" si="99"/>
        <v>0</v>
      </c>
      <c r="AL88" s="10">
        <f t="shared" ca="1" si="100"/>
        <v>0</v>
      </c>
      <c r="AM88" s="10">
        <f t="shared" ca="1" si="101"/>
        <v>0</v>
      </c>
      <c r="AN88" s="10">
        <f t="shared" ca="1" si="102"/>
        <v>0</v>
      </c>
      <c r="AO88" s="10">
        <f t="shared" ca="1" si="103"/>
        <v>0</v>
      </c>
      <c r="AP88" s="10">
        <f t="shared" si="104"/>
        <v>0</v>
      </c>
      <c r="AQ88" s="10">
        <f t="shared" ca="1" si="105"/>
        <v>0</v>
      </c>
      <c r="AR88" s="10">
        <f t="shared" ca="1" si="106"/>
        <v>0</v>
      </c>
      <c r="AS88" s="10">
        <f t="shared" ca="1" si="107"/>
        <v>0</v>
      </c>
      <c r="AT88" s="24">
        <f t="shared" ca="1" si="108"/>
        <v>0</v>
      </c>
      <c r="AU88" s="10" cm="1">
        <f t="array" aca="1" ref="AU88" ca="1">MMULT($F87:$CE87,INDIRECT("Policy.New!"&amp;AU$3&amp;"4:"&amp;AU$3&amp;"81"))</f>
        <v>0</v>
      </c>
      <c r="AV88" s="24" cm="1">
        <f t="array" aca="1" ref="AV88" ca="1">MMULT($F87:$CE87,INDIRECT("Policy.New!"&amp;AV$3&amp;"4:"&amp;AV$3&amp;"81"))</f>
        <v>0</v>
      </c>
      <c r="AW88" s="160">
        <v>0</v>
      </c>
      <c r="AX88" s="160">
        <v>0</v>
      </c>
      <c r="AY88" s="160">
        <v>0</v>
      </c>
      <c r="AZ88" s="160">
        <v>0</v>
      </c>
      <c r="BA88" s="160">
        <f>INDEX(IRF.New!$D$7:$CN$374,MATCH('IRF AUX'!$E88,IRF.New!$C$7:$C$37,0),MATCH('IRF AUX'!$B88,IRF.New!$D$5:$CN$5,0))</f>
        <v>0</v>
      </c>
      <c r="BB88" s="160">
        <v>0</v>
      </c>
      <c r="BC88" s="160">
        <v>0</v>
      </c>
      <c r="BD88" s="160">
        <v>0</v>
      </c>
      <c r="BE88" s="160">
        <v>0</v>
      </c>
      <c r="BF88" s="160">
        <v>0</v>
      </c>
      <c r="BG88" s="160">
        <v>0</v>
      </c>
      <c r="BH88" s="160">
        <v>0</v>
      </c>
      <c r="BI88" s="160">
        <v>0</v>
      </c>
      <c r="BJ88" s="160">
        <v>0</v>
      </c>
      <c r="BK88" s="160">
        <v>0</v>
      </c>
      <c r="BL88" s="160">
        <v>0</v>
      </c>
      <c r="BM88" s="160">
        <v>0</v>
      </c>
      <c r="BN88" s="160">
        <v>0</v>
      </c>
      <c r="BO88" s="160">
        <v>0</v>
      </c>
      <c r="BP88" s="160">
        <v>0</v>
      </c>
      <c r="BQ88" s="160">
        <v>0</v>
      </c>
      <c r="BR88" s="160">
        <v>0</v>
      </c>
      <c r="BS88" s="160">
        <v>0</v>
      </c>
      <c r="BT88" s="160">
        <v>0</v>
      </c>
      <c r="BU88" s="160">
        <v>0</v>
      </c>
      <c r="BV88" s="160">
        <v>0</v>
      </c>
      <c r="BW88" s="160">
        <v>0</v>
      </c>
      <c r="BX88" s="160">
        <v>0</v>
      </c>
      <c r="BY88" s="160">
        <v>0</v>
      </c>
      <c r="BZ88" s="160">
        <v>0</v>
      </c>
      <c r="CA88" s="160">
        <v>0</v>
      </c>
      <c r="CB88" s="160">
        <v>0</v>
      </c>
      <c r="CC88" s="160">
        <v>0</v>
      </c>
      <c r="CD88" s="160">
        <v>0</v>
      </c>
      <c r="CE88" s="162">
        <v>0</v>
      </c>
      <c r="CF88" s="10" cm="1">
        <f t="array" aca="1" ref="CF88" ca="1">MMULT($F87:$CE87,INDIRECT("Policy.New!"&amp;CF$3&amp;"4:"&amp;CF$3&amp;"81"))</f>
        <v>0</v>
      </c>
      <c r="CG88" s="10" cm="1">
        <f t="array" aca="1" ref="CG88" ca="1">MMULT($F87:$CE87,INDIRECT("Policy.New!"&amp;CG$3&amp;"4:"&amp;CG$3&amp;"81"))</f>
        <v>0</v>
      </c>
      <c r="CH88" s="10" cm="1">
        <f t="array" aca="1" ref="CH88" ca="1">MMULT($F87:$CE87,INDIRECT("Policy.New!"&amp;CH$3&amp;"4:"&amp;CH$3&amp;"81"))</f>
        <v>0</v>
      </c>
      <c r="CI88" s="10" cm="1">
        <f t="array" aca="1" ref="CI88" ca="1">MMULT($F87:$CE87,INDIRECT("Policy.New!"&amp;CI$3&amp;"4:"&amp;CI$3&amp;"81"))</f>
        <v>0</v>
      </c>
      <c r="CJ88" s="10" cm="1">
        <f t="array" aca="1" ref="CJ88" ca="1">MMULT($F87:$CE87,INDIRECT("Policy.New!"&amp;CJ$3&amp;"4:"&amp;CJ$3&amp;"81"))</f>
        <v>0</v>
      </c>
      <c r="CK88" s="10" cm="1">
        <f t="array" aca="1" ref="CK88" ca="1">MMULT($F87:$CE87,INDIRECT("Policy.New!"&amp;CK$3&amp;"4:"&amp;CK$3&amp;"81"))</f>
        <v>0</v>
      </c>
      <c r="CL88" s="10" cm="1">
        <f t="array" aca="1" ref="CL88" ca="1">MMULT($F87:$CE87,INDIRECT("Policy.New!"&amp;CL$3&amp;"4:"&amp;CL$3&amp;"81"))</f>
        <v>0</v>
      </c>
      <c r="CM88" s="10" cm="1">
        <f t="array" aca="1" ref="CM88" ca="1">MMULT($F87:$CE87,INDIRECT("Policy.New!"&amp;CM$3&amp;"4:"&amp;CM$3&amp;"81"))</f>
        <v>0</v>
      </c>
      <c r="CN88" s="10" cm="1">
        <f t="array" aca="1" ref="CN88" ca="1">MMULT($F87:$CE87,INDIRECT("Policy.New!"&amp;CN$3&amp;"4:"&amp;CN$3&amp;"81"))</f>
        <v>0</v>
      </c>
      <c r="CO88" s="10" cm="1">
        <f t="array" aca="1" ref="CO88" ca="1">MMULT($F87:$CE87,INDIRECT("Policy.New!"&amp;CO$3&amp;"4:"&amp;CO$3&amp;"81"))</f>
        <v>0</v>
      </c>
      <c r="CP88" s="10" cm="1">
        <f t="array" aca="1" ref="CP88" ca="1">MMULT($F87:$CE87,INDIRECT("Policy.New!"&amp;CP$3&amp;"4:"&amp;CP$3&amp;"81"))</f>
        <v>0</v>
      </c>
      <c r="CQ88" s="1"/>
      <c r="CR88" s="1"/>
      <c r="CS88" s="10">
        <f t="shared" ca="1" si="78"/>
        <v>0</v>
      </c>
      <c r="CT88" s="10">
        <f t="shared" ca="1" si="82"/>
        <v>0</v>
      </c>
      <c r="CU88" s="10">
        <f t="shared" ca="1" si="79"/>
        <v>0</v>
      </c>
      <c r="CV88" s="10">
        <f t="shared" ca="1" si="83"/>
        <v>0</v>
      </c>
      <c r="CW88" s="10">
        <f t="shared" ca="1" si="80"/>
        <v>0</v>
      </c>
      <c r="CX88" s="10">
        <f t="shared" ca="1" si="81"/>
        <v>0</v>
      </c>
    </row>
    <row r="89" spans="2:102" x14ac:dyDescent="0.25">
      <c r="B89" s="152" t="str">
        <f t="shared" si="77"/>
        <v>eps_pi_lsa</v>
      </c>
      <c r="C89" s="152" t="str">
        <f t="shared" si="76"/>
        <v>eps_pi_lsa_6</v>
      </c>
      <c r="D89" s="12">
        <f t="shared" si="74"/>
        <v>89</v>
      </c>
      <c r="E89" s="12">
        <f t="shared" si="84"/>
        <v>6</v>
      </c>
      <c r="F89" s="1" cm="1">
        <f t="array" aca="1" ref="F89" ca="1">MMULT($F88:$CE88,INDIRECT("Policy.New!"&amp;F$3&amp;"4:"&amp;F$3&amp;"81"))</f>
        <v>0</v>
      </c>
      <c r="G89" s="1" cm="1">
        <f t="array" aca="1" ref="G89" ca="1">MMULT($F88:$CE88,INDIRECT("Policy.New!"&amp;G$3&amp;"4:"&amp;G$3&amp;"81"))</f>
        <v>0</v>
      </c>
      <c r="H89" s="1" cm="1">
        <f t="array" aca="1" ref="H89" ca="1">MMULT($F88:$CE88,INDIRECT("Policy.New!"&amp;H$3&amp;"4:"&amp;H$3&amp;"81"))</f>
        <v>0</v>
      </c>
      <c r="I89" s="1" cm="1">
        <f t="array" aca="1" ref="I89" ca="1">MMULT($F88:$CE88,INDIRECT("Policy.New!"&amp;I$3&amp;"4:"&amp;I$3&amp;"81"))</f>
        <v>0</v>
      </c>
      <c r="J89" s="1" cm="1">
        <f t="array" aca="1" ref="J89" ca="1">MMULT($F88:$CE88,INDIRECT("Policy.New!"&amp;J$3&amp;"4:"&amp;J$3&amp;"81"))</f>
        <v>0</v>
      </c>
      <c r="K89" s="1" cm="1">
        <f t="array" aca="1" ref="K89" ca="1">MMULT($F88:$CE88,INDIRECT("Policy.New!"&amp;K$3&amp;"4:"&amp;K$3&amp;"81"))</f>
        <v>0</v>
      </c>
      <c r="L89" s="1" cm="1">
        <f t="array" aca="1" ref="L89" ca="1">MMULT($F88:$CE88,INDIRECT("Policy.New!"&amp;L$3&amp;"4:"&amp;L$3&amp;"81"))</f>
        <v>0</v>
      </c>
      <c r="M89" s="1" cm="1">
        <f t="array" aca="1" ref="M89" ca="1">MMULT($F88:$CE88,INDIRECT("Policy.New!"&amp;M$3&amp;"4:"&amp;M$3&amp;"81"))</f>
        <v>0</v>
      </c>
      <c r="N89" s="1" cm="1">
        <f t="array" aca="1" ref="N89" ca="1">MMULT($F88:$CE88,INDIRECT("Policy.New!"&amp;N$3&amp;"4:"&amp;N$3&amp;"81"))</f>
        <v>0</v>
      </c>
      <c r="O89" s="1" cm="1">
        <f t="array" aca="1" ref="O89" ca="1">MMULT($F88:$CE88,INDIRECT("Policy.New!"&amp;O$3&amp;"4:"&amp;O$3&amp;"81"))</f>
        <v>0</v>
      </c>
      <c r="P89" s="1" cm="1">
        <f t="array" aca="1" ref="P89" ca="1">MMULT($F88:$CE88,INDIRECT("Policy.New!"&amp;P$3&amp;"4:"&amp;P$3&amp;"81"))</f>
        <v>0</v>
      </c>
      <c r="Q89" s="1" cm="1">
        <f t="array" aca="1" ref="Q89" ca="1">MMULT($F88:$CE88,INDIRECT("Policy.New!"&amp;Q$3&amp;"4:"&amp;Q$3&amp;"81"))</f>
        <v>0</v>
      </c>
      <c r="R89" s="1" cm="1">
        <f t="array" aca="1" ref="R89" ca="1">MMULT($F88:$CE88,INDIRECT("Policy.New!"&amp;R$3&amp;"4:"&amp;R$3&amp;"81"))</f>
        <v>0</v>
      </c>
      <c r="S89" s="1" cm="1">
        <f t="array" aca="1" ref="S89" ca="1">MMULT($F88:$CE88,INDIRECT("Policy.New!"&amp;S$3&amp;"4:"&amp;S$3&amp;"81"))</f>
        <v>0</v>
      </c>
      <c r="T89" s="1" cm="1">
        <f t="array" aca="1" ref="T89" ca="1">MMULT($F88:$CE88,INDIRECT("Policy.New!"&amp;T$3&amp;"4:"&amp;T$3&amp;"81"))</f>
        <v>0</v>
      </c>
      <c r="U89" s="1" cm="1">
        <f t="array" aca="1" ref="U89" ca="1">MMULT($F88:$CE88,INDIRECT("Policy.New!"&amp;U$3&amp;"4:"&amp;U$3&amp;"81"))</f>
        <v>0</v>
      </c>
      <c r="V89" s="1" cm="1">
        <f t="array" aca="1" ref="V89" ca="1">MMULT($F88:$CE88,INDIRECT("Policy.New!"&amp;V$3&amp;"4:"&amp;V$3&amp;"81"))</f>
        <v>0</v>
      </c>
      <c r="W89" s="5">
        <f t="shared" ca="1" si="85"/>
        <v>0</v>
      </c>
      <c r="X89" s="1">
        <f t="shared" ca="1" si="86"/>
        <v>0</v>
      </c>
      <c r="Y89" s="1">
        <f t="shared" ca="1" si="87"/>
        <v>0</v>
      </c>
      <c r="Z89" s="1">
        <f t="shared" ca="1" si="88"/>
        <v>0</v>
      </c>
      <c r="AA89" s="1">
        <f t="shared" ca="1" si="89"/>
        <v>0</v>
      </c>
      <c r="AB89" s="1">
        <f t="shared" ca="1" si="90"/>
        <v>0</v>
      </c>
      <c r="AC89" s="1">
        <f t="shared" ca="1" si="91"/>
        <v>0</v>
      </c>
      <c r="AD89" s="1">
        <f t="shared" ca="1" si="92"/>
        <v>0</v>
      </c>
      <c r="AE89" s="1">
        <f t="shared" ca="1" si="93"/>
        <v>0</v>
      </c>
      <c r="AF89" s="1">
        <f t="shared" ca="1" si="94"/>
        <v>0</v>
      </c>
      <c r="AG89" s="1">
        <f t="shared" ca="1" si="95"/>
        <v>0</v>
      </c>
      <c r="AH89" s="1">
        <f t="shared" ca="1" si="96"/>
        <v>0</v>
      </c>
      <c r="AI89" s="1">
        <f t="shared" ca="1" si="97"/>
        <v>0</v>
      </c>
      <c r="AJ89" s="1">
        <f t="shared" ca="1" si="98"/>
        <v>0</v>
      </c>
      <c r="AK89" s="1">
        <f t="shared" ca="1" si="99"/>
        <v>0</v>
      </c>
      <c r="AL89" s="1">
        <f t="shared" ca="1" si="100"/>
        <v>0</v>
      </c>
      <c r="AM89" s="1">
        <f t="shared" ca="1" si="101"/>
        <v>0</v>
      </c>
      <c r="AN89" s="1">
        <f t="shared" ca="1" si="102"/>
        <v>0</v>
      </c>
      <c r="AO89" s="1">
        <f t="shared" ca="1" si="103"/>
        <v>0</v>
      </c>
      <c r="AP89" s="1">
        <f t="shared" ca="1" si="104"/>
        <v>0</v>
      </c>
      <c r="AQ89" s="1">
        <f t="shared" ca="1" si="105"/>
        <v>0</v>
      </c>
      <c r="AR89" s="1">
        <f t="shared" ca="1" si="106"/>
        <v>0</v>
      </c>
      <c r="AS89" s="1">
        <f t="shared" ca="1" si="107"/>
        <v>0</v>
      </c>
      <c r="AT89" s="25">
        <f t="shared" ca="1" si="108"/>
        <v>0</v>
      </c>
      <c r="AU89" s="1" cm="1">
        <f t="array" aca="1" ref="AU89" ca="1">MMULT($F88:$CE88,INDIRECT("Policy.New!"&amp;AU$3&amp;"4:"&amp;AU$3&amp;"81"))</f>
        <v>0</v>
      </c>
      <c r="AV89" s="25" cm="1">
        <f t="array" aca="1" ref="AV89" ca="1">MMULT($F88:$CE88,INDIRECT("Policy.New!"&amp;AV$3&amp;"4:"&amp;AV$3&amp;"81"))</f>
        <v>0</v>
      </c>
      <c r="AW89" s="161">
        <v>0</v>
      </c>
      <c r="AX89" s="161">
        <v>0</v>
      </c>
      <c r="AY89" s="161">
        <v>0</v>
      </c>
      <c r="AZ89" s="161">
        <v>0</v>
      </c>
      <c r="BA89" s="161">
        <f>INDEX(IRF.New!$D$7:$CN$374,MATCH('IRF AUX'!$E89,IRF.New!$C$7:$C$37,0),MATCH('IRF AUX'!$B89,IRF.New!$D$5:$CN$5,0))</f>
        <v>0</v>
      </c>
      <c r="BB89" s="161">
        <v>0</v>
      </c>
      <c r="BC89" s="161">
        <v>0</v>
      </c>
      <c r="BD89" s="161">
        <v>0</v>
      </c>
      <c r="BE89" s="161">
        <v>0</v>
      </c>
      <c r="BF89" s="161">
        <v>0</v>
      </c>
      <c r="BG89" s="161">
        <v>0</v>
      </c>
      <c r="BH89" s="161">
        <v>0</v>
      </c>
      <c r="BI89" s="161">
        <v>0</v>
      </c>
      <c r="BJ89" s="161">
        <v>0</v>
      </c>
      <c r="BK89" s="161">
        <v>0</v>
      </c>
      <c r="BL89" s="161">
        <v>0</v>
      </c>
      <c r="BM89" s="161">
        <v>0</v>
      </c>
      <c r="BN89" s="161">
        <v>0</v>
      </c>
      <c r="BO89" s="161">
        <v>0</v>
      </c>
      <c r="BP89" s="161">
        <v>0</v>
      </c>
      <c r="BQ89" s="161">
        <v>0</v>
      </c>
      <c r="BR89" s="161">
        <v>0</v>
      </c>
      <c r="BS89" s="161">
        <v>0</v>
      </c>
      <c r="BT89" s="161">
        <v>0</v>
      </c>
      <c r="BU89" s="161">
        <v>0</v>
      </c>
      <c r="BV89" s="161">
        <v>0</v>
      </c>
      <c r="BW89" s="161">
        <v>0</v>
      </c>
      <c r="BX89" s="161">
        <v>0</v>
      </c>
      <c r="BY89" s="161">
        <v>0</v>
      </c>
      <c r="BZ89" s="161">
        <v>0</v>
      </c>
      <c r="CA89" s="161">
        <v>0</v>
      </c>
      <c r="CB89" s="161">
        <v>0</v>
      </c>
      <c r="CC89" s="161">
        <v>0</v>
      </c>
      <c r="CD89" s="161">
        <v>0</v>
      </c>
      <c r="CE89" s="163">
        <v>0</v>
      </c>
      <c r="CF89" s="1" cm="1">
        <f t="array" aca="1" ref="CF89" ca="1">MMULT($F88:$CE88,INDIRECT("Policy.New!"&amp;CF$3&amp;"4:"&amp;CF$3&amp;"81"))</f>
        <v>0</v>
      </c>
      <c r="CG89" s="1" cm="1">
        <f t="array" aca="1" ref="CG89" ca="1">MMULT($F88:$CE88,INDIRECT("Policy.New!"&amp;CG$3&amp;"4:"&amp;CG$3&amp;"81"))</f>
        <v>0</v>
      </c>
      <c r="CH89" s="1" cm="1">
        <f t="array" aca="1" ref="CH89" ca="1">MMULT($F88:$CE88,INDIRECT("Policy.New!"&amp;CH$3&amp;"4:"&amp;CH$3&amp;"81"))</f>
        <v>0</v>
      </c>
      <c r="CI89" s="1" cm="1">
        <f t="array" aca="1" ref="CI89" ca="1">MMULT($F88:$CE88,INDIRECT("Policy.New!"&amp;CI$3&amp;"4:"&amp;CI$3&amp;"81"))</f>
        <v>0</v>
      </c>
      <c r="CJ89" s="1" cm="1">
        <f t="array" aca="1" ref="CJ89" ca="1">MMULT($F88:$CE88,INDIRECT("Policy.New!"&amp;CJ$3&amp;"4:"&amp;CJ$3&amp;"81"))</f>
        <v>0</v>
      </c>
      <c r="CK89" s="1" cm="1">
        <f t="array" aca="1" ref="CK89" ca="1">MMULT($F88:$CE88,INDIRECT("Policy.New!"&amp;CK$3&amp;"4:"&amp;CK$3&amp;"81"))</f>
        <v>0</v>
      </c>
      <c r="CL89" s="1" cm="1">
        <f t="array" aca="1" ref="CL89" ca="1">MMULT($F88:$CE88,INDIRECT("Policy.New!"&amp;CL$3&amp;"4:"&amp;CL$3&amp;"81"))</f>
        <v>0</v>
      </c>
      <c r="CM89" s="1" cm="1">
        <f t="array" aca="1" ref="CM89" ca="1">MMULT($F88:$CE88,INDIRECT("Policy.New!"&amp;CM$3&amp;"4:"&amp;CM$3&amp;"81"))</f>
        <v>0</v>
      </c>
      <c r="CN89" s="1" cm="1">
        <f t="array" aca="1" ref="CN89" ca="1">MMULT($F88:$CE88,INDIRECT("Policy.New!"&amp;CN$3&amp;"4:"&amp;CN$3&amp;"81"))</f>
        <v>0</v>
      </c>
      <c r="CO89" s="1" cm="1">
        <f t="array" aca="1" ref="CO89" ca="1">MMULT($F88:$CE88,INDIRECT("Policy.New!"&amp;CO$3&amp;"4:"&amp;CO$3&amp;"81"))</f>
        <v>0</v>
      </c>
      <c r="CP89" s="1" cm="1">
        <f t="array" aca="1" ref="CP89" ca="1">MMULT($F88:$CE88,INDIRECT("Policy.New!"&amp;CP$3&amp;"4:"&amp;CP$3&amp;"81"))</f>
        <v>0</v>
      </c>
      <c r="CQ89" s="1"/>
      <c r="CR89" s="1"/>
      <c r="CS89" s="1">
        <f t="shared" ca="1" si="78"/>
        <v>0</v>
      </c>
      <c r="CT89" s="1">
        <f t="shared" ca="1" si="82"/>
        <v>0</v>
      </c>
      <c r="CU89" s="1">
        <f t="shared" ca="1" si="79"/>
        <v>0</v>
      </c>
      <c r="CV89" s="1">
        <f t="shared" ca="1" si="83"/>
        <v>0</v>
      </c>
      <c r="CW89" s="1">
        <f t="shared" ca="1" si="80"/>
        <v>0</v>
      </c>
      <c r="CX89" s="1">
        <f t="shared" ca="1" si="81"/>
        <v>0</v>
      </c>
    </row>
    <row r="90" spans="2:102" x14ac:dyDescent="0.25">
      <c r="B90" s="152" t="str">
        <f t="shared" si="77"/>
        <v>eps_pi_lsa</v>
      </c>
      <c r="C90" s="152" t="str">
        <f t="shared" si="76"/>
        <v>eps_pi_lsa_7</v>
      </c>
      <c r="D90" s="12">
        <f t="shared" si="74"/>
        <v>90</v>
      </c>
      <c r="E90" s="12">
        <f t="shared" si="84"/>
        <v>7</v>
      </c>
      <c r="F90" s="1" cm="1">
        <f t="array" aca="1" ref="F90" ca="1">MMULT($F89:$CE89,INDIRECT("Policy.New!"&amp;F$3&amp;"4:"&amp;F$3&amp;"81"))</f>
        <v>0</v>
      </c>
      <c r="G90" s="1" cm="1">
        <f t="array" aca="1" ref="G90" ca="1">MMULT($F89:$CE89,INDIRECT("Policy.New!"&amp;G$3&amp;"4:"&amp;G$3&amp;"81"))</f>
        <v>0</v>
      </c>
      <c r="H90" s="1" cm="1">
        <f t="array" aca="1" ref="H90" ca="1">MMULT($F89:$CE89,INDIRECT("Policy.New!"&amp;H$3&amp;"4:"&amp;H$3&amp;"81"))</f>
        <v>0</v>
      </c>
      <c r="I90" s="1" cm="1">
        <f t="array" aca="1" ref="I90" ca="1">MMULT($F89:$CE89,INDIRECT("Policy.New!"&amp;I$3&amp;"4:"&amp;I$3&amp;"81"))</f>
        <v>0</v>
      </c>
      <c r="J90" s="1" cm="1">
        <f t="array" aca="1" ref="J90" ca="1">MMULT($F89:$CE89,INDIRECT("Policy.New!"&amp;J$3&amp;"4:"&amp;J$3&amp;"81"))</f>
        <v>0</v>
      </c>
      <c r="K90" s="1" cm="1">
        <f t="array" aca="1" ref="K90" ca="1">MMULT($F89:$CE89,INDIRECT("Policy.New!"&amp;K$3&amp;"4:"&amp;K$3&amp;"81"))</f>
        <v>0</v>
      </c>
      <c r="L90" s="1" cm="1">
        <f t="array" aca="1" ref="L90" ca="1">MMULT($F89:$CE89,INDIRECT("Policy.New!"&amp;L$3&amp;"4:"&amp;L$3&amp;"81"))</f>
        <v>0</v>
      </c>
      <c r="M90" s="1" cm="1">
        <f t="array" aca="1" ref="M90" ca="1">MMULT($F89:$CE89,INDIRECT("Policy.New!"&amp;M$3&amp;"4:"&amp;M$3&amp;"81"))</f>
        <v>0</v>
      </c>
      <c r="N90" s="1" cm="1">
        <f t="array" aca="1" ref="N90" ca="1">MMULT($F89:$CE89,INDIRECT("Policy.New!"&amp;N$3&amp;"4:"&amp;N$3&amp;"81"))</f>
        <v>0</v>
      </c>
      <c r="O90" s="1" cm="1">
        <f t="array" aca="1" ref="O90" ca="1">MMULT($F89:$CE89,INDIRECT("Policy.New!"&amp;O$3&amp;"4:"&amp;O$3&amp;"81"))</f>
        <v>0</v>
      </c>
      <c r="P90" s="1" cm="1">
        <f t="array" aca="1" ref="P90" ca="1">MMULT($F89:$CE89,INDIRECT("Policy.New!"&amp;P$3&amp;"4:"&amp;P$3&amp;"81"))</f>
        <v>0</v>
      </c>
      <c r="Q90" s="1" cm="1">
        <f t="array" aca="1" ref="Q90" ca="1">MMULT($F89:$CE89,INDIRECT("Policy.New!"&amp;Q$3&amp;"4:"&amp;Q$3&amp;"81"))</f>
        <v>0</v>
      </c>
      <c r="R90" s="1" cm="1">
        <f t="array" aca="1" ref="R90" ca="1">MMULT($F89:$CE89,INDIRECT("Policy.New!"&amp;R$3&amp;"4:"&amp;R$3&amp;"81"))</f>
        <v>0</v>
      </c>
      <c r="S90" s="1" cm="1">
        <f t="array" aca="1" ref="S90" ca="1">MMULT($F89:$CE89,INDIRECT("Policy.New!"&amp;S$3&amp;"4:"&amp;S$3&amp;"81"))</f>
        <v>0</v>
      </c>
      <c r="T90" s="1" cm="1">
        <f t="array" aca="1" ref="T90" ca="1">MMULT($F89:$CE89,INDIRECT("Policy.New!"&amp;T$3&amp;"4:"&amp;T$3&amp;"81"))</f>
        <v>0</v>
      </c>
      <c r="U90" s="1" cm="1">
        <f t="array" aca="1" ref="U90" ca="1">MMULT($F89:$CE89,INDIRECT("Policy.New!"&amp;U$3&amp;"4:"&amp;U$3&amp;"81"))</f>
        <v>0</v>
      </c>
      <c r="V90" s="1" cm="1">
        <f t="array" aca="1" ref="V90" ca="1">MMULT($F89:$CE89,INDIRECT("Policy.New!"&amp;V$3&amp;"4:"&amp;V$3&amp;"81"))</f>
        <v>0</v>
      </c>
      <c r="W90" s="5">
        <f t="shared" ca="1" si="85"/>
        <v>0</v>
      </c>
      <c r="X90" s="1">
        <f t="shared" ca="1" si="86"/>
        <v>0</v>
      </c>
      <c r="Y90" s="1">
        <f t="shared" ca="1" si="87"/>
        <v>0</v>
      </c>
      <c r="Z90" s="1">
        <f t="shared" ca="1" si="88"/>
        <v>0</v>
      </c>
      <c r="AA90" s="1">
        <f t="shared" ca="1" si="89"/>
        <v>0</v>
      </c>
      <c r="AB90" s="1">
        <f t="shared" ca="1" si="90"/>
        <v>0</v>
      </c>
      <c r="AC90" s="1">
        <f t="shared" ca="1" si="91"/>
        <v>0</v>
      </c>
      <c r="AD90" s="1">
        <f t="shared" ca="1" si="92"/>
        <v>0</v>
      </c>
      <c r="AE90" s="1">
        <f t="shared" ca="1" si="93"/>
        <v>0</v>
      </c>
      <c r="AF90" s="1">
        <f t="shared" ca="1" si="94"/>
        <v>0</v>
      </c>
      <c r="AG90" s="1">
        <f t="shared" ca="1" si="95"/>
        <v>0</v>
      </c>
      <c r="AH90" s="1">
        <f t="shared" ca="1" si="96"/>
        <v>0</v>
      </c>
      <c r="AI90" s="1">
        <f t="shared" ca="1" si="97"/>
        <v>0</v>
      </c>
      <c r="AJ90" s="1">
        <f t="shared" ca="1" si="98"/>
        <v>0</v>
      </c>
      <c r="AK90" s="1">
        <f t="shared" ca="1" si="99"/>
        <v>0</v>
      </c>
      <c r="AL90" s="1">
        <f t="shared" ca="1" si="100"/>
        <v>0</v>
      </c>
      <c r="AM90" s="1">
        <f t="shared" ca="1" si="101"/>
        <v>0</v>
      </c>
      <c r="AN90" s="1">
        <f t="shared" ca="1" si="102"/>
        <v>0</v>
      </c>
      <c r="AO90" s="1">
        <f t="shared" ca="1" si="103"/>
        <v>0</v>
      </c>
      <c r="AP90" s="1">
        <f t="shared" ca="1" si="104"/>
        <v>0</v>
      </c>
      <c r="AQ90" s="1">
        <f t="shared" ca="1" si="105"/>
        <v>0</v>
      </c>
      <c r="AR90" s="1">
        <f t="shared" ca="1" si="106"/>
        <v>0</v>
      </c>
      <c r="AS90" s="1">
        <f t="shared" ca="1" si="107"/>
        <v>0</v>
      </c>
      <c r="AT90" s="25">
        <f t="shared" ca="1" si="108"/>
        <v>0</v>
      </c>
      <c r="AU90" s="1" cm="1">
        <f t="array" aca="1" ref="AU90" ca="1">MMULT($F89:$CE89,INDIRECT("Policy.New!"&amp;AU$3&amp;"4:"&amp;AU$3&amp;"81"))</f>
        <v>0</v>
      </c>
      <c r="AV90" s="25" cm="1">
        <f t="array" aca="1" ref="AV90" ca="1">MMULT($F89:$CE89,INDIRECT("Policy.New!"&amp;AV$3&amp;"4:"&amp;AV$3&amp;"81"))</f>
        <v>0</v>
      </c>
      <c r="AW90" s="161">
        <v>0</v>
      </c>
      <c r="AX90" s="161">
        <v>0</v>
      </c>
      <c r="AY90" s="161">
        <v>0</v>
      </c>
      <c r="AZ90" s="161">
        <v>0</v>
      </c>
      <c r="BA90" s="161">
        <f>INDEX(IRF.New!$D$7:$CN$374,MATCH('IRF AUX'!$E90,IRF.New!$C$7:$C$37,0),MATCH('IRF AUX'!$B90,IRF.New!$D$5:$CN$5,0))</f>
        <v>0</v>
      </c>
      <c r="BB90" s="161">
        <v>0</v>
      </c>
      <c r="BC90" s="161">
        <v>0</v>
      </c>
      <c r="BD90" s="161">
        <v>0</v>
      </c>
      <c r="BE90" s="161">
        <v>0</v>
      </c>
      <c r="BF90" s="161">
        <v>0</v>
      </c>
      <c r="BG90" s="161">
        <v>0</v>
      </c>
      <c r="BH90" s="161">
        <v>0</v>
      </c>
      <c r="BI90" s="161">
        <v>0</v>
      </c>
      <c r="BJ90" s="161">
        <v>0</v>
      </c>
      <c r="BK90" s="161">
        <v>0</v>
      </c>
      <c r="BL90" s="161">
        <v>0</v>
      </c>
      <c r="BM90" s="161">
        <v>0</v>
      </c>
      <c r="BN90" s="161">
        <v>0</v>
      </c>
      <c r="BO90" s="161">
        <v>0</v>
      </c>
      <c r="BP90" s="161">
        <v>0</v>
      </c>
      <c r="BQ90" s="161">
        <v>0</v>
      </c>
      <c r="BR90" s="161">
        <v>0</v>
      </c>
      <c r="BS90" s="161">
        <v>0</v>
      </c>
      <c r="BT90" s="161">
        <v>0</v>
      </c>
      <c r="BU90" s="161">
        <v>0</v>
      </c>
      <c r="BV90" s="161">
        <v>0</v>
      </c>
      <c r="BW90" s="161">
        <v>0</v>
      </c>
      <c r="BX90" s="161">
        <v>0</v>
      </c>
      <c r="BY90" s="161">
        <v>0</v>
      </c>
      <c r="BZ90" s="161">
        <v>0</v>
      </c>
      <c r="CA90" s="161">
        <v>0</v>
      </c>
      <c r="CB90" s="161">
        <v>0</v>
      </c>
      <c r="CC90" s="161">
        <v>0</v>
      </c>
      <c r="CD90" s="161">
        <v>0</v>
      </c>
      <c r="CE90" s="163">
        <v>0</v>
      </c>
      <c r="CF90" s="1" cm="1">
        <f t="array" aca="1" ref="CF90" ca="1">MMULT($F89:$CE89,INDIRECT("Policy.New!"&amp;CF$3&amp;"4:"&amp;CF$3&amp;"81"))</f>
        <v>0</v>
      </c>
      <c r="CG90" s="1" cm="1">
        <f t="array" aca="1" ref="CG90" ca="1">MMULT($F89:$CE89,INDIRECT("Policy.New!"&amp;CG$3&amp;"4:"&amp;CG$3&amp;"81"))</f>
        <v>0</v>
      </c>
      <c r="CH90" s="1" cm="1">
        <f t="array" aca="1" ref="CH90" ca="1">MMULT($F89:$CE89,INDIRECT("Policy.New!"&amp;CH$3&amp;"4:"&amp;CH$3&amp;"81"))</f>
        <v>0</v>
      </c>
      <c r="CI90" s="1" cm="1">
        <f t="array" aca="1" ref="CI90" ca="1">MMULT($F89:$CE89,INDIRECT("Policy.New!"&amp;CI$3&amp;"4:"&amp;CI$3&amp;"81"))</f>
        <v>0</v>
      </c>
      <c r="CJ90" s="1" cm="1">
        <f t="array" aca="1" ref="CJ90" ca="1">MMULT($F89:$CE89,INDIRECT("Policy.New!"&amp;CJ$3&amp;"4:"&amp;CJ$3&amp;"81"))</f>
        <v>0</v>
      </c>
      <c r="CK90" s="1" cm="1">
        <f t="array" aca="1" ref="CK90" ca="1">MMULT($F89:$CE89,INDIRECT("Policy.New!"&amp;CK$3&amp;"4:"&amp;CK$3&amp;"81"))</f>
        <v>0</v>
      </c>
      <c r="CL90" s="1" cm="1">
        <f t="array" aca="1" ref="CL90" ca="1">MMULT($F89:$CE89,INDIRECT("Policy.New!"&amp;CL$3&amp;"4:"&amp;CL$3&amp;"81"))</f>
        <v>0</v>
      </c>
      <c r="CM90" s="1" cm="1">
        <f t="array" aca="1" ref="CM90" ca="1">MMULT($F89:$CE89,INDIRECT("Policy.New!"&amp;CM$3&amp;"4:"&amp;CM$3&amp;"81"))</f>
        <v>0</v>
      </c>
      <c r="CN90" s="1" cm="1">
        <f t="array" aca="1" ref="CN90" ca="1">MMULT($F89:$CE89,INDIRECT("Policy.New!"&amp;CN$3&amp;"4:"&amp;CN$3&amp;"81"))</f>
        <v>0</v>
      </c>
      <c r="CO90" s="1" cm="1">
        <f t="array" aca="1" ref="CO90" ca="1">MMULT($F89:$CE89,INDIRECT("Policy.New!"&amp;CO$3&amp;"4:"&amp;CO$3&amp;"81"))</f>
        <v>0</v>
      </c>
      <c r="CP90" s="1" cm="1">
        <f t="array" aca="1" ref="CP90" ca="1">MMULT($F89:$CE89,INDIRECT("Policy.New!"&amp;CP$3&amp;"4:"&amp;CP$3&amp;"81"))</f>
        <v>0</v>
      </c>
      <c r="CQ90" s="1"/>
      <c r="CR90" s="1"/>
      <c r="CS90" s="1">
        <f t="shared" ca="1" si="78"/>
        <v>0</v>
      </c>
      <c r="CT90" s="1">
        <f t="shared" ca="1" si="82"/>
        <v>0</v>
      </c>
      <c r="CU90" s="1">
        <f t="shared" ca="1" si="79"/>
        <v>0</v>
      </c>
      <c r="CV90" s="1">
        <f t="shared" ca="1" si="83"/>
        <v>0</v>
      </c>
      <c r="CW90" s="1">
        <f t="shared" ca="1" si="80"/>
        <v>0</v>
      </c>
      <c r="CX90" s="1">
        <f t="shared" ca="1" si="81"/>
        <v>0</v>
      </c>
    </row>
    <row r="91" spans="2:102" x14ac:dyDescent="0.25">
      <c r="B91" s="153" t="str">
        <f t="shared" si="77"/>
        <v>eps_pi_lsa</v>
      </c>
      <c r="C91" s="153" t="str">
        <f t="shared" si="76"/>
        <v>eps_pi_lsa_8</v>
      </c>
      <c r="D91" s="13">
        <f t="shared" si="74"/>
        <v>91</v>
      </c>
      <c r="E91" s="13">
        <f t="shared" si="84"/>
        <v>8</v>
      </c>
      <c r="F91" s="14" cm="1">
        <f t="array" aca="1" ref="F91" ca="1">MMULT($F90:$CE90,INDIRECT("Policy.New!"&amp;F$3&amp;"4:"&amp;F$3&amp;"81"))</f>
        <v>0</v>
      </c>
      <c r="G91" s="14" cm="1">
        <f t="array" aca="1" ref="G91" ca="1">MMULT($F90:$CE90,INDIRECT("Policy.New!"&amp;G$3&amp;"4:"&amp;G$3&amp;"81"))</f>
        <v>0</v>
      </c>
      <c r="H91" s="14" cm="1">
        <f t="array" aca="1" ref="H91" ca="1">MMULT($F90:$CE90,INDIRECT("Policy.New!"&amp;H$3&amp;"4:"&amp;H$3&amp;"81"))</f>
        <v>0</v>
      </c>
      <c r="I91" s="14" cm="1">
        <f t="array" aca="1" ref="I91" ca="1">MMULT($F90:$CE90,INDIRECT("Policy.New!"&amp;I$3&amp;"4:"&amp;I$3&amp;"81"))</f>
        <v>0</v>
      </c>
      <c r="J91" s="14" cm="1">
        <f t="array" aca="1" ref="J91" ca="1">MMULT($F90:$CE90,INDIRECT("Policy.New!"&amp;J$3&amp;"4:"&amp;J$3&amp;"81"))</f>
        <v>0</v>
      </c>
      <c r="K91" s="14" cm="1">
        <f t="array" aca="1" ref="K91" ca="1">MMULT($F90:$CE90,INDIRECT("Policy.New!"&amp;K$3&amp;"4:"&amp;K$3&amp;"81"))</f>
        <v>0</v>
      </c>
      <c r="L91" s="14" cm="1">
        <f t="array" aca="1" ref="L91" ca="1">MMULT($F90:$CE90,INDIRECT("Policy.New!"&amp;L$3&amp;"4:"&amp;L$3&amp;"81"))</f>
        <v>0</v>
      </c>
      <c r="M91" s="14" cm="1">
        <f t="array" aca="1" ref="M91" ca="1">MMULT($F90:$CE90,INDIRECT("Policy.New!"&amp;M$3&amp;"4:"&amp;M$3&amp;"81"))</f>
        <v>0</v>
      </c>
      <c r="N91" s="14" cm="1">
        <f t="array" aca="1" ref="N91" ca="1">MMULT($F90:$CE90,INDIRECT("Policy.New!"&amp;N$3&amp;"4:"&amp;N$3&amp;"81"))</f>
        <v>0</v>
      </c>
      <c r="O91" s="14" cm="1">
        <f t="array" aca="1" ref="O91" ca="1">MMULT($F90:$CE90,INDIRECT("Policy.New!"&amp;O$3&amp;"4:"&amp;O$3&amp;"81"))</f>
        <v>0</v>
      </c>
      <c r="P91" s="14" cm="1">
        <f t="array" aca="1" ref="P91" ca="1">MMULT($F90:$CE90,INDIRECT("Policy.New!"&amp;P$3&amp;"4:"&amp;P$3&amp;"81"))</f>
        <v>0</v>
      </c>
      <c r="Q91" s="14" cm="1">
        <f t="array" aca="1" ref="Q91" ca="1">MMULT($F90:$CE90,INDIRECT("Policy.New!"&amp;Q$3&amp;"4:"&amp;Q$3&amp;"81"))</f>
        <v>0</v>
      </c>
      <c r="R91" s="14" cm="1">
        <f t="array" aca="1" ref="R91" ca="1">MMULT($F90:$CE90,INDIRECT("Policy.New!"&amp;R$3&amp;"4:"&amp;R$3&amp;"81"))</f>
        <v>0</v>
      </c>
      <c r="S91" s="14" cm="1">
        <f t="array" aca="1" ref="S91" ca="1">MMULT($F90:$CE90,INDIRECT("Policy.New!"&amp;S$3&amp;"4:"&amp;S$3&amp;"81"))</f>
        <v>0</v>
      </c>
      <c r="T91" s="14" cm="1">
        <f t="array" aca="1" ref="T91" ca="1">MMULT($F90:$CE90,INDIRECT("Policy.New!"&amp;T$3&amp;"4:"&amp;T$3&amp;"81"))</f>
        <v>0</v>
      </c>
      <c r="U91" s="14" cm="1">
        <f t="array" aca="1" ref="U91" ca="1">MMULT($F90:$CE90,INDIRECT("Policy.New!"&amp;U$3&amp;"4:"&amp;U$3&amp;"81"))</f>
        <v>0</v>
      </c>
      <c r="V91" s="14" cm="1">
        <f t="array" aca="1" ref="V91" ca="1">MMULT($F90:$CE90,INDIRECT("Policy.New!"&amp;V$3&amp;"4:"&amp;V$3&amp;"81"))</f>
        <v>0</v>
      </c>
      <c r="W91" s="15">
        <f t="shared" ca="1" si="85"/>
        <v>0</v>
      </c>
      <c r="X91" s="14">
        <f t="shared" ca="1" si="86"/>
        <v>0</v>
      </c>
      <c r="Y91" s="14">
        <f t="shared" ca="1" si="87"/>
        <v>0</v>
      </c>
      <c r="Z91" s="14">
        <f t="shared" ca="1" si="88"/>
        <v>0</v>
      </c>
      <c r="AA91" s="14">
        <f t="shared" ca="1" si="89"/>
        <v>0</v>
      </c>
      <c r="AB91" s="14">
        <f t="shared" ca="1" si="90"/>
        <v>0</v>
      </c>
      <c r="AC91" s="14">
        <f t="shared" ca="1" si="91"/>
        <v>0</v>
      </c>
      <c r="AD91" s="14">
        <f t="shared" ca="1" si="92"/>
        <v>0</v>
      </c>
      <c r="AE91" s="14">
        <f t="shared" ca="1" si="93"/>
        <v>0</v>
      </c>
      <c r="AF91" s="14">
        <f t="shared" ca="1" si="94"/>
        <v>0</v>
      </c>
      <c r="AG91" s="14">
        <f t="shared" ca="1" si="95"/>
        <v>0</v>
      </c>
      <c r="AH91" s="14">
        <f t="shared" ca="1" si="96"/>
        <v>0</v>
      </c>
      <c r="AI91" s="14">
        <f t="shared" ca="1" si="97"/>
        <v>0</v>
      </c>
      <c r="AJ91" s="14">
        <f t="shared" ca="1" si="98"/>
        <v>0</v>
      </c>
      <c r="AK91" s="14">
        <f t="shared" ca="1" si="99"/>
        <v>0</v>
      </c>
      <c r="AL91" s="14">
        <f t="shared" ca="1" si="100"/>
        <v>0</v>
      </c>
      <c r="AM91" s="14">
        <f t="shared" ca="1" si="101"/>
        <v>0</v>
      </c>
      <c r="AN91" s="14">
        <f t="shared" ca="1" si="102"/>
        <v>0</v>
      </c>
      <c r="AO91" s="14">
        <f t="shared" ca="1" si="103"/>
        <v>0</v>
      </c>
      <c r="AP91" s="14">
        <f t="shared" ca="1" si="104"/>
        <v>0</v>
      </c>
      <c r="AQ91" s="14">
        <f t="shared" ca="1" si="105"/>
        <v>0</v>
      </c>
      <c r="AR91" s="14">
        <f t="shared" ca="1" si="106"/>
        <v>0</v>
      </c>
      <c r="AS91" s="14">
        <f t="shared" ca="1" si="107"/>
        <v>0</v>
      </c>
      <c r="AT91" s="26">
        <f t="shared" ca="1" si="108"/>
        <v>0</v>
      </c>
      <c r="AU91" s="14" cm="1">
        <f t="array" aca="1" ref="AU91" ca="1">MMULT($F90:$CE90,INDIRECT("Policy.New!"&amp;AU$3&amp;"4:"&amp;AU$3&amp;"81"))</f>
        <v>0</v>
      </c>
      <c r="AV91" s="26" cm="1">
        <f t="array" aca="1" ref="AV91" ca="1">MMULT($F90:$CE90,INDIRECT("Policy.New!"&amp;AV$3&amp;"4:"&amp;AV$3&amp;"81"))</f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f>INDEX(IRF.New!$D$7:$CN$374,MATCH('IRF AUX'!$E91,IRF.New!$C$7:$C$37,0),MATCH('IRF AUX'!$B91,IRF.New!$D$5:$CN$5,0))</f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5">
        <v>0</v>
      </c>
      <c r="CF91" s="14" cm="1">
        <f t="array" aca="1" ref="CF91" ca="1">MMULT($F90:$CE90,INDIRECT("Policy.New!"&amp;CF$3&amp;"4:"&amp;CF$3&amp;"81"))</f>
        <v>0</v>
      </c>
      <c r="CG91" s="14" cm="1">
        <f t="array" aca="1" ref="CG91" ca="1">MMULT($F90:$CE90,INDIRECT("Policy.New!"&amp;CG$3&amp;"4:"&amp;CG$3&amp;"81"))</f>
        <v>0</v>
      </c>
      <c r="CH91" s="14" cm="1">
        <f t="array" aca="1" ref="CH91" ca="1">MMULT($F90:$CE90,INDIRECT("Policy.New!"&amp;CH$3&amp;"4:"&amp;CH$3&amp;"81"))</f>
        <v>0</v>
      </c>
      <c r="CI91" s="14" cm="1">
        <f t="array" aca="1" ref="CI91" ca="1">MMULT($F90:$CE90,INDIRECT("Policy.New!"&amp;CI$3&amp;"4:"&amp;CI$3&amp;"81"))</f>
        <v>0</v>
      </c>
      <c r="CJ91" s="14" cm="1">
        <f t="array" aca="1" ref="CJ91" ca="1">MMULT($F90:$CE90,INDIRECT("Policy.New!"&amp;CJ$3&amp;"4:"&amp;CJ$3&amp;"81"))</f>
        <v>0</v>
      </c>
      <c r="CK91" s="14" cm="1">
        <f t="array" aca="1" ref="CK91" ca="1">MMULT($F90:$CE90,INDIRECT("Policy.New!"&amp;CK$3&amp;"4:"&amp;CK$3&amp;"81"))</f>
        <v>0</v>
      </c>
      <c r="CL91" s="14" cm="1">
        <f t="array" aca="1" ref="CL91" ca="1">MMULT($F90:$CE90,INDIRECT("Policy.New!"&amp;CL$3&amp;"4:"&amp;CL$3&amp;"81"))</f>
        <v>0</v>
      </c>
      <c r="CM91" s="14" cm="1">
        <f t="array" aca="1" ref="CM91" ca="1">MMULT($F90:$CE90,INDIRECT("Policy.New!"&amp;CM$3&amp;"4:"&amp;CM$3&amp;"81"))</f>
        <v>0</v>
      </c>
      <c r="CN91" s="14" cm="1">
        <f t="array" aca="1" ref="CN91" ca="1">MMULT($F90:$CE90,INDIRECT("Policy.New!"&amp;CN$3&amp;"4:"&amp;CN$3&amp;"81"))</f>
        <v>0</v>
      </c>
      <c r="CO91" s="14" cm="1">
        <f t="array" aca="1" ref="CO91" ca="1">MMULT($F90:$CE90,INDIRECT("Policy.New!"&amp;CO$3&amp;"4:"&amp;CO$3&amp;"81"))</f>
        <v>0</v>
      </c>
      <c r="CP91" s="14" cm="1">
        <f t="array" aca="1" ref="CP91" ca="1">MMULT($F90:$CE90,INDIRECT("Policy.New!"&amp;CP$3&amp;"4:"&amp;CP$3&amp;"81"))</f>
        <v>0</v>
      </c>
      <c r="CQ91" s="1"/>
      <c r="CR91" s="1"/>
      <c r="CS91" s="14">
        <f t="shared" ca="1" si="78"/>
        <v>0</v>
      </c>
      <c r="CT91" s="14">
        <f t="shared" ca="1" si="82"/>
        <v>0</v>
      </c>
      <c r="CU91" s="14">
        <f t="shared" ca="1" si="79"/>
        <v>0</v>
      </c>
      <c r="CV91" s="14">
        <f t="shared" ca="1" si="83"/>
        <v>0</v>
      </c>
      <c r="CW91" s="14">
        <f t="shared" ca="1" si="80"/>
        <v>0</v>
      </c>
      <c r="CX91" s="14">
        <f t="shared" ca="1" si="81"/>
        <v>0</v>
      </c>
    </row>
    <row r="92" spans="2:102" x14ac:dyDescent="0.25">
      <c r="B92" s="151" t="str">
        <f t="shared" si="77"/>
        <v>eps_pi_lsa</v>
      </c>
      <c r="C92" s="151" t="str">
        <f t="shared" si="76"/>
        <v>eps_pi_lsa_9</v>
      </c>
      <c r="D92" s="9">
        <f t="shared" si="74"/>
        <v>92</v>
      </c>
      <c r="E92" s="9">
        <f t="shared" si="84"/>
        <v>9</v>
      </c>
      <c r="F92" s="10" cm="1">
        <f t="array" aca="1" ref="F92" ca="1">MMULT($F91:$CE91,INDIRECT("Policy.New!"&amp;F$3&amp;"4:"&amp;F$3&amp;"81"))</f>
        <v>0</v>
      </c>
      <c r="G92" s="10" cm="1">
        <f t="array" aca="1" ref="G92" ca="1">MMULT($F91:$CE91,INDIRECT("Policy.New!"&amp;G$3&amp;"4:"&amp;G$3&amp;"81"))</f>
        <v>0</v>
      </c>
      <c r="H92" s="10" cm="1">
        <f t="array" aca="1" ref="H92" ca="1">MMULT($F91:$CE91,INDIRECT("Policy.New!"&amp;H$3&amp;"4:"&amp;H$3&amp;"81"))</f>
        <v>0</v>
      </c>
      <c r="I92" s="10" cm="1">
        <f t="array" aca="1" ref="I92" ca="1">MMULT($F91:$CE91,INDIRECT("Policy.New!"&amp;I$3&amp;"4:"&amp;I$3&amp;"81"))</f>
        <v>0</v>
      </c>
      <c r="J92" s="10" cm="1">
        <f t="array" aca="1" ref="J92" ca="1">MMULT($F91:$CE91,INDIRECT("Policy.New!"&amp;J$3&amp;"4:"&amp;J$3&amp;"81"))</f>
        <v>0</v>
      </c>
      <c r="K92" s="10" cm="1">
        <f t="array" aca="1" ref="K92" ca="1">MMULT($F91:$CE91,INDIRECT("Policy.New!"&amp;K$3&amp;"4:"&amp;K$3&amp;"81"))</f>
        <v>0</v>
      </c>
      <c r="L92" s="10" cm="1">
        <f t="array" aca="1" ref="L92" ca="1">MMULT($F91:$CE91,INDIRECT("Policy.New!"&amp;L$3&amp;"4:"&amp;L$3&amp;"81"))</f>
        <v>0</v>
      </c>
      <c r="M92" s="10" cm="1">
        <f t="array" aca="1" ref="M92" ca="1">MMULT($F91:$CE91,INDIRECT("Policy.New!"&amp;M$3&amp;"4:"&amp;M$3&amp;"81"))</f>
        <v>0</v>
      </c>
      <c r="N92" s="10" cm="1">
        <f t="array" aca="1" ref="N92" ca="1">MMULT($F91:$CE91,INDIRECT("Policy.New!"&amp;N$3&amp;"4:"&amp;N$3&amp;"81"))</f>
        <v>0</v>
      </c>
      <c r="O92" s="10" cm="1">
        <f t="array" aca="1" ref="O92" ca="1">MMULT($F91:$CE91,INDIRECT("Policy.New!"&amp;O$3&amp;"4:"&amp;O$3&amp;"81"))</f>
        <v>0</v>
      </c>
      <c r="P92" s="10" cm="1">
        <f t="array" aca="1" ref="P92" ca="1">MMULT($F91:$CE91,INDIRECT("Policy.New!"&amp;P$3&amp;"4:"&amp;P$3&amp;"81"))</f>
        <v>0</v>
      </c>
      <c r="Q92" s="10" cm="1">
        <f t="array" aca="1" ref="Q92" ca="1">MMULT($F91:$CE91,INDIRECT("Policy.New!"&amp;Q$3&amp;"4:"&amp;Q$3&amp;"81"))</f>
        <v>0</v>
      </c>
      <c r="R92" s="10" cm="1">
        <f t="array" aca="1" ref="R92" ca="1">MMULT($F91:$CE91,INDIRECT("Policy.New!"&amp;R$3&amp;"4:"&amp;R$3&amp;"81"))</f>
        <v>0</v>
      </c>
      <c r="S92" s="10" cm="1">
        <f t="array" aca="1" ref="S92" ca="1">MMULT($F91:$CE91,INDIRECT("Policy.New!"&amp;S$3&amp;"4:"&amp;S$3&amp;"81"))</f>
        <v>0</v>
      </c>
      <c r="T92" s="10" cm="1">
        <f t="array" aca="1" ref="T92" ca="1">MMULT($F91:$CE91,INDIRECT("Policy.New!"&amp;T$3&amp;"4:"&amp;T$3&amp;"81"))</f>
        <v>0</v>
      </c>
      <c r="U92" s="10" cm="1">
        <f t="array" aca="1" ref="U92" ca="1">MMULT($F91:$CE91,INDIRECT("Policy.New!"&amp;U$3&amp;"4:"&amp;U$3&amp;"81"))</f>
        <v>0</v>
      </c>
      <c r="V92" s="10" cm="1">
        <f t="array" aca="1" ref="V92" ca="1">MMULT($F91:$CE91,INDIRECT("Policy.New!"&amp;V$3&amp;"4:"&amp;V$3&amp;"81"))</f>
        <v>0</v>
      </c>
      <c r="W92" s="11">
        <f t="shared" ca="1" si="85"/>
        <v>0</v>
      </c>
      <c r="X92" s="10">
        <f t="shared" ca="1" si="86"/>
        <v>0</v>
      </c>
      <c r="Y92" s="10">
        <f t="shared" ca="1" si="87"/>
        <v>0</v>
      </c>
      <c r="Z92" s="10">
        <f t="shared" ca="1" si="88"/>
        <v>0</v>
      </c>
      <c r="AA92" s="10">
        <f t="shared" ca="1" si="89"/>
        <v>0</v>
      </c>
      <c r="AB92" s="10">
        <f t="shared" ca="1" si="90"/>
        <v>0</v>
      </c>
      <c r="AC92" s="10">
        <f t="shared" ca="1" si="91"/>
        <v>0</v>
      </c>
      <c r="AD92" s="10">
        <f t="shared" ca="1" si="92"/>
        <v>0</v>
      </c>
      <c r="AE92" s="10">
        <f t="shared" ca="1" si="93"/>
        <v>0</v>
      </c>
      <c r="AF92" s="10">
        <f t="shared" ca="1" si="94"/>
        <v>0</v>
      </c>
      <c r="AG92" s="10">
        <f t="shared" ca="1" si="95"/>
        <v>0</v>
      </c>
      <c r="AH92" s="10">
        <f t="shared" ca="1" si="96"/>
        <v>0</v>
      </c>
      <c r="AI92" s="10">
        <f t="shared" ca="1" si="97"/>
        <v>0</v>
      </c>
      <c r="AJ92" s="10">
        <f t="shared" ca="1" si="98"/>
        <v>0</v>
      </c>
      <c r="AK92" s="10">
        <f t="shared" ca="1" si="99"/>
        <v>0</v>
      </c>
      <c r="AL92" s="10">
        <f t="shared" ca="1" si="100"/>
        <v>0</v>
      </c>
      <c r="AM92" s="10">
        <f t="shared" ca="1" si="101"/>
        <v>0</v>
      </c>
      <c r="AN92" s="10">
        <f t="shared" ca="1" si="102"/>
        <v>0</v>
      </c>
      <c r="AO92" s="10">
        <f t="shared" ca="1" si="103"/>
        <v>0</v>
      </c>
      <c r="AP92" s="10">
        <f t="shared" ca="1" si="104"/>
        <v>0</v>
      </c>
      <c r="AQ92" s="10">
        <f t="shared" ca="1" si="105"/>
        <v>0</v>
      </c>
      <c r="AR92" s="10">
        <f t="shared" ca="1" si="106"/>
        <v>0</v>
      </c>
      <c r="AS92" s="10">
        <f t="shared" ca="1" si="107"/>
        <v>0</v>
      </c>
      <c r="AT92" s="24">
        <f t="shared" ca="1" si="108"/>
        <v>0</v>
      </c>
      <c r="AU92" s="10" cm="1">
        <f t="array" aca="1" ref="AU92" ca="1">MMULT($F91:$CE91,INDIRECT("Policy.New!"&amp;AU$3&amp;"4:"&amp;AU$3&amp;"81"))</f>
        <v>0</v>
      </c>
      <c r="AV92" s="24" cm="1">
        <f t="array" aca="1" ref="AV92" ca="1">MMULT($F91:$CE91,INDIRECT("Policy.New!"&amp;AV$3&amp;"4:"&amp;AV$3&amp;"81"))</f>
        <v>0</v>
      </c>
      <c r="AW92" s="160">
        <v>0</v>
      </c>
      <c r="AX92" s="160">
        <v>0</v>
      </c>
      <c r="AY92" s="160">
        <v>0</v>
      </c>
      <c r="AZ92" s="160">
        <v>0</v>
      </c>
      <c r="BA92" s="160">
        <f>INDEX(IRF.New!$D$7:$CN$374,MATCH('IRF AUX'!$E92,IRF.New!$C$7:$C$37,0),MATCH('IRF AUX'!$B92,IRF.New!$D$5:$CN$5,0))</f>
        <v>0</v>
      </c>
      <c r="BB92" s="160">
        <v>0</v>
      </c>
      <c r="BC92" s="160">
        <v>0</v>
      </c>
      <c r="BD92" s="160">
        <v>0</v>
      </c>
      <c r="BE92" s="160">
        <v>0</v>
      </c>
      <c r="BF92" s="160">
        <v>0</v>
      </c>
      <c r="BG92" s="160">
        <v>0</v>
      </c>
      <c r="BH92" s="160">
        <v>0</v>
      </c>
      <c r="BI92" s="160">
        <v>0</v>
      </c>
      <c r="BJ92" s="160">
        <v>0</v>
      </c>
      <c r="BK92" s="160">
        <v>0</v>
      </c>
      <c r="BL92" s="160">
        <v>0</v>
      </c>
      <c r="BM92" s="160">
        <v>0</v>
      </c>
      <c r="BN92" s="160">
        <v>0</v>
      </c>
      <c r="BO92" s="160">
        <v>0</v>
      </c>
      <c r="BP92" s="160">
        <v>0</v>
      </c>
      <c r="BQ92" s="160">
        <v>0</v>
      </c>
      <c r="BR92" s="160">
        <v>0</v>
      </c>
      <c r="BS92" s="160">
        <v>0</v>
      </c>
      <c r="BT92" s="160">
        <v>0</v>
      </c>
      <c r="BU92" s="160">
        <v>0</v>
      </c>
      <c r="BV92" s="160">
        <v>0</v>
      </c>
      <c r="BW92" s="160">
        <v>0</v>
      </c>
      <c r="BX92" s="160">
        <v>0</v>
      </c>
      <c r="BY92" s="160">
        <v>0</v>
      </c>
      <c r="BZ92" s="160">
        <v>0</v>
      </c>
      <c r="CA92" s="160">
        <v>0</v>
      </c>
      <c r="CB92" s="160">
        <v>0</v>
      </c>
      <c r="CC92" s="160">
        <v>0</v>
      </c>
      <c r="CD92" s="160">
        <v>0</v>
      </c>
      <c r="CE92" s="162">
        <v>0</v>
      </c>
      <c r="CF92" s="10" cm="1">
        <f t="array" aca="1" ref="CF92" ca="1">MMULT($F91:$CE91,INDIRECT("Policy.New!"&amp;CF$3&amp;"4:"&amp;CF$3&amp;"81"))</f>
        <v>0</v>
      </c>
      <c r="CG92" s="10" cm="1">
        <f t="array" aca="1" ref="CG92" ca="1">MMULT($F91:$CE91,INDIRECT("Policy.New!"&amp;CG$3&amp;"4:"&amp;CG$3&amp;"81"))</f>
        <v>0</v>
      </c>
      <c r="CH92" s="10" cm="1">
        <f t="array" aca="1" ref="CH92" ca="1">MMULT($F91:$CE91,INDIRECT("Policy.New!"&amp;CH$3&amp;"4:"&amp;CH$3&amp;"81"))</f>
        <v>0</v>
      </c>
      <c r="CI92" s="10" cm="1">
        <f t="array" aca="1" ref="CI92" ca="1">MMULT($F91:$CE91,INDIRECT("Policy.New!"&amp;CI$3&amp;"4:"&amp;CI$3&amp;"81"))</f>
        <v>0</v>
      </c>
      <c r="CJ92" s="10" cm="1">
        <f t="array" aca="1" ref="CJ92" ca="1">MMULT($F91:$CE91,INDIRECT("Policy.New!"&amp;CJ$3&amp;"4:"&amp;CJ$3&amp;"81"))</f>
        <v>0</v>
      </c>
      <c r="CK92" s="10" cm="1">
        <f t="array" aca="1" ref="CK92" ca="1">MMULT($F91:$CE91,INDIRECT("Policy.New!"&amp;CK$3&amp;"4:"&amp;CK$3&amp;"81"))</f>
        <v>0</v>
      </c>
      <c r="CL92" s="10" cm="1">
        <f t="array" aca="1" ref="CL92" ca="1">MMULT($F91:$CE91,INDIRECT("Policy.New!"&amp;CL$3&amp;"4:"&amp;CL$3&amp;"81"))</f>
        <v>0</v>
      </c>
      <c r="CM92" s="10" cm="1">
        <f t="array" aca="1" ref="CM92" ca="1">MMULT($F91:$CE91,INDIRECT("Policy.New!"&amp;CM$3&amp;"4:"&amp;CM$3&amp;"81"))</f>
        <v>0</v>
      </c>
      <c r="CN92" s="10" cm="1">
        <f t="array" aca="1" ref="CN92" ca="1">MMULT($F91:$CE91,INDIRECT("Policy.New!"&amp;CN$3&amp;"4:"&amp;CN$3&amp;"81"))</f>
        <v>0</v>
      </c>
      <c r="CO92" s="10" cm="1">
        <f t="array" aca="1" ref="CO92" ca="1">MMULT($F91:$CE91,INDIRECT("Policy.New!"&amp;CO$3&amp;"4:"&amp;CO$3&amp;"81"))</f>
        <v>0</v>
      </c>
      <c r="CP92" s="10" cm="1">
        <f t="array" aca="1" ref="CP92" ca="1">MMULT($F91:$CE91,INDIRECT("Policy.New!"&amp;CP$3&amp;"4:"&amp;CP$3&amp;"81"))</f>
        <v>0</v>
      </c>
      <c r="CS92" s="10">
        <f t="shared" ca="1" si="78"/>
        <v>0</v>
      </c>
      <c r="CT92" s="10">
        <f t="shared" ca="1" si="82"/>
        <v>0</v>
      </c>
      <c r="CU92" s="10">
        <f t="shared" ca="1" si="79"/>
        <v>0</v>
      </c>
      <c r="CV92" s="10">
        <f t="shared" ca="1" si="83"/>
        <v>0</v>
      </c>
      <c r="CW92" s="10">
        <f t="shared" ca="1" si="80"/>
        <v>0</v>
      </c>
      <c r="CX92" s="10">
        <f t="shared" ca="1" si="81"/>
        <v>0</v>
      </c>
    </row>
    <row r="93" spans="2:102" x14ac:dyDescent="0.25">
      <c r="B93" s="152" t="str">
        <f t="shared" si="77"/>
        <v>eps_pi_lsa</v>
      </c>
      <c r="C93" s="152" t="str">
        <f t="shared" si="76"/>
        <v>eps_pi_lsa_10</v>
      </c>
      <c r="D93" s="12">
        <f t="shared" si="74"/>
        <v>93</v>
      </c>
      <c r="E93" s="12">
        <f t="shared" si="84"/>
        <v>10</v>
      </c>
      <c r="F93" s="1" cm="1">
        <f t="array" aca="1" ref="F93" ca="1">MMULT($F92:$CE92,INDIRECT("Policy.New!"&amp;F$3&amp;"4:"&amp;F$3&amp;"81"))</f>
        <v>0</v>
      </c>
      <c r="G93" s="1" cm="1">
        <f t="array" aca="1" ref="G93" ca="1">MMULT($F92:$CE92,INDIRECT("Policy.New!"&amp;G$3&amp;"4:"&amp;G$3&amp;"81"))</f>
        <v>0</v>
      </c>
      <c r="H93" s="1" cm="1">
        <f t="array" aca="1" ref="H93" ca="1">MMULT($F92:$CE92,INDIRECT("Policy.New!"&amp;H$3&amp;"4:"&amp;H$3&amp;"81"))</f>
        <v>0</v>
      </c>
      <c r="I93" s="1" cm="1">
        <f t="array" aca="1" ref="I93" ca="1">MMULT($F92:$CE92,INDIRECT("Policy.New!"&amp;I$3&amp;"4:"&amp;I$3&amp;"81"))</f>
        <v>0</v>
      </c>
      <c r="J93" s="1" cm="1">
        <f t="array" aca="1" ref="J93" ca="1">MMULT($F92:$CE92,INDIRECT("Policy.New!"&amp;J$3&amp;"4:"&amp;J$3&amp;"81"))</f>
        <v>0</v>
      </c>
      <c r="K93" s="1" cm="1">
        <f t="array" aca="1" ref="K93" ca="1">MMULT($F92:$CE92,INDIRECT("Policy.New!"&amp;K$3&amp;"4:"&amp;K$3&amp;"81"))</f>
        <v>0</v>
      </c>
      <c r="L93" s="1" cm="1">
        <f t="array" aca="1" ref="L93" ca="1">MMULT($F92:$CE92,INDIRECT("Policy.New!"&amp;L$3&amp;"4:"&amp;L$3&amp;"81"))</f>
        <v>0</v>
      </c>
      <c r="M93" s="1" cm="1">
        <f t="array" aca="1" ref="M93" ca="1">MMULT($F92:$CE92,INDIRECT("Policy.New!"&amp;M$3&amp;"4:"&amp;M$3&amp;"81"))</f>
        <v>0</v>
      </c>
      <c r="N93" s="1" cm="1">
        <f t="array" aca="1" ref="N93" ca="1">MMULT($F92:$CE92,INDIRECT("Policy.New!"&amp;N$3&amp;"4:"&amp;N$3&amp;"81"))</f>
        <v>0</v>
      </c>
      <c r="O93" s="1" cm="1">
        <f t="array" aca="1" ref="O93" ca="1">MMULT($F92:$CE92,INDIRECT("Policy.New!"&amp;O$3&amp;"4:"&amp;O$3&amp;"81"))</f>
        <v>0</v>
      </c>
      <c r="P93" s="1" cm="1">
        <f t="array" aca="1" ref="P93" ca="1">MMULT($F92:$CE92,INDIRECT("Policy.New!"&amp;P$3&amp;"4:"&amp;P$3&amp;"81"))</f>
        <v>0</v>
      </c>
      <c r="Q93" s="1" cm="1">
        <f t="array" aca="1" ref="Q93" ca="1">MMULT($F92:$CE92,INDIRECT("Policy.New!"&amp;Q$3&amp;"4:"&amp;Q$3&amp;"81"))</f>
        <v>0</v>
      </c>
      <c r="R93" s="1" cm="1">
        <f t="array" aca="1" ref="R93" ca="1">MMULT($F92:$CE92,INDIRECT("Policy.New!"&amp;R$3&amp;"4:"&amp;R$3&amp;"81"))</f>
        <v>0</v>
      </c>
      <c r="S93" s="1" cm="1">
        <f t="array" aca="1" ref="S93" ca="1">MMULT($F92:$CE92,INDIRECT("Policy.New!"&amp;S$3&amp;"4:"&amp;S$3&amp;"81"))</f>
        <v>0</v>
      </c>
      <c r="T93" s="1" cm="1">
        <f t="array" aca="1" ref="T93" ca="1">MMULT($F92:$CE92,INDIRECT("Policy.New!"&amp;T$3&amp;"4:"&amp;T$3&amp;"81"))</f>
        <v>0</v>
      </c>
      <c r="U93" s="1" cm="1">
        <f t="array" aca="1" ref="U93" ca="1">MMULT($F92:$CE92,INDIRECT("Policy.New!"&amp;U$3&amp;"4:"&amp;U$3&amp;"81"))</f>
        <v>0</v>
      </c>
      <c r="V93" s="1" cm="1">
        <f t="array" aca="1" ref="V93" ca="1">MMULT($F92:$CE92,INDIRECT("Policy.New!"&amp;V$3&amp;"4:"&amp;V$3&amp;"81"))</f>
        <v>0</v>
      </c>
      <c r="W93" s="5">
        <f t="shared" ca="1" si="85"/>
        <v>0</v>
      </c>
      <c r="X93" s="1">
        <f t="shared" ca="1" si="86"/>
        <v>0</v>
      </c>
      <c r="Y93" s="1">
        <f t="shared" ca="1" si="87"/>
        <v>0</v>
      </c>
      <c r="Z93" s="1">
        <f t="shared" ca="1" si="88"/>
        <v>0</v>
      </c>
      <c r="AA93" s="1">
        <f t="shared" ca="1" si="89"/>
        <v>0</v>
      </c>
      <c r="AB93" s="1">
        <f t="shared" ca="1" si="90"/>
        <v>0</v>
      </c>
      <c r="AC93" s="1">
        <f t="shared" ca="1" si="91"/>
        <v>0</v>
      </c>
      <c r="AD93" s="1">
        <f t="shared" ca="1" si="92"/>
        <v>0</v>
      </c>
      <c r="AE93" s="1">
        <f t="shared" ca="1" si="93"/>
        <v>0</v>
      </c>
      <c r="AF93" s="1">
        <f t="shared" ca="1" si="94"/>
        <v>0</v>
      </c>
      <c r="AG93" s="1">
        <f t="shared" ca="1" si="95"/>
        <v>0</v>
      </c>
      <c r="AH93" s="1">
        <f t="shared" ca="1" si="96"/>
        <v>0</v>
      </c>
      <c r="AI93" s="1">
        <f t="shared" ca="1" si="97"/>
        <v>0</v>
      </c>
      <c r="AJ93" s="1">
        <f t="shared" ca="1" si="98"/>
        <v>0</v>
      </c>
      <c r="AK93" s="1">
        <f t="shared" ca="1" si="99"/>
        <v>0</v>
      </c>
      <c r="AL93" s="1">
        <f t="shared" ca="1" si="100"/>
        <v>0</v>
      </c>
      <c r="AM93" s="1">
        <f t="shared" ca="1" si="101"/>
        <v>0</v>
      </c>
      <c r="AN93" s="1">
        <f t="shared" ca="1" si="102"/>
        <v>0</v>
      </c>
      <c r="AO93" s="1">
        <f t="shared" ca="1" si="103"/>
        <v>0</v>
      </c>
      <c r="AP93" s="1">
        <f t="shared" ca="1" si="104"/>
        <v>0</v>
      </c>
      <c r="AQ93" s="1">
        <f t="shared" ca="1" si="105"/>
        <v>0</v>
      </c>
      <c r="AR93" s="1">
        <f t="shared" ca="1" si="106"/>
        <v>0</v>
      </c>
      <c r="AS93" s="1">
        <f t="shared" ca="1" si="107"/>
        <v>0</v>
      </c>
      <c r="AT93" s="25">
        <f t="shared" ca="1" si="108"/>
        <v>0</v>
      </c>
      <c r="AU93" s="1" cm="1">
        <f t="array" aca="1" ref="AU93" ca="1">MMULT($F92:$CE92,INDIRECT("Policy.New!"&amp;AU$3&amp;"4:"&amp;AU$3&amp;"81"))</f>
        <v>0</v>
      </c>
      <c r="AV93" s="25" cm="1">
        <f t="array" aca="1" ref="AV93" ca="1">MMULT($F92:$CE92,INDIRECT("Policy.New!"&amp;AV$3&amp;"4:"&amp;AV$3&amp;"81"))</f>
        <v>0</v>
      </c>
      <c r="AW93" s="161">
        <v>0</v>
      </c>
      <c r="AX93" s="161">
        <v>0</v>
      </c>
      <c r="AY93" s="161">
        <v>0</v>
      </c>
      <c r="AZ93" s="161">
        <v>0</v>
      </c>
      <c r="BA93" s="161">
        <f>INDEX(IRF.New!$D$7:$CN$374,MATCH('IRF AUX'!$E93,IRF.New!$C$7:$C$37,0),MATCH('IRF AUX'!$B93,IRF.New!$D$5:$CN$5,0))</f>
        <v>0</v>
      </c>
      <c r="BB93" s="161">
        <v>0</v>
      </c>
      <c r="BC93" s="161">
        <v>0</v>
      </c>
      <c r="BD93" s="161">
        <v>0</v>
      </c>
      <c r="BE93" s="161">
        <v>0</v>
      </c>
      <c r="BF93" s="161">
        <v>0</v>
      </c>
      <c r="BG93" s="161">
        <v>0</v>
      </c>
      <c r="BH93" s="161">
        <v>0</v>
      </c>
      <c r="BI93" s="161">
        <v>0</v>
      </c>
      <c r="BJ93" s="161">
        <v>0</v>
      </c>
      <c r="BK93" s="161">
        <v>0</v>
      </c>
      <c r="BL93" s="161">
        <v>0</v>
      </c>
      <c r="BM93" s="161">
        <v>0</v>
      </c>
      <c r="BN93" s="161">
        <v>0</v>
      </c>
      <c r="BO93" s="161">
        <v>0</v>
      </c>
      <c r="BP93" s="161">
        <v>0</v>
      </c>
      <c r="BQ93" s="161">
        <v>0</v>
      </c>
      <c r="BR93" s="161">
        <v>0</v>
      </c>
      <c r="BS93" s="161">
        <v>0</v>
      </c>
      <c r="BT93" s="161">
        <v>0</v>
      </c>
      <c r="BU93" s="161">
        <v>0</v>
      </c>
      <c r="BV93" s="161">
        <v>0</v>
      </c>
      <c r="BW93" s="161">
        <v>0</v>
      </c>
      <c r="BX93" s="161">
        <v>0</v>
      </c>
      <c r="BY93" s="161">
        <v>0</v>
      </c>
      <c r="BZ93" s="161">
        <v>0</v>
      </c>
      <c r="CA93" s="161">
        <v>0</v>
      </c>
      <c r="CB93" s="161">
        <v>0</v>
      </c>
      <c r="CC93" s="161">
        <v>0</v>
      </c>
      <c r="CD93" s="161">
        <v>0</v>
      </c>
      <c r="CE93" s="163">
        <v>0</v>
      </c>
      <c r="CF93" s="1" cm="1">
        <f t="array" aca="1" ref="CF93" ca="1">MMULT($F92:$CE92,INDIRECT("Policy.New!"&amp;CF$3&amp;"4:"&amp;CF$3&amp;"81"))</f>
        <v>0</v>
      </c>
      <c r="CG93" s="1" cm="1">
        <f t="array" aca="1" ref="CG93" ca="1">MMULT($F92:$CE92,INDIRECT("Policy.New!"&amp;CG$3&amp;"4:"&amp;CG$3&amp;"81"))</f>
        <v>0</v>
      </c>
      <c r="CH93" s="1" cm="1">
        <f t="array" aca="1" ref="CH93" ca="1">MMULT($F92:$CE92,INDIRECT("Policy.New!"&amp;CH$3&amp;"4:"&amp;CH$3&amp;"81"))</f>
        <v>0</v>
      </c>
      <c r="CI93" s="1" cm="1">
        <f t="array" aca="1" ref="CI93" ca="1">MMULT($F92:$CE92,INDIRECT("Policy.New!"&amp;CI$3&amp;"4:"&amp;CI$3&amp;"81"))</f>
        <v>0</v>
      </c>
      <c r="CJ93" s="1" cm="1">
        <f t="array" aca="1" ref="CJ93" ca="1">MMULT($F92:$CE92,INDIRECT("Policy.New!"&amp;CJ$3&amp;"4:"&amp;CJ$3&amp;"81"))</f>
        <v>0</v>
      </c>
      <c r="CK93" s="1" cm="1">
        <f t="array" aca="1" ref="CK93" ca="1">MMULT($F92:$CE92,INDIRECT("Policy.New!"&amp;CK$3&amp;"4:"&amp;CK$3&amp;"81"))</f>
        <v>0</v>
      </c>
      <c r="CL93" s="1" cm="1">
        <f t="array" aca="1" ref="CL93" ca="1">MMULT($F92:$CE92,INDIRECT("Policy.New!"&amp;CL$3&amp;"4:"&amp;CL$3&amp;"81"))</f>
        <v>0</v>
      </c>
      <c r="CM93" s="1" cm="1">
        <f t="array" aca="1" ref="CM93" ca="1">MMULT($F92:$CE92,INDIRECT("Policy.New!"&amp;CM$3&amp;"4:"&amp;CM$3&amp;"81"))</f>
        <v>0</v>
      </c>
      <c r="CN93" s="1" cm="1">
        <f t="array" aca="1" ref="CN93" ca="1">MMULT($F92:$CE92,INDIRECT("Policy.New!"&amp;CN$3&amp;"4:"&amp;CN$3&amp;"81"))</f>
        <v>0</v>
      </c>
      <c r="CO93" s="1" cm="1">
        <f t="array" aca="1" ref="CO93" ca="1">MMULT($F92:$CE92,INDIRECT("Policy.New!"&amp;CO$3&amp;"4:"&amp;CO$3&amp;"81"))</f>
        <v>0</v>
      </c>
      <c r="CP93" s="1" cm="1">
        <f t="array" aca="1" ref="CP93" ca="1">MMULT($F92:$CE92,INDIRECT("Policy.New!"&amp;CP$3&amp;"4:"&amp;CP$3&amp;"81"))</f>
        <v>0</v>
      </c>
      <c r="CS93" s="1">
        <f t="shared" ca="1" si="78"/>
        <v>0</v>
      </c>
      <c r="CT93" s="1">
        <f t="shared" ca="1" si="82"/>
        <v>0</v>
      </c>
      <c r="CU93" s="1">
        <f t="shared" ca="1" si="79"/>
        <v>0</v>
      </c>
      <c r="CV93" s="1">
        <f t="shared" ca="1" si="83"/>
        <v>0</v>
      </c>
      <c r="CW93" s="1">
        <f t="shared" ca="1" si="80"/>
        <v>0</v>
      </c>
      <c r="CX93" s="1">
        <f t="shared" ca="1" si="81"/>
        <v>0</v>
      </c>
    </row>
    <row r="94" spans="2:102" x14ac:dyDescent="0.25">
      <c r="B94" s="152" t="str">
        <f t="shared" si="77"/>
        <v>eps_pi_lsa</v>
      </c>
      <c r="C94" s="152" t="str">
        <f t="shared" si="76"/>
        <v>eps_pi_lsa_11</v>
      </c>
      <c r="D94" s="12">
        <f t="shared" si="74"/>
        <v>94</v>
      </c>
      <c r="E94" s="12">
        <f t="shared" si="84"/>
        <v>11</v>
      </c>
      <c r="F94" s="1" cm="1">
        <f t="array" aca="1" ref="F94" ca="1">MMULT($F93:$CE93,INDIRECT("Policy.New!"&amp;F$3&amp;"4:"&amp;F$3&amp;"81"))</f>
        <v>0</v>
      </c>
      <c r="G94" s="1" cm="1">
        <f t="array" aca="1" ref="G94" ca="1">MMULT($F93:$CE93,INDIRECT("Policy.New!"&amp;G$3&amp;"4:"&amp;G$3&amp;"81"))</f>
        <v>0</v>
      </c>
      <c r="H94" s="1" cm="1">
        <f t="array" aca="1" ref="H94" ca="1">MMULT($F93:$CE93,INDIRECT("Policy.New!"&amp;H$3&amp;"4:"&amp;H$3&amp;"81"))</f>
        <v>0</v>
      </c>
      <c r="I94" s="1" cm="1">
        <f t="array" aca="1" ref="I94" ca="1">MMULT($F93:$CE93,INDIRECT("Policy.New!"&amp;I$3&amp;"4:"&amp;I$3&amp;"81"))</f>
        <v>0</v>
      </c>
      <c r="J94" s="1" cm="1">
        <f t="array" aca="1" ref="J94" ca="1">MMULT($F93:$CE93,INDIRECT("Policy.New!"&amp;J$3&amp;"4:"&amp;J$3&amp;"81"))</f>
        <v>0</v>
      </c>
      <c r="K94" s="1" cm="1">
        <f t="array" aca="1" ref="K94" ca="1">MMULT($F93:$CE93,INDIRECT("Policy.New!"&amp;K$3&amp;"4:"&amp;K$3&amp;"81"))</f>
        <v>0</v>
      </c>
      <c r="L94" s="1" cm="1">
        <f t="array" aca="1" ref="L94" ca="1">MMULT($F93:$CE93,INDIRECT("Policy.New!"&amp;L$3&amp;"4:"&amp;L$3&amp;"81"))</f>
        <v>0</v>
      </c>
      <c r="M94" s="1" cm="1">
        <f t="array" aca="1" ref="M94" ca="1">MMULT($F93:$CE93,INDIRECT("Policy.New!"&amp;M$3&amp;"4:"&amp;M$3&amp;"81"))</f>
        <v>0</v>
      </c>
      <c r="N94" s="1" cm="1">
        <f t="array" aca="1" ref="N94" ca="1">MMULT($F93:$CE93,INDIRECT("Policy.New!"&amp;N$3&amp;"4:"&amp;N$3&amp;"81"))</f>
        <v>0</v>
      </c>
      <c r="O94" s="1" cm="1">
        <f t="array" aca="1" ref="O94" ca="1">MMULT($F93:$CE93,INDIRECT("Policy.New!"&amp;O$3&amp;"4:"&amp;O$3&amp;"81"))</f>
        <v>0</v>
      </c>
      <c r="P94" s="1" cm="1">
        <f t="array" aca="1" ref="P94" ca="1">MMULT($F93:$CE93,INDIRECT("Policy.New!"&amp;P$3&amp;"4:"&amp;P$3&amp;"81"))</f>
        <v>0</v>
      </c>
      <c r="Q94" s="1" cm="1">
        <f t="array" aca="1" ref="Q94" ca="1">MMULT($F93:$CE93,INDIRECT("Policy.New!"&amp;Q$3&amp;"4:"&amp;Q$3&amp;"81"))</f>
        <v>0</v>
      </c>
      <c r="R94" s="1" cm="1">
        <f t="array" aca="1" ref="R94" ca="1">MMULT($F93:$CE93,INDIRECT("Policy.New!"&amp;R$3&amp;"4:"&amp;R$3&amp;"81"))</f>
        <v>0</v>
      </c>
      <c r="S94" s="1" cm="1">
        <f t="array" aca="1" ref="S94" ca="1">MMULT($F93:$CE93,INDIRECT("Policy.New!"&amp;S$3&amp;"4:"&amp;S$3&amp;"81"))</f>
        <v>0</v>
      </c>
      <c r="T94" s="1" cm="1">
        <f t="array" aca="1" ref="T94" ca="1">MMULT($F93:$CE93,INDIRECT("Policy.New!"&amp;T$3&amp;"4:"&amp;T$3&amp;"81"))</f>
        <v>0</v>
      </c>
      <c r="U94" s="1" cm="1">
        <f t="array" aca="1" ref="U94" ca="1">MMULT($F93:$CE93,INDIRECT("Policy.New!"&amp;U$3&amp;"4:"&amp;U$3&amp;"81"))</f>
        <v>0</v>
      </c>
      <c r="V94" s="1" cm="1">
        <f t="array" aca="1" ref="V94" ca="1">MMULT($F93:$CE93,INDIRECT("Policy.New!"&amp;V$3&amp;"4:"&amp;V$3&amp;"81"))</f>
        <v>0</v>
      </c>
      <c r="W94" s="5">
        <f t="shared" ca="1" si="85"/>
        <v>0</v>
      </c>
      <c r="X94" s="1">
        <f t="shared" ca="1" si="86"/>
        <v>0</v>
      </c>
      <c r="Y94" s="1">
        <f t="shared" ca="1" si="87"/>
        <v>0</v>
      </c>
      <c r="Z94" s="1">
        <f t="shared" ca="1" si="88"/>
        <v>0</v>
      </c>
      <c r="AA94" s="1">
        <f t="shared" ca="1" si="89"/>
        <v>0</v>
      </c>
      <c r="AB94" s="1">
        <f t="shared" ca="1" si="90"/>
        <v>0</v>
      </c>
      <c r="AC94" s="1">
        <f t="shared" ca="1" si="91"/>
        <v>0</v>
      </c>
      <c r="AD94" s="1">
        <f t="shared" ca="1" si="92"/>
        <v>0</v>
      </c>
      <c r="AE94" s="1">
        <f t="shared" ca="1" si="93"/>
        <v>0</v>
      </c>
      <c r="AF94" s="1">
        <f t="shared" ca="1" si="94"/>
        <v>0</v>
      </c>
      <c r="AG94" s="1">
        <f t="shared" ca="1" si="95"/>
        <v>0</v>
      </c>
      <c r="AH94" s="1">
        <f t="shared" ca="1" si="96"/>
        <v>0</v>
      </c>
      <c r="AI94" s="1">
        <f t="shared" ca="1" si="97"/>
        <v>0</v>
      </c>
      <c r="AJ94" s="1">
        <f t="shared" ca="1" si="98"/>
        <v>0</v>
      </c>
      <c r="AK94" s="1">
        <f t="shared" ca="1" si="99"/>
        <v>0</v>
      </c>
      <c r="AL94" s="1">
        <f t="shared" ca="1" si="100"/>
        <v>0</v>
      </c>
      <c r="AM94" s="1">
        <f t="shared" ca="1" si="101"/>
        <v>0</v>
      </c>
      <c r="AN94" s="1">
        <f t="shared" ca="1" si="102"/>
        <v>0</v>
      </c>
      <c r="AO94" s="1">
        <f t="shared" ca="1" si="103"/>
        <v>0</v>
      </c>
      <c r="AP94" s="1">
        <f t="shared" ca="1" si="104"/>
        <v>0</v>
      </c>
      <c r="AQ94" s="1">
        <f t="shared" ca="1" si="105"/>
        <v>0</v>
      </c>
      <c r="AR94" s="1">
        <f t="shared" ca="1" si="106"/>
        <v>0</v>
      </c>
      <c r="AS94" s="1">
        <f t="shared" ca="1" si="107"/>
        <v>0</v>
      </c>
      <c r="AT94" s="25">
        <f t="shared" ca="1" si="108"/>
        <v>0</v>
      </c>
      <c r="AU94" s="1" cm="1">
        <f t="array" aca="1" ref="AU94" ca="1">MMULT($F93:$CE93,INDIRECT("Policy.New!"&amp;AU$3&amp;"4:"&amp;AU$3&amp;"81"))</f>
        <v>0</v>
      </c>
      <c r="AV94" s="25" cm="1">
        <f t="array" aca="1" ref="AV94" ca="1">MMULT($F93:$CE93,INDIRECT("Policy.New!"&amp;AV$3&amp;"4:"&amp;AV$3&amp;"81"))</f>
        <v>0</v>
      </c>
      <c r="AW94" s="161">
        <v>0</v>
      </c>
      <c r="AX94" s="161">
        <v>0</v>
      </c>
      <c r="AY94" s="161">
        <v>0</v>
      </c>
      <c r="AZ94" s="161">
        <v>0</v>
      </c>
      <c r="BA94" s="161">
        <f>INDEX(IRF.New!$D$7:$CN$374,MATCH('IRF AUX'!$E94,IRF.New!$C$7:$C$37,0),MATCH('IRF AUX'!$B94,IRF.New!$D$5:$CN$5,0))</f>
        <v>0</v>
      </c>
      <c r="BB94" s="161">
        <v>0</v>
      </c>
      <c r="BC94" s="161">
        <v>0</v>
      </c>
      <c r="BD94" s="161">
        <v>0</v>
      </c>
      <c r="BE94" s="161">
        <v>0</v>
      </c>
      <c r="BF94" s="161">
        <v>0</v>
      </c>
      <c r="BG94" s="161">
        <v>0</v>
      </c>
      <c r="BH94" s="161">
        <v>0</v>
      </c>
      <c r="BI94" s="161">
        <v>0</v>
      </c>
      <c r="BJ94" s="161">
        <v>0</v>
      </c>
      <c r="BK94" s="161">
        <v>0</v>
      </c>
      <c r="BL94" s="161">
        <v>0</v>
      </c>
      <c r="BM94" s="161">
        <v>0</v>
      </c>
      <c r="BN94" s="161">
        <v>0</v>
      </c>
      <c r="BO94" s="161">
        <v>0</v>
      </c>
      <c r="BP94" s="161">
        <v>0</v>
      </c>
      <c r="BQ94" s="161">
        <v>0</v>
      </c>
      <c r="BR94" s="161">
        <v>0</v>
      </c>
      <c r="BS94" s="161">
        <v>0</v>
      </c>
      <c r="BT94" s="161">
        <v>0</v>
      </c>
      <c r="BU94" s="161">
        <v>0</v>
      </c>
      <c r="BV94" s="161">
        <v>0</v>
      </c>
      <c r="BW94" s="161">
        <v>0</v>
      </c>
      <c r="BX94" s="161">
        <v>0</v>
      </c>
      <c r="BY94" s="161">
        <v>0</v>
      </c>
      <c r="BZ94" s="161">
        <v>0</v>
      </c>
      <c r="CA94" s="161">
        <v>0</v>
      </c>
      <c r="CB94" s="161">
        <v>0</v>
      </c>
      <c r="CC94" s="161">
        <v>0</v>
      </c>
      <c r="CD94" s="161">
        <v>0</v>
      </c>
      <c r="CE94" s="163">
        <v>0</v>
      </c>
      <c r="CF94" s="1" cm="1">
        <f t="array" aca="1" ref="CF94" ca="1">MMULT($F93:$CE93,INDIRECT("Policy.New!"&amp;CF$3&amp;"4:"&amp;CF$3&amp;"81"))</f>
        <v>0</v>
      </c>
      <c r="CG94" s="1" cm="1">
        <f t="array" aca="1" ref="CG94" ca="1">MMULT($F93:$CE93,INDIRECT("Policy.New!"&amp;CG$3&amp;"4:"&amp;CG$3&amp;"81"))</f>
        <v>0</v>
      </c>
      <c r="CH94" s="1" cm="1">
        <f t="array" aca="1" ref="CH94" ca="1">MMULT($F93:$CE93,INDIRECT("Policy.New!"&amp;CH$3&amp;"4:"&amp;CH$3&amp;"81"))</f>
        <v>0</v>
      </c>
      <c r="CI94" s="1" cm="1">
        <f t="array" aca="1" ref="CI94" ca="1">MMULT($F93:$CE93,INDIRECT("Policy.New!"&amp;CI$3&amp;"4:"&amp;CI$3&amp;"81"))</f>
        <v>0</v>
      </c>
      <c r="CJ94" s="1" cm="1">
        <f t="array" aca="1" ref="CJ94" ca="1">MMULT($F93:$CE93,INDIRECT("Policy.New!"&amp;CJ$3&amp;"4:"&amp;CJ$3&amp;"81"))</f>
        <v>0</v>
      </c>
      <c r="CK94" s="1" cm="1">
        <f t="array" aca="1" ref="CK94" ca="1">MMULT($F93:$CE93,INDIRECT("Policy.New!"&amp;CK$3&amp;"4:"&amp;CK$3&amp;"81"))</f>
        <v>0</v>
      </c>
      <c r="CL94" s="1" cm="1">
        <f t="array" aca="1" ref="CL94" ca="1">MMULT($F93:$CE93,INDIRECT("Policy.New!"&amp;CL$3&amp;"4:"&amp;CL$3&amp;"81"))</f>
        <v>0</v>
      </c>
      <c r="CM94" s="1" cm="1">
        <f t="array" aca="1" ref="CM94" ca="1">MMULT($F93:$CE93,INDIRECT("Policy.New!"&amp;CM$3&amp;"4:"&amp;CM$3&amp;"81"))</f>
        <v>0</v>
      </c>
      <c r="CN94" s="1" cm="1">
        <f t="array" aca="1" ref="CN94" ca="1">MMULT($F93:$CE93,INDIRECT("Policy.New!"&amp;CN$3&amp;"4:"&amp;CN$3&amp;"81"))</f>
        <v>0</v>
      </c>
      <c r="CO94" s="1" cm="1">
        <f t="array" aca="1" ref="CO94" ca="1">MMULT($F93:$CE93,INDIRECT("Policy.New!"&amp;CO$3&amp;"4:"&amp;CO$3&amp;"81"))</f>
        <v>0</v>
      </c>
      <c r="CP94" s="1" cm="1">
        <f t="array" aca="1" ref="CP94" ca="1">MMULT($F93:$CE93,INDIRECT("Policy.New!"&amp;CP$3&amp;"4:"&amp;CP$3&amp;"81"))</f>
        <v>0</v>
      </c>
      <c r="CS94" s="1">
        <f t="shared" ca="1" si="78"/>
        <v>0</v>
      </c>
      <c r="CT94" s="1">
        <f t="shared" ca="1" si="82"/>
        <v>0</v>
      </c>
      <c r="CU94" s="1">
        <f t="shared" ca="1" si="79"/>
        <v>0</v>
      </c>
      <c r="CV94" s="1">
        <f t="shared" ca="1" si="83"/>
        <v>0</v>
      </c>
      <c r="CW94" s="1">
        <f t="shared" ca="1" si="80"/>
        <v>0</v>
      </c>
      <c r="CX94" s="1">
        <f t="shared" ca="1" si="81"/>
        <v>0</v>
      </c>
    </row>
    <row r="95" spans="2:102" x14ac:dyDescent="0.25">
      <c r="B95" s="153" t="str">
        <f t="shared" si="77"/>
        <v>eps_pi_lsa</v>
      </c>
      <c r="C95" s="153" t="str">
        <f t="shared" si="76"/>
        <v>eps_pi_lsa_12</v>
      </c>
      <c r="D95" s="13">
        <f t="shared" si="74"/>
        <v>95</v>
      </c>
      <c r="E95" s="13">
        <f t="shared" si="84"/>
        <v>12</v>
      </c>
      <c r="F95" s="14" cm="1">
        <f t="array" aca="1" ref="F95" ca="1">MMULT($F94:$CE94,INDIRECT("Policy.New!"&amp;F$3&amp;"4:"&amp;F$3&amp;"81"))</f>
        <v>0</v>
      </c>
      <c r="G95" s="14" cm="1">
        <f t="array" aca="1" ref="G95" ca="1">MMULT($F94:$CE94,INDIRECT("Policy.New!"&amp;G$3&amp;"4:"&amp;G$3&amp;"81"))</f>
        <v>0</v>
      </c>
      <c r="H95" s="14" cm="1">
        <f t="array" aca="1" ref="H95" ca="1">MMULT($F94:$CE94,INDIRECT("Policy.New!"&amp;H$3&amp;"4:"&amp;H$3&amp;"81"))</f>
        <v>0</v>
      </c>
      <c r="I95" s="14" cm="1">
        <f t="array" aca="1" ref="I95" ca="1">MMULT($F94:$CE94,INDIRECT("Policy.New!"&amp;I$3&amp;"4:"&amp;I$3&amp;"81"))</f>
        <v>0</v>
      </c>
      <c r="J95" s="14" cm="1">
        <f t="array" aca="1" ref="J95" ca="1">MMULT($F94:$CE94,INDIRECT("Policy.New!"&amp;J$3&amp;"4:"&amp;J$3&amp;"81"))</f>
        <v>0</v>
      </c>
      <c r="K95" s="14" cm="1">
        <f t="array" aca="1" ref="K95" ca="1">MMULT($F94:$CE94,INDIRECT("Policy.New!"&amp;K$3&amp;"4:"&amp;K$3&amp;"81"))</f>
        <v>0</v>
      </c>
      <c r="L95" s="14" cm="1">
        <f t="array" aca="1" ref="L95" ca="1">MMULT($F94:$CE94,INDIRECT("Policy.New!"&amp;L$3&amp;"4:"&amp;L$3&amp;"81"))</f>
        <v>0</v>
      </c>
      <c r="M95" s="14" cm="1">
        <f t="array" aca="1" ref="M95" ca="1">MMULT($F94:$CE94,INDIRECT("Policy.New!"&amp;M$3&amp;"4:"&amp;M$3&amp;"81"))</f>
        <v>0</v>
      </c>
      <c r="N95" s="14" cm="1">
        <f t="array" aca="1" ref="N95" ca="1">MMULT($F94:$CE94,INDIRECT("Policy.New!"&amp;N$3&amp;"4:"&amp;N$3&amp;"81"))</f>
        <v>0</v>
      </c>
      <c r="O95" s="14" cm="1">
        <f t="array" aca="1" ref="O95" ca="1">MMULT($F94:$CE94,INDIRECT("Policy.New!"&amp;O$3&amp;"4:"&amp;O$3&amp;"81"))</f>
        <v>0</v>
      </c>
      <c r="P95" s="14" cm="1">
        <f t="array" aca="1" ref="P95" ca="1">MMULT($F94:$CE94,INDIRECT("Policy.New!"&amp;P$3&amp;"4:"&amp;P$3&amp;"81"))</f>
        <v>0</v>
      </c>
      <c r="Q95" s="14" cm="1">
        <f t="array" aca="1" ref="Q95" ca="1">MMULT($F94:$CE94,INDIRECT("Policy.New!"&amp;Q$3&amp;"4:"&amp;Q$3&amp;"81"))</f>
        <v>0</v>
      </c>
      <c r="R95" s="14" cm="1">
        <f t="array" aca="1" ref="R95" ca="1">MMULT($F94:$CE94,INDIRECT("Policy.New!"&amp;R$3&amp;"4:"&amp;R$3&amp;"81"))</f>
        <v>0</v>
      </c>
      <c r="S95" s="14" cm="1">
        <f t="array" aca="1" ref="S95" ca="1">MMULT($F94:$CE94,INDIRECT("Policy.New!"&amp;S$3&amp;"4:"&amp;S$3&amp;"81"))</f>
        <v>0</v>
      </c>
      <c r="T95" s="14" cm="1">
        <f t="array" aca="1" ref="T95" ca="1">MMULT($F94:$CE94,INDIRECT("Policy.New!"&amp;T$3&amp;"4:"&amp;T$3&amp;"81"))</f>
        <v>0</v>
      </c>
      <c r="U95" s="14" cm="1">
        <f t="array" aca="1" ref="U95" ca="1">MMULT($F94:$CE94,INDIRECT("Policy.New!"&amp;U$3&amp;"4:"&amp;U$3&amp;"81"))</f>
        <v>0</v>
      </c>
      <c r="V95" s="14" cm="1">
        <f t="array" aca="1" ref="V95" ca="1">MMULT($F94:$CE94,INDIRECT("Policy.New!"&amp;V$3&amp;"4:"&amp;V$3&amp;"81"))</f>
        <v>0</v>
      </c>
      <c r="W95" s="15">
        <f t="shared" ca="1" si="85"/>
        <v>0</v>
      </c>
      <c r="X95" s="14">
        <f t="shared" ca="1" si="86"/>
        <v>0</v>
      </c>
      <c r="Y95" s="14">
        <f t="shared" ca="1" si="87"/>
        <v>0</v>
      </c>
      <c r="Z95" s="14">
        <f t="shared" ca="1" si="88"/>
        <v>0</v>
      </c>
      <c r="AA95" s="14">
        <f t="shared" ca="1" si="89"/>
        <v>0</v>
      </c>
      <c r="AB95" s="14">
        <f t="shared" ca="1" si="90"/>
        <v>0</v>
      </c>
      <c r="AC95" s="14">
        <f t="shared" ca="1" si="91"/>
        <v>0</v>
      </c>
      <c r="AD95" s="14">
        <f t="shared" ca="1" si="92"/>
        <v>0</v>
      </c>
      <c r="AE95" s="14">
        <f t="shared" ca="1" si="93"/>
        <v>0</v>
      </c>
      <c r="AF95" s="14">
        <f t="shared" ca="1" si="94"/>
        <v>0</v>
      </c>
      <c r="AG95" s="14">
        <f t="shared" ca="1" si="95"/>
        <v>0</v>
      </c>
      <c r="AH95" s="14">
        <f t="shared" ca="1" si="96"/>
        <v>0</v>
      </c>
      <c r="AI95" s="14">
        <f t="shared" ca="1" si="97"/>
        <v>0</v>
      </c>
      <c r="AJ95" s="14">
        <f t="shared" ca="1" si="98"/>
        <v>0</v>
      </c>
      <c r="AK95" s="14">
        <f t="shared" ca="1" si="99"/>
        <v>0</v>
      </c>
      <c r="AL95" s="14">
        <f t="shared" ca="1" si="100"/>
        <v>0</v>
      </c>
      <c r="AM95" s="14">
        <f t="shared" ca="1" si="101"/>
        <v>0</v>
      </c>
      <c r="AN95" s="14">
        <f t="shared" ca="1" si="102"/>
        <v>0</v>
      </c>
      <c r="AO95" s="14">
        <f t="shared" ca="1" si="103"/>
        <v>0</v>
      </c>
      <c r="AP95" s="14">
        <f t="shared" ca="1" si="104"/>
        <v>0</v>
      </c>
      <c r="AQ95" s="14">
        <f t="shared" ca="1" si="105"/>
        <v>0</v>
      </c>
      <c r="AR95" s="14">
        <f t="shared" ca="1" si="106"/>
        <v>0</v>
      </c>
      <c r="AS95" s="14">
        <f t="shared" ca="1" si="107"/>
        <v>0</v>
      </c>
      <c r="AT95" s="26">
        <f t="shared" ca="1" si="108"/>
        <v>0</v>
      </c>
      <c r="AU95" s="14" cm="1">
        <f t="array" aca="1" ref="AU95" ca="1">MMULT($F94:$CE94,INDIRECT("Policy.New!"&amp;AU$3&amp;"4:"&amp;AU$3&amp;"81"))</f>
        <v>0</v>
      </c>
      <c r="AV95" s="26" cm="1">
        <f t="array" aca="1" ref="AV95" ca="1">MMULT($F94:$CE94,INDIRECT("Policy.New!"&amp;AV$3&amp;"4:"&amp;AV$3&amp;"81"))</f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f>INDEX(IRF.New!$D$7:$CN$374,MATCH('IRF AUX'!$E95,IRF.New!$C$7:$C$37,0),MATCH('IRF AUX'!$B95,IRF.New!$D$5:$CN$5,0))</f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5">
        <v>0</v>
      </c>
      <c r="CF95" s="14" cm="1">
        <f t="array" aca="1" ref="CF95" ca="1">MMULT($F94:$CE94,INDIRECT("Policy.New!"&amp;CF$3&amp;"4:"&amp;CF$3&amp;"81"))</f>
        <v>0</v>
      </c>
      <c r="CG95" s="14" cm="1">
        <f t="array" aca="1" ref="CG95" ca="1">MMULT($F94:$CE94,INDIRECT("Policy.New!"&amp;CG$3&amp;"4:"&amp;CG$3&amp;"81"))</f>
        <v>0</v>
      </c>
      <c r="CH95" s="14" cm="1">
        <f t="array" aca="1" ref="CH95" ca="1">MMULT($F94:$CE94,INDIRECT("Policy.New!"&amp;CH$3&amp;"4:"&amp;CH$3&amp;"81"))</f>
        <v>0</v>
      </c>
      <c r="CI95" s="14" cm="1">
        <f t="array" aca="1" ref="CI95" ca="1">MMULT($F94:$CE94,INDIRECT("Policy.New!"&amp;CI$3&amp;"4:"&amp;CI$3&amp;"81"))</f>
        <v>0</v>
      </c>
      <c r="CJ95" s="14" cm="1">
        <f t="array" aca="1" ref="CJ95" ca="1">MMULT($F94:$CE94,INDIRECT("Policy.New!"&amp;CJ$3&amp;"4:"&amp;CJ$3&amp;"81"))</f>
        <v>0</v>
      </c>
      <c r="CK95" s="14" cm="1">
        <f t="array" aca="1" ref="CK95" ca="1">MMULT($F94:$CE94,INDIRECT("Policy.New!"&amp;CK$3&amp;"4:"&amp;CK$3&amp;"81"))</f>
        <v>0</v>
      </c>
      <c r="CL95" s="14" cm="1">
        <f t="array" aca="1" ref="CL95" ca="1">MMULT($F94:$CE94,INDIRECT("Policy.New!"&amp;CL$3&amp;"4:"&amp;CL$3&amp;"81"))</f>
        <v>0</v>
      </c>
      <c r="CM95" s="14" cm="1">
        <f t="array" aca="1" ref="CM95" ca="1">MMULT($F94:$CE94,INDIRECT("Policy.New!"&amp;CM$3&amp;"4:"&amp;CM$3&amp;"81"))</f>
        <v>0</v>
      </c>
      <c r="CN95" s="14" cm="1">
        <f t="array" aca="1" ref="CN95" ca="1">MMULT($F94:$CE94,INDIRECT("Policy.New!"&amp;CN$3&amp;"4:"&amp;CN$3&amp;"81"))</f>
        <v>0</v>
      </c>
      <c r="CO95" s="14" cm="1">
        <f t="array" aca="1" ref="CO95" ca="1">MMULT($F94:$CE94,INDIRECT("Policy.New!"&amp;CO$3&amp;"4:"&amp;CO$3&amp;"81"))</f>
        <v>0</v>
      </c>
      <c r="CP95" s="14" cm="1">
        <f t="array" aca="1" ref="CP95" ca="1">MMULT($F94:$CE94,INDIRECT("Policy.New!"&amp;CP$3&amp;"4:"&amp;CP$3&amp;"81"))</f>
        <v>0</v>
      </c>
      <c r="CS95" s="14">
        <f t="shared" ca="1" si="78"/>
        <v>0</v>
      </c>
      <c r="CT95" s="14">
        <f t="shared" ca="1" si="82"/>
        <v>0</v>
      </c>
      <c r="CU95" s="14">
        <f t="shared" ca="1" si="79"/>
        <v>0</v>
      </c>
      <c r="CV95" s="14">
        <f t="shared" ca="1" si="83"/>
        <v>0</v>
      </c>
      <c r="CW95" s="14">
        <f t="shared" ca="1" si="80"/>
        <v>0</v>
      </c>
      <c r="CX95" s="14">
        <f t="shared" ca="1" si="81"/>
        <v>0</v>
      </c>
    </row>
    <row r="96" spans="2:102" x14ac:dyDescent="0.25">
      <c r="B96" s="151" t="str">
        <f t="shared" si="77"/>
        <v>eps_pi_lsa</v>
      </c>
      <c r="C96" s="151" t="str">
        <f t="shared" si="76"/>
        <v>eps_pi_lsa_13</v>
      </c>
      <c r="D96" s="9">
        <f t="shared" si="74"/>
        <v>96</v>
      </c>
      <c r="E96" s="9">
        <f t="shared" si="84"/>
        <v>13</v>
      </c>
      <c r="F96" s="10" cm="1">
        <f t="array" aca="1" ref="F96" ca="1">MMULT($F95:$CE95,INDIRECT("Policy.New!"&amp;F$3&amp;"4:"&amp;F$3&amp;"81"))</f>
        <v>0</v>
      </c>
      <c r="G96" s="10" cm="1">
        <f t="array" aca="1" ref="G96" ca="1">MMULT($F95:$CE95,INDIRECT("Policy.New!"&amp;G$3&amp;"4:"&amp;G$3&amp;"81"))</f>
        <v>0</v>
      </c>
      <c r="H96" s="10" cm="1">
        <f t="array" aca="1" ref="H96" ca="1">MMULT($F95:$CE95,INDIRECT("Policy.New!"&amp;H$3&amp;"4:"&amp;H$3&amp;"81"))</f>
        <v>0</v>
      </c>
      <c r="I96" s="10" cm="1">
        <f t="array" aca="1" ref="I96" ca="1">MMULT($F95:$CE95,INDIRECT("Policy.New!"&amp;I$3&amp;"4:"&amp;I$3&amp;"81"))</f>
        <v>0</v>
      </c>
      <c r="J96" s="10" cm="1">
        <f t="array" aca="1" ref="J96" ca="1">MMULT($F95:$CE95,INDIRECT("Policy.New!"&amp;J$3&amp;"4:"&amp;J$3&amp;"81"))</f>
        <v>0</v>
      </c>
      <c r="K96" s="10" cm="1">
        <f t="array" aca="1" ref="K96" ca="1">MMULT($F95:$CE95,INDIRECT("Policy.New!"&amp;K$3&amp;"4:"&amp;K$3&amp;"81"))</f>
        <v>0</v>
      </c>
      <c r="L96" s="10" cm="1">
        <f t="array" aca="1" ref="L96" ca="1">MMULT($F95:$CE95,INDIRECT("Policy.New!"&amp;L$3&amp;"4:"&amp;L$3&amp;"81"))</f>
        <v>0</v>
      </c>
      <c r="M96" s="10" cm="1">
        <f t="array" aca="1" ref="M96" ca="1">MMULT($F95:$CE95,INDIRECT("Policy.New!"&amp;M$3&amp;"4:"&amp;M$3&amp;"81"))</f>
        <v>0</v>
      </c>
      <c r="N96" s="10" cm="1">
        <f t="array" aca="1" ref="N96" ca="1">MMULT($F95:$CE95,INDIRECT("Policy.New!"&amp;N$3&amp;"4:"&amp;N$3&amp;"81"))</f>
        <v>0</v>
      </c>
      <c r="O96" s="10" cm="1">
        <f t="array" aca="1" ref="O96" ca="1">MMULT($F95:$CE95,INDIRECT("Policy.New!"&amp;O$3&amp;"4:"&amp;O$3&amp;"81"))</f>
        <v>0</v>
      </c>
      <c r="P96" s="10" cm="1">
        <f t="array" aca="1" ref="P96" ca="1">MMULT($F95:$CE95,INDIRECT("Policy.New!"&amp;P$3&amp;"4:"&amp;P$3&amp;"81"))</f>
        <v>0</v>
      </c>
      <c r="Q96" s="10" cm="1">
        <f t="array" aca="1" ref="Q96" ca="1">MMULT($F95:$CE95,INDIRECT("Policy.New!"&amp;Q$3&amp;"4:"&amp;Q$3&amp;"81"))</f>
        <v>0</v>
      </c>
      <c r="R96" s="10" cm="1">
        <f t="array" aca="1" ref="R96" ca="1">MMULT($F95:$CE95,INDIRECT("Policy.New!"&amp;R$3&amp;"4:"&amp;R$3&amp;"81"))</f>
        <v>0</v>
      </c>
      <c r="S96" s="10" cm="1">
        <f t="array" aca="1" ref="S96" ca="1">MMULT($F95:$CE95,INDIRECT("Policy.New!"&amp;S$3&amp;"4:"&amp;S$3&amp;"81"))</f>
        <v>0</v>
      </c>
      <c r="T96" s="10" cm="1">
        <f t="array" aca="1" ref="T96" ca="1">MMULT($F95:$CE95,INDIRECT("Policy.New!"&amp;T$3&amp;"4:"&amp;T$3&amp;"81"))</f>
        <v>0</v>
      </c>
      <c r="U96" s="10" cm="1">
        <f t="array" aca="1" ref="U96" ca="1">MMULT($F95:$CE95,INDIRECT("Policy.New!"&amp;U$3&amp;"4:"&amp;U$3&amp;"81"))</f>
        <v>0</v>
      </c>
      <c r="V96" s="10" cm="1">
        <f t="array" aca="1" ref="V96" ca="1">MMULT($F95:$CE95,INDIRECT("Policy.New!"&amp;V$3&amp;"4:"&amp;V$3&amp;"81"))</f>
        <v>0</v>
      </c>
      <c r="W96" s="11">
        <f t="shared" ca="1" si="85"/>
        <v>0</v>
      </c>
      <c r="X96" s="10">
        <f t="shared" ca="1" si="86"/>
        <v>0</v>
      </c>
      <c r="Y96" s="10">
        <f t="shared" ca="1" si="87"/>
        <v>0</v>
      </c>
      <c r="Z96" s="10">
        <f t="shared" ca="1" si="88"/>
        <v>0</v>
      </c>
      <c r="AA96" s="10">
        <f t="shared" ca="1" si="89"/>
        <v>0</v>
      </c>
      <c r="AB96" s="10">
        <f t="shared" ca="1" si="90"/>
        <v>0</v>
      </c>
      <c r="AC96" s="10">
        <f t="shared" ca="1" si="91"/>
        <v>0</v>
      </c>
      <c r="AD96" s="10">
        <f t="shared" ca="1" si="92"/>
        <v>0</v>
      </c>
      <c r="AE96" s="10">
        <f t="shared" ca="1" si="93"/>
        <v>0</v>
      </c>
      <c r="AF96" s="10">
        <f t="shared" ca="1" si="94"/>
        <v>0</v>
      </c>
      <c r="AG96" s="10">
        <f t="shared" ca="1" si="95"/>
        <v>0</v>
      </c>
      <c r="AH96" s="10">
        <f t="shared" ca="1" si="96"/>
        <v>0</v>
      </c>
      <c r="AI96" s="10">
        <f t="shared" ca="1" si="97"/>
        <v>0</v>
      </c>
      <c r="AJ96" s="10">
        <f t="shared" ca="1" si="98"/>
        <v>0</v>
      </c>
      <c r="AK96" s="10">
        <f t="shared" ca="1" si="99"/>
        <v>0</v>
      </c>
      <c r="AL96" s="10">
        <f t="shared" ca="1" si="100"/>
        <v>0</v>
      </c>
      <c r="AM96" s="10">
        <f t="shared" ca="1" si="101"/>
        <v>0</v>
      </c>
      <c r="AN96" s="10">
        <f t="shared" ca="1" si="102"/>
        <v>0</v>
      </c>
      <c r="AO96" s="10">
        <f t="shared" ca="1" si="103"/>
        <v>0</v>
      </c>
      <c r="AP96" s="10">
        <f t="shared" ca="1" si="104"/>
        <v>0</v>
      </c>
      <c r="AQ96" s="10">
        <f t="shared" ca="1" si="105"/>
        <v>0</v>
      </c>
      <c r="AR96" s="10">
        <f t="shared" ca="1" si="106"/>
        <v>0</v>
      </c>
      <c r="AS96" s="10">
        <f t="shared" ca="1" si="107"/>
        <v>0</v>
      </c>
      <c r="AT96" s="24">
        <f t="shared" ca="1" si="108"/>
        <v>0</v>
      </c>
      <c r="AU96" s="10" cm="1">
        <f t="array" aca="1" ref="AU96" ca="1">MMULT($F95:$CE95,INDIRECT("Policy.New!"&amp;AU$3&amp;"4:"&amp;AU$3&amp;"81"))</f>
        <v>0</v>
      </c>
      <c r="AV96" s="24" cm="1">
        <f t="array" aca="1" ref="AV96" ca="1">MMULT($F95:$CE95,INDIRECT("Policy.New!"&amp;AV$3&amp;"4:"&amp;AV$3&amp;"81"))</f>
        <v>0</v>
      </c>
      <c r="AW96" s="160">
        <v>0</v>
      </c>
      <c r="AX96" s="160">
        <v>0</v>
      </c>
      <c r="AY96" s="160">
        <v>0</v>
      </c>
      <c r="AZ96" s="160">
        <v>0</v>
      </c>
      <c r="BA96" s="160">
        <f>INDEX(IRF.New!$D$7:$CN$374,MATCH('IRF AUX'!$E96,IRF.New!$C$7:$C$37,0),MATCH('IRF AUX'!$B96,IRF.New!$D$5:$CN$5,0))</f>
        <v>0</v>
      </c>
      <c r="BB96" s="160">
        <v>0</v>
      </c>
      <c r="BC96" s="160">
        <v>0</v>
      </c>
      <c r="BD96" s="160">
        <v>0</v>
      </c>
      <c r="BE96" s="160">
        <v>0</v>
      </c>
      <c r="BF96" s="160">
        <v>0</v>
      </c>
      <c r="BG96" s="160">
        <v>0</v>
      </c>
      <c r="BH96" s="160">
        <v>0</v>
      </c>
      <c r="BI96" s="160">
        <v>0</v>
      </c>
      <c r="BJ96" s="160">
        <v>0</v>
      </c>
      <c r="BK96" s="160">
        <v>0</v>
      </c>
      <c r="BL96" s="160">
        <v>0</v>
      </c>
      <c r="BM96" s="160">
        <v>0</v>
      </c>
      <c r="BN96" s="160">
        <v>0</v>
      </c>
      <c r="BO96" s="160">
        <v>0</v>
      </c>
      <c r="BP96" s="160">
        <v>0</v>
      </c>
      <c r="BQ96" s="160">
        <v>0</v>
      </c>
      <c r="BR96" s="160">
        <v>0</v>
      </c>
      <c r="BS96" s="160">
        <v>0</v>
      </c>
      <c r="BT96" s="160">
        <v>0</v>
      </c>
      <c r="BU96" s="160">
        <v>0</v>
      </c>
      <c r="BV96" s="160">
        <v>0</v>
      </c>
      <c r="BW96" s="160">
        <v>0</v>
      </c>
      <c r="BX96" s="160">
        <v>0</v>
      </c>
      <c r="BY96" s="160">
        <v>0</v>
      </c>
      <c r="BZ96" s="160">
        <v>0</v>
      </c>
      <c r="CA96" s="160">
        <v>0</v>
      </c>
      <c r="CB96" s="160">
        <v>0</v>
      </c>
      <c r="CC96" s="160">
        <v>0</v>
      </c>
      <c r="CD96" s="160">
        <v>0</v>
      </c>
      <c r="CE96" s="162">
        <v>0</v>
      </c>
      <c r="CF96" s="10" cm="1">
        <f t="array" aca="1" ref="CF96" ca="1">MMULT($F95:$CE95,INDIRECT("Policy.New!"&amp;CF$3&amp;"4:"&amp;CF$3&amp;"81"))</f>
        <v>0</v>
      </c>
      <c r="CG96" s="10" cm="1">
        <f t="array" aca="1" ref="CG96" ca="1">MMULT($F95:$CE95,INDIRECT("Policy.New!"&amp;CG$3&amp;"4:"&amp;CG$3&amp;"81"))</f>
        <v>0</v>
      </c>
      <c r="CH96" s="10" cm="1">
        <f t="array" aca="1" ref="CH96" ca="1">MMULT($F95:$CE95,INDIRECT("Policy.New!"&amp;CH$3&amp;"4:"&amp;CH$3&amp;"81"))</f>
        <v>0</v>
      </c>
      <c r="CI96" s="10" cm="1">
        <f t="array" aca="1" ref="CI96" ca="1">MMULT($F95:$CE95,INDIRECT("Policy.New!"&amp;CI$3&amp;"4:"&amp;CI$3&amp;"81"))</f>
        <v>0</v>
      </c>
      <c r="CJ96" s="10" cm="1">
        <f t="array" aca="1" ref="CJ96" ca="1">MMULT($F95:$CE95,INDIRECT("Policy.New!"&amp;CJ$3&amp;"4:"&amp;CJ$3&amp;"81"))</f>
        <v>0</v>
      </c>
      <c r="CK96" s="10" cm="1">
        <f t="array" aca="1" ref="CK96" ca="1">MMULT($F95:$CE95,INDIRECT("Policy.New!"&amp;CK$3&amp;"4:"&amp;CK$3&amp;"81"))</f>
        <v>0</v>
      </c>
      <c r="CL96" s="10" cm="1">
        <f t="array" aca="1" ref="CL96" ca="1">MMULT($F95:$CE95,INDIRECT("Policy.New!"&amp;CL$3&amp;"4:"&amp;CL$3&amp;"81"))</f>
        <v>0</v>
      </c>
      <c r="CM96" s="10" cm="1">
        <f t="array" aca="1" ref="CM96" ca="1">MMULT($F95:$CE95,INDIRECT("Policy.New!"&amp;CM$3&amp;"4:"&amp;CM$3&amp;"81"))</f>
        <v>0</v>
      </c>
      <c r="CN96" s="10" cm="1">
        <f t="array" aca="1" ref="CN96" ca="1">MMULT($F95:$CE95,INDIRECT("Policy.New!"&amp;CN$3&amp;"4:"&amp;CN$3&amp;"81"))</f>
        <v>0</v>
      </c>
      <c r="CO96" s="10" cm="1">
        <f t="array" aca="1" ref="CO96" ca="1">MMULT($F95:$CE95,INDIRECT("Policy.New!"&amp;CO$3&amp;"4:"&amp;CO$3&amp;"81"))</f>
        <v>0</v>
      </c>
      <c r="CP96" s="10" cm="1">
        <f t="array" aca="1" ref="CP96" ca="1">MMULT($F95:$CE95,INDIRECT("Policy.New!"&amp;CP$3&amp;"4:"&amp;CP$3&amp;"81"))</f>
        <v>0</v>
      </c>
      <c r="CS96" s="10">
        <f t="shared" ca="1" si="78"/>
        <v>0</v>
      </c>
      <c r="CT96" s="10">
        <f t="shared" ca="1" si="82"/>
        <v>0</v>
      </c>
      <c r="CU96" s="10">
        <f t="shared" ca="1" si="79"/>
        <v>0</v>
      </c>
      <c r="CV96" s="10">
        <f t="shared" ca="1" si="83"/>
        <v>0</v>
      </c>
      <c r="CW96" s="10">
        <f t="shared" ca="1" si="80"/>
        <v>0</v>
      </c>
      <c r="CX96" s="10">
        <f t="shared" ca="1" si="81"/>
        <v>0</v>
      </c>
    </row>
    <row r="97" spans="2:102" x14ac:dyDescent="0.25">
      <c r="B97" s="152" t="str">
        <f t="shared" si="77"/>
        <v>eps_pi_lsa</v>
      </c>
      <c r="C97" s="152" t="str">
        <f t="shared" si="76"/>
        <v>eps_pi_lsa_14</v>
      </c>
      <c r="D97" s="12">
        <f t="shared" si="74"/>
        <v>97</v>
      </c>
      <c r="E97" s="12">
        <f t="shared" si="84"/>
        <v>14</v>
      </c>
      <c r="F97" s="1" cm="1">
        <f t="array" aca="1" ref="F97" ca="1">MMULT($F96:$CE96,INDIRECT("Policy.New!"&amp;F$3&amp;"4:"&amp;F$3&amp;"81"))</f>
        <v>0</v>
      </c>
      <c r="G97" s="1" cm="1">
        <f t="array" aca="1" ref="G97" ca="1">MMULT($F96:$CE96,INDIRECT("Policy.New!"&amp;G$3&amp;"4:"&amp;G$3&amp;"81"))</f>
        <v>0</v>
      </c>
      <c r="H97" s="1" cm="1">
        <f t="array" aca="1" ref="H97" ca="1">MMULT($F96:$CE96,INDIRECT("Policy.New!"&amp;H$3&amp;"4:"&amp;H$3&amp;"81"))</f>
        <v>0</v>
      </c>
      <c r="I97" s="1" cm="1">
        <f t="array" aca="1" ref="I97" ca="1">MMULT($F96:$CE96,INDIRECT("Policy.New!"&amp;I$3&amp;"4:"&amp;I$3&amp;"81"))</f>
        <v>0</v>
      </c>
      <c r="J97" s="1" cm="1">
        <f t="array" aca="1" ref="J97" ca="1">MMULT($F96:$CE96,INDIRECT("Policy.New!"&amp;J$3&amp;"4:"&amp;J$3&amp;"81"))</f>
        <v>0</v>
      </c>
      <c r="K97" s="1" cm="1">
        <f t="array" aca="1" ref="K97" ca="1">MMULT($F96:$CE96,INDIRECT("Policy.New!"&amp;K$3&amp;"4:"&amp;K$3&amp;"81"))</f>
        <v>0</v>
      </c>
      <c r="L97" s="1" cm="1">
        <f t="array" aca="1" ref="L97" ca="1">MMULT($F96:$CE96,INDIRECT("Policy.New!"&amp;L$3&amp;"4:"&amp;L$3&amp;"81"))</f>
        <v>0</v>
      </c>
      <c r="M97" s="1" cm="1">
        <f t="array" aca="1" ref="M97" ca="1">MMULT($F96:$CE96,INDIRECT("Policy.New!"&amp;M$3&amp;"4:"&amp;M$3&amp;"81"))</f>
        <v>0</v>
      </c>
      <c r="N97" s="1" cm="1">
        <f t="array" aca="1" ref="N97" ca="1">MMULT($F96:$CE96,INDIRECT("Policy.New!"&amp;N$3&amp;"4:"&amp;N$3&amp;"81"))</f>
        <v>0</v>
      </c>
      <c r="O97" s="1" cm="1">
        <f t="array" aca="1" ref="O97" ca="1">MMULT($F96:$CE96,INDIRECT("Policy.New!"&amp;O$3&amp;"4:"&amp;O$3&amp;"81"))</f>
        <v>0</v>
      </c>
      <c r="P97" s="1" cm="1">
        <f t="array" aca="1" ref="P97" ca="1">MMULT($F96:$CE96,INDIRECT("Policy.New!"&amp;P$3&amp;"4:"&amp;P$3&amp;"81"))</f>
        <v>0</v>
      </c>
      <c r="Q97" s="1" cm="1">
        <f t="array" aca="1" ref="Q97" ca="1">MMULT($F96:$CE96,INDIRECT("Policy.New!"&amp;Q$3&amp;"4:"&amp;Q$3&amp;"81"))</f>
        <v>0</v>
      </c>
      <c r="R97" s="1" cm="1">
        <f t="array" aca="1" ref="R97" ca="1">MMULT($F96:$CE96,INDIRECT("Policy.New!"&amp;R$3&amp;"4:"&amp;R$3&amp;"81"))</f>
        <v>0</v>
      </c>
      <c r="S97" s="1" cm="1">
        <f t="array" aca="1" ref="S97" ca="1">MMULT($F96:$CE96,INDIRECT("Policy.New!"&amp;S$3&amp;"4:"&amp;S$3&amp;"81"))</f>
        <v>0</v>
      </c>
      <c r="T97" s="1" cm="1">
        <f t="array" aca="1" ref="T97" ca="1">MMULT($F96:$CE96,INDIRECT("Policy.New!"&amp;T$3&amp;"4:"&amp;T$3&amp;"81"))</f>
        <v>0</v>
      </c>
      <c r="U97" s="1" cm="1">
        <f t="array" aca="1" ref="U97" ca="1">MMULT($F96:$CE96,INDIRECT("Policy.New!"&amp;U$3&amp;"4:"&amp;U$3&amp;"81"))</f>
        <v>0</v>
      </c>
      <c r="V97" s="1" cm="1">
        <f t="array" aca="1" ref="V97" ca="1">MMULT($F96:$CE96,INDIRECT("Policy.New!"&amp;V$3&amp;"4:"&amp;V$3&amp;"81"))</f>
        <v>0</v>
      </c>
      <c r="W97" s="5">
        <f t="shared" ca="1" si="85"/>
        <v>0</v>
      </c>
      <c r="X97" s="1">
        <f t="shared" ca="1" si="86"/>
        <v>0</v>
      </c>
      <c r="Y97" s="1">
        <f t="shared" ca="1" si="87"/>
        <v>0</v>
      </c>
      <c r="Z97" s="1">
        <f t="shared" ca="1" si="88"/>
        <v>0</v>
      </c>
      <c r="AA97" s="1">
        <f t="shared" ca="1" si="89"/>
        <v>0</v>
      </c>
      <c r="AB97" s="1">
        <f t="shared" ca="1" si="90"/>
        <v>0</v>
      </c>
      <c r="AC97" s="1">
        <f t="shared" ca="1" si="91"/>
        <v>0</v>
      </c>
      <c r="AD97" s="1">
        <f t="shared" ca="1" si="92"/>
        <v>0</v>
      </c>
      <c r="AE97" s="1">
        <f t="shared" ca="1" si="93"/>
        <v>0</v>
      </c>
      <c r="AF97" s="1">
        <f t="shared" ca="1" si="94"/>
        <v>0</v>
      </c>
      <c r="AG97" s="1">
        <f t="shared" ca="1" si="95"/>
        <v>0</v>
      </c>
      <c r="AH97" s="1">
        <f t="shared" ca="1" si="96"/>
        <v>0</v>
      </c>
      <c r="AI97" s="1">
        <f t="shared" ca="1" si="97"/>
        <v>0</v>
      </c>
      <c r="AJ97" s="1">
        <f t="shared" ca="1" si="98"/>
        <v>0</v>
      </c>
      <c r="AK97" s="1">
        <f t="shared" ca="1" si="99"/>
        <v>0</v>
      </c>
      <c r="AL97" s="1">
        <f t="shared" ca="1" si="100"/>
        <v>0</v>
      </c>
      <c r="AM97" s="1">
        <f t="shared" ca="1" si="101"/>
        <v>0</v>
      </c>
      <c r="AN97" s="1">
        <f t="shared" ca="1" si="102"/>
        <v>0</v>
      </c>
      <c r="AO97" s="1">
        <f t="shared" ca="1" si="103"/>
        <v>0</v>
      </c>
      <c r="AP97" s="1">
        <f t="shared" ca="1" si="104"/>
        <v>0</v>
      </c>
      <c r="AQ97" s="1">
        <f t="shared" ca="1" si="105"/>
        <v>0</v>
      </c>
      <c r="AR97" s="1">
        <f t="shared" ca="1" si="106"/>
        <v>0</v>
      </c>
      <c r="AS97" s="1">
        <f t="shared" ca="1" si="107"/>
        <v>0</v>
      </c>
      <c r="AT97" s="25">
        <f t="shared" ca="1" si="108"/>
        <v>0</v>
      </c>
      <c r="AU97" s="1" cm="1">
        <f t="array" aca="1" ref="AU97" ca="1">MMULT($F96:$CE96,INDIRECT("Policy.New!"&amp;AU$3&amp;"4:"&amp;AU$3&amp;"81"))</f>
        <v>0</v>
      </c>
      <c r="AV97" s="25" cm="1">
        <f t="array" aca="1" ref="AV97" ca="1">MMULT($F96:$CE96,INDIRECT("Policy.New!"&amp;AV$3&amp;"4:"&amp;AV$3&amp;"81"))</f>
        <v>0</v>
      </c>
      <c r="AW97" s="161">
        <v>0</v>
      </c>
      <c r="AX97" s="161">
        <v>0</v>
      </c>
      <c r="AY97" s="161">
        <v>0</v>
      </c>
      <c r="AZ97" s="161">
        <v>0</v>
      </c>
      <c r="BA97" s="161">
        <f>INDEX(IRF.New!$D$7:$CN$374,MATCH('IRF AUX'!$E97,IRF.New!$C$7:$C$37,0),MATCH('IRF AUX'!$B97,IRF.New!$D$5:$CN$5,0))</f>
        <v>0</v>
      </c>
      <c r="BB97" s="161">
        <v>0</v>
      </c>
      <c r="BC97" s="161">
        <v>0</v>
      </c>
      <c r="BD97" s="161">
        <v>0</v>
      </c>
      <c r="BE97" s="161">
        <v>0</v>
      </c>
      <c r="BF97" s="161">
        <v>0</v>
      </c>
      <c r="BG97" s="161">
        <v>0</v>
      </c>
      <c r="BH97" s="161">
        <v>0</v>
      </c>
      <c r="BI97" s="161">
        <v>0</v>
      </c>
      <c r="BJ97" s="161">
        <v>0</v>
      </c>
      <c r="BK97" s="161">
        <v>0</v>
      </c>
      <c r="BL97" s="161">
        <v>0</v>
      </c>
      <c r="BM97" s="161">
        <v>0</v>
      </c>
      <c r="BN97" s="161">
        <v>0</v>
      </c>
      <c r="BO97" s="161">
        <v>0</v>
      </c>
      <c r="BP97" s="161">
        <v>0</v>
      </c>
      <c r="BQ97" s="161">
        <v>0</v>
      </c>
      <c r="BR97" s="161">
        <v>0</v>
      </c>
      <c r="BS97" s="161">
        <v>0</v>
      </c>
      <c r="BT97" s="161">
        <v>0</v>
      </c>
      <c r="BU97" s="161">
        <v>0</v>
      </c>
      <c r="BV97" s="161">
        <v>0</v>
      </c>
      <c r="BW97" s="161">
        <v>0</v>
      </c>
      <c r="BX97" s="161">
        <v>0</v>
      </c>
      <c r="BY97" s="161">
        <v>0</v>
      </c>
      <c r="BZ97" s="161">
        <v>0</v>
      </c>
      <c r="CA97" s="161">
        <v>0</v>
      </c>
      <c r="CB97" s="161">
        <v>0</v>
      </c>
      <c r="CC97" s="161">
        <v>0</v>
      </c>
      <c r="CD97" s="161">
        <v>0</v>
      </c>
      <c r="CE97" s="163">
        <v>0</v>
      </c>
      <c r="CF97" s="1" cm="1">
        <f t="array" aca="1" ref="CF97" ca="1">MMULT($F96:$CE96,INDIRECT("Policy.New!"&amp;CF$3&amp;"4:"&amp;CF$3&amp;"81"))</f>
        <v>0</v>
      </c>
      <c r="CG97" s="1" cm="1">
        <f t="array" aca="1" ref="CG97" ca="1">MMULT($F96:$CE96,INDIRECT("Policy.New!"&amp;CG$3&amp;"4:"&amp;CG$3&amp;"81"))</f>
        <v>0</v>
      </c>
      <c r="CH97" s="1" cm="1">
        <f t="array" aca="1" ref="CH97" ca="1">MMULT($F96:$CE96,INDIRECT("Policy.New!"&amp;CH$3&amp;"4:"&amp;CH$3&amp;"81"))</f>
        <v>0</v>
      </c>
      <c r="CI97" s="1" cm="1">
        <f t="array" aca="1" ref="CI97" ca="1">MMULT($F96:$CE96,INDIRECT("Policy.New!"&amp;CI$3&amp;"4:"&amp;CI$3&amp;"81"))</f>
        <v>0</v>
      </c>
      <c r="CJ97" s="1" cm="1">
        <f t="array" aca="1" ref="CJ97" ca="1">MMULT($F96:$CE96,INDIRECT("Policy.New!"&amp;CJ$3&amp;"4:"&amp;CJ$3&amp;"81"))</f>
        <v>0</v>
      </c>
      <c r="CK97" s="1" cm="1">
        <f t="array" aca="1" ref="CK97" ca="1">MMULT($F96:$CE96,INDIRECT("Policy.New!"&amp;CK$3&amp;"4:"&amp;CK$3&amp;"81"))</f>
        <v>0</v>
      </c>
      <c r="CL97" s="1" cm="1">
        <f t="array" aca="1" ref="CL97" ca="1">MMULT($F96:$CE96,INDIRECT("Policy.New!"&amp;CL$3&amp;"4:"&amp;CL$3&amp;"81"))</f>
        <v>0</v>
      </c>
      <c r="CM97" s="1" cm="1">
        <f t="array" aca="1" ref="CM97" ca="1">MMULT($F96:$CE96,INDIRECT("Policy.New!"&amp;CM$3&amp;"4:"&amp;CM$3&amp;"81"))</f>
        <v>0</v>
      </c>
      <c r="CN97" s="1" cm="1">
        <f t="array" aca="1" ref="CN97" ca="1">MMULT($F96:$CE96,INDIRECT("Policy.New!"&amp;CN$3&amp;"4:"&amp;CN$3&amp;"81"))</f>
        <v>0</v>
      </c>
      <c r="CO97" s="1" cm="1">
        <f t="array" aca="1" ref="CO97" ca="1">MMULT($F96:$CE96,INDIRECT("Policy.New!"&amp;CO$3&amp;"4:"&amp;CO$3&amp;"81"))</f>
        <v>0</v>
      </c>
      <c r="CP97" s="1" cm="1">
        <f t="array" aca="1" ref="CP97" ca="1">MMULT($F96:$CE96,INDIRECT("Policy.New!"&amp;CP$3&amp;"4:"&amp;CP$3&amp;"81"))</f>
        <v>0</v>
      </c>
      <c r="CS97" s="1">
        <f t="shared" ca="1" si="78"/>
        <v>0</v>
      </c>
      <c r="CT97" s="1">
        <f t="shared" ca="1" si="82"/>
        <v>0</v>
      </c>
      <c r="CU97" s="1">
        <f t="shared" ca="1" si="79"/>
        <v>0</v>
      </c>
      <c r="CV97" s="1">
        <f t="shared" ca="1" si="83"/>
        <v>0</v>
      </c>
      <c r="CW97" s="1">
        <f t="shared" ca="1" si="80"/>
        <v>0</v>
      </c>
      <c r="CX97" s="1">
        <f t="shared" ca="1" si="81"/>
        <v>0</v>
      </c>
    </row>
    <row r="98" spans="2:102" x14ac:dyDescent="0.25">
      <c r="B98" s="152" t="str">
        <f t="shared" si="77"/>
        <v>eps_pi_lsa</v>
      </c>
      <c r="C98" s="152" t="str">
        <f t="shared" si="76"/>
        <v>eps_pi_lsa_15</v>
      </c>
      <c r="D98" s="12">
        <f t="shared" si="74"/>
        <v>98</v>
      </c>
      <c r="E98" s="12">
        <f t="shared" si="84"/>
        <v>15</v>
      </c>
      <c r="F98" s="1" cm="1">
        <f t="array" aca="1" ref="F98" ca="1">MMULT($F97:$CE97,INDIRECT("Policy.New!"&amp;F$3&amp;"4:"&amp;F$3&amp;"81"))</f>
        <v>0</v>
      </c>
      <c r="G98" s="1" cm="1">
        <f t="array" aca="1" ref="G98" ca="1">MMULT($F97:$CE97,INDIRECT("Policy.New!"&amp;G$3&amp;"4:"&amp;G$3&amp;"81"))</f>
        <v>0</v>
      </c>
      <c r="H98" s="1" cm="1">
        <f t="array" aca="1" ref="H98" ca="1">MMULT($F97:$CE97,INDIRECT("Policy.New!"&amp;H$3&amp;"4:"&amp;H$3&amp;"81"))</f>
        <v>0</v>
      </c>
      <c r="I98" s="1" cm="1">
        <f t="array" aca="1" ref="I98" ca="1">MMULT($F97:$CE97,INDIRECT("Policy.New!"&amp;I$3&amp;"4:"&amp;I$3&amp;"81"))</f>
        <v>0</v>
      </c>
      <c r="J98" s="1" cm="1">
        <f t="array" aca="1" ref="J98" ca="1">MMULT($F97:$CE97,INDIRECT("Policy.New!"&amp;J$3&amp;"4:"&amp;J$3&amp;"81"))</f>
        <v>0</v>
      </c>
      <c r="K98" s="1" cm="1">
        <f t="array" aca="1" ref="K98" ca="1">MMULT($F97:$CE97,INDIRECT("Policy.New!"&amp;K$3&amp;"4:"&amp;K$3&amp;"81"))</f>
        <v>0</v>
      </c>
      <c r="L98" s="1" cm="1">
        <f t="array" aca="1" ref="L98" ca="1">MMULT($F97:$CE97,INDIRECT("Policy.New!"&amp;L$3&amp;"4:"&amp;L$3&amp;"81"))</f>
        <v>0</v>
      </c>
      <c r="M98" s="1" cm="1">
        <f t="array" aca="1" ref="M98" ca="1">MMULT($F97:$CE97,INDIRECT("Policy.New!"&amp;M$3&amp;"4:"&amp;M$3&amp;"81"))</f>
        <v>0</v>
      </c>
      <c r="N98" s="1" cm="1">
        <f t="array" aca="1" ref="N98" ca="1">MMULT($F97:$CE97,INDIRECT("Policy.New!"&amp;N$3&amp;"4:"&amp;N$3&amp;"81"))</f>
        <v>0</v>
      </c>
      <c r="O98" s="1" cm="1">
        <f t="array" aca="1" ref="O98" ca="1">MMULT($F97:$CE97,INDIRECT("Policy.New!"&amp;O$3&amp;"4:"&amp;O$3&amp;"81"))</f>
        <v>0</v>
      </c>
      <c r="P98" s="1" cm="1">
        <f t="array" aca="1" ref="P98" ca="1">MMULT($F97:$CE97,INDIRECT("Policy.New!"&amp;P$3&amp;"4:"&amp;P$3&amp;"81"))</f>
        <v>0</v>
      </c>
      <c r="Q98" s="1" cm="1">
        <f t="array" aca="1" ref="Q98" ca="1">MMULT($F97:$CE97,INDIRECT("Policy.New!"&amp;Q$3&amp;"4:"&amp;Q$3&amp;"81"))</f>
        <v>0</v>
      </c>
      <c r="R98" s="1" cm="1">
        <f t="array" aca="1" ref="R98" ca="1">MMULT($F97:$CE97,INDIRECT("Policy.New!"&amp;R$3&amp;"4:"&amp;R$3&amp;"81"))</f>
        <v>0</v>
      </c>
      <c r="S98" s="1" cm="1">
        <f t="array" aca="1" ref="S98" ca="1">MMULT($F97:$CE97,INDIRECT("Policy.New!"&amp;S$3&amp;"4:"&amp;S$3&amp;"81"))</f>
        <v>0</v>
      </c>
      <c r="T98" s="1" cm="1">
        <f t="array" aca="1" ref="T98" ca="1">MMULT($F97:$CE97,INDIRECT("Policy.New!"&amp;T$3&amp;"4:"&amp;T$3&amp;"81"))</f>
        <v>0</v>
      </c>
      <c r="U98" s="1" cm="1">
        <f t="array" aca="1" ref="U98" ca="1">MMULT($F97:$CE97,INDIRECT("Policy.New!"&amp;U$3&amp;"4:"&amp;U$3&amp;"81"))</f>
        <v>0</v>
      </c>
      <c r="V98" s="1" cm="1">
        <f t="array" aca="1" ref="V98" ca="1">MMULT($F97:$CE97,INDIRECT("Policy.New!"&amp;V$3&amp;"4:"&amp;V$3&amp;"81"))</f>
        <v>0</v>
      </c>
      <c r="W98" s="5">
        <f t="shared" ca="1" si="85"/>
        <v>0</v>
      </c>
      <c r="X98" s="1">
        <f t="shared" ca="1" si="86"/>
        <v>0</v>
      </c>
      <c r="Y98" s="1">
        <f t="shared" ca="1" si="87"/>
        <v>0</v>
      </c>
      <c r="Z98" s="1">
        <f t="shared" ca="1" si="88"/>
        <v>0</v>
      </c>
      <c r="AA98" s="1">
        <f t="shared" ca="1" si="89"/>
        <v>0</v>
      </c>
      <c r="AB98" s="1">
        <f t="shared" ca="1" si="90"/>
        <v>0</v>
      </c>
      <c r="AC98" s="1">
        <f t="shared" ca="1" si="91"/>
        <v>0</v>
      </c>
      <c r="AD98" s="1">
        <f t="shared" ca="1" si="92"/>
        <v>0</v>
      </c>
      <c r="AE98" s="1">
        <f t="shared" ca="1" si="93"/>
        <v>0</v>
      </c>
      <c r="AF98" s="1">
        <f t="shared" ca="1" si="94"/>
        <v>0</v>
      </c>
      <c r="AG98" s="1">
        <f t="shared" ca="1" si="95"/>
        <v>0</v>
      </c>
      <c r="AH98" s="1">
        <f t="shared" ca="1" si="96"/>
        <v>0</v>
      </c>
      <c r="AI98" s="1">
        <f t="shared" ca="1" si="97"/>
        <v>0</v>
      </c>
      <c r="AJ98" s="1">
        <f t="shared" ca="1" si="98"/>
        <v>0</v>
      </c>
      <c r="AK98" s="1">
        <f t="shared" ca="1" si="99"/>
        <v>0</v>
      </c>
      <c r="AL98" s="1">
        <f t="shared" ca="1" si="100"/>
        <v>0</v>
      </c>
      <c r="AM98" s="1">
        <f t="shared" ca="1" si="101"/>
        <v>0</v>
      </c>
      <c r="AN98" s="1">
        <f t="shared" ca="1" si="102"/>
        <v>0</v>
      </c>
      <c r="AO98" s="1">
        <f t="shared" ca="1" si="103"/>
        <v>0</v>
      </c>
      <c r="AP98" s="1">
        <f t="shared" ca="1" si="104"/>
        <v>0</v>
      </c>
      <c r="AQ98" s="1">
        <f t="shared" ca="1" si="105"/>
        <v>0</v>
      </c>
      <c r="AR98" s="1">
        <f t="shared" ca="1" si="106"/>
        <v>0</v>
      </c>
      <c r="AS98" s="1">
        <f t="shared" ca="1" si="107"/>
        <v>0</v>
      </c>
      <c r="AT98" s="25">
        <f t="shared" ca="1" si="108"/>
        <v>0</v>
      </c>
      <c r="AU98" s="1" cm="1">
        <f t="array" aca="1" ref="AU98" ca="1">MMULT($F97:$CE97,INDIRECT("Policy.New!"&amp;AU$3&amp;"4:"&amp;AU$3&amp;"81"))</f>
        <v>0</v>
      </c>
      <c r="AV98" s="25" cm="1">
        <f t="array" aca="1" ref="AV98" ca="1">MMULT($F97:$CE97,INDIRECT("Policy.New!"&amp;AV$3&amp;"4:"&amp;AV$3&amp;"81"))</f>
        <v>0</v>
      </c>
      <c r="AW98" s="161">
        <v>0</v>
      </c>
      <c r="AX98" s="161">
        <v>0</v>
      </c>
      <c r="AY98" s="161">
        <v>0</v>
      </c>
      <c r="AZ98" s="161">
        <v>0</v>
      </c>
      <c r="BA98" s="161">
        <f>INDEX(IRF.New!$D$7:$CN$374,MATCH('IRF AUX'!$E98,IRF.New!$C$7:$C$37,0),MATCH('IRF AUX'!$B98,IRF.New!$D$5:$CN$5,0))</f>
        <v>0</v>
      </c>
      <c r="BB98" s="161">
        <v>0</v>
      </c>
      <c r="BC98" s="161">
        <v>0</v>
      </c>
      <c r="BD98" s="161">
        <v>0</v>
      </c>
      <c r="BE98" s="161">
        <v>0</v>
      </c>
      <c r="BF98" s="161">
        <v>0</v>
      </c>
      <c r="BG98" s="161">
        <v>0</v>
      </c>
      <c r="BH98" s="161">
        <v>0</v>
      </c>
      <c r="BI98" s="161">
        <v>0</v>
      </c>
      <c r="BJ98" s="161">
        <v>0</v>
      </c>
      <c r="BK98" s="161">
        <v>0</v>
      </c>
      <c r="BL98" s="161">
        <v>0</v>
      </c>
      <c r="BM98" s="161">
        <v>0</v>
      </c>
      <c r="BN98" s="161">
        <v>0</v>
      </c>
      <c r="BO98" s="161">
        <v>0</v>
      </c>
      <c r="BP98" s="161">
        <v>0</v>
      </c>
      <c r="BQ98" s="161">
        <v>0</v>
      </c>
      <c r="BR98" s="161">
        <v>0</v>
      </c>
      <c r="BS98" s="161">
        <v>0</v>
      </c>
      <c r="BT98" s="161">
        <v>0</v>
      </c>
      <c r="BU98" s="161">
        <v>0</v>
      </c>
      <c r="BV98" s="161">
        <v>0</v>
      </c>
      <c r="BW98" s="161">
        <v>0</v>
      </c>
      <c r="BX98" s="161">
        <v>0</v>
      </c>
      <c r="BY98" s="161">
        <v>0</v>
      </c>
      <c r="BZ98" s="161">
        <v>0</v>
      </c>
      <c r="CA98" s="161">
        <v>0</v>
      </c>
      <c r="CB98" s="161">
        <v>0</v>
      </c>
      <c r="CC98" s="161">
        <v>0</v>
      </c>
      <c r="CD98" s="161">
        <v>0</v>
      </c>
      <c r="CE98" s="163">
        <v>0</v>
      </c>
      <c r="CF98" s="1" cm="1">
        <f t="array" aca="1" ref="CF98" ca="1">MMULT($F97:$CE97,INDIRECT("Policy.New!"&amp;CF$3&amp;"4:"&amp;CF$3&amp;"81"))</f>
        <v>0</v>
      </c>
      <c r="CG98" s="1" cm="1">
        <f t="array" aca="1" ref="CG98" ca="1">MMULT($F97:$CE97,INDIRECT("Policy.New!"&amp;CG$3&amp;"4:"&amp;CG$3&amp;"81"))</f>
        <v>0</v>
      </c>
      <c r="CH98" s="1" cm="1">
        <f t="array" aca="1" ref="CH98" ca="1">MMULT($F97:$CE97,INDIRECT("Policy.New!"&amp;CH$3&amp;"4:"&amp;CH$3&amp;"81"))</f>
        <v>0</v>
      </c>
      <c r="CI98" s="1" cm="1">
        <f t="array" aca="1" ref="CI98" ca="1">MMULT($F97:$CE97,INDIRECT("Policy.New!"&amp;CI$3&amp;"4:"&amp;CI$3&amp;"81"))</f>
        <v>0</v>
      </c>
      <c r="CJ98" s="1" cm="1">
        <f t="array" aca="1" ref="CJ98" ca="1">MMULT($F97:$CE97,INDIRECT("Policy.New!"&amp;CJ$3&amp;"4:"&amp;CJ$3&amp;"81"))</f>
        <v>0</v>
      </c>
      <c r="CK98" s="1" cm="1">
        <f t="array" aca="1" ref="CK98" ca="1">MMULT($F97:$CE97,INDIRECT("Policy.New!"&amp;CK$3&amp;"4:"&amp;CK$3&amp;"81"))</f>
        <v>0</v>
      </c>
      <c r="CL98" s="1" cm="1">
        <f t="array" aca="1" ref="CL98" ca="1">MMULT($F97:$CE97,INDIRECT("Policy.New!"&amp;CL$3&amp;"4:"&amp;CL$3&amp;"81"))</f>
        <v>0</v>
      </c>
      <c r="CM98" s="1" cm="1">
        <f t="array" aca="1" ref="CM98" ca="1">MMULT($F97:$CE97,INDIRECT("Policy.New!"&amp;CM$3&amp;"4:"&amp;CM$3&amp;"81"))</f>
        <v>0</v>
      </c>
      <c r="CN98" s="1" cm="1">
        <f t="array" aca="1" ref="CN98" ca="1">MMULT($F97:$CE97,INDIRECT("Policy.New!"&amp;CN$3&amp;"4:"&amp;CN$3&amp;"81"))</f>
        <v>0</v>
      </c>
      <c r="CO98" s="1" cm="1">
        <f t="array" aca="1" ref="CO98" ca="1">MMULT($F97:$CE97,INDIRECT("Policy.New!"&amp;CO$3&amp;"4:"&amp;CO$3&amp;"81"))</f>
        <v>0</v>
      </c>
      <c r="CP98" s="1" cm="1">
        <f t="array" aca="1" ref="CP98" ca="1">MMULT($F97:$CE97,INDIRECT("Policy.New!"&amp;CP$3&amp;"4:"&amp;CP$3&amp;"81"))</f>
        <v>0</v>
      </c>
      <c r="CS98" s="1">
        <f t="shared" ca="1" si="78"/>
        <v>0</v>
      </c>
      <c r="CT98" s="1">
        <f t="shared" ca="1" si="82"/>
        <v>0</v>
      </c>
      <c r="CU98" s="1">
        <f t="shared" ca="1" si="79"/>
        <v>0</v>
      </c>
      <c r="CV98" s="1">
        <f t="shared" ca="1" si="83"/>
        <v>0</v>
      </c>
      <c r="CW98" s="1">
        <f t="shared" ca="1" si="80"/>
        <v>0</v>
      </c>
      <c r="CX98" s="1">
        <f t="shared" ca="1" si="81"/>
        <v>0</v>
      </c>
    </row>
    <row r="99" spans="2:102" x14ac:dyDescent="0.25">
      <c r="B99" s="153" t="str">
        <f t="shared" si="77"/>
        <v>eps_pi_lsa</v>
      </c>
      <c r="C99" s="153" t="str">
        <f t="shared" si="76"/>
        <v>eps_pi_lsa_16</v>
      </c>
      <c r="D99" s="13">
        <f t="shared" si="74"/>
        <v>99</v>
      </c>
      <c r="E99" s="13">
        <f t="shared" si="84"/>
        <v>16</v>
      </c>
      <c r="F99" s="14" cm="1">
        <f t="array" aca="1" ref="F99" ca="1">MMULT($F98:$CE98,INDIRECT("Policy.New!"&amp;F$3&amp;"4:"&amp;F$3&amp;"81"))</f>
        <v>0</v>
      </c>
      <c r="G99" s="14" cm="1">
        <f t="array" aca="1" ref="G99" ca="1">MMULT($F98:$CE98,INDIRECT("Policy.New!"&amp;G$3&amp;"4:"&amp;G$3&amp;"81"))</f>
        <v>0</v>
      </c>
      <c r="H99" s="14" cm="1">
        <f t="array" aca="1" ref="H99" ca="1">MMULT($F98:$CE98,INDIRECT("Policy.New!"&amp;H$3&amp;"4:"&amp;H$3&amp;"81"))</f>
        <v>0</v>
      </c>
      <c r="I99" s="14" cm="1">
        <f t="array" aca="1" ref="I99" ca="1">MMULT($F98:$CE98,INDIRECT("Policy.New!"&amp;I$3&amp;"4:"&amp;I$3&amp;"81"))</f>
        <v>0</v>
      </c>
      <c r="J99" s="14" cm="1">
        <f t="array" aca="1" ref="J99" ca="1">MMULT($F98:$CE98,INDIRECT("Policy.New!"&amp;J$3&amp;"4:"&amp;J$3&amp;"81"))</f>
        <v>0</v>
      </c>
      <c r="K99" s="14" cm="1">
        <f t="array" aca="1" ref="K99" ca="1">MMULT($F98:$CE98,INDIRECT("Policy.New!"&amp;K$3&amp;"4:"&amp;K$3&amp;"81"))</f>
        <v>0</v>
      </c>
      <c r="L99" s="14" cm="1">
        <f t="array" aca="1" ref="L99" ca="1">MMULT($F98:$CE98,INDIRECT("Policy.New!"&amp;L$3&amp;"4:"&amp;L$3&amp;"81"))</f>
        <v>0</v>
      </c>
      <c r="M99" s="14" cm="1">
        <f t="array" aca="1" ref="M99" ca="1">MMULT($F98:$CE98,INDIRECT("Policy.New!"&amp;M$3&amp;"4:"&amp;M$3&amp;"81"))</f>
        <v>0</v>
      </c>
      <c r="N99" s="14" cm="1">
        <f t="array" aca="1" ref="N99" ca="1">MMULT($F98:$CE98,INDIRECT("Policy.New!"&amp;N$3&amp;"4:"&amp;N$3&amp;"81"))</f>
        <v>0</v>
      </c>
      <c r="O99" s="14" cm="1">
        <f t="array" aca="1" ref="O99" ca="1">MMULT($F98:$CE98,INDIRECT("Policy.New!"&amp;O$3&amp;"4:"&amp;O$3&amp;"81"))</f>
        <v>0</v>
      </c>
      <c r="P99" s="14" cm="1">
        <f t="array" aca="1" ref="P99" ca="1">MMULT($F98:$CE98,INDIRECT("Policy.New!"&amp;P$3&amp;"4:"&amp;P$3&amp;"81"))</f>
        <v>0</v>
      </c>
      <c r="Q99" s="14" cm="1">
        <f t="array" aca="1" ref="Q99" ca="1">MMULT($F98:$CE98,INDIRECT("Policy.New!"&amp;Q$3&amp;"4:"&amp;Q$3&amp;"81"))</f>
        <v>0</v>
      </c>
      <c r="R99" s="14" cm="1">
        <f t="array" aca="1" ref="R99" ca="1">MMULT($F98:$CE98,INDIRECT("Policy.New!"&amp;R$3&amp;"4:"&amp;R$3&amp;"81"))</f>
        <v>0</v>
      </c>
      <c r="S99" s="14" cm="1">
        <f t="array" aca="1" ref="S99" ca="1">MMULT($F98:$CE98,INDIRECT("Policy.New!"&amp;S$3&amp;"4:"&amp;S$3&amp;"81"))</f>
        <v>0</v>
      </c>
      <c r="T99" s="14" cm="1">
        <f t="array" aca="1" ref="T99" ca="1">MMULT($F98:$CE98,INDIRECT("Policy.New!"&amp;T$3&amp;"4:"&amp;T$3&amp;"81"))</f>
        <v>0</v>
      </c>
      <c r="U99" s="14" cm="1">
        <f t="array" aca="1" ref="U99" ca="1">MMULT($F98:$CE98,INDIRECT("Policy.New!"&amp;U$3&amp;"4:"&amp;U$3&amp;"81"))</f>
        <v>0</v>
      </c>
      <c r="V99" s="14" cm="1">
        <f t="array" aca="1" ref="V99" ca="1">MMULT($F98:$CE98,INDIRECT("Policy.New!"&amp;V$3&amp;"4:"&amp;V$3&amp;"81"))</f>
        <v>0</v>
      </c>
      <c r="W99" s="15">
        <f t="shared" ca="1" si="85"/>
        <v>0</v>
      </c>
      <c r="X99" s="14">
        <f t="shared" ca="1" si="86"/>
        <v>0</v>
      </c>
      <c r="Y99" s="14">
        <f t="shared" ca="1" si="87"/>
        <v>0</v>
      </c>
      <c r="Z99" s="14">
        <f t="shared" ca="1" si="88"/>
        <v>0</v>
      </c>
      <c r="AA99" s="14">
        <f t="shared" ca="1" si="89"/>
        <v>0</v>
      </c>
      <c r="AB99" s="14">
        <f t="shared" ca="1" si="90"/>
        <v>0</v>
      </c>
      <c r="AC99" s="14">
        <f t="shared" ca="1" si="91"/>
        <v>0</v>
      </c>
      <c r="AD99" s="14">
        <f t="shared" ca="1" si="92"/>
        <v>0</v>
      </c>
      <c r="AE99" s="14">
        <f t="shared" ca="1" si="93"/>
        <v>0</v>
      </c>
      <c r="AF99" s="14">
        <f t="shared" ca="1" si="94"/>
        <v>0</v>
      </c>
      <c r="AG99" s="14">
        <f t="shared" ca="1" si="95"/>
        <v>0</v>
      </c>
      <c r="AH99" s="14">
        <f t="shared" ca="1" si="96"/>
        <v>0</v>
      </c>
      <c r="AI99" s="14">
        <f t="shared" ca="1" si="97"/>
        <v>0</v>
      </c>
      <c r="AJ99" s="14">
        <f t="shared" ca="1" si="98"/>
        <v>0</v>
      </c>
      <c r="AK99" s="14">
        <f t="shared" ca="1" si="99"/>
        <v>0</v>
      </c>
      <c r="AL99" s="14">
        <f t="shared" ca="1" si="100"/>
        <v>0</v>
      </c>
      <c r="AM99" s="14">
        <f t="shared" ca="1" si="101"/>
        <v>0</v>
      </c>
      <c r="AN99" s="14">
        <f t="shared" ca="1" si="102"/>
        <v>0</v>
      </c>
      <c r="AO99" s="14">
        <f t="shared" ca="1" si="103"/>
        <v>0</v>
      </c>
      <c r="AP99" s="14">
        <f t="shared" ca="1" si="104"/>
        <v>0</v>
      </c>
      <c r="AQ99" s="14">
        <f t="shared" ca="1" si="105"/>
        <v>0</v>
      </c>
      <c r="AR99" s="14">
        <f t="shared" ca="1" si="106"/>
        <v>0</v>
      </c>
      <c r="AS99" s="14">
        <f t="shared" ca="1" si="107"/>
        <v>0</v>
      </c>
      <c r="AT99" s="26">
        <f t="shared" ca="1" si="108"/>
        <v>0</v>
      </c>
      <c r="AU99" s="14" cm="1">
        <f t="array" aca="1" ref="AU99" ca="1">MMULT($F98:$CE98,INDIRECT("Policy.New!"&amp;AU$3&amp;"4:"&amp;AU$3&amp;"81"))</f>
        <v>0</v>
      </c>
      <c r="AV99" s="26" cm="1">
        <f t="array" aca="1" ref="AV99" ca="1">MMULT($F98:$CE98,INDIRECT("Policy.New!"&amp;AV$3&amp;"4:"&amp;AV$3&amp;"81"))</f>
        <v>0</v>
      </c>
      <c r="AW99" s="164">
        <v>0</v>
      </c>
      <c r="AX99" s="164">
        <v>0</v>
      </c>
      <c r="AY99" s="164">
        <v>0</v>
      </c>
      <c r="AZ99" s="164">
        <v>0</v>
      </c>
      <c r="BA99" s="164">
        <f>INDEX(IRF.New!$D$7:$CN$374,MATCH('IRF AUX'!$E99,IRF.New!$C$7:$C$37,0),MATCH('IRF AUX'!$B99,IRF.New!$D$5:$CN$5,0))</f>
        <v>0</v>
      </c>
      <c r="BB99" s="164">
        <v>0</v>
      </c>
      <c r="BC99" s="164">
        <v>0</v>
      </c>
      <c r="BD99" s="164">
        <v>0</v>
      </c>
      <c r="BE99" s="164">
        <v>0</v>
      </c>
      <c r="BF99" s="164">
        <v>0</v>
      </c>
      <c r="BG99" s="164">
        <v>0</v>
      </c>
      <c r="BH99" s="164">
        <v>0</v>
      </c>
      <c r="BI99" s="164">
        <v>0</v>
      </c>
      <c r="BJ99" s="164">
        <v>0</v>
      </c>
      <c r="BK99" s="164">
        <v>0</v>
      </c>
      <c r="BL99" s="164">
        <v>0</v>
      </c>
      <c r="BM99" s="164">
        <v>0</v>
      </c>
      <c r="BN99" s="164">
        <v>0</v>
      </c>
      <c r="BO99" s="164">
        <v>0</v>
      </c>
      <c r="BP99" s="164">
        <v>0</v>
      </c>
      <c r="BQ99" s="164">
        <v>0</v>
      </c>
      <c r="BR99" s="164">
        <v>0</v>
      </c>
      <c r="BS99" s="164">
        <v>0</v>
      </c>
      <c r="BT99" s="164">
        <v>0</v>
      </c>
      <c r="BU99" s="164">
        <v>0</v>
      </c>
      <c r="BV99" s="164">
        <v>0</v>
      </c>
      <c r="BW99" s="164">
        <v>0</v>
      </c>
      <c r="BX99" s="164">
        <v>0</v>
      </c>
      <c r="BY99" s="164">
        <v>0</v>
      </c>
      <c r="BZ99" s="164">
        <v>0</v>
      </c>
      <c r="CA99" s="164">
        <v>0</v>
      </c>
      <c r="CB99" s="164">
        <v>0</v>
      </c>
      <c r="CC99" s="164">
        <v>0</v>
      </c>
      <c r="CD99" s="164">
        <v>0</v>
      </c>
      <c r="CE99" s="165">
        <v>0</v>
      </c>
      <c r="CF99" s="14" cm="1">
        <f t="array" aca="1" ref="CF99" ca="1">MMULT($F98:$CE98,INDIRECT("Policy.New!"&amp;CF$3&amp;"4:"&amp;CF$3&amp;"81"))</f>
        <v>0</v>
      </c>
      <c r="CG99" s="14" cm="1">
        <f t="array" aca="1" ref="CG99" ca="1">MMULT($F98:$CE98,INDIRECT("Policy.New!"&amp;CG$3&amp;"4:"&amp;CG$3&amp;"81"))</f>
        <v>0</v>
      </c>
      <c r="CH99" s="14" cm="1">
        <f t="array" aca="1" ref="CH99" ca="1">MMULT($F98:$CE98,INDIRECT("Policy.New!"&amp;CH$3&amp;"4:"&amp;CH$3&amp;"81"))</f>
        <v>0</v>
      </c>
      <c r="CI99" s="14" cm="1">
        <f t="array" aca="1" ref="CI99" ca="1">MMULT($F98:$CE98,INDIRECT("Policy.New!"&amp;CI$3&amp;"4:"&amp;CI$3&amp;"81"))</f>
        <v>0</v>
      </c>
      <c r="CJ99" s="14" cm="1">
        <f t="array" aca="1" ref="CJ99" ca="1">MMULT($F98:$CE98,INDIRECT("Policy.New!"&amp;CJ$3&amp;"4:"&amp;CJ$3&amp;"81"))</f>
        <v>0</v>
      </c>
      <c r="CK99" s="14" cm="1">
        <f t="array" aca="1" ref="CK99" ca="1">MMULT($F98:$CE98,INDIRECT("Policy.New!"&amp;CK$3&amp;"4:"&amp;CK$3&amp;"81"))</f>
        <v>0</v>
      </c>
      <c r="CL99" s="14" cm="1">
        <f t="array" aca="1" ref="CL99" ca="1">MMULT($F98:$CE98,INDIRECT("Policy.New!"&amp;CL$3&amp;"4:"&amp;CL$3&amp;"81"))</f>
        <v>0</v>
      </c>
      <c r="CM99" s="14" cm="1">
        <f t="array" aca="1" ref="CM99" ca="1">MMULT($F98:$CE98,INDIRECT("Policy.New!"&amp;CM$3&amp;"4:"&amp;CM$3&amp;"81"))</f>
        <v>0</v>
      </c>
      <c r="CN99" s="14" cm="1">
        <f t="array" aca="1" ref="CN99" ca="1">MMULT($F98:$CE98,INDIRECT("Policy.New!"&amp;CN$3&amp;"4:"&amp;CN$3&amp;"81"))</f>
        <v>0</v>
      </c>
      <c r="CO99" s="14" cm="1">
        <f t="array" aca="1" ref="CO99" ca="1">MMULT($F98:$CE98,INDIRECT("Policy.New!"&amp;CO$3&amp;"4:"&amp;CO$3&amp;"81"))</f>
        <v>0</v>
      </c>
      <c r="CP99" s="14" cm="1">
        <f t="array" aca="1" ref="CP99" ca="1">MMULT($F98:$CE98,INDIRECT("Policy.New!"&amp;CP$3&amp;"4:"&amp;CP$3&amp;"81"))</f>
        <v>0</v>
      </c>
      <c r="CS99" s="14">
        <f t="shared" ca="1" si="78"/>
        <v>0</v>
      </c>
      <c r="CT99" s="14">
        <f t="shared" ca="1" si="82"/>
        <v>0</v>
      </c>
      <c r="CU99" s="14">
        <f t="shared" ca="1" si="79"/>
        <v>0</v>
      </c>
      <c r="CV99" s="14">
        <f t="shared" ca="1" si="83"/>
        <v>0</v>
      </c>
      <c r="CW99" s="14">
        <f t="shared" ca="1" si="80"/>
        <v>0</v>
      </c>
      <c r="CX99" s="14">
        <f t="shared" ca="1" si="81"/>
        <v>0</v>
      </c>
    </row>
    <row r="100" spans="2:102" x14ac:dyDescent="0.25">
      <c r="B100" s="151" t="str">
        <f t="shared" si="77"/>
        <v>eps_pi_lsa</v>
      </c>
      <c r="C100" s="151" t="str">
        <f t="shared" si="76"/>
        <v>eps_pi_lsa_17</v>
      </c>
      <c r="D100" s="9">
        <f t="shared" si="74"/>
        <v>100</v>
      </c>
      <c r="E100" s="9">
        <f t="shared" si="84"/>
        <v>17</v>
      </c>
      <c r="F100" s="10" cm="1">
        <f t="array" aca="1" ref="F100" ca="1">MMULT($F99:$CE99,INDIRECT("Policy.New!"&amp;F$3&amp;"4:"&amp;F$3&amp;"81"))</f>
        <v>0</v>
      </c>
      <c r="G100" s="10" cm="1">
        <f t="array" aca="1" ref="G100" ca="1">MMULT($F99:$CE99,INDIRECT("Policy.New!"&amp;G$3&amp;"4:"&amp;G$3&amp;"81"))</f>
        <v>0</v>
      </c>
      <c r="H100" s="10" cm="1">
        <f t="array" aca="1" ref="H100" ca="1">MMULT($F99:$CE99,INDIRECT("Policy.New!"&amp;H$3&amp;"4:"&amp;H$3&amp;"81"))</f>
        <v>0</v>
      </c>
      <c r="I100" s="10" cm="1">
        <f t="array" aca="1" ref="I100" ca="1">MMULT($F99:$CE99,INDIRECT("Policy.New!"&amp;I$3&amp;"4:"&amp;I$3&amp;"81"))</f>
        <v>0</v>
      </c>
      <c r="J100" s="10" cm="1">
        <f t="array" aca="1" ref="J100" ca="1">MMULT($F99:$CE99,INDIRECT("Policy.New!"&amp;J$3&amp;"4:"&amp;J$3&amp;"81"))</f>
        <v>0</v>
      </c>
      <c r="K100" s="10" cm="1">
        <f t="array" aca="1" ref="K100" ca="1">MMULT($F99:$CE99,INDIRECT("Policy.New!"&amp;K$3&amp;"4:"&amp;K$3&amp;"81"))</f>
        <v>0</v>
      </c>
      <c r="L100" s="10" cm="1">
        <f t="array" aca="1" ref="L100" ca="1">MMULT($F99:$CE99,INDIRECT("Policy.New!"&amp;L$3&amp;"4:"&amp;L$3&amp;"81"))</f>
        <v>0</v>
      </c>
      <c r="M100" s="10" cm="1">
        <f t="array" aca="1" ref="M100" ca="1">MMULT($F99:$CE99,INDIRECT("Policy.New!"&amp;M$3&amp;"4:"&amp;M$3&amp;"81"))</f>
        <v>0</v>
      </c>
      <c r="N100" s="10" cm="1">
        <f t="array" aca="1" ref="N100" ca="1">MMULT($F99:$CE99,INDIRECT("Policy.New!"&amp;N$3&amp;"4:"&amp;N$3&amp;"81"))</f>
        <v>0</v>
      </c>
      <c r="O100" s="10" cm="1">
        <f t="array" aca="1" ref="O100" ca="1">MMULT($F99:$CE99,INDIRECT("Policy.New!"&amp;O$3&amp;"4:"&amp;O$3&amp;"81"))</f>
        <v>0</v>
      </c>
      <c r="P100" s="10" cm="1">
        <f t="array" aca="1" ref="P100" ca="1">MMULT($F99:$CE99,INDIRECT("Policy.New!"&amp;P$3&amp;"4:"&amp;P$3&amp;"81"))</f>
        <v>0</v>
      </c>
      <c r="Q100" s="10" cm="1">
        <f t="array" aca="1" ref="Q100" ca="1">MMULT($F99:$CE99,INDIRECT("Policy.New!"&amp;Q$3&amp;"4:"&amp;Q$3&amp;"81"))</f>
        <v>0</v>
      </c>
      <c r="R100" s="10" cm="1">
        <f t="array" aca="1" ref="R100" ca="1">MMULT($F99:$CE99,INDIRECT("Policy.New!"&amp;R$3&amp;"4:"&amp;R$3&amp;"81"))</f>
        <v>0</v>
      </c>
      <c r="S100" s="10" cm="1">
        <f t="array" aca="1" ref="S100" ca="1">MMULT($F99:$CE99,INDIRECT("Policy.New!"&amp;S$3&amp;"4:"&amp;S$3&amp;"81"))</f>
        <v>0</v>
      </c>
      <c r="T100" s="10" cm="1">
        <f t="array" aca="1" ref="T100" ca="1">MMULT($F99:$CE99,INDIRECT("Policy.New!"&amp;T$3&amp;"4:"&amp;T$3&amp;"81"))</f>
        <v>0</v>
      </c>
      <c r="U100" s="10" cm="1">
        <f t="array" aca="1" ref="U100" ca="1">MMULT($F99:$CE99,INDIRECT("Policy.New!"&amp;U$3&amp;"4:"&amp;U$3&amp;"81"))</f>
        <v>0</v>
      </c>
      <c r="V100" s="10" cm="1">
        <f t="array" aca="1" ref="V100" ca="1">MMULT($F99:$CE99,INDIRECT("Policy.New!"&amp;V$3&amp;"4:"&amp;V$3&amp;"81"))</f>
        <v>0</v>
      </c>
      <c r="W100" s="11">
        <f t="shared" ca="1" si="85"/>
        <v>0</v>
      </c>
      <c r="X100" s="10">
        <f t="shared" ca="1" si="86"/>
        <v>0</v>
      </c>
      <c r="Y100" s="10">
        <f t="shared" ca="1" si="87"/>
        <v>0</v>
      </c>
      <c r="Z100" s="10">
        <f t="shared" ca="1" si="88"/>
        <v>0</v>
      </c>
      <c r="AA100" s="10">
        <f t="shared" ca="1" si="89"/>
        <v>0</v>
      </c>
      <c r="AB100" s="10">
        <f t="shared" ca="1" si="90"/>
        <v>0</v>
      </c>
      <c r="AC100" s="10">
        <f t="shared" ca="1" si="91"/>
        <v>0</v>
      </c>
      <c r="AD100" s="10">
        <f t="shared" ca="1" si="92"/>
        <v>0</v>
      </c>
      <c r="AE100" s="10">
        <f t="shared" ca="1" si="93"/>
        <v>0</v>
      </c>
      <c r="AF100" s="10">
        <f t="shared" ca="1" si="94"/>
        <v>0</v>
      </c>
      <c r="AG100" s="10">
        <f t="shared" ca="1" si="95"/>
        <v>0</v>
      </c>
      <c r="AH100" s="10">
        <f t="shared" ca="1" si="96"/>
        <v>0</v>
      </c>
      <c r="AI100" s="10">
        <f t="shared" ca="1" si="97"/>
        <v>0</v>
      </c>
      <c r="AJ100" s="10">
        <f t="shared" ca="1" si="98"/>
        <v>0</v>
      </c>
      <c r="AK100" s="10">
        <f t="shared" ca="1" si="99"/>
        <v>0</v>
      </c>
      <c r="AL100" s="10">
        <f t="shared" ca="1" si="100"/>
        <v>0</v>
      </c>
      <c r="AM100" s="10">
        <f t="shared" ca="1" si="101"/>
        <v>0</v>
      </c>
      <c r="AN100" s="10">
        <f t="shared" ca="1" si="102"/>
        <v>0</v>
      </c>
      <c r="AO100" s="10">
        <f t="shared" ca="1" si="103"/>
        <v>0</v>
      </c>
      <c r="AP100" s="10">
        <f t="shared" ca="1" si="104"/>
        <v>0</v>
      </c>
      <c r="AQ100" s="10">
        <f t="shared" ca="1" si="105"/>
        <v>0</v>
      </c>
      <c r="AR100" s="10">
        <f t="shared" ca="1" si="106"/>
        <v>0</v>
      </c>
      <c r="AS100" s="10">
        <f t="shared" ca="1" si="107"/>
        <v>0</v>
      </c>
      <c r="AT100" s="24">
        <f t="shared" ca="1" si="108"/>
        <v>0</v>
      </c>
      <c r="AU100" s="10" cm="1">
        <f t="array" aca="1" ref="AU100" ca="1">MMULT($F99:$CE99,INDIRECT("Policy.New!"&amp;AU$3&amp;"4:"&amp;AU$3&amp;"81"))</f>
        <v>0</v>
      </c>
      <c r="AV100" s="24" cm="1">
        <f t="array" aca="1" ref="AV100" ca="1">MMULT($F99:$CE99,INDIRECT("Policy.New!"&amp;AV$3&amp;"4:"&amp;AV$3&amp;"81"))</f>
        <v>0</v>
      </c>
      <c r="AW100" s="160">
        <v>0</v>
      </c>
      <c r="AX100" s="160">
        <v>0</v>
      </c>
      <c r="AY100" s="160">
        <v>0</v>
      </c>
      <c r="AZ100" s="160">
        <v>0</v>
      </c>
      <c r="BA100" s="160">
        <f>INDEX(IRF.New!$D$7:$CN$374,MATCH('IRF AUX'!$E100,IRF.New!$C$7:$C$37,0),MATCH('IRF AUX'!$B100,IRF.New!$D$5:$CN$5,0))</f>
        <v>0</v>
      </c>
      <c r="BB100" s="160">
        <v>0</v>
      </c>
      <c r="BC100" s="160">
        <v>0</v>
      </c>
      <c r="BD100" s="160">
        <v>0</v>
      </c>
      <c r="BE100" s="160">
        <v>0</v>
      </c>
      <c r="BF100" s="160">
        <v>0</v>
      </c>
      <c r="BG100" s="160">
        <v>0</v>
      </c>
      <c r="BH100" s="160">
        <v>0</v>
      </c>
      <c r="BI100" s="160">
        <v>0</v>
      </c>
      <c r="BJ100" s="160">
        <v>0</v>
      </c>
      <c r="BK100" s="160">
        <v>0</v>
      </c>
      <c r="BL100" s="160">
        <v>0</v>
      </c>
      <c r="BM100" s="160">
        <v>0</v>
      </c>
      <c r="BN100" s="160">
        <v>0</v>
      </c>
      <c r="BO100" s="160">
        <v>0</v>
      </c>
      <c r="BP100" s="160">
        <v>0</v>
      </c>
      <c r="BQ100" s="160">
        <v>0</v>
      </c>
      <c r="BR100" s="160">
        <v>0</v>
      </c>
      <c r="BS100" s="160">
        <v>0</v>
      </c>
      <c r="BT100" s="160">
        <v>0</v>
      </c>
      <c r="BU100" s="160">
        <v>0</v>
      </c>
      <c r="BV100" s="160">
        <v>0</v>
      </c>
      <c r="BW100" s="160">
        <v>0</v>
      </c>
      <c r="BX100" s="160">
        <v>0</v>
      </c>
      <c r="BY100" s="160">
        <v>0</v>
      </c>
      <c r="BZ100" s="160">
        <v>0</v>
      </c>
      <c r="CA100" s="160">
        <v>0</v>
      </c>
      <c r="CB100" s="160">
        <v>0</v>
      </c>
      <c r="CC100" s="160">
        <v>0</v>
      </c>
      <c r="CD100" s="160">
        <v>0</v>
      </c>
      <c r="CE100" s="162">
        <v>0</v>
      </c>
      <c r="CF100" s="10" cm="1">
        <f t="array" aca="1" ref="CF100" ca="1">MMULT($F99:$CE99,INDIRECT("Policy.New!"&amp;CF$3&amp;"4:"&amp;CF$3&amp;"81"))</f>
        <v>0</v>
      </c>
      <c r="CG100" s="10" cm="1">
        <f t="array" aca="1" ref="CG100" ca="1">MMULT($F99:$CE99,INDIRECT("Policy.New!"&amp;CG$3&amp;"4:"&amp;CG$3&amp;"81"))</f>
        <v>0</v>
      </c>
      <c r="CH100" s="10" cm="1">
        <f t="array" aca="1" ref="CH100" ca="1">MMULT($F99:$CE99,INDIRECT("Policy.New!"&amp;CH$3&amp;"4:"&amp;CH$3&amp;"81"))</f>
        <v>0</v>
      </c>
      <c r="CI100" s="10" cm="1">
        <f t="array" aca="1" ref="CI100" ca="1">MMULT($F99:$CE99,INDIRECT("Policy.New!"&amp;CI$3&amp;"4:"&amp;CI$3&amp;"81"))</f>
        <v>0</v>
      </c>
      <c r="CJ100" s="10" cm="1">
        <f t="array" aca="1" ref="CJ100" ca="1">MMULT($F99:$CE99,INDIRECT("Policy.New!"&amp;CJ$3&amp;"4:"&amp;CJ$3&amp;"81"))</f>
        <v>0</v>
      </c>
      <c r="CK100" s="10" cm="1">
        <f t="array" aca="1" ref="CK100" ca="1">MMULT($F99:$CE99,INDIRECT("Policy.New!"&amp;CK$3&amp;"4:"&amp;CK$3&amp;"81"))</f>
        <v>0</v>
      </c>
      <c r="CL100" s="10" cm="1">
        <f t="array" aca="1" ref="CL100" ca="1">MMULT($F99:$CE99,INDIRECT("Policy.New!"&amp;CL$3&amp;"4:"&amp;CL$3&amp;"81"))</f>
        <v>0</v>
      </c>
      <c r="CM100" s="10" cm="1">
        <f t="array" aca="1" ref="CM100" ca="1">MMULT($F99:$CE99,INDIRECT("Policy.New!"&amp;CM$3&amp;"4:"&amp;CM$3&amp;"81"))</f>
        <v>0</v>
      </c>
      <c r="CN100" s="10" cm="1">
        <f t="array" aca="1" ref="CN100" ca="1">MMULT($F99:$CE99,INDIRECT("Policy.New!"&amp;CN$3&amp;"4:"&amp;CN$3&amp;"81"))</f>
        <v>0</v>
      </c>
      <c r="CO100" s="10" cm="1">
        <f t="array" aca="1" ref="CO100" ca="1">MMULT($F99:$CE99,INDIRECT("Policy.New!"&amp;CO$3&amp;"4:"&amp;CO$3&amp;"81"))</f>
        <v>0</v>
      </c>
      <c r="CP100" s="10" cm="1">
        <f t="array" aca="1" ref="CP100" ca="1">MMULT($F99:$CE99,INDIRECT("Policy.New!"&amp;CP$3&amp;"4:"&amp;CP$3&amp;"81"))</f>
        <v>0</v>
      </c>
      <c r="CS100" s="10">
        <f t="shared" ca="1" si="78"/>
        <v>0</v>
      </c>
      <c r="CT100" s="10">
        <f t="shared" ca="1" si="82"/>
        <v>0</v>
      </c>
      <c r="CU100" s="10">
        <f t="shared" ca="1" si="79"/>
        <v>0</v>
      </c>
      <c r="CV100" s="10">
        <f t="shared" ca="1" si="83"/>
        <v>0</v>
      </c>
      <c r="CW100" s="10">
        <f t="shared" ca="1" si="80"/>
        <v>0</v>
      </c>
      <c r="CX100" s="10">
        <f t="shared" ca="1" si="81"/>
        <v>0</v>
      </c>
    </row>
    <row r="101" spans="2:102" x14ac:dyDescent="0.25">
      <c r="B101" s="152" t="str">
        <f t="shared" si="77"/>
        <v>eps_pi_lsa</v>
      </c>
      <c r="C101" s="152" t="str">
        <f t="shared" si="76"/>
        <v>eps_pi_lsa_18</v>
      </c>
      <c r="D101" s="12">
        <f t="shared" si="74"/>
        <v>101</v>
      </c>
      <c r="E101" s="12">
        <f t="shared" si="84"/>
        <v>18</v>
      </c>
      <c r="F101" s="1" cm="1">
        <f t="array" aca="1" ref="F101" ca="1">MMULT($F100:$CE100,INDIRECT("Policy.New!"&amp;F$3&amp;"4:"&amp;F$3&amp;"81"))</f>
        <v>0</v>
      </c>
      <c r="G101" s="1" cm="1">
        <f t="array" aca="1" ref="G101" ca="1">MMULT($F100:$CE100,INDIRECT("Policy.New!"&amp;G$3&amp;"4:"&amp;G$3&amp;"81"))</f>
        <v>0</v>
      </c>
      <c r="H101" s="1" cm="1">
        <f t="array" aca="1" ref="H101" ca="1">MMULT($F100:$CE100,INDIRECT("Policy.New!"&amp;H$3&amp;"4:"&amp;H$3&amp;"81"))</f>
        <v>0</v>
      </c>
      <c r="I101" s="1" cm="1">
        <f t="array" aca="1" ref="I101" ca="1">MMULT($F100:$CE100,INDIRECT("Policy.New!"&amp;I$3&amp;"4:"&amp;I$3&amp;"81"))</f>
        <v>0</v>
      </c>
      <c r="J101" s="1" cm="1">
        <f t="array" aca="1" ref="J101" ca="1">MMULT($F100:$CE100,INDIRECT("Policy.New!"&amp;J$3&amp;"4:"&amp;J$3&amp;"81"))</f>
        <v>0</v>
      </c>
      <c r="K101" s="1" cm="1">
        <f t="array" aca="1" ref="K101" ca="1">MMULT($F100:$CE100,INDIRECT("Policy.New!"&amp;K$3&amp;"4:"&amp;K$3&amp;"81"))</f>
        <v>0</v>
      </c>
      <c r="L101" s="1" cm="1">
        <f t="array" aca="1" ref="L101" ca="1">MMULT($F100:$CE100,INDIRECT("Policy.New!"&amp;L$3&amp;"4:"&amp;L$3&amp;"81"))</f>
        <v>0</v>
      </c>
      <c r="M101" s="1" cm="1">
        <f t="array" aca="1" ref="M101" ca="1">MMULT($F100:$CE100,INDIRECT("Policy.New!"&amp;M$3&amp;"4:"&amp;M$3&amp;"81"))</f>
        <v>0</v>
      </c>
      <c r="N101" s="1" cm="1">
        <f t="array" aca="1" ref="N101" ca="1">MMULT($F100:$CE100,INDIRECT("Policy.New!"&amp;N$3&amp;"4:"&amp;N$3&amp;"81"))</f>
        <v>0</v>
      </c>
      <c r="O101" s="1" cm="1">
        <f t="array" aca="1" ref="O101" ca="1">MMULT($F100:$CE100,INDIRECT("Policy.New!"&amp;O$3&amp;"4:"&amp;O$3&amp;"81"))</f>
        <v>0</v>
      </c>
      <c r="P101" s="1" cm="1">
        <f t="array" aca="1" ref="P101" ca="1">MMULT($F100:$CE100,INDIRECT("Policy.New!"&amp;P$3&amp;"4:"&amp;P$3&amp;"81"))</f>
        <v>0</v>
      </c>
      <c r="Q101" s="1" cm="1">
        <f t="array" aca="1" ref="Q101" ca="1">MMULT($F100:$CE100,INDIRECT("Policy.New!"&amp;Q$3&amp;"4:"&amp;Q$3&amp;"81"))</f>
        <v>0</v>
      </c>
      <c r="R101" s="1" cm="1">
        <f t="array" aca="1" ref="R101" ca="1">MMULT($F100:$CE100,INDIRECT("Policy.New!"&amp;R$3&amp;"4:"&amp;R$3&amp;"81"))</f>
        <v>0</v>
      </c>
      <c r="S101" s="1" cm="1">
        <f t="array" aca="1" ref="S101" ca="1">MMULT($F100:$CE100,INDIRECT("Policy.New!"&amp;S$3&amp;"4:"&amp;S$3&amp;"81"))</f>
        <v>0</v>
      </c>
      <c r="T101" s="1" cm="1">
        <f t="array" aca="1" ref="T101" ca="1">MMULT($F100:$CE100,INDIRECT("Policy.New!"&amp;T$3&amp;"4:"&amp;T$3&amp;"81"))</f>
        <v>0</v>
      </c>
      <c r="U101" s="1" cm="1">
        <f t="array" aca="1" ref="U101" ca="1">MMULT($F100:$CE100,INDIRECT("Policy.New!"&amp;U$3&amp;"4:"&amp;U$3&amp;"81"))</f>
        <v>0</v>
      </c>
      <c r="V101" s="1" cm="1">
        <f t="array" aca="1" ref="V101" ca="1">MMULT($F100:$CE100,INDIRECT("Policy.New!"&amp;V$3&amp;"4:"&amp;V$3&amp;"81"))</f>
        <v>0</v>
      </c>
      <c r="W101" s="5">
        <f t="shared" ca="1" si="85"/>
        <v>0</v>
      </c>
      <c r="X101" s="1">
        <f t="shared" ca="1" si="86"/>
        <v>0</v>
      </c>
      <c r="Y101" s="1">
        <f t="shared" ca="1" si="87"/>
        <v>0</v>
      </c>
      <c r="Z101" s="1">
        <f t="shared" ca="1" si="88"/>
        <v>0</v>
      </c>
      <c r="AA101" s="1">
        <f t="shared" ca="1" si="89"/>
        <v>0</v>
      </c>
      <c r="AB101" s="1">
        <f t="shared" ca="1" si="90"/>
        <v>0</v>
      </c>
      <c r="AC101" s="1">
        <f t="shared" ca="1" si="91"/>
        <v>0</v>
      </c>
      <c r="AD101" s="1">
        <f t="shared" ca="1" si="92"/>
        <v>0</v>
      </c>
      <c r="AE101" s="1">
        <f t="shared" ca="1" si="93"/>
        <v>0</v>
      </c>
      <c r="AF101" s="1">
        <f t="shared" ca="1" si="94"/>
        <v>0</v>
      </c>
      <c r="AG101" s="1">
        <f t="shared" ca="1" si="95"/>
        <v>0</v>
      </c>
      <c r="AH101" s="1">
        <f t="shared" ca="1" si="96"/>
        <v>0</v>
      </c>
      <c r="AI101" s="1">
        <f t="shared" ca="1" si="97"/>
        <v>0</v>
      </c>
      <c r="AJ101" s="1">
        <f t="shared" ca="1" si="98"/>
        <v>0</v>
      </c>
      <c r="AK101" s="1">
        <f t="shared" ca="1" si="99"/>
        <v>0</v>
      </c>
      <c r="AL101" s="1">
        <f t="shared" ca="1" si="100"/>
        <v>0</v>
      </c>
      <c r="AM101" s="1">
        <f t="shared" ca="1" si="101"/>
        <v>0</v>
      </c>
      <c r="AN101" s="1">
        <f t="shared" ca="1" si="102"/>
        <v>0</v>
      </c>
      <c r="AO101" s="1">
        <f t="shared" ca="1" si="103"/>
        <v>0</v>
      </c>
      <c r="AP101" s="1">
        <f t="shared" ca="1" si="104"/>
        <v>0</v>
      </c>
      <c r="AQ101" s="1">
        <f t="shared" ca="1" si="105"/>
        <v>0</v>
      </c>
      <c r="AR101" s="1">
        <f t="shared" ca="1" si="106"/>
        <v>0</v>
      </c>
      <c r="AS101" s="1">
        <f t="shared" ca="1" si="107"/>
        <v>0</v>
      </c>
      <c r="AT101" s="25">
        <f t="shared" ca="1" si="108"/>
        <v>0</v>
      </c>
      <c r="AU101" s="1" cm="1">
        <f t="array" aca="1" ref="AU101" ca="1">MMULT($F100:$CE100,INDIRECT("Policy.New!"&amp;AU$3&amp;"4:"&amp;AU$3&amp;"81"))</f>
        <v>0</v>
      </c>
      <c r="AV101" s="25" cm="1">
        <f t="array" aca="1" ref="AV101" ca="1">MMULT($F100:$CE100,INDIRECT("Policy.New!"&amp;AV$3&amp;"4:"&amp;AV$3&amp;"81"))</f>
        <v>0</v>
      </c>
      <c r="AW101" s="161">
        <v>0</v>
      </c>
      <c r="AX101" s="161">
        <v>0</v>
      </c>
      <c r="AY101" s="161">
        <v>0</v>
      </c>
      <c r="AZ101" s="161">
        <v>0</v>
      </c>
      <c r="BA101" s="161">
        <f>INDEX(IRF.New!$D$7:$CN$374,MATCH('IRF AUX'!$E101,IRF.New!$C$7:$C$37,0),MATCH('IRF AUX'!$B101,IRF.New!$D$5:$CN$5,0))</f>
        <v>0</v>
      </c>
      <c r="BB101" s="161">
        <v>0</v>
      </c>
      <c r="BC101" s="161">
        <v>0</v>
      </c>
      <c r="BD101" s="161">
        <v>0</v>
      </c>
      <c r="BE101" s="161">
        <v>0</v>
      </c>
      <c r="BF101" s="161">
        <v>0</v>
      </c>
      <c r="BG101" s="161">
        <v>0</v>
      </c>
      <c r="BH101" s="161">
        <v>0</v>
      </c>
      <c r="BI101" s="161">
        <v>0</v>
      </c>
      <c r="BJ101" s="161">
        <v>0</v>
      </c>
      <c r="BK101" s="161">
        <v>0</v>
      </c>
      <c r="BL101" s="161">
        <v>0</v>
      </c>
      <c r="BM101" s="161">
        <v>0</v>
      </c>
      <c r="BN101" s="161">
        <v>0</v>
      </c>
      <c r="BO101" s="161">
        <v>0</v>
      </c>
      <c r="BP101" s="161">
        <v>0</v>
      </c>
      <c r="BQ101" s="161">
        <v>0</v>
      </c>
      <c r="BR101" s="161">
        <v>0</v>
      </c>
      <c r="BS101" s="161">
        <v>0</v>
      </c>
      <c r="BT101" s="161">
        <v>0</v>
      </c>
      <c r="BU101" s="161">
        <v>0</v>
      </c>
      <c r="BV101" s="161">
        <v>0</v>
      </c>
      <c r="BW101" s="161">
        <v>0</v>
      </c>
      <c r="BX101" s="161">
        <v>0</v>
      </c>
      <c r="BY101" s="161">
        <v>0</v>
      </c>
      <c r="BZ101" s="161">
        <v>0</v>
      </c>
      <c r="CA101" s="161">
        <v>0</v>
      </c>
      <c r="CB101" s="161">
        <v>0</v>
      </c>
      <c r="CC101" s="161">
        <v>0</v>
      </c>
      <c r="CD101" s="161">
        <v>0</v>
      </c>
      <c r="CE101" s="163">
        <v>0</v>
      </c>
      <c r="CF101" s="1" cm="1">
        <f t="array" aca="1" ref="CF101" ca="1">MMULT($F100:$CE100,INDIRECT("Policy.New!"&amp;CF$3&amp;"4:"&amp;CF$3&amp;"81"))</f>
        <v>0</v>
      </c>
      <c r="CG101" s="1" cm="1">
        <f t="array" aca="1" ref="CG101" ca="1">MMULT($F100:$CE100,INDIRECT("Policy.New!"&amp;CG$3&amp;"4:"&amp;CG$3&amp;"81"))</f>
        <v>0</v>
      </c>
      <c r="CH101" s="1" cm="1">
        <f t="array" aca="1" ref="CH101" ca="1">MMULT($F100:$CE100,INDIRECT("Policy.New!"&amp;CH$3&amp;"4:"&amp;CH$3&amp;"81"))</f>
        <v>0</v>
      </c>
      <c r="CI101" s="1" cm="1">
        <f t="array" aca="1" ref="CI101" ca="1">MMULT($F100:$CE100,INDIRECT("Policy.New!"&amp;CI$3&amp;"4:"&amp;CI$3&amp;"81"))</f>
        <v>0</v>
      </c>
      <c r="CJ101" s="1" cm="1">
        <f t="array" aca="1" ref="CJ101" ca="1">MMULT($F100:$CE100,INDIRECT("Policy.New!"&amp;CJ$3&amp;"4:"&amp;CJ$3&amp;"81"))</f>
        <v>0</v>
      </c>
      <c r="CK101" s="1" cm="1">
        <f t="array" aca="1" ref="CK101" ca="1">MMULT($F100:$CE100,INDIRECT("Policy.New!"&amp;CK$3&amp;"4:"&amp;CK$3&amp;"81"))</f>
        <v>0</v>
      </c>
      <c r="CL101" s="1" cm="1">
        <f t="array" aca="1" ref="CL101" ca="1">MMULT($F100:$CE100,INDIRECT("Policy.New!"&amp;CL$3&amp;"4:"&amp;CL$3&amp;"81"))</f>
        <v>0</v>
      </c>
      <c r="CM101" s="1" cm="1">
        <f t="array" aca="1" ref="CM101" ca="1">MMULT($F100:$CE100,INDIRECT("Policy.New!"&amp;CM$3&amp;"4:"&amp;CM$3&amp;"81"))</f>
        <v>0</v>
      </c>
      <c r="CN101" s="1" cm="1">
        <f t="array" aca="1" ref="CN101" ca="1">MMULT($F100:$CE100,INDIRECT("Policy.New!"&amp;CN$3&amp;"4:"&amp;CN$3&amp;"81"))</f>
        <v>0</v>
      </c>
      <c r="CO101" s="1" cm="1">
        <f t="array" aca="1" ref="CO101" ca="1">MMULT($F100:$CE100,INDIRECT("Policy.New!"&amp;CO$3&amp;"4:"&amp;CO$3&amp;"81"))</f>
        <v>0</v>
      </c>
      <c r="CP101" s="1" cm="1">
        <f t="array" aca="1" ref="CP101" ca="1">MMULT($F100:$CE100,INDIRECT("Policy.New!"&amp;CP$3&amp;"4:"&amp;CP$3&amp;"81"))</f>
        <v>0</v>
      </c>
      <c r="CS101" s="1">
        <f t="shared" ca="1" si="78"/>
        <v>0</v>
      </c>
      <c r="CT101" s="1">
        <f t="shared" ca="1" si="82"/>
        <v>0</v>
      </c>
      <c r="CU101" s="1">
        <f t="shared" ca="1" si="79"/>
        <v>0</v>
      </c>
      <c r="CV101" s="1">
        <f t="shared" ca="1" si="83"/>
        <v>0</v>
      </c>
      <c r="CW101" s="1">
        <f t="shared" ca="1" si="80"/>
        <v>0</v>
      </c>
      <c r="CX101" s="1">
        <f t="shared" ca="1" si="81"/>
        <v>0</v>
      </c>
    </row>
    <row r="102" spans="2:102" x14ac:dyDescent="0.25">
      <c r="B102" s="152" t="str">
        <f t="shared" si="77"/>
        <v>eps_pi_lsa</v>
      </c>
      <c r="C102" s="152" t="str">
        <f t="shared" si="76"/>
        <v>eps_pi_lsa_19</v>
      </c>
      <c r="D102" s="12">
        <f t="shared" si="74"/>
        <v>102</v>
      </c>
      <c r="E102" s="12">
        <f t="shared" si="84"/>
        <v>19</v>
      </c>
      <c r="F102" s="1" cm="1">
        <f t="array" aca="1" ref="F102" ca="1">MMULT($F101:$CE101,INDIRECT("Policy.New!"&amp;F$3&amp;"4:"&amp;F$3&amp;"81"))</f>
        <v>0</v>
      </c>
      <c r="G102" s="1" cm="1">
        <f t="array" aca="1" ref="G102" ca="1">MMULT($F101:$CE101,INDIRECT("Policy.New!"&amp;G$3&amp;"4:"&amp;G$3&amp;"81"))</f>
        <v>0</v>
      </c>
      <c r="H102" s="1" cm="1">
        <f t="array" aca="1" ref="H102" ca="1">MMULT($F101:$CE101,INDIRECT("Policy.New!"&amp;H$3&amp;"4:"&amp;H$3&amp;"81"))</f>
        <v>0</v>
      </c>
      <c r="I102" s="1" cm="1">
        <f t="array" aca="1" ref="I102" ca="1">MMULT($F101:$CE101,INDIRECT("Policy.New!"&amp;I$3&amp;"4:"&amp;I$3&amp;"81"))</f>
        <v>0</v>
      </c>
      <c r="J102" s="1" cm="1">
        <f t="array" aca="1" ref="J102" ca="1">MMULT($F101:$CE101,INDIRECT("Policy.New!"&amp;J$3&amp;"4:"&amp;J$3&amp;"81"))</f>
        <v>0</v>
      </c>
      <c r="K102" s="1" cm="1">
        <f t="array" aca="1" ref="K102" ca="1">MMULT($F101:$CE101,INDIRECT("Policy.New!"&amp;K$3&amp;"4:"&amp;K$3&amp;"81"))</f>
        <v>0</v>
      </c>
      <c r="L102" s="1" cm="1">
        <f t="array" aca="1" ref="L102" ca="1">MMULT($F101:$CE101,INDIRECT("Policy.New!"&amp;L$3&amp;"4:"&amp;L$3&amp;"81"))</f>
        <v>0</v>
      </c>
      <c r="M102" s="1" cm="1">
        <f t="array" aca="1" ref="M102" ca="1">MMULT($F101:$CE101,INDIRECT("Policy.New!"&amp;M$3&amp;"4:"&amp;M$3&amp;"81"))</f>
        <v>0</v>
      </c>
      <c r="N102" s="1" cm="1">
        <f t="array" aca="1" ref="N102" ca="1">MMULT($F101:$CE101,INDIRECT("Policy.New!"&amp;N$3&amp;"4:"&amp;N$3&amp;"81"))</f>
        <v>0</v>
      </c>
      <c r="O102" s="1" cm="1">
        <f t="array" aca="1" ref="O102" ca="1">MMULT($F101:$CE101,INDIRECT("Policy.New!"&amp;O$3&amp;"4:"&amp;O$3&amp;"81"))</f>
        <v>0</v>
      </c>
      <c r="P102" s="1" cm="1">
        <f t="array" aca="1" ref="P102" ca="1">MMULT($F101:$CE101,INDIRECT("Policy.New!"&amp;P$3&amp;"4:"&amp;P$3&amp;"81"))</f>
        <v>0</v>
      </c>
      <c r="Q102" s="1" cm="1">
        <f t="array" aca="1" ref="Q102" ca="1">MMULT($F101:$CE101,INDIRECT("Policy.New!"&amp;Q$3&amp;"4:"&amp;Q$3&amp;"81"))</f>
        <v>0</v>
      </c>
      <c r="R102" s="1" cm="1">
        <f t="array" aca="1" ref="R102" ca="1">MMULT($F101:$CE101,INDIRECT("Policy.New!"&amp;R$3&amp;"4:"&amp;R$3&amp;"81"))</f>
        <v>0</v>
      </c>
      <c r="S102" s="1" cm="1">
        <f t="array" aca="1" ref="S102" ca="1">MMULT($F101:$CE101,INDIRECT("Policy.New!"&amp;S$3&amp;"4:"&amp;S$3&amp;"81"))</f>
        <v>0</v>
      </c>
      <c r="T102" s="1" cm="1">
        <f t="array" aca="1" ref="T102" ca="1">MMULT($F101:$CE101,INDIRECT("Policy.New!"&amp;T$3&amp;"4:"&amp;T$3&amp;"81"))</f>
        <v>0</v>
      </c>
      <c r="U102" s="1" cm="1">
        <f t="array" aca="1" ref="U102" ca="1">MMULT($F101:$CE101,INDIRECT("Policy.New!"&amp;U$3&amp;"4:"&amp;U$3&amp;"81"))</f>
        <v>0</v>
      </c>
      <c r="V102" s="1" cm="1">
        <f t="array" aca="1" ref="V102" ca="1">MMULT($F101:$CE101,INDIRECT("Policy.New!"&amp;V$3&amp;"4:"&amp;V$3&amp;"81"))</f>
        <v>0</v>
      </c>
      <c r="W102" s="5">
        <f t="shared" ca="1" si="85"/>
        <v>0</v>
      </c>
      <c r="X102" s="1">
        <f t="shared" ca="1" si="86"/>
        <v>0</v>
      </c>
      <c r="Y102" s="1">
        <f t="shared" ca="1" si="87"/>
        <v>0</v>
      </c>
      <c r="Z102" s="1">
        <f t="shared" ca="1" si="88"/>
        <v>0</v>
      </c>
      <c r="AA102" s="1">
        <f t="shared" ca="1" si="89"/>
        <v>0</v>
      </c>
      <c r="AB102" s="1">
        <f t="shared" ca="1" si="90"/>
        <v>0</v>
      </c>
      <c r="AC102" s="1">
        <f t="shared" ca="1" si="91"/>
        <v>0</v>
      </c>
      <c r="AD102" s="1">
        <f t="shared" ca="1" si="92"/>
        <v>0</v>
      </c>
      <c r="AE102" s="1">
        <f t="shared" ca="1" si="93"/>
        <v>0</v>
      </c>
      <c r="AF102" s="1">
        <f t="shared" ca="1" si="94"/>
        <v>0</v>
      </c>
      <c r="AG102" s="1">
        <f t="shared" ca="1" si="95"/>
        <v>0</v>
      </c>
      <c r="AH102" s="1">
        <f t="shared" ca="1" si="96"/>
        <v>0</v>
      </c>
      <c r="AI102" s="1">
        <f t="shared" ca="1" si="97"/>
        <v>0</v>
      </c>
      <c r="AJ102" s="1">
        <f t="shared" ca="1" si="98"/>
        <v>0</v>
      </c>
      <c r="AK102" s="1">
        <f t="shared" ca="1" si="99"/>
        <v>0</v>
      </c>
      <c r="AL102" s="1">
        <f t="shared" ca="1" si="100"/>
        <v>0</v>
      </c>
      <c r="AM102" s="1">
        <f t="shared" ca="1" si="101"/>
        <v>0</v>
      </c>
      <c r="AN102" s="1">
        <f t="shared" ca="1" si="102"/>
        <v>0</v>
      </c>
      <c r="AO102" s="1">
        <f t="shared" ca="1" si="103"/>
        <v>0</v>
      </c>
      <c r="AP102" s="1">
        <f t="shared" ca="1" si="104"/>
        <v>0</v>
      </c>
      <c r="AQ102" s="1">
        <f t="shared" ca="1" si="105"/>
        <v>0</v>
      </c>
      <c r="AR102" s="1">
        <f t="shared" ca="1" si="106"/>
        <v>0</v>
      </c>
      <c r="AS102" s="1">
        <f t="shared" ca="1" si="107"/>
        <v>0</v>
      </c>
      <c r="AT102" s="25">
        <f t="shared" ca="1" si="108"/>
        <v>0</v>
      </c>
      <c r="AU102" s="1" cm="1">
        <f t="array" aca="1" ref="AU102" ca="1">MMULT($F101:$CE101,INDIRECT("Policy.New!"&amp;AU$3&amp;"4:"&amp;AU$3&amp;"81"))</f>
        <v>0</v>
      </c>
      <c r="AV102" s="25" cm="1">
        <f t="array" aca="1" ref="AV102" ca="1">MMULT($F101:$CE101,INDIRECT("Policy.New!"&amp;AV$3&amp;"4:"&amp;AV$3&amp;"81"))</f>
        <v>0</v>
      </c>
      <c r="AW102" s="161">
        <v>0</v>
      </c>
      <c r="AX102" s="161">
        <v>0</v>
      </c>
      <c r="AY102" s="161">
        <v>0</v>
      </c>
      <c r="AZ102" s="161">
        <v>0</v>
      </c>
      <c r="BA102" s="161">
        <f>INDEX(IRF.New!$D$7:$CN$374,MATCH('IRF AUX'!$E102,IRF.New!$C$7:$C$37,0),MATCH('IRF AUX'!$B102,IRF.New!$D$5:$CN$5,0))</f>
        <v>0</v>
      </c>
      <c r="BB102" s="161">
        <v>0</v>
      </c>
      <c r="BC102" s="161">
        <v>0</v>
      </c>
      <c r="BD102" s="161">
        <v>0</v>
      </c>
      <c r="BE102" s="161">
        <v>0</v>
      </c>
      <c r="BF102" s="161">
        <v>0</v>
      </c>
      <c r="BG102" s="161">
        <v>0</v>
      </c>
      <c r="BH102" s="161">
        <v>0</v>
      </c>
      <c r="BI102" s="161">
        <v>0</v>
      </c>
      <c r="BJ102" s="161">
        <v>0</v>
      </c>
      <c r="BK102" s="161">
        <v>0</v>
      </c>
      <c r="BL102" s="161">
        <v>0</v>
      </c>
      <c r="BM102" s="161">
        <v>0</v>
      </c>
      <c r="BN102" s="161">
        <v>0</v>
      </c>
      <c r="BO102" s="161">
        <v>0</v>
      </c>
      <c r="BP102" s="161">
        <v>0</v>
      </c>
      <c r="BQ102" s="161">
        <v>0</v>
      </c>
      <c r="BR102" s="161">
        <v>0</v>
      </c>
      <c r="BS102" s="161">
        <v>0</v>
      </c>
      <c r="BT102" s="161">
        <v>0</v>
      </c>
      <c r="BU102" s="161">
        <v>0</v>
      </c>
      <c r="BV102" s="161">
        <v>0</v>
      </c>
      <c r="BW102" s="161">
        <v>0</v>
      </c>
      <c r="BX102" s="161">
        <v>0</v>
      </c>
      <c r="BY102" s="161">
        <v>0</v>
      </c>
      <c r="BZ102" s="161">
        <v>0</v>
      </c>
      <c r="CA102" s="161">
        <v>0</v>
      </c>
      <c r="CB102" s="161">
        <v>0</v>
      </c>
      <c r="CC102" s="161">
        <v>0</v>
      </c>
      <c r="CD102" s="161">
        <v>0</v>
      </c>
      <c r="CE102" s="163">
        <v>0</v>
      </c>
      <c r="CF102" s="1" cm="1">
        <f t="array" aca="1" ref="CF102" ca="1">MMULT($F101:$CE101,INDIRECT("Policy.New!"&amp;CF$3&amp;"4:"&amp;CF$3&amp;"81"))</f>
        <v>0</v>
      </c>
      <c r="CG102" s="1" cm="1">
        <f t="array" aca="1" ref="CG102" ca="1">MMULT($F101:$CE101,INDIRECT("Policy.New!"&amp;CG$3&amp;"4:"&amp;CG$3&amp;"81"))</f>
        <v>0</v>
      </c>
      <c r="CH102" s="1" cm="1">
        <f t="array" aca="1" ref="CH102" ca="1">MMULT($F101:$CE101,INDIRECT("Policy.New!"&amp;CH$3&amp;"4:"&amp;CH$3&amp;"81"))</f>
        <v>0</v>
      </c>
      <c r="CI102" s="1" cm="1">
        <f t="array" aca="1" ref="CI102" ca="1">MMULT($F101:$CE101,INDIRECT("Policy.New!"&amp;CI$3&amp;"4:"&amp;CI$3&amp;"81"))</f>
        <v>0</v>
      </c>
      <c r="CJ102" s="1" cm="1">
        <f t="array" aca="1" ref="CJ102" ca="1">MMULT($F101:$CE101,INDIRECT("Policy.New!"&amp;CJ$3&amp;"4:"&amp;CJ$3&amp;"81"))</f>
        <v>0</v>
      </c>
      <c r="CK102" s="1" cm="1">
        <f t="array" aca="1" ref="CK102" ca="1">MMULT($F101:$CE101,INDIRECT("Policy.New!"&amp;CK$3&amp;"4:"&amp;CK$3&amp;"81"))</f>
        <v>0</v>
      </c>
      <c r="CL102" s="1" cm="1">
        <f t="array" aca="1" ref="CL102" ca="1">MMULT($F101:$CE101,INDIRECT("Policy.New!"&amp;CL$3&amp;"4:"&amp;CL$3&amp;"81"))</f>
        <v>0</v>
      </c>
      <c r="CM102" s="1" cm="1">
        <f t="array" aca="1" ref="CM102" ca="1">MMULT($F101:$CE101,INDIRECT("Policy.New!"&amp;CM$3&amp;"4:"&amp;CM$3&amp;"81"))</f>
        <v>0</v>
      </c>
      <c r="CN102" s="1" cm="1">
        <f t="array" aca="1" ref="CN102" ca="1">MMULT($F101:$CE101,INDIRECT("Policy.New!"&amp;CN$3&amp;"4:"&amp;CN$3&amp;"81"))</f>
        <v>0</v>
      </c>
      <c r="CO102" s="1" cm="1">
        <f t="array" aca="1" ref="CO102" ca="1">MMULT($F101:$CE101,INDIRECT("Policy.New!"&amp;CO$3&amp;"4:"&amp;CO$3&amp;"81"))</f>
        <v>0</v>
      </c>
      <c r="CP102" s="1" cm="1">
        <f t="array" aca="1" ref="CP102" ca="1">MMULT($F101:$CE101,INDIRECT("Policy.New!"&amp;CP$3&amp;"4:"&amp;CP$3&amp;"81"))</f>
        <v>0</v>
      </c>
      <c r="CS102" s="1">
        <f t="shared" ca="1" si="78"/>
        <v>0</v>
      </c>
      <c r="CT102" s="1">
        <f t="shared" ca="1" si="82"/>
        <v>0</v>
      </c>
      <c r="CU102" s="1">
        <f t="shared" ca="1" si="79"/>
        <v>0</v>
      </c>
      <c r="CV102" s="1">
        <f t="shared" ca="1" si="83"/>
        <v>0</v>
      </c>
      <c r="CW102" s="1">
        <f t="shared" ca="1" si="80"/>
        <v>0</v>
      </c>
      <c r="CX102" s="1">
        <f t="shared" ca="1" si="81"/>
        <v>0</v>
      </c>
    </row>
    <row r="103" spans="2:102" x14ac:dyDescent="0.25">
      <c r="B103" s="153" t="str">
        <f t="shared" si="77"/>
        <v>eps_pi_lsa</v>
      </c>
      <c r="C103" s="153" t="str">
        <f t="shared" si="76"/>
        <v>eps_pi_lsa_20</v>
      </c>
      <c r="D103" s="13">
        <f t="shared" si="74"/>
        <v>103</v>
      </c>
      <c r="E103" s="13">
        <f t="shared" si="84"/>
        <v>20</v>
      </c>
      <c r="F103" s="14" cm="1">
        <f t="array" aca="1" ref="F103" ca="1">MMULT($F102:$CE102,INDIRECT("Policy.New!"&amp;F$3&amp;"4:"&amp;F$3&amp;"81"))</f>
        <v>0</v>
      </c>
      <c r="G103" s="14" cm="1">
        <f t="array" aca="1" ref="G103" ca="1">MMULT($F102:$CE102,INDIRECT("Policy.New!"&amp;G$3&amp;"4:"&amp;G$3&amp;"81"))</f>
        <v>0</v>
      </c>
      <c r="H103" s="14" cm="1">
        <f t="array" aca="1" ref="H103" ca="1">MMULT($F102:$CE102,INDIRECT("Policy.New!"&amp;H$3&amp;"4:"&amp;H$3&amp;"81"))</f>
        <v>0</v>
      </c>
      <c r="I103" s="14" cm="1">
        <f t="array" aca="1" ref="I103" ca="1">MMULT($F102:$CE102,INDIRECT("Policy.New!"&amp;I$3&amp;"4:"&amp;I$3&amp;"81"))</f>
        <v>0</v>
      </c>
      <c r="J103" s="14" cm="1">
        <f t="array" aca="1" ref="J103" ca="1">MMULT($F102:$CE102,INDIRECT("Policy.New!"&amp;J$3&amp;"4:"&amp;J$3&amp;"81"))</f>
        <v>0</v>
      </c>
      <c r="K103" s="14" cm="1">
        <f t="array" aca="1" ref="K103" ca="1">MMULT($F102:$CE102,INDIRECT("Policy.New!"&amp;K$3&amp;"4:"&amp;K$3&amp;"81"))</f>
        <v>0</v>
      </c>
      <c r="L103" s="14" cm="1">
        <f t="array" aca="1" ref="L103" ca="1">MMULT($F102:$CE102,INDIRECT("Policy.New!"&amp;L$3&amp;"4:"&amp;L$3&amp;"81"))</f>
        <v>0</v>
      </c>
      <c r="M103" s="14" cm="1">
        <f t="array" aca="1" ref="M103" ca="1">MMULT($F102:$CE102,INDIRECT("Policy.New!"&amp;M$3&amp;"4:"&amp;M$3&amp;"81"))</f>
        <v>0</v>
      </c>
      <c r="N103" s="14" cm="1">
        <f t="array" aca="1" ref="N103" ca="1">MMULT($F102:$CE102,INDIRECT("Policy.New!"&amp;N$3&amp;"4:"&amp;N$3&amp;"81"))</f>
        <v>0</v>
      </c>
      <c r="O103" s="14" cm="1">
        <f t="array" aca="1" ref="O103" ca="1">MMULT($F102:$CE102,INDIRECT("Policy.New!"&amp;O$3&amp;"4:"&amp;O$3&amp;"81"))</f>
        <v>0</v>
      </c>
      <c r="P103" s="14" cm="1">
        <f t="array" aca="1" ref="P103" ca="1">MMULT($F102:$CE102,INDIRECT("Policy.New!"&amp;P$3&amp;"4:"&amp;P$3&amp;"81"))</f>
        <v>0</v>
      </c>
      <c r="Q103" s="14" cm="1">
        <f t="array" aca="1" ref="Q103" ca="1">MMULT($F102:$CE102,INDIRECT("Policy.New!"&amp;Q$3&amp;"4:"&amp;Q$3&amp;"81"))</f>
        <v>0</v>
      </c>
      <c r="R103" s="14" cm="1">
        <f t="array" aca="1" ref="R103" ca="1">MMULT($F102:$CE102,INDIRECT("Policy.New!"&amp;R$3&amp;"4:"&amp;R$3&amp;"81"))</f>
        <v>0</v>
      </c>
      <c r="S103" s="14" cm="1">
        <f t="array" aca="1" ref="S103" ca="1">MMULT($F102:$CE102,INDIRECT("Policy.New!"&amp;S$3&amp;"4:"&amp;S$3&amp;"81"))</f>
        <v>0</v>
      </c>
      <c r="T103" s="14" cm="1">
        <f t="array" aca="1" ref="T103" ca="1">MMULT($F102:$CE102,INDIRECT("Policy.New!"&amp;T$3&amp;"4:"&amp;T$3&amp;"81"))</f>
        <v>0</v>
      </c>
      <c r="U103" s="14" cm="1">
        <f t="array" aca="1" ref="U103" ca="1">MMULT($F102:$CE102,INDIRECT("Policy.New!"&amp;U$3&amp;"4:"&amp;U$3&amp;"81"))</f>
        <v>0</v>
      </c>
      <c r="V103" s="14" cm="1">
        <f t="array" aca="1" ref="V103" ca="1">MMULT($F102:$CE102,INDIRECT("Policy.New!"&amp;V$3&amp;"4:"&amp;V$3&amp;"81"))</f>
        <v>0</v>
      </c>
      <c r="W103" s="15">
        <f t="shared" ca="1" si="85"/>
        <v>0</v>
      </c>
      <c r="X103" s="14">
        <f t="shared" ca="1" si="86"/>
        <v>0</v>
      </c>
      <c r="Y103" s="14">
        <f t="shared" ca="1" si="87"/>
        <v>0</v>
      </c>
      <c r="Z103" s="14">
        <f t="shared" ca="1" si="88"/>
        <v>0</v>
      </c>
      <c r="AA103" s="14">
        <f t="shared" ca="1" si="89"/>
        <v>0</v>
      </c>
      <c r="AB103" s="14">
        <f t="shared" ca="1" si="90"/>
        <v>0</v>
      </c>
      <c r="AC103" s="14">
        <f t="shared" ca="1" si="91"/>
        <v>0</v>
      </c>
      <c r="AD103" s="14">
        <f t="shared" ca="1" si="92"/>
        <v>0</v>
      </c>
      <c r="AE103" s="14">
        <f t="shared" ca="1" si="93"/>
        <v>0</v>
      </c>
      <c r="AF103" s="14">
        <f t="shared" ca="1" si="94"/>
        <v>0</v>
      </c>
      <c r="AG103" s="14">
        <f t="shared" ca="1" si="95"/>
        <v>0</v>
      </c>
      <c r="AH103" s="14">
        <f t="shared" ca="1" si="96"/>
        <v>0</v>
      </c>
      <c r="AI103" s="14">
        <f t="shared" ca="1" si="97"/>
        <v>0</v>
      </c>
      <c r="AJ103" s="14">
        <f t="shared" ca="1" si="98"/>
        <v>0</v>
      </c>
      <c r="AK103" s="14">
        <f t="shared" ca="1" si="99"/>
        <v>0</v>
      </c>
      <c r="AL103" s="14">
        <f t="shared" ca="1" si="100"/>
        <v>0</v>
      </c>
      <c r="AM103" s="14">
        <f t="shared" ca="1" si="101"/>
        <v>0</v>
      </c>
      <c r="AN103" s="14">
        <f t="shared" ca="1" si="102"/>
        <v>0</v>
      </c>
      <c r="AO103" s="14">
        <f t="shared" ca="1" si="103"/>
        <v>0</v>
      </c>
      <c r="AP103" s="14">
        <f t="shared" ca="1" si="104"/>
        <v>0</v>
      </c>
      <c r="AQ103" s="14">
        <f t="shared" ca="1" si="105"/>
        <v>0</v>
      </c>
      <c r="AR103" s="14">
        <f t="shared" ca="1" si="106"/>
        <v>0</v>
      </c>
      <c r="AS103" s="14">
        <f t="shared" ca="1" si="107"/>
        <v>0</v>
      </c>
      <c r="AT103" s="26">
        <f t="shared" ca="1" si="108"/>
        <v>0</v>
      </c>
      <c r="AU103" s="14" cm="1">
        <f t="array" aca="1" ref="AU103" ca="1">MMULT($F102:$CE102,INDIRECT("Policy.New!"&amp;AU$3&amp;"4:"&amp;AU$3&amp;"81"))</f>
        <v>0</v>
      </c>
      <c r="AV103" s="26" cm="1">
        <f t="array" aca="1" ref="AV103" ca="1">MMULT($F102:$CE102,INDIRECT("Policy.New!"&amp;AV$3&amp;"4:"&amp;AV$3&amp;"81"))</f>
        <v>0</v>
      </c>
      <c r="AW103" s="164">
        <v>0</v>
      </c>
      <c r="AX103" s="164">
        <v>0</v>
      </c>
      <c r="AY103" s="164">
        <v>0</v>
      </c>
      <c r="AZ103" s="164">
        <v>0</v>
      </c>
      <c r="BA103" s="164">
        <f>INDEX(IRF.New!$D$7:$CN$374,MATCH('IRF AUX'!$E103,IRF.New!$C$7:$C$37,0),MATCH('IRF AUX'!$B103,IRF.New!$D$5:$CN$5,0))</f>
        <v>0</v>
      </c>
      <c r="BB103" s="164">
        <v>0</v>
      </c>
      <c r="BC103" s="164">
        <v>0</v>
      </c>
      <c r="BD103" s="164">
        <v>0</v>
      </c>
      <c r="BE103" s="164">
        <v>0</v>
      </c>
      <c r="BF103" s="164">
        <v>0</v>
      </c>
      <c r="BG103" s="164">
        <v>0</v>
      </c>
      <c r="BH103" s="164">
        <v>0</v>
      </c>
      <c r="BI103" s="164">
        <v>0</v>
      </c>
      <c r="BJ103" s="164">
        <v>0</v>
      </c>
      <c r="BK103" s="164">
        <v>0</v>
      </c>
      <c r="BL103" s="164">
        <v>0</v>
      </c>
      <c r="BM103" s="164">
        <v>0</v>
      </c>
      <c r="BN103" s="164">
        <v>0</v>
      </c>
      <c r="BO103" s="164">
        <v>0</v>
      </c>
      <c r="BP103" s="164">
        <v>0</v>
      </c>
      <c r="BQ103" s="164">
        <v>0</v>
      </c>
      <c r="BR103" s="164">
        <v>0</v>
      </c>
      <c r="BS103" s="164">
        <v>0</v>
      </c>
      <c r="BT103" s="164">
        <v>0</v>
      </c>
      <c r="BU103" s="164">
        <v>0</v>
      </c>
      <c r="BV103" s="164">
        <v>0</v>
      </c>
      <c r="BW103" s="164">
        <v>0</v>
      </c>
      <c r="BX103" s="164">
        <v>0</v>
      </c>
      <c r="BY103" s="164">
        <v>0</v>
      </c>
      <c r="BZ103" s="164">
        <v>0</v>
      </c>
      <c r="CA103" s="164">
        <v>0</v>
      </c>
      <c r="CB103" s="164">
        <v>0</v>
      </c>
      <c r="CC103" s="164">
        <v>0</v>
      </c>
      <c r="CD103" s="164">
        <v>0</v>
      </c>
      <c r="CE103" s="165">
        <v>0</v>
      </c>
      <c r="CF103" s="14" cm="1">
        <f t="array" aca="1" ref="CF103" ca="1">MMULT($F102:$CE102,INDIRECT("Policy.New!"&amp;CF$3&amp;"4:"&amp;CF$3&amp;"81"))</f>
        <v>0</v>
      </c>
      <c r="CG103" s="14" cm="1">
        <f t="array" aca="1" ref="CG103" ca="1">MMULT($F102:$CE102,INDIRECT("Policy.New!"&amp;CG$3&amp;"4:"&amp;CG$3&amp;"81"))</f>
        <v>0</v>
      </c>
      <c r="CH103" s="14" cm="1">
        <f t="array" aca="1" ref="CH103" ca="1">MMULT($F102:$CE102,INDIRECT("Policy.New!"&amp;CH$3&amp;"4:"&amp;CH$3&amp;"81"))</f>
        <v>0</v>
      </c>
      <c r="CI103" s="14" cm="1">
        <f t="array" aca="1" ref="CI103" ca="1">MMULT($F102:$CE102,INDIRECT("Policy.New!"&amp;CI$3&amp;"4:"&amp;CI$3&amp;"81"))</f>
        <v>0</v>
      </c>
      <c r="CJ103" s="14" cm="1">
        <f t="array" aca="1" ref="CJ103" ca="1">MMULT($F102:$CE102,INDIRECT("Policy.New!"&amp;CJ$3&amp;"4:"&amp;CJ$3&amp;"81"))</f>
        <v>0</v>
      </c>
      <c r="CK103" s="14" cm="1">
        <f t="array" aca="1" ref="CK103" ca="1">MMULT($F102:$CE102,INDIRECT("Policy.New!"&amp;CK$3&amp;"4:"&amp;CK$3&amp;"81"))</f>
        <v>0</v>
      </c>
      <c r="CL103" s="14" cm="1">
        <f t="array" aca="1" ref="CL103" ca="1">MMULT($F102:$CE102,INDIRECT("Policy.New!"&amp;CL$3&amp;"4:"&amp;CL$3&amp;"81"))</f>
        <v>0</v>
      </c>
      <c r="CM103" s="14" cm="1">
        <f t="array" aca="1" ref="CM103" ca="1">MMULT($F102:$CE102,INDIRECT("Policy.New!"&amp;CM$3&amp;"4:"&amp;CM$3&amp;"81"))</f>
        <v>0</v>
      </c>
      <c r="CN103" s="14" cm="1">
        <f t="array" aca="1" ref="CN103" ca="1">MMULT($F102:$CE102,INDIRECT("Policy.New!"&amp;CN$3&amp;"4:"&amp;CN$3&amp;"81"))</f>
        <v>0</v>
      </c>
      <c r="CO103" s="14" cm="1">
        <f t="array" aca="1" ref="CO103" ca="1">MMULT($F102:$CE102,INDIRECT("Policy.New!"&amp;CO$3&amp;"4:"&amp;CO$3&amp;"81"))</f>
        <v>0</v>
      </c>
      <c r="CP103" s="14" cm="1">
        <f t="array" aca="1" ref="CP103" ca="1">MMULT($F102:$CE102,INDIRECT("Policy.New!"&amp;CP$3&amp;"4:"&amp;CP$3&amp;"81"))</f>
        <v>0</v>
      </c>
      <c r="CS103" s="14">
        <f t="shared" ca="1" si="78"/>
        <v>0</v>
      </c>
      <c r="CT103" s="14">
        <f t="shared" ca="1" si="82"/>
        <v>0</v>
      </c>
      <c r="CU103" s="14">
        <f t="shared" ca="1" si="79"/>
        <v>0</v>
      </c>
      <c r="CV103" s="14">
        <f t="shared" ca="1" si="83"/>
        <v>0</v>
      </c>
      <c r="CW103" s="14">
        <f t="shared" ca="1" si="80"/>
        <v>0</v>
      </c>
      <c r="CX103" s="14">
        <f t="shared" ca="1" si="81"/>
        <v>0</v>
      </c>
    </row>
    <row r="104" spans="2:102" x14ac:dyDescent="0.25">
      <c r="B104" s="151" t="str">
        <f t="shared" si="77"/>
        <v>eps_pi_lsa</v>
      </c>
      <c r="C104" s="151" t="str">
        <f t="shared" si="76"/>
        <v>eps_pi_lsa_21</v>
      </c>
      <c r="D104" s="9">
        <f t="shared" si="74"/>
        <v>104</v>
      </c>
      <c r="E104" s="9">
        <f t="shared" si="84"/>
        <v>21</v>
      </c>
      <c r="F104" s="10" cm="1">
        <f t="array" aca="1" ref="F104" ca="1">MMULT($F103:$CE103,INDIRECT("Policy.New!"&amp;F$3&amp;"4:"&amp;F$3&amp;"81"))</f>
        <v>0</v>
      </c>
      <c r="G104" s="10" cm="1">
        <f t="array" aca="1" ref="G104" ca="1">MMULT($F103:$CE103,INDIRECT("Policy.New!"&amp;G$3&amp;"4:"&amp;G$3&amp;"81"))</f>
        <v>0</v>
      </c>
      <c r="H104" s="10" cm="1">
        <f t="array" aca="1" ref="H104" ca="1">MMULT($F103:$CE103,INDIRECT("Policy.New!"&amp;H$3&amp;"4:"&amp;H$3&amp;"81"))</f>
        <v>0</v>
      </c>
      <c r="I104" s="10" cm="1">
        <f t="array" aca="1" ref="I104" ca="1">MMULT($F103:$CE103,INDIRECT("Policy.New!"&amp;I$3&amp;"4:"&amp;I$3&amp;"81"))</f>
        <v>0</v>
      </c>
      <c r="J104" s="10" cm="1">
        <f t="array" aca="1" ref="J104" ca="1">MMULT($F103:$CE103,INDIRECT("Policy.New!"&amp;J$3&amp;"4:"&amp;J$3&amp;"81"))</f>
        <v>0</v>
      </c>
      <c r="K104" s="10" cm="1">
        <f t="array" aca="1" ref="K104" ca="1">MMULT($F103:$CE103,INDIRECT("Policy.New!"&amp;K$3&amp;"4:"&amp;K$3&amp;"81"))</f>
        <v>0</v>
      </c>
      <c r="L104" s="10" cm="1">
        <f t="array" aca="1" ref="L104" ca="1">MMULT($F103:$CE103,INDIRECT("Policy.New!"&amp;L$3&amp;"4:"&amp;L$3&amp;"81"))</f>
        <v>0</v>
      </c>
      <c r="M104" s="10" cm="1">
        <f t="array" aca="1" ref="M104" ca="1">MMULT($F103:$CE103,INDIRECT("Policy.New!"&amp;M$3&amp;"4:"&amp;M$3&amp;"81"))</f>
        <v>0</v>
      </c>
      <c r="N104" s="10" cm="1">
        <f t="array" aca="1" ref="N104" ca="1">MMULT($F103:$CE103,INDIRECT("Policy.New!"&amp;N$3&amp;"4:"&amp;N$3&amp;"81"))</f>
        <v>0</v>
      </c>
      <c r="O104" s="10" cm="1">
        <f t="array" aca="1" ref="O104" ca="1">MMULT($F103:$CE103,INDIRECT("Policy.New!"&amp;O$3&amp;"4:"&amp;O$3&amp;"81"))</f>
        <v>0</v>
      </c>
      <c r="P104" s="10" cm="1">
        <f t="array" aca="1" ref="P104" ca="1">MMULT($F103:$CE103,INDIRECT("Policy.New!"&amp;P$3&amp;"4:"&amp;P$3&amp;"81"))</f>
        <v>0</v>
      </c>
      <c r="Q104" s="10" cm="1">
        <f t="array" aca="1" ref="Q104" ca="1">MMULT($F103:$CE103,INDIRECT("Policy.New!"&amp;Q$3&amp;"4:"&amp;Q$3&amp;"81"))</f>
        <v>0</v>
      </c>
      <c r="R104" s="10" cm="1">
        <f t="array" aca="1" ref="R104" ca="1">MMULT($F103:$CE103,INDIRECT("Policy.New!"&amp;R$3&amp;"4:"&amp;R$3&amp;"81"))</f>
        <v>0</v>
      </c>
      <c r="S104" s="10" cm="1">
        <f t="array" aca="1" ref="S104" ca="1">MMULT($F103:$CE103,INDIRECT("Policy.New!"&amp;S$3&amp;"4:"&amp;S$3&amp;"81"))</f>
        <v>0</v>
      </c>
      <c r="T104" s="10" cm="1">
        <f t="array" aca="1" ref="T104" ca="1">MMULT($F103:$CE103,INDIRECT("Policy.New!"&amp;T$3&amp;"4:"&amp;T$3&amp;"81"))</f>
        <v>0</v>
      </c>
      <c r="U104" s="10" cm="1">
        <f t="array" aca="1" ref="U104" ca="1">MMULT($F103:$CE103,INDIRECT("Policy.New!"&amp;U$3&amp;"4:"&amp;U$3&amp;"81"))</f>
        <v>0</v>
      </c>
      <c r="V104" s="10" cm="1">
        <f t="array" aca="1" ref="V104" ca="1">MMULT($F103:$CE103,INDIRECT("Policy.New!"&amp;V$3&amp;"4:"&amp;V$3&amp;"81"))</f>
        <v>0</v>
      </c>
      <c r="W104" s="11">
        <f t="shared" ca="1" si="85"/>
        <v>0</v>
      </c>
      <c r="X104" s="10">
        <f t="shared" ca="1" si="86"/>
        <v>0</v>
      </c>
      <c r="Y104" s="10">
        <f t="shared" ca="1" si="87"/>
        <v>0</v>
      </c>
      <c r="Z104" s="10">
        <f t="shared" ca="1" si="88"/>
        <v>0</v>
      </c>
      <c r="AA104" s="10">
        <f t="shared" ca="1" si="89"/>
        <v>0</v>
      </c>
      <c r="AB104" s="10">
        <f t="shared" ca="1" si="90"/>
        <v>0</v>
      </c>
      <c r="AC104" s="10">
        <f t="shared" ca="1" si="91"/>
        <v>0</v>
      </c>
      <c r="AD104" s="10">
        <f t="shared" ca="1" si="92"/>
        <v>0</v>
      </c>
      <c r="AE104" s="10">
        <f t="shared" ca="1" si="93"/>
        <v>0</v>
      </c>
      <c r="AF104" s="10">
        <f t="shared" ca="1" si="94"/>
        <v>0</v>
      </c>
      <c r="AG104" s="10">
        <f t="shared" ca="1" si="95"/>
        <v>0</v>
      </c>
      <c r="AH104" s="10">
        <f t="shared" ca="1" si="96"/>
        <v>0</v>
      </c>
      <c r="AI104" s="10">
        <f t="shared" ca="1" si="97"/>
        <v>0</v>
      </c>
      <c r="AJ104" s="10">
        <f t="shared" ca="1" si="98"/>
        <v>0</v>
      </c>
      <c r="AK104" s="10">
        <f t="shared" ca="1" si="99"/>
        <v>0</v>
      </c>
      <c r="AL104" s="10">
        <f t="shared" ca="1" si="100"/>
        <v>0</v>
      </c>
      <c r="AM104" s="10">
        <f t="shared" ca="1" si="101"/>
        <v>0</v>
      </c>
      <c r="AN104" s="10">
        <f t="shared" ca="1" si="102"/>
        <v>0</v>
      </c>
      <c r="AO104" s="10">
        <f t="shared" ca="1" si="103"/>
        <v>0</v>
      </c>
      <c r="AP104" s="10">
        <f t="shared" ca="1" si="104"/>
        <v>0</v>
      </c>
      <c r="AQ104" s="10">
        <f t="shared" ca="1" si="105"/>
        <v>0</v>
      </c>
      <c r="AR104" s="10">
        <f t="shared" ca="1" si="106"/>
        <v>0</v>
      </c>
      <c r="AS104" s="10">
        <f t="shared" ca="1" si="107"/>
        <v>0</v>
      </c>
      <c r="AT104" s="24">
        <f t="shared" ca="1" si="108"/>
        <v>0</v>
      </c>
      <c r="AU104" s="10" cm="1">
        <f t="array" aca="1" ref="AU104" ca="1">MMULT($F103:$CE103,INDIRECT("Policy.New!"&amp;AU$3&amp;"4:"&amp;AU$3&amp;"81"))</f>
        <v>0</v>
      </c>
      <c r="AV104" s="24" cm="1">
        <f t="array" aca="1" ref="AV104" ca="1">MMULT($F103:$CE103,INDIRECT("Policy.New!"&amp;AV$3&amp;"4:"&amp;AV$3&amp;"81"))</f>
        <v>0</v>
      </c>
      <c r="AW104" s="160">
        <v>0</v>
      </c>
      <c r="AX104" s="160">
        <v>0</v>
      </c>
      <c r="AY104" s="160">
        <v>0</v>
      </c>
      <c r="AZ104" s="160">
        <v>0</v>
      </c>
      <c r="BA104" s="160">
        <f>INDEX(IRF.New!$D$7:$CN$374,MATCH('IRF AUX'!$E104,IRF.New!$C$7:$C$37,0),MATCH('IRF AUX'!$B104,IRF.New!$D$5:$CN$5,0))</f>
        <v>0</v>
      </c>
      <c r="BB104" s="160">
        <v>0</v>
      </c>
      <c r="BC104" s="160">
        <v>0</v>
      </c>
      <c r="BD104" s="160">
        <v>0</v>
      </c>
      <c r="BE104" s="160">
        <v>0</v>
      </c>
      <c r="BF104" s="160">
        <v>0</v>
      </c>
      <c r="BG104" s="160">
        <v>0</v>
      </c>
      <c r="BH104" s="160">
        <v>0</v>
      </c>
      <c r="BI104" s="160">
        <v>0</v>
      </c>
      <c r="BJ104" s="160">
        <v>0</v>
      </c>
      <c r="BK104" s="160">
        <v>0</v>
      </c>
      <c r="BL104" s="160">
        <v>0</v>
      </c>
      <c r="BM104" s="160">
        <v>0</v>
      </c>
      <c r="BN104" s="160">
        <v>0</v>
      </c>
      <c r="BO104" s="160">
        <v>0</v>
      </c>
      <c r="BP104" s="160">
        <v>0</v>
      </c>
      <c r="BQ104" s="160">
        <v>0</v>
      </c>
      <c r="BR104" s="160">
        <v>0</v>
      </c>
      <c r="BS104" s="160">
        <v>0</v>
      </c>
      <c r="BT104" s="160">
        <v>0</v>
      </c>
      <c r="BU104" s="160">
        <v>0</v>
      </c>
      <c r="BV104" s="160">
        <v>0</v>
      </c>
      <c r="BW104" s="160">
        <v>0</v>
      </c>
      <c r="BX104" s="160">
        <v>0</v>
      </c>
      <c r="BY104" s="160">
        <v>0</v>
      </c>
      <c r="BZ104" s="160">
        <v>0</v>
      </c>
      <c r="CA104" s="160">
        <v>0</v>
      </c>
      <c r="CB104" s="160">
        <v>0</v>
      </c>
      <c r="CC104" s="160">
        <v>0</v>
      </c>
      <c r="CD104" s="160">
        <v>0</v>
      </c>
      <c r="CE104" s="162">
        <v>0</v>
      </c>
      <c r="CF104" s="10" cm="1">
        <f t="array" aca="1" ref="CF104" ca="1">MMULT($F103:$CE103,INDIRECT("Policy.New!"&amp;CF$3&amp;"4:"&amp;CF$3&amp;"81"))</f>
        <v>0</v>
      </c>
      <c r="CG104" s="10" cm="1">
        <f t="array" aca="1" ref="CG104" ca="1">MMULT($F103:$CE103,INDIRECT("Policy.New!"&amp;CG$3&amp;"4:"&amp;CG$3&amp;"81"))</f>
        <v>0</v>
      </c>
      <c r="CH104" s="10" cm="1">
        <f t="array" aca="1" ref="CH104" ca="1">MMULT($F103:$CE103,INDIRECT("Policy.New!"&amp;CH$3&amp;"4:"&amp;CH$3&amp;"81"))</f>
        <v>0</v>
      </c>
      <c r="CI104" s="10" cm="1">
        <f t="array" aca="1" ref="CI104" ca="1">MMULT($F103:$CE103,INDIRECT("Policy.New!"&amp;CI$3&amp;"4:"&amp;CI$3&amp;"81"))</f>
        <v>0</v>
      </c>
      <c r="CJ104" s="10" cm="1">
        <f t="array" aca="1" ref="CJ104" ca="1">MMULT($F103:$CE103,INDIRECT("Policy.New!"&amp;CJ$3&amp;"4:"&amp;CJ$3&amp;"81"))</f>
        <v>0</v>
      </c>
      <c r="CK104" s="10" cm="1">
        <f t="array" aca="1" ref="CK104" ca="1">MMULT($F103:$CE103,INDIRECT("Policy.New!"&amp;CK$3&amp;"4:"&amp;CK$3&amp;"81"))</f>
        <v>0</v>
      </c>
      <c r="CL104" s="10" cm="1">
        <f t="array" aca="1" ref="CL104" ca="1">MMULT($F103:$CE103,INDIRECT("Policy.New!"&amp;CL$3&amp;"4:"&amp;CL$3&amp;"81"))</f>
        <v>0</v>
      </c>
      <c r="CM104" s="10" cm="1">
        <f t="array" aca="1" ref="CM104" ca="1">MMULT($F103:$CE103,INDIRECT("Policy.New!"&amp;CM$3&amp;"4:"&amp;CM$3&amp;"81"))</f>
        <v>0</v>
      </c>
      <c r="CN104" s="10" cm="1">
        <f t="array" aca="1" ref="CN104" ca="1">MMULT($F103:$CE103,INDIRECT("Policy.New!"&amp;CN$3&amp;"4:"&amp;CN$3&amp;"81"))</f>
        <v>0</v>
      </c>
      <c r="CO104" s="10" cm="1">
        <f t="array" aca="1" ref="CO104" ca="1">MMULT($F103:$CE103,INDIRECT("Policy.New!"&amp;CO$3&amp;"4:"&amp;CO$3&amp;"81"))</f>
        <v>0</v>
      </c>
      <c r="CP104" s="10" cm="1">
        <f t="array" aca="1" ref="CP104" ca="1">MMULT($F103:$CE103,INDIRECT("Policy.New!"&amp;CP$3&amp;"4:"&amp;CP$3&amp;"81"))</f>
        <v>0</v>
      </c>
      <c r="CS104" s="10">
        <f t="shared" ca="1" si="78"/>
        <v>0</v>
      </c>
      <c r="CT104" s="10">
        <f t="shared" ca="1" si="82"/>
        <v>0</v>
      </c>
      <c r="CU104" s="10">
        <f t="shared" ca="1" si="79"/>
        <v>0</v>
      </c>
      <c r="CV104" s="10">
        <f t="shared" ca="1" si="83"/>
        <v>0</v>
      </c>
      <c r="CW104" s="10">
        <f t="shared" ca="1" si="80"/>
        <v>0</v>
      </c>
      <c r="CX104" s="10">
        <f t="shared" ca="1" si="81"/>
        <v>0</v>
      </c>
    </row>
    <row r="105" spans="2:102" x14ac:dyDescent="0.25">
      <c r="B105" s="152" t="str">
        <f t="shared" si="77"/>
        <v>eps_pi_lsa</v>
      </c>
      <c r="C105" s="152" t="str">
        <f t="shared" si="76"/>
        <v>eps_pi_lsa_22</v>
      </c>
      <c r="D105" s="12">
        <f t="shared" si="74"/>
        <v>105</v>
      </c>
      <c r="E105" s="12">
        <f t="shared" si="84"/>
        <v>22</v>
      </c>
      <c r="F105" s="1" cm="1">
        <f t="array" aca="1" ref="F105" ca="1">MMULT($F104:$CE104,INDIRECT("Policy.New!"&amp;F$3&amp;"4:"&amp;F$3&amp;"81"))</f>
        <v>0</v>
      </c>
      <c r="G105" s="1" cm="1">
        <f t="array" aca="1" ref="G105" ca="1">MMULT($F104:$CE104,INDIRECT("Policy.New!"&amp;G$3&amp;"4:"&amp;G$3&amp;"81"))</f>
        <v>0</v>
      </c>
      <c r="H105" s="1" cm="1">
        <f t="array" aca="1" ref="H105" ca="1">MMULT($F104:$CE104,INDIRECT("Policy.New!"&amp;H$3&amp;"4:"&amp;H$3&amp;"81"))</f>
        <v>0</v>
      </c>
      <c r="I105" s="1" cm="1">
        <f t="array" aca="1" ref="I105" ca="1">MMULT($F104:$CE104,INDIRECT("Policy.New!"&amp;I$3&amp;"4:"&amp;I$3&amp;"81"))</f>
        <v>0</v>
      </c>
      <c r="J105" s="1" cm="1">
        <f t="array" aca="1" ref="J105" ca="1">MMULT($F104:$CE104,INDIRECT("Policy.New!"&amp;J$3&amp;"4:"&amp;J$3&amp;"81"))</f>
        <v>0</v>
      </c>
      <c r="K105" s="1" cm="1">
        <f t="array" aca="1" ref="K105" ca="1">MMULT($F104:$CE104,INDIRECT("Policy.New!"&amp;K$3&amp;"4:"&amp;K$3&amp;"81"))</f>
        <v>0</v>
      </c>
      <c r="L105" s="1" cm="1">
        <f t="array" aca="1" ref="L105" ca="1">MMULT($F104:$CE104,INDIRECT("Policy.New!"&amp;L$3&amp;"4:"&amp;L$3&amp;"81"))</f>
        <v>0</v>
      </c>
      <c r="M105" s="1" cm="1">
        <f t="array" aca="1" ref="M105" ca="1">MMULT($F104:$CE104,INDIRECT("Policy.New!"&amp;M$3&amp;"4:"&amp;M$3&amp;"81"))</f>
        <v>0</v>
      </c>
      <c r="N105" s="1" cm="1">
        <f t="array" aca="1" ref="N105" ca="1">MMULT($F104:$CE104,INDIRECT("Policy.New!"&amp;N$3&amp;"4:"&amp;N$3&amp;"81"))</f>
        <v>0</v>
      </c>
      <c r="O105" s="1" cm="1">
        <f t="array" aca="1" ref="O105" ca="1">MMULT($F104:$CE104,INDIRECT("Policy.New!"&amp;O$3&amp;"4:"&amp;O$3&amp;"81"))</f>
        <v>0</v>
      </c>
      <c r="P105" s="1" cm="1">
        <f t="array" aca="1" ref="P105" ca="1">MMULT($F104:$CE104,INDIRECT("Policy.New!"&amp;P$3&amp;"4:"&amp;P$3&amp;"81"))</f>
        <v>0</v>
      </c>
      <c r="Q105" s="1" cm="1">
        <f t="array" aca="1" ref="Q105" ca="1">MMULT($F104:$CE104,INDIRECT("Policy.New!"&amp;Q$3&amp;"4:"&amp;Q$3&amp;"81"))</f>
        <v>0</v>
      </c>
      <c r="R105" s="1" cm="1">
        <f t="array" aca="1" ref="R105" ca="1">MMULT($F104:$CE104,INDIRECT("Policy.New!"&amp;R$3&amp;"4:"&amp;R$3&amp;"81"))</f>
        <v>0</v>
      </c>
      <c r="S105" s="1" cm="1">
        <f t="array" aca="1" ref="S105" ca="1">MMULT($F104:$CE104,INDIRECT("Policy.New!"&amp;S$3&amp;"4:"&amp;S$3&amp;"81"))</f>
        <v>0</v>
      </c>
      <c r="T105" s="1" cm="1">
        <f t="array" aca="1" ref="T105" ca="1">MMULT($F104:$CE104,INDIRECT("Policy.New!"&amp;T$3&amp;"4:"&amp;T$3&amp;"81"))</f>
        <v>0</v>
      </c>
      <c r="U105" s="1" cm="1">
        <f t="array" aca="1" ref="U105" ca="1">MMULT($F104:$CE104,INDIRECT("Policy.New!"&amp;U$3&amp;"4:"&amp;U$3&amp;"81"))</f>
        <v>0</v>
      </c>
      <c r="V105" s="1" cm="1">
        <f t="array" aca="1" ref="V105" ca="1">MMULT($F104:$CE104,INDIRECT("Policy.New!"&amp;V$3&amp;"4:"&amp;V$3&amp;"81"))</f>
        <v>0</v>
      </c>
      <c r="W105" s="5">
        <f t="shared" ca="1" si="85"/>
        <v>0</v>
      </c>
      <c r="X105" s="1">
        <f t="shared" ca="1" si="86"/>
        <v>0</v>
      </c>
      <c r="Y105" s="1">
        <f t="shared" ca="1" si="87"/>
        <v>0</v>
      </c>
      <c r="Z105" s="1">
        <f t="shared" ca="1" si="88"/>
        <v>0</v>
      </c>
      <c r="AA105" s="1">
        <f t="shared" ca="1" si="89"/>
        <v>0</v>
      </c>
      <c r="AB105" s="1">
        <f t="shared" ca="1" si="90"/>
        <v>0</v>
      </c>
      <c r="AC105" s="1">
        <f t="shared" ca="1" si="91"/>
        <v>0</v>
      </c>
      <c r="AD105" s="1">
        <f t="shared" ca="1" si="92"/>
        <v>0</v>
      </c>
      <c r="AE105" s="1">
        <f t="shared" ca="1" si="93"/>
        <v>0</v>
      </c>
      <c r="AF105" s="1">
        <f t="shared" ca="1" si="94"/>
        <v>0</v>
      </c>
      <c r="AG105" s="1">
        <f t="shared" ca="1" si="95"/>
        <v>0</v>
      </c>
      <c r="AH105" s="1">
        <f t="shared" ca="1" si="96"/>
        <v>0</v>
      </c>
      <c r="AI105" s="1">
        <f t="shared" ca="1" si="97"/>
        <v>0</v>
      </c>
      <c r="AJ105" s="1">
        <f t="shared" ca="1" si="98"/>
        <v>0</v>
      </c>
      <c r="AK105" s="1">
        <f t="shared" ca="1" si="99"/>
        <v>0</v>
      </c>
      <c r="AL105" s="1">
        <f t="shared" ca="1" si="100"/>
        <v>0</v>
      </c>
      <c r="AM105" s="1">
        <f t="shared" ca="1" si="101"/>
        <v>0</v>
      </c>
      <c r="AN105" s="1">
        <f t="shared" ca="1" si="102"/>
        <v>0</v>
      </c>
      <c r="AO105" s="1">
        <f t="shared" ca="1" si="103"/>
        <v>0</v>
      </c>
      <c r="AP105" s="1">
        <f t="shared" ca="1" si="104"/>
        <v>0</v>
      </c>
      <c r="AQ105" s="1">
        <f t="shared" ca="1" si="105"/>
        <v>0</v>
      </c>
      <c r="AR105" s="1">
        <f t="shared" ca="1" si="106"/>
        <v>0</v>
      </c>
      <c r="AS105" s="1">
        <f t="shared" ca="1" si="107"/>
        <v>0</v>
      </c>
      <c r="AT105" s="25">
        <f t="shared" ca="1" si="108"/>
        <v>0</v>
      </c>
      <c r="AU105" s="1" cm="1">
        <f t="array" aca="1" ref="AU105" ca="1">MMULT($F104:$CE104,INDIRECT("Policy.New!"&amp;AU$3&amp;"4:"&amp;AU$3&amp;"81"))</f>
        <v>0</v>
      </c>
      <c r="AV105" s="25" cm="1">
        <f t="array" aca="1" ref="AV105" ca="1">MMULT($F104:$CE104,INDIRECT("Policy.New!"&amp;AV$3&amp;"4:"&amp;AV$3&amp;"81"))</f>
        <v>0</v>
      </c>
      <c r="AW105" s="161">
        <v>0</v>
      </c>
      <c r="AX105" s="161">
        <v>0</v>
      </c>
      <c r="AY105" s="161">
        <v>0</v>
      </c>
      <c r="AZ105" s="161">
        <v>0</v>
      </c>
      <c r="BA105" s="161">
        <f>INDEX(IRF.New!$D$7:$CN$374,MATCH('IRF AUX'!$E105,IRF.New!$C$7:$C$37,0),MATCH('IRF AUX'!$B105,IRF.New!$D$5:$CN$5,0))</f>
        <v>0</v>
      </c>
      <c r="BB105" s="161">
        <v>0</v>
      </c>
      <c r="BC105" s="161">
        <v>0</v>
      </c>
      <c r="BD105" s="161">
        <v>0</v>
      </c>
      <c r="BE105" s="161">
        <v>0</v>
      </c>
      <c r="BF105" s="161">
        <v>0</v>
      </c>
      <c r="BG105" s="161">
        <v>0</v>
      </c>
      <c r="BH105" s="161">
        <v>0</v>
      </c>
      <c r="BI105" s="161">
        <v>0</v>
      </c>
      <c r="BJ105" s="161">
        <v>0</v>
      </c>
      <c r="BK105" s="161">
        <v>0</v>
      </c>
      <c r="BL105" s="161">
        <v>0</v>
      </c>
      <c r="BM105" s="161">
        <v>0</v>
      </c>
      <c r="BN105" s="161">
        <v>0</v>
      </c>
      <c r="BO105" s="161">
        <v>0</v>
      </c>
      <c r="BP105" s="161">
        <v>0</v>
      </c>
      <c r="BQ105" s="161">
        <v>0</v>
      </c>
      <c r="BR105" s="161">
        <v>0</v>
      </c>
      <c r="BS105" s="161">
        <v>0</v>
      </c>
      <c r="BT105" s="161">
        <v>0</v>
      </c>
      <c r="BU105" s="161">
        <v>0</v>
      </c>
      <c r="BV105" s="161">
        <v>0</v>
      </c>
      <c r="BW105" s="161">
        <v>0</v>
      </c>
      <c r="BX105" s="161">
        <v>0</v>
      </c>
      <c r="BY105" s="161">
        <v>0</v>
      </c>
      <c r="BZ105" s="161">
        <v>0</v>
      </c>
      <c r="CA105" s="161">
        <v>0</v>
      </c>
      <c r="CB105" s="161">
        <v>0</v>
      </c>
      <c r="CC105" s="161">
        <v>0</v>
      </c>
      <c r="CD105" s="161">
        <v>0</v>
      </c>
      <c r="CE105" s="163">
        <v>0</v>
      </c>
      <c r="CF105" s="1" cm="1">
        <f t="array" aca="1" ref="CF105" ca="1">MMULT($F104:$CE104,INDIRECT("Policy.New!"&amp;CF$3&amp;"4:"&amp;CF$3&amp;"81"))</f>
        <v>0</v>
      </c>
      <c r="CG105" s="1" cm="1">
        <f t="array" aca="1" ref="CG105" ca="1">MMULT($F104:$CE104,INDIRECT("Policy.New!"&amp;CG$3&amp;"4:"&amp;CG$3&amp;"81"))</f>
        <v>0</v>
      </c>
      <c r="CH105" s="1" cm="1">
        <f t="array" aca="1" ref="CH105" ca="1">MMULT($F104:$CE104,INDIRECT("Policy.New!"&amp;CH$3&amp;"4:"&amp;CH$3&amp;"81"))</f>
        <v>0</v>
      </c>
      <c r="CI105" s="1" cm="1">
        <f t="array" aca="1" ref="CI105" ca="1">MMULT($F104:$CE104,INDIRECT("Policy.New!"&amp;CI$3&amp;"4:"&amp;CI$3&amp;"81"))</f>
        <v>0</v>
      </c>
      <c r="CJ105" s="1" cm="1">
        <f t="array" aca="1" ref="CJ105" ca="1">MMULT($F104:$CE104,INDIRECT("Policy.New!"&amp;CJ$3&amp;"4:"&amp;CJ$3&amp;"81"))</f>
        <v>0</v>
      </c>
      <c r="CK105" s="1" cm="1">
        <f t="array" aca="1" ref="CK105" ca="1">MMULT($F104:$CE104,INDIRECT("Policy.New!"&amp;CK$3&amp;"4:"&amp;CK$3&amp;"81"))</f>
        <v>0</v>
      </c>
      <c r="CL105" s="1" cm="1">
        <f t="array" aca="1" ref="CL105" ca="1">MMULT($F104:$CE104,INDIRECT("Policy.New!"&amp;CL$3&amp;"4:"&amp;CL$3&amp;"81"))</f>
        <v>0</v>
      </c>
      <c r="CM105" s="1" cm="1">
        <f t="array" aca="1" ref="CM105" ca="1">MMULT($F104:$CE104,INDIRECT("Policy.New!"&amp;CM$3&amp;"4:"&amp;CM$3&amp;"81"))</f>
        <v>0</v>
      </c>
      <c r="CN105" s="1" cm="1">
        <f t="array" aca="1" ref="CN105" ca="1">MMULT($F104:$CE104,INDIRECT("Policy.New!"&amp;CN$3&amp;"4:"&amp;CN$3&amp;"81"))</f>
        <v>0</v>
      </c>
      <c r="CO105" s="1" cm="1">
        <f t="array" aca="1" ref="CO105" ca="1">MMULT($F104:$CE104,INDIRECT("Policy.New!"&amp;CO$3&amp;"4:"&amp;CO$3&amp;"81"))</f>
        <v>0</v>
      </c>
      <c r="CP105" s="1" cm="1">
        <f t="array" aca="1" ref="CP105" ca="1">MMULT($F104:$CE104,INDIRECT("Policy.New!"&amp;CP$3&amp;"4:"&amp;CP$3&amp;"81"))</f>
        <v>0</v>
      </c>
      <c r="CS105" s="1">
        <f t="shared" ca="1" si="78"/>
        <v>0</v>
      </c>
      <c r="CT105" s="1">
        <f t="shared" ca="1" si="82"/>
        <v>0</v>
      </c>
      <c r="CU105" s="1">
        <f t="shared" ca="1" si="79"/>
        <v>0</v>
      </c>
      <c r="CV105" s="1">
        <f t="shared" ca="1" si="83"/>
        <v>0</v>
      </c>
      <c r="CW105" s="1">
        <f t="shared" ca="1" si="80"/>
        <v>0</v>
      </c>
      <c r="CX105" s="1">
        <f t="shared" ca="1" si="81"/>
        <v>0</v>
      </c>
    </row>
    <row r="106" spans="2:102" x14ac:dyDescent="0.25">
      <c r="B106" s="152" t="str">
        <f t="shared" si="77"/>
        <v>eps_pi_lsa</v>
      </c>
      <c r="C106" s="152" t="str">
        <f t="shared" si="76"/>
        <v>eps_pi_lsa_23</v>
      </c>
      <c r="D106" s="12">
        <f t="shared" si="74"/>
        <v>106</v>
      </c>
      <c r="E106" s="12">
        <f t="shared" si="84"/>
        <v>23</v>
      </c>
      <c r="F106" s="1" cm="1">
        <f t="array" aca="1" ref="F106" ca="1">MMULT($F105:$CE105,INDIRECT("Policy.New!"&amp;F$3&amp;"4:"&amp;F$3&amp;"81"))</f>
        <v>0</v>
      </c>
      <c r="G106" s="1" cm="1">
        <f t="array" aca="1" ref="G106" ca="1">MMULT($F105:$CE105,INDIRECT("Policy.New!"&amp;G$3&amp;"4:"&amp;G$3&amp;"81"))</f>
        <v>0</v>
      </c>
      <c r="H106" s="1" cm="1">
        <f t="array" aca="1" ref="H106" ca="1">MMULT($F105:$CE105,INDIRECT("Policy.New!"&amp;H$3&amp;"4:"&amp;H$3&amp;"81"))</f>
        <v>0</v>
      </c>
      <c r="I106" s="1" cm="1">
        <f t="array" aca="1" ref="I106" ca="1">MMULT($F105:$CE105,INDIRECT("Policy.New!"&amp;I$3&amp;"4:"&amp;I$3&amp;"81"))</f>
        <v>0</v>
      </c>
      <c r="J106" s="1" cm="1">
        <f t="array" aca="1" ref="J106" ca="1">MMULT($F105:$CE105,INDIRECT("Policy.New!"&amp;J$3&amp;"4:"&amp;J$3&amp;"81"))</f>
        <v>0</v>
      </c>
      <c r="K106" s="1" cm="1">
        <f t="array" aca="1" ref="K106" ca="1">MMULT($F105:$CE105,INDIRECT("Policy.New!"&amp;K$3&amp;"4:"&amp;K$3&amp;"81"))</f>
        <v>0</v>
      </c>
      <c r="L106" s="1" cm="1">
        <f t="array" aca="1" ref="L106" ca="1">MMULT($F105:$CE105,INDIRECT("Policy.New!"&amp;L$3&amp;"4:"&amp;L$3&amp;"81"))</f>
        <v>0</v>
      </c>
      <c r="M106" s="1" cm="1">
        <f t="array" aca="1" ref="M106" ca="1">MMULT($F105:$CE105,INDIRECT("Policy.New!"&amp;M$3&amp;"4:"&amp;M$3&amp;"81"))</f>
        <v>0</v>
      </c>
      <c r="N106" s="1" cm="1">
        <f t="array" aca="1" ref="N106" ca="1">MMULT($F105:$CE105,INDIRECT("Policy.New!"&amp;N$3&amp;"4:"&amp;N$3&amp;"81"))</f>
        <v>0</v>
      </c>
      <c r="O106" s="1" cm="1">
        <f t="array" aca="1" ref="O106" ca="1">MMULT($F105:$CE105,INDIRECT("Policy.New!"&amp;O$3&amp;"4:"&amp;O$3&amp;"81"))</f>
        <v>0</v>
      </c>
      <c r="P106" s="1" cm="1">
        <f t="array" aca="1" ref="P106" ca="1">MMULT($F105:$CE105,INDIRECT("Policy.New!"&amp;P$3&amp;"4:"&amp;P$3&amp;"81"))</f>
        <v>0</v>
      </c>
      <c r="Q106" s="1" cm="1">
        <f t="array" aca="1" ref="Q106" ca="1">MMULT($F105:$CE105,INDIRECT("Policy.New!"&amp;Q$3&amp;"4:"&amp;Q$3&amp;"81"))</f>
        <v>0</v>
      </c>
      <c r="R106" s="1" cm="1">
        <f t="array" aca="1" ref="R106" ca="1">MMULT($F105:$CE105,INDIRECT("Policy.New!"&amp;R$3&amp;"4:"&amp;R$3&amp;"81"))</f>
        <v>0</v>
      </c>
      <c r="S106" s="1" cm="1">
        <f t="array" aca="1" ref="S106" ca="1">MMULT($F105:$CE105,INDIRECT("Policy.New!"&amp;S$3&amp;"4:"&amp;S$3&amp;"81"))</f>
        <v>0</v>
      </c>
      <c r="T106" s="1" cm="1">
        <f t="array" aca="1" ref="T106" ca="1">MMULT($F105:$CE105,INDIRECT("Policy.New!"&amp;T$3&amp;"4:"&amp;T$3&amp;"81"))</f>
        <v>0</v>
      </c>
      <c r="U106" s="1" cm="1">
        <f t="array" aca="1" ref="U106" ca="1">MMULT($F105:$CE105,INDIRECT("Policy.New!"&amp;U$3&amp;"4:"&amp;U$3&amp;"81"))</f>
        <v>0</v>
      </c>
      <c r="V106" s="1" cm="1">
        <f t="array" aca="1" ref="V106" ca="1">MMULT($F105:$CE105,INDIRECT("Policy.New!"&amp;V$3&amp;"4:"&amp;V$3&amp;"81"))</f>
        <v>0</v>
      </c>
      <c r="W106" s="5">
        <f t="shared" ca="1" si="85"/>
        <v>0</v>
      </c>
      <c r="X106" s="1">
        <f t="shared" ca="1" si="86"/>
        <v>0</v>
      </c>
      <c r="Y106" s="1">
        <f t="shared" ca="1" si="87"/>
        <v>0</v>
      </c>
      <c r="Z106" s="1">
        <f t="shared" ca="1" si="88"/>
        <v>0</v>
      </c>
      <c r="AA106" s="1">
        <f t="shared" ca="1" si="89"/>
        <v>0</v>
      </c>
      <c r="AB106" s="1">
        <f t="shared" ca="1" si="90"/>
        <v>0</v>
      </c>
      <c r="AC106" s="1">
        <f t="shared" ca="1" si="91"/>
        <v>0</v>
      </c>
      <c r="AD106" s="1">
        <f t="shared" ca="1" si="92"/>
        <v>0</v>
      </c>
      <c r="AE106" s="1">
        <f t="shared" ca="1" si="93"/>
        <v>0</v>
      </c>
      <c r="AF106" s="1">
        <f t="shared" ca="1" si="94"/>
        <v>0</v>
      </c>
      <c r="AG106" s="1">
        <f t="shared" ca="1" si="95"/>
        <v>0</v>
      </c>
      <c r="AH106" s="1">
        <f t="shared" ca="1" si="96"/>
        <v>0</v>
      </c>
      <c r="AI106" s="1">
        <f t="shared" ca="1" si="97"/>
        <v>0</v>
      </c>
      <c r="AJ106" s="1">
        <f t="shared" ca="1" si="98"/>
        <v>0</v>
      </c>
      <c r="AK106" s="1">
        <f t="shared" ca="1" si="99"/>
        <v>0</v>
      </c>
      <c r="AL106" s="1">
        <f t="shared" ca="1" si="100"/>
        <v>0</v>
      </c>
      <c r="AM106" s="1">
        <f t="shared" ca="1" si="101"/>
        <v>0</v>
      </c>
      <c r="AN106" s="1">
        <f t="shared" ca="1" si="102"/>
        <v>0</v>
      </c>
      <c r="AO106" s="1">
        <f t="shared" ca="1" si="103"/>
        <v>0</v>
      </c>
      <c r="AP106" s="1">
        <f t="shared" ca="1" si="104"/>
        <v>0</v>
      </c>
      <c r="AQ106" s="1">
        <f t="shared" ca="1" si="105"/>
        <v>0</v>
      </c>
      <c r="AR106" s="1">
        <f t="shared" ca="1" si="106"/>
        <v>0</v>
      </c>
      <c r="AS106" s="1">
        <f t="shared" ca="1" si="107"/>
        <v>0</v>
      </c>
      <c r="AT106" s="25">
        <f t="shared" ca="1" si="108"/>
        <v>0</v>
      </c>
      <c r="AU106" s="1" cm="1">
        <f t="array" aca="1" ref="AU106" ca="1">MMULT($F105:$CE105,INDIRECT("Policy.New!"&amp;AU$3&amp;"4:"&amp;AU$3&amp;"81"))</f>
        <v>0</v>
      </c>
      <c r="AV106" s="25" cm="1">
        <f t="array" aca="1" ref="AV106" ca="1">MMULT($F105:$CE105,INDIRECT("Policy.New!"&amp;AV$3&amp;"4:"&amp;AV$3&amp;"81"))</f>
        <v>0</v>
      </c>
      <c r="AW106" s="161">
        <v>0</v>
      </c>
      <c r="AX106" s="161">
        <v>0</v>
      </c>
      <c r="AY106" s="161">
        <v>0</v>
      </c>
      <c r="AZ106" s="161">
        <v>0</v>
      </c>
      <c r="BA106" s="161">
        <f>INDEX(IRF.New!$D$7:$CN$374,MATCH('IRF AUX'!$E106,IRF.New!$C$7:$C$37,0),MATCH('IRF AUX'!$B106,IRF.New!$D$5:$CN$5,0))</f>
        <v>0</v>
      </c>
      <c r="BB106" s="161">
        <v>0</v>
      </c>
      <c r="BC106" s="161">
        <v>0</v>
      </c>
      <c r="BD106" s="161">
        <v>0</v>
      </c>
      <c r="BE106" s="161">
        <v>0</v>
      </c>
      <c r="BF106" s="161">
        <v>0</v>
      </c>
      <c r="BG106" s="161">
        <v>0</v>
      </c>
      <c r="BH106" s="161">
        <v>0</v>
      </c>
      <c r="BI106" s="161">
        <v>0</v>
      </c>
      <c r="BJ106" s="161">
        <v>0</v>
      </c>
      <c r="BK106" s="161">
        <v>0</v>
      </c>
      <c r="BL106" s="161">
        <v>0</v>
      </c>
      <c r="BM106" s="161">
        <v>0</v>
      </c>
      <c r="BN106" s="161">
        <v>0</v>
      </c>
      <c r="BO106" s="161">
        <v>0</v>
      </c>
      <c r="BP106" s="161">
        <v>0</v>
      </c>
      <c r="BQ106" s="161">
        <v>0</v>
      </c>
      <c r="BR106" s="161">
        <v>0</v>
      </c>
      <c r="BS106" s="161">
        <v>0</v>
      </c>
      <c r="BT106" s="161">
        <v>0</v>
      </c>
      <c r="BU106" s="161">
        <v>0</v>
      </c>
      <c r="BV106" s="161">
        <v>0</v>
      </c>
      <c r="BW106" s="161">
        <v>0</v>
      </c>
      <c r="BX106" s="161">
        <v>0</v>
      </c>
      <c r="BY106" s="161">
        <v>0</v>
      </c>
      <c r="BZ106" s="161">
        <v>0</v>
      </c>
      <c r="CA106" s="161">
        <v>0</v>
      </c>
      <c r="CB106" s="161">
        <v>0</v>
      </c>
      <c r="CC106" s="161">
        <v>0</v>
      </c>
      <c r="CD106" s="161">
        <v>0</v>
      </c>
      <c r="CE106" s="163">
        <v>0</v>
      </c>
      <c r="CF106" s="1" cm="1">
        <f t="array" aca="1" ref="CF106" ca="1">MMULT($F105:$CE105,INDIRECT("Policy.New!"&amp;CF$3&amp;"4:"&amp;CF$3&amp;"81"))</f>
        <v>0</v>
      </c>
      <c r="CG106" s="1" cm="1">
        <f t="array" aca="1" ref="CG106" ca="1">MMULT($F105:$CE105,INDIRECT("Policy.New!"&amp;CG$3&amp;"4:"&amp;CG$3&amp;"81"))</f>
        <v>0</v>
      </c>
      <c r="CH106" s="1" cm="1">
        <f t="array" aca="1" ref="CH106" ca="1">MMULT($F105:$CE105,INDIRECT("Policy.New!"&amp;CH$3&amp;"4:"&amp;CH$3&amp;"81"))</f>
        <v>0</v>
      </c>
      <c r="CI106" s="1" cm="1">
        <f t="array" aca="1" ref="CI106" ca="1">MMULT($F105:$CE105,INDIRECT("Policy.New!"&amp;CI$3&amp;"4:"&amp;CI$3&amp;"81"))</f>
        <v>0</v>
      </c>
      <c r="CJ106" s="1" cm="1">
        <f t="array" aca="1" ref="CJ106" ca="1">MMULT($F105:$CE105,INDIRECT("Policy.New!"&amp;CJ$3&amp;"4:"&amp;CJ$3&amp;"81"))</f>
        <v>0</v>
      </c>
      <c r="CK106" s="1" cm="1">
        <f t="array" aca="1" ref="CK106" ca="1">MMULT($F105:$CE105,INDIRECT("Policy.New!"&amp;CK$3&amp;"4:"&amp;CK$3&amp;"81"))</f>
        <v>0</v>
      </c>
      <c r="CL106" s="1" cm="1">
        <f t="array" aca="1" ref="CL106" ca="1">MMULT($F105:$CE105,INDIRECT("Policy.New!"&amp;CL$3&amp;"4:"&amp;CL$3&amp;"81"))</f>
        <v>0</v>
      </c>
      <c r="CM106" s="1" cm="1">
        <f t="array" aca="1" ref="CM106" ca="1">MMULT($F105:$CE105,INDIRECT("Policy.New!"&amp;CM$3&amp;"4:"&amp;CM$3&amp;"81"))</f>
        <v>0</v>
      </c>
      <c r="CN106" s="1" cm="1">
        <f t="array" aca="1" ref="CN106" ca="1">MMULT($F105:$CE105,INDIRECT("Policy.New!"&amp;CN$3&amp;"4:"&amp;CN$3&amp;"81"))</f>
        <v>0</v>
      </c>
      <c r="CO106" s="1" cm="1">
        <f t="array" aca="1" ref="CO106" ca="1">MMULT($F105:$CE105,INDIRECT("Policy.New!"&amp;CO$3&amp;"4:"&amp;CO$3&amp;"81"))</f>
        <v>0</v>
      </c>
      <c r="CP106" s="1" cm="1">
        <f t="array" aca="1" ref="CP106" ca="1">MMULT($F105:$CE105,INDIRECT("Policy.New!"&amp;CP$3&amp;"4:"&amp;CP$3&amp;"81"))</f>
        <v>0</v>
      </c>
      <c r="CS106" s="1">
        <f t="shared" ca="1" si="78"/>
        <v>0</v>
      </c>
      <c r="CT106" s="1">
        <f t="shared" ca="1" si="82"/>
        <v>0</v>
      </c>
      <c r="CU106" s="1">
        <f t="shared" ca="1" si="79"/>
        <v>0</v>
      </c>
      <c r="CV106" s="1">
        <f t="shared" ca="1" si="83"/>
        <v>0</v>
      </c>
      <c r="CW106" s="1">
        <f t="shared" ca="1" si="80"/>
        <v>0</v>
      </c>
      <c r="CX106" s="1">
        <f t="shared" ca="1" si="81"/>
        <v>0</v>
      </c>
    </row>
    <row r="107" spans="2:102" x14ac:dyDescent="0.25">
      <c r="B107" s="153" t="str">
        <f t="shared" si="77"/>
        <v>eps_pi_lsa</v>
      </c>
      <c r="C107" s="153" t="str">
        <f t="shared" si="76"/>
        <v>eps_pi_lsa_24</v>
      </c>
      <c r="D107" s="13">
        <f t="shared" si="74"/>
        <v>107</v>
      </c>
      <c r="E107" s="13">
        <f t="shared" si="84"/>
        <v>24</v>
      </c>
      <c r="F107" s="14" cm="1">
        <f t="array" aca="1" ref="F107" ca="1">MMULT($F106:$CE106,INDIRECT("Policy.New!"&amp;F$3&amp;"4:"&amp;F$3&amp;"81"))</f>
        <v>0</v>
      </c>
      <c r="G107" s="14" cm="1">
        <f t="array" aca="1" ref="G107" ca="1">MMULT($F106:$CE106,INDIRECT("Policy.New!"&amp;G$3&amp;"4:"&amp;G$3&amp;"81"))</f>
        <v>0</v>
      </c>
      <c r="H107" s="14" cm="1">
        <f t="array" aca="1" ref="H107" ca="1">MMULT($F106:$CE106,INDIRECT("Policy.New!"&amp;H$3&amp;"4:"&amp;H$3&amp;"81"))</f>
        <v>0</v>
      </c>
      <c r="I107" s="14" cm="1">
        <f t="array" aca="1" ref="I107" ca="1">MMULT($F106:$CE106,INDIRECT("Policy.New!"&amp;I$3&amp;"4:"&amp;I$3&amp;"81"))</f>
        <v>0</v>
      </c>
      <c r="J107" s="14" cm="1">
        <f t="array" aca="1" ref="J107" ca="1">MMULT($F106:$CE106,INDIRECT("Policy.New!"&amp;J$3&amp;"4:"&amp;J$3&amp;"81"))</f>
        <v>0</v>
      </c>
      <c r="K107" s="14" cm="1">
        <f t="array" aca="1" ref="K107" ca="1">MMULT($F106:$CE106,INDIRECT("Policy.New!"&amp;K$3&amp;"4:"&amp;K$3&amp;"81"))</f>
        <v>0</v>
      </c>
      <c r="L107" s="14" cm="1">
        <f t="array" aca="1" ref="L107" ca="1">MMULT($F106:$CE106,INDIRECT("Policy.New!"&amp;L$3&amp;"4:"&amp;L$3&amp;"81"))</f>
        <v>0</v>
      </c>
      <c r="M107" s="14" cm="1">
        <f t="array" aca="1" ref="M107" ca="1">MMULT($F106:$CE106,INDIRECT("Policy.New!"&amp;M$3&amp;"4:"&amp;M$3&amp;"81"))</f>
        <v>0</v>
      </c>
      <c r="N107" s="14" cm="1">
        <f t="array" aca="1" ref="N107" ca="1">MMULT($F106:$CE106,INDIRECT("Policy.New!"&amp;N$3&amp;"4:"&amp;N$3&amp;"81"))</f>
        <v>0</v>
      </c>
      <c r="O107" s="14" cm="1">
        <f t="array" aca="1" ref="O107" ca="1">MMULT($F106:$CE106,INDIRECT("Policy.New!"&amp;O$3&amp;"4:"&amp;O$3&amp;"81"))</f>
        <v>0</v>
      </c>
      <c r="P107" s="14" cm="1">
        <f t="array" aca="1" ref="P107" ca="1">MMULT($F106:$CE106,INDIRECT("Policy.New!"&amp;P$3&amp;"4:"&amp;P$3&amp;"81"))</f>
        <v>0</v>
      </c>
      <c r="Q107" s="14" cm="1">
        <f t="array" aca="1" ref="Q107" ca="1">MMULT($F106:$CE106,INDIRECT("Policy.New!"&amp;Q$3&amp;"4:"&amp;Q$3&amp;"81"))</f>
        <v>0</v>
      </c>
      <c r="R107" s="14" cm="1">
        <f t="array" aca="1" ref="R107" ca="1">MMULT($F106:$CE106,INDIRECT("Policy.New!"&amp;R$3&amp;"4:"&amp;R$3&amp;"81"))</f>
        <v>0</v>
      </c>
      <c r="S107" s="14" cm="1">
        <f t="array" aca="1" ref="S107" ca="1">MMULT($F106:$CE106,INDIRECT("Policy.New!"&amp;S$3&amp;"4:"&amp;S$3&amp;"81"))</f>
        <v>0</v>
      </c>
      <c r="T107" s="14" cm="1">
        <f t="array" aca="1" ref="T107" ca="1">MMULT($F106:$CE106,INDIRECT("Policy.New!"&amp;T$3&amp;"4:"&amp;T$3&amp;"81"))</f>
        <v>0</v>
      </c>
      <c r="U107" s="14" cm="1">
        <f t="array" aca="1" ref="U107" ca="1">MMULT($F106:$CE106,INDIRECT("Policy.New!"&amp;U$3&amp;"4:"&amp;U$3&amp;"81"))</f>
        <v>0</v>
      </c>
      <c r="V107" s="14" cm="1">
        <f t="array" aca="1" ref="V107" ca="1">MMULT($F106:$CE106,INDIRECT("Policy.New!"&amp;V$3&amp;"4:"&amp;V$3&amp;"81"))</f>
        <v>0</v>
      </c>
      <c r="W107" s="15">
        <f t="shared" ca="1" si="85"/>
        <v>0</v>
      </c>
      <c r="X107" s="14">
        <f t="shared" ca="1" si="86"/>
        <v>0</v>
      </c>
      <c r="Y107" s="14">
        <f t="shared" ca="1" si="87"/>
        <v>0</v>
      </c>
      <c r="Z107" s="14">
        <f t="shared" ca="1" si="88"/>
        <v>0</v>
      </c>
      <c r="AA107" s="14">
        <f t="shared" ca="1" si="89"/>
        <v>0</v>
      </c>
      <c r="AB107" s="14">
        <f t="shared" ca="1" si="90"/>
        <v>0</v>
      </c>
      <c r="AC107" s="14">
        <f t="shared" ca="1" si="91"/>
        <v>0</v>
      </c>
      <c r="AD107" s="14">
        <f t="shared" ca="1" si="92"/>
        <v>0</v>
      </c>
      <c r="AE107" s="14">
        <f t="shared" ca="1" si="93"/>
        <v>0</v>
      </c>
      <c r="AF107" s="14">
        <f t="shared" ca="1" si="94"/>
        <v>0</v>
      </c>
      <c r="AG107" s="14">
        <f t="shared" ca="1" si="95"/>
        <v>0</v>
      </c>
      <c r="AH107" s="14">
        <f t="shared" ca="1" si="96"/>
        <v>0</v>
      </c>
      <c r="AI107" s="14">
        <f t="shared" ca="1" si="97"/>
        <v>0</v>
      </c>
      <c r="AJ107" s="14">
        <f t="shared" ca="1" si="98"/>
        <v>0</v>
      </c>
      <c r="AK107" s="14">
        <f t="shared" ca="1" si="99"/>
        <v>0</v>
      </c>
      <c r="AL107" s="14">
        <f t="shared" ca="1" si="100"/>
        <v>0</v>
      </c>
      <c r="AM107" s="14">
        <f t="shared" ca="1" si="101"/>
        <v>0</v>
      </c>
      <c r="AN107" s="14">
        <f t="shared" ca="1" si="102"/>
        <v>0</v>
      </c>
      <c r="AO107" s="14">
        <f t="shared" ca="1" si="103"/>
        <v>0</v>
      </c>
      <c r="AP107" s="14">
        <f t="shared" ca="1" si="104"/>
        <v>0</v>
      </c>
      <c r="AQ107" s="14">
        <f t="shared" ca="1" si="105"/>
        <v>0</v>
      </c>
      <c r="AR107" s="14">
        <f t="shared" ca="1" si="106"/>
        <v>0</v>
      </c>
      <c r="AS107" s="14">
        <f t="shared" ca="1" si="107"/>
        <v>0</v>
      </c>
      <c r="AT107" s="26">
        <f t="shared" ca="1" si="108"/>
        <v>0</v>
      </c>
      <c r="AU107" s="14" cm="1">
        <f t="array" aca="1" ref="AU107" ca="1">MMULT($F106:$CE106,INDIRECT("Policy.New!"&amp;AU$3&amp;"4:"&amp;AU$3&amp;"81"))</f>
        <v>0</v>
      </c>
      <c r="AV107" s="26" cm="1">
        <f t="array" aca="1" ref="AV107" ca="1">MMULT($F106:$CE106,INDIRECT("Policy.New!"&amp;AV$3&amp;"4:"&amp;AV$3&amp;"81"))</f>
        <v>0</v>
      </c>
      <c r="AW107" s="164">
        <v>0</v>
      </c>
      <c r="AX107" s="164">
        <v>0</v>
      </c>
      <c r="AY107" s="164">
        <v>0</v>
      </c>
      <c r="AZ107" s="164">
        <v>0</v>
      </c>
      <c r="BA107" s="164">
        <f>INDEX(IRF.New!$D$7:$CN$374,MATCH('IRF AUX'!$E107,IRF.New!$C$7:$C$37,0),MATCH('IRF AUX'!$B107,IRF.New!$D$5:$CN$5,0))</f>
        <v>0</v>
      </c>
      <c r="BB107" s="164">
        <v>0</v>
      </c>
      <c r="BC107" s="164">
        <v>0</v>
      </c>
      <c r="BD107" s="164">
        <v>0</v>
      </c>
      <c r="BE107" s="164">
        <v>0</v>
      </c>
      <c r="BF107" s="164">
        <v>0</v>
      </c>
      <c r="BG107" s="164">
        <v>0</v>
      </c>
      <c r="BH107" s="164">
        <v>0</v>
      </c>
      <c r="BI107" s="164">
        <v>0</v>
      </c>
      <c r="BJ107" s="164">
        <v>0</v>
      </c>
      <c r="BK107" s="164">
        <v>0</v>
      </c>
      <c r="BL107" s="164">
        <v>0</v>
      </c>
      <c r="BM107" s="164">
        <v>0</v>
      </c>
      <c r="BN107" s="164">
        <v>0</v>
      </c>
      <c r="BO107" s="164">
        <v>0</v>
      </c>
      <c r="BP107" s="164">
        <v>0</v>
      </c>
      <c r="BQ107" s="164">
        <v>0</v>
      </c>
      <c r="BR107" s="164">
        <v>0</v>
      </c>
      <c r="BS107" s="164">
        <v>0</v>
      </c>
      <c r="BT107" s="164">
        <v>0</v>
      </c>
      <c r="BU107" s="164">
        <v>0</v>
      </c>
      <c r="BV107" s="164">
        <v>0</v>
      </c>
      <c r="BW107" s="164">
        <v>0</v>
      </c>
      <c r="BX107" s="164">
        <v>0</v>
      </c>
      <c r="BY107" s="164">
        <v>0</v>
      </c>
      <c r="BZ107" s="164">
        <v>0</v>
      </c>
      <c r="CA107" s="164">
        <v>0</v>
      </c>
      <c r="CB107" s="164">
        <v>0</v>
      </c>
      <c r="CC107" s="164">
        <v>0</v>
      </c>
      <c r="CD107" s="164">
        <v>0</v>
      </c>
      <c r="CE107" s="165">
        <v>0</v>
      </c>
      <c r="CF107" s="14" cm="1">
        <f t="array" aca="1" ref="CF107" ca="1">MMULT($F106:$CE106,INDIRECT("Policy.New!"&amp;CF$3&amp;"4:"&amp;CF$3&amp;"81"))</f>
        <v>0</v>
      </c>
      <c r="CG107" s="14" cm="1">
        <f t="array" aca="1" ref="CG107" ca="1">MMULT($F106:$CE106,INDIRECT("Policy.New!"&amp;CG$3&amp;"4:"&amp;CG$3&amp;"81"))</f>
        <v>0</v>
      </c>
      <c r="CH107" s="14" cm="1">
        <f t="array" aca="1" ref="CH107" ca="1">MMULT($F106:$CE106,INDIRECT("Policy.New!"&amp;CH$3&amp;"4:"&amp;CH$3&amp;"81"))</f>
        <v>0</v>
      </c>
      <c r="CI107" s="14" cm="1">
        <f t="array" aca="1" ref="CI107" ca="1">MMULT($F106:$CE106,INDIRECT("Policy.New!"&amp;CI$3&amp;"4:"&amp;CI$3&amp;"81"))</f>
        <v>0</v>
      </c>
      <c r="CJ107" s="14" cm="1">
        <f t="array" aca="1" ref="CJ107" ca="1">MMULT($F106:$CE106,INDIRECT("Policy.New!"&amp;CJ$3&amp;"4:"&amp;CJ$3&amp;"81"))</f>
        <v>0</v>
      </c>
      <c r="CK107" s="14" cm="1">
        <f t="array" aca="1" ref="CK107" ca="1">MMULT($F106:$CE106,INDIRECT("Policy.New!"&amp;CK$3&amp;"4:"&amp;CK$3&amp;"81"))</f>
        <v>0</v>
      </c>
      <c r="CL107" s="14" cm="1">
        <f t="array" aca="1" ref="CL107" ca="1">MMULT($F106:$CE106,INDIRECT("Policy.New!"&amp;CL$3&amp;"4:"&amp;CL$3&amp;"81"))</f>
        <v>0</v>
      </c>
      <c r="CM107" s="14" cm="1">
        <f t="array" aca="1" ref="CM107" ca="1">MMULT($F106:$CE106,INDIRECT("Policy.New!"&amp;CM$3&amp;"4:"&amp;CM$3&amp;"81"))</f>
        <v>0</v>
      </c>
      <c r="CN107" s="14" cm="1">
        <f t="array" aca="1" ref="CN107" ca="1">MMULT($F106:$CE106,INDIRECT("Policy.New!"&amp;CN$3&amp;"4:"&amp;CN$3&amp;"81"))</f>
        <v>0</v>
      </c>
      <c r="CO107" s="14" cm="1">
        <f t="array" aca="1" ref="CO107" ca="1">MMULT($F106:$CE106,INDIRECT("Policy.New!"&amp;CO$3&amp;"4:"&amp;CO$3&amp;"81"))</f>
        <v>0</v>
      </c>
      <c r="CP107" s="14" cm="1">
        <f t="array" aca="1" ref="CP107" ca="1">MMULT($F106:$CE106,INDIRECT("Policy.New!"&amp;CP$3&amp;"4:"&amp;CP$3&amp;"81"))</f>
        <v>0</v>
      </c>
      <c r="CS107" s="14">
        <f t="shared" ca="1" si="78"/>
        <v>0</v>
      </c>
      <c r="CT107" s="14">
        <f t="shared" ca="1" si="82"/>
        <v>0</v>
      </c>
      <c r="CU107" s="14">
        <f t="shared" ca="1" si="79"/>
        <v>0</v>
      </c>
      <c r="CV107" s="14">
        <f t="shared" ca="1" si="83"/>
        <v>0</v>
      </c>
      <c r="CW107" s="14">
        <f t="shared" ca="1" si="80"/>
        <v>0</v>
      </c>
      <c r="CX107" s="14">
        <f t="shared" ca="1" si="81"/>
        <v>0</v>
      </c>
    </row>
    <row r="110" spans="2:102" ht="23.25" customHeight="1" x14ac:dyDescent="0.25">
      <c r="B110" t="str">
        <f>_xlfn.CONCAT(AW110:CE110)</f>
        <v>eps_i</v>
      </c>
      <c r="E110" s="20" t="s">
        <v>87</v>
      </c>
      <c r="F110" s="28" t="s">
        <v>0</v>
      </c>
      <c r="G110" s="28" t="s">
        <v>1</v>
      </c>
      <c r="H110" s="28" t="s">
        <v>3</v>
      </c>
      <c r="I110" s="28" t="s">
        <v>4</v>
      </c>
      <c r="J110" s="28" t="s">
        <v>5</v>
      </c>
      <c r="K110" s="28" t="s">
        <v>7</v>
      </c>
      <c r="L110" s="28" t="s">
        <v>100</v>
      </c>
      <c r="M110" s="28" t="s">
        <v>11</v>
      </c>
      <c r="N110" s="28" t="s">
        <v>13</v>
      </c>
      <c r="O110" s="28" t="s">
        <v>134</v>
      </c>
      <c r="P110" s="28" t="s">
        <v>136</v>
      </c>
      <c r="Q110" s="28" t="s">
        <v>93</v>
      </c>
      <c r="R110" s="28" t="s">
        <v>16</v>
      </c>
      <c r="S110" s="28" t="s">
        <v>17</v>
      </c>
      <c r="T110" s="28" t="s">
        <v>20</v>
      </c>
      <c r="U110" s="28" t="s">
        <v>101</v>
      </c>
      <c r="V110" s="29" t="s">
        <v>102</v>
      </c>
      <c r="W110" s="30" t="s">
        <v>31</v>
      </c>
      <c r="X110" s="29" t="s">
        <v>112</v>
      </c>
      <c r="Y110" s="29" t="s">
        <v>113</v>
      </c>
      <c r="Z110" s="29" t="s">
        <v>114</v>
      </c>
      <c r="AA110" s="29" t="s">
        <v>115</v>
      </c>
      <c r="AB110" s="29" t="s">
        <v>116</v>
      </c>
      <c r="AC110" s="29" t="s">
        <v>117</v>
      </c>
      <c r="AD110" s="29" t="s">
        <v>118</v>
      </c>
      <c r="AE110" s="29" t="s">
        <v>119</v>
      </c>
      <c r="AF110" s="29" t="s">
        <v>194</v>
      </c>
      <c r="AG110" s="29" t="s">
        <v>195</v>
      </c>
      <c r="AH110" s="29" t="s">
        <v>32</v>
      </c>
      <c r="AI110" s="29" t="s">
        <v>33</v>
      </c>
      <c r="AJ110" s="29" t="s">
        <v>34</v>
      </c>
      <c r="AK110" s="29" t="s">
        <v>35</v>
      </c>
      <c r="AL110" s="29" t="s">
        <v>120</v>
      </c>
      <c r="AM110" s="29" t="s">
        <v>121</v>
      </c>
      <c r="AN110" s="29" t="s">
        <v>122</v>
      </c>
      <c r="AO110" s="29" t="s">
        <v>123</v>
      </c>
      <c r="AP110" s="29" t="s">
        <v>124</v>
      </c>
      <c r="AQ110" s="29" t="s">
        <v>36</v>
      </c>
      <c r="AR110" s="29" t="s">
        <v>37</v>
      </c>
      <c r="AS110" s="29" t="s">
        <v>96</v>
      </c>
      <c r="AT110" s="46" t="s">
        <v>97</v>
      </c>
      <c r="AU110" s="29" t="s">
        <v>6</v>
      </c>
      <c r="AV110" s="31" t="s">
        <v>8</v>
      </c>
      <c r="AW110" s="146"/>
      <c r="AX110" s="166"/>
      <c r="AY110" s="166"/>
      <c r="AZ110" s="146"/>
      <c r="BA110" s="166"/>
      <c r="BB110" s="146"/>
      <c r="BC110" s="146"/>
      <c r="BD110" s="166" t="str">
        <f>BD$2</f>
        <v>eps_i</v>
      </c>
      <c r="BE110" s="146"/>
      <c r="BF110" s="146"/>
      <c r="BG110" s="146"/>
      <c r="BH110" s="146"/>
      <c r="BI110" s="146"/>
      <c r="BJ110" s="146"/>
      <c r="BK110" s="146"/>
      <c r="BL110" s="146"/>
      <c r="BM110" s="146"/>
      <c r="BN110" s="146"/>
      <c r="BO110" s="146"/>
      <c r="BP110" s="146"/>
      <c r="BQ110" s="146"/>
      <c r="BR110" s="146"/>
      <c r="BS110" s="146"/>
      <c r="BT110" s="146"/>
      <c r="BU110" s="146"/>
      <c r="BV110" s="146"/>
      <c r="BW110" s="146"/>
      <c r="BX110" s="146"/>
      <c r="BY110" s="146"/>
      <c r="BZ110" s="146"/>
      <c r="CA110" s="146"/>
      <c r="CB110" s="146"/>
      <c r="CC110" s="146"/>
      <c r="CD110" s="146"/>
      <c r="CE110" s="155"/>
      <c r="CF110" s="29" t="s">
        <v>178</v>
      </c>
      <c r="CG110" s="29" t="s">
        <v>179</v>
      </c>
      <c r="CH110" s="29" t="s">
        <v>180</v>
      </c>
      <c r="CI110" s="29" t="s">
        <v>181</v>
      </c>
      <c r="CJ110" s="29" t="s">
        <v>182</v>
      </c>
      <c r="CK110" s="29" t="s">
        <v>99</v>
      </c>
      <c r="CL110" s="29" t="s">
        <v>196</v>
      </c>
      <c r="CM110" s="29" t="s">
        <v>197</v>
      </c>
      <c r="CN110" s="29" t="s">
        <v>198</v>
      </c>
      <c r="CO110" s="29" t="s">
        <v>199</v>
      </c>
      <c r="CP110" s="29" t="s">
        <v>200</v>
      </c>
    </row>
    <row r="111" spans="2:102" ht="36.75" customHeight="1" x14ac:dyDescent="0.25">
      <c r="B111" s="154" t="s">
        <v>238</v>
      </c>
      <c r="C111" s="154" t="s">
        <v>281</v>
      </c>
      <c r="D111" s="16" t="s">
        <v>231</v>
      </c>
      <c r="E111" s="16" t="s">
        <v>60</v>
      </c>
      <c r="F111" s="18" t="s">
        <v>80</v>
      </c>
      <c r="G111" s="18" t="s">
        <v>81</v>
      </c>
      <c r="H111" s="18" t="s">
        <v>82</v>
      </c>
      <c r="I111" s="18" t="s">
        <v>84</v>
      </c>
      <c r="J111" s="18" t="s">
        <v>83</v>
      </c>
      <c r="K111" s="18" t="s">
        <v>147</v>
      </c>
      <c r="L111" s="18" t="s">
        <v>146</v>
      </c>
      <c r="M111" s="18" t="s">
        <v>145</v>
      </c>
      <c r="N111" s="18" t="s">
        <v>137</v>
      </c>
      <c r="O111" s="18" t="s">
        <v>144</v>
      </c>
      <c r="P111" s="18" t="s">
        <v>143</v>
      </c>
      <c r="Q111" s="18" t="s">
        <v>142</v>
      </c>
      <c r="R111" s="18" t="s">
        <v>141</v>
      </c>
      <c r="S111" s="18" t="s">
        <v>140</v>
      </c>
      <c r="T111" s="18" t="s">
        <v>85</v>
      </c>
      <c r="U111" s="18" t="s">
        <v>138</v>
      </c>
      <c r="V111" s="18" t="s">
        <v>139</v>
      </c>
      <c r="W111" s="19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T111" s="47"/>
      <c r="AU111" s="41" t="s">
        <v>176</v>
      </c>
      <c r="AV111" s="40" t="s">
        <v>177</v>
      </c>
      <c r="AW111" s="167" t="str">
        <f>AW$6</f>
        <v>Resultado Primário</v>
      </c>
      <c r="AX111" s="168" t="str">
        <f t="shared" ref="AX111:CE111" si="109">AX$6</f>
        <v>Incerteza Econômica</v>
      </c>
      <c r="AY111" s="168" t="str">
        <f t="shared" si="109"/>
        <v>Choque no Hiato</v>
      </c>
      <c r="AZ111" s="168" t="str">
        <f t="shared" si="109"/>
        <v>Inflação Externa</v>
      </c>
      <c r="BA111" s="168" t="str">
        <f t="shared" si="109"/>
        <v>Choque de Inflação Livre (Anualizado!)</v>
      </c>
      <c r="BB111" s="168" t="str">
        <f t="shared" si="109"/>
        <v>Choque na Meta</v>
      </c>
      <c r="BC111" s="168" t="str">
        <f t="shared" si="109"/>
        <v>Choque na Meta Anunciada</v>
      </c>
      <c r="BD111" s="168" t="str">
        <f t="shared" si="109"/>
        <v>Choque na Regra de Taylor</v>
      </c>
      <c r="BE111" s="168" t="str">
        <f t="shared" si="109"/>
        <v>Choque na Selic Esperada</v>
      </c>
      <c r="BF111" s="168" t="str">
        <f t="shared" si="109"/>
        <v>Choque na Inflação Esperada</v>
      </c>
      <c r="BG111" s="168" t="str">
        <f t="shared" si="109"/>
        <v>Choque de Clima el nino</v>
      </c>
      <c r="BH111" s="168" t="str">
        <f t="shared" si="109"/>
        <v>Choque de Clima la nina</v>
      </c>
      <c r="BI111" s="168" t="str">
        <f t="shared" si="109"/>
        <v>Choque em Administrados</v>
      </c>
      <c r="BJ111" s="168" t="str">
        <f t="shared" si="109"/>
        <v>Choque em IPCA</v>
      </c>
      <c r="BK111" s="168" t="str">
        <f t="shared" si="109"/>
        <v>Choque no Juro Natural de Equilíbrio</v>
      </c>
      <c r="BL111" s="168" t="str">
        <f t="shared" si="109"/>
        <v>Choque no Hiato do PIB</v>
      </c>
      <c r="BM111" s="168" t="str">
        <f t="shared" si="109"/>
        <v>Choque no Hiato do NUCI</v>
      </c>
      <c r="BN111" s="168" t="str">
        <f t="shared" si="109"/>
        <v>Choque no Hiato de Emprego</v>
      </c>
      <c r="BO111" s="168" t="str">
        <f t="shared" si="109"/>
        <v>Choque no Hiato de Caged</v>
      </c>
      <c r="BP111" s="168" t="str">
        <f t="shared" si="109"/>
        <v>Choque nos FED FUNDS</v>
      </c>
      <c r="BQ111" s="168" t="str">
        <f t="shared" si="109"/>
        <v>Choque no Câmbio</v>
      </c>
      <c r="BR111" s="168" t="str">
        <f t="shared" si="109"/>
        <v>Choque no CDS</v>
      </c>
      <c r="BS111" s="168" t="str">
        <f t="shared" si="109"/>
        <v>IC-br energia</v>
      </c>
      <c r="BT111" s="168" t="str">
        <f t="shared" si="109"/>
        <v>IC-br metal</v>
      </c>
      <c r="BU111" s="168" t="str">
        <f t="shared" si="109"/>
        <v>IC-br agro</v>
      </c>
      <c r="BV111" s="168" t="str">
        <f t="shared" si="109"/>
        <v>Brent</v>
      </c>
      <c r="BW111" s="168" t="str">
        <f t="shared" si="109"/>
        <v>Choque crescimento do PIB</v>
      </c>
      <c r="BX111" s="168" t="str">
        <f t="shared" si="109"/>
        <v>Choque crescimento potencial do PIB</v>
      </c>
      <c r="BY111" s="168" t="str">
        <f t="shared" si="109"/>
        <v>Choque crescimento do CAGED</v>
      </c>
      <c r="BZ111" s="168" t="str">
        <f t="shared" si="109"/>
        <v>Choque crescimento potencial do CAGED</v>
      </c>
      <c r="CA111" s="168" t="str">
        <f t="shared" si="109"/>
        <v>Choque Combustiveis</v>
      </c>
      <c r="CB111" s="168" t="str">
        <f t="shared" si="109"/>
        <v>Choque Botijão</v>
      </c>
      <c r="CC111" s="168" t="str">
        <f t="shared" si="109"/>
        <v>Choque Energia Elétrica</v>
      </c>
      <c r="CD111" s="168" t="str">
        <f t="shared" si="109"/>
        <v>Choque em itens que repetem (apenas para proj. condicionail)</v>
      </c>
      <c r="CE111" s="169" t="str">
        <f t="shared" si="109"/>
        <v>Choque outros administrados</v>
      </c>
      <c r="CF111" s="21" t="s">
        <v>212</v>
      </c>
      <c r="CG111" s="21" t="s">
        <v>213</v>
      </c>
      <c r="CH111" s="21" t="s">
        <v>214</v>
      </c>
      <c r="CI111" s="21" t="s">
        <v>215</v>
      </c>
      <c r="CJ111" s="21" t="s">
        <v>216</v>
      </c>
      <c r="CK111" s="21" t="s">
        <v>217</v>
      </c>
      <c r="CL111" s="21" t="s">
        <v>219</v>
      </c>
      <c r="CM111" s="21" t="s">
        <v>220</v>
      </c>
      <c r="CN111" s="21" t="s">
        <v>221</v>
      </c>
      <c r="CO111" s="21" t="s">
        <v>222</v>
      </c>
      <c r="CP111" s="21" t="s">
        <v>155</v>
      </c>
      <c r="CS111" s="21" t="s">
        <v>90</v>
      </c>
      <c r="CT111" s="21" t="s">
        <v>91</v>
      </c>
      <c r="CU111" s="21" t="s">
        <v>174</v>
      </c>
      <c r="CV111" s="21" t="s">
        <v>278</v>
      </c>
      <c r="CW111" s="21" t="s">
        <v>98</v>
      </c>
      <c r="CX111" s="21" t="s">
        <v>175</v>
      </c>
    </row>
    <row r="112" spans="2:102" x14ac:dyDescent="0.25">
      <c r="B112" s="149" t="str">
        <f>B110</f>
        <v>eps_i</v>
      </c>
      <c r="C112" s="149" t="str">
        <f>_xlfn.CONCAT(B112,"_",E112)</f>
        <v>eps_i_-6</v>
      </c>
      <c r="D112" s="2">
        <f t="shared" ref="D112:D142" si="110">ROW(E112)</f>
        <v>112</v>
      </c>
      <c r="E112" s="2">
        <f t="shared" ref="E112:E117" si="111">E113-1</f>
        <v>-6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4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22">
        <v>0</v>
      </c>
      <c r="AU112" s="3">
        <v>0</v>
      </c>
      <c r="AV112" s="22">
        <v>0</v>
      </c>
      <c r="AW112" s="156">
        <v>0</v>
      </c>
      <c r="AX112" s="156">
        <v>0</v>
      </c>
      <c r="AY112" s="156">
        <v>0</v>
      </c>
      <c r="AZ112" s="156">
        <v>0</v>
      </c>
      <c r="BA112" s="156">
        <v>0</v>
      </c>
      <c r="BB112" s="156">
        <v>0</v>
      </c>
      <c r="BC112" s="156">
        <v>0</v>
      </c>
      <c r="BD112" s="156">
        <f>INDEX(IRF.New!$D$7:$CN$374,MATCH('IRF AUX'!$E112,IRF.New!$C$7:$C$37,0),MATCH('IRF AUX'!$B112,IRF.New!$D$5:$CN$5,0))</f>
        <v>0</v>
      </c>
      <c r="BE112" s="156">
        <v>0</v>
      </c>
      <c r="BF112" s="156">
        <v>0</v>
      </c>
      <c r="BG112" s="156">
        <v>0</v>
      </c>
      <c r="BH112" s="156">
        <v>0</v>
      </c>
      <c r="BI112" s="156">
        <v>0</v>
      </c>
      <c r="BJ112" s="156">
        <v>0</v>
      </c>
      <c r="BK112" s="156">
        <v>0</v>
      </c>
      <c r="BL112" s="156">
        <v>0</v>
      </c>
      <c r="BM112" s="156">
        <v>0</v>
      </c>
      <c r="BN112" s="156">
        <v>0</v>
      </c>
      <c r="BO112" s="156">
        <v>0</v>
      </c>
      <c r="BP112" s="156">
        <v>0</v>
      </c>
      <c r="BQ112" s="156">
        <v>0</v>
      </c>
      <c r="BR112" s="156">
        <v>0</v>
      </c>
      <c r="BS112" s="156">
        <v>0</v>
      </c>
      <c r="BT112" s="156">
        <v>0</v>
      </c>
      <c r="BU112" s="156">
        <v>0</v>
      </c>
      <c r="BV112" s="156">
        <v>0</v>
      </c>
      <c r="BW112" s="156">
        <v>0</v>
      </c>
      <c r="BX112" s="156">
        <v>0</v>
      </c>
      <c r="BY112" s="156">
        <v>0</v>
      </c>
      <c r="BZ112" s="156">
        <v>0</v>
      </c>
      <c r="CA112" s="156">
        <v>0</v>
      </c>
      <c r="CB112" s="156">
        <v>0</v>
      </c>
      <c r="CC112" s="156">
        <v>0</v>
      </c>
      <c r="CD112" s="156">
        <v>0</v>
      </c>
      <c r="CE112" s="157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S112" s="3"/>
      <c r="CT112" s="3"/>
      <c r="CU112" s="3"/>
      <c r="CV112" s="3"/>
      <c r="CW112" s="3"/>
      <c r="CX112" s="3"/>
    </row>
    <row r="113" spans="2:102" x14ac:dyDescent="0.25">
      <c r="B113" s="149" t="str">
        <f>B112</f>
        <v>eps_i</v>
      </c>
      <c r="C113" s="149" t="str">
        <f t="shared" ref="C113:C142" si="112">_xlfn.CONCAT(B113,"_",E113)</f>
        <v>eps_i_-5</v>
      </c>
      <c r="D113" s="2">
        <f t="shared" si="110"/>
        <v>113</v>
      </c>
      <c r="E113" s="2">
        <f t="shared" si="111"/>
        <v>-5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4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22">
        <v>0</v>
      </c>
      <c r="AU113" s="3">
        <v>0</v>
      </c>
      <c r="AV113" s="22">
        <v>0</v>
      </c>
      <c r="AW113" s="156">
        <v>0</v>
      </c>
      <c r="AX113" s="156">
        <v>0</v>
      </c>
      <c r="AY113" s="156">
        <v>0</v>
      </c>
      <c r="AZ113" s="156">
        <v>0</v>
      </c>
      <c r="BA113" s="156">
        <v>0</v>
      </c>
      <c r="BB113" s="156">
        <v>0</v>
      </c>
      <c r="BC113" s="156">
        <v>0</v>
      </c>
      <c r="BD113" s="156">
        <f>INDEX(IRF.New!$D$7:$CN$374,MATCH('IRF AUX'!$E113,IRF.New!$C$7:$C$37,0),MATCH('IRF AUX'!$B113,IRF.New!$D$5:$CN$5,0))</f>
        <v>0</v>
      </c>
      <c r="BE113" s="156">
        <v>0</v>
      </c>
      <c r="BF113" s="156">
        <v>0</v>
      </c>
      <c r="BG113" s="156">
        <v>0</v>
      </c>
      <c r="BH113" s="156">
        <v>0</v>
      </c>
      <c r="BI113" s="156">
        <v>0</v>
      </c>
      <c r="BJ113" s="156">
        <v>0</v>
      </c>
      <c r="BK113" s="156">
        <v>0</v>
      </c>
      <c r="BL113" s="156">
        <v>0</v>
      </c>
      <c r="BM113" s="156">
        <v>0</v>
      </c>
      <c r="BN113" s="156">
        <v>0</v>
      </c>
      <c r="BO113" s="156">
        <v>0</v>
      </c>
      <c r="BP113" s="156">
        <v>0</v>
      </c>
      <c r="BQ113" s="156">
        <v>0</v>
      </c>
      <c r="BR113" s="156">
        <v>0</v>
      </c>
      <c r="BS113" s="156">
        <v>0</v>
      </c>
      <c r="BT113" s="156">
        <v>0</v>
      </c>
      <c r="BU113" s="156">
        <v>0</v>
      </c>
      <c r="BV113" s="156">
        <v>0</v>
      </c>
      <c r="BW113" s="156">
        <v>0</v>
      </c>
      <c r="BX113" s="156">
        <v>0</v>
      </c>
      <c r="BY113" s="156">
        <v>0</v>
      </c>
      <c r="BZ113" s="156">
        <v>0</v>
      </c>
      <c r="CA113" s="156">
        <v>0</v>
      </c>
      <c r="CB113" s="156">
        <v>0</v>
      </c>
      <c r="CC113" s="156">
        <v>0</v>
      </c>
      <c r="CD113" s="156">
        <v>0</v>
      </c>
      <c r="CE113" s="157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S113" s="3"/>
      <c r="CT113" s="3"/>
      <c r="CU113" s="3"/>
      <c r="CV113" s="3"/>
      <c r="CW113" s="3"/>
      <c r="CX113" s="3"/>
    </row>
    <row r="114" spans="2:102" x14ac:dyDescent="0.25">
      <c r="B114" s="149" t="str">
        <f t="shared" ref="B114:B142" si="113">B113</f>
        <v>eps_i</v>
      </c>
      <c r="C114" s="149" t="str">
        <f t="shared" si="112"/>
        <v>eps_i_-4</v>
      </c>
      <c r="D114" s="2">
        <f t="shared" si="110"/>
        <v>114</v>
      </c>
      <c r="E114" s="2">
        <f t="shared" si="111"/>
        <v>-4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4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22">
        <v>0</v>
      </c>
      <c r="AU114" s="3">
        <v>0</v>
      </c>
      <c r="AV114" s="22">
        <v>0</v>
      </c>
      <c r="AW114" s="156">
        <v>0</v>
      </c>
      <c r="AX114" s="156">
        <v>0</v>
      </c>
      <c r="AY114" s="156">
        <v>0</v>
      </c>
      <c r="AZ114" s="156">
        <v>0</v>
      </c>
      <c r="BA114" s="156">
        <v>0</v>
      </c>
      <c r="BB114" s="156">
        <v>0</v>
      </c>
      <c r="BC114" s="156">
        <v>0</v>
      </c>
      <c r="BD114" s="156">
        <f>INDEX(IRF.New!$D$7:$CN$374,MATCH('IRF AUX'!$E114,IRF.New!$C$7:$C$37,0),MATCH('IRF AUX'!$B114,IRF.New!$D$5:$CN$5,0))</f>
        <v>0</v>
      </c>
      <c r="BE114" s="156">
        <v>0</v>
      </c>
      <c r="BF114" s="156">
        <v>0</v>
      </c>
      <c r="BG114" s="156">
        <v>0</v>
      </c>
      <c r="BH114" s="156">
        <v>0</v>
      </c>
      <c r="BI114" s="156">
        <v>0</v>
      </c>
      <c r="BJ114" s="156">
        <v>0</v>
      </c>
      <c r="BK114" s="156">
        <v>0</v>
      </c>
      <c r="BL114" s="156">
        <v>0</v>
      </c>
      <c r="BM114" s="156">
        <v>0</v>
      </c>
      <c r="BN114" s="156">
        <v>0</v>
      </c>
      <c r="BO114" s="156">
        <v>0</v>
      </c>
      <c r="BP114" s="156">
        <v>0</v>
      </c>
      <c r="BQ114" s="156">
        <v>0</v>
      </c>
      <c r="BR114" s="156">
        <v>0</v>
      </c>
      <c r="BS114" s="156">
        <v>0</v>
      </c>
      <c r="BT114" s="156">
        <v>0</v>
      </c>
      <c r="BU114" s="156">
        <v>0</v>
      </c>
      <c r="BV114" s="156">
        <v>0</v>
      </c>
      <c r="BW114" s="156">
        <v>0</v>
      </c>
      <c r="BX114" s="156">
        <v>0</v>
      </c>
      <c r="BY114" s="156">
        <v>0</v>
      </c>
      <c r="BZ114" s="156">
        <v>0</v>
      </c>
      <c r="CA114" s="156">
        <v>0</v>
      </c>
      <c r="CB114" s="156">
        <v>0</v>
      </c>
      <c r="CC114" s="156">
        <v>0</v>
      </c>
      <c r="CD114" s="156">
        <v>0</v>
      </c>
      <c r="CE114" s="157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S114" s="3"/>
      <c r="CT114" s="3"/>
      <c r="CU114" s="3"/>
      <c r="CV114" s="3"/>
      <c r="CW114" s="3"/>
      <c r="CX114" s="3"/>
    </row>
    <row r="115" spans="2:102" x14ac:dyDescent="0.25">
      <c r="B115" s="149" t="str">
        <f t="shared" si="113"/>
        <v>eps_i</v>
      </c>
      <c r="C115" s="149" t="str">
        <f t="shared" si="112"/>
        <v>eps_i_-3</v>
      </c>
      <c r="D115" s="2">
        <f t="shared" si="110"/>
        <v>115</v>
      </c>
      <c r="E115" s="2">
        <f t="shared" si="111"/>
        <v>-3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4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22">
        <v>0</v>
      </c>
      <c r="AU115" s="3">
        <v>0</v>
      </c>
      <c r="AV115" s="22">
        <v>0</v>
      </c>
      <c r="AW115" s="156">
        <v>0</v>
      </c>
      <c r="AX115" s="156">
        <v>0</v>
      </c>
      <c r="AY115" s="156">
        <v>0</v>
      </c>
      <c r="AZ115" s="156">
        <v>0</v>
      </c>
      <c r="BA115" s="156">
        <v>0</v>
      </c>
      <c r="BB115" s="156">
        <v>0</v>
      </c>
      <c r="BC115" s="156">
        <v>0</v>
      </c>
      <c r="BD115" s="156">
        <f>INDEX(IRF.New!$D$7:$CN$374,MATCH('IRF AUX'!$E115,IRF.New!$C$7:$C$37,0),MATCH('IRF AUX'!$B115,IRF.New!$D$5:$CN$5,0))</f>
        <v>0</v>
      </c>
      <c r="BE115" s="156">
        <v>0</v>
      </c>
      <c r="BF115" s="156">
        <v>0</v>
      </c>
      <c r="BG115" s="156">
        <v>0</v>
      </c>
      <c r="BH115" s="156">
        <v>0</v>
      </c>
      <c r="BI115" s="156">
        <v>0</v>
      </c>
      <c r="BJ115" s="156">
        <v>0</v>
      </c>
      <c r="BK115" s="156">
        <v>0</v>
      </c>
      <c r="BL115" s="156">
        <v>0</v>
      </c>
      <c r="BM115" s="156">
        <v>0</v>
      </c>
      <c r="BN115" s="156">
        <v>0</v>
      </c>
      <c r="BO115" s="156">
        <v>0</v>
      </c>
      <c r="BP115" s="156">
        <v>0</v>
      </c>
      <c r="BQ115" s="156">
        <v>0</v>
      </c>
      <c r="BR115" s="156">
        <v>0</v>
      </c>
      <c r="BS115" s="156">
        <v>0</v>
      </c>
      <c r="BT115" s="156">
        <v>0</v>
      </c>
      <c r="BU115" s="156">
        <v>0</v>
      </c>
      <c r="BV115" s="156">
        <v>0</v>
      </c>
      <c r="BW115" s="156">
        <v>0</v>
      </c>
      <c r="BX115" s="156">
        <v>0</v>
      </c>
      <c r="BY115" s="156">
        <v>0</v>
      </c>
      <c r="BZ115" s="156">
        <v>0</v>
      </c>
      <c r="CA115" s="156">
        <v>0</v>
      </c>
      <c r="CB115" s="156">
        <v>0</v>
      </c>
      <c r="CC115" s="156">
        <v>0</v>
      </c>
      <c r="CD115" s="156">
        <v>0</v>
      </c>
      <c r="CE115" s="157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S115" s="3"/>
      <c r="CT115" s="3"/>
      <c r="CU115" s="3"/>
      <c r="CV115" s="3"/>
      <c r="CW115" s="3"/>
      <c r="CX115" s="3"/>
    </row>
    <row r="116" spans="2:102" x14ac:dyDescent="0.25">
      <c r="B116" s="149" t="str">
        <f t="shared" si="113"/>
        <v>eps_i</v>
      </c>
      <c r="C116" s="149" t="str">
        <f t="shared" si="112"/>
        <v>eps_i_-2</v>
      </c>
      <c r="D116" s="2">
        <f t="shared" si="110"/>
        <v>116</v>
      </c>
      <c r="E116" s="2">
        <f t="shared" si="111"/>
        <v>-2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4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22">
        <v>0</v>
      </c>
      <c r="AU116" s="3">
        <v>0</v>
      </c>
      <c r="AV116" s="22">
        <v>0</v>
      </c>
      <c r="AW116" s="156">
        <v>0</v>
      </c>
      <c r="AX116" s="156">
        <v>0</v>
      </c>
      <c r="AY116" s="156">
        <v>0</v>
      </c>
      <c r="AZ116" s="156">
        <v>0</v>
      </c>
      <c r="BA116" s="156">
        <v>0</v>
      </c>
      <c r="BB116" s="156">
        <v>0</v>
      </c>
      <c r="BC116" s="156">
        <v>0</v>
      </c>
      <c r="BD116" s="156">
        <f>INDEX(IRF.New!$D$7:$CN$374,MATCH('IRF AUX'!$E116,IRF.New!$C$7:$C$37,0),MATCH('IRF AUX'!$B116,IRF.New!$D$5:$CN$5,0))</f>
        <v>0</v>
      </c>
      <c r="BE116" s="156">
        <v>0</v>
      </c>
      <c r="BF116" s="156">
        <v>0</v>
      </c>
      <c r="BG116" s="156">
        <v>0</v>
      </c>
      <c r="BH116" s="156">
        <v>0</v>
      </c>
      <c r="BI116" s="156">
        <v>0</v>
      </c>
      <c r="BJ116" s="156">
        <v>0</v>
      </c>
      <c r="BK116" s="156">
        <v>0</v>
      </c>
      <c r="BL116" s="156">
        <v>0</v>
      </c>
      <c r="BM116" s="156">
        <v>0</v>
      </c>
      <c r="BN116" s="156">
        <v>0</v>
      </c>
      <c r="BO116" s="156">
        <v>0</v>
      </c>
      <c r="BP116" s="156">
        <v>0</v>
      </c>
      <c r="BQ116" s="156">
        <v>0</v>
      </c>
      <c r="BR116" s="156">
        <v>0</v>
      </c>
      <c r="BS116" s="156">
        <v>0</v>
      </c>
      <c r="BT116" s="156">
        <v>0</v>
      </c>
      <c r="BU116" s="156">
        <v>0</v>
      </c>
      <c r="BV116" s="156">
        <v>0</v>
      </c>
      <c r="BW116" s="156">
        <v>0</v>
      </c>
      <c r="BX116" s="156">
        <v>0</v>
      </c>
      <c r="BY116" s="156">
        <v>0</v>
      </c>
      <c r="BZ116" s="156">
        <v>0</v>
      </c>
      <c r="CA116" s="156">
        <v>0</v>
      </c>
      <c r="CB116" s="156">
        <v>0</v>
      </c>
      <c r="CC116" s="156">
        <v>0</v>
      </c>
      <c r="CD116" s="156">
        <v>0</v>
      </c>
      <c r="CE116" s="157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S116" s="3"/>
      <c r="CT116" s="3"/>
      <c r="CU116" s="3"/>
      <c r="CV116" s="3"/>
      <c r="CW116" s="3"/>
      <c r="CX116" s="3"/>
    </row>
    <row r="117" spans="2:102" x14ac:dyDescent="0.25">
      <c r="B117" s="149" t="str">
        <f t="shared" si="113"/>
        <v>eps_i</v>
      </c>
      <c r="C117" s="149" t="str">
        <f t="shared" si="112"/>
        <v>eps_i_-1</v>
      </c>
      <c r="D117" s="2">
        <f t="shared" si="110"/>
        <v>117</v>
      </c>
      <c r="E117" s="2">
        <f t="shared" si="111"/>
        <v>-1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4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22">
        <v>0</v>
      </c>
      <c r="AU117" s="3">
        <v>0</v>
      </c>
      <c r="AV117" s="22">
        <v>0</v>
      </c>
      <c r="AW117" s="156">
        <v>0</v>
      </c>
      <c r="AX117" s="156">
        <v>0</v>
      </c>
      <c r="AY117" s="156">
        <v>0</v>
      </c>
      <c r="AZ117" s="156">
        <v>0</v>
      </c>
      <c r="BA117" s="156">
        <v>0</v>
      </c>
      <c r="BB117" s="156">
        <v>0</v>
      </c>
      <c r="BC117" s="156">
        <v>0</v>
      </c>
      <c r="BD117" s="156">
        <f>INDEX(IRF.New!$D$7:$CN$374,MATCH('IRF AUX'!$E117,IRF.New!$C$7:$C$37,0),MATCH('IRF AUX'!$B117,IRF.New!$D$5:$CN$5,0))</f>
        <v>0</v>
      </c>
      <c r="BE117" s="156">
        <v>0</v>
      </c>
      <c r="BF117" s="156">
        <v>0</v>
      </c>
      <c r="BG117" s="156">
        <v>0</v>
      </c>
      <c r="BH117" s="156">
        <v>0</v>
      </c>
      <c r="BI117" s="156">
        <v>0</v>
      </c>
      <c r="BJ117" s="156">
        <v>0</v>
      </c>
      <c r="BK117" s="156">
        <v>0</v>
      </c>
      <c r="BL117" s="156">
        <v>0</v>
      </c>
      <c r="BM117" s="156">
        <v>0</v>
      </c>
      <c r="BN117" s="156">
        <v>0</v>
      </c>
      <c r="BO117" s="156">
        <v>0</v>
      </c>
      <c r="BP117" s="156">
        <v>0</v>
      </c>
      <c r="BQ117" s="156">
        <v>0</v>
      </c>
      <c r="BR117" s="156">
        <v>0</v>
      </c>
      <c r="BS117" s="156">
        <v>0</v>
      </c>
      <c r="BT117" s="156">
        <v>0</v>
      </c>
      <c r="BU117" s="156">
        <v>0</v>
      </c>
      <c r="BV117" s="156">
        <v>0</v>
      </c>
      <c r="BW117" s="156">
        <v>0</v>
      </c>
      <c r="BX117" s="156">
        <v>0</v>
      </c>
      <c r="BY117" s="156">
        <v>0</v>
      </c>
      <c r="BZ117" s="156">
        <v>0</v>
      </c>
      <c r="CA117" s="156">
        <v>0</v>
      </c>
      <c r="CB117" s="156">
        <v>0</v>
      </c>
      <c r="CC117" s="156">
        <v>0</v>
      </c>
      <c r="CD117" s="156">
        <v>0</v>
      </c>
      <c r="CE117" s="157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S117" s="3"/>
      <c r="CT117" s="3"/>
      <c r="CU117" s="3"/>
      <c r="CV117" s="3"/>
      <c r="CW117" s="3"/>
      <c r="CX117" s="3"/>
    </row>
    <row r="118" spans="2:102" x14ac:dyDescent="0.25">
      <c r="B118" s="150" t="str">
        <f t="shared" si="113"/>
        <v>eps_i</v>
      </c>
      <c r="C118" s="150" t="str">
        <f t="shared" si="112"/>
        <v>eps_i_0</v>
      </c>
      <c r="D118" s="6">
        <f t="shared" si="110"/>
        <v>118</v>
      </c>
      <c r="E118" s="6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23">
        <v>0</v>
      </c>
      <c r="AU118" s="7">
        <v>0</v>
      </c>
      <c r="AV118" s="23">
        <v>0</v>
      </c>
      <c r="AW118" s="158">
        <v>0</v>
      </c>
      <c r="AX118" s="158">
        <v>0</v>
      </c>
      <c r="AY118" s="158">
        <v>0</v>
      </c>
      <c r="AZ118" s="158">
        <v>0</v>
      </c>
      <c r="BA118" s="158">
        <v>0</v>
      </c>
      <c r="BB118" s="158">
        <v>0</v>
      </c>
      <c r="BC118" s="158">
        <v>0</v>
      </c>
      <c r="BD118" s="158">
        <f>INDEX(IRF.New!$D$7:$CN$374,MATCH('IRF AUX'!$E118,IRF.New!$C$7:$C$37,0),MATCH('IRF AUX'!$B118,IRF.New!$D$5:$CN$5,0))</f>
        <v>0</v>
      </c>
      <c r="BE118" s="158">
        <v>0</v>
      </c>
      <c r="BF118" s="158">
        <v>0</v>
      </c>
      <c r="BG118" s="158">
        <v>0</v>
      </c>
      <c r="BH118" s="158">
        <v>0</v>
      </c>
      <c r="BI118" s="158">
        <v>0</v>
      </c>
      <c r="BJ118" s="158">
        <v>0</v>
      </c>
      <c r="BK118" s="158">
        <v>0</v>
      </c>
      <c r="BL118" s="158">
        <v>0</v>
      </c>
      <c r="BM118" s="158">
        <v>0</v>
      </c>
      <c r="BN118" s="158">
        <v>0</v>
      </c>
      <c r="BO118" s="158">
        <v>0</v>
      </c>
      <c r="BP118" s="158">
        <v>0</v>
      </c>
      <c r="BQ118" s="158">
        <v>0</v>
      </c>
      <c r="BR118" s="158">
        <v>0</v>
      </c>
      <c r="BS118" s="158">
        <v>0</v>
      </c>
      <c r="BT118" s="158">
        <v>0</v>
      </c>
      <c r="BU118" s="158">
        <v>0</v>
      </c>
      <c r="BV118" s="158">
        <v>0</v>
      </c>
      <c r="BW118" s="158">
        <v>0</v>
      </c>
      <c r="BX118" s="158">
        <v>0</v>
      </c>
      <c r="BY118" s="158">
        <v>0</v>
      </c>
      <c r="BZ118" s="158">
        <v>0</v>
      </c>
      <c r="CA118" s="158">
        <v>0</v>
      </c>
      <c r="CB118" s="158">
        <v>0</v>
      </c>
      <c r="CC118" s="158">
        <v>0</v>
      </c>
      <c r="CD118" s="158">
        <v>0</v>
      </c>
      <c r="CE118" s="159">
        <v>0</v>
      </c>
      <c r="CF118" s="7">
        <f>IFERROR(INDEX('CF AUX'!$CY$15:$CY$32,MATCH('IRF AUX'!CF$5,'CF AUX'!$DA$15:$DA$32,0)),0)</f>
        <v>0</v>
      </c>
      <c r="CG118" s="7">
        <f>IFERROR(INDEX('CF AUX'!$CY$15:$CY$32,MATCH('IRF AUX'!CG$5,'CF AUX'!$DA$15:$DA$32,0)),0)</f>
        <v>0</v>
      </c>
      <c r="CH118" s="7">
        <f>IFERROR(INDEX('CF AUX'!$CY$15:$CY$32,MATCH('IRF AUX'!CH$5,'CF AUX'!$DA$15:$DA$32,0)),0)</f>
        <v>0</v>
      </c>
      <c r="CI118" s="7">
        <f>IFERROR(INDEX('CF AUX'!$CY$15:$CY$32,MATCH('IRF AUX'!CI$5,'CF AUX'!$DA$15:$DA$32,0)),0)</f>
        <v>0</v>
      </c>
      <c r="CJ118" s="7">
        <f>IFERROR(INDEX('CF AUX'!$CY$15:$CY$32,MATCH('IRF AUX'!CJ$5,'CF AUX'!$DA$15:$DA$32,0)),0)</f>
        <v>0</v>
      </c>
      <c r="CK118" s="7">
        <f>IFERROR(INDEX('CF AUX'!$CY$15:$CY$32,MATCH('IRF AUX'!CK$5,'CF AUX'!$DA$15:$DA$32,0)),0)</f>
        <v>0</v>
      </c>
      <c r="CL118" s="7">
        <f>IFERROR(INDEX('CF AUX'!$CY$15:$CY$32,MATCH('IRF AUX'!CL$5,'CF AUX'!$DA$15:$DA$32,0)),0)</f>
        <v>0</v>
      </c>
      <c r="CM118" s="7">
        <f>IFERROR(INDEX('CF AUX'!$CY$15:$CY$32,MATCH('IRF AUX'!CM$5,'CF AUX'!$DA$15:$DA$32,0)),0)</f>
        <v>0</v>
      </c>
      <c r="CN118" s="7">
        <f>IFERROR(INDEX('CF AUX'!$CY$15:$CY$32,MATCH('IRF AUX'!CN$5,'CF AUX'!$DA$15:$DA$32,0)),0)</f>
        <v>0</v>
      </c>
      <c r="CO118" s="7">
        <f>IFERROR(INDEX('CF AUX'!$CY$15:$CY$32,MATCH('IRF AUX'!CO$5,'CF AUX'!$DA$15:$DA$32,0)),0)</f>
        <v>0</v>
      </c>
      <c r="CP118" s="7">
        <f>IFERROR(INDEX('CF AUX'!$CY$15:$CY$32,MATCH('IRF AUX'!CP$5,'CF AUX'!$DA$15:$DA$32,0)),0)</f>
        <v>0</v>
      </c>
      <c r="CS118" s="7">
        <f t="shared" ref="CS118:CS142" si="114">K118</f>
        <v>0</v>
      </c>
      <c r="CT118" s="7">
        <f>SUM(CS115:CS118)</f>
        <v>0</v>
      </c>
      <c r="CU118" s="7">
        <f t="shared" ref="CU118:CU142" si="115">SUM(AV115:AV118)</f>
        <v>0</v>
      </c>
      <c r="CV118" s="7">
        <f>(CT118-CU118*0.73)/0.27</f>
        <v>0</v>
      </c>
      <c r="CW118" s="7">
        <f t="shared" ref="CW118:CW142" si="116">4*I118</f>
        <v>0</v>
      </c>
      <c r="CX118" s="7">
        <f t="shared" ref="CX118:CX142" si="117">AU118*4</f>
        <v>0</v>
      </c>
    </row>
    <row r="119" spans="2:102" x14ac:dyDescent="0.25">
      <c r="B119" s="151" t="str">
        <f t="shared" si="113"/>
        <v>eps_i</v>
      </c>
      <c r="C119" s="151" t="str">
        <f t="shared" si="112"/>
        <v>eps_i_1</v>
      </c>
      <c r="D119" s="9">
        <f t="shared" si="110"/>
        <v>119</v>
      </c>
      <c r="E119" s="9">
        <f>E118+1</f>
        <v>1</v>
      </c>
      <c r="F119" s="10" cm="1">
        <f t="array" aca="1" ref="F119" ca="1">MMULT($F118:$CE118,INDIRECT("Policy.New!"&amp;F$3&amp;"4:"&amp;F$3&amp;"81"))</f>
        <v>0</v>
      </c>
      <c r="G119" s="10" cm="1">
        <f t="array" aca="1" ref="G119" ca="1">MMULT($F118:$CE118,INDIRECT("Policy.New!"&amp;G$3&amp;"4:"&amp;G$3&amp;"81"))</f>
        <v>0</v>
      </c>
      <c r="H119" s="10" cm="1">
        <f t="array" aca="1" ref="H119" ca="1">MMULT($F118:$CE118,INDIRECT("Policy.New!"&amp;H$3&amp;"4:"&amp;H$3&amp;"81"))</f>
        <v>0</v>
      </c>
      <c r="I119" s="10" cm="1">
        <f t="array" aca="1" ref="I119" ca="1">MMULT($F118:$CE118,INDIRECT("Policy.New!"&amp;I$3&amp;"4:"&amp;I$3&amp;"81"))</f>
        <v>0</v>
      </c>
      <c r="J119" s="10" cm="1">
        <f t="array" aca="1" ref="J119" ca="1">MMULT($F118:$CE118,INDIRECT("Policy.New!"&amp;J$3&amp;"4:"&amp;J$3&amp;"81"))</f>
        <v>0</v>
      </c>
      <c r="K119" s="10" cm="1">
        <f t="array" aca="1" ref="K119" ca="1">MMULT($F118:$CE118,INDIRECT("Policy.New!"&amp;K$3&amp;"4:"&amp;K$3&amp;"81"))</f>
        <v>0</v>
      </c>
      <c r="L119" s="10" cm="1">
        <f t="array" aca="1" ref="L119" ca="1">MMULT($F118:$CE118,INDIRECT("Policy.New!"&amp;L$3&amp;"4:"&amp;L$3&amp;"81"))</f>
        <v>0</v>
      </c>
      <c r="M119" s="10" cm="1">
        <f t="array" aca="1" ref="M119" ca="1">MMULT($F118:$CE118,INDIRECT("Policy.New!"&amp;M$3&amp;"4:"&amp;M$3&amp;"81"))</f>
        <v>0</v>
      </c>
      <c r="N119" s="10" cm="1">
        <f t="array" aca="1" ref="N119" ca="1">MMULT($F118:$CE118,INDIRECT("Policy.New!"&amp;N$3&amp;"4:"&amp;N$3&amp;"81"))</f>
        <v>0</v>
      </c>
      <c r="O119" s="10" cm="1">
        <f t="array" aca="1" ref="O119" ca="1">MMULT($F118:$CE118,INDIRECT("Policy.New!"&amp;O$3&amp;"4:"&amp;O$3&amp;"81"))</f>
        <v>0</v>
      </c>
      <c r="P119" s="10" cm="1">
        <f t="array" aca="1" ref="P119" ca="1">MMULT($F118:$CE118,INDIRECT("Policy.New!"&amp;P$3&amp;"4:"&amp;P$3&amp;"81"))</f>
        <v>0</v>
      </c>
      <c r="Q119" s="10" cm="1">
        <f t="array" aca="1" ref="Q119" ca="1">MMULT($F118:$CE118,INDIRECT("Policy.New!"&amp;Q$3&amp;"4:"&amp;Q$3&amp;"81"))</f>
        <v>0</v>
      </c>
      <c r="R119" s="10" cm="1">
        <f t="array" aca="1" ref="R119" ca="1">MMULT($F118:$CE118,INDIRECT("Policy.New!"&amp;R$3&amp;"4:"&amp;R$3&amp;"81"))</f>
        <v>0</v>
      </c>
      <c r="S119" s="10" cm="1">
        <f t="array" aca="1" ref="S119" ca="1">MMULT($F118:$CE118,INDIRECT("Policy.New!"&amp;S$3&amp;"4:"&amp;S$3&amp;"81"))</f>
        <v>0</v>
      </c>
      <c r="T119" s="10" cm="1">
        <f t="array" aca="1" ref="T119" ca="1">MMULT($F118:$CE118,INDIRECT("Policy.New!"&amp;T$3&amp;"4:"&amp;T$3&amp;"81"))</f>
        <v>0</v>
      </c>
      <c r="U119" s="10" cm="1">
        <f t="array" aca="1" ref="U119" ca="1">MMULT($F118:$CE118,INDIRECT("Policy.New!"&amp;U$3&amp;"4:"&amp;U$3&amp;"81"))</f>
        <v>0</v>
      </c>
      <c r="V119" s="10" cm="1">
        <f t="array" aca="1" ref="V119" ca="1">MMULT($F118:$CE118,INDIRECT("Policy.New!"&amp;V$3&amp;"4:"&amp;V$3&amp;"81"))</f>
        <v>0</v>
      </c>
      <c r="W119" s="11">
        <f>S118</f>
        <v>0</v>
      </c>
      <c r="X119" s="10">
        <f>U118</f>
        <v>0</v>
      </c>
      <c r="Y119" s="10">
        <f>U117</f>
        <v>0</v>
      </c>
      <c r="Z119" s="10">
        <f>U116</f>
        <v>0</v>
      </c>
      <c r="AA119" s="10">
        <f>U115</f>
        <v>0</v>
      </c>
      <c r="AB119" s="10">
        <f>V118</f>
        <v>0</v>
      </c>
      <c r="AC119" s="10">
        <f>V117</f>
        <v>0</v>
      </c>
      <c r="AD119" s="10">
        <f>V116</f>
        <v>0</v>
      </c>
      <c r="AE119" s="10">
        <f>V115</f>
        <v>0</v>
      </c>
      <c r="AF119" s="10">
        <f>S117</f>
        <v>0</v>
      </c>
      <c r="AG119" s="10">
        <f>S116</f>
        <v>0</v>
      </c>
      <c r="AH119" s="10">
        <f>AU118</f>
        <v>0</v>
      </c>
      <c r="AI119" s="10">
        <f>J118</f>
        <v>0</v>
      </c>
      <c r="AJ119" s="10">
        <f>J117</f>
        <v>0</v>
      </c>
      <c r="AK119" s="10">
        <f>J116</f>
        <v>0</v>
      </c>
      <c r="AL119" s="10">
        <f>L118</f>
        <v>0</v>
      </c>
      <c r="AM119" s="10">
        <f>L117</f>
        <v>0</v>
      </c>
      <c r="AN119" s="10">
        <f>L116</f>
        <v>0</v>
      </c>
      <c r="AO119" s="10">
        <f>L115</f>
        <v>0</v>
      </c>
      <c r="AP119" s="10">
        <f>L114</f>
        <v>0</v>
      </c>
      <c r="AQ119" s="10">
        <f>K118</f>
        <v>0</v>
      </c>
      <c r="AR119" s="10">
        <f>K117</f>
        <v>0</v>
      </c>
      <c r="AS119" s="10">
        <f>AV118</f>
        <v>0</v>
      </c>
      <c r="AT119" s="24">
        <f>AV117</f>
        <v>0</v>
      </c>
      <c r="AU119" s="10" cm="1">
        <f t="array" aca="1" ref="AU119" ca="1">MMULT($F118:$CE118,INDIRECT("Policy.New!"&amp;AU$3&amp;"4:"&amp;AU$3&amp;"81"))</f>
        <v>0</v>
      </c>
      <c r="AV119" s="24" cm="1">
        <f t="array" aca="1" ref="AV119" ca="1">MMULT($F118:$CE118,INDIRECT("Policy.New!"&amp;AV$3&amp;"4:"&amp;AV$3&amp;"81"))</f>
        <v>0</v>
      </c>
      <c r="AW119" s="160">
        <v>0</v>
      </c>
      <c r="AX119" s="160">
        <v>0</v>
      </c>
      <c r="AY119" s="160">
        <v>0</v>
      </c>
      <c r="AZ119" s="160">
        <v>0</v>
      </c>
      <c r="BA119" s="160">
        <v>0</v>
      </c>
      <c r="BB119" s="160">
        <v>0</v>
      </c>
      <c r="BC119" s="160">
        <v>0</v>
      </c>
      <c r="BD119" s="160">
        <f>INDEX(IRF.New!$D$7:$CN$374,MATCH('IRF AUX'!$E119,IRF.New!$C$7:$C$37,0),MATCH('IRF AUX'!$B119,IRF.New!$D$5:$CN$5,0))</f>
        <v>0</v>
      </c>
      <c r="BE119" s="160">
        <v>0</v>
      </c>
      <c r="BF119" s="160">
        <v>0</v>
      </c>
      <c r="BG119" s="160">
        <v>0</v>
      </c>
      <c r="BH119" s="160">
        <v>0</v>
      </c>
      <c r="BI119" s="160">
        <v>0</v>
      </c>
      <c r="BJ119" s="160">
        <v>0</v>
      </c>
      <c r="BK119" s="160">
        <v>0</v>
      </c>
      <c r="BL119" s="160">
        <v>0</v>
      </c>
      <c r="BM119" s="160">
        <v>0</v>
      </c>
      <c r="BN119" s="160">
        <v>0</v>
      </c>
      <c r="BO119" s="160">
        <v>0</v>
      </c>
      <c r="BP119" s="160">
        <v>0</v>
      </c>
      <c r="BQ119" s="160">
        <v>0</v>
      </c>
      <c r="BR119" s="160">
        <v>0</v>
      </c>
      <c r="BS119" s="161">
        <v>0</v>
      </c>
      <c r="BT119" s="161">
        <v>0</v>
      </c>
      <c r="BU119" s="161">
        <v>0</v>
      </c>
      <c r="BV119" s="161">
        <v>0</v>
      </c>
      <c r="BW119" s="160">
        <v>0</v>
      </c>
      <c r="BX119" s="160">
        <v>0</v>
      </c>
      <c r="BY119" s="160">
        <v>0</v>
      </c>
      <c r="BZ119" s="160">
        <v>0</v>
      </c>
      <c r="CA119" s="160">
        <v>0</v>
      </c>
      <c r="CB119" s="160">
        <v>0</v>
      </c>
      <c r="CC119" s="160">
        <v>0</v>
      </c>
      <c r="CD119" s="160">
        <v>0</v>
      </c>
      <c r="CE119" s="162">
        <v>0</v>
      </c>
      <c r="CF119" s="10" cm="1">
        <f t="array" aca="1" ref="CF119" ca="1">MMULT($F118:$CE118,INDIRECT("Policy.New!"&amp;CF$3&amp;"4:"&amp;CF$3&amp;"81"))</f>
        <v>0</v>
      </c>
      <c r="CG119" s="10" cm="1">
        <f t="array" aca="1" ref="CG119" ca="1">MMULT($F118:$CE118,INDIRECT("Policy.New!"&amp;CG$3&amp;"4:"&amp;CG$3&amp;"81"))</f>
        <v>0</v>
      </c>
      <c r="CH119" s="10" cm="1">
        <f t="array" aca="1" ref="CH119" ca="1">MMULT($F118:$CE118,INDIRECT("Policy.New!"&amp;CH$3&amp;"4:"&amp;CH$3&amp;"81"))</f>
        <v>0</v>
      </c>
      <c r="CI119" s="10" cm="1">
        <f t="array" aca="1" ref="CI119" ca="1">MMULT($F118:$CE118,INDIRECT("Policy.New!"&amp;CI$3&amp;"4:"&amp;CI$3&amp;"81"))</f>
        <v>0</v>
      </c>
      <c r="CJ119" s="10" cm="1">
        <f t="array" aca="1" ref="CJ119" ca="1">MMULT($F118:$CE118,INDIRECT("Policy.New!"&amp;CJ$3&amp;"4:"&amp;CJ$3&amp;"81"))</f>
        <v>0</v>
      </c>
      <c r="CK119" s="10" cm="1">
        <f t="array" aca="1" ref="CK119" ca="1">MMULT($F118:$CE118,INDIRECT("Policy.New!"&amp;CK$3&amp;"4:"&amp;CK$3&amp;"81"))</f>
        <v>0</v>
      </c>
      <c r="CL119" s="10" cm="1">
        <f t="array" aca="1" ref="CL119" ca="1">MMULT($F118:$CE118,INDIRECT("Policy.New!"&amp;CL$3&amp;"4:"&amp;CL$3&amp;"81"))</f>
        <v>0</v>
      </c>
      <c r="CM119" s="10" cm="1">
        <f t="array" aca="1" ref="CM119" ca="1">MMULT($F118:$CE118,INDIRECT("Policy.New!"&amp;CM$3&amp;"4:"&amp;CM$3&amp;"81"))</f>
        <v>0</v>
      </c>
      <c r="CN119" s="10" cm="1">
        <f t="array" aca="1" ref="CN119" ca="1">MMULT($F118:$CE118,INDIRECT("Policy.New!"&amp;CN$3&amp;"4:"&amp;CN$3&amp;"81"))</f>
        <v>0</v>
      </c>
      <c r="CO119" s="10" cm="1">
        <f t="array" aca="1" ref="CO119" ca="1">MMULT($F118:$CE118,INDIRECT("Policy.New!"&amp;CO$3&amp;"4:"&amp;CO$3&amp;"81"))</f>
        <v>0</v>
      </c>
      <c r="CP119" s="10" cm="1">
        <f t="array" aca="1" ref="CP119" ca="1">MMULT($F118:$CE118,INDIRECT("Policy.New!"&amp;CP$3&amp;"4:"&amp;CP$3&amp;"81"))</f>
        <v>0</v>
      </c>
      <c r="CR119" s="1"/>
      <c r="CS119" s="10">
        <f t="shared" ca="1" si="114"/>
        <v>0</v>
      </c>
      <c r="CT119" s="10">
        <f t="shared" ref="CT119:CT142" ca="1" si="118">SUM(CS116:CS119)</f>
        <v>0</v>
      </c>
      <c r="CU119" s="10">
        <f t="shared" ca="1" si="115"/>
        <v>0</v>
      </c>
      <c r="CV119" s="10">
        <f t="shared" ref="CV119:CV142" ca="1" si="119">(CU119-CT119*0.73)/0.27</f>
        <v>0</v>
      </c>
      <c r="CW119" s="10">
        <f t="shared" ca="1" si="116"/>
        <v>0</v>
      </c>
      <c r="CX119" s="10">
        <f t="shared" ca="1" si="117"/>
        <v>0</v>
      </c>
    </row>
    <row r="120" spans="2:102" x14ac:dyDescent="0.25">
      <c r="B120" s="152" t="str">
        <f t="shared" si="113"/>
        <v>eps_i</v>
      </c>
      <c r="C120" s="152" t="str">
        <f t="shared" si="112"/>
        <v>eps_i_2</v>
      </c>
      <c r="D120" s="12">
        <f t="shared" si="110"/>
        <v>120</v>
      </c>
      <c r="E120" s="12">
        <f t="shared" ref="E120:E142" si="120">E119+1</f>
        <v>2</v>
      </c>
      <c r="F120" s="1" cm="1">
        <f t="array" aca="1" ref="F120" ca="1">MMULT($F119:$CE119,INDIRECT("Policy.New!"&amp;F$3&amp;"4:"&amp;F$3&amp;"81"))</f>
        <v>0</v>
      </c>
      <c r="G120" s="1" cm="1">
        <f t="array" aca="1" ref="G120" ca="1">MMULT($F119:$CE119,INDIRECT("Policy.New!"&amp;G$3&amp;"4:"&amp;G$3&amp;"81"))</f>
        <v>0</v>
      </c>
      <c r="H120" s="1" cm="1">
        <f t="array" aca="1" ref="H120" ca="1">MMULT($F119:$CE119,INDIRECT("Policy.New!"&amp;H$3&amp;"4:"&amp;H$3&amp;"81"))</f>
        <v>0</v>
      </c>
      <c r="I120" s="1" cm="1">
        <f t="array" aca="1" ref="I120" ca="1">MMULT($F119:$CE119,INDIRECT("Policy.New!"&amp;I$3&amp;"4:"&amp;I$3&amp;"81"))</f>
        <v>0</v>
      </c>
      <c r="J120" s="1" cm="1">
        <f t="array" aca="1" ref="J120" ca="1">MMULT($F119:$CE119,INDIRECT("Policy.New!"&amp;J$3&amp;"4:"&amp;J$3&amp;"81"))</f>
        <v>0</v>
      </c>
      <c r="K120" s="1" cm="1">
        <f t="array" aca="1" ref="K120" ca="1">MMULT($F119:$CE119,INDIRECT("Policy.New!"&amp;K$3&amp;"4:"&amp;K$3&amp;"81"))</f>
        <v>0</v>
      </c>
      <c r="L120" s="1" cm="1">
        <f t="array" aca="1" ref="L120" ca="1">MMULT($F119:$CE119,INDIRECT("Policy.New!"&amp;L$3&amp;"4:"&amp;L$3&amp;"81"))</f>
        <v>0</v>
      </c>
      <c r="M120" s="1" cm="1">
        <f t="array" aca="1" ref="M120" ca="1">MMULT($F119:$CE119,INDIRECT("Policy.New!"&amp;M$3&amp;"4:"&amp;M$3&amp;"81"))</f>
        <v>0</v>
      </c>
      <c r="N120" s="1" cm="1">
        <f t="array" aca="1" ref="N120" ca="1">MMULT($F119:$CE119,INDIRECT("Policy.New!"&amp;N$3&amp;"4:"&amp;N$3&amp;"81"))</f>
        <v>0</v>
      </c>
      <c r="O120" s="1" cm="1">
        <f t="array" aca="1" ref="O120" ca="1">MMULT($F119:$CE119,INDIRECT("Policy.New!"&amp;O$3&amp;"4:"&amp;O$3&amp;"81"))</f>
        <v>0</v>
      </c>
      <c r="P120" s="1" cm="1">
        <f t="array" aca="1" ref="P120" ca="1">MMULT($F119:$CE119,INDIRECT("Policy.New!"&amp;P$3&amp;"4:"&amp;P$3&amp;"81"))</f>
        <v>0</v>
      </c>
      <c r="Q120" s="1" cm="1">
        <f t="array" aca="1" ref="Q120" ca="1">MMULT($F119:$CE119,INDIRECT("Policy.New!"&amp;Q$3&amp;"4:"&amp;Q$3&amp;"81"))</f>
        <v>0</v>
      </c>
      <c r="R120" s="1" cm="1">
        <f t="array" aca="1" ref="R120" ca="1">MMULT($F119:$CE119,INDIRECT("Policy.New!"&amp;R$3&amp;"4:"&amp;R$3&amp;"81"))</f>
        <v>0</v>
      </c>
      <c r="S120" s="1" cm="1">
        <f t="array" aca="1" ref="S120" ca="1">MMULT($F119:$CE119,INDIRECT("Policy.New!"&amp;S$3&amp;"4:"&amp;S$3&amp;"81"))</f>
        <v>0</v>
      </c>
      <c r="T120" s="1" cm="1">
        <f t="array" aca="1" ref="T120" ca="1">MMULT($F119:$CE119,INDIRECT("Policy.New!"&amp;T$3&amp;"4:"&amp;T$3&amp;"81"))</f>
        <v>0</v>
      </c>
      <c r="U120" s="1" cm="1">
        <f t="array" aca="1" ref="U120" ca="1">MMULT($F119:$CE119,INDIRECT("Policy.New!"&amp;U$3&amp;"4:"&amp;U$3&amp;"81"))</f>
        <v>0</v>
      </c>
      <c r="V120" s="1" cm="1">
        <f t="array" aca="1" ref="V120" ca="1">MMULT($F119:$CE119,INDIRECT("Policy.New!"&amp;V$3&amp;"4:"&amp;V$3&amp;"81"))</f>
        <v>0</v>
      </c>
      <c r="W120" s="5">
        <f t="shared" ref="W120:W142" ca="1" si="121">S119</f>
        <v>0</v>
      </c>
      <c r="X120" s="1">
        <f t="shared" ref="X120:X142" ca="1" si="122">U119</f>
        <v>0</v>
      </c>
      <c r="Y120" s="1">
        <f t="shared" ref="Y120:Y142" si="123">U118</f>
        <v>0</v>
      </c>
      <c r="Z120" s="1">
        <f t="shared" ref="Z120:Z142" si="124">U117</f>
        <v>0</v>
      </c>
      <c r="AA120" s="1">
        <f t="shared" ref="AA120:AA142" si="125">U116</f>
        <v>0</v>
      </c>
      <c r="AB120" s="1">
        <f t="shared" ref="AB120:AB142" ca="1" si="126">V119</f>
        <v>0</v>
      </c>
      <c r="AC120" s="1">
        <f t="shared" ref="AC120:AC142" si="127">V118</f>
        <v>0</v>
      </c>
      <c r="AD120" s="1">
        <f t="shared" ref="AD120:AD142" si="128">V117</f>
        <v>0</v>
      </c>
      <c r="AE120" s="1">
        <f t="shared" ref="AE120:AE142" si="129">V116</f>
        <v>0</v>
      </c>
      <c r="AF120" s="1">
        <f t="shared" ref="AF120:AF142" si="130">S118</f>
        <v>0</v>
      </c>
      <c r="AG120" s="1">
        <f t="shared" ref="AG120:AG142" si="131">S117</f>
        <v>0</v>
      </c>
      <c r="AH120" s="1">
        <f t="shared" ref="AH120:AH142" ca="1" si="132">AU119</f>
        <v>0</v>
      </c>
      <c r="AI120" s="1">
        <f t="shared" ref="AI120:AI142" ca="1" si="133">J119</f>
        <v>0</v>
      </c>
      <c r="AJ120" s="1">
        <f t="shared" ref="AJ120:AJ142" si="134">J118</f>
        <v>0</v>
      </c>
      <c r="AK120" s="1">
        <f t="shared" ref="AK120:AK142" si="135">J117</f>
        <v>0</v>
      </c>
      <c r="AL120" s="1">
        <f t="shared" ref="AL120:AL142" ca="1" si="136">L119</f>
        <v>0</v>
      </c>
      <c r="AM120" s="1">
        <f t="shared" ref="AM120:AM142" si="137">L118</f>
        <v>0</v>
      </c>
      <c r="AN120" s="1">
        <f t="shared" ref="AN120:AN142" si="138">L117</f>
        <v>0</v>
      </c>
      <c r="AO120" s="1">
        <f t="shared" ref="AO120:AO142" si="139">L116</f>
        <v>0</v>
      </c>
      <c r="AP120" s="1">
        <f t="shared" ref="AP120:AP142" si="140">L115</f>
        <v>0</v>
      </c>
      <c r="AQ120" s="1">
        <f t="shared" ref="AQ120:AQ142" ca="1" si="141">K119</f>
        <v>0</v>
      </c>
      <c r="AR120" s="1">
        <f t="shared" ref="AR120:AR142" si="142">K118</f>
        <v>0</v>
      </c>
      <c r="AS120" s="1">
        <f t="shared" ref="AS120:AS142" ca="1" si="143">AV119</f>
        <v>0</v>
      </c>
      <c r="AT120" s="25">
        <f t="shared" ref="AT120:AT142" si="144">AV118</f>
        <v>0</v>
      </c>
      <c r="AU120" s="1" cm="1">
        <f t="array" aca="1" ref="AU120" ca="1">MMULT($F119:$CE119,INDIRECT("Policy.New!"&amp;AU$3&amp;"4:"&amp;AU$3&amp;"81"))</f>
        <v>0</v>
      </c>
      <c r="AV120" s="25" cm="1">
        <f t="array" aca="1" ref="AV120" ca="1">MMULT($F119:$CE119,INDIRECT("Policy.New!"&amp;AV$3&amp;"4:"&amp;AV$3&amp;"81"))</f>
        <v>0</v>
      </c>
      <c r="AW120" s="161">
        <v>0</v>
      </c>
      <c r="AX120" s="161">
        <v>0</v>
      </c>
      <c r="AY120" s="161">
        <v>0</v>
      </c>
      <c r="AZ120" s="161">
        <v>0</v>
      </c>
      <c r="BA120" s="161">
        <v>0</v>
      </c>
      <c r="BB120" s="161">
        <v>0</v>
      </c>
      <c r="BC120" s="161">
        <v>0</v>
      </c>
      <c r="BD120" s="161">
        <f>INDEX(IRF.New!$D$7:$CN$374,MATCH('IRF AUX'!$E120,IRF.New!$C$7:$C$37,0),MATCH('IRF AUX'!$B120,IRF.New!$D$5:$CN$5,0))</f>
        <v>0</v>
      </c>
      <c r="BE120" s="161">
        <v>0</v>
      </c>
      <c r="BF120" s="161">
        <v>0</v>
      </c>
      <c r="BG120" s="161">
        <v>0</v>
      </c>
      <c r="BH120" s="161">
        <v>0</v>
      </c>
      <c r="BI120" s="161">
        <v>0</v>
      </c>
      <c r="BJ120" s="161">
        <v>0</v>
      </c>
      <c r="BK120" s="161">
        <v>0</v>
      </c>
      <c r="BL120" s="161">
        <v>0</v>
      </c>
      <c r="BM120" s="161">
        <v>0</v>
      </c>
      <c r="BN120" s="161">
        <v>0</v>
      </c>
      <c r="BO120" s="161">
        <v>0</v>
      </c>
      <c r="BP120" s="161">
        <v>0</v>
      </c>
      <c r="BQ120" s="161">
        <v>0</v>
      </c>
      <c r="BR120" s="161">
        <v>0</v>
      </c>
      <c r="BS120" s="161">
        <v>0</v>
      </c>
      <c r="BT120" s="161">
        <v>0</v>
      </c>
      <c r="BU120" s="161">
        <v>0</v>
      </c>
      <c r="BV120" s="161">
        <v>0</v>
      </c>
      <c r="BW120" s="161">
        <v>0</v>
      </c>
      <c r="BX120" s="161">
        <v>0</v>
      </c>
      <c r="BY120" s="161">
        <v>0</v>
      </c>
      <c r="BZ120" s="161">
        <v>0</v>
      </c>
      <c r="CA120" s="161">
        <v>0</v>
      </c>
      <c r="CB120" s="161">
        <v>0</v>
      </c>
      <c r="CC120" s="161">
        <v>0</v>
      </c>
      <c r="CD120" s="161">
        <v>0</v>
      </c>
      <c r="CE120" s="163">
        <v>0</v>
      </c>
      <c r="CF120" s="1" cm="1">
        <f t="array" aca="1" ref="CF120" ca="1">MMULT($F119:$CE119,INDIRECT("Policy.New!"&amp;CF$3&amp;"4:"&amp;CF$3&amp;"81"))</f>
        <v>0</v>
      </c>
      <c r="CG120" s="1" cm="1">
        <f t="array" aca="1" ref="CG120" ca="1">MMULT($F119:$CE119,INDIRECT("Policy.New!"&amp;CG$3&amp;"4:"&amp;CG$3&amp;"81"))</f>
        <v>0</v>
      </c>
      <c r="CH120" s="1" cm="1">
        <f t="array" aca="1" ref="CH120" ca="1">MMULT($F119:$CE119,INDIRECT("Policy.New!"&amp;CH$3&amp;"4:"&amp;CH$3&amp;"81"))</f>
        <v>0</v>
      </c>
      <c r="CI120" s="1" cm="1">
        <f t="array" aca="1" ref="CI120" ca="1">MMULT($F119:$CE119,INDIRECT("Policy.New!"&amp;CI$3&amp;"4:"&amp;CI$3&amp;"81"))</f>
        <v>0</v>
      </c>
      <c r="CJ120" s="1" cm="1">
        <f t="array" aca="1" ref="CJ120" ca="1">MMULT($F119:$CE119,INDIRECT("Policy.New!"&amp;CJ$3&amp;"4:"&amp;CJ$3&amp;"81"))</f>
        <v>0</v>
      </c>
      <c r="CK120" s="1" cm="1">
        <f t="array" aca="1" ref="CK120" ca="1">MMULT($F119:$CE119,INDIRECT("Policy.New!"&amp;CK$3&amp;"4:"&amp;CK$3&amp;"81"))</f>
        <v>0</v>
      </c>
      <c r="CL120" s="1" cm="1">
        <f t="array" aca="1" ref="CL120" ca="1">MMULT($F119:$CE119,INDIRECT("Policy.New!"&amp;CL$3&amp;"4:"&amp;CL$3&amp;"81"))</f>
        <v>0</v>
      </c>
      <c r="CM120" s="1" cm="1">
        <f t="array" aca="1" ref="CM120" ca="1">MMULT($F119:$CE119,INDIRECT("Policy.New!"&amp;CM$3&amp;"4:"&amp;CM$3&amp;"81"))</f>
        <v>0</v>
      </c>
      <c r="CN120" s="1" cm="1">
        <f t="array" aca="1" ref="CN120" ca="1">MMULT($F119:$CE119,INDIRECT("Policy.New!"&amp;CN$3&amp;"4:"&amp;CN$3&amp;"81"))</f>
        <v>0</v>
      </c>
      <c r="CO120" s="1" cm="1">
        <f t="array" aca="1" ref="CO120" ca="1">MMULT($F119:$CE119,INDIRECT("Policy.New!"&amp;CO$3&amp;"4:"&amp;CO$3&amp;"81"))</f>
        <v>0</v>
      </c>
      <c r="CP120" s="1" cm="1">
        <f t="array" aca="1" ref="CP120" ca="1">MMULT($F119:$CE119,INDIRECT("Policy.New!"&amp;CP$3&amp;"4:"&amp;CP$3&amp;"81"))</f>
        <v>0</v>
      </c>
      <c r="CQ120" s="1"/>
      <c r="CR120" s="1"/>
      <c r="CS120" s="1">
        <f t="shared" ca="1" si="114"/>
        <v>0</v>
      </c>
      <c r="CT120" s="1">
        <f t="shared" ca="1" si="118"/>
        <v>0</v>
      </c>
      <c r="CU120" s="1">
        <f t="shared" ca="1" si="115"/>
        <v>0</v>
      </c>
      <c r="CV120" s="1">
        <f t="shared" ca="1" si="119"/>
        <v>0</v>
      </c>
      <c r="CW120" s="1">
        <f t="shared" ca="1" si="116"/>
        <v>0</v>
      </c>
      <c r="CX120" s="1">
        <f t="shared" ca="1" si="117"/>
        <v>0</v>
      </c>
    </row>
    <row r="121" spans="2:102" x14ac:dyDescent="0.25">
      <c r="B121" s="152" t="str">
        <f t="shared" si="113"/>
        <v>eps_i</v>
      </c>
      <c r="C121" s="152" t="str">
        <f t="shared" si="112"/>
        <v>eps_i_3</v>
      </c>
      <c r="D121" s="12">
        <f t="shared" si="110"/>
        <v>121</v>
      </c>
      <c r="E121" s="12">
        <f t="shared" si="120"/>
        <v>3</v>
      </c>
      <c r="F121" s="1" cm="1">
        <f t="array" aca="1" ref="F121" ca="1">MMULT($F120:$CE120,INDIRECT("Policy.New!"&amp;F$3&amp;"4:"&amp;F$3&amp;"81"))</f>
        <v>0</v>
      </c>
      <c r="G121" s="1" cm="1">
        <f t="array" aca="1" ref="G121" ca="1">MMULT($F120:$CE120,INDIRECT("Policy.New!"&amp;G$3&amp;"4:"&amp;G$3&amp;"81"))</f>
        <v>0</v>
      </c>
      <c r="H121" s="1" cm="1">
        <f t="array" aca="1" ref="H121" ca="1">MMULT($F120:$CE120,INDIRECT("Policy.New!"&amp;H$3&amp;"4:"&amp;H$3&amp;"81"))</f>
        <v>0</v>
      </c>
      <c r="I121" s="1" cm="1">
        <f t="array" aca="1" ref="I121" ca="1">MMULT($F120:$CE120,INDIRECT("Policy.New!"&amp;I$3&amp;"4:"&amp;I$3&amp;"81"))</f>
        <v>0</v>
      </c>
      <c r="J121" s="1" cm="1">
        <f t="array" aca="1" ref="J121" ca="1">MMULT($F120:$CE120,INDIRECT("Policy.New!"&amp;J$3&amp;"4:"&amp;J$3&amp;"81"))</f>
        <v>0</v>
      </c>
      <c r="K121" s="1" cm="1">
        <f t="array" aca="1" ref="K121" ca="1">MMULT($F120:$CE120,INDIRECT("Policy.New!"&amp;K$3&amp;"4:"&amp;K$3&amp;"81"))</f>
        <v>0</v>
      </c>
      <c r="L121" s="1" cm="1">
        <f t="array" aca="1" ref="L121" ca="1">MMULT($F120:$CE120,INDIRECT("Policy.New!"&amp;L$3&amp;"4:"&amp;L$3&amp;"81"))</f>
        <v>0</v>
      </c>
      <c r="M121" s="1" cm="1">
        <f t="array" aca="1" ref="M121" ca="1">MMULT($F120:$CE120,INDIRECT("Policy.New!"&amp;M$3&amp;"4:"&amp;M$3&amp;"81"))</f>
        <v>0</v>
      </c>
      <c r="N121" s="1" cm="1">
        <f t="array" aca="1" ref="N121" ca="1">MMULT($F120:$CE120,INDIRECT("Policy.New!"&amp;N$3&amp;"4:"&amp;N$3&amp;"81"))</f>
        <v>0</v>
      </c>
      <c r="O121" s="1" cm="1">
        <f t="array" aca="1" ref="O121" ca="1">MMULT($F120:$CE120,INDIRECT("Policy.New!"&amp;O$3&amp;"4:"&amp;O$3&amp;"81"))</f>
        <v>0</v>
      </c>
      <c r="P121" s="1" cm="1">
        <f t="array" aca="1" ref="P121" ca="1">MMULT($F120:$CE120,INDIRECT("Policy.New!"&amp;P$3&amp;"4:"&amp;P$3&amp;"81"))</f>
        <v>0</v>
      </c>
      <c r="Q121" s="1" cm="1">
        <f t="array" aca="1" ref="Q121" ca="1">MMULT($F120:$CE120,INDIRECT("Policy.New!"&amp;Q$3&amp;"4:"&amp;Q$3&amp;"81"))</f>
        <v>0</v>
      </c>
      <c r="R121" s="1" cm="1">
        <f t="array" aca="1" ref="R121" ca="1">MMULT($F120:$CE120,INDIRECT("Policy.New!"&amp;R$3&amp;"4:"&amp;R$3&amp;"81"))</f>
        <v>0</v>
      </c>
      <c r="S121" s="1" cm="1">
        <f t="array" aca="1" ref="S121" ca="1">MMULT($F120:$CE120,INDIRECT("Policy.New!"&amp;S$3&amp;"4:"&amp;S$3&amp;"81"))</f>
        <v>0</v>
      </c>
      <c r="T121" s="1" cm="1">
        <f t="array" aca="1" ref="T121" ca="1">MMULT($F120:$CE120,INDIRECT("Policy.New!"&amp;T$3&amp;"4:"&amp;T$3&amp;"81"))</f>
        <v>0</v>
      </c>
      <c r="U121" s="1" cm="1">
        <f t="array" aca="1" ref="U121" ca="1">MMULT($F120:$CE120,INDIRECT("Policy.New!"&amp;U$3&amp;"4:"&amp;U$3&amp;"81"))</f>
        <v>0</v>
      </c>
      <c r="V121" s="1" cm="1">
        <f t="array" aca="1" ref="V121" ca="1">MMULT($F120:$CE120,INDIRECT("Policy.New!"&amp;V$3&amp;"4:"&amp;V$3&amp;"81"))</f>
        <v>0</v>
      </c>
      <c r="W121" s="5">
        <f t="shared" ca="1" si="121"/>
        <v>0</v>
      </c>
      <c r="X121" s="1">
        <f t="shared" ca="1" si="122"/>
        <v>0</v>
      </c>
      <c r="Y121" s="1">
        <f t="shared" ca="1" si="123"/>
        <v>0</v>
      </c>
      <c r="Z121" s="1">
        <f t="shared" si="124"/>
        <v>0</v>
      </c>
      <c r="AA121" s="1">
        <f t="shared" si="125"/>
        <v>0</v>
      </c>
      <c r="AB121" s="1">
        <f t="shared" ca="1" si="126"/>
        <v>0</v>
      </c>
      <c r="AC121" s="1">
        <f t="shared" ca="1" si="127"/>
        <v>0</v>
      </c>
      <c r="AD121" s="1">
        <f t="shared" si="128"/>
        <v>0</v>
      </c>
      <c r="AE121" s="1">
        <f t="shared" si="129"/>
        <v>0</v>
      </c>
      <c r="AF121" s="1">
        <f t="shared" ca="1" si="130"/>
        <v>0</v>
      </c>
      <c r="AG121" s="1">
        <f t="shared" si="131"/>
        <v>0</v>
      </c>
      <c r="AH121" s="1">
        <f t="shared" ca="1" si="132"/>
        <v>0</v>
      </c>
      <c r="AI121" s="1">
        <f t="shared" ca="1" si="133"/>
        <v>0</v>
      </c>
      <c r="AJ121" s="1">
        <f t="shared" ca="1" si="134"/>
        <v>0</v>
      </c>
      <c r="AK121" s="1">
        <f t="shared" si="135"/>
        <v>0</v>
      </c>
      <c r="AL121" s="1">
        <f t="shared" ca="1" si="136"/>
        <v>0</v>
      </c>
      <c r="AM121" s="1">
        <f t="shared" ca="1" si="137"/>
        <v>0</v>
      </c>
      <c r="AN121" s="1">
        <f t="shared" si="138"/>
        <v>0</v>
      </c>
      <c r="AO121" s="1">
        <f t="shared" si="139"/>
        <v>0</v>
      </c>
      <c r="AP121" s="1">
        <f t="shared" si="140"/>
        <v>0</v>
      </c>
      <c r="AQ121" s="1">
        <f t="shared" ca="1" si="141"/>
        <v>0</v>
      </c>
      <c r="AR121" s="1">
        <f t="shared" ca="1" si="142"/>
        <v>0</v>
      </c>
      <c r="AS121" s="1">
        <f t="shared" ca="1" si="143"/>
        <v>0</v>
      </c>
      <c r="AT121" s="25">
        <f t="shared" ca="1" si="144"/>
        <v>0</v>
      </c>
      <c r="AU121" s="1" cm="1">
        <f t="array" aca="1" ref="AU121" ca="1">MMULT($F120:$CE120,INDIRECT("Policy.New!"&amp;AU$3&amp;"4:"&amp;AU$3&amp;"81"))</f>
        <v>0</v>
      </c>
      <c r="AV121" s="25" cm="1">
        <f t="array" aca="1" ref="AV121" ca="1">MMULT($F120:$CE120,INDIRECT("Policy.New!"&amp;AV$3&amp;"4:"&amp;AV$3&amp;"81"))</f>
        <v>0</v>
      </c>
      <c r="AW121" s="161">
        <v>0</v>
      </c>
      <c r="AX121" s="161">
        <v>0</v>
      </c>
      <c r="AY121" s="161">
        <v>0</v>
      </c>
      <c r="AZ121" s="161">
        <v>0</v>
      </c>
      <c r="BA121" s="161">
        <v>0</v>
      </c>
      <c r="BB121" s="161">
        <v>0</v>
      </c>
      <c r="BC121" s="161">
        <v>0</v>
      </c>
      <c r="BD121" s="161">
        <f>INDEX(IRF.New!$D$7:$CN$374,MATCH('IRF AUX'!$E121,IRF.New!$C$7:$C$37,0),MATCH('IRF AUX'!$B121,IRF.New!$D$5:$CN$5,0))</f>
        <v>0</v>
      </c>
      <c r="BE121" s="161">
        <v>0</v>
      </c>
      <c r="BF121" s="161">
        <v>0</v>
      </c>
      <c r="BG121" s="161">
        <v>0</v>
      </c>
      <c r="BH121" s="161">
        <v>0</v>
      </c>
      <c r="BI121" s="161">
        <v>0</v>
      </c>
      <c r="BJ121" s="161">
        <v>0</v>
      </c>
      <c r="BK121" s="161">
        <v>0</v>
      </c>
      <c r="BL121" s="161">
        <v>0</v>
      </c>
      <c r="BM121" s="161">
        <v>0</v>
      </c>
      <c r="BN121" s="161">
        <v>0</v>
      </c>
      <c r="BO121" s="161">
        <v>0</v>
      </c>
      <c r="BP121" s="161">
        <v>0</v>
      </c>
      <c r="BQ121" s="161">
        <v>0</v>
      </c>
      <c r="BR121" s="161">
        <v>0</v>
      </c>
      <c r="BS121" s="161">
        <v>0</v>
      </c>
      <c r="BT121" s="161">
        <v>0</v>
      </c>
      <c r="BU121" s="161">
        <v>0</v>
      </c>
      <c r="BV121" s="161">
        <v>0</v>
      </c>
      <c r="BW121" s="161">
        <v>0</v>
      </c>
      <c r="BX121" s="161">
        <v>0</v>
      </c>
      <c r="BY121" s="161">
        <v>0</v>
      </c>
      <c r="BZ121" s="161">
        <v>0</v>
      </c>
      <c r="CA121" s="161">
        <v>0</v>
      </c>
      <c r="CB121" s="161">
        <v>0</v>
      </c>
      <c r="CC121" s="161">
        <v>0</v>
      </c>
      <c r="CD121" s="161">
        <v>0</v>
      </c>
      <c r="CE121" s="163">
        <v>0</v>
      </c>
      <c r="CF121" s="1" cm="1">
        <f t="array" aca="1" ref="CF121" ca="1">MMULT($F120:$CE120,INDIRECT("Policy.New!"&amp;CF$3&amp;"4:"&amp;CF$3&amp;"81"))</f>
        <v>0</v>
      </c>
      <c r="CG121" s="1" cm="1">
        <f t="array" aca="1" ref="CG121" ca="1">MMULT($F120:$CE120,INDIRECT("Policy.New!"&amp;CG$3&amp;"4:"&amp;CG$3&amp;"81"))</f>
        <v>0</v>
      </c>
      <c r="CH121" s="1" cm="1">
        <f t="array" aca="1" ref="CH121" ca="1">MMULT($F120:$CE120,INDIRECT("Policy.New!"&amp;CH$3&amp;"4:"&amp;CH$3&amp;"81"))</f>
        <v>0</v>
      </c>
      <c r="CI121" s="1" cm="1">
        <f t="array" aca="1" ref="CI121" ca="1">MMULT($F120:$CE120,INDIRECT("Policy.New!"&amp;CI$3&amp;"4:"&amp;CI$3&amp;"81"))</f>
        <v>0</v>
      </c>
      <c r="CJ121" s="1" cm="1">
        <f t="array" aca="1" ref="CJ121" ca="1">MMULT($F120:$CE120,INDIRECT("Policy.New!"&amp;CJ$3&amp;"4:"&amp;CJ$3&amp;"81"))</f>
        <v>0</v>
      </c>
      <c r="CK121" s="1" cm="1">
        <f t="array" aca="1" ref="CK121" ca="1">MMULT($F120:$CE120,INDIRECT("Policy.New!"&amp;CK$3&amp;"4:"&amp;CK$3&amp;"81"))</f>
        <v>0</v>
      </c>
      <c r="CL121" s="1" cm="1">
        <f t="array" aca="1" ref="CL121" ca="1">MMULT($F120:$CE120,INDIRECT("Policy.New!"&amp;CL$3&amp;"4:"&amp;CL$3&amp;"81"))</f>
        <v>0</v>
      </c>
      <c r="CM121" s="1" cm="1">
        <f t="array" aca="1" ref="CM121" ca="1">MMULT($F120:$CE120,INDIRECT("Policy.New!"&amp;CM$3&amp;"4:"&amp;CM$3&amp;"81"))</f>
        <v>0</v>
      </c>
      <c r="CN121" s="1" cm="1">
        <f t="array" aca="1" ref="CN121" ca="1">MMULT($F120:$CE120,INDIRECT("Policy.New!"&amp;CN$3&amp;"4:"&amp;CN$3&amp;"81"))</f>
        <v>0</v>
      </c>
      <c r="CO121" s="1" cm="1">
        <f t="array" aca="1" ref="CO121" ca="1">MMULT($F120:$CE120,INDIRECT("Policy.New!"&amp;CO$3&amp;"4:"&amp;CO$3&amp;"81"))</f>
        <v>0</v>
      </c>
      <c r="CP121" s="1" cm="1">
        <f t="array" aca="1" ref="CP121" ca="1">MMULT($F120:$CE120,INDIRECT("Policy.New!"&amp;CP$3&amp;"4:"&amp;CP$3&amp;"81"))</f>
        <v>0</v>
      </c>
      <c r="CQ121" s="1"/>
      <c r="CR121" s="1"/>
      <c r="CS121" s="1">
        <f t="shared" ca="1" si="114"/>
        <v>0</v>
      </c>
      <c r="CT121" s="1">
        <f t="shared" ca="1" si="118"/>
        <v>0</v>
      </c>
      <c r="CU121" s="1">
        <f t="shared" ca="1" si="115"/>
        <v>0</v>
      </c>
      <c r="CV121" s="1">
        <f t="shared" ca="1" si="119"/>
        <v>0</v>
      </c>
      <c r="CW121" s="1">
        <f t="shared" ca="1" si="116"/>
        <v>0</v>
      </c>
      <c r="CX121" s="1">
        <f t="shared" ca="1" si="117"/>
        <v>0</v>
      </c>
    </row>
    <row r="122" spans="2:102" x14ac:dyDescent="0.25">
      <c r="B122" s="153" t="str">
        <f t="shared" si="113"/>
        <v>eps_i</v>
      </c>
      <c r="C122" s="153" t="str">
        <f t="shared" si="112"/>
        <v>eps_i_4</v>
      </c>
      <c r="D122" s="13">
        <f t="shared" si="110"/>
        <v>122</v>
      </c>
      <c r="E122" s="13">
        <f t="shared" si="120"/>
        <v>4</v>
      </c>
      <c r="F122" s="14" cm="1">
        <f t="array" aca="1" ref="F122" ca="1">MMULT($F121:$CE121,INDIRECT("Policy.New!"&amp;F$3&amp;"4:"&amp;F$3&amp;"81"))</f>
        <v>0</v>
      </c>
      <c r="G122" s="14" cm="1">
        <f t="array" aca="1" ref="G122" ca="1">MMULT($F121:$CE121,INDIRECT("Policy.New!"&amp;G$3&amp;"4:"&amp;G$3&amp;"81"))</f>
        <v>0</v>
      </c>
      <c r="H122" s="14" cm="1">
        <f t="array" aca="1" ref="H122" ca="1">MMULT($F121:$CE121,INDIRECT("Policy.New!"&amp;H$3&amp;"4:"&amp;H$3&amp;"81"))</f>
        <v>0</v>
      </c>
      <c r="I122" s="14" cm="1">
        <f t="array" aca="1" ref="I122" ca="1">MMULT($F121:$CE121,INDIRECT("Policy.New!"&amp;I$3&amp;"4:"&amp;I$3&amp;"81"))</f>
        <v>0</v>
      </c>
      <c r="J122" s="14" cm="1">
        <f t="array" aca="1" ref="J122" ca="1">MMULT($F121:$CE121,INDIRECT("Policy.New!"&amp;J$3&amp;"4:"&amp;J$3&amp;"81"))</f>
        <v>0</v>
      </c>
      <c r="K122" s="14" cm="1">
        <f t="array" aca="1" ref="K122" ca="1">MMULT($F121:$CE121,INDIRECT("Policy.New!"&amp;K$3&amp;"4:"&amp;K$3&amp;"81"))</f>
        <v>0</v>
      </c>
      <c r="L122" s="14" cm="1">
        <f t="array" aca="1" ref="L122" ca="1">MMULT($F121:$CE121,INDIRECT("Policy.New!"&amp;L$3&amp;"4:"&amp;L$3&amp;"81"))</f>
        <v>0</v>
      </c>
      <c r="M122" s="14" cm="1">
        <f t="array" aca="1" ref="M122" ca="1">MMULT($F121:$CE121,INDIRECT("Policy.New!"&amp;M$3&amp;"4:"&amp;M$3&amp;"81"))</f>
        <v>0</v>
      </c>
      <c r="N122" s="14" cm="1">
        <f t="array" aca="1" ref="N122" ca="1">MMULT($F121:$CE121,INDIRECT("Policy.New!"&amp;N$3&amp;"4:"&amp;N$3&amp;"81"))</f>
        <v>0</v>
      </c>
      <c r="O122" s="14" cm="1">
        <f t="array" aca="1" ref="O122" ca="1">MMULT($F121:$CE121,INDIRECT("Policy.New!"&amp;O$3&amp;"4:"&amp;O$3&amp;"81"))</f>
        <v>0</v>
      </c>
      <c r="P122" s="14" cm="1">
        <f t="array" aca="1" ref="P122" ca="1">MMULT($F121:$CE121,INDIRECT("Policy.New!"&amp;P$3&amp;"4:"&amp;P$3&amp;"81"))</f>
        <v>0</v>
      </c>
      <c r="Q122" s="14" cm="1">
        <f t="array" aca="1" ref="Q122" ca="1">MMULT($F121:$CE121,INDIRECT("Policy.New!"&amp;Q$3&amp;"4:"&amp;Q$3&amp;"81"))</f>
        <v>0</v>
      </c>
      <c r="R122" s="14" cm="1">
        <f t="array" aca="1" ref="R122" ca="1">MMULT($F121:$CE121,INDIRECT("Policy.New!"&amp;R$3&amp;"4:"&amp;R$3&amp;"81"))</f>
        <v>0</v>
      </c>
      <c r="S122" s="14" cm="1">
        <f t="array" aca="1" ref="S122" ca="1">MMULT($F121:$CE121,INDIRECT("Policy.New!"&amp;S$3&amp;"4:"&amp;S$3&amp;"81"))</f>
        <v>0</v>
      </c>
      <c r="T122" s="14" cm="1">
        <f t="array" aca="1" ref="T122" ca="1">MMULT($F121:$CE121,INDIRECT("Policy.New!"&amp;T$3&amp;"4:"&amp;T$3&amp;"81"))</f>
        <v>0</v>
      </c>
      <c r="U122" s="14" cm="1">
        <f t="array" aca="1" ref="U122" ca="1">MMULT($F121:$CE121,INDIRECT("Policy.New!"&amp;U$3&amp;"4:"&amp;U$3&amp;"81"))</f>
        <v>0</v>
      </c>
      <c r="V122" s="14" cm="1">
        <f t="array" aca="1" ref="V122" ca="1">MMULT($F121:$CE121,INDIRECT("Policy.New!"&amp;V$3&amp;"4:"&amp;V$3&amp;"81"))</f>
        <v>0</v>
      </c>
      <c r="W122" s="15">
        <f t="shared" ca="1" si="121"/>
        <v>0</v>
      </c>
      <c r="X122" s="14">
        <f t="shared" ca="1" si="122"/>
        <v>0</v>
      </c>
      <c r="Y122" s="14">
        <f t="shared" ca="1" si="123"/>
        <v>0</v>
      </c>
      <c r="Z122" s="14">
        <f t="shared" ca="1" si="124"/>
        <v>0</v>
      </c>
      <c r="AA122" s="14">
        <f t="shared" si="125"/>
        <v>0</v>
      </c>
      <c r="AB122" s="14">
        <f t="shared" ca="1" si="126"/>
        <v>0</v>
      </c>
      <c r="AC122" s="14">
        <f t="shared" ca="1" si="127"/>
        <v>0</v>
      </c>
      <c r="AD122" s="14">
        <f t="shared" ca="1" si="128"/>
        <v>0</v>
      </c>
      <c r="AE122" s="14">
        <f t="shared" si="129"/>
        <v>0</v>
      </c>
      <c r="AF122" s="14">
        <f t="shared" ca="1" si="130"/>
        <v>0</v>
      </c>
      <c r="AG122" s="14">
        <f t="shared" ca="1" si="131"/>
        <v>0</v>
      </c>
      <c r="AH122" s="14">
        <f t="shared" ca="1" si="132"/>
        <v>0</v>
      </c>
      <c r="AI122" s="14">
        <f t="shared" ca="1" si="133"/>
        <v>0</v>
      </c>
      <c r="AJ122" s="14">
        <f t="shared" ca="1" si="134"/>
        <v>0</v>
      </c>
      <c r="AK122" s="14">
        <f t="shared" ca="1" si="135"/>
        <v>0</v>
      </c>
      <c r="AL122" s="14">
        <f t="shared" ca="1" si="136"/>
        <v>0</v>
      </c>
      <c r="AM122" s="14">
        <f t="shared" ca="1" si="137"/>
        <v>0</v>
      </c>
      <c r="AN122" s="14">
        <f t="shared" ca="1" si="138"/>
        <v>0</v>
      </c>
      <c r="AO122" s="14">
        <f t="shared" si="139"/>
        <v>0</v>
      </c>
      <c r="AP122" s="14">
        <f t="shared" si="140"/>
        <v>0</v>
      </c>
      <c r="AQ122" s="14">
        <f t="shared" ca="1" si="141"/>
        <v>0</v>
      </c>
      <c r="AR122" s="14">
        <f t="shared" ca="1" si="142"/>
        <v>0</v>
      </c>
      <c r="AS122" s="14">
        <f t="shared" ca="1" si="143"/>
        <v>0</v>
      </c>
      <c r="AT122" s="26">
        <f t="shared" ca="1" si="144"/>
        <v>0</v>
      </c>
      <c r="AU122" s="14" cm="1">
        <f t="array" aca="1" ref="AU122" ca="1">MMULT($F121:$CE121,INDIRECT("Policy.New!"&amp;AU$3&amp;"4:"&amp;AU$3&amp;"81"))</f>
        <v>0</v>
      </c>
      <c r="AV122" s="26" cm="1">
        <f t="array" aca="1" ref="AV122" ca="1">MMULT($F121:$CE121,INDIRECT("Policy.New!"&amp;AV$3&amp;"4:"&amp;AV$3&amp;"81"))</f>
        <v>0</v>
      </c>
      <c r="AW122" s="164">
        <v>0</v>
      </c>
      <c r="AX122" s="164">
        <v>0</v>
      </c>
      <c r="AY122" s="164">
        <v>0</v>
      </c>
      <c r="AZ122" s="164">
        <v>0</v>
      </c>
      <c r="BA122" s="164">
        <v>0</v>
      </c>
      <c r="BB122" s="164">
        <v>0</v>
      </c>
      <c r="BC122" s="164">
        <v>0</v>
      </c>
      <c r="BD122" s="164">
        <f>INDEX(IRF.New!$D$7:$CN$374,MATCH('IRF AUX'!$E122,IRF.New!$C$7:$C$37,0),MATCH('IRF AUX'!$B122,IRF.New!$D$5:$CN$5,0))</f>
        <v>0</v>
      </c>
      <c r="BE122" s="164">
        <v>0</v>
      </c>
      <c r="BF122" s="164">
        <v>0</v>
      </c>
      <c r="BG122" s="164">
        <v>0</v>
      </c>
      <c r="BH122" s="164">
        <v>0</v>
      </c>
      <c r="BI122" s="164">
        <v>0</v>
      </c>
      <c r="BJ122" s="164">
        <v>0</v>
      </c>
      <c r="BK122" s="164">
        <v>0</v>
      </c>
      <c r="BL122" s="164">
        <v>0</v>
      </c>
      <c r="BM122" s="164">
        <v>0</v>
      </c>
      <c r="BN122" s="164">
        <v>0</v>
      </c>
      <c r="BO122" s="164">
        <v>0</v>
      </c>
      <c r="BP122" s="164">
        <v>0</v>
      </c>
      <c r="BQ122" s="164">
        <v>0</v>
      </c>
      <c r="BR122" s="164">
        <v>0</v>
      </c>
      <c r="BS122" s="164">
        <v>0</v>
      </c>
      <c r="BT122" s="164">
        <v>0</v>
      </c>
      <c r="BU122" s="164">
        <v>0</v>
      </c>
      <c r="BV122" s="164">
        <v>0</v>
      </c>
      <c r="BW122" s="164">
        <v>0</v>
      </c>
      <c r="BX122" s="164">
        <v>0</v>
      </c>
      <c r="BY122" s="164">
        <v>0</v>
      </c>
      <c r="BZ122" s="164">
        <v>0</v>
      </c>
      <c r="CA122" s="164">
        <v>0</v>
      </c>
      <c r="CB122" s="164">
        <v>0</v>
      </c>
      <c r="CC122" s="164">
        <v>0</v>
      </c>
      <c r="CD122" s="164">
        <v>0</v>
      </c>
      <c r="CE122" s="165">
        <v>0</v>
      </c>
      <c r="CF122" s="14" cm="1">
        <f t="array" aca="1" ref="CF122" ca="1">MMULT($F121:$CE121,INDIRECT("Policy.New!"&amp;CF$3&amp;"4:"&amp;CF$3&amp;"81"))</f>
        <v>0</v>
      </c>
      <c r="CG122" s="14" cm="1">
        <f t="array" aca="1" ref="CG122" ca="1">MMULT($F121:$CE121,INDIRECT("Policy.New!"&amp;CG$3&amp;"4:"&amp;CG$3&amp;"81"))</f>
        <v>0</v>
      </c>
      <c r="CH122" s="14" cm="1">
        <f t="array" aca="1" ref="CH122" ca="1">MMULT($F121:$CE121,INDIRECT("Policy.New!"&amp;CH$3&amp;"4:"&amp;CH$3&amp;"81"))</f>
        <v>0</v>
      </c>
      <c r="CI122" s="14" cm="1">
        <f t="array" aca="1" ref="CI122" ca="1">MMULT($F121:$CE121,INDIRECT("Policy.New!"&amp;CI$3&amp;"4:"&amp;CI$3&amp;"81"))</f>
        <v>0</v>
      </c>
      <c r="CJ122" s="14" cm="1">
        <f t="array" aca="1" ref="CJ122" ca="1">MMULT($F121:$CE121,INDIRECT("Policy.New!"&amp;CJ$3&amp;"4:"&amp;CJ$3&amp;"81"))</f>
        <v>0</v>
      </c>
      <c r="CK122" s="14" cm="1">
        <f t="array" aca="1" ref="CK122" ca="1">MMULT($F121:$CE121,INDIRECT("Policy.New!"&amp;CK$3&amp;"4:"&amp;CK$3&amp;"81"))</f>
        <v>0</v>
      </c>
      <c r="CL122" s="14" cm="1">
        <f t="array" aca="1" ref="CL122" ca="1">MMULT($F121:$CE121,INDIRECT("Policy.New!"&amp;CL$3&amp;"4:"&amp;CL$3&amp;"81"))</f>
        <v>0</v>
      </c>
      <c r="CM122" s="14" cm="1">
        <f t="array" aca="1" ref="CM122" ca="1">MMULT($F121:$CE121,INDIRECT("Policy.New!"&amp;CM$3&amp;"4:"&amp;CM$3&amp;"81"))</f>
        <v>0</v>
      </c>
      <c r="CN122" s="14" cm="1">
        <f t="array" aca="1" ref="CN122" ca="1">MMULT($F121:$CE121,INDIRECT("Policy.New!"&amp;CN$3&amp;"4:"&amp;CN$3&amp;"81"))</f>
        <v>0</v>
      </c>
      <c r="CO122" s="14" cm="1">
        <f t="array" aca="1" ref="CO122" ca="1">MMULT($F121:$CE121,INDIRECT("Policy.New!"&amp;CO$3&amp;"4:"&amp;CO$3&amp;"81"))</f>
        <v>0</v>
      </c>
      <c r="CP122" s="14" cm="1">
        <f t="array" aca="1" ref="CP122" ca="1">MMULT($F121:$CE121,INDIRECT("Policy.New!"&amp;CP$3&amp;"4:"&amp;CP$3&amp;"81"))</f>
        <v>0</v>
      </c>
      <c r="CQ122" s="1"/>
      <c r="CR122" s="1"/>
      <c r="CS122" s="14">
        <f t="shared" ca="1" si="114"/>
        <v>0</v>
      </c>
      <c r="CT122" s="14">
        <f t="shared" ca="1" si="118"/>
        <v>0</v>
      </c>
      <c r="CU122" s="14">
        <f t="shared" ca="1" si="115"/>
        <v>0</v>
      </c>
      <c r="CV122" s="14">
        <f t="shared" ca="1" si="119"/>
        <v>0</v>
      </c>
      <c r="CW122" s="14">
        <f t="shared" ca="1" si="116"/>
        <v>0</v>
      </c>
      <c r="CX122" s="14">
        <f t="shared" ca="1" si="117"/>
        <v>0</v>
      </c>
    </row>
    <row r="123" spans="2:102" x14ac:dyDescent="0.25">
      <c r="B123" s="151" t="str">
        <f t="shared" si="113"/>
        <v>eps_i</v>
      </c>
      <c r="C123" s="151" t="str">
        <f t="shared" si="112"/>
        <v>eps_i_5</v>
      </c>
      <c r="D123" s="9">
        <f t="shared" si="110"/>
        <v>123</v>
      </c>
      <c r="E123" s="9">
        <f t="shared" si="120"/>
        <v>5</v>
      </c>
      <c r="F123" s="10" cm="1">
        <f t="array" aca="1" ref="F123" ca="1">MMULT($F122:$CE122,INDIRECT("Policy.New!"&amp;F$3&amp;"4:"&amp;F$3&amp;"81"))</f>
        <v>0</v>
      </c>
      <c r="G123" s="10" cm="1">
        <f t="array" aca="1" ref="G123" ca="1">MMULT($F122:$CE122,INDIRECT("Policy.New!"&amp;G$3&amp;"4:"&amp;G$3&amp;"81"))</f>
        <v>0</v>
      </c>
      <c r="H123" s="10" cm="1">
        <f t="array" aca="1" ref="H123" ca="1">MMULT($F122:$CE122,INDIRECT("Policy.New!"&amp;H$3&amp;"4:"&amp;H$3&amp;"81"))</f>
        <v>0</v>
      </c>
      <c r="I123" s="10" cm="1">
        <f t="array" aca="1" ref="I123" ca="1">MMULT($F122:$CE122,INDIRECT("Policy.New!"&amp;I$3&amp;"4:"&amp;I$3&amp;"81"))</f>
        <v>0</v>
      </c>
      <c r="J123" s="10" cm="1">
        <f t="array" aca="1" ref="J123" ca="1">MMULT($F122:$CE122,INDIRECT("Policy.New!"&amp;J$3&amp;"4:"&amp;J$3&amp;"81"))</f>
        <v>0</v>
      </c>
      <c r="K123" s="10" cm="1">
        <f t="array" aca="1" ref="K123" ca="1">MMULT($F122:$CE122,INDIRECT("Policy.New!"&amp;K$3&amp;"4:"&amp;K$3&amp;"81"))</f>
        <v>0</v>
      </c>
      <c r="L123" s="10" cm="1">
        <f t="array" aca="1" ref="L123" ca="1">MMULT($F122:$CE122,INDIRECT("Policy.New!"&amp;L$3&amp;"4:"&amp;L$3&amp;"81"))</f>
        <v>0</v>
      </c>
      <c r="M123" s="10" cm="1">
        <f t="array" aca="1" ref="M123" ca="1">MMULT($F122:$CE122,INDIRECT("Policy.New!"&amp;M$3&amp;"4:"&amp;M$3&amp;"81"))</f>
        <v>0</v>
      </c>
      <c r="N123" s="10" cm="1">
        <f t="array" aca="1" ref="N123" ca="1">MMULT($F122:$CE122,INDIRECT("Policy.New!"&amp;N$3&amp;"4:"&amp;N$3&amp;"81"))</f>
        <v>0</v>
      </c>
      <c r="O123" s="10" cm="1">
        <f t="array" aca="1" ref="O123" ca="1">MMULT($F122:$CE122,INDIRECT("Policy.New!"&amp;O$3&amp;"4:"&amp;O$3&amp;"81"))</f>
        <v>0</v>
      </c>
      <c r="P123" s="10" cm="1">
        <f t="array" aca="1" ref="P123" ca="1">MMULT($F122:$CE122,INDIRECT("Policy.New!"&amp;P$3&amp;"4:"&amp;P$3&amp;"81"))</f>
        <v>0</v>
      </c>
      <c r="Q123" s="10" cm="1">
        <f t="array" aca="1" ref="Q123" ca="1">MMULT($F122:$CE122,INDIRECT("Policy.New!"&amp;Q$3&amp;"4:"&amp;Q$3&amp;"81"))</f>
        <v>0</v>
      </c>
      <c r="R123" s="10" cm="1">
        <f t="array" aca="1" ref="R123" ca="1">MMULT($F122:$CE122,INDIRECT("Policy.New!"&amp;R$3&amp;"4:"&amp;R$3&amp;"81"))</f>
        <v>0</v>
      </c>
      <c r="S123" s="10" cm="1">
        <f t="array" aca="1" ref="S123" ca="1">MMULT($F122:$CE122,INDIRECT("Policy.New!"&amp;S$3&amp;"4:"&amp;S$3&amp;"81"))</f>
        <v>0</v>
      </c>
      <c r="T123" s="10" cm="1">
        <f t="array" aca="1" ref="T123" ca="1">MMULT($F122:$CE122,INDIRECT("Policy.New!"&amp;T$3&amp;"4:"&amp;T$3&amp;"81"))</f>
        <v>0</v>
      </c>
      <c r="U123" s="10" cm="1">
        <f t="array" aca="1" ref="U123" ca="1">MMULT($F122:$CE122,INDIRECT("Policy.New!"&amp;U$3&amp;"4:"&amp;U$3&amp;"81"))</f>
        <v>0</v>
      </c>
      <c r="V123" s="10" cm="1">
        <f t="array" aca="1" ref="V123" ca="1">MMULT($F122:$CE122,INDIRECT("Policy.New!"&amp;V$3&amp;"4:"&amp;V$3&amp;"81"))</f>
        <v>0</v>
      </c>
      <c r="W123" s="11">
        <f t="shared" ca="1" si="121"/>
        <v>0</v>
      </c>
      <c r="X123" s="10">
        <f t="shared" ca="1" si="122"/>
        <v>0</v>
      </c>
      <c r="Y123" s="10">
        <f t="shared" ca="1" si="123"/>
        <v>0</v>
      </c>
      <c r="Z123" s="10">
        <f t="shared" ca="1" si="124"/>
        <v>0</v>
      </c>
      <c r="AA123" s="10">
        <f t="shared" ca="1" si="125"/>
        <v>0</v>
      </c>
      <c r="AB123" s="10">
        <f t="shared" ca="1" si="126"/>
        <v>0</v>
      </c>
      <c r="AC123" s="10">
        <f t="shared" ca="1" si="127"/>
        <v>0</v>
      </c>
      <c r="AD123" s="10">
        <f t="shared" ca="1" si="128"/>
        <v>0</v>
      </c>
      <c r="AE123" s="10">
        <f t="shared" ca="1" si="129"/>
        <v>0</v>
      </c>
      <c r="AF123" s="10">
        <f t="shared" ca="1" si="130"/>
        <v>0</v>
      </c>
      <c r="AG123" s="10">
        <f t="shared" ca="1" si="131"/>
        <v>0</v>
      </c>
      <c r="AH123" s="10">
        <f t="shared" ca="1" si="132"/>
        <v>0</v>
      </c>
      <c r="AI123" s="10">
        <f t="shared" ca="1" si="133"/>
        <v>0</v>
      </c>
      <c r="AJ123" s="10">
        <f t="shared" ca="1" si="134"/>
        <v>0</v>
      </c>
      <c r="AK123" s="10">
        <f t="shared" ca="1" si="135"/>
        <v>0</v>
      </c>
      <c r="AL123" s="10">
        <f t="shared" ca="1" si="136"/>
        <v>0</v>
      </c>
      <c r="AM123" s="10">
        <f t="shared" ca="1" si="137"/>
        <v>0</v>
      </c>
      <c r="AN123" s="10">
        <f t="shared" ca="1" si="138"/>
        <v>0</v>
      </c>
      <c r="AO123" s="10">
        <f t="shared" ca="1" si="139"/>
        <v>0</v>
      </c>
      <c r="AP123" s="10">
        <f t="shared" si="140"/>
        <v>0</v>
      </c>
      <c r="AQ123" s="10">
        <f t="shared" ca="1" si="141"/>
        <v>0</v>
      </c>
      <c r="AR123" s="10">
        <f t="shared" ca="1" si="142"/>
        <v>0</v>
      </c>
      <c r="AS123" s="10">
        <f t="shared" ca="1" si="143"/>
        <v>0</v>
      </c>
      <c r="AT123" s="24">
        <f t="shared" ca="1" si="144"/>
        <v>0</v>
      </c>
      <c r="AU123" s="10" cm="1">
        <f t="array" aca="1" ref="AU123" ca="1">MMULT($F122:$CE122,INDIRECT("Policy.New!"&amp;AU$3&amp;"4:"&amp;AU$3&amp;"81"))</f>
        <v>0</v>
      </c>
      <c r="AV123" s="24" cm="1">
        <f t="array" aca="1" ref="AV123" ca="1">MMULT($F122:$CE122,INDIRECT("Policy.New!"&amp;AV$3&amp;"4:"&amp;AV$3&amp;"81"))</f>
        <v>0</v>
      </c>
      <c r="AW123" s="160">
        <v>0</v>
      </c>
      <c r="AX123" s="160">
        <v>0</v>
      </c>
      <c r="AY123" s="160">
        <v>0</v>
      </c>
      <c r="AZ123" s="160">
        <v>0</v>
      </c>
      <c r="BA123" s="160">
        <v>0</v>
      </c>
      <c r="BB123" s="160">
        <v>0</v>
      </c>
      <c r="BC123" s="160">
        <v>0</v>
      </c>
      <c r="BD123" s="160">
        <f>INDEX(IRF.New!$D$7:$CN$374,MATCH('IRF AUX'!$E123,IRF.New!$C$7:$C$37,0),MATCH('IRF AUX'!$B123,IRF.New!$D$5:$CN$5,0))</f>
        <v>0</v>
      </c>
      <c r="BE123" s="160">
        <v>0</v>
      </c>
      <c r="BF123" s="160">
        <v>0</v>
      </c>
      <c r="BG123" s="160">
        <v>0</v>
      </c>
      <c r="BH123" s="160">
        <v>0</v>
      </c>
      <c r="BI123" s="160">
        <v>0</v>
      </c>
      <c r="BJ123" s="160">
        <v>0</v>
      </c>
      <c r="BK123" s="160">
        <v>0</v>
      </c>
      <c r="BL123" s="160">
        <v>0</v>
      </c>
      <c r="BM123" s="160">
        <v>0</v>
      </c>
      <c r="BN123" s="160">
        <v>0</v>
      </c>
      <c r="BO123" s="160">
        <v>0</v>
      </c>
      <c r="BP123" s="160">
        <v>0</v>
      </c>
      <c r="BQ123" s="160">
        <v>0</v>
      </c>
      <c r="BR123" s="160">
        <v>0</v>
      </c>
      <c r="BS123" s="160">
        <v>0</v>
      </c>
      <c r="BT123" s="160">
        <v>0</v>
      </c>
      <c r="BU123" s="160">
        <v>0</v>
      </c>
      <c r="BV123" s="160">
        <v>0</v>
      </c>
      <c r="BW123" s="160">
        <v>0</v>
      </c>
      <c r="BX123" s="160">
        <v>0</v>
      </c>
      <c r="BY123" s="160">
        <v>0</v>
      </c>
      <c r="BZ123" s="160">
        <v>0</v>
      </c>
      <c r="CA123" s="160">
        <v>0</v>
      </c>
      <c r="CB123" s="160">
        <v>0</v>
      </c>
      <c r="CC123" s="160">
        <v>0</v>
      </c>
      <c r="CD123" s="160">
        <v>0</v>
      </c>
      <c r="CE123" s="162">
        <v>0</v>
      </c>
      <c r="CF123" s="10" cm="1">
        <f t="array" aca="1" ref="CF123" ca="1">MMULT($F122:$CE122,INDIRECT("Policy.New!"&amp;CF$3&amp;"4:"&amp;CF$3&amp;"81"))</f>
        <v>0</v>
      </c>
      <c r="CG123" s="10" cm="1">
        <f t="array" aca="1" ref="CG123" ca="1">MMULT($F122:$CE122,INDIRECT("Policy.New!"&amp;CG$3&amp;"4:"&amp;CG$3&amp;"81"))</f>
        <v>0</v>
      </c>
      <c r="CH123" s="10" cm="1">
        <f t="array" aca="1" ref="CH123" ca="1">MMULT($F122:$CE122,INDIRECT("Policy.New!"&amp;CH$3&amp;"4:"&amp;CH$3&amp;"81"))</f>
        <v>0</v>
      </c>
      <c r="CI123" s="10" cm="1">
        <f t="array" aca="1" ref="CI123" ca="1">MMULT($F122:$CE122,INDIRECT("Policy.New!"&amp;CI$3&amp;"4:"&amp;CI$3&amp;"81"))</f>
        <v>0</v>
      </c>
      <c r="CJ123" s="10" cm="1">
        <f t="array" aca="1" ref="CJ123" ca="1">MMULT($F122:$CE122,INDIRECT("Policy.New!"&amp;CJ$3&amp;"4:"&amp;CJ$3&amp;"81"))</f>
        <v>0</v>
      </c>
      <c r="CK123" s="10" cm="1">
        <f t="array" aca="1" ref="CK123" ca="1">MMULT($F122:$CE122,INDIRECT("Policy.New!"&amp;CK$3&amp;"4:"&amp;CK$3&amp;"81"))</f>
        <v>0</v>
      </c>
      <c r="CL123" s="10" cm="1">
        <f t="array" aca="1" ref="CL123" ca="1">MMULT($F122:$CE122,INDIRECT("Policy.New!"&amp;CL$3&amp;"4:"&amp;CL$3&amp;"81"))</f>
        <v>0</v>
      </c>
      <c r="CM123" s="10" cm="1">
        <f t="array" aca="1" ref="CM123" ca="1">MMULT($F122:$CE122,INDIRECT("Policy.New!"&amp;CM$3&amp;"4:"&amp;CM$3&amp;"81"))</f>
        <v>0</v>
      </c>
      <c r="CN123" s="10" cm="1">
        <f t="array" aca="1" ref="CN123" ca="1">MMULT($F122:$CE122,INDIRECT("Policy.New!"&amp;CN$3&amp;"4:"&amp;CN$3&amp;"81"))</f>
        <v>0</v>
      </c>
      <c r="CO123" s="10" cm="1">
        <f t="array" aca="1" ref="CO123" ca="1">MMULT($F122:$CE122,INDIRECT("Policy.New!"&amp;CO$3&amp;"4:"&amp;CO$3&amp;"81"))</f>
        <v>0</v>
      </c>
      <c r="CP123" s="10" cm="1">
        <f t="array" aca="1" ref="CP123" ca="1">MMULT($F122:$CE122,INDIRECT("Policy.New!"&amp;CP$3&amp;"4:"&amp;CP$3&amp;"81"))</f>
        <v>0</v>
      </c>
      <c r="CQ123" s="1"/>
      <c r="CR123" s="1"/>
      <c r="CS123" s="10">
        <f t="shared" ca="1" si="114"/>
        <v>0</v>
      </c>
      <c r="CT123" s="10">
        <f t="shared" ca="1" si="118"/>
        <v>0</v>
      </c>
      <c r="CU123" s="10">
        <f t="shared" ca="1" si="115"/>
        <v>0</v>
      </c>
      <c r="CV123" s="10">
        <f t="shared" ca="1" si="119"/>
        <v>0</v>
      </c>
      <c r="CW123" s="10">
        <f t="shared" ca="1" si="116"/>
        <v>0</v>
      </c>
      <c r="CX123" s="10">
        <f t="shared" ca="1" si="117"/>
        <v>0</v>
      </c>
    </row>
    <row r="124" spans="2:102" x14ac:dyDescent="0.25">
      <c r="B124" s="152" t="str">
        <f t="shared" si="113"/>
        <v>eps_i</v>
      </c>
      <c r="C124" s="152" t="str">
        <f t="shared" si="112"/>
        <v>eps_i_6</v>
      </c>
      <c r="D124" s="12">
        <f t="shared" si="110"/>
        <v>124</v>
      </c>
      <c r="E124" s="12">
        <f t="shared" si="120"/>
        <v>6</v>
      </c>
      <c r="F124" s="1" cm="1">
        <f t="array" aca="1" ref="F124" ca="1">MMULT($F123:$CE123,INDIRECT("Policy.New!"&amp;F$3&amp;"4:"&amp;F$3&amp;"81"))</f>
        <v>0</v>
      </c>
      <c r="G124" s="1" cm="1">
        <f t="array" aca="1" ref="G124" ca="1">MMULT($F123:$CE123,INDIRECT("Policy.New!"&amp;G$3&amp;"4:"&amp;G$3&amp;"81"))</f>
        <v>0</v>
      </c>
      <c r="H124" s="1" cm="1">
        <f t="array" aca="1" ref="H124" ca="1">MMULT($F123:$CE123,INDIRECT("Policy.New!"&amp;H$3&amp;"4:"&amp;H$3&amp;"81"))</f>
        <v>0</v>
      </c>
      <c r="I124" s="1" cm="1">
        <f t="array" aca="1" ref="I124" ca="1">MMULT($F123:$CE123,INDIRECT("Policy.New!"&amp;I$3&amp;"4:"&amp;I$3&amp;"81"))</f>
        <v>0</v>
      </c>
      <c r="J124" s="1" cm="1">
        <f t="array" aca="1" ref="J124" ca="1">MMULT($F123:$CE123,INDIRECT("Policy.New!"&amp;J$3&amp;"4:"&amp;J$3&amp;"81"))</f>
        <v>0</v>
      </c>
      <c r="K124" s="1" cm="1">
        <f t="array" aca="1" ref="K124" ca="1">MMULT($F123:$CE123,INDIRECT("Policy.New!"&amp;K$3&amp;"4:"&amp;K$3&amp;"81"))</f>
        <v>0</v>
      </c>
      <c r="L124" s="1" cm="1">
        <f t="array" aca="1" ref="L124" ca="1">MMULT($F123:$CE123,INDIRECT("Policy.New!"&amp;L$3&amp;"4:"&amp;L$3&amp;"81"))</f>
        <v>0</v>
      </c>
      <c r="M124" s="1" cm="1">
        <f t="array" aca="1" ref="M124" ca="1">MMULT($F123:$CE123,INDIRECT("Policy.New!"&amp;M$3&amp;"4:"&amp;M$3&amp;"81"))</f>
        <v>0</v>
      </c>
      <c r="N124" s="1" cm="1">
        <f t="array" aca="1" ref="N124" ca="1">MMULT($F123:$CE123,INDIRECT("Policy.New!"&amp;N$3&amp;"4:"&amp;N$3&amp;"81"))</f>
        <v>0</v>
      </c>
      <c r="O124" s="1" cm="1">
        <f t="array" aca="1" ref="O124" ca="1">MMULT($F123:$CE123,INDIRECT("Policy.New!"&amp;O$3&amp;"4:"&amp;O$3&amp;"81"))</f>
        <v>0</v>
      </c>
      <c r="P124" s="1" cm="1">
        <f t="array" aca="1" ref="P124" ca="1">MMULT($F123:$CE123,INDIRECT("Policy.New!"&amp;P$3&amp;"4:"&amp;P$3&amp;"81"))</f>
        <v>0</v>
      </c>
      <c r="Q124" s="1" cm="1">
        <f t="array" aca="1" ref="Q124" ca="1">MMULT($F123:$CE123,INDIRECT("Policy.New!"&amp;Q$3&amp;"4:"&amp;Q$3&amp;"81"))</f>
        <v>0</v>
      </c>
      <c r="R124" s="1" cm="1">
        <f t="array" aca="1" ref="R124" ca="1">MMULT($F123:$CE123,INDIRECT("Policy.New!"&amp;R$3&amp;"4:"&amp;R$3&amp;"81"))</f>
        <v>0</v>
      </c>
      <c r="S124" s="1" cm="1">
        <f t="array" aca="1" ref="S124" ca="1">MMULT($F123:$CE123,INDIRECT("Policy.New!"&amp;S$3&amp;"4:"&amp;S$3&amp;"81"))</f>
        <v>0</v>
      </c>
      <c r="T124" s="1" cm="1">
        <f t="array" aca="1" ref="T124" ca="1">MMULT($F123:$CE123,INDIRECT("Policy.New!"&amp;T$3&amp;"4:"&amp;T$3&amp;"81"))</f>
        <v>0</v>
      </c>
      <c r="U124" s="1" cm="1">
        <f t="array" aca="1" ref="U124" ca="1">MMULT($F123:$CE123,INDIRECT("Policy.New!"&amp;U$3&amp;"4:"&amp;U$3&amp;"81"))</f>
        <v>0</v>
      </c>
      <c r="V124" s="1" cm="1">
        <f t="array" aca="1" ref="V124" ca="1">MMULT($F123:$CE123,INDIRECT("Policy.New!"&amp;V$3&amp;"4:"&amp;V$3&amp;"81"))</f>
        <v>0</v>
      </c>
      <c r="W124" s="5">
        <f t="shared" ca="1" si="121"/>
        <v>0</v>
      </c>
      <c r="X124" s="1">
        <f t="shared" ca="1" si="122"/>
        <v>0</v>
      </c>
      <c r="Y124" s="1">
        <f t="shared" ca="1" si="123"/>
        <v>0</v>
      </c>
      <c r="Z124" s="1">
        <f t="shared" ca="1" si="124"/>
        <v>0</v>
      </c>
      <c r="AA124" s="1">
        <f t="shared" ca="1" si="125"/>
        <v>0</v>
      </c>
      <c r="AB124" s="1">
        <f t="shared" ca="1" si="126"/>
        <v>0</v>
      </c>
      <c r="AC124" s="1">
        <f t="shared" ca="1" si="127"/>
        <v>0</v>
      </c>
      <c r="AD124" s="1">
        <f t="shared" ca="1" si="128"/>
        <v>0</v>
      </c>
      <c r="AE124" s="1">
        <f t="shared" ca="1" si="129"/>
        <v>0</v>
      </c>
      <c r="AF124" s="1">
        <f t="shared" ca="1" si="130"/>
        <v>0</v>
      </c>
      <c r="AG124" s="1">
        <f t="shared" ca="1" si="131"/>
        <v>0</v>
      </c>
      <c r="AH124" s="1">
        <f t="shared" ca="1" si="132"/>
        <v>0</v>
      </c>
      <c r="AI124" s="1">
        <f t="shared" ca="1" si="133"/>
        <v>0</v>
      </c>
      <c r="AJ124" s="1">
        <f t="shared" ca="1" si="134"/>
        <v>0</v>
      </c>
      <c r="AK124" s="1">
        <f t="shared" ca="1" si="135"/>
        <v>0</v>
      </c>
      <c r="AL124" s="1">
        <f t="shared" ca="1" si="136"/>
        <v>0</v>
      </c>
      <c r="AM124" s="1">
        <f t="shared" ca="1" si="137"/>
        <v>0</v>
      </c>
      <c r="AN124" s="1">
        <f t="shared" ca="1" si="138"/>
        <v>0</v>
      </c>
      <c r="AO124" s="1">
        <f t="shared" ca="1" si="139"/>
        <v>0</v>
      </c>
      <c r="AP124" s="1">
        <f t="shared" ca="1" si="140"/>
        <v>0</v>
      </c>
      <c r="AQ124" s="1">
        <f t="shared" ca="1" si="141"/>
        <v>0</v>
      </c>
      <c r="AR124" s="1">
        <f t="shared" ca="1" si="142"/>
        <v>0</v>
      </c>
      <c r="AS124" s="1">
        <f t="shared" ca="1" si="143"/>
        <v>0</v>
      </c>
      <c r="AT124" s="25">
        <f t="shared" ca="1" si="144"/>
        <v>0</v>
      </c>
      <c r="AU124" s="1" cm="1">
        <f t="array" aca="1" ref="AU124" ca="1">MMULT($F123:$CE123,INDIRECT("Policy.New!"&amp;AU$3&amp;"4:"&amp;AU$3&amp;"81"))</f>
        <v>0</v>
      </c>
      <c r="AV124" s="25" cm="1">
        <f t="array" aca="1" ref="AV124" ca="1">MMULT($F123:$CE123,INDIRECT("Policy.New!"&amp;AV$3&amp;"4:"&amp;AV$3&amp;"81"))</f>
        <v>0</v>
      </c>
      <c r="AW124" s="161">
        <v>0</v>
      </c>
      <c r="AX124" s="161">
        <v>0</v>
      </c>
      <c r="AY124" s="161">
        <v>0</v>
      </c>
      <c r="AZ124" s="161">
        <v>0</v>
      </c>
      <c r="BA124" s="161">
        <v>0</v>
      </c>
      <c r="BB124" s="161">
        <v>0</v>
      </c>
      <c r="BC124" s="161">
        <v>0</v>
      </c>
      <c r="BD124" s="161">
        <f>INDEX(IRF.New!$D$7:$CN$374,MATCH('IRF AUX'!$E124,IRF.New!$C$7:$C$37,0),MATCH('IRF AUX'!$B124,IRF.New!$D$5:$CN$5,0))</f>
        <v>0</v>
      </c>
      <c r="BE124" s="161">
        <v>0</v>
      </c>
      <c r="BF124" s="161">
        <v>0</v>
      </c>
      <c r="BG124" s="161">
        <v>0</v>
      </c>
      <c r="BH124" s="161">
        <v>0</v>
      </c>
      <c r="BI124" s="161">
        <v>0</v>
      </c>
      <c r="BJ124" s="161">
        <v>0</v>
      </c>
      <c r="BK124" s="161">
        <v>0</v>
      </c>
      <c r="BL124" s="161">
        <v>0</v>
      </c>
      <c r="BM124" s="161">
        <v>0</v>
      </c>
      <c r="BN124" s="161">
        <v>0</v>
      </c>
      <c r="BO124" s="161">
        <v>0</v>
      </c>
      <c r="BP124" s="161">
        <v>0</v>
      </c>
      <c r="BQ124" s="161">
        <v>0</v>
      </c>
      <c r="BR124" s="161">
        <v>0</v>
      </c>
      <c r="BS124" s="161">
        <v>0</v>
      </c>
      <c r="BT124" s="161">
        <v>0</v>
      </c>
      <c r="BU124" s="161">
        <v>0</v>
      </c>
      <c r="BV124" s="161">
        <v>0</v>
      </c>
      <c r="BW124" s="161">
        <v>0</v>
      </c>
      <c r="BX124" s="161">
        <v>0</v>
      </c>
      <c r="BY124" s="161">
        <v>0</v>
      </c>
      <c r="BZ124" s="161">
        <v>0</v>
      </c>
      <c r="CA124" s="161">
        <v>0</v>
      </c>
      <c r="CB124" s="161">
        <v>0</v>
      </c>
      <c r="CC124" s="161">
        <v>0</v>
      </c>
      <c r="CD124" s="161">
        <v>0</v>
      </c>
      <c r="CE124" s="163">
        <v>0</v>
      </c>
      <c r="CF124" s="1" cm="1">
        <f t="array" aca="1" ref="CF124" ca="1">MMULT($F123:$CE123,INDIRECT("Policy.New!"&amp;CF$3&amp;"4:"&amp;CF$3&amp;"81"))</f>
        <v>0</v>
      </c>
      <c r="CG124" s="1" cm="1">
        <f t="array" aca="1" ref="CG124" ca="1">MMULT($F123:$CE123,INDIRECT("Policy.New!"&amp;CG$3&amp;"4:"&amp;CG$3&amp;"81"))</f>
        <v>0</v>
      </c>
      <c r="CH124" s="1" cm="1">
        <f t="array" aca="1" ref="CH124" ca="1">MMULT($F123:$CE123,INDIRECT("Policy.New!"&amp;CH$3&amp;"4:"&amp;CH$3&amp;"81"))</f>
        <v>0</v>
      </c>
      <c r="CI124" s="1" cm="1">
        <f t="array" aca="1" ref="CI124" ca="1">MMULT($F123:$CE123,INDIRECT("Policy.New!"&amp;CI$3&amp;"4:"&amp;CI$3&amp;"81"))</f>
        <v>0</v>
      </c>
      <c r="CJ124" s="1" cm="1">
        <f t="array" aca="1" ref="CJ124" ca="1">MMULT($F123:$CE123,INDIRECT("Policy.New!"&amp;CJ$3&amp;"4:"&amp;CJ$3&amp;"81"))</f>
        <v>0</v>
      </c>
      <c r="CK124" s="1" cm="1">
        <f t="array" aca="1" ref="CK124" ca="1">MMULT($F123:$CE123,INDIRECT("Policy.New!"&amp;CK$3&amp;"4:"&amp;CK$3&amp;"81"))</f>
        <v>0</v>
      </c>
      <c r="CL124" s="1" cm="1">
        <f t="array" aca="1" ref="CL124" ca="1">MMULT($F123:$CE123,INDIRECT("Policy.New!"&amp;CL$3&amp;"4:"&amp;CL$3&amp;"81"))</f>
        <v>0</v>
      </c>
      <c r="CM124" s="1" cm="1">
        <f t="array" aca="1" ref="CM124" ca="1">MMULT($F123:$CE123,INDIRECT("Policy.New!"&amp;CM$3&amp;"4:"&amp;CM$3&amp;"81"))</f>
        <v>0</v>
      </c>
      <c r="CN124" s="1" cm="1">
        <f t="array" aca="1" ref="CN124" ca="1">MMULT($F123:$CE123,INDIRECT("Policy.New!"&amp;CN$3&amp;"4:"&amp;CN$3&amp;"81"))</f>
        <v>0</v>
      </c>
      <c r="CO124" s="1" cm="1">
        <f t="array" aca="1" ref="CO124" ca="1">MMULT($F123:$CE123,INDIRECT("Policy.New!"&amp;CO$3&amp;"4:"&amp;CO$3&amp;"81"))</f>
        <v>0</v>
      </c>
      <c r="CP124" s="1" cm="1">
        <f t="array" aca="1" ref="CP124" ca="1">MMULT($F123:$CE123,INDIRECT("Policy.New!"&amp;CP$3&amp;"4:"&amp;CP$3&amp;"81"))</f>
        <v>0</v>
      </c>
      <c r="CQ124" s="1"/>
      <c r="CR124" s="1"/>
      <c r="CS124" s="1">
        <f t="shared" ca="1" si="114"/>
        <v>0</v>
      </c>
      <c r="CT124" s="1">
        <f t="shared" ca="1" si="118"/>
        <v>0</v>
      </c>
      <c r="CU124" s="1">
        <f t="shared" ca="1" si="115"/>
        <v>0</v>
      </c>
      <c r="CV124" s="1">
        <f t="shared" ca="1" si="119"/>
        <v>0</v>
      </c>
      <c r="CW124" s="1">
        <f t="shared" ca="1" si="116"/>
        <v>0</v>
      </c>
      <c r="CX124" s="1">
        <f t="shared" ca="1" si="117"/>
        <v>0</v>
      </c>
    </row>
    <row r="125" spans="2:102" x14ac:dyDescent="0.25">
      <c r="B125" s="152" t="str">
        <f t="shared" si="113"/>
        <v>eps_i</v>
      </c>
      <c r="C125" s="152" t="str">
        <f t="shared" si="112"/>
        <v>eps_i_7</v>
      </c>
      <c r="D125" s="12">
        <f t="shared" si="110"/>
        <v>125</v>
      </c>
      <c r="E125" s="12">
        <f t="shared" si="120"/>
        <v>7</v>
      </c>
      <c r="F125" s="1" cm="1">
        <f t="array" aca="1" ref="F125" ca="1">MMULT($F124:$CE124,INDIRECT("Policy.New!"&amp;F$3&amp;"4:"&amp;F$3&amp;"81"))</f>
        <v>0</v>
      </c>
      <c r="G125" s="1" cm="1">
        <f t="array" aca="1" ref="G125" ca="1">MMULT($F124:$CE124,INDIRECT("Policy.New!"&amp;G$3&amp;"4:"&amp;G$3&amp;"81"))</f>
        <v>0</v>
      </c>
      <c r="H125" s="1" cm="1">
        <f t="array" aca="1" ref="H125" ca="1">MMULT($F124:$CE124,INDIRECT("Policy.New!"&amp;H$3&amp;"4:"&amp;H$3&amp;"81"))</f>
        <v>0</v>
      </c>
      <c r="I125" s="1" cm="1">
        <f t="array" aca="1" ref="I125" ca="1">MMULT($F124:$CE124,INDIRECT("Policy.New!"&amp;I$3&amp;"4:"&amp;I$3&amp;"81"))</f>
        <v>0</v>
      </c>
      <c r="J125" s="1" cm="1">
        <f t="array" aca="1" ref="J125" ca="1">MMULT($F124:$CE124,INDIRECT("Policy.New!"&amp;J$3&amp;"4:"&amp;J$3&amp;"81"))</f>
        <v>0</v>
      </c>
      <c r="K125" s="1" cm="1">
        <f t="array" aca="1" ref="K125" ca="1">MMULT($F124:$CE124,INDIRECT("Policy.New!"&amp;K$3&amp;"4:"&amp;K$3&amp;"81"))</f>
        <v>0</v>
      </c>
      <c r="L125" s="1" cm="1">
        <f t="array" aca="1" ref="L125" ca="1">MMULT($F124:$CE124,INDIRECT("Policy.New!"&amp;L$3&amp;"4:"&amp;L$3&amp;"81"))</f>
        <v>0</v>
      </c>
      <c r="M125" s="1" cm="1">
        <f t="array" aca="1" ref="M125" ca="1">MMULT($F124:$CE124,INDIRECT("Policy.New!"&amp;M$3&amp;"4:"&amp;M$3&amp;"81"))</f>
        <v>0</v>
      </c>
      <c r="N125" s="1" cm="1">
        <f t="array" aca="1" ref="N125" ca="1">MMULT($F124:$CE124,INDIRECT("Policy.New!"&amp;N$3&amp;"4:"&amp;N$3&amp;"81"))</f>
        <v>0</v>
      </c>
      <c r="O125" s="1" cm="1">
        <f t="array" aca="1" ref="O125" ca="1">MMULT($F124:$CE124,INDIRECT("Policy.New!"&amp;O$3&amp;"4:"&amp;O$3&amp;"81"))</f>
        <v>0</v>
      </c>
      <c r="P125" s="1" cm="1">
        <f t="array" aca="1" ref="P125" ca="1">MMULT($F124:$CE124,INDIRECT("Policy.New!"&amp;P$3&amp;"4:"&amp;P$3&amp;"81"))</f>
        <v>0</v>
      </c>
      <c r="Q125" s="1" cm="1">
        <f t="array" aca="1" ref="Q125" ca="1">MMULT($F124:$CE124,INDIRECT("Policy.New!"&amp;Q$3&amp;"4:"&amp;Q$3&amp;"81"))</f>
        <v>0</v>
      </c>
      <c r="R125" s="1" cm="1">
        <f t="array" aca="1" ref="R125" ca="1">MMULT($F124:$CE124,INDIRECT("Policy.New!"&amp;R$3&amp;"4:"&amp;R$3&amp;"81"))</f>
        <v>0</v>
      </c>
      <c r="S125" s="1" cm="1">
        <f t="array" aca="1" ref="S125" ca="1">MMULT($F124:$CE124,INDIRECT("Policy.New!"&amp;S$3&amp;"4:"&amp;S$3&amp;"81"))</f>
        <v>0</v>
      </c>
      <c r="T125" s="1" cm="1">
        <f t="array" aca="1" ref="T125" ca="1">MMULT($F124:$CE124,INDIRECT("Policy.New!"&amp;T$3&amp;"4:"&amp;T$3&amp;"81"))</f>
        <v>0</v>
      </c>
      <c r="U125" s="1" cm="1">
        <f t="array" aca="1" ref="U125" ca="1">MMULT($F124:$CE124,INDIRECT("Policy.New!"&amp;U$3&amp;"4:"&amp;U$3&amp;"81"))</f>
        <v>0</v>
      </c>
      <c r="V125" s="1" cm="1">
        <f t="array" aca="1" ref="V125" ca="1">MMULT($F124:$CE124,INDIRECT("Policy.New!"&amp;V$3&amp;"4:"&amp;V$3&amp;"81"))</f>
        <v>0</v>
      </c>
      <c r="W125" s="5">
        <f t="shared" ca="1" si="121"/>
        <v>0</v>
      </c>
      <c r="X125" s="1">
        <f t="shared" ca="1" si="122"/>
        <v>0</v>
      </c>
      <c r="Y125" s="1">
        <f t="shared" ca="1" si="123"/>
        <v>0</v>
      </c>
      <c r="Z125" s="1">
        <f t="shared" ca="1" si="124"/>
        <v>0</v>
      </c>
      <c r="AA125" s="1">
        <f t="shared" ca="1" si="125"/>
        <v>0</v>
      </c>
      <c r="AB125" s="1">
        <f t="shared" ca="1" si="126"/>
        <v>0</v>
      </c>
      <c r="AC125" s="1">
        <f t="shared" ca="1" si="127"/>
        <v>0</v>
      </c>
      <c r="AD125" s="1">
        <f t="shared" ca="1" si="128"/>
        <v>0</v>
      </c>
      <c r="AE125" s="1">
        <f t="shared" ca="1" si="129"/>
        <v>0</v>
      </c>
      <c r="AF125" s="1">
        <f t="shared" ca="1" si="130"/>
        <v>0</v>
      </c>
      <c r="AG125" s="1">
        <f t="shared" ca="1" si="131"/>
        <v>0</v>
      </c>
      <c r="AH125" s="1">
        <f t="shared" ca="1" si="132"/>
        <v>0</v>
      </c>
      <c r="AI125" s="1">
        <f t="shared" ca="1" si="133"/>
        <v>0</v>
      </c>
      <c r="AJ125" s="1">
        <f t="shared" ca="1" si="134"/>
        <v>0</v>
      </c>
      <c r="AK125" s="1">
        <f t="shared" ca="1" si="135"/>
        <v>0</v>
      </c>
      <c r="AL125" s="1">
        <f t="shared" ca="1" si="136"/>
        <v>0</v>
      </c>
      <c r="AM125" s="1">
        <f t="shared" ca="1" si="137"/>
        <v>0</v>
      </c>
      <c r="AN125" s="1">
        <f t="shared" ca="1" si="138"/>
        <v>0</v>
      </c>
      <c r="AO125" s="1">
        <f t="shared" ca="1" si="139"/>
        <v>0</v>
      </c>
      <c r="AP125" s="1">
        <f t="shared" ca="1" si="140"/>
        <v>0</v>
      </c>
      <c r="AQ125" s="1">
        <f t="shared" ca="1" si="141"/>
        <v>0</v>
      </c>
      <c r="AR125" s="1">
        <f t="shared" ca="1" si="142"/>
        <v>0</v>
      </c>
      <c r="AS125" s="1">
        <f t="shared" ca="1" si="143"/>
        <v>0</v>
      </c>
      <c r="AT125" s="25">
        <f t="shared" ca="1" si="144"/>
        <v>0</v>
      </c>
      <c r="AU125" s="1" cm="1">
        <f t="array" aca="1" ref="AU125" ca="1">MMULT($F124:$CE124,INDIRECT("Policy.New!"&amp;AU$3&amp;"4:"&amp;AU$3&amp;"81"))</f>
        <v>0</v>
      </c>
      <c r="AV125" s="25" cm="1">
        <f t="array" aca="1" ref="AV125" ca="1">MMULT($F124:$CE124,INDIRECT("Policy.New!"&amp;AV$3&amp;"4:"&amp;AV$3&amp;"81"))</f>
        <v>0</v>
      </c>
      <c r="AW125" s="161">
        <v>0</v>
      </c>
      <c r="AX125" s="161">
        <v>0</v>
      </c>
      <c r="AY125" s="161">
        <v>0</v>
      </c>
      <c r="AZ125" s="161">
        <v>0</v>
      </c>
      <c r="BA125" s="161">
        <v>0</v>
      </c>
      <c r="BB125" s="161">
        <v>0</v>
      </c>
      <c r="BC125" s="161">
        <v>0</v>
      </c>
      <c r="BD125" s="161">
        <f>INDEX(IRF.New!$D$7:$CN$374,MATCH('IRF AUX'!$E125,IRF.New!$C$7:$C$37,0),MATCH('IRF AUX'!$B125,IRF.New!$D$5:$CN$5,0))</f>
        <v>0</v>
      </c>
      <c r="BE125" s="161">
        <v>0</v>
      </c>
      <c r="BF125" s="161">
        <v>0</v>
      </c>
      <c r="BG125" s="161">
        <v>0</v>
      </c>
      <c r="BH125" s="161">
        <v>0</v>
      </c>
      <c r="BI125" s="161">
        <v>0</v>
      </c>
      <c r="BJ125" s="161">
        <v>0</v>
      </c>
      <c r="BK125" s="161">
        <v>0</v>
      </c>
      <c r="BL125" s="161">
        <v>0</v>
      </c>
      <c r="BM125" s="161">
        <v>0</v>
      </c>
      <c r="BN125" s="161">
        <v>0</v>
      </c>
      <c r="BO125" s="161">
        <v>0</v>
      </c>
      <c r="BP125" s="161">
        <v>0</v>
      </c>
      <c r="BQ125" s="161">
        <v>0</v>
      </c>
      <c r="BR125" s="161">
        <v>0</v>
      </c>
      <c r="BS125" s="161">
        <v>0</v>
      </c>
      <c r="BT125" s="161">
        <v>0</v>
      </c>
      <c r="BU125" s="161">
        <v>0</v>
      </c>
      <c r="BV125" s="161">
        <v>0</v>
      </c>
      <c r="BW125" s="161">
        <v>0</v>
      </c>
      <c r="BX125" s="161">
        <v>0</v>
      </c>
      <c r="BY125" s="161">
        <v>0</v>
      </c>
      <c r="BZ125" s="161">
        <v>0</v>
      </c>
      <c r="CA125" s="161">
        <v>0</v>
      </c>
      <c r="CB125" s="161">
        <v>0</v>
      </c>
      <c r="CC125" s="161">
        <v>0</v>
      </c>
      <c r="CD125" s="161">
        <v>0</v>
      </c>
      <c r="CE125" s="163">
        <v>0</v>
      </c>
      <c r="CF125" s="1" cm="1">
        <f t="array" aca="1" ref="CF125" ca="1">MMULT($F124:$CE124,INDIRECT("Policy.New!"&amp;CF$3&amp;"4:"&amp;CF$3&amp;"81"))</f>
        <v>0</v>
      </c>
      <c r="CG125" s="1" cm="1">
        <f t="array" aca="1" ref="CG125" ca="1">MMULT($F124:$CE124,INDIRECT("Policy.New!"&amp;CG$3&amp;"4:"&amp;CG$3&amp;"81"))</f>
        <v>0</v>
      </c>
      <c r="CH125" s="1" cm="1">
        <f t="array" aca="1" ref="CH125" ca="1">MMULT($F124:$CE124,INDIRECT("Policy.New!"&amp;CH$3&amp;"4:"&amp;CH$3&amp;"81"))</f>
        <v>0</v>
      </c>
      <c r="CI125" s="1" cm="1">
        <f t="array" aca="1" ref="CI125" ca="1">MMULT($F124:$CE124,INDIRECT("Policy.New!"&amp;CI$3&amp;"4:"&amp;CI$3&amp;"81"))</f>
        <v>0</v>
      </c>
      <c r="CJ125" s="1" cm="1">
        <f t="array" aca="1" ref="CJ125" ca="1">MMULT($F124:$CE124,INDIRECT("Policy.New!"&amp;CJ$3&amp;"4:"&amp;CJ$3&amp;"81"))</f>
        <v>0</v>
      </c>
      <c r="CK125" s="1" cm="1">
        <f t="array" aca="1" ref="CK125" ca="1">MMULT($F124:$CE124,INDIRECT("Policy.New!"&amp;CK$3&amp;"4:"&amp;CK$3&amp;"81"))</f>
        <v>0</v>
      </c>
      <c r="CL125" s="1" cm="1">
        <f t="array" aca="1" ref="CL125" ca="1">MMULT($F124:$CE124,INDIRECT("Policy.New!"&amp;CL$3&amp;"4:"&amp;CL$3&amp;"81"))</f>
        <v>0</v>
      </c>
      <c r="CM125" s="1" cm="1">
        <f t="array" aca="1" ref="CM125" ca="1">MMULT($F124:$CE124,INDIRECT("Policy.New!"&amp;CM$3&amp;"4:"&amp;CM$3&amp;"81"))</f>
        <v>0</v>
      </c>
      <c r="CN125" s="1" cm="1">
        <f t="array" aca="1" ref="CN125" ca="1">MMULT($F124:$CE124,INDIRECT("Policy.New!"&amp;CN$3&amp;"4:"&amp;CN$3&amp;"81"))</f>
        <v>0</v>
      </c>
      <c r="CO125" s="1" cm="1">
        <f t="array" aca="1" ref="CO125" ca="1">MMULT($F124:$CE124,INDIRECT("Policy.New!"&amp;CO$3&amp;"4:"&amp;CO$3&amp;"81"))</f>
        <v>0</v>
      </c>
      <c r="CP125" s="1" cm="1">
        <f t="array" aca="1" ref="CP125" ca="1">MMULT($F124:$CE124,INDIRECT("Policy.New!"&amp;CP$3&amp;"4:"&amp;CP$3&amp;"81"))</f>
        <v>0</v>
      </c>
      <c r="CQ125" s="1"/>
      <c r="CR125" s="1"/>
      <c r="CS125" s="1">
        <f t="shared" ca="1" si="114"/>
        <v>0</v>
      </c>
      <c r="CT125" s="1">
        <f t="shared" ca="1" si="118"/>
        <v>0</v>
      </c>
      <c r="CU125" s="1">
        <f t="shared" ca="1" si="115"/>
        <v>0</v>
      </c>
      <c r="CV125" s="1">
        <f t="shared" ca="1" si="119"/>
        <v>0</v>
      </c>
      <c r="CW125" s="1">
        <f t="shared" ca="1" si="116"/>
        <v>0</v>
      </c>
      <c r="CX125" s="1">
        <f t="shared" ca="1" si="117"/>
        <v>0</v>
      </c>
    </row>
    <row r="126" spans="2:102" x14ac:dyDescent="0.25">
      <c r="B126" s="153" t="str">
        <f t="shared" si="113"/>
        <v>eps_i</v>
      </c>
      <c r="C126" s="153" t="str">
        <f t="shared" si="112"/>
        <v>eps_i_8</v>
      </c>
      <c r="D126" s="13">
        <f t="shared" si="110"/>
        <v>126</v>
      </c>
      <c r="E126" s="13">
        <f t="shared" si="120"/>
        <v>8</v>
      </c>
      <c r="F126" s="14" cm="1">
        <f t="array" aca="1" ref="F126" ca="1">MMULT($F125:$CE125,INDIRECT("Policy.New!"&amp;F$3&amp;"4:"&amp;F$3&amp;"81"))</f>
        <v>0</v>
      </c>
      <c r="G126" s="14" cm="1">
        <f t="array" aca="1" ref="G126" ca="1">MMULT($F125:$CE125,INDIRECT("Policy.New!"&amp;G$3&amp;"4:"&amp;G$3&amp;"81"))</f>
        <v>0</v>
      </c>
      <c r="H126" s="14" cm="1">
        <f t="array" aca="1" ref="H126" ca="1">MMULT($F125:$CE125,INDIRECT("Policy.New!"&amp;H$3&amp;"4:"&amp;H$3&amp;"81"))</f>
        <v>0</v>
      </c>
      <c r="I126" s="14" cm="1">
        <f t="array" aca="1" ref="I126" ca="1">MMULT($F125:$CE125,INDIRECT("Policy.New!"&amp;I$3&amp;"4:"&amp;I$3&amp;"81"))</f>
        <v>0</v>
      </c>
      <c r="J126" s="14" cm="1">
        <f t="array" aca="1" ref="J126" ca="1">MMULT($F125:$CE125,INDIRECT("Policy.New!"&amp;J$3&amp;"4:"&amp;J$3&amp;"81"))</f>
        <v>0</v>
      </c>
      <c r="K126" s="14" cm="1">
        <f t="array" aca="1" ref="K126" ca="1">MMULT($F125:$CE125,INDIRECT("Policy.New!"&amp;K$3&amp;"4:"&amp;K$3&amp;"81"))</f>
        <v>0</v>
      </c>
      <c r="L126" s="14" cm="1">
        <f t="array" aca="1" ref="L126" ca="1">MMULT($F125:$CE125,INDIRECT("Policy.New!"&amp;L$3&amp;"4:"&amp;L$3&amp;"81"))</f>
        <v>0</v>
      </c>
      <c r="M126" s="14" cm="1">
        <f t="array" aca="1" ref="M126" ca="1">MMULT($F125:$CE125,INDIRECT("Policy.New!"&amp;M$3&amp;"4:"&amp;M$3&amp;"81"))</f>
        <v>0</v>
      </c>
      <c r="N126" s="14" cm="1">
        <f t="array" aca="1" ref="N126" ca="1">MMULT($F125:$CE125,INDIRECT("Policy.New!"&amp;N$3&amp;"4:"&amp;N$3&amp;"81"))</f>
        <v>0</v>
      </c>
      <c r="O126" s="14" cm="1">
        <f t="array" aca="1" ref="O126" ca="1">MMULT($F125:$CE125,INDIRECT("Policy.New!"&amp;O$3&amp;"4:"&amp;O$3&amp;"81"))</f>
        <v>0</v>
      </c>
      <c r="P126" s="14" cm="1">
        <f t="array" aca="1" ref="P126" ca="1">MMULT($F125:$CE125,INDIRECT("Policy.New!"&amp;P$3&amp;"4:"&amp;P$3&amp;"81"))</f>
        <v>0</v>
      </c>
      <c r="Q126" s="14" cm="1">
        <f t="array" aca="1" ref="Q126" ca="1">MMULT($F125:$CE125,INDIRECT("Policy.New!"&amp;Q$3&amp;"4:"&amp;Q$3&amp;"81"))</f>
        <v>0</v>
      </c>
      <c r="R126" s="14" cm="1">
        <f t="array" aca="1" ref="R126" ca="1">MMULT($F125:$CE125,INDIRECT("Policy.New!"&amp;R$3&amp;"4:"&amp;R$3&amp;"81"))</f>
        <v>0</v>
      </c>
      <c r="S126" s="14" cm="1">
        <f t="array" aca="1" ref="S126" ca="1">MMULT($F125:$CE125,INDIRECT("Policy.New!"&amp;S$3&amp;"4:"&amp;S$3&amp;"81"))</f>
        <v>0</v>
      </c>
      <c r="T126" s="14" cm="1">
        <f t="array" aca="1" ref="T126" ca="1">MMULT($F125:$CE125,INDIRECT("Policy.New!"&amp;T$3&amp;"4:"&amp;T$3&amp;"81"))</f>
        <v>0</v>
      </c>
      <c r="U126" s="14" cm="1">
        <f t="array" aca="1" ref="U126" ca="1">MMULT($F125:$CE125,INDIRECT("Policy.New!"&amp;U$3&amp;"4:"&amp;U$3&amp;"81"))</f>
        <v>0</v>
      </c>
      <c r="V126" s="14" cm="1">
        <f t="array" aca="1" ref="V126" ca="1">MMULT($F125:$CE125,INDIRECT("Policy.New!"&amp;V$3&amp;"4:"&amp;V$3&amp;"81"))</f>
        <v>0</v>
      </c>
      <c r="W126" s="15">
        <f t="shared" ca="1" si="121"/>
        <v>0</v>
      </c>
      <c r="X126" s="14">
        <f t="shared" ca="1" si="122"/>
        <v>0</v>
      </c>
      <c r="Y126" s="14">
        <f t="shared" ca="1" si="123"/>
        <v>0</v>
      </c>
      <c r="Z126" s="14">
        <f t="shared" ca="1" si="124"/>
        <v>0</v>
      </c>
      <c r="AA126" s="14">
        <f t="shared" ca="1" si="125"/>
        <v>0</v>
      </c>
      <c r="AB126" s="14">
        <f t="shared" ca="1" si="126"/>
        <v>0</v>
      </c>
      <c r="AC126" s="14">
        <f t="shared" ca="1" si="127"/>
        <v>0</v>
      </c>
      <c r="AD126" s="14">
        <f t="shared" ca="1" si="128"/>
        <v>0</v>
      </c>
      <c r="AE126" s="14">
        <f t="shared" ca="1" si="129"/>
        <v>0</v>
      </c>
      <c r="AF126" s="14">
        <f t="shared" ca="1" si="130"/>
        <v>0</v>
      </c>
      <c r="AG126" s="14">
        <f t="shared" ca="1" si="131"/>
        <v>0</v>
      </c>
      <c r="AH126" s="14">
        <f t="shared" ca="1" si="132"/>
        <v>0</v>
      </c>
      <c r="AI126" s="14">
        <f t="shared" ca="1" si="133"/>
        <v>0</v>
      </c>
      <c r="AJ126" s="14">
        <f t="shared" ca="1" si="134"/>
        <v>0</v>
      </c>
      <c r="AK126" s="14">
        <f t="shared" ca="1" si="135"/>
        <v>0</v>
      </c>
      <c r="AL126" s="14">
        <f t="shared" ca="1" si="136"/>
        <v>0</v>
      </c>
      <c r="AM126" s="14">
        <f t="shared" ca="1" si="137"/>
        <v>0</v>
      </c>
      <c r="AN126" s="14">
        <f t="shared" ca="1" si="138"/>
        <v>0</v>
      </c>
      <c r="AO126" s="14">
        <f t="shared" ca="1" si="139"/>
        <v>0</v>
      </c>
      <c r="AP126" s="14">
        <f t="shared" ca="1" si="140"/>
        <v>0</v>
      </c>
      <c r="AQ126" s="14">
        <f t="shared" ca="1" si="141"/>
        <v>0</v>
      </c>
      <c r="AR126" s="14">
        <f t="shared" ca="1" si="142"/>
        <v>0</v>
      </c>
      <c r="AS126" s="14">
        <f t="shared" ca="1" si="143"/>
        <v>0</v>
      </c>
      <c r="AT126" s="26">
        <f t="shared" ca="1" si="144"/>
        <v>0</v>
      </c>
      <c r="AU126" s="14" cm="1">
        <f t="array" aca="1" ref="AU126" ca="1">MMULT($F125:$CE125,INDIRECT("Policy.New!"&amp;AU$3&amp;"4:"&amp;AU$3&amp;"81"))</f>
        <v>0</v>
      </c>
      <c r="AV126" s="26" cm="1">
        <f t="array" aca="1" ref="AV126" ca="1">MMULT($F125:$CE125,INDIRECT("Policy.New!"&amp;AV$3&amp;"4:"&amp;AV$3&amp;"81"))</f>
        <v>0</v>
      </c>
      <c r="AW126" s="164">
        <v>0</v>
      </c>
      <c r="AX126" s="164">
        <v>0</v>
      </c>
      <c r="AY126" s="164">
        <v>0</v>
      </c>
      <c r="AZ126" s="164">
        <v>0</v>
      </c>
      <c r="BA126" s="164">
        <v>0</v>
      </c>
      <c r="BB126" s="164">
        <v>0</v>
      </c>
      <c r="BC126" s="164">
        <v>0</v>
      </c>
      <c r="BD126" s="164">
        <f>INDEX(IRF.New!$D$7:$CN$374,MATCH('IRF AUX'!$E126,IRF.New!$C$7:$C$37,0),MATCH('IRF AUX'!$B126,IRF.New!$D$5:$CN$5,0))</f>
        <v>0</v>
      </c>
      <c r="BE126" s="164">
        <v>0</v>
      </c>
      <c r="BF126" s="164">
        <v>0</v>
      </c>
      <c r="BG126" s="164">
        <v>0</v>
      </c>
      <c r="BH126" s="164">
        <v>0</v>
      </c>
      <c r="BI126" s="164">
        <v>0</v>
      </c>
      <c r="BJ126" s="164">
        <v>0</v>
      </c>
      <c r="BK126" s="164">
        <v>0</v>
      </c>
      <c r="BL126" s="164">
        <v>0</v>
      </c>
      <c r="BM126" s="164">
        <v>0</v>
      </c>
      <c r="BN126" s="164">
        <v>0</v>
      </c>
      <c r="BO126" s="164">
        <v>0</v>
      </c>
      <c r="BP126" s="164">
        <v>0</v>
      </c>
      <c r="BQ126" s="164">
        <v>0</v>
      </c>
      <c r="BR126" s="164">
        <v>0</v>
      </c>
      <c r="BS126" s="164">
        <v>0</v>
      </c>
      <c r="BT126" s="164">
        <v>0</v>
      </c>
      <c r="BU126" s="164">
        <v>0</v>
      </c>
      <c r="BV126" s="164">
        <v>0</v>
      </c>
      <c r="BW126" s="164">
        <v>0</v>
      </c>
      <c r="BX126" s="164">
        <v>0</v>
      </c>
      <c r="BY126" s="164">
        <v>0</v>
      </c>
      <c r="BZ126" s="164">
        <v>0</v>
      </c>
      <c r="CA126" s="164">
        <v>0</v>
      </c>
      <c r="CB126" s="164">
        <v>0</v>
      </c>
      <c r="CC126" s="164">
        <v>0</v>
      </c>
      <c r="CD126" s="164">
        <v>0</v>
      </c>
      <c r="CE126" s="165">
        <v>0</v>
      </c>
      <c r="CF126" s="14" cm="1">
        <f t="array" aca="1" ref="CF126" ca="1">MMULT($F125:$CE125,INDIRECT("Policy.New!"&amp;CF$3&amp;"4:"&amp;CF$3&amp;"81"))</f>
        <v>0</v>
      </c>
      <c r="CG126" s="14" cm="1">
        <f t="array" aca="1" ref="CG126" ca="1">MMULT($F125:$CE125,INDIRECT("Policy.New!"&amp;CG$3&amp;"4:"&amp;CG$3&amp;"81"))</f>
        <v>0</v>
      </c>
      <c r="CH126" s="14" cm="1">
        <f t="array" aca="1" ref="CH126" ca="1">MMULT($F125:$CE125,INDIRECT("Policy.New!"&amp;CH$3&amp;"4:"&amp;CH$3&amp;"81"))</f>
        <v>0</v>
      </c>
      <c r="CI126" s="14" cm="1">
        <f t="array" aca="1" ref="CI126" ca="1">MMULT($F125:$CE125,INDIRECT("Policy.New!"&amp;CI$3&amp;"4:"&amp;CI$3&amp;"81"))</f>
        <v>0</v>
      </c>
      <c r="CJ126" s="14" cm="1">
        <f t="array" aca="1" ref="CJ126" ca="1">MMULT($F125:$CE125,INDIRECT("Policy.New!"&amp;CJ$3&amp;"4:"&amp;CJ$3&amp;"81"))</f>
        <v>0</v>
      </c>
      <c r="CK126" s="14" cm="1">
        <f t="array" aca="1" ref="CK126" ca="1">MMULT($F125:$CE125,INDIRECT("Policy.New!"&amp;CK$3&amp;"4:"&amp;CK$3&amp;"81"))</f>
        <v>0</v>
      </c>
      <c r="CL126" s="14" cm="1">
        <f t="array" aca="1" ref="CL126" ca="1">MMULT($F125:$CE125,INDIRECT("Policy.New!"&amp;CL$3&amp;"4:"&amp;CL$3&amp;"81"))</f>
        <v>0</v>
      </c>
      <c r="CM126" s="14" cm="1">
        <f t="array" aca="1" ref="CM126" ca="1">MMULT($F125:$CE125,INDIRECT("Policy.New!"&amp;CM$3&amp;"4:"&amp;CM$3&amp;"81"))</f>
        <v>0</v>
      </c>
      <c r="CN126" s="14" cm="1">
        <f t="array" aca="1" ref="CN126" ca="1">MMULT($F125:$CE125,INDIRECT("Policy.New!"&amp;CN$3&amp;"4:"&amp;CN$3&amp;"81"))</f>
        <v>0</v>
      </c>
      <c r="CO126" s="14" cm="1">
        <f t="array" aca="1" ref="CO126" ca="1">MMULT($F125:$CE125,INDIRECT("Policy.New!"&amp;CO$3&amp;"4:"&amp;CO$3&amp;"81"))</f>
        <v>0</v>
      </c>
      <c r="CP126" s="14" cm="1">
        <f t="array" aca="1" ref="CP126" ca="1">MMULT($F125:$CE125,INDIRECT("Policy.New!"&amp;CP$3&amp;"4:"&amp;CP$3&amp;"81"))</f>
        <v>0</v>
      </c>
      <c r="CQ126" s="1"/>
      <c r="CR126" s="1"/>
      <c r="CS126" s="14">
        <f t="shared" ca="1" si="114"/>
        <v>0</v>
      </c>
      <c r="CT126" s="14">
        <f t="shared" ca="1" si="118"/>
        <v>0</v>
      </c>
      <c r="CU126" s="14">
        <f t="shared" ca="1" si="115"/>
        <v>0</v>
      </c>
      <c r="CV126" s="14">
        <f t="shared" ca="1" si="119"/>
        <v>0</v>
      </c>
      <c r="CW126" s="14">
        <f t="shared" ca="1" si="116"/>
        <v>0</v>
      </c>
      <c r="CX126" s="14">
        <f t="shared" ca="1" si="117"/>
        <v>0</v>
      </c>
    </row>
    <row r="127" spans="2:102" x14ac:dyDescent="0.25">
      <c r="B127" s="151" t="str">
        <f t="shared" si="113"/>
        <v>eps_i</v>
      </c>
      <c r="C127" s="151" t="str">
        <f t="shared" si="112"/>
        <v>eps_i_9</v>
      </c>
      <c r="D127" s="9">
        <f t="shared" si="110"/>
        <v>127</v>
      </c>
      <c r="E127" s="9">
        <f t="shared" si="120"/>
        <v>9</v>
      </c>
      <c r="F127" s="10" cm="1">
        <f t="array" aca="1" ref="F127" ca="1">MMULT($F126:$CE126,INDIRECT("Policy.New!"&amp;F$3&amp;"4:"&amp;F$3&amp;"81"))</f>
        <v>0</v>
      </c>
      <c r="G127" s="10" cm="1">
        <f t="array" aca="1" ref="G127" ca="1">MMULT($F126:$CE126,INDIRECT("Policy.New!"&amp;G$3&amp;"4:"&amp;G$3&amp;"81"))</f>
        <v>0</v>
      </c>
      <c r="H127" s="10" cm="1">
        <f t="array" aca="1" ref="H127" ca="1">MMULT($F126:$CE126,INDIRECT("Policy.New!"&amp;H$3&amp;"4:"&amp;H$3&amp;"81"))</f>
        <v>0</v>
      </c>
      <c r="I127" s="10" cm="1">
        <f t="array" aca="1" ref="I127" ca="1">MMULT($F126:$CE126,INDIRECT("Policy.New!"&amp;I$3&amp;"4:"&amp;I$3&amp;"81"))</f>
        <v>0</v>
      </c>
      <c r="J127" s="10" cm="1">
        <f t="array" aca="1" ref="J127" ca="1">MMULT($F126:$CE126,INDIRECT("Policy.New!"&amp;J$3&amp;"4:"&amp;J$3&amp;"81"))</f>
        <v>0</v>
      </c>
      <c r="K127" s="10" cm="1">
        <f t="array" aca="1" ref="K127" ca="1">MMULT($F126:$CE126,INDIRECT("Policy.New!"&amp;K$3&amp;"4:"&amp;K$3&amp;"81"))</f>
        <v>0</v>
      </c>
      <c r="L127" s="10" cm="1">
        <f t="array" aca="1" ref="L127" ca="1">MMULT($F126:$CE126,INDIRECT("Policy.New!"&amp;L$3&amp;"4:"&amp;L$3&amp;"81"))</f>
        <v>0</v>
      </c>
      <c r="M127" s="10" cm="1">
        <f t="array" aca="1" ref="M127" ca="1">MMULT($F126:$CE126,INDIRECT("Policy.New!"&amp;M$3&amp;"4:"&amp;M$3&amp;"81"))</f>
        <v>0</v>
      </c>
      <c r="N127" s="10" cm="1">
        <f t="array" aca="1" ref="N127" ca="1">MMULT($F126:$CE126,INDIRECT("Policy.New!"&amp;N$3&amp;"4:"&amp;N$3&amp;"81"))</f>
        <v>0</v>
      </c>
      <c r="O127" s="10" cm="1">
        <f t="array" aca="1" ref="O127" ca="1">MMULT($F126:$CE126,INDIRECT("Policy.New!"&amp;O$3&amp;"4:"&amp;O$3&amp;"81"))</f>
        <v>0</v>
      </c>
      <c r="P127" s="10" cm="1">
        <f t="array" aca="1" ref="P127" ca="1">MMULT($F126:$CE126,INDIRECT("Policy.New!"&amp;P$3&amp;"4:"&amp;P$3&amp;"81"))</f>
        <v>0</v>
      </c>
      <c r="Q127" s="10" cm="1">
        <f t="array" aca="1" ref="Q127" ca="1">MMULT($F126:$CE126,INDIRECT("Policy.New!"&amp;Q$3&amp;"4:"&amp;Q$3&amp;"81"))</f>
        <v>0</v>
      </c>
      <c r="R127" s="10" cm="1">
        <f t="array" aca="1" ref="R127" ca="1">MMULT($F126:$CE126,INDIRECT("Policy.New!"&amp;R$3&amp;"4:"&amp;R$3&amp;"81"))</f>
        <v>0</v>
      </c>
      <c r="S127" s="10" cm="1">
        <f t="array" aca="1" ref="S127" ca="1">MMULT($F126:$CE126,INDIRECT("Policy.New!"&amp;S$3&amp;"4:"&amp;S$3&amp;"81"))</f>
        <v>0</v>
      </c>
      <c r="T127" s="10" cm="1">
        <f t="array" aca="1" ref="T127" ca="1">MMULT($F126:$CE126,INDIRECT("Policy.New!"&amp;T$3&amp;"4:"&amp;T$3&amp;"81"))</f>
        <v>0</v>
      </c>
      <c r="U127" s="10" cm="1">
        <f t="array" aca="1" ref="U127" ca="1">MMULT($F126:$CE126,INDIRECT("Policy.New!"&amp;U$3&amp;"4:"&amp;U$3&amp;"81"))</f>
        <v>0</v>
      </c>
      <c r="V127" s="10" cm="1">
        <f t="array" aca="1" ref="V127" ca="1">MMULT($F126:$CE126,INDIRECT("Policy.New!"&amp;V$3&amp;"4:"&amp;V$3&amp;"81"))</f>
        <v>0</v>
      </c>
      <c r="W127" s="11">
        <f t="shared" ca="1" si="121"/>
        <v>0</v>
      </c>
      <c r="X127" s="10">
        <f t="shared" ca="1" si="122"/>
        <v>0</v>
      </c>
      <c r="Y127" s="10">
        <f t="shared" ca="1" si="123"/>
        <v>0</v>
      </c>
      <c r="Z127" s="10">
        <f t="shared" ca="1" si="124"/>
        <v>0</v>
      </c>
      <c r="AA127" s="10">
        <f t="shared" ca="1" si="125"/>
        <v>0</v>
      </c>
      <c r="AB127" s="10">
        <f t="shared" ca="1" si="126"/>
        <v>0</v>
      </c>
      <c r="AC127" s="10">
        <f t="shared" ca="1" si="127"/>
        <v>0</v>
      </c>
      <c r="AD127" s="10">
        <f t="shared" ca="1" si="128"/>
        <v>0</v>
      </c>
      <c r="AE127" s="10">
        <f t="shared" ca="1" si="129"/>
        <v>0</v>
      </c>
      <c r="AF127" s="10">
        <f t="shared" ca="1" si="130"/>
        <v>0</v>
      </c>
      <c r="AG127" s="10">
        <f t="shared" ca="1" si="131"/>
        <v>0</v>
      </c>
      <c r="AH127" s="10">
        <f t="shared" ca="1" si="132"/>
        <v>0</v>
      </c>
      <c r="AI127" s="10">
        <f t="shared" ca="1" si="133"/>
        <v>0</v>
      </c>
      <c r="AJ127" s="10">
        <f t="shared" ca="1" si="134"/>
        <v>0</v>
      </c>
      <c r="AK127" s="10">
        <f t="shared" ca="1" si="135"/>
        <v>0</v>
      </c>
      <c r="AL127" s="10">
        <f t="shared" ca="1" si="136"/>
        <v>0</v>
      </c>
      <c r="AM127" s="10">
        <f t="shared" ca="1" si="137"/>
        <v>0</v>
      </c>
      <c r="AN127" s="10">
        <f t="shared" ca="1" si="138"/>
        <v>0</v>
      </c>
      <c r="AO127" s="10">
        <f t="shared" ca="1" si="139"/>
        <v>0</v>
      </c>
      <c r="AP127" s="10">
        <f t="shared" ca="1" si="140"/>
        <v>0</v>
      </c>
      <c r="AQ127" s="10">
        <f t="shared" ca="1" si="141"/>
        <v>0</v>
      </c>
      <c r="AR127" s="10">
        <f t="shared" ca="1" si="142"/>
        <v>0</v>
      </c>
      <c r="AS127" s="10">
        <f t="shared" ca="1" si="143"/>
        <v>0</v>
      </c>
      <c r="AT127" s="24">
        <f t="shared" ca="1" si="144"/>
        <v>0</v>
      </c>
      <c r="AU127" s="10" cm="1">
        <f t="array" aca="1" ref="AU127" ca="1">MMULT($F126:$CE126,INDIRECT("Policy.New!"&amp;AU$3&amp;"4:"&amp;AU$3&amp;"81"))</f>
        <v>0</v>
      </c>
      <c r="AV127" s="24" cm="1">
        <f t="array" aca="1" ref="AV127" ca="1">MMULT($F126:$CE126,INDIRECT("Policy.New!"&amp;AV$3&amp;"4:"&amp;AV$3&amp;"81"))</f>
        <v>0</v>
      </c>
      <c r="AW127" s="160">
        <v>0</v>
      </c>
      <c r="AX127" s="160">
        <v>0</v>
      </c>
      <c r="AY127" s="160">
        <v>0</v>
      </c>
      <c r="AZ127" s="160">
        <v>0</v>
      </c>
      <c r="BA127" s="160">
        <v>0</v>
      </c>
      <c r="BB127" s="160">
        <v>0</v>
      </c>
      <c r="BC127" s="160">
        <v>0</v>
      </c>
      <c r="BD127" s="160">
        <f>INDEX(IRF.New!$D$7:$CN$374,MATCH('IRF AUX'!$E127,IRF.New!$C$7:$C$37,0),MATCH('IRF AUX'!$B127,IRF.New!$D$5:$CN$5,0))</f>
        <v>0</v>
      </c>
      <c r="BE127" s="160">
        <v>0</v>
      </c>
      <c r="BF127" s="160">
        <v>0</v>
      </c>
      <c r="BG127" s="160">
        <v>0</v>
      </c>
      <c r="BH127" s="160">
        <v>0</v>
      </c>
      <c r="BI127" s="160">
        <v>0</v>
      </c>
      <c r="BJ127" s="160">
        <v>0</v>
      </c>
      <c r="BK127" s="160">
        <v>0</v>
      </c>
      <c r="BL127" s="160">
        <v>0</v>
      </c>
      <c r="BM127" s="160">
        <v>0</v>
      </c>
      <c r="BN127" s="160">
        <v>0</v>
      </c>
      <c r="BO127" s="160">
        <v>0</v>
      </c>
      <c r="BP127" s="160">
        <v>0</v>
      </c>
      <c r="BQ127" s="160">
        <v>0</v>
      </c>
      <c r="BR127" s="160">
        <v>0</v>
      </c>
      <c r="BS127" s="160">
        <v>0</v>
      </c>
      <c r="BT127" s="160">
        <v>0</v>
      </c>
      <c r="BU127" s="160">
        <v>0</v>
      </c>
      <c r="BV127" s="160">
        <v>0</v>
      </c>
      <c r="BW127" s="160">
        <v>0</v>
      </c>
      <c r="BX127" s="160">
        <v>0</v>
      </c>
      <c r="BY127" s="160">
        <v>0</v>
      </c>
      <c r="BZ127" s="160">
        <v>0</v>
      </c>
      <c r="CA127" s="160">
        <v>0</v>
      </c>
      <c r="CB127" s="160">
        <v>0</v>
      </c>
      <c r="CC127" s="160">
        <v>0</v>
      </c>
      <c r="CD127" s="160">
        <v>0</v>
      </c>
      <c r="CE127" s="162">
        <v>0</v>
      </c>
      <c r="CF127" s="10" cm="1">
        <f t="array" aca="1" ref="CF127" ca="1">MMULT($F126:$CE126,INDIRECT("Policy.New!"&amp;CF$3&amp;"4:"&amp;CF$3&amp;"81"))</f>
        <v>0</v>
      </c>
      <c r="CG127" s="10" cm="1">
        <f t="array" aca="1" ref="CG127" ca="1">MMULT($F126:$CE126,INDIRECT("Policy.New!"&amp;CG$3&amp;"4:"&amp;CG$3&amp;"81"))</f>
        <v>0</v>
      </c>
      <c r="CH127" s="10" cm="1">
        <f t="array" aca="1" ref="CH127" ca="1">MMULT($F126:$CE126,INDIRECT("Policy.New!"&amp;CH$3&amp;"4:"&amp;CH$3&amp;"81"))</f>
        <v>0</v>
      </c>
      <c r="CI127" s="10" cm="1">
        <f t="array" aca="1" ref="CI127" ca="1">MMULT($F126:$CE126,INDIRECT("Policy.New!"&amp;CI$3&amp;"4:"&amp;CI$3&amp;"81"))</f>
        <v>0</v>
      </c>
      <c r="CJ127" s="10" cm="1">
        <f t="array" aca="1" ref="CJ127" ca="1">MMULT($F126:$CE126,INDIRECT("Policy.New!"&amp;CJ$3&amp;"4:"&amp;CJ$3&amp;"81"))</f>
        <v>0</v>
      </c>
      <c r="CK127" s="10" cm="1">
        <f t="array" aca="1" ref="CK127" ca="1">MMULT($F126:$CE126,INDIRECT("Policy.New!"&amp;CK$3&amp;"4:"&amp;CK$3&amp;"81"))</f>
        <v>0</v>
      </c>
      <c r="CL127" s="10" cm="1">
        <f t="array" aca="1" ref="CL127" ca="1">MMULT($F126:$CE126,INDIRECT("Policy.New!"&amp;CL$3&amp;"4:"&amp;CL$3&amp;"81"))</f>
        <v>0</v>
      </c>
      <c r="CM127" s="10" cm="1">
        <f t="array" aca="1" ref="CM127" ca="1">MMULT($F126:$CE126,INDIRECT("Policy.New!"&amp;CM$3&amp;"4:"&amp;CM$3&amp;"81"))</f>
        <v>0</v>
      </c>
      <c r="CN127" s="10" cm="1">
        <f t="array" aca="1" ref="CN127" ca="1">MMULT($F126:$CE126,INDIRECT("Policy.New!"&amp;CN$3&amp;"4:"&amp;CN$3&amp;"81"))</f>
        <v>0</v>
      </c>
      <c r="CO127" s="10" cm="1">
        <f t="array" aca="1" ref="CO127" ca="1">MMULT($F126:$CE126,INDIRECT("Policy.New!"&amp;CO$3&amp;"4:"&amp;CO$3&amp;"81"))</f>
        <v>0</v>
      </c>
      <c r="CP127" s="10" cm="1">
        <f t="array" aca="1" ref="CP127" ca="1">MMULT($F126:$CE126,INDIRECT("Policy.New!"&amp;CP$3&amp;"4:"&amp;CP$3&amp;"81"))</f>
        <v>0</v>
      </c>
      <c r="CS127" s="10">
        <f t="shared" ca="1" si="114"/>
        <v>0</v>
      </c>
      <c r="CT127" s="10">
        <f t="shared" ca="1" si="118"/>
        <v>0</v>
      </c>
      <c r="CU127" s="10">
        <f t="shared" ca="1" si="115"/>
        <v>0</v>
      </c>
      <c r="CV127" s="10">
        <f t="shared" ca="1" si="119"/>
        <v>0</v>
      </c>
      <c r="CW127" s="10">
        <f t="shared" ca="1" si="116"/>
        <v>0</v>
      </c>
      <c r="CX127" s="10">
        <f t="shared" ca="1" si="117"/>
        <v>0</v>
      </c>
    </row>
    <row r="128" spans="2:102" x14ac:dyDescent="0.25">
      <c r="B128" s="152" t="str">
        <f t="shared" si="113"/>
        <v>eps_i</v>
      </c>
      <c r="C128" s="152" t="str">
        <f t="shared" si="112"/>
        <v>eps_i_10</v>
      </c>
      <c r="D128" s="12">
        <f t="shared" si="110"/>
        <v>128</v>
      </c>
      <c r="E128" s="12">
        <f t="shared" si="120"/>
        <v>10</v>
      </c>
      <c r="F128" s="1" cm="1">
        <f t="array" aca="1" ref="F128" ca="1">MMULT($F127:$CE127,INDIRECT("Policy.New!"&amp;F$3&amp;"4:"&amp;F$3&amp;"81"))</f>
        <v>0</v>
      </c>
      <c r="G128" s="1" cm="1">
        <f t="array" aca="1" ref="G128" ca="1">MMULT($F127:$CE127,INDIRECT("Policy.New!"&amp;G$3&amp;"4:"&amp;G$3&amp;"81"))</f>
        <v>0</v>
      </c>
      <c r="H128" s="1" cm="1">
        <f t="array" aca="1" ref="H128" ca="1">MMULT($F127:$CE127,INDIRECT("Policy.New!"&amp;H$3&amp;"4:"&amp;H$3&amp;"81"))</f>
        <v>0</v>
      </c>
      <c r="I128" s="1" cm="1">
        <f t="array" aca="1" ref="I128" ca="1">MMULT($F127:$CE127,INDIRECT("Policy.New!"&amp;I$3&amp;"4:"&amp;I$3&amp;"81"))</f>
        <v>0</v>
      </c>
      <c r="J128" s="1" cm="1">
        <f t="array" aca="1" ref="J128" ca="1">MMULT($F127:$CE127,INDIRECT("Policy.New!"&amp;J$3&amp;"4:"&amp;J$3&amp;"81"))</f>
        <v>0</v>
      </c>
      <c r="K128" s="1" cm="1">
        <f t="array" aca="1" ref="K128" ca="1">MMULT($F127:$CE127,INDIRECT("Policy.New!"&amp;K$3&amp;"4:"&amp;K$3&amp;"81"))</f>
        <v>0</v>
      </c>
      <c r="L128" s="1" cm="1">
        <f t="array" aca="1" ref="L128" ca="1">MMULT($F127:$CE127,INDIRECT("Policy.New!"&amp;L$3&amp;"4:"&amp;L$3&amp;"81"))</f>
        <v>0</v>
      </c>
      <c r="M128" s="1" cm="1">
        <f t="array" aca="1" ref="M128" ca="1">MMULT($F127:$CE127,INDIRECT("Policy.New!"&amp;M$3&amp;"4:"&amp;M$3&amp;"81"))</f>
        <v>0</v>
      </c>
      <c r="N128" s="1" cm="1">
        <f t="array" aca="1" ref="N128" ca="1">MMULT($F127:$CE127,INDIRECT("Policy.New!"&amp;N$3&amp;"4:"&amp;N$3&amp;"81"))</f>
        <v>0</v>
      </c>
      <c r="O128" s="1" cm="1">
        <f t="array" aca="1" ref="O128" ca="1">MMULT($F127:$CE127,INDIRECT("Policy.New!"&amp;O$3&amp;"4:"&amp;O$3&amp;"81"))</f>
        <v>0</v>
      </c>
      <c r="P128" s="1" cm="1">
        <f t="array" aca="1" ref="P128" ca="1">MMULT($F127:$CE127,INDIRECT("Policy.New!"&amp;P$3&amp;"4:"&amp;P$3&amp;"81"))</f>
        <v>0</v>
      </c>
      <c r="Q128" s="1" cm="1">
        <f t="array" aca="1" ref="Q128" ca="1">MMULT($F127:$CE127,INDIRECT("Policy.New!"&amp;Q$3&amp;"4:"&amp;Q$3&amp;"81"))</f>
        <v>0</v>
      </c>
      <c r="R128" s="1" cm="1">
        <f t="array" aca="1" ref="R128" ca="1">MMULT($F127:$CE127,INDIRECT("Policy.New!"&amp;R$3&amp;"4:"&amp;R$3&amp;"81"))</f>
        <v>0</v>
      </c>
      <c r="S128" s="1" cm="1">
        <f t="array" aca="1" ref="S128" ca="1">MMULT($F127:$CE127,INDIRECT("Policy.New!"&amp;S$3&amp;"4:"&amp;S$3&amp;"81"))</f>
        <v>0</v>
      </c>
      <c r="T128" s="1" cm="1">
        <f t="array" aca="1" ref="T128" ca="1">MMULT($F127:$CE127,INDIRECT("Policy.New!"&amp;T$3&amp;"4:"&amp;T$3&amp;"81"))</f>
        <v>0</v>
      </c>
      <c r="U128" s="1" cm="1">
        <f t="array" aca="1" ref="U128" ca="1">MMULT($F127:$CE127,INDIRECT("Policy.New!"&amp;U$3&amp;"4:"&amp;U$3&amp;"81"))</f>
        <v>0</v>
      </c>
      <c r="V128" s="1" cm="1">
        <f t="array" aca="1" ref="V128" ca="1">MMULT($F127:$CE127,INDIRECT("Policy.New!"&amp;V$3&amp;"4:"&amp;V$3&amp;"81"))</f>
        <v>0</v>
      </c>
      <c r="W128" s="5">
        <f t="shared" ca="1" si="121"/>
        <v>0</v>
      </c>
      <c r="X128" s="1">
        <f t="shared" ca="1" si="122"/>
        <v>0</v>
      </c>
      <c r="Y128" s="1">
        <f t="shared" ca="1" si="123"/>
        <v>0</v>
      </c>
      <c r="Z128" s="1">
        <f t="shared" ca="1" si="124"/>
        <v>0</v>
      </c>
      <c r="AA128" s="1">
        <f t="shared" ca="1" si="125"/>
        <v>0</v>
      </c>
      <c r="AB128" s="1">
        <f t="shared" ca="1" si="126"/>
        <v>0</v>
      </c>
      <c r="AC128" s="1">
        <f t="shared" ca="1" si="127"/>
        <v>0</v>
      </c>
      <c r="AD128" s="1">
        <f t="shared" ca="1" si="128"/>
        <v>0</v>
      </c>
      <c r="AE128" s="1">
        <f t="shared" ca="1" si="129"/>
        <v>0</v>
      </c>
      <c r="AF128" s="1">
        <f t="shared" ca="1" si="130"/>
        <v>0</v>
      </c>
      <c r="AG128" s="1">
        <f t="shared" ca="1" si="131"/>
        <v>0</v>
      </c>
      <c r="AH128" s="1">
        <f t="shared" ca="1" si="132"/>
        <v>0</v>
      </c>
      <c r="AI128" s="1">
        <f t="shared" ca="1" si="133"/>
        <v>0</v>
      </c>
      <c r="AJ128" s="1">
        <f t="shared" ca="1" si="134"/>
        <v>0</v>
      </c>
      <c r="AK128" s="1">
        <f t="shared" ca="1" si="135"/>
        <v>0</v>
      </c>
      <c r="AL128" s="1">
        <f t="shared" ca="1" si="136"/>
        <v>0</v>
      </c>
      <c r="AM128" s="1">
        <f t="shared" ca="1" si="137"/>
        <v>0</v>
      </c>
      <c r="AN128" s="1">
        <f t="shared" ca="1" si="138"/>
        <v>0</v>
      </c>
      <c r="AO128" s="1">
        <f t="shared" ca="1" si="139"/>
        <v>0</v>
      </c>
      <c r="AP128" s="1">
        <f t="shared" ca="1" si="140"/>
        <v>0</v>
      </c>
      <c r="AQ128" s="1">
        <f t="shared" ca="1" si="141"/>
        <v>0</v>
      </c>
      <c r="AR128" s="1">
        <f t="shared" ca="1" si="142"/>
        <v>0</v>
      </c>
      <c r="AS128" s="1">
        <f t="shared" ca="1" si="143"/>
        <v>0</v>
      </c>
      <c r="AT128" s="25">
        <f t="shared" ca="1" si="144"/>
        <v>0</v>
      </c>
      <c r="AU128" s="1" cm="1">
        <f t="array" aca="1" ref="AU128" ca="1">MMULT($F127:$CE127,INDIRECT("Policy.New!"&amp;AU$3&amp;"4:"&amp;AU$3&amp;"81"))</f>
        <v>0</v>
      </c>
      <c r="AV128" s="25" cm="1">
        <f t="array" aca="1" ref="AV128" ca="1">MMULT($F127:$CE127,INDIRECT("Policy.New!"&amp;AV$3&amp;"4:"&amp;AV$3&amp;"81"))</f>
        <v>0</v>
      </c>
      <c r="AW128" s="161">
        <v>0</v>
      </c>
      <c r="AX128" s="161">
        <v>0</v>
      </c>
      <c r="AY128" s="161">
        <v>0</v>
      </c>
      <c r="AZ128" s="161">
        <v>0</v>
      </c>
      <c r="BA128" s="161">
        <v>0</v>
      </c>
      <c r="BB128" s="161">
        <v>0</v>
      </c>
      <c r="BC128" s="161">
        <v>0</v>
      </c>
      <c r="BD128" s="161">
        <f>INDEX(IRF.New!$D$7:$CN$374,MATCH('IRF AUX'!$E128,IRF.New!$C$7:$C$37,0),MATCH('IRF AUX'!$B128,IRF.New!$D$5:$CN$5,0))</f>
        <v>0</v>
      </c>
      <c r="BE128" s="161">
        <v>0</v>
      </c>
      <c r="BF128" s="161">
        <v>0</v>
      </c>
      <c r="BG128" s="161">
        <v>0</v>
      </c>
      <c r="BH128" s="161">
        <v>0</v>
      </c>
      <c r="BI128" s="161">
        <v>0</v>
      </c>
      <c r="BJ128" s="161">
        <v>0</v>
      </c>
      <c r="BK128" s="161">
        <v>0</v>
      </c>
      <c r="BL128" s="161">
        <v>0</v>
      </c>
      <c r="BM128" s="161">
        <v>0</v>
      </c>
      <c r="BN128" s="161">
        <v>0</v>
      </c>
      <c r="BO128" s="161">
        <v>0</v>
      </c>
      <c r="BP128" s="161">
        <v>0</v>
      </c>
      <c r="BQ128" s="161">
        <v>0</v>
      </c>
      <c r="BR128" s="161">
        <v>0</v>
      </c>
      <c r="BS128" s="161">
        <v>0</v>
      </c>
      <c r="BT128" s="161">
        <v>0</v>
      </c>
      <c r="BU128" s="161">
        <v>0</v>
      </c>
      <c r="BV128" s="161">
        <v>0</v>
      </c>
      <c r="BW128" s="161">
        <v>0</v>
      </c>
      <c r="BX128" s="161">
        <v>0</v>
      </c>
      <c r="BY128" s="161">
        <v>0</v>
      </c>
      <c r="BZ128" s="161">
        <v>0</v>
      </c>
      <c r="CA128" s="161">
        <v>0</v>
      </c>
      <c r="CB128" s="161">
        <v>0</v>
      </c>
      <c r="CC128" s="161">
        <v>0</v>
      </c>
      <c r="CD128" s="161">
        <v>0</v>
      </c>
      <c r="CE128" s="163">
        <v>0</v>
      </c>
      <c r="CF128" s="1" cm="1">
        <f t="array" aca="1" ref="CF128" ca="1">MMULT($F127:$CE127,INDIRECT("Policy.New!"&amp;CF$3&amp;"4:"&amp;CF$3&amp;"81"))</f>
        <v>0</v>
      </c>
      <c r="CG128" s="1" cm="1">
        <f t="array" aca="1" ref="CG128" ca="1">MMULT($F127:$CE127,INDIRECT("Policy.New!"&amp;CG$3&amp;"4:"&amp;CG$3&amp;"81"))</f>
        <v>0</v>
      </c>
      <c r="CH128" s="1" cm="1">
        <f t="array" aca="1" ref="CH128" ca="1">MMULT($F127:$CE127,INDIRECT("Policy.New!"&amp;CH$3&amp;"4:"&amp;CH$3&amp;"81"))</f>
        <v>0</v>
      </c>
      <c r="CI128" s="1" cm="1">
        <f t="array" aca="1" ref="CI128" ca="1">MMULT($F127:$CE127,INDIRECT("Policy.New!"&amp;CI$3&amp;"4:"&amp;CI$3&amp;"81"))</f>
        <v>0</v>
      </c>
      <c r="CJ128" s="1" cm="1">
        <f t="array" aca="1" ref="CJ128" ca="1">MMULT($F127:$CE127,INDIRECT("Policy.New!"&amp;CJ$3&amp;"4:"&amp;CJ$3&amp;"81"))</f>
        <v>0</v>
      </c>
      <c r="CK128" s="1" cm="1">
        <f t="array" aca="1" ref="CK128" ca="1">MMULT($F127:$CE127,INDIRECT("Policy.New!"&amp;CK$3&amp;"4:"&amp;CK$3&amp;"81"))</f>
        <v>0</v>
      </c>
      <c r="CL128" s="1" cm="1">
        <f t="array" aca="1" ref="CL128" ca="1">MMULT($F127:$CE127,INDIRECT("Policy.New!"&amp;CL$3&amp;"4:"&amp;CL$3&amp;"81"))</f>
        <v>0</v>
      </c>
      <c r="CM128" s="1" cm="1">
        <f t="array" aca="1" ref="CM128" ca="1">MMULT($F127:$CE127,INDIRECT("Policy.New!"&amp;CM$3&amp;"4:"&amp;CM$3&amp;"81"))</f>
        <v>0</v>
      </c>
      <c r="CN128" s="1" cm="1">
        <f t="array" aca="1" ref="CN128" ca="1">MMULT($F127:$CE127,INDIRECT("Policy.New!"&amp;CN$3&amp;"4:"&amp;CN$3&amp;"81"))</f>
        <v>0</v>
      </c>
      <c r="CO128" s="1" cm="1">
        <f t="array" aca="1" ref="CO128" ca="1">MMULT($F127:$CE127,INDIRECT("Policy.New!"&amp;CO$3&amp;"4:"&amp;CO$3&amp;"81"))</f>
        <v>0</v>
      </c>
      <c r="CP128" s="1" cm="1">
        <f t="array" aca="1" ref="CP128" ca="1">MMULT($F127:$CE127,INDIRECT("Policy.New!"&amp;CP$3&amp;"4:"&amp;CP$3&amp;"81"))</f>
        <v>0</v>
      </c>
      <c r="CS128" s="1">
        <f t="shared" ca="1" si="114"/>
        <v>0</v>
      </c>
      <c r="CT128" s="1">
        <f t="shared" ca="1" si="118"/>
        <v>0</v>
      </c>
      <c r="CU128" s="1">
        <f t="shared" ca="1" si="115"/>
        <v>0</v>
      </c>
      <c r="CV128" s="1">
        <f t="shared" ca="1" si="119"/>
        <v>0</v>
      </c>
      <c r="CW128" s="1">
        <f t="shared" ca="1" si="116"/>
        <v>0</v>
      </c>
      <c r="CX128" s="1">
        <f t="shared" ca="1" si="117"/>
        <v>0</v>
      </c>
    </row>
    <row r="129" spans="2:102" x14ac:dyDescent="0.25">
      <c r="B129" s="152" t="str">
        <f t="shared" si="113"/>
        <v>eps_i</v>
      </c>
      <c r="C129" s="152" t="str">
        <f t="shared" si="112"/>
        <v>eps_i_11</v>
      </c>
      <c r="D129" s="12">
        <f t="shared" si="110"/>
        <v>129</v>
      </c>
      <c r="E129" s="12">
        <f t="shared" si="120"/>
        <v>11</v>
      </c>
      <c r="F129" s="1" cm="1">
        <f t="array" aca="1" ref="F129" ca="1">MMULT($F128:$CE128,INDIRECT("Policy.New!"&amp;F$3&amp;"4:"&amp;F$3&amp;"81"))</f>
        <v>0</v>
      </c>
      <c r="G129" s="1" cm="1">
        <f t="array" aca="1" ref="G129" ca="1">MMULT($F128:$CE128,INDIRECT("Policy.New!"&amp;G$3&amp;"4:"&amp;G$3&amp;"81"))</f>
        <v>0</v>
      </c>
      <c r="H129" s="1" cm="1">
        <f t="array" aca="1" ref="H129" ca="1">MMULT($F128:$CE128,INDIRECT("Policy.New!"&amp;H$3&amp;"4:"&amp;H$3&amp;"81"))</f>
        <v>0</v>
      </c>
      <c r="I129" s="1" cm="1">
        <f t="array" aca="1" ref="I129" ca="1">MMULT($F128:$CE128,INDIRECT("Policy.New!"&amp;I$3&amp;"4:"&amp;I$3&amp;"81"))</f>
        <v>0</v>
      </c>
      <c r="J129" s="1" cm="1">
        <f t="array" aca="1" ref="J129" ca="1">MMULT($F128:$CE128,INDIRECT("Policy.New!"&amp;J$3&amp;"4:"&amp;J$3&amp;"81"))</f>
        <v>0</v>
      </c>
      <c r="K129" s="1" cm="1">
        <f t="array" aca="1" ref="K129" ca="1">MMULT($F128:$CE128,INDIRECT("Policy.New!"&amp;K$3&amp;"4:"&amp;K$3&amp;"81"))</f>
        <v>0</v>
      </c>
      <c r="L129" s="1" cm="1">
        <f t="array" aca="1" ref="L129" ca="1">MMULT($F128:$CE128,INDIRECT("Policy.New!"&amp;L$3&amp;"4:"&amp;L$3&amp;"81"))</f>
        <v>0</v>
      </c>
      <c r="M129" s="1" cm="1">
        <f t="array" aca="1" ref="M129" ca="1">MMULT($F128:$CE128,INDIRECT("Policy.New!"&amp;M$3&amp;"4:"&amp;M$3&amp;"81"))</f>
        <v>0</v>
      </c>
      <c r="N129" s="1" cm="1">
        <f t="array" aca="1" ref="N129" ca="1">MMULT($F128:$CE128,INDIRECT("Policy.New!"&amp;N$3&amp;"4:"&amp;N$3&amp;"81"))</f>
        <v>0</v>
      </c>
      <c r="O129" s="1" cm="1">
        <f t="array" aca="1" ref="O129" ca="1">MMULT($F128:$CE128,INDIRECT("Policy.New!"&amp;O$3&amp;"4:"&amp;O$3&amp;"81"))</f>
        <v>0</v>
      </c>
      <c r="P129" s="1" cm="1">
        <f t="array" aca="1" ref="P129" ca="1">MMULT($F128:$CE128,INDIRECT("Policy.New!"&amp;P$3&amp;"4:"&amp;P$3&amp;"81"))</f>
        <v>0</v>
      </c>
      <c r="Q129" s="1" cm="1">
        <f t="array" aca="1" ref="Q129" ca="1">MMULT($F128:$CE128,INDIRECT("Policy.New!"&amp;Q$3&amp;"4:"&amp;Q$3&amp;"81"))</f>
        <v>0</v>
      </c>
      <c r="R129" s="1" cm="1">
        <f t="array" aca="1" ref="R129" ca="1">MMULT($F128:$CE128,INDIRECT("Policy.New!"&amp;R$3&amp;"4:"&amp;R$3&amp;"81"))</f>
        <v>0</v>
      </c>
      <c r="S129" s="1" cm="1">
        <f t="array" aca="1" ref="S129" ca="1">MMULT($F128:$CE128,INDIRECT("Policy.New!"&amp;S$3&amp;"4:"&amp;S$3&amp;"81"))</f>
        <v>0</v>
      </c>
      <c r="T129" s="1" cm="1">
        <f t="array" aca="1" ref="T129" ca="1">MMULT($F128:$CE128,INDIRECT("Policy.New!"&amp;T$3&amp;"4:"&amp;T$3&amp;"81"))</f>
        <v>0</v>
      </c>
      <c r="U129" s="1" cm="1">
        <f t="array" aca="1" ref="U129" ca="1">MMULT($F128:$CE128,INDIRECT("Policy.New!"&amp;U$3&amp;"4:"&amp;U$3&amp;"81"))</f>
        <v>0</v>
      </c>
      <c r="V129" s="1" cm="1">
        <f t="array" aca="1" ref="V129" ca="1">MMULT($F128:$CE128,INDIRECT("Policy.New!"&amp;V$3&amp;"4:"&amp;V$3&amp;"81"))</f>
        <v>0</v>
      </c>
      <c r="W129" s="5">
        <f t="shared" ca="1" si="121"/>
        <v>0</v>
      </c>
      <c r="X129" s="1">
        <f t="shared" ca="1" si="122"/>
        <v>0</v>
      </c>
      <c r="Y129" s="1">
        <f t="shared" ca="1" si="123"/>
        <v>0</v>
      </c>
      <c r="Z129" s="1">
        <f t="shared" ca="1" si="124"/>
        <v>0</v>
      </c>
      <c r="AA129" s="1">
        <f t="shared" ca="1" si="125"/>
        <v>0</v>
      </c>
      <c r="AB129" s="1">
        <f t="shared" ca="1" si="126"/>
        <v>0</v>
      </c>
      <c r="AC129" s="1">
        <f t="shared" ca="1" si="127"/>
        <v>0</v>
      </c>
      <c r="AD129" s="1">
        <f t="shared" ca="1" si="128"/>
        <v>0</v>
      </c>
      <c r="AE129" s="1">
        <f t="shared" ca="1" si="129"/>
        <v>0</v>
      </c>
      <c r="AF129" s="1">
        <f t="shared" ca="1" si="130"/>
        <v>0</v>
      </c>
      <c r="AG129" s="1">
        <f t="shared" ca="1" si="131"/>
        <v>0</v>
      </c>
      <c r="AH129" s="1">
        <f t="shared" ca="1" si="132"/>
        <v>0</v>
      </c>
      <c r="AI129" s="1">
        <f t="shared" ca="1" si="133"/>
        <v>0</v>
      </c>
      <c r="AJ129" s="1">
        <f t="shared" ca="1" si="134"/>
        <v>0</v>
      </c>
      <c r="AK129" s="1">
        <f t="shared" ca="1" si="135"/>
        <v>0</v>
      </c>
      <c r="AL129" s="1">
        <f t="shared" ca="1" si="136"/>
        <v>0</v>
      </c>
      <c r="AM129" s="1">
        <f t="shared" ca="1" si="137"/>
        <v>0</v>
      </c>
      <c r="AN129" s="1">
        <f t="shared" ca="1" si="138"/>
        <v>0</v>
      </c>
      <c r="AO129" s="1">
        <f t="shared" ca="1" si="139"/>
        <v>0</v>
      </c>
      <c r="AP129" s="1">
        <f t="shared" ca="1" si="140"/>
        <v>0</v>
      </c>
      <c r="AQ129" s="1">
        <f t="shared" ca="1" si="141"/>
        <v>0</v>
      </c>
      <c r="AR129" s="1">
        <f t="shared" ca="1" si="142"/>
        <v>0</v>
      </c>
      <c r="AS129" s="1">
        <f t="shared" ca="1" si="143"/>
        <v>0</v>
      </c>
      <c r="AT129" s="25">
        <f t="shared" ca="1" si="144"/>
        <v>0</v>
      </c>
      <c r="AU129" s="1" cm="1">
        <f t="array" aca="1" ref="AU129" ca="1">MMULT($F128:$CE128,INDIRECT("Policy.New!"&amp;AU$3&amp;"4:"&amp;AU$3&amp;"81"))</f>
        <v>0</v>
      </c>
      <c r="AV129" s="25" cm="1">
        <f t="array" aca="1" ref="AV129" ca="1">MMULT($F128:$CE128,INDIRECT("Policy.New!"&amp;AV$3&amp;"4:"&amp;AV$3&amp;"81"))</f>
        <v>0</v>
      </c>
      <c r="AW129" s="161">
        <v>0</v>
      </c>
      <c r="AX129" s="161">
        <v>0</v>
      </c>
      <c r="AY129" s="161">
        <v>0</v>
      </c>
      <c r="AZ129" s="161">
        <v>0</v>
      </c>
      <c r="BA129" s="161">
        <v>0</v>
      </c>
      <c r="BB129" s="161">
        <v>0</v>
      </c>
      <c r="BC129" s="161">
        <v>0</v>
      </c>
      <c r="BD129" s="161">
        <f>INDEX(IRF.New!$D$7:$CN$374,MATCH('IRF AUX'!$E129,IRF.New!$C$7:$C$37,0),MATCH('IRF AUX'!$B129,IRF.New!$D$5:$CN$5,0))</f>
        <v>0</v>
      </c>
      <c r="BE129" s="161">
        <v>0</v>
      </c>
      <c r="BF129" s="161">
        <v>0</v>
      </c>
      <c r="BG129" s="161">
        <v>0</v>
      </c>
      <c r="BH129" s="161">
        <v>0</v>
      </c>
      <c r="BI129" s="161">
        <v>0</v>
      </c>
      <c r="BJ129" s="161">
        <v>0</v>
      </c>
      <c r="BK129" s="161">
        <v>0</v>
      </c>
      <c r="BL129" s="161">
        <v>0</v>
      </c>
      <c r="BM129" s="161">
        <v>0</v>
      </c>
      <c r="BN129" s="161">
        <v>0</v>
      </c>
      <c r="BO129" s="161">
        <v>0</v>
      </c>
      <c r="BP129" s="161">
        <v>0</v>
      </c>
      <c r="BQ129" s="161">
        <v>0</v>
      </c>
      <c r="BR129" s="161">
        <v>0</v>
      </c>
      <c r="BS129" s="161">
        <v>0</v>
      </c>
      <c r="BT129" s="161">
        <v>0</v>
      </c>
      <c r="BU129" s="161">
        <v>0</v>
      </c>
      <c r="BV129" s="161">
        <v>0</v>
      </c>
      <c r="BW129" s="161">
        <v>0</v>
      </c>
      <c r="BX129" s="161">
        <v>0</v>
      </c>
      <c r="BY129" s="161">
        <v>0</v>
      </c>
      <c r="BZ129" s="161">
        <v>0</v>
      </c>
      <c r="CA129" s="161">
        <v>0</v>
      </c>
      <c r="CB129" s="161">
        <v>0</v>
      </c>
      <c r="CC129" s="161">
        <v>0</v>
      </c>
      <c r="CD129" s="161">
        <v>0</v>
      </c>
      <c r="CE129" s="163">
        <v>0</v>
      </c>
      <c r="CF129" s="1" cm="1">
        <f t="array" aca="1" ref="CF129" ca="1">MMULT($F128:$CE128,INDIRECT("Policy.New!"&amp;CF$3&amp;"4:"&amp;CF$3&amp;"81"))</f>
        <v>0</v>
      </c>
      <c r="CG129" s="1" cm="1">
        <f t="array" aca="1" ref="CG129" ca="1">MMULT($F128:$CE128,INDIRECT("Policy.New!"&amp;CG$3&amp;"4:"&amp;CG$3&amp;"81"))</f>
        <v>0</v>
      </c>
      <c r="CH129" s="1" cm="1">
        <f t="array" aca="1" ref="CH129" ca="1">MMULT($F128:$CE128,INDIRECT("Policy.New!"&amp;CH$3&amp;"4:"&amp;CH$3&amp;"81"))</f>
        <v>0</v>
      </c>
      <c r="CI129" s="1" cm="1">
        <f t="array" aca="1" ref="CI129" ca="1">MMULT($F128:$CE128,INDIRECT("Policy.New!"&amp;CI$3&amp;"4:"&amp;CI$3&amp;"81"))</f>
        <v>0</v>
      </c>
      <c r="CJ129" s="1" cm="1">
        <f t="array" aca="1" ref="CJ129" ca="1">MMULT($F128:$CE128,INDIRECT("Policy.New!"&amp;CJ$3&amp;"4:"&amp;CJ$3&amp;"81"))</f>
        <v>0</v>
      </c>
      <c r="CK129" s="1" cm="1">
        <f t="array" aca="1" ref="CK129" ca="1">MMULT($F128:$CE128,INDIRECT("Policy.New!"&amp;CK$3&amp;"4:"&amp;CK$3&amp;"81"))</f>
        <v>0</v>
      </c>
      <c r="CL129" s="1" cm="1">
        <f t="array" aca="1" ref="CL129" ca="1">MMULT($F128:$CE128,INDIRECT("Policy.New!"&amp;CL$3&amp;"4:"&amp;CL$3&amp;"81"))</f>
        <v>0</v>
      </c>
      <c r="CM129" s="1" cm="1">
        <f t="array" aca="1" ref="CM129" ca="1">MMULT($F128:$CE128,INDIRECT("Policy.New!"&amp;CM$3&amp;"4:"&amp;CM$3&amp;"81"))</f>
        <v>0</v>
      </c>
      <c r="CN129" s="1" cm="1">
        <f t="array" aca="1" ref="CN129" ca="1">MMULT($F128:$CE128,INDIRECT("Policy.New!"&amp;CN$3&amp;"4:"&amp;CN$3&amp;"81"))</f>
        <v>0</v>
      </c>
      <c r="CO129" s="1" cm="1">
        <f t="array" aca="1" ref="CO129" ca="1">MMULT($F128:$CE128,INDIRECT("Policy.New!"&amp;CO$3&amp;"4:"&amp;CO$3&amp;"81"))</f>
        <v>0</v>
      </c>
      <c r="CP129" s="1" cm="1">
        <f t="array" aca="1" ref="CP129" ca="1">MMULT($F128:$CE128,INDIRECT("Policy.New!"&amp;CP$3&amp;"4:"&amp;CP$3&amp;"81"))</f>
        <v>0</v>
      </c>
      <c r="CS129" s="1">
        <f t="shared" ca="1" si="114"/>
        <v>0</v>
      </c>
      <c r="CT129" s="1">
        <f t="shared" ca="1" si="118"/>
        <v>0</v>
      </c>
      <c r="CU129" s="1">
        <f t="shared" ca="1" si="115"/>
        <v>0</v>
      </c>
      <c r="CV129" s="1">
        <f t="shared" ca="1" si="119"/>
        <v>0</v>
      </c>
      <c r="CW129" s="1">
        <f t="shared" ca="1" si="116"/>
        <v>0</v>
      </c>
      <c r="CX129" s="1">
        <f t="shared" ca="1" si="117"/>
        <v>0</v>
      </c>
    </row>
    <row r="130" spans="2:102" x14ac:dyDescent="0.25">
      <c r="B130" s="153" t="str">
        <f t="shared" si="113"/>
        <v>eps_i</v>
      </c>
      <c r="C130" s="153" t="str">
        <f t="shared" si="112"/>
        <v>eps_i_12</v>
      </c>
      <c r="D130" s="13">
        <f t="shared" si="110"/>
        <v>130</v>
      </c>
      <c r="E130" s="13">
        <f t="shared" si="120"/>
        <v>12</v>
      </c>
      <c r="F130" s="14" cm="1">
        <f t="array" aca="1" ref="F130" ca="1">MMULT($F129:$CE129,INDIRECT("Policy.New!"&amp;F$3&amp;"4:"&amp;F$3&amp;"81"))</f>
        <v>0</v>
      </c>
      <c r="G130" s="14" cm="1">
        <f t="array" aca="1" ref="G130" ca="1">MMULT($F129:$CE129,INDIRECT("Policy.New!"&amp;G$3&amp;"4:"&amp;G$3&amp;"81"))</f>
        <v>0</v>
      </c>
      <c r="H130" s="14" cm="1">
        <f t="array" aca="1" ref="H130" ca="1">MMULT($F129:$CE129,INDIRECT("Policy.New!"&amp;H$3&amp;"4:"&amp;H$3&amp;"81"))</f>
        <v>0</v>
      </c>
      <c r="I130" s="14" cm="1">
        <f t="array" aca="1" ref="I130" ca="1">MMULT($F129:$CE129,INDIRECT("Policy.New!"&amp;I$3&amp;"4:"&amp;I$3&amp;"81"))</f>
        <v>0</v>
      </c>
      <c r="J130" s="14" cm="1">
        <f t="array" aca="1" ref="J130" ca="1">MMULT($F129:$CE129,INDIRECT("Policy.New!"&amp;J$3&amp;"4:"&amp;J$3&amp;"81"))</f>
        <v>0</v>
      </c>
      <c r="K130" s="14" cm="1">
        <f t="array" aca="1" ref="K130" ca="1">MMULT($F129:$CE129,INDIRECT("Policy.New!"&amp;K$3&amp;"4:"&amp;K$3&amp;"81"))</f>
        <v>0</v>
      </c>
      <c r="L130" s="14" cm="1">
        <f t="array" aca="1" ref="L130" ca="1">MMULT($F129:$CE129,INDIRECT("Policy.New!"&amp;L$3&amp;"4:"&amp;L$3&amp;"81"))</f>
        <v>0</v>
      </c>
      <c r="M130" s="14" cm="1">
        <f t="array" aca="1" ref="M130" ca="1">MMULT($F129:$CE129,INDIRECT("Policy.New!"&amp;M$3&amp;"4:"&amp;M$3&amp;"81"))</f>
        <v>0</v>
      </c>
      <c r="N130" s="14" cm="1">
        <f t="array" aca="1" ref="N130" ca="1">MMULT($F129:$CE129,INDIRECT("Policy.New!"&amp;N$3&amp;"4:"&amp;N$3&amp;"81"))</f>
        <v>0</v>
      </c>
      <c r="O130" s="14" cm="1">
        <f t="array" aca="1" ref="O130" ca="1">MMULT($F129:$CE129,INDIRECT("Policy.New!"&amp;O$3&amp;"4:"&amp;O$3&amp;"81"))</f>
        <v>0</v>
      </c>
      <c r="P130" s="14" cm="1">
        <f t="array" aca="1" ref="P130" ca="1">MMULT($F129:$CE129,INDIRECT("Policy.New!"&amp;P$3&amp;"4:"&amp;P$3&amp;"81"))</f>
        <v>0</v>
      </c>
      <c r="Q130" s="14" cm="1">
        <f t="array" aca="1" ref="Q130" ca="1">MMULT($F129:$CE129,INDIRECT("Policy.New!"&amp;Q$3&amp;"4:"&amp;Q$3&amp;"81"))</f>
        <v>0</v>
      </c>
      <c r="R130" s="14" cm="1">
        <f t="array" aca="1" ref="R130" ca="1">MMULT($F129:$CE129,INDIRECT("Policy.New!"&amp;R$3&amp;"4:"&amp;R$3&amp;"81"))</f>
        <v>0</v>
      </c>
      <c r="S130" s="14" cm="1">
        <f t="array" aca="1" ref="S130" ca="1">MMULT($F129:$CE129,INDIRECT("Policy.New!"&amp;S$3&amp;"4:"&amp;S$3&amp;"81"))</f>
        <v>0</v>
      </c>
      <c r="T130" s="14" cm="1">
        <f t="array" aca="1" ref="T130" ca="1">MMULT($F129:$CE129,INDIRECT("Policy.New!"&amp;T$3&amp;"4:"&amp;T$3&amp;"81"))</f>
        <v>0</v>
      </c>
      <c r="U130" s="14" cm="1">
        <f t="array" aca="1" ref="U130" ca="1">MMULT($F129:$CE129,INDIRECT("Policy.New!"&amp;U$3&amp;"4:"&amp;U$3&amp;"81"))</f>
        <v>0</v>
      </c>
      <c r="V130" s="14" cm="1">
        <f t="array" aca="1" ref="V130" ca="1">MMULT($F129:$CE129,INDIRECT("Policy.New!"&amp;V$3&amp;"4:"&amp;V$3&amp;"81"))</f>
        <v>0</v>
      </c>
      <c r="W130" s="15">
        <f t="shared" ca="1" si="121"/>
        <v>0</v>
      </c>
      <c r="X130" s="14">
        <f t="shared" ca="1" si="122"/>
        <v>0</v>
      </c>
      <c r="Y130" s="14">
        <f t="shared" ca="1" si="123"/>
        <v>0</v>
      </c>
      <c r="Z130" s="14">
        <f t="shared" ca="1" si="124"/>
        <v>0</v>
      </c>
      <c r="AA130" s="14">
        <f t="shared" ca="1" si="125"/>
        <v>0</v>
      </c>
      <c r="AB130" s="14">
        <f t="shared" ca="1" si="126"/>
        <v>0</v>
      </c>
      <c r="AC130" s="14">
        <f t="shared" ca="1" si="127"/>
        <v>0</v>
      </c>
      <c r="AD130" s="14">
        <f t="shared" ca="1" si="128"/>
        <v>0</v>
      </c>
      <c r="AE130" s="14">
        <f t="shared" ca="1" si="129"/>
        <v>0</v>
      </c>
      <c r="AF130" s="14">
        <f t="shared" ca="1" si="130"/>
        <v>0</v>
      </c>
      <c r="AG130" s="14">
        <f t="shared" ca="1" si="131"/>
        <v>0</v>
      </c>
      <c r="AH130" s="14">
        <f t="shared" ca="1" si="132"/>
        <v>0</v>
      </c>
      <c r="AI130" s="14">
        <f t="shared" ca="1" si="133"/>
        <v>0</v>
      </c>
      <c r="AJ130" s="14">
        <f t="shared" ca="1" si="134"/>
        <v>0</v>
      </c>
      <c r="AK130" s="14">
        <f t="shared" ca="1" si="135"/>
        <v>0</v>
      </c>
      <c r="AL130" s="14">
        <f t="shared" ca="1" si="136"/>
        <v>0</v>
      </c>
      <c r="AM130" s="14">
        <f t="shared" ca="1" si="137"/>
        <v>0</v>
      </c>
      <c r="AN130" s="14">
        <f t="shared" ca="1" si="138"/>
        <v>0</v>
      </c>
      <c r="AO130" s="14">
        <f t="shared" ca="1" si="139"/>
        <v>0</v>
      </c>
      <c r="AP130" s="14">
        <f t="shared" ca="1" si="140"/>
        <v>0</v>
      </c>
      <c r="AQ130" s="14">
        <f t="shared" ca="1" si="141"/>
        <v>0</v>
      </c>
      <c r="AR130" s="14">
        <f t="shared" ca="1" si="142"/>
        <v>0</v>
      </c>
      <c r="AS130" s="14">
        <f t="shared" ca="1" si="143"/>
        <v>0</v>
      </c>
      <c r="AT130" s="26">
        <f t="shared" ca="1" si="144"/>
        <v>0</v>
      </c>
      <c r="AU130" s="14" cm="1">
        <f t="array" aca="1" ref="AU130" ca="1">MMULT($F129:$CE129,INDIRECT("Policy.New!"&amp;AU$3&amp;"4:"&amp;AU$3&amp;"81"))</f>
        <v>0</v>
      </c>
      <c r="AV130" s="26" cm="1">
        <f t="array" aca="1" ref="AV130" ca="1">MMULT($F129:$CE129,INDIRECT("Policy.New!"&amp;AV$3&amp;"4:"&amp;AV$3&amp;"81"))</f>
        <v>0</v>
      </c>
      <c r="AW130" s="164">
        <v>0</v>
      </c>
      <c r="AX130" s="164">
        <v>0</v>
      </c>
      <c r="AY130" s="164">
        <v>0</v>
      </c>
      <c r="AZ130" s="164">
        <v>0</v>
      </c>
      <c r="BA130" s="164">
        <v>0</v>
      </c>
      <c r="BB130" s="164">
        <v>0</v>
      </c>
      <c r="BC130" s="164">
        <v>0</v>
      </c>
      <c r="BD130" s="164">
        <f>INDEX(IRF.New!$D$7:$CN$374,MATCH('IRF AUX'!$E130,IRF.New!$C$7:$C$37,0),MATCH('IRF AUX'!$B130,IRF.New!$D$5:$CN$5,0))</f>
        <v>0</v>
      </c>
      <c r="BE130" s="164">
        <v>0</v>
      </c>
      <c r="BF130" s="164">
        <v>0</v>
      </c>
      <c r="BG130" s="164">
        <v>0</v>
      </c>
      <c r="BH130" s="164">
        <v>0</v>
      </c>
      <c r="BI130" s="164">
        <v>0</v>
      </c>
      <c r="BJ130" s="164">
        <v>0</v>
      </c>
      <c r="BK130" s="164">
        <v>0</v>
      </c>
      <c r="BL130" s="164">
        <v>0</v>
      </c>
      <c r="BM130" s="164">
        <v>0</v>
      </c>
      <c r="BN130" s="164">
        <v>0</v>
      </c>
      <c r="BO130" s="164">
        <v>0</v>
      </c>
      <c r="BP130" s="164">
        <v>0</v>
      </c>
      <c r="BQ130" s="164">
        <v>0</v>
      </c>
      <c r="BR130" s="164">
        <v>0</v>
      </c>
      <c r="BS130" s="164">
        <v>0</v>
      </c>
      <c r="BT130" s="164">
        <v>0</v>
      </c>
      <c r="BU130" s="164">
        <v>0</v>
      </c>
      <c r="BV130" s="164">
        <v>0</v>
      </c>
      <c r="BW130" s="164">
        <v>0</v>
      </c>
      <c r="BX130" s="164">
        <v>0</v>
      </c>
      <c r="BY130" s="164">
        <v>0</v>
      </c>
      <c r="BZ130" s="164">
        <v>0</v>
      </c>
      <c r="CA130" s="164">
        <v>0</v>
      </c>
      <c r="CB130" s="164">
        <v>0</v>
      </c>
      <c r="CC130" s="164">
        <v>0</v>
      </c>
      <c r="CD130" s="164">
        <v>0</v>
      </c>
      <c r="CE130" s="165">
        <v>0</v>
      </c>
      <c r="CF130" s="14" cm="1">
        <f t="array" aca="1" ref="CF130" ca="1">MMULT($F129:$CE129,INDIRECT("Policy.New!"&amp;CF$3&amp;"4:"&amp;CF$3&amp;"81"))</f>
        <v>0</v>
      </c>
      <c r="CG130" s="14" cm="1">
        <f t="array" aca="1" ref="CG130" ca="1">MMULT($F129:$CE129,INDIRECT("Policy.New!"&amp;CG$3&amp;"4:"&amp;CG$3&amp;"81"))</f>
        <v>0</v>
      </c>
      <c r="CH130" s="14" cm="1">
        <f t="array" aca="1" ref="CH130" ca="1">MMULT($F129:$CE129,INDIRECT("Policy.New!"&amp;CH$3&amp;"4:"&amp;CH$3&amp;"81"))</f>
        <v>0</v>
      </c>
      <c r="CI130" s="14" cm="1">
        <f t="array" aca="1" ref="CI130" ca="1">MMULT($F129:$CE129,INDIRECT("Policy.New!"&amp;CI$3&amp;"4:"&amp;CI$3&amp;"81"))</f>
        <v>0</v>
      </c>
      <c r="CJ130" s="14" cm="1">
        <f t="array" aca="1" ref="CJ130" ca="1">MMULT($F129:$CE129,INDIRECT("Policy.New!"&amp;CJ$3&amp;"4:"&amp;CJ$3&amp;"81"))</f>
        <v>0</v>
      </c>
      <c r="CK130" s="14" cm="1">
        <f t="array" aca="1" ref="CK130" ca="1">MMULT($F129:$CE129,INDIRECT("Policy.New!"&amp;CK$3&amp;"4:"&amp;CK$3&amp;"81"))</f>
        <v>0</v>
      </c>
      <c r="CL130" s="14" cm="1">
        <f t="array" aca="1" ref="CL130" ca="1">MMULT($F129:$CE129,INDIRECT("Policy.New!"&amp;CL$3&amp;"4:"&amp;CL$3&amp;"81"))</f>
        <v>0</v>
      </c>
      <c r="CM130" s="14" cm="1">
        <f t="array" aca="1" ref="CM130" ca="1">MMULT($F129:$CE129,INDIRECT("Policy.New!"&amp;CM$3&amp;"4:"&amp;CM$3&amp;"81"))</f>
        <v>0</v>
      </c>
      <c r="CN130" s="14" cm="1">
        <f t="array" aca="1" ref="CN130" ca="1">MMULT($F129:$CE129,INDIRECT("Policy.New!"&amp;CN$3&amp;"4:"&amp;CN$3&amp;"81"))</f>
        <v>0</v>
      </c>
      <c r="CO130" s="14" cm="1">
        <f t="array" aca="1" ref="CO130" ca="1">MMULT($F129:$CE129,INDIRECT("Policy.New!"&amp;CO$3&amp;"4:"&amp;CO$3&amp;"81"))</f>
        <v>0</v>
      </c>
      <c r="CP130" s="14" cm="1">
        <f t="array" aca="1" ref="CP130" ca="1">MMULT($F129:$CE129,INDIRECT("Policy.New!"&amp;CP$3&amp;"4:"&amp;CP$3&amp;"81"))</f>
        <v>0</v>
      </c>
      <c r="CS130" s="14">
        <f t="shared" ca="1" si="114"/>
        <v>0</v>
      </c>
      <c r="CT130" s="14">
        <f t="shared" ca="1" si="118"/>
        <v>0</v>
      </c>
      <c r="CU130" s="14">
        <f t="shared" ca="1" si="115"/>
        <v>0</v>
      </c>
      <c r="CV130" s="14">
        <f t="shared" ca="1" si="119"/>
        <v>0</v>
      </c>
      <c r="CW130" s="14">
        <f t="shared" ca="1" si="116"/>
        <v>0</v>
      </c>
      <c r="CX130" s="14">
        <f t="shared" ca="1" si="117"/>
        <v>0</v>
      </c>
    </row>
    <row r="131" spans="2:102" x14ac:dyDescent="0.25">
      <c r="B131" s="151" t="str">
        <f t="shared" si="113"/>
        <v>eps_i</v>
      </c>
      <c r="C131" s="151" t="str">
        <f t="shared" si="112"/>
        <v>eps_i_13</v>
      </c>
      <c r="D131" s="9">
        <f t="shared" si="110"/>
        <v>131</v>
      </c>
      <c r="E131" s="9">
        <f t="shared" si="120"/>
        <v>13</v>
      </c>
      <c r="F131" s="10" cm="1">
        <f t="array" aca="1" ref="F131" ca="1">MMULT($F130:$CE130,INDIRECT("Policy.New!"&amp;F$3&amp;"4:"&amp;F$3&amp;"81"))</f>
        <v>0</v>
      </c>
      <c r="G131" s="10" cm="1">
        <f t="array" aca="1" ref="G131" ca="1">MMULT($F130:$CE130,INDIRECT("Policy.New!"&amp;G$3&amp;"4:"&amp;G$3&amp;"81"))</f>
        <v>0</v>
      </c>
      <c r="H131" s="10" cm="1">
        <f t="array" aca="1" ref="H131" ca="1">MMULT($F130:$CE130,INDIRECT("Policy.New!"&amp;H$3&amp;"4:"&amp;H$3&amp;"81"))</f>
        <v>0</v>
      </c>
      <c r="I131" s="10" cm="1">
        <f t="array" aca="1" ref="I131" ca="1">MMULT($F130:$CE130,INDIRECT("Policy.New!"&amp;I$3&amp;"4:"&amp;I$3&amp;"81"))</f>
        <v>0</v>
      </c>
      <c r="J131" s="10" cm="1">
        <f t="array" aca="1" ref="J131" ca="1">MMULT($F130:$CE130,INDIRECT("Policy.New!"&amp;J$3&amp;"4:"&amp;J$3&amp;"81"))</f>
        <v>0</v>
      </c>
      <c r="K131" s="10" cm="1">
        <f t="array" aca="1" ref="K131" ca="1">MMULT($F130:$CE130,INDIRECT("Policy.New!"&amp;K$3&amp;"4:"&amp;K$3&amp;"81"))</f>
        <v>0</v>
      </c>
      <c r="L131" s="10" cm="1">
        <f t="array" aca="1" ref="L131" ca="1">MMULT($F130:$CE130,INDIRECT("Policy.New!"&amp;L$3&amp;"4:"&amp;L$3&amp;"81"))</f>
        <v>0</v>
      </c>
      <c r="M131" s="10" cm="1">
        <f t="array" aca="1" ref="M131" ca="1">MMULT($F130:$CE130,INDIRECT("Policy.New!"&amp;M$3&amp;"4:"&amp;M$3&amp;"81"))</f>
        <v>0</v>
      </c>
      <c r="N131" s="10" cm="1">
        <f t="array" aca="1" ref="N131" ca="1">MMULT($F130:$CE130,INDIRECT("Policy.New!"&amp;N$3&amp;"4:"&amp;N$3&amp;"81"))</f>
        <v>0</v>
      </c>
      <c r="O131" s="10" cm="1">
        <f t="array" aca="1" ref="O131" ca="1">MMULT($F130:$CE130,INDIRECT("Policy.New!"&amp;O$3&amp;"4:"&amp;O$3&amp;"81"))</f>
        <v>0</v>
      </c>
      <c r="P131" s="10" cm="1">
        <f t="array" aca="1" ref="P131" ca="1">MMULT($F130:$CE130,INDIRECT("Policy.New!"&amp;P$3&amp;"4:"&amp;P$3&amp;"81"))</f>
        <v>0</v>
      </c>
      <c r="Q131" s="10" cm="1">
        <f t="array" aca="1" ref="Q131" ca="1">MMULT($F130:$CE130,INDIRECT("Policy.New!"&amp;Q$3&amp;"4:"&amp;Q$3&amp;"81"))</f>
        <v>0</v>
      </c>
      <c r="R131" s="10" cm="1">
        <f t="array" aca="1" ref="R131" ca="1">MMULT($F130:$CE130,INDIRECT("Policy.New!"&amp;R$3&amp;"4:"&amp;R$3&amp;"81"))</f>
        <v>0</v>
      </c>
      <c r="S131" s="10" cm="1">
        <f t="array" aca="1" ref="S131" ca="1">MMULT($F130:$CE130,INDIRECT("Policy.New!"&amp;S$3&amp;"4:"&amp;S$3&amp;"81"))</f>
        <v>0</v>
      </c>
      <c r="T131" s="10" cm="1">
        <f t="array" aca="1" ref="T131" ca="1">MMULT($F130:$CE130,INDIRECT("Policy.New!"&amp;T$3&amp;"4:"&amp;T$3&amp;"81"))</f>
        <v>0</v>
      </c>
      <c r="U131" s="10" cm="1">
        <f t="array" aca="1" ref="U131" ca="1">MMULT($F130:$CE130,INDIRECT("Policy.New!"&amp;U$3&amp;"4:"&amp;U$3&amp;"81"))</f>
        <v>0</v>
      </c>
      <c r="V131" s="10" cm="1">
        <f t="array" aca="1" ref="V131" ca="1">MMULT($F130:$CE130,INDIRECT("Policy.New!"&amp;V$3&amp;"4:"&amp;V$3&amp;"81"))</f>
        <v>0</v>
      </c>
      <c r="W131" s="11">
        <f t="shared" ca="1" si="121"/>
        <v>0</v>
      </c>
      <c r="X131" s="10">
        <f t="shared" ca="1" si="122"/>
        <v>0</v>
      </c>
      <c r="Y131" s="10">
        <f t="shared" ca="1" si="123"/>
        <v>0</v>
      </c>
      <c r="Z131" s="10">
        <f t="shared" ca="1" si="124"/>
        <v>0</v>
      </c>
      <c r="AA131" s="10">
        <f t="shared" ca="1" si="125"/>
        <v>0</v>
      </c>
      <c r="AB131" s="10">
        <f t="shared" ca="1" si="126"/>
        <v>0</v>
      </c>
      <c r="AC131" s="10">
        <f t="shared" ca="1" si="127"/>
        <v>0</v>
      </c>
      <c r="AD131" s="10">
        <f t="shared" ca="1" si="128"/>
        <v>0</v>
      </c>
      <c r="AE131" s="10">
        <f t="shared" ca="1" si="129"/>
        <v>0</v>
      </c>
      <c r="AF131" s="10">
        <f t="shared" ca="1" si="130"/>
        <v>0</v>
      </c>
      <c r="AG131" s="10">
        <f t="shared" ca="1" si="131"/>
        <v>0</v>
      </c>
      <c r="AH131" s="10">
        <f t="shared" ca="1" si="132"/>
        <v>0</v>
      </c>
      <c r="AI131" s="10">
        <f t="shared" ca="1" si="133"/>
        <v>0</v>
      </c>
      <c r="AJ131" s="10">
        <f t="shared" ca="1" si="134"/>
        <v>0</v>
      </c>
      <c r="AK131" s="10">
        <f t="shared" ca="1" si="135"/>
        <v>0</v>
      </c>
      <c r="AL131" s="10">
        <f t="shared" ca="1" si="136"/>
        <v>0</v>
      </c>
      <c r="AM131" s="10">
        <f t="shared" ca="1" si="137"/>
        <v>0</v>
      </c>
      <c r="AN131" s="10">
        <f t="shared" ca="1" si="138"/>
        <v>0</v>
      </c>
      <c r="AO131" s="10">
        <f t="shared" ca="1" si="139"/>
        <v>0</v>
      </c>
      <c r="AP131" s="10">
        <f t="shared" ca="1" si="140"/>
        <v>0</v>
      </c>
      <c r="AQ131" s="10">
        <f t="shared" ca="1" si="141"/>
        <v>0</v>
      </c>
      <c r="AR131" s="10">
        <f t="shared" ca="1" si="142"/>
        <v>0</v>
      </c>
      <c r="AS131" s="10">
        <f t="shared" ca="1" si="143"/>
        <v>0</v>
      </c>
      <c r="AT131" s="24">
        <f t="shared" ca="1" si="144"/>
        <v>0</v>
      </c>
      <c r="AU131" s="10" cm="1">
        <f t="array" aca="1" ref="AU131" ca="1">MMULT($F130:$CE130,INDIRECT("Policy.New!"&amp;AU$3&amp;"4:"&amp;AU$3&amp;"81"))</f>
        <v>0</v>
      </c>
      <c r="AV131" s="24" cm="1">
        <f t="array" aca="1" ref="AV131" ca="1">MMULT($F130:$CE130,INDIRECT("Policy.New!"&amp;AV$3&amp;"4:"&amp;AV$3&amp;"81"))</f>
        <v>0</v>
      </c>
      <c r="AW131" s="160">
        <v>0</v>
      </c>
      <c r="AX131" s="160">
        <v>0</v>
      </c>
      <c r="AY131" s="160">
        <v>0</v>
      </c>
      <c r="AZ131" s="160">
        <v>0</v>
      </c>
      <c r="BA131" s="160">
        <v>0</v>
      </c>
      <c r="BB131" s="160">
        <v>0</v>
      </c>
      <c r="BC131" s="160">
        <v>0</v>
      </c>
      <c r="BD131" s="160">
        <f>INDEX(IRF.New!$D$7:$CN$374,MATCH('IRF AUX'!$E131,IRF.New!$C$7:$C$37,0),MATCH('IRF AUX'!$B131,IRF.New!$D$5:$CN$5,0))</f>
        <v>0</v>
      </c>
      <c r="BE131" s="160">
        <v>0</v>
      </c>
      <c r="BF131" s="160">
        <v>0</v>
      </c>
      <c r="BG131" s="160">
        <v>0</v>
      </c>
      <c r="BH131" s="160">
        <v>0</v>
      </c>
      <c r="BI131" s="160">
        <v>0</v>
      </c>
      <c r="BJ131" s="160">
        <v>0</v>
      </c>
      <c r="BK131" s="160">
        <v>0</v>
      </c>
      <c r="BL131" s="160">
        <v>0</v>
      </c>
      <c r="BM131" s="160">
        <v>0</v>
      </c>
      <c r="BN131" s="160">
        <v>0</v>
      </c>
      <c r="BO131" s="160">
        <v>0</v>
      </c>
      <c r="BP131" s="160">
        <v>0</v>
      </c>
      <c r="BQ131" s="160">
        <v>0</v>
      </c>
      <c r="BR131" s="160">
        <v>0</v>
      </c>
      <c r="BS131" s="160">
        <v>0</v>
      </c>
      <c r="BT131" s="160">
        <v>0</v>
      </c>
      <c r="BU131" s="160">
        <v>0</v>
      </c>
      <c r="BV131" s="160">
        <v>0</v>
      </c>
      <c r="BW131" s="160">
        <v>0</v>
      </c>
      <c r="BX131" s="160">
        <v>0</v>
      </c>
      <c r="BY131" s="160">
        <v>0</v>
      </c>
      <c r="BZ131" s="160">
        <v>0</v>
      </c>
      <c r="CA131" s="160">
        <v>0</v>
      </c>
      <c r="CB131" s="160">
        <v>0</v>
      </c>
      <c r="CC131" s="160">
        <v>0</v>
      </c>
      <c r="CD131" s="160">
        <v>0</v>
      </c>
      <c r="CE131" s="162">
        <v>0</v>
      </c>
      <c r="CF131" s="10" cm="1">
        <f t="array" aca="1" ref="CF131" ca="1">MMULT($F130:$CE130,INDIRECT("Policy.New!"&amp;CF$3&amp;"4:"&amp;CF$3&amp;"81"))</f>
        <v>0</v>
      </c>
      <c r="CG131" s="10" cm="1">
        <f t="array" aca="1" ref="CG131" ca="1">MMULT($F130:$CE130,INDIRECT("Policy.New!"&amp;CG$3&amp;"4:"&amp;CG$3&amp;"81"))</f>
        <v>0</v>
      </c>
      <c r="CH131" s="10" cm="1">
        <f t="array" aca="1" ref="CH131" ca="1">MMULT($F130:$CE130,INDIRECT("Policy.New!"&amp;CH$3&amp;"4:"&amp;CH$3&amp;"81"))</f>
        <v>0</v>
      </c>
      <c r="CI131" s="10" cm="1">
        <f t="array" aca="1" ref="CI131" ca="1">MMULT($F130:$CE130,INDIRECT("Policy.New!"&amp;CI$3&amp;"4:"&amp;CI$3&amp;"81"))</f>
        <v>0</v>
      </c>
      <c r="CJ131" s="10" cm="1">
        <f t="array" aca="1" ref="CJ131" ca="1">MMULT($F130:$CE130,INDIRECT("Policy.New!"&amp;CJ$3&amp;"4:"&amp;CJ$3&amp;"81"))</f>
        <v>0</v>
      </c>
      <c r="CK131" s="10" cm="1">
        <f t="array" aca="1" ref="CK131" ca="1">MMULT($F130:$CE130,INDIRECT("Policy.New!"&amp;CK$3&amp;"4:"&amp;CK$3&amp;"81"))</f>
        <v>0</v>
      </c>
      <c r="CL131" s="10" cm="1">
        <f t="array" aca="1" ref="CL131" ca="1">MMULT($F130:$CE130,INDIRECT("Policy.New!"&amp;CL$3&amp;"4:"&amp;CL$3&amp;"81"))</f>
        <v>0</v>
      </c>
      <c r="CM131" s="10" cm="1">
        <f t="array" aca="1" ref="CM131" ca="1">MMULT($F130:$CE130,INDIRECT("Policy.New!"&amp;CM$3&amp;"4:"&amp;CM$3&amp;"81"))</f>
        <v>0</v>
      </c>
      <c r="CN131" s="10" cm="1">
        <f t="array" aca="1" ref="CN131" ca="1">MMULT($F130:$CE130,INDIRECT("Policy.New!"&amp;CN$3&amp;"4:"&amp;CN$3&amp;"81"))</f>
        <v>0</v>
      </c>
      <c r="CO131" s="10" cm="1">
        <f t="array" aca="1" ref="CO131" ca="1">MMULT($F130:$CE130,INDIRECT("Policy.New!"&amp;CO$3&amp;"4:"&amp;CO$3&amp;"81"))</f>
        <v>0</v>
      </c>
      <c r="CP131" s="10" cm="1">
        <f t="array" aca="1" ref="CP131" ca="1">MMULT($F130:$CE130,INDIRECT("Policy.New!"&amp;CP$3&amp;"4:"&amp;CP$3&amp;"81"))</f>
        <v>0</v>
      </c>
      <c r="CS131" s="10">
        <f t="shared" ca="1" si="114"/>
        <v>0</v>
      </c>
      <c r="CT131" s="10">
        <f t="shared" ca="1" si="118"/>
        <v>0</v>
      </c>
      <c r="CU131" s="10">
        <f t="shared" ca="1" si="115"/>
        <v>0</v>
      </c>
      <c r="CV131" s="10">
        <f t="shared" ca="1" si="119"/>
        <v>0</v>
      </c>
      <c r="CW131" s="10">
        <f t="shared" ca="1" si="116"/>
        <v>0</v>
      </c>
      <c r="CX131" s="10">
        <f t="shared" ca="1" si="117"/>
        <v>0</v>
      </c>
    </row>
    <row r="132" spans="2:102" x14ac:dyDescent="0.25">
      <c r="B132" s="152" t="str">
        <f t="shared" si="113"/>
        <v>eps_i</v>
      </c>
      <c r="C132" s="152" t="str">
        <f t="shared" si="112"/>
        <v>eps_i_14</v>
      </c>
      <c r="D132" s="12">
        <f t="shared" si="110"/>
        <v>132</v>
      </c>
      <c r="E132" s="12">
        <f t="shared" si="120"/>
        <v>14</v>
      </c>
      <c r="F132" s="1" cm="1">
        <f t="array" aca="1" ref="F132" ca="1">MMULT($F131:$CE131,INDIRECT("Policy.New!"&amp;F$3&amp;"4:"&amp;F$3&amp;"81"))</f>
        <v>0</v>
      </c>
      <c r="G132" s="1" cm="1">
        <f t="array" aca="1" ref="G132" ca="1">MMULT($F131:$CE131,INDIRECT("Policy.New!"&amp;G$3&amp;"4:"&amp;G$3&amp;"81"))</f>
        <v>0</v>
      </c>
      <c r="H132" s="1" cm="1">
        <f t="array" aca="1" ref="H132" ca="1">MMULT($F131:$CE131,INDIRECT("Policy.New!"&amp;H$3&amp;"4:"&amp;H$3&amp;"81"))</f>
        <v>0</v>
      </c>
      <c r="I132" s="1" cm="1">
        <f t="array" aca="1" ref="I132" ca="1">MMULT($F131:$CE131,INDIRECT("Policy.New!"&amp;I$3&amp;"4:"&amp;I$3&amp;"81"))</f>
        <v>0</v>
      </c>
      <c r="J132" s="1" cm="1">
        <f t="array" aca="1" ref="J132" ca="1">MMULT($F131:$CE131,INDIRECT("Policy.New!"&amp;J$3&amp;"4:"&amp;J$3&amp;"81"))</f>
        <v>0</v>
      </c>
      <c r="K132" s="1" cm="1">
        <f t="array" aca="1" ref="K132" ca="1">MMULT($F131:$CE131,INDIRECT("Policy.New!"&amp;K$3&amp;"4:"&amp;K$3&amp;"81"))</f>
        <v>0</v>
      </c>
      <c r="L132" s="1" cm="1">
        <f t="array" aca="1" ref="L132" ca="1">MMULT($F131:$CE131,INDIRECT("Policy.New!"&amp;L$3&amp;"4:"&amp;L$3&amp;"81"))</f>
        <v>0</v>
      </c>
      <c r="M132" s="1" cm="1">
        <f t="array" aca="1" ref="M132" ca="1">MMULT($F131:$CE131,INDIRECT("Policy.New!"&amp;M$3&amp;"4:"&amp;M$3&amp;"81"))</f>
        <v>0</v>
      </c>
      <c r="N132" s="1" cm="1">
        <f t="array" aca="1" ref="N132" ca="1">MMULT($F131:$CE131,INDIRECT("Policy.New!"&amp;N$3&amp;"4:"&amp;N$3&amp;"81"))</f>
        <v>0</v>
      </c>
      <c r="O132" s="1" cm="1">
        <f t="array" aca="1" ref="O132" ca="1">MMULT($F131:$CE131,INDIRECT("Policy.New!"&amp;O$3&amp;"4:"&amp;O$3&amp;"81"))</f>
        <v>0</v>
      </c>
      <c r="P132" s="1" cm="1">
        <f t="array" aca="1" ref="P132" ca="1">MMULT($F131:$CE131,INDIRECT("Policy.New!"&amp;P$3&amp;"4:"&amp;P$3&amp;"81"))</f>
        <v>0</v>
      </c>
      <c r="Q132" s="1" cm="1">
        <f t="array" aca="1" ref="Q132" ca="1">MMULT($F131:$CE131,INDIRECT("Policy.New!"&amp;Q$3&amp;"4:"&amp;Q$3&amp;"81"))</f>
        <v>0</v>
      </c>
      <c r="R132" s="1" cm="1">
        <f t="array" aca="1" ref="R132" ca="1">MMULT($F131:$CE131,INDIRECT("Policy.New!"&amp;R$3&amp;"4:"&amp;R$3&amp;"81"))</f>
        <v>0</v>
      </c>
      <c r="S132" s="1" cm="1">
        <f t="array" aca="1" ref="S132" ca="1">MMULT($F131:$CE131,INDIRECT("Policy.New!"&amp;S$3&amp;"4:"&amp;S$3&amp;"81"))</f>
        <v>0</v>
      </c>
      <c r="T132" s="1" cm="1">
        <f t="array" aca="1" ref="T132" ca="1">MMULT($F131:$CE131,INDIRECT("Policy.New!"&amp;T$3&amp;"4:"&amp;T$3&amp;"81"))</f>
        <v>0</v>
      </c>
      <c r="U132" s="1" cm="1">
        <f t="array" aca="1" ref="U132" ca="1">MMULT($F131:$CE131,INDIRECT("Policy.New!"&amp;U$3&amp;"4:"&amp;U$3&amp;"81"))</f>
        <v>0</v>
      </c>
      <c r="V132" s="1" cm="1">
        <f t="array" aca="1" ref="V132" ca="1">MMULT($F131:$CE131,INDIRECT("Policy.New!"&amp;V$3&amp;"4:"&amp;V$3&amp;"81"))</f>
        <v>0</v>
      </c>
      <c r="W132" s="5">
        <f t="shared" ca="1" si="121"/>
        <v>0</v>
      </c>
      <c r="X132" s="1">
        <f t="shared" ca="1" si="122"/>
        <v>0</v>
      </c>
      <c r="Y132" s="1">
        <f t="shared" ca="1" si="123"/>
        <v>0</v>
      </c>
      <c r="Z132" s="1">
        <f t="shared" ca="1" si="124"/>
        <v>0</v>
      </c>
      <c r="AA132" s="1">
        <f t="shared" ca="1" si="125"/>
        <v>0</v>
      </c>
      <c r="AB132" s="1">
        <f t="shared" ca="1" si="126"/>
        <v>0</v>
      </c>
      <c r="AC132" s="1">
        <f t="shared" ca="1" si="127"/>
        <v>0</v>
      </c>
      <c r="AD132" s="1">
        <f t="shared" ca="1" si="128"/>
        <v>0</v>
      </c>
      <c r="AE132" s="1">
        <f t="shared" ca="1" si="129"/>
        <v>0</v>
      </c>
      <c r="AF132" s="1">
        <f t="shared" ca="1" si="130"/>
        <v>0</v>
      </c>
      <c r="AG132" s="1">
        <f t="shared" ca="1" si="131"/>
        <v>0</v>
      </c>
      <c r="AH132" s="1">
        <f t="shared" ca="1" si="132"/>
        <v>0</v>
      </c>
      <c r="AI132" s="1">
        <f t="shared" ca="1" si="133"/>
        <v>0</v>
      </c>
      <c r="AJ132" s="1">
        <f t="shared" ca="1" si="134"/>
        <v>0</v>
      </c>
      <c r="AK132" s="1">
        <f t="shared" ca="1" si="135"/>
        <v>0</v>
      </c>
      <c r="AL132" s="1">
        <f t="shared" ca="1" si="136"/>
        <v>0</v>
      </c>
      <c r="AM132" s="1">
        <f t="shared" ca="1" si="137"/>
        <v>0</v>
      </c>
      <c r="AN132" s="1">
        <f t="shared" ca="1" si="138"/>
        <v>0</v>
      </c>
      <c r="AO132" s="1">
        <f t="shared" ca="1" si="139"/>
        <v>0</v>
      </c>
      <c r="AP132" s="1">
        <f t="shared" ca="1" si="140"/>
        <v>0</v>
      </c>
      <c r="AQ132" s="1">
        <f t="shared" ca="1" si="141"/>
        <v>0</v>
      </c>
      <c r="AR132" s="1">
        <f t="shared" ca="1" si="142"/>
        <v>0</v>
      </c>
      <c r="AS132" s="1">
        <f t="shared" ca="1" si="143"/>
        <v>0</v>
      </c>
      <c r="AT132" s="25">
        <f t="shared" ca="1" si="144"/>
        <v>0</v>
      </c>
      <c r="AU132" s="1" cm="1">
        <f t="array" aca="1" ref="AU132" ca="1">MMULT($F131:$CE131,INDIRECT("Policy.New!"&amp;AU$3&amp;"4:"&amp;AU$3&amp;"81"))</f>
        <v>0</v>
      </c>
      <c r="AV132" s="25" cm="1">
        <f t="array" aca="1" ref="AV132" ca="1">MMULT($F131:$CE131,INDIRECT("Policy.New!"&amp;AV$3&amp;"4:"&amp;AV$3&amp;"81"))</f>
        <v>0</v>
      </c>
      <c r="AW132" s="161">
        <v>0</v>
      </c>
      <c r="AX132" s="161">
        <v>0</v>
      </c>
      <c r="AY132" s="161">
        <v>0</v>
      </c>
      <c r="AZ132" s="161">
        <v>0</v>
      </c>
      <c r="BA132" s="161">
        <v>0</v>
      </c>
      <c r="BB132" s="161">
        <v>0</v>
      </c>
      <c r="BC132" s="161">
        <v>0</v>
      </c>
      <c r="BD132" s="161">
        <f>INDEX(IRF.New!$D$7:$CN$374,MATCH('IRF AUX'!$E132,IRF.New!$C$7:$C$37,0),MATCH('IRF AUX'!$B132,IRF.New!$D$5:$CN$5,0))</f>
        <v>0</v>
      </c>
      <c r="BE132" s="161">
        <v>0</v>
      </c>
      <c r="BF132" s="161">
        <v>0</v>
      </c>
      <c r="BG132" s="161">
        <v>0</v>
      </c>
      <c r="BH132" s="161">
        <v>0</v>
      </c>
      <c r="BI132" s="161">
        <v>0</v>
      </c>
      <c r="BJ132" s="161">
        <v>0</v>
      </c>
      <c r="BK132" s="161">
        <v>0</v>
      </c>
      <c r="BL132" s="161">
        <v>0</v>
      </c>
      <c r="BM132" s="161">
        <v>0</v>
      </c>
      <c r="BN132" s="161">
        <v>0</v>
      </c>
      <c r="BO132" s="161">
        <v>0</v>
      </c>
      <c r="BP132" s="161">
        <v>0</v>
      </c>
      <c r="BQ132" s="161">
        <v>0</v>
      </c>
      <c r="BR132" s="161">
        <v>0</v>
      </c>
      <c r="BS132" s="161">
        <v>0</v>
      </c>
      <c r="BT132" s="161">
        <v>0</v>
      </c>
      <c r="BU132" s="161">
        <v>0</v>
      </c>
      <c r="BV132" s="161">
        <v>0</v>
      </c>
      <c r="BW132" s="161">
        <v>0</v>
      </c>
      <c r="BX132" s="161">
        <v>0</v>
      </c>
      <c r="BY132" s="161">
        <v>0</v>
      </c>
      <c r="BZ132" s="161">
        <v>0</v>
      </c>
      <c r="CA132" s="161">
        <v>0</v>
      </c>
      <c r="CB132" s="161">
        <v>0</v>
      </c>
      <c r="CC132" s="161">
        <v>0</v>
      </c>
      <c r="CD132" s="161">
        <v>0</v>
      </c>
      <c r="CE132" s="163">
        <v>0</v>
      </c>
      <c r="CF132" s="1" cm="1">
        <f t="array" aca="1" ref="CF132" ca="1">MMULT($F131:$CE131,INDIRECT("Policy.New!"&amp;CF$3&amp;"4:"&amp;CF$3&amp;"81"))</f>
        <v>0</v>
      </c>
      <c r="CG132" s="1" cm="1">
        <f t="array" aca="1" ref="CG132" ca="1">MMULT($F131:$CE131,INDIRECT("Policy.New!"&amp;CG$3&amp;"4:"&amp;CG$3&amp;"81"))</f>
        <v>0</v>
      </c>
      <c r="CH132" s="1" cm="1">
        <f t="array" aca="1" ref="CH132" ca="1">MMULT($F131:$CE131,INDIRECT("Policy.New!"&amp;CH$3&amp;"4:"&amp;CH$3&amp;"81"))</f>
        <v>0</v>
      </c>
      <c r="CI132" s="1" cm="1">
        <f t="array" aca="1" ref="CI132" ca="1">MMULT($F131:$CE131,INDIRECT("Policy.New!"&amp;CI$3&amp;"4:"&amp;CI$3&amp;"81"))</f>
        <v>0</v>
      </c>
      <c r="CJ132" s="1" cm="1">
        <f t="array" aca="1" ref="CJ132" ca="1">MMULT($F131:$CE131,INDIRECT("Policy.New!"&amp;CJ$3&amp;"4:"&amp;CJ$3&amp;"81"))</f>
        <v>0</v>
      </c>
      <c r="CK132" s="1" cm="1">
        <f t="array" aca="1" ref="CK132" ca="1">MMULT($F131:$CE131,INDIRECT("Policy.New!"&amp;CK$3&amp;"4:"&amp;CK$3&amp;"81"))</f>
        <v>0</v>
      </c>
      <c r="CL132" s="1" cm="1">
        <f t="array" aca="1" ref="CL132" ca="1">MMULT($F131:$CE131,INDIRECT("Policy.New!"&amp;CL$3&amp;"4:"&amp;CL$3&amp;"81"))</f>
        <v>0</v>
      </c>
      <c r="CM132" s="1" cm="1">
        <f t="array" aca="1" ref="CM132" ca="1">MMULT($F131:$CE131,INDIRECT("Policy.New!"&amp;CM$3&amp;"4:"&amp;CM$3&amp;"81"))</f>
        <v>0</v>
      </c>
      <c r="CN132" s="1" cm="1">
        <f t="array" aca="1" ref="CN132" ca="1">MMULT($F131:$CE131,INDIRECT("Policy.New!"&amp;CN$3&amp;"4:"&amp;CN$3&amp;"81"))</f>
        <v>0</v>
      </c>
      <c r="CO132" s="1" cm="1">
        <f t="array" aca="1" ref="CO132" ca="1">MMULT($F131:$CE131,INDIRECT("Policy.New!"&amp;CO$3&amp;"4:"&amp;CO$3&amp;"81"))</f>
        <v>0</v>
      </c>
      <c r="CP132" s="1" cm="1">
        <f t="array" aca="1" ref="CP132" ca="1">MMULT($F131:$CE131,INDIRECT("Policy.New!"&amp;CP$3&amp;"4:"&amp;CP$3&amp;"81"))</f>
        <v>0</v>
      </c>
      <c r="CS132" s="1">
        <f t="shared" ca="1" si="114"/>
        <v>0</v>
      </c>
      <c r="CT132" s="1">
        <f t="shared" ca="1" si="118"/>
        <v>0</v>
      </c>
      <c r="CU132" s="1">
        <f t="shared" ca="1" si="115"/>
        <v>0</v>
      </c>
      <c r="CV132" s="1">
        <f t="shared" ca="1" si="119"/>
        <v>0</v>
      </c>
      <c r="CW132" s="1">
        <f t="shared" ca="1" si="116"/>
        <v>0</v>
      </c>
      <c r="CX132" s="1">
        <f t="shared" ca="1" si="117"/>
        <v>0</v>
      </c>
    </row>
    <row r="133" spans="2:102" x14ac:dyDescent="0.25">
      <c r="B133" s="152" t="str">
        <f t="shared" si="113"/>
        <v>eps_i</v>
      </c>
      <c r="C133" s="152" t="str">
        <f t="shared" si="112"/>
        <v>eps_i_15</v>
      </c>
      <c r="D133" s="12">
        <f t="shared" si="110"/>
        <v>133</v>
      </c>
      <c r="E133" s="12">
        <f t="shared" si="120"/>
        <v>15</v>
      </c>
      <c r="F133" s="1" cm="1">
        <f t="array" aca="1" ref="F133" ca="1">MMULT($F132:$CE132,INDIRECT("Policy.New!"&amp;F$3&amp;"4:"&amp;F$3&amp;"81"))</f>
        <v>0</v>
      </c>
      <c r="G133" s="1" cm="1">
        <f t="array" aca="1" ref="G133" ca="1">MMULT($F132:$CE132,INDIRECT("Policy.New!"&amp;G$3&amp;"4:"&amp;G$3&amp;"81"))</f>
        <v>0</v>
      </c>
      <c r="H133" s="1" cm="1">
        <f t="array" aca="1" ref="H133" ca="1">MMULT($F132:$CE132,INDIRECT("Policy.New!"&amp;H$3&amp;"4:"&amp;H$3&amp;"81"))</f>
        <v>0</v>
      </c>
      <c r="I133" s="1" cm="1">
        <f t="array" aca="1" ref="I133" ca="1">MMULT($F132:$CE132,INDIRECT("Policy.New!"&amp;I$3&amp;"4:"&amp;I$3&amp;"81"))</f>
        <v>0</v>
      </c>
      <c r="J133" s="1" cm="1">
        <f t="array" aca="1" ref="J133" ca="1">MMULT($F132:$CE132,INDIRECT("Policy.New!"&amp;J$3&amp;"4:"&amp;J$3&amp;"81"))</f>
        <v>0</v>
      </c>
      <c r="K133" s="1" cm="1">
        <f t="array" aca="1" ref="K133" ca="1">MMULT($F132:$CE132,INDIRECT("Policy.New!"&amp;K$3&amp;"4:"&amp;K$3&amp;"81"))</f>
        <v>0</v>
      </c>
      <c r="L133" s="1" cm="1">
        <f t="array" aca="1" ref="L133" ca="1">MMULT($F132:$CE132,INDIRECT("Policy.New!"&amp;L$3&amp;"4:"&amp;L$3&amp;"81"))</f>
        <v>0</v>
      </c>
      <c r="M133" s="1" cm="1">
        <f t="array" aca="1" ref="M133" ca="1">MMULT($F132:$CE132,INDIRECT("Policy.New!"&amp;M$3&amp;"4:"&amp;M$3&amp;"81"))</f>
        <v>0</v>
      </c>
      <c r="N133" s="1" cm="1">
        <f t="array" aca="1" ref="N133" ca="1">MMULT($F132:$CE132,INDIRECT("Policy.New!"&amp;N$3&amp;"4:"&amp;N$3&amp;"81"))</f>
        <v>0</v>
      </c>
      <c r="O133" s="1" cm="1">
        <f t="array" aca="1" ref="O133" ca="1">MMULT($F132:$CE132,INDIRECT("Policy.New!"&amp;O$3&amp;"4:"&amp;O$3&amp;"81"))</f>
        <v>0</v>
      </c>
      <c r="P133" s="1" cm="1">
        <f t="array" aca="1" ref="P133" ca="1">MMULT($F132:$CE132,INDIRECT("Policy.New!"&amp;P$3&amp;"4:"&amp;P$3&amp;"81"))</f>
        <v>0</v>
      </c>
      <c r="Q133" s="1" cm="1">
        <f t="array" aca="1" ref="Q133" ca="1">MMULT($F132:$CE132,INDIRECT("Policy.New!"&amp;Q$3&amp;"4:"&amp;Q$3&amp;"81"))</f>
        <v>0</v>
      </c>
      <c r="R133" s="1" cm="1">
        <f t="array" aca="1" ref="R133" ca="1">MMULT($F132:$CE132,INDIRECT("Policy.New!"&amp;R$3&amp;"4:"&amp;R$3&amp;"81"))</f>
        <v>0</v>
      </c>
      <c r="S133" s="1" cm="1">
        <f t="array" aca="1" ref="S133" ca="1">MMULT($F132:$CE132,INDIRECT("Policy.New!"&amp;S$3&amp;"4:"&amp;S$3&amp;"81"))</f>
        <v>0</v>
      </c>
      <c r="T133" s="1" cm="1">
        <f t="array" aca="1" ref="T133" ca="1">MMULT($F132:$CE132,INDIRECT("Policy.New!"&amp;T$3&amp;"4:"&amp;T$3&amp;"81"))</f>
        <v>0</v>
      </c>
      <c r="U133" s="1" cm="1">
        <f t="array" aca="1" ref="U133" ca="1">MMULT($F132:$CE132,INDIRECT("Policy.New!"&amp;U$3&amp;"4:"&amp;U$3&amp;"81"))</f>
        <v>0</v>
      </c>
      <c r="V133" s="1" cm="1">
        <f t="array" aca="1" ref="V133" ca="1">MMULT($F132:$CE132,INDIRECT("Policy.New!"&amp;V$3&amp;"4:"&amp;V$3&amp;"81"))</f>
        <v>0</v>
      </c>
      <c r="W133" s="5">
        <f t="shared" ca="1" si="121"/>
        <v>0</v>
      </c>
      <c r="X133" s="1">
        <f t="shared" ca="1" si="122"/>
        <v>0</v>
      </c>
      <c r="Y133" s="1">
        <f t="shared" ca="1" si="123"/>
        <v>0</v>
      </c>
      <c r="Z133" s="1">
        <f t="shared" ca="1" si="124"/>
        <v>0</v>
      </c>
      <c r="AA133" s="1">
        <f t="shared" ca="1" si="125"/>
        <v>0</v>
      </c>
      <c r="AB133" s="1">
        <f t="shared" ca="1" si="126"/>
        <v>0</v>
      </c>
      <c r="AC133" s="1">
        <f t="shared" ca="1" si="127"/>
        <v>0</v>
      </c>
      <c r="AD133" s="1">
        <f t="shared" ca="1" si="128"/>
        <v>0</v>
      </c>
      <c r="AE133" s="1">
        <f t="shared" ca="1" si="129"/>
        <v>0</v>
      </c>
      <c r="AF133" s="1">
        <f t="shared" ca="1" si="130"/>
        <v>0</v>
      </c>
      <c r="AG133" s="1">
        <f t="shared" ca="1" si="131"/>
        <v>0</v>
      </c>
      <c r="AH133" s="1">
        <f t="shared" ca="1" si="132"/>
        <v>0</v>
      </c>
      <c r="AI133" s="1">
        <f t="shared" ca="1" si="133"/>
        <v>0</v>
      </c>
      <c r="AJ133" s="1">
        <f t="shared" ca="1" si="134"/>
        <v>0</v>
      </c>
      <c r="AK133" s="1">
        <f t="shared" ca="1" si="135"/>
        <v>0</v>
      </c>
      <c r="AL133" s="1">
        <f t="shared" ca="1" si="136"/>
        <v>0</v>
      </c>
      <c r="AM133" s="1">
        <f t="shared" ca="1" si="137"/>
        <v>0</v>
      </c>
      <c r="AN133" s="1">
        <f t="shared" ca="1" si="138"/>
        <v>0</v>
      </c>
      <c r="AO133" s="1">
        <f t="shared" ca="1" si="139"/>
        <v>0</v>
      </c>
      <c r="AP133" s="1">
        <f t="shared" ca="1" si="140"/>
        <v>0</v>
      </c>
      <c r="AQ133" s="1">
        <f t="shared" ca="1" si="141"/>
        <v>0</v>
      </c>
      <c r="AR133" s="1">
        <f t="shared" ca="1" si="142"/>
        <v>0</v>
      </c>
      <c r="AS133" s="1">
        <f t="shared" ca="1" si="143"/>
        <v>0</v>
      </c>
      <c r="AT133" s="25">
        <f t="shared" ca="1" si="144"/>
        <v>0</v>
      </c>
      <c r="AU133" s="1" cm="1">
        <f t="array" aca="1" ref="AU133" ca="1">MMULT($F132:$CE132,INDIRECT("Policy.New!"&amp;AU$3&amp;"4:"&amp;AU$3&amp;"81"))</f>
        <v>0</v>
      </c>
      <c r="AV133" s="25" cm="1">
        <f t="array" aca="1" ref="AV133" ca="1">MMULT($F132:$CE132,INDIRECT("Policy.New!"&amp;AV$3&amp;"4:"&amp;AV$3&amp;"81"))</f>
        <v>0</v>
      </c>
      <c r="AW133" s="161">
        <v>0</v>
      </c>
      <c r="AX133" s="161">
        <v>0</v>
      </c>
      <c r="AY133" s="161">
        <v>0</v>
      </c>
      <c r="AZ133" s="161">
        <v>0</v>
      </c>
      <c r="BA133" s="161">
        <v>0</v>
      </c>
      <c r="BB133" s="161">
        <v>0</v>
      </c>
      <c r="BC133" s="161">
        <v>0</v>
      </c>
      <c r="BD133" s="161">
        <f>INDEX(IRF.New!$D$7:$CN$374,MATCH('IRF AUX'!$E133,IRF.New!$C$7:$C$37,0),MATCH('IRF AUX'!$B133,IRF.New!$D$5:$CN$5,0))</f>
        <v>0</v>
      </c>
      <c r="BE133" s="161">
        <v>0</v>
      </c>
      <c r="BF133" s="161">
        <v>0</v>
      </c>
      <c r="BG133" s="161">
        <v>0</v>
      </c>
      <c r="BH133" s="161">
        <v>0</v>
      </c>
      <c r="BI133" s="161">
        <v>0</v>
      </c>
      <c r="BJ133" s="161">
        <v>0</v>
      </c>
      <c r="BK133" s="161">
        <v>0</v>
      </c>
      <c r="BL133" s="161">
        <v>0</v>
      </c>
      <c r="BM133" s="161">
        <v>0</v>
      </c>
      <c r="BN133" s="161">
        <v>0</v>
      </c>
      <c r="BO133" s="161">
        <v>0</v>
      </c>
      <c r="BP133" s="161">
        <v>0</v>
      </c>
      <c r="BQ133" s="161">
        <v>0</v>
      </c>
      <c r="BR133" s="161">
        <v>0</v>
      </c>
      <c r="BS133" s="161">
        <v>0</v>
      </c>
      <c r="BT133" s="161">
        <v>0</v>
      </c>
      <c r="BU133" s="161">
        <v>0</v>
      </c>
      <c r="BV133" s="161">
        <v>0</v>
      </c>
      <c r="BW133" s="161">
        <v>0</v>
      </c>
      <c r="BX133" s="161">
        <v>0</v>
      </c>
      <c r="BY133" s="161">
        <v>0</v>
      </c>
      <c r="BZ133" s="161">
        <v>0</v>
      </c>
      <c r="CA133" s="161">
        <v>0</v>
      </c>
      <c r="CB133" s="161">
        <v>0</v>
      </c>
      <c r="CC133" s="161">
        <v>0</v>
      </c>
      <c r="CD133" s="161">
        <v>0</v>
      </c>
      <c r="CE133" s="163">
        <v>0</v>
      </c>
      <c r="CF133" s="1" cm="1">
        <f t="array" aca="1" ref="CF133" ca="1">MMULT($F132:$CE132,INDIRECT("Policy.New!"&amp;CF$3&amp;"4:"&amp;CF$3&amp;"81"))</f>
        <v>0</v>
      </c>
      <c r="CG133" s="1" cm="1">
        <f t="array" aca="1" ref="CG133" ca="1">MMULT($F132:$CE132,INDIRECT("Policy.New!"&amp;CG$3&amp;"4:"&amp;CG$3&amp;"81"))</f>
        <v>0</v>
      </c>
      <c r="CH133" s="1" cm="1">
        <f t="array" aca="1" ref="CH133" ca="1">MMULT($F132:$CE132,INDIRECT("Policy.New!"&amp;CH$3&amp;"4:"&amp;CH$3&amp;"81"))</f>
        <v>0</v>
      </c>
      <c r="CI133" s="1" cm="1">
        <f t="array" aca="1" ref="CI133" ca="1">MMULT($F132:$CE132,INDIRECT("Policy.New!"&amp;CI$3&amp;"4:"&amp;CI$3&amp;"81"))</f>
        <v>0</v>
      </c>
      <c r="CJ133" s="1" cm="1">
        <f t="array" aca="1" ref="CJ133" ca="1">MMULT($F132:$CE132,INDIRECT("Policy.New!"&amp;CJ$3&amp;"4:"&amp;CJ$3&amp;"81"))</f>
        <v>0</v>
      </c>
      <c r="CK133" s="1" cm="1">
        <f t="array" aca="1" ref="CK133" ca="1">MMULT($F132:$CE132,INDIRECT("Policy.New!"&amp;CK$3&amp;"4:"&amp;CK$3&amp;"81"))</f>
        <v>0</v>
      </c>
      <c r="CL133" s="1" cm="1">
        <f t="array" aca="1" ref="CL133" ca="1">MMULT($F132:$CE132,INDIRECT("Policy.New!"&amp;CL$3&amp;"4:"&amp;CL$3&amp;"81"))</f>
        <v>0</v>
      </c>
      <c r="CM133" s="1" cm="1">
        <f t="array" aca="1" ref="CM133" ca="1">MMULT($F132:$CE132,INDIRECT("Policy.New!"&amp;CM$3&amp;"4:"&amp;CM$3&amp;"81"))</f>
        <v>0</v>
      </c>
      <c r="CN133" s="1" cm="1">
        <f t="array" aca="1" ref="CN133" ca="1">MMULT($F132:$CE132,INDIRECT("Policy.New!"&amp;CN$3&amp;"4:"&amp;CN$3&amp;"81"))</f>
        <v>0</v>
      </c>
      <c r="CO133" s="1" cm="1">
        <f t="array" aca="1" ref="CO133" ca="1">MMULT($F132:$CE132,INDIRECT("Policy.New!"&amp;CO$3&amp;"4:"&amp;CO$3&amp;"81"))</f>
        <v>0</v>
      </c>
      <c r="CP133" s="1" cm="1">
        <f t="array" aca="1" ref="CP133" ca="1">MMULT($F132:$CE132,INDIRECT("Policy.New!"&amp;CP$3&amp;"4:"&amp;CP$3&amp;"81"))</f>
        <v>0</v>
      </c>
      <c r="CS133" s="1">
        <f t="shared" ca="1" si="114"/>
        <v>0</v>
      </c>
      <c r="CT133" s="1">
        <f t="shared" ca="1" si="118"/>
        <v>0</v>
      </c>
      <c r="CU133" s="1">
        <f t="shared" ca="1" si="115"/>
        <v>0</v>
      </c>
      <c r="CV133" s="1">
        <f t="shared" ca="1" si="119"/>
        <v>0</v>
      </c>
      <c r="CW133" s="1">
        <f t="shared" ca="1" si="116"/>
        <v>0</v>
      </c>
      <c r="CX133" s="1">
        <f t="shared" ca="1" si="117"/>
        <v>0</v>
      </c>
    </row>
    <row r="134" spans="2:102" x14ac:dyDescent="0.25">
      <c r="B134" s="153" t="str">
        <f t="shared" si="113"/>
        <v>eps_i</v>
      </c>
      <c r="C134" s="153" t="str">
        <f t="shared" si="112"/>
        <v>eps_i_16</v>
      </c>
      <c r="D134" s="13">
        <f t="shared" si="110"/>
        <v>134</v>
      </c>
      <c r="E134" s="13">
        <f t="shared" si="120"/>
        <v>16</v>
      </c>
      <c r="F134" s="14" cm="1">
        <f t="array" aca="1" ref="F134" ca="1">MMULT($F133:$CE133,INDIRECT("Policy.New!"&amp;F$3&amp;"4:"&amp;F$3&amp;"81"))</f>
        <v>0</v>
      </c>
      <c r="G134" s="14" cm="1">
        <f t="array" aca="1" ref="G134" ca="1">MMULT($F133:$CE133,INDIRECT("Policy.New!"&amp;G$3&amp;"4:"&amp;G$3&amp;"81"))</f>
        <v>0</v>
      </c>
      <c r="H134" s="14" cm="1">
        <f t="array" aca="1" ref="H134" ca="1">MMULT($F133:$CE133,INDIRECT("Policy.New!"&amp;H$3&amp;"4:"&amp;H$3&amp;"81"))</f>
        <v>0</v>
      </c>
      <c r="I134" s="14" cm="1">
        <f t="array" aca="1" ref="I134" ca="1">MMULT($F133:$CE133,INDIRECT("Policy.New!"&amp;I$3&amp;"4:"&amp;I$3&amp;"81"))</f>
        <v>0</v>
      </c>
      <c r="J134" s="14" cm="1">
        <f t="array" aca="1" ref="J134" ca="1">MMULT($F133:$CE133,INDIRECT("Policy.New!"&amp;J$3&amp;"4:"&amp;J$3&amp;"81"))</f>
        <v>0</v>
      </c>
      <c r="K134" s="14" cm="1">
        <f t="array" aca="1" ref="K134" ca="1">MMULT($F133:$CE133,INDIRECT("Policy.New!"&amp;K$3&amp;"4:"&amp;K$3&amp;"81"))</f>
        <v>0</v>
      </c>
      <c r="L134" s="14" cm="1">
        <f t="array" aca="1" ref="L134" ca="1">MMULT($F133:$CE133,INDIRECT("Policy.New!"&amp;L$3&amp;"4:"&amp;L$3&amp;"81"))</f>
        <v>0</v>
      </c>
      <c r="M134" s="14" cm="1">
        <f t="array" aca="1" ref="M134" ca="1">MMULT($F133:$CE133,INDIRECT("Policy.New!"&amp;M$3&amp;"4:"&amp;M$3&amp;"81"))</f>
        <v>0</v>
      </c>
      <c r="N134" s="14" cm="1">
        <f t="array" aca="1" ref="N134" ca="1">MMULT($F133:$CE133,INDIRECT("Policy.New!"&amp;N$3&amp;"4:"&amp;N$3&amp;"81"))</f>
        <v>0</v>
      </c>
      <c r="O134" s="14" cm="1">
        <f t="array" aca="1" ref="O134" ca="1">MMULT($F133:$CE133,INDIRECT("Policy.New!"&amp;O$3&amp;"4:"&amp;O$3&amp;"81"))</f>
        <v>0</v>
      </c>
      <c r="P134" s="14" cm="1">
        <f t="array" aca="1" ref="P134" ca="1">MMULT($F133:$CE133,INDIRECT("Policy.New!"&amp;P$3&amp;"4:"&amp;P$3&amp;"81"))</f>
        <v>0</v>
      </c>
      <c r="Q134" s="14" cm="1">
        <f t="array" aca="1" ref="Q134" ca="1">MMULT($F133:$CE133,INDIRECT("Policy.New!"&amp;Q$3&amp;"4:"&amp;Q$3&amp;"81"))</f>
        <v>0</v>
      </c>
      <c r="R134" s="14" cm="1">
        <f t="array" aca="1" ref="R134" ca="1">MMULT($F133:$CE133,INDIRECT("Policy.New!"&amp;R$3&amp;"4:"&amp;R$3&amp;"81"))</f>
        <v>0</v>
      </c>
      <c r="S134" s="14" cm="1">
        <f t="array" aca="1" ref="S134" ca="1">MMULT($F133:$CE133,INDIRECT("Policy.New!"&amp;S$3&amp;"4:"&amp;S$3&amp;"81"))</f>
        <v>0</v>
      </c>
      <c r="T134" s="14" cm="1">
        <f t="array" aca="1" ref="T134" ca="1">MMULT($F133:$CE133,INDIRECT("Policy.New!"&amp;T$3&amp;"4:"&amp;T$3&amp;"81"))</f>
        <v>0</v>
      </c>
      <c r="U134" s="14" cm="1">
        <f t="array" aca="1" ref="U134" ca="1">MMULT($F133:$CE133,INDIRECT("Policy.New!"&amp;U$3&amp;"4:"&amp;U$3&amp;"81"))</f>
        <v>0</v>
      </c>
      <c r="V134" s="14" cm="1">
        <f t="array" aca="1" ref="V134" ca="1">MMULT($F133:$CE133,INDIRECT("Policy.New!"&amp;V$3&amp;"4:"&amp;V$3&amp;"81"))</f>
        <v>0</v>
      </c>
      <c r="W134" s="15">
        <f t="shared" ca="1" si="121"/>
        <v>0</v>
      </c>
      <c r="X134" s="14">
        <f t="shared" ca="1" si="122"/>
        <v>0</v>
      </c>
      <c r="Y134" s="14">
        <f t="shared" ca="1" si="123"/>
        <v>0</v>
      </c>
      <c r="Z134" s="14">
        <f t="shared" ca="1" si="124"/>
        <v>0</v>
      </c>
      <c r="AA134" s="14">
        <f t="shared" ca="1" si="125"/>
        <v>0</v>
      </c>
      <c r="AB134" s="14">
        <f t="shared" ca="1" si="126"/>
        <v>0</v>
      </c>
      <c r="AC134" s="14">
        <f t="shared" ca="1" si="127"/>
        <v>0</v>
      </c>
      <c r="AD134" s="14">
        <f t="shared" ca="1" si="128"/>
        <v>0</v>
      </c>
      <c r="AE134" s="14">
        <f t="shared" ca="1" si="129"/>
        <v>0</v>
      </c>
      <c r="AF134" s="14">
        <f t="shared" ca="1" si="130"/>
        <v>0</v>
      </c>
      <c r="AG134" s="14">
        <f t="shared" ca="1" si="131"/>
        <v>0</v>
      </c>
      <c r="AH134" s="14">
        <f t="shared" ca="1" si="132"/>
        <v>0</v>
      </c>
      <c r="AI134" s="14">
        <f t="shared" ca="1" si="133"/>
        <v>0</v>
      </c>
      <c r="AJ134" s="14">
        <f t="shared" ca="1" si="134"/>
        <v>0</v>
      </c>
      <c r="AK134" s="14">
        <f t="shared" ca="1" si="135"/>
        <v>0</v>
      </c>
      <c r="AL134" s="14">
        <f t="shared" ca="1" si="136"/>
        <v>0</v>
      </c>
      <c r="AM134" s="14">
        <f t="shared" ca="1" si="137"/>
        <v>0</v>
      </c>
      <c r="AN134" s="14">
        <f t="shared" ca="1" si="138"/>
        <v>0</v>
      </c>
      <c r="AO134" s="14">
        <f t="shared" ca="1" si="139"/>
        <v>0</v>
      </c>
      <c r="AP134" s="14">
        <f t="shared" ca="1" si="140"/>
        <v>0</v>
      </c>
      <c r="AQ134" s="14">
        <f t="shared" ca="1" si="141"/>
        <v>0</v>
      </c>
      <c r="AR134" s="14">
        <f t="shared" ca="1" si="142"/>
        <v>0</v>
      </c>
      <c r="AS134" s="14">
        <f t="shared" ca="1" si="143"/>
        <v>0</v>
      </c>
      <c r="AT134" s="26">
        <f t="shared" ca="1" si="144"/>
        <v>0</v>
      </c>
      <c r="AU134" s="14" cm="1">
        <f t="array" aca="1" ref="AU134" ca="1">MMULT($F133:$CE133,INDIRECT("Policy.New!"&amp;AU$3&amp;"4:"&amp;AU$3&amp;"81"))</f>
        <v>0</v>
      </c>
      <c r="AV134" s="26" cm="1">
        <f t="array" aca="1" ref="AV134" ca="1">MMULT($F133:$CE133,INDIRECT("Policy.New!"&amp;AV$3&amp;"4:"&amp;AV$3&amp;"81"))</f>
        <v>0</v>
      </c>
      <c r="AW134" s="164">
        <v>0</v>
      </c>
      <c r="AX134" s="164">
        <v>0</v>
      </c>
      <c r="AY134" s="164">
        <v>0</v>
      </c>
      <c r="AZ134" s="164">
        <v>0</v>
      </c>
      <c r="BA134" s="164">
        <v>0</v>
      </c>
      <c r="BB134" s="164">
        <v>0</v>
      </c>
      <c r="BC134" s="164">
        <v>0</v>
      </c>
      <c r="BD134" s="164">
        <f>INDEX(IRF.New!$D$7:$CN$374,MATCH('IRF AUX'!$E134,IRF.New!$C$7:$C$37,0),MATCH('IRF AUX'!$B134,IRF.New!$D$5:$CN$5,0))</f>
        <v>0</v>
      </c>
      <c r="BE134" s="164">
        <v>0</v>
      </c>
      <c r="BF134" s="164">
        <v>0</v>
      </c>
      <c r="BG134" s="164">
        <v>0</v>
      </c>
      <c r="BH134" s="164">
        <v>0</v>
      </c>
      <c r="BI134" s="164">
        <v>0</v>
      </c>
      <c r="BJ134" s="164">
        <v>0</v>
      </c>
      <c r="BK134" s="164">
        <v>0</v>
      </c>
      <c r="BL134" s="164">
        <v>0</v>
      </c>
      <c r="BM134" s="164">
        <v>0</v>
      </c>
      <c r="BN134" s="164">
        <v>0</v>
      </c>
      <c r="BO134" s="164">
        <v>0</v>
      </c>
      <c r="BP134" s="164">
        <v>0</v>
      </c>
      <c r="BQ134" s="164">
        <v>0</v>
      </c>
      <c r="BR134" s="164">
        <v>0</v>
      </c>
      <c r="BS134" s="164">
        <v>0</v>
      </c>
      <c r="BT134" s="164">
        <v>0</v>
      </c>
      <c r="BU134" s="164">
        <v>0</v>
      </c>
      <c r="BV134" s="164">
        <v>0</v>
      </c>
      <c r="BW134" s="164">
        <v>0</v>
      </c>
      <c r="BX134" s="164">
        <v>0</v>
      </c>
      <c r="BY134" s="164">
        <v>0</v>
      </c>
      <c r="BZ134" s="164">
        <v>0</v>
      </c>
      <c r="CA134" s="164">
        <v>0</v>
      </c>
      <c r="CB134" s="164">
        <v>0</v>
      </c>
      <c r="CC134" s="164">
        <v>0</v>
      </c>
      <c r="CD134" s="164">
        <v>0</v>
      </c>
      <c r="CE134" s="165">
        <v>0</v>
      </c>
      <c r="CF134" s="14" cm="1">
        <f t="array" aca="1" ref="CF134" ca="1">MMULT($F133:$CE133,INDIRECT("Policy.New!"&amp;CF$3&amp;"4:"&amp;CF$3&amp;"81"))</f>
        <v>0</v>
      </c>
      <c r="CG134" s="14" cm="1">
        <f t="array" aca="1" ref="CG134" ca="1">MMULT($F133:$CE133,INDIRECT("Policy.New!"&amp;CG$3&amp;"4:"&amp;CG$3&amp;"81"))</f>
        <v>0</v>
      </c>
      <c r="CH134" s="14" cm="1">
        <f t="array" aca="1" ref="CH134" ca="1">MMULT($F133:$CE133,INDIRECT("Policy.New!"&amp;CH$3&amp;"4:"&amp;CH$3&amp;"81"))</f>
        <v>0</v>
      </c>
      <c r="CI134" s="14" cm="1">
        <f t="array" aca="1" ref="CI134" ca="1">MMULT($F133:$CE133,INDIRECT("Policy.New!"&amp;CI$3&amp;"4:"&amp;CI$3&amp;"81"))</f>
        <v>0</v>
      </c>
      <c r="CJ134" s="14" cm="1">
        <f t="array" aca="1" ref="CJ134" ca="1">MMULT($F133:$CE133,INDIRECT("Policy.New!"&amp;CJ$3&amp;"4:"&amp;CJ$3&amp;"81"))</f>
        <v>0</v>
      </c>
      <c r="CK134" s="14" cm="1">
        <f t="array" aca="1" ref="CK134" ca="1">MMULT($F133:$CE133,INDIRECT("Policy.New!"&amp;CK$3&amp;"4:"&amp;CK$3&amp;"81"))</f>
        <v>0</v>
      </c>
      <c r="CL134" s="14" cm="1">
        <f t="array" aca="1" ref="CL134" ca="1">MMULT($F133:$CE133,INDIRECT("Policy.New!"&amp;CL$3&amp;"4:"&amp;CL$3&amp;"81"))</f>
        <v>0</v>
      </c>
      <c r="CM134" s="14" cm="1">
        <f t="array" aca="1" ref="CM134" ca="1">MMULT($F133:$CE133,INDIRECT("Policy.New!"&amp;CM$3&amp;"4:"&amp;CM$3&amp;"81"))</f>
        <v>0</v>
      </c>
      <c r="CN134" s="14" cm="1">
        <f t="array" aca="1" ref="CN134" ca="1">MMULT($F133:$CE133,INDIRECT("Policy.New!"&amp;CN$3&amp;"4:"&amp;CN$3&amp;"81"))</f>
        <v>0</v>
      </c>
      <c r="CO134" s="14" cm="1">
        <f t="array" aca="1" ref="CO134" ca="1">MMULT($F133:$CE133,INDIRECT("Policy.New!"&amp;CO$3&amp;"4:"&amp;CO$3&amp;"81"))</f>
        <v>0</v>
      </c>
      <c r="CP134" s="14" cm="1">
        <f t="array" aca="1" ref="CP134" ca="1">MMULT($F133:$CE133,INDIRECT("Policy.New!"&amp;CP$3&amp;"4:"&amp;CP$3&amp;"81"))</f>
        <v>0</v>
      </c>
      <c r="CS134" s="14">
        <f t="shared" ca="1" si="114"/>
        <v>0</v>
      </c>
      <c r="CT134" s="14">
        <f t="shared" ca="1" si="118"/>
        <v>0</v>
      </c>
      <c r="CU134" s="14">
        <f t="shared" ca="1" si="115"/>
        <v>0</v>
      </c>
      <c r="CV134" s="14">
        <f t="shared" ca="1" si="119"/>
        <v>0</v>
      </c>
      <c r="CW134" s="14">
        <f t="shared" ca="1" si="116"/>
        <v>0</v>
      </c>
      <c r="CX134" s="14">
        <f t="shared" ca="1" si="117"/>
        <v>0</v>
      </c>
    </row>
    <row r="135" spans="2:102" x14ac:dyDescent="0.25">
      <c r="B135" s="151" t="str">
        <f t="shared" si="113"/>
        <v>eps_i</v>
      </c>
      <c r="C135" s="151" t="str">
        <f t="shared" si="112"/>
        <v>eps_i_17</v>
      </c>
      <c r="D135" s="9">
        <f t="shared" si="110"/>
        <v>135</v>
      </c>
      <c r="E135" s="9">
        <f t="shared" si="120"/>
        <v>17</v>
      </c>
      <c r="F135" s="10" cm="1">
        <f t="array" aca="1" ref="F135" ca="1">MMULT($F134:$CE134,INDIRECT("Policy.New!"&amp;F$3&amp;"4:"&amp;F$3&amp;"81"))</f>
        <v>0</v>
      </c>
      <c r="G135" s="10" cm="1">
        <f t="array" aca="1" ref="G135" ca="1">MMULT($F134:$CE134,INDIRECT("Policy.New!"&amp;G$3&amp;"4:"&amp;G$3&amp;"81"))</f>
        <v>0</v>
      </c>
      <c r="H135" s="10" cm="1">
        <f t="array" aca="1" ref="H135" ca="1">MMULT($F134:$CE134,INDIRECT("Policy.New!"&amp;H$3&amp;"4:"&amp;H$3&amp;"81"))</f>
        <v>0</v>
      </c>
      <c r="I135" s="10" cm="1">
        <f t="array" aca="1" ref="I135" ca="1">MMULT($F134:$CE134,INDIRECT("Policy.New!"&amp;I$3&amp;"4:"&amp;I$3&amp;"81"))</f>
        <v>0</v>
      </c>
      <c r="J135" s="10" cm="1">
        <f t="array" aca="1" ref="J135" ca="1">MMULT($F134:$CE134,INDIRECT("Policy.New!"&amp;J$3&amp;"4:"&amp;J$3&amp;"81"))</f>
        <v>0</v>
      </c>
      <c r="K135" s="10" cm="1">
        <f t="array" aca="1" ref="K135" ca="1">MMULT($F134:$CE134,INDIRECT("Policy.New!"&amp;K$3&amp;"4:"&amp;K$3&amp;"81"))</f>
        <v>0</v>
      </c>
      <c r="L135" s="10" cm="1">
        <f t="array" aca="1" ref="L135" ca="1">MMULT($F134:$CE134,INDIRECT("Policy.New!"&amp;L$3&amp;"4:"&amp;L$3&amp;"81"))</f>
        <v>0</v>
      </c>
      <c r="M135" s="10" cm="1">
        <f t="array" aca="1" ref="M135" ca="1">MMULT($F134:$CE134,INDIRECT("Policy.New!"&amp;M$3&amp;"4:"&amp;M$3&amp;"81"))</f>
        <v>0</v>
      </c>
      <c r="N135" s="10" cm="1">
        <f t="array" aca="1" ref="N135" ca="1">MMULT($F134:$CE134,INDIRECT("Policy.New!"&amp;N$3&amp;"4:"&amp;N$3&amp;"81"))</f>
        <v>0</v>
      </c>
      <c r="O135" s="10" cm="1">
        <f t="array" aca="1" ref="O135" ca="1">MMULT($F134:$CE134,INDIRECT("Policy.New!"&amp;O$3&amp;"4:"&amp;O$3&amp;"81"))</f>
        <v>0</v>
      </c>
      <c r="P135" s="10" cm="1">
        <f t="array" aca="1" ref="P135" ca="1">MMULT($F134:$CE134,INDIRECT("Policy.New!"&amp;P$3&amp;"4:"&amp;P$3&amp;"81"))</f>
        <v>0</v>
      </c>
      <c r="Q135" s="10" cm="1">
        <f t="array" aca="1" ref="Q135" ca="1">MMULT($F134:$CE134,INDIRECT("Policy.New!"&amp;Q$3&amp;"4:"&amp;Q$3&amp;"81"))</f>
        <v>0</v>
      </c>
      <c r="R135" s="10" cm="1">
        <f t="array" aca="1" ref="R135" ca="1">MMULT($F134:$CE134,INDIRECT("Policy.New!"&amp;R$3&amp;"4:"&amp;R$3&amp;"81"))</f>
        <v>0</v>
      </c>
      <c r="S135" s="10" cm="1">
        <f t="array" aca="1" ref="S135" ca="1">MMULT($F134:$CE134,INDIRECT("Policy.New!"&amp;S$3&amp;"4:"&amp;S$3&amp;"81"))</f>
        <v>0</v>
      </c>
      <c r="T135" s="10" cm="1">
        <f t="array" aca="1" ref="T135" ca="1">MMULT($F134:$CE134,INDIRECT("Policy.New!"&amp;T$3&amp;"4:"&amp;T$3&amp;"81"))</f>
        <v>0</v>
      </c>
      <c r="U135" s="10" cm="1">
        <f t="array" aca="1" ref="U135" ca="1">MMULT($F134:$CE134,INDIRECT("Policy.New!"&amp;U$3&amp;"4:"&amp;U$3&amp;"81"))</f>
        <v>0</v>
      </c>
      <c r="V135" s="10" cm="1">
        <f t="array" aca="1" ref="V135" ca="1">MMULT($F134:$CE134,INDIRECT("Policy.New!"&amp;V$3&amp;"4:"&amp;V$3&amp;"81"))</f>
        <v>0</v>
      </c>
      <c r="W135" s="11">
        <f t="shared" ca="1" si="121"/>
        <v>0</v>
      </c>
      <c r="X135" s="10">
        <f t="shared" ca="1" si="122"/>
        <v>0</v>
      </c>
      <c r="Y135" s="10">
        <f t="shared" ca="1" si="123"/>
        <v>0</v>
      </c>
      <c r="Z135" s="10">
        <f t="shared" ca="1" si="124"/>
        <v>0</v>
      </c>
      <c r="AA135" s="10">
        <f t="shared" ca="1" si="125"/>
        <v>0</v>
      </c>
      <c r="AB135" s="10">
        <f t="shared" ca="1" si="126"/>
        <v>0</v>
      </c>
      <c r="AC135" s="10">
        <f t="shared" ca="1" si="127"/>
        <v>0</v>
      </c>
      <c r="AD135" s="10">
        <f t="shared" ca="1" si="128"/>
        <v>0</v>
      </c>
      <c r="AE135" s="10">
        <f t="shared" ca="1" si="129"/>
        <v>0</v>
      </c>
      <c r="AF135" s="10">
        <f t="shared" ca="1" si="130"/>
        <v>0</v>
      </c>
      <c r="AG135" s="10">
        <f t="shared" ca="1" si="131"/>
        <v>0</v>
      </c>
      <c r="AH135" s="10">
        <f t="shared" ca="1" si="132"/>
        <v>0</v>
      </c>
      <c r="AI135" s="10">
        <f t="shared" ca="1" si="133"/>
        <v>0</v>
      </c>
      <c r="AJ135" s="10">
        <f t="shared" ca="1" si="134"/>
        <v>0</v>
      </c>
      <c r="AK135" s="10">
        <f t="shared" ca="1" si="135"/>
        <v>0</v>
      </c>
      <c r="AL135" s="10">
        <f t="shared" ca="1" si="136"/>
        <v>0</v>
      </c>
      <c r="AM135" s="10">
        <f t="shared" ca="1" si="137"/>
        <v>0</v>
      </c>
      <c r="AN135" s="10">
        <f t="shared" ca="1" si="138"/>
        <v>0</v>
      </c>
      <c r="AO135" s="10">
        <f t="shared" ca="1" si="139"/>
        <v>0</v>
      </c>
      <c r="AP135" s="10">
        <f t="shared" ca="1" si="140"/>
        <v>0</v>
      </c>
      <c r="AQ135" s="10">
        <f t="shared" ca="1" si="141"/>
        <v>0</v>
      </c>
      <c r="AR135" s="10">
        <f t="shared" ca="1" si="142"/>
        <v>0</v>
      </c>
      <c r="AS135" s="10">
        <f t="shared" ca="1" si="143"/>
        <v>0</v>
      </c>
      <c r="AT135" s="24">
        <f t="shared" ca="1" si="144"/>
        <v>0</v>
      </c>
      <c r="AU135" s="10" cm="1">
        <f t="array" aca="1" ref="AU135" ca="1">MMULT($F134:$CE134,INDIRECT("Policy.New!"&amp;AU$3&amp;"4:"&amp;AU$3&amp;"81"))</f>
        <v>0</v>
      </c>
      <c r="AV135" s="24" cm="1">
        <f t="array" aca="1" ref="AV135" ca="1">MMULT($F134:$CE134,INDIRECT("Policy.New!"&amp;AV$3&amp;"4:"&amp;AV$3&amp;"81"))</f>
        <v>0</v>
      </c>
      <c r="AW135" s="160">
        <v>0</v>
      </c>
      <c r="AX135" s="160">
        <v>0</v>
      </c>
      <c r="AY135" s="160">
        <v>0</v>
      </c>
      <c r="AZ135" s="160">
        <v>0</v>
      </c>
      <c r="BA135" s="160">
        <v>0</v>
      </c>
      <c r="BB135" s="160">
        <v>0</v>
      </c>
      <c r="BC135" s="160">
        <v>0</v>
      </c>
      <c r="BD135" s="160">
        <f>INDEX(IRF.New!$D$7:$CN$374,MATCH('IRF AUX'!$E135,IRF.New!$C$7:$C$37,0),MATCH('IRF AUX'!$B135,IRF.New!$D$5:$CN$5,0))</f>
        <v>0</v>
      </c>
      <c r="BE135" s="160">
        <v>0</v>
      </c>
      <c r="BF135" s="160">
        <v>0</v>
      </c>
      <c r="BG135" s="160">
        <v>0</v>
      </c>
      <c r="BH135" s="160">
        <v>0</v>
      </c>
      <c r="BI135" s="160">
        <v>0</v>
      </c>
      <c r="BJ135" s="160">
        <v>0</v>
      </c>
      <c r="BK135" s="160">
        <v>0</v>
      </c>
      <c r="BL135" s="160">
        <v>0</v>
      </c>
      <c r="BM135" s="160">
        <v>0</v>
      </c>
      <c r="BN135" s="160">
        <v>0</v>
      </c>
      <c r="BO135" s="160">
        <v>0</v>
      </c>
      <c r="BP135" s="160">
        <v>0</v>
      </c>
      <c r="BQ135" s="160">
        <v>0</v>
      </c>
      <c r="BR135" s="160">
        <v>0</v>
      </c>
      <c r="BS135" s="160">
        <v>0</v>
      </c>
      <c r="BT135" s="160">
        <v>0</v>
      </c>
      <c r="BU135" s="160">
        <v>0</v>
      </c>
      <c r="BV135" s="160">
        <v>0</v>
      </c>
      <c r="BW135" s="160">
        <v>0</v>
      </c>
      <c r="BX135" s="160">
        <v>0</v>
      </c>
      <c r="BY135" s="160">
        <v>0</v>
      </c>
      <c r="BZ135" s="160">
        <v>0</v>
      </c>
      <c r="CA135" s="160">
        <v>0</v>
      </c>
      <c r="CB135" s="160">
        <v>0</v>
      </c>
      <c r="CC135" s="160">
        <v>0</v>
      </c>
      <c r="CD135" s="160">
        <v>0</v>
      </c>
      <c r="CE135" s="162">
        <v>0</v>
      </c>
      <c r="CF135" s="10" cm="1">
        <f t="array" aca="1" ref="CF135" ca="1">MMULT($F134:$CE134,INDIRECT("Policy.New!"&amp;CF$3&amp;"4:"&amp;CF$3&amp;"81"))</f>
        <v>0</v>
      </c>
      <c r="CG135" s="10" cm="1">
        <f t="array" aca="1" ref="CG135" ca="1">MMULT($F134:$CE134,INDIRECT("Policy.New!"&amp;CG$3&amp;"4:"&amp;CG$3&amp;"81"))</f>
        <v>0</v>
      </c>
      <c r="CH135" s="10" cm="1">
        <f t="array" aca="1" ref="CH135" ca="1">MMULT($F134:$CE134,INDIRECT("Policy.New!"&amp;CH$3&amp;"4:"&amp;CH$3&amp;"81"))</f>
        <v>0</v>
      </c>
      <c r="CI135" s="10" cm="1">
        <f t="array" aca="1" ref="CI135" ca="1">MMULT($F134:$CE134,INDIRECT("Policy.New!"&amp;CI$3&amp;"4:"&amp;CI$3&amp;"81"))</f>
        <v>0</v>
      </c>
      <c r="CJ135" s="10" cm="1">
        <f t="array" aca="1" ref="CJ135" ca="1">MMULT($F134:$CE134,INDIRECT("Policy.New!"&amp;CJ$3&amp;"4:"&amp;CJ$3&amp;"81"))</f>
        <v>0</v>
      </c>
      <c r="CK135" s="10" cm="1">
        <f t="array" aca="1" ref="CK135" ca="1">MMULT($F134:$CE134,INDIRECT("Policy.New!"&amp;CK$3&amp;"4:"&amp;CK$3&amp;"81"))</f>
        <v>0</v>
      </c>
      <c r="CL135" s="10" cm="1">
        <f t="array" aca="1" ref="CL135" ca="1">MMULT($F134:$CE134,INDIRECT("Policy.New!"&amp;CL$3&amp;"4:"&amp;CL$3&amp;"81"))</f>
        <v>0</v>
      </c>
      <c r="CM135" s="10" cm="1">
        <f t="array" aca="1" ref="CM135" ca="1">MMULT($F134:$CE134,INDIRECT("Policy.New!"&amp;CM$3&amp;"4:"&amp;CM$3&amp;"81"))</f>
        <v>0</v>
      </c>
      <c r="CN135" s="10" cm="1">
        <f t="array" aca="1" ref="CN135" ca="1">MMULT($F134:$CE134,INDIRECT("Policy.New!"&amp;CN$3&amp;"4:"&amp;CN$3&amp;"81"))</f>
        <v>0</v>
      </c>
      <c r="CO135" s="10" cm="1">
        <f t="array" aca="1" ref="CO135" ca="1">MMULT($F134:$CE134,INDIRECT("Policy.New!"&amp;CO$3&amp;"4:"&amp;CO$3&amp;"81"))</f>
        <v>0</v>
      </c>
      <c r="CP135" s="10" cm="1">
        <f t="array" aca="1" ref="CP135" ca="1">MMULT($F134:$CE134,INDIRECT("Policy.New!"&amp;CP$3&amp;"4:"&amp;CP$3&amp;"81"))</f>
        <v>0</v>
      </c>
      <c r="CS135" s="10">
        <f t="shared" ca="1" si="114"/>
        <v>0</v>
      </c>
      <c r="CT135" s="10">
        <f t="shared" ca="1" si="118"/>
        <v>0</v>
      </c>
      <c r="CU135" s="10">
        <f t="shared" ca="1" si="115"/>
        <v>0</v>
      </c>
      <c r="CV135" s="10">
        <f t="shared" ca="1" si="119"/>
        <v>0</v>
      </c>
      <c r="CW135" s="10">
        <f t="shared" ca="1" si="116"/>
        <v>0</v>
      </c>
      <c r="CX135" s="10">
        <f t="shared" ca="1" si="117"/>
        <v>0</v>
      </c>
    </row>
    <row r="136" spans="2:102" x14ac:dyDescent="0.25">
      <c r="B136" s="152" t="str">
        <f t="shared" si="113"/>
        <v>eps_i</v>
      </c>
      <c r="C136" s="152" t="str">
        <f t="shared" si="112"/>
        <v>eps_i_18</v>
      </c>
      <c r="D136" s="12">
        <f t="shared" si="110"/>
        <v>136</v>
      </c>
      <c r="E136" s="12">
        <f t="shared" si="120"/>
        <v>18</v>
      </c>
      <c r="F136" s="1" cm="1">
        <f t="array" aca="1" ref="F136" ca="1">MMULT($F135:$CE135,INDIRECT("Policy.New!"&amp;F$3&amp;"4:"&amp;F$3&amp;"81"))</f>
        <v>0</v>
      </c>
      <c r="G136" s="1" cm="1">
        <f t="array" aca="1" ref="G136" ca="1">MMULT($F135:$CE135,INDIRECT("Policy.New!"&amp;G$3&amp;"4:"&amp;G$3&amp;"81"))</f>
        <v>0</v>
      </c>
      <c r="H136" s="1" cm="1">
        <f t="array" aca="1" ref="H136" ca="1">MMULT($F135:$CE135,INDIRECT("Policy.New!"&amp;H$3&amp;"4:"&amp;H$3&amp;"81"))</f>
        <v>0</v>
      </c>
      <c r="I136" s="1" cm="1">
        <f t="array" aca="1" ref="I136" ca="1">MMULT($F135:$CE135,INDIRECT("Policy.New!"&amp;I$3&amp;"4:"&amp;I$3&amp;"81"))</f>
        <v>0</v>
      </c>
      <c r="J136" s="1" cm="1">
        <f t="array" aca="1" ref="J136" ca="1">MMULT($F135:$CE135,INDIRECT("Policy.New!"&amp;J$3&amp;"4:"&amp;J$3&amp;"81"))</f>
        <v>0</v>
      </c>
      <c r="K136" s="1" cm="1">
        <f t="array" aca="1" ref="K136" ca="1">MMULT($F135:$CE135,INDIRECT("Policy.New!"&amp;K$3&amp;"4:"&amp;K$3&amp;"81"))</f>
        <v>0</v>
      </c>
      <c r="L136" s="1" cm="1">
        <f t="array" aca="1" ref="L136" ca="1">MMULT($F135:$CE135,INDIRECT("Policy.New!"&amp;L$3&amp;"4:"&amp;L$3&amp;"81"))</f>
        <v>0</v>
      </c>
      <c r="M136" s="1" cm="1">
        <f t="array" aca="1" ref="M136" ca="1">MMULT($F135:$CE135,INDIRECT("Policy.New!"&amp;M$3&amp;"4:"&amp;M$3&amp;"81"))</f>
        <v>0</v>
      </c>
      <c r="N136" s="1" cm="1">
        <f t="array" aca="1" ref="N136" ca="1">MMULT($F135:$CE135,INDIRECT("Policy.New!"&amp;N$3&amp;"4:"&amp;N$3&amp;"81"))</f>
        <v>0</v>
      </c>
      <c r="O136" s="1" cm="1">
        <f t="array" aca="1" ref="O136" ca="1">MMULT($F135:$CE135,INDIRECT("Policy.New!"&amp;O$3&amp;"4:"&amp;O$3&amp;"81"))</f>
        <v>0</v>
      </c>
      <c r="P136" s="1" cm="1">
        <f t="array" aca="1" ref="P136" ca="1">MMULT($F135:$CE135,INDIRECT("Policy.New!"&amp;P$3&amp;"4:"&amp;P$3&amp;"81"))</f>
        <v>0</v>
      </c>
      <c r="Q136" s="1" cm="1">
        <f t="array" aca="1" ref="Q136" ca="1">MMULT($F135:$CE135,INDIRECT("Policy.New!"&amp;Q$3&amp;"4:"&amp;Q$3&amp;"81"))</f>
        <v>0</v>
      </c>
      <c r="R136" s="1" cm="1">
        <f t="array" aca="1" ref="R136" ca="1">MMULT($F135:$CE135,INDIRECT("Policy.New!"&amp;R$3&amp;"4:"&amp;R$3&amp;"81"))</f>
        <v>0</v>
      </c>
      <c r="S136" s="1" cm="1">
        <f t="array" aca="1" ref="S136" ca="1">MMULT($F135:$CE135,INDIRECT("Policy.New!"&amp;S$3&amp;"4:"&amp;S$3&amp;"81"))</f>
        <v>0</v>
      </c>
      <c r="T136" s="1" cm="1">
        <f t="array" aca="1" ref="T136" ca="1">MMULT($F135:$CE135,INDIRECT("Policy.New!"&amp;T$3&amp;"4:"&amp;T$3&amp;"81"))</f>
        <v>0</v>
      </c>
      <c r="U136" s="1" cm="1">
        <f t="array" aca="1" ref="U136" ca="1">MMULT($F135:$CE135,INDIRECT("Policy.New!"&amp;U$3&amp;"4:"&amp;U$3&amp;"81"))</f>
        <v>0</v>
      </c>
      <c r="V136" s="1" cm="1">
        <f t="array" aca="1" ref="V136" ca="1">MMULT($F135:$CE135,INDIRECT("Policy.New!"&amp;V$3&amp;"4:"&amp;V$3&amp;"81"))</f>
        <v>0</v>
      </c>
      <c r="W136" s="5">
        <f t="shared" ca="1" si="121"/>
        <v>0</v>
      </c>
      <c r="X136" s="1">
        <f t="shared" ca="1" si="122"/>
        <v>0</v>
      </c>
      <c r="Y136" s="1">
        <f t="shared" ca="1" si="123"/>
        <v>0</v>
      </c>
      <c r="Z136" s="1">
        <f t="shared" ca="1" si="124"/>
        <v>0</v>
      </c>
      <c r="AA136" s="1">
        <f t="shared" ca="1" si="125"/>
        <v>0</v>
      </c>
      <c r="AB136" s="1">
        <f t="shared" ca="1" si="126"/>
        <v>0</v>
      </c>
      <c r="AC136" s="1">
        <f t="shared" ca="1" si="127"/>
        <v>0</v>
      </c>
      <c r="AD136" s="1">
        <f t="shared" ca="1" si="128"/>
        <v>0</v>
      </c>
      <c r="AE136" s="1">
        <f t="shared" ca="1" si="129"/>
        <v>0</v>
      </c>
      <c r="AF136" s="1">
        <f t="shared" ca="1" si="130"/>
        <v>0</v>
      </c>
      <c r="AG136" s="1">
        <f t="shared" ca="1" si="131"/>
        <v>0</v>
      </c>
      <c r="AH136" s="1">
        <f t="shared" ca="1" si="132"/>
        <v>0</v>
      </c>
      <c r="AI136" s="1">
        <f t="shared" ca="1" si="133"/>
        <v>0</v>
      </c>
      <c r="AJ136" s="1">
        <f t="shared" ca="1" si="134"/>
        <v>0</v>
      </c>
      <c r="AK136" s="1">
        <f t="shared" ca="1" si="135"/>
        <v>0</v>
      </c>
      <c r="AL136" s="1">
        <f t="shared" ca="1" si="136"/>
        <v>0</v>
      </c>
      <c r="AM136" s="1">
        <f t="shared" ca="1" si="137"/>
        <v>0</v>
      </c>
      <c r="AN136" s="1">
        <f t="shared" ca="1" si="138"/>
        <v>0</v>
      </c>
      <c r="AO136" s="1">
        <f t="shared" ca="1" si="139"/>
        <v>0</v>
      </c>
      <c r="AP136" s="1">
        <f t="shared" ca="1" si="140"/>
        <v>0</v>
      </c>
      <c r="AQ136" s="1">
        <f t="shared" ca="1" si="141"/>
        <v>0</v>
      </c>
      <c r="AR136" s="1">
        <f t="shared" ca="1" si="142"/>
        <v>0</v>
      </c>
      <c r="AS136" s="1">
        <f t="shared" ca="1" si="143"/>
        <v>0</v>
      </c>
      <c r="AT136" s="25">
        <f t="shared" ca="1" si="144"/>
        <v>0</v>
      </c>
      <c r="AU136" s="1" cm="1">
        <f t="array" aca="1" ref="AU136" ca="1">MMULT($F135:$CE135,INDIRECT("Policy.New!"&amp;AU$3&amp;"4:"&amp;AU$3&amp;"81"))</f>
        <v>0</v>
      </c>
      <c r="AV136" s="25" cm="1">
        <f t="array" aca="1" ref="AV136" ca="1">MMULT($F135:$CE135,INDIRECT("Policy.New!"&amp;AV$3&amp;"4:"&amp;AV$3&amp;"81"))</f>
        <v>0</v>
      </c>
      <c r="AW136" s="161">
        <v>0</v>
      </c>
      <c r="AX136" s="161">
        <v>0</v>
      </c>
      <c r="AY136" s="161">
        <v>0</v>
      </c>
      <c r="AZ136" s="161">
        <v>0</v>
      </c>
      <c r="BA136" s="161">
        <v>0</v>
      </c>
      <c r="BB136" s="161">
        <v>0</v>
      </c>
      <c r="BC136" s="161">
        <v>0</v>
      </c>
      <c r="BD136" s="161">
        <f>INDEX(IRF.New!$D$7:$CN$374,MATCH('IRF AUX'!$E136,IRF.New!$C$7:$C$37,0),MATCH('IRF AUX'!$B136,IRF.New!$D$5:$CN$5,0))</f>
        <v>0</v>
      </c>
      <c r="BE136" s="161">
        <v>0</v>
      </c>
      <c r="BF136" s="161">
        <v>0</v>
      </c>
      <c r="BG136" s="161">
        <v>0</v>
      </c>
      <c r="BH136" s="161">
        <v>0</v>
      </c>
      <c r="BI136" s="161">
        <v>0</v>
      </c>
      <c r="BJ136" s="161">
        <v>0</v>
      </c>
      <c r="BK136" s="161">
        <v>0</v>
      </c>
      <c r="BL136" s="161">
        <v>0</v>
      </c>
      <c r="BM136" s="161">
        <v>0</v>
      </c>
      <c r="BN136" s="161">
        <v>0</v>
      </c>
      <c r="BO136" s="161">
        <v>0</v>
      </c>
      <c r="BP136" s="161">
        <v>0</v>
      </c>
      <c r="BQ136" s="161">
        <v>0</v>
      </c>
      <c r="BR136" s="161">
        <v>0</v>
      </c>
      <c r="BS136" s="161">
        <v>0</v>
      </c>
      <c r="BT136" s="161">
        <v>0</v>
      </c>
      <c r="BU136" s="161">
        <v>0</v>
      </c>
      <c r="BV136" s="161">
        <v>0</v>
      </c>
      <c r="BW136" s="161">
        <v>0</v>
      </c>
      <c r="BX136" s="161">
        <v>0</v>
      </c>
      <c r="BY136" s="161">
        <v>0</v>
      </c>
      <c r="BZ136" s="161">
        <v>0</v>
      </c>
      <c r="CA136" s="161">
        <v>0</v>
      </c>
      <c r="CB136" s="161">
        <v>0</v>
      </c>
      <c r="CC136" s="161">
        <v>0</v>
      </c>
      <c r="CD136" s="161">
        <v>0</v>
      </c>
      <c r="CE136" s="163">
        <v>0</v>
      </c>
      <c r="CF136" s="1" cm="1">
        <f t="array" aca="1" ref="CF136" ca="1">MMULT($F135:$CE135,INDIRECT("Policy.New!"&amp;CF$3&amp;"4:"&amp;CF$3&amp;"81"))</f>
        <v>0</v>
      </c>
      <c r="CG136" s="1" cm="1">
        <f t="array" aca="1" ref="CG136" ca="1">MMULT($F135:$CE135,INDIRECT("Policy.New!"&amp;CG$3&amp;"4:"&amp;CG$3&amp;"81"))</f>
        <v>0</v>
      </c>
      <c r="CH136" s="1" cm="1">
        <f t="array" aca="1" ref="CH136" ca="1">MMULT($F135:$CE135,INDIRECT("Policy.New!"&amp;CH$3&amp;"4:"&amp;CH$3&amp;"81"))</f>
        <v>0</v>
      </c>
      <c r="CI136" s="1" cm="1">
        <f t="array" aca="1" ref="CI136" ca="1">MMULT($F135:$CE135,INDIRECT("Policy.New!"&amp;CI$3&amp;"4:"&amp;CI$3&amp;"81"))</f>
        <v>0</v>
      </c>
      <c r="CJ136" s="1" cm="1">
        <f t="array" aca="1" ref="CJ136" ca="1">MMULT($F135:$CE135,INDIRECT("Policy.New!"&amp;CJ$3&amp;"4:"&amp;CJ$3&amp;"81"))</f>
        <v>0</v>
      </c>
      <c r="CK136" s="1" cm="1">
        <f t="array" aca="1" ref="CK136" ca="1">MMULT($F135:$CE135,INDIRECT("Policy.New!"&amp;CK$3&amp;"4:"&amp;CK$3&amp;"81"))</f>
        <v>0</v>
      </c>
      <c r="CL136" s="1" cm="1">
        <f t="array" aca="1" ref="CL136" ca="1">MMULT($F135:$CE135,INDIRECT("Policy.New!"&amp;CL$3&amp;"4:"&amp;CL$3&amp;"81"))</f>
        <v>0</v>
      </c>
      <c r="CM136" s="1" cm="1">
        <f t="array" aca="1" ref="CM136" ca="1">MMULT($F135:$CE135,INDIRECT("Policy.New!"&amp;CM$3&amp;"4:"&amp;CM$3&amp;"81"))</f>
        <v>0</v>
      </c>
      <c r="CN136" s="1" cm="1">
        <f t="array" aca="1" ref="CN136" ca="1">MMULT($F135:$CE135,INDIRECT("Policy.New!"&amp;CN$3&amp;"4:"&amp;CN$3&amp;"81"))</f>
        <v>0</v>
      </c>
      <c r="CO136" s="1" cm="1">
        <f t="array" aca="1" ref="CO136" ca="1">MMULT($F135:$CE135,INDIRECT("Policy.New!"&amp;CO$3&amp;"4:"&amp;CO$3&amp;"81"))</f>
        <v>0</v>
      </c>
      <c r="CP136" s="1" cm="1">
        <f t="array" aca="1" ref="CP136" ca="1">MMULT($F135:$CE135,INDIRECT("Policy.New!"&amp;CP$3&amp;"4:"&amp;CP$3&amp;"81"))</f>
        <v>0</v>
      </c>
      <c r="CS136" s="1">
        <f t="shared" ca="1" si="114"/>
        <v>0</v>
      </c>
      <c r="CT136" s="1">
        <f t="shared" ca="1" si="118"/>
        <v>0</v>
      </c>
      <c r="CU136" s="1">
        <f t="shared" ca="1" si="115"/>
        <v>0</v>
      </c>
      <c r="CV136" s="1">
        <f t="shared" ca="1" si="119"/>
        <v>0</v>
      </c>
      <c r="CW136" s="1">
        <f t="shared" ca="1" si="116"/>
        <v>0</v>
      </c>
      <c r="CX136" s="1">
        <f t="shared" ca="1" si="117"/>
        <v>0</v>
      </c>
    </row>
    <row r="137" spans="2:102" x14ac:dyDescent="0.25">
      <c r="B137" s="152" t="str">
        <f t="shared" si="113"/>
        <v>eps_i</v>
      </c>
      <c r="C137" s="152" t="str">
        <f t="shared" si="112"/>
        <v>eps_i_19</v>
      </c>
      <c r="D137" s="12">
        <f t="shared" si="110"/>
        <v>137</v>
      </c>
      <c r="E137" s="12">
        <f t="shared" si="120"/>
        <v>19</v>
      </c>
      <c r="F137" s="1" cm="1">
        <f t="array" aca="1" ref="F137" ca="1">MMULT($F136:$CE136,INDIRECT("Policy.New!"&amp;F$3&amp;"4:"&amp;F$3&amp;"81"))</f>
        <v>0</v>
      </c>
      <c r="G137" s="1" cm="1">
        <f t="array" aca="1" ref="G137" ca="1">MMULT($F136:$CE136,INDIRECT("Policy.New!"&amp;G$3&amp;"4:"&amp;G$3&amp;"81"))</f>
        <v>0</v>
      </c>
      <c r="H137" s="1" cm="1">
        <f t="array" aca="1" ref="H137" ca="1">MMULT($F136:$CE136,INDIRECT("Policy.New!"&amp;H$3&amp;"4:"&amp;H$3&amp;"81"))</f>
        <v>0</v>
      </c>
      <c r="I137" s="1" cm="1">
        <f t="array" aca="1" ref="I137" ca="1">MMULT($F136:$CE136,INDIRECT("Policy.New!"&amp;I$3&amp;"4:"&amp;I$3&amp;"81"))</f>
        <v>0</v>
      </c>
      <c r="J137" s="1" cm="1">
        <f t="array" aca="1" ref="J137" ca="1">MMULT($F136:$CE136,INDIRECT("Policy.New!"&amp;J$3&amp;"4:"&amp;J$3&amp;"81"))</f>
        <v>0</v>
      </c>
      <c r="K137" s="1" cm="1">
        <f t="array" aca="1" ref="K137" ca="1">MMULT($F136:$CE136,INDIRECT("Policy.New!"&amp;K$3&amp;"4:"&amp;K$3&amp;"81"))</f>
        <v>0</v>
      </c>
      <c r="L137" s="1" cm="1">
        <f t="array" aca="1" ref="L137" ca="1">MMULT($F136:$CE136,INDIRECT("Policy.New!"&amp;L$3&amp;"4:"&amp;L$3&amp;"81"))</f>
        <v>0</v>
      </c>
      <c r="M137" s="1" cm="1">
        <f t="array" aca="1" ref="M137" ca="1">MMULT($F136:$CE136,INDIRECT("Policy.New!"&amp;M$3&amp;"4:"&amp;M$3&amp;"81"))</f>
        <v>0</v>
      </c>
      <c r="N137" s="1" cm="1">
        <f t="array" aca="1" ref="N137" ca="1">MMULT($F136:$CE136,INDIRECT("Policy.New!"&amp;N$3&amp;"4:"&amp;N$3&amp;"81"))</f>
        <v>0</v>
      </c>
      <c r="O137" s="1" cm="1">
        <f t="array" aca="1" ref="O137" ca="1">MMULT($F136:$CE136,INDIRECT("Policy.New!"&amp;O$3&amp;"4:"&amp;O$3&amp;"81"))</f>
        <v>0</v>
      </c>
      <c r="P137" s="1" cm="1">
        <f t="array" aca="1" ref="P137" ca="1">MMULT($F136:$CE136,INDIRECT("Policy.New!"&amp;P$3&amp;"4:"&amp;P$3&amp;"81"))</f>
        <v>0</v>
      </c>
      <c r="Q137" s="1" cm="1">
        <f t="array" aca="1" ref="Q137" ca="1">MMULT($F136:$CE136,INDIRECT("Policy.New!"&amp;Q$3&amp;"4:"&amp;Q$3&amp;"81"))</f>
        <v>0</v>
      </c>
      <c r="R137" s="1" cm="1">
        <f t="array" aca="1" ref="R137" ca="1">MMULT($F136:$CE136,INDIRECT("Policy.New!"&amp;R$3&amp;"4:"&amp;R$3&amp;"81"))</f>
        <v>0</v>
      </c>
      <c r="S137" s="1" cm="1">
        <f t="array" aca="1" ref="S137" ca="1">MMULT($F136:$CE136,INDIRECT("Policy.New!"&amp;S$3&amp;"4:"&amp;S$3&amp;"81"))</f>
        <v>0</v>
      </c>
      <c r="T137" s="1" cm="1">
        <f t="array" aca="1" ref="T137" ca="1">MMULT($F136:$CE136,INDIRECT("Policy.New!"&amp;T$3&amp;"4:"&amp;T$3&amp;"81"))</f>
        <v>0</v>
      </c>
      <c r="U137" s="1" cm="1">
        <f t="array" aca="1" ref="U137" ca="1">MMULT($F136:$CE136,INDIRECT("Policy.New!"&amp;U$3&amp;"4:"&amp;U$3&amp;"81"))</f>
        <v>0</v>
      </c>
      <c r="V137" s="1" cm="1">
        <f t="array" aca="1" ref="V137" ca="1">MMULT($F136:$CE136,INDIRECT("Policy.New!"&amp;V$3&amp;"4:"&amp;V$3&amp;"81"))</f>
        <v>0</v>
      </c>
      <c r="W137" s="5">
        <f t="shared" ca="1" si="121"/>
        <v>0</v>
      </c>
      <c r="X137" s="1">
        <f t="shared" ca="1" si="122"/>
        <v>0</v>
      </c>
      <c r="Y137" s="1">
        <f t="shared" ca="1" si="123"/>
        <v>0</v>
      </c>
      <c r="Z137" s="1">
        <f t="shared" ca="1" si="124"/>
        <v>0</v>
      </c>
      <c r="AA137" s="1">
        <f t="shared" ca="1" si="125"/>
        <v>0</v>
      </c>
      <c r="AB137" s="1">
        <f t="shared" ca="1" si="126"/>
        <v>0</v>
      </c>
      <c r="AC137" s="1">
        <f t="shared" ca="1" si="127"/>
        <v>0</v>
      </c>
      <c r="AD137" s="1">
        <f t="shared" ca="1" si="128"/>
        <v>0</v>
      </c>
      <c r="AE137" s="1">
        <f t="shared" ca="1" si="129"/>
        <v>0</v>
      </c>
      <c r="AF137" s="1">
        <f t="shared" ca="1" si="130"/>
        <v>0</v>
      </c>
      <c r="AG137" s="1">
        <f t="shared" ca="1" si="131"/>
        <v>0</v>
      </c>
      <c r="AH137" s="1">
        <f t="shared" ca="1" si="132"/>
        <v>0</v>
      </c>
      <c r="AI137" s="1">
        <f t="shared" ca="1" si="133"/>
        <v>0</v>
      </c>
      <c r="AJ137" s="1">
        <f t="shared" ca="1" si="134"/>
        <v>0</v>
      </c>
      <c r="AK137" s="1">
        <f t="shared" ca="1" si="135"/>
        <v>0</v>
      </c>
      <c r="AL137" s="1">
        <f t="shared" ca="1" si="136"/>
        <v>0</v>
      </c>
      <c r="AM137" s="1">
        <f t="shared" ca="1" si="137"/>
        <v>0</v>
      </c>
      <c r="AN137" s="1">
        <f t="shared" ca="1" si="138"/>
        <v>0</v>
      </c>
      <c r="AO137" s="1">
        <f t="shared" ca="1" si="139"/>
        <v>0</v>
      </c>
      <c r="AP137" s="1">
        <f t="shared" ca="1" si="140"/>
        <v>0</v>
      </c>
      <c r="AQ137" s="1">
        <f t="shared" ca="1" si="141"/>
        <v>0</v>
      </c>
      <c r="AR137" s="1">
        <f t="shared" ca="1" si="142"/>
        <v>0</v>
      </c>
      <c r="AS137" s="1">
        <f t="shared" ca="1" si="143"/>
        <v>0</v>
      </c>
      <c r="AT137" s="25">
        <f t="shared" ca="1" si="144"/>
        <v>0</v>
      </c>
      <c r="AU137" s="1" cm="1">
        <f t="array" aca="1" ref="AU137" ca="1">MMULT($F136:$CE136,INDIRECT("Policy.New!"&amp;AU$3&amp;"4:"&amp;AU$3&amp;"81"))</f>
        <v>0</v>
      </c>
      <c r="AV137" s="25" cm="1">
        <f t="array" aca="1" ref="AV137" ca="1">MMULT($F136:$CE136,INDIRECT("Policy.New!"&amp;AV$3&amp;"4:"&amp;AV$3&amp;"81"))</f>
        <v>0</v>
      </c>
      <c r="AW137" s="161">
        <v>0</v>
      </c>
      <c r="AX137" s="161">
        <v>0</v>
      </c>
      <c r="AY137" s="161">
        <v>0</v>
      </c>
      <c r="AZ137" s="161">
        <v>0</v>
      </c>
      <c r="BA137" s="161">
        <v>0</v>
      </c>
      <c r="BB137" s="161">
        <v>0</v>
      </c>
      <c r="BC137" s="161">
        <v>0</v>
      </c>
      <c r="BD137" s="161">
        <f>INDEX(IRF.New!$D$7:$CN$374,MATCH('IRF AUX'!$E137,IRF.New!$C$7:$C$37,0),MATCH('IRF AUX'!$B137,IRF.New!$D$5:$CN$5,0))</f>
        <v>0</v>
      </c>
      <c r="BE137" s="161">
        <v>0</v>
      </c>
      <c r="BF137" s="161">
        <v>0</v>
      </c>
      <c r="BG137" s="161">
        <v>0</v>
      </c>
      <c r="BH137" s="161">
        <v>0</v>
      </c>
      <c r="BI137" s="161">
        <v>0</v>
      </c>
      <c r="BJ137" s="161">
        <v>0</v>
      </c>
      <c r="BK137" s="161">
        <v>0</v>
      </c>
      <c r="BL137" s="161">
        <v>0</v>
      </c>
      <c r="BM137" s="161">
        <v>0</v>
      </c>
      <c r="BN137" s="161">
        <v>0</v>
      </c>
      <c r="BO137" s="161">
        <v>0</v>
      </c>
      <c r="BP137" s="161">
        <v>0</v>
      </c>
      <c r="BQ137" s="161">
        <v>0</v>
      </c>
      <c r="BR137" s="161">
        <v>0</v>
      </c>
      <c r="BS137" s="161">
        <v>0</v>
      </c>
      <c r="BT137" s="161">
        <v>0</v>
      </c>
      <c r="BU137" s="161">
        <v>0</v>
      </c>
      <c r="BV137" s="161">
        <v>0</v>
      </c>
      <c r="BW137" s="161">
        <v>0</v>
      </c>
      <c r="BX137" s="161">
        <v>0</v>
      </c>
      <c r="BY137" s="161">
        <v>0</v>
      </c>
      <c r="BZ137" s="161">
        <v>0</v>
      </c>
      <c r="CA137" s="161">
        <v>0</v>
      </c>
      <c r="CB137" s="161">
        <v>0</v>
      </c>
      <c r="CC137" s="161">
        <v>0</v>
      </c>
      <c r="CD137" s="161">
        <v>0</v>
      </c>
      <c r="CE137" s="163">
        <v>0</v>
      </c>
      <c r="CF137" s="1" cm="1">
        <f t="array" aca="1" ref="CF137" ca="1">MMULT($F136:$CE136,INDIRECT("Policy.New!"&amp;CF$3&amp;"4:"&amp;CF$3&amp;"81"))</f>
        <v>0</v>
      </c>
      <c r="CG137" s="1" cm="1">
        <f t="array" aca="1" ref="CG137" ca="1">MMULT($F136:$CE136,INDIRECT("Policy.New!"&amp;CG$3&amp;"4:"&amp;CG$3&amp;"81"))</f>
        <v>0</v>
      </c>
      <c r="CH137" s="1" cm="1">
        <f t="array" aca="1" ref="CH137" ca="1">MMULT($F136:$CE136,INDIRECT("Policy.New!"&amp;CH$3&amp;"4:"&amp;CH$3&amp;"81"))</f>
        <v>0</v>
      </c>
      <c r="CI137" s="1" cm="1">
        <f t="array" aca="1" ref="CI137" ca="1">MMULT($F136:$CE136,INDIRECT("Policy.New!"&amp;CI$3&amp;"4:"&amp;CI$3&amp;"81"))</f>
        <v>0</v>
      </c>
      <c r="CJ137" s="1" cm="1">
        <f t="array" aca="1" ref="CJ137" ca="1">MMULT($F136:$CE136,INDIRECT("Policy.New!"&amp;CJ$3&amp;"4:"&amp;CJ$3&amp;"81"))</f>
        <v>0</v>
      </c>
      <c r="CK137" s="1" cm="1">
        <f t="array" aca="1" ref="CK137" ca="1">MMULT($F136:$CE136,INDIRECT("Policy.New!"&amp;CK$3&amp;"4:"&amp;CK$3&amp;"81"))</f>
        <v>0</v>
      </c>
      <c r="CL137" s="1" cm="1">
        <f t="array" aca="1" ref="CL137" ca="1">MMULT($F136:$CE136,INDIRECT("Policy.New!"&amp;CL$3&amp;"4:"&amp;CL$3&amp;"81"))</f>
        <v>0</v>
      </c>
      <c r="CM137" s="1" cm="1">
        <f t="array" aca="1" ref="CM137" ca="1">MMULT($F136:$CE136,INDIRECT("Policy.New!"&amp;CM$3&amp;"4:"&amp;CM$3&amp;"81"))</f>
        <v>0</v>
      </c>
      <c r="CN137" s="1" cm="1">
        <f t="array" aca="1" ref="CN137" ca="1">MMULT($F136:$CE136,INDIRECT("Policy.New!"&amp;CN$3&amp;"4:"&amp;CN$3&amp;"81"))</f>
        <v>0</v>
      </c>
      <c r="CO137" s="1" cm="1">
        <f t="array" aca="1" ref="CO137" ca="1">MMULT($F136:$CE136,INDIRECT("Policy.New!"&amp;CO$3&amp;"4:"&amp;CO$3&amp;"81"))</f>
        <v>0</v>
      </c>
      <c r="CP137" s="1" cm="1">
        <f t="array" aca="1" ref="CP137" ca="1">MMULT($F136:$CE136,INDIRECT("Policy.New!"&amp;CP$3&amp;"4:"&amp;CP$3&amp;"81"))</f>
        <v>0</v>
      </c>
      <c r="CS137" s="1">
        <f t="shared" ca="1" si="114"/>
        <v>0</v>
      </c>
      <c r="CT137" s="1">
        <f t="shared" ca="1" si="118"/>
        <v>0</v>
      </c>
      <c r="CU137" s="1">
        <f t="shared" ca="1" si="115"/>
        <v>0</v>
      </c>
      <c r="CV137" s="1">
        <f t="shared" ca="1" si="119"/>
        <v>0</v>
      </c>
      <c r="CW137" s="1">
        <f t="shared" ca="1" si="116"/>
        <v>0</v>
      </c>
      <c r="CX137" s="1">
        <f t="shared" ca="1" si="117"/>
        <v>0</v>
      </c>
    </row>
    <row r="138" spans="2:102" x14ac:dyDescent="0.25">
      <c r="B138" s="153" t="str">
        <f t="shared" si="113"/>
        <v>eps_i</v>
      </c>
      <c r="C138" s="153" t="str">
        <f t="shared" si="112"/>
        <v>eps_i_20</v>
      </c>
      <c r="D138" s="13">
        <f t="shared" si="110"/>
        <v>138</v>
      </c>
      <c r="E138" s="13">
        <f t="shared" si="120"/>
        <v>20</v>
      </c>
      <c r="F138" s="14" cm="1">
        <f t="array" aca="1" ref="F138" ca="1">MMULT($F137:$CE137,INDIRECT("Policy.New!"&amp;F$3&amp;"4:"&amp;F$3&amp;"81"))</f>
        <v>0</v>
      </c>
      <c r="G138" s="14" cm="1">
        <f t="array" aca="1" ref="G138" ca="1">MMULT($F137:$CE137,INDIRECT("Policy.New!"&amp;G$3&amp;"4:"&amp;G$3&amp;"81"))</f>
        <v>0</v>
      </c>
      <c r="H138" s="14" cm="1">
        <f t="array" aca="1" ref="H138" ca="1">MMULT($F137:$CE137,INDIRECT("Policy.New!"&amp;H$3&amp;"4:"&amp;H$3&amp;"81"))</f>
        <v>0</v>
      </c>
      <c r="I138" s="14" cm="1">
        <f t="array" aca="1" ref="I138" ca="1">MMULT($F137:$CE137,INDIRECT("Policy.New!"&amp;I$3&amp;"4:"&amp;I$3&amp;"81"))</f>
        <v>0</v>
      </c>
      <c r="J138" s="14" cm="1">
        <f t="array" aca="1" ref="J138" ca="1">MMULT($F137:$CE137,INDIRECT("Policy.New!"&amp;J$3&amp;"4:"&amp;J$3&amp;"81"))</f>
        <v>0</v>
      </c>
      <c r="K138" s="14" cm="1">
        <f t="array" aca="1" ref="K138" ca="1">MMULT($F137:$CE137,INDIRECT("Policy.New!"&amp;K$3&amp;"4:"&amp;K$3&amp;"81"))</f>
        <v>0</v>
      </c>
      <c r="L138" s="14" cm="1">
        <f t="array" aca="1" ref="L138" ca="1">MMULT($F137:$CE137,INDIRECT("Policy.New!"&amp;L$3&amp;"4:"&amp;L$3&amp;"81"))</f>
        <v>0</v>
      </c>
      <c r="M138" s="14" cm="1">
        <f t="array" aca="1" ref="M138" ca="1">MMULT($F137:$CE137,INDIRECT("Policy.New!"&amp;M$3&amp;"4:"&amp;M$3&amp;"81"))</f>
        <v>0</v>
      </c>
      <c r="N138" s="14" cm="1">
        <f t="array" aca="1" ref="N138" ca="1">MMULT($F137:$CE137,INDIRECT("Policy.New!"&amp;N$3&amp;"4:"&amp;N$3&amp;"81"))</f>
        <v>0</v>
      </c>
      <c r="O138" s="14" cm="1">
        <f t="array" aca="1" ref="O138" ca="1">MMULT($F137:$CE137,INDIRECT("Policy.New!"&amp;O$3&amp;"4:"&amp;O$3&amp;"81"))</f>
        <v>0</v>
      </c>
      <c r="P138" s="14" cm="1">
        <f t="array" aca="1" ref="P138" ca="1">MMULT($F137:$CE137,INDIRECT("Policy.New!"&amp;P$3&amp;"4:"&amp;P$3&amp;"81"))</f>
        <v>0</v>
      </c>
      <c r="Q138" s="14" cm="1">
        <f t="array" aca="1" ref="Q138" ca="1">MMULT($F137:$CE137,INDIRECT("Policy.New!"&amp;Q$3&amp;"4:"&amp;Q$3&amp;"81"))</f>
        <v>0</v>
      </c>
      <c r="R138" s="14" cm="1">
        <f t="array" aca="1" ref="R138" ca="1">MMULT($F137:$CE137,INDIRECT("Policy.New!"&amp;R$3&amp;"4:"&amp;R$3&amp;"81"))</f>
        <v>0</v>
      </c>
      <c r="S138" s="14" cm="1">
        <f t="array" aca="1" ref="S138" ca="1">MMULT($F137:$CE137,INDIRECT("Policy.New!"&amp;S$3&amp;"4:"&amp;S$3&amp;"81"))</f>
        <v>0</v>
      </c>
      <c r="T138" s="14" cm="1">
        <f t="array" aca="1" ref="T138" ca="1">MMULT($F137:$CE137,INDIRECT("Policy.New!"&amp;T$3&amp;"4:"&amp;T$3&amp;"81"))</f>
        <v>0</v>
      </c>
      <c r="U138" s="14" cm="1">
        <f t="array" aca="1" ref="U138" ca="1">MMULT($F137:$CE137,INDIRECT("Policy.New!"&amp;U$3&amp;"4:"&amp;U$3&amp;"81"))</f>
        <v>0</v>
      </c>
      <c r="V138" s="14" cm="1">
        <f t="array" aca="1" ref="V138" ca="1">MMULT($F137:$CE137,INDIRECT("Policy.New!"&amp;V$3&amp;"4:"&amp;V$3&amp;"81"))</f>
        <v>0</v>
      </c>
      <c r="W138" s="15">
        <f t="shared" ca="1" si="121"/>
        <v>0</v>
      </c>
      <c r="X138" s="14">
        <f t="shared" ca="1" si="122"/>
        <v>0</v>
      </c>
      <c r="Y138" s="14">
        <f t="shared" ca="1" si="123"/>
        <v>0</v>
      </c>
      <c r="Z138" s="14">
        <f t="shared" ca="1" si="124"/>
        <v>0</v>
      </c>
      <c r="AA138" s="14">
        <f t="shared" ca="1" si="125"/>
        <v>0</v>
      </c>
      <c r="AB138" s="14">
        <f t="shared" ca="1" si="126"/>
        <v>0</v>
      </c>
      <c r="AC138" s="14">
        <f t="shared" ca="1" si="127"/>
        <v>0</v>
      </c>
      <c r="AD138" s="14">
        <f t="shared" ca="1" si="128"/>
        <v>0</v>
      </c>
      <c r="AE138" s="14">
        <f t="shared" ca="1" si="129"/>
        <v>0</v>
      </c>
      <c r="AF138" s="14">
        <f t="shared" ca="1" si="130"/>
        <v>0</v>
      </c>
      <c r="AG138" s="14">
        <f t="shared" ca="1" si="131"/>
        <v>0</v>
      </c>
      <c r="AH138" s="14">
        <f t="shared" ca="1" si="132"/>
        <v>0</v>
      </c>
      <c r="AI138" s="14">
        <f t="shared" ca="1" si="133"/>
        <v>0</v>
      </c>
      <c r="AJ138" s="14">
        <f t="shared" ca="1" si="134"/>
        <v>0</v>
      </c>
      <c r="AK138" s="14">
        <f t="shared" ca="1" si="135"/>
        <v>0</v>
      </c>
      <c r="AL138" s="14">
        <f t="shared" ca="1" si="136"/>
        <v>0</v>
      </c>
      <c r="AM138" s="14">
        <f t="shared" ca="1" si="137"/>
        <v>0</v>
      </c>
      <c r="AN138" s="14">
        <f t="shared" ca="1" si="138"/>
        <v>0</v>
      </c>
      <c r="AO138" s="14">
        <f t="shared" ca="1" si="139"/>
        <v>0</v>
      </c>
      <c r="AP138" s="14">
        <f t="shared" ca="1" si="140"/>
        <v>0</v>
      </c>
      <c r="AQ138" s="14">
        <f t="shared" ca="1" si="141"/>
        <v>0</v>
      </c>
      <c r="AR138" s="14">
        <f t="shared" ca="1" si="142"/>
        <v>0</v>
      </c>
      <c r="AS138" s="14">
        <f t="shared" ca="1" si="143"/>
        <v>0</v>
      </c>
      <c r="AT138" s="26">
        <f t="shared" ca="1" si="144"/>
        <v>0</v>
      </c>
      <c r="AU138" s="14" cm="1">
        <f t="array" aca="1" ref="AU138" ca="1">MMULT($F137:$CE137,INDIRECT("Policy.New!"&amp;AU$3&amp;"4:"&amp;AU$3&amp;"81"))</f>
        <v>0</v>
      </c>
      <c r="AV138" s="26" cm="1">
        <f t="array" aca="1" ref="AV138" ca="1">MMULT($F137:$CE137,INDIRECT("Policy.New!"&amp;AV$3&amp;"4:"&amp;AV$3&amp;"81"))</f>
        <v>0</v>
      </c>
      <c r="AW138" s="164">
        <v>0</v>
      </c>
      <c r="AX138" s="164">
        <v>0</v>
      </c>
      <c r="AY138" s="164">
        <v>0</v>
      </c>
      <c r="AZ138" s="164">
        <v>0</v>
      </c>
      <c r="BA138" s="164">
        <v>0</v>
      </c>
      <c r="BB138" s="164">
        <v>0</v>
      </c>
      <c r="BC138" s="164">
        <v>0</v>
      </c>
      <c r="BD138" s="164">
        <f>INDEX(IRF.New!$D$7:$CN$374,MATCH('IRF AUX'!$E138,IRF.New!$C$7:$C$37,0),MATCH('IRF AUX'!$B138,IRF.New!$D$5:$CN$5,0))</f>
        <v>0</v>
      </c>
      <c r="BE138" s="164">
        <v>0</v>
      </c>
      <c r="BF138" s="164">
        <v>0</v>
      </c>
      <c r="BG138" s="164">
        <v>0</v>
      </c>
      <c r="BH138" s="164">
        <v>0</v>
      </c>
      <c r="BI138" s="164">
        <v>0</v>
      </c>
      <c r="BJ138" s="164">
        <v>0</v>
      </c>
      <c r="BK138" s="164">
        <v>0</v>
      </c>
      <c r="BL138" s="164">
        <v>0</v>
      </c>
      <c r="BM138" s="164">
        <v>0</v>
      </c>
      <c r="BN138" s="164">
        <v>0</v>
      </c>
      <c r="BO138" s="164">
        <v>0</v>
      </c>
      <c r="BP138" s="164">
        <v>0</v>
      </c>
      <c r="BQ138" s="164">
        <v>0</v>
      </c>
      <c r="BR138" s="164">
        <v>0</v>
      </c>
      <c r="BS138" s="164">
        <v>0</v>
      </c>
      <c r="BT138" s="164">
        <v>0</v>
      </c>
      <c r="BU138" s="164">
        <v>0</v>
      </c>
      <c r="BV138" s="164">
        <v>0</v>
      </c>
      <c r="BW138" s="164">
        <v>0</v>
      </c>
      <c r="BX138" s="164">
        <v>0</v>
      </c>
      <c r="BY138" s="164">
        <v>0</v>
      </c>
      <c r="BZ138" s="164">
        <v>0</v>
      </c>
      <c r="CA138" s="164">
        <v>0</v>
      </c>
      <c r="CB138" s="164">
        <v>0</v>
      </c>
      <c r="CC138" s="164">
        <v>0</v>
      </c>
      <c r="CD138" s="164">
        <v>0</v>
      </c>
      <c r="CE138" s="165">
        <v>0</v>
      </c>
      <c r="CF138" s="14" cm="1">
        <f t="array" aca="1" ref="CF138" ca="1">MMULT($F137:$CE137,INDIRECT("Policy.New!"&amp;CF$3&amp;"4:"&amp;CF$3&amp;"81"))</f>
        <v>0</v>
      </c>
      <c r="CG138" s="14" cm="1">
        <f t="array" aca="1" ref="CG138" ca="1">MMULT($F137:$CE137,INDIRECT("Policy.New!"&amp;CG$3&amp;"4:"&amp;CG$3&amp;"81"))</f>
        <v>0</v>
      </c>
      <c r="CH138" s="14" cm="1">
        <f t="array" aca="1" ref="CH138" ca="1">MMULT($F137:$CE137,INDIRECT("Policy.New!"&amp;CH$3&amp;"4:"&amp;CH$3&amp;"81"))</f>
        <v>0</v>
      </c>
      <c r="CI138" s="14" cm="1">
        <f t="array" aca="1" ref="CI138" ca="1">MMULT($F137:$CE137,INDIRECT("Policy.New!"&amp;CI$3&amp;"4:"&amp;CI$3&amp;"81"))</f>
        <v>0</v>
      </c>
      <c r="CJ138" s="14" cm="1">
        <f t="array" aca="1" ref="CJ138" ca="1">MMULT($F137:$CE137,INDIRECT("Policy.New!"&amp;CJ$3&amp;"4:"&amp;CJ$3&amp;"81"))</f>
        <v>0</v>
      </c>
      <c r="CK138" s="14" cm="1">
        <f t="array" aca="1" ref="CK138" ca="1">MMULT($F137:$CE137,INDIRECT("Policy.New!"&amp;CK$3&amp;"4:"&amp;CK$3&amp;"81"))</f>
        <v>0</v>
      </c>
      <c r="CL138" s="14" cm="1">
        <f t="array" aca="1" ref="CL138" ca="1">MMULT($F137:$CE137,INDIRECT("Policy.New!"&amp;CL$3&amp;"4:"&amp;CL$3&amp;"81"))</f>
        <v>0</v>
      </c>
      <c r="CM138" s="14" cm="1">
        <f t="array" aca="1" ref="CM138" ca="1">MMULT($F137:$CE137,INDIRECT("Policy.New!"&amp;CM$3&amp;"4:"&amp;CM$3&amp;"81"))</f>
        <v>0</v>
      </c>
      <c r="CN138" s="14" cm="1">
        <f t="array" aca="1" ref="CN138" ca="1">MMULT($F137:$CE137,INDIRECT("Policy.New!"&amp;CN$3&amp;"4:"&amp;CN$3&amp;"81"))</f>
        <v>0</v>
      </c>
      <c r="CO138" s="14" cm="1">
        <f t="array" aca="1" ref="CO138" ca="1">MMULT($F137:$CE137,INDIRECT("Policy.New!"&amp;CO$3&amp;"4:"&amp;CO$3&amp;"81"))</f>
        <v>0</v>
      </c>
      <c r="CP138" s="14" cm="1">
        <f t="array" aca="1" ref="CP138" ca="1">MMULT($F137:$CE137,INDIRECT("Policy.New!"&amp;CP$3&amp;"4:"&amp;CP$3&amp;"81"))</f>
        <v>0</v>
      </c>
      <c r="CS138" s="14">
        <f t="shared" ca="1" si="114"/>
        <v>0</v>
      </c>
      <c r="CT138" s="14">
        <f t="shared" ca="1" si="118"/>
        <v>0</v>
      </c>
      <c r="CU138" s="14">
        <f t="shared" ca="1" si="115"/>
        <v>0</v>
      </c>
      <c r="CV138" s="14">
        <f t="shared" ca="1" si="119"/>
        <v>0</v>
      </c>
      <c r="CW138" s="14">
        <f t="shared" ca="1" si="116"/>
        <v>0</v>
      </c>
      <c r="CX138" s="14">
        <f t="shared" ca="1" si="117"/>
        <v>0</v>
      </c>
    </row>
    <row r="139" spans="2:102" x14ac:dyDescent="0.25">
      <c r="B139" s="151" t="str">
        <f t="shared" si="113"/>
        <v>eps_i</v>
      </c>
      <c r="C139" s="151" t="str">
        <f t="shared" si="112"/>
        <v>eps_i_21</v>
      </c>
      <c r="D139" s="9">
        <f t="shared" si="110"/>
        <v>139</v>
      </c>
      <c r="E139" s="9">
        <f t="shared" si="120"/>
        <v>21</v>
      </c>
      <c r="F139" s="10" cm="1">
        <f t="array" aca="1" ref="F139" ca="1">MMULT($F138:$CE138,INDIRECT("Policy.New!"&amp;F$3&amp;"4:"&amp;F$3&amp;"81"))</f>
        <v>0</v>
      </c>
      <c r="G139" s="10" cm="1">
        <f t="array" aca="1" ref="G139" ca="1">MMULT($F138:$CE138,INDIRECT("Policy.New!"&amp;G$3&amp;"4:"&amp;G$3&amp;"81"))</f>
        <v>0</v>
      </c>
      <c r="H139" s="10" cm="1">
        <f t="array" aca="1" ref="H139" ca="1">MMULT($F138:$CE138,INDIRECT("Policy.New!"&amp;H$3&amp;"4:"&amp;H$3&amp;"81"))</f>
        <v>0</v>
      </c>
      <c r="I139" s="10" cm="1">
        <f t="array" aca="1" ref="I139" ca="1">MMULT($F138:$CE138,INDIRECT("Policy.New!"&amp;I$3&amp;"4:"&amp;I$3&amp;"81"))</f>
        <v>0</v>
      </c>
      <c r="J139" s="10" cm="1">
        <f t="array" aca="1" ref="J139" ca="1">MMULT($F138:$CE138,INDIRECT("Policy.New!"&amp;J$3&amp;"4:"&amp;J$3&amp;"81"))</f>
        <v>0</v>
      </c>
      <c r="K139" s="10" cm="1">
        <f t="array" aca="1" ref="K139" ca="1">MMULT($F138:$CE138,INDIRECT("Policy.New!"&amp;K$3&amp;"4:"&amp;K$3&amp;"81"))</f>
        <v>0</v>
      </c>
      <c r="L139" s="10" cm="1">
        <f t="array" aca="1" ref="L139" ca="1">MMULT($F138:$CE138,INDIRECT("Policy.New!"&amp;L$3&amp;"4:"&amp;L$3&amp;"81"))</f>
        <v>0</v>
      </c>
      <c r="M139" s="10" cm="1">
        <f t="array" aca="1" ref="M139" ca="1">MMULT($F138:$CE138,INDIRECT("Policy.New!"&amp;M$3&amp;"4:"&amp;M$3&amp;"81"))</f>
        <v>0</v>
      </c>
      <c r="N139" s="10" cm="1">
        <f t="array" aca="1" ref="N139" ca="1">MMULT($F138:$CE138,INDIRECT("Policy.New!"&amp;N$3&amp;"4:"&amp;N$3&amp;"81"))</f>
        <v>0</v>
      </c>
      <c r="O139" s="10" cm="1">
        <f t="array" aca="1" ref="O139" ca="1">MMULT($F138:$CE138,INDIRECT("Policy.New!"&amp;O$3&amp;"4:"&amp;O$3&amp;"81"))</f>
        <v>0</v>
      </c>
      <c r="P139" s="10" cm="1">
        <f t="array" aca="1" ref="P139" ca="1">MMULT($F138:$CE138,INDIRECT("Policy.New!"&amp;P$3&amp;"4:"&amp;P$3&amp;"81"))</f>
        <v>0</v>
      </c>
      <c r="Q139" s="10" cm="1">
        <f t="array" aca="1" ref="Q139" ca="1">MMULT($F138:$CE138,INDIRECT("Policy.New!"&amp;Q$3&amp;"4:"&amp;Q$3&amp;"81"))</f>
        <v>0</v>
      </c>
      <c r="R139" s="10" cm="1">
        <f t="array" aca="1" ref="R139" ca="1">MMULT($F138:$CE138,INDIRECT("Policy.New!"&amp;R$3&amp;"4:"&amp;R$3&amp;"81"))</f>
        <v>0</v>
      </c>
      <c r="S139" s="10" cm="1">
        <f t="array" aca="1" ref="S139" ca="1">MMULT($F138:$CE138,INDIRECT("Policy.New!"&amp;S$3&amp;"4:"&amp;S$3&amp;"81"))</f>
        <v>0</v>
      </c>
      <c r="T139" s="10" cm="1">
        <f t="array" aca="1" ref="T139" ca="1">MMULT($F138:$CE138,INDIRECT("Policy.New!"&amp;T$3&amp;"4:"&amp;T$3&amp;"81"))</f>
        <v>0</v>
      </c>
      <c r="U139" s="10" cm="1">
        <f t="array" aca="1" ref="U139" ca="1">MMULT($F138:$CE138,INDIRECT("Policy.New!"&amp;U$3&amp;"4:"&amp;U$3&amp;"81"))</f>
        <v>0</v>
      </c>
      <c r="V139" s="10" cm="1">
        <f t="array" aca="1" ref="V139" ca="1">MMULT($F138:$CE138,INDIRECT("Policy.New!"&amp;V$3&amp;"4:"&amp;V$3&amp;"81"))</f>
        <v>0</v>
      </c>
      <c r="W139" s="11">
        <f t="shared" ca="1" si="121"/>
        <v>0</v>
      </c>
      <c r="X139" s="10">
        <f t="shared" ca="1" si="122"/>
        <v>0</v>
      </c>
      <c r="Y139" s="10">
        <f t="shared" ca="1" si="123"/>
        <v>0</v>
      </c>
      <c r="Z139" s="10">
        <f t="shared" ca="1" si="124"/>
        <v>0</v>
      </c>
      <c r="AA139" s="10">
        <f t="shared" ca="1" si="125"/>
        <v>0</v>
      </c>
      <c r="AB139" s="10">
        <f t="shared" ca="1" si="126"/>
        <v>0</v>
      </c>
      <c r="AC139" s="10">
        <f t="shared" ca="1" si="127"/>
        <v>0</v>
      </c>
      <c r="AD139" s="10">
        <f t="shared" ca="1" si="128"/>
        <v>0</v>
      </c>
      <c r="AE139" s="10">
        <f t="shared" ca="1" si="129"/>
        <v>0</v>
      </c>
      <c r="AF139" s="10">
        <f t="shared" ca="1" si="130"/>
        <v>0</v>
      </c>
      <c r="AG139" s="10">
        <f t="shared" ca="1" si="131"/>
        <v>0</v>
      </c>
      <c r="AH139" s="10">
        <f t="shared" ca="1" si="132"/>
        <v>0</v>
      </c>
      <c r="AI139" s="10">
        <f t="shared" ca="1" si="133"/>
        <v>0</v>
      </c>
      <c r="AJ139" s="10">
        <f t="shared" ca="1" si="134"/>
        <v>0</v>
      </c>
      <c r="AK139" s="10">
        <f t="shared" ca="1" si="135"/>
        <v>0</v>
      </c>
      <c r="AL139" s="10">
        <f t="shared" ca="1" si="136"/>
        <v>0</v>
      </c>
      <c r="AM139" s="10">
        <f t="shared" ca="1" si="137"/>
        <v>0</v>
      </c>
      <c r="AN139" s="10">
        <f t="shared" ca="1" si="138"/>
        <v>0</v>
      </c>
      <c r="AO139" s="10">
        <f t="shared" ca="1" si="139"/>
        <v>0</v>
      </c>
      <c r="AP139" s="10">
        <f t="shared" ca="1" si="140"/>
        <v>0</v>
      </c>
      <c r="AQ139" s="10">
        <f t="shared" ca="1" si="141"/>
        <v>0</v>
      </c>
      <c r="AR139" s="10">
        <f t="shared" ca="1" si="142"/>
        <v>0</v>
      </c>
      <c r="AS139" s="10">
        <f t="shared" ca="1" si="143"/>
        <v>0</v>
      </c>
      <c r="AT139" s="24">
        <f t="shared" ca="1" si="144"/>
        <v>0</v>
      </c>
      <c r="AU139" s="10" cm="1">
        <f t="array" aca="1" ref="AU139" ca="1">MMULT($F138:$CE138,INDIRECT("Policy.New!"&amp;AU$3&amp;"4:"&amp;AU$3&amp;"81"))</f>
        <v>0</v>
      </c>
      <c r="AV139" s="24" cm="1">
        <f t="array" aca="1" ref="AV139" ca="1">MMULT($F138:$CE138,INDIRECT("Policy.New!"&amp;AV$3&amp;"4:"&amp;AV$3&amp;"81"))</f>
        <v>0</v>
      </c>
      <c r="AW139" s="160">
        <v>0</v>
      </c>
      <c r="AX139" s="160">
        <v>0</v>
      </c>
      <c r="AY139" s="160">
        <v>0</v>
      </c>
      <c r="AZ139" s="160">
        <v>0</v>
      </c>
      <c r="BA139" s="160">
        <v>0</v>
      </c>
      <c r="BB139" s="160">
        <v>0</v>
      </c>
      <c r="BC139" s="160">
        <v>0</v>
      </c>
      <c r="BD139" s="160">
        <f>INDEX(IRF.New!$D$7:$CN$374,MATCH('IRF AUX'!$E139,IRF.New!$C$7:$C$37,0),MATCH('IRF AUX'!$B139,IRF.New!$D$5:$CN$5,0))</f>
        <v>0</v>
      </c>
      <c r="BE139" s="160">
        <v>0</v>
      </c>
      <c r="BF139" s="160">
        <v>0</v>
      </c>
      <c r="BG139" s="160">
        <v>0</v>
      </c>
      <c r="BH139" s="160">
        <v>0</v>
      </c>
      <c r="BI139" s="160">
        <v>0</v>
      </c>
      <c r="BJ139" s="160">
        <v>0</v>
      </c>
      <c r="BK139" s="160">
        <v>0</v>
      </c>
      <c r="BL139" s="160">
        <v>0</v>
      </c>
      <c r="BM139" s="160">
        <v>0</v>
      </c>
      <c r="BN139" s="160">
        <v>0</v>
      </c>
      <c r="BO139" s="160">
        <v>0</v>
      </c>
      <c r="BP139" s="160">
        <v>0</v>
      </c>
      <c r="BQ139" s="160">
        <v>0</v>
      </c>
      <c r="BR139" s="160">
        <v>0</v>
      </c>
      <c r="BS139" s="160">
        <v>0</v>
      </c>
      <c r="BT139" s="160">
        <v>0</v>
      </c>
      <c r="BU139" s="160">
        <v>0</v>
      </c>
      <c r="BV139" s="160">
        <v>0</v>
      </c>
      <c r="BW139" s="160">
        <v>0</v>
      </c>
      <c r="BX139" s="160">
        <v>0</v>
      </c>
      <c r="BY139" s="160">
        <v>0</v>
      </c>
      <c r="BZ139" s="160">
        <v>0</v>
      </c>
      <c r="CA139" s="160">
        <v>0</v>
      </c>
      <c r="CB139" s="160">
        <v>0</v>
      </c>
      <c r="CC139" s="160">
        <v>0</v>
      </c>
      <c r="CD139" s="160">
        <v>0</v>
      </c>
      <c r="CE139" s="162">
        <v>0</v>
      </c>
      <c r="CF139" s="10" cm="1">
        <f t="array" aca="1" ref="CF139" ca="1">MMULT($F138:$CE138,INDIRECT("Policy.New!"&amp;CF$3&amp;"4:"&amp;CF$3&amp;"81"))</f>
        <v>0</v>
      </c>
      <c r="CG139" s="10" cm="1">
        <f t="array" aca="1" ref="CG139" ca="1">MMULT($F138:$CE138,INDIRECT("Policy.New!"&amp;CG$3&amp;"4:"&amp;CG$3&amp;"81"))</f>
        <v>0</v>
      </c>
      <c r="CH139" s="10" cm="1">
        <f t="array" aca="1" ref="CH139" ca="1">MMULT($F138:$CE138,INDIRECT("Policy.New!"&amp;CH$3&amp;"4:"&amp;CH$3&amp;"81"))</f>
        <v>0</v>
      </c>
      <c r="CI139" s="10" cm="1">
        <f t="array" aca="1" ref="CI139" ca="1">MMULT($F138:$CE138,INDIRECT("Policy.New!"&amp;CI$3&amp;"4:"&amp;CI$3&amp;"81"))</f>
        <v>0</v>
      </c>
      <c r="CJ139" s="10" cm="1">
        <f t="array" aca="1" ref="CJ139" ca="1">MMULT($F138:$CE138,INDIRECT("Policy.New!"&amp;CJ$3&amp;"4:"&amp;CJ$3&amp;"81"))</f>
        <v>0</v>
      </c>
      <c r="CK139" s="10" cm="1">
        <f t="array" aca="1" ref="CK139" ca="1">MMULT($F138:$CE138,INDIRECT("Policy.New!"&amp;CK$3&amp;"4:"&amp;CK$3&amp;"81"))</f>
        <v>0</v>
      </c>
      <c r="CL139" s="10" cm="1">
        <f t="array" aca="1" ref="CL139" ca="1">MMULT($F138:$CE138,INDIRECT("Policy.New!"&amp;CL$3&amp;"4:"&amp;CL$3&amp;"81"))</f>
        <v>0</v>
      </c>
      <c r="CM139" s="10" cm="1">
        <f t="array" aca="1" ref="CM139" ca="1">MMULT($F138:$CE138,INDIRECT("Policy.New!"&amp;CM$3&amp;"4:"&amp;CM$3&amp;"81"))</f>
        <v>0</v>
      </c>
      <c r="CN139" s="10" cm="1">
        <f t="array" aca="1" ref="CN139" ca="1">MMULT($F138:$CE138,INDIRECT("Policy.New!"&amp;CN$3&amp;"4:"&amp;CN$3&amp;"81"))</f>
        <v>0</v>
      </c>
      <c r="CO139" s="10" cm="1">
        <f t="array" aca="1" ref="CO139" ca="1">MMULT($F138:$CE138,INDIRECT("Policy.New!"&amp;CO$3&amp;"4:"&amp;CO$3&amp;"81"))</f>
        <v>0</v>
      </c>
      <c r="CP139" s="10" cm="1">
        <f t="array" aca="1" ref="CP139" ca="1">MMULT($F138:$CE138,INDIRECT("Policy.New!"&amp;CP$3&amp;"4:"&amp;CP$3&amp;"81"))</f>
        <v>0</v>
      </c>
      <c r="CS139" s="10">
        <f t="shared" ca="1" si="114"/>
        <v>0</v>
      </c>
      <c r="CT139" s="10">
        <f t="shared" ca="1" si="118"/>
        <v>0</v>
      </c>
      <c r="CU139" s="10">
        <f t="shared" ca="1" si="115"/>
        <v>0</v>
      </c>
      <c r="CV139" s="10">
        <f t="shared" ca="1" si="119"/>
        <v>0</v>
      </c>
      <c r="CW139" s="10">
        <f t="shared" ca="1" si="116"/>
        <v>0</v>
      </c>
      <c r="CX139" s="10">
        <f t="shared" ca="1" si="117"/>
        <v>0</v>
      </c>
    </row>
    <row r="140" spans="2:102" x14ac:dyDescent="0.25">
      <c r="B140" s="152" t="str">
        <f t="shared" si="113"/>
        <v>eps_i</v>
      </c>
      <c r="C140" s="152" t="str">
        <f t="shared" si="112"/>
        <v>eps_i_22</v>
      </c>
      <c r="D140" s="12">
        <f t="shared" si="110"/>
        <v>140</v>
      </c>
      <c r="E140" s="12">
        <f t="shared" si="120"/>
        <v>22</v>
      </c>
      <c r="F140" s="1" cm="1">
        <f t="array" aca="1" ref="F140" ca="1">MMULT($F139:$CE139,INDIRECT("Policy.New!"&amp;F$3&amp;"4:"&amp;F$3&amp;"81"))</f>
        <v>0</v>
      </c>
      <c r="G140" s="1" cm="1">
        <f t="array" aca="1" ref="G140" ca="1">MMULT($F139:$CE139,INDIRECT("Policy.New!"&amp;G$3&amp;"4:"&amp;G$3&amp;"81"))</f>
        <v>0</v>
      </c>
      <c r="H140" s="1" cm="1">
        <f t="array" aca="1" ref="H140" ca="1">MMULT($F139:$CE139,INDIRECT("Policy.New!"&amp;H$3&amp;"4:"&amp;H$3&amp;"81"))</f>
        <v>0</v>
      </c>
      <c r="I140" s="1" cm="1">
        <f t="array" aca="1" ref="I140" ca="1">MMULT($F139:$CE139,INDIRECT("Policy.New!"&amp;I$3&amp;"4:"&amp;I$3&amp;"81"))</f>
        <v>0</v>
      </c>
      <c r="J140" s="1" cm="1">
        <f t="array" aca="1" ref="J140" ca="1">MMULT($F139:$CE139,INDIRECT("Policy.New!"&amp;J$3&amp;"4:"&amp;J$3&amp;"81"))</f>
        <v>0</v>
      </c>
      <c r="K140" s="1" cm="1">
        <f t="array" aca="1" ref="K140" ca="1">MMULT($F139:$CE139,INDIRECT("Policy.New!"&amp;K$3&amp;"4:"&amp;K$3&amp;"81"))</f>
        <v>0</v>
      </c>
      <c r="L140" s="1" cm="1">
        <f t="array" aca="1" ref="L140" ca="1">MMULT($F139:$CE139,INDIRECT("Policy.New!"&amp;L$3&amp;"4:"&amp;L$3&amp;"81"))</f>
        <v>0</v>
      </c>
      <c r="M140" s="1" cm="1">
        <f t="array" aca="1" ref="M140" ca="1">MMULT($F139:$CE139,INDIRECT("Policy.New!"&amp;M$3&amp;"4:"&amp;M$3&amp;"81"))</f>
        <v>0</v>
      </c>
      <c r="N140" s="1" cm="1">
        <f t="array" aca="1" ref="N140" ca="1">MMULT($F139:$CE139,INDIRECT("Policy.New!"&amp;N$3&amp;"4:"&amp;N$3&amp;"81"))</f>
        <v>0</v>
      </c>
      <c r="O140" s="1" cm="1">
        <f t="array" aca="1" ref="O140" ca="1">MMULT($F139:$CE139,INDIRECT("Policy.New!"&amp;O$3&amp;"4:"&amp;O$3&amp;"81"))</f>
        <v>0</v>
      </c>
      <c r="P140" s="1" cm="1">
        <f t="array" aca="1" ref="P140" ca="1">MMULT($F139:$CE139,INDIRECT("Policy.New!"&amp;P$3&amp;"4:"&amp;P$3&amp;"81"))</f>
        <v>0</v>
      </c>
      <c r="Q140" s="1" cm="1">
        <f t="array" aca="1" ref="Q140" ca="1">MMULT($F139:$CE139,INDIRECT("Policy.New!"&amp;Q$3&amp;"4:"&amp;Q$3&amp;"81"))</f>
        <v>0</v>
      </c>
      <c r="R140" s="1" cm="1">
        <f t="array" aca="1" ref="R140" ca="1">MMULT($F139:$CE139,INDIRECT("Policy.New!"&amp;R$3&amp;"4:"&amp;R$3&amp;"81"))</f>
        <v>0</v>
      </c>
      <c r="S140" s="1" cm="1">
        <f t="array" aca="1" ref="S140" ca="1">MMULT($F139:$CE139,INDIRECT("Policy.New!"&amp;S$3&amp;"4:"&amp;S$3&amp;"81"))</f>
        <v>0</v>
      </c>
      <c r="T140" s="1" cm="1">
        <f t="array" aca="1" ref="T140" ca="1">MMULT($F139:$CE139,INDIRECT("Policy.New!"&amp;T$3&amp;"4:"&amp;T$3&amp;"81"))</f>
        <v>0</v>
      </c>
      <c r="U140" s="1" cm="1">
        <f t="array" aca="1" ref="U140" ca="1">MMULT($F139:$CE139,INDIRECT("Policy.New!"&amp;U$3&amp;"4:"&amp;U$3&amp;"81"))</f>
        <v>0</v>
      </c>
      <c r="V140" s="1" cm="1">
        <f t="array" aca="1" ref="V140" ca="1">MMULT($F139:$CE139,INDIRECT("Policy.New!"&amp;V$3&amp;"4:"&amp;V$3&amp;"81"))</f>
        <v>0</v>
      </c>
      <c r="W140" s="5">
        <f t="shared" ca="1" si="121"/>
        <v>0</v>
      </c>
      <c r="X140" s="1">
        <f t="shared" ca="1" si="122"/>
        <v>0</v>
      </c>
      <c r="Y140" s="1">
        <f t="shared" ca="1" si="123"/>
        <v>0</v>
      </c>
      <c r="Z140" s="1">
        <f t="shared" ca="1" si="124"/>
        <v>0</v>
      </c>
      <c r="AA140" s="1">
        <f t="shared" ca="1" si="125"/>
        <v>0</v>
      </c>
      <c r="AB140" s="1">
        <f t="shared" ca="1" si="126"/>
        <v>0</v>
      </c>
      <c r="AC140" s="1">
        <f t="shared" ca="1" si="127"/>
        <v>0</v>
      </c>
      <c r="AD140" s="1">
        <f t="shared" ca="1" si="128"/>
        <v>0</v>
      </c>
      <c r="AE140" s="1">
        <f t="shared" ca="1" si="129"/>
        <v>0</v>
      </c>
      <c r="AF140" s="1">
        <f t="shared" ca="1" si="130"/>
        <v>0</v>
      </c>
      <c r="AG140" s="1">
        <f t="shared" ca="1" si="131"/>
        <v>0</v>
      </c>
      <c r="AH140" s="1">
        <f t="shared" ca="1" si="132"/>
        <v>0</v>
      </c>
      <c r="AI140" s="1">
        <f t="shared" ca="1" si="133"/>
        <v>0</v>
      </c>
      <c r="AJ140" s="1">
        <f t="shared" ca="1" si="134"/>
        <v>0</v>
      </c>
      <c r="AK140" s="1">
        <f t="shared" ca="1" si="135"/>
        <v>0</v>
      </c>
      <c r="AL140" s="1">
        <f t="shared" ca="1" si="136"/>
        <v>0</v>
      </c>
      <c r="AM140" s="1">
        <f t="shared" ca="1" si="137"/>
        <v>0</v>
      </c>
      <c r="AN140" s="1">
        <f t="shared" ca="1" si="138"/>
        <v>0</v>
      </c>
      <c r="AO140" s="1">
        <f t="shared" ca="1" si="139"/>
        <v>0</v>
      </c>
      <c r="AP140" s="1">
        <f t="shared" ca="1" si="140"/>
        <v>0</v>
      </c>
      <c r="AQ140" s="1">
        <f t="shared" ca="1" si="141"/>
        <v>0</v>
      </c>
      <c r="AR140" s="1">
        <f t="shared" ca="1" si="142"/>
        <v>0</v>
      </c>
      <c r="AS140" s="1">
        <f t="shared" ca="1" si="143"/>
        <v>0</v>
      </c>
      <c r="AT140" s="25">
        <f t="shared" ca="1" si="144"/>
        <v>0</v>
      </c>
      <c r="AU140" s="1" cm="1">
        <f t="array" aca="1" ref="AU140" ca="1">MMULT($F139:$CE139,INDIRECT("Policy.New!"&amp;AU$3&amp;"4:"&amp;AU$3&amp;"81"))</f>
        <v>0</v>
      </c>
      <c r="AV140" s="25" cm="1">
        <f t="array" aca="1" ref="AV140" ca="1">MMULT($F139:$CE139,INDIRECT("Policy.New!"&amp;AV$3&amp;"4:"&amp;AV$3&amp;"81"))</f>
        <v>0</v>
      </c>
      <c r="AW140" s="161">
        <v>0</v>
      </c>
      <c r="AX140" s="161">
        <v>0</v>
      </c>
      <c r="AY140" s="161">
        <v>0</v>
      </c>
      <c r="AZ140" s="161">
        <v>0</v>
      </c>
      <c r="BA140" s="161">
        <v>0</v>
      </c>
      <c r="BB140" s="161">
        <v>0</v>
      </c>
      <c r="BC140" s="161">
        <v>0</v>
      </c>
      <c r="BD140" s="161">
        <f>INDEX(IRF.New!$D$7:$CN$374,MATCH('IRF AUX'!$E140,IRF.New!$C$7:$C$37,0),MATCH('IRF AUX'!$B140,IRF.New!$D$5:$CN$5,0))</f>
        <v>0</v>
      </c>
      <c r="BE140" s="161">
        <v>0</v>
      </c>
      <c r="BF140" s="161">
        <v>0</v>
      </c>
      <c r="BG140" s="161">
        <v>0</v>
      </c>
      <c r="BH140" s="161">
        <v>0</v>
      </c>
      <c r="BI140" s="161">
        <v>0</v>
      </c>
      <c r="BJ140" s="161">
        <v>0</v>
      </c>
      <c r="BK140" s="161">
        <v>0</v>
      </c>
      <c r="BL140" s="161">
        <v>0</v>
      </c>
      <c r="BM140" s="161">
        <v>0</v>
      </c>
      <c r="BN140" s="161">
        <v>0</v>
      </c>
      <c r="BO140" s="161">
        <v>0</v>
      </c>
      <c r="BP140" s="161">
        <v>0</v>
      </c>
      <c r="BQ140" s="161">
        <v>0</v>
      </c>
      <c r="BR140" s="161">
        <v>0</v>
      </c>
      <c r="BS140" s="161">
        <v>0</v>
      </c>
      <c r="BT140" s="161">
        <v>0</v>
      </c>
      <c r="BU140" s="161">
        <v>0</v>
      </c>
      <c r="BV140" s="161">
        <v>0</v>
      </c>
      <c r="BW140" s="161">
        <v>0</v>
      </c>
      <c r="BX140" s="161">
        <v>0</v>
      </c>
      <c r="BY140" s="161">
        <v>0</v>
      </c>
      <c r="BZ140" s="161">
        <v>0</v>
      </c>
      <c r="CA140" s="161">
        <v>0</v>
      </c>
      <c r="CB140" s="161">
        <v>0</v>
      </c>
      <c r="CC140" s="161">
        <v>0</v>
      </c>
      <c r="CD140" s="161">
        <v>0</v>
      </c>
      <c r="CE140" s="163">
        <v>0</v>
      </c>
      <c r="CF140" s="1" cm="1">
        <f t="array" aca="1" ref="CF140" ca="1">MMULT($F139:$CE139,INDIRECT("Policy.New!"&amp;CF$3&amp;"4:"&amp;CF$3&amp;"81"))</f>
        <v>0</v>
      </c>
      <c r="CG140" s="1" cm="1">
        <f t="array" aca="1" ref="CG140" ca="1">MMULT($F139:$CE139,INDIRECT("Policy.New!"&amp;CG$3&amp;"4:"&amp;CG$3&amp;"81"))</f>
        <v>0</v>
      </c>
      <c r="CH140" s="1" cm="1">
        <f t="array" aca="1" ref="CH140" ca="1">MMULT($F139:$CE139,INDIRECT("Policy.New!"&amp;CH$3&amp;"4:"&amp;CH$3&amp;"81"))</f>
        <v>0</v>
      </c>
      <c r="CI140" s="1" cm="1">
        <f t="array" aca="1" ref="CI140" ca="1">MMULT($F139:$CE139,INDIRECT("Policy.New!"&amp;CI$3&amp;"4:"&amp;CI$3&amp;"81"))</f>
        <v>0</v>
      </c>
      <c r="CJ140" s="1" cm="1">
        <f t="array" aca="1" ref="CJ140" ca="1">MMULT($F139:$CE139,INDIRECT("Policy.New!"&amp;CJ$3&amp;"4:"&amp;CJ$3&amp;"81"))</f>
        <v>0</v>
      </c>
      <c r="CK140" s="1" cm="1">
        <f t="array" aca="1" ref="CK140" ca="1">MMULT($F139:$CE139,INDIRECT("Policy.New!"&amp;CK$3&amp;"4:"&amp;CK$3&amp;"81"))</f>
        <v>0</v>
      </c>
      <c r="CL140" s="1" cm="1">
        <f t="array" aca="1" ref="CL140" ca="1">MMULT($F139:$CE139,INDIRECT("Policy.New!"&amp;CL$3&amp;"4:"&amp;CL$3&amp;"81"))</f>
        <v>0</v>
      </c>
      <c r="CM140" s="1" cm="1">
        <f t="array" aca="1" ref="CM140" ca="1">MMULT($F139:$CE139,INDIRECT("Policy.New!"&amp;CM$3&amp;"4:"&amp;CM$3&amp;"81"))</f>
        <v>0</v>
      </c>
      <c r="CN140" s="1" cm="1">
        <f t="array" aca="1" ref="CN140" ca="1">MMULT($F139:$CE139,INDIRECT("Policy.New!"&amp;CN$3&amp;"4:"&amp;CN$3&amp;"81"))</f>
        <v>0</v>
      </c>
      <c r="CO140" s="1" cm="1">
        <f t="array" aca="1" ref="CO140" ca="1">MMULT($F139:$CE139,INDIRECT("Policy.New!"&amp;CO$3&amp;"4:"&amp;CO$3&amp;"81"))</f>
        <v>0</v>
      </c>
      <c r="CP140" s="1" cm="1">
        <f t="array" aca="1" ref="CP140" ca="1">MMULT($F139:$CE139,INDIRECT("Policy.New!"&amp;CP$3&amp;"4:"&amp;CP$3&amp;"81"))</f>
        <v>0</v>
      </c>
      <c r="CS140" s="1">
        <f t="shared" ca="1" si="114"/>
        <v>0</v>
      </c>
      <c r="CT140" s="1">
        <f t="shared" ca="1" si="118"/>
        <v>0</v>
      </c>
      <c r="CU140" s="1">
        <f t="shared" ca="1" si="115"/>
        <v>0</v>
      </c>
      <c r="CV140" s="1">
        <f t="shared" ca="1" si="119"/>
        <v>0</v>
      </c>
      <c r="CW140" s="1">
        <f t="shared" ca="1" si="116"/>
        <v>0</v>
      </c>
      <c r="CX140" s="1">
        <f t="shared" ca="1" si="117"/>
        <v>0</v>
      </c>
    </row>
    <row r="141" spans="2:102" x14ac:dyDescent="0.25">
      <c r="B141" s="152" t="str">
        <f t="shared" si="113"/>
        <v>eps_i</v>
      </c>
      <c r="C141" s="152" t="str">
        <f t="shared" si="112"/>
        <v>eps_i_23</v>
      </c>
      <c r="D141" s="12">
        <f t="shared" si="110"/>
        <v>141</v>
      </c>
      <c r="E141" s="12">
        <f t="shared" si="120"/>
        <v>23</v>
      </c>
      <c r="F141" s="1" cm="1">
        <f t="array" aca="1" ref="F141" ca="1">MMULT($F140:$CE140,INDIRECT("Policy.New!"&amp;F$3&amp;"4:"&amp;F$3&amp;"81"))</f>
        <v>0</v>
      </c>
      <c r="G141" s="1" cm="1">
        <f t="array" aca="1" ref="G141" ca="1">MMULT($F140:$CE140,INDIRECT("Policy.New!"&amp;G$3&amp;"4:"&amp;G$3&amp;"81"))</f>
        <v>0</v>
      </c>
      <c r="H141" s="1" cm="1">
        <f t="array" aca="1" ref="H141" ca="1">MMULT($F140:$CE140,INDIRECT("Policy.New!"&amp;H$3&amp;"4:"&amp;H$3&amp;"81"))</f>
        <v>0</v>
      </c>
      <c r="I141" s="1" cm="1">
        <f t="array" aca="1" ref="I141" ca="1">MMULT($F140:$CE140,INDIRECT("Policy.New!"&amp;I$3&amp;"4:"&amp;I$3&amp;"81"))</f>
        <v>0</v>
      </c>
      <c r="J141" s="1" cm="1">
        <f t="array" aca="1" ref="J141" ca="1">MMULT($F140:$CE140,INDIRECT("Policy.New!"&amp;J$3&amp;"4:"&amp;J$3&amp;"81"))</f>
        <v>0</v>
      </c>
      <c r="K141" s="1" cm="1">
        <f t="array" aca="1" ref="K141" ca="1">MMULT($F140:$CE140,INDIRECT("Policy.New!"&amp;K$3&amp;"4:"&amp;K$3&amp;"81"))</f>
        <v>0</v>
      </c>
      <c r="L141" s="1" cm="1">
        <f t="array" aca="1" ref="L141" ca="1">MMULT($F140:$CE140,INDIRECT("Policy.New!"&amp;L$3&amp;"4:"&amp;L$3&amp;"81"))</f>
        <v>0</v>
      </c>
      <c r="M141" s="1" cm="1">
        <f t="array" aca="1" ref="M141" ca="1">MMULT($F140:$CE140,INDIRECT("Policy.New!"&amp;M$3&amp;"4:"&amp;M$3&amp;"81"))</f>
        <v>0</v>
      </c>
      <c r="N141" s="1" cm="1">
        <f t="array" aca="1" ref="N141" ca="1">MMULT($F140:$CE140,INDIRECT("Policy.New!"&amp;N$3&amp;"4:"&amp;N$3&amp;"81"))</f>
        <v>0</v>
      </c>
      <c r="O141" s="1" cm="1">
        <f t="array" aca="1" ref="O141" ca="1">MMULT($F140:$CE140,INDIRECT("Policy.New!"&amp;O$3&amp;"4:"&amp;O$3&amp;"81"))</f>
        <v>0</v>
      </c>
      <c r="P141" s="1" cm="1">
        <f t="array" aca="1" ref="P141" ca="1">MMULT($F140:$CE140,INDIRECT("Policy.New!"&amp;P$3&amp;"4:"&amp;P$3&amp;"81"))</f>
        <v>0</v>
      </c>
      <c r="Q141" s="1" cm="1">
        <f t="array" aca="1" ref="Q141" ca="1">MMULT($F140:$CE140,INDIRECT("Policy.New!"&amp;Q$3&amp;"4:"&amp;Q$3&amp;"81"))</f>
        <v>0</v>
      </c>
      <c r="R141" s="1" cm="1">
        <f t="array" aca="1" ref="R141" ca="1">MMULT($F140:$CE140,INDIRECT("Policy.New!"&amp;R$3&amp;"4:"&amp;R$3&amp;"81"))</f>
        <v>0</v>
      </c>
      <c r="S141" s="1" cm="1">
        <f t="array" aca="1" ref="S141" ca="1">MMULT($F140:$CE140,INDIRECT("Policy.New!"&amp;S$3&amp;"4:"&amp;S$3&amp;"81"))</f>
        <v>0</v>
      </c>
      <c r="T141" s="1" cm="1">
        <f t="array" aca="1" ref="T141" ca="1">MMULT($F140:$CE140,INDIRECT("Policy.New!"&amp;T$3&amp;"4:"&amp;T$3&amp;"81"))</f>
        <v>0</v>
      </c>
      <c r="U141" s="1" cm="1">
        <f t="array" aca="1" ref="U141" ca="1">MMULT($F140:$CE140,INDIRECT("Policy.New!"&amp;U$3&amp;"4:"&amp;U$3&amp;"81"))</f>
        <v>0</v>
      </c>
      <c r="V141" s="1" cm="1">
        <f t="array" aca="1" ref="V141" ca="1">MMULT($F140:$CE140,INDIRECT("Policy.New!"&amp;V$3&amp;"4:"&amp;V$3&amp;"81"))</f>
        <v>0</v>
      </c>
      <c r="W141" s="5">
        <f t="shared" ca="1" si="121"/>
        <v>0</v>
      </c>
      <c r="X141" s="1">
        <f t="shared" ca="1" si="122"/>
        <v>0</v>
      </c>
      <c r="Y141" s="1">
        <f t="shared" ca="1" si="123"/>
        <v>0</v>
      </c>
      <c r="Z141" s="1">
        <f t="shared" ca="1" si="124"/>
        <v>0</v>
      </c>
      <c r="AA141" s="1">
        <f t="shared" ca="1" si="125"/>
        <v>0</v>
      </c>
      <c r="AB141" s="1">
        <f t="shared" ca="1" si="126"/>
        <v>0</v>
      </c>
      <c r="AC141" s="1">
        <f t="shared" ca="1" si="127"/>
        <v>0</v>
      </c>
      <c r="AD141" s="1">
        <f t="shared" ca="1" si="128"/>
        <v>0</v>
      </c>
      <c r="AE141" s="1">
        <f t="shared" ca="1" si="129"/>
        <v>0</v>
      </c>
      <c r="AF141" s="1">
        <f t="shared" ca="1" si="130"/>
        <v>0</v>
      </c>
      <c r="AG141" s="1">
        <f t="shared" ca="1" si="131"/>
        <v>0</v>
      </c>
      <c r="AH141" s="1">
        <f t="shared" ca="1" si="132"/>
        <v>0</v>
      </c>
      <c r="AI141" s="1">
        <f t="shared" ca="1" si="133"/>
        <v>0</v>
      </c>
      <c r="AJ141" s="1">
        <f t="shared" ca="1" si="134"/>
        <v>0</v>
      </c>
      <c r="AK141" s="1">
        <f t="shared" ca="1" si="135"/>
        <v>0</v>
      </c>
      <c r="AL141" s="1">
        <f t="shared" ca="1" si="136"/>
        <v>0</v>
      </c>
      <c r="AM141" s="1">
        <f t="shared" ca="1" si="137"/>
        <v>0</v>
      </c>
      <c r="AN141" s="1">
        <f t="shared" ca="1" si="138"/>
        <v>0</v>
      </c>
      <c r="AO141" s="1">
        <f t="shared" ca="1" si="139"/>
        <v>0</v>
      </c>
      <c r="AP141" s="1">
        <f t="shared" ca="1" si="140"/>
        <v>0</v>
      </c>
      <c r="AQ141" s="1">
        <f t="shared" ca="1" si="141"/>
        <v>0</v>
      </c>
      <c r="AR141" s="1">
        <f t="shared" ca="1" si="142"/>
        <v>0</v>
      </c>
      <c r="AS141" s="1">
        <f t="shared" ca="1" si="143"/>
        <v>0</v>
      </c>
      <c r="AT141" s="25">
        <f t="shared" ca="1" si="144"/>
        <v>0</v>
      </c>
      <c r="AU141" s="1" cm="1">
        <f t="array" aca="1" ref="AU141" ca="1">MMULT($F140:$CE140,INDIRECT("Policy.New!"&amp;AU$3&amp;"4:"&amp;AU$3&amp;"81"))</f>
        <v>0</v>
      </c>
      <c r="AV141" s="25" cm="1">
        <f t="array" aca="1" ref="AV141" ca="1">MMULT($F140:$CE140,INDIRECT("Policy.New!"&amp;AV$3&amp;"4:"&amp;AV$3&amp;"81"))</f>
        <v>0</v>
      </c>
      <c r="AW141" s="161">
        <v>0</v>
      </c>
      <c r="AX141" s="161">
        <v>0</v>
      </c>
      <c r="AY141" s="161">
        <v>0</v>
      </c>
      <c r="AZ141" s="161">
        <v>0</v>
      </c>
      <c r="BA141" s="161">
        <v>0</v>
      </c>
      <c r="BB141" s="161">
        <v>0</v>
      </c>
      <c r="BC141" s="161">
        <v>0</v>
      </c>
      <c r="BD141" s="161">
        <f>INDEX(IRF.New!$D$7:$CN$374,MATCH('IRF AUX'!$E141,IRF.New!$C$7:$C$37,0),MATCH('IRF AUX'!$B141,IRF.New!$D$5:$CN$5,0))</f>
        <v>0</v>
      </c>
      <c r="BE141" s="161">
        <v>0</v>
      </c>
      <c r="BF141" s="161">
        <v>0</v>
      </c>
      <c r="BG141" s="161">
        <v>0</v>
      </c>
      <c r="BH141" s="161">
        <v>0</v>
      </c>
      <c r="BI141" s="161">
        <v>0</v>
      </c>
      <c r="BJ141" s="161">
        <v>0</v>
      </c>
      <c r="BK141" s="161">
        <v>0</v>
      </c>
      <c r="BL141" s="161">
        <v>0</v>
      </c>
      <c r="BM141" s="161">
        <v>0</v>
      </c>
      <c r="BN141" s="161">
        <v>0</v>
      </c>
      <c r="BO141" s="161">
        <v>0</v>
      </c>
      <c r="BP141" s="161">
        <v>0</v>
      </c>
      <c r="BQ141" s="161">
        <v>0</v>
      </c>
      <c r="BR141" s="161">
        <v>0</v>
      </c>
      <c r="BS141" s="161">
        <v>0</v>
      </c>
      <c r="BT141" s="161">
        <v>0</v>
      </c>
      <c r="BU141" s="161">
        <v>0</v>
      </c>
      <c r="BV141" s="161">
        <v>0</v>
      </c>
      <c r="BW141" s="161">
        <v>0</v>
      </c>
      <c r="BX141" s="161">
        <v>0</v>
      </c>
      <c r="BY141" s="161">
        <v>0</v>
      </c>
      <c r="BZ141" s="161">
        <v>0</v>
      </c>
      <c r="CA141" s="161">
        <v>0</v>
      </c>
      <c r="CB141" s="161">
        <v>0</v>
      </c>
      <c r="CC141" s="161">
        <v>0</v>
      </c>
      <c r="CD141" s="161">
        <v>0</v>
      </c>
      <c r="CE141" s="163">
        <v>0</v>
      </c>
      <c r="CF141" s="1" cm="1">
        <f t="array" aca="1" ref="CF141" ca="1">MMULT($F140:$CE140,INDIRECT("Policy.New!"&amp;CF$3&amp;"4:"&amp;CF$3&amp;"81"))</f>
        <v>0</v>
      </c>
      <c r="CG141" s="1" cm="1">
        <f t="array" aca="1" ref="CG141" ca="1">MMULT($F140:$CE140,INDIRECT("Policy.New!"&amp;CG$3&amp;"4:"&amp;CG$3&amp;"81"))</f>
        <v>0</v>
      </c>
      <c r="CH141" s="1" cm="1">
        <f t="array" aca="1" ref="CH141" ca="1">MMULT($F140:$CE140,INDIRECT("Policy.New!"&amp;CH$3&amp;"4:"&amp;CH$3&amp;"81"))</f>
        <v>0</v>
      </c>
      <c r="CI141" s="1" cm="1">
        <f t="array" aca="1" ref="CI141" ca="1">MMULT($F140:$CE140,INDIRECT("Policy.New!"&amp;CI$3&amp;"4:"&amp;CI$3&amp;"81"))</f>
        <v>0</v>
      </c>
      <c r="CJ141" s="1" cm="1">
        <f t="array" aca="1" ref="CJ141" ca="1">MMULT($F140:$CE140,INDIRECT("Policy.New!"&amp;CJ$3&amp;"4:"&amp;CJ$3&amp;"81"))</f>
        <v>0</v>
      </c>
      <c r="CK141" s="1" cm="1">
        <f t="array" aca="1" ref="CK141" ca="1">MMULT($F140:$CE140,INDIRECT("Policy.New!"&amp;CK$3&amp;"4:"&amp;CK$3&amp;"81"))</f>
        <v>0</v>
      </c>
      <c r="CL141" s="1" cm="1">
        <f t="array" aca="1" ref="CL141" ca="1">MMULT($F140:$CE140,INDIRECT("Policy.New!"&amp;CL$3&amp;"4:"&amp;CL$3&amp;"81"))</f>
        <v>0</v>
      </c>
      <c r="CM141" s="1" cm="1">
        <f t="array" aca="1" ref="CM141" ca="1">MMULT($F140:$CE140,INDIRECT("Policy.New!"&amp;CM$3&amp;"4:"&amp;CM$3&amp;"81"))</f>
        <v>0</v>
      </c>
      <c r="CN141" s="1" cm="1">
        <f t="array" aca="1" ref="CN141" ca="1">MMULT($F140:$CE140,INDIRECT("Policy.New!"&amp;CN$3&amp;"4:"&amp;CN$3&amp;"81"))</f>
        <v>0</v>
      </c>
      <c r="CO141" s="1" cm="1">
        <f t="array" aca="1" ref="CO141" ca="1">MMULT($F140:$CE140,INDIRECT("Policy.New!"&amp;CO$3&amp;"4:"&amp;CO$3&amp;"81"))</f>
        <v>0</v>
      </c>
      <c r="CP141" s="1" cm="1">
        <f t="array" aca="1" ref="CP141" ca="1">MMULT($F140:$CE140,INDIRECT("Policy.New!"&amp;CP$3&amp;"4:"&amp;CP$3&amp;"81"))</f>
        <v>0</v>
      </c>
      <c r="CS141" s="1">
        <f t="shared" ca="1" si="114"/>
        <v>0</v>
      </c>
      <c r="CT141" s="1">
        <f t="shared" ca="1" si="118"/>
        <v>0</v>
      </c>
      <c r="CU141" s="1">
        <f t="shared" ca="1" si="115"/>
        <v>0</v>
      </c>
      <c r="CV141" s="1">
        <f t="shared" ca="1" si="119"/>
        <v>0</v>
      </c>
      <c r="CW141" s="1">
        <f t="shared" ca="1" si="116"/>
        <v>0</v>
      </c>
      <c r="CX141" s="1">
        <f t="shared" ca="1" si="117"/>
        <v>0</v>
      </c>
    </row>
    <row r="142" spans="2:102" x14ac:dyDescent="0.25">
      <c r="B142" s="153" t="str">
        <f t="shared" si="113"/>
        <v>eps_i</v>
      </c>
      <c r="C142" s="153" t="str">
        <f t="shared" si="112"/>
        <v>eps_i_24</v>
      </c>
      <c r="D142" s="13">
        <f t="shared" si="110"/>
        <v>142</v>
      </c>
      <c r="E142" s="13">
        <f t="shared" si="120"/>
        <v>24</v>
      </c>
      <c r="F142" s="14" cm="1">
        <f t="array" aca="1" ref="F142" ca="1">MMULT($F141:$CE141,INDIRECT("Policy.New!"&amp;F$3&amp;"4:"&amp;F$3&amp;"81"))</f>
        <v>0</v>
      </c>
      <c r="G142" s="14" cm="1">
        <f t="array" aca="1" ref="G142" ca="1">MMULT($F141:$CE141,INDIRECT("Policy.New!"&amp;G$3&amp;"4:"&amp;G$3&amp;"81"))</f>
        <v>0</v>
      </c>
      <c r="H142" s="14" cm="1">
        <f t="array" aca="1" ref="H142" ca="1">MMULT($F141:$CE141,INDIRECT("Policy.New!"&amp;H$3&amp;"4:"&amp;H$3&amp;"81"))</f>
        <v>0</v>
      </c>
      <c r="I142" s="14" cm="1">
        <f t="array" aca="1" ref="I142" ca="1">MMULT($F141:$CE141,INDIRECT("Policy.New!"&amp;I$3&amp;"4:"&amp;I$3&amp;"81"))</f>
        <v>0</v>
      </c>
      <c r="J142" s="14" cm="1">
        <f t="array" aca="1" ref="J142" ca="1">MMULT($F141:$CE141,INDIRECT("Policy.New!"&amp;J$3&amp;"4:"&amp;J$3&amp;"81"))</f>
        <v>0</v>
      </c>
      <c r="K142" s="14" cm="1">
        <f t="array" aca="1" ref="K142" ca="1">MMULT($F141:$CE141,INDIRECT("Policy.New!"&amp;K$3&amp;"4:"&amp;K$3&amp;"81"))</f>
        <v>0</v>
      </c>
      <c r="L142" s="14" cm="1">
        <f t="array" aca="1" ref="L142" ca="1">MMULT($F141:$CE141,INDIRECT("Policy.New!"&amp;L$3&amp;"4:"&amp;L$3&amp;"81"))</f>
        <v>0</v>
      </c>
      <c r="M142" s="14" cm="1">
        <f t="array" aca="1" ref="M142" ca="1">MMULT($F141:$CE141,INDIRECT("Policy.New!"&amp;M$3&amp;"4:"&amp;M$3&amp;"81"))</f>
        <v>0</v>
      </c>
      <c r="N142" s="14" cm="1">
        <f t="array" aca="1" ref="N142" ca="1">MMULT($F141:$CE141,INDIRECT("Policy.New!"&amp;N$3&amp;"4:"&amp;N$3&amp;"81"))</f>
        <v>0</v>
      </c>
      <c r="O142" s="14" cm="1">
        <f t="array" aca="1" ref="O142" ca="1">MMULT($F141:$CE141,INDIRECT("Policy.New!"&amp;O$3&amp;"4:"&amp;O$3&amp;"81"))</f>
        <v>0</v>
      </c>
      <c r="P142" s="14" cm="1">
        <f t="array" aca="1" ref="P142" ca="1">MMULT($F141:$CE141,INDIRECT("Policy.New!"&amp;P$3&amp;"4:"&amp;P$3&amp;"81"))</f>
        <v>0</v>
      </c>
      <c r="Q142" s="14" cm="1">
        <f t="array" aca="1" ref="Q142" ca="1">MMULT($F141:$CE141,INDIRECT("Policy.New!"&amp;Q$3&amp;"4:"&amp;Q$3&amp;"81"))</f>
        <v>0</v>
      </c>
      <c r="R142" s="14" cm="1">
        <f t="array" aca="1" ref="R142" ca="1">MMULT($F141:$CE141,INDIRECT("Policy.New!"&amp;R$3&amp;"4:"&amp;R$3&amp;"81"))</f>
        <v>0</v>
      </c>
      <c r="S142" s="14" cm="1">
        <f t="array" aca="1" ref="S142" ca="1">MMULT($F141:$CE141,INDIRECT("Policy.New!"&amp;S$3&amp;"4:"&amp;S$3&amp;"81"))</f>
        <v>0</v>
      </c>
      <c r="T142" s="14" cm="1">
        <f t="array" aca="1" ref="T142" ca="1">MMULT($F141:$CE141,INDIRECT("Policy.New!"&amp;T$3&amp;"4:"&amp;T$3&amp;"81"))</f>
        <v>0</v>
      </c>
      <c r="U142" s="14" cm="1">
        <f t="array" aca="1" ref="U142" ca="1">MMULT($F141:$CE141,INDIRECT("Policy.New!"&amp;U$3&amp;"4:"&amp;U$3&amp;"81"))</f>
        <v>0</v>
      </c>
      <c r="V142" s="14" cm="1">
        <f t="array" aca="1" ref="V142" ca="1">MMULT($F141:$CE141,INDIRECT("Policy.New!"&amp;V$3&amp;"4:"&amp;V$3&amp;"81"))</f>
        <v>0</v>
      </c>
      <c r="W142" s="15">
        <f t="shared" ca="1" si="121"/>
        <v>0</v>
      </c>
      <c r="X142" s="14">
        <f t="shared" ca="1" si="122"/>
        <v>0</v>
      </c>
      <c r="Y142" s="14">
        <f t="shared" ca="1" si="123"/>
        <v>0</v>
      </c>
      <c r="Z142" s="14">
        <f t="shared" ca="1" si="124"/>
        <v>0</v>
      </c>
      <c r="AA142" s="14">
        <f t="shared" ca="1" si="125"/>
        <v>0</v>
      </c>
      <c r="AB142" s="14">
        <f t="shared" ca="1" si="126"/>
        <v>0</v>
      </c>
      <c r="AC142" s="14">
        <f t="shared" ca="1" si="127"/>
        <v>0</v>
      </c>
      <c r="AD142" s="14">
        <f t="shared" ca="1" si="128"/>
        <v>0</v>
      </c>
      <c r="AE142" s="14">
        <f t="shared" ca="1" si="129"/>
        <v>0</v>
      </c>
      <c r="AF142" s="14">
        <f t="shared" ca="1" si="130"/>
        <v>0</v>
      </c>
      <c r="AG142" s="14">
        <f t="shared" ca="1" si="131"/>
        <v>0</v>
      </c>
      <c r="AH142" s="14">
        <f t="shared" ca="1" si="132"/>
        <v>0</v>
      </c>
      <c r="AI142" s="14">
        <f t="shared" ca="1" si="133"/>
        <v>0</v>
      </c>
      <c r="AJ142" s="14">
        <f t="shared" ca="1" si="134"/>
        <v>0</v>
      </c>
      <c r="AK142" s="14">
        <f t="shared" ca="1" si="135"/>
        <v>0</v>
      </c>
      <c r="AL142" s="14">
        <f t="shared" ca="1" si="136"/>
        <v>0</v>
      </c>
      <c r="AM142" s="14">
        <f t="shared" ca="1" si="137"/>
        <v>0</v>
      </c>
      <c r="AN142" s="14">
        <f t="shared" ca="1" si="138"/>
        <v>0</v>
      </c>
      <c r="AO142" s="14">
        <f t="shared" ca="1" si="139"/>
        <v>0</v>
      </c>
      <c r="AP142" s="14">
        <f t="shared" ca="1" si="140"/>
        <v>0</v>
      </c>
      <c r="AQ142" s="14">
        <f t="shared" ca="1" si="141"/>
        <v>0</v>
      </c>
      <c r="AR142" s="14">
        <f t="shared" ca="1" si="142"/>
        <v>0</v>
      </c>
      <c r="AS142" s="14">
        <f t="shared" ca="1" si="143"/>
        <v>0</v>
      </c>
      <c r="AT142" s="26">
        <f t="shared" ca="1" si="144"/>
        <v>0</v>
      </c>
      <c r="AU142" s="14" cm="1">
        <f t="array" aca="1" ref="AU142" ca="1">MMULT($F141:$CE141,INDIRECT("Policy.New!"&amp;AU$3&amp;"4:"&amp;AU$3&amp;"81"))</f>
        <v>0</v>
      </c>
      <c r="AV142" s="26" cm="1">
        <f t="array" aca="1" ref="AV142" ca="1">MMULT($F141:$CE141,INDIRECT("Policy.New!"&amp;AV$3&amp;"4:"&amp;AV$3&amp;"81"))</f>
        <v>0</v>
      </c>
      <c r="AW142" s="164">
        <v>0</v>
      </c>
      <c r="AX142" s="164">
        <v>0</v>
      </c>
      <c r="AY142" s="164">
        <v>0</v>
      </c>
      <c r="AZ142" s="164">
        <v>0</v>
      </c>
      <c r="BA142" s="164">
        <v>0</v>
      </c>
      <c r="BB142" s="164">
        <v>0</v>
      </c>
      <c r="BC142" s="164">
        <v>0</v>
      </c>
      <c r="BD142" s="164">
        <f>INDEX(IRF.New!$D$7:$CN$374,MATCH('IRF AUX'!$E142,IRF.New!$C$7:$C$37,0),MATCH('IRF AUX'!$B142,IRF.New!$D$5:$CN$5,0))</f>
        <v>0</v>
      </c>
      <c r="BE142" s="164">
        <v>0</v>
      </c>
      <c r="BF142" s="164">
        <v>0</v>
      </c>
      <c r="BG142" s="164">
        <v>0</v>
      </c>
      <c r="BH142" s="164">
        <v>0</v>
      </c>
      <c r="BI142" s="164">
        <v>0</v>
      </c>
      <c r="BJ142" s="164">
        <v>0</v>
      </c>
      <c r="BK142" s="164">
        <v>0</v>
      </c>
      <c r="BL142" s="164">
        <v>0</v>
      </c>
      <c r="BM142" s="164">
        <v>0</v>
      </c>
      <c r="BN142" s="164">
        <v>0</v>
      </c>
      <c r="BO142" s="164">
        <v>0</v>
      </c>
      <c r="BP142" s="164">
        <v>0</v>
      </c>
      <c r="BQ142" s="164">
        <v>0</v>
      </c>
      <c r="BR142" s="164">
        <v>0</v>
      </c>
      <c r="BS142" s="164">
        <v>0</v>
      </c>
      <c r="BT142" s="164">
        <v>0</v>
      </c>
      <c r="BU142" s="164">
        <v>0</v>
      </c>
      <c r="BV142" s="164">
        <v>0</v>
      </c>
      <c r="BW142" s="164">
        <v>0</v>
      </c>
      <c r="BX142" s="164">
        <v>0</v>
      </c>
      <c r="BY142" s="164">
        <v>0</v>
      </c>
      <c r="BZ142" s="164">
        <v>0</v>
      </c>
      <c r="CA142" s="164">
        <v>0</v>
      </c>
      <c r="CB142" s="164">
        <v>0</v>
      </c>
      <c r="CC142" s="164">
        <v>0</v>
      </c>
      <c r="CD142" s="164">
        <v>0</v>
      </c>
      <c r="CE142" s="165">
        <v>0</v>
      </c>
      <c r="CF142" s="14" cm="1">
        <f t="array" aca="1" ref="CF142" ca="1">MMULT($F141:$CE141,INDIRECT("Policy.New!"&amp;CF$3&amp;"4:"&amp;CF$3&amp;"81"))</f>
        <v>0</v>
      </c>
      <c r="CG142" s="14" cm="1">
        <f t="array" aca="1" ref="CG142" ca="1">MMULT($F141:$CE141,INDIRECT("Policy.New!"&amp;CG$3&amp;"4:"&amp;CG$3&amp;"81"))</f>
        <v>0</v>
      </c>
      <c r="CH142" s="14" cm="1">
        <f t="array" aca="1" ref="CH142" ca="1">MMULT($F141:$CE141,INDIRECT("Policy.New!"&amp;CH$3&amp;"4:"&amp;CH$3&amp;"81"))</f>
        <v>0</v>
      </c>
      <c r="CI142" s="14" cm="1">
        <f t="array" aca="1" ref="CI142" ca="1">MMULT($F141:$CE141,INDIRECT("Policy.New!"&amp;CI$3&amp;"4:"&amp;CI$3&amp;"81"))</f>
        <v>0</v>
      </c>
      <c r="CJ142" s="14" cm="1">
        <f t="array" aca="1" ref="CJ142" ca="1">MMULT($F141:$CE141,INDIRECT("Policy.New!"&amp;CJ$3&amp;"4:"&amp;CJ$3&amp;"81"))</f>
        <v>0</v>
      </c>
      <c r="CK142" s="14" cm="1">
        <f t="array" aca="1" ref="CK142" ca="1">MMULT($F141:$CE141,INDIRECT("Policy.New!"&amp;CK$3&amp;"4:"&amp;CK$3&amp;"81"))</f>
        <v>0</v>
      </c>
      <c r="CL142" s="14" cm="1">
        <f t="array" aca="1" ref="CL142" ca="1">MMULT($F141:$CE141,INDIRECT("Policy.New!"&amp;CL$3&amp;"4:"&amp;CL$3&amp;"81"))</f>
        <v>0</v>
      </c>
      <c r="CM142" s="14" cm="1">
        <f t="array" aca="1" ref="CM142" ca="1">MMULT($F141:$CE141,INDIRECT("Policy.New!"&amp;CM$3&amp;"4:"&amp;CM$3&amp;"81"))</f>
        <v>0</v>
      </c>
      <c r="CN142" s="14" cm="1">
        <f t="array" aca="1" ref="CN142" ca="1">MMULT($F141:$CE141,INDIRECT("Policy.New!"&amp;CN$3&amp;"4:"&amp;CN$3&amp;"81"))</f>
        <v>0</v>
      </c>
      <c r="CO142" s="14" cm="1">
        <f t="array" aca="1" ref="CO142" ca="1">MMULT($F141:$CE141,INDIRECT("Policy.New!"&amp;CO$3&amp;"4:"&amp;CO$3&amp;"81"))</f>
        <v>0</v>
      </c>
      <c r="CP142" s="14" cm="1">
        <f t="array" aca="1" ref="CP142" ca="1">MMULT($F141:$CE141,INDIRECT("Policy.New!"&amp;CP$3&amp;"4:"&amp;CP$3&amp;"81"))</f>
        <v>0</v>
      </c>
      <c r="CS142" s="14">
        <f t="shared" ca="1" si="114"/>
        <v>0</v>
      </c>
      <c r="CT142" s="14">
        <f t="shared" ca="1" si="118"/>
        <v>0</v>
      </c>
      <c r="CU142" s="14">
        <f t="shared" ca="1" si="115"/>
        <v>0</v>
      </c>
      <c r="CV142" s="14">
        <f t="shared" ca="1" si="119"/>
        <v>0</v>
      </c>
      <c r="CW142" s="14">
        <f t="shared" ca="1" si="116"/>
        <v>0</v>
      </c>
      <c r="CX142" s="14">
        <f t="shared" ca="1" si="117"/>
        <v>0</v>
      </c>
    </row>
    <row r="145" spans="2:102" ht="23.25" customHeight="1" x14ac:dyDescent="0.25">
      <c r="B145" t="str">
        <f>_xlfn.CONCAT(AW145:CE145)</f>
        <v>eps_pi_exp</v>
      </c>
      <c r="E145" s="20" t="s">
        <v>87</v>
      </c>
      <c r="F145" s="28" t="s">
        <v>0</v>
      </c>
      <c r="G145" s="28" t="s">
        <v>1</v>
      </c>
      <c r="H145" s="28" t="s">
        <v>3</v>
      </c>
      <c r="I145" s="28" t="s">
        <v>4</v>
      </c>
      <c r="J145" s="28" t="s">
        <v>5</v>
      </c>
      <c r="K145" s="28" t="s">
        <v>7</v>
      </c>
      <c r="L145" s="28" t="s">
        <v>100</v>
      </c>
      <c r="M145" s="28" t="s">
        <v>11</v>
      </c>
      <c r="N145" s="28" t="s">
        <v>13</v>
      </c>
      <c r="O145" s="28" t="s">
        <v>134</v>
      </c>
      <c r="P145" s="28" t="s">
        <v>136</v>
      </c>
      <c r="Q145" s="28" t="s">
        <v>93</v>
      </c>
      <c r="R145" s="28" t="s">
        <v>16</v>
      </c>
      <c r="S145" s="28" t="s">
        <v>17</v>
      </c>
      <c r="T145" s="28" t="s">
        <v>20</v>
      </c>
      <c r="U145" s="28" t="s">
        <v>101</v>
      </c>
      <c r="V145" s="29" t="s">
        <v>102</v>
      </c>
      <c r="W145" s="30" t="s">
        <v>31</v>
      </c>
      <c r="X145" s="29" t="s">
        <v>112</v>
      </c>
      <c r="Y145" s="29" t="s">
        <v>113</v>
      </c>
      <c r="Z145" s="29" t="s">
        <v>114</v>
      </c>
      <c r="AA145" s="29" t="s">
        <v>115</v>
      </c>
      <c r="AB145" s="29" t="s">
        <v>116</v>
      </c>
      <c r="AC145" s="29" t="s">
        <v>117</v>
      </c>
      <c r="AD145" s="29" t="s">
        <v>118</v>
      </c>
      <c r="AE145" s="29" t="s">
        <v>119</v>
      </c>
      <c r="AF145" s="29" t="s">
        <v>194</v>
      </c>
      <c r="AG145" s="29" t="s">
        <v>195</v>
      </c>
      <c r="AH145" s="29" t="s">
        <v>32</v>
      </c>
      <c r="AI145" s="29" t="s">
        <v>33</v>
      </c>
      <c r="AJ145" s="29" t="s">
        <v>34</v>
      </c>
      <c r="AK145" s="29" t="s">
        <v>35</v>
      </c>
      <c r="AL145" s="29" t="s">
        <v>120</v>
      </c>
      <c r="AM145" s="29" t="s">
        <v>121</v>
      </c>
      <c r="AN145" s="29" t="s">
        <v>122</v>
      </c>
      <c r="AO145" s="29" t="s">
        <v>123</v>
      </c>
      <c r="AP145" s="29" t="s">
        <v>124</v>
      </c>
      <c r="AQ145" s="29" t="s">
        <v>36</v>
      </c>
      <c r="AR145" s="29" t="s">
        <v>37</v>
      </c>
      <c r="AS145" s="29" t="s">
        <v>96</v>
      </c>
      <c r="AT145" s="46" t="s">
        <v>97</v>
      </c>
      <c r="AU145" s="29" t="s">
        <v>6</v>
      </c>
      <c r="AV145" s="31" t="s">
        <v>8</v>
      </c>
      <c r="AW145" s="146"/>
      <c r="AX145" s="166"/>
      <c r="AY145" s="166"/>
      <c r="AZ145" s="146"/>
      <c r="BA145" s="166"/>
      <c r="BB145" s="146"/>
      <c r="BC145" s="146"/>
      <c r="BD145" s="166"/>
      <c r="BE145" s="146"/>
      <c r="BF145" s="166" t="str">
        <f>BF$2</f>
        <v>eps_pi_exp</v>
      </c>
      <c r="BG145" s="146"/>
      <c r="BH145" s="146"/>
      <c r="BI145" s="146"/>
      <c r="BJ145" s="146"/>
      <c r="BK145" s="146"/>
      <c r="BL145" s="146"/>
      <c r="BM145" s="146"/>
      <c r="BN145" s="146"/>
      <c r="BO145" s="146"/>
      <c r="BP145" s="146"/>
      <c r="BQ145" s="146"/>
      <c r="BR145" s="146"/>
      <c r="BS145" s="146"/>
      <c r="BT145" s="146"/>
      <c r="BU145" s="146"/>
      <c r="BV145" s="146"/>
      <c r="BW145" s="146"/>
      <c r="BX145" s="146"/>
      <c r="BY145" s="146"/>
      <c r="BZ145" s="146"/>
      <c r="CA145" s="146"/>
      <c r="CB145" s="146"/>
      <c r="CC145" s="146"/>
      <c r="CD145" s="146"/>
      <c r="CE145" s="155"/>
      <c r="CF145" s="29" t="s">
        <v>178</v>
      </c>
      <c r="CG145" s="29" t="s">
        <v>179</v>
      </c>
      <c r="CH145" s="29" t="s">
        <v>180</v>
      </c>
      <c r="CI145" s="29" t="s">
        <v>181</v>
      </c>
      <c r="CJ145" s="29" t="s">
        <v>182</v>
      </c>
      <c r="CK145" s="29" t="s">
        <v>99</v>
      </c>
      <c r="CL145" s="29" t="s">
        <v>196</v>
      </c>
      <c r="CM145" s="29" t="s">
        <v>197</v>
      </c>
      <c r="CN145" s="29" t="s">
        <v>198</v>
      </c>
      <c r="CO145" s="29" t="s">
        <v>199</v>
      </c>
      <c r="CP145" s="29" t="s">
        <v>200</v>
      </c>
    </row>
    <row r="146" spans="2:102" ht="36.75" customHeight="1" x14ac:dyDescent="0.25">
      <c r="B146" s="154" t="s">
        <v>238</v>
      </c>
      <c r="C146" s="154" t="s">
        <v>281</v>
      </c>
      <c r="D146" s="16" t="s">
        <v>231</v>
      </c>
      <c r="E146" s="16" t="s">
        <v>60</v>
      </c>
      <c r="F146" s="18" t="s">
        <v>80</v>
      </c>
      <c r="G146" s="18" t="s">
        <v>81</v>
      </c>
      <c r="H146" s="18" t="s">
        <v>82</v>
      </c>
      <c r="I146" s="18" t="s">
        <v>84</v>
      </c>
      <c r="J146" s="18" t="s">
        <v>83</v>
      </c>
      <c r="K146" s="18" t="s">
        <v>147</v>
      </c>
      <c r="L146" s="18" t="s">
        <v>146</v>
      </c>
      <c r="M146" s="18" t="s">
        <v>145</v>
      </c>
      <c r="N146" s="18" t="s">
        <v>137</v>
      </c>
      <c r="O146" s="18" t="s">
        <v>144</v>
      </c>
      <c r="P146" s="18" t="s">
        <v>143</v>
      </c>
      <c r="Q146" s="18" t="s">
        <v>142</v>
      </c>
      <c r="R146" s="18" t="s">
        <v>141</v>
      </c>
      <c r="S146" s="18" t="s">
        <v>140</v>
      </c>
      <c r="T146" s="18" t="s">
        <v>85</v>
      </c>
      <c r="U146" s="18" t="s">
        <v>138</v>
      </c>
      <c r="V146" s="18" t="s">
        <v>139</v>
      </c>
      <c r="W146" s="19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T146" s="47"/>
      <c r="AU146" s="41" t="s">
        <v>176</v>
      </c>
      <c r="AV146" s="40" t="s">
        <v>177</v>
      </c>
      <c r="AW146" s="167" t="str">
        <f>AW$6</f>
        <v>Resultado Primário</v>
      </c>
      <c r="AX146" s="168" t="str">
        <f t="shared" ref="AX146:CE146" si="145">AX$6</f>
        <v>Incerteza Econômica</v>
      </c>
      <c r="AY146" s="168" t="str">
        <f t="shared" si="145"/>
        <v>Choque no Hiato</v>
      </c>
      <c r="AZ146" s="168" t="str">
        <f t="shared" si="145"/>
        <v>Inflação Externa</v>
      </c>
      <c r="BA146" s="168" t="str">
        <f t="shared" si="145"/>
        <v>Choque de Inflação Livre (Anualizado!)</v>
      </c>
      <c r="BB146" s="168" t="str">
        <f t="shared" si="145"/>
        <v>Choque na Meta</v>
      </c>
      <c r="BC146" s="168" t="str">
        <f t="shared" si="145"/>
        <v>Choque na Meta Anunciada</v>
      </c>
      <c r="BD146" s="168" t="str">
        <f t="shared" si="145"/>
        <v>Choque na Regra de Taylor</v>
      </c>
      <c r="BE146" s="168" t="str">
        <f t="shared" si="145"/>
        <v>Choque na Selic Esperada</v>
      </c>
      <c r="BF146" s="168" t="str">
        <f t="shared" si="145"/>
        <v>Choque na Inflação Esperada</v>
      </c>
      <c r="BG146" s="168" t="str">
        <f t="shared" si="145"/>
        <v>Choque de Clima el nino</v>
      </c>
      <c r="BH146" s="168" t="str">
        <f t="shared" si="145"/>
        <v>Choque de Clima la nina</v>
      </c>
      <c r="BI146" s="168" t="str">
        <f t="shared" si="145"/>
        <v>Choque em Administrados</v>
      </c>
      <c r="BJ146" s="168" t="str">
        <f t="shared" si="145"/>
        <v>Choque em IPCA</v>
      </c>
      <c r="BK146" s="168" t="str">
        <f t="shared" si="145"/>
        <v>Choque no Juro Natural de Equilíbrio</v>
      </c>
      <c r="BL146" s="168" t="str">
        <f t="shared" si="145"/>
        <v>Choque no Hiato do PIB</v>
      </c>
      <c r="BM146" s="168" t="str">
        <f t="shared" si="145"/>
        <v>Choque no Hiato do NUCI</v>
      </c>
      <c r="BN146" s="168" t="str">
        <f t="shared" si="145"/>
        <v>Choque no Hiato de Emprego</v>
      </c>
      <c r="BO146" s="168" t="str">
        <f t="shared" si="145"/>
        <v>Choque no Hiato de Caged</v>
      </c>
      <c r="BP146" s="168" t="str">
        <f t="shared" si="145"/>
        <v>Choque nos FED FUNDS</v>
      </c>
      <c r="BQ146" s="168" t="str">
        <f t="shared" si="145"/>
        <v>Choque no Câmbio</v>
      </c>
      <c r="BR146" s="168" t="str">
        <f t="shared" si="145"/>
        <v>Choque no CDS</v>
      </c>
      <c r="BS146" s="168" t="str">
        <f t="shared" si="145"/>
        <v>IC-br energia</v>
      </c>
      <c r="BT146" s="168" t="str">
        <f t="shared" si="145"/>
        <v>IC-br metal</v>
      </c>
      <c r="BU146" s="168" t="str">
        <f t="shared" si="145"/>
        <v>IC-br agro</v>
      </c>
      <c r="BV146" s="168" t="str">
        <f t="shared" si="145"/>
        <v>Brent</v>
      </c>
      <c r="BW146" s="168" t="str">
        <f t="shared" si="145"/>
        <v>Choque crescimento do PIB</v>
      </c>
      <c r="BX146" s="168" t="str">
        <f t="shared" si="145"/>
        <v>Choque crescimento potencial do PIB</v>
      </c>
      <c r="BY146" s="168" t="str">
        <f t="shared" si="145"/>
        <v>Choque crescimento do CAGED</v>
      </c>
      <c r="BZ146" s="168" t="str">
        <f t="shared" si="145"/>
        <v>Choque crescimento potencial do CAGED</v>
      </c>
      <c r="CA146" s="168" t="str">
        <f t="shared" si="145"/>
        <v>Choque Combustiveis</v>
      </c>
      <c r="CB146" s="168" t="str">
        <f t="shared" si="145"/>
        <v>Choque Botijão</v>
      </c>
      <c r="CC146" s="168" t="str">
        <f t="shared" si="145"/>
        <v>Choque Energia Elétrica</v>
      </c>
      <c r="CD146" s="168" t="str">
        <f t="shared" si="145"/>
        <v>Choque em itens que repetem (apenas para proj. condicionail)</v>
      </c>
      <c r="CE146" s="169" t="str">
        <f t="shared" si="145"/>
        <v>Choque outros administrados</v>
      </c>
      <c r="CF146" s="21" t="s">
        <v>212</v>
      </c>
      <c r="CG146" s="21" t="s">
        <v>213</v>
      </c>
      <c r="CH146" s="21" t="s">
        <v>214</v>
      </c>
      <c r="CI146" s="21" t="s">
        <v>215</v>
      </c>
      <c r="CJ146" s="21" t="s">
        <v>216</v>
      </c>
      <c r="CK146" s="21" t="s">
        <v>217</v>
      </c>
      <c r="CL146" s="21" t="s">
        <v>219</v>
      </c>
      <c r="CM146" s="21" t="s">
        <v>220</v>
      </c>
      <c r="CN146" s="21" t="s">
        <v>221</v>
      </c>
      <c r="CO146" s="21" t="s">
        <v>222</v>
      </c>
      <c r="CP146" s="21" t="s">
        <v>155</v>
      </c>
      <c r="CS146" s="21" t="s">
        <v>90</v>
      </c>
      <c r="CT146" s="21" t="s">
        <v>91</v>
      </c>
      <c r="CU146" s="21" t="s">
        <v>174</v>
      </c>
      <c r="CV146" s="21" t="s">
        <v>278</v>
      </c>
      <c r="CW146" s="21" t="s">
        <v>98</v>
      </c>
      <c r="CX146" s="21" t="s">
        <v>175</v>
      </c>
    </row>
    <row r="147" spans="2:102" x14ac:dyDescent="0.25">
      <c r="B147" s="149" t="str">
        <f>B145</f>
        <v>eps_pi_exp</v>
      </c>
      <c r="C147" s="149" t="str">
        <f>_xlfn.CONCAT(B147,"_",E147)</f>
        <v>eps_pi_exp_-6</v>
      </c>
      <c r="D147" s="2">
        <f t="shared" ref="D147:D177" si="146">ROW(E147)</f>
        <v>147</v>
      </c>
      <c r="E147" s="2">
        <f t="shared" ref="E147:E152" si="147">E148-1</f>
        <v>-6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4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22">
        <v>0</v>
      </c>
      <c r="AU147" s="3">
        <v>0</v>
      </c>
      <c r="AV147" s="22">
        <v>0</v>
      </c>
      <c r="AW147" s="156">
        <v>0</v>
      </c>
      <c r="AX147" s="156">
        <v>0</v>
      </c>
      <c r="AY147" s="156">
        <v>0</v>
      </c>
      <c r="AZ147" s="156">
        <v>0</v>
      </c>
      <c r="BA147" s="156">
        <v>0</v>
      </c>
      <c r="BB147" s="156">
        <v>0</v>
      </c>
      <c r="BC147" s="156">
        <v>0</v>
      </c>
      <c r="BD147" s="156">
        <v>0</v>
      </c>
      <c r="BE147" s="156">
        <v>0</v>
      </c>
      <c r="BF147" s="156">
        <f>INDEX(IRF.New!$D$7:$CN$374,MATCH('IRF AUX'!$E147,IRF.New!$C$7:$C$37,0),MATCH('IRF AUX'!$B147,IRF.New!$D$5:$CN$5,0))</f>
        <v>0</v>
      </c>
      <c r="BG147" s="156">
        <v>0</v>
      </c>
      <c r="BH147" s="156">
        <v>0</v>
      </c>
      <c r="BI147" s="156">
        <v>0</v>
      </c>
      <c r="BJ147" s="156">
        <v>0</v>
      </c>
      <c r="BK147" s="156">
        <v>0</v>
      </c>
      <c r="BL147" s="156">
        <v>0</v>
      </c>
      <c r="BM147" s="156">
        <v>0</v>
      </c>
      <c r="BN147" s="156">
        <v>0</v>
      </c>
      <c r="BO147" s="156">
        <v>0</v>
      </c>
      <c r="BP147" s="156">
        <v>0</v>
      </c>
      <c r="BQ147" s="156">
        <v>0</v>
      </c>
      <c r="BR147" s="156">
        <v>0</v>
      </c>
      <c r="BS147" s="156">
        <v>0</v>
      </c>
      <c r="BT147" s="156">
        <v>0</v>
      </c>
      <c r="BU147" s="156">
        <v>0</v>
      </c>
      <c r="BV147" s="156">
        <v>0</v>
      </c>
      <c r="BW147" s="156">
        <v>0</v>
      </c>
      <c r="BX147" s="156">
        <v>0</v>
      </c>
      <c r="BY147" s="156">
        <v>0</v>
      </c>
      <c r="BZ147" s="156">
        <v>0</v>
      </c>
      <c r="CA147" s="156">
        <v>0</v>
      </c>
      <c r="CB147" s="156">
        <v>0</v>
      </c>
      <c r="CC147" s="156">
        <v>0</v>
      </c>
      <c r="CD147" s="156">
        <v>0</v>
      </c>
      <c r="CE147" s="157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S147" s="3"/>
      <c r="CT147" s="3"/>
      <c r="CU147" s="3"/>
      <c r="CV147" s="3"/>
      <c r="CW147" s="3"/>
      <c r="CX147" s="3"/>
    </row>
    <row r="148" spans="2:102" x14ac:dyDescent="0.25">
      <c r="B148" s="149" t="str">
        <f>B147</f>
        <v>eps_pi_exp</v>
      </c>
      <c r="C148" s="149" t="str">
        <f t="shared" ref="C148:C177" si="148">_xlfn.CONCAT(B148,"_",E148)</f>
        <v>eps_pi_exp_-5</v>
      </c>
      <c r="D148" s="2">
        <f t="shared" si="146"/>
        <v>148</v>
      </c>
      <c r="E148" s="2">
        <f t="shared" si="147"/>
        <v>-5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4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22">
        <v>0</v>
      </c>
      <c r="AU148" s="3">
        <v>0</v>
      </c>
      <c r="AV148" s="22">
        <v>0</v>
      </c>
      <c r="AW148" s="156">
        <v>0</v>
      </c>
      <c r="AX148" s="156">
        <v>0</v>
      </c>
      <c r="AY148" s="156">
        <v>0</v>
      </c>
      <c r="AZ148" s="156">
        <v>0</v>
      </c>
      <c r="BA148" s="156">
        <v>0</v>
      </c>
      <c r="BB148" s="156">
        <v>0</v>
      </c>
      <c r="BC148" s="156">
        <v>0</v>
      </c>
      <c r="BD148" s="156">
        <v>0</v>
      </c>
      <c r="BE148" s="156">
        <v>0</v>
      </c>
      <c r="BF148" s="156">
        <f>INDEX(IRF.New!$D$7:$CN$374,MATCH('IRF AUX'!$E148,IRF.New!$C$7:$C$37,0),MATCH('IRF AUX'!$B148,IRF.New!$D$5:$CN$5,0))</f>
        <v>0</v>
      </c>
      <c r="BG148" s="156">
        <v>0</v>
      </c>
      <c r="BH148" s="156">
        <v>0</v>
      </c>
      <c r="BI148" s="156">
        <v>0</v>
      </c>
      <c r="BJ148" s="156">
        <v>0</v>
      </c>
      <c r="BK148" s="156">
        <v>0</v>
      </c>
      <c r="BL148" s="156">
        <v>0</v>
      </c>
      <c r="BM148" s="156">
        <v>0</v>
      </c>
      <c r="BN148" s="156">
        <v>0</v>
      </c>
      <c r="BO148" s="156">
        <v>0</v>
      </c>
      <c r="BP148" s="156">
        <v>0</v>
      </c>
      <c r="BQ148" s="156">
        <v>0</v>
      </c>
      <c r="BR148" s="156">
        <v>0</v>
      </c>
      <c r="BS148" s="156">
        <v>0</v>
      </c>
      <c r="BT148" s="156">
        <v>0</v>
      </c>
      <c r="BU148" s="156">
        <v>0</v>
      </c>
      <c r="BV148" s="156">
        <v>0</v>
      </c>
      <c r="BW148" s="156">
        <v>0</v>
      </c>
      <c r="BX148" s="156">
        <v>0</v>
      </c>
      <c r="BY148" s="156">
        <v>0</v>
      </c>
      <c r="BZ148" s="156">
        <v>0</v>
      </c>
      <c r="CA148" s="156">
        <v>0</v>
      </c>
      <c r="CB148" s="156">
        <v>0</v>
      </c>
      <c r="CC148" s="156">
        <v>0</v>
      </c>
      <c r="CD148" s="156">
        <v>0</v>
      </c>
      <c r="CE148" s="157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S148" s="3"/>
      <c r="CT148" s="3"/>
      <c r="CU148" s="3"/>
      <c r="CV148" s="3"/>
      <c r="CW148" s="3"/>
      <c r="CX148" s="3"/>
    </row>
    <row r="149" spans="2:102" x14ac:dyDescent="0.25">
      <c r="B149" s="149" t="str">
        <f t="shared" ref="B149:B177" si="149">B148</f>
        <v>eps_pi_exp</v>
      </c>
      <c r="C149" s="149" t="str">
        <f t="shared" si="148"/>
        <v>eps_pi_exp_-4</v>
      </c>
      <c r="D149" s="2">
        <f t="shared" si="146"/>
        <v>149</v>
      </c>
      <c r="E149" s="2">
        <f t="shared" si="147"/>
        <v>-4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4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22">
        <v>0</v>
      </c>
      <c r="AU149" s="3">
        <v>0</v>
      </c>
      <c r="AV149" s="22">
        <v>0</v>
      </c>
      <c r="AW149" s="156">
        <v>0</v>
      </c>
      <c r="AX149" s="156">
        <v>0</v>
      </c>
      <c r="AY149" s="156">
        <v>0</v>
      </c>
      <c r="AZ149" s="156">
        <v>0</v>
      </c>
      <c r="BA149" s="156">
        <v>0</v>
      </c>
      <c r="BB149" s="156">
        <v>0</v>
      </c>
      <c r="BC149" s="156">
        <v>0</v>
      </c>
      <c r="BD149" s="156">
        <v>0</v>
      </c>
      <c r="BE149" s="156">
        <v>0</v>
      </c>
      <c r="BF149" s="156">
        <f>INDEX(IRF.New!$D$7:$CN$374,MATCH('IRF AUX'!$E149,IRF.New!$C$7:$C$37,0),MATCH('IRF AUX'!$B149,IRF.New!$D$5:$CN$5,0))</f>
        <v>0</v>
      </c>
      <c r="BG149" s="156">
        <v>0</v>
      </c>
      <c r="BH149" s="156">
        <v>0</v>
      </c>
      <c r="BI149" s="156">
        <v>0</v>
      </c>
      <c r="BJ149" s="156">
        <v>0</v>
      </c>
      <c r="BK149" s="156">
        <v>0</v>
      </c>
      <c r="BL149" s="156">
        <v>0</v>
      </c>
      <c r="BM149" s="156">
        <v>0</v>
      </c>
      <c r="BN149" s="156">
        <v>0</v>
      </c>
      <c r="BO149" s="156">
        <v>0</v>
      </c>
      <c r="BP149" s="156">
        <v>0</v>
      </c>
      <c r="BQ149" s="156">
        <v>0</v>
      </c>
      <c r="BR149" s="156">
        <v>0</v>
      </c>
      <c r="BS149" s="156">
        <v>0</v>
      </c>
      <c r="BT149" s="156">
        <v>0</v>
      </c>
      <c r="BU149" s="156">
        <v>0</v>
      </c>
      <c r="BV149" s="156">
        <v>0</v>
      </c>
      <c r="BW149" s="156">
        <v>0</v>
      </c>
      <c r="BX149" s="156">
        <v>0</v>
      </c>
      <c r="BY149" s="156">
        <v>0</v>
      </c>
      <c r="BZ149" s="156">
        <v>0</v>
      </c>
      <c r="CA149" s="156">
        <v>0</v>
      </c>
      <c r="CB149" s="156">
        <v>0</v>
      </c>
      <c r="CC149" s="156">
        <v>0</v>
      </c>
      <c r="CD149" s="156">
        <v>0</v>
      </c>
      <c r="CE149" s="157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S149" s="3"/>
      <c r="CT149" s="3"/>
      <c r="CU149" s="3"/>
      <c r="CV149" s="3"/>
      <c r="CW149" s="3"/>
      <c r="CX149" s="3"/>
    </row>
    <row r="150" spans="2:102" x14ac:dyDescent="0.25">
      <c r="B150" s="149" t="str">
        <f t="shared" si="149"/>
        <v>eps_pi_exp</v>
      </c>
      <c r="C150" s="149" t="str">
        <f t="shared" si="148"/>
        <v>eps_pi_exp_-3</v>
      </c>
      <c r="D150" s="2">
        <f t="shared" si="146"/>
        <v>150</v>
      </c>
      <c r="E150" s="2">
        <f t="shared" si="147"/>
        <v>-3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4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22">
        <v>0</v>
      </c>
      <c r="AU150" s="3">
        <v>0</v>
      </c>
      <c r="AV150" s="22">
        <v>0</v>
      </c>
      <c r="AW150" s="156">
        <v>0</v>
      </c>
      <c r="AX150" s="156">
        <v>0</v>
      </c>
      <c r="AY150" s="156">
        <v>0</v>
      </c>
      <c r="AZ150" s="156">
        <v>0</v>
      </c>
      <c r="BA150" s="156">
        <v>0</v>
      </c>
      <c r="BB150" s="156">
        <v>0</v>
      </c>
      <c r="BC150" s="156">
        <v>0</v>
      </c>
      <c r="BD150" s="156">
        <v>0</v>
      </c>
      <c r="BE150" s="156">
        <v>0</v>
      </c>
      <c r="BF150" s="156">
        <f>INDEX(IRF.New!$D$7:$CN$374,MATCH('IRF AUX'!$E150,IRF.New!$C$7:$C$37,0),MATCH('IRF AUX'!$B150,IRF.New!$D$5:$CN$5,0))</f>
        <v>0</v>
      </c>
      <c r="BG150" s="156">
        <v>0</v>
      </c>
      <c r="BH150" s="156">
        <v>0</v>
      </c>
      <c r="BI150" s="156">
        <v>0</v>
      </c>
      <c r="BJ150" s="156">
        <v>0</v>
      </c>
      <c r="BK150" s="156">
        <v>0</v>
      </c>
      <c r="BL150" s="156">
        <v>0</v>
      </c>
      <c r="BM150" s="156">
        <v>0</v>
      </c>
      <c r="BN150" s="156">
        <v>0</v>
      </c>
      <c r="BO150" s="156">
        <v>0</v>
      </c>
      <c r="BP150" s="156">
        <v>0</v>
      </c>
      <c r="BQ150" s="156">
        <v>0</v>
      </c>
      <c r="BR150" s="156">
        <v>0</v>
      </c>
      <c r="BS150" s="156">
        <v>0</v>
      </c>
      <c r="BT150" s="156">
        <v>0</v>
      </c>
      <c r="BU150" s="156">
        <v>0</v>
      </c>
      <c r="BV150" s="156">
        <v>0</v>
      </c>
      <c r="BW150" s="156">
        <v>0</v>
      </c>
      <c r="BX150" s="156">
        <v>0</v>
      </c>
      <c r="BY150" s="156">
        <v>0</v>
      </c>
      <c r="BZ150" s="156">
        <v>0</v>
      </c>
      <c r="CA150" s="156">
        <v>0</v>
      </c>
      <c r="CB150" s="156">
        <v>0</v>
      </c>
      <c r="CC150" s="156">
        <v>0</v>
      </c>
      <c r="CD150" s="156">
        <v>0</v>
      </c>
      <c r="CE150" s="157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S150" s="3"/>
      <c r="CT150" s="3"/>
      <c r="CU150" s="3"/>
      <c r="CV150" s="3"/>
      <c r="CW150" s="3"/>
      <c r="CX150" s="3"/>
    </row>
    <row r="151" spans="2:102" x14ac:dyDescent="0.25">
      <c r="B151" s="149" t="str">
        <f t="shared" si="149"/>
        <v>eps_pi_exp</v>
      </c>
      <c r="C151" s="149" t="str">
        <f t="shared" si="148"/>
        <v>eps_pi_exp_-2</v>
      </c>
      <c r="D151" s="2">
        <f t="shared" si="146"/>
        <v>151</v>
      </c>
      <c r="E151" s="2">
        <f t="shared" si="147"/>
        <v>-2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4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22">
        <v>0</v>
      </c>
      <c r="AU151" s="3">
        <v>0</v>
      </c>
      <c r="AV151" s="22">
        <v>0</v>
      </c>
      <c r="AW151" s="156">
        <v>0</v>
      </c>
      <c r="AX151" s="156">
        <v>0</v>
      </c>
      <c r="AY151" s="156">
        <v>0</v>
      </c>
      <c r="AZ151" s="156">
        <v>0</v>
      </c>
      <c r="BA151" s="156">
        <v>0</v>
      </c>
      <c r="BB151" s="156">
        <v>0</v>
      </c>
      <c r="BC151" s="156">
        <v>0</v>
      </c>
      <c r="BD151" s="156">
        <v>0</v>
      </c>
      <c r="BE151" s="156">
        <v>0</v>
      </c>
      <c r="BF151" s="156">
        <f>INDEX(IRF.New!$D$7:$CN$374,MATCH('IRF AUX'!$E151,IRF.New!$C$7:$C$37,0),MATCH('IRF AUX'!$B151,IRF.New!$D$5:$CN$5,0))</f>
        <v>0</v>
      </c>
      <c r="BG151" s="156">
        <v>0</v>
      </c>
      <c r="BH151" s="156">
        <v>0</v>
      </c>
      <c r="BI151" s="156">
        <v>0</v>
      </c>
      <c r="BJ151" s="156">
        <v>0</v>
      </c>
      <c r="BK151" s="156">
        <v>0</v>
      </c>
      <c r="BL151" s="156">
        <v>0</v>
      </c>
      <c r="BM151" s="156">
        <v>0</v>
      </c>
      <c r="BN151" s="156">
        <v>0</v>
      </c>
      <c r="BO151" s="156">
        <v>0</v>
      </c>
      <c r="BP151" s="156">
        <v>0</v>
      </c>
      <c r="BQ151" s="156">
        <v>0</v>
      </c>
      <c r="BR151" s="156">
        <v>0</v>
      </c>
      <c r="BS151" s="156">
        <v>0</v>
      </c>
      <c r="BT151" s="156">
        <v>0</v>
      </c>
      <c r="BU151" s="156">
        <v>0</v>
      </c>
      <c r="BV151" s="156">
        <v>0</v>
      </c>
      <c r="BW151" s="156">
        <v>0</v>
      </c>
      <c r="BX151" s="156">
        <v>0</v>
      </c>
      <c r="BY151" s="156">
        <v>0</v>
      </c>
      <c r="BZ151" s="156">
        <v>0</v>
      </c>
      <c r="CA151" s="156">
        <v>0</v>
      </c>
      <c r="CB151" s="156">
        <v>0</v>
      </c>
      <c r="CC151" s="156">
        <v>0</v>
      </c>
      <c r="CD151" s="156">
        <v>0</v>
      </c>
      <c r="CE151" s="157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S151" s="3"/>
      <c r="CT151" s="3"/>
      <c r="CU151" s="3"/>
      <c r="CV151" s="3"/>
      <c r="CW151" s="3"/>
      <c r="CX151" s="3"/>
    </row>
    <row r="152" spans="2:102" x14ac:dyDescent="0.25">
      <c r="B152" s="149" t="str">
        <f t="shared" si="149"/>
        <v>eps_pi_exp</v>
      </c>
      <c r="C152" s="149" t="str">
        <f t="shared" si="148"/>
        <v>eps_pi_exp_-1</v>
      </c>
      <c r="D152" s="2">
        <f t="shared" si="146"/>
        <v>152</v>
      </c>
      <c r="E152" s="2">
        <f t="shared" si="147"/>
        <v>-1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4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22">
        <v>0</v>
      </c>
      <c r="AU152" s="3">
        <v>0</v>
      </c>
      <c r="AV152" s="22">
        <v>0</v>
      </c>
      <c r="AW152" s="156">
        <v>0</v>
      </c>
      <c r="AX152" s="156">
        <v>0</v>
      </c>
      <c r="AY152" s="156">
        <v>0</v>
      </c>
      <c r="AZ152" s="156">
        <v>0</v>
      </c>
      <c r="BA152" s="156">
        <v>0</v>
      </c>
      <c r="BB152" s="156">
        <v>0</v>
      </c>
      <c r="BC152" s="156">
        <v>0</v>
      </c>
      <c r="BD152" s="156">
        <v>0</v>
      </c>
      <c r="BE152" s="156">
        <v>0</v>
      </c>
      <c r="BF152" s="156">
        <f>INDEX(IRF.New!$D$7:$CN$374,MATCH('IRF AUX'!$E152,IRF.New!$C$7:$C$37,0),MATCH('IRF AUX'!$B152,IRF.New!$D$5:$CN$5,0))</f>
        <v>0</v>
      </c>
      <c r="BG152" s="156">
        <v>0</v>
      </c>
      <c r="BH152" s="156">
        <v>0</v>
      </c>
      <c r="BI152" s="156">
        <v>0</v>
      </c>
      <c r="BJ152" s="156">
        <v>0</v>
      </c>
      <c r="BK152" s="156">
        <v>0</v>
      </c>
      <c r="BL152" s="156">
        <v>0</v>
      </c>
      <c r="BM152" s="156">
        <v>0</v>
      </c>
      <c r="BN152" s="156">
        <v>0</v>
      </c>
      <c r="BO152" s="156">
        <v>0</v>
      </c>
      <c r="BP152" s="156">
        <v>0</v>
      </c>
      <c r="BQ152" s="156">
        <v>0</v>
      </c>
      <c r="BR152" s="156">
        <v>0</v>
      </c>
      <c r="BS152" s="156">
        <v>0</v>
      </c>
      <c r="BT152" s="156">
        <v>0</v>
      </c>
      <c r="BU152" s="156">
        <v>0</v>
      </c>
      <c r="BV152" s="156">
        <v>0</v>
      </c>
      <c r="BW152" s="156">
        <v>0</v>
      </c>
      <c r="BX152" s="156">
        <v>0</v>
      </c>
      <c r="BY152" s="156">
        <v>0</v>
      </c>
      <c r="BZ152" s="156">
        <v>0</v>
      </c>
      <c r="CA152" s="156">
        <v>0</v>
      </c>
      <c r="CB152" s="156">
        <v>0</v>
      </c>
      <c r="CC152" s="156">
        <v>0</v>
      </c>
      <c r="CD152" s="156">
        <v>0</v>
      </c>
      <c r="CE152" s="157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S152" s="3"/>
      <c r="CT152" s="3"/>
      <c r="CU152" s="3"/>
      <c r="CV152" s="3"/>
      <c r="CW152" s="3"/>
      <c r="CX152" s="3"/>
    </row>
    <row r="153" spans="2:102" x14ac:dyDescent="0.25">
      <c r="B153" s="150" t="str">
        <f t="shared" si="149"/>
        <v>eps_pi_exp</v>
      </c>
      <c r="C153" s="150" t="str">
        <f t="shared" si="148"/>
        <v>eps_pi_exp_0</v>
      </c>
      <c r="D153" s="6">
        <f t="shared" si="146"/>
        <v>153</v>
      </c>
      <c r="E153" s="6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23">
        <v>0</v>
      </c>
      <c r="AU153" s="7">
        <v>0</v>
      </c>
      <c r="AV153" s="23">
        <v>0</v>
      </c>
      <c r="AW153" s="158">
        <v>0</v>
      </c>
      <c r="AX153" s="158">
        <v>0</v>
      </c>
      <c r="AY153" s="158">
        <v>0</v>
      </c>
      <c r="AZ153" s="158">
        <v>0</v>
      </c>
      <c r="BA153" s="158">
        <v>0</v>
      </c>
      <c r="BB153" s="158">
        <v>0</v>
      </c>
      <c r="BC153" s="158">
        <v>0</v>
      </c>
      <c r="BD153" s="158">
        <v>0</v>
      </c>
      <c r="BE153" s="158">
        <v>0</v>
      </c>
      <c r="BF153" s="158">
        <f>INDEX(IRF.New!$D$7:$CN$374,MATCH('IRF AUX'!$E153,IRF.New!$C$7:$C$37,0),MATCH('IRF AUX'!$B153,IRF.New!$D$5:$CN$5,0))</f>
        <v>0</v>
      </c>
      <c r="BG153" s="158">
        <v>0</v>
      </c>
      <c r="BH153" s="158">
        <v>0</v>
      </c>
      <c r="BI153" s="158">
        <v>0</v>
      </c>
      <c r="BJ153" s="158">
        <v>0</v>
      </c>
      <c r="BK153" s="158">
        <v>0</v>
      </c>
      <c r="BL153" s="158">
        <v>0</v>
      </c>
      <c r="BM153" s="158">
        <v>0</v>
      </c>
      <c r="BN153" s="158">
        <v>0</v>
      </c>
      <c r="BO153" s="158">
        <v>0</v>
      </c>
      <c r="BP153" s="158">
        <v>0</v>
      </c>
      <c r="BQ153" s="158">
        <v>0</v>
      </c>
      <c r="BR153" s="158">
        <v>0</v>
      </c>
      <c r="BS153" s="158">
        <v>0</v>
      </c>
      <c r="BT153" s="158">
        <v>0</v>
      </c>
      <c r="BU153" s="158">
        <v>0</v>
      </c>
      <c r="BV153" s="158">
        <v>0</v>
      </c>
      <c r="BW153" s="158">
        <v>0</v>
      </c>
      <c r="BX153" s="158">
        <v>0</v>
      </c>
      <c r="BY153" s="158">
        <v>0</v>
      </c>
      <c r="BZ153" s="158">
        <v>0</v>
      </c>
      <c r="CA153" s="158">
        <v>0</v>
      </c>
      <c r="CB153" s="158">
        <v>0</v>
      </c>
      <c r="CC153" s="158">
        <v>0</v>
      </c>
      <c r="CD153" s="158">
        <v>0</v>
      </c>
      <c r="CE153" s="159">
        <v>0</v>
      </c>
      <c r="CF153" s="7">
        <f>IFERROR(INDEX('CF AUX'!$CY$15:$CY$32,MATCH('IRF AUX'!CF$5,'CF AUX'!$DA$15:$DA$32,0)),0)</f>
        <v>0</v>
      </c>
      <c r="CG153" s="7">
        <f>IFERROR(INDEX('CF AUX'!$CY$15:$CY$32,MATCH('IRF AUX'!CG$5,'CF AUX'!$DA$15:$DA$32,0)),0)</f>
        <v>0</v>
      </c>
      <c r="CH153" s="7">
        <f>IFERROR(INDEX('CF AUX'!$CY$15:$CY$32,MATCH('IRF AUX'!CH$5,'CF AUX'!$DA$15:$DA$32,0)),0)</f>
        <v>0</v>
      </c>
      <c r="CI153" s="7">
        <f>IFERROR(INDEX('CF AUX'!$CY$15:$CY$32,MATCH('IRF AUX'!CI$5,'CF AUX'!$DA$15:$DA$32,0)),0)</f>
        <v>0</v>
      </c>
      <c r="CJ153" s="7">
        <f>IFERROR(INDEX('CF AUX'!$CY$15:$CY$32,MATCH('IRF AUX'!CJ$5,'CF AUX'!$DA$15:$DA$32,0)),0)</f>
        <v>0</v>
      </c>
      <c r="CK153" s="7">
        <f>IFERROR(INDEX('CF AUX'!$CY$15:$CY$32,MATCH('IRF AUX'!CK$5,'CF AUX'!$DA$15:$DA$32,0)),0)</f>
        <v>0</v>
      </c>
      <c r="CL153" s="7">
        <f>IFERROR(INDEX('CF AUX'!$CY$15:$CY$32,MATCH('IRF AUX'!CL$5,'CF AUX'!$DA$15:$DA$32,0)),0)</f>
        <v>0</v>
      </c>
      <c r="CM153" s="7">
        <f>IFERROR(INDEX('CF AUX'!$CY$15:$CY$32,MATCH('IRF AUX'!CM$5,'CF AUX'!$DA$15:$DA$32,0)),0)</f>
        <v>0</v>
      </c>
      <c r="CN153" s="7">
        <f>IFERROR(INDEX('CF AUX'!$CY$15:$CY$32,MATCH('IRF AUX'!CN$5,'CF AUX'!$DA$15:$DA$32,0)),0)</f>
        <v>0</v>
      </c>
      <c r="CO153" s="7">
        <f>IFERROR(INDEX('CF AUX'!$CY$15:$CY$32,MATCH('IRF AUX'!CO$5,'CF AUX'!$DA$15:$DA$32,0)),0)</f>
        <v>0</v>
      </c>
      <c r="CP153" s="7">
        <f>IFERROR(INDEX('CF AUX'!$CY$15:$CY$32,MATCH('IRF AUX'!CP$5,'CF AUX'!$DA$15:$DA$32,0)),0)</f>
        <v>0</v>
      </c>
      <c r="CS153" s="7">
        <f t="shared" ref="CS153:CS177" si="150">K153</f>
        <v>0</v>
      </c>
      <c r="CT153" s="7">
        <f>SUM(CS150:CS153)</f>
        <v>0</v>
      </c>
      <c r="CU153" s="7">
        <f t="shared" ref="CU153:CU177" si="151">SUM(AV150:AV153)</f>
        <v>0</v>
      </c>
      <c r="CV153" s="7">
        <f>(CT153-CU153*0.73)/0.27</f>
        <v>0</v>
      </c>
      <c r="CW153" s="7">
        <f t="shared" ref="CW153:CW177" si="152">4*I153</f>
        <v>0</v>
      </c>
      <c r="CX153" s="7">
        <f t="shared" ref="CX153:CX177" si="153">AU153*4</f>
        <v>0</v>
      </c>
    </row>
    <row r="154" spans="2:102" x14ac:dyDescent="0.25">
      <c r="B154" s="151" t="str">
        <f t="shared" si="149"/>
        <v>eps_pi_exp</v>
      </c>
      <c r="C154" s="151" t="str">
        <f t="shared" si="148"/>
        <v>eps_pi_exp_1</v>
      </c>
      <c r="D154" s="9">
        <f t="shared" si="146"/>
        <v>154</v>
      </c>
      <c r="E154" s="9">
        <f>E153+1</f>
        <v>1</v>
      </c>
      <c r="F154" s="10" cm="1">
        <f t="array" aca="1" ref="F154" ca="1">MMULT($F153:$CE153,INDIRECT("Policy.New!"&amp;F$3&amp;"4:"&amp;F$3&amp;"81"))</f>
        <v>0</v>
      </c>
      <c r="G154" s="10" cm="1">
        <f t="array" aca="1" ref="G154" ca="1">MMULT($F153:$CE153,INDIRECT("Policy.New!"&amp;G$3&amp;"4:"&amp;G$3&amp;"81"))</f>
        <v>0</v>
      </c>
      <c r="H154" s="10" cm="1">
        <f t="array" aca="1" ref="H154" ca="1">MMULT($F153:$CE153,INDIRECT("Policy.New!"&amp;H$3&amp;"4:"&amp;H$3&amp;"81"))</f>
        <v>0</v>
      </c>
      <c r="I154" s="10" cm="1">
        <f t="array" aca="1" ref="I154" ca="1">MMULT($F153:$CE153,INDIRECT("Policy.New!"&amp;I$3&amp;"4:"&amp;I$3&amp;"81"))</f>
        <v>0</v>
      </c>
      <c r="J154" s="10" cm="1">
        <f t="array" aca="1" ref="J154" ca="1">MMULT($F153:$CE153,INDIRECT("Policy.New!"&amp;J$3&amp;"4:"&amp;J$3&amp;"81"))</f>
        <v>0</v>
      </c>
      <c r="K154" s="10" cm="1">
        <f t="array" aca="1" ref="K154" ca="1">MMULT($F153:$CE153,INDIRECT("Policy.New!"&amp;K$3&amp;"4:"&amp;K$3&amp;"81"))</f>
        <v>0</v>
      </c>
      <c r="L154" s="10" cm="1">
        <f t="array" aca="1" ref="L154" ca="1">MMULT($F153:$CE153,INDIRECT("Policy.New!"&amp;L$3&amp;"4:"&amp;L$3&amp;"81"))</f>
        <v>0</v>
      </c>
      <c r="M154" s="10" cm="1">
        <f t="array" aca="1" ref="M154" ca="1">MMULT($F153:$CE153,INDIRECT("Policy.New!"&amp;M$3&amp;"4:"&amp;M$3&amp;"81"))</f>
        <v>0</v>
      </c>
      <c r="N154" s="10" cm="1">
        <f t="array" aca="1" ref="N154" ca="1">MMULT($F153:$CE153,INDIRECT("Policy.New!"&amp;N$3&amp;"4:"&amp;N$3&amp;"81"))</f>
        <v>0</v>
      </c>
      <c r="O154" s="10" cm="1">
        <f t="array" aca="1" ref="O154" ca="1">MMULT($F153:$CE153,INDIRECT("Policy.New!"&amp;O$3&amp;"4:"&amp;O$3&amp;"81"))</f>
        <v>0</v>
      </c>
      <c r="P154" s="10" cm="1">
        <f t="array" aca="1" ref="P154" ca="1">MMULT($F153:$CE153,INDIRECT("Policy.New!"&amp;P$3&amp;"4:"&amp;P$3&amp;"81"))</f>
        <v>0</v>
      </c>
      <c r="Q154" s="10" cm="1">
        <f t="array" aca="1" ref="Q154" ca="1">MMULT($F153:$CE153,INDIRECT("Policy.New!"&amp;Q$3&amp;"4:"&amp;Q$3&amp;"81"))</f>
        <v>0</v>
      </c>
      <c r="R154" s="10" cm="1">
        <f t="array" aca="1" ref="R154" ca="1">MMULT($F153:$CE153,INDIRECT("Policy.New!"&amp;R$3&amp;"4:"&amp;R$3&amp;"81"))</f>
        <v>0</v>
      </c>
      <c r="S154" s="10" cm="1">
        <f t="array" aca="1" ref="S154" ca="1">MMULT($F153:$CE153,INDIRECT("Policy.New!"&amp;S$3&amp;"4:"&amp;S$3&amp;"81"))</f>
        <v>0</v>
      </c>
      <c r="T154" s="10" cm="1">
        <f t="array" aca="1" ref="T154" ca="1">MMULT($F153:$CE153,INDIRECT("Policy.New!"&amp;T$3&amp;"4:"&amp;T$3&amp;"81"))</f>
        <v>0</v>
      </c>
      <c r="U154" s="10" cm="1">
        <f t="array" aca="1" ref="U154" ca="1">MMULT($F153:$CE153,INDIRECT("Policy.New!"&amp;U$3&amp;"4:"&amp;U$3&amp;"81"))</f>
        <v>0</v>
      </c>
      <c r="V154" s="10" cm="1">
        <f t="array" aca="1" ref="V154" ca="1">MMULT($F153:$CE153,INDIRECT("Policy.New!"&amp;V$3&amp;"4:"&amp;V$3&amp;"81"))</f>
        <v>0</v>
      </c>
      <c r="W154" s="11">
        <f>S153</f>
        <v>0</v>
      </c>
      <c r="X154" s="10">
        <f>U153</f>
        <v>0</v>
      </c>
      <c r="Y154" s="10">
        <f>U152</f>
        <v>0</v>
      </c>
      <c r="Z154" s="10">
        <f>U151</f>
        <v>0</v>
      </c>
      <c r="AA154" s="10">
        <f>U150</f>
        <v>0</v>
      </c>
      <c r="AB154" s="10">
        <f>V153</f>
        <v>0</v>
      </c>
      <c r="AC154" s="10">
        <f>V152</f>
        <v>0</v>
      </c>
      <c r="AD154" s="10">
        <f>V151</f>
        <v>0</v>
      </c>
      <c r="AE154" s="10">
        <f>V150</f>
        <v>0</v>
      </c>
      <c r="AF154" s="10">
        <f>S152</f>
        <v>0</v>
      </c>
      <c r="AG154" s="10">
        <f>S151</f>
        <v>0</v>
      </c>
      <c r="AH154" s="10">
        <f>AU153</f>
        <v>0</v>
      </c>
      <c r="AI154" s="10">
        <f>J153</f>
        <v>0</v>
      </c>
      <c r="AJ154" s="10">
        <f>J152</f>
        <v>0</v>
      </c>
      <c r="AK154" s="10">
        <f>J151</f>
        <v>0</v>
      </c>
      <c r="AL154" s="10">
        <f>L153</f>
        <v>0</v>
      </c>
      <c r="AM154" s="10">
        <f>L152</f>
        <v>0</v>
      </c>
      <c r="AN154" s="10">
        <f>L151</f>
        <v>0</v>
      </c>
      <c r="AO154" s="10">
        <f>L150</f>
        <v>0</v>
      </c>
      <c r="AP154" s="10">
        <f>L149</f>
        <v>0</v>
      </c>
      <c r="AQ154" s="10">
        <f>K153</f>
        <v>0</v>
      </c>
      <c r="AR154" s="10">
        <f>K152</f>
        <v>0</v>
      </c>
      <c r="AS154" s="10">
        <f>AV153</f>
        <v>0</v>
      </c>
      <c r="AT154" s="24">
        <f>AV152</f>
        <v>0</v>
      </c>
      <c r="AU154" s="10" cm="1">
        <f t="array" aca="1" ref="AU154" ca="1">MMULT($F153:$CE153,INDIRECT("Policy.New!"&amp;AU$3&amp;"4:"&amp;AU$3&amp;"81"))</f>
        <v>0</v>
      </c>
      <c r="AV154" s="24" cm="1">
        <f t="array" aca="1" ref="AV154" ca="1">MMULT($F153:$CE153,INDIRECT("Policy.New!"&amp;AV$3&amp;"4:"&amp;AV$3&amp;"81"))</f>
        <v>0</v>
      </c>
      <c r="AW154" s="160">
        <v>0</v>
      </c>
      <c r="AX154" s="160">
        <v>0</v>
      </c>
      <c r="AY154" s="160">
        <v>0</v>
      </c>
      <c r="AZ154" s="160">
        <v>0</v>
      </c>
      <c r="BA154" s="160">
        <v>0</v>
      </c>
      <c r="BB154" s="160">
        <v>0</v>
      </c>
      <c r="BC154" s="160">
        <v>0</v>
      </c>
      <c r="BD154" s="160">
        <v>0</v>
      </c>
      <c r="BE154" s="160">
        <v>0</v>
      </c>
      <c r="BF154" s="160">
        <f>INDEX(IRF.New!$D$7:$CN$374,MATCH('IRF AUX'!$E154,IRF.New!$C$7:$C$37,0),MATCH('IRF AUX'!$B154,IRF.New!$D$5:$CN$5,0))</f>
        <v>0</v>
      </c>
      <c r="BG154" s="160">
        <v>0</v>
      </c>
      <c r="BH154" s="160">
        <v>0</v>
      </c>
      <c r="BI154" s="160">
        <v>0</v>
      </c>
      <c r="BJ154" s="160">
        <v>0</v>
      </c>
      <c r="BK154" s="160">
        <v>0</v>
      </c>
      <c r="BL154" s="160">
        <v>0</v>
      </c>
      <c r="BM154" s="160">
        <v>0</v>
      </c>
      <c r="BN154" s="160">
        <v>0</v>
      </c>
      <c r="BO154" s="160">
        <v>0</v>
      </c>
      <c r="BP154" s="160">
        <v>0</v>
      </c>
      <c r="BQ154" s="160">
        <v>0</v>
      </c>
      <c r="BR154" s="160">
        <v>0</v>
      </c>
      <c r="BS154" s="161">
        <v>0</v>
      </c>
      <c r="BT154" s="161">
        <v>0</v>
      </c>
      <c r="BU154" s="161">
        <v>0</v>
      </c>
      <c r="BV154" s="161">
        <v>0</v>
      </c>
      <c r="BW154" s="160">
        <v>0</v>
      </c>
      <c r="BX154" s="160">
        <v>0</v>
      </c>
      <c r="BY154" s="160">
        <v>0</v>
      </c>
      <c r="BZ154" s="160">
        <v>0</v>
      </c>
      <c r="CA154" s="160">
        <v>0</v>
      </c>
      <c r="CB154" s="160">
        <v>0</v>
      </c>
      <c r="CC154" s="160">
        <v>0</v>
      </c>
      <c r="CD154" s="160">
        <v>0</v>
      </c>
      <c r="CE154" s="162">
        <v>0</v>
      </c>
      <c r="CF154" s="10" cm="1">
        <f t="array" aca="1" ref="CF154" ca="1">MMULT($F153:$CE153,INDIRECT("Policy.New!"&amp;CF$3&amp;"4:"&amp;CF$3&amp;"81"))</f>
        <v>0</v>
      </c>
      <c r="CG154" s="10" cm="1">
        <f t="array" aca="1" ref="CG154" ca="1">MMULT($F153:$CE153,INDIRECT("Policy.New!"&amp;CG$3&amp;"4:"&amp;CG$3&amp;"81"))</f>
        <v>0</v>
      </c>
      <c r="CH154" s="10" cm="1">
        <f t="array" aca="1" ref="CH154" ca="1">MMULT($F153:$CE153,INDIRECT("Policy.New!"&amp;CH$3&amp;"4:"&amp;CH$3&amp;"81"))</f>
        <v>0</v>
      </c>
      <c r="CI154" s="10" cm="1">
        <f t="array" aca="1" ref="CI154" ca="1">MMULT($F153:$CE153,INDIRECT("Policy.New!"&amp;CI$3&amp;"4:"&amp;CI$3&amp;"81"))</f>
        <v>0</v>
      </c>
      <c r="CJ154" s="10" cm="1">
        <f t="array" aca="1" ref="CJ154" ca="1">MMULT($F153:$CE153,INDIRECT("Policy.New!"&amp;CJ$3&amp;"4:"&amp;CJ$3&amp;"81"))</f>
        <v>0</v>
      </c>
      <c r="CK154" s="10" cm="1">
        <f t="array" aca="1" ref="CK154" ca="1">MMULT($F153:$CE153,INDIRECT("Policy.New!"&amp;CK$3&amp;"4:"&amp;CK$3&amp;"81"))</f>
        <v>0</v>
      </c>
      <c r="CL154" s="10" cm="1">
        <f t="array" aca="1" ref="CL154" ca="1">MMULT($F153:$CE153,INDIRECT("Policy.New!"&amp;CL$3&amp;"4:"&amp;CL$3&amp;"81"))</f>
        <v>0</v>
      </c>
      <c r="CM154" s="10" cm="1">
        <f t="array" aca="1" ref="CM154" ca="1">MMULT($F153:$CE153,INDIRECT("Policy.New!"&amp;CM$3&amp;"4:"&amp;CM$3&amp;"81"))</f>
        <v>0</v>
      </c>
      <c r="CN154" s="10" cm="1">
        <f t="array" aca="1" ref="CN154" ca="1">MMULT($F153:$CE153,INDIRECT("Policy.New!"&amp;CN$3&amp;"4:"&amp;CN$3&amp;"81"))</f>
        <v>0</v>
      </c>
      <c r="CO154" s="10" cm="1">
        <f t="array" aca="1" ref="CO154" ca="1">MMULT($F153:$CE153,INDIRECT("Policy.New!"&amp;CO$3&amp;"4:"&amp;CO$3&amp;"81"))</f>
        <v>0</v>
      </c>
      <c r="CP154" s="10" cm="1">
        <f t="array" aca="1" ref="CP154" ca="1">MMULT($F153:$CE153,INDIRECT("Policy.New!"&amp;CP$3&amp;"4:"&amp;CP$3&amp;"81"))</f>
        <v>0</v>
      </c>
      <c r="CR154" s="1"/>
      <c r="CS154" s="10">
        <f t="shared" ca="1" si="150"/>
        <v>0</v>
      </c>
      <c r="CT154" s="10">
        <f t="shared" ref="CT154:CT177" ca="1" si="154">SUM(CS151:CS154)</f>
        <v>0</v>
      </c>
      <c r="CU154" s="10">
        <f t="shared" ca="1" si="151"/>
        <v>0</v>
      </c>
      <c r="CV154" s="10">
        <f t="shared" ref="CV154:CV177" ca="1" si="155">(CU154-CT154*0.73)/0.27</f>
        <v>0</v>
      </c>
      <c r="CW154" s="10">
        <f t="shared" ca="1" si="152"/>
        <v>0</v>
      </c>
      <c r="CX154" s="10">
        <f t="shared" ca="1" si="153"/>
        <v>0</v>
      </c>
    </row>
    <row r="155" spans="2:102" x14ac:dyDescent="0.25">
      <c r="B155" s="152" t="str">
        <f t="shared" si="149"/>
        <v>eps_pi_exp</v>
      </c>
      <c r="C155" s="152" t="str">
        <f t="shared" si="148"/>
        <v>eps_pi_exp_2</v>
      </c>
      <c r="D155" s="12">
        <f t="shared" si="146"/>
        <v>155</v>
      </c>
      <c r="E155" s="12">
        <f t="shared" ref="E155:E177" si="156">E154+1</f>
        <v>2</v>
      </c>
      <c r="F155" s="1" cm="1">
        <f t="array" aca="1" ref="F155" ca="1">MMULT($F154:$CE154,INDIRECT("Policy.New!"&amp;F$3&amp;"4:"&amp;F$3&amp;"81"))</f>
        <v>0</v>
      </c>
      <c r="G155" s="1" cm="1">
        <f t="array" aca="1" ref="G155" ca="1">MMULT($F154:$CE154,INDIRECT("Policy.New!"&amp;G$3&amp;"4:"&amp;G$3&amp;"81"))</f>
        <v>0</v>
      </c>
      <c r="H155" s="1" cm="1">
        <f t="array" aca="1" ref="H155" ca="1">MMULT($F154:$CE154,INDIRECT("Policy.New!"&amp;H$3&amp;"4:"&amp;H$3&amp;"81"))</f>
        <v>0</v>
      </c>
      <c r="I155" s="1" cm="1">
        <f t="array" aca="1" ref="I155" ca="1">MMULT($F154:$CE154,INDIRECT("Policy.New!"&amp;I$3&amp;"4:"&amp;I$3&amp;"81"))</f>
        <v>0</v>
      </c>
      <c r="J155" s="1" cm="1">
        <f t="array" aca="1" ref="J155" ca="1">MMULT($F154:$CE154,INDIRECT("Policy.New!"&amp;J$3&amp;"4:"&amp;J$3&amp;"81"))</f>
        <v>0</v>
      </c>
      <c r="K155" s="1" cm="1">
        <f t="array" aca="1" ref="K155" ca="1">MMULT($F154:$CE154,INDIRECT("Policy.New!"&amp;K$3&amp;"4:"&amp;K$3&amp;"81"))</f>
        <v>0</v>
      </c>
      <c r="L155" s="1" cm="1">
        <f t="array" aca="1" ref="L155" ca="1">MMULT($F154:$CE154,INDIRECT("Policy.New!"&amp;L$3&amp;"4:"&amp;L$3&amp;"81"))</f>
        <v>0</v>
      </c>
      <c r="M155" s="1" cm="1">
        <f t="array" aca="1" ref="M155" ca="1">MMULT($F154:$CE154,INDIRECT("Policy.New!"&amp;M$3&amp;"4:"&amp;M$3&amp;"81"))</f>
        <v>0</v>
      </c>
      <c r="N155" s="1" cm="1">
        <f t="array" aca="1" ref="N155" ca="1">MMULT($F154:$CE154,INDIRECT("Policy.New!"&amp;N$3&amp;"4:"&amp;N$3&amp;"81"))</f>
        <v>0</v>
      </c>
      <c r="O155" s="1" cm="1">
        <f t="array" aca="1" ref="O155" ca="1">MMULT($F154:$CE154,INDIRECT("Policy.New!"&amp;O$3&amp;"4:"&amp;O$3&amp;"81"))</f>
        <v>0</v>
      </c>
      <c r="P155" s="1" cm="1">
        <f t="array" aca="1" ref="P155" ca="1">MMULT($F154:$CE154,INDIRECT("Policy.New!"&amp;P$3&amp;"4:"&amp;P$3&amp;"81"))</f>
        <v>0</v>
      </c>
      <c r="Q155" s="1" cm="1">
        <f t="array" aca="1" ref="Q155" ca="1">MMULT($F154:$CE154,INDIRECT("Policy.New!"&amp;Q$3&amp;"4:"&amp;Q$3&amp;"81"))</f>
        <v>0</v>
      </c>
      <c r="R155" s="1" cm="1">
        <f t="array" aca="1" ref="R155" ca="1">MMULT($F154:$CE154,INDIRECT("Policy.New!"&amp;R$3&amp;"4:"&amp;R$3&amp;"81"))</f>
        <v>0</v>
      </c>
      <c r="S155" s="1" cm="1">
        <f t="array" aca="1" ref="S155" ca="1">MMULT($F154:$CE154,INDIRECT("Policy.New!"&amp;S$3&amp;"4:"&amp;S$3&amp;"81"))</f>
        <v>0</v>
      </c>
      <c r="T155" s="1" cm="1">
        <f t="array" aca="1" ref="T155" ca="1">MMULT($F154:$CE154,INDIRECT("Policy.New!"&amp;T$3&amp;"4:"&amp;T$3&amp;"81"))</f>
        <v>0</v>
      </c>
      <c r="U155" s="1" cm="1">
        <f t="array" aca="1" ref="U155" ca="1">MMULT($F154:$CE154,INDIRECT("Policy.New!"&amp;U$3&amp;"4:"&amp;U$3&amp;"81"))</f>
        <v>0</v>
      </c>
      <c r="V155" s="1" cm="1">
        <f t="array" aca="1" ref="V155" ca="1">MMULT($F154:$CE154,INDIRECT("Policy.New!"&amp;V$3&amp;"4:"&amp;V$3&amp;"81"))</f>
        <v>0</v>
      </c>
      <c r="W155" s="5">
        <f t="shared" ref="W155:W177" ca="1" si="157">S154</f>
        <v>0</v>
      </c>
      <c r="X155" s="1">
        <f t="shared" ref="X155:X177" ca="1" si="158">U154</f>
        <v>0</v>
      </c>
      <c r="Y155" s="1">
        <f t="shared" ref="Y155:Y177" si="159">U153</f>
        <v>0</v>
      </c>
      <c r="Z155" s="1">
        <f t="shared" ref="Z155:Z177" si="160">U152</f>
        <v>0</v>
      </c>
      <c r="AA155" s="1">
        <f t="shared" ref="AA155:AA177" si="161">U151</f>
        <v>0</v>
      </c>
      <c r="AB155" s="1">
        <f t="shared" ref="AB155:AB177" ca="1" si="162">V154</f>
        <v>0</v>
      </c>
      <c r="AC155" s="1">
        <f t="shared" ref="AC155:AC177" si="163">V153</f>
        <v>0</v>
      </c>
      <c r="AD155" s="1">
        <f t="shared" ref="AD155:AD177" si="164">V152</f>
        <v>0</v>
      </c>
      <c r="AE155" s="1">
        <f t="shared" ref="AE155:AE177" si="165">V151</f>
        <v>0</v>
      </c>
      <c r="AF155" s="1">
        <f t="shared" ref="AF155:AF177" si="166">S153</f>
        <v>0</v>
      </c>
      <c r="AG155" s="1">
        <f t="shared" ref="AG155:AG177" si="167">S152</f>
        <v>0</v>
      </c>
      <c r="AH155" s="1">
        <f t="shared" ref="AH155:AH177" ca="1" si="168">AU154</f>
        <v>0</v>
      </c>
      <c r="AI155" s="1">
        <f t="shared" ref="AI155:AI177" ca="1" si="169">J154</f>
        <v>0</v>
      </c>
      <c r="AJ155" s="1">
        <f t="shared" ref="AJ155:AJ177" si="170">J153</f>
        <v>0</v>
      </c>
      <c r="AK155" s="1">
        <f t="shared" ref="AK155:AK177" si="171">J152</f>
        <v>0</v>
      </c>
      <c r="AL155" s="1">
        <f t="shared" ref="AL155:AL177" ca="1" si="172">L154</f>
        <v>0</v>
      </c>
      <c r="AM155" s="1">
        <f t="shared" ref="AM155:AM177" si="173">L153</f>
        <v>0</v>
      </c>
      <c r="AN155" s="1">
        <f t="shared" ref="AN155:AN177" si="174">L152</f>
        <v>0</v>
      </c>
      <c r="AO155" s="1">
        <f t="shared" ref="AO155:AO177" si="175">L151</f>
        <v>0</v>
      </c>
      <c r="AP155" s="1">
        <f t="shared" ref="AP155:AP177" si="176">L150</f>
        <v>0</v>
      </c>
      <c r="AQ155" s="1">
        <f t="shared" ref="AQ155:AQ177" ca="1" si="177">K154</f>
        <v>0</v>
      </c>
      <c r="AR155" s="1">
        <f t="shared" ref="AR155:AR177" si="178">K153</f>
        <v>0</v>
      </c>
      <c r="AS155" s="1">
        <f t="shared" ref="AS155:AS177" ca="1" si="179">AV154</f>
        <v>0</v>
      </c>
      <c r="AT155" s="25">
        <f t="shared" ref="AT155:AT177" si="180">AV153</f>
        <v>0</v>
      </c>
      <c r="AU155" s="1" cm="1">
        <f t="array" aca="1" ref="AU155" ca="1">MMULT($F154:$CE154,INDIRECT("Policy.New!"&amp;AU$3&amp;"4:"&amp;AU$3&amp;"81"))</f>
        <v>0</v>
      </c>
      <c r="AV155" s="25" cm="1">
        <f t="array" aca="1" ref="AV155" ca="1">MMULT($F154:$CE154,INDIRECT("Policy.New!"&amp;AV$3&amp;"4:"&amp;AV$3&amp;"81"))</f>
        <v>0</v>
      </c>
      <c r="AW155" s="161">
        <v>0</v>
      </c>
      <c r="AX155" s="161">
        <v>0</v>
      </c>
      <c r="AY155" s="161">
        <v>0</v>
      </c>
      <c r="AZ155" s="161">
        <v>0</v>
      </c>
      <c r="BA155" s="161">
        <v>0</v>
      </c>
      <c r="BB155" s="161">
        <v>0</v>
      </c>
      <c r="BC155" s="161">
        <v>0</v>
      </c>
      <c r="BD155" s="161">
        <v>0</v>
      </c>
      <c r="BE155" s="161">
        <v>0</v>
      </c>
      <c r="BF155" s="161">
        <f>INDEX(IRF.New!$D$7:$CN$374,MATCH('IRF AUX'!$E155,IRF.New!$C$7:$C$37,0),MATCH('IRF AUX'!$B155,IRF.New!$D$5:$CN$5,0))</f>
        <v>0</v>
      </c>
      <c r="BG155" s="161">
        <v>0</v>
      </c>
      <c r="BH155" s="161">
        <v>0</v>
      </c>
      <c r="BI155" s="161">
        <v>0</v>
      </c>
      <c r="BJ155" s="161">
        <v>0</v>
      </c>
      <c r="BK155" s="161">
        <v>0</v>
      </c>
      <c r="BL155" s="161">
        <v>0</v>
      </c>
      <c r="BM155" s="161">
        <v>0</v>
      </c>
      <c r="BN155" s="161">
        <v>0</v>
      </c>
      <c r="BO155" s="161">
        <v>0</v>
      </c>
      <c r="BP155" s="161">
        <v>0</v>
      </c>
      <c r="BQ155" s="161">
        <v>0</v>
      </c>
      <c r="BR155" s="161">
        <v>0</v>
      </c>
      <c r="BS155" s="161">
        <v>0</v>
      </c>
      <c r="BT155" s="161">
        <v>0</v>
      </c>
      <c r="BU155" s="161">
        <v>0</v>
      </c>
      <c r="BV155" s="161">
        <v>0</v>
      </c>
      <c r="BW155" s="161">
        <v>0</v>
      </c>
      <c r="BX155" s="161">
        <v>0</v>
      </c>
      <c r="BY155" s="161">
        <v>0</v>
      </c>
      <c r="BZ155" s="161">
        <v>0</v>
      </c>
      <c r="CA155" s="161">
        <v>0</v>
      </c>
      <c r="CB155" s="161">
        <v>0</v>
      </c>
      <c r="CC155" s="161">
        <v>0</v>
      </c>
      <c r="CD155" s="161">
        <v>0</v>
      </c>
      <c r="CE155" s="163">
        <v>0</v>
      </c>
      <c r="CF155" s="1" cm="1">
        <f t="array" aca="1" ref="CF155" ca="1">MMULT($F154:$CE154,INDIRECT("Policy.New!"&amp;CF$3&amp;"4:"&amp;CF$3&amp;"81"))</f>
        <v>0</v>
      </c>
      <c r="CG155" s="1" cm="1">
        <f t="array" aca="1" ref="CG155" ca="1">MMULT($F154:$CE154,INDIRECT("Policy.New!"&amp;CG$3&amp;"4:"&amp;CG$3&amp;"81"))</f>
        <v>0</v>
      </c>
      <c r="CH155" s="1" cm="1">
        <f t="array" aca="1" ref="CH155" ca="1">MMULT($F154:$CE154,INDIRECT("Policy.New!"&amp;CH$3&amp;"4:"&amp;CH$3&amp;"81"))</f>
        <v>0</v>
      </c>
      <c r="CI155" s="1" cm="1">
        <f t="array" aca="1" ref="CI155" ca="1">MMULT($F154:$CE154,INDIRECT("Policy.New!"&amp;CI$3&amp;"4:"&amp;CI$3&amp;"81"))</f>
        <v>0</v>
      </c>
      <c r="CJ155" s="1" cm="1">
        <f t="array" aca="1" ref="CJ155" ca="1">MMULT($F154:$CE154,INDIRECT("Policy.New!"&amp;CJ$3&amp;"4:"&amp;CJ$3&amp;"81"))</f>
        <v>0</v>
      </c>
      <c r="CK155" s="1" cm="1">
        <f t="array" aca="1" ref="CK155" ca="1">MMULT($F154:$CE154,INDIRECT("Policy.New!"&amp;CK$3&amp;"4:"&amp;CK$3&amp;"81"))</f>
        <v>0</v>
      </c>
      <c r="CL155" s="1" cm="1">
        <f t="array" aca="1" ref="CL155" ca="1">MMULT($F154:$CE154,INDIRECT("Policy.New!"&amp;CL$3&amp;"4:"&amp;CL$3&amp;"81"))</f>
        <v>0</v>
      </c>
      <c r="CM155" s="1" cm="1">
        <f t="array" aca="1" ref="CM155" ca="1">MMULT($F154:$CE154,INDIRECT("Policy.New!"&amp;CM$3&amp;"4:"&amp;CM$3&amp;"81"))</f>
        <v>0</v>
      </c>
      <c r="CN155" s="1" cm="1">
        <f t="array" aca="1" ref="CN155" ca="1">MMULT($F154:$CE154,INDIRECT("Policy.New!"&amp;CN$3&amp;"4:"&amp;CN$3&amp;"81"))</f>
        <v>0</v>
      </c>
      <c r="CO155" s="1" cm="1">
        <f t="array" aca="1" ref="CO155" ca="1">MMULT($F154:$CE154,INDIRECT("Policy.New!"&amp;CO$3&amp;"4:"&amp;CO$3&amp;"81"))</f>
        <v>0</v>
      </c>
      <c r="CP155" s="1" cm="1">
        <f t="array" aca="1" ref="CP155" ca="1">MMULT($F154:$CE154,INDIRECT("Policy.New!"&amp;CP$3&amp;"4:"&amp;CP$3&amp;"81"))</f>
        <v>0</v>
      </c>
      <c r="CQ155" s="1"/>
      <c r="CR155" s="1"/>
      <c r="CS155" s="1">
        <f t="shared" ca="1" si="150"/>
        <v>0</v>
      </c>
      <c r="CT155" s="1">
        <f t="shared" ca="1" si="154"/>
        <v>0</v>
      </c>
      <c r="CU155" s="1">
        <f t="shared" ca="1" si="151"/>
        <v>0</v>
      </c>
      <c r="CV155" s="1">
        <f t="shared" ca="1" si="155"/>
        <v>0</v>
      </c>
      <c r="CW155" s="1">
        <f t="shared" ca="1" si="152"/>
        <v>0</v>
      </c>
      <c r="CX155" s="1">
        <f t="shared" ca="1" si="153"/>
        <v>0</v>
      </c>
    </row>
    <row r="156" spans="2:102" x14ac:dyDescent="0.25">
      <c r="B156" s="152" t="str">
        <f t="shared" si="149"/>
        <v>eps_pi_exp</v>
      </c>
      <c r="C156" s="152" t="str">
        <f t="shared" si="148"/>
        <v>eps_pi_exp_3</v>
      </c>
      <c r="D156" s="12">
        <f t="shared" si="146"/>
        <v>156</v>
      </c>
      <c r="E156" s="12">
        <f t="shared" si="156"/>
        <v>3</v>
      </c>
      <c r="F156" s="1" cm="1">
        <f t="array" aca="1" ref="F156" ca="1">MMULT($F155:$CE155,INDIRECT("Policy.New!"&amp;F$3&amp;"4:"&amp;F$3&amp;"81"))</f>
        <v>0</v>
      </c>
      <c r="G156" s="1" cm="1">
        <f t="array" aca="1" ref="G156" ca="1">MMULT($F155:$CE155,INDIRECT("Policy.New!"&amp;G$3&amp;"4:"&amp;G$3&amp;"81"))</f>
        <v>0</v>
      </c>
      <c r="H156" s="1" cm="1">
        <f t="array" aca="1" ref="H156" ca="1">MMULT($F155:$CE155,INDIRECT("Policy.New!"&amp;H$3&amp;"4:"&amp;H$3&amp;"81"))</f>
        <v>0</v>
      </c>
      <c r="I156" s="1" cm="1">
        <f t="array" aca="1" ref="I156" ca="1">MMULT($F155:$CE155,INDIRECT("Policy.New!"&amp;I$3&amp;"4:"&amp;I$3&amp;"81"))</f>
        <v>0</v>
      </c>
      <c r="J156" s="1" cm="1">
        <f t="array" aca="1" ref="J156" ca="1">MMULT($F155:$CE155,INDIRECT("Policy.New!"&amp;J$3&amp;"4:"&amp;J$3&amp;"81"))</f>
        <v>0</v>
      </c>
      <c r="K156" s="1" cm="1">
        <f t="array" aca="1" ref="K156" ca="1">MMULT($F155:$CE155,INDIRECT("Policy.New!"&amp;K$3&amp;"4:"&amp;K$3&amp;"81"))</f>
        <v>0</v>
      </c>
      <c r="L156" s="1" cm="1">
        <f t="array" aca="1" ref="L156" ca="1">MMULT($F155:$CE155,INDIRECT("Policy.New!"&amp;L$3&amp;"4:"&amp;L$3&amp;"81"))</f>
        <v>0</v>
      </c>
      <c r="M156" s="1" cm="1">
        <f t="array" aca="1" ref="M156" ca="1">MMULT($F155:$CE155,INDIRECT("Policy.New!"&amp;M$3&amp;"4:"&amp;M$3&amp;"81"))</f>
        <v>0</v>
      </c>
      <c r="N156" s="1" cm="1">
        <f t="array" aca="1" ref="N156" ca="1">MMULT($F155:$CE155,INDIRECT("Policy.New!"&amp;N$3&amp;"4:"&amp;N$3&amp;"81"))</f>
        <v>0</v>
      </c>
      <c r="O156" s="1" cm="1">
        <f t="array" aca="1" ref="O156" ca="1">MMULT($F155:$CE155,INDIRECT("Policy.New!"&amp;O$3&amp;"4:"&amp;O$3&amp;"81"))</f>
        <v>0</v>
      </c>
      <c r="P156" s="1" cm="1">
        <f t="array" aca="1" ref="P156" ca="1">MMULT($F155:$CE155,INDIRECT("Policy.New!"&amp;P$3&amp;"4:"&amp;P$3&amp;"81"))</f>
        <v>0</v>
      </c>
      <c r="Q156" s="1" cm="1">
        <f t="array" aca="1" ref="Q156" ca="1">MMULT($F155:$CE155,INDIRECT("Policy.New!"&amp;Q$3&amp;"4:"&amp;Q$3&amp;"81"))</f>
        <v>0</v>
      </c>
      <c r="R156" s="1" cm="1">
        <f t="array" aca="1" ref="R156" ca="1">MMULT($F155:$CE155,INDIRECT("Policy.New!"&amp;R$3&amp;"4:"&amp;R$3&amp;"81"))</f>
        <v>0</v>
      </c>
      <c r="S156" s="1" cm="1">
        <f t="array" aca="1" ref="S156" ca="1">MMULT($F155:$CE155,INDIRECT("Policy.New!"&amp;S$3&amp;"4:"&amp;S$3&amp;"81"))</f>
        <v>0</v>
      </c>
      <c r="T156" s="1" cm="1">
        <f t="array" aca="1" ref="T156" ca="1">MMULT($F155:$CE155,INDIRECT("Policy.New!"&amp;T$3&amp;"4:"&amp;T$3&amp;"81"))</f>
        <v>0</v>
      </c>
      <c r="U156" s="1" cm="1">
        <f t="array" aca="1" ref="U156" ca="1">MMULT($F155:$CE155,INDIRECT("Policy.New!"&amp;U$3&amp;"4:"&amp;U$3&amp;"81"))</f>
        <v>0</v>
      </c>
      <c r="V156" s="1" cm="1">
        <f t="array" aca="1" ref="V156" ca="1">MMULT($F155:$CE155,INDIRECT("Policy.New!"&amp;V$3&amp;"4:"&amp;V$3&amp;"81"))</f>
        <v>0</v>
      </c>
      <c r="W156" s="5">
        <f t="shared" ca="1" si="157"/>
        <v>0</v>
      </c>
      <c r="X156" s="1">
        <f t="shared" ca="1" si="158"/>
        <v>0</v>
      </c>
      <c r="Y156" s="1">
        <f t="shared" ca="1" si="159"/>
        <v>0</v>
      </c>
      <c r="Z156" s="1">
        <f t="shared" si="160"/>
        <v>0</v>
      </c>
      <c r="AA156" s="1">
        <f t="shared" si="161"/>
        <v>0</v>
      </c>
      <c r="AB156" s="1">
        <f t="shared" ca="1" si="162"/>
        <v>0</v>
      </c>
      <c r="AC156" s="1">
        <f t="shared" ca="1" si="163"/>
        <v>0</v>
      </c>
      <c r="AD156" s="1">
        <f t="shared" si="164"/>
        <v>0</v>
      </c>
      <c r="AE156" s="1">
        <f t="shared" si="165"/>
        <v>0</v>
      </c>
      <c r="AF156" s="1">
        <f t="shared" ca="1" si="166"/>
        <v>0</v>
      </c>
      <c r="AG156" s="1">
        <f t="shared" si="167"/>
        <v>0</v>
      </c>
      <c r="AH156" s="1">
        <f t="shared" ca="1" si="168"/>
        <v>0</v>
      </c>
      <c r="AI156" s="1">
        <f t="shared" ca="1" si="169"/>
        <v>0</v>
      </c>
      <c r="AJ156" s="1">
        <f t="shared" ca="1" si="170"/>
        <v>0</v>
      </c>
      <c r="AK156" s="1">
        <f t="shared" si="171"/>
        <v>0</v>
      </c>
      <c r="AL156" s="1">
        <f t="shared" ca="1" si="172"/>
        <v>0</v>
      </c>
      <c r="AM156" s="1">
        <f t="shared" ca="1" si="173"/>
        <v>0</v>
      </c>
      <c r="AN156" s="1">
        <f t="shared" si="174"/>
        <v>0</v>
      </c>
      <c r="AO156" s="1">
        <f t="shared" si="175"/>
        <v>0</v>
      </c>
      <c r="AP156" s="1">
        <f t="shared" si="176"/>
        <v>0</v>
      </c>
      <c r="AQ156" s="1">
        <f t="shared" ca="1" si="177"/>
        <v>0</v>
      </c>
      <c r="AR156" s="1">
        <f t="shared" ca="1" si="178"/>
        <v>0</v>
      </c>
      <c r="AS156" s="1">
        <f t="shared" ca="1" si="179"/>
        <v>0</v>
      </c>
      <c r="AT156" s="25">
        <f t="shared" ca="1" si="180"/>
        <v>0</v>
      </c>
      <c r="AU156" s="1" cm="1">
        <f t="array" aca="1" ref="AU156" ca="1">MMULT($F155:$CE155,INDIRECT("Policy.New!"&amp;AU$3&amp;"4:"&amp;AU$3&amp;"81"))</f>
        <v>0</v>
      </c>
      <c r="AV156" s="25" cm="1">
        <f t="array" aca="1" ref="AV156" ca="1">MMULT($F155:$CE155,INDIRECT("Policy.New!"&amp;AV$3&amp;"4:"&amp;AV$3&amp;"81"))</f>
        <v>0</v>
      </c>
      <c r="AW156" s="161">
        <v>0</v>
      </c>
      <c r="AX156" s="161">
        <v>0</v>
      </c>
      <c r="AY156" s="161">
        <v>0</v>
      </c>
      <c r="AZ156" s="161">
        <v>0</v>
      </c>
      <c r="BA156" s="161">
        <v>0</v>
      </c>
      <c r="BB156" s="161">
        <v>0</v>
      </c>
      <c r="BC156" s="161">
        <v>0</v>
      </c>
      <c r="BD156" s="161">
        <v>0</v>
      </c>
      <c r="BE156" s="161">
        <v>0</v>
      </c>
      <c r="BF156" s="161">
        <f>INDEX(IRF.New!$D$7:$CN$374,MATCH('IRF AUX'!$E156,IRF.New!$C$7:$C$37,0),MATCH('IRF AUX'!$B156,IRF.New!$D$5:$CN$5,0))</f>
        <v>0</v>
      </c>
      <c r="BG156" s="161">
        <v>0</v>
      </c>
      <c r="BH156" s="161">
        <v>0</v>
      </c>
      <c r="BI156" s="161">
        <v>0</v>
      </c>
      <c r="BJ156" s="161">
        <v>0</v>
      </c>
      <c r="BK156" s="161">
        <v>0</v>
      </c>
      <c r="BL156" s="161">
        <v>0</v>
      </c>
      <c r="BM156" s="161">
        <v>0</v>
      </c>
      <c r="BN156" s="161">
        <v>0</v>
      </c>
      <c r="BO156" s="161">
        <v>0</v>
      </c>
      <c r="BP156" s="161">
        <v>0</v>
      </c>
      <c r="BQ156" s="161">
        <v>0</v>
      </c>
      <c r="BR156" s="161">
        <v>0</v>
      </c>
      <c r="BS156" s="161">
        <v>0</v>
      </c>
      <c r="BT156" s="161">
        <v>0</v>
      </c>
      <c r="BU156" s="161">
        <v>0</v>
      </c>
      <c r="BV156" s="161">
        <v>0</v>
      </c>
      <c r="BW156" s="161">
        <v>0</v>
      </c>
      <c r="BX156" s="161">
        <v>0</v>
      </c>
      <c r="BY156" s="161">
        <v>0</v>
      </c>
      <c r="BZ156" s="161">
        <v>0</v>
      </c>
      <c r="CA156" s="161">
        <v>0</v>
      </c>
      <c r="CB156" s="161">
        <v>0</v>
      </c>
      <c r="CC156" s="161">
        <v>0</v>
      </c>
      <c r="CD156" s="161">
        <v>0</v>
      </c>
      <c r="CE156" s="163">
        <v>0</v>
      </c>
      <c r="CF156" s="1" cm="1">
        <f t="array" aca="1" ref="CF156" ca="1">MMULT($F155:$CE155,INDIRECT("Policy.New!"&amp;CF$3&amp;"4:"&amp;CF$3&amp;"81"))</f>
        <v>0</v>
      </c>
      <c r="CG156" s="1" cm="1">
        <f t="array" aca="1" ref="CG156" ca="1">MMULT($F155:$CE155,INDIRECT("Policy.New!"&amp;CG$3&amp;"4:"&amp;CG$3&amp;"81"))</f>
        <v>0</v>
      </c>
      <c r="CH156" s="1" cm="1">
        <f t="array" aca="1" ref="CH156" ca="1">MMULT($F155:$CE155,INDIRECT("Policy.New!"&amp;CH$3&amp;"4:"&amp;CH$3&amp;"81"))</f>
        <v>0</v>
      </c>
      <c r="CI156" s="1" cm="1">
        <f t="array" aca="1" ref="CI156" ca="1">MMULT($F155:$CE155,INDIRECT("Policy.New!"&amp;CI$3&amp;"4:"&amp;CI$3&amp;"81"))</f>
        <v>0</v>
      </c>
      <c r="CJ156" s="1" cm="1">
        <f t="array" aca="1" ref="CJ156" ca="1">MMULT($F155:$CE155,INDIRECT("Policy.New!"&amp;CJ$3&amp;"4:"&amp;CJ$3&amp;"81"))</f>
        <v>0</v>
      </c>
      <c r="CK156" s="1" cm="1">
        <f t="array" aca="1" ref="CK156" ca="1">MMULT($F155:$CE155,INDIRECT("Policy.New!"&amp;CK$3&amp;"4:"&amp;CK$3&amp;"81"))</f>
        <v>0</v>
      </c>
      <c r="CL156" s="1" cm="1">
        <f t="array" aca="1" ref="CL156" ca="1">MMULT($F155:$CE155,INDIRECT("Policy.New!"&amp;CL$3&amp;"4:"&amp;CL$3&amp;"81"))</f>
        <v>0</v>
      </c>
      <c r="CM156" s="1" cm="1">
        <f t="array" aca="1" ref="CM156" ca="1">MMULT($F155:$CE155,INDIRECT("Policy.New!"&amp;CM$3&amp;"4:"&amp;CM$3&amp;"81"))</f>
        <v>0</v>
      </c>
      <c r="CN156" s="1" cm="1">
        <f t="array" aca="1" ref="CN156" ca="1">MMULT($F155:$CE155,INDIRECT("Policy.New!"&amp;CN$3&amp;"4:"&amp;CN$3&amp;"81"))</f>
        <v>0</v>
      </c>
      <c r="CO156" s="1" cm="1">
        <f t="array" aca="1" ref="CO156" ca="1">MMULT($F155:$CE155,INDIRECT("Policy.New!"&amp;CO$3&amp;"4:"&amp;CO$3&amp;"81"))</f>
        <v>0</v>
      </c>
      <c r="CP156" s="1" cm="1">
        <f t="array" aca="1" ref="CP156" ca="1">MMULT($F155:$CE155,INDIRECT("Policy.New!"&amp;CP$3&amp;"4:"&amp;CP$3&amp;"81"))</f>
        <v>0</v>
      </c>
      <c r="CQ156" s="1"/>
      <c r="CR156" s="1"/>
      <c r="CS156" s="1">
        <f t="shared" ca="1" si="150"/>
        <v>0</v>
      </c>
      <c r="CT156" s="1">
        <f t="shared" ca="1" si="154"/>
        <v>0</v>
      </c>
      <c r="CU156" s="1">
        <f t="shared" ca="1" si="151"/>
        <v>0</v>
      </c>
      <c r="CV156" s="1">
        <f t="shared" ca="1" si="155"/>
        <v>0</v>
      </c>
      <c r="CW156" s="1">
        <f t="shared" ca="1" si="152"/>
        <v>0</v>
      </c>
      <c r="CX156" s="1">
        <f t="shared" ca="1" si="153"/>
        <v>0</v>
      </c>
    </row>
    <row r="157" spans="2:102" x14ac:dyDescent="0.25">
      <c r="B157" s="153" t="str">
        <f t="shared" si="149"/>
        <v>eps_pi_exp</v>
      </c>
      <c r="C157" s="153" t="str">
        <f t="shared" si="148"/>
        <v>eps_pi_exp_4</v>
      </c>
      <c r="D157" s="13">
        <f t="shared" si="146"/>
        <v>157</v>
      </c>
      <c r="E157" s="13">
        <f t="shared" si="156"/>
        <v>4</v>
      </c>
      <c r="F157" s="14" cm="1">
        <f t="array" aca="1" ref="F157" ca="1">MMULT($F156:$CE156,INDIRECT("Policy.New!"&amp;F$3&amp;"4:"&amp;F$3&amp;"81"))</f>
        <v>0</v>
      </c>
      <c r="G157" s="14" cm="1">
        <f t="array" aca="1" ref="G157" ca="1">MMULT($F156:$CE156,INDIRECT("Policy.New!"&amp;G$3&amp;"4:"&amp;G$3&amp;"81"))</f>
        <v>0</v>
      </c>
      <c r="H157" s="14" cm="1">
        <f t="array" aca="1" ref="H157" ca="1">MMULT($F156:$CE156,INDIRECT("Policy.New!"&amp;H$3&amp;"4:"&amp;H$3&amp;"81"))</f>
        <v>0</v>
      </c>
      <c r="I157" s="14" cm="1">
        <f t="array" aca="1" ref="I157" ca="1">MMULT($F156:$CE156,INDIRECT("Policy.New!"&amp;I$3&amp;"4:"&amp;I$3&amp;"81"))</f>
        <v>0</v>
      </c>
      <c r="J157" s="14" cm="1">
        <f t="array" aca="1" ref="J157" ca="1">MMULT($F156:$CE156,INDIRECT("Policy.New!"&amp;J$3&amp;"4:"&amp;J$3&amp;"81"))</f>
        <v>0</v>
      </c>
      <c r="K157" s="14" cm="1">
        <f t="array" aca="1" ref="K157" ca="1">MMULT($F156:$CE156,INDIRECT("Policy.New!"&amp;K$3&amp;"4:"&amp;K$3&amp;"81"))</f>
        <v>0</v>
      </c>
      <c r="L157" s="14" cm="1">
        <f t="array" aca="1" ref="L157" ca="1">MMULT($F156:$CE156,INDIRECT("Policy.New!"&amp;L$3&amp;"4:"&amp;L$3&amp;"81"))</f>
        <v>0</v>
      </c>
      <c r="M157" s="14" cm="1">
        <f t="array" aca="1" ref="M157" ca="1">MMULT($F156:$CE156,INDIRECT("Policy.New!"&amp;M$3&amp;"4:"&amp;M$3&amp;"81"))</f>
        <v>0</v>
      </c>
      <c r="N157" s="14" cm="1">
        <f t="array" aca="1" ref="N157" ca="1">MMULT($F156:$CE156,INDIRECT("Policy.New!"&amp;N$3&amp;"4:"&amp;N$3&amp;"81"))</f>
        <v>0</v>
      </c>
      <c r="O157" s="14" cm="1">
        <f t="array" aca="1" ref="O157" ca="1">MMULT($F156:$CE156,INDIRECT("Policy.New!"&amp;O$3&amp;"4:"&amp;O$3&amp;"81"))</f>
        <v>0</v>
      </c>
      <c r="P157" s="14" cm="1">
        <f t="array" aca="1" ref="P157" ca="1">MMULT($F156:$CE156,INDIRECT("Policy.New!"&amp;P$3&amp;"4:"&amp;P$3&amp;"81"))</f>
        <v>0</v>
      </c>
      <c r="Q157" s="14" cm="1">
        <f t="array" aca="1" ref="Q157" ca="1">MMULT($F156:$CE156,INDIRECT("Policy.New!"&amp;Q$3&amp;"4:"&amp;Q$3&amp;"81"))</f>
        <v>0</v>
      </c>
      <c r="R157" s="14" cm="1">
        <f t="array" aca="1" ref="R157" ca="1">MMULT($F156:$CE156,INDIRECT("Policy.New!"&amp;R$3&amp;"4:"&amp;R$3&amp;"81"))</f>
        <v>0</v>
      </c>
      <c r="S157" s="14" cm="1">
        <f t="array" aca="1" ref="S157" ca="1">MMULT($F156:$CE156,INDIRECT("Policy.New!"&amp;S$3&amp;"4:"&amp;S$3&amp;"81"))</f>
        <v>0</v>
      </c>
      <c r="T157" s="14" cm="1">
        <f t="array" aca="1" ref="T157" ca="1">MMULT($F156:$CE156,INDIRECT("Policy.New!"&amp;T$3&amp;"4:"&amp;T$3&amp;"81"))</f>
        <v>0</v>
      </c>
      <c r="U157" s="14" cm="1">
        <f t="array" aca="1" ref="U157" ca="1">MMULT($F156:$CE156,INDIRECT("Policy.New!"&amp;U$3&amp;"4:"&amp;U$3&amp;"81"))</f>
        <v>0</v>
      </c>
      <c r="V157" s="14" cm="1">
        <f t="array" aca="1" ref="V157" ca="1">MMULT($F156:$CE156,INDIRECT("Policy.New!"&amp;V$3&amp;"4:"&amp;V$3&amp;"81"))</f>
        <v>0</v>
      </c>
      <c r="W157" s="15">
        <f t="shared" ca="1" si="157"/>
        <v>0</v>
      </c>
      <c r="X157" s="14">
        <f t="shared" ca="1" si="158"/>
        <v>0</v>
      </c>
      <c r="Y157" s="14">
        <f t="shared" ca="1" si="159"/>
        <v>0</v>
      </c>
      <c r="Z157" s="14">
        <f t="shared" ca="1" si="160"/>
        <v>0</v>
      </c>
      <c r="AA157" s="14">
        <f t="shared" si="161"/>
        <v>0</v>
      </c>
      <c r="AB157" s="14">
        <f t="shared" ca="1" si="162"/>
        <v>0</v>
      </c>
      <c r="AC157" s="14">
        <f t="shared" ca="1" si="163"/>
        <v>0</v>
      </c>
      <c r="AD157" s="14">
        <f t="shared" ca="1" si="164"/>
        <v>0</v>
      </c>
      <c r="AE157" s="14">
        <f t="shared" si="165"/>
        <v>0</v>
      </c>
      <c r="AF157" s="14">
        <f t="shared" ca="1" si="166"/>
        <v>0</v>
      </c>
      <c r="AG157" s="14">
        <f t="shared" ca="1" si="167"/>
        <v>0</v>
      </c>
      <c r="AH157" s="14">
        <f t="shared" ca="1" si="168"/>
        <v>0</v>
      </c>
      <c r="AI157" s="14">
        <f t="shared" ca="1" si="169"/>
        <v>0</v>
      </c>
      <c r="AJ157" s="14">
        <f t="shared" ca="1" si="170"/>
        <v>0</v>
      </c>
      <c r="AK157" s="14">
        <f t="shared" ca="1" si="171"/>
        <v>0</v>
      </c>
      <c r="AL157" s="14">
        <f t="shared" ca="1" si="172"/>
        <v>0</v>
      </c>
      <c r="AM157" s="14">
        <f t="shared" ca="1" si="173"/>
        <v>0</v>
      </c>
      <c r="AN157" s="14">
        <f t="shared" ca="1" si="174"/>
        <v>0</v>
      </c>
      <c r="AO157" s="14">
        <f t="shared" si="175"/>
        <v>0</v>
      </c>
      <c r="AP157" s="14">
        <f t="shared" si="176"/>
        <v>0</v>
      </c>
      <c r="AQ157" s="14">
        <f t="shared" ca="1" si="177"/>
        <v>0</v>
      </c>
      <c r="AR157" s="14">
        <f t="shared" ca="1" si="178"/>
        <v>0</v>
      </c>
      <c r="AS157" s="14">
        <f t="shared" ca="1" si="179"/>
        <v>0</v>
      </c>
      <c r="AT157" s="26">
        <f t="shared" ca="1" si="180"/>
        <v>0</v>
      </c>
      <c r="AU157" s="14" cm="1">
        <f t="array" aca="1" ref="AU157" ca="1">MMULT($F156:$CE156,INDIRECT("Policy.New!"&amp;AU$3&amp;"4:"&amp;AU$3&amp;"81"))</f>
        <v>0</v>
      </c>
      <c r="AV157" s="26" cm="1">
        <f t="array" aca="1" ref="AV157" ca="1">MMULT($F156:$CE156,INDIRECT("Policy.New!"&amp;AV$3&amp;"4:"&amp;AV$3&amp;"81"))</f>
        <v>0</v>
      </c>
      <c r="AW157" s="164">
        <v>0</v>
      </c>
      <c r="AX157" s="164">
        <v>0</v>
      </c>
      <c r="AY157" s="164">
        <v>0</v>
      </c>
      <c r="AZ157" s="164">
        <v>0</v>
      </c>
      <c r="BA157" s="164">
        <v>0</v>
      </c>
      <c r="BB157" s="164">
        <v>0</v>
      </c>
      <c r="BC157" s="164">
        <v>0</v>
      </c>
      <c r="BD157" s="164">
        <v>0</v>
      </c>
      <c r="BE157" s="164">
        <v>0</v>
      </c>
      <c r="BF157" s="164">
        <f>INDEX(IRF.New!$D$7:$CN$374,MATCH('IRF AUX'!$E157,IRF.New!$C$7:$C$37,0),MATCH('IRF AUX'!$B157,IRF.New!$D$5:$CN$5,0))</f>
        <v>0</v>
      </c>
      <c r="BG157" s="164">
        <v>0</v>
      </c>
      <c r="BH157" s="164">
        <v>0</v>
      </c>
      <c r="BI157" s="164">
        <v>0</v>
      </c>
      <c r="BJ157" s="164">
        <v>0</v>
      </c>
      <c r="BK157" s="164">
        <v>0</v>
      </c>
      <c r="BL157" s="164">
        <v>0</v>
      </c>
      <c r="BM157" s="164">
        <v>0</v>
      </c>
      <c r="BN157" s="164">
        <v>0</v>
      </c>
      <c r="BO157" s="164">
        <v>0</v>
      </c>
      <c r="BP157" s="164">
        <v>0</v>
      </c>
      <c r="BQ157" s="164">
        <v>0</v>
      </c>
      <c r="BR157" s="164">
        <v>0</v>
      </c>
      <c r="BS157" s="164">
        <v>0</v>
      </c>
      <c r="BT157" s="164">
        <v>0</v>
      </c>
      <c r="BU157" s="164">
        <v>0</v>
      </c>
      <c r="BV157" s="164">
        <v>0</v>
      </c>
      <c r="BW157" s="164">
        <v>0</v>
      </c>
      <c r="BX157" s="164">
        <v>0</v>
      </c>
      <c r="BY157" s="164">
        <v>0</v>
      </c>
      <c r="BZ157" s="164">
        <v>0</v>
      </c>
      <c r="CA157" s="164">
        <v>0</v>
      </c>
      <c r="CB157" s="164">
        <v>0</v>
      </c>
      <c r="CC157" s="164">
        <v>0</v>
      </c>
      <c r="CD157" s="164">
        <v>0</v>
      </c>
      <c r="CE157" s="165">
        <v>0</v>
      </c>
      <c r="CF157" s="14" cm="1">
        <f t="array" aca="1" ref="CF157" ca="1">MMULT($F156:$CE156,INDIRECT("Policy.New!"&amp;CF$3&amp;"4:"&amp;CF$3&amp;"81"))</f>
        <v>0</v>
      </c>
      <c r="CG157" s="14" cm="1">
        <f t="array" aca="1" ref="CG157" ca="1">MMULT($F156:$CE156,INDIRECT("Policy.New!"&amp;CG$3&amp;"4:"&amp;CG$3&amp;"81"))</f>
        <v>0</v>
      </c>
      <c r="CH157" s="14" cm="1">
        <f t="array" aca="1" ref="CH157" ca="1">MMULT($F156:$CE156,INDIRECT("Policy.New!"&amp;CH$3&amp;"4:"&amp;CH$3&amp;"81"))</f>
        <v>0</v>
      </c>
      <c r="CI157" s="14" cm="1">
        <f t="array" aca="1" ref="CI157" ca="1">MMULT($F156:$CE156,INDIRECT("Policy.New!"&amp;CI$3&amp;"4:"&amp;CI$3&amp;"81"))</f>
        <v>0</v>
      </c>
      <c r="CJ157" s="14" cm="1">
        <f t="array" aca="1" ref="CJ157" ca="1">MMULT($F156:$CE156,INDIRECT("Policy.New!"&amp;CJ$3&amp;"4:"&amp;CJ$3&amp;"81"))</f>
        <v>0</v>
      </c>
      <c r="CK157" s="14" cm="1">
        <f t="array" aca="1" ref="CK157" ca="1">MMULT($F156:$CE156,INDIRECT("Policy.New!"&amp;CK$3&amp;"4:"&amp;CK$3&amp;"81"))</f>
        <v>0</v>
      </c>
      <c r="CL157" s="14" cm="1">
        <f t="array" aca="1" ref="CL157" ca="1">MMULT($F156:$CE156,INDIRECT("Policy.New!"&amp;CL$3&amp;"4:"&amp;CL$3&amp;"81"))</f>
        <v>0</v>
      </c>
      <c r="CM157" s="14" cm="1">
        <f t="array" aca="1" ref="CM157" ca="1">MMULT($F156:$CE156,INDIRECT("Policy.New!"&amp;CM$3&amp;"4:"&amp;CM$3&amp;"81"))</f>
        <v>0</v>
      </c>
      <c r="CN157" s="14" cm="1">
        <f t="array" aca="1" ref="CN157" ca="1">MMULT($F156:$CE156,INDIRECT("Policy.New!"&amp;CN$3&amp;"4:"&amp;CN$3&amp;"81"))</f>
        <v>0</v>
      </c>
      <c r="CO157" s="14" cm="1">
        <f t="array" aca="1" ref="CO157" ca="1">MMULT($F156:$CE156,INDIRECT("Policy.New!"&amp;CO$3&amp;"4:"&amp;CO$3&amp;"81"))</f>
        <v>0</v>
      </c>
      <c r="CP157" s="14" cm="1">
        <f t="array" aca="1" ref="CP157" ca="1">MMULT($F156:$CE156,INDIRECT("Policy.New!"&amp;CP$3&amp;"4:"&amp;CP$3&amp;"81"))</f>
        <v>0</v>
      </c>
      <c r="CQ157" s="1"/>
      <c r="CR157" s="1"/>
      <c r="CS157" s="14">
        <f t="shared" ca="1" si="150"/>
        <v>0</v>
      </c>
      <c r="CT157" s="14">
        <f t="shared" ca="1" si="154"/>
        <v>0</v>
      </c>
      <c r="CU157" s="14">
        <f t="shared" ca="1" si="151"/>
        <v>0</v>
      </c>
      <c r="CV157" s="14">
        <f t="shared" ca="1" si="155"/>
        <v>0</v>
      </c>
      <c r="CW157" s="14">
        <f t="shared" ca="1" si="152"/>
        <v>0</v>
      </c>
      <c r="CX157" s="14">
        <f t="shared" ca="1" si="153"/>
        <v>0</v>
      </c>
    </row>
    <row r="158" spans="2:102" x14ac:dyDescent="0.25">
      <c r="B158" s="151" t="str">
        <f t="shared" si="149"/>
        <v>eps_pi_exp</v>
      </c>
      <c r="C158" s="151" t="str">
        <f t="shared" si="148"/>
        <v>eps_pi_exp_5</v>
      </c>
      <c r="D158" s="9">
        <f t="shared" si="146"/>
        <v>158</v>
      </c>
      <c r="E158" s="9">
        <f t="shared" si="156"/>
        <v>5</v>
      </c>
      <c r="F158" s="10" cm="1">
        <f t="array" aca="1" ref="F158" ca="1">MMULT($F157:$CE157,INDIRECT("Policy.New!"&amp;F$3&amp;"4:"&amp;F$3&amp;"81"))</f>
        <v>0</v>
      </c>
      <c r="G158" s="10" cm="1">
        <f t="array" aca="1" ref="G158" ca="1">MMULT($F157:$CE157,INDIRECT("Policy.New!"&amp;G$3&amp;"4:"&amp;G$3&amp;"81"))</f>
        <v>0</v>
      </c>
      <c r="H158" s="10" cm="1">
        <f t="array" aca="1" ref="H158" ca="1">MMULT($F157:$CE157,INDIRECT("Policy.New!"&amp;H$3&amp;"4:"&amp;H$3&amp;"81"))</f>
        <v>0</v>
      </c>
      <c r="I158" s="10" cm="1">
        <f t="array" aca="1" ref="I158" ca="1">MMULT($F157:$CE157,INDIRECT("Policy.New!"&amp;I$3&amp;"4:"&amp;I$3&amp;"81"))</f>
        <v>0</v>
      </c>
      <c r="J158" s="10" cm="1">
        <f t="array" aca="1" ref="J158" ca="1">MMULT($F157:$CE157,INDIRECT("Policy.New!"&amp;J$3&amp;"4:"&amp;J$3&amp;"81"))</f>
        <v>0</v>
      </c>
      <c r="K158" s="10" cm="1">
        <f t="array" aca="1" ref="K158" ca="1">MMULT($F157:$CE157,INDIRECT("Policy.New!"&amp;K$3&amp;"4:"&amp;K$3&amp;"81"))</f>
        <v>0</v>
      </c>
      <c r="L158" s="10" cm="1">
        <f t="array" aca="1" ref="L158" ca="1">MMULT($F157:$CE157,INDIRECT("Policy.New!"&amp;L$3&amp;"4:"&amp;L$3&amp;"81"))</f>
        <v>0</v>
      </c>
      <c r="M158" s="10" cm="1">
        <f t="array" aca="1" ref="M158" ca="1">MMULT($F157:$CE157,INDIRECT("Policy.New!"&amp;M$3&amp;"4:"&amp;M$3&amp;"81"))</f>
        <v>0</v>
      </c>
      <c r="N158" s="10" cm="1">
        <f t="array" aca="1" ref="N158" ca="1">MMULT($F157:$CE157,INDIRECT("Policy.New!"&amp;N$3&amp;"4:"&amp;N$3&amp;"81"))</f>
        <v>0</v>
      </c>
      <c r="O158" s="10" cm="1">
        <f t="array" aca="1" ref="O158" ca="1">MMULT($F157:$CE157,INDIRECT("Policy.New!"&amp;O$3&amp;"4:"&amp;O$3&amp;"81"))</f>
        <v>0</v>
      </c>
      <c r="P158" s="10" cm="1">
        <f t="array" aca="1" ref="P158" ca="1">MMULT($F157:$CE157,INDIRECT("Policy.New!"&amp;P$3&amp;"4:"&amp;P$3&amp;"81"))</f>
        <v>0</v>
      </c>
      <c r="Q158" s="10" cm="1">
        <f t="array" aca="1" ref="Q158" ca="1">MMULT($F157:$CE157,INDIRECT("Policy.New!"&amp;Q$3&amp;"4:"&amp;Q$3&amp;"81"))</f>
        <v>0</v>
      </c>
      <c r="R158" s="10" cm="1">
        <f t="array" aca="1" ref="R158" ca="1">MMULT($F157:$CE157,INDIRECT("Policy.New!"&amp;R$3&amp;"4:"&amp;R$3&amp;"81"))</f>
        <v>0</v>
      </c>
      <c r="S158" s="10" cm="1">
        <f t="array" aca="1" ref="S158" ca="1">MMULT($F157:$CE157,INDIRECT("Policy.New!"&amp;S$3&amp;"4:"&amp;S$3&amp;"81"))</f>
        <v>0</v>
      </c>
      <c r="T158" s="10" cm="1">
        <f t="array" aca="1" ref="T158" ca="1">MMULT($F157:$CE157,INDIRECT("Policy.New!"&amp;T$3&amp;"4:"&amp;T$3&amp;"81"))</f>
        <v>0</v>
      </c>
      <c r="U158" s="10" cm="1">
        <f t="array" aca="1" ref="U158" ca="1">MMULT($F157:$CE157,INDIRECT("Policy.New!"&amp;U$3&amp;"4:"&amp;U$3&amp;"81"))</f>
        <v>0</v>
      </c>
      <c r="V158" s="10" cm="1">
        <f t="array" aca="1" ref="V158" ca="1">MMULT($F157:$CE157,INDIRECT("Policy.New!"&amp;V$3&amp;"4:"&amp;V$3&amp;"81"))</f>
        <v>0</v>
      </c>
      <c r="W158" s="11">
        <f t="shared" ca="1" si="157"/>
        <v>0</v>
      </c>
      <c r="X158" s="10">
        <f t="shared" ca="1" si="158"/>
        <v>0</v>
      </c>
      <c r="Y158" s="10">
        <f t="shared" ca="1" si="159"/>
        <v>0</v>
      </c>
      <c r="Z158" s="10">
        <f t="shared" ca="1" si="160"/>
        <v>0</v>
      </c>
      <c r="AA158" s="10">
        <f t="shared" ca="1" si="161"/>
        <v>0</v>
      </c>
      <c r="AB158" s="10">
        <f t="shared" ca="1" si="162"/>
        <v>0</v>
      </c>
      <c r="AC158" s="10">
        <f t="shared" ca="1" si="163"/>
        <v>0</v>
      </c>
      <c r="AD158" s="10">
        <f t="shared" ca="1" si="164"/>
        <v>0</v>
      </c>
      <c r="AE158" s="10">
        <f t="shared" ca="1" si="165"/>
        <v>0</v>
      </c>
      <c r="AF158" s="10">
        <f t="shared" ca="1" si="166"/>
        <v>0</v>
      </c>
      <c r="AG158" s="10">
        <f t="shared" ca="1" si="167"/>
        <v>0</v>
      </c>
      <c r="AH158" s="10">
        <f t="shared" ca="1" si="168"/>
        <v>0</v>
      </c>
      <c r="AI158" s="10">
        <f t="shared" ca="1" si="169"/>
        <v>0</v>
      </c>
      <c r="AJ158" s="10">
        <f t="shared" ca="1" si="170"/>
        <v>0</v>
      </c>
      <c r="AK158" s="10">
        <f t="shared" ca="1" si="171"/>
        <v>0</v>
      </c>
      <c r="AL158" s="10">
        <f t="shared" ca="1" si="172"/>
        <v>0</v>
      </c>
      <c r="AM158" s="10">
        <f t="shared" ca="1" si="173"/>
        <v>0</v>
      </c>
      <c r="AN158" s="10">
        <f t="shared" ca="1" si="174"/>
        <v>0</v>
      </c>
      <c r="AO158" s="10">
        <f t="shared" ca="1" si="175"/>
        <v>0</v>
      </c>
      <c r="AP158" s="10">
        <f t="shared" si="176"/>
        <v>0</v>
      </c>
      <c r="AQ158" s="10">
        <f t="shared" ca="1" si="177"/>
        <v>0</v>
      </c>
      <c r="AR158" s="10">
        <f t="shared" ca="1" si="178"/>
        <v>0</v>
      </c>
      <c r="AS158" s="10">
        <f t="shared" ca="1" si="179"/>
        <v>0</v>
      </c>
      <c r="AT158" s="24">
        <f t="shared" ca="1" si="180"/>
        <v>0</v>
      </c>
      <c r="AU158" s="10" cm="1">
        <f t="array" aca="1" ref="AU158" ca="1">MMULT($F157:$CE157,INDIRECT("Policy.New!"&amp;AU$3&amp;"4:"&amp;AU$3&amp;"81"))</f>
        <v>0</v>
      </c>
      <c r="AV158" s="24" cm="1">
        <f t="array" aca="1" ref="AV158" ca="1">MMULT($F157:$CE157,INDIRECT("Policy.New!"&amp;AV$3&amp;"4:"&amp;AV$3&amp;"81"))</f>
        <v>0</v>
      </c>
      <c r="AW158" s="160">
        <v>0</v>
      </c>
      <c r="AX158" s="160">
        <v>0</v>
      </c>
      <c r="AY158" s="160">
        <v>0</v>
      </c>
      <c r="AZ158" s="160">
        <v>0</v>
      </c>
      <c r="BA158" s="160">
        <v>0</v>
      </c>
      <c r="BB158" s="160">
        <v>0</v>
      </c>
      <c r="BC158" s="160">
        <v>0</v>
      </c>
      <c r="BD158" s="160">
        <v>0</v>
      </c>
      <c r="BE158" s="160">
        <v>0</v>
      </c>
      <c r="BF158" s="160">
        <f>INDEX(IRF.New!$D$7:$CN$374,MATCH('IRF AUX'!$E158,IRF.New!$C$7:$C$37,0),MATCH('IRF AUX'!$B158,IRF.New!$D$5:$CN$5,0))</f>
        <v>0</v>
      </c>
      <c r="BG158" s="160">
        <v>0</v>
      </c>
      <c r="BH158" s="160">
        <v>0</v>
      </c>
      <c r="BI158" s="160">
        <v>0</v>
      </c>
      <c r="BJ158" s="160">
        <v>0</v>
      </c>
      <c r="BK158" s="160">
        <v>0</v>
      </c>
      <c r="BL158" s="160">
        <v>0</v>
      </c>
      <c r="BM158" s="160">
        <v>0</v>
      </c>
      <c r="BN158" s="160">
        <v>0</v>
      </c>
      <c r="BO158" s="160">
        <v>0</v>
      </c>
      <c r="BP158" s="160">
        <v>0</v>
      </c>
      <c r="BQ158" s="160">
        <v>0</v>
      </c>
      <c r="BR158" s="160">
        <v>0</v>
      </c>
      <c r="BS158" s="160">
        <v>0</v>
      </c>
      <c r="BT158" s="160">
        <v>0</v>
      </c>
      <c r="BU158" s="160">
        <v>0</v>
      </c>
      <c r="BV158" s="160">
        <v>0</v>
      </c>
      <c r="BW158" s="160">
        <v>0</v>
      </c>
      <c r="BX158" s="160">
        <v>0</v>
      </c>
      <c r="BY158" s="160">
        <v>0</v>
      </c>
      <c r="BZ158" s="160">
        <v>0</v>
      </c>
      <c r="CA158" s="160">
        <v>0</v>
      </c>
      <c r="CB158" s="160">
        <v>0</v>
      </c>
      <c r="CC158" s="160">
        <v>0</v>
      </c>
      <c r="CD158" s="160">
        <v>0</v>
      </c>
      <c r="CE158" s="162">
        <v>0</v>
      </c>
      <c r="CF158" s="10" cm="1">
        <f t="array" aca="1" ref="CF158" ca="1">MMULT($F157:$CE157,INDIRECT("Policy.New!"&amp;CF$3&amp;"4:"&amp;CF$3&amp;"81"))</f>
        <v>0</v>
      </c>
      <c r="CG158" s="10" cm="1">
        <f t="array" aca="1" ref="CG158" ca="1">MMULT($F157:$CE157,INDIRECT("Policy.New!"&amp;CG$3&amp;"4:"&amp;CG$3&amp;"81"))</f>
        <v>0</v>
      </c>
      <c r="CH158" s="10" cm="1">
        <f t="array" aca="1" ref="CH158" ca="1">MMULT($F157:$CE157,INDIRECT("Policy.New!"&amp;CH$3&amp;"4:"&amp;CH$3&amp;"81"))</f>
        <v>0</v>
      </c>
      <c r="CI158" s="10" cm="1">
        <f t="array" aca="1" ref="CI158" ca="1">MMULT($F157:$CE157,INDIRECT("Policy.New!"&amp;CI$3&amp;"4:"&amp;CI$3&amp;"81"))</f>
        <v>0</v>
      </c>
      <c r="CJ158" s="10" cm="1">
        <f t="array" aca="1" ref="CJ158" ca="1">MMULT($F157:$CE157,INDIRECT("Policy.New!"&amp;CJ$3&amp;"4:"&amp;CJ$3&amp;"81"))</f>
        <v>0</v>
      </c>
      <c r="CK158" s="10" cm="1">
        <f t="array" aca="1" ref="CK158" ca="1">MMULT($F157:$CE157,INDIRECT("Policy.New!"&amp;CK$3&amp;"4:"&amp;CK$3&amp;"81"))</f>
        <v>0</v>
      </c>
      <c r="CL158" s="10" cm="1">
        <f t="array" aca="1" ref="CL158" ca="1">MMULT($F157:$CE157,INDIRECT("Policy.New!"&amp;CL$3&amp;"4:"&amp;CL$3&amp;"81"))</f>
        <v>0</v>
      </c>
      <c r="CM158" s="10" cm="1">
        <f t="array" aca="1" ref="CM158" ca="1">MMULT($F157:$CE157,INDIRECT("Policy.New!"&amp;CM$3&amp;"4:"&amp;CM$3&amp;"81"))</f>
        <v>0</v>
      </c>
      <c r="CN158" s="10" cm="1">
        <f t="array" aca="1" ref="CN158" ca="1">MMULT($F157:$CE157,INDIRECT("Policy.New!"&amp;CN$3&amp;"4:"&amp;CN$3&amp;"81"))</f>
        <v>0</v>
      </c>
      <c r="CO158" s="10" cm="1">
        <f t="array" aca="1" ref="CO158" ca="1">MMULT($F157:$CE157,INDIRECT("Policy.New!"&amp;CO$3&amp;"4:"&amp;CO$3&amp;"81"))</f>
        <v>0</v>
      </c>
      <c r="CP158" s="10" cm="1">
        <f t="array" aca="1" ref="CP158" ca="1">MMULT($F157:$CE157,INDIRECT("Policy.New!"&amp;CP$3&amp;"4:"&amp;CP$3&amp;"81"))</f>
        <v>0</v>
      </c>
      <c r="CQ158" s="1"/>
      <c r="CR158" s="1"/>
      <c r="CS158" s="10">
        <f t="shared" ca="1" si="150"/>
        <v>0</v>
      </c>
      <c r="CT158" s="10">
        <f t="shared" ca="1" si="154"/>
        <v>0</v>
      </c>
      <c r="CU158" s="10">
        <f t="shared" ca="1" si="151"/>
        <v>0</v>
      </c>
      <c r="CV158" s="10">
        <f t="shared" ca="1" si="155"/>
        <v>0</v>
      </c>
      <c r="CW158" s="10">
        <f t="shared" ca="1" si="152"/>
        <v>0</v>
      </c>
      <c r="CX158" s="10">
        <f t="shared" ca="1" si="153"/>
        <v>0</v>
      </c>
    </row>
    <row r="159" spans="2:102" x14ac:dyDescent="0.25">
      <c r="B159" s="152" t="str">
        <f t="shared" si="149"/>
        <v>eps_pi_exp</v>
      </c>
      <c r="C159" s="152" t="str">
        <f t="shared" si="148"/>
        <v>eps_pi_exp_6</v>
      </c>
      <c r="D159" s="12">
        <f t="shared" si="146"/>
        <v>159</v>
      </c>
      <c r="E159" s="12">
        <f t="shared" si="156"/>
        <v>6</v>
      </c>
      <c r="F159" s="1" cm="1">
        <f t="array" aca="1" ref="F159" ca="1">MMULT($F158:$CE158,INDIRECT("Policy.New!"&amp;F$3&amp;"4:"&amp;F$3&amp;"81"))</f>
        <v>0</v>
      </c>
      <c r="G159" s="1" cm="1">
        <f t="array" aca="1" ref="G159" ca="1">MMULT($F158:$CE158,INDIRECT("Policy.New!"&amp;G$3&amp;"4:"&amp;G$3&amp;"81"))</f>
        <v>0</v>
      </c>
      <c r="H159" s="1" cm="1">
        <f t="array" aca="1" ref="H159" ca="1">MMULT($F158:$CE158,INDIRECT("Policy.New!"&amp;H$3&amp;"4:"&amp;H$3&amp;"81"))</f>
        <v>0</v>
      </c>
      <c r="I159" s="1" cm="1">
        <f t="array" aca="1" ref="I159" ca="1">MMULT($F158:$CE158,INDIRECT("Policy.New!"&amp;I$3&amp;"4:"&amp;I$3&amp;"81"))</f>
        <v>0</v>
      </c>
      <c r="J159" s="1" cm="1">
        <f t="array" aca="1" ref="J159" ca="1">MMULT($F158:$CE158,INDIRECT("Policy.New!"&amp;J$3&amp;"4:"&amp;J$3&amp;"81"))</f>
        <v>0</v>
      </c>
      <c r="K159" s="1" cm="1">
        <f t="array" aca="1" ref="K159" ca="1">MMULT($F158:$CE158,INDIRECT("Policy.New!"&amp;K$3&amp;"4:"&amp;K$3&amp;"81"))</f>
        <v>0</v>
      </c>
      <c r="L159" s="1" cm="1">
        <f t="array" aca="1" ref="L159" ca="1">MMULT($F158:$CE158,INDIRECT("Policy.New!"&amp;L$3&amp;"4:"&amp;L$3&amp;"81"))</f>
        <v>0</v>
      </c>
      <c r="M159" s="1" cm="1">
        <f t="array" aca="1" ref="M159" ca="1">MMULT($F158:$CE158,INDIRECT("Policy.New!"&amp;M$3&amp;"4:"&amp;M$3&amp;"81"))</f>
        <v>0</v>
      </c>
      <c r="N159" s="1" cm="1">
        <f t="array" aca="1" ref="N159" ca="1">MMULT($F158:$CE158,INDIRECT("Policy.New!"&amp;N$3&amp;"4:"&amp;N$3&amp;"81"))</f>
        <v>0</v>
      </c>
      <c r="O159" s="1" cm="1">
        <f t="array" aca="1" ref="O159" ca="1">MMULT($F158:$CE158,INDIRECT("Policy.New!"&amp;O$3&amp;"4:"&amp;O$3&amp;"81"))</f>
        <v>0</v>
      </c>
      <c r="P159" s="1" cm="1">
        <f t="array" aca="1" ref="P159" ca="1">MMULT($F158:$CE158,INDIRECT("Policy.New!"&amp;P$3&amp;"4:"&amp;P$3&amp;"81"))</f>
        <v>0</v>
      </c>
      <c r="Q159" s="1" cm="1">
        <f t="array" aca="1" ref="Q159" ca="1">MMULT($F158:$CE158,INDIRECT("Policy.New!"&amp;Q$3&amp;"4:"&amp;Q$3&amp;"81"))</f>
        <v>0</v>
      </c>
      <c r="R159" s="1" cm="1">
        <f t="array" aca="1" ref="R159" ca="1">MMULT($F158:$CE158,INDIRECT("Policy.New!"&amp;R$3&amp;"4:"&amp;R$3&amp;"81"))</f>
        <v>0</v>
      </c>
      <c r="S159" s="1" cm="1">
        <f t="array" aca="1" ref="S159" ca="1">MMULT($F158:$CE158,INDIRECT("Policy.New!"&amp;S$3&amp;"4:"&amp;S$3&amp;"81"))</f>
        <v>0</v>
      </c>
      <c r="T159" s="1" cm="1">
        <f t="array" aca="1" ref="T159" ca="1">MMULT($F158:$CE158,INDIRECT("Policy.New!"&amp;T$3&amp;"4:"&amp;T$3&amp;"81"))</f>
        <v>0</v>
      </c>
      <c r="U159" s="1" cm="1">
        <f t="array" aca="1" ref="U159" ca="1">MMULT($F158:$CE158,INDIRECT("Policy.New!"&amp;U$3&amp;"4:"&amp;U$3&amp;"81"))</f>
        <v>0</v>
      </c>
      <c r="V159" s="1" cm="1">
        <f t="array" aca="1" ref="V159" ca="1">MMULT($F158:$CE158,INDIRECT("Policy.New!"&amp;V$3&amp;"4:"&amp;V$3&amp;"81"))</f>
        <v>0</v>
      </c>
      <c r="W159" s="5">
        <f t="shared" ca="1" si="157"/>
        <v>0</v>
      </c>
      <c r="X159" s="1">
        <f t="shared" ca="1" si="158"/>
        <v>0</v>
      </c>
      <c r="Y159" s="1">
        <f t="shared" ca="1" si="159"/>
        <v>0</v>
      </c>
      <c r="Z159" s="1">
        <f t="shared" ca="1" si="160"/>
        <v>0</v>
      </c>
      <c r="AA159" s="1">
        <f t="shared" ca="1" si="161"/>
        <v>0</v>
      </c>
      <c r="AB159" s="1">
        <f t="shared" ca="1" si="162"/>
        <v>0</v>
      </c>
      <c r="AC159" s="1">
        <f t="shared" ca="1" si="163"/>
        <v>0</v>
      </c>
      <c r="AD159" s="1">
        <f t="shared" ca="1" si="164"/>
        <v>0</v>
      </c>
      <c r="AE159" s="1">
        <f t="shared" ca="1" si="165"/>
        <v>0</v>
      </c>
      <c r="AF159" s="1">
        <f t="shared" ca="1" si="166"/>
        <v>0</v>
      </c>
      <c r="AG159" s="1">
        <f t="shared" ca="1" si="167"/>
        <v>0</v>
      </c>
      <c r="AH159" s="1">
        <f t="shared" ca="1" si="168"/>
        <v>0</v>
      </c>
      <c r="AI159" s="1">
        <f t="shared" ca="1" si="169"/>
        <v>0</v>
      </c>
      <c r="AJ159" s="1">
        <f t="shared" ca="1" si="170"/>
        <v>0</v>
      </c>
      <c r="AK159" s="1">
        <f t="shared" ca="1" si="171"/>
        <v>0</v>
      </c>
      <c r="AL159" s="1">
        <f t="shared" ca="1" si="172"/>
        <v>0</v>
      </c>
      <c r="AM159" s="1">
        <f t="shared" ca="1" si="173"/>
        <v>0</v>
      </c>
      <c r="AN159" s="1">
        <f t="shared" ca="1" si="174"/>
        <v>0</v>
      </c>
      <c r="AO159" s="1">
        <f t="shared" ca="1" si="175"/>
        <v>0</v>
      </c>
      <c r="AP159" s="1">
        <f t="shared" ca="1" si="176"/>
        <v>0</v>
      </c>
      <c r="AQ159" s="1">
        <f t="shared" ca="1" si="177"/>
        <v>0</v>
      </c>
      <c r="AR159" s="1">
        <f t="shared" ca="1" si="178"/>
        <v>0</v>
      </c>
      <c r="AS159" s="1">
        <f t="shared" ca="1" si="179"/>
        <v>0</v>
      </c>
      <c r="AT159" s="25">
        <f t="shared" ca="1" si="180"/>
        <v>0</v>
      </c>
      <c r="AU159" s="1" cm="1">
        <f t="array" aca="1" ref="AU159" ca="1">MMULT($F158:$CE158,INDIRECT("Policy.New!"&amp;AU$3&amp;"4:"&amp;AU$3&amp;"81"))</f>
        <v>0</v>
      </c>
      <c r="AV159" s="25" cm="1">
        <f t="array" aca="1" ref="AV159" ca="1">MMULT($F158:$CE158,INDIRECT("Policy.New!"&amp;AV$3&amp;"4:"&amp;AV$3&amp;"81"))</f>
        <v>0</v>
      </c>
      <c r="AW159" s="161">
        <v>0</v>
      </c>
      <c r="AX159" s="161">
        <v>0</v>
      </c>
      <c r="AY159" s="161">
        <v>0</v>
      </c>
      <c r="AZ159" s="161">
        <v>0</v>
      </c>
      <c r="BA159" s="161">
        <v>0</v>
      </c>
      <c r="BB159" s="161">
        <v>0</v>
      </c>
      <c r="BC159" s="161">
        <v>0</v>
      </c>
      <c r="BD159" s="161">
        <v>0</v>
      </c>
      <c r="BE159" s="161">
        <v>0</v>
      </c>
      <c r="BF159" s="161">
        <f>INDEX(IRF.New!$D$7:$CN$374,MATCH('IRF AUX'!$E159,IRF.New!$C$7:$C$37,0),MATCH('IRF AUX'!$B159,IRF.New!$D$5:$CN$5,0))</f>
        <v>0</v>
      </c>
      <c r="BG159" s="161">
        <v>0</v>
      </c>
      <c r="BH159" s="161">
        <v>0</v>
      </c>
      <c r="BI159" s="161">
        <v>0</v>
      </c>
      <c r="BJ159" s="161">
        <v>0</v>
      </c>
      <c r="BK159" s="161">
        <v>0</v>
      </c>
      <c r="BL159" s="161">
        <v>0</v>
      </c>
      <c r="BM159" s="161">
        <v>0</v>
      </c>
      <c r="BN159" s="161">
        <v>0</v>
      </c>
      <c r="BO159" s="161">
        <v>0</v>
      </c>
      <c r="BP159" s="161">
        <v>0</v>
      </c>
      <c r="BQ159" s="161">
        <v>0</v>
      </c>
      <c r="BR159" s="161">
        <v>0</v>
      </c>
      <c r="BS159" s="161">
        <v>0</v>
      </c>
      <c r="BT159" s="161">
        <v>0</v>
      </c>
      <c r="BU159" s="161">
        <v>0</v>
      </c>
      <c r="BV159" s="161">
        <v>0</v>
      </c>
      <c r="BW159" s="161">
        <v>0</v>
      </c>
      <c r="BX159" s="161">
        <v>0</v>
      </c>
      <c r="BY159" s="161">
        <v>0</v>
      </c>
      <c r="BZ159" s="161">
        <v>0</v>
      </c>
      <c r="CA159" s="161">
        <v>0</v>
      </c>
      <c r="CB159" s="161">
        <v>0</v>
      </c>
      <c r="CC159" s="161">
        <v>0</v>
      </c>
      <c r="CD159" s="161">
        <v>0</v>
      </c>
      <c r="CE159" s="163">
        <v>0</v>
      </c>
      <c r="CF159" s="1" cm="1">
        <f t="array" aca="1" ref="CF159" ca="1">MMULT($F158:$CE158,INDIRECT("Policy.New!"&amp;CF$3&amp;"4:"&amp;CF$3&amp;"81"))</f>
        <v>0</v>
      </c>
      <c r="CG159" s="1" cm="1">
        <f t="array" aca="1" ref="CG159" ca="1">MMULT($F158:$CE158,INDIRECT("Policy.New!"&amp;CG$3&amp;"4:"&amp;CG$3&amp;"81"))</f>
        <v>0</v>
      </c>
      <c r="CH159" s="1" cm="1">
        <f t="array" aca="1" ref="CH159" ca="1">MMULT($F158:$CE158,INDIRECT("Policy.New!"&amp;CH$3&amp;"4:"&amp;CH$3&amp;"81"))</f>
        <v>0</v>
      </c>
      <c r="CI159" s="1" cm="1">
        <f t="array" aca="1" ref="CI159" ca="1">MMULT($F158:$CE158,INDIRECT("Policy.New!"&amp;CI$3&amp;"4:"&amp;CI$3&amp;"81"))</f>
        <v>0</v>
      </c>
      <c r="CJ159" s="1" cm="1">
        <f t="array" aca="1" ref="CJ159" ca="1">MMULT($F158:$CE158,INDIRECT("Policy.New!"&amp;CJ$3&amp;"4:"&amp;CJ$3&amp;"81"))</f>
        <v>0</v>
      </c>
      <c r="CK159" s="1" cm="1">
        <f t="array" aca="1" ref="CK159" ca="1">MMULT($F158:$CE158,INDIRECT("Policy.New!"&amp;CK$3&amp;"4:"&amp;CK$3&amp;"81"))</f>
        <v>0</v>
      </c>
      <c r="CL159" s="1" cm="1">
        <f t="array" aca="1" ref="CL159" ca="1">MMULT($F158:$CE158,INDIRECT("Policy.New!"&amp;CL$3&amp;"4:"&amp;CL$3&amp;"81"))</f>
        <v>0</v>
      </c>
      <c r="CM159" s="1" cm="1">
        <f t="array" aca="1" ref="CM159" ca="1">MMULT($F158:$CE158,INDIRECT("Policy.New!"&amp;CM$3&amp;"4:"&amp;CM$3&amp;"81"))</f>
        <v>0</v>
      </c>
      <c r="CN159" s="1" cm="1">
        <f t="array" aca="1" ref="CN159" ca="1">MMULT($F158:$CE158,INDIRECT("Policy.New!"&amp;CN$3&amp;"4:"&amp;CN$3&amp;"81"))</f>
        <v>0</v>
      </c>
      <c r="CO159" s="1" cm="1">
        <f t="array" aca="1" ref="CO159" ca="1">MMULT($F158:$CE158,INDIRECT("Policy.New!"&amp;CO$3&amp;"4:"&amp;CO$3&amp;"81"))</f>
        <v>0</v>
      </c>
      <c r="CP159" s="1" cm="1">
        <f t="array" aca="1" ref="CP159" ca="1">MMULT($F158:$CE158,INDIRECT("Policy.New!"&amp;CP$3&amp;"4:"&amp;CP$3&amp;"81"))</f>
        <v>0</v>
      </c>
      <c r="CQ159" s="1"/>
      <c r="CR159" s="1"/>
      <c r="CS159" s="1">
        <f t="shared" ca="1" si="150"/>
        <v>0</v>
      </c>
      <c r="CT159" s="1">
        <f t="shared" ca="1" si="154"/>
        <v>0</v>
      </c>
      <c r="CU159" s="1">
        <f t="shared" ca="1" si="151"/>
        <v>0</v>
      </c>
      <c r="CV159" s="1">
        <f t="shared" ca="1" si="155"/>
        <v>0</v>
      </c>
      <c r="CW159" s="1">
        <f t="shared" ca="1" si="152"/>
        <v>0</v>
      </c>
      <c r="CX159" s="1">
        <f t="shared" ca="1" si="153"/>
        <v>0</v>
      </c>
    </row>
    <row r="160" spans="2:102" x14ac:dyDescent="0.25">
      <c r="B160" s="152" t="str">
        <f t="shared" si="149"/>
        <v>eps_pi_exp</v>
      </c>
      <c r="C160" s="152" t="str">
        <f t="shared" si="148"/>
        <v>eps_pi_exp_7</v>
      </c>
      <c r="D160" s="12">
        <f t="shared" si="146"/>
        <v>160</v>
      </c>
      <c r="E160" s="12">
        <f t="shared" si="156"/>
        <v>7</v>
      </c>
      <c r="F160" s="1" cm="1">
        <f t="array" aca="1" ref="F160" ca="1">MMULT($F159:$CE159,INDIRECT("Policy.New!"&amp;F$3&amp;"4:"&amp;F$3&amp;"81"))</f>
        <v>0</v>
      </c>
      <c r="G160" s="1" cm="1">
        <f t="array" aca="1" ref="G160" ca="1">MMULT($F159:$CE159,INDIRECT("Policy.New!"&amp;G$3&amp;"4:"&amp;G$3&amp;"81"))</f>
        <v>0</v>
      </c>
      <c r="H160" s="1" cm="1">
        <f t="array" aca="1" ref="H160" ca="1">MMULT($F159:$CE159,INDIRECT("Policy.New!"&amp;H$3&amp;"4:"&amp;H$3&amp;"81"))</f>
        <v>0</v>
      </c>
      <c r="I160" s="1" cm="1">
        <f t="array" aca="1" ref="I160" ca="1">MMULT($F159:$CE159,INDIRECT("Policy.New!"&amp;I$3&amp;"4:"&amp;I$3&amp;"81"))</f>
        <v>0</v>
      </c>
      <c r="J160" s="1" cm="1">
        <f t="array" aca="1" ref="J160" ca="1">MMULT($F159:$CE159,INDIRECT("Policy.New!"&amp;J$3&amp;"4:"&amp;J$3&amp;"81"))</f>
        <v>0</v>
      </c>
      <c r="K160" s="1" cm="1">
        <f t="array" aca="1" ref="K160" ca="1">MMULT($F159:$CE159,INDIRECT("Policy.New!"&amp;K$3&amp;"4:"&amp;K$3&amp;"81"))</f>
        <v>0</v>
      </c>
      <c r="L160" s="1" cm="1">
        <f t="array" aca="1" ref="L160" ca="1">MMULT($F159:$CE159,INDIRECT("Policy.New!"&amp;L$3&amp;"4:"&amp;L$3&amp;"81"))</f>
        <v>0</v>
      </c>
      <c r="M160" s="1" cm="1">
        <f t="array" aca="1" ref="M160" ca="1">MMULT($F159:$CE159,INDIRECT("Policy.New!"&amp;M$3&amp;"4:"&amp;M$3&amp;"81"))</f>
        <v>0</v>
      </c>
      <c r="N160" s="1" cm="1">
        <f t="array" aca="1" ref="N160" ca="1">MMULT($F159:$CE159,INDIRECT("Policy.New!"&amp;N$3&amp;"4:"&amp;N$3&amp;"81"))</f>
        <v>0</v>
      </c>
      <c r="O160" s="1" cm="1">
        <f t="array" aca="1" ref="O160" ca="1">MMULT($F159:$CE159,INDIRECT("Policy.New!"&amp;O$3&amp;"4:"&amp;O$3&amp;"81"))</f>
        <v>0</v>
      </c>
      <c r="P160" s="1" cm="1">
        <f t="array" aca="1" ref="P160" ca="1">MMULT($F159:$CE159,INDIRECT("Policy.New!"&amp;P$3&amp;"4:"&amp;P$3&amp;"81"))</f>
        <v>0</v>
      </c>
      <c r="Q160" s="1" cm="1">
        <f t="array" aca="1" ref="Q160" ca="1">MMULT($F159:$CE159,INDIRECT("Policy.New!"&amp;Q$3&amp;"4:"&amp;Q$3&amp;"81"))</f>
        <v>0</v>
      </c>
      <c r="R160" s="1" cm="1">
        <f t="array" aca="1" ref="R160" ca="1">MMULT($F159:$CE159,INDIRECT("Policy.New!"&amp;R$3&amp;"4:"&amp;R$3&amp;"81"))</f>
        <v>0</v>
      </c>
      <c r="S160" s="1" cm="1">
        <f t="array" aca="1" ref="S160" ca="1">MMULT($F159:$CE159,INDIRECT("Policy.New!"&amp;S$3&amp;"4:"&amp;S$3&amp;"81"))</f>
        <v>0</v>
      </c>
      <c r="T160" s="1" cm="1">
        <f t="array" aca="1" ref="T160" ca="1">MMULT($F159:$CE159,INDIRECT("Policy.New!"&amp;T$3&amp;"4:"&amp;T$3&amp;"81"))</f>
        <v>0</v>
      </c>
      <c r="U160" s="1" cm="1">
        <f t="array" aca="1" ref="U160" ca="1">MMULT($F159:$CE159,INDIRECT("Policy.New!"&amp;U$3&amp;"4:"&amp;U$3&amp;"81"))</f>
        <v>0</v>
      </c>
      <c r="V160" s="1" cm="1">
        <f t="array" aca="1" ref="V160" ca="1">MMULT($F159:$CE159,INDIRECT("Policy.New!"&amp;V$3&amp;"4:"&amp;V$3&amp;"81"))</f>
        <v>0</v>
      </c>
      <c r="W160" s="5">
        <f t="shared" ca="1" si="157"/>
        <v>0</v>
      </c>
      <c r="X160" s="1">
        <f t="shared" ca="1" si="158"/>
        <v>0</v>
      </c>
      <c r="Y160" s="1">
        <f t="shared" ca="1" si="159"/>
        <v>0</v>
      </c>
      <c r="Z160" s="1">
        <f t="shared" ca="1" si="160"/>
        <v>0</v>
      </c>
      <c r="AA160" s="1">
        <f t="shared" ca="1" si="161"/>
        <v>0</v>
      </c>
      <c r="AB160" s="1">
        <f t="shared" ca="1" si="162"/>
        <v>0</v>
      </c>
      <c r="AC160" s="1">
        <f t="shared" ca="1" si="163"/>
        <v>0</v>
      </c>
      <c r="AD160" s="1">
        <f t="shared" ca="1" si="164"/>
        <v>0</v>
      </c>
      <c r="AE160" s="1">
        <f t="shared" ca="1" si="165"/>
        <v>0</v>
      </c>
      <c r="AF160" s="1">
        <f t="shared" ca="1" si="166"/>
        <v>0</v>
      </c>
      <c r="AG160" s="1">
        <f t="shared" ca="1" si="167"/>
        <v>0</v>
      </c>
      <c r="AH160" s="1">
        <f t="shared" ca="1" si="168"/>
        <v>0</v>
      </c>
      <c r="AI160" s="1">
        <f t="shared" ca="1" si="169"/>
        <v>0</v>
      </c>
      <c r="AJ160" s="1">
        <f t="shared" ca="1" si="170"/>
        <v>0</v>
      </c>
      <c r="AK160" s="1">
        <f t="shared" ca="1" si="171"/>
        <v>0</v>
      </c>
      <c r="AL160" s="1">
        <f t="shared" ca="1" si="172"/>
        <v>0</v>
      </c>
      <c r="AM160" s="1">
        <f t="shared" ca="1" si="173"/>
        <v>0</v>
      </c>
      <c r="AN160" s="1">
        <f t="shared" ca="1" si="174"/>
        <v>0</v>
      </c>
      <c r="AO160" s="1">
        <f t="shared" ca="1" si="175"/>
        <v>0</v>
      </c>
      <c r="AP160" s="1">
        <f t="shared" ca="1" si="176"/>
        <v>0</v>
      </c>
      <c r="AQ160" s="1">
        <f t="shared" ca="1" si="177"/>
        <v>0</v>
      </c>
      <c r="AR160" s="1">
        <f t="shared" ca="1" si="178"/>
        <v>0</v>
      </c>
      <c r="AS160" s="1">
        <f t="shared" ca="1" si="179"/>
        <v>0</v>
      </c>
      <c r="AT160" s="25">
        <f t="shared" ca="1" si="180"/>
        <v>0</v>
      </c>
      <c r="AU160" s="1" cm="1">
        <f t="array" aca="1" ref="AU160" ca="1">MMULT($F159:$CE159,INDIRECT("Policy.New!"&amp;AU$3&amp;"4:"&amp;AU$3&amp;"81"))</f>
        <v>0</v>
      </c>
      <c r="AV160" s="25" cm="1">
        <f t="array" aca="1" ref="AV160" ca="1">MMULT($F159:$CE159,INDIRECT("Policy.New!"&amp;AV$3&amp;"4:"&amp;AV$3&amp;"81"))</f>
        <v>0</v>
      </c>
      <c r="AW160" s="161">
        <v>0</v>
      </c>
      <c r="AX160" s="161">
        <v>0</v>
      </c>
      <c r="AY160" s="161">
        <v>0</v>
      </c>
      <c r="AZ160" s="161">
        <v>0</v>
      </c>
      <c r="BA160" s="161">
        <v>0</v>
      </c>
      <c r="BB160" s="161">
        <v>0</v>
      </c>
      <c r="BC160" s="161">
        <v>0</v>
      </c>
      <c r="BD160" s="161">
        <v>0</v>
      </c>
      <c r="BE160" s="161">
        <v>0</v>
      </c>
      <c r="BF160" s="161">
        <f>INDEX(IRF.New!$D$7:$CN$374,MATCH('IRF AUX'!$E160,IRF.New!$C$7:$C$37,0),MATCH('IRF AUX'!$B160,IRF.New!$D$5:$CN$5,0))</f>
        <v>0</v>
      </c>
      <c r="BG160" s="161">
        <v>0</v>
      </c>
      <c r="BH160" s="161">
        <v>0</v>
      </c>
      <c r="BI160" s="161">
        <v>0</v>
      </c>
      <c r="BJ160" s="161">
        <v>0</v>
      </c>
      <c r="BK160" s="161">
        <v>0</v>
      </c>
      <c r="BL160" s="161">
        <v>0</v>
      </c>
      <c r="BM160" s="161">
        <v>0</v>
      </c>
      <c r="BN160" s="161">
        <v>0</v>
      </c>
      <c r="BO160" s="161">
        <v>0</v>
      </c>
      <c r="BP160" s="161">
        <v>0</v>
      </c>
      <c r="BQ160" s="161">
        <v>0</v>
      </c>
      <c r="BR160" s="161">
        <v>0</v>
      </c>
      <c r="BS160" s="161">
        <v>0</v>
      </c>
      <c r="BT160" s="161">
        <v>0</v>
      </c>
      <c r="BU160" s="161">
        <v>0</v>
      </c>
      <c r="BV160" s="161">
        <v>0</v>
      </c>
      <c r="BW160" s="161">
        <v>0</v>
      </c>
      <c r="BX160" s="161">
        <v>0</v>
      </c>
      <c r="BY160" s="161">
        <v>0</v>
      </c>
      <c r="BZ160" s="161">
        <v>0</v>
      </c>
      <c r="CA160" s="161">
        <v>0</v>
      </c>
      <c r="CB160" s="161">
        <v>0</v>
      </c>
      <c r="CC160" s="161">
        <v>0</v>
      </c>
      <c r="CD160" s="161">
        <v>0</v>
      </c>
      <c r="CE160" s="163">
        <v>0</v>
      </c>
      <c r="CF160" s="1" cm="1">
        <f t="array" aca="1" ref="CF160" ca="1">MMULT($F159:$CE159,INDIRECT("Policy.New!"&amp;CF$3&amp;"4:"&amp;CF$3&amp;"81"))</f>
        <v>0</v>
      </c>
      <c r="CG160" s="1" cm="1">
        <f t="array" aca="1" ref="CG160" ca="1">MMULT($F159:$CE159,INDIRECT("Policy.New!"&amp;CG$3&amp;"4:"&amp;CG$3&amp;"81"))</f>
        <v>0</v>
      </c>
      <c r="CH160" s="1" cm="1">
        <f t="array" aca="1" ref="CH160" ca="1">MMULT($F159:$CE159,INDIRECT("Policy.New!"&amp;CH$3&amp;"4:"&amp;CH$3&amp;"81"))</f>
        <v>0</v>
      </c>
      <c r="CI160" s="1" cm="1">
        <f t="array" aca="1" ref="CI160" ca="1">MMULT($F159:$CE159,INDIRECT("Policy.New!"&amp;CI$3&amp;"4:"&amp;CI$3&amp;"81"))</f>
        <v>0</v>
      </c>
      <c r="CJ160" s="1" cm="1">
        <f t="array" aca="1" ref="CJ160" ca="1">MMULT($F159:$CE159,INDIRECT("Policy.New!"&amp;CJ$3&amp;"4:"&amp;CJ$3&amp;"81"))</f>
        <v>0</v>
      </c>
      <c r="CK160" s="1" cm="1">
        <f t="array" aca="1" ref="CK160" ca="1">MMULT($F159:$CE159,INDIRECT("Policy.New!"&amp;CK$3&amp;"4:"&amp;CK$3&amp;"81"))</f>
        <v>0</v>
      </c>
      <c r="CL160" s="1" cm="1">
        <f t="array" aca="1" ref="CL160" ca="1">MMULT($F159:$CE159,INDIRECT("Policy.New!"&amp;CL$3&amp;"4:"&amp;CL$3&amp;"81"))</f>
        <v>0</v>
      </c>
      <c r="CM160" s="1" cm="1">
        <f t="array" aca="1" ref="CM160" ca="1">MMULT($F159:$CE159,INDIRECT("Policy.New!"&amp;CM$3&amp;"4:"&amp;CM$3&amp;"81"))</f>
        <v>0</v>
      </c>
      <c r="CN160" s="1" cm="1">
        <f t="array" aca="1" ref="CN160" ca="1">MMULT($F159:$CE159,INDIRECT("Policy.New!"&amp;CN$3&amp;"4:"&amp;CN$3&amp;"81"))</f>
        <v>0</v>
      </c>
      <c r="CO160" s="1" cm="1">
        <f t="array" aca="1" ref="CO160" ca="1">MMULT($F159:$CE159,INDIRECT("Policy.New!"&amp;CO$3&amp;"4:"&amp;CO$3&amp;"81"))</f>
        <v>0</v>
      </c>
      <c r="CP160" s="1" cm="1">
        <f t="array" aca="1" ref="CP160" ca="1">MMULT($F159:$CE159,INDIRECT("Policy.New!"&amp;CP$3&amp;"4:"&amp;CP$3&amp;"81"))</f>
        <v>0</v>
      </c>
      <c r="CQ160" s="1"/>
      <c r="CR160" s="1"/>
      <c r="CS160" s="1">
        <f t="shared" ca="1" si="150"/>
        <v>0</v>
      </c>
      <c r="CT160" s="1">
        <f t="shared" ca="1" si="154"/>
        <v>0</v>
      </c>
      <c r="CU160" s="1">
        <f t="shared" ca="1" si="151"/>
        <v>0</v>
      </c>
      <c r="CV160" s="1">
        <f t="shared" ca="1" si="155"/>
        <v>0</v>
      </c>
      <c r="CW160" s="1">
        <f t="shared" ca="1" si="152"/>
        <v>0</v>
      </c>
      <c r="CX160" s="1">
        <f t="shared" ca="1" si="153"/>
        <v>0</v>
      </c>
    </row>
    <row r="161" spans="2:102" x14ac:dyDescent="0.25">
      <c r="B161" s="153" t="str">
        <f t="shared" si="149"/>
        <v>eps_pi_exp</v>
      </c>
      <c r="C161" s="153" t="str">
        <f t="shared" si="148"/>
        <v>eps_pi_exp_8</v>
      </c>
      <c r="D161" s="13">
        <f t="shared" si="146"/>
        <v>161</v>
      </c>
      <c r="E161" s="13">
        <f t="shared" si="156"/>
        <v>8</v>
      </c>
      <c r="F161" s="14" cm="1">
        <f t="array" aca="1" ref="F161" ca="1">MMULT($F160:$CE160,INDIRECT("Policy.New!"&amp;F$3&amp;"4:"&amp;F$3&amp;"81"))</f>
        <v>0</v>
      </c>
      <c r="G161" s="14" cm="1">
        <f t="array" aca="1" ref="G161" ca="1">MMULT($F160:$CE160,INDIRECT("Policy.New!"&amp;G$3&amp;"4:"&amp;G$3&amp;"81"))</f>
        <v>0</v>
      </c>
      <c r="H161" s="14" cm="1">
        <f t="array" aca="1" ref="H161" ca="1">MMULT($F160:$CE160,INDIRECT("Policy.New!"&amp;H$3&amp;"4:"&amp;H$3&amp;"81"))</f>
        <v>0</v>
      </c>
      <c r="I161" s="14" cm="1">
        <f t="array" aca="1" ref="I161" ca="1">MMULT($F160:$CE160,INDIRECT("Policy.New!"&amp;I$3&amp;"4:"&amp;I$3&amp;"81"))</f>
        <v>0</v>
      </c>
      <c r="J161" s="14" cm="1">
        <f t="array" aca="1" ref="J161" ca="1">MMULT($F160:$CE160,INDIRECT("Policy.New!"&amp;J$3&amp;"4:"&amp;J$3&amp;"81"))</f>
        <v>0</v>
      </c>
      <c r="K161" s="14" cm="1">
        <f t="array" aca="1" ref="K161" ca="1">MMULT($F160:$CE160,INDIRECT("Policy.New!"&amp;K$3&amp;"4:"&amp;K$3&amp;"81"))</f>
        <v>0</v>
      </c>
      <c r="L161" s="14" cm="1">
        <f t="array" aca="1" ref="L161" ca="1">MMULT($F160:$CE160,INDIRECT("Policy.New!"&amp;L$3&amp;"4:"&amp;L$3&amp;"81"))</f>
        <v>0</v>
      </c>
      <c r="M161" s="14" cm="1">
        <f t="array" aca="1" ref="M161" ca="1">MMULT($F160:$CE160,INDIRECT("Policy.New!"&amp;M$3&amp;"4:"&amp;M$3&amp;"81"))</f>
        <v>0</v>
      </c>
      <c r="N161" s="14" cm="1">
        <f t="array" aca="1" ref="N161" ca="1">MMULT($F160:$CE160,INDIRECT("Policy.New!"&amp;N$3&amp;"4:"&amp;N$3&amp;"81"))</f>
        <v>0</v>
      </c>
      <c r="O161" s="14" cm="1">
        <f t="array" aca="1" ref="O161" ca="1">MMULT($F160:$CE160,INDIRECT("Policy.New!"&amp;O$3&amp;"4:"&amp;O$3&amp;"81"))</f>
        <v>0</v>
      </c>
      <c r="P161" s="14" cm="1">
        <f t="array" aca="1" ref="P161" ca="1">MMULT($F160:$CE160,INDIRECT("Policy.New!"&amp;P$3&amp;"4:"&amp;P$3&amp;"81"))</f>
        <v>0</v>
      </c>
      <c r="Q161" s="14" cm="1">
        <f t="array" aca="1" ref="Q161" ca="1">MMULT($F160:$CE160,INDIRECT("Policy.New!"&amp;Q$3&amp;"4:"&amp;Q$3&amp;"81"))</f>
        <v>0</v>
      </c>
      <c r="R161" s="14" cm="1">
        <f t="array" aca="1" ref="R161" ca="1">MMULT($F160:$CE160,INDIRECT("Policy.New!"&amp;R$3&amp;"4:"&amp;R$3&amp;"81"))</f>
        <v>0</v>
      </c>
      <c r="S161" s="14" cm="1">
        <f t="array" aca="1" ref="S161" ca="1">MMULT($F160:$CE160,INDIRECT("Policy.New!"&amp;S$3&amp;"4:"&amp;S$3&amp;"81"))</f>
        <v>0</v>
      </c>
      <c r="T161" s="14" cm="1">
        <f t="array" aca="1" ref="T161" ca="1">MMULT($F160:$CE160,INDIRECT("Policy.New!"&amp;T$3&amp;"4:"&amp;T$3&amp;"81"))</f>
        <v>0</v>
      </c>
      <c r="U161" s="14" cm="1">
        <f t="array" aca="1" ref="U161" ca="1">MMULT($F160:$CE160,INDIRECT("Policy.New!"&amp;U$3&amp;"4:"&amp;U$3&amp;"81"))</f>
        <v>0</v>
      </c>
      <c r="V161" s="14" cm="1">
        <f t="array" aca="1" ref="V161" ca="1">MMULT($F160:$CE160,INDIRECT("Policy.New!"&amp;V$3&amp;"4:"&amp;V$3&amp;"81"))</f>
        <v>0</v>
      </c>
      <c r="W161" s="15">
        <f t="shared" ca="1" si="157"/>
        <v>0</v>
      </c>
      <c r="X161" s="14">
        <f t="shared" ca="1" si="158"/>
        <v>0</v>
      </c>
      <c r="Y161" s="14">
        <f t="shared" ca="1" si="159"/>
        <v>0</v>
      </c>
      <c r="Z161" s="14">
        <f t="shared" ca="1" si="160"/>
        <v>0</v>
      </c>
      <c r="AA161" s="14">
        <f t="shared" ca="1" si="161"/>
        <v>0</v>
      </c>
      <c r="AB161" s="14">
        <f t="shared" ca="1" si="162"/>
        <v>0</v>
      </c>
      <c r="AC161" s="14">
        <f t="shared" ca="1" si="163"/>
        <v>0</v>
      </c>
      <c r="AD161" s="14">
        <f t="shared" ca="1" si="164"/>
        <v>0</v>
      </c>
      <c r="AE161" s="14">
        <f t="shared" ca="1" si="165"/>
        <v>0</v>
      </c>
      <c r="AF161" s="14">
        <f t="shared" ca="1" si="166"/>
        <v>0</v>
      </c>
      <c r="AG161" s="14">
        <f t="shared" ca="1" si="167"/>
        <v>0</v>
      </c>
      <c r="AH161" s="14">
        <f t="shared" ca="1" si="168"/>
        <v>0</v>
      </c>
      <c r="AI161" s="14">
        <f t="shared" ca="1" si="169"/>
        <v>0</v>
      </c>
      <c r="AJ161" s="14">
        <f t="shared" ca="1" si="170"/>
        <v>0</v>
      </c>
      <c r="AK161" s="14">
        <f t="shared" ca="1" si="171"/>
        <v>0</v>
      </c>
      <c r="AL161" s="14">
        <f t="shared" ca="1" si="172"/>
        <v>0</v>
      </c>
      <c r="AM161" s="14">
        <f t="shared" ca="1" si="173"/>
        <v>0</v>
      </c>
      <c r="AN161" s="14">
        <f t="shared" ca="1" si="174"/>
        <v>0</v>
      </c>
      <c r="AO161" s="14">
        <f t="shared" ca="1" si="175"/>
        <v>0</v>
      </c>
      <c r="AP161" s="14">
        <f t="shared" ca="1" si="176"/>
        <v>0</v>
      </c>
      <c r="AQ161" s="14">
        <f t="shared" ca="1" si="177"/>
        <v>0</v>
      </c>
      <c r="AR161" s="14">
        <f t="shared" ca="1" si="178"/>
        <v>0</v>
      </c>
      <c r="AS161" s="14">
        <f t="shared" ca="1" si="179"/>
        <v>0</v>
      </c>
      <c r="AT161" s="26">
        <f t="shared" ca="1" si="180"/>
        <v>0</v>
      </c>
      <c r="AU161" s="14" cm="1">
        <f t="array" aca="1" ref="AU161" ca="1">MMULT($F160:$CE160,INDIRECT("Policy.New!"&amp;AU$3&amp;"4:"&amp;AU$3&amp;"81"))</f>
        <v>0</v>
      </c>
      <c r="AV161" s="26" cm="1">
        <f t="array" aca="1" ref="AV161" ca="1">MMULT($F160:$CE160,INDIRECT("Policy.New!"&amp;AV$3&amp;"4:"&amp;AV$3&amp;"81"))</f>
        <v>0</v>
      </c>
      <c r="AW161" s="164">
        <v>0</v>
      </c>
      <c r="AX161" s="164">
        <v>0</v>
      </c>
      <c r="AY161" s="164">
        <v>0</v>
      </c>
      <c r="AZ161" s="164">
        <v>0</v>
      </c>
      <c r="BA161" s="164">
        <v>0</v>
      </c>
      <c r="BB161" s="164">
        <v>0</v>
      </c>
      <c r="BC161" s="164">
        <v>0</v>
      </c>
      <c r="BD161" s="164">
        <v>0</v>
      </c>
      <c r="BE161" s="164">
        <v>0</v>
      </c>
      <c r="BF161" s="164">
        <f>INDEX(IRF.New!$D$7:$CN$374,MATCH('IRF AUX'!$E161,IRF.New!$C$7:$C$37,0),MATCH('IRF AUX'!$B161,IRF.New!$D$5:$CN$5,0))</f>
        <v>0</v>
      </c>
      <c r="BG161" s="164">
        <v>0</v>
      </c>
      <c r="BH161" s="164">
        <v>0</v>
      </c>
      <c r="BI161" s="164">
        <v>0</v>
      </c>
      <c r="BJ161" s="164">
        <v>0</v>
      </c>
      <c r="BK161" s="164">
        <v>0</v>
      </c>
      <c r="BL161" s="164">
        <v>0</v>
      </c>
      <c r="BM161" s="164">
        <v>0</v>
      </c>
      <c r="BN161" s="164">
        <v>0</v>
      </c>
      <c r="BO161" s="164">
        <v>0</v>
      </c>
      <c r="BP161" s="164">
        <v>0</v>
      </c>
      <c r="BQ161" s="164">
        <v>0</v>
      </c>
      <c r="BR161" s="164">
        <v>0</v>
      </c>
      <c r="BS161" s="164">
        <v>0</v>
      </c>
      <c r="BT161" s="164">
        <v>0</v>
      </c>
      <c r="BU161" s="164">
        <v>0</v>
      </c>
      <c r="BV161" s="164">
        <v>0</v>
      </c>
      <c r="BW161" s="164">
        <v>0</v>
      </c>
      <c r="BX161" s="164">
        <v>0</v>
      </c>
      <c r="BY161" s="164">
        <v>0</v>
      </c>
      <c r="BZ161" s="164">
        <v>0</v>
      </c>
      <c r="CA161" s="164">
        <v>0</v>
      </c>
      <c r="CB161" s="164">
        <v>0</v>
      </c>
      <c r="CC161" s="164">
        <v>0</v>
      </c>
      <c r="CD161" s="164">
        <v>0</v>
      </c>
      <c r="CE161" s="165">
        <v>0</v>
      </c>
      <c r="CF161" s="14" cm="1">
        <f t="array" aca="1" ref="CF161" ca="1">MMULT($F160:$CE160,INDIRECT("Policy.New!"&amp;CF$3&amp;"4:"&amp;CF$3&amp;"81"))</f>
        <v>0</v>
      </c>
      <c r="CG161" s="14" cm="1">
        <f t="array" aca="1" ref="CG161" ca="1">MMULT($F160:$CE160,INDIRECT("Policy.New!"&amp;CG$3&amp;"4:"&amp;CG$3&amp;"81"))</f>
        <v>0</v>
      </c>
      <c r="CH161" s="14" cm="1">
        <f t="array" aca="1" ref="CH161" ca="1">MMULT($F160:$CE160,INDIRECT("Policy.New!"&amp;CH$3&amp;"4:"&amp;CH$3&amp;"81"))</f>
        <v>0</v>
      </c>
      <c r="CI161" s="14" cm="1">
        <f t="array" aca="1" ref="CI161" ca="1">MMULT($F160:$CE160,INDIRECT("Policy.New!"&amp;CI$3&amp;"4:"&amp;CI$3&amp;"81"))</f>
        <v>0</v>
      </c>
      <c r="CJ161" s="14" cm="1">
        <f t="array" aca="1" ref="CJ161" ca="1">MMULT($F160:$CE160,INDIRECT("Policy.New!"&amp;CJ$3&amp;"4:"&amp;CJ$3&amp;"81"))</f>
        <v>0</v>
      </c>
      <c r="CK161" s="14" cm="1">
        <f t="array" aca="1" ref="CK161" ca="1">MMULT($F160:$CE160,INDIRECT("Policy.New!"&amp;CK$3&amp;"4:"&amp;CK$3&amp;"81"))</f>
        <v>0</v>
      </c>
      <c r="CL161" s="14" cm="1">
        <f t="array" aca="1" ref="CL161" ca="1">MMULT($F160:$CE160,INDIRECT("Policy.New!"&amp;CL$3&amp;"4:"&amp;CL$3&amp;"81"))</f>
        <v>0</v>
      </c>
      <c r="CM161" s="14" cm="1">
        <f t="array" aca="1" ref="CM161" ca="1">MMULT($F160:$CE160,INDIRECT("Policy.New!"&amp;CM$3&amp;"4:"&amp;CM$3&amp;"81"))</f>
        <v>0</v>
      </c>
      <c r="CN161" s="14" cm="1">
        <f t="array" aca="1" ref="CN161" ca="1">MMULT($F160:$CE160,INDIRECT("Policy.New!"&amp;CN$3&amp;"4:"&amp;CN$3&amp;"81"))</f>
        <v>0</v>
      </c>
      <c r="CO161" s="14" cm="1">
        <f t="array" aca="1" ref="CO161" ca="1">MMULT($F160:$CE160,INDIRECT("Policy.New!"&amp;CO$3&amp;"4:"&amp;CO$3&amp;"81"))</f>
        <v>0</v>
      </c>
      <c r="CP161" s="14" cm="1">
        <f t="array" aca="1" ref="CP161" ca="1">MMULT($F160:$CE160,INDIRECT("Policy.New!"&amp;CP$3&amp;"4:"&amp;CP$3&amp;"81"))</f>
        <v>0</v>
      </c>
      <c r="CQ161" s="1"/>
      <c r="CR161" s="1"/>
      <c r="CS161" s="14">
        <f t="shared" ca="1" si="150"/>
        <v>0</v>
      </c>
      <c r="CT161" s="14">
        <f t="shared" ca="1" si="154"/>
        <v>0</v>
      </c>
      <c r="CU161" s="14">
        <f t="shared" ca="1" si="151"/>
        <v>0</v>
      </c>
      <c r="CV161" s="14">
        <f t="shared" ca="1" si="155"/>
        <v>0</v>
      </c>
      <c r="CW161" s="14">
        <f t="shared" ca="1" si="152"/>
        <v>0</v>
      </c>
      <c r="CX161" s="14">
        <f t="shared" ca="1" si="153"/>
        <v>0</v>
      </c>
    </row>
    <row r="162" spans="2:102" x14ac:dyDescent="0.25">
      <c r="B162" s="151" t="str">
        <f t="shared" si="149"/>
        <v>eps_pi_exp</v>
      </c>
      <c r="C162" s="151" t="str">
        <f t="shared" si="148"/>
        <v>eps_pi_exp_9</v>
      </c>
      <c r="D162" s="9">
        <f t="shared" si="146"/>
        <v>162</v>
      </c>
      <c r="E162" s="9">
        <f t="shared" si="156"/>
        <v>9</v>
      </c>
      <c r="F162" s="10" cm="1">
        <f t="array" aca="1" ref="F162" ca="1">MMULT($F161:$CE161,INDIRECT("Policy.New!"&amp;F$3&amp;"4:"&amp;F$3&amp;"81"))</f>
        <v>0</v>
      </c>
      <c r="G162" s="10" cm="1">
        <f t="array" aca="1" ref="G162" ca="1">MMULT($F161:$CE161,INDIRECT("Policy.New!"&amp;G$3&amp;"4:"&amp;G$3&amp;"81"))</f>
        <v>0</v>
      </c>
      <c r="H162" s="10" cm="1">
        <f t="array" aca="1" ref="H162" ca="1">MMULT($F161:$CE161,INDIRECT("Policy.New!"&amp;H$3&amp;"4:"&amp;H$3&amp;"81"))</f>
        <v>0</v>
      </c>
      <c r="I162" s="10" cm="1">
        <f t="array" aca="1" ref="I162" ca="1">MMULT($F161:$CE161,INDIRECT("Policy.New!"&amp;I$3&amp;"4:"&amp;I$3&amp;"81"))</f>
        <v>0</v>
      </c>
      <c r="J162" s="10" cm="1">
        <f t="array" aca="1" ref="J162" ca="1">MMULT($F161:$CE161,INDIRECT("Policy.New!"&amp;J$3&amp;"4:"&amp;J$3&amp;"81"))</f>
        <v>0</v>
      </c>
      <c r="K162" s="10" cm="1">
        <f t="array" aca="1" ref="K162" ca="1">MMULT($F161:$CE161,INDIRECT("Policy.New!"&amp;K$3&amp;"4:"&amp;K$3&amp;"81"))</f>
        <v>0</v>
      </c>
      <c r="L162" s="10" cm="1">
        <f t="array" aca="1" ref="L162" ca="1">MMULT($F161:$CE161,INDIRECT("Policy.New!"&amp;L$3&amp;"4:"&amp;L$3&amp;"81"))</f>
        <v>0</v>
      </c>
      <c r="M162" s="10" cm="1">
        <f t="array" aca="1" ref="M162" ca="1">MMULT($F161:$CE161,INDIRECT("Policy.New!"&amp;M$3&amp;"4:"&amp;M$3&amp;"81"))</f>
        <v>0</v>
      </c>
      <c r="N162" s="10" cm="1">
        <f t="array" aca="1" ref="N162" ca="1">MMULT($F161:$CE161,INDIRECT("Policy.New!"&amp;N$3&amp;"4:"&amp;N$3&amp;"81"))</f>
        <v>0</v>
      </c>
      <c r="O162" s="10" cm="1">
        <f t="array" aca="1" ref="O162" ca="1">MMULT($F161:$CE161,INDIRECT("Policy.New!"&amp;O$3&amp;"4:"&amp;O$3&amp;"81"))</f>
        <v>0</v>
      </c>
      <c r="P162" s="10" cm="1">
        <f t="array" aca="1" ref="P162" ca="1">MMULT($F161:$CE161,INDIRECT("Policy.New!"&amp;P$3&amp;"4:"&amp;P$3&amp;"81"))</f>
        <v>0</v>
      </c>
      <c r="Q162" s="10" cm="1">
        <f t="array" aca="1" ref="Q162" ca="1">MMULT($F161:$CE161,INDIRECT("Policy.New!"&amp;Q$3&amp;"4:"&amp;Q$3&amp;"81"))</f>
        <v>0</v>
      </c>
      <c r="R162" s="10" cm="1">
        <f t="array" aca="1" ref="R162" ca="1">MMULT($F161:$CE161,INDIRECT("Policy.New!"&amp;R$3&amp;"4:"&amp;R$3&amp;"81"))</f>
        <v>0</v>
      </c>
      <c r="S162" s="10" cm="1">
        <f t="array" aca="1" ref="S162" ca="1">MMULT($F161:$CE161,INDIRECT("Policy.New!"&amp;S$3&amp;"4:"&amp;S$3&amp;"81"))</f>
        <v>0</v>
      </c>
      <c r="T162" s="10" cm="1">
        <f t="array" aca="1" ref="T162" ca="1">MMULT($F161:$CE161,INDIRECT("Policy.New!"&amp;T$3&amp;"4:"&amp;T$3&amp;"81"))</f>
        <v>0</v>
      </c>
      <c r="U162" s="10" cm="1">
        <f t="array" aca="1" ref="U162" ca="1">MMULT($F161:$CE161,INDIRECT("Policy.New!"&amp;U$3&amp;"4:"&amp;U$3&amp;"81"))</f>
        <v>0</v>
      </c>
      <c r="V162" s="10" cm="1">
        <f t="array" aca="1" ref="V162" ca="1">MMULT($F161:$CE161,INDIRECT("Policy.New!"&amp;V$3&amp;"4:"&amp;V$3&amp;"81"))</f>
        <v>0</v>
      </c>
      <c r="W162" s="11">
        <f t="shared" ca="1" si="157"/>
        <v>0</v>
      </c>
      <c r="X162" s="10">
        <f t="shared" ca="1" si="158"/>
        <v>0</v>
      </c>
      <c r="Y162" s="10">
        <f t="shared" ca="1" si="159"/>
        <v>0</v>
      </c>
      <c r="Z162" s="10">
        <f t="shared" ca="1" si="160"/>
        <v>0</v>
      </c>
      <c r="AA162" s="10">
        <f t="shared" ca="1" si="161"/>
        <v>0</v>
      </c>
      <c r="AB162" s="10">
        <f t="shared" ca="1" si="162"/>
        <v>0</v>
      </c>
      <c r="AC162" s="10">
        <f t="shared" ca="1" si="163"/>
        <v>0</v>
      </c>
      <c r="AD162" s="10">
        <f t="shared" ca="1" si="164"/>
        <v>0</v>
      </c>
      <c r="AE162" s="10">
        <f t="shared" ca="1" si="165"/>
        <v>0</v>
      </c>
      <c r="AF162" s="10">
        <f t="shared" ca="1" si="166"/>
        <v>0</v>
      </c>
      <c r="AG162" s="10">
        <f t="shared" ca="1" si="167"/>
        <v>0</v>
      </c>
      <c r="AH162" s="10">
        <f t="shared" ca="1" si="168"/>
        <v>0</v>
      </c>
      <c r="AI162" s="10">
        <f t="shared" ca="1" si="169"/>
        <v>0</v>
      </c>
      <c r="AJ162" s="10">
        <f t="shared" ca="1" si="170"/>
        <v>0</v>
      </c>
      <c r="AK162" s="10">
        <f t="shared" ca="1" si="171"/>
        <v>0</v>
      </c>
      <c r="AL162" s="10">
        <f t="shared" ca="1" si="172"/>
        <v>0</v>
      </c>
      <c r="AM162" s="10">
        <f t="shared" ca="1" si="173"/>
        <v>0</v>
      </c>
      <c r="AN162" s="10">
        <f t="shared" ca="1" si="174"/>
        <v>0</v>
      </c>
      <c r="AO162" s="10">
        <f t="shared" ca="1" si="175"/>
        <v>0</v>
      </c>
      <c r="AP162" s="10">
        <f t="shared" ca="1" si="176"/>
        <v>0</v>
      </c>
      <c r="AQ162" s="10">
        <f t="shared" ca="1" si="177"/>
        <v>0</v>
      </c>
      <c r="AR162" s="10">
        <f t="shared" ca="1" si="178"/>
        <v>0</v>
      </c>
      <c r="AS162" s="10">
        <f t="shared" ca="1" si="179"/>
        <v>0</v>
      </c>
      <c r="AT162" s="24">
        <f t="shared" ca="1" si="180"/>
        <v>0</v>
      </c>
      <c r="AU162" s="10" cm="1">
        <f t="array" aca="1" ref="AU162" ca="1">MMULT($F161:$CE161,INDIRECT("Policy.New!"&amp;AU$3&amp;"4:"&amp;AU$3&amp;"81"))</f>
        <v>0</v>
      </c>
      <c r="AV162" s="24" cm="1">
        <f t="array" aca="1" ref="AV162" ca="1">MMULT($F161:$CE161,INDIRECT("Policy.New!"&amp;AV$3&amp;"4:"&amp;AV$3&amp;"81"))</f>
        <v>0</v>
      </c>
      <c r="AW162" s="160">
        <v>0</v>
      </c>
      <c r="AX162" s="160">
        <v>0</v>
      </c>
      <c r="AY162" s="160">
        <v>0</v>
      </c>
      <c r="AZ162" s="160">
        <v>0</v>
      </c>
      <c r="BA162" s="160">
        <v>0</v>
      </c>
      <c r="BB162" s="160">
        <v>0</v>
      </c>
      <c r="BC162" s="160">
        <v>0</v>
      </c>
      <c r="BD162" s="160">
        <v>0</v>
      </c>
      <c r="BE162" s="160">
        <v>0</v>
      </c>
      <c r="BF162" s="160">
        <f>INDEX(IRF.New!$D$7:$CN$374,MATCH('IRF AUX'!$E162,IRF.New!$C$7:$C$37,0),MATCH('IRF AUX'!$B162,IRF.New!$D$5:$CN$5,0))</f>
        <v>0</v>
      </c>
      <c r="BG162" s="160">
        <v>0</v>
      </c>
      <c r="BH162" s="160">
        <v>0</v>
      </c>
      <c r="BI162" s="160">
        <v>0</v>
      </c>
      <c r="BJ162" s="160">
        <v>0</v>
      </c>
      <c r="BK162" s="160">
        <v>0</v>
      </c>
      <c r="BL162" s="160">
        <v>0</v>
      </c>
      <c r="BM162" s="160">
        <v>0</v>
      </c>
      <c r="BN162" s="160">
        <v>0</v>
      </c>
      <c r="BO162" s="160">
        <v>0</v>
      </c>
      <c r="BP162" s="160">
        <v>0</v>
      </c>
      <c r="BQ162" s="160">
        <v>0</v>
      </c>
      <c r="BR162" s="160">
        <v>0</v>
      </c>
      <c r="BS162" s="160">
        <v>0</v>
      </c>
      <c r="BT162" s="160">
        <v>0</v>
      </c>
      <c r="BU162" s="160">
        <v>0</v>
      </c>
      <c r="BV162" s="160">
        <v>0</v>
      </c>
      <c r="BW162" s="160">
        <v>0</v>
      </c>
      <c r="BX162" s="160">
        <v>0</v>
      </c>
      <c r="BY162" s="160">
        <v>0</v>
      </c>
      <c r="BZ162" s="160">
        <v>0</v>
      </c>
      <c r="CA162" s="160">
        <v>0</v>
      </c>
      <c r="CB162" s="160">
        <v>0</v>
      </c>
      <c r="CC162" s="160">
        <v>0</v>
      </c>
      <c r="CD162" s="160">
        <v>0</v>
      </c>
      <c r="CE162" s="162">
        <v>0</v>
      </c>
      <c r="CF162" s="10" cm="1">
        <f t="array" aca="1" ref="CF162" ca="1">MMULT($F161:$CE161,INDIRECT("Policy.New!"&amp;CF$3&amp;"4:"&amp;CF$3&amp;"81"))</f>
        <v>0</v>
      </c>
      <c r="CG162" s="10" cm="1">
        <f t="array" aca="1" ref="CG162" ca="1">MMULT($F161:$CE161,INDIRECT("Policy.New!"&amp;CG$3&amp;"4:"&amp;CG$3&amp;"81"))</f>
        <v>0</v>
      </c>
      <c r="CH162" s="10" cm="1">
        <f t="array" aca="1" ref="CH162" ca="1">MMULT($F161:$CE161,INDIRECT("Policy.New!"&amp;CH$3&amp;"4:"&amp;CH$3&amp;"81"))</f>
        <v>0</v>
      </c>
      <c r="CI162" s="10" cm="1">
        <f t="array" aca="1" ref="CI162" ca="1">MMULT($F161:$CE161,INDIRECT("Policy.New!"&amp;CI$3&amp;"4:"&amp;CI$3&amp;"81"))</f>
        <v>0</v>
      </c>
      <c r="CJ162" s="10" cm="1">
        <f t="array" aca="1" ref="CJ162" ca="1">MMULT($F161:$CE161,INDIRECT("Policy.New!"&amp;CJ$3&amp;"4:"&amp;CJ$3&amp;"81"))</f>
        <v>0</v>
      </c>
      <c r="CK162" s="10" cm="1">
        <f t="array" aca="1" ref="CK162" ca="1">MMULT($F161:$CE161,INDIRECT("Policy.New!"&amp;CK$3&amp;"4:"&amp;CK$3&amp;"81"))</f>
        <v>0</v>
      </c>
      <c r="CL162" s="10" cm="1">
        <f t="array" aca="1" ref="CL162" ca="1">MMULT($F161:$CE161,INDIRECT("Policy.New!"&amp;CL$3&amp;"4:"&amp;CL$3&amp;"81"))</f>
        <v>0</v>
      </c>
      <c r="CM162" s="10" cm="1">
        <f t="array" aca="1" ref="CM162" ca="1">MMULT($F161:$CE161,INDIRECT("Policy.New!"&amp;CM$3&amp;"4:"&amp;CM$3&amp;"81"))</f>
        <v>0</v>
      </c>
      <c r="CN162" s="10" cm="1">
        <f t="array" aca="1" ref="CN162" ca="1">MMULT($F161:$CE161,INDIRECT("Policy.New!"&amp;CN$3&amp;"4:"&amp;CN$3&amp;"81"))</f>
        <v>0</v>
      </c>
      <c r="CO162" s="10" cm="1">
        <f t="array" aca="1" ref="CO162" ca="1">MMULT($F161:$CE161,INDIRECT("Policy.New!"&amp;CO$3&amp;"4:"&amp;CO$3&amp;"81"))</f>
        <v>0</v>
      </c>
      <c r="CP162" s="10" cm="1">
        <f t="array" aca="1" ref="CP162" ca="1">MMULT($F161:$CE161,INDIRECT("Policy.New!"&amp;CP$3&amp;"4:"&amp;CP$3&amp;"81"))</f>
        <v>0</v>
      </c>
      <c r="CS162" s="10">
        <f t="shared" ca="1" si="150"/>
        <v>0</v>
      </c>
      <c r="CT162" s="10">
        <f t="shared" ca="1" si="154"/>
        <v>0</v>
      </c>
      <c r="CU162" s="10">
        <f t="shared" ca="1" si="151"/>
        <v>0</v>
      </c>
      <c r="CV162" s="10">
        <f t="shared" ca="1" si="155"/>
        <v>0</v>
      </c>
      <c r="CW162" s="10">
        <f t="shared" ca="1" si="152"/>
        <v>0</v>
      </c>
      <c r="CX162" s="10">
        <f t="shared" ca="1" si="153"/>
        <v>0</v>
      </c>
    </row>
    <row r="163" spans="2:102" x14ac:dyDescent="0.25">
      <c r="B163" s="152" t="str">
        <f t="shared" si="149"/>
        <v>eps_pi_exp</v>
      </c>
      <c r="C163" s="152" t="str">
        <f t="shared" si="148"/>
        <v>eps_pi_exp_10</v>
      </c>
      <c r="D163" s="12">
        <f t="shared" si="146"/>
        <v>163</v>
      </c>
      <c r="E163" s="12">
        <f t="shared" si="156"/>
        <v>10</v>
      </c>
      <c r="F163" s="1" cm="1">
        <f t="array" aca="1" ref="F163" ca="1">MMULT($F162:$CE162,INDIRECT("Policy.New!"&amp;F$3&amp;"4:"&amp;F$3&amp;"81"))</f>
        <v>0</v>
      </c>
      <c r="G163" s="1" cm="1">
        <f t="array" aca="1" ref="G163" ca="1">MMULT($F162:$CE162,INDIRECT("Policy.New!"&amp;G$3&amp;"4:"&amp;G$3&amp;"81"))</f>
        <v>0</v>
      </c>
      <c r="H163" s="1" cm="1">
        <f t="array" aca="1" ref="H163" ca="1">MMULT($F162:$CE162,INDIRECT("Policy.New!"&amp;H$3&amp;"4:"&amp;H$3&amp;"81"))</f>
        <v>0</v>
      </c>
      <c r="I163" s="1" cm="1">
        <f t="array" aca="1" ref="I163" ca="1">MMULT($F162:$CE162,INDIRECT("Policy.New!"&amp;I$3&amp;"4:"&amp;I$3&amp;"81"))</f>
        <v>0</v>
      </c>
      <c r="J163" s="1" cm="1">
        <f t="array" aca="1" ref="J163" ca="1">MMULT($F162:$CE162,INDIRECT("Policy.New!"&amp;J$3&amp;"4:"&amp;J$3&amp;"81"))</f>
        <v>0</v>
      </c>
      <c r="K163" s="1" cm="1">
        <f t="array" aca="1" ref="K163" ca="1">MMULT($F162:$CE162,INDIRECT("Policy.New!"&amp;K$3&amp;"4:"&amp;K$3&amp;"81"))</f>
        <v>0</v>
      </c>
      <c r="L163" s="1" cm="1">
        <f t="array" aca="1" ref="L163" ca="1">MMULT($F162:$CE162,INDIRECT("Policy.New!"&amp;L$3&amp;"4:"&amp;L$3&amp;"81"))</f>
        <v>0</v>
      </c>
      <c r="M163" s="1" cm="1">
        <f t="array" aca="1" ref="M163" ca="1">MMULT($F162:$CE162,INDIRECT("Policy.New!"&amp;M$3&amp;"4:"&amp;M$3&amp;"81"))</f>
        <v>0</v>
      </c>
      <c r="N163" s="1" cm="1">
        <f t="array" aca="1" ref="N163" ca="1">MMULT($F162:$CE162,INDIRECT("Policy.New!"&amp;N$3&amp;"4:"&amp;N$3&amp;"81"))</f>
        <v>0</v>
      </c>
      <c r="O163" s="1" cm="1">
        <f t="array" aca="1" ref="O163" ca="1">MMULT($F162:$CE162,INDIRECT("Policy.New!"&amp;O$3&amp;"4:"&amp;O$3&amp;"81"))</f>
        <v>0</v>
      </c>
      <c r="P163" s="1" cm="1">
        <f t="array" aca="1" ref="P163" ca="1">MMULT($F162:$CE162,INDIRECT("Policy.New!"&amp;P$3&amp;"4:"&amp;P$3&amp;"81"))</f>
        <v>0</v>
      </c>
      <c r="Q163" s="1" cm="1">
        <f t="array" aca="1" ref="Q163" ca="1">MMULT($F162:$CE162,INDIRECT("Policy.New!"&amp;Q$3&amp;"4:"&amp;Q$3&amp;"81"))</f>
        <v>0</v>
      </c>
      <c r="R163" s="1" cm="1">
        <f t="array" aca="1" ref="R163" ca="1">MMULT($F162:$CE162,INDIRECT("Policy.New!"&amp;R$3&amp;"4:"&amp;R$3&amp;"81"))</f>
        <v>0</v>
      </c>
      <c r="S163" s="1" cm="1">
        <f t="array" aca="1" ref="S163" ca="1">MMULT($F162:$CE162,INDIRECT("Policy.New!"&amp;S$3&amp;"4:"&amp;S$3&amp;"81"))</f>
        <v>0</v>
      </c>
      <c r="T163" s="1" cm="1">
        <f t="array" aca="1" ref="T163" ca="1">MMULT($F162:$CE162,INDIRECT("Policy.New!"&amp;T$3&amp;"4:"&amp;T$3&amp;"81"))</f>
        <v>0</v>
      </c>
      <c r="U163" s="1" cm="1">
        <f t="array" aca="1" ref="U163" ca="1">MMULT($F162:$CE162,INDIRECT("Policy.New!"&amp;U$3&amp;"4:"&amp;U$3&amp;"81"))</f>
        <v>0</v>
      </c>
      <c r="V163" s="1" cm="1">
        <f t="array" aca="1" ref="V163" ca="1">MMULT($F162:$CE162,INDIRECT("Policy.New!"&amp;V$3&amp;"4:"&amp;V$3&amp;"81"))</f>
        <v>0</v>
      </c>
      <c r="W163" s="5">
        <f t="shared" ca="1" si="157"/>
        <v>0</v>
      </c>
      <c r="X163" s="1">
        <f t="shared" ca="1" si="158"/>
        <v>0</v>
      </c>
      <c r="Y163" s="1">
        <f t="shared" ca="1" si="159"/>
        <v>0</v>
      </c>
      <c r="Z163" s="1">
        <f t="shared" ca="1" si="160"/>
        <v>0</v>
      </c>
      <c r="AA163" s="1">
        <f t="shared" ca="1" si="161"/>
        <v>0</v>
      </c>
      <c r="AB163" s="1">
        <f t="shared" ca="1" si="162"/>
        <v>0</v>
      </c>
      <c r="AC163" s="1">
        <f t="shared" ca="1" si="163"/>
        <v>0</v>
      </c>
      <c r="AD163" s="1">
        <f t="shared" ca="1" si="164"/>
        <v>0</v>
      </c>
      <c r="AE163" s="1">
        <f t="shared" ca="1" si="165"/>
        <v>0</v>
      </c>
      <c r="AF163" s="1">
        <f t="shared" ca="1" si="166"/>
        <v>0</v>
      </c>
      <c r="AG163" s="1">
        <f t="shared" ca="1" si="167"/>
        <v>0</v>
      </c>
      <c r="AH163" s="1">
        <f t="shared" ca="1" si="168"/>
        <v>0</v>
      </c>
      <c r="AI163" s="1">
        <f t="shared" ca="1" si="169"/>
        <v>0</v>
      </c>
      <c r="AJ163" s="1">
        <f t="shared" ca="1" si="170"/>
        <v>0</v>
      </c>
      <c r="AK163" s="1">
        <f t="shared" ca="1" si="171"/>
        <v>0</v>
      </c>
      <c r="AL163" s="1">
        <f t="shared" ca="1" si="172"/>
        <v>0</v>
      </c>
      <c r="AM163" s="1">
        <f t="shared" ca="1" si="173"/>
        <v>0</v>
      </c>
      <c r="AN163" s="1">
        <f t="shared" ca="1" si="174"/>
        <v>0</v>
      </c>
      <c r="AO163" s="1">
        <f t="shared" ca="1" si="175"/>
        <v>0</v>
      </c>
      <c r="AP163" s="1">
        <f t="shared" ca="1" si="176"/>
        <v>0</v>
      </c>
      <c r="AQ163" s="1">
        <f t="shared" ca="1" si="177"/>
        <v>0</v>
      </c>
      <c r="AR163" s="1">
        <f t="shared" ca="1" si="178"/>
        <v>0</v>
      </c>
      <c r="AS163" s="1">
        <f t="shared" ca="1" si="179"/>
        <v>0</v>
      </c>
      <c r="AT163" s="25">
        <f t="shared" ca="1" si="180"/>
        <v>0</v>
      </c>
      <c r="AU163" s="1" cm="1">
        <f t="array" aca="1" ref="AU163" ca="1">MMULT($F162:$CE162,INDIRECT("Policy.New!"&amp;AU$3&amp;"4:"&amp;AU$3&amp;"81"))</f>
        <v>0</v>
      </c>
      <c r="AV163" s="25" cm="1">
        <f t="array" aca="1" ref="AV163" ca="1">MMULT($F162:$CE162,INDIRECT("Policy.New!"&amp;AV$3&amp;"4:"&amp;AV$3&amp;"81"))</f>
        <v>0</v>
      </c>
      <c r="AW163" s="161">
        <v>0</v>
      </c>
      <c r="AX163" s="161">
        <v>0</v>
      </c>
      <c r="AY163" s="161">
        <v>0</v>
      </c>
      <c r="AZ163" s="161">
        <v>0</v>
      </c>
      <c r="BA163" s="161">
        <v>0</v>
      </c>
      <c r="BB163" s="161">
        <v>0</v>
      </c>
      <c r="BC163" s="161">
        <v>0</v>
      </c>
      <c r="BD163" s="161">
        <v>0</v>
      </c>
      <c r="BE163" s="161">
        <v>0</v>
      </c>
      <c r="BF163" s="161">
        <f>INDEX(IRF.New!$D$7:$CN$374,MATCH('IRF AUX'!$E163,IRF.New!$C$7:$C$37,0),MATCH('IRF AUX'!$B163,IRF.New!$D$5:$CN$5,0))</f>
        <v>0</v>
      </c>
      <c r="BG163" s="161">
        <v>0</v>
      </c>
      <c r="BH163" s="161">
        <v>0</v>
      </c>
      <c r="BI163" s="161">
        <v>0</v>
      </c>
      <c r="BJ163" s="161">
        <v>0</v>
      </c>
      <c r="BK163" s="161">
        <v>0</v>
      </c>
      <c r="BL163" s="161">
        <v>0</v>
      </c>
      <c r="BM163" s="161">
        <v>0</v>
      </c>
      <c r="BN163" s="161">
        <v>0</v>
      </c>
      <c r="BO163" s="161">
        <v>0</v>
      </c>
      <c r="BP163" s="161">
        <v>0</v>
      </c>
      <c r="BQ163" s="161">
        <v>0</v>
      </c>
      <c r="BR163" s="161">
        <v>0</v>
      </c>
      <c r="BS163" s="161">
        <v>0</v>
      </c>
      <c r="BT163" s="161">
        <v>0</v>
      </c>
      <c r="BU163" s="161">
        <v>0</v>
      </c>
      <c r="BV163" s="161">
        <v>0</v>
      </c>
      <c r="BW163" s="161">
        <v>0</v>
      </c>
      <c r="BX163" s="161">
        <v>0</v>
      </c>
      <c r="BY163" s="161">
        <v>0</v>
      </c>
      <c r="BZ163" s="161">
        <v>0</v>
      </c>
      <c r="CA163" s="161">
        <v>0</v>
      </c>
      <c r="CB163" s="161">
        <v>0</v>
      </c>
      <c r="CC163" s="161">
        <v>0</v>
      </c>
      <c r="CD163" s="161">
        <v>0</v>
      </c>
      <c r="CE163" s="163">
        <v>0</v>
      </c>
      <c r="CF163" s="1" cm="1">
        <f t="array" aca="1" ref="CF163" ca="1">MMULT($F162:$CE162,INDIRECT("Policy.New!"&amp;CF$3&amp;"4:"&amp;CF$3&amp;"81"))</f>
        <v>0</v>
      </c>
      <c r="CG163" s="1" cm="1">
        <f t="array" aca="1" ref="CG163" ca="1">MMULT($F162:$CE162,INDIRECT("Policy.New!"&amp;CG$3&amp;"4:"&amp;CG$3&amp;"81"))</f>
        <v>0</v>
      </c>
      <c r="CH163" s="1" cm="1">
        <f t="array" aca="1" ref="CH163" ca="1">MMULT($F162:$CE162,INDIRECT("Policy.New!"&amp;CH$3&amp;"4:"&amp;CH$3&amp;"81"))</f>
        <v>0</v>
      </c>
      <c r="CI163" s="1" cm="1">
        <f t="array" aca="1" ref="CI163" ca="1">MMULT($F162:$CE162,INDIRECT("Policy.New!"&amp;CI$3&amp;"4:"&amp;CI$3&amp;"81"))</f>
        <v>0</v>
      </c>
      <c r="CJ163" s="1" cm="1">
        <f t="array" aca="1" ref="CJ163" ca="1">MMULT($F162:$CE162,INDIRECT("Policy.New!"&amp;CJ$3&amp;"4:"&amp;CJ$3&amp;"81"))</f>
        <v>0</v>
      </c>
      <c r="CK163" s="1" cm="1">
        <f t="array" aca="1" ref="CK163" ca="1">MMULT($F162:$CE162,INDIRECT("Policy.New!"&amp;CK$3&amp;"4:"&amp;CK$3&amp;"81"))</f>
        <v>0</v>
      </c>
      <c r="CL163" s="1" cm="1">
        <f t="array" aca="1" ref="CL163" ca="1">MMULT($F162:$CE162,INDIRECT("Policy.New!"&amp;CL$3&amp;"4:"&amp;CL$3&amp;"81"))</f>
        <v>0</v>
      </c>
      <c r="CM163" s="1" cm="1">
        <f t="array" aca="1" ref="CM163" ca="1">MMULT($F162:$CE162,INDIRECT("Policy.New!"&amp;CM$3&amp;"4:"&amp;CM$3&amp;"81"))</f>
        <v>0</v>
      </c>
      <c r="CN163" s="1" cm="1">
        <f t="array" aca="1" ref="CN163" ca="1">MMULT($F162:$CE162,INDIRECT("Policy.New!"&amp;CN$3&amp;"4:"&amp;CN$3&amp;"81"))</f>
        <v>0</v>
      </c>
      <c r="CO163" s="1" cm="1">
        <f t="array" aca="1" ref="CO163" ca="1">MMULT($F162:$CE162,INDIRECT("Policy.New!"&amp;CO$3&amp;"4:"&amp;CO$3&amp;"81"))</f>
        <v>0</v>
      </c>
      <c r="CP163" s="1" cm="1">
        <f t="array" aca="1" ref="CP163" ca="1">MMULT($F162:$CE162,INDIRECT("Policy.New!"&amp;CP$3&amp;"4:"&amp;CP$3&amp;"81"))</f>
        <v>0</v>
      </c>
      <c r="CS163" s="1">
        <f t="shared" ca="1" si="150"/>
        <v>0</v>
      </c>
      <c r="CT163" s="1">
        <f t="shared" ca="1" si="154"/>
        <v>0</v>
      </c>
      <c r="CU163" s="1">
        <f t="shared" ca="1" si="151"/>
        <v>0</v>
      </c>
      <c r="CV163" s="1">
        <f t="shared" ca="1" si="155"/>
        <v>0</v>
      </c>
      <c r="CW163" s="1">
        <f t="shared" ca="1" si="152"/>
        <v>0</v>
      </c>
      <c r="CX163" s="1">
        <f t="shared" ca="1" si="153"/>
        <v>0</v>
      </c>
    </row>
    <row r="164" spans="2:102" x14ac:dyDescent="0.25">
      <c r="B164" s="152" t="str">
        <f t="shared" si="149"/>
        <v>eps_pi_exp</v>
      </c>
      <c r="C164" s="152" t="str">
        <f t="shared" si="148"/>
        <v>eps_pi_exp_11</v>
      </c>
      <c r="D164" s="12">
        <f t="shared" si="146"/>
        <v>164</v>
      </c>
      <c r="E164" s="12">
        <f t="shared" si="156"/>
        <v>11</v>
      </c>
      <c r="F164" s="1" cm="1">
        <f t="array" aca="1" ref="F164" ca="1">MMULT($F163:$CE163,INDIRECT("Policy.New!"&amp;F$3&amp;"4:"&amp;F$3&amp;"81"))</f>
        <v>0</v>
      </c>
      <c r="G164" s="1" cm="1">
        <f t="array" aca="1" ref="G164" ca="1">MMULT($F163:$CE163,INDIRECT("Policy.New!"&amp;G$3&amp;"4:"&amp;G$3&amp;"81"))</f>
        <v>0</v>
      </c>
      <c r="H164" s="1" cm="1">
        <f t="array" aca="1" ref="H164" ca="1">MMULT($F163:$CE163,INDIRECT("Policy.New!"&amp;H$3&amp;"4:"&amp;H$3&amp;"81"))</f>
        <v>0</v>
      </c>
      <c r="I164" s="1" cm="1">
        <f t="array" aca="1" ref="I164" ca="1">MMULT($F163:$CE163,INDIRECT("Policy.New!"&amp;I$3&amp;"4:"&amp;I$3&amp;"81"))</f>
        <v>0</v>
      </c>
      <c r="J164" s="1" cm="1">
        <f t="array" aca="1" ref="J164" ca="1">MMULT($F163:$CE163,INDIRECT("Policy.New!"&amp;J$3&amp;"4:"&amp;J$3&amp;"81"))</f>
        <v>0</v>
      </c>
      <c r="K164" s="1" cm="1">
        <f t="array" aca="1" ref="K164" ca="1">MMULT($F163:$CE163,INDIRECT("Policy.New!"&amp;K$3&amp;"4:"&amp;K$3&amp;"81"))</f>
        <v>0</v>
      </c>
      <c r="L164" s="1" cm="1">
        <f t="array" aca="1" ref="L164" ca="1">MMULT($F163:$CE163,INDIRECT("Policy.New!"&amp;L$3&amp;"4:"&amp;L$3&amp;"81"))</f>
        <v>0</v>
      </c>
      <c r="M164" s="1" cm="1">
        <f t="array" aca="1" ref="M164" ca="1">MMULT($F163:$CE163,INDIRECT("Policy.New!"&amp;M$3&amp;"4:"&amp;M$3&amp;"81"))</f>
        <v>0</v>
      </c>
      <c r="N164" s="1" cm="1">
        <f t="array" aca="1" ref="N164" ca="1">MMULT($F163:$CE163,INDIRECT("Policy.New!"&amp;N$3&amp;"4:"&amp;N$3&amp;"81"))</f>
        <v>0</v>
      </c>
      <c r="O164" s="1" cm="1">
        <f t="array" aca="1" ref="O164" ca="1">MMULT($F163:$CE163,INDIRECT("Policy.New!"&amp;O$3&amp;"4:"&amp;O$3&amp;"81"))</f>
        <v>0</v>
      </c>
      <c r="P164" s="1" cm="1">
        <f t="array" aca="1" ref="P164" ca="1">MMULT($F163:$CE163,INDIRECT("Policy.New!"&amp;P$3&amp;"4:"&amp;P$3&amp;"81"))</f>
        <v>0</v>
      </c>
      <c r="Q164" s="1" cm="1">
        <f t="array" aca="1" ref="Q164" ca="1">MMULT($F163:$CE163,INDIRECT("Policy.New!"&amp;Q$3&amp;"4:"&amp;Q$3&amp;"81"))</f>
        <v>0</v>
      </c>
      <c r="R164" s="1" cm="1">
        <f t="array" aca="1" ref="R164" ca="1">MMULT($F163:$CE163,INDIRECT("Policy.New!"&amp;R$3&amp;"4:"&amp;R$3&amp;"81"))</f>
        <v>0</v>
      </c>
      <c r="S164" s="1" cm="1">
        <f t="array" aca="1" ref="S164" ca="1">MMULT($F163:$CE163,INDIRECT("Policy.New!"&amp;S$3&amp;"4:"&amp;S$3&amp;"81"))</f>
        <v>0</v>
      </c>
      <c r="T164" s="1" cm="1">
        <f t="array" aca="1" ref="T164" ca="1">MMULT($F163:$CE163,INDIRECT("Policy.New!"&amp;T$3&amp;"4:"&amp;T$3&amp;"81"))</f>
        <v>0</v>
      </c>
      <c r="U164" s="1" cm="1">
        <f t="array" aca="1" ref="U164" ca="1">MMULT($F163:$CE163,INDIRECT("Policy.New!"&amp;U$3&amp;"4:"&amp;U$3&amp;"81"))</f>
        <v>0</v>
      </c>
      <c r="V164" s="1" cm="1">
        <f t="array" aca="1" ref="V164" ca="1">MMULT($F163:$CE163,INDIRECT("Policy.New!"&amp;V$3&amp;"4:"&amp;V$3&amp;"81"))</f>
        <v>0</v>
      </c>
      <c r="W164" s="5">
        <f t="shared" ca="1" si="157"/>
        <v>0</v>
      </c>
      <c r="X164" s="1">
        <f t="shared" ca="1" si="158"/>
        <v>0</v>
      </c>
      <c r="Y164" s="1">
        <f t="shared" ca="1" si="159"/>
        <v>0</v>
      </c>
      <c r="Z164" s="1">
        <f t="shared" ca="1" si="160"/>
        <v>0</v>
      </c>
      <c r="AA164" s="1">
        <f t="shared" ca="1" si="161"/>
        <v>0</v>
      </c>
      <c r="AB164" s="1">
        <f t="shared" ca="1" si="162"/>
        <v>0</v>
      </c>
      <c r="AC164" s="1">
        <f t="shared" ca="1" si="163"/>
        <v>0</v>
      </c>
      <c r="AD164" s="1">
        <f t="shared" ca="1" si="164"/>
        <v>0</v>
      </c>
      <c r="AE164" s="1">
        <f t="shared" ca="1" si="165"/>
        <v>0</v>
      </c>
      <c r="AF164" s="1">
        <f t="shared" ca="1" si="166"/>
        <v>0</v>
      </c>
      <c r="AG164" s="1">
        <f t="shared" ca="1" si="167"/>
        <v>0</v>
      </c>
      <c r="AH164" s="1">
        <f t="shared" ca="1" si="168"/>
        <v>0</v>
      </c>
      <c r="AI164" s="1">
        <f t="shared" ca="1" si="169"/>
        <v>0</v>
      </c>
      <c r="AJ164" s="1">
        <f t="shared" ca="1" si="170"/>
        <v>0</v>
      </c>
      <c r="AK164" s="1">
        <f t="shared" ca="1" si="171"/>
        <v>0</v>
      </c>
      <c r="AL164" s="1">
        <f t="shared" ca="1" si="172"/>
        <v>0</v>
      </c>
      <c r="AM164" s="1">
        <f t="shared" ca="1" si="173"/>
        <v>0</v>
      </c>
      <c r="AN164" s="1">
        <f t="shared" ca="1" si="174"/>
        <v>0</v>
      </c>
      <c r="AO164" s="1">
        <f t="shared" ca="1" si="175"/>
        <v>0</v>
      </c>
      <c r="AP164" s="1">
        <f t="shared" ca="1" si="176"/>
        <v>0</v>
      </c>
      <c r="AQ164" s="1">
        <f t="shared" ca="1" si="177"/>
        <v>0</v>
      </c>
      <c r="AR164" s="1">
        <f t="shared" ca="1" si="178"/>
        <v>0</v>
      </c>
      <c r="AS164" s="1">
        <f t="shared" ca="1" si="179"/>
        <v>0</v>
      </c>
      <c r="AT164" s="25">
        <f t="shared" ca="1" si="180"/>
        <v>0</v>
      </c>
      <c r="AU164" s="1" cm="1">
        <f t="array" aca="1" ref="AU164" ca="1">MMULT($F163:$CE163,INDIRECT("Policy.New!"&amp;AU$3&amp;"4:"&amp;AU$3&amp;"81"))</f>
        <v>0</v>
      </c>
      <c r="AV164" s="25" cm="1">
        <f t="array" aca="1" ref="AV164" ca="1">MMULT($F163:$CE163,INDIRECT("Policy.New!"&amp;AV$3&amp;"4:"&amp;AV$3&amp;"81"))</f>
        <v>0</v>
      </c>
      <c r="AW164" s="161">
        <v>0</v>
      </c>
      <c r="AX164" s="161">
        <v>0</v>
      </c>
      <c r="AY164" s="161">
        <v>0</v>
      </c>
      <c r="AZ164" s="161">
        <v>0</v>
      </c>
      <c r="BA164" s="161">
        <v>0</v>
      </c>
      <c r="BB164" s="161">
        <v>0</v>
      </c>
      <c r="BC164" s="161">
        <v>0</v>
      </c>
      <c r="BD164" s="161">
        <v>0</v>
      </c>
      <c r="BE164" s="161">
        <v>0</v>
      </c>
      <c r="BF164" s="161">
        <f>INDEX(IRF.New!$D$7:$CN$374,MATCH('IRF AUX'!$E164,IRF.New!$C$7:$C$37,0),MATCH('IRF AUX'!$B164,IRF.New!$D$5:$CN$5,0))</f>
        <v>0</v>
      </c>
      <c r="BG164" s="161">
        <v>0</v>
      </c>
      <c r="BH164" s="161">
        <v>0</v>
      </c>
      <c r="BI164" s="161">
        <v>0</v>
      </c>
      <c r="BJ164" s="161">
        <v>0</v>
      </c>
      <c r="BK164" s="161">
        <v>0</v>
      </c>
      <c r="BL164" s="161">
        <v>0</v>
      </c>
      <c r="BM164" s="161">
        <v>0</v>
      </c>
      <c r="BN164" s="161">
        <v>0</v>
      </c>
      <c r="BO164" s="161">
        <v>0</v>
      </c>
      <c r="BP164" s="161">
        <v>0</v>
      </c>
      <c r="BQ164" s="161">
        <v>0</v>
      </c>
      <c r="BR164" s="161">
        <v>0</v>
      </c>
      <c r="BS164" s="161">
        <v>0</v>
      </c>
      <c r="BT164" s="161">
        <v>0</v>
      </c>
      <c r="BU164" s="161">
        <v>0</v>
      </c>
      <c r="BV164" s="161">
        <v>0</v>
      </c>
      <c r="BW164" s="161">
        <v>0</v>
      </c>
      <c r="BX164" s="161">
        <v>0</v>
      </c>
      <c r="BY164" s="161">
        <v>0</v>
      </c>
      <c r="BZ164" s="161">
        <v>0</v>
      </c>
      <c r="CA164" s="161">
        <v>0</v>
      </c>
      <c r="CB164" s="161">
        <v>0</v>
      </c>
      <c r="CC164" s="161">
        <v>0</v>
      </c>
      <c r="CD164" s="161">
        <v>0</v>
      </c>
      <c r="CE164" s="163">
        <v>0</v>
      </c>
      <c r="CF164" s="1" cm="1">
        <f t="array" aca="1" ref="CF164" ca="1">MMULT($F163:$CE163,INDIRECT("Policy.New!"&amp;CF$3&amp;"4:"&amp;CF$3&amp;"81"))</f>
        <v>0</v>
      </c>
      <c r="CG164" s="1" cm="1">
        <f t="array" aca="1" ref="CG164" ca="1">MMULT($F163:$CE163,INDIRECT("Policy.New!"&amp;CG$3&amp;"4:"&amp;CG$3&amp;"81"))</f>
        <v>0</v>
      </c>
      <c r="CH164" s="1" cm="1">
        <f t="array" aca="1" ref="CH164" ca="1">MMULT($F163:$CE163,INDIRECT("Policy.New!"&amp;CH$3&amp;"4:"&amp;CH$3&amp;"81"))</f>
        <v>0</v>
      </c>
      <c r="CI164" s="1" cm="1">
        <f t="array" aca="1" ref="CI164" ca="1">MMULT($F163:$CE163,INDIRECT("Policy.New!"&amp;CI$3&amp;"4:"&amp;CI$3&amp;"81"))</f>
        <v>0</v>
      </c>
      <c r="CJ164" s="1" cm="1">
        <f t="array" aca="1" ref="CJ164" ca="1">MMULT($F163:$CE163,INDIRECT("Policy.New!"&amp;CJ$3&amp;"4:"&amp;CJ$3&amp;"81"))</f>
        <v>0</v>
      </c>
      <c r="CK164" s="1" cm="1">
        <f t="array" aca="1" ref="CK164" ca="1">MMULT($F163:$CE163,INDIRECT("Policy.New!"&amp;CK$3&amp;"4:"&amp;CK$3&amp;"81"))</f>
        <v>0</v>
      </c>
      <c r="CL164" s="1" cm="1">
        <f t="array" aca="1" ref="CL164" ca="1">MMULT($F163:$CE163,INDIRECT("Policy.New!"&amp;CL$3&amp;"4:"&amp;CL$3&amp;"81"))</f>
        <v>0</v>
      </c>
      <c r="CM164" s="1" cm="1">
        <f t="array" aca="1" ref="CM164" ca="1">MMULT($F163:$CE163,INDIRECT("Policy.New!"&amp;CM$3&amp;"4:"&amp;CM$3&amp;"81"))</f>
        <v>0</v>
      </c>
      <c r="CN164" s="1" cm="1">
        <f t="array" aca="1" ref="CN164" ca="1">MMULT($F163:$CE163,INDIRECT("Policy.New!"&amp;CN$3&amp;"4:"&amp;CN$3&amp;"81"))</f>
        <v>0</v>
      </c>
      <c r="CO164" s="1" cm="1">
        <f t="array" aca="1" ref="CO164" ca="1">MMULT($F163:$CE163,INDIRECT("Policy.New!"&amp;CO$3&amp;"4:"&amp;CO$3&amp;"81"))</f>
        <v>0</v>
      </c>
      <c r="CP164" s="1" cm="1">
        <f t="array" aca="1" ref="CP164" ca="1">MMULT($F163:$CE163,INDIRECT("Policy.New!"&amp;CP$3&amp;"4:"&amp;CP$3&amp;"81"))</f>
        <v>0</v>
      </c>
      <c r="CS164" s="1">
        <f t="shared" ca="1" si="150"/>
        <v>0</v>
      </c>
      <c r="CT164" s="1">
        <f t="shared" ca="1" si="154"/>
        <v>0</v>
      </c>
      <c r="CU164" s="1">
        <f t="shared" ca="1" si="151"/>
        <v>0</v>
      </c>
      <c r="CV164" s="1">
        <f t="shared" ca="1" si="155"/>
        <v>0</v>
      </c>
      <c r="CW164" s="1">
        <f t="shared" ca="1" si="152"/>
        <v>0</v>
      </c>
      <c r="CX164" s="1">
        <f t="shared" ca="1" si="153"/>
        <v>0</v>
      </c>
    </row>
    <row r="165" spans="2:102" x14ac:dyDescent="0.25">
      <c r="B165" s="153" t="str">
        <f t="shared" si="149"/>
        <v>eps_pi_exp</v>
      </c>
      <c r="C165" s="153" t="str">
        <f t="shared" si="148"/>
        <v>eps_pi_exp_12</v>
      </c>
      <c r="D165" s="13">
        <f t="shared" si="146"/>
        <v>165</v>
      </c>
      <c r="E165" s="13">
        <f t="shared" si="156"/>
        <v>12</v>
      </c>
      <c r="F165" s="14" cm="1">
        <f t="array" aca="1" ref="F165" ca="1">MMULT($F164:$CE164,INDIRECT("Policy.New!"&amp;F$3&amp;"4:"&amp;F$3&amp;"81"))</f>
        <v>0</v>
      </c>
      <c r="G165" s="14" cm="1">
        <f t="array" aca="1" ref="G165" ca="1">MMULT($F164:$CE164,INDIRECT("Policy.New!"&amp;G$3&amp;"4:"&amp;G$3&amp;"81"))</f>
        <v>0</v>
      </c>
      <c r="H165" s="14" cm="1">
        <f t="array" aca="1" ref="H165" ca="1">MMULT($F164:$CE164,INDIRECT("Policy.New!"&amp;H$3&amp;"4:"&amp;H$3&amp;"81"))</f>
        <v>0</v>
      </c>
      <c r="I165" s="14" cm="1">
        <f t="array" aca="1" ref="I165" ca="1">MMULT($F164:$CE164,INDIRECT("Policy.New!"&amp;I$3&amp;"4:"&amp;I$3&amp;"81"))</f>
        <v>0</v>
      </c>
      <c r="J165" s="14" cm="1">
        <f t="array" aca="1" ref="J165" ca="1">MMULT($F164:$CE164,INDIRECT("Policy.New!"&amp;J$3&amp;"4:"&amp;J$3&amp;"81"))</f>
        <v>0</v>
      </c>
      <c r="K165" s="14" cm="1">
        <f t="array" aca="1" ref="K165" ca="1">MMULT($F164:$CE164,INDIRECT("Policy.New!"&amp;K$3&amp;"4:"&amp;K$3&amp;"81"))</f>
        <v>0</v>
      </c>
      <c r="L165" s="14" cm="1">
        <f t="array" aca="1" ref="L165" ca="1">MMULT($F164:$CE164,INDIRECT("Policy.New!"&amp;L$3&amp;"4:"&amp;L$3&amp;"81"))</f>
        <v>0</v>
      </c>
      <c r="M165" s="14" cm="1">
        <f t="array" aca="1" ref="M165" ca="1">MMULT($F164:$CE164,INDIRECT("Policy.New!"&amp;M$3&amp;"4:"&amp;M$3&amp;"81"))</f>
        <v>0</v>
      </c>
      <c r="N165" s="14" cm="1">
        <f t="array" aca="1" ref="N165" ca="1">MMULT($F164:$CE164,INDIRECT("Policy.New!"&amp;N$3&amp;"4:"&amp;N$3&amp;"81"))</f>
        <v>0</v>
      </c>
      <c r="O165" s="14" cm="1">
        <f t="array" aca="1" ref="O165" ca="1">MMULT($F164:$CE164,INDIRECT("Policy.New!"&amp;O$3&amp;"4:"&amp;O$3&amp;"81"))</f>
        <v>0</v>
      </c>
      <c r="P165" s="14" cm="1">
        <f t="array" aca="1" ref="P165" ca="1">MMULT($F164:$CE164,INDIRECT("Policy.New!"&amp;P$3&amp;"4:"&amp;P$3&amp;"81"))</f>
        <v>0</v>
      </c>
      <c r="Q165" s="14" cm="1">
        <f t="array" aca="1" ref="Q165" ca="1">MMULT($F164:$CE164,INDIRECT("Policy.New!"&amp;Q$3&amp;"4:"&amp;Q$3&amp;"81"))</f>
        <v>0</v>
      </c>
      <c r="R165" s="14" cm="1">
        <f t="array" aca="1" ref="R165" ca="1">MMULT($F164:$CE164,INDIRECT("Policy.New!"&amp;R$3&amp;"4:"&amp;R$3&amp;"81"))</f>
        <v>0</v>
      </c>
      <c r="S165" s="14" cm="1">
        <f t="array" aca="1" ref="S165" ca="1">MMULT($F164:$CE164,INDIRECT("Policy.New!"&amp;S$3&amp;"4:"&amp;S$3&amp;"81"))</f>
        <v>0</v>
      </c>
      <c r="T165" s="14" cm="1">
        <f t="array" aca="1" ref="T165" ca="1">MMULT($F164:$CE164,INDIRECT("Policy.New!"&amp;T$3&amp;"4:"&amp;T$3&amp;"81"))</f>
        <v>0</v>
      </c>
      <c r="U165" s="14" cm="1">
        <f t="array" aca="1" ref="U165" ca="1">MMULT($F164:$CE164,INDIRECT("Policy.New!"&amp;U$3&amp;"4:"&amp;U$3&amp;"81"))</f>
        <v>0</v>
      </c>
      <c r="V165" s="14" cm="1">
        <f t="array" aca="1" ref="V165" ca="1">MMULT($F164:$CE164,INDIRECT("Policy.New!"&amp;V$3&amp;"4:"&amp;V$3&amp;"81"))</f>
        <v>0</v>
      </c>
      <c r="W165" s="15">
        <f t="shared" ca="1" si="157"/>
        <v>0</v>
      </c>
      <c r="X165" s="14">
        <f t="shared" ca="1" si="158"/>
        <v>0</v>
      </c>
      <c r="Y165" s="14">
        <f t="shared" ca="1" si="159"/>
        <v>0</v>
      </c>
      <c r="Z165" s="14">
        <f t="shared" ca="1" si="160"/>
        <v>0</v>
      </c>
      <c r="AA165" s="14">
        <f t="shared" ca="1" si="161"/>
        <v>0</v>
      </c>
      <c r="AB165" s="14">
        <f t="shared" ca="1" si="162"/>
        <v>0</v>
      </c>
      <c r="AC165" s="14">
        <f t="shared" ca="1" si="163"/>
        <v>0</v>
      </c>
      <c r="AD165" s="14">
        <f t="shared" ca="1" si="164"/>
        <v>0</v>
      </c>
      <c r="AE165" s="14">
        <f t="shared" ca="1" si="165"/>
        <v>0</v>
      </c>
      <c r="AF165" s="14">
        <f t="shared" ca="1" si="166"/>
        <v>0</v>
      </c>
      <c r="AG165" s="14">
        <f t="shared" ca="1" si="167"/>
        <v>0</v>
      </c>
      <c r="AH165" s="14">
        <f t="shared" ca="1" si="168"/>
        <v>0</v>
      </c>
      <c r="AI165" s="14">
        <f t="shared" ca="1" si="169"/>
        <v>0</v>
      </c>
      <c r="AJ165" s="14">
        <f t="shared" ca="1" si="170"/>
        <v>0</v>
      </c>
      <c r="AK165" s="14">
        <f t="shared" ca="1" si="171"/>
        <v>0</v>
      </c>
      <c r="AL165" s="14">
        <f t="shared" ca="1" si="172"/>
        <v>0</v>
      </c>
      <c r="AM165" s="14">
        <f t="shared" ca="1" si="173"/>
        <v>0</v>
      </c>
      <c r="AN165" s="14">
        <f t="shared" ca="1" si="174"/>
        <v>0</v>
      </c>
      <c r="AO165" s="14">
        <f t="shared" ca="1" si="175"/>
        <v>0</v>
      </c>
      <c r="AP165" s="14">
        <f t="shared" ca="1" si="176"/>
        <v>0</v>
      </c>
      <c r="AQ165" s="14">
        <f t="shared" ca="1" si="177"/>
        <v>0</v>
      </c>
      <c r="AR165" s="14">
        <f t="shared" ca="1" si="178"/>
        <v>0</v>
      </c>
      <c r="AS165" s="14">
        <f t="shared" ca="1" si="179"/>
        <v>0</v>
      </c>
      <c r="AT165" s="26">
        <f t="shared" ca="1" si="180"/>
        <v>0</v>
      </c>
      <c r="AU165" s="14" cm="1">
        <f t="array" aca="1" ref="AU165" ca="1">MMULT($F164:$CE164,INDIRECT("Policy.New!"&amp;AU$3&amp;"4:"&amp;AU$3&amp;"81"))</f>
        <v>0</v>
      </c>
      <c r="AV165" s="26" cm="1">
        <f t="array" aca="1" ref="AV165" ca="1">MMULT($F164:$CE164,INDIRECT("Policy.New!"&amp;AV$3&amp;"4:"&amp;AV$3&amp;"81"))</f>
        <v>0</v>
      </c>
      <c r="AW165" s="164">
        <v>0</v>
      </c>
      <c r="AX165" s="164">
        <v>0</v>
      </c>
      <c r="AY165" s="164">
        <v>0</v>
      </c>
      <c r="AZ165" s="164">
        <v>0</v>
      </c>
      <c r="BA165" s="164">
        <v>0</v>
      </c>
      <c r="BB165" s="164">
        <v>0</v>
      </c>
      <c r="BC165" s="164">
        <v>0</v>
      </c>
      <c r="BD165" s="164">
        <v>0</v>
      </c>
      <c r="BE165" s="164">
        <v>0</v>
      </c>
      <c r="BF165" s="164">
        <f>INDEX(IRF.New!$D$7:$CN$374,MATCH('IRF AUX'!$E165,IRF.New!$C$7:$C$37,0),MATCH('IRF AUX'!$B165,IRF.New!$D$5:$CN$5,0))</f>
        <v>0</v>
      </c>
      <c r="BG165" s="164">
        <v>0</v>
      </c>
      <c r="BH165" s="164">
        <v>0</v>
      </c>
      <c r="BI165" s="164">
        <v>0</v>
      </c>
      <c r="BJ165" s="164">
        <v>0</v>
      </c>
      <c r="BK165" s="164">
        <v>0</v>
      </c>
      <c r="BL165" s="164">
        <v>0</v>
      </c>
      <c r="BM165" s="164">
        <v>0</v>
      </c>
      <c r="BN165" s="164">
        <v>0</v>
      </c>
      <c r="BO165" s="164">
        <v>0</v>
      </c>
      <c r="BP165" s="164">
        <v>0</v>
      </c>
      <c r="BQ165" s="164">
        <v>0</v>
      </c>
      <c r="BR165" s="164">
        <v>0</v>
      </c>
      <c r="BS165" s="164">
        <v>0</v>
      </c>
      <c r="BT165" s="164">
        <v>0</v>
      </c>
      <c r="BU165" s="164">
        <v>0</v>
      </c>
      <c r="BV165" s="164">
        <v>0</v>
      </c>
      <c r="BW165" s="164">
        <v>0</v>
      </c>
      <c r="BX165" s="164">
        <v>0</v>
      </c>
      <c r="BY165" s="164">
        <v>0</v>
      </c>
      <c r="BZ165" s="164">
        <v>0</v>
      </c>
      <c r="CA165" s="164">
        <v>0</v>
      </c>
      <c r="CB165" s="164">
        <v>0</v>
      </c>
      <c r="CC165" s="164">
        <v>0</v>
      </c>
      <c r="CD165" s="164">
        <v>0</v>
      </c>
      <c r="CE165" s="165">
        <v>0</v>
      </c>
      <c r="CF165" s="14" cm="1">
        <f t="array" aca="1" ref="CF165" ca="1">MMULT($F164:$CE164,INDIRECT("Policy.New!"&amp;CF$3&amp;"4:"&amp;CF$3&amp;"81"))</f>
        <v>0</v>
      </c>
      <c r="CG165" s="14" cm="1">
        <f t="array" aca="1" ref="CG165" ca="1">MMULT($F164:$CE164,INDIRECT("Policy.New!"&amp;CG$3&amp;"4:"&amp;CG$3&amp;"81"))</f>
        <v>0</v>
      </c>
      <c r="CH165" s="14" cm="1">
        <f t="array" aca="1" ref="CH165" ca="1">MMULT($F164:$CE164,INDIRECT("Policy.New!"&amp;CH$3&amp;"4:"&amp;CH$3&amp;"81"))</f>
        <v>0</v>
      </c>
      <c r="CI165" s="14" cm="1">
        <f t="array" aca="1" ref="CI165" ca="1">MMULT($F164:$CE164,INDIRECT("Policy.New!"&amp;CI$3&amp;"4:"&amp;CI$3&amp;"81"))</f>
        <v>0</v>
      </c>
      <c r="CJ165" s="14" cm="1">
        <f t="array" aca="1" ref="CJ165" ca="1">MMULT($F164:$CE164,INDIRECT("Policy.New!"&amp;CJ$3&amp;"4:"&amp;CJ$3&amp;"81"))</f>
        <v>0</v>
      </c>
      <c r="CK165" s="14" cm="1">
        <f t="array" aca="1" ref="CK165" ca="1">MMULT($F164:$CE164,INDIRECT("Policy.New!"&amp;CK$3&amp;"4:"&amp;CK$3&amp;"81"))</f>
        <v>0</v>
      </c>
      <c r="CL165" s="14" cm="1">
        <f t="array" aca="1" ref="CL165" ca="1">MMULT($F164:$CE164,INDIRECT("Policy.New!"&amp;CL$3&amp;"4:"&amp;CL$3&amp;"81"))</f>
        <v>0</v>
      </c>
      <c r="CM165" s="14" cm="1">
        <f t="array" aca="1" ref="CM165" ca="1">MMULT($F164:$CE164,INDIRECT("Policy.New!"&amp;CM$3&amp;"4:"&amp;CM$3&amp;"81"))</f>
        <v>0</v>
      </c>
      <c r="CN165" s="14" cm="1">
        <f t="array" aca="1" ref="CN165" ca="1">MMULT($F164:$CE164,INDIRECT("Policy.New!"&amp;CN$3&amp;"4:"&amp;CN$3&amp;"81"))</f>
        <v>0</v>
      </c>
      <c r="CO165" s="14" cm="1">
        <f t="array" aca="1" ref="CO165" ca="1">MMULT($F164:$CE164,INDIRECT("Policy.New!"&amp;CO$3&amp;"4:"&amp;CO$3&amp;"81"))</f>
        <v>0</v>
      </c>
      <c r="CP165" s="14" cm="1">
        <f t="array" aca="1" ref="CP165" ca="1">MMULT($F164:$CE164,INDIRECT("Policy.New!"&amp;CP$3&amp;"4:"&amp;CP$3&amp;"81"))</f>
        <v>0</v>
      </c>
      <c r="CS165" s="14">
        <f t="shared" ca="1" si="150"/>
        <v>0</v>
      </c>
      <c r="CT165" s="14">
        <f t="shared" ca="1" si="154"/>
        <v>0</v>
      </c>
      <c r="CU165" s="14">
        <f t="shared" ca="1" si="151"/>
        <v>0</v>
      </c>
      <c r="CV165" s="14">
        <f t="shared" ca="1" si="155"/>
        <v>0</v>
      </c>
      <c r="CW165" s="14">
        <f t="shared" ca="1" si="152"/>
        <v>0</v>
      </c>
      <c r="CX165" s="14">
        <f t="shared" ca="1" si="153"/>
        <v>0</v>
      </c>
    </row>
    <row r="166" spans="2:102" x14ac:dyDescent="0.25">
      <c r="B166" s="151" t="str">
        <f t="shared" si="149"/>
        <v>eps_pi_exp</v>
      </c>
      <c r="C166" s="151" t="str">
        <f t="shared" si="148"/>
        <v>eps_pi_exp_13</v>
      </c>
      <c r="D166" s="9">
        <f t="shared" si="146"/>
        <v>166</v>
      </c>
      <c r="E166" s="9">
        <f t="shared" si="156"/>
        <v>13</v>
      </c>
      <c r="F166" s="10" cm="1">
        <f t="array" aca="1" ref="F166" ca="1">MMULT($F165:$CE165,INDIRECT("Policy.New!"&amp;F$3&amp;"4:"&amp;F$3&amp;"81"))</f>
        <v>0</v>
      </c>
      <c r="G166" s="10" cm="1">
        <f t="array" aca="1" ref="G166" ca="1">MMULT($F165:$CE165,INDIRECT("Policy.New!"&amp;G$3&amp;"4:"&amp;G$3&amp;"81"))</f>
        <v>0</v>
      </c>
      <c r="H166" s="10" cm="1">
        <f t="array" aca="1" ref="H166" ca="1">MMULT($F165:$CE165,INDIRECT("Policy.New!"&amp;H$3&amp;"4:"&amp;H$3&amp;"81"))</f>
        <v>0</v>
      </c>
      <c r="I166" s="10" cm="1">
        <f t="array" aca="1" ref="I166" ca="1">MMULT($F165:$CE165,INDIRECT("Policy.New!"&amp;I$3&amp;"4:"&amp;I$3&amp;"81"))</f>
        <v>0</v>
      </c>
      <c r="J166" s="10" cm="1">
        <f t="array" aca="1" ref="J166" ca="1">MMULT($F165:$CE165,INDIRECT("Policy.New!"&amp;J$3&amp;"4:"&amp;J$3&amp;"81"))</f>
        <v>0</v>
      </c>
      <c r="K166" s="10" cm="1">
        <f t="array" aca="1" ref="K166" ca="1">MMULT($F165:$CE165,INDIRECT("Policy.New!"&amp;K$3&amp;"4:"&amp;K$3&amp;"81"))</f>
        <v>0</v>
      </c>
      <c r="L166" s="10" cm="1">
        <f t="array" aca="1" ref="L166" ca="1">MMULT($F165:$CE165,INDIRECT("Policy.New!"&amp;L$3&amp;"4:"&amp;L$3&amp;"81"))</f>
        <v>0</v>
      </c>
      <c r="M166" s="10" cm="1">
        <f t="array" aca="1" ref="M166" ca="1">MMULT($F165:$CE165,INDIRECT("Policy.New!"&amp;M$3&amp;"4:"&amp;M$3&amp;"81"))</f>
        <v>0</v>
      </c>
      <c r="N166" s="10" cm="1">
        <f t="array" aca="1" ref="N166" ca="1">MMULT($F165:$CE165,INDIRECT("Policy.New!"&amp;N$3&amp;"4:"&amp;N$3&amp;"81"))</f>
        <v>0</v>
      </c>
      <c r="O166" s="10" cm="1">
        <f t="array" aca="1" ref="O166" ca="1">MMULT($F165:$CE165,INDIRECT("Policy.New!"&amp;O$3&amp;"4:"&amp;O$3&amp;"81"))</f>
        <v>0</v>
      </c>
      <c r="P166" s="10" cm="1">
        <f t="array" aca="1" ref="P166" ca="1">MMULT($F165:$CE165,INDIRECT("Policy.New!"&amp;P$3&amp;"4:"&amp;P$3&amp;"81"))</f>
        <v>0</v>
      </c>
      <c r="Q166" s="10" cm="1">
        <f t="array" aca="1" ref="Q166" ca="1">MMULT($F165:$CE165,INDIRECT("Policy.New!"&amp;Q$3&amp;"4:"&amp;Q$3&amp;"81"))</f>
        <v>0</v>
      </c>
      <c r="R166" s="10" cm="1">
        <f t="array" aca="1" ref="R166" ca="1">MMULT($F165:$CE165,INDIRECT("Policy.New!"&amp;R$3&amp;"4:"&amp;R$3&amp;"81"))</f>
        <v>0</v>
      </c>
      <c r="S166" s="10" cm="1">
        <f t="array" aca="1" ref="S166" ca="1">MMULT($F165:$CE165,INDIRECT("Policy.New!"&amp;S$3&amp;"4:"&amp;S$3&amp;"81"))</f>
        <v>0</v>
      </c>
      <c r="T166" s="10" cm="1">
        <f t="array" aca="1" ref="T166" ca="1">MMULT($F165:$CE165,INDIRECT("Policy.New!"&amp;T$3&amp;"4:"&amp;T$3&amp;"81"))</f>
        <v>0</v>
      </c>
      <c r="U166" s="10" cm="1">
        <f t="array" aca="1" ref="U166" ca="1">MMULT($F165:$CE165,INDIRECT("Policy.New!"&amp;U$3&amp;"4:"&amp;U$3&amp;"81"))</f>
        <v>0</v>
      </c>
      <c r="V166" s="10" cm="1">
        <f t="array" aca="1" ref="V166" ca="1">MMULT($F165:$CE165,INDIRECT("Policy.New!"&amp;V$3&amp;"4:"&amp;V$3&amp;"81"))</f>
        <v>0</v>
      </c>
      <c r="W166" s="11">
        <f t="shared" ca="1" si="157"/>
        <v>0</v>
      </c>
      <c r="X166" s="10">
        <f t="shared" ca="1" si="158"/>
        <v>0</v>
      </c>
      <c r="Y166" s="10">
        <f t="shared" ca="1" si="159"/>
        <v>0</v>
      </c>
      <c r="Z166" s="10">
        <f t="shared" ca="1" si="160"/>
        <v>0</v>
      </c>
      <c r="AA166" s="10">
        <f t="shared" ca="1" si="161"/>
        <v>0</v>
      </c>
      <c r="AB166" s="10">
        <f t="shared" ca="1" si="162"/>
        <v>0</v>
      </c>
      <c r="AC166" s="10">
        <f t="shared" ca="1" si="163"/>
        <v>0</v>
      </c>
      <c r="AD166" s="10">
        <f t="shared" ca="1" si="164"/>
        <v>0</v>
      </c>
      <c r="AE166" s="10">
        <f t="shared" ca="1" si="165"/>
        <v>0</v>
      </c>
      <c r="AF166" s="10">
        <f t="shared" ca="1" si="166"/>
        <v>0</v>
      </c>
      <c r="AG166" s="10">
        <f t="shared" ca="1" si="167"/>
        <v>0</v>
      </c>
      <c r="AH166" s="10">
        <f t="shared" ca="1" si="168"/>
        <v>0</v>
      </c>
      <c r="AI166" s="10">
        <f t="shared" ca="1" si="169"/>
        <v>0</v>
      </c>
      <c r="AJ166" s="10">
        <f t="shared" ca="1" si="170"/>
        <v>0</v>
      </c>
      <c r="AK166" s="10">
        <f t="shared" ca="1" si="171"/>
        <v>0</v>
      </c>
      <c r="AL166" s="10">
        <f t="shared" ca="1" si="172"/>
        <v>0</v>
      </c>
      <c r="AM166" s="10">
        <f t="shared" ca="1" si="173"/>
        <v>0</v>
      </c>
      <c r="AN166" s="10">
        <f t="shared" ca="1" si="174"/>
        <v>0</v>
      </c>
      <c r="AO166" s="10">
        <f t="shared" ca="1" si="175"/>
        <v>0</v>
      </c>
      <c r="AP166" s="10">
        <f t="shared" ca="1" si="176"/>
        <v>0</v>
      </c>
      <c r="AQ166" s="10">
        <f t="shared" ca="1" si="177"/>
        <v>0</v>
      </c>
      <c r="AR166" s="10">
        <f t="shared" ca="1" si="178"/>
        <v>0</v>
      </c>
      <c r="AS166" s="10">
        <f t="shared" ca="1" si="179"/>
        <v>0</v>
      </c>
      <c r="AT166" s="24">
        <f t="shared" ca="1" si="180"/>
        <v>0</v>
      </c>
      <c r="AU166" s="10" cm="1">
        <f t="array" aca="1" ref="AU166" ca="1">MMULT($F165:$CE165,INDIRECT("Policy.New!"&amp;AU$3&amp;"4:"&amp;AU$3&amp;"81"))</f>
        <v>0</v>
      </c>
      <c r="AV166" s="24" cm="1">
        <f t="array" aca="1" ref="AV166" ca="1">MMULT($F165:$CE165,INDIRECT("Policy.New!"&amp;AV$3&amp;"4:"&amp;AV$3&amp;"81"))</f>
        <v>0</v>
      </c>
      <c r="AW166" s="160">
        <v>0</v>
      </c>
      <c r="AX166" s="160">
        <v>0</v>
      </c>
      <c r="AY166" s="160">
        <v>0</v>
      </c>
      <c r="AZ166" s="160">
        <v>0</v>
      </c>
      <c r="BA166" s="160">
        <v>0</v>
      </c>
      <c r="BB166" s="160">
        <v>0</v>
      </c>
      <c r="BC166" s="160">
        <v>0</v>
      </c>
      <c r="BD166" s="160">
        <v>0</v>
      </c>
      <c r="BE166" s="160">
        <v>0</v>
      </c>
      <c r="BF166" s="160">
        <f>INDEX(IRF.New!$D$7:$CN$374,MATCH('IRF AUX'!$E166,IRF.New!$C$7:$C$37,0),MATCH('IRF AUX'!$B166,IRF.New!$D$5:$CN$5,0))</f>
        <v>0</v>
      </c>
      <c r="BG166" s="160">
        <v>0</v>
      </c>
      <c r="BH166" s="160">
        <v>0</v>
      </c>
      <c r="BI166" s="160">
        <v>0</v>
      </c>
      <c r="BJ166" s="160">
        <v>0</v>
      </c>
      <c r="BK166" s="160">
        <v>0</v>
      </c>
      <c r="BL166" s="160">
        <v>0</v>
      </c>
      <c r="BM166" s="160">
        <v>0</v>
      </c>
      <c r="BN166" s="160">
        <v>0</v>
      </c>
      <c r="BO166" s="160">
        <v>0</v>
      </c>
      <c r="BP166" s="160">
        <v>0</v>
      </c>
      <c r="BQ166" s="160">
        <v>0</v>
      </c>
      <c r="BR166" s="160">
        <v>0</v>
      </c>
      <c r="BS166" s="160">
        <v>0</v>
      </c>
      <c r="BT166" s="160">
        <v>0</v>
      </c>
      <c r="BU166" s="160">
        <v>0</v>
      </c>
      <c r="BV166" s="160">
        <v>0</v>
      </c>
      <c r="BW166" s="160">
        <v>0</v>
      </c>
      <c r="BX166" s="160">
        <v>0</v>
      </c>
      <c r="BY166" s="160">
        <v>0</v>
      </c>
      <c r="BZ166" s="160">
        <v>0</v>
      </c>
      <c r="CA166" s="160">
        <v>0</v>
      </c>
      <c r="CB166" s="160">
        <v>0</v>
      </c>
      <c r="CC166" s="160">
        <v>0</v>
      </c>
      <c r="CD166" s="160">
        <v>0</v>
      </c>
      <c r="CE166" s="162">
        <v>0</v>
      </c>
      <c r="CF166" s="10" cm="1">
        <f t="array" aca="1" ref="CF166" ca="1">MMULT($F165:$CE165,INDIRECT("Policy.New!"&amp;CF$3&amp;"4:"&amp;CF$3&amp;"81"))</f>
        <v>0</v>
      </c>
      <c r="CG166" s="10" cm="1">
        <f t="array" aca="1" ref="CG166" ca="1">MMULT($F165:$CE165,INDIRECT("Policy.New!"&amp;CG$3&amp;"4:"&amp;CG$3&amp;"81"))</f>
        <v>0</v>
      </c>
      <c r="CH166" s="10" cm="1">
        <f t="array" aca="1" ref="CH166" ca="1">MMULT($F165:$CE165,INDIRECT("Policy.New!"&amp;CH$3&amp;"4:"&amp;CH$3&amp;"81"))</f>
        <v>0</v>
      </c>
      <c r="CI166" s="10" cm="1">
        <f t="array" aca="1" ref="CI166" ca="1">MMULT($F165:$CE165,INDIRECT("Policy.New!"&amp;CI$3&amp;"4:"&amp;CI$3&amp;"81"))</f>
        <v>0</v>
      </c>
      <c r="CJ166" s="10" cm="1">
        <f t="array" aca="1" ref="CJ166" ca="1">MMULT($F165:$CE165,INDIRECT("Policy.New!"&amp;CJ$3&amp;"4:"&amp;CJ$3&amp;"81"))</f>
        <v>0</v>
      </c>
      <c r="CK166" s="10" cm="1">
        <f t="array" aca="1" ref="CK166" ca="1">MMULT($F165:$CE165,INDIRECT("Policy.New!"&amp;CK$3&amp;"4:"&amp;CK$3&amp;"81"))</f>
        <v>0</v>
      </c>
      <c r="CL166" s="10" cm="1">
        <f t="array" aca="1" ref="CL166" ca="1">MMULT($F165:$CE165,INDIRECT("Policy.New!"&amp;CL$3&amp;"4:"&amp;CL$3&amp;"81"))</f>
        <v>0</v>
      </c>
      <c r="CM166" s="10" cm="1">
        <f t="array" aca="1" ref="CM166" ca="1">MMULT($F165:$CE165,INDIRECT("Policy.New!"&amp;CM$3&amp;"4:"&amp;CM$3&amp;"81"))</f>
        <v>0</v>
      </c>
      <c r="CN166" s="10" cm="1">
        <f t="array" aca="1" ref="CN166" ca="1">MMULT($F165:$CE165,INDIRECT("Policy.New!"&amp;CN$3&amp;"4:"&amp;CN$3&amp;"81"))</f>
        <v>0</v>
      </c>
      <c r="CO166" s="10" cm="1">
        <f t="array" aca="1" ref="CO166" ca="1">MMULT($F165:$CE165,INDIRECT("Policy.New!"&amp;CO$3&amp;"4:"&amp;CO$3&amp;"81"))</f>
        <v>0</v>
      </c>
      <c r="CP166" s="10" cm="1">
        <f t="array" aca="1" ref="CP166" ca="1">MMULT($F165:$CE165,INDIRECT("Policy.New!"&amp;CP$3&amp;"4:"&amp;CP$3&amp;"81"))</f>
        <v>0</v>
      </c>
      <c r="CS166" s="10">
        <f t="shared" ca="1" si="150"/>
        <v>0</v>
      </c>
      <c r="CT166" s="10">
        <f t="shared" ca="1" si="154"/>
        <v>0</v>
      </c>
      <c r="CU166" s="10">
        <f t="shared" ca="1" si="151"/>
        <v>0</v>
      </c>
      <c r="CV166" s="10">
        <f t="shared" ca="1" si="155"/>
        <v>0</v>
      </c>
      <c r="CW166" s="10">
        <f t="shared" ca="1" si="152"/>
        <v>0</v>
      </c>
      <c r="CX166" s="10">
        <f t="shared" ca="1" si="153"/>
        <v>0</v>
      </c>
    </row>
    <row r="167" spans="2:102" x14ac:dyDescent="0.25">
      <c r="B167" s="152" t="str">
        <f t="shared" si="149"/>
        <v>eps_pi_exp</v>
      </c>
      <c r="C167" s="152" t="str">
        <f t="shared" si="148"/>
        <v>eps_pi_exp_14</v>
      </c>
      <c r="D167" s="12">
        <f t="shared" si="146"/>
        <v>167</v>
      </c>
      <c r="E167" s="12">
        <f t="shared" si="156"/>
        <v>14</v>
      </c>
      <c r="F167" s="1" cm="1">
        <f t="array" aca="1" ref="F167" ca="1">MMULT($F166:$CE166,INDIRECT("Policy.New!"&amp;F$3&amp;"4:"&amp;F$3&amp;"81"))</f>
        <v>0</v>
      </c>
      <c r="G167" s="1" cm="1">
        <f t="array" aca="1" ref="G167" ca="1">MMULT($F166:$CE166,INDIRECT("Policy.New!"&amp;G$3&amp;"4:"&amp;G$3&amp;"81"))</f>
        <v>0</v>
      </c>
      <c r="H167" s="1" cm="1">
        <f t="array" aca="1" ref="H167" ca="1">MMULT($F166:$CE166,INDIRECT("Policy.New!"&amp;H$3&amp;"4:"&amp;H$3&amp;"81"))</f>
        <v>0</v>
      </c>
      <c r="I167" s="1" cm="1">
        <f t="array" aca="1" ref="I167" ca="1">MMULT($F166:$CE166,INDIRECT("Policy.New!"&amp;I$3&amp;"4:"&amp;I$3&amp;"81"))</f>
        <v>0</v>
      </c>
      <c r="J167" s="1" cm="1">
        <f t="array" aca="1" ref="J167" ca="1">MMULT($F166:$CE166,INDIRECT("Policy.New!"&amp;J$3&amp;"4:"&amp;J$3&amp;"81"))</f>
        <v>0</v>
      </c>
      <c r="K167" s="1" cm="1">
        <f t="array" aca="1" ref="K167" ca="1">MMULT($F166:$CE166,INDIRECT("Policy.New!"&amp;K$3&amp;"4:"&amp;K$3&amp;"81"))</f>
        <v>0</v>
      </c>
      <c r="L167" s="1" cm="1">
        <f t="array" aca="1" ref="L167" ca="1">MMULT($F166:$CE166,INDIRECT("Policy.New!"&amp;L$3&amp;"4:"&amp;L$3&amp;"81"))</f>
        <v>0</v>
      </c>
      <c r="M167" s="1" cm="1">
        <f t="array" aca="1" ref="M167" ca="1">MMULT($F166:$CE166,INDIRECT("Policy.New!"&amp;M$3&amp;"4:"&amp;M$3&amp;"81"))</f>
        <v>0</v>
      </c>
      <c r="N167" s="1" cm="1">
        <f t="array" aca="1" ref="N167" ca="1">MMULT($F166:$CE166,INDIRECT("Policy.New!"&amp;N$3&amp;"4:"&amp;N$3&amp;"81"))</f>
        <v>0</v>
      </c>
      <c r="O167" s="1" cm="1">
        <f t="array" aca="1" ref="O167" ca="1">MMULT($F166:$CE166,INDIRECT("Policy.New!"&amp;O$3&amp;"4:"&amp;O$3&amp;"81"))</f>
        <v>0</v>
      </c>
      <c r="P167" s="1" cm="1">
        <f t="array" aca="1" ref="P167" ca="1">MMULT($F166:$CE166,INDIRECT("Policy.New!"&amp;P$3&amp;"4:"&amp;P$3&amp;"81"))</f>
        <v>0</v>
      </c>
      <c r="Q167" s="1" cm="1">
        <f t="array" aca="1" ref="Q167" ca="1">MMULT($F166:$CE166,INDIRECT("Policy.New!"&amp;Q$3&amp;"4:"&amp;Q$3&amp;"81"))</f>
        <v>0</v>
      </c>
      <c r="R167" s="1" cm="1">
        <f t="array" aca="1" ref="R167" ca="1">MMULT($F166:$CE166,INDIRECT("Policy.New!"&amp;R$3&amp;"4:"&amp;R$3&amp;"81"))</f>
        <v>0</v>
      </c>
      <c r="S167" s="1" cm="1">
        <f t="array" aca="1" ref="S167" ca="1">MMULT($F166:$CE166,INDIRECT("Policy.New!"&amp;S$3&amp;"4:"&amp;S$3&amp;"81"))</f>
        <v>0</v>
      </c>
      <c r="T167" s="1" cm="1">
        <f t="array" aca="1" ref="T167" ca="1">MMULT($F166:$CE166,INDIRECT("Policy.New!"&amp;T$3&amp;"4:"&amp;T$3&amp;"81"))</f>
        <v>0</v>
      </c>
      <c r="U167" s="1" cm="1">
        <f t="array" aca="1" ref="U167" ca="1">MMULT($F166:$CE166,INDIRECT("Policy.New!"&amp;U$3&amp;"4:"&amp;U$3&amp;"81"))</f>
        <v>0</v>
      </c>
      <c r="V167" s="1" cm="1">
        <f t="array" aca="1" ref="V167" ca="1">MMULT($F166:$CE166,INDIRECT("Policy.New!"&amp;V$3&amp;"4:"&amp;V$3&amp;"81"))</f>
        <v>0</v>
      </c>
      <c r="W167" s="5">
        <f t="shared" ca="1" si="157"/>
        <v>0</v>
      </c>
      <c r="X167" s="1">
        <f t="shared" ca="1" si="158"/>
        <v>0</v>
      </c>
      <c r="Y167" s="1">
        <f t="shared" ca="1" si="159"/>
        <v>0</v>
      </c>
      <c r="Z167" s="1">
        <f t="shared" ca="1" si="160"/>
        <v>0</v>
      </c>
      <c r="AA167" s="1">
        <f t="shared" ca="1" si="161"/>
        <v>0</v>
      </c>
      <c r="AB167" s="1">
        <f t="shared" ca="1" si="162"/>
        <v>0</v>
      </c>
      <c r="AC167" s="1">
        <f t="shared" ca="1" si="163"/>
        <v>0</v>
      </c>
      <c r="AD167" s="1">
        <f t="shared" ca="1" si="164"/>
        <v>0</v>
      </c>
      <c r="AE167" s="1">
        <f t="shared" ca="1" si="165"/>
        <v>0</v>
      </c>
      <c r="AF167" s="1">
        <f t="shared" ca="1" si="166"/>
        <v>0</v>
      </c>
      <c r="AG167" s="1">
        <f t="shared" ca="1" si="167"/>
        <v>0</v>
      </c>
      <c r="AH167" s="1">
        <f t="shared" ca="1" si="168"/>
        <v>0</v>
      </c>
      <c r="AI167" s="1">
        <f t="shared" ca="1" si="169"/>
        <v>0</v>
      </c>
      <c r="AJ167" s="1">
        <f t="shared" ca="1" si="170"/>
        <v>0</v>
      </c>
      <c r="AK167" s="1">
        <f t="shared" ca="1" si="171"/>
        <v>0</v>
      </c>
      <c r="AL167" s="1">
        <f t="shared" ca="1" si="172"/>
        <v>0</v>
      </c>
      <c r="AM167" s="1">
        <f t="shared" ca="1" si="173"/>
        <v>0</v>
      </c>
      <c r="AN167" s="1">
        <f t="shared" ca="1" si="174"/>
        <v>0</v>
      </c>
      <c r="AO167" s="1">
        <f t="shared" ca="1" si="175"/>
        <v>0</v>
      </c>
      <c r="AP167" s="1">
        <f t="shared" ca="1" si="176"/>
        <v>0</v>
      </c>
      <c r="AQ167" s="1">
        <f t="shared" ca="1" si="177"/>
        <v>0</v>
      </c>
      <c r="AR167" s="1">
        <f t="shared" ca="1" si="178"/>
        <v>0</v>
      </c>
      <c r="AS167" s="1">
        <f t="shared" ca="1" si="179"/>
        <v>0</v>
      </c>
      <c r="AT167" s="25">
        <f t="shared" ca="1" si="180"/>
        <v>0</v>
      </c>
      <c r="AU167" s="1" cm="1">
        <f t="array" aca="1" ref="AU167" ca="1">MMULT($F166:$CE166,INDIRECT("Policy.New!"&amp;AU$3&amp;"4:"&amp;AU$3&amp;"81"))</f>
        <v>0</v>
      </c>
      <c r="AV167" s="25" cm="1">
        <f t="array" aca="1" ref="AV167" ca="1">MMULT($F166:$CE166,INDIRECT("Policy.New!"&amp;AV$3&amp;"4:"&amp;AV$3&amp;"81"))</f>
        <v>0</v>
      </c>
      <c r="AW167" s="161">
        <v>0</v>
      </c>
      <c r="AX167" s="161">
        <v>0</v>
      </c>
      <c r="AY167" s="161">
        <v>0</v>
      </c>
      <c r="AZ167" s="161">
        <v>0</v>
      </c>
      <c r="BA167" s="161">
        <v>0</v>
      </c>
      <c r="BB167" s="161">
        <v>0</v>
      </c>
      <c r="BC167" s="161">
        <v>0</v>
      </c>
      <c r="BD167" s="161">
        <v>0</v>
      </c>
      <c r="BE167" s="161">
        <v>0</v>
      </c>
      <c r="BF167" s="161">
        <f>INDEX(IRF.New!$D$7:$CN$374,MATCH('IRF AUX'!$E167,IRF.New!$C$7:$C$37,0),MATCH('IRF AUX'!$B167,IRF.New!$D$5:$CN$5,0))</f>
        <v>0</v>
      </c>
      <c r="BG167" s="161">
        <v>0</v>
      </c>
      <c r="BH167" s="161">
        <v>0</v>
      </c>
      <c r="BI167" s="161">
        <v>0</v>
      </c>
      <c r="BJ167" s="161">
        <v>0</v>
      </c>
      <c r="BK167" s="161">
        <v>0</v>
      </c>
      <c r="BL167" s="161">
        <v>0</v>
      </c>
      <c r="BM167" s="161">
        <v>0</v>
      </c>
      <c r="BN167" s="161">
        <v>0</v>
      </c>
      <c r="BO167" s="161">
        <v>0</v>
      </c>
      <c r="BP167" s="161">
        <v>0</v>
      </c>
      <c r="BQ167" s="161">
        <v>0</v>
      </c>
      <c r="BR167" s="161">
        <v>0</v>
      </c>
      <c r="BS167" s="161">
        <v>0</v>
      </c>
      <c r="BT167" s="161">
        <v>0</v>
      </c>
      <c r="BU167" s="161">
        <v>0</v>
      </c>
      <c r="BV167" s="161">
        <v>0</v>
      </c>
      <c r="BW167" s="161">
        <v>0</v>
      </c>
      <c r="BX167" s="161">
        <v>0</v>
      </c>
      <c r="BY167" s="161">
        <v>0</v>
      </c>
      <c r="BZ167" s="161">
        <v>0</v>
      </c>
      <c r="CA167" s="161">
        <v>0</v>
      </c>
      <c r="CB167" s="161">
        <v>0</v>
      </c>
      <c r="CC167" s="161">
        <v>0</v>
      </c>
      <c r="CD167" s="161">
        <v>0</v>
      </c>
      <c r="CE167" s="163">
        <v>0</v>
      </c>
      <c r="CF167" s="1" cm="1">
        <f t="array" aca="1" ref="CF167" ca="1">MMULT($F166:$CE166,INDIRECT("Policy.New!"&amp;CF$3&amp;"4:"&amp;CF$3&amp;"81"))</f>
        <v>0</v>
      </c>
      <c r="CG167" s="1" cm="1">
        <f t="array" aca="1" ref="CG167" ca="1">MMULT($F166:$CE166,INDIRECT("Policy.New!"&amp;CG$3&amp;"4:"&amp;CG$3&amp;"81"))</f>
        <v>0</v>
      </c>
      <c r="CH167" s="1" cm="1">
        <f t="array" aca="1" ref="CH167" ca="1">MMULT($F166:$CE166,INDIRECT("Policy.New!"&amp;CH$3&amp;"4:"&amp;CH$3&amp;"81"))</f>
        <v>0</v>
      </c>
      <c r="CI167" s="1" cm="1">
        <f t="array" aca="1" ref="CI167" ca="1">MMULT($F166:$CE166,INDIRECT("Policy.New!"&amp;CI$3&amp;"4:"&amp;CI$3&amp;"81"))</f>
        <v>0</v>
      </c>
      <c r="CJ167" s="1" cm="1">
        <f t="array" aca="1" ref="CJ167" ca="1">MMULT($F166:$CE166,INDIRECT("Policy.New!"&amp;CJ$3&amp;"4:"&amp;CJ$3&amp;"81"))</f>
        <v>0</v>
      </c>
      <c r="CK167" s="1" cm="1">
        <f t="array" aca="1" ref="CK167" ca="1">MMULT($F166:$CE166,INDIRECT("Policy.New!"&amp;CK$3&amp;"4:"&amp;CK$3&amp;"81"))</f>
        <v>0</v>
      </c>
      <c r="CL167" s="1" cm="1">
        <f t="array" aca="1" ref="CL167" ca="1">MMULT($F166:$CE166,INDIRECT("Policy.New!"&amp;CL$3&amp;"4:"&amp;CL$3&amp;"81"))</f>
        <v>0</v>
      </c>
      <c r="CM167" s="1" cm="1">
        <f t="array" aca="1" ref="CM167" ca="1">MMULT($F166:$CE166,INDIRECT("Policy.New!"&amp;CM$3&amp;"4:"&amp;CM$3&amp;"81"))</f>
        <v>0</v>
      </c>
      <c r="CN167" s="1" cm="1">
        <f t="array" aca="1" ref="CN167" ca="1">MMULT($F166:$CE166,INDIRECT("Policy.New!"&amp;CN$3&amp;"4:"&amp;CN$3&amp;"81"))</f>
        <v>0</v>
      </c>
      <c r="CO167" s="1" cm="1">
        <f t="array" aca="1" ref="CO167" ca="1">MMULT($F166:$CE166,INDIRECT("Policy.New!"&amp;CO$3&amp;"4:"&amp;CO$3&amp;"81"))</f>
        <v>0</v>
      </c>
      <c r="CP167" s="1" cm="1">
        <f t="array" aca="1" ref="CP167" ca="1">MMULT($F166:$CE166,INDIRECT("Policy.New!"&amp;CP$3&amp;"4:"&amp;CP$3&amp;"81"))</f>
        <v>0</v>
      </c>
      <c r="CS167" s="1">
        <f t="shared" ca="1" si="150"/>
        <v>0</v>
      </c>
      <c r="CT167" s="1">
        <f t="shared" ca="1" si="154"/>
        <v>0</v>
      </c>
      <c r="CU167" s="1">
        <f t="shared" ca="1" si="151"/>
        <v>0</v>
      </c>
      <c r="CV167" s="1">
        <f t="shared" ca="1" si="155"/>
        <v>0</v>
      </c>
      <c r="CW167" s="1">
        <f t="shared" ca="1" si="152"/>
        <v>0</v>
      </c>
      <c r="CX167" s="1">
        <f t="shared" ca="1" si="153"/>
        <v>0</v>
      </c>
    </row>
    <row r="168" spans="2:102" x14ac:dyDescent="0.25">
      <c r="B168" s="152" t="str">
        <f t="shared" si="149"/>
        <v>eps_pi_exp</v>
      </c>
      <c r="C168" s="152" t="str">
        <f t="shared" si="148"/>
        <v>eps_pi_exp_15</v>
      </c>
      <c r="D168" s="12">
        <f t="shared" si="146"/>
        <v>168</v>
      </c>
      <c r="E168" s="12">
        <f t="shared" si="156"/>
        <v>15</v>
      </c>
      <c r="F168" s="1" cm="1">
        <f t="array" aca="1" ref="F168" ca="1">MMULT($F167:$CE167,INDIRECT("Policy.New!"&amp;F$3&amp;"4:"&amp;F$3&amp;"81"))</f>
        <v>0</v>
      </c>
      <c r="G168" s="1" cm="1">
        <f t="array" aca="1" ref="G168" ca="1">MMULT($F167:$CE167,INDIRECT("Policy.New!"&amp;G$3&amp;"4:"&amp;G$3&amp;"81"))</f>
        <v>0</v>
      </c>
      <c r="H168" s="1" cm="1">
        <f t="array" aca="1" ref="H168" ca="1">MMULT($F167:$CE167,INDIRECT("Policy.New!"&amp;H$3&amp;"4:"&amp;H$3&amp;"81"))</f>
        <v>0</v>
      </c>
      <c r="I168" s="1" cm="1">
        <f t="array" aca="1" ref="I168" ca="1">MMULT($F167:$CE167,INDIRECT("Policy.New!"&amp;I$3&amp;"4:"&amp;I$3&amp;"81"))</f>
        <v>0</v>
      </c>
      <c r="J168" s="1" cm="1">
        <f t="array" aca="1" ref="J168" ca="1">MMULT($F167:$CE167,INDIRECT("Policy.New!"&amp;J$3&amp;"4:"&amp;J$3&amp;"81"))</f>
        <v>0</v>
      </c>
      <c r="K168" s="1" cm="1">
        <f t="array" aca="1" ref="K168" ca="1">MMULT($F167:$CE167,INDIRECT("Policy.New!"&amp;K$3&amp;"4:"&amp;K$3&amp;"81"))</f>
        <v>0</v>
      </c>
      <c r="L168" s="1" cm="1">
        <f t="array" aca="1" ref="L168" ca="1">MMULT($F167:$CE167,INDIRECT("Policy.New!"&amp;L$3&amp;"4:"&amp;L$3&amp;"81"))</f>
        <v>0</v>
      </c>
      <c r="M168" s="1" cm="1">
        <f t="array" aca="1" ref="M168" ca="1">MMULT($F167:$CE167,INDIRECT("Policy.New!"&amp;M$3&amp;"4:"&amp;M$3&amp;"81"))</f>
        <v>0</v>
      </c>
      <c r="N168" s="1" cm="1">
        <f t="array" aca="1" ref="N168" ca="1">MMULT($F167:$CE167,INDIRECT("Policy.New!"&amp;N$3&amp;"4:"&amp;N$3&amp;"81"))</f>
        <v>0</v>
      </c>
      <c r="O168" s="1" cm="1">
        <f t="array" aca="1" ref="O168" ca="1">MMULT($F167:$CE167,INDIRECT("Policy.New!"&amp;O$3&amp;"4:"&amp;O$3&amp;"81"))</f>
        <v>0</v>
      </c>
      <c r="P168" s="1" cm="1">
        <f t="array" aca="1" ref="P168" ca="1">MMULT($F167:$CE167,INDIRECT("Policy.New!"&amp;P$3&amp;"4:"&amp;P$3&amp;"81"))</f>
        <v>0</v>
      </c>
      <c r="Q168" s="1" cm="1">
        <f t="array" aca="1" ref="Q168" ca="1">MMULT($F167:$CE167,INDIRECT("Policy.New!"&amp;Q$3&amp;"4:"&amp;Q$3&amp;"81"))</f>
        <v>0</v>
      </c>
      <c r="R168" s="1" cm="1">
        <f t="array" aca="1" ref="R168" ca="1">MMULT($F167:$CE167,INDIRECT("Policy.New!"&amp;R$3&amp;"4:"&amp;R$3&amp;"81"))</f>
        <v>0</v>
      </c>
      <c r="S168" s="1" cm="1">
        <f t="array" aca="1" ref="S168" ca="1">MMULT($F167:$CE167,INDIRECT("Policy.New!"&amp;S$3&amp;"4:"&amp;S$3&amp;"81"))</f>
        <v>0</v>
      </c>
      <c r="T168" s="1" cm="1">
        <f t="array" aca="1" ref="T168" ca="1">MMULT($F167:$CE167,INDIRECT("Policy.New!"&amp;T$3&amp;"4:"&amp;T$3&amp;"81"))</f>
        <v>0</v>
      </c>
      <c r="U168" s="1" cm="1">
        <f t="array" aca="1" ref="U168" ca="1">MMULT($F167:$CE167,INDIRECT("Policy.New!"&amp;U$3&amp;"4:"&amp;U$3&amp;"81"))</f>
        <v>0</v>
      </c>
      <c r="V168" s="1" cm="1">
        <f t="array" aca="1" ref="V168" ca="1">MMULT($F167:$CE167,INDIRECT("Policy.New!"&amp;V$3&amp;"4:"&amp;V$3&amp;"81"))</f>
        <v>0</v>
      </c>
      <c r="W168" s="5">
        <f t="shared" ca="1" si="157"/>
        <v>0</v>
      </c>
      <c r="X168" s="1">
        <f t="shared" ca="1" si="158"/>
        <v>0</v>
      </c>
      <c r="Y168" s="1">
        <f t="shared" ca="1" si="159"/>
        <v>0</v>
      </c>
      <c r="Z168" s="1">
        <f t="shared" ca="1" si="160"/>
        <v>0</v>
      </c>
      <c r="AA168" s="1">
        <f t="shared" ca="1" si="161"/>
        <v>0</v>
      </c>
      <c r="AB168" s="1">
        <f t="shared" ca="1" si="162"/>
        <v>0</v>
      </c>
      <c r="AC168" s="1">
        <f t="shared" ca="1" si="163"/>
        <v>0</v>
      </c>
      <c r="AD168" s="1">
        <f t="shared" ca="1" si="164"/>
        <v>0</v>
      </c>
      <c r="AE168" s="1">
        <f t="shared" ca="1" si="165"/>
        <v>0</v>
      </c>
      <c r="AF168" s="1">
        <f t="shared" ca="1" si="166"/>
        <v>0</v>
      </c>
      <c r="AG168" s="1">
        <f t="shared" ca="1" si="167"/>
        <v>0</v>
      </c>
      <c r="AH168" s="1">
        <f t="shared" ca="1" si="168"/>
        <v>0</v>
      </c>
      <c r="AI168" s="1">
        <f t="shared" ca="1" si="169"/>
        <v>0</v>
      </c>
      <c r="AJ168" s="1">
        <f t="shared" ca="1" si="170"/>
        <v>0</v>
      </c>
      <c r="AK168" s="1">
        <f t="shared" ca="1" si="171"/>
        <v>0</v>
      </c>
      <c r="AL168" s="1">
        <f t="shared" ca="1" si="172"/>
        <v>0</v>
      </c>
      <c r="AM168" s="1">
        <f t="shared" ca="1" si="173"/>
        <v>0</v>
      </c>
      <c r="AN168" s="1">
        <f t="shared" ca="1" si="174"/>
        <v>0</v>
      </c>
      <c r="AO168" s="1">
        <f t="shared" ca="1" si="175"/>
        <v>0</v>
      </c>
      <c r="AP168" s="1">
        <f t="shared" ca="1" si="176"/>
        <v>0</v>
      </c>
      <c r="AQ168" s="1">
        <f t="shared" ca="1" si="177"/>
        <v>0</v>
      </c>
      <c r="AR168" s="1">
        <f t="shared" ca="1" si="178"/>
        <v>0</v>
      </c>
      <c r="AS168" s="1">
        <f t="shared" ca="1" si="179"/>
        <v>0</v>
      </c>
      <c r="AT168" s="25">
        <f t="shared" ca="1" si="180"/>
        <v>0</v>
      </c>
      <c r="AU168" s="1" cm="1">
        <f t="array" aca="1" ref="AU168" ca="1">MMULT($F167:$CE167,INDIRECT("Policy.New!"&amp;AU$3&amp;"4:"&amp;AU$3&amp;"81"))</f>
        <v>0</v>
      </c>
      <c r="AV168" s="25" cm="1">
        <f t="array" aca="1" ref="AV168" ca="1">MMULT($F167:$CE167,INDIRECT("Policy.New!"&amp;AV$3&amp;"4:"&amp;AV$3&amp;"81"))</f>
        <v>0</v>
      </c>
      <c r="AW168" s="161">
        <v>0</v>
      </c>
      <c r="AX168" s="161">
        <v>0</v>
      </c>
      <c r="AY168" s="161">
        <v>0</v>
      </c>
      <c r="AZ168" s="161">
        <v>0</v>
      </c>
      <c r="BA168" s="161">
        <v>0</v>
      </c>
      <c r="BB168" s="161">
        <v>0</v>
      </c>
      <c r="BC168" s="161">
        <v>0</v>
      </c>
      <c r="BD168" s="161">
        <v>0</v>
      </c>
      <c r="BE168" s="161">
        <v>0</v>
      </c>
      <c r="BF168" s="161">
        <f>INDEX(IRF.New!$D$7:$CN$374,MATCH('IRF AUX'!$E168,IRF.New!$C$7:$C$37,0),MATCH('IRF AUX'!$B168,IRF.New!$D$5:$CN$5,0))</f>
        <v>0</v>
      </c>
      <c r="BG168" s="161">
        <v>0</v>
      </c>
      <c r="BH168" s="161">
        <v>0</v>
      </c>
      <c r="BI168" s="161">
        <v>0</v>
      </c>
      <c r="BJ168" s="161">
        <v>0</v>
      </c>
      <c r="BK168" s="161">
        <v>0</v>
      </c>
      <c r="BL168" s="161">
        <v>0</v>
      </c>
      <c r="BM168" s="161">
        <v>0</v>
      </c>
      <c r="BN168" s="161">
        <v>0</v>
      </c>
      <c r="BO168" s="161">
        <v>0</v>
      </c>
      <c r="BP168" s="161">
        <v>0</v>
      </c>
      <c r="BQ168" s="161">
        <v>0</v>
      </c>
      <c r="BR168" s="161">
        <v>0</v>
      </c>
      <c r="BS168" s="161">
        <v>0</v>
      </c>
      <c r="BT168" s="161">
        <v>0</v>
      </c>
      <c r="BU168" s="161">
        <v>0</v>
      </c>
      <c r="BV168" s="161">
        <v>0</v>
      </c>
      <c r="BW168" s="161">
        <v>0</v>
      </c>
      <c r="BX168" s="161">
        <v>0</v>
      </c>
      <c r="BY168" s="161">
        <v>0</v>
      </c>
      <c r="BZ168" s="161">
        <v>0</v>
      </c>
      <c r="CA168" s="161">
        <v>0</v>
      </c>
      <c r="CB168" s="161">
        <v>0</v>
      </c>
      <c r="CC168" s="161">
        <v>0</v>
      </c>
      <c r="CD168" s="161">
        <v>0</v>
      </c>
      <c r="CE168" s="163">
        <v>0</v>
      </c>
      <c r="CF168" s="1" cm="1">
        <f t="array" aca="1" ref="CF168" ca="1">MMULT($F167:$CE167,INDIRECT("Policy.New!"&amp;CF$3&amp;"4:"&amp;CF$3&amp;"81"))</f>
        <v>0</v>
      </c>
      <c r="CG168" s="1" cm="1">
        <f t="array" aca="1" ref="CG168" ca="1">MMULT($F167:$CE167,INDIRECT("Policy.New!"&amp;CG$3&amp;"4:"&amp;CG$3&amp;"81"))</f>
        <v>0</v>
      </c>
      <c r="CH168" s="1" cm="1">
        <f t="array" aca="1" ref="CH168" ca="1">MMULT($F167:$CE167,INDIRECT("Policy.New!"&amp;CH$3&amp;"4:"&amp;CH$3&amp;"81"))</f>
        <v>0</v>
      </c>
      <c r="CI168" s="1" cm="1">
        <f t="array" aca="1" ref="CI168" ca="1">MMULT($F167:$CE167,INDIRECT("Policy.New!"&amp;CI$3&amp;"4:"&amp;CI$3&amp;"81"))</f>
        <v>0</v>
      </c>
      <c r="CJ168" s="1" cm="1">
        <f t="array" aca="1" ref="CJ168" ca="1">MMULT($F167:$CE167,INDIRECT("Policy.New!"&amp;CJ$3&amp;"4:"&amp;CJ$3&amp;"81"))</f>
        <v>0</v>
      </c>
      <c r="CK168" s="1" cm="1">
        <f t="array" aca="1" ref="CK168" ca="1">MMULT($F167:$CE167,INDIRECT("Policy.New!"&amp;CK$3&amp;"4:"&amp;CK$3&amp;"81"))</f>
        <v>0</v>
      </c>
      <c r="CL168" s="1" cm="1">
        <f t="array" aca="1" ref="CL168" ca="1">MMULT($F167:$CE167,INDIRECT("Policy.New!"&amp;CL$3&amp;"4:"&amp;CL$3&amp;"81"))</f>
        <v>0</v>
      </c>
      <c r="CM168" s="1" cm="1">
        <f t="array" aca="1" ref="CM168" ca="1">MMULT($F167:$CE167,INDIRECT("Policy.New!"&amp;CM$3&amp;"4:"&amp;CM$3&amp;"81"))</f>
        <v>0</v>
      </c>
      <c r="CN168" s="1" cm="1">
        <f t="array" aca="1" ref="CN168" ca="1">MMULT($F167:$CE167,INDIRECT("Policy.New!"&amp;CN$3&amp;"4:"&amp;CN$3&amp;"81"))</f>
        <v>0</v>
      </c>
      <c r="CO168" s="1" cm="1">
        <f t="array" aca="1" ref="CO168" ca="1">MMULT($F167:$CE167,INDIRECT("Policy.New!"&amp;CO$3&amp;"4:"&amp;CO$3&amp;"81"))</f>
        <v>0</v>
      </c>
      <c r="CP168" s="1" cm="1">
        <f t="array" aca="1" ref="CP168" ca="1">MMULT($F167:$CE167,INDIRECT("Policy.New!"&amp;CP$3&amp;"4:"&amp;CP$3&amp;"81"))</f>
        <v>0</v>
      </c>
      <c r="CS168" s="1">
        <f t="shared" ca="1" si="150"/>
        <v>0</v>
      </c>
      <c r="CT168" s="1">
        <f t="shared" ca="1" si="154"/>
        <v>0</v>
      </c>
      <c r="CU168" s="1">
        <f t="shared" ca="1" si="151"/>
        <v>0</v>
      </c>
      <c r="CV168" s="1">
        <f t="shared" ca="1" si="155"/>
        <v>0</v>
      </c>
      <c r="CW168" s="1">
        <f t="shared" ca="1" si="152"/>
        <v>0</v>
      </c>
      <c r="CX168" s="1">
        <f t="shared" ca="1" si="153"/>
        <v>0</v>
      </c>
    </row>
    <row r="169" spans="2:102" x14ac:dyDescent="0.25">
      <c r="B169" s="153" t="str">
        <f t="shared" si="149"/>
        <v>eps_pi_exp</v>
      </c>
      <c r="C169" s="153" t="str">
        <f t="shared" si="148"/>
        <v>eps_pi_exp_16</v>
      </c>
      <c r="D169" s="13">
        <f t="shared" si="146"/>
        <v>169</v>
      </c>
      <c r="E169" s="13">
        <f t="shared" si="156"/>
        <v>16</v>
      </c>
      <c r="F169" s="14" cm="1">
        <f t="array" aca="1" ref="F169" ca="1">MMULT($F168:$CE168,INDIRECT("Policy.New!"&amp;F$3&amp;"4:"&amp;F$3&amp;"81"))</f>
        <v>0</v>
      </c>
      <c r="G169" s="14" cm="1">
        <f t="array" aca="1" ref="G169" ca="1">MMULT($F168:$CE168,INDIRECT("Policy.New!"&amp;G$3&amp;"4:"&amp;G$3&amp;"81"))</f>
        <v>0</v>
      </c>
      <c r="H169" s="14" cm="1">
        <f t="array" aca="1" ref="H169" ca="1">MMULT($F168:$CE168,INDIRECT("Policy.New!"&amp;H$3&amp;"4:"&amp;H$3&amp;"81"))</f>
        <v>0</v>
      </c>
      <c r="I169" s="14" cm="1">
        <f t="array" aca="1" ref="I169" ca="1">MMULT($F168:$CE168,INDIRECT("Policy.New!"&amp;I$3&amp;"4:"&amp;I$3&amp;"81"))</f>
        <v>0</v>
      </c>
      <c r="J169" s="14" cm="1">
        <f t="array" aca="1" ref="J169" ca="1">MMULT($F168:$CE168,INDIRECT("Policy.New!"&amp;J$3&amp;"4:"&amp;J$3&amp;"81"))</f>
        <v>0</v>
      </c>
      <c r="K169" s="14" cm="1">
        <f t="array" aca="1" ref="K169" ca="1">MMULT($F168:$CE168,INDIRECT("Policy.New!"&amp;K$3&amp;"4:"&amp;K$3&amp;"81"))</f>
        <v>0</v>
      </c>
      <c r="L169" s="14" cm="1">
        <f t="array" aca="1" ref="L169" ca="1">MMULT($F168:$CE168,INDIRECT("Policy.New!"&amp;L$3&amp;"4:"&amp;L$3&amp;"81"))</f>
        <v>0</v>
      </c>
      <c r="M169" s="14" cm="1">
        <f t="array" aca="1" ref="M169" ca="1">MMULT($F168:$CE168,INDIRECT("Policy.New!"&amp;M$3&amp;"4:"&amp;M$3&amp;"81"))</f>
        <v>0</v>
      </c>
      <c r="N169" s="14" cm="1">
        <f t="array" aca="1" ref="N169" ca="1">MMULT($F168:$CE168,INDIRECT("Policy.New!"&amp;N$3&amp;"4:"&amp;N$3&amp;"81"))</f>
        <v>0</v>
      </c>
      <c r="O169" s="14" cm="1">
        <f t="array" aca="1" ref="O169" ca="1">MMULT($F168:$CE168,INDIRECT("Policy.New!"&amp;O$3&amp;"4:"&amp;O$3&amp;"81"))</f>
        <v>0</v>
      </c>
      <c r="P169" s="14" cm="1">
        <f t="array" aca="1" ref="P169" ca="1">MMULT($F168:$CE168,INDIRECT("Policy.New!"&amp;P$3&amp;"4:"&amp;P$3&amp;"81"))</f>
        <v>0</v>
      </c>
      <c r="Q169" s="14" cm="1">
        <f t="array" aca="1" ref="Q169" ca="1">MMULT($F168:$CE168,INDIRECT("Policy.New!"&amp;Q$3&amp;"4:"&amp;Q$3&amp;"81"))</f>
        <v>0</v>
      </c>
      <c r="R169" s="14" cm="1">
        <f t="array" aca="1" ref="R169" ca="1">MMULT($F168:$CE168,INDIRECT("Policy.New!"&amp;R$3&amp;"4:"&amp;R$3&amp;"81"))</f>
        <v>0</v>
      </c>
      <c r="S169" s="14" cm="1">
        <f t="array" aca="1" ref="S169" ca="1">MMULT($F168:$CE168,INDIRECT("Policy.New!"&amp;S$3&amp;"4:"&amp;S$3&amp;"81"))</f>
        <v>0</v>
      </c>
      <c r="T169" s="14" cm="1">
        <f t="array" aca="1" ref="T169" ca="1">MMULT($F168:$CE168,INDIRECT("Policy.New!"&amp;T$3&amp;"4:"&amp;T$3&amp;"81"))</f>
        <v>0</v>
      </c>
      <c r="U169" s="14" cm="1">
        <f t="array" aca="1" ref="U169" ca="1">MMULT($F168:$CE168,INDIRECT("Policy.New!"&amp;U$3&amp;"4:"&amp;U$3&amp;"81"))</f>
        <v>0</v>
      </c>
      <c r="V169" s="14" cm="1">
        <f t="array" aca="1" ref="V169" ca="1">MMULT($F168:$CE168,INDIRECT("Policy.New!"&amp;V$3&amp;"4:"&amp;V$3&amp;"81"))</f>
        <v>0</v>
      </c>
      <c r="W169" s="15">
        <f t="shared" ca="1" si="157"/>
        <v>0</v>
      </c>
      <c r="X169" s="14">
        <f t="shared" ca="1" si="158"/>
        <v>0</v>
      </c>
      <c r="Y169" s="14">
        <f t="shared" ca="1" si="159"/>
        <v>0</v>
      </c>
      <c r="Z169" s="14">
        <f t="shared" ca="1" si="160"/>
        <v>0</v>
      </c>
      <c r="AA169" s="14">
        <f t="shared" ca="1" si="161"/>
        <v>0</v>
      </c>
      <c r="AB169" s="14">
        <f t="shared" ca="1" si="162"/>
        <v>0</v>
      </c>
      <c r="AC169" s="14">
        <f t="shared" ca="1" si="163"/>
        <v>0</v>
      </c>
      <c r="AD169" s="14">
        <f t="shared" ca="1" si="164"/>
        <v>0</v>
      </c>
      <c r="AE169" s="14">
        <f t="shared" ca="1" si="165"/>
        <v>0</v>
      </c>
      <c r="AF169" s="14">
        <f t="shared" ca="1" si="166"/>
        <v>0</v>
      </c>
      <c r="AG169" s="14">
        <f t="shared" ca="1" si="167"/>
        <v>0</v>
      </c>
      <c r="AH169" s="14">
        <f t="shared" ca="1" si="168"/>
        <v>0</v>
      </c>
      <c r="AI169" s="14">
        <f t="shared" ca="1" si="169"/>
        <v>0</v>
      </c>
      <c r="AJ169" s="14">
        <f t="shared" ca="1" si="170"/>
        <v>0</v>
      </c>
      <c r="AK169" s="14">
        <f t="shared" ca="1" si="171"/>
        <v>0</v>
      </c>
      <c r="AL169" s="14">
        <f t="shared" ca="1" si="172"/>
        <v>0</v>
      </c>
      <c r="AM169" s="14">
        <f t="shared" ca="1" si="173"/>
        <v>0</v>
      </c>
      <c r="AN169" s="14">
        <f t="shared" ca="1" si="174"/>
        <v>0</v>
      </c>
      <c r="AO169" s="14">
        <f t="shared" ca="1" si="175"/>
        <v>0</v>
      </c>
      <c r="AP169" s="14">
        <f t="shared" ca="1" si="176"/>
        <v>0</v>
      </c>
      <c r="AQ169" s="14">
        <f t="shared" ca="1" si="177"/>
        <v>0</v>
      </c>
      <c r="AR169" s="14">
        <f t="shared" ca="1" si="178"/>
        <v>0</v>
      </c>
      <c r="AS169" s="14">
        <f t="shared" ca="1" si="179"/>
        <v>0</v>
      </c>
      <c r="AT169" s="26">
        <f t="shared" ca="1" si="180"/>
        <v>0</v>
      </c>
      <c r="AU169" s="14" cm="1">
        <f t="array" aca="1" ref="AU169" ca="1">MMULT($F168:$CE168,INDIRECT("Policy.New!"&amp;AU$3&amp;"4:"&amp;AU$3&amp;"81"))</f>
        <v>0</v>
      </c>
      <c r="AV169" s="26" cm="1">
        <f t="array" aca="1" ref="AV169" ca="1">MMULT($F168:$CE168,INDIRECT("Policy.New!"&amp;AV$3&amp;"4:"&amp;AV$3&amp;"81"))</f>
        <v>0</v>
      </c>
      <c r="AW169" s="164">
        <v>0</v>
      </c>
      <c r="AX169" s="164">
        <v>0</v>
      </c>
      <c r="AY169" s="164">
        <v>0</v>
      </c>
      <c r="AZ169" s="164">
        <v>0</v>
      </c>
      <c r="BA169" s="164">
        <v>0</v>
      </c>
      <c r="BB169" s="164">
        <v>0</v>
      </c>
      <c r="BC169" s="164">
        <v>0</v>
      </c>
      <c r="BD169" s="164">
        <v>0</v>
      </c>
      <c r="BE169" s="164">
        <v>0</v>
      </c>
      <c r="BF169" s="164">
        <f>INDEX(IRF.New!$D$7:$CN$374,MATCH('IRF AUX'!$E169,IRF.New!$C$7:$C$37,0),MATCH('IRF AUX'!$B169,IRF.New!$D$5:$CN$5,0))</f>
        <v>0</v>
      </c>
      <c r="BG169" s="164">
        <v>0</v>
      </c>
      <c r="BH169" s="164">
        <v>0</v>
      </c>
      <c r="BI169" s="164">
        <v>0</v>
      </c>
      <c r="BJ169" s="164">
        <v>0</v>
      </c>
      <c r="BK169" s="164">
        <v>0</v>
      </c>
      <c r="BL169" s="164">
        <v>0</v>
      </c>
      <c r="BM169" s="164">
        <v>0</v>
      </c>
      <c r="BN169" s="164">
        <v>0</v>
      </c>
      <c r="BO169" s="164">
        <v>0</v>
      </c>
      <c r="BP169" s="164">
        <v>0</v>
      </c>
      <c r="BQ169" s="164">
        <v>0</v>
      </c>
      <c r="BR169" s="164">
        <v>0</v>
      </c>
      <c r="BS169" s="164">
        <v>0</v>
      </c>
      <c r="BT169" s="164">
        <v>0</v>
      </c>
      <c r="BU169" s="164">
        <v>0</v>
      </c>
      <c r="BV169" s="164">
        <v>0</v>
      </c>
      <c r="BW169" s="164">
        <v>0</v>
      </c>
      <c r="BX169" s="164">
        <v>0</v>
      </c>
      <c r="BY169" s="164">
        <v>0</v>
      </c>
      <c r="BZ169" s="164">
        <v>0</v>
      </c>
      <c r="CA169" s="164">
        <v>0</v>
      </c>
      <c r="CB169" s="164">
        <v>0</v>
      </c>
      <c r="CC169" s="164">
        <v>0</v>
      </c>
      <c r="CD169" s="164">
        <v>0</v>
      </c>
      <c r="CE169" s="165">
        <v>0</v>
      </c>
      <c r="CF169" s="14" cm="1">
        <f t="array" aca="1" ref="CF169" ca="1">MMULT($F168:$CE168,INDIRECT("Policy.New!"&amp;CF$3&amp;"4:"&amp;CF$3&amp;"81"))</f>
        <v>0</v>
      </c>
      <c r="CG169" s="14" cm="1">
        <f t="array" aca="1" ref="CG169" ca="1">MMULT($F168:$CE168,INDIRECT("Policy.New!"&amp;CG$3&amp;"4:"&amp;CG$3&amp;"81"))</f>
        <v>0</v>
      </c>
      <c r="CH169" s="14" cm="1">
        <f t="array" aca="1" ref="CH169" ca="1">MMULT($F168:$CE168,INDIRECT("Policy.New!"&amp;CH$3&amp;"4:"&amp;CH$3&amp;"81"))</f>
        <v>0</v>
      </c>
      <c r="CI169" s="14" cm="1">
        <f t="array" aca="1" ref="CI169" ca="1">MMULT($F168:$CE168,INDIRECT("Policy.New!"&amp;CI$3&amp;"4:"&amp;CI$3&amp;"81"))</f>
        <v>0</v>
      </c>
      <c r="CJ169" s="14" cm="1">
        <f t="array" aca="1" ref="CJ169" ca="1">MMULT($F168:$CE168,INDIRECT("Policy.New!"&amp;CJ$3&amp;"4:"&amp;CJ$3&amp;"81"))</f>
        <v>0</v>
      </c>
      <c r="CK169" s="14" cm="1">
        <f t="array" aca="1" ref="CK169" ca="1">MMULT($F168:$CE168,INDIRECT("Policy.New!"&amp;CK$3&amp;"4:"&amp;CK$3&amp;"81"))</f>
        <v>0</v>
      </c>
      <c r="CL169" s="14" cm="1">
        <f t="array" aca="1" ref="CL169" ca="1">MMULT($F168:$CE168,INDIRECT("Policy.New!"&amp;CL$3&amp;"4:"&amp;CL$3&amp;"81"))</f>
        <v>0</v>
      </c>
      <c r="CM169" s="14" cm="1">
        <f t="array" aca="1" ref="CM169" ca="1">MMULT($F168:$CE168,INDIRECT("Policy.New!"&amp;CM$3&amp;"4:"&amp;CM$3&amp;"81"))</f>
        <v>0</v>
      </c>
      <c r="CN169" s="14" cm="1">
        <f t="array" aca="1" ref="CN169" ca="1">MMULT($F168:$CE168,INDIRECT("Policy.New!"&amp;CN$3&amp;"4:"&amp;CN$3&amp;"81"))</f>
        <v>0</v>
      </c>
      <c r="CO169" s="14" cm="1">
        <f t="array" aca="1" ref="CO169" ca="1">MMULT($F168:$CE168,INDIRECT("Policy.New!"&amp;CO$3&amp;"4:"&amp;CO$3&amp;"81"))</f>
        <v>0</v>
      </c>
      <c r="CP169" s="14" cm="1">
        <f t="array" aca="1" ref="CP169" ca="1">MMULT($F168:$CE168,INDIRECT("Policy.New!"&amp;CP$3&amp;"4:"&amp;CP$3&amp;"81"))</f>
        <v>0</v>
      </c>
      <c r="CS169" s="14">
        <f t="shared" ca="1" si="150"/>
        <v>0</v>
      </c>
      <c r="CT169" s="14">
        <f t="shared" ca="1" si="154"/>
        <v>0</v>
      </c>
      <c r="CU169" s="14">
        <f t="shared" ca="1" si="151"/>
        <v>0</v>
      </c>
      <c r="CV169" s="14">
        <f t="shared" ca="1" si="155"/>
        <v>0</v>
      </c>
      <c r="CW169" s="14">
        <f t="shared" ca="1" si="152"/>
        <v>0</v>
      </c>
      <c r="CX169" s="14">
        <f t="shared" ca="1" si="153"/>
        <v>0</v>
      </c>
    </row>
    <row r="170" spans="2:102" x14ac:dyDescent="0.25">
      <c r="B170" s="151" t="str">
        <f t="shared" si="149"/>
        <v>eps_pi_exp</v>
      </c>
      <c r="C170" s="151" t="str">
        <f t="shared" si="148"/>
        <v>eps_pi_exp_17</v>
      </c>
      <c r="D170" s="9">
        <f t="shared" si="146"/>
        <v>170</v>
      </c>
      <c r="E170" s="9">
        <f t="shared" si="156"/>
        <v>17</v>
      </c>
      <c r="F170" s="10" cm="1">
        <f t="array" aca="1" ref="F170" ca="1">MMULT($F169:$CE169,INDIRECT("Policy.New!"&amp;F$3&amp;"4:"&amp;F$3&amp;"81"))</f>
        <v>0</v>
      </c>
      <c r="G170" s="10" cm="1">
        <f t="array" aca="1" ref="G170" ca="1">MMULT($F169:$CE169,INDIRECT("Policy.New!"&amp;G$3&amp;"4:"&amp;G$3&amp;"81"))</f>
        <v>0</v>
      </c>
      <c r="H170" s="10" cm="1">
        <f t="array" aca="1" ref="H170" ca="1">MMULT($F169:$CE169,INDIRECT("Policy.New!"&amp;H$3&amp;"4:"&amp;H$3&amp;"81"))</f>
        <v>0</v>
      </c>
      <c r="I170" s="10" cm="1">
        <f t="array" aca="1" ref="I170" ca="1">MMULT($F169:$CE169,INDIRECT("Policy.New!"&amp;I$3&amp;"4:"&amp;I$3&amp;"81"))</f>
        <v>0</v>
      </c>
      <c r="J170" s="10" cm="1">
        <f t="array" aca="1" ref="J170" ca="1">MMULT($F169:$CE169,INDIRECT("Policy.New!"&amp;J$3&amp;"4:"&amp;J$3&amp;"81"))</f>
        <v>0</v>
      </c>
      <c r="K170" s="10" cm="1">
        <f t="array" aca="1" ref="K170" ca="1">MMULT($F169:$CE169,INDIRECT("Policy.New!"&amp;K$3&amp;"4:"&amp;K$3&amp;"81"))</f>
        <v>0</v>
      </c>
      <c r="L170" s="10" cm="1">
        <f t="array" aca="1" ref="L170" ca="1">MMULT($F169:$CE169,INDIRECT("Policy.New!"&amp;L$3&amp;"4:"&amp;L$3&amp;"81"))</f>
        <v>0</v>
      </c>
      <c r="M170" s="10" cm="1">
        <f t="array" aca="1" ref="M170" ca="1">MMULT($F169:$CE169,INDIRECT("Policy.New!"&amp;M$3&amp;"4:"&amp;M$3&amp;"81"))</f>
        <v>0</v>
      </c>
      <c r="N170" s="10" cm="1">
        <f t="array" aca="1" ref="N170" ca="1">MMULT($F169:$CE169,INDIRECT("Policy.New!"&amp;N$3&amp;"4:"&amp;N$3&amp;"81"))</f>
        <v>0</v>
      </c>
      <c r="O170" s="10" cm="1">
        <f t="array" aca="1" ref="O170" ca="1">MMULT($F169:$CE169,INDIRECT("Policy.New!"&amp;O$3&amp;"4:"&amp;O$3&amp;"81"))</f>
        <v>0</v>
      </c>
      <c r="P170" s="10" cm="1">
        <f t="array" aca="1" ref="P170" ca="1">MMULT($F169:$CE169,INDIRECT("Policy.New!"&amp;P$3&amp;"4:"&amp;P$3&amp;"81"))</f>
        <v>0</v>
      </c>
      <c r="Q170" s="10" cm="1">
        <f t="array" aca="1" ref="Q170" ca="1">MMULT($F169:$CE169,INDIRECT("Policy.New!"&amp;Q$3&amp;"4:"&amp;Q$3&amp;"81"))</f>
        <v>0</v>
      </c>
      <c r="R170" s="10" cm="1">
        <f t="array" aca="1" ref="R170" ca="1">MMULT($F169:$CE169,INDIRECT("Policy.New!"&amp;R$3&amp;"4:"&amp;R$3&amp;"81"))</f>
        <v>0</v>
      </c>
      <c r="S170" s="10" cm="1">
        <f t="array" aca="1" ref="S170" ca="1">MMULT($F169:$CE169,INDIRECT("Policy.New!"&amp;S$3&amp;"4:"&amp;S$3&amp;"81"))</f>
        <v>0</v>
      </c>
      <c r="T170" s="10" cm="1">
        <f t="array" aca="1" ref="T170" ca="1">MMULT($F169:$CE169,INDIRECT("Policy.New!"&amp;T$3&amp;"4:"&amp;T$3&amp;"81"))</f>
        <v>0</v>
      </c>
      <c r="U170" s="10" cm="1">
        <f t="array" aca="1" ref="U170" ca="1">MMULT($F169:$CE169,INDIRECT("Policy.New!"&amp;U$3&amp;"4:"&amp;U$3&amp;"81"))</f>
        <v>0</v>
      </c>
      <c r="V170" s="10" cm="1">
        <f t="array" aca="1" ref="V170" ca="1">MMULT($F169:$CE169,INDIRECT("Policy.New!"&amp;V$3&amp;"4:"&amp;V$3&amp;"81"))</f>
        <v>0</v>
      </c>
      <c r="W170" s="11">
        <f t="shared" ca="1" si="157"/>
        <v>0</v>
      </c>
      <c r="X170" s="10">
        <f t="shared" ca="1" si="158"/>
        <v>0</v>
      </c>
      <c r="Y170" s="10">
        <f t="shared" ca="1" si="159"/>
        <v>0</v>
      </c>
      <c r="Z170" s="10">
        <f t="shared" ca="1" si="160"/>
        <v>0</v>
      </c>
      <c r="AA170" s="10">
        <f t="shared" ca="1" si="161"/>
        <v>0</v>
      </c>
      <c r="AB170" s="10">
        <f t="shared" ca="1" si="162"/>
        <v>0</v>
      </c>
      <c r="AC170" s="10">
        <f t="shared" ca="1" si="163"/>
        <v>0</v>
      </c>
      <c r="AD170" s="10">
        <f t="shared" ca="1" si="164"/>
        <v>0</v>
      </c>
      <c r="AE170" s="10">
        <f t="shared" ca="1" si="165"/>
        <v>0</v>
      </c>
      <c r="AF170" s="10">
        <f t="shared" ca="1" si="166"/>
        <v>0</v>
      </c>
      <c r="AG170" s="10">
        <f t="shared" ca="1" si="167"/>
        <v>0</v>
      </c>
      <c r="AH170" s="10">
        <f t="shared" ca="1" si="168"/>
        <v>0</v>
      </c>
      <c r="AI170" s="10">
        <f t="shared" ca="1" si="169"/>
        <v>0</v>
      </c>
      <c r="AJ170" s="10">
        <f t="shared" ca="1" si="170"/>
        <v>0</v>
      </c>
      <c r="AK170" s="10">
        <f t="shared" ca="1" si="171"/>
        <v>0</v>
      </c>
      <c r="AL170" s="10">
        <f t="shared" ca="1" si="172"/>
        <v>0</v>
      </c>
      <c r="AM170" s="10">
        <f t="shared" ca="1" si="173"/>
        <v>0</v>
      </c>
      <c r="AN170" s="10">
        <f t="shared" ca="1" si="174"/>
        <v>0</v>
      </c>
      <c r="AO170" s="10">
        <f t="shared" ca="1" si="175"/>
        <v>0</v>
      </c>
      <c r="AP170" s="10">
        <f t="shared" ca="1" si="176"/>
        <v>0</v>
      </c>
      <c r="AQ170" s="10">
        <f t="shared" ca="1" si="177"/>
        <v>0</v>
      </c>
      <c r="AR170" s="10">
        <f t="shared" ca="1" si="178"/>
        <v>0</v>
      </c>
      <c r="AS170" s="10">
        <f t="shared" ca="1" si="179"/>
        <v>0</v>
      </c>
      <c r="AT170" s="24">
        <f t="shared" ca="1" si="180"/>
        <v>0</v>
      </c>
      <c r="AU170" s="10" cm="1">
        <f t="array" aca="1" ref="AU170" ca="1">MMULT($F169:$CE169,INDIRECT("Policy.New!"&amp;AU$3&amp;"4:"&amp;AU$3&amp;"81"))</f>
        <v>0</v>
      </c>
      <c r="AV170" s="24" cm="1">
        <f t="array" aca="1" ref="AV170" ca="1">MMULT($F169:$CE169,INDIRECT("Policy.New!"&amp;AV$3&amp;"4:"&amp;AV$3&amp;"81"))</f>
        <v>0</v>
      </c>
      <c r="AW170" s="160">
        <v>0</v>
      </c>
      <c r="AX170" s="160">
        <v>0</v>
      </c>
      <c r="AY170" s="160">
        <v>0</v>
      </c>
      <c r="AZ170" s="160">
        <v>0</v>
      </c>
      <c r="BA170" s="160">
        <v>0</v>
      </c>
      <c r="BB170" s="160">
        <v>0</v>
      </c>
      <c r="BC170" s="160">
        <v>0</v>
      </c>
      <c r="BD170" s="160">
        <v>0</v>
      </c>
      <c r="BE170" s="160">
        <v>0</v>
      </c>
      <c r="BF170" s="160">
        <f>INDEX(IRF.New!$D$7:$CN$374,MATCH('IRF AUX'!$E170,IRF.New!$C$7:$C$37,0),MATCH('IRF AUX'!$B170,IRF.New!$D$5:$CN$5,0))</f>
        <v>0</v>
      </c>
      <c r="BG170" s="160">
        <v>0</v>
      </c>
      <c r="BH170" s="160">
        <v>0</v>
      </c>
      <c r="BI170" s="160">
        <v>0</v>
      </c>
      <c r="BJ170" s="160">
        <v>0</v>
      </c>
      <c r="BK170" s="160">
        <v>0</v>
      </c>
      <c r="BL170" s="160">
        <v>0</v>
      </c>
      <c r="BM170" s="160">
        <v>0</v>
      </c>
      <c r="BN170" s="160">
        <v>0</v>
      </c>
      <c r="BO170" s="160">
        <v>0</v>
      </c>
      <c r="BP170" s="160">
        <v>0</v>
      </c>
      <c r="BQ170" s="160">
        <v>0</v>
      </c>
      <c r="BR170" s="160">
        <v>0</v>
      </c>
      <c r="BS170" s="160">
        <v>0</v>
      </c>
      <c r="BT170" s="160">
        <v>0</v>
      </c>
      <c r="BU170" s="160">
        <v>0</v>
      </c>
      <c r="BV170" s="160">
        <v>0</v>
      </c>
      <c r="BW170" s="160">
        <v>0</v>
      </c>
      <c r="BX170" s="160">
        <v>0</v>
      </c>
      <c r="BY170" s="160">
        <v>0</v>
      </c>
      <c r="BZ170" s="160">
        <v>0</v>
      </c>
      <c r="CA170" s="160">
        <v>0</v>
      </c>
      <c r="CB170" s="160">
        <v>0</v>
      </c>
      <c r="CC170" s="160">
        <v>0</v>
      </c>
      <c r="CD170" s="160">
        <v>0</v>
      </c>
      <c r="CE170" s="162">
        <v>0</v>
      </c>
      <c r="CF170" s="10" cm="1">
        <f t="array" aca="1" ref="CF170" ca="1">MMULT($F169:$CE169,INDIRECT("Policy.New!"&amp;CF$3&amp;"4:"&amp;CF$3&amp;"81"))</f>
        <v>0</v>
      </c>
      <c r="CG170" s="10" cm="1">
        <f t="array" aca="1" ref="CG170" ca="1">MMULT($F169:$CE169,INDIRECT("Policy.New!"&amp;CG$3&amp;"4:"&amp;CG$3&amp;"81"))</f>
        <v>0</v>
      </c>
      <c r="CH170" s="10" cm="1">
        <f t="array" aca="1" ref="CH170" ca="1">MMULT($F169:$CE169,INDIRECT("Policy.New!"&amp;CH$3&amp;"4:"&amp;CH$3&amp;"81"))</f>
        <v>0</v>
      </c>
      <c r="CI170" s="10" cm="1">
        <f t="array" aca="1" ref="CI170" ca="1">MMULT($F169:$CE169,INDIRECT("Policy.New!"&amp;CI$3&amp;"4:"&amp;CI$3&amp;"81"))</f>
        <v>0</v>
      </c>
      <c r="CJ170" s="10" cm="1">
        <f t="array" aca="1" ref="CJ170" ca="1">MMULT($F169:$CE169,INDIRECT("Policy.New!"&amp;CJ$3&amp;"4:"&amp;CJ$3&amp;"81"))</f>
        <v>0</v>
      </c>
      <c r="CK170" s="10" cm="1">
        <f t="array" aca="1" ref="CK170" ca="1">MMULT($F169:$CE169,INDIRECT("Policy.New!"&amp;CK$3&amp;"4:"&amp;CK$3&amp;"81"))</f>
        <v>0</v>
      </c>
      <c r="CL170" s="10" cm="1">
        <f t="array" aca="1" ref="CL170" ca="1">MMULT($F169:$CE169,INDIRECT("Policy.New!"&amp;CL$3&amp;"4:"&amp;CL$3&amp;"81"))</f>
        <v>0</v>
      </c>
      <c r="CM170" s="10" cm="1">
        <f t="array" aca="1" ref="CM170" ca="1">MMULT($F169:$CE169,INDIRECT("Policy.New!"&amp;CM$3&amp;"4:"&amp;CM$3&amp;"81"))</f>
        <v>0</v>
      </c>
      <c r="CN170" s="10" cm="1">
        <f t="array" aca="1" ref="CN170" ca="1">MMULT($F169:$CE169,INDIRECT("Policy.New!"&amp;CN$3&amp;"4:"&amp;CN$3&amp;"81"))</f>
        <v>0</v>
      </c>
      <c r="CO170" s="10" cm="1">
        <f t="array" aca="1" ref="CO170" ca="1">MMULT($F169:$CE169,INDIRECT("Policy.New!"&amp;CO$3&amp;"4:"&amp;CO$3&amp;"81"))</f>
        <v>0</v>
      </c>
      <c r="CP170" s="10" cm="1">
        <f t="array" aca="1" ref="CP170" ca="1">MMULT($F169:$CE169,INDIRECT("Policy.New!"&amp;CP$3&amp;"4:"&amp;CP$3&amp;"81"))</f>
        <v>0</v>
      </c>
      <c r="CS170" s="10">
        <f t="shared" ca="1" si="150"/>
        <v>0</v>
      </c>
      <c r="CT170" s="10">
        <f t="shared" ca="1" si="154"/>
        <v>0</v>
      </c>
      <c r="CU170" s="10">
        <f t="shared" ca="1" si="151"/>
        <v>0</v>
      </c>
      <c r="CV170" s="10">
        <f t="shared" ca="1" si="155"/>
        <v>0</v>
      </c>
      <c r="CW170" s="10">
        <f t="shared" ca="1" si="152"/>
        <v>0</v>
      </c>
      <c r="CX170" s="10">
        <f t="shared" ca="1" si="153"/>
        <v>0</v>
      </c>
    </row>
    <row r="171" spans="2:102" x14ac:dyDescent="0.25">
      <c r="B171" s="152" t="str">
        <f t="shared" si="149"/>
        <v>eps_pi_exp</v>
      </c>
      <c r="C171" s="152" t="str">
        <f t="shared" si="148"/>
        <v>eps_pi_exp_18</v>
      </c>
      <c r="D171" s="12">
        <f t="shared" si="146"/>
        <v>171</v>
      </c>
      <c r="E171" s="12">
        <f t="shared" si="156"/>
        <v>18</v>
      </c>
      <c r="F171" s="1" cm="1">
        <f t="array" aca="1" ref="F171" ca="1">MMULT($F170:$CE170,INDIRECT("Policy.New!"&amp;F$3&amp;"4:"&amp;F$3&amp;"81"))</f>
        <v>0</v>
      </c>
      <c r="G171" s="1" cm="1">
        <f t="array" aca="1" ref="G171" ca="1">MMULT($F170:$CE170,INDIRECT("Policy.New!"&amp;G$3&amp;"4:"&amp;G$3&amp;"81"))</f>
        <v>0</v>
      </c>
      <c r="H171" s="1" cm="1">
        <f t="array" aca="1" ref="H171" ca="1">MMULT($F170:$CE170,INDIRECT("Policy.New!"&amp;H$3&amp;"4:"&amp;H$3&amp;"81"))</f>
        <v>0</v>
      </c>
      <c r="I171" s="1" cm="1">
        <f t="array" aca="1" ref="I171" ca="1">MMULT($F170:$CE170,INDIRECT("Policy.New!"&amp;I$3&amp;"4:"&amp;I$3&amp;"81"))</f>
        <v>0</v>
      </c>
      <c r="J171" s="1" cm="1">
        <f t="array" aca="1" ref="J171" ca="1">MMULT($F170:$CE170,INDIRECT("Policy.New!"&amp;J$3&amp;"4:"&amp;J$3&amp;"81"))</f>
        <v>0</v>
      </c>
      <c r="K171" s="1" cm="1">
        <f t="array" aca="1" ref="K171" ca="1">MMULT($F170:$CE170,INDIRECT("Policy.New!"&amp;K$3&amp;"4:"&amp;K$3&amp;"81"))</f>
        <v>0</v>
      </c>
      <c r="L171" s="1" cm="1">
        <f t="array" aca="1" ref="L171" ca="1">MMULT($F170:$CE170,INDIRECT("Policy.New!"&amp;L$3&amp;"4:"&amp;L$3&amp;"81"))</f>
        <v>0</v>
      </c>
      <c r="M171" s="1" cm="1">
        <f t="array" aca="1" ref="M171" ca="1">MMULT($F170:$CE170,INDIRECT("Policy.New!"&amp;M$3&amp;"4:"&amp;M$3&amp;"81"))</f>
        <v>0</v>
      </c>
      <c r="N171" s="1" cm="1">
        <f t="array" aca="1" ref="N171" ca="1">MMULT($F170:$CE170,INDIRECT("Policy.New!"&amp;N$3&amp;"4:"&amp;N$3&amp;"81"))</f>
        <v>0</v>
      </c>
      <c r="O171" s="1" cm="1">
        <f t="array" aca="1" ref="O171" ca="1">MMULT($F170:$CE170,INDIRECT("Policy.New!"&amp;O$3&amp;"4:"&amp;O$3&amp;"81"))</f>
        <v>0</v>
      </c>
      <c r="P171" s="1" cm="1">
        <f t="array" aca="1" ref="P171" ca="1">MMULT($F170:$CE170,INDIRECT("Policy.New!"&amp;P$3&amp;"4:"&amp;P$3&amp;"81"))</f>
        <v>0</v>
      </c>
      <c r="Q171" s="1" cm="1">
        <f t="array" aca="1" ref="Q171" ca="1">MMULT($F170:$CE170,INDIRECT("Policy.New!"&amp;Q$3&amp;"4:"&amp;Q$3&amp;"81"))</f>
        <v>0</v>
      </c>
      <c r="R171" s="1" cm="1">
        <f t="array" aca="1" ref="R171" ca="1">MMULT($F170:$CE170,INDIRECT("Policy.New!"&amp;R$3&amp;"4:"&amp;R$3&amp;"81"))</f>
        <v>0</v>
      </c>
      <c r="S171" s="1" cm="1">
        <f t="array" aca="1" ref="S171" ca="1">MMULT($F170:$CE170,INDIRECT("Policy.New!"&amp;S$3&amp;"4:"&amp;S$3&amp;"81"))</f>
        <v>0</v>
      </c>
      <c r="T171" s="1" cm="1">
        <f t="array" aca="1" ref="T171" ca="1">MMULT($F170:$CE170,INDIRECT("Policy.New!"&amp;T$3&amp;"4:"&amp;T$3&amp;"81"))</f>
        <v>0</v>
      </c>
      <c r="U171" s="1" cm="1">
        <f t="array" aca="1" ref="U171" ca="1">MMULT($F170:$CE170,INDIRECT("Policy.New!"&amp;U$3&amp;"4:"&amp;U$3&amp;"81"))</f>
        <v>0</v>
      </c>
      <c r="V171" s="1" cm="1">
        <f t="array" aca="1" ref="V171" ca="1">MMULT($F170:$CE170,INDIRECT("Policy.New!"&amp;V$3&amp;"4:"&amp;V$3&amp;"81"))</f>
        <v>0</v>
      </c>
      <c r="W171" s="5">
        <f t="shared" ca="1" si="157"/>
        <v>0</v>
      </c>
      <c r="X171" s="1">
        <f t="shared" ca="1" si="158"/>
        <v>0</v>
      </c>
      <c r="Y171" s="1">
        <f t="shared" ca="1" si="159"/>
        <v>0</v>
      </c>
      <c r="Z171" s="1">
        <f t="shared" ca="1" si="160"/>
        <v>0</v>
      </c>
      <c r="AA171" s="1">
        <f t="shared" ca="1" si="161"/>
        <v>0</v>
      </c>
      <c r="AB171" s="1">
        <f t="shared" ca="1" si="162"/>
        <v>0</v>
      </c>
      <c r="AC171" s="1">
        <f t="shared" ca="1" si="163"/>
        <v>0</v>
      </c>
      <c r="AD171" s="1">
        <f t="shared" ca="1" si="164"/>
        <v>0</v>
      </c>
      <c r="AE171" s="1">
        <f t="shared" ca="1" si="165"/>
        <v>0</v>
      </c>
      <c r="AF171" s="1">
        <f t="shared" ca="1" si="166"/>
        <v>0</v>
      </c>
      <c r="AG171" s="1">
        <f t="shared" ca="1" si="167"/>
        <v>0</v>
      </c>
      <c r="AH171" s="1">
        <f t="shared" ca="1" si="168"/>
        <v>0</v>
      </c>
      <c r="AI171" s="1">
        <f t="shared" ca="1" si="169"/>
        <v>0</v>
      </c>
      <c r="AJ171" s="1">
        <f t="shared" ca="1" si="170"/>
        <v>0</v>
      </c>
      <c r="AK171" s="1">
        <f t="shared" ca="1" si="171"/>
        <v>0</v>
      </c>
      <c r="AL171" s="1">
        <f t="shared" ca="1" si="172"/>
        <v>0</v>
      </c>
      <c r="AM171" s="1">
        <f t="shared" ca="1" si="173"/>
        <v>0</v>
      </c>
      <c r="AN171" s="1">
        <f t="shared" ca="1" si="174"/>
        <v>0</v>
      </c>
      <c r="AO171" s="1">
        <f t="shared" ca="1" si="175"/>
        <v>0</v>
      </c>
      <c r="AP171" s="1">
        <f t="shared" ca="1" si="176"/>
        <v>0</v>
      </c>
      <c r="AQ171" s="1">
        <f t="shared" ca="1" si="177"/>
        <v>0</v>
      </c>
      <c r="AR171" s="1">
        <f t="shared" ca="1" si="178"/>
        <v>0</v>
      </c>
      <c r="AS171" s="1">
        <f t="shared" ca="1" si="179"/>
        <v>0</v>
      </c>
      <c r="AT171" s="25">
        <f t="shared" ca="1" si="180"/>
        <v>0</v>
      </c>
      <c r="AU171" s="1" cm="1">
        <f t="array" aca="1" ref="AU171" ca="1">MMULT($F170:$CE170,INDIRECT("Policy.New!"&amp;AU$3&amp;"4:"&amp;AU$3&amp;"81"))</f>
        <v>0</v>
      </c>
      <c r="AV171" s="25" cm="1">
        <f t="array" aca="1" ref="AV171" ca="1">MMULT($F170:$CE170,INDIRECT("Policy.New!"&amp;AV$3&amp;"4:"&amp;AV$3&amp;"81"))</f>
        <v>0</v>
      </c>
      <c r="AW171" s="161">
        <v>0</v>
      </c>
      <c r="AX171" s="161">
        <v>0</v>
      </c>
      <c r="AY171" s="161">
        <v>0</v>
      </c>
      <c r="AZ171" s="161">
        <v>0</v>
      </c>
      <c r="BA171" s="161">
        <v>0</v>
      </c>
      <c r="BB171" s="161">
        <v>0</v>
      </c>
      <c r="BC171" s="161">
        <v>0</v>
      </c>
      <c r="BD171" s="161">
        <v>0</v>
      </c>
      <c r="BE171" s="161">
        <v>0</v>
      </c>
      <c r="BF171" s="161">
        <f>INDEX(IRF.New!$D$7:$CN$374,MATCH('IRF AUX'!$E171,IRF.New!$C$7:$C$37,0),MATCH('IRF AUX'!$B171,IRF.New!$D$5:$CN$5,0))</f>
        <v>0</v>
      </c>
      <c r="BG171" s="161">
        <v>0</v>
      </c>
      <c r="BH171" s="161">
        <v>0</v>
      </c>
      <c r="BI171" s="161">
        <v>0</v>
      </c>
      <c r="BJ171" s="161">
        <v>0</v>
      </c>
      <c r="BK171" s="161">
        <v>0</v>
      </c>
      <c r="BL171" s="161">
        <v>0</v>
      </c>
      <c r="BM171" s="161">
        <v>0</v>
      </c>
      <c r="BN171" s="161">
        <v>0</v>
      </c>
      <c r="BO171" s="161">
        <v>0</v>
      </c>
      <c r="BP171" s="161">
        <v>0</v>
      </c>
      <c r="BQ171" s="161">
        <v>0</v>
      </c>
      <c r="BR171" s="161">
        <v>0</v>
      </c>
      <c r="BS171" s="161">
        <v>0</v>
      </c>
      <c r="BT171" s="161">
        <v>0</v>
      </c>
      <c r="BU171" s="161">
        <v>0</v>
      </c>
      <c r="BV171" s="161">
        <v>0</v>
      </c>
      <c r="BW171" s="161">
        <v>0</v>
      </c>
      <c r="BX171" s="161">
        <v>0</v>
      </c>
      <c r="BY171" s="161">
        <v>0</v>
      </c>
      <c r="BZ171" s="161">
        <v>0</v>
      </c>
      <c r="CA171" s="161">
        <v>0</v>
      </c>
      <c r="CB171" s="161">
        <v>0</v>
      </c>
      <c r="CC171" s="161">
        <v>0</v>
      </c>
      <c r="CD171" s="161">
        <v>0</v>
      </c>
      <c r="CE171" s="163">
        <v>0</v>
      </c>
      <c r="CF171" s="1" cm="1">
        <f t="array" aca="1" ref="CF171" ca="1">MMULT($F170:$CE170,INDIRECT("Policy.New!"&amp;CF$3&amp;"4:"&amp;CF$3&amp;"81"))</f>
        <v>0</v>
      </c>
      <c r="CG171" s="1" cm="1">
        <f t="array" aca="1" ref="CG171" ca="1">MMULT($F170:$CE170,INDIRECT("Policy.New!"&amp;CG$3&amp;"4:"&amp;CG$3&amp;"81"))</f>
        <v>0</v>
      </c>
      <c r="CH171" s="1" cm="1">
        <f t="array" aca="1" ref="CH171" ca="1">MMULT($F170:$CE170,INDIRECT("Policy.New!"&amp;CH$3&amp;"4:"&amp;CH$3&amp;"81"))</f>
        <v>0</v>
      </c>
      <c r="CI171" s="1" cm="1">
        <f t="array" aca="1" ref="CI171" ca="1">MMULT($F170:$CE170,INDIRECT("Policy.New!"&amp;CI$3&amp;"4:"&amp;CI$3&amp;"81"))</f>
        <v>0</v>
      </c>
      <c r="CJ171" s="1" cm="1">
        <f t="array" aca="1" ref="CJ171" ca="1">MMULT($F170:$CE170,INDIRECT("Policy.New!"&amp;CJ$3&amp;"4:"&amp;CJ$3&amp;"81"))</f>
        <v>0</v>
      </c>
      <c r="CK171" s="1" cm="1">
        <f t="array" aca="1" ref="CK171" ca="1">MMULT($F170:$CE170,INDIRECT("Policy.New!"&amp;CK$3&amp;"4:"&amp;CK$3&amp;"81"))</f>
        <v>0</v>
      </c>
      <c r="CL171" s="1" cm="1">
        <f t="array" aca="1" ref="CL171" ca="1">MMULT($F170:$CE170,INDIRECT("Policy.New!"&amp;CL$3&amp;"4:"&amp;CL$3&amp;"81"))</f>
        <v>0</v>
      </c>
      <c r="CM171" s="1" cm="1">
        <f t="array" aca="1" ref="CM171" ca="1">MMULT($F170:$CE170,INDIRECT("Policy.New!"&amp;CM$3&amp;"4:"&amp;CM$3&amp;"81"))</f>
        <v>0</v>
      </c>
      <c r="CN171" s="1" cm="1">
        <f t="array" aca="1" ref="CN171" ca="1">MMULT($F170:$CE170,INDIRECT("Policy.New!"&amp;CN$3&amp;"4:"&amp;CN$3&amp;"81"))</f>
        <v>0</v>
      </c>
      <c r="CO171" s="1" cm="1">
        <f t="array" aca="1" ref="CO171" ca="1">MMULT($F170:$CE170,INDIRECT("Policy.New!"&amp;CO$3&amp;"4:"&amp;CO$3&amp;"81"))</f>
        <v>0</v>
      </c>
      <c r="CP171" s="1" cm="1">
        <f t="array" aca="1" ref="CP171" ca="1">MMULT($F170:$CE170,INDIRECT("Policy.New!"&amp;CP$3&amp;"4:"&amp;CP$3&amp;"81"))</f>
        <v>0</v>
      </c>
      <c r="CS171" s="1">
        <f t="shared" ca="1" si="150"/>
        <v>0</v>
      </c>
      <c r="CT171" s="1">
        <f t="shared" ca="1" si="154"/>
        <v>0</v>
      </c>
      <c r="CU171" s="1">
        <f t="shared" ca="1" si="151"/>
        <v>0</v>
      </c>
      <c r="CV171" s="1">
        <f t="shared" ca="1" si="155"/>
        <v>0</v>
      </c>
      <c r="CW171" s="1">
        <f t="shared" ca="1" si="152"/>
        <v>0</v>
      </c>
      <c r="CX171" s="1">
        <f t="shared" ca="1" si="153"/>
        <v>0</v>
      </c>
    </row>
    <row r="172" spans="2:102" x14ac:dyDescent="0.25">
      <c r="B172" s="152" t="str">
        <f t="shared" si="149"/>
        <v>eps_pi_exp</v>
      </c>
      <c r="C172" s="152" t="str">
        <f t="shared" si="148"/>
        <v>eps_pi_exp_19</v>
      </c>
      <c r="D172" s="12">
        <f t="shared" si="146"/>
        <v>172</v>
      </c>
      <c r="E172" s="12">
        <f t="shared" si="156"/>
        <v>19</v>
      </c>
      <c r="F172" s="1" cm="1">
        <f t="array" aca="1" ref="F172" ca="1">MMULT($F171:$CE171,INDIRECT("Policy.New!"&amp;F$3&amp;"4:"&amp;F$3&amp;"81"))</f>
        <v>0</v>
      </c>
      <c r="G172" s="1" cm="1">
        <f t="array" aca="1" ref="G172" ca="1">MMULT($F171:$CE171,INDIRECT("Policy.New!"&amp;G$3&amp;"4:"&amp;G$3&amp;"81"))</f>
        <v>0</v>
      </c>
      <c r="H172" s="1" cm="1">
        <f t="array" aca="1" ref="H172" ca="1">MMULT($F171:$CE171,INDIRECT("Policy.New!"&amp;H$3&amp;"4:"&amp;H$3&amp;"81"))</f>
        <v>0</v>
      </c>
      <c r="I172" s="1" cm="1">
        <f t="array" aca="1" ref="I172" ca="1">MMULT($F171:$CE171,INDIRECT("Policy.New!"&amp;I$3&amp;"4:"&amp;I$3&amp;"81"))</f>
        <v>0</v>
      </c>
      <c r="J172" s="1" cm="1">
        <f t="array" aca="1" ref="J172" ca="1">MMULT($F171:$CE171,INDIRECT("Policy.New!"&amp;J$3&amp;"4:"&amp;J$3&amp;"81"))</f>
        <v>0</v>
      </c>
      <c r="K172" s="1" cm="1">
        <f t="array" aca="1" ref="K172" ca="1">MMULT($F171:$CE171,INDIRECT("Policy.New!"&amp;K$3&amp;"4:"&amp;K$3&amp;"81"))</f>
        <v>0</v>
      </c>
      <c r="L172" s="1" cm="1">
        <f t="array" aca="1" ref="L172" ca="1">MMULT($F171:$CE171,INDIRECT("Policy.New!"&amp;L$3&amp;"4:"&amp;L$3&amp;"81"))</f>
        <v>0</v>
      </c>
      <c r="M172" s="1" cm="1">
        <f t="array" aca="1" ref="M172" ca="1">MMULT($F171:$CE171,INDIRECT("Policy.New!"&amp;M$3&amp;"4:"&amp;M$3&amp;"81"))</f>
        <v>0</v>
      </c>
      <c r="N172" s="1" cm="1">
        <f t="array" aca="1" ref="N172" ca="1">MMULT($F171:$CE171,INDIRECT("Policy.New!"&amp;N$3&amp;"4:"&amp;N$3&amp;"81"))</f>
        <v>0</v>
      </c>
      <c r="O172" s="1" cm="1">
        <f t="array" aca="1" ref="O172" ca="1">MMULT($F171:$CE171,INDIRECT("Policy.New!"&amp;O$3&amp;"4:"&amp;O$3&amp;"81"))</f>
        <v>0</v>
      </c>
      <c r="P172" s="1" cm="1">
        <f t="array" aca="1" ref="P172" ca="1">MMULT($F171:$CE171,INDIRECT("Policy.New!"&amp;P$3&amp;"4:"&amp;P$3&amp;"81"))</f>
        <v>0</v>
      </c>
      <c r="Q172" s="1" cm="1">
        <f t="array" aca="1" ref="Q172" ca="1">MMULT($F171:$CE171,INDIRECT("Policy.New!"&amp;Q$3&amp;"4:"&amp;Q$3&amp;"81"))</f>
        <v>0</v>
      </c>
      <c r="R172" s="1" cm="1">
        <f t="array" aca="1" ref="R172" ca="1">MMULT($F171:$CE171,INDIRECT("Policy.New!"&amp;R$3&amp;"4:"&amp;R$3&amp;"81"))</f>
        <v>0</v>
      </c>
      <c r="S172" s="1" cm="1">
        <f t="array" aca="1" ref="S172" ca="1">MMULT($F171:$CE171,INDIRECT("Policy.New!"&amp;S$3&amp;"4:"&amp;S$3&amp;"81"))</f>
        <v>0</v>
      </c>
      <c r="T172" s="1" cm="1">
        <f t="array" aca="1" ref="T172" ca="1">MMULT($F171:$CE171,INDIRECT("Policy.New!"&amp;T$3&amp;"4:"&amp;T$3&amp;"81"))</f>
        <v>0</v>
      </c>
      <c r="U172" s="1" cm="1">
        <f t="array" aca="1" ref="U172" ca="1">MMULT($F171:$CE171,INDIRECT("Policy.New!"&amp;U$3&amp;"4:"&amp;U$3&amp;"81"))</f>
        <v>0</v>
      </c>
      <c r="V172" s="1" cm="1">
        <f t="array" aca="1" ref="V172" ca="1">MMULT($F171:$CE171,INDIRECT("Policy.New!"&amp;V$3&amp;"4:"&amp;V$3&amp;"81"))</f>
        <v>0</v>
      </c>
      <c r="W172" s="5">
        <f t="shared" ca="1" si="157"/>
        <v>0</v>
      </c>
      <c r="X172" s="1">
        <f t="shared" ca="1" si="158"/>
        <v>0</v>
      </c>
      <c r="Y172" s="1">
        <f t="shared" ca="1" si="159"/>
        <v>0</v>
      </c>
      <c r="Z172" s="1">
        <f t="shared" ca="1" si="160"/>
        <v>0</v>
      </c>
      <c r="AA172" s="1">
        <f t="shared" ca="1" si="161"/>
        <v>0</v>
      </c>
      <c r="AB172" s="1">
        <f t="shared" ca="1" si="162"/>
        <v>0</v>
      </c>
      <c r="AC172" s="1">
        <f t="shared" ca="1" si="163"/>
        <v>0</v>
      </c>
      <c r="AD172" s="1">
        <f t="shared" ca="1" si="164"/>
        <v>0</v>
      </c>
      <c r="AE172" s="1">
        <f t="shared" ca="1" si="165"/>
        <v>0</v>
      </c>
      <c r="AF172" s="1">
        <f t="shared" ca="1" si="166"/>
        <v>0</v>
      </c>
      <c r="AG172" s="1">
        <f t="shared" ca="1" si="167"/>
        <v>0</v>
      </c>
      <c r="AH172" s="1">
        <f t="shared" ca="1" si="168"/>
        <v>0</v>
      </c>
      <c r="AI172" s="1">
        <f t="shared" ca="1" si="169"/>
        <v>0</v>
      </c>
      <c r="AJ172" s="1">
        <f t="shared" ca="1" si="170"/>
        <v>0</v>
      </c>
      <c r="AK172" s="1">
        <f t="shared" ca="1" si="171"/>
        <v>0</v>
      </c>
      <c r="AL172" s="1">
        <f t="shared" ca="1" si="172"/>
        <v>0</v>
      </c>
      <c r="AM172" s="1">
        <f t="shared" ca="1" si="173"/>
        <v>0</v>
      </c>
      <c r="AN172" s="1">
        <f t="shared" ca="1" si="174"/>
        <v>0</v>
      </c>
      <c r="AO172" s="1">
        <f t="shared" ca="1" si="175"/>
        <v>0</v>
      </c>
      <c r="AP172" s="1">
        <f t="shared" ca="1" si="176"/>
        <v>0</v>
      </c>
      <c r="AQ172" s="1">
        <f t="shared" ca="1" si="177"/>
        <v>0</v>
      </c>
      <c r="AR172" s="1">
        <f t="shared" ca="1" si="178"/>
        <v>0</v>
      </c>
      <c r="AS172" s="1">
        <f t="shared" ca="1" si="179"/>
        <v>0</v>
      </c>
      <c r="AT172" s="25">
        <f t="shared" ca="1" si="180"/>
        <v>0</v>
      </c>
      <c r="AU172" s="1" cm="1">
        <f t="array" aca="1" ref="AU172" ca="1">MMULT($F171:$CE171,INDIRECT("Policy.New!"&amp;AU$3&amp;"4:"&amp;AU$3&amp;"81"))</f>
        <v>0</v>
      </c>
      <c r="AV172" s="25" cm="1">
        <f t="array" aca="1" ref="AV172" ca="1">MMULT($F171:$CE171,INDIRECT("Policy.New!"&amp;AV$3&amp;"4:"&amp;AV$3&amp;"81"))</f>
        <v>0</v>
      </c>
      <c r="AW172" s="161">
        <v>0</v>
      </c>
      <c r="AX172" s="161">
        <v>0</v>
      </c>
      <c r="AY172" s="161">
        <v>0</v>
      </c>
      <c r="AZ172" s="161">
        <v>0</v>
      </c>
      <c r="BA172" s="161">
        <v>0</v>
      </c>
      <c r="BB172" s="161">
        <v>0</v>
      </c>
      <c r="BC172" s="161">
        <v>0</v>
      </c>
      <c r="BD172" s="161">
        <v>0</v>
      </c>
      <c r="BE172" s="161">
        <v>0</v>
      </c>
      <c r="BF172" s="161">
        <f>INDEX(IRF.New!$D$7:$CN$374,MATCH('IRF AUX'!$E172,IRF.New!$C$7:$C$37,0),MATCH('IRF AUX'!$B172,IRF.New!$D$5:$CN$5,0))</f>
        <v>0</v>
      </c>
      <c r="BG172" s="161">
        <v>0</v>
      </c>
      <c r="BH172" s="161">
        <v>0</v>
      </c>
      <c r="BI172" s="161">
        <v>0</v>
      </c>
      <c r="BJ172" s="161">
        <v>0</v>
      </c>
      <c r="BK172" s="161">
        <v>0</v>
      </c>
      <c r="BL172" s="161">
        <v>0</v>
      </c>
      <c r="BM172" s="161">
        <v>0</v>
      </c>
      <c r="BN172" s="161">
        <v>0</v>
      </c>
      <c r="BO172" s="161">
        <v>0</v>
      </c>
      <c r="BP172" s="161">
        <v>0</v>
      </c>
      <c r="BQ172" s="161">
        <v>0</v>
      </c>
      <c r="BR172" s="161">
        <v>0</v>
      </c>
      <c r="BS172" s="161">
        <v>0</v>
      </c>
      <c r="BT172" s="161">
        <v>0</v>
      </c>
      <c r="BU172" s="161">
        <v>0</v>
      </c>
      <c r="BV172" s="161">
        <v>0</v>
      </c>
      <c r="BW172" s="161">
        <v>0</v>
      </c>
      <c r="BX172" s="161">
        <v>0</v>
      </c>
      <c r="BY172" s="161">
        <v>0</v>
      </c>
      <c r="BZ172" s="161">
        <v>0</v>
      </c>
      <c r="CA172" s="161">
        <v>0</v>
      </c>
      <c r="CB172" s="161">
        <v>0</v>
      </c>
      <c r="CC172" s="161">
        <v>0</v>
      </c>
      <c r="CD172" s="161">
        <v>0</v>
      </c>
      <c r="CE172" s="163">
        <v>0</v>
      </c>
      <c r="CF172" s="1" cm="1">
        <f t="array" aca="1" ref="CF172" ca="1">MMULT($F171:$CE171,INDIRECT("Policy.New!"&amp;CF$3&amp;"4:"&amp;CF$3&amp;"81"))</f>
        <v>0</v>
      </c>
      <c r="CG172" s="1" cm="1">
        <f t="array" aca="1" ref="CG172" ca="1">MMULT($F171:$CE171,INDIRECT("Policy.New!"&amp;CG$3&amp;"4:"&amp;CG$3&amp;"81"))</f>
        <v>0</v>
      </c>
      <c r="CH172" s="1" cm="1">
        <f t="array" aca="1" ref="CH172" ca="1">MMULT($F171:$CE171,INDIRECT("Policy.New!"&amp;CH$3&amp;"4:"&amp;CH$3&amp;"81"))</f>
        <v>0</v>
      </c>
      <c r="CI172" s="1" cm="1">
        <f t="array" aca="1" ref="CI172" ca="1">MMULT($F171:$CE171,INDIRECT("Policy.New!"&amp;CI$3&amp;"4:"&amp;CI$3&amp;"81"))</f>
        <v>0</v>
      </c>
      <c r="CJ172" s="1" cm="1">
        <f t="array" aca="1" ref="CJ172" ca="1">MMULT($F171:$CE171,INDIRECT("Policy.New!"&amp;CJ$3&amp;"4:"&amp;CJ$3&amp;"81"))</f>
        <v>0</v>
      </c>
      <c r="CK172" s="1" cm="1">
        <f t="array" aca="1" ref="CK172" ca="1">MMULT($F171:$CE171,INDIRECT("Policy.New!"&amp;CK$3&amp;"4:"&amp;CK$3&amp;"81"))</f>
        <v>0</v>
      </c>
      <c r="CL172" s="1" cm="1">
        <f t="array" aca="1" ref="CL172" ca="1">MMULT($F171:$CE171,INDIRECT("Policy.New!"&amp;CL$3&amp;"4:"&amp;CL$3&amp;"81"))</f>
        <v>0</v>
      </c>
      <c r="CM172" s="1" cm="1">
        <f t="array" aca="1" ref="CM172" ca="1">MMULT($F171:$CE171,INDIRECT("Policy.New!"&amp;CM$3&amp;"4:"&amp;CM$3&amp;"81"))</f>
        <v>0</v>
      </c>
      <c r="CN172" s="1" cm="1">
        <f t="array" aca="1" ref="CN172" ca="1">MMULT($F171:$CE171,INDIRECT("Policy.New!"&amp;CN$3&amp;"4:"&amp;CN$3&amp;"81"))</f>
        <v>0</v>
      </c>
      <c r="CO172" s="1" cm="1">
        <f t="array" aca="1" ref="CO172" ca="1">MMULT($F171:$CE171,INDIRECT("Policy.New!"&amp;CO$3&amp;"4:"&amp;CO$3&amp;"81"))</f>
        <v>0</v>
      </c>
      <c r="CP172" s="1" cm="1">
        <f t="array" aca="1" ref="CP172" ca="1">MMULT($F171:$CE171,INDIRECT("Policy.New!"&amp;CP$3&amp;"4:"&amp;CP$3&amp;"81"))</f>
        <v>0</v>
      </c>
      <c r="CS172" s="1">
        <f t="shared" ca="1" si="150"/>
        <v>0</v>
      </c>
      <c r="CT172" s="1">
        <f t="shared" ca="1" si="154"/>
        <v>0</v>
      </c>
      <c r="CU172" s="1">
        <f t="shared" ca="1" si="151"/>
        <v>0</v>
      </c>
      <c r="CV172" s="1">
        <f t="shared" ca="1" si="155"/>
        <v>0</v>
      </c>
      <c r="CW172" s="1">
        <f t="shared" ca="1" si="152"/>
        <v>0</v>
      </c>
      <c r="CX172" s="1">
        <f t="shared" ca="1" si="153"/>
        <v>0</v>
      </c>
    </row>
    <row r="173" spans="2:102" x14ac:dyDescent="0.25">
      <c r="B173" s="153" t="str">
        <f t="shared" si="149"/>
        <v>eps_pi_exp</v>
      </c>
      <c r="C173" s="153" t="str">
        <f t="shared" si="148"/>
        <v>eps_pi_exp_20</v>
      </c>
      <c r="D173" s="13">
        <f t="shared" si="146"/>
        <v>173</v>
      </c>
      <c r="E173" s="13">
        <f t="shared" si="156"/>
        <v>20</v>
      </c>
      <c r="F173" s="14" cm="1">
        <f t="array" aca="1" ref="F173" ca="1">MMULT($F172:$CE172,INDIRECT("Policy.New!"&amp;F$3&amp;"4:"&amp;F$3&amp;"81"))</f>
        <v>0</v>
      </c>
      <c r="G173" s="14" cm="1">
        <f t="array" aca="1" ref="G173" ca="1">MMULT($F172:$CE172,INDIRECT("Policy.New!"&amp;G$3&amp;"4:"&amp;G$3&amp;"81"))</f>
        <v>0</v>
      </c>
      <c r="H173" s="14" cm="1">
        <f t="array" aca="1" ref="H173" ca="1">MMULT($F172:$CE172,INDIRECT("Policy.New!"&amp;H$3&amp;"4:"&amp;H$3&amp;"81"))</f>
        <v>0</v>
      </c>
      <c r="I173" s="14" cm="1">
        <f t="array" aca="1" ref="I173" ca="1">MMULT($F172:$CE172,INDIRECT("Policy.New!"&amp;I$3&amp;"4:"&amp;I$3&amp;"81"))</f>
        <v>0</v>
      </c>
      <c r="J173" s="14" cm="1">
        <f t="array" aca="1" ref="J173" ca="1">MMULT($F172:$CE172,INDIRECT("Policy.New!"&amp;J$3&amp;"4:"&amp;J$3&amp;"81"))</f>
        <v>0</v>
      </c>
      <c r="K173" s="14" cm="1">
        <f t="array" aca="1" ref="K173" ca="1">MMULT($F172:$CE172,INDIRECT("Policy.New!"&amp;K$3&amp;"4:"&amp;K$3&amp;"81"))</f>
        <v>0</v>
      </c>
      <c r="L173" s="14" cm="1">
        <f t="array" aca="1" ref="L173" ca="1">MMULT($F172:$CE172,INDIRECT("Policy.New!"&amp;L$3&amp;"4:"&amp;L$3&amp;"81"))</f>
        <v>0</v>
      </c>
      <c r="M173" s="14" cm="1">
        <f t="array" aca="1" ref="M173" ca="1">MMULT($F172:$CE172,INDIRECT("Policy.New!"&amp;M$3&amp;"4:"&amp;M$3&amp;"81"))</f>
        <v>0</v>
      </c>
      <c r="N173" s="14" cm="1">
        <f t="array" aca="1" ref="N173" ca="1">MMULT($F172:$CE172,INDIRECT("Policy.New!"&amp;N$3&amp;"4:"&amp;N$3&amp;"81"))</f>
        <v>0</v>
      </c>
      <c r="O173" s="14" cm="1">
        <f t="array" aca="1" ref="O173" ca="1">MMULT($F172:$CE172,INDIRECT("Policy.New!"&amp;O$3&amp;"4:"&amp;O$3&amp;"81"))</f>
        <v>0</v>
      </c>
      <c r="P173" s="14" cm="1">
        <f t="array" aca="1" ref="P173" ca="1">MMULT($F172:$CE172,INDIRECT("Policy.New!"&amp;P$3&amp;"4:"&amp;P$3&amp;"81"))</f>
        <v>0</v>
      </c>
      <c r="Q173" s="14" cm="1">
        <f t="array" aca="1" ref="Q173" ca="1">MMULT($F172:$CE172,INDIRECT("Policy.New!"&amp;Q$3&amp;"4:"&amp;Q$3&amp;"81"))</f>
        <v>0</v>
      </c>
      <c r="R173" s="14" cm="1">
        <f t="array" aca="1" ref="R173" ca="1">MMULT($F172:$CE172,INDIRECT("Policy.New!"&amp;R$3&amp;"4:"&amp;R$3&amp;"81"))</f>
        <v>0</v>
      </c>
      <c r="S173" s="14" cm="1">
        <f t="array" aca="1" ref="S173" ca="1">MMULT($F172:$CE172,INDIRECT("Policy.New!"&amp;S$3&amp;"4:"&amp;S$3&amp;"81"))</f>
        <v>0</v>
      </c>
      <c r="T173" s="14" cm="1">
        <f t="array" aca="1" ref="T173" ca="1">MMULT($F172:$CE172,INDIRECT("Policy.New!"&amp;T$3&amp;"4:"&amp;T$3&amp;"81"))</f>
        <v>0</v>
      </c>
      <c r="U173" s="14" cm="1">
        <f t="array" aca="1" ref="U173" ca="1">MMULT($F172:$CE172,INDIRECT("Policy.New!"&amp;U$3&amp;"4:"&amp;U$3&amp;"81"))</f>
        <v>0</v>
      </c>
      <c r="V173" s="14" cm="1">
        <f t="array" aca="1" ref="V173" ca="1">MMULT($F172:$CE172,INDIRECT("Policy.New!"&amp;V$3&amp;"4:"&amp;V$3&amp;"81"))</f>
        <v>0</v>
      </c>
      <c r="W173" s="15">
        <f t="shared" ca="1" si="157"/>
        <v>0</v>
      </c>
      <c r="X173" s="14">
        <f t="shared" ca="1" si="158"/>
        <v>0</v>
      </c>
      <c r="Y173" s="14">
        <f t="shared" ca="1" si="159"/>
        <v>0</v>
      </c>
      <c r="Z173" s="14">
        <f t="shared" ca="1" si="160"/>
        <v>0</v>
      </c>
      <c r="AA173" s="14">
        <f t="shared" ca="1" si="161"/>
        <v>0</v>
      </c>
      <c r="AB173" s="14">
        <f t="shared" ca="1" si="162"/>
        <v>0</v>
      </c>
      <c r="AC173" s="14">
        <f t="shared" ca="1" si="163"/>
        <v>0</v>
      </c>
      <c r="AD173" s="14">
        <f t="shared" ca="1" si="164"/>
        <v>0</v>
      </c>
      <c r="AE173" s="14">
        <f t="shared" ca="1" si="165"/>
        <v>0</v>
      </c>
      <c r="AF173" s="14">
        <f t="shared" ca="1" si="166"/>
        <v>0</v>
      </c>
      <c r="AG173" s="14">
        <f t="shared" ca="1" si="167"/>
        <v>0</v>
      </c>
      <c r="AH173" s="14">
        <f t="shared" ca="1" si="168"/>
        <v>0</v>
      </c>
      <c r="AI173" s="14">
        <f t="shared" ca="1" si="169"/>
        <v>0</v>
      </c>
      <c r="AJ173" s="14">
        <f t="shared" ca="1" si="170"/>
        <v>0</v>
      </c>
      <c r="AK173" s="14">
        <f t="shared" ca="1" si="171"/>
        <v>0</v>
      </c>
      <c r="AL173" s="14">
        <f t="shared" ca="1" si="172"/>
        <v>0</v>
      </c>
      <c r="AM173" s="14">
        <f t="shared" ca="1" si="173"/>
        <v>0</v>
      </c>
      <c r="AN173" s="14">
        <f t="shared" ca="1" si="174"/>
        <v>0</v>
      </c>
      <c r="AO173" s="14">
        <f t="shared" ca="1" si="175"/>
        <v>0</v>
      </c>
      <c r="AP173" s="14">
        <f t="shared" ca="1" si="176"/>
        <v>0</v>
      </c>
      <c r="AQ173" s="14">
        <f t="shared" ca="1" si="177"/>
        <v>0</v>
      </c>
      <c r="AR173" s="14">
        <f t="shared" ca="1" si="178"/>
        <v>0</v>
      </c>
      <c r="AS173" s="14">
        <f t="shared" ca="1" si="179"/>
        <v>0</v>
      </c>
      <c r="AT173" s="26">
        <f t="shared" ca="1" si="180"/>
        <v>0</v>
      </c>
      <c r="AU173" s="14" cm="1">
        <f t="array" aca="1" ref="AU173" ca="1">MMULT($F172:$CE172,INDIRECT("Policy.New!"&amp;AU$3&amp;"4:"&amp;AU$3&amp;"81"))</f>
        <v>0</v>
      </c>
      <c r="AV173" s="26" cm="1">
        <f t="array" aca="1" ref="AV173" ca="1">MMULT($F172:$CE172,INDIRECT("Policy.New!"&amp;AV$3&amp;"4:"&amp;AV$3&amp;"81"))</f>
        <v>0</v>
      </c>
      <c r="AW173" s="164">
        <v>0</v>
      </c>
      <c r="AX173" s="164">
        <v>0</v>
      </c>
      <c r="AY173" s="164">
        <v>0</v>
      </c>
      <c r="AZ173" s="164">
        <v>0</v>
      </c>
      <c r="BA173" s="164">
        <v>0</v>
      </c>
      <c r="BB173" s="164">
        <v>0</v>
      </c>
      <c r="BC173" s="164">
        <v>0</v>
      </c>
      <c r="BD173" s="164">
        <v>0</v>
      </c>
      <c r="BE173" s="164">
        <v>0</v>
      </c>
      <c r="BF173" s="164">
        <f>INDEX(IRF.New!$D$7:$CN$374,MATCH('IRF AUX'!$E173,IRF.New!$C$7:$C$37,0),MATCH('IRF AUX'!$B173,IRF.New!$D$5:$CN$5,0))</f>
        <v>0</v>
      </c>
      <c r="BG173" s="164">
        <v>0</v>
      </c>
      <c r="BH173" s="164">
        <v>0</v>
      </c>
      <c r="BI173" s="164">
        <v>0</v>
      </c>
      <c r="BJ173" s="164">
        <v>0</v>
      </c>
      <c r="BK173" s="164">
        <v>0</v>
      </c>
      <c r="BL173" s="164">
        <v>0</v>
      </c>
      <c r="BM173" s="164">
        <v>0</v>
      </c>
      <c r="BN173" s="164">
        <v>0</v>
      </c>
      <c r="BO173" s="164">
        <v>0</v>
      </c>
      <c r="BP173" s="164">
        <v>0</v>
      </c>
      <c r="BQ173" s="164">
        <v>0</v>
      </c>
      <c r="BR173" s="164">
        <v>0</v>
      </c>
      <c r="BS173" s="164">
        <v>0</v>
      </c>
      <c r="BT173" s="164">
        <v>0</v>
      </c>
      <c r="BU173" s="164">
        <v>0</v>
      </c>
      <c r="BV173" s="164">
        <v>0</v>
      </c>
      <c r="BW173" s="164">
        <v>0</v>
      </c>
      <c r="BX173" s="164">
        <v>0</v>
      </c>
      <c r="BY173" s="164">
        <v>0</v>
      </c>
      <c r="BZ173" s="164">
        <v>0</v>
      </c>
      <c r="CA173" s="164">
        <v>0</v>
      </c>
      <c r="CB173" s="164">
        <v>0</v>
      </c>
      <c r="CC173" s="164">
        <v>0</v>
      </c>
      <c r="CD173" s="164">
        <v>0</v>
      </c>
      <c r="CE173" s="165">
        <v>0</v>
      </c>
      <c r="CF173" s="14" cm="1">
        <f t="array" aca="1" ref="CF173" ca="1">MMULT($F172:$CE172,INDIRECT("Policy.New!"&amp;CF$3&amp;"4:"&amp;CF$3&amp;"81"))</f>
        <v>0</v>
      </c>
      <c r="CG173" s="14" cm="1">
        <f t="array" aca="1" ref="CG173" ca="1">MMULT($F172:$CE172,INDIRECT("Policy.New!"&amp;CG$3&amp;"4:"&amp;CG$3&amp;"81"))</f>
        <v>0</v>
      </c>
      <c r="CH173" s="14" cm="1">
        <f t="array" aca="1" ref="CH173" ca="1">MMULT($F172:$CE172,INDIRECT("Policy.New!"&amp;CH$3&amp;"4:"&amp;CH$3&amp;"81"))</f>
        <v>0</v>
      </c>
      <c r="CI173" s="14" cm="1">
        <f t="array" aca="1" ref="CI173" ca="1">MMULT($F172:$CE172,INDIRECT("Policy.New!"&amp;CI$3&amp;"4:"&amp;CI$3&amp;"81"))</f>
        <v>0</v>
      </c>
      <c r="CJ173" s="14" cm="1">
        <f t="array" aca="1" ref="CJ173" ca="1">MMULT($F172:$CE172,INDIRECT("Policy.New!"&amp;CJ$3&amp;"4:"&amp;CJ$3&amp;"81"))</f>
        <v>0</v>
      </c>
      <c r="CK173" s="14" cm="1">
        <f t="array" aca="1" ref="CK173" ca="1">MMULT($F172:$CE172,INDIRECT("Policy.New!"&amp;CK$3&amp;"4:"&amp;CK$3&amp;"81"))</f>
        <v>0</v>
      </c>
      <c r="CL173" s="14" cm="1">
        <f t="array" aca="1" ref="CL173" ca="1">MMULT($F172:$CE172,INDIRECT("Policy.New!"&amp;CL$3&amp;"4:"&amp;CL$3&amp;"81"))</f>
        <v>0</v>
      </c>
      <c r="CM173" s="14" cm="1">
        <f t="array" aca="1" ref="CM173" ca="1">MMULT($F172:$CE172,INDIRECT("Policy.New!"&amp;CM$3&amp;"4:"&amp;CM$3&amp;"81"))</f>
        <v>0</v>
      </c>
      <c r="CN173" s="14" cm="1">
        <f t="array" aca="1" ref="CN173" ca="1">MMULT($F172:$CE172,INDIRECT("Policy.New!"&amp;CN$3&amp;"4:"&amp;CN$3&amp;"81"))</f>
        <v>0</v>
      </c>
      <c r="CO173" s="14" cm="1">
        <f t="array" aca="1" ref="CO173" ca="1">MMULT($F172:$CE172,INDIRECT("Policy.New!"&amp;CO$3&amp;"4:"&amp;CO$3&amp;"81"))</f>
        <v>0</v>
      </c>
      <c r="CP173" s="14" cm="1">
        <f t="array" aca="1" ref="CP173" ca="1">MMULT($F172:$CE172,INDIRECT("Policy.New!"&amp;CP$3&amp;"4:"&amp;CP$3&amp;"81"))</f>
        <v>0</v>
      </c>
      <c r="CS173" s="14">
        <f t="shared" ca="1" si="150"/>
        <v>0</v>
      </c>
      <c r="CT173" s="14">
        <f t="shared" ca="1" si="154"/>
        <v>0</v>
      </c>
      <c r="CU173" s="14">
        <f t="shared" ca="1" si="151"/>
        <v>0</v>
      </c>
      <c r="CV173" s="14">
        <f t="shared" ca="1" si="155"/>
        <v>0</v>
      </c>
      <c r="CW173" s="14">
        <f t="shared" ca="1" si="152"/>
        <v>0</v>
      </c>
      <c r="CX173" s="14">
        <f t="shared" ca="1" si="153"/>
        <v>0</v>
      </c>
    </row>
    <row r="174" spans="2:102" x14ac:dyDescent="0.25">
      <c r="B174" s="151" t="str">
        <f t="shared" si="149"/>
        <v>eps_pi_exp</v>
      </c>
      <c r="C174" s="151" t="str">
        <f t="shared" si="148"/>
        <v>eps_pi_exp_21</v>
      </c>
      <c r="D174" s="9">
        <f t="shared" si="146"/>
        <v>174</v>
      </c>
      <c r="E174" s="9">
        <f t="shared" si="156"/>
        <v>21</v>
      </c>
      <c r="F174" s="10" cm="1">
        <f t="array" aca="1" ref="F174" ca="1">MMULT($F173:$CE173,INDIRECT("Policy.New!"&amp;F$3&amp;"4:"&amp;F$3&amp;"81"))</f>
        <v>0</v>
      </c>
      <c r="G174" s="10" cm="1">
        <f t="array" aca="1" ref="G174" ca="1">MMULT($F173:$CE173,INDIRECT("Policy.New!"&amp;G$3&amp;"4:"&amp;G$3&amp;"81"))</f>
        <v>0</v>
      </c>
      <c r="H174" s="10" cm="1">
        <f t="array" aca="1" ref="H174" ca="1">MMULT($F173:$CE173,INDIRECT("Policy.New!"&amp;H$3&amp;"4:"&amp;H$3&amp;"81"))</f>
        <v>0</v>
      </c>
      <c r="I174" s="10" cm="1">
        <f t="array" aca="1" ref="I174" ca="1">MMULT($F173:$CE173,INDIRECT("Policy.New!"&amp;I$3&amp;"4:"&amp;I$3&amp;"81"))</f>
        <v>0</v>
      </c>
      <c r="J174" s="10" cm="1">
        <f t="array" aca="1" ref="J174" ca="1">MMULT($F173:$CE173,INDIRECT("Policy.New!"&amp;J$3&amp;"4:"&amp;J$3&amp;"81"))</f>
        <v>0</v>
      </c>
      <c r="K174" s="10" cm="1">
        <f t="array" aca="1" ref="K174" ca="1">MMULT($F173:$CE173,INDIRECT("Policy.New!"&amp;K$3&amp;"4:"&amp;K$3&amp;"81"))</f>
        <v>0</v>
      </c>
      <c r="L174" s="10" cm="1">
        <f t="array" aca="1" ref="L174" ca="1">MMULT($F173:$CE173,INDIRECT("Policy.New!"&amp;L$3&amp;"4:"&amp;L$3&amp;"81"))</f>
        <v>0</v>
      </c>
      <c r="M174" s="10" cm="1">
        <f t="array" aca="1" ref="M174" ca="1">MMULT($F173:$CE173,INDIRECT("Policy.New!"&amp;M$3&amp;"4:"&amp;M$3&amp;"81"))</f>
        <v>0</v>
      </c>
      <c r="N174" s="10" cm="1">
        <f t="array" aca="1" ref="N174" ca="1">MMULT($F173:$CE173,INDIRECT("Policy.New!"&amp;N$3&amp;"4:"&amp;N$3&amp;"81"))</f>
        <v>0</v>
      </c>
      <c r="O174" s="10" cm="1">
        <f t="array" aca="1" ref="O174" ca="1">MMULT($F173:$CE173,INDIRECT("Policy.New!"&amp;O$3&amp;"4:"&amp;O$3&amp;"81"))</f>
        <v>0</v>
      </c>
      <c r="P174" s="10" cm="1">
        <f t="array" aca="1" ref="P174" ca="1">MMULT($F173:$CE173,INDIRECT("Policy.New!"&amp;P$3&amp;"4:"&amp;P$3&amp;"81"))</f>
        <v>0</v>
      </c>
      <c r="Q174" s="10" cm="1">
        <f t="array" aca="1" ref="Q174" ca="1">MMULT($F173:$CE173,INDIRECT("Policy.New!"&amp;Q$3&amp;"4:"&amp;Q$3&amp;"81"))</f>
        <v>0</v>
      </c>
      <c r="R174" s="10" cm="1">
        <f t="array" aca="1" ref="R174" ca="1">MMULT($F173:$CE173,INDIRECT("Policy.New!"&amp;R$3&amp;"4:"&amp;R$3&amp;"81"))</f>
        <v>0</v>
      </c>
      <c r="S174" s="10" cm="1">
        <f t="array" aca="1" ref="S174" ca="1">MMULT($F173:$CE173,INDIRECT("Policy.New!"&amp;S$3&amp;"4:"&amp;S$3&amp;"81"))</f>
        <v>0</v>
      </c>
      <c r="T174" s="10" cm="1">
        <f t="array" aca="1" ref="T174" ca="1">MMULT($F173:$CE173,INDIRECT("Policy.New!"&amp;T$3&amp;"4:"&amp;T$3&amp;"81"))</f>
        <v>0</v>
      </c>
      <c r="U174" s="10" cm="1">
        <f t="array" aca="1" ref="U174" ca="1">MMULT($F173:$CE173,INDIRECT("Policy.New!"&amp;U$3&amp;"4:"&amp;U$3&amp;"81"))</f>
        <v>0</v>
      </c>
      <c r="V174" s="10" cm="1">
        <f t="array" aca="1" ref="V174" ca="1">MMULT($F173:$CE173,INDIRECT("Policy.New!"&amp;V$3&amp;"4:"&amp;V$3&amp;"81"))</f>
        <v>0</v>
      </c>
      <c r="W174" s="11">
        <f t="shared" ca="1" si="157"/>
        <v>0</v>
      </c>
      <c r="X174" s="10">
        <f t="shared" ca="1" si="158"/>
        <v>0</v>
      </c>
      <c r="Y174" s="10">
        <f t="shared" ca="1" si="159"/>
        <v>0</v>
      </c>
      <c r="Z174" s="10">
        <f t="shared" ca="1" si="160"/>
        <v>0</v>
      </c>
      <c r="AA174" s="10">
        <f t="shared" ca="1" si="161"/>
        <v>0</v>
      </c>
      <c r="AB174" s="10">
        <f t="shared" ca="1" si="162"/>
        <v>0</v>
      </c>
      <c r="AC174" s="10">
        <f t="shared" ca="1" si="163"/>
        <v>0</v>
      </c>
      <c r="AD174" s="10">
        <f t="shared" ca="1" si="164"/>
        <v>0</v>
      </c>
      <c r="AE174" s="10">
        <f t="shared" ca="1" si="165"/>
        <v>0</v>
      </c>
      <c r="AF174" s="10">
        <f t="shared" ca="1" si="166"/>
        <v>0</v>
      </c>
      <c r="AG174" s="10">
        <f t="shared" ca="1" si="167"/>
        <v>0</v>
      </c>
      <c r="AH174" s="10">
        <f t="shared" ca="1" si="168"/>
        <v>0</v>
      </c>
      <c r="AI174" s="10">
        <f t="shared" ca="1" si="169"/>
        <v>0</v>
      </c>
      <c r="AJ174" s="10">
        <f t="shared" ca="1" si="170"/>
        <v>0</v>
      </c>
      <c r="AK174" s="10">
        <f t="shared" ca="1" si="171"/>
        <v>0</v>
      </c>
      <c r="AL174" s="10">
        <f t="shared" ca="1" si="172"/>
        <v>0</v>
      </c>
      <c r="AM174" s="10">
        <f t="shared" ca="1" si="173"/>
        <v>0</v>
      </c>
      <c r="AN174" s="10">
        <f t="shared" ca="1" si="174"/>
        <v>0</v>
      </c>
      <c r="AO174" s="10">
        <f t="shared" ca="1" si="175"/>
        <v>0</v>
      </c>
      <c r="AP174" s="10">
        <f t="shared" ca="1" si="176"/>
        <v>0</v>
      </c>
      <c r="AQ174" s="10">
        <f t="shared" ca="1" si="177"/>
        <v>0</v>
      </c>
      <c r="AR174" s="10">
        <f t="shared" ca="1" si="178"/>
        <v>0</v>
      </c>
      <c r="AS174" s="10">
        <f t="shared" ca="1" si="179"/>
        <v>0</v>
      </c>
      <c r="AT174" s="24">
        <f t="shared" ca="1" si="180"/>
        <v>0</v>
      </c>
      <c r="AU174" s="10" cm="1">
        <f t="array" aca="1" ref="AU174" ca="1">MMULT($F173:$CE173,INDIRECT("Policy.New!"&amp;AU$3&amp;"4:"&amp;AU$3&amp;"81"))</f>
        <v>0</v>
      </c>
      <c r="AV174" s="24" cm="1">
        <f t="array" aca="1" ref="AV174" ca="1">MMULT($F173:$CE173,INDIRECT("Policy.New!"&amp;AV$3&amp;"4:"&amp;AV$3&amp;"81"))</f>
        <v>0</v>
      </c>
      <c r="AW174" s="160">
        <v>0</v>
      </c>
      <c r="AX174" s="160">
        <v>0</v>
      </c>
      <c r="AY174" s="160">
        <v>0</v>
      </c>
      <c r="AZ174" s="160">
        <v>0</v>
      </c>
      <c r="BA174" s="160">
        <v>0</v>
      </c>
      <c r="BB174" s="160">
        <v>0</v>
      </c>
      <c r="BC174" s="160">
        <v>0</v>
      </c>
      <c r="BD174" s="160">
        <v>0</v>
      </c>
      <c r="BE174" s="160">
        <v>0</v>
      </c>
      <c r="BF174" s="160">
        <f>INDEX(IRF.New!$D$7:$CN$374,MATCH('IRF AUX'!$E174,IRF.New!$C$7:$C$37,0),MATCH('IRF AUX'!$B174,IRF.New!$D$5:$CN$5,0))</f>
        <v>0</v>
      </c>
      <c r="BG174" s="160">
        <v>0</v>
      </c>
      <c r="BH174" s="160">
        <v>0</v>
      </c>
      <c r="BI174" s="160">
        <v>0</v>
      </c>
      <c r="BJ174" s="160">
        <v>0</v>
      </c>
      <c r="BK174" s="160">
        <v>0</v>
      </c>
      <c r="BL174" s="160">
        <v>0</v>
      </c>
      <c r="BM174" s="160">
        <v>0</v>
      </c>
      <c r="BN174" s="160">
        <v>0</v>
      </c>
      <c r="BO174" s="160">
        <v>0</v>
      </c>
      <c r="BP174" s="160">
        <v>0</v>
      </c>
      <c r="BQ174" s="160">
        <v>0</v>
      </c>
      <c r="BR174" s="160">
        <v>0</v>
      </c>
      <c r="BS174" s="160">
        <v>0</v>
      </c>
      <c r="BT174" s="160">
        <v>0</v>
      </c>
      <c r="BU174" s="160">
        <v>0</v>
      </c>
      <c r="BV174" s="160">
        <v>0</v>
      </c>
      <c r="BW174" s="160">
        <v>0</v>
      </c>
      <c r="BX174" s="160">
        <v>0</v>
      </c>
      <c r="BY174" s="160">
        <v>0</v>
      </c>
      <c r="BZ174" s="160">
        <v>0</v>
      </c>
      <c r="CA174" s="160">
        <v>0</v>
      </c>
      <c r="CB174" s="160">
        <v>0</v>
      </c>
      <c r="CC174" s="160">
        <v>0</v>
      </c>
      <c r="CD174" s="160">
        <v>0</v>
      </c>
      <c r="CE174" s="162">
        <v>0</v>
      </c>
      <c r="CF174" s="10" cm="1">
        <f t="array" aca="1" ref="CF174" ca="1">MMULT($F173:$CE173,INDIRECT("Policy.New!"&amp;CF$3&amp;"4:"&amp;CF$3&amp;"81"))</f>
        <v>0</v>
      </c>
      <c r="CG174" s="10" cm="1">
        <f t="array" aca="1" ref="CG174" ca="1">MMULT($F173:$CE173,INDIRECT("Policy.New!"&amp;CG$3&amp;"4:"&amp;CG$3&amp;"81"))</f>
        <v>0</v>
      </c>
      <c r="CH174" s="10" cm="1">
        <f t="array" aca="1" ref="CH174" ca="1">MMULT($F173:$CE173,INDIRECT("Policy.New!"&amp;CH$3&amp;"4:"&amp;CH$3&amp;"81"))</f>
        <v>0</v>
      </c>
      <c r="CI174" s="10" cm="1">
        <f t="array" aca="1" ref="CI174" ca="1">MMULT($F173:$CE173,INDIRECT("Policy.New!"&amp;CI$3&amp;"4:"&amp;CI$3&amp;"81"))</f>
        <v>0</v>
      </c>
      <c r="CJ174" s="10" cm="1">
        <f t="array" aca="1" ref="CJ174" ca="1">MMULT($F173:$CE173,INDIRECT("Policy.New!"&amp;CJ$3&amp;"4:"&amp;CJ$3&amp;"81"))</f>
        <v>0</v>
      </c>
      <c r="CK174" s="10" cm="1">
        <f t="array" aca="1" ref="CK174" ca="1">MMULT($F173:$CE173,INDIRECT("Policy.New!"&amp;CK$3&amp;"4:"&amp;CK$3&amp;"81"))</f>
        <v>0</v>
      </c>
      <c r="CL174" s="10" cm="1">
        <f t="array" aca="1" ref="CL174" ca="1">MMULT($F173:$CE173,INDIRECT("Policy.New!"&amp;CL$3&amp;"4:"&amp;CL$3&amp;"81"))</f>
        <v>0</v>
      </c>
      <c r="CM174" s="10" cm="1">
        <f t="array" aca="1" ref="CM174" ca="1">MMULT($F173:$CE173,INDIRECT("Policy.New!"&amp;CM$3&amp;"4:"&amp;CM$3&amp;"81"))</f>
        <v>0</v>
      </c>
      <c r="CN174" s="10" cm="1">
        <f t="array" aca="1" ref="CN174" ca="1">MMULT($F173:$CE173,INDIRECT("Policy.New!"&amp;CN$3&amp;"4:"&amp;CN$3&amp;"81"))</f>
        <v>0</v>
      </c>
      <c r="CO174" s="10" cm="1">
        <f t="array" aca="1" ref="CO174" ca="1">MMULT($F173:$CE173,INDIRECT("Policy.New!"&amp;CO$3&amp;"4:"&amp;CO$3&amp;"81"))</f>
        <v>0</v>
      </c>
      <c r="CP174" s="10" cm="1">
        <f t="array" aca="1" ref="CP174" ca="1">MMULT($F173:$CE173,INDIRECT("Policy.New!"&amp;CP$3&amp;"4:"&amp;CP$3&amp;"81"))</f>
        <v>0</v>
      </c>
      <c r="CS174" s="10">
        <f t="shared" ca="1" si="150"/>
        <v>0</v>
      </c>
      <c r="CT174" s="10">
        <f t="shared" ca="1" si="154"/>
        <v>0</v>
      </c>
      <c r="CU174" s="10">
        <f t="shared" ca="1" si="151"/>
        <v>0</v>
      </c>
      <c r="CV174" s="10">
        <f t="shared" ca="1" si="155"/>
        <v>0</v>
      </c>
      <c r="CW174" s="10">
        <f t="shared" ca="1" si="152"/>
        <v>0</v>
      </c>
      <c r="CX174" s="10">
        <f t="shared" ca="1" si="153"/>
        <v>0</v>
      </c>
    </row>
    <row r="175" spans="2:102" x14ac:dyDescent="0.25">
      <c r="B175" s="152" t="str">
        <f t="shared" si="149"/>
        <v>eps_pi_exp</v>
      </c>
      <c r="C175" s="152" t="str">
        <f t="shared" si="148"/>
        <v>eps_pi_exp_22</v>
      </c>
      <c r="D175" s="12">
        <f t="shared" si="146"/>
        <v>175</v>
      </c>
      <c r="E175" s="12">
        <f t="shared" si="156"/>
        <v>22</v>
      </c>
      <c r="F175" s="1" cm="1">
        <f t="array" aca="1" ref="F175" ca="1">MMULT($F174:$CE174,INDIRECT("Policy.New!"&amp;F$3&amp;"4:"&amp;F$3&amp;"81"))</f>
        <v>0</v>
      </c>
      <c r="G175" s="1" cm="1">
        <f t="array" aca="1" ref="G175" ca="1">MMULT($F174:$CE174,INDIRECT("Policy.New!"&amp;G$3&amp;"4:"&amp;G$3&amp;"81"))</f>
        <v>0</v>
      </c>
      <c r="H175" s="1" cm="1">
        <f t="array" aca="1" ref="H175" ca="1">MMULT($F174:$CE174,INDIRECT("Policy.New!"&amp;H$3&amp;"4:"&amp;H$3&amp;"81"))</f>
        <v>0</v>
      </c>
      <c r="I175" s="1" cm="1">
        <f t="array" aca="1" ref="I175" ca="1">MMULT($F174:$CE174,INDIRECT("Policy.New!"&amp;I$3&amp;"4:"&amp;I$3&amp;"81"))</f>
        <v>0</v>
      </c>
      <c r="J175" s="1" cm="1">
        <f t="array" aca="1" ref="J175" ca="1">MMULT($F174:$CE174,INDIRECT("Policy.New!"&amp;J$3&amp;"4:"&amp;J$3&amp;"81"))</f>
        <v>0</v>
      </c>
      <c r="K175" s="1" cm="1">
        <f t="array" aca="1" ref="K175" ca="1">MMULT($F174:$CE174,INDIRECT("Policy.New!"&amp;K$3&amp;"4:"&amp;K$3&amp;"81"))</f>
        <v>0</v>
      </c>
      <c r="L175" s="1" cm="1">
        <f t="array" aca="1" ref="L175" ca="1">MMULT($F174:$CE174,INDIRECT("Policy.New!"&amp;L$3&amp;"4:"&amp;L$3&amp;"81"))</f>
        <v>0</v>
      </c>
      <c r="M175" s="1" cm="1">
        <f t="array" aca="1" ref="M175" ca="1">MMULT($F174:$CE174,INDIRECT("Policy.New!"&amp;M$3&amp;"4:"&amp;M$3&amp;"81"))</f>
        <v>0</v>
      </c>
      <c r="N175" s="1" cm="1">
        <f t="array" aca="1" ref="N175" ca="1">MMULT($F174:$CE174,INDIRECT("Policy.New!"&amp;N$3&amp;"4:"&amp;N$3&amp;"81"))</f>
        <v>0</v>
      </c>
      <c r="O175" s="1" cm="1">
        <f t="array" aca="1" ref="O175" ca="1">MMULT($F174:$CE174,INDIRECT("Policy.New!"&amp;O$3&amp;"4:"&amp;O$3&amp;"81"))</f>
        <v>0</v>
      </c>
      <c r="P175" s="1" cm="1">
        <f t="array" aca="1" ref="P175" ca="1">MMULT($F174:$CE174,INDIRECT("Policy.New!"&amp;P$3&amp;"4:"&amp;P$3&amp;"81"))</f>
        <v>0</v>
      </c>
      <c r="Q175" s="1" cm="1">
        <f t="array" aca="1" ref="Q175" ca="1">MMULT($F174:$CE174,INDIRECT("Policy.New!"&amp;Q$3&amp;"4:"&amp;Q$3&amp;"81"))</f>
        <v>0</v>
      </c>
      <c r="R175" s="1" cm="1">
        <f t="array" aca="1" ref="R175" ca="1">MMULT($F174:$CE174,INDIRECT("Policy.New!"&amp;R$3&amp;"4:"&amp;R$3&amp;"81"))</f>
        <v>0</v>
      </c>
      <c r="S175" s="1" cm="1">
        <f t="array" aca="1" ref="S175" ca="1">MMULT($F174:$CE174,INDIRECT("Policy.New!"&amp;S$3&amp;"4:"&amp;S$3&amp;"81"))</f>
        <v>0</v>
      </c>
      <c r="T175" s="1" cm="1">
        <f t="array" aca="1" ref="T175" ca="1">MMULT($F174:$CE174,INDIRECT("Policy.New!"&amp;T$3&amp;"4:"&amp;T$3&amp;"81"))</f>
        <v>0</v>
      </c>
      <c r="U175" s="1" cm="1">
        <f t="array" aca="1" ref="U175" ca="1">MMULT($F174:$CE174,INDIRECT("Policy.New!"&amp;U$3&amp;"4:"&amp;U$3&amp;"81"))</f>
        <v>0</v>
      </c>
      <c r="V175" s="1" cm="1">
        <f t="array" aca="1" ref="V175" ca="1">MMULT($F174:$CE174,INDIRECT("Policy.New!"&amp;V$3&amp;"4:"&amp;V$3&amp;"81"))</f>
        <v>0</v>
      </c>
      <c r="W175" s="5">
        <f t="shared" ca="1" si="157"/>
        <v>0</v>
      </c>
      <c r="X175" s="1">
        <f t="shared" ca="1" si="158"/>
        <v>0</v>
      </c>
      <c r="Y175" s="1">
        <f t="shared" ca="1" si="159"/>
        <v>0</v>
      </c>
      <c r="Z175" s="1">
        <f t="shared" ca="1" si="160"/>
        <v>0</v>
      </c>
      <c r="AA175" s="1">
        <f t="shared" ca="1" si="161"/>
        <v>0</v>
      </c>
      <c r="AB175" s="1">
        <f t="shared" ca="1" si="162"/>
        <v>0</v>
      </c>
      <c r="AC175" s="1">
        <f t="shared" ca="1" si="163"/>
        <v>0</v>
      </c>
      <c r="AD175" s="1">
        <f t="shared" ca="1" si="164"/>
        <v>0</v>
      </c>
      <c r="AE175" s="1">
        <f t="shared" ca="1" si="165"/>
        <v>0</v>
      </c>
      <c r="AF175" s="1">
        <f t="shared" ca="1" si="166"/>
        <v>0</v>
      </c>
      <c r="AG175" s="1">
        <f t="shared" ca="1" si="167"/>
        <v>0</v>
      </c>
      <c r="AH175" s="1">
        <f t="shared" ca="1" si="168"/>
        <v>0</v>
      </c>
      <c r="AI175" s="1">
        <f t="shared" ca="1" si="169"/>
        <v>0</v>
      </c>
      <c r="AJ175" s="1">
        <f t="shared" ca="1" si="170"/>
        <v>0</v>
      </c>
      <c r="AK175" s="1">
        <f t="shared" ca="1" si="171"/>
        <v>0</v>
      </c>
      <c r="AL175" s="1">
        <f t="shared" ca="1" si="172"/>
        <v>0</v>
      </c>
      <c r="AM175" s="1">
        <f t="shared" ca="1" si="173"/>
        <v>0</v>
      </c>
      <c r="AN175" s="1">
        <f t="shared" ca="1" si="174"/>
        <v>0</v>
      </c>
      <c r="AO175" s="1">
        <f t="shared" ca="1" si="175"/>
        <v>0</v>
      </c>
      <c r="AP175" s="1">
        <f t="shared" ca="1" si="176"/>
        <v>0</v>
      </c>
      <c r="AQ175" s="1">
        <f t="shared" ca="1" si="177"/>
        <v>0</v>
      </c>
      <c r="AR175" s="1">
        <f t="shared" ca="1" si="178"/>
        <v>0</v>
      </c>
      <c r="AS175" s="1">
        <f t="shared" ca="1" si="179"/>
        <v>0</v>
      </c>
      <c r="AT175" s="25">
        <f t="shared" ca="1" si="180"/>
        <v>0</v>
      </c>
      <c r="AU175" s="1" cm="1">
        <f t="array" aca="1" ref="AU175" ca="1">MMULT($F174:$CE174,INDIRECT("Policy.New!"&amp;AU$3&amp;"4:"&amp;AU$3&amp;"81"))</f>
        <v>0</v>
      </c>
      <c r="AV175" s="25" cm="1">
        <f t="array" aca="1" ref="AV175" ca="1">MMULT($F174:$CE174,INDIRECT("Policy.New!"&amp;AV$3&amp;"4:"&amp;AV$3&amp;"81"))</f>
        <v>0</v>
      </c>
      <c r="AW175" s="161">
        <v>0</v>
      </c>
      <c r="AX175" s="161">
        <v>0</v>
      </c>
      <c r="AY175" s="161">
        <v>0</v>
      </c>
      <c r="AZ175" s="161">
        <v>0</v>
      </c>
      <c r="BA175" s="161">
        <v>0</v>
      </c>
      <c r="BB175" s="161">
        <v>0</v>
      </c>
      <c r="BC175" s="161">
        <v>0</v>
      </c>
      <c r="BD175" s="161">
        <v>0</v>
      </c>
      <c r="BE175" s="161">
        <v>0</v>
      </c>
      <c r="BF175" s="161">
        <f>INDEX(IRF.New!$D$7:$CN$374,MATCH('IRF AUX'!$E175,IRF.New!$C$7:$C$37,0),MATCH('IRF AUX'!$B175,IRF.New!$D$5:$CN$5,0))</f>
        <v>0</v>
      </c>
      <c r="BG175" s="161">
        <v>0</v>
      </c>
      <c r="BH175" s="161">
        <v>0</v>
      </c>
      <c r="BI175" s="161">
        <v>0</v>
      </c>
      <c r="BJ175" s="161">
        <v>0</v>
      </c>
      <c r="BK175" s="161">
        <v>0</v>
      </c>
      <c r="BL175" s="161">
        <v>0</v>
      </c>
      <c r="BM175" s="161">
        <v>0</v>
      </c>
      <c r="BN175" s="161">
        <v>0</v>
      </c>
      <c r="BO175" s="161">
        <v>0</v>
      </c>
      <c r="BP175" s="161">
        <v>0</v>
      </c>
      <c r="BQ175" s="161">
        <v>0</v>
      </c>
      <c r="BR175" s="161">
        <v>0</v>
      </c>
      <c r="BS175" s="161">
        <v>0</v>
      </c>
      <c r="BT175" s="161">
        <v>0</v>
      </c>
      <c r="BU175" s="161">
        <v>0</v>
      </c>
      <c r="BV175" s="161">
        <v>0</v>
      </c>
      <c r="BW175" s="161">
        <v>0</v>
      </c>
      <c r="BX175" s="161">
        <v>0</v>
      </c>
      <c r="BY175" s="161">
        <v>0</v>
      </c>
      <c r="BZ175" s="161">
        <v>0</v>
      </c>
      <c r="CA175" s="161">
        <v>0</v>
      </c>
      <c r="CB175" s="161">
        <v>0</v>
      </c>
      <c r="CC175" s="161">
        <v>0</v>
      </c>
      <c r="CD175" s="161">
        <v>0</v>
      </c>
      <c r="CE175" s="163">
        <v>0</v>
      </c>
      <c r="CF175" s="1" cm="1">
        <f t="array" aca="1" ref="CF175" ca="1">MMULT($F174:$CE174,INDIRECT("Policy.New!"&amp;CF$3&amp;"4:"&amp;CF$3&amp;"81"))</f>
        <v>0</v>
      </c>
      <c r="CG175" s="1" cm="1">
        <f t="array" aca="1" ref="CG175" ca="1">MMULT($F174:$CE174,INDIRECT("Policy.New!"&amp;CG$3&amp;"4:"&amp;CG$3&amp;"81"))</f>
        <v>0</v>
      </c>
      <c r="CH175" s="1" cm="1">
        <f t="array" aca="1" ref="CH175" ca="1">MMULT($F174:$CE174,INDIRECT("Policy.New!"&amp;CH$3&amp;"4:"&amp;CH$3&amp;"81"))</f>
        <v>0</v>
      </c>
      <c r="CI175" s="1" cm="1">
        <f t="array" aca="1" ref="CI175" ca="1">MMULT($F174:$CE174,INDIRECT("Policy.New!"&amp;CI$3&amp;"4:"&amp;CI$3&amp;"81"))</f>
        <v>0</v>
      </c>
      <c r="CJ175" s="1" cm="1">
        <f t="array" aca="1" ref="CJ175" ca="1">MMULT($F174:$CE174,INDIRECT("Policy.New!"&amp;CJ$3&amp;"4:"&amp;CJ$3&amp;"81"))</f>
        <v>0</v>
      </c>
      <c r="CK175" s="1" cm="1">
        <f t="array" aca="1" ref="CK175" ca="1">MMULT($F174:$CE174,INDIRECT("Policy.New!"&amp;CK$3&amp;"4:"&amp;CK$3&amp;"81"))</f>
        <v>0</v>
      </c>
      <c r="CL175" s="1" cm="1">
        <f t="array" aca="1" ref="CL175" ca="1">MMULT($F174:$CE174,INDIRECT("Policy.New!"&amp;CL$3&amp;"4:"&amp;CL$3&amp;"81"))</f>
        <v>0</v>
      </c>
      <c r="CM175" s="1" cm="1">
        <f t="array" aca="1" ref="CM175" ca="1">MMULT($F174:$CE174,INDIRECT("Policy.New!"&amp;CM$3&amp;"4:"&amp;CM$3&amp;"81"))</f>
        <v>0</v>
      </c>
      <c r="CN175" s="1" cm="1">
        <f t="array" aca="1" ref="CN175" ca="1">MMULT($F174:$CE174,INDIRECT("Policy.New!"&amp;CN$3&amp;"4:"&amp;CN$3&amp;"81"))</f>
        <v>0</v>
      </c>
      <c r="CO175" s="1" cm="1">
        <f t="array" aca="1" ref="CO175" ca="1">MMULT($F174:$CE174,INDIRECT("Policy.New!"&amp;CO$3&amp;"4:"&amp;CO$3&amp;"81"))</f>
        <v>0</v>
      </c>
      <c r="CP175" s="1" cm="1">
        <f t="array" aca="1" ref="CP175" ca="1">MMULT($F174:$CE174,INDIRECT("Policy.New!"&amp;CP$3&amp;"4:"&amp;CP$3&amp;"81"))</f>
        <v>0</v>
      </c>
      <c r="CS175" s="1">
        <f t="shared" ca="1" si="150"/>
        <v>0</v>
      </c>
      <c r="CT175" s="1">
        <f t="shared" ca="1" si="154"/>
        <v>0</v>
      </c>
      <c r="CU175" s="1">
        <f t="shared" ca="1" si="151"/>
        <v>0</v>
      </c>
      <c r="CV175" s="1">
        <f t="shared" ca="1" si="155"/>
        <v>0</v>
      </c>
      <c r="CW175" s="1">
        <f t="shared" ca="1" si="152"/>
        <v>0</v>
      </c>
      <c r="CX175" s="1">
        <f t="shared" ca="1" si="153"/>
        <v>0</v>
      </c>
    </row>
    <row r="176" spans="2:102" x14ac:dyDescent="0.25">
      <c r="B176" s="152" t="str">
        <f t="shared" si="149"/>
        <v>eps_pi_exp</v>
      </c>
      <c r="C176" s="152" t="str">
        <f t="shared" si="148"/>
        <v>eps_pi_exp_23</v>
      </c>
      <c r="D176" s="12">
        <f t="shared" si="146"/>
        <v>176</v>
      </c>
      <c r="E176" s="12">
        <f t="shared" si="156"/>
        <v>23</v>
      </c>
      <c r="F176" s="1" cm="1">
        <f t="array" aca="1" ref="F176" ca="1">MMULT($F175:$CE175,INDIRECT("Policy.New!"&amp;F$3&amp;"4:"&amp;F$3&amp;"81"))</f>
        <v>0</v>
      </c>
      <c r="G176" s="1" cm="1">
        <f t="array" aca="1" ref="G176" ca="1">MMULT($F175:$CE175,INDIRECT("Policy.New!"&amp;G$3&amp;"4:"&amp;G$3&amp;"81"))</f>
        <v>0</v>
      </c>
      <c r="H176" s="1" cm="1">
        <f t="array" aca="1" ref="H176" ca="1">MMULT($F175:$CE175,INDIRECT("Policy.New!"&amp;H$3&amp;"4:"&amp;H$3&amp;"81"))</f>
        <v>0</v>
      </c>
      <c r="I176" s="1" cm="1">
        <f t="array" aca="1" ref="I176" ca="1">MMULT($F175:$CE175,INDIRECT("Policy.New!"&amp;I$3&amp;"4:"&amp;I$3&amp;"81"))</f>
        <v>0</v>
      </c>
      <c r="J176" s="1" cm="1">
        <f t="array" aca="1" ref="J176" ca="1">MMULT($F175:$CE175,INDIRECT("Policy.New!"&amp;J$3&amp;"4:"&amp;J$3&amp;"81"))</f>
        <v>0</v>
      </c>
      <c r="K176" s="1" cm="1">
        <f t="array" aca="1" ref="K176" ca="1">MMULT($F175:$CE175,INDIRECT("Policy.New!"&amp;K$3&amp;"4:"&amp;K$3&amp;"81"))</f>
        <v>0</v>
      </c>
      <c r="L176" s="1" cm="1">
        <f t="array" aca="1" ref="L176" ca="1">MMULT($F175:$CE175,INDIRECT("Policy.New!"&amp;L$3&amp;"4:"&amp;L$3&amp;"81"))</f>
        <v>0</v>
      </c>
      <c r="M176" s="1" cm="1">
        <f t="array" aca="1" ref="M176" ca="1">MMULT($F175:$CE175,INDIRECT("Policy.New!"&amp;M$3&amp;"4:"&amp;M$3&amp;"81"))</f>
        <v>0</v>
      </c>
      <c r="N176" s="1" cm="1">
        <f t="array" aca="1" ref="N176" ca="1">MMULT($F175:$CE175,INDIRECT("Policy.New!"&amp;N$3&amp;"4:"&amp;N$3&amp;"81"))</f>
        <v>0</v>
      </c>
      <c r="O176" s="1" cm="1">
        <f t="array" aca="1" ref="O176" ca="1">MMULT($F175:$CE175,INDIRECT("Policy.New!"&amp;O$3&amp;"4:"&amp;O$3&amp;"81"))</f>
        <v>0</v>
      </c>
      <c r="P176" s="1" cm="1">
        <f t="array" aca="1" ref="P176" ca="1">MMULT($F175:$CE175,INDIRECT("Policy.New!"&amp;P$3&amp;"4:"&amp;P$3&amp;"81"))</f>
        <v>0</v>
      </c>
      <c r="Q176" s="1" cm="1">
        <f t="array" aca="1" ref="Q176" ca="1">MMULT($F175:$CE175,INDIRECT("Policy.New!"&amp;Q$3&amp;"4:"&amp;Q$3&amp;"81"))</f>
        <v>0</v>
      </c>
      <c r="R176" s="1" cm="1">
        <f t="array" aca="1" ref="R176" ca="1">MMULT($F175:$CE175,INDIRECT("Policy.New!"&amp;R$3&amp;"4:"&amp;R$3&amp;"81"))</f>
        <v>0</v>
      </c>
      <c r="S176" s="1" cm="1">
        <f t="array" aca="1" ref="S176" ca="1">MMULT($F175:$CE175,INDIRECT("Policy.New!"&amp;S$3&amp;"4:"&amp;S$3&amp;"81"))</f>
        <v>0</v>
      </c>
      <c r="T176" s="1" cm="1">
        <f t="array" aca="1" ref="T176" ca="1">MMULT($F175:$CE175,INDIRECT("Policy.New!"&amp;T$3&amp;"4:"&amp;T$3&amp;"81"))</f>
        <v>0</v>
      </c>
      <c r="U176" s="1" cm="1">
        <f t="array" aca="1" ref="U176" ca="1">MMULT($F175:$CE175,INDIRECT("Policy.New!"&amp;U$3&amp;"4:"&amp;U$3&amp;"81"))</f>
        <v>0</v>
      </c>
      <c r="V176" s="1" cm="1">
        <f t="array" aca="1" ref="V176" ca="1">MMULT($F175:$CE175,INDIRECT("Policy.New!"&amp;V$3&amp;"4:"&amp;V$3&amp;"81"))</f>
        <v>0</v>
      </c>
      <c r="W176" s="5">
        <f t="shared" ca="1" si="157"/>
        <v>0</v>
      </c>
      <c r="X176" s="1">
        <f t="shared" ca="1" si="158"/>
        <v>0</v>
      </c>
      <c r="Y176" s="1">
        <f t="shared" ca="1" si="159"/>
        <v>0</v>
      </c>
      <c r="Z176" s="1">
        <f t="shared" ca="1" si="160"/>
        <v>0</v>
      </c>
      <c r="AA176" s="1">
        <f t="shared" ca="1" si="161"/>
        <v>0</v>
      </c>
      <c r="AB176" s="1">
        <f t="shared" ca="1" si="162"/>
        <v>0</v>
      </c>
      <c r="AC176" s="1">
        <f t="shared" ca="1" si="163"/>
        <v>0</v>
      </c>
      <c r="AD176" s="1">
        <f t="shared" ca="1" si="164"/>
        <v>0</v>
      </c>
      <c r="AE176" s="1">
        <f t="shared" ca="1" si="165"/>
        <v>0</v>
      </c>
      <c r="AF176" s="1">
        <f t="shared" ca="1" si="166"/>
        <v>0</v>
      </c>
      <c r="AG176" s="1">
        <f t="shared" ca="1" si="167"/>
        <v>0</v>
      </c>
      <c r="AH176" s="1">
        <f t="shared" ca="1" si="168"/>
        <v>0</v>
      </c>
      <c r="AI176" s="1">
        <f t="shared" ca="1" si="169"/>
        <v>0</v>
      </c>
      <c r="AJ176" s="1">
        <f t="shared" ca="1" si="170"/>
        <v>0</v>
      </c>
      <c r="AK176" s="1">
        <f t="shared" ca="1" si="171"/>
        <v>0</v>
      </c>
      <c r="AL176" s="1">
        <f t="shared" ca="1" si="172"/>
        <v>0</v>
      </c>
      <c r="AM176" s="1">
        <f t="shared" ca="1" si="173"/>
        <v>0</v>
      </c>
      <c r="AN176" s="1">
        <f t="shared" ca="1" si="174"/>
        <v>0</v>
      </c>
      <c r="AO176" s="1">
        <f t="shared" ca="1" si="175"/>
        <v>0</v>
      </c>
      <c r="AP176" s="1">
        <f t="shared" ca="1" si="176"/>
        <v>0</v>
      </c>
      <c r="AQ176" s="1">
        <f t="shared" ca="1" si="177"/>
        <v>0</v>
      </c>
      <c r="AR176" s="1">
        <f t="shared" ca="1" si="178"/>
        <v>0</v>
      </c>
      <c r="AS176" s="1">
        <f t="shared" ca="1" si="179"/>
        <v>0</v>
      </c>
      <c r="AT176" s="25">
        <f t="shared" ca="1" si="180"/>
        <v>0</v>
      </c>
      <c r="AU176" s="1" cm="1">
        <f t="array" aca="1" ref="AU176" ca="1">MMULT($F175:$CE175,INDIRECT("Policy.New!"&amp;AU$3&amp;"4:"&amp;AU$3&amp;"81"))</f>
        <v>0</v>
      </c>
      <c r="AV176" s="25" cm="1">
        <f t="array" aca="1" ref="AV176" ca="1">MMULT($F175:$CE175,INDIRECT("Policy.New!"&amp;AV$3&amp;"4:"&amp;AV$3&amp;"81"))</f>
        <v>0</v>
      </c>
      <c r="AW176" s="161">
        <v>0</v>
      </c>
      <c r="AX176" s="161">
        <v>0</v>
      </c>
      <c r="AY176" s="161">
        <v>0</v>
      </c>
      <c r="AZ176" s="161">
        <v>0</v>
      </c>
      <c r="BA176" s="161">
        <v>0</v>
      </c>
      <c r="BB176" s="161">
        <v>0</v>
      </c>
      <c r="BC176" s="161">
        <v>0</v>
      </c>
      <c r="BD176" s="161">
        <v>0</v>
      </c>
      <c r="BE176" s="161">
        <v>0</v>
      </c>
      <c r="BF176" s="161">
        <f>INDEX(IRF.New!$D$7:$CN$374,MATCH('IRF AUX'!$E176,IRF.New!$C$7:$C$37,0),MATCH('IRF AUX'!$B176,IRF.New!$D$5:$CN$5,0))</f>
        <v>0</v>
      </c>
      <c r="BG176" s="161">
        <v>0</v>
      </c>
      <c r="BH176" s="161">
        <v>0</v>
      </c>
      <c r="BI176" s="161">
        <v>0</v>
      </c>
      <c r="BJ176" s="161">
        <v>0</v>
      </c>
      <c r="BK176" s="161">
        <v>0</v>
      </c>
      <c r="BL176" s="161">
        <v>0</v>
      </c>
      <c r="BM176" s="161">
        <v>0</v>
      </c>
      <c r="BN176" s="161">
        <v>0</v>
      </c>
      <c r="BO176" s="161">
        <v>0</v>
      </c>
      <c r="BP176" s="161">
        <v>0</v>
      </c>
      <c r="BQ176" s="161">
        <v>0</v>
      </c>
      <c r="BR176" s="161">
        <v>0</v>
      </c>
      <c r="BS176" s="161">
        <v>0</v>
      </c>
      <c r="BT176" s="161">
        <v>0</v>
      </c>
      <c r="BU176" s="161">
        <v>0</v>
      </c>
      <c r="BV176" s="161">
        <v>0</v>
      </c>
      <c r="BW176" s="161">
        <v>0</v>
      </c>
      <c r="BX176" s="161">
        <v>0</v>
      </c>
      <c r="BY176" s="161">
        <v>0</v>
      </c>
      <c r="BZ176" s="161">
        <v>0</v>
      </c>
      <c r="CA176" s="161">
        <v>0</v>
      </c>
      <c r="CB176" s="161">
        <v>0</v>
      </c>
      <c r="CC176" s="161">
        <v>0</v>
      </c>
      <c r="CD176" s="161">
        <v>0</v>
      </c>
      <c r="CE176" s="163">
        <v>0</v>
      </c>
      <c r="CF176" s="1" cm="1">
        <f t="array" aca="1" ref="CF176" ca="1">MMULT($F175:$CE175,INDIRECT("Policy.New!"&amp;CF$3&amp;"4:"&amp;CF$3&amp;"81"))</f>
        <v>0</v>
      </c>
      <c r="CG176" s="1" cm="1">
        <f t="array" aca="1" ref="CG176" ca="1">MMULT($F175:$CE175,INDIRECT("Policy.New!"&amp;CG$3&amp;"4:"&amp;CG$3&amp;"81"))</f>
        <v>0</v>
      </c>
      <c r="CH176" s="1" cm="1">
        <f t="array" aca="1" ref="CH176" ca="1">MMULT($F175:$CE175,INDIRECT("Policy.New!"&amp;CH$3&amp;"4:"&amp;CH$3&amp;"81"))</f>
        <v>0</v>
      </c>
      <c r="CI176" s="1" cm="1">
        <f t="array" aca="1" ref="CI176" ca="1">MMULT($F175:$CE175,INDIRECT("Policy.New!"&amp;CI$3&amp;"4:"&amp;CI$3&amp;"81"))</f>
        <v>0</v>
      </c>
      <c r="CJ176" s="1" cm="1">
        <f t="array" aca="1" ref="CJ176" ca="1">MMULT($F175:$CE175,INDIRECT("Policy.New!"&amp;CJ$3&amp;"4:"&amp;CJ$3&amp;"81"))</f>
        <v>0</v>
      </c>
      <c r="CK176" s="1" cm="1">
        <f t="array" aca="1" ref="CK176" ca="1">MMULT($F175:$CE175,INDIRECT("Policy.New!"&amp;CK$3&amp;"4:"&amp;CK$3&amp;"81"))</f>
        <v>0</v>
      </c>
      <c r="CL176" s="1" cm="1">
        <f t="array" aca="1" ref="CL176" ca="1">MMULT($F175:$CE175,INDIRECT("Policy.New!"&amp;CL$3&amp;"4:"&amp;CL$3&amp;"81"))</f>
        <v>0</v>
      </c>
      <c r="CM176" s="1" cm="1">
        <f t="array" aca="1" ref="CM176" ca="1">MMULT($F175:$CE175,INDIRECT("Policy.New!"&amp;CM$3&amp;"4:"&amp;CM$3&amp;"81"))</f>
        <v>0</v>
      </c>
      <c r="CN176" s="1" cm="1">
        <f t="array" aca="1" ref="CN176" ca="1">MMULT($F175:$CE175,INDIRECT("Policy.New!"&amp;CN$3&amp;"4:"&amp;CN$3&amp;"81"))</f>
        <v>0</v>
      </c>
      <c r="CO176" s="1" cm="1">
        <f t="array" aca="1" ref="CO176" ca="1">MMULT($F175:$CE175,INDIRECT("Policy.New!"&amp;CO$3&amp;"4:"&amp;CO$3&amp;"81"))</f>
        <v>0</v>
      </c>
      <c r="CP176" s="1" cm="1">
        <f t="array" aca="1" ref="CP176" ca="1">MMULT($F175:$CE175,INDIRECT("Policy.New!"&amp;CP$3&amp;"4:"&amp;CP$3&amp;"81"))</f>
        <v>0</v>
      </c>
      <c r="CS176" s="1">
        <f t="shared" ca="1" si="150"/>
        <v>0</v>
      </c>
      <c r="CT176" s="1">
        <f t="shared" ca="1" si="154"/>
        <v>0</v>
      </c>
      <c r="CU176" s="1">
        <f t="shared" ca="1" si="151"/>
        <v>0</v>
      </c>
      <c r="CV176" s="1">
        <f t="shared" ca="1" si="155"/>
        <v>0</v>
      </c>
      <c r="CW176" s="1">
        <f t="shared" ca="1" si="152"/>
        <v>0</v>
      </c>
      <c r="CX176" s="1">
        <f t="shared" ca="1" si="153"/>
        <v>0</v>
      </c>
    </row>
    <row r="177" spans="2:102" x14ac:dyDescent="0.25">
      <c r="B177" s="153" t="str">
        <f t="shared" si="149"/>
        <v>eps_pi_exp</v>
      </c>
      <c r="C177" s="153" t="str">
        <f t="shared" si="148"/>
        <v>eps_pi_exp_24</v>
      </c>
      <c r="D177" s="13">
        <f t="shared" si="146"/>
        <v>177</v>
      </c>
      <c r="E177" s="13">
        <f t="shared" si="156"/>
        <v>24</v>
      </c>
      <c r="F177" s="14" cm="1">
        <f t="array" aca="1" ref="F177" ca="1">MMULT($F176:$CE176,INDIRECT("Policy.New!"&amp;F$3&amp;"4:"&amp;F$3&amp;"81"))</f>
        <v>0</v>
      </c>
      <c r="G177" s="14" cm="1">
        <f t="array" aca="1" ref="G177" ca="1">MMULT($F176:$CE176,INDIRECT("Policy.New!"&amp;G$3&amp;"4:"&amp;G$3&amp;"81"))</f>
        <v>0</v>
      </c>
      <c r="H177" s="14" cm="1">
        <f t="array" aca="1" ref="H177" ca="1">MMULT($F176:$CE176,INDIRECT("Policy.New!"&amp;H$3&amp;"4:"&amp;H$3&amp;"81"))</f>
        <v>0</v>
      </c>
      <c r="I177" s="14" cm="1">
        <f t="array" aca="1" ref="I177" ca="1">MMULT($F176:$CE176,INDIRECT("Policy.New!"&amp;I$3&amp;"4:"&amp;I$3&amp;"81"))</f>
        <v>0</v>
      </c>
      <c r="J177" s="14" cm="1">
        <f t="array" aca="1" ref="J177" ca="1">MMULT($F176:$CE176,INDIRECT("Policy.New!"&amp;J$3&amp;"4:"&amp;J$3&amp;"81"))</f>
        <v>0</v>
      </c>
      <c r="K177" s="14" cm="1">
        <f t="array" aca="1" ref="K177" ca="1">MMULT($F176:$CE176,INDIRECT("Policy.New!"&amp;K$3&amp;"4:"&amp;K$3&amp;"81"))</f>
        <v>0</v>
      </c>
      <c r="L177" s="14" cm="1">
        <f t="array" aca="1" ref="L177" ca="1">MMULT($F176:$CE176,INDIRECT("Policy.New!"&amp;L$3&amp;"4:"&amp;L$3&amp;"81"))</f>
        <v>0</v>
      </c>
      <c r="M177" s="14" cm="1">
        <f t="array" aca="1" ref="M177" ca="1">MMULT($F176:$CE176,INDIRECT("Policy.New!"&amp;M$3&amp;"4:"&amp;M$3&amp;"81"))</f>
        <v>0</v>
      </c>
      <c r="N177" s="14" cm="1">
        <f t="array" aca="1" ref="N177" ca="1">MMULT($F176:$CE176,INDIRECT("Policy.New!"&amp;N$3&amp;"4:"&amp;N$3&amp;"81"))</f>
        <v>0</v>
      </c>
      <c r="O177" s="14" cm="1">
        <f t="array" aca="1" ref="O177" ca="1">MMULT($F176:$CE176,INDIRECT("Policy.New!"&amp;O$3&amp;"4:"&amp;O$3&amp;"81"))</f>
        <v>0</v>
      </c>
      <c r="P177" s="14" cm="1">
        <f t="array" aca="1" ref="P177" ca="1">MMULT($F176:$CE176,INDIRECT("Policy.New!"&amp;P$3&amp;"4:"&amp;P$3&amp;"81"))</f>
        <v>0</v>
      </c>
      <c r="Q177" s="14" cm="1">
        <f t="array" aca="1" ref="Q177" ca="1">MMULT($F176:$CE176,INDIRECT("Policy.New!"&amp;Q$3&amp;"4:"&amp;Q$3&amp;"81"))</f>
        <v>0</v>
      </c>
      <c r="R177" s="14" cm="1">
        <f t="array" aca="1" ref="R177" ca="1">MMULT($F176:$CE176,INDIRECT("Policy.New!"&amp;R$3&amp;"4:"&amp;R$3&amp;"81"))</f>
        <v>0</v>
      </c>
      <c r="S177" s="14" cm="1">
        <f t="array" aca="1" ref="S177" ca="1">MMULT($F176:$CE176,INDIRECT("Policy.New!"&amp;S$3&amp;"4:"&amp;S$3&amp;"81"))</f>
        <v>0</v>
      </c>
      <c r="T177" s="14" cm="1">
        <f t="array" aca="1" ref="T177" ca="1">MMULT($F176:$CE176,INDIRECT("Policy.New!"&amp;T$3&amp;"4:"&amp;T$3&amp;"81"))</f>
        <v>0</v>
      </c>
      <c r="U177" s="14" cm="1">
        <f t="array" aca="1" ref="U177" ca="1">MMULT($F176:$CE176,INDIRECT("Policy.New!"&amp;U$3&amp;"4:"&amp;U$3&amp;"81"))</f>
        <v>0</v>
      </c>
      <c r="V177" s="14" cm="1">
        <f t="array" aca="1" ref="V177" ca="1">MMULT($F176:$CE176,INDIRECT("Policy.New!"&amp;V$3&amp;"4:"&amp;V$3&amp;"81"))</f>
        <v>0</v>
      </c>
      <c r="W177" s="15">
        <f t="shared" ca="1" si="157"/>
        <v>0</v>
      </c>
      <c r="X177" s="14">
        <f t="shared" ca="1" si="158"/>
        <v>0</v>
      </c>
      <c r="Y177" s="14">
        <f t="shared" ca="1" si="159"/>
        <v>0</v>
      </c>
      <c r="Z177" s="14">
        <f t="shared" ca="1" si="160"/>
        <v>0</v>
      </c>
      <c r="AA177" s="14">
        <f t="shared" ca="1" si="161"/>
        <v>0</v>
      </c>
      <c r="AB177" s="14">
        <f t="shared" ca="1" si="162"/>
        <v>0</v>
      </c>
      <c r="AC177" s="14">
        <f t="shared" ca="1" si="163"/>
        <v>0</v>
      </c>
      <c r="AD177" s="14">
        <f t="shared" ca="1" si="164"/>
        <v>0</v>
      </c>
      <c r="AE177" s="14">
        <f t="shared" ca="1" si="165"/>
        <v>0</v>
      </c>
      <c r="AF177" s="14">
        <f t="shared" ca="1" si="166"/>
        <v>0</v>
      </c>
      <c r="AG177" s="14">
        <f t="shared" ca="1" si="167"/>
        <v>0</v>
      </c>
      <c r="AH177" s="14">
        <f t="shared" ca="1" si="168"/>
        <v>0</v>
      </c>
      <c r="AI177" s="14">
        <f t="shared" ca="1" si="169"/>
        <v>0</v>
      </c>
      <c r="AJ177" s="14">
        <f t="shared" ca="1" si="170"/>
        <v>0</v>
      </c>
      <c r="AK177" s="14">
        <f t="shared" ca="1" si="171"/>
        <v>0</v>
      </c>
      <c r="AL177" s="14">
        <f t="shared" ca="1" si="172"/>
        <v>0</v>
      </c>
      <c r="AM177" s="14">
        <f t="shared" ca="1" si="173"/>
        <v>0</v>
      </c>
      <c r="AN177" s="14">
        <f t="shared" ca="1" si="174"/>
        <v>0</v>
      </c>
      <c r="AO177" s="14">
        <f t="shared" ca="1" si="175"/>
        <v>0</v>
      </c>
      <c r="AP177" s="14">
        <f t="shared" ca="1" si="176"/>
        <v>0</v>
      </c>
      <c r="AQ177" s="14">
        <f t="shared" ca="1" si="177"/>
        <v>0</v>
      </c>
      <c r="AR177" s="14">
        <f t="shared" ca="1" si="178"/>
        <v>0</v>
      </c>
      <c r="AS177" s="14">
        <f t="shared" ca="1" si="179"/>
        <v>0</v>
      </c>
      <c r="AT177" s="26">
        <f t="shared" ca="1" si="180"/>
        <v>0</v>
      </c>
      <c r="AU177" s="14" cm="1">
        <f t="array" aca="1" ref="AU177" ca="1">MMULT($F176:$CE176,INDIRECT("Policy.New!"&amp;AU$3&amp;"4:"&amp;AU$3&amp;"81"))</f>
        <v>0</v>
      </c>
      <c r="AV177" s="26" cm="1">
        <f t="array" aca="1" ref="AV177" ca="1">MMULT($F176:$CE176,INDIRECT("Policy.New!"&amp;AV$3&amp;"4:"&amp;AV$3&amp;"81"))</f>
        <v>0</v>
      </c>
      <c r="AW177" s="164">
        <v>0</v>
      </c>
      <c r="AX177" s="164">
        <v>0</v>
      </c>
      <c r="AY177" s="164">
        <v>0</v>
      </c>
      <c r="AZ177" s="164">
        <v>0</v>
      </c>
      <c r="BA177" s="164">
        <v>0</v>
      </c>
      <c r="BB177" s="164">
        <v>0</v>
      </c>
      <c r="BC177" s="164">
        <v>0</v>
      </c>
      <c r="BD177" s="164">
        <v>0</v>
      </c>
      <c r="BE177" s="164">
        <v>0</v>
      </c>
      <c r="BF177" s="164">
        <f>INDEX(IRF.New!$D$7:$CN$374,MATCH('IRF AUX'!$E177,IRF.New!$C$7:$C$37,0),MATCH('IRF AUX'!$B177,IRF.New!$D$5:$CN$5,0))</f>
        <v>0</v>
      </c>
      <c r="BG177" s="164">
        <v>0</v>
      </c>
      <c r="BH177" s="164">
        <v>0</v>
      </c>
      <c r="BI177" s="164">
        <v>0</v>
      </c>
      <c r="BJ177" s="164">
        <v>0</v>
      </c>
      <c r="BK177" s="164">
        <v>0</v>
      </c>
      <c r="BL177" s="164">
        <v>0</v>
      </c>
      <c r="BM177" s="164">
        <v>0</v>
      </c>
      <c r="BN177" s="164">
        <v>0</v>
      </c>
      <c r="BO177" s="164">
        <v>0</v>
      </c>
      <c r="BP177" s="164">
        <v>0</v>
      </c>
      <c r="BQ177" s="164">
        <v>0</v>
      </c>
      <c r="BR177" s="164">
        <v>0</v>
      </c>
      <c r="BS177" s="164">
        <v>0</v>
      </c>
      <c r="BT177" s="164">
        <v>0</v>
      </c>
      <c r="BU177" s="164">
        <v>0</v>
      </c>
      <c r="BV177" s="164">
        <v>0</v>
      </c>
      <c r="BW177" s="164">
        <v>0</v>
      </c>
      <c r="BX177" s="164">
        <v>0</v>
      </c>
      <c r="BY177" s="164">
        <v>0</v>
      </c>
      <c r="BZ177" s="164">
        <v>0</v>
      </c>
      <c r="CA177" s="164">
        <v>0</v>
      </c>
      <c r="CB177" s="164">
        <v>0</v>
      </c>
      <c r="CC177" s="164">
        <v>0</v>
      </c>
      <c r="CD177" s="164">
        <v>0</v>
      </c>
      <c r="CE177" s="165">
        <v>0</v>
      </c>
      <c r="CF177" s="14" cm="1">
        <f t="array" aca="1" ref="CF177" ca="1">MMULT($F176:$CE176,INDIRECT("Policy.New!"&amp;CF$3&amp;"4:"&amp;CF$3&amp;"81"))</f>
        <v>0</v>
      </c>
      <c r="CG177" s="14" cm="1">
        <f t="array" aca="1" ref="CG177" ca="1">MMULT($F176:$CE176,INDIRECT("Policy.New!"&amp;CG$3&amp;"4:"&amp;CG$3&amp;"81"))</f>
        <v>0</v>
      </c>
      <c r="CH177" s="14" cm="1">
        <f t="array" aca="1" ref="CH177" ca="1">MMULT($F176:$CE176,INDIRECT("Policy.New!"&amp;CH$3&amp;"4:"&amp;CH$3&amp;"81"))</f>
        <v>0</v>
      </c>
      <c r="CI177" s="14" cm="1">
        <f t="array" aca="1" ref="CI177" ca="1">MMULT($F176:$CE176,INDIRECT("Policy.New!"&amp;CI$3&amp;"4:"&amp;CI$3&amp;"81"))</f>
        <v>0</v>
      </c>
      <c r="CJ177" s="14" cm="1">
        <f t="array" aca="1" ref="CJ177" ca="1">MMULT($F176:$CE176,INDIRECT("Policy.New!"&amp;CJ$3&amp;"4:"&amp;CJ$3&amp;"81"))</f>
        <v>0</v>
      </c>
      <c r="CK177" s="14" cm="1">
        <f t="array" aca="1" ref="CK177" ca="1">MMULT($F176:$CE176,INDIRECT("Policy.New!"&amp;CK$3&amp;"4:"&amp;CK$3&amp;"81"))</f>
        <v>0</v>
      </c>
      <c r="CL177" s="14" cm="1">
        <f t="array" aca="1" ref="CL177" ca="1">MMULT($F176:$CE176,INDIRECT("Policy.New!"&amp;CL$3&amp;"4:"&amp;CL$3&amp;"81"))</f>
        <v>0</v>
      </c>
      <c r="CM177" s="14" cm="1">
        <f t="array" aca="1" ref="CM177" ca="1">MMULT($F176:$CE176,INDIRECT("Policy.New!"&amp;CM$3&amp;"4:"&amp;CM$3&amp;"81"))</f>
        <v>0</v>
      </c>
      <c r="CN177" s="14" cm="1">
        <f t="array" aca="1" ref="CN177" ca="1">MMULT($F176:$CE176,INDIRECT("Policy.New!"&amp;CN$3&amp;"4:"&amp;CN$3&amp;"81"))</f>
        <v>0</v>
      </c>
      <c r="CO177" s="14" cm="1">
        <f t="array" aca="1" ref="CO177" ca="1">MMULT($F176:$CE176,INDIRECT("Policy.New!"&amp;CO$3&amp;"4:"&amp;CO$3&amp;"81"))</f>
        <v>0</v>
      </c>
      <c r="CP177" s="14" cm="1">
        <f t="array" aca="1" ref="CP177" ca="1">MMULT($F176:$CE176,INDIRECT("Policy.New!"&amp;CP$3&amp;"4:"&amp;CP$3&amp;"81"))</f>
        <v>0</v>
      </c>
      <c r="CS177" s="14">
        <f t="shared" ca="1" si="150"/>
        <v>0</v>
      </c>
      <c r="CT177" s="14">
        <f t="shared" ca="1" si="154"/>
        <v>0</v>
      </c>
      <c r="CU177" s="14">
        <f t="shared" ca="1" si="151"/>
        <v>0</v>
      </c>
      <c r="CV177" s="14">
        <f t="shared" ca="1" si="155"/>
        <v>0</v>
      </c>
      <c r="CW177" s="14">
        <f t="shared" ca="1" si="152"/>
        <v>0</v>
      </c>
      <c r="CX177" s="14">
        <f t="shared" ca="1" si="153"/>
        <v>0</v>
      </c>
    </row>
    <row r="180" spans="2:102" ht="23.25" customHeight="1" x14ac:dyDescent="0.25">
      <c r="B180" t="str">
        <f>_xlfn.CONCAT(AW180:CE180)</f>
        <v>clima_el</v>
      </c>
      <c r="E180" s="20" t="s">
        <v>87</v>
      </c>
      <c r="F180" s="28" t="s">
        <v>0</v>
      </c>
      <c r="G180" s="28" t="s">
        <v>1</v>
      </c>
      <c r="H180" s="28" t="s">
        <v>3</v>
      </c>
      <c r="I180" s="28" t="s">
        <v>4</v>
      </c>
      <c r="J180" s="28" t="s">
        <v>5</v>
      </c>
      <c r="K180" s="28" t="s">
        <v>7</v>
      </c>
      <c r="L180" s="28" t="s">
        <v>100</v>
      </c>
      <c r="M180" s="28" t="s">
        <v>11</v>
      </c>
      <c r="N180" s="28" t="s">
        <v>13</v>
      </c>
      <c r="O180" s="28" t="s">
        <v>134</v>
      </c>
      <c r="P180" s="28" t="s">
        <v>136</v>
      </c>
      <c r="Q180" s="28" t="s">
        <v>93</v>
      </c>
      <c r="R180" s="28" t="s">
        <v>16</v>
      </c>
      <c r="S180" s="28" t="s">
        <v>17</v>
      </c>
      <c r="T180" s="28" t="s">
        <v>20</v>
      </c>
      <c r="U180" s="28" t="s">
        <v>101</v>
      </c>
      <c r="V180" s="29" t="s">
        <v>102</v>
      </c>
      <c r="W180" s="30" t="s">
        <v>31</v>
      </c>
      <c r="X180" s="29" t="s">
        <v>112</v>
      </c>
      <c r="Y180" s="29" t="s">
        <v>113</v>
      </c>
      <c r="Z180" s="29" t="s">
        <v>114</v>
      </c>
      <c r="AA180" s="29" t="s">
        <v>115</v>
      </c>
      <c r="AB180" s="29" t="s">
        <v>116</v>
      </c>
      <c r="AC180" s="29" t="s">
        <v>117</v>
      </c>
      <c r="AD180" s="29" t="s">
        <v>118</v>
      </c>
      <c r="AE180" s="29" t="s">
        <v>119</v>
      </c>
      <c r="AF180" s="29" t="s">
        <v>194</v>
      </c>
      <c r="AG180" s="29" t="s">
        <v>195</v>
      </c>
      <c r="AH180" s="29" t="s">
        <v>32</v>
      </c>
      <c r="AI180" s="29" t="s">
        <v>33</v>
      </c>
      <c r="AJ180" s="29" t="s">
        <v>34</v>
      </c>
      <c r="AK180" s="29" t="s">
        <v>35</v>
      </c>
      <c r="AL180" s="29" t="s">
        <v>120</v>
      </c>
      <c r="AM180" s="29" t="s">
        <v>121</v>
      </c>
      <c r="AN180" s="29" t="s">
        <v>122</v>
      </c>
      <c r="AO180" s="29" t="s">
        <v>123</v>
      </c>
      <c r="AP180" s="29" t="s">
        <v>124</v>
      </c>
      <c r="AQ180" s="29" t="s">
        <v>36</v>
      </c>
      <c r="AR180" s="29" t="s">
        <v>37</v>
      </c>
      <c r="AS180" s="29" t="s">
        <v>96</v>
      </c>
      <c r="AT180" s="46" t="s">
        <v>97</v>
      </c>
      <c r="AU180" s="29" t="s">
        <v>6</v>
      </c>
      <c r="AV180" s="31" t="s">
        <v>8</v>
      </c>
      <c r="AW180" s="146"/>
      <c r="AX180" s="166"/>
      <c r="AY180" s="166"/>
      <c r="AZ180" s="146"/>
      <c r="BA180" s="166"/>
      <c r="BB180" s="146"/>
      <c r="BC180" s="146"/>
      <c r="BD180" s="166"/>
      <c r="BE180" s="146"/>
      <c r="BF180" s="166"/>
      <c r="BG180" s="166" t="str">
        <f>BG$2</f>
        <v>clima_el</v>
      </c>
      <c r="BH180" s="146"/>
      <c r="BI180" s="146"/>
      <c r="BJ180" s="146"/>
      <c r="BK180" s="146"/>
      <c r="BL180" s="146"/>
      <c r="BM180" s="146"/>
      <c r="BN180" s="146"/>
      <c r="BO180" s="146"/>
      <c r="BP180" s="146"/>
      <c r="BQ180" s="146"/>
      <c r="BR180" s="146"/>
      <c r="BS180" s="146"/>
      <c r="BT180" s="146"/>
      <c r="BU180" s="146"/>
      <c r="BV180" s="146"/>
      <c r="BW180" s="146"/>
      <c r="BX180" s="146"/>
      <c r="BY180" s="146"/>
      <c r="BZ180" s="146"/>
      <c r="CA180" s="146"/>
      <c r="CB180" s="146"/>
      <c r="CC180" s="146"/>
      <c r="CD180" s="146"/>
      <c r="CE180" s="155"/>
      <c r="CF180" s="29" t="s">
        <v>178</v>
      </c>
      <c r="CG180" s="29" t="s">
        <v>179</v>
      </c>
      <c r="CH180" s="29" t="s">
        <v>180</v>
      </c>
      <c r="CI180" s="29" t="s">
        <v>181</v>
      </c>
      <c r="CJ180" s="29" t="s">
        <v>182</v>
      </c>
      <c r="CK180" s="29" t="s">
        <v>99</v>
      </c>
      <c r="CL180" s="29" t="s">
        <v>196</v>
      </c>
      <c r="CM180" s="29" t="s">
        <v>197</v>
      </c>
      <c r="CN180" s="29" t="s">
        <v>198</v>
      </c>
      <c r="CO180" s="29" t="s">
        <v>199</v>
      </c>
      <c r="CP180" s="29" t="s">
        <v>200</v>
      </c>
    </row>
    <row r="181" spans="2:102" ht="36.75" customHeight="1" x14ac:dyDescent="0.25">
      <c r="B181" s="154" t="s">
        <v>238</v>
      </c>
      <c r="C181" s="154" t="s">
        <v>281</v>
      </c>
      <c r="D181" s="16" t="s">
        <v>231</v>
      </c>
      <c r="E181" s="16" t="s">
        <v>60</v>
      </c>
      <c r="F181" s="18" t="s">
        <v>80</v>
      </c>
      <c r="G181" s="18" t="s">
        <v>81</v>
      </c>
      <c r="H181" s="18" t="s">
        <v>82</v>
      </c>
      <c r="I181" s="18" t="s">
        <v>84</v>
      </c>
      <c r="J181" s="18" t="s">
        <v>83</v>
      </c>
      <c r="K181" s="18" t="s">
        <v>147</v>
      </c>
      <c r="L181" s="18" t="s">
        <v>146</v>
      </c>
      <c r="M181" s="18" t="s">
        <v>145</v>
      </c>
      <c r="N181" s="18" t="s">
        <v>137</v>
      </c>
      <c r="O181" s="18" t="s">
        <v>144</v>
      </c>
      <c r="P181" s="18" t="s">
        <v>143</v>
      </c>
      <c r="Q181" s="18" t="s">
        <v>142</v>
      </c>
      <c r="R181" s="18" t="s">
        <v>141</v>
      </c>
      <c r="S181" s="18" t="s">
        <v>140</v>
      </c>
      <c r="T181" s="18" t="s">
        <v>85</v>
      </c>
      <c r="U181" s="18" t="s">
        <v>138</v>
      </c>
      <c r="V181" s="18" t="s">
        <v>139</v>
      </c>
      <c r="W181" s="19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T181" s="47"/>
      <c r="AU181" s="41" t="s">
        <v>176</v>
      </c>
      <c r="AV181" s="40" t="s">
        <v>177</v>
      </c>
      <c r="AW181" s="167" t="str">
        <f>AW$6</f>
        <v>Resultado Primário</v>
      </c>
      <c r="AX181" s="168" t="str">
        <f t="shared" ref="AX181:CE181" si="181">AX$6</f>
        <v>Incerteza Econômica</v>
      </c>
      <c r="AY181" s="168" t="str">
        <f t="shared" si="181"/>
        <v>Choque no Hiato</v>
      </c>
      <c r="AZ181" s="168" t="str">
        <f t="shared" si="181"/>
        <v>Inflação Externa</v>
      </c>
      <c r="BA181" s="168" t="str">
        <f t="shared" si="181"/>
        <v>Choque de Inflação Livre (Anualizado!)</v>
      </c>
      <c r="BB181" s="168" t="str">
        <f t="shared" si="181"/>
        <v>Choque na Meta</v>
      </c>
      <c r="BC181" s="168" t="str">
        <f t="shared" si="181"/>
        <v>Choque na Meta Anunciada</v>
      </c>
      <c r="BD181" s="168" t="str">
        <f t="shared" si="181"/>
        <v>Choque na Regra de Taylor</v>
      </c>
      <c r="BE181" s="168" t="str">
        <f t="shared" si="181"/>
        <v>Choque na Selic Esperada</v>
      </c>
      <c r="BF181" s="168" t="str">
        <f t="shared" si="181"/>
        <v>Choque na Inflação Esperada</v>
      </c>
      <c r="BG181" s="168" t="str">
        <f t="shared" si="181"/>
        <v>Choque de Clima el nino</v>
      </c>
      <c r="BH181" s="168" t="str">
        <f t="shared" si="181"/>
        <v>Choque de Clima la nina</v>
      </c>
      <c r="BI181" s="168" t="str">
        <f t="shared" si="181"/>
        <v>Choque em Administrados</v>
      </c>
      <c r="BJ181" s="168" t="str">
        <f t="shared" si="181"/>
        <v>Choque em IPCA</v>
      </c>
      <c r="BK181" s="168" t="str">
        <f t="shared" si="181"/>
        <v>Choque no Juro Natural de Equilíbrio</v>
      </c>
      <c r="BL181" s="168" t="str">
        <f t="shared" si="181"/>
        <v>Choque no Hiato do PIB</v>
      </c>
      <c r="BM181" s="168" t="str">
        <f t="shared" si="181"/>
        <v>Choque no Hiato do NUCI</v>
      </c>
      <c r="BN181" s="168" t="str">
        <f t="shared" si="181"/>
        <v>Choque no Hiato de Emprego</v>
      </c>
      <c r="BO181" s="168" t="str">
        <f t="shared" si="181"/>
        <v>Choque no Hiato de Caged</v>
      </c>
      <c r="BP181" s="168" t="str">
        <f t="shared" si="181"/>
        <v>Choque nos FED FUNDS</v>
      </c>
      <c r="BQ181" s="168" t="str">
        <f t="shared" si="181"/>
        <v>Choque no Câmbio</v>
      </c>
      <c r="BR181" s="168" t="str">
        <f t="shared" si="181"/>
        <v>Choque no CDS</v>
      </c>
      <c r="BS181" s="168" t="str">
        <f t="shared" si="181"/>
        <v>IC-br energia</v>
      </c>
      <c r="BT181" s="168" t="str">
        <f t="shared" si="181"/>
        <v>IC-br metal</v>
      </c>
      <c r="BU181" s="168" t="str">
        <f t="shared" si="181"/>
        <v>IC-br agro</v>
      </c>
      <c r="BV181" s="168" t="str">
        <f t="shared" si="181"/>
        <v>Brent</v>
      </c>
      <c r="BW181" s="168" t="str">
        <f t="shared" si="181"/>
        <v>Choque crescimento do PIB</v>
      </c>
      <c r="BX181" s="168" t="str">
        <f t="shared" si="181"/>
        <v>Choque crescimento potencial do PIB</v>
      </c>
      <c r="BY181" s="168" t="str">
        <f t="shared" si="181"/>
        <v>Choque crescimento do CAGED</v>
      </c>
      <c r="BZ181" s="168" t="str">
        <f t="shared" si="181"/>
        <v>Choque crescimento potencial do CAGED</v>
      </c>
      <c r="CA181" s="168" t="str">
        <f t="shared" si="181"/>
        <v>Choque Combustiveis</v>
      </c>
      <c r="CB181" s="168" t="str">
        <f t="shared" si="181"/>
        <v>Choque Botijão</v>
      </c>
      <c r="CC181" s="168" t="str">
        <f t="shared" si="181"/>
        <v>Choque Energia Elétrica</v>
      </c>
      <c r="CD181" s="168" t="str">
        <f t="shared" si="181"/>
        <v>Choque em itens que repetem (apenas para proj. condicionail)</v>
      </c>
      <c r="CE181" s="169" t="str">
        <f t="shared" si="181"/>
        <v>Choque outros administrados</v>
      </c>
      <c r="CF181" s="21" t="s">
        <v>212</v>
      </c>
      <c r="CG181" s="21" t="s">
        <v>213</v>
      </c>
      <c r="CH181" s="21" t="s">
        <v>214</v>
      </c>
      <c r="CI181" s="21" t="s">
        <v>215</v>
      </c>
      <c r="CJ181" s="21" t="s">
        <v>216</v>
      </c>
      <c r="CK181" s="21" t="s">
        <v>217</v>
      </c>
      <c r="CL181" s="21" t="s">
        <v>219</v>
      </c>
      <c r="CM181" s="21" t="s">
        <v>220</v>
      </c>
      <c r="CN181" s="21" t="s">
        <v>221</v>
      </c>
      <c r="CO181" s="21" t="s">
        <v>222</v>
      </c>
      <c r="CP181" s="21" t="s">
        <v>155</v>
      </c>
      <c r="CS181" s="21" t="s">
        <v>90</v>
      </c>
      <c r="CT181" s="21" t="s">
        <v>91</v>
      </c>
      <c r="CU181" s="21" t="s">
        <v>174</v>
      </c>
      <c r="CV181" s="21" t="s">
        <v>278</v>
      </c>
      <c r="CW181" s="21" t="s">
        <v>98</v>
      </c>
      <c r="CX181" s="21" t="s">
        <v>175</v>
      </c>
    </row>
    <row r="182" spans="2:102" x14ac:dyDescent="0.25">
      <c r="B182" s="149" t="str">
        <f>B180</f>
        <v>clima_el</v>
      </c>
      <c r="C182" s="149" t="str">
        <f>_xlfn.CONCAT(B182,"_",E182)</f>
        <v>clima_el_-6</v>
      </c>
      <c r="D182" s="2">
        <f t="shared" ref="D182:D212" si="182">ROW(E182)</f>
        <v>182</v>
      </c>
      <c r="E182" s="2">
        <f t="shared" ref="E182:E187" si="183">E183-1</f>
        <v>-6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4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22">
        <v>0</v>
      </c>
      <c r="AU182" s="3">
        <v>0</v>
      </c>
      <c r="AV182" s="22">
        <v>0</v>
      </c>
      <c r="AW182" s="156">
        <v>0</v>
      </c>
      <c r="AX182" s="156">
        <v>0</v>
      </c>
      <c r="AY182" s="156">
        <v>0</v>
      </c>
      <c r="AZ182" s="156">
        <v>0</v>
      </c>
      <c r="BA182" s="156">
        <v>0</v>
      </c>
      <c r="BB182" s="156">
        <v>0</v>
      </c>
      <c r="BC182" s="156">
        <v>0</v>
      </c>
      <c r="BD182" s="156">
        <v>0</v>
      </c>
      <c r="BE182" s="156">
        <v>0</v>
      </c>
      <c r="BF182" s="156">
        <v>0</v>
      </c>
      <c r="BG182" s="156">
        <f>INDEX(IRF.New!$D$7:$CN$374,MATCH('IRF AUX'!$E182,IRF.New!$C$7:$C$37,0),MATCH('IRF AUX'!$B182,IRF.New!$D$5:$CN$5,0))</f>
        <v>0</v>
      </c>
      <c r="BH182" s="156">
        <v>0</v>
      </c>
      <c r="BI182" s="156">
        <v>0</v>
      </c>
      <c r="BJ182" s="156">
        <v>0</v>
      </c>
      <c r="BK182" s="156">
        <v>0</v>
      </c>
      <c r="BL182" s="156">
        <v>0</v>
      </c>
      <c r="BM182" s="156">
        <v>0</v>
      </c>
      <c r="BN182" s="156">
        <v>0</v>
      </c>
      <c r="BO182" s="156">
        <v>0</v>
      </c>
      <c r="BP182" s="156">
        <v>0</v>
      </c>
      <c r="BQ182" s="156">
        <v>0</v>
      </c>
      <c r="BR182" s="156">
        <v>0</v>
      </c>
      <c r="BS182" s="156">
        <v>0</v>
      </c>
      <c r="BT182" s="156">
        <v>0</v>
      </c>
      <c r="BU182" s="156">
        <v>0</v>
      </c>
      <c r="BV182" s="156">
        <v>0</v>
      </c>
      <c r="BW182" s="156">
        <v>0</v>
      </c>
      <c r="BX182" s="156">
        <v>0</v>
      </c>
      <c r="BY182" s="156">
        <v>0</v>
      </c>
      <c r="BZ182" s="156">
        <v>0</v>
      </c>
      <c r="CA182" s="156">
        <v>0</v>
      </c>
      <c r="CB182" s="156">
        <v>0</v>
      </c>
      <c r="CC182" s="156">
        <v>0</v>
      </c>
      <c r="CD182" s="156">
        <v>0</v>
      </c>
      <c r="CE182" s="157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S182" s="3"/>
      <c r="CT182" s="3"/>
      <c r="CU182" s="3"/>
      <c r="CV182" s="3"/>
      <c r="CW182" s="3"/>
      <c r="CX182" s="3"/>
    </row>
    <row r="183" spans="2:102" x14ac:dyDescent="0.25">
      <c r="B183" s="149" t="str">
        <f>B182</f>
        <v>clima_el</v>
      </c>
      <c r="C183" s="149" t="str">
        <f t="shared" ref="C183:C212" si="184">_xlfn.CONCAT(B183,"_",E183)</f>
        <v>clima_el_-5</v>
      </c>
      <c r="D183" s="2">
        <f t="shared" si="182"/>
        <v>183</v>
      </c>
      <c r="E183" s="2">
        <f t="shared" si="183"/>
        <v>-5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4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22">
        <v>0</v>
      </c>
      <c r="AU183" s="3">
        <v>0</v>
      </c>
      <c r="AV183" s="22">
        <v>0</v>
      </c>
      <c r="AW183" s="156">
        <v>0</v>
      </c>
      <c r="AX183" s="156">
        <v>0</v>
      </c>
      <c r="AY183" s="156">
        <v>0</v>
      </c>
      <c r="AZ183" s="156">
        <v>0</v>
      </c>
      <c r="BA183" s="156">
        <v>0</v>
      </c>
      <c r="BB183" s="156">
        <v>0</v>
      </c>
      <c r="BC183" s="156">
        <v>0</v>
      </c>
      <c r="BD183" s="156">
        <v>0</v>
      </c>
      <c r="BE183" s="156">
        <v>0</v>
      </c>
      <c r="BF183" s="156">
        <v>0</v>
      </c>
      <c r="BG183" s="156">
        <f>INDEX(IRF.New!$D$7:$CN$374,MATCH('IRF AUX'!$E183,IRF.New!$C$7:$C$37,0),MATCH('IRF AUX'!$B183,IRF.New!$D$5:$CN$5,0))</f>
        <v>0</v>
      </c>
      <c r="BH183" s="156">
        <v>0</v>
      </c>
      <c r="BI183" s="156">
        <v>0</v>
      </c>
      <c r="BJ183" s="156">
        <v>0</v>
      </c>
      <c r="BK183" s="156">
        <v>0</v>
      </c>
      <c r="BL183" s="156">
        <v>0</v>
      </c>
      <c r="BM183" s="156">
        <v>0</v>
      </c>
      <c r="BN183" s="156">
        <v>0</v>
      </c>
      <c r="BO183" s="156">
        <v>0</v>
      </c>
      <c r="BP183" s="156">
        <v>0</v>
      </c>
      <c r="BQ183" s="156">
        <v>0</v>
      </c>
      <c r="BR183" s="156">
        <v>0</v>
      </c>
      <c r="BS183" s="156">
        <v>0</v>
      </c>
      <c r="BT183" s="156">
        <v>0</v>
      </c>
      <c r="BU183" s="156">
        <v>0</v>
      </c>
      <c r="BV183" s="156">
        <v>0</v>
      </c>
      <c r="BW183" s="156">
        <v>0</v>
      </c>
      <c r="BX183" s="156">
        <v>0</v>
      </c>
      <c r="BY183" s="156">
        <v>0</v>
      </c>
      <c r="BZ183" s="156">
        <v>0</v>
      </c>
      <c r="CA183" s="156">
        <v>0</v>
      </c>
      <c r="CB183" s="156">
        <v>0</v>
      </c>
      <c r="CC183" s="156">
        <v>0</v>
      </c>
      <c r="CD183" s="156">
        <v>0</v>
      </c>
      <c r="CE183" s="157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S183" s="3"/>
      <c r="CT183" s="3"/>
      <c r="CU183" s="3"/>
      <c r="CV183" s="3"/>
      <c r="CW183" s="3"/>
      <c r="CX183" s="3"/>
    </row>
    <row r="184" spans="2:102" x14ac:dyDescent="0.25">
      <c r="B184" s="149" t="str">
        <f t="shared" ref="B184:B212" si="185">B183</f>
        <v>clima_el</v>
      </c>
      <c r="C184" s="149" t="str">
        <f t="shared" si="184"/>
        <v>clima_el_-4</v>
      </c>
      <c r="D184" s="2">
        <f t="shared" si="182"/>
        <v>184</v>
      </c>
      <c r="E184" s="2">
        <f t="shared" si="183"/>
        <v>-4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4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22">
        <v>0</v>
      </c>
      <c r="AU184" s="3">
        <v>0</v>
      </c>
      <c r="AV184" s="22">
        <v>0</v>
      </c>
      <c r="AW184" s="156">
        <v>0</v>
      </c>
      <c r="AX184" s="156">
        <v>0</v>
      </c>
      <c r="AY184" s="156">
        <v>0</v>
      </c>
      <c r="AZ184" s="156">
        <v>0</v>
      </c>
      <c r="BA184" s="156">
        <v>0</v>
      </c>
      <c r="BB184" s="156">
        <v>0</v>
      </c>
      <c r="BC184" s="156">
        <v>0</v>
      </c>
      <c r="BD184" s="156">
        <v>0</v>
      </c>
      <c r="BE184" s="156">
        <v>0</v>
      </c>
      <c r="BF184" s="156">
        <v>0</v>
      </c>
      <c r="BG184" s="156">
        <f>INDEX(IRF.New!$D$7:$CN$374,MATCH('IRF AUX'!$E184,IRF.New!$C$7:$C$37,0),MATCH('IRF AUX'!$B184,IRF.New!$D$5:$CN$5,0))</f>
        <v>0</v>
      </c>
      <c r="BH184" s="156">
        <v>0</v>
      </c>
      <c r="BI184" s="156">
        <v>0</v>
      </c>
      <c r="BJ184" s="156">
        <v>0</v>
      </c>
      <c r="BK184" s="156">
        <v>0</v>
      </c>
      <c r="BL184" s="156">
        <v>0</v>
      </c>
      <c r="BM184" s="156">
        <v>0</v>
      </c>
      <c r="BN184" s="156">
        <v>0</v>
      </c>
      <c r="BO184" s="156">
        <v>0</v>
      </c>
      <c r="BP184" s="156">
        <v>0</v>
      </c>
      <c r="BQ184" s="156">
        <v>0</v>
      </c>
      <c r="BR184" s="156">
        <v>0</v>
      </c>
      <c r="BS184" s="156">
        <v>0</v>
      </c>
      <c r="BT184" s="156">
        <v>0</v>
      </c>
      <c r="BU184" s="156">
        <v>0</v>
      </c>
      <c r="BV184" s="156">
        <v>0</v>
      </c>
      <c r="BW184" s="156">
        <v>0</v>
      </c>
      <c r="BX184" s="156">
        <v>0</v>
      </c>
      <c r="BY184" s="156">
        <v>0</v>
      </c>
      <c r="BZ184" s="156">
        <v>0</v>
      </c>
      <c r="CA184" s="156">
        <v>0</v>
      </c>
      <c r="CB184" s="156">
        <v>0</v>
      </c>
      <c r="CC184" s="156">
        <v>0</v>
      </c>
      <c r="CD184" s="156">
        <v>0</v>
      </c>
      <c r="CE184" s="157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S184" s="3"/>
      <c r="CT184" s="3"/>
      <c r="CU184" s="3"/>
      <c r="CV184" s="3"/>
      <c r="CW184" s="3"/>
      <c r="CX184" s="3"/>
    </row>
    <row r="185" spans="2:102" x14ac:dyDescent="0.25">
      <c r="B185" s="149" t="str">
        <f t="shared" si="185"/>
        <v>clima_el</v>
      </c>
      <c r="C185" s="149" t="str">
        <f t="shared" si="184"/>
        <v>clima_el_-3</v>
      </c>
      <c r="D185" s="2">
        <f t="shared" si="182"/>
        <v>185</v>
      </c>
      <c r="E185" s="2">
        <f t="shared" si="183"/>
        <v>-3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4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22">
        <v>0</v>
      </c>
      <c r="AU185" s="3">
        <v>0</v>
      </c>
      <c r="AV185" s="22">
        <v>0</v>
      </c>
      <c r="AW185" s="156">
        <v>0</v>
      </c>
      <c r="AX185" s="156">
        <v>0</v>
      </c>
      <c r="AY185" s="156">
        <v>0</v>
      </c>
      <c r="AZ185" s="156">
        <v>0</v>
      </c>
      <c r="BA185" s="156">
        <v>0</v>
      </c>
      <c r="BB185" s="156">
        <v>0</v>
      </c>
      <c r="BC185" s="156">
        <v>0</v>
      </c>
      <c r="BD185" s="156">
        <v>0</v>
      </c>
      <c r="BE185" s="156">
        <v>0</v>
      </c>
      <c r="BF185" s="156">
        <v>0</v>
      </c>
      <c r="BG185" s="156">
        <f>INDEX(IRF.New!$D$7:$CN$374,MATCH('IRF AUX'!$E185,IRF.New!$C$7:$C$37,0),MATCH('IRF AUX'!$B185,IRF.New!$D$5:$CN$5,0))</f>
        <v>0</v>
      </c>
      <c r="BH185" s="156">
        <v>0</v>
      </c>
      <c r="BI185" s="156">
        <v>0</v>
      </c>
      <c r="BJ185" s="156">
        <v>0</v>
      </c>
      <c r="BK185" s="156">
        <v>0</v>
      </c>
      <c r="BL185" s="156">
        <v>0</v>
      </c>
      <c r="BM185" s="156">
        <v>0</v>
      </c>
      <c r="BN185" s="156">
        <v>0</v>
      </c>
      <c r="BO185" s="156">
        <v>0</v>
      </c>
      <c r="BP185" s="156">
        <v>0</v>
      </c>
      <c r="BQ185" s="156">
        <v>0</v>
      </c>
      <c r="BR185" s="156">
        <v>0</v>
      </c>
      <c r="BS185" s="156">
        <v>0</v>
      </c>
      <c r="BT185" s="156">
        <v>0</v>
      </c>
      <c r="BU185" s="156">
        <v>0</v>
      </c>
      <c r="BV185" s="156">
        <v>0</v>
      </c>
      <c r="BW185" s="156">
        <v>0</v>
      </c>
      <c r="BX185" s="156">
        <v>0</v>
      </c>
      <c r="BY185" s="156">
        <v>0</v>
      </c>
      <c r="BZ185" s="156">
        <v>0</v>
      </c>
      <c r="CA185" s="156">
        <v>0</v>
      </c>
      <c r="CB185" s="156">
        <v>0</v>
      </c>
      <c r="CC185" s="156">
        <v>0</v>
      </c>
      <c r="CD185" s="156">
        <v>0</v>
      </c>
      <c r="CE185" s="157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S185" s="3"/>
      <c r="CT185" s="3"/>
      <c r="CU185" s="3"/>
      <c r="CV185" s="3"/>
      <c r="CW185" s="3"/>
      <c r="CX185" s="3"/>
    </row>
    <row r="186" spans="2:102" x14ac:dyDescent="0.25">
      <c r="B186" s="149" t="str">
        <f t="shared" si="185"/>
        <v>clima_el</v>
      </c>
      <c r="C186" s="149" t="str">
        <f t="shared" si="184"/>
        <v>clima_el_-2</v>
      </c>
      <c r="D186" s="2">
        <f t="shared" si="182"/>
        <v>186</v>
      </c>
      <c r="E186" s="2">
        <f t="shared" si="183"/>
        <v>-2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4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22">
        <v>0</v>
      </c>
      <c r="AU186" s="3">
        <v>0</v>
      </c>
      <c r="AV186" s="22">
        <v>0</v>
      </c>
      <c r="AW186" s="156">
        <v>0</v>
      </c>
      <c r="AX186" s="156">
        <v>0</v>
      </c>
      <c r="AY186" s="156">
        <v>0</v>
      </c>
      <c r="AZ186" s="156">
        <v>0</v>
      </c>
      <c r="BA186" s="156">
        <v>0</v>
      </c>
      <c r="BB186" s="156">
        <v>0</v>
      </c>
      <c r="BC186" s="156">
        <v>0</v>
      </c>
      <c r="BD186" s="156">
        <v>0</v>
      </c>
      <c r="BE186" s="156">
        <v>0</v>
      </c>
      <c r="BF186" s="156">
        <v>0</v>
      </c>
      <c r="BG186" s="156">
        <f>INDEX(IRF.New!$D$7:$CN$374,MATCH('IRF AUX'!$E186,IRF.New!$C$7:$C$37,0),MATCH('IRF AUX'!$B186,IRF.New!$D$5:$CN$5,0))</f>
        <v>0</v>
      </c>
      <c r="BH186" s="156">
        <v>0</v>
      </c>
      <c r="BI186" s="156">
        <v>0</v>
      </c>
      <c r="BJ186" s="156">
        <v>0</v>
      </c>
      <c r="BK186" s="156">
        <v>0</v>
      </c>
      <c r="BL186" s="156">
        <v>0</v>
      </c>
      <c r="BM186" s="156">
        <v>0</v>
      </c>
      <c r="BN186" s="156">
        <v>0</v>
      </c>
      <c r="BO186" s="156">
        <v>0</v>
      </c>
      <c r="BP186" s="156">
        <v>0</v>
      </c>
      <c r="BQ186" s="156">
        <v>0</v>
      </c>
      <c r="BR186" s="156">
        <v>0</v>
      </c>
      <c r="BS186" s="156">
        <v>0</v>
      </c>
      <c r="BT186" s="156">
        <v>0</v>
      </c>
      <c r="BU186" s="156">
        <v>0</v>
      </c>
      <c r="BV186" s="156">
        <v>0</v>
      </c>
      <c r="BW186" s="156">
        <v>0</v>
      </c>
      <c r="BX186" s="156">
        <v>0</v>
      </c>
      <c r="BY186" s="156">
        <v>0</v>
      </c>
      <c r="BZ186" s="156">
        <v>0</v>
      </c>
      <c r="CA186" s="156">
        <v>0</v>
      </c>
      <c r="CB186" s="156">
        <v>0</v>
      </c>
      <c r="CC186" s="156">
        <v>0</v>
      </c>
      <c r="CD186" s="156">
        <v>0</v>
      </c>
      <c r="CE186" s="157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S186" s="3"/>
      <c r="CT186" s="3"/>
      <c r="CU186" s="3"/>
      <c r="CV186" s="3"/>
      <c r="CW186" s="3"/>
      <c r="CX186" s="3"/>
    </row>
    <row r="187" spans="2:102" x14ac:dyDescent="0.25">
      <c r="B187" s="149" t="str">
        <f t="shared" si="185"/>
        <v>clima_el</v>
      </c>
      <c r="C187" s="149" t="str">
        <f t="shared" si="184"/>
        <v>clima_el_-1</v>
      </c>
      <c r="D187" s="2">
        <f t="shared" si="182"/>
        <v>187</v>
      </c>
      <c r="E187" s="2">
        <f t="shared" si="183"/>
        <v>-1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4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22">
        <v>0</v>
      </c>
      <c r="AU187" s="3">
        <v>0</v>
      </c>
      <c r="AV187" s="22">
        <v>0</v>
      </c>
      <c r="AW187" s="156">
        <v>0</v>
      </c>
      <c r="AX187" s="156">
        <v>0</v>
      </c>
      <c r="AY187" s="156">
        <v>0</v>
      </c>
      <c r="AZ187" s="156">
        <v>0</v>
      </c>
      <c r="BA187" s="156">
        <v>0</v>
      </c>
      <c r="BB187" s="156">
        <v>0</v>
      </c>
      <c r="BC187" s="156">
        <v>0</v>
      </c>
      <c r="BD187" s="156">
        <v>0</v>
      </c>
      <c r="BE187" s="156">
        <v>0</v>
      </c>
      <c r="BF187" s="156">
        <v>0</v>
      </c>
      <c r="BG187" s="156">
        <f>INDEX(IRF.New!$D$7:$CN$374,MATCH('IRF AUX'!$E187,IRF.New!$C$7:$C$37,0),MATCH('IRF AUX'!$B187,IRF.New!$D$5:$CN$5,0))</f>
        <v>0</v>
      </c>
      <c r="BH187" s="156">
        <v>0</v>
      </c>
      <c r="BI187" s="156">
        <v>0</v>
      </c>
      <c r="BJ187" s="156">
        <v>0</v>
      </c>
      <c r="BK187" s="156">
        <v>0</v>
      </c>
      <c r="BL187" s="156">
        <v>0</v>
      </c>
      <c r="BM187" s="156">
        <v>0</v>
      </c>
      <c r="BN187" s="156">
        <v>0</v>
      </c>
      <c r="BO187" s="156">
        <v>0</v>
      </c>
      <c r="BP187" s="156">
        <v>0</v>
      </c>
      <c r="BQ187" s="156">
        <v>0</v>
      </c>
      <c r="BR187" s="156">
        <v>0</v>
      </c>
      <c r="BS187" s="156">
        <v>0</v>
      </c>
      <c r="BT187" s="156">
        <v>0</v>
      </c>
      <c r="BU187" s="156">
        <v>0</v>
      </c>
      <c r="BV187" s="156">
        <v>0</v>
      </c>
      <c r="BW187" s="156">
        <v>0</v>
      </c>
      <c r="BX187" s="156">
        <v>0</v>
      </c>
      <c r="BY187" s="156">
        <v>0</v>
      </c>
      <c r="BZ187" s="156">
        <v>0</v>
      </c>
      <c r="CA187" s="156">
        <v>0</v>
      </c>
      <c r="CB187" s="156">
        <v>0</v>
      </c>
      <c r="CC187" s="156">
        <v>0</v>
      </c>
      <c r="CD187" s="156">
        <v>0</v>
      </c>
      <c r="CE187" s="157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S187" s="3"/>
      <c r="CT187" s="3"/>
      <c r="CU187" s="3"/>
      <c r="CV187" s="3"/>
      <c r="CW187" s="3"/>
      <c r="CX187" s="3"/>
    </row>
    <row r="188" spans="2:102" x14ac:dyDescent="0.25">
      <c r="B188" s="150" t="str">
        <f t="shared" si="185"/>
        <v>clima_el</v>
      </c>
      <c r="C188" s="150" t="str">
        <f t="shared" si="184"/>
        <v>clima_el_0</v>
      </c>
      <c r="D188" s="6">
        <f t="shared" si="182"/>
        <v>188</v>
      </c>
      <c r="E188" s="6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23">
        <v>0</v>
      </c>
      <c r="AU188" s="7">
        <v>0</v>
      </c>
      <c r="AV188" s="23">
        <v>0</v>
      </c>
      <c r="AW188" s="158">
        <v>0</v>
      </c>
      <c r="AX188" s="158">
        <v>0</v>
      </c>
      <c r="AY188" s="158">
        <v>0</v>
      </c>
      <c r="AZ188" s="158">
        <v>0</v>
      </c>
      <c r="BA188" s="158">
        <v>0</v>
      </c>
      <c r="BB188" s="158">
        <v>0</v>
      </c>
      <c r="BC188" s="158">
        <v>0</v>
      </c>
      <c r="BD188" s="158">
        <v>0</v>
      </c>
      <c r="BE188" s="158">
        <v>0</v>
      </c>
      <c r="BF188" s="158">
        <v>0</v>
      </c>
      <c r="BG188" s="158">
        <f>INDEX(IRF.New!$D$7:$CN$374,MATCH('IRF AUX'!$E188,IRF.New!$C$7:$C$37,0),MATCH('IRF AUX'!$B188,IRF.New!$D$5:$CN$5,0))</f>
        <v>0</v>
      </c>
      <c r="BH188" s="158">
        <v>0</v>
      </c>
      <c r="BI188" s="158">
        <v>0</v>
      </c>
      <c r="BJ188" s="158">
        <v>0</v>
      </c>
      <c r="BK188" s="158">
        <v>0</v>
      </c>
      <c r="BL188" s="158">
        <v>0</v>
      </c>
      <c r="BM188" s="158">
        <v>0</v>
      </c>
      <c r="BN188" s="158">
        <v>0</v>
      </c>
      <c r="BO188" s="158">
        <v>0</v>
      </c>
      <c r="BP188" s="158">
        <v>0</v>
      </c>
      <c r="BQ188" s="158">
        <v>0</v>
      </c>
      <c r="BR188" s="158">
        <v>0</v>
      </c>
      <c r="BS188" s="158">
        <v>0</v>
      </c>
      <c r="BT188" s="158">
        <v>0</v>
      </c>
      <c r="BU188" s="158">
        <v>0</v>
      </c>
      <c r="BV188" s="158">
        <v>0</v>
      </c>
      <c r="BW188" s="158">
        <v>0</v>
      </c>
      <c r="BX188" s="158">
        <v>0</v>
      </c>
      <c r="BY188" s="158">
        <v>0</v>
      </c>
      <c r="BZ188" s="158">
        <v>0</v>
      </c>
      <c r="CA188" s="158">
        <v>0</v>
      </c>
      <c r="CB188" s="158">
        <v>0</v>
      </c>
      <c r="CC188" s="158">
        <v>0</v>
      </c>
      <c r="CD188" s="158">
        <v>0</v>
      </c>
      <c r="CE188" s="159">
        <v>0</v>
      </c>
      <c r="CF188" s="7">
        <f>IFERROR(INDEX('CF AUX'!$CY$15:$CY$32,MATCH('IRF AUX'!CF$5,'CF AUX'!$DA$15:$DA$32,0)),0)</f>
        <v>0</v>
      </c>
      <c r="CG188" s="7">
        <f>IFERROR(INDEX('CF AUX'!$CY$15:$CY$32,MATCH('IRF AUX'!CG$5,'CF AUX'!$DA$15:$DA$32,0)),0)</f>
        <v>0</v>
      </c>
      <c r="CH188" s="7">
        <f>IFERROR(INDEX('CF AUX'!$CY$15:$CY$32,MATCH('IRF AUX'!CH$5,'CF AUX'!$DA$15:$DA$32,0)),0)</f>
        <v>0</v>
      </c>
      <c r="CI188" s="7">
        <f>IFERROR(INDEX('CF AUX'!$CY$15:$CY$32,MATCH('IRF AUX'!CI$5,'CF AUX'!$DA$15:$DA$32,0)),0)</f>
        <v>0</v>
      </c>
      <c r="CJ188" s="7">
        <f>IFERROR(INDEX('CF AUX'!$CY$15:$CY$32,MATCH('IRF AUX'!CJ$5,'CF AUX'!$DA$15:$DA$32,0)),0)</f>
        <v>0</v>
      </c>
      <c r="CK188" s="7">
        <f>IFERROR(INDEX('CF AUX'!$CY$15:$CY$32,MATCH('IRF AUX'!CK$5,'CF AUX'!$DA$15:$DA$32,0)),0)</f>
        <v>0</v>
      </c>
      <c r="CL188" s="7">
        <f>IFERROR(INDEX('CF AUX'!$CY$15:$CY$32,MATCH('IRF AUX'!CL$5,'CF AUX'!$DA$15:$DA$32,0)),0)</f>
        <v>0</v>
      </c>
      <c r="CM188" s="7">
        <f>IFERROR(INDEX('CF AUX'!$CY$15:$CY$32,MATCH('IRF AUX'!CM$5,'CF AUX'!$DA$15:$DA$32,0)),0)</f>
        <v>0</v>
      </c>
      <c r="CN188" s="7">
        <f>IFERROR(INDEX('CF AUX'!$CY$15:$CY$32,MATCH('IRF AUX'!CN$5,'CF AUX'!$DA$15:$DA$32,0)),0)</f>
        <v>0</v>
      </c>
      <c r="CO188" s="7">
        <f>IFERROR(INDEX('CF AUX'!$CY$15:$CY$32,MATCH('IRF AUX'!CO$5,'CF AUX'!$DA$15:$DA$32,0)),0)</f>
        <v>0</v>
      </c>
      <c r="CP188" s="7">
        <f>IFERROR(INDEX('CF AUX'!$CY$15:$CY$32,MATCH('IRF AUX'!CP$5,'CF AUX'!$DA$15:$DA$32,0)),0)</f>
        <v>0</v>
      </c>
      <c r="CS188" s="7">
        <f t="shared" ref="CS188:CS212" si="186">K188</f>
        <v>0</v>
      </c>
      <c r="CT188" s="7">
        <f>SUM(CS185:CS188)</f>
        <v>0</v>
      </c>
      <c r="CU188" s="7">
        <f t="shared" ref="CU188:CU212" si="187">SUM(AV185:AV188)</f>
        <v>0</v>
      </c>
      <c r="CV188" s="7">
        <f>(CT188-CU188*0.73)/0.27</f>
        <v>0</v>
      </c>
      <c r="CW188" s="7">
        <f t="shared" ref="CW188:CW212" si="188">4*I188</f>
        <v>0</v>
      </c>
      <c r="CX188" s="7">
        <f t="shared" ref="CX188:CX212" si="189">AU188*4</f>
        <v>0</v>
      </c>
    </row>
    <row r="189" spans="2:102" x14ac:dyDescent="0.25">
      <c r="B189" s="151" t="str">
        <f t="shared" si="185"/>
        <v>clima_el</v>
      </c>
      <c r="C189" s="151" t="str">
        <f t="shared" si="184"/>
        <v>clima_el_1</v>
      </c>
      <c r="D189" s="9">
        <f t="shared" si="182"/>
        <v>189</v>
      </c>
      <c r="E189" s="9">
        <f>E188+1</f>
        <v>1</v>
      </c>
      <c r="F189" s="10" cm="1">
        <f t="array" aca="1" ref="F189" ca="1">MMULT($F188:$CE188,INDIRECT("Policy.New!"&amp;F$3&amp;"4:"&amp;F$3&amp;"81"))</f>
        <v>0</v>
      </c>
      <c r="G189" s="10" cm="1">
        <f t="array" aca="1" ref="G189" ca="1">MMULT($F188:$CE188,INDIRECT("Policy.New!"&amp;G$3&amp;"4:"&amp;G$3&amp;"81"))</f>
        <v>0</v>
      </c>
      <c r="H189" s="10" cm="1">
        <f t="array" aca="1" ref="H189" ca="1">MMULT($F188:$CE188,INDIRECT("Policy.New!"&amp;H$3&amp;"4:"&amp;H$3&amp;"81"))</f>
        <v>0</v>
      </c>
      <c r="I189" s="10" cm="1">
        <f t="array" aca="1" ref="I189" ca="1">MMULT($F188:$CE188,INDIRECT("Policy.New!"&amp;I$3&amp;"4:"&amp;I$3&amp;"81"))</f>
        <v>0</v>
      </c>
      <c r="J189" s="10" cm="1">
        <f t="array" aca="1" ref="J189" ca="1">MMULT($F188:$CE188,INDIRECT("Policy.New!"&amp;J$3&amp;"4:"&amp;J$3&amp;"81"))</f>
        <v>0</v>
      </c>
      <c r="K189" s="10" cm="1">
        <f t="array" aca="1" ref="K189" ca="1">MMULT($F188:$CE188,INDIRECT("Policy.New!"&amp;K$3&amp;"4:"&amp;K$3&amp;"81"))</f>
        <v>0</v>
      </c>
      <c r="L189" s="10" cm="1">
        <f t="array" aca="1" ref="L189" ca="1">MMULT($F188:$CE188,INDIRECT("Policy.New!"&amp;L$3&amp;"4:"&amp;L$3&amp;"81"))</f>
        <v>0</v>
      </c>
      <c r="M189" s="10" cm="1">
        <f t="array" aca="1" ref="M189" ca="1">MMULT($F188:$CE188,INDIRECT("Policy.New!"&amp;M$3&amp;"4:"&amp;M$3&amp;"81"))</f>
        <v>0</v>
      </c>
      <c r="N189" s="10" cm="1">
        <f t="array" aca="1" ref="N189" ca="1">MMULT($F188:$CE188,INDIRECT("Policy.New!"&amp;N$3&amp;"4:"&amp;N$3&amp;"81"))</f>
        <v>0</v>
      </c>
      <c r="O189" s="10" cm="1">
        <f t="array" aca="1" ref="O189" ca="1">MMULT($F188:$CE188,INDIRECT("Policy.New!"&amp;O$3&amp;"4:"&amp;O$3&amp;"81"))</f>
        <v>0</v>
      </c>
      <c r="P189" s="10" cm="1">
        <f t="array" aca="1" ref="P189" ca="1">MMULT($F188:$CE188,INDIRECT("Policy.New!"&amp;P$3&amp;"4:"&amp;P$3&amp;"81"))</f>
        <v>0</v>
      </c>
      <c r="Q189" s="10" cm="1">
        <f t="array" aca="1" ref="Q189" ca="1">MMULT($F188:$CE188,INDIRECT("Policy.New!"&amp;Q$3&amp;"4:"&amp;Q$3&amp;"81"))</f>
        <v>0</v>
      </c>
      <c r="R189" s="10" cm="1">
        <f t="array" aca="1" ref="R189" ca="1">MMULT($F188:$CE188,INDIRECT("Policy.New!"&amp;R$3&amp;"4:"&amp;R$3&amp;"81"))</f>
        <v>0</v>
      </c>
      <c r="S189" s="10" cm="1">
        <f t="array" aca="1" ref="S189" ca="1">MMULT($F188:$CE188,INDIRECT("Policy.New!"&amp;S$3&amp;"4:"&amp;S$3&amp;"81"))</f>
        <v>0</v>
      </c>
      <c r="T189" s="10" cm="1">
        <f t="array" aca="1" ref="T189" ca="1">MMULT($F188:$CE188,INDIRECT("Policy.New!"&amp;T$3&amp;"4:"&amp;T$3&amp;"81"))</f>
        <v>0</v>
      </c>
      <c r="U189" s="10" cm="1">
        <f t="array" aca="1" ref="U189" ca="1">MMULT($F188:$CE188,INDIRECT("Policy.New!"&amp;U$3&amp;"4:"&amp;U$3&amp;"81"))</f>
        <v>0</v>
      </c>
      <c r="V189" s="10" cm="1">
        <f t="array" aca="1" ref="V189" ca="1">MMULT($F188:$CE188,INDIRECT("Policy.New!"&amp;V$3&amp;"4:"&amp;V$3&amp;"81"))</f>
        <v>0</v>
      </c>
      <c r="W189" s="11">
        <f>S188</f>
        <v>0</v>
      </c>
      <c r="X189" s="10">
        <f>U188</f>
        <v>0</v>
      </c>
      <c r="Y189" s="10">
        <f>U187</f>
        <v>0</v>
      </c>
      <c r="Z189" s="10">
        <f>U186</f>
        <v>0</v>
      </c>
      <c r="AA189" s="10">
        <f>U185</f>
        <v>0</v>
      </c>
      <c r="AB189" s="10">
        <f>V188</f>
        <v>0</v>
      </c>
      <c r="AC189" s="10">
        <f>V187</f>
        <v>0</v>
      </c>
      <c r="AD189" s="10">
        <f>V186</f>
        <v>0</v>
      </c>
      <c r="AE189" s="10">
        <f>V185</f>
        <v>0</v>
      </c>
      <c r="AF189" s="10">
        <f>S187</f>
        <v>0</v>
      </c>
      <c r="AG189" s="10">
        <f>S186</f>
        <v>0</v>
      </c>
      <c r="AH189" s="10">
        <f>AU188</f>
        <v>0</v>
      </c>
      <c r="AI189" s="10">
        <f>J188</f>
        <v>0</v>
      </c>
      <c r="AJ189" s="10">
        <f>J187</f>
        <v>0</v>
      </c>
      <c r="AK189" s="10">
        <f>J186</f>
        <v>0</v>
      </c>
      <c r="AL189" s="10">
        <f>L188</f>
        <v>0</v>
      </c>
      <c r="AM189" s="10">
        <f>L187</f>
        <v>0</v>
      </c>
      <c r="AN189" s="10">
        <f>L186</f>
        <v>0</v>
      </c>
      <c r="AO189" s="10">
        <f>L185</f>
        <v>0</v>
      </c>
      <c r="AP189" s="10">
        <f>L184</f>
        <v>0</v>
      </c>
      <c r="AQ189" s="10">
        <f>K188</f>
        <v>0</v>
      </c>
      <c r="AR189" s="10">
        <f>K187</f>
        <v>0</v>
      </c>
      <c r="AS189" s="10">
        <f>AV188</f>
        <v>0</v>
      </c>
      <c r="AT189" s="24">
        <f>AV187</f>
        <v>0</v>
      </c>
      <c r="AU189" s="10" cm="1">
        <f t="array" aca="1" ref="AU189" ca="1">MMULT($F188:$CE188,INDIRECT("Policy.New!"&amp;AU$3&amp;"4:"&amp;AU$3&amp;"81"))</f>
        <v>0</v>
      </c>
      <c r="AV189" s="24" cm="1">
        <f t="array" aca="1" ref="AV189" ca="1">MMULT($F188:$CE188,INDIRECT("Policy.New!"&amp;AV$3&amp;"4:"&amp;AV$3&amp;"81"))</f>
        <v>0</v>
      </c>
      <c r="AW189" s="160">
        <v>0</v>
      </c>
      <c r="AX189" s="160">
        <v>0</v>
      </c>
      <c r="AY189" s="160">
        <v>0</v>
      </c>
      <c r="AZ189" s="160">
        <v>0</v>
      </c>
      <c r="BA189" s="160">
        <v>0</v>
      </c>
      <c r="BB189" s="160">
        <v>0</v>
      </c>
      <c r="BC189" s="160">
        <v>0</v>
      </c>
      <c r="BD189" s="160">
        <v>0</v>
      </c>
      <c r="BE189" s="160">
        <v>0</v>
      </c>
      <c r="BF189" s="160">
        <v>0</v>
      </c>
      <c r="BG189" s="160">
        <f>INDEX(IRF.New!$D$7:$CN$374,MATCH('IRF AUX'!$E189,IRF.New!$C$7:$C$37,0),MATCH('IRF AUX'!$B189,IRF.New!$D$5:$CN$5,0))</f>
        <v>0</v>
      </c>
      <c r="BH189" s="160">
        <v>0</v>
      </c>
      <c r="BI189" s="160">
        <v>0</v>
      </c>
      <c r="BJ189" s="160">
        <v>0</v>
      </c>
      <c r="BK189" s="160">
        <v>0</v>
      </c>
      <c r="BL189" s="160">
        <v>0</v>
      </c>
      <c r="BM189" s="160">
        <v>0</v>
      </c>
      <c r="BN189" s="160">
        <v>0</v>
      </c>
      <c r="BO189" s="160">
        <v>0</v>
      </c>
      <c r="BP189" s="160">
        <v>0</v>
      </c>
      <c r="BQ189" s="160">
        <v>0</v>
      </c>
      <c r="BR189" s="160">
        <v>0</v>
      </c>
      <c r="BS189" s="161">
        <v>0</v>
      </c>
      <c r="BT189" s="161">
        <v>0</v>
      </c>
      <c r="BU189" s="161">
        <v>0</v>
      </c>
      <c r="BV189" s="161">
        <v>0</v>
      </c>
      <c r="BW189" s="160">
        <v>0</v>
      </c>
      <c r="BX189" s="160">
        <v>0</v>
      </c>
      <c r="BY189" s="160">
        <v>0</v>
      </c>
      <c r="BZ189" s="160">
        <v>0</v>
      </c>
      <c r="CA189" s="160">
        <v>0</v>
      </c>
      <c r="CB189" s="160">
        <v>0</v>
      </c>
      <c r="CC189" s="160">
        <v>0</v>
      </c>
      <c r="CD189" s="160">
        <v>0</v>
      </c>
      <c r="CE189" s="162">
        <v>0</v>
      </c>
      <c r="CF189" s="10" cm="1">
        <f t="array" aca="1" ref="CF189" ca="1">MMULT($F188:$CE188,INDIRECT("Policy.New!"&amp;CF$3&amp;"4:"&amp;CF$3&amp;"81"))</f>
        <v>0</v>
      </c>
      <c r="CG189" s="10" cm="1">
        <f t="array" aca="1" ref="CG189" ca="1">MMULT($F188:$CE188,INDIRECT("Policy.New!"&amp;CG$3&amp;"4:"&amp;CG$3&amp;"81"))</f>
        <v>0</v>
      </c>
      <c r="CH189" s="10" cm="1">
        <f t="array" aca="1" ref="CH189" ca="1">MMULT($F188:$CE188,INDIRECT("Policy.New!"&amp;CH$3&amp;"4:"&amp;CH$3&amp;"81"))</f>
        <v>0</v>
      </c>
      <c r="CI189" s="10" cm="1">
        <f t="array" aca="1" ref="CI189" ca="1">MMULT($F188:$CE188,INDIRECT("Policy.New!"&amp;CI$3&amp;"4:"&amp;CI$3&amp;"81"))</f>
        <v>0</v>
      </c>
      <c r="CJ189" s="10" cm="1">
        <f t="array" aca="1" ref="CJ189" ca="1">MMULT($F188:$CE188,INDIRECT("Policy.New!"&amp;CJ$3&amp;"4:"&amp;CJ$3&amp;"81"))</f>
        <v>0</v>
      </c>
      <c r="CK189" s="10" cm="1">
        <f t="array" aca="1" ref="CK189" ca="1">MMULT($F188:$CE188,INDIRECT("Policy.New!"&amp;CK$3&amp;"4:"&amp;CK$3&amp;"81"))</f>
        <v>0</v>
      </c>
      <c r="CL189" s="10" cm="1">
        <f t="array" aca="1" ref="CL189" ca="1">MMULT($F188:$CE188,INDIRECT("Policy.New!"&amp;CL$3&amp;"4:"&amp;CL$3&amp;"81"))</f>
        <v>0</v>
      </c>
      <c r="CM189" s="10" cm="1">
        <f t="array" aca="1" ref="CM189" ca="1">MMULT($F188:$CE188,INDIRECT("Policy.New!"&amp;CM$3&amp;"4:"&amp;CM$3&amp;"81"))</f>
        <v>0</v>
      </c>
      <c r="CN189" s="10" cm="1">
        <f t="array" aca="1" ref="CN189" ca="1">MMULT($F188:$CE188,INDIRECT("Policy.New!"&amp;CN$3&amp;"4:"&amp;CN$3&amp;"81"))</f>
        <v>0</v>
      </c>
      <c r="CO189" s="10" cm="1">
        <f t="array" aca="1" ref="CO189" ca="1">MMULT($F188:$CE188,INDIRECT("Policy.New!"&amp;CO$3&amp;"4:"&amp;CO$3&amp;"81"))</f>
        <v>0</v>
      </c>
      <c r="CP189" s="10" cm="1">
        <f t="array" aca="1" ref="CP189" ca="1">MMULT($F188:$CE188,INDIRECT("Policy.New!"&amp;CP$3&amp;"4:"&amp;CP$3&amp;"81"))</f>
        <v>0</v>
      </c>
      <c r="CR189" s="1"/>
      <c r="CS189" s="10">
        <f t="shared" ca="1" si="186"/>
        <v>0</v>
      </c>
      <c r="CT189" s="10">
        <f t="shared" ref="CT189:CT212" ca="1" si="190">SUM(CS186:CS189)</f>
        <v>0</v>
      </c>
      <c r="CU189" s="10">
        <f t="shared" ca="1" si="187"/>
        <v>0</v>
      </c>
      <c r="CV189" s="10">
        <f t="shared" ref="CV189:CV212" ca="1" si="191">(CU189-CT189*0.73)/0.27</f>
        <v>0</v>
      </c>
      <c r="CW189" s="10">
        <f t="shared" ca="1" si="188"/>
        <v>0</v>
      </c>
      <c r="CX189" s="10">
        <f t="shared" ca="1" si="189"/>
        <v>0</v>
      </c>
    </row>
    <row r="190" spans="2:102" x14ac:dyDescent="0.25">
      <c r="B190" s="152" t="str">
        <f t="shared" si="185"/>
        <v>clima_el</v>
      </c>
      <c r="C190" s="152" t="str">
        <f t="shared" si="184"/>
        <v>clima_el_2</v>
      </c>
      <c r="D190" s="12">
        <f t="shared" si="182"/>
        <v>190</v>
      </c>
      <c r="E190" s="12">
        <f t="shared" ref="E190:E212" si="192">E189+1</f>
        <v>2</v>
      </c>
      <c r="F190" s="1" cm="1">
        <f t="array" aca="1" ref="F190" ca="1">MMULT($F189:$CE189,INDIRECT("Policy.New!"&amp;F$3&amp;"4:"&amp;F$3&amp;"81"))</f>
        <v>0</v>
      </c>
      <c r="G190" s="1" cm="1">
        <f t="array" aca="1" ref="G190" ca="1">MMULT($F189:$CE189,INDIRECT("Policy.New!"&amp;G$3&amp;"4:"&amp;G$3&amp;"81"))</f>
        <v>0</v>
      </c>
      <c r="H190" s="1" cm="1">
        <f t="array" aca="1" ref="H190" ca="1">MMULT($F189:$CE189,INDIRECT("Policy.New!"&amp;H$3&amp;"4:"&amp;H$3&amp;"81"))</f>
        <v>0</v>
      </c>
      <c r="I190" s="1" cm="1">
        <f t="array" aca="1" ref="I190" ca="1">MMULT($F189:$CE189,INDIRECT("Policy.New!"&amp;I$3&amp;"4:"&amp;I$3&amp;"81"))</f>
        <v>0</v>
      </c>
      <c r="J190" s="1" cm="1">
        <f t="array" aca="1" ref="J190" ca="1">MMULT($F189:$CE189,INDIRECT("Policy.New!"&amp;J$3&amp;"4:"&amp;J$3&amp;"81"))</f>
        <v>0</v>
      </c>
      <c r="K190" s="1" cm="1">
        <f t="array" aca="1" ref="K190" ca="1">MMULT($F189:$CE189,INDIRECT("Policy.New!"&amp;K$3&amp;"4:"&amp;K$3&amp;"81"))</f>
        <v>0</v>
      </c>
      <c r="L190" s="1" cm="1">
        <f t="array" aca="1" ref="L190" ca="1">MMULT($F189:$CE189,INDIRECT("Policy.New!"&amp;L$3&amp;"4:"&amp;L$3&amp;"81"))</f>
        <v>0</v>
      </c>
      <c r="M190" s="1" cm="1">
        <f t="array" aca="1" ref="M190" ca="1">MMULT($F189:$CE189,INDIRECT("Policy.New!"&amp;M$3&amp;"4:"&amp;M$3&amp;"81"))</f>
        <v>0</v>
      </c>
      <c r="N190" s="1" cm="1">
        <f t="array" aca="1" ref="N190" ca="1">MMULT($F189:$CE189,INDIRECT("Policy.New!"&amp;N$3&amp;"4:"&amp;N$3&amp;"81"))</f>
        <v>0</v>
      </c>
      <c r="O190" s="1" cm="1">
        <f t="array" aca="1" ref="O190" ca="1">MMULT($F189:$CE189,INDIRECT("Policy.New!"&amp;O$3&amp;"4:"&amp;O$3&amp;"81"))</f>
        <v>0</v>
      </c>
      <c r="P190" s="1" cm="1">
        <f t="array" aca="1" ref="P190" ca="1">MMULT($F189:$CE189,INDIRECT("Policy.New!"&amp;P$3&amp;"4:"&amp;P$3&amp;"81"))</f>
        <v>0</v>
      </c>
      <c r="Q190" s="1" cm="1">
        <f t="array" aca="1" ref="Q190" ca="1">MMULT($F189:$CE189,INDIRECT("Policy.New!"&amp;Q$3&amp;"4:"&amp;Q$3&amp;"81"))</f>
        <v>0</v>
      </c>
      <c r="R190" s="1" cm="1">
        <f t="array" aca="1" ref="R190" ca="1">MMULT($F189:$CE189,INDIRECT("Policy.New!"&amp;R$3&amp;"4:"&amp;R$3&amp;"81"))</f>
        <v>0</v>
      </c>
      <c r="S190" s="1" cm="1">
        <f t="array" aca="1" ref="S190" ca="1">MMULT($F189:$CE189,INDIRECT("Policy.New!"&amp;S$3&amp;"4:"&amp;S$3&amp;"81"))</f>
        <v>0</v>
      </c>
      <c r="T190" s="1" cm="1">
        <f t="array" aca="1" ref="T190" ca="1">MMULT($F189:$CE189,INDIRECT("Policy.New!"&amp;T$3&amp;"4:"&amp;T$3&amp;"81"))</f>
        <v>0</v>
      </c>
      <c r="U190" s="1" cm="1">
        <f t="array" aca="1" ref="U190" ca="1">MMULT($F189:$CE189,INDIRECT("Policy.New!"&amp;U$3&amp;"4:"&amp;U$3&amp;"81"))</f>
        <v>0</v>
      </c>
      <c r="V190" s="1" cm="1">
        <f t="array" aca="1" ref="V190" ca="1">MMULT($F189:$CE189,INDIRECT("Policy.New!"&amp;V$3&amp;"4:"&amp;V$3&amp;"81"))</f>
        <v>0</v>
      </c>
      <c r="W190" s="5">
        <f t="shared" ref="W190:W212" ca="1" si="193">S189</f>
        <v>0</v>
      </c>
      <c r="X190" s="1">
        <f t="shared" ref="X190:X212" ca="1" si="194">U189</f>
        <v>0</v>
      </c>
      <c r="Y190" s="1">
        <f t="shared" ref="Y190:Y212" si="195">U188</f>
        <v>0</v>
      </c>
      <c r="Z190" s="1">
        <f t="shared" ref="Z190:Z212" si="196">U187</f>
        <v>0</v>
      </c>
      <c r="AA190" s="1">
        <f t="shared" ref="AA190:AA212" si="197">U186</f>
        <v>0</v>
      </c>
      <c r="AB190" s="1">
        <f t="shared" ref="AB190:AB212" ca="1" si="198">V189</f>
        <v>0</v>
      </c>
      <c r="AC190" s="1">
        <f t="shared" ref="AC190:AC212" si="199">V188</f>
        <v>0</v>
      </c>
      <c r="AD190" s="1">
        <f t="shared" ref="AD190:AD212" si="200">V187</f>
        <v>0</v>
      </c>
      <c r="AE190" s="1">
        <f t="shared" ref="AE190:AE212" si="201">V186</f>
        <v>0</v>
      </c>
      <c r="AF190" s="1">
        <f t="shared" ref="AF190:AF212" si="202">S188</f>
        <v>0</v>
      </c>
      <c r="AG190" s="1">
        <f t="shared" ref="AG190:AG212" si="203">S187</f>
        <v>0</v>
      </c>
      <c r="AH190" s="1">
        <f t="shared" ref="AH190:AH212" ca="1" si="204">AU189</f>
        <v>0</v>
      </c>
      <c r="AI190" s="1">
        <f t="shared" ref="AI190:AI212" ca="1" si="205">J189</f>
        <v>0</v>
      </c>
      <c r="AJ190" s="1">
        <f t="shared" ref="AJ190:AJ212" si="206">J188</f>
        <v>0</v>
      </c>
      <c r="AK190" s="1">
        <f t="shared" ref="AK190:AK212" si="207">J187</f>
        <v>0</v>
      </c>
      <c r="AL190" s="1">
        <f t="shared" ref="AL190:AL212" ca="1" si="208">L189</f>
        <v>0</v>
      </c>
      <c r="AM190" s="1">
        <f t="shared" ref="AM190:AM212" si="209">L188</f>
        <v>0</v>
      </c>
      <c r="AN190" s="1">
        <f t="shared" ref="AN190:AN212" si="210">L187</f>
        <v>0</v>
      </c>
      <c r="AO190" s="1">
        <f t="shared" ref="AO190:AO212" si="211">L186</f>
        <v>0</v>
      </c>
      <c r="AP190" s="1">
        <f t="shared" ref="AP190:AP212" si="212">L185</f>
        <v>0</v>
      </c>
      <c r="AQ190" s="1">
        <f t="shared" ref="AQ190:AQ212" ca="1" si="213">K189</f>
        <v>0</v>
      </c>
      <c r="AR190" s="1">
        <f t="shared" ref="AR190:AR212" si="214">K188</f>
        <v>0</v>
      </c>
      <c r="AS190" s="1">
        <f t="shared" ref="AS190:AS212" ca="1" si="215">AV189</f>
        <v>0</v>
      </c>
      <c r="AT190" s="25">
        <f t="shared" ref="AT190:AT212" si="216">AV188</f>
        <v>0</v>
      </c>
      <c r="AU190" s="1" cm="1">
        <f t="array" aca="1" ref="AU190" ca="1">MMULT($F189:$CE189,INDIRECT("Policy.New!"&amp;AU$3&amp;"4:"&amp;AU$3&amp;"81"))</f>
        <v>0</v>
      </c>
      <c r="AV190" s="25" cm="1">
        <f t="array" aca="1" ref="AV190" ca="1">MMULT($F189:$CE189,INDIRECT("Policy.New!"&amp;AV$3&amp;"4:"&amp;AV$3&amp;"81"))</f>
        <v>0</v>
      </c>
      <c r="AW190" s="161">
        <v>0</v>
      </c>
      <c r="AX190" s="161">
        <v>0</v>
      </c>
      <c r="AY190" s="161">
        <v>0</v>
      </c>
      <c r="AZ190" s="161">
        <v>0</v>
      </c>
      <c r="BA190" s="161">
        <v>0</v>
      </c>
      <c r="BB190" s="161">
        <v>0</v>
      </c>
      <c r="BC190" s="161">
        <v>0</v>
      </c>
      <c r="BD190" s="161">
        <v>0</v>
      </c>
      <c r="BE190" s="161">
        <v>0</v>
      </c>
      <c r="BF190" s="161">
        <v>0</v>
      </c>
      <c r="BG190" s="161">
        <f>INDEX(IRF.New!$D$7:$CN$374,MATCH('IRF AUX'!$E190,IRF.New!$C$7:$C$37,0),MATCH('IRF AUX'!$B190,IRF.New!$D$5:$CN$5,0))</f>
        <v>0</v>
      </c>
      <c r="BH190" s="161">
        <v>0</v>
      </c>
      <c r="BI190" s="161">
        <v>0</v>
      </c>
      <c r="BJ190" s="161">
        <v>0</v>
      </c>
      <c r="BK190" s="161">
        <v>0</v>
      </c>
      <c r="BL190" s="161">
        <v>0</v>
      </c>
      <c r="BM190" s="161">
        <v>0</v>
      </c>
      <c r="BN190" s="161">
        <v>0</v>
      </c>
      <c r="BO190" s="161">
        <v>0</v>
      </c>
      <c r="BP190" s="161">
        <v>0</v>
      </c>
      <c r="BQ190" s="161">
        <v>0</v>
      </c>
      <c r="BR190" s="161">
        <v>0</v>
      </c>
      <c r="BS190" s="161">
        <v>0</v>
      </c>
      <c r="BT190" s="161">
        <v>0</v>
      </c>
      <c r="BU190" s="161">
        <v>0</v>
      </c>
      <c r="BV190" s="161">
        <v>0</v>
      </c>
      <c r="BW190" s="161">
        <v>0</v>
      </c>
      <c r="BX190" s="161">
        <v>0</v>
      </c>
      <c r="BY190" s="161">
        <v>0</v>
      </c>
      <c r="BZ190" s="161">
        <v>0</v>
      </c>
      <c r="CA190" s="161">
        <v>0</v>
      </c>
      <c r="CB190" s="161">
        <v>0</v>
      </c>
      <c r="CC190" s="161">
        <v>0</v>
      </c>
      <c r="CD190" s="161">
        <v>0</v>
      </c>
      <c r="CE190" s="163">
        <v>0</v>
      </c>
      <c r="CF190" s="1" cm="1">
        <f t="array" aca="1" ref="CF190" ca="1">MMULT($F189:$CE189,INDIRECT("Policy.New!"&amp;CF$3&amp;"4:"&amp;CF$3&amp;"81"))</f>
        <v>0</v>
      </c>
      <c r="CG190" s="1" cm="1">
        <f t="array" aca="1" ref="CG190" ca="1">MMULT($F189:$CE189,INDIRECT("Policy.New!"&amp;CG$3&amp;"4:"&amp;CG$3&amp;"81"))</f>
        <v>0</v>
      </c>
      <c r="CH190" s="1" cm="1">
        <f t="array" aca="1" ref="CH190" ca="1">MMULT($F189:$CE189,INDIRECT("Policy.New!"&amp;CH$3&amp;"4:"&amp;CH$3&amp;"81"))</f>
        <v>0</v>
      </c>
      <c r="CI190" s="1" cm="1">
        <f t="array" aca="1" ref="CI190" ca="1">MMULT($F189:$CE189,INDIRECT("Policy.New!"&amp;CI$3&amp;"4:"&amp;CI$3&amp;"81"))</f>
        <v>0</v>
      </c>
      <c r="CJ190" s="1" cm="1">
        <f t="array" aca="1" ref="CJ190" ca="1">MMULT($F189:$CE189,INDIRECT("Policy.New!"&amp;CJ$3&amp;"4:"&amp;CJ$3&amp;"81"))</f>
        <v>0</v>
      </c>
      <c r="CK190" s="1" cm="1">
        <f t="array" aca="1" ref="CK190" ca="1">MMULT($F189:$CE189,INDIRECT("Policy.New!"&amp;CK$3&amp;"4:"&amp;CK$3&amp;"81"))</f>
        <v>0</v>
      </c>
      <c r="CL190" s="1" cm="1">
        <f t="array" aca="1" ref="CL190" ca="1">MMULT($F189:$CE189,INDIRECT("Policy.New!"&amp;CL$3&amp;"4:"&amp;CL$3&amp;"81"))</f>
        <v>0</v>
      </c>
      <c r="CM190" s="1" cm="1">
        <f t="array" aca="1" ref="CM190" ca="1">MMULT($F189:$CE189,INDIRECT("Policy.New!"&amp;CM$3&amp;"4:"&amp;CM$3&amp;"81"))</f>
        <v>0</v>
      </c>
      <c r="CN190" s="1" cm="1">
        <f t="array" aca="1" ref="CN190" ca="1">MMULT($F189:$CE189,INDIRECT("Policy.New!"&amp;CN$3&amp;"4:"&amp;CN$3&amp;"81"))</f>
        <v>0</v>
      </c>
      <c r="CO190" s="1" cm="1">
        <f t="array" aca="1" ref="CO190" ca="1">MMULT($F189:$CE189,INDIRECT("Policy.New!"&amp;CO$3&amp;"4:"&amp;CO$3&amp;"81"))</f>
        <v>0</v>
      </c>
      <c r="CP190" s="1" cm="1">
        <f t="array" aca="1" ref="CP190" ca="1">MMULT($F189:$CE189,INDIRECT("Policy.New!"&amp;CP$3&amp;"4:"&amp;CP$3&amp;"81"))</f>
        <v>0</v>
      </c>
      <c r="CQ190" s="1"/>
      <c r="CR190" s="1"/>
      <c r="CS190" s="1">
        <f t="shared" ca="1" si="186"/>
        <v>0</v>
      </c>
      <c r="CT190" s="1">
        <f t="shared" ca="1" si="190"/>
        <v>0</v>
      </c>
      <c r="CU190" s="1">
        <f t="shared" ca="1" si="187"/>
        <v>0</v>
      </c>
      <c r="CV190" s="1">
        <f t="shared" ca="1" si="191"/>
        <v>0</v>
      </c>
      <c r="CW190" s="1">
        <f t="shared" ca="1" si="188"/>
        <v>0</v>
      </c>
      <c r="CX190" s="1">
        <f t="shared" ca="1" si="189"/>
        <v>0</v>
      </c>
    </row>
    <row r="191" spans="2:102" x14ac:dyDescent="0.25">
      <c r="B191" s="152" t="str">
        <f t="shared" si="185"/>
        <v>clima_el</v>
      </c>
      <c r="C191" s="152" t="str">
        <f t="shared" si="184"/>
        <v>clima_el_3</v>
      </c>
      <c r="D191" s="12">
        <f t="shared" si="182"/>
        <v>191</v>
      </c>
      <c r="E191" s="12">
        <f t="shared" si="192"/>
        <v>3</v>
      </c>
      <c r="F191" s="1" cm="1">
        <f t="array" aca="1" ref="F191" ca="1">MMULT($F190:$CE190,INDIRECT("Policy.New!"&amp;F$3&amp;"4:"&amp;F$3&amp;"81"))</f>
        <v>0</v>
      </c>
      <c r="G191" s="1" cm="1">
        <f t="array" aca="1" ref="G191" ca="1">MMULT($F190:$CE190,INDIRECT("Policy.New!"&amp;G$3&amp;"4:"&amp;G$3&amp;"81"))</f>
        <v>0</v>
      </c>
      <c r="H191" s="1" cm="1">
        <f t="array" aca="1" ref="H191" ca="1">MMULT($F190:$CE190,INDIRECT("Policy.New!"&amp;H$3&amp;"4:"&amp;H$3&amp;"81"))</f>
        <v>0</v>
      </c>
      <c r="I191" s="1" cm="1">
        <f t="array" aca="1" ref="I191" ca="1">MMULT($F190:$CE190,INDIRECT("Policy.New!"&amp;I$3&amp;"4:"&amp;I$3&amp;"81"))</f>
        <v>0</v>
      </c>
      <c r="J191" s="1" cm="1">
        <f t="array" aca="1" ref="J191" ca="1">MMULT($F190:$CE190,INDIRECT("Policy.New!"&amp;J$3&amp;"4:"&amp;J$3&amp;"81"))</f>
        <v>0</v>
      </c>
      <c r="K191" s="1" cm="1">
        <f t="array" aca="1" ref="K191" ca="1">MMULT($F190:$CE190,INDIRECT("Policy.New!"&amp;K$3&amp;"4:"&amp;K$3&amp;"81"))</f>
        <v>0</v>
      </c>
      <c r="L191" s="1" cm="1">
        <f t="array" aca="1" ref="L191" ca="1">MMULT($F190:$CE190,INDIRECT("Policy.New!"&amp;L$3&amp;"4:"&amp;L$3&amp;"81"))</f>
        <v>0</v>
      </c>
      <c r="M191" s="1" cm="1">
        <f t="array" aca="1" ref="M191" ca="1">MMULT($F190:$CE190,INDIRECT("Policy.New!"&amp;M$3&amp;"4:"&amp;M$3&amp;"81"))</f>
        <v>0</v>
      </c>
      <c r="N191" s="1" cm="1">
        <f t="array" aca="1" ref="N191" ca="1">MMULT($F190:$CE190,INDIRECT("Policy.New!"&amp;N$3&amp;"4:"&amp;N$3&amp;"81"))</f>
        <v>0</v>
      </c>
      <c r="O191" s="1" cm="1">
        <f t="array" aca="1" ref="O191" ca="1">MMULT($F190:$CE190,INDIRECT("Policy.New!"&amp;O$3&amp;"4:"&amp;O$3&amp;"81"))</f>
        <v>0</v>
      </c>
      <c r="P191" s="1" cm="1">
        <f t="array" aca="1" ref="P191" ca="1">MMULT($F190:$CE190,INDIRECT("Policy.New!"&amp;P$3&amp;"4:"&amp;P$3&amp;"81"))</f>
        <v>0</v>
      </c>
      <c r="Q191" s="1" cm="1">
        <f t="array" aca="1" ref="Q191" ca="1">MMULT($F190:$CE190,INDIRECT("Policy.New!"&amp;Q$3&amp;"4:"&amp;Q$3&amp;"81"))</f>
        <v>0</v>
      </c>
      <c r="R191" s="1" cm="1">
        <f t="array" aca="1" ref="R191" ca="1">MMULT($F190:$CE190,INDIRECT("Policy.New!"&amp;R$3&amp;"4:"&amp;R$3&amp;"81"))</f>
        <v>0</v>
      </c>
      <c r="S191" s="1" cm="1">
        <f t="array" aca="1" ref="S191" ca="1">MMULT($F190:$CE190,INDIRECT("Policy.New!"&amp;S$3&amp;"4:"&amp;S$3&amp;"81"))</f>
        <v>0</v>
      </c>
      <c r="T191" s="1" cm="1">
        <f t="array" aca="1" ref="T191" ca="1">MMULT($F190:$CE190,INDIRECT("Policy.New!"&amp;T$3&amp;"4:"&amp;T$3&amp;"81"))</f>
        <v>0</v>
      </c>
      <c r="U191" s="1" cm="1">
        <f t="array" aca="1" ref="U191" ca="1">MMULT($F190:$CE190,INDIRECT("Policy.New!"&amp;U$3&amp;"4:"&amp;U$3&amp;"81"))</f>
        <v>0</v>
      </c>
      <c r="V191" s="1" cm="1">
        <f t="array" aca="1" ref="V191" ca="1">MMULT($F190:$CE190,INDIRECT("Policy.New!"&amp;V$3&amp;"4:"&amp;V$3&amp;"81"))</f>
        <v>0</v>
      </c>
      <c r="W191" s="5">
        <f t="shared" ca="1" si="193"/>
        <v>0</v>
      </c>
      <c r="X191" s="1">
        <f t="shared" ca="1" si="194"/>
        <v>0</v>
      </c>
      <c r="Y191" s="1">
        <f t="shared" ca="1" si="195"/>
        <v>0</v>
      </c>
      <c r="Z191" s="1">
        <f t="shared" si="196"/>
        <v>0</v>
      </c>
      <c r="AA191" s="1">
        <f t="shared" si="197"/>
        <v>0</v>
      </c>
      <c r="AB191" s="1">
        <f t="shared" ca="1" si="198"/>
        <v>0</v>
      </c>
      <c r="AC191" s="1">
        <f t="shared" ca="1" si="199"/>
        <v>0</v>
      </c>
      <c r="AD191" s="1">
        <f t="shared" si="200"/>
        <v>0</v>
      </c>
      <c r="AE191" s="1">
        <f t="shared" si="201"/>
        <v>0</v>
      </c>
      <c r="AF191" s="1">
        <f t="shared" ca="1" si="202"/>
        <v>0</v>
      </c>
      <c r="AG191" s="1">
        <f t="shared" si="203"/>
        <v>0</v>
      </c>
      <c r="AH191" s="1">
        <f t="shared" ca="1" si="204"/>
        <v>0</v>
      </c>
      <c r="AI191" s="1">
        <f t="shared" ca="1" si="205"/>
        <v>0</v>
      </c>
      <c r="AJ191" s="1">
        <f t="shared" ca="1" si="206"/>
        <v>0</v>
      </c>
      <c r="AK191" s="1">
        <f t="shared" si="207"/>
        <v>0</v>
      </c>
      <c r="AL191" s="1">
        <f t="shared" ca="1" si="208"/>
        <v>0</v>
      </c>
      <c r="AM191" s="1">
        <f t="shared" ca="1" si="209"/>
        <v>0</v>
      </c>
      <c r="AN191" s="1">
        <f t="shared" si="210"/>
        <v>0</v>
      </c>
      <c r="AO191" s="1">
        <f t="shared" si="211"/>
        <v>0</v>
      </c>
      <c r="AP191" s="1">
        <f t="shared" si="212"/>
        <v>0</v>
      </c>
      <c r="AQ191" s="1">
        <f t="shared" ca="1" si="213"/>
        <v>0</v>
      </c>
      <c r="AR191" s="1">
        <f t="shared" ca="1" si="214"/>
        <v>0</v>
      </c>
      <c r="AS191" s="1">
        <f t="shared" ca="1" si="215"/>
        <v>0</v>
      </c>
      <c r="AT191" s="25">
        <f t="shared" ca="1" si="216"/>
        <v>0</v>
      </c>
      <c r="AU191" s="1" cm="1">
        <f t="array" aca="1" ref="AU191" ca="1">MMULT($F190:$CE190,INDIRECT("Policy.New!"&amp;AU$3&amp;"4:"&amp;AU$3&amp;"81"))</f>
        <v>0</v>
      </c>
      <c r="AV191" s="25" cm="1">
        <f t="array" aca="1" ref="AV191" ca="1">MMULT($F190:$CE190,INDIRECT("Policy.New!"&amp;AV$3&amp;"4:"&amp;AV$3&amp;"81"))</f>
        <v>0</v>
      </c>
      <c r="AW191" s="161">
        <v>0</v>
      </c>
      <c r="AX191" s="161">
        <v>0</v>
      </c>
      <c r="AY191" s="161">
        <v>0</v>
      </c>
      <c r="AZ191" s="161">
        <v>0</v>
      </c>
      <c r="BA191" s="161">
        <v>0</v>
      </c>
      <c r="BB191" s="161">
        <v>0</v>
      </c>
      <c r="BC191" s="161">
        <v>0</v>
      </c>
      <c r="BD191" s="161">
        <v>0</v>
      </c>
      <c r="BE191" s="161">
        <v>0</v>
      </c>
      <c r="BF191" s="161">
        <v>0</v>
      </c>
      <c r="BG191" s="161">
        <f>INDEX(IRF.New!$D$7:$CN$374,MATCH('IRF AUX'!$E191,IRF.New!$C$7:$C$37,0),MATCH('IRF AUX'!$B191,IRF.New!$D$5:$CN$5,0))</f>
        <v>0</v>
      </c>
      <c r="BH191" s="161">
        <v>0</v>
      </c>
      <c r="BI191" s="161">
        <v>0</v>
      </c>
      <c r="BJ191" s="161">
        <v>0</v>
      </c>
      <c r="BK191" s="161">
        <v>0</v>
      </c>
      <c r="BL191" s="161">
        <v>0</v>
      </c>
      <c r="BM191" s="161">
        <v>0</v>
      </c>
      <c r="BN191" s="161">
        <v>0</v>
      </c>
      <c r="BO191" s="161">
        <v>0</v>
      </c>
      <c r="BP191" s="161">
        <v>0</v>
      </c>
      <c r="BQ191" s="161">
        <v>0</v>
      </c>
      <c r="BR191" s="161">
        <v>0</v>
      </c>
      <c r="BS191" s="161">
        <v>0</v>
      </c>
      <c r="BT191" s="161">
        <v>0</v>
      </c>
      <c r="BU191" s="161">
        <v>0</v>
      </c>
      <c r="BV191" s="161">
        <v>0</v>
      </c>
      <c r="BW191" s="161">
        <v>0</v>
      </c>
      <c r="BX191" s="161">
        <v>0</v>
      </c>
      <c r="BY191" s="161">
        <v>0</v>
      </c>
      <c r="BZ191" s="161">
        <v>0</v>
      </c>
      <c r="CA191" s="161">
        <v>0</v>
      </c>
      <c r="CB191" s="161">
        <v>0</v>
      </c>
      <c r="CC191" s="161">
        <v>0</v>
      </c>
      <c r="CD191" s="161">
        <v>0</v>
      </c>
      <c r="CE191" s="163">
        <v>0</v>
      </c>
      <c r="CF191" s="1" cm="1">
        <f t="array" aca="1" ref="CF191" ca="1">MMULT($F190:$CE190,INDIRECT("Policy.New!"&amp;CF$3&amp;"4:"&amp;CF$3&amp;"81"))</f>
        <v>0</v>
      </c>
      <c r="CG191" s="1" cm="1">
        <f t="array" aca="1" ref="CG191" ca="1">MMULT($F190:$CE190,INDIRECT("Policy.New!"&amp;CG$3&amp;"4:"&amp;CG$3&amp;"81"))</f>
        <v>0</v>
      </c>
      <c r="CH191" s="1" cm="1">
        <f t="array" aca="1" ref="CH191" ca="1">MMULT($F190:$CE190,INDIRECT("Policy.New!"&amp;CH$3&amp;"4:"&amp;CH$3&amp;"81"))</f>
        <v>0</v>
      </c>
      <c r="CI191" s="1" cm="1">
        <f t="array" aca="1" ref="CI191" ca="1">MMULT($F190:$CE190,INDIRECT("Policy.New!"&amp;CI$3&amp;"4:"&amp;CI$3&amp;"81"))</f>
        <v>0</v>
      </c>
      <c r="CJ191" s="1" cm="1">
        <f t="array" aca="1" ref="CJ191" ca="1">MMULT($F190:$CE190,INDIRECT("Policy.New!"&amp;CJ$3&amp;"4:"&amp;CJ$3&amp;"81"))</f>
        <v>0</v>
      </c>
      <c r="CK191" s="1" cm="1">
        <f t="array" aca="1" ref="CK191" ca="1">MMULT($F190:$CE190,INDIRECT("Policy.New!"&amp;CK$3&amp;"4:"&amp;CK$3&amp;"81"))</f>
        <v>0</v>
      </c>
      <c r="CL191" s="1" cm="1">
        <f t="array" aca="1" ref="CL191" ca="1">MMULT($F190:$CE190,INDIRECT("Policy.New!"&amp;CL$3&amp;"4:"&amp;CL$3&amp;"81"))</f>
        <v>0</v>
      </c>
      <c r="CM191" s="1" cm="1">
        <f t="array" aca="1" ref="CM191" ca="1">MMULT($F190:$CE190,INDIRECT("Policy.New!"&amp;CM$3&amp;"4:"&amp;CM$3&amp;"81"))</f>
        <v>0</v>
      </c>
      <c r="CN191" s="1" cm="1">
        <f t="array" aca="1" ref="CN191" ca="1">MMULT($F190:$CE190,INDIRECT("Policy.New!"&amp;CN$3&amp;"4:"&amp;CN$3&amp;"81"))</f>
        <v>0</v>
      </c>
      <c r="CO191" s="1" cm="1">
        <f t="array" aca="1" ref="CO191" ca="1">MMULT($F190:$CE190,INDIRECT("Policy.New!"&amp;CO$3&amp;"4:"&amp;CO$3&amp;"81"))</f>
        <v>0</v>
      </c>
      <c r="CP191" s="1" cm="1">
        <f t="array" aca="1" ref="CP191" ca="1">MMULT($F190:$CE190,INDIRECT("Policy.New!"&amp;CP$3&amp;"4:"&amp;CP$3&amp;"81"))</f>
        <v>0</v>
      </c>
      <c r="CQ191" s="1"/>
      <c r="CR191" s="1"/>
      <c r="CS191" s="1">
        <f t="shared" ca="1" si="186"/>
        <v>0</v>
      </c>
      <c r="CT191" s="1">
        <f t="shared" ca="1" si="190"/>
        <v>0</v>
      </c>
      <c r="CU191" s="1">
        <f t="shared" ca="1" si="187"/>
        <v>0</v>
      </c>
      <c r="CV191" s="1">
        <f t="shared" ca="1" si="191"/>
        <v>0</v>
      </c>
      <c r="CW191" s="1">
        <f t="shared" ca="1" si="188"/>
        <v>0</v>
      </c>
      <c r="CX191" s="1">
        <f t="shared" ca="1" si="189"/>
        <v>0</v>
      </c>
    </row>
    <row r="192" spans="2:102" x14ac:dyDescent="0.25">
      <c r="B192" s="153" t="str">
        <f t="shared" si="185"/>
        <v>clima_el</v>
      </c>
      <c r="C192" s="153" t="str">
        <f t="shared" si="184"/>
        <v>clima_el_4</v>
      </c>
      <c r="D192" s="13">
        <f t="shared" si="182"/>
        <v>192</v>
      </c>
      <c r="E192" s="13">
        <f t="shared" si="192"/>
        <v>4</v>
      </c>
      <c r="F192" s="14" cm="1">
        <f t="array" aca="1" ref="F192" ca="1">MMULT($F191:$CE191,INDIRECT("Policy.New!"&amp;F$3&amp;"4:"&amp;F$3&amp;"81"))</f>
        <v>0</v>
      </c>
      <c r="G192" s="14" cm="1">
        <f t="array" aca="1" ref="G192" ca="1">MMULT($F191:$CE191,INDIRECT("Policy.New!"&amp;G$3&amp;"4:"&amp;G$3&amp;"81"))</f>
        <v>0</v>
      </c>
      <c r="H192" s="14" cm="1">
        <f t="array" aca="1" ref="H192" ca="1">MMULT($F191:$CE191,INDIRECT("Policy.New!"&amp;H$3&amp;"4:"&amp;H$3&amp;"81"))</f>
        <v>0</v>
      </c>
      <c r="I192" s="14" cm="1">
        <f t="array" aca="1" ref="I192" ca="1">MMULT($F191:$CE191,INDIRECT("Policy.New!"&amp;I$3&amp;"4:"&amp;I$3&amp;"81"))</f>
        <v>0</v>
      </c>
      <c r="J192" s="14" cm="1">
        <f t="array" aca="1" ref="J192" ca="1">MMULT($F191:$CE191,INDIRECT("Policy.New!"&amp;J$3&amp;"4:"&amp;J$3&amp;"81"))</f>
        <v>0</v>
      </c>
      <c r="K192" s="14" cm="1">
        <f t="array" aca="1" ref="K192" ca="1">MMULT($F191:$CE191,INDIRECT("Policy.New!"&amp;K$3&amp;"4:"&amp;K$3&amp;"81"))</f>
        <v>0</v>
      </c>
      <c r="L192" s="14" cm="1">
        <f t="array" aca="1" ref="L192" ca="1">MMULT($F191:$CE191,INDIRECT("Policy.New!"&amp;L$3&amp;"4:"&amp;L$3&amp;"81"))</f>
        <v>0</v>
      </c>
      <c r="M192" s="14" cm="1">
        <f t="array" aca="1" ref="M192" ca="1">MMULT($F191:$CE191,INDIRECT("Policy.New!"&amp;M$3&amp;"4:"&amp;M$3&amp;"81"))</f>
        <v>0</v>
      </c>
      <c r="N192" s="14" cm="1">
        <f t="array" aca="1" ref="N192" ca="1">MMULT($F191:$CE191,INDIRECT("Policy.New!"&amp;N$3&amp;"4:"&amp;N$3&amp;"81"))</f>
        <v>0</v>
      </c>
      <c r="O192" s="14" cm="1">
        <f t="array" aca="1" ref="O192" ca="1">MMULT($F191:$CE191,INDIRECT("Policy.New!"&amp;O$3&amp;"4:"&amp;O$3&amp;"81"))</f>
        <v>0</v>
      </c>
      <c r="P192" s="14" cm="1">
        <f t="array" aca="1" ref="P192" ca="1">MMULT($F191:$CE191,INDIRECT("Policy.New!"&amp;P$3&amp;"4:"&amp;P$3&amp;"81"))</f>
        <v>0</v>
      </c>
      <c r="Q192" s="14" cm="1">
        <f t="array" aca="1" ref="Q192" ca="1">MMULT($F191:$CE191,INDIRECT("Policy.New!"&amp;Q$3&amp;"4:"&amp;Q$3&amp;"81"))</f>
        <v>0</v>
      </c>
      <c r="R192" s="14" cm="1">
        <f t="array" aca="1" ref="R192" ca="1">MMULT($F191:$CE191,INDIRECT("Policy.New!"&amp;R$3&amp;"4:"&amp;R$3&amp;"81"))</f>
        <v>0</v>
      </c>
      <c r="S192" s="14" cm="1">
        <f t="array" aca="1" ref="S192" ca="1">MMULT($F191:$CE191,INDIRECT("Policy.New!"&amp;S$3&amp;"4:"&amp;S$3&amp;"81"))</f>
        <v>0</v>
      </c>
      <c r="T192" s="14" cm="1">
        <f t="array" aca="1" ref="T192" ca="1">MMULT($F191:$CE191,INDIRECT("Policy.New!"&amp;T$3&amp;"4:"&amp;T$3&amp;"81"))</f>
        <v>0</v>
      </c>
      <c r="U192" s="14" cm="1">
        <f t="array" aca="1" ref="U192" ca="1">MMULT($F191:$CE191,INDIRECT("Policy.New!"&amp;U$3&amp;"4:"&amp;U$3&amp;"81"))</f>
        <v>0</v>
      </c>
      <c r="V192" s="14" cm="1">
        <f t="array" aca="1" ref="V192" ca="1">MMULT($F191:$CE191,INDIRECT("Policy.New!"&amp;V$3&amp;"4:"&amp;V$3&amp;"81"))</f>
        <v>0</v>
      </c>
      <c r="W192" s="15">
        <f t="shared" ca="1" si="193"/>
        <v>0</v>
      </c>
      <c r="X192" s="14">
        <f t="shared" ca="1" si="194"/>
        <v>0</v>
      </c>
      <c r="Y192" s="14">
        <f t="shared" ca="1" si="195"/>
        <v>0</v>
      </c>
      <c r="Z192" s="14">
        <f t="shared" ca="1" si="196"/>
        <v>0</v>
      </c>
      <c r="AA192" s="14">
        <f t="shared" si="197"/>
        <v>0</v>
      </c>
      <c r="AB192" s="14">
        <f t="shared" ca="1" si="198"/>
        <v>0</v>
      </c>
      <c r="AC192" s="14">
        <f t="shared" ca="1" si="199"/>
        <v>0</v>
      </c>
      <c r="AD192" s="14">
        <f t="shared" ca="1" si="200"/>
        <v>0</v>
      </c>
      <c r="AE192" s="14">
        <f t="shared" si="201"/>
        <v>0</v>
      </c>
      <c r="AF192" s="14">
        <f t="shared" ca="1" si="202"/>
        <v>0</v>
      </c>
      <c r="AG192" s="14">
        <f t="shared" ca="1" si="203"/>
        <v>0</v>
      </c>
      <c r="AH192" s="14">
        <f t="shared" ca="1" si="204"/>
        <v>0</v>
      </c>
      <c r="AI192" s="14">
        <f t="shared" ca="1" si="205"/>
        <v>0</v>
      </c>
      <c r="AJ192" s="14">
        <f t="shared" ca="1" si="206"/>
        <v>0</v>
      </c>
      <c r="AK192" s="14">
        <f t="shared" ca="1" si="207"/>
        <v>0</v>
      </c>
      <c r="AL192" s="14">
        <f t="shared" ca="1" si="208"/>
        <v>0</v>
      </c>
      <c r="AM192" s="14">
        <f t="shared" ca="1" si="209"/>
        <v>0</v>
      </c>
      <c r="AN192" s="14">
        <f t="shared" ca="1" si="210"/>
        <v>0</v>
      </c>
      <c r="AO192" s="14">
        <f t="shared" si="211"/>
        <v>0</v>
      </c>
      <c r="AP192" s="14">
        <f t="shared" si="212"/>
        <v>0</v>
      </c>
      <c r="AQ192" s="14">
        <f t="shared" ca="1" si="213"/>
        <v>0</v>
      </c>
      <c r="AR192" s="14">
        <f t="shared" ca="1" si="214"/>
        <v>0</v>
      </c>
      <c r="AS192" s="14">
        <f t="shared" ca="1" si="215"/>
        <v>0</v>
      </c>
      <c r="AT192" s="26">
        <f t="shared" ca="1" si="216"/>
        <v>0</v>
      </c>
      <c r="AU192" s="14" cm="1">
        <f t="array" aca="1" ref="AU192" ca="1">MMULT($F191:$CE191,INDIRECT("Policy.New!"&amp;AU$3&amp;"4:"&amp;AU$3&amp;"81"))</f>
        <v>0</v>
      </c>
      <c r="AV192" s="26" cm="1">
        <f t="array" aca="1" ref="AV192" ca="1">MMULT($F191:$CE191,INDIRECT("Policy.New!"&amp;AV$3&amp;"4:"&amp;AV$3&amp;"81"))</f>
        <v>0</v>
      </c>
      <c r="AW192" s="164">
        <v>0</v>
      </c>
      <c r="AX192" s="164">
        <v>0</v>
      </c>
      <c r="AY192" s="164">
        <v>0</v>
      </c>
      <c r="AZ192" s="164">
        <v>0</v>
      </c>
      <c r="BA192" s="164">
        <v>0</v>
      </c>
      <c r="BB192" s="164">
        <v>0</v>
      </c>
      <c r="BC192" s="164">
        <v>0</v>
      </c>
      <c r="BD192" s="164">
        <v>0</v>
      </c>
      <c r="BE192" s="164">
        <v>0</v>
      </c>
      <c r="BF192" s="164">
        <v>0</v>
      </c>
      <c r="BG192" s="164">
        <f>INDEX(IRF.New!$D$7:$CN$374,MATCH('IRF AUX'!$E192,IRF.New!$C$7:$C$37,0),MATCH('IRF AUX'!$B192,IRF.New!$D$5:$CN$5,0))</f>
        <v>0</v>
      </c>
      <c r="BH192" s="164">
        <v>0</v>
      </c>
      <c r="BI192" s="164">
        <v>0</v>
      </c>
      <c r="BJ192" s="164">
        <v>0</v>
      </c>
      <c r="BK192" s="164">
        <v>0</v>
      </c>
      <c r="BL192" s="164">
        <v>0</v>
      </c>
      <c r="BM192" s="164">
        <v>0</v>
      </c>
      <c r="BN192" s="164">
        <v>0</v>
      </c>
      <c r="BO192" s="164">
        <v>0</v>
      </c>
      <c r="BP192" s="164">
        <v>0</v>
      </c>
      <c r="BQ192" s="164">
        <v>0</v>
      </c>
      <c r="BR192" s="164">
        <v>0</v>
      </c>
      <c r="BS192" s="164">
        <v>0</v>
      </c>
      <c r="BT192" s="164">
        <v>0</v>
      </c>
      <c r="BU192" s="164">
        <v>0</v>
      </c>
      <c r="BV192" s="164">
        <v>0</v>
      </c>
      <c r="BW192" s="164">
        <v>0</v>
      </c>
      <c r="BX192" s="164">
        <v>0</v>
      </c>
      <c r="BY192" s="164">
        <v>0</v>
      </c>
      <c r="BZ192" s="164">
        <v>0</v>
      </c>
      <c r="CA192" s="164">
        <v>0</v>
      </c>
      <c r="CB192" s="164">
        <v>0</v>
      </c>
      <c r="CC192" s="164">
        <v>0</v>
      </c>
      <c r="CD192" s="164">
        <v>0</v>
      </c>
      <c r="CE192" s="165">
        <v>0</v>
      </c>
      <c r="CF192" s="14" cm="1">
        <f t="array" aca="1" ref="CF192" ca="1">MMULT($F191:$CE191,INDIRECT("Policy.New!"&amp;CF$3&amp;"4:"&amp;CF$3&amp;"81"))</f>
        <v>0</v>
      </c>
      <c r="CG192" s="14" cm="1">
        <f t="array" aca="1" ref="CG192" ca="1">MMULT($F191:$CE191,INDIRECT("Policy.New!"&amp;CG$3&amp;"4:"&amp;CG$3&amp;"81"))</f>
        <v>0</v>
      </c>
      <c r="CH192" s="14" cm="1">
        <f t="array" aca="1" ref="CH192" ca="1">MMULT($F191:$CE191,INDIRECT("Policy.New!"&amp;CH$3&amp;"4:"&amp;CH$3&amp;"81"))</f>
        <v>0</v>
      </c>
      <c r="CI192" s="14" cm="1">
        <f t="array" aca="1" ref="CI192" ca="1">MMULT($F191:$CE191,INDIRECT("Policy.New!"&amp;CI$3&amp;"4:"&amp;CI$3&amp;"81"))</f>
        <v>0</v>
      </c>
      <c r="CJ192" s="14" cm="1">
        <f t="array" aca="1" ref="CJ192" ca="1">MMULT($F191:$CE191,INDIRECT("Policy.New!"&amp;CJ$3&amp;"4:"&amp;CJ$3&amp;"81"))</f>
        <v>0</v>
      </c>
      <c r="CK192" s="14" cm="1">
        <f t="array" aca="1" ref="CK192" ca="1">MMULT($F191:$CE191,INDIRECT("Policy.New!"&amp;CK$3&amp;"4:"&amp;CK$3&amp;"81"))</f>
        <v>0</v>
      </c>
      <c r="CL192" s="14" cm="1">
        <f t="array" aca="1" ref="CL192" ca="1">MMULT($F191:$CE191,INDIRECT("Policy.New!"&amp;CL$3&amp;"4:"&amp;CL$3&amp;"81"))</f>
        <v>0</v>
      </c>
      <c r="CM192" s="14" cm="1">
        <f t="array" aca="1" ref="CM192" ca="1">MMULT($F191:$CE191,INDIRECT("Policy.New!"&amp;CM$3&amp;"4:"&amp;CM$3&amp;"81"))</f>
        <v>0</v>
      </c>
      <c r="CN192" s="14" cm="1">
        <f t="array" aca="1" ref="CN192" ca="1">MMULT($F191:$CE191,INDIRECT("Policy.New!"&amp;CN$3&amp;"4:"&amp;CN$3&amp;"81"))</f>
        <v>0</v>
      </c>
      <c r="CO192" s="14" cm="1">
        <f t="array" aca="1" ref="CO192" ca="1">MMULT($F191:$CE191,INDIRECT("Policy.New!"&amp;CO$3&amp;"4:"&amp;CO$3&amp;"81"))</f>
        <v>0</v>
      </c>
      <c r="CP192" s="14" cm="1">
        <f t="array" aca="1" ref="CP192" ca="1">MMULT($F191:$CE191,INDIRECT("Policy.New!"&amp;CP$3&amp;"4:"&amp;CP$3&amp;"81"))</f>
        <v>0</v>
      </c>
      <c r="CQ192" s="1"/>
      <c r="CR192" s="1"/>
      <c r="CS192" s="14">
        <f t="shared" ca="1" si="186"/>
        <v>0</v>
      </c>
      <c r="CT192" s="14">
        <f t="shared" ca="1" si="190"/>
        <v>0</v>
      </c>
      <c r="CU192" s="14">
        <f t="shared" ca="1" si="187"/>
        <v>0</v>
      </c>
      <c r="CV192" s="14">
        <f t="shared" ca="1" si="191"/>
        <v>0</v>
      </c>
      <c r="CW192" s="14">
        <f t="shared" ca="1" si="188"/>
        <v>0</v>
      </c>
      <c r="CX192" s="14">
        <f t="shared" ca="1" si="189"/>
        <v>0</v>
      </c>
    </row>
    <row r="193" spans="2:102" x14ac:dyDescent="0.25">
      <c r="B193" s="151" t="str">
        <f t="shared" si="185"/>
        <v>clima_el</v>
      </c>
      <c r="C193" s="151" t="str">
        <f t="shared" si="184"/>
        <v>clima_el_5</v>
      </c>
      <c r="D193" s="9">
        <f t="shared" si="182"/>
        <v>193</v>
      </c>
      <c r="E193" s="9">
        <f t="shared" si="192"/>
        <v>5</v>
      </c>
      <c r="F193" s="10" cm="1">
        <f t="array" aca="1" ref="F193" ca="1">MMULT($F192:$CE192,INDIRECT("Policy.New!"&amp;F$3&amp;"4:"&amp;F$3&amp;"81"))</f>
        <v>0</v>
      </c>
      <c r="G193" s="10" cm="1">
        <f t="array" aca="1" ref="G193" ca="1">MMULT($F192:$CE192,INDIRECT("Policy.New!"&amp;G$3&amp;"4:"&amp;G$3&amp;"81"))</f>
        <v>0</v>
      </c>
      <c r="H193" s="10" cm="1">
        <f t="array" aca="1" ref="H193" ca="1">MMULT($F192:$CE192,INDIRECT("Policy.New!"&amp;H$3&amp;"4:"&amp;H$3&amp;"81"))</f>
        <v>0</v>
      </c>
      <c r="I193" s="10" cm="1">
        <f t="array" aca="1" ref="I193" ca="1">MMULT($F192:$CE192,INDIRECT("Policy.New!"&amp;I$3&amp;"4:"&amp;I$3&amp;"81"))</f>
        <v>0</v>
      </c>
      <c r="J193" s="10" cm="1">
        <f t="array" aca="1" ref="J193" ca="1">MMULT($F192:$CE192,INDIRECT("Policy.New!"&amp;J$3&amp;"4:"&amp;J$3&amp;"81"))</f>
        <v>0</v>
      </c>
      <c r="K193" s="10" cm="1">
        <f t="array" aca="1" ref="K193" ca="1">MMULT($F192:$CE192,INDIRECT("Policy.New!"&amp;K$3&amp;"4:"&amp;K$3&amp;"81"))</f>
        <v>0</v>
      </c>
      <c r="L193" s="10" cm="1">
        <f t="array" aca="1" ref="L193" ca="1">MMULT($F192:$CE192,INDIRECT("Policy.New!"&amp;L$3&amp;"4:"&amp;L$3&amp;"81"))</f>
        <v>0</v>
      </c>
      <c r="M193" s="10" cm="1">
        <f t="array" aca="1" ref="M193" ca="1">MMULT($F192:$CE192,INDIRECT("Policy.New!"&amp;M$3&amp;"4:"&amp;M$3&amp;"81"))</f>
        <v>0</v>
      </c>
      <c r="N193" s="10" cm="1">
        <f t="array" aca="1" ref="N193" ca="1">MMULT($F192:$CE192,INDIRECT("Policy.New!"&amp;N$3&amp;"4:"&amp;N$3&amp;"81"))</f>
        <v>0</v>
      </c>
      <c r="O193" s="10" cm="1">
        <f t="array" aca="1" ref="O193" ca="1">MMULT($F192:$CE192,INDIRECT("Policy.New!"&amp;O$3&amp;"4:"&amp;O$3&amp;"81"))</f>
        <v>0</v>
      </c>
      <c r="P193" s="10" cm="1">
        <f t="array" aca="1" ref="P193" ca="1">MMULT($F192:$CE192,INDIRECT("Policy.New!"&amp;P$3&amp;"4:"&amp;P$3&amp;"81"))</f>
        <v>0</v>
      </c>
      <c r="Q193" s="10" cm="1">
        <f t="array" aca="1" ref="Q193" ca="1">MMULT($F192:$CE192,INDIRECT("Policy.New!"&amp;Q$3&amp;"4:"&amp;Q$3&amp;"81"))</f>
        <v>0</v>
      </c>
      <c r="R193" s="10" cm="1">
        <f t="array" aca="1" ref="R193" ca="1">MMULT($F192:$CE192,INDIRECT("Policy.New!"&amp;R$3&amp;"4:"&amp;R$3&amp;"81"))</f>
        <v>0</v>
      </c>
      <c r="S193" s="10" cm="1">
        <f t="array" aca="1" ref="S193" ca="1">MMULT($F192:$CE192,INDIRECT("Policy.New!"&amp;S$3&amp;"4:"&amp;S$3&amp;"81"))</f>
        <v>0</v>
      </c>
      <c r="T193" s="10" cm="1">
        <f t="array" aca="1" ref="T193" ca="1">MMULT($F192:$CE192,INDIRECT("Policy.New!"&amp;T$3&amp;"4:"&amp;T$3&amp;"81"))</f>
        <v>0</v>
      </c>
      <c r="U193" s="10" cm="1">
        <f t="array" aca="1" ref="U193" ca="1">MMULT($F192:$CE192,INDIRECT("Policy.New!"&amp;U$3&amp;"4:"&amp;U$3&amp;"81"))</f>
        <v>0</v>
      </c>
      <c r="V193" s="10" cm="1">
        <f t="array" aca="1" ref="V193" ca="1">MMULT($F192:$CE192,INDIRECT("Policy.New!"&amp;V$3&amp;"4:"&amp;V$3&amp;"81"))</f>
        <v>0</v>
      </c>
      <c r="W193" s="11">
        <f t="shared" ca="1" si="193"/>
        <v>0</v>
      </c>
      <c r="X193" s="10">
        <f t="shared" ca="1" si="194"/>
        <v>0</v>
      </c>
      <c r="Y193" s="10">
        <f t="shared" ca="1" si="195"/>
        <v>0</v>
      </c>
      <c r="Z193" s="10">
        <f t="shared" ca="1" si="196"/>
        <v>0</v>
      </c>
      <c r="AA193" s="10">
        <f t="shared" ca="1" si="197"/>
        <v>0</v>
      </c>
      <c r="AB193" s="10">
        <f t="shared" ca="1" si="198"/>
        <v>0</v>
      </c>
      <c r="AC193" s="10">
        <f t="shared" ca="1" si="199"/>
        <v>0</v>
      </c>
      <c r="AD193" s="10">
        <f t="shared" ca="1" si="200"/>
        <v>0</v>
      </c>
      <c r="AE193" s="10">
        <f t="shared" ca="1" si="201"/>
        <v>0</v>
      </c>
      <c r="AF193" s="10">
        <f t="shared" ca="1" si="202"/>
        <v>0</v>
      </c>
      <c r="AG193" s="10">
        <f t="shared" ca="1" si="203"/>
        <v>0</v>
      </c>
      <c r="AH193" s="10">
        <f t="shared" ca="1" si="204"/>
        <v>0</v>
      </c>
      <c r="AI193" s="10">
        <f t="shared" ca="1" si="205"/>
        <v>0</v>
      </c>
      <c r="AJ193" s="10">
        <f t="shared" ca="1" si="206"/>
        <v>0</v>
      </c>
      <c r="AK193" s="10">
        <f t="shared" ca="1" si="207"/>
        <v>0</v>
      </c>
      <c r="AL193" s="10">
        <f t="shared" ca="1" si="208"/>
        <v>0</v>
      </c>
      <c r="AM193" s="10">
        <f t="shared" ca="1" si="209"/>
        <v>0</v>
      </c>
      <c r="AN193" s="10">
        <f t="shared" ca="1" si="210"/>
        <v>0</v>
      </c>
      <c r="AO193" s="10">
        <f t="shared" ca="1" si="211"/>
        <v>0</v>
      </c>
      <c r="AP193" s="10">
        <f t="shared" si="212"/>
        <v>0</v>
      </c>
      <c r="AQ193" s="10">
        <f t="shared" ca="1" si="213"/>
        <v>0</v>
      </c>
      <c r="AR193" s="10">
        <f t="shared" ca="1" si="214"/>
        <v>0</v>
      </c>
      <c r="AS193" s="10">
        <f t="shared" ca="1" si="215"/>
        <v>0</v>
      </c>
      <c r="AT193" s="24">
        <f t="shared" ca="1" si="216"/>
        <v>0</v>
      </c>
      <c r="AU193" s="10" cm="1">
        <f t="array" aca="1" ref="AU193" ca="1">MMULT($F192:$CE192,INDIRECT("Policy.New!"&amp;AU$3&amp;"4:"&amp;AU$3&amp;"81"))</f>
        <v>0</v>
      </c>
      <c r="AV193" s="24" cm="1">
        <f t="array" aca="1" ref="AV193" ca="1">MMULT($F192:$CE192,INDIRECT("Policy.New!"&amp;AV$3&amp;"4:"&amp;AV$3&amp;"81"))</f>
        <v>0</v>
      </c>
      <c r="AW193" s="160">
        <v>0</v>
      </c>
      <c r="AX193" s="160">
        <v>0</v>
      </c>
      <c r="AY193" s="160">
        <v>0</v>
      </c>
      <c r="AZ193" s="160">
        <v>0</v>
      </c>
      <c r="BA193" s="160">
        <v>0</v>
      </c>
      <c r="BB193" s="160">
        <v>0</v>
      </c>
      <c r="BC193" s="160">
        <v>0</v>
      </c>
      <c r="BD193" s="160">
        <v>0</v>
      </c>
      <c r="BE193" s="160">
        <v>0</v>
      </c>
      <c r="BF193" s="160">
        <v>0</v>
      </c>
      <c r="BG193" s="160">
        <f>INDEX(IRF.New!$D$7:$CN$374,MATCH('IRF AUX'!$E193,IRF.New!$C$7:$C$37,0),MATCH('IRF AUX'!$B193,IRF.New!$D$5:$CN$5,0))</f>
        <v>0</v>
      </c>
      <c r="BH193" s="160">
        <v>0</v>
      </c>
      <c r="BI193" s="160">
        <v>0</v>
      </c>
      <c r="BJ193" s="160">
        <v>0</v>
      </c>
      <c r="BK193" s="160">
        <v>0</v>
      </c>
      <c r="BL193" s="160">
        <v>0</v>
      </c>
      <c r="BM193" s="160">
        <v>0</v>
      </c>
      <c r="BN193" s="160">
        <v>0</v>
      </c>
      <c r="BO193" s="160">
        <v>0</v>
      </c>
      <c r="BP193" s="160">
        <v>0</v>
      </c>
      <c r="BQ193" s="160">
        <v>0</v>
      </c>
      <c r="BR193" s="160">
        <v>0</v>
      </c>
      <c r="BS193" s="160">
        <v>0</v>
      </c>
      <c r="BT193" s="160">
        <v>0</v>
      </c>
      <c r="BU193" s="160">
        <v>0</v>
      </c>
      <c r="BV193" s="160">
        <v>0</v>
      </c>
      <c r="BW193" s="160">
        <v>0</v>
      </c>
      <c r="BX193" s="160">
        <v>0</v>
      </c>
      <c r="BY193" s="160">
        <v>0</v>
      </c>
      <c r="BZ193" s="160">
        <v>0</v>
      </c>
      <c r="CA193" s="160">
        <v>0</v>
      </c>
      <c r="CB193" s="160">
        <v>0</v>
      </c>
      <c r="CC193" s="160">
        <v>0</v>
      </c>
      <c r="CD193" s="160">
        <v>0</v>
      </c>
      <c r="CE193" s="162">
        <v>0</v>
      </c>
      <c r="CF193" s="10" cm="1">
        <f t="array" aca="1" ref="CF193" ca="1">MMULT($F192:$CE192,INDIRECT("Policy.New!"&amp;CF$3&amp;"4:"&amp;CF$3&amp;"81"))</f>
        <v>0</v>
      </c>
      <c r="CG193" s="10" cm="1">
        <f t="array" aca="1" ref="CG193" ca="1">MMULT($F192:$CE192,INDIRECT("Policy.New!"&amp;CG$3&amp;"4:"&amp;CG$3&amp;"81"))</f>
        <v>0</v>
      </c>
      <c r="CH193" s="10" cm="1">
        <f t="array" aca="1" ref="CH193" ca="1">MMULT($F192:$CE192,INDIRECT("Policy.New!"&amp;CH$3&amp;"4:"&amp;CH$3&amp;"81"))</f>
        <v>0</v>
      </c>
      <c r="CI193" s="10" cm="1">
        <f t="array" aca="1" ref="CI193" ca="1">MMULT($F192:$CE192,INDIRECT("Policy.New!"&amp;CI$3&amp;"4:"&amp;CI$3&amp;"81"))</f>
        <v>0</v>
      </c>
      <c r="CJ193" s="10" cm="1">
        <f t="array" aca="1" ref="CJ193" ca="1">MMULT($F192:$CE192,INDIRECT("Policy.New!"&amp;CJ$3&amp;"4:"&amp;CJ$3&amp;"81"))</f>
        <v>0</v>
      </c>
      <c r="CK193" s="10" cm="1">
        <f t="array" aca="1" ref="CK193" ca="1">MMULT($F192:$CE192,INDIRECT("Policy.New!"&amp;CK$3&amp;"4:"&amp;CK$3&amp;"81"))</f>
        <v>0</v>
      </c>
      <c r="CL193" s="10" cm="1">
        <f t="array" aca="1" ref="CL193" ca="1">MMULT($F192:$CE192,INDIRECT("Policy.New!"&amp;CL$3&amp;"4:"&amp;CL$3&amp;"81"))</f>
        <v>0</v>
      </c>
      <c r="CM193" s="10" cm="1">
        <f t="array" aca="1" ref="CM193" ca="1">MMULT($F192:$CE192,INDIRECT("Policy.New!"&amp;CM$3&amp;"4:"&amp;CM$3&amp;"81"))</f>
        <v>0</v>
      </c>
      <c r="CN193" s="10" cm="1">
        <f t="array" aca="1" ref="CN193" ca="1">MMULT($F192:$CE192,INDIRECT("Policy.New!"&amp;CN$3&amp;"4:"&amp;CN$3&amp;"81"))</f>
        <v>0</v>
      </c>
      <c r="CO193" s="10" cm="1">
        <f t="array" aca="1" ref="CO193" ca="1">MMULT($F192:$CE192,INDIRECT("Policy.New!"&amp;CO$3&amp;"4:"&amp;CO$3&amp;"81"))</f>
        <v>0</v>
      </c>
      <c r="CP193" s="10" cm="1">
        <f t="array" aca="1" ref="CP193" ca="1">MMULT($F192:$CE192,INDIRECT("Policy.New!"&amp;CP$3&amp;"4:"&amp;CP$3&amp;"81"))</f>
        <v>0</v>
      </c>
      <c r="CQ193" s="1"/>
      <c r="CR193" s="1"/>
      <c r="CS193" s="10">
        <f t="shared" ca="1" si="186"/>
        <v>0</v>
      </c>
      <c r="CT193" s="10">
        <f t="shared" ca="1" si="190"/>
        <v>0</v>
      </c>
      <c r="CU193" s="10">
        <f t="shared" ca="1" si="187"/>
        <v>0</v>
      </c>
      <c r="CV193" s="10">
        <f t="shared" ca="1" si="191"/>
        <v>0</v>
      </c>
      <c r="CW193" s="10">
        <f t="shared" ca="1" si="188"/>
        <v>0</v>
      </c>
      <c r="CX193" s="10">
        <f t="shared" ca="1" si="189"/>
        <v>0</v>
      </c>
    </row>
    <row r="194" spans="2:102" x14ac:dyDescent="0.25">
      <c r="B194" s="152" t="str">
        <f t="shared" si="185"/>
        <v>clima_el</v>
      </c>
      <c r="C194" s="152" t="str">
        <f t="shared" si="184"/>
        <v>clima_el_6</v>
      </c>
      <c r="D194" s="12">
        <f t="shared" si="182"/>
        <v>194</v>
      </c>
      <c r="E194" s="12">
        <f t="shared" si="192"/>
        <v>6</v>
      </c>
      <c r="F194" s="1" cm="1">
        <f t="array" aca="1" ref="F194" ca="1">MMULT($F193:$CE193,INDIRECT("Policy.New!"&amp;F$3&amp;"4:"&amp;F$3&amp;"81"))</f>
        <v>0</v>
      </c>
      <c r="G194" s="1" cm="1">
        <f t="array" aca="1" ref="G194" ca="1">MMULT($F193:$CE193,INDIRECT("Policy.New!"&amp;G$3&amp;"4:"&amp;G$3&amp;"81"))</f>
        <v>0</v>
      </c>
      <c r="H194" s="1" cm="1">
        <f t="array" aca="1" ref="H194" ca="1">MMULT($F193:$CE193,INDIRECT("Policy.New!"&amp;H$3&amp;"4:"&amp;H$3&amp;"81"))</f>
        <v>0</v>
      </c>
      <c r="I194" s="1" cm="1">
        <f t="array" aca="1" ref="I194" ca="1">MMULT($F193:$CE193,INDIRECT("Policy.New!"&amp;I$3&amp;"4:"&amp;I$3&amp;"81"))</f>
        <v>0</v>
      </c>
      <c r="J194" s="1" cm="1">
        <f t="array" aca="1" ref="J194" ca="1">MMULT($F193:$CE193,INDIRECT("Policy.New!"&amp;J$3&amp;"4:"&amp;J$3&amp;"81"))</f>
        <v>0</v>
      </c>
      <c r="K194" s="1" cm="1">
        <f t="array" aca="1" ref="K194" ca="1">MMULT($F193:$CE193,INDIRECT("Policy.New!"&amp;K$3&amp;"4:"&amp;K$3&amp;"81"))</f>
        <v>0</v>
      </c>
      <c r="L194" s="1" cm="1">
        <f t="array" aca="1" ref="L194" ca="1">MMULT($F193:$CE193,INDIRECT("Policy.New!"&amp;L$3&amp;"4:"&amp;L$3&amp;"81"))</f>
        <v>0</v>
      </c>
      <c r="M194" s="1" cm="1">
        <f t="array" aca="1" ref="M194" ca="1">MMULT($F193:$CE193,INDIRECT("Policy.New!"&amp;M$3&amp;"4:"&amp;M$3&amp;"81"))</f>
        <v>0</v>
      </c>
      <c r="N194" s="1" cm="1">
        <f t="array" aca="1" ref="N194" ca="1">MMULT($F193:$CE193,INDIRECT("Policy.New!"&amp;N$3&amp;"4:"&amp;N$3&amp;"81"))</f>
        <v>0</v>
      </c>
      <c r="O194" s="1" cm="1">
        <f t="array" aca="1" ref="O194" ca="1">MMULT($F193:$CE193,INDIRECT("Policy.New!"&amp;O$3&amp;"4:"&amp;O$3&amp;"81"))</f>
        <v>0</v>
      </c>
      <c r="P194" s="1" cm="1">
        <f t="array" aca="1" ref="P194" ca="1">MMULT($F193:$CE193,INDIRECT("Policy.New!"&amp;P$3&amp;"4:"&amp;P$3&amp;"81"))</f>
        <v>0</v>
      </c>
      <c r="Q194" s="1" cm="1">
        <f t="array" aca="1" ref="Q194" ca="1">MMULT($F193:$CE193,INDIRECT("Policy.New!"&amp;Q$3&amp;"4:"&amp;Q$3&amp;"81"))</f>
        <v>0</v>
      </c>
      <c r="R194" s="1" cm="1">
        <f t="array" aca="1" ref="R194" ca="1">MMULT($F193:$CE193,INDIRECT("Policy.New!"&amp;R$3&amp;"4:"&amp;R$3&amp;"81"))</f>
        <v>0</v>
      </c>
      <c r="S194" s="1" cm="1">
        <f t="array" aca="1" ref="S194" ca="1">MMULT($F193:$CE193,INDIRECT("Policy.New!"&amp;S$3&amp;"4:"&amp;S$3&amp;"81"))</f>
        <v>0</v>
      </c>
      <c r="T194" s="1" cm="1">
        <f t="array" aca="1" ref="T194" ca="1">MMULT($F193:$CE193,INDIRECT("Policy.New!"&amp;T$3&amp;"4:"&amp;T$3&amp;"81"))</f>
        <v>0</v>
      </c>
      <c r="U194" s="1" cm="1">
        <f t="array" aca="1" ref="U194" ca="1">MMULT($F193:$CE193,INDIRECT("Policy.New!"&amp;U$3&amp;"4:"&amp;U$3&amp;"81"))</f>
        <v>0</v>
      </c>
      <c r="V194" s="1" cm="1">
        <f t="array" aca="1" ref="V194" ca="1">MMULT($F193:$CE193,INDIRECT("Policy.New!"&amp;V$3&amp;"4:"&amp;V$3&amp;"81"))</f>
        <v>0</v>
      </c>
      <c r="W194" s="5">
        <f t="shared" ca="1" si="193"/>
        <v>0</v>
      </c>
      <c r="X194" s="1">
        <f t="shared" ca="1" si="194"/>
        <v>0</v>
      </c>
      <c r="Y194" s="1">
        <f t="shared" ca="1" si="195"/>
        <v>0</v>
      </c>
      <c r="Z194" s="1">
        <f t="shared" ca="1" si="196"/>
        <v>0</v>
      </c>
      <c r="AA194" s="1">
        <f t="shared" ca="1" si="197"/>
        <v>0</v>
      </c>
      <c r="AB194" s="1">
        <f t="shared" ca="1" si="198"/>
        <v>0</v>
      </c>
      <c r="AC194" s="1">
        <f t="shared" ca="1" si="199"/>
        <v>0</v>
      </c>
      <c r="AD194" s="1">
        <f t="shared" ca="1" si="200"/>
        <v>0</v>
      </c>
      <c r="AE194" s="1">
        <f t="shared" ca="1" si="201"/>
        <v>0</v>
      </c>
      <c r="AF194" s="1">
        <f t="shared" ca="1" si="202"/>
        <v>0</v>
      </c>
      <c r="AG194" s="1">
        <f t="shared" ca="1" si="203"/>
        <v>0</v>
      </c>
      <c r="AH194" s="1">
        <f t="shared" ca="1" si="204"/>
        <v>0</v>
      </c>
      <c r="AI194" s="1">
        <f t="shared" ca="1" si="205"/>
        <v>0</v>
      </c>
      <c r="AJ194" s="1">
        <f t="shared" ca="1" si="206"/>
        <v>0</v>
      </c>
      <c r="AK194" s="1">
        <f t="shared" ca="1" si="207"/>
        <v>0</v>
      </c>
      <c r="AL194" s="1">
        <f t="shared" ca="1" si="208"/>
        <v>0</v>
      </c>
      <c r="AM194" s="1">
        <f t="shared" ca="1" si="209"/>
        <v>0</v>
      </c>
      <c r="AN194" s="1">
        <f t="shared" ca="1" si="210"/>
        <v>0</v>
      </c>
      <c r="AO194" s="1">
        <f t="shared" ca="1" si="211"/>
        <v>0</v>
      </c>
      <c r="AP194" s="1">
        <f t="shared" ca="1" si="212"/>
        <v>0</v>
      </c>
      <c r="AQ194" s="1">
        <f t="shared" ca="1" si="213"/>
        <v>0</v>
      </c>
      <c r="AR194" s="1">
        <f t="shared" ca="1" si="214"/>
        <v>0</v>
      </c>
      <c r="AS194" s="1">
        <f t="shared" ca="1" si="215"/>
        <v>0</v>
      </c>
      <c r="AT194" s="25">
        <f t="shared" ca="1" si="216"/>
        <v>0</v>
      </c>
      <c r="AU194" s="1" cm="1">
        <f t="array" aca="1" ref="AU194" ca="1">MMULT($F193:$CE193,INDIRECT("Policy.New!"&amp;AU$3&amp;"4:"&amp;AU$3&amp;"81"))</f>
        <v>0</v>
      </c>
      <c r="AV194" s="25" cm="1">
        <f t="array" aca="1" ref="AV194" ca="1">MMULT($F193:$CE193,INDIRECT("Policy.New!"&amp;AV$3&amp;"4:"&amp;AV$3&amp;"81"))</f>
        <v>0</v>
      </c>
      <c r="AW194" s="161">
        <v>0</v>
      </c>
      <c r="AX194" s="161">
        <v>0</v>
      </c>
      <c r="AY194" s="161">
        <v>0</v>
      </c>
      <c r="AZ194" s="161">
        <v>0</v>
      </c>
      <c r="BA194" s="161">
        <v>0</v>
      </c>
      <c r="BB194" s="161">
        <v>0</v>
      </c>
      <c r="BC194" s="161">
        <v>0</v>
      </c>
      <c r="BD194" s="161">
        <v>0</v>
      </c>
      <c r="BE194" s="161">
        <v>0</v>
      </c>
      <c r="BF194" s="161">
        <v>0</v>
      </c>
      <c r="BG194" s="161">
        <f>INDEX(IRF.New!$D$7:$CN$374,MATCH('IRF AUX'!$E194,IRF.New!$C$7:$C$37,0),MATCH('IRF AUX'!$B194,IRF.New!$D$5:$CN$5,0))</f>
        <v>0</v>
      </c>
      <c r="BH194" s="161">
        <v>0</v>
      </c>
      <c r="BI194" s="161">
        <v>0</v>
      </c>
      <c r="BJ194" s="161">
        <v>0</v>
      </c>
      <c r="BK194" s="161">
        <v>0</v>
      </c>
      <c r="BL194" s="161">
        <v>0</v>
      </c>
      <c r="BM194" s="161">
        <v>0</v>
      </c>
      <c r="BN194" s="161">
        <v>0</v>
      </c>
      <c r="BO194" s="161">
        <v>0</v>
      </c>
      <c r="BP194" s="161">
        <v>0</v>
      </c>
      <c r="BQ194" s="161">
        <v>0</v>
      </c>
      <c r="BR194" s="161">
        <v>0</v>
      </c>
      <c r="BS194" s="161">
        <v>0</v>
      </c>
      <c r="BT194" s="161">
        <v>0</v>
      </c>
      <c r="BU194" s="161">
        <v>0</v>
      </c>
      <c r="BV194" s="161">
        <v>0</v>
      </c>
      <c r="BW194" s="161">
        <v>0</v>
      </c>
      <c r="BX194" s="161">
        <v>0</v>
      </c>
      <c r="BY194" s="161">
        <v>0</v>
      </c>
      <c r="BZ194" s="161">
        <v>0</v>
      </c>
      <c r="CA194" s="161">
        <v>0</v>
      </c>
      <c r="CB194" s="161">
        <v>0</v>
      </c>
      <c r="CC194" s="161">
        <v>0</v>
      </c>
      <c r="CD194" s="161">
        <v>0</v>
      </c>
      <c r="CE194" s="163">
        <v>0</v>
      </c>
      <c r="CF194" s="1" cm="1">
        <f t="array" aca="1" ref="CF194" ca="1">MMULT($F193:$CE193,INDIRECT("Policy.New!"&amp;CF$3&amp;"4:"&amp;CF$3&amp;"81"))</f>
        <v>0</v>
      </c>
      <c r="CG194" s="1" cm="1">
        <f t="array" aca="1" ref="CG194" ca="1">MMULT($F193:$CE193,INDIRECT("Policy.New!"&amp;CG$3&amp;"4:"&amp;CG$3&amp;"81"))</f>
        <v>0</v>
      </c>
      <c r="CH194" s="1" cm="1">
        <f t="array" aca="1" ref="CH194" ca="1">MMULT($F193:$CE193,INDIRECT("Policy.New!"&amp;CH$3&amp;"4:"&amp;CH$3&amp;"81"))</f>
        <v>0</v>
      </c>
      <c r="CI194" s="1" cm="1">
        <f t="array" aca="1" ref="CI194" ca="1">MMULT($F193:$CE193,INDIRECT("Policy.New!"&amp;CI$3&amp;"4:"&amp;CI$3&amp;"81"))</f>
        <v>0</v>
      </c>
      <c r="CJ194" s="1" cm="1">
        <f t="array" aca="1" ref="CJ194" ca="1">MMULT($F193:$CE193,INDIRECT("Policy.New!"&amp;CJ$3&amp;"4:"&amp;CJ$3&amp;"81"))</f>
        <v>0</v>
      </c>
      <c r="CK194" s="1" cm="1">
        <f t="array" aca="1" ref="CK194" ca="1">MMULT($F193:$CE193,INDIRECT("Policy.New!"&amp;CK$3&amp;"4:"&amp;CK$3&amp;"81"))</f>
        <v>0</v>
      </c>
      <c r="CL194" s="1" cm="1">
        <f t="array" aca="1" ref="CL194" ca="1">MMULT($F193:$CE193,INDIRECT("Policy.New!"&amp;CL$3&amp;"4:"&amp;CL$3&amp;"81"))</f>
        <v>0</v>
      </c>
      <c r="CM194" s="1" cm="1">
        <f t="array" aca="1" ref="CM194" ca="1">MMULT($F193:$CE193,INDIRECT("Policy.New!"&amp;CM$3&amp;"4:"&amp;CM$3&amp;"81"))</f>
        <v>0</v>
      </c>
      <c r="CN194" s="1" cm="1">
        <f t="array" aca="1" ref="CN194" ca="1">MMULT($F193:$CE193,INDIRECT("Policy.New!"&amp;CN$3&amp;"4:"&amp;CN$3&amp;"81"))</f>
        <v>0</v>
      </c>
      <c r="CO194" s="1" cm="1">
        <f t="array" aca="1" ref="CO194" ca="1">MMULT($F193:$CE193,INDIRECT("Policy.New!"&amp;CO$3&amp;"4:"&amp;CO$3&amp;"81"))</f>
        <v>0</v>
      </c>
      <c r="CP194" s="1" cm="1">
        <f t="array" aca="1" ref="CP194" ca="1">MMULT($F193:$CE193,INDIRECT("Policy.New!"&amp;CP$3&amp;"4:"&amp;CP$3&amp;"81"))</f>
        <v>0</v>
      </c>
      <c r="CQ194" s="1"/>
      <c r="CR194" s="1"/>
      <c r="CS194" s="1">
        <f t="shared" ca="1" si="186"/>
        <v>0</v>
      </c>
      <c r="CT194" s="1">
        <f t="shared" ca="1" si="190"/>
        <v>0</v>
      </c>
      <c r="CU194" s="1">
        <f t="shared" ca="1" si="187"/>
        <v>0</v>
      </c>
      <c r="CV194" s="1">
        <f t="shared" ca="1" si="191"/>
        <v>0</v>
      </c>
      <c r="CW194" s="1">
        <f t="shared" ca="1" si="188"/>
        <v>0</v>
      </c>
      <c r="CX194" s="1">
        <f t="shared" ca="1" si="189"/>
        <v>0</v>
      </c>
    </row>
    <row r="195" spans="2:102" x14ac:dyDescent="0.25">
      <c r="B195" s="152" t="str">
        <f t="shared" si="185"/>
        <v>clima_el</v>
      </c>
      <c r="C195" s="152" t="str">
        <f t="shared" si="184"/>
        <v>clima_el_7</v>
      </c>
      <c r="D195" s="12">
        <f t="shared" si="182"/>
        <v>195</v>
      </c>
      <c r="E195" s="12">
        <f t="shared" si="192"/>
        <v>7</v>
      </c>
      <c r="F195" s="1" cm="1">
        <f t="array" aca="1" ref="F195" ca="1">MMULT($F194:$CE194,INDIRECT("Policy.New!"&amp;F$3&amp;"4:"&amp;F$3&amp;"81"))</f>
        <v>0</v>
      </c>
      <c r="G195" s="1" cm="1">
        <f t="array" aca="1" ref="G195" ca="1">MMULT($F194:$CE194,INDIRECT("Policy.New!"&amp;G$3&amp;"4:"&amp;G$3&amp;"81"))</f>
        <v>0</v>
      </c>
      <c r="H195" s="1" cm="1">
        <f t="array" aca="1" ref="H195" ca="1">MMULT($F194:$CE194,INDIRECT("Policy.New!"&amp;H$3&amp;"4:"&amp;H$3&amp;"81"))</f>
        <v>0</v>
      </c>
      <c r="I195" s="1" cm="1">
        <f t="array" aca="1" ref="I195" ca="1">MMULT($F194:$CE194,INDIRECT("Policy.New!"&amp;I$3&amp;"4:"&amp;I$3&amp;"81"))</f>
        <v>0</v>
      </c>
      <c r="J195" s="1" cm="1">
        <f t="array" aca="1" ref="J195" ca="1">MMULT($F194:$CE194,INDIRECT("Policy.New!"&amp;J$3&amp;"4:"&amp;J$3&amp;"81"))</f>
        <v>0</v>
      </c>
      <c r="K195" s="1" cm="1">
        <f t="array" aca="1" ref="K195" ca="1">MMULT($F194:$CE194,INDIRECT("Policy.New!"&amp;K$3&amp;"4:"&amp;K$3&amp;"81"))</f>
        <v>0</v>
      </c>
      <c r="L195" s="1" cm="1">
        <f t="array" aca="1" ref="L195" ca="1">MMULT($F194:$CE194,INDIRECT("Policy.New!"&amp;L$3&amp;"4:"&amp;L$3&amp;"81"))</f>
        <v>0</v>
      </c>
      <c r="M195" s="1" cm="1">
        <f t="array" aca="1" ref="M195" ca="1">MMULT($F194:$CE194,INDIRECT("Policy.New!"&amp;M$3&amp;"4:"&amp;M$3&amp;"81"))</f>
        <v>0</v>
      </c>
      <c r="N195" s="1" cm="1">
        <f t="array" aca="1" ref="N195" ca="1">MMULT($F194:$CE194,INDIRECT("Policy.New!"&amp;N$3&amp;"4:"&amp;N$3&amp;"81"))</f>
        <v>0</v>
      </c>
      <c r="O195" s="1" cm="1">
        <f t="array" aca="1" ref="O195" ca="1">MMULT($F194:$CE194,INDIRECT("Policy.New!"&amp;O$3&amp;"4:"&amp;O$3&amp;"81"))</f>
        <v>0</v>
      </c>
      <c r="P195" s="1" cm="1">
        <f t="array" aca="1" ref="P195" ca="1">MMULT($F194:$CE194,INDIRECT("Policy.New!"&amp;P$3&amp;"4:"&amp;P$3&amp;"81"))</f>
        <v>0</v>
      </c>
      <c r="Q195" s="1" cm="1">
        <f t="array" aca="1" ref="Q195" ca="1">MMULT($F194:$CE194,INDIRECT("Policy.New!"&amp;Q$3&amp;"4:"&amp;Q$3&amp;"81"))</f>
        <v>0</v>
      </c>
      <c r="R195" s="1" cm="1">
        <f t="array" aca="1" ref="R195" ca="1">MMULT($F194:$CE194,INDIRECT("Policy.New!"&amp;R$3&amp;"4:"&amp;R$3&amp;"81"))</f>
        <v>0</v>
      </c>
      <c r="S195" s="1" cm="1">
        <f t="array" aca="1" ref="S195" ca="1">MMULT($F194:$CE194,INDIRECT("Policy.New!"&amp;S$3&amp;"4:"&amp;S$3&amp;"81"))</f>
        <v>0</v>
      </c>
      <c r="T195" s="1" cm="1">
        <f t="array" aca="1" ref="T195" ca="1">MMULT($F194:$CE194,INDIRECT("Policy.New!"&amp;T$3&amp;"4:"&amp;T$3&amp;"81"))</f>
        <v>0</v>
      </c>
      <c r="U195" s="1" cm="1">
        <f t="array" aca="1" ref="U195" ca="1">MMULT($F194:$CE194,INDIRECT("Policy.New!"&amp;U$3&amp;"4:"&amp;U$3&amp;"81"))</f>
        <v>0</v>
      </c>
      <c r="V195" s="1" cm="1">
        <f t="array" aca="1" ref="V195" ca="1">MMULT($F194:$CE194,INDIRECT("Policy.New!"&amp;V$3&amp;"4:"&amp;V$3&amp;"81"))</f>
        <v>0</v>
      </c>
      <c r="W195" s="5">
        <f t="shared" ca="1" si="193"/>
        <v>0</v>
      </c>
      <c r="X195" s="1">
        <f t="shared" ca="1" si="194"/>
        <v>0</v>
      </c>
      <c r="Y195" s="1">
        <f t="shared" ca="1" si="195"/>
        <v>0</v>
      </c>
      <c r="Z195" s="1">
        <f t="shared" ca="1" si="196"/>
        <v>0</v>
      </c>
      <c r="AA195" s="1">
        <f t="shared" ca="1" si="197"/>
        <v>0</v>
      </c>
      <c r="AB195" s="1">
        <f t="shared" ca="1" si="198"/>
        <v>0</v>
      </c>
      <c r="AC195" s="1">
        <f t="shared" ca="1" si="199"/>
        <v>0</v>
      </c>
      <c r="AD195" s="1">
        <f t="shared" ca="1" si="200"/>
        <v>0</v>
      </c>
      <c r="AE195" s="1">
        <f t="shared" ca="1" si="201"/>
        <v>0</v>
      </c>
      <c r="AF195" s="1">
        <f t="shared" ca="1" si="202"/>
        <v>0</v>
      </c>
      <c r="AG195" s="1">
        <f t="shared" ca="1" si="203"/>
        <v>0</v>
      </c>
      <c r="AH195" s="1">
        <f t="shared" ca="1" si="204"/>
        <v>0</v>
      </c>
      <c r="AI195" s="1">
        <f t="shared" ca="1" si="205"/>
        <v>0</v>
      </c>
      <c r="AJ195" s="1">
        <f t="shared" ca="1" si="206"/>
        <v>0</v>
      </c>
      <c r="AK195" s="1">
        <f t="shared" ca="1" si="207"/>
        <v>0</v>
      </c>
      <c r="AL195" s="1">
        <f t="shared" ca="1" si="208"/>
        <v>0</v>
      </c>
      <c r="AM195" s="1">
        <f t="shared" ca="1" si="209"/>
        <v>0</v>
      </c>
      <c r="AN195" s="1">
        <f t="shared" ca="1" si="210"/>
        <v>0</v>
      </c>
      <c r="AO195" s="1">
        <f t="shared" ca="1" si="211"/>
        <v>0</v>
      </c>
      <c r="AP195" s="1">
        <f t="shared" ca="1" si="212"/>
        <v>0</v>
      </c>
      <c r="AQ195" s="1">
        <f t="shared" ca="1" si="213"/>
        <v>0</v>
      </c>
      <c r="AR195" s="1">
        <f t="shared" ca="1" si="214"/>
        <v>0</v>
      </c>
      <c r="AS195" s="1">
        <f t="shared" ca="1" si="215"/>
        <v>0</v>
      </c>
      <c r="AT195" s="25">
        <f t="shared" ca="1" si="216"/>
        <v>0</v>
      </c>
      <c r="AU195" s="1" cm="1">
        <f t="array" aca="1" ref="AU195" ca="1">MMULT($F194:$CE194,INDIRECT("Policy.New!"&amp;AU$3&amp;"4:"&amp;AU$3&amp;"81"))</f>
        <v>0</v>
      </c>
      <c r="AV195" s="25" cm="1">
        <f t="array" aca="1" ref="AV195" ca="1">MMULT($F194:$CE194,INDIRECT("Policy.New!"&amp;AV$3&amp;"4:"&amp;AV$3&amp;"81"))</f>
        <v>0</v>
      </c>
      <c r="AW195" s="161">
        <v>0</v>
      </c>
      <c r="AX195" s="161">
        <v>0</v>
      </c>
      <c r="AY195" s="161">
        <v>0</v>
      </c>
      <c r="AZ195" s="161">
        <v>0</v>
      </c>
      <c r="BA195" s="161">
        <v>0</v>
      </c>
      <c r="BB195" s="161">
        <v>0</v>
      </c>
      <c r="BC195" s="161">
        <v>0</v>
      </c>
      <c r="BD195" s="161">
        <v>0</v>
      </c>
      <c r="BE195" s="161">
        <v>0</v>
      </c>
      <c r="BF195" s="161">
        <v>0</v>
      </c>
      <c r="BG195" s="161">
        <f>INDEX(IRF.New!$D$7:$CN$374,MATCH('IRF AUX'!$E195,IRF.New!$C$7:$C$37,0),MATCH('IRF AUX'!$B195,IRF.New!$D$5:$CN$5,0))</f>
        <v>0</v>
      </c>
      <c r="BH195" s="161">
        <v>0</v>
      </c>
      <c r="BI195" s="161">
        <v>0</v>
      </c>
      <c r="BJ195" s="161">
        <v>0</v>
      </c>
      <c r="BK195" s="161">
        <v>0</v>
      </c>
      <c r="BL195" s="161">
        <v>0</v>
      </c>
      <c r="BM195" s="161">
        <v>0</v>
      </c>
      <c r="BN195" s="161">
        <v>0</v>
      </c>
      <c r="BO195" s="161">
        <v>0</v>
      </c>
      <c r="BP195" s="161">
        <v>0</v>
      </c>
      <c r="BQ195" s="161">
        <v>0</v>
      </c>
      <c r="BR195" s="161">
        <v>0</v>
      </c>
      <c r="BS195" s="161">
        <v>0</v>
      </c>
      <c r="BT195" s="161">
        <v>0</v>
      </c>
      <c r="BU195" s="161">
        <v>0</v>
      </c>
      <c r="BV195" s="161">
        <v>0</v>
      </c>
      <c r="BW195" s="161">
        <v>0</v>
      </c>
      <c r="BX195" s="161">
        <v>0</v>
      </c>
      <c r="BY195" s="161">
        <v>0</v>
      </c>
      <c r="BZ195" s="161">
        <v>0</v>
      </c>
      <c r="CA195" s="161">
        <v>0</v>
      </c>
      <c r="CB195" s="161">
        <v>0</v>
      </c>
      <c r="CC195" s="161">
        <v>0</v>
      </c>
      <c r="CD195" s="161">
        <v>0</v>
      </c>
      <c r="CE195" s="163">
        <v>0</v>
      </c>
      <c r="CF195" s="1" cm="1">
        <f t="array" aca="1" ref="CF195" ca="1">MMULT($F194:$CE194,INDIRECT("Policy.New!"&amp;CF$3&amp;"4:"&amp;CF$3&amp;"81"))</f>
        <v>0</v>
      </c>
      <c r="CG195" s="1" cm="1">
        <f t="array" aca="1" ref="CG195" ca="1">MMULT($F194:$CE194,INDIRECT("Policy.New!"&amp;CG$3&amp;"4:"&amp;CG$3&amp;"81"))</f>
        <v>0</v>
      </c>
      <c r="CH195" s="1" cm="1">
        <f t="array" aca="1" ref="CH195" ca="1">MMULT($F194:$CE194,INDIRECT("Policy.New!"&amp;CH$3&amp;"4:"&amp;CH$3&amp;"81"))</f>
        <v>0</v>
      </c>
      <c r="CI195" s="1" cm="1">
        <f t="array" aca="1" ref="CI195" ca="1">MMULT($F194:$CE194,INDIRECT("Policy.New!"&amp;CI$3&amp;"4:"&amp;CI$3&amp;"81"))</f>
        <v>0</v>
      </c>
      <c r="CJ195" s="1" cm="1">
        <f t="array" aca="1" ref="CJ195" ca="1">MMULT($F194:$CE194,INDIRECT("Policy.New!"&amp;CJ$3&amp;"4:"&amp;CJ$3&amp;"81"))</f>
        <v>0</v>
      </c>
      <c r="CK195" s="1" cm="1">
        <f t="array" aca="1" ref="CK195" ca="1">MMULT($F194:$CE194,INDIRECT("Policy.New!"&amp;CK$3&amp;"4:"&amp;CK$3&amp;"81"))</f>
        <v>0</v>
      </c>
      <c r="CL195" s="1" cm="1">
        <f t="array" aca="1" ref="CL195" ca="1">MMULT($F194:$CE194,INDIRECT("Policy.New!"&amp;CL$3&amp;"4:"&amp;CL$3&amp;"81"))</f>
        <v>0</v>
      </c>
      <c r="CM195" s="1" cm="1">
        <f t="array" aca="1" ref="CM195" ca="1">MMULT($F194:$CE194,INDIRECT("Policy.New!"&amp;CM$3&amp;"4:"&amp;CM$3&amp;"81"))</f>
        <v>0</v>
      </c>
      <c r="CN195" s="1" cm="1">
        <f t="array" aca="1" ref="CN195" ca="1">MMULT($F194:$CE194,INDIRECT("Policy.New!"&amp;CN$3&amp;"4:"&amp;CN$3&amp;"81"))</f>
        <v>0</v>
      </c>
      <c r="CO195" s="1" cm="1">
        <f t="array" aca="1" ref="CO195" ca="1">MMULT($F194:$CE194,INDIRECT("Policy.New!"&amp;CO$3&amp;"4:"&amp;CO$3&amp;"81"))</f>
        <v>0</v>
      </c>
      <c r="CP195" s="1" cm="1">
        <f t="array" aca="1" ref="CP195" ca="1">MMULT($F194:$CE194,INDIRECT("Policy.New!"&amp;CP$3&amp;"4:"&amp;CP$3&amp;"81"))</f>
        <v>0</v>
      </c>
      <c r="CQ195" s="1"/>
      <c r="CR195" s="1"/>
      <c r="CS195" s="1">
        <f t="shared" ca="1" si="186"/>
        <v>0</v>
      </c>
      <c r="CT195" s="1">
        <f t="shared" ca="1" si="190"/>
        <v>0</v>
      </c>
      <c r="CU195" s="1">
        <f t="shared" ca="1" si="187"/>
        <v>0</v>
      </c>
      <c r="CV195" s="1">
        <f t="shared" ca="1" si="191"/>
        <v>0</v>
      </c>
      <c r="CW195" s="1">
        <f t="shared" ca="1" si="188"/>
        <v>0</v>
      </c>
      <c r="CX195" s="1">
        <f t="shared" ca="1" si="189"/>
        <v>0</v>
      </c>
    </row>
    <row r="196" spans="2:102" x14ac:dyDescent="0.25">
      <c r="B196" s="153" t="str">
        <f t="shared" si="185"/>
        <v>clima_el</v>
      </c>
      <c r="C196" s="153" t="str">
        <f t="shared" si="184"/>
        <v>clima_el_8</v>
      </c>
      <c r="D196" s="13">
        <f t="shared" si="182"/>
        <v>196</v>
      </c>
      <c r="E196" s="13">
        <f t="shared" si="192"/>
        <v>8</v>
      </c>
      <c r="F196" s="14" cm="1">
        <f t="array" aca="1" ref="F196" ca="1">MMULT($F195:$CE195,INDIRECT("Policy.New!"&amp;F$3&amp;"4:"&amp;F$3&amp;"81"))</f>
        <v>0</v>
      </c>
      <c r="G196" s="14" cm="1">
        <f t="array" aca="1" ref="G196" ca="1">MMULT($F195:$CE195,INDIRECT("Policy.New!"&amp;G$3&amp;"4:"&amp;G$3&amp;"81"))</f>
        <v>0</v>
      </c>
      <c r="H196" s="14" cm="1">
        <f t="array" aca="1" ref="H196" ca="1">MMULT($F195:$CE195,INDIRECT("Policy.New!"&amp;H$3&amp;"4:"&amp;H$3&amp;"81"))</f>
        <v>0</v>
      </c>
      <c r="I196" s="14" cm="1">
        <f t="array" aca="1" ref="I196" ca="1">MMULT($F195:$CE195,INDIRECT("Policy.New!"&amp;I$3&amp;"4:"&amp;I$3&amp;"81"))</f>
        <v>0</v>
      </c>
      <c r="J196" s="14" cm="1">
        <f t="array" aca="1" ref="J196" ca="1">MMULT($F195:$CE195,INDIRECT("Policy.New!"&amp;J$3&amp;"4:"&amp;J$3&amp;"81"))</f>
        <v>0</v>
      </c>
      <c r="K196" s="14" cm="1">
        <f t="array" aca="1" ref="K196" ca="1">MMULT($F195:$CE195,INDIRECT("Policy.New!"&amp;K$3&amp;"4:"&amp;K$3&amp;"81"))</f>
        <v>0</v>
      </c>
      <c r="L196" s="14" cm="1">
        <f t="array" aca="1" ref="L196" ca="1">MMULT($F195:$CE195,INDIRECT("Policy.New!"&amp;L$3&amp;"4:"&amp;L$3&amp;"81"))</f>
        <v>0</v>
      </c>
      <c r="M196" s="14" cm="1">
        <f t="array" aca="1" ref="M196" ca="1">MMULT($F195:$CE195,INDIRECT("Policy.New!"&amp;M$3&amp;"4:"&amp;M$3&amp;"81"))</f>
        <v>0</v>
      </c>
      <c r="N196" s="14" cm="1">
        <f t="array" aca="1" ref="N196" ca="1">MMULT($F195:$CE195,INDIRECT("Policy.New!"&amp;N$3&amp;"4:"&amp;N$3&amp;"81"))</f>
        <v>0</v>
      </c>
      <c r="O196" s="14" cm="1">
        <f t="array" aca="1" ref="O196" ca="1">MMULT($F195:$CE195,INDIRECT("Policy.New!"&amp;O$3&amp;"4:"&amp;O$3&amp;"81"))</f>
        <v>0</v>
      </c>
      <c r="P196" s="14" cm="1">
        <f t="array" aca="1" ref="P196" ca="1">MMULT($F195:$CE195,INDIRECT("Policy.New!"&amp;P$3&amp;"4:"&amp;P$3&amp;"81"))</f>
        <v>0</v>
      </c>
      <c r="Q196" s="14" cm="1">
        <f t="array" aca="1" ref="Q196" ca="1">MMULT($F195:$CE195,INDIRECT("Policy.New!"&amp;Q$3&amp;"4:"&amp;Q$3&amp;"81"))</f>
        <v>0</v>
      </c>
      <c r="R196" s="14" cm="1">
        <f t="array" aca="1" ref="R196" ca="1">MMULT($F195:$CE195,INDIRECT("Policy.New!"&amp;R$3&amp;"4:"&amp;R$3&amp;"81"))</f>
        <v>0</v>
      </c>
      <c r="S196" s="14" cm="1">
        <f t="array" aca="1" ref="S196" ca="1">MMULT($F195:$CE195,INDIRECT("Policy.New!"&amp;S$3&amp;"4:"&amp;S$3&amp;"81"))</f>
        <v>0</v>
      </c>
      <c r="T196" s="14" cm="1">
        <f t="array" aca="1" ref="T196" ca="1">MMULT($F195:$CE195,INDIRECT("Policy.New!"&amp;T$3&amp;"4:"&amp;T$3&amp;"81"))</f>
        <v>0</v>
      </c>
      <c r="U196" s="14" cm="1">
        <f t="array" aca="1" ref="U196" ca="1">MMULT($F195:$CE195,INDIRECT("Policy.New!"&amp;U$3&amp;"4:"&amp;U$3&amp;"81"))</f>
        <v>0</v>
      </c>
      <c r="V196" s="14" cm="1">
        <f t="array" aca="1" ref="V196" ca="1">MMULT($F195:$CE195,INDIRECT("Policy.New!"&amp;V$3&amp;"4:"&amp;V$3&amp;"81"))</f>
        <v>0</v>
      </c>
      <c r="W196" s="15">
        <f t="shared" ca="1" si="193"/>
        <v>0</v>
      </c>
      <c r="X196" s="14">
        <f t="shared" ca="1" si="194"/>
        <v>0</v>
      </c>
      <c r="Y196" s="14">
        <f t="shared" ca="1" si="195"/>
        <v>0</v>
      </c>
      <c r="Z196" s="14">
        <f t="shared" ca="1" si="196"/>
        <v>0</v>
      </c>
      <c r="AA196" s="14">
        <f t="shared" ca="1" si="197"/>
        <v>0</v>
      </c>
      <c r="AB196" s="14">
        <f t="shared" ca="1" si="198"/>
        <v>0</v>
      </c>
      <c r="AC196" s="14">
        <f t="shared" ca="1" si="199"/>
        <v>0</v>
      </c>
      <c r="AD196" s="14">
        <f t="shared" ca="1" si="200"/>
        <v>0</v>
      </c>
      <c r="AE196" s="14">
        <f t="shared" ca="1" si="201"/>
        <v>0</v>
      </c>
      <c r="AF196" s="14">
        <f t="shared" ca="1" si="202"/>
        <v>0</v>
      </c>
      <c r="AG196" s="14">
        <f t="shared" ca="1" si="203"/>
        <v>0</v>
      </c>
      <c r="AH196" s="14">
        <f t="shared" ca="1" si="204"/>
        <v>0</v>
      </c>
      <c r="AI196" s="14">
        <f t="shared" ca="1" si="205"/>
        <v>0</v>
      </c>
      <c r="AJ196" s="14">
        <f t="shared" ca="1" si="206"/>
        <v>0</v>
      </c>
      <c r="AK196" s="14">
        <f t="shared" ca="1" si="207"/>
        <v>0</v>
      </c>
      <c r="AL196" s="14">
        <f t="shared" ca="1" si="208"/>
        <v>0</v>
      </c>
      <c r="AM196" s="14">
        <f t="shared" ca="1" si="209"/>
        <v>0</v>
      </c>
      <c r="AN196" s="14">
        <f t="shared" ca="1" si="210"/>
        <v>0</v>
      </c>
      <c r="AO196" s="14">
        <f t="shared" ca="1" si="211"/>
        <v>0</v>
      </c>
      <c r="AP196" s="14">
        <f t="shared" ca="1" si="212"/>
        <v>0</v>
      </c>
      <c r="AQ196" s="14">
        <f t="shared" ca="1" si="213"/>
        <v>0</v>
      </c>
      <c r="AR196" s="14">
        <f t="shared" ca="1" si="214"/>
        <v>0</v>
      </c>
      <c r="AS196" s="14">
        <f t="shared" ca="1" si="215"/>
        <v>0</v>
      </c>
      <c r="AT196" s="26">
        <f t="shared" ca="1" si="216"/>
        <v>0</v>
      </c>
      <c r="AU196" s="14" cm="1">
        <f t="array" aca="1" ref="AU196" ca="1">MMULT($F195:$CE195,INDIRECT("Policy.New!"&amp;AU$3&amp;"4:"&amp;AU$3&amp;"81"))</f>
        <v>0</v>
      </c>
      <c r="AV196" s="26" cm="1">
        <f t="array" aca="1" ref="AV196" ca="1">MMULT($F195:$CE195,INDIRECT("Policy.New!"&amp;AV$3&amp;"4:"&amp;AV$3&amp;"81"))</f>
        <v>0</v>
      </c>
      <c r="AW196" s="164">
        <v>0</v>
      </c>
      <c r="AX196" s="164">
        <v>0</v>
      </c>
      <c r="AY196" s="164">
        <v>0</v>
      </c>
      <c r="AZ196" s="164">
        <v>0</v>
      </c>
      <c r="BA196" s="164">
        <v>0</v>
      </c>
      <c r="BB196" s="164">
        <v>0</v>
      </c>
      <c r="BC196" s="164">
        <v>0</v>
      </c>
      <c r="BD196" s="164">
        <v>0</v>
      </c>
      <c r="BE196" s="164">
        <v>0</v>
      </c>
      <c r="BF196" s="164">
        <v>0</v>
      </c>
      <c r="BG196" s="164">
        <f>INDEX(IRF.New!$D$7:$CN$374,MATCH('IRF AUX'!$E196,IRF.New!$C$7:$C$37,0),MATCH('IRF AUX'!$B196,IRF.New!$D$5:$CN$5,0))</f>
        <v>0</v>
      </c>
      <c r="BH196" s="164">
        <v>0</v>
      </c>
      <c r="BI196" s="164">
        <v>0</v>
      </c>
      <c r="BJ196" s="164">
        <v>0</v>
      </c>
      <c r="BK196" s="164">
        <v>0</v>
      </c>
      <c r="BL196" s="164">
        <v>0</v>
      </c>
      <c r="BM196" s="164">
        <v>0</v>
      </c>
      <c r="BN196" s="164">
        <v>0</v>
      </c>
      <c r="BO196" s="164">
        <v>0</v>
      </c>
      <c r="BP196" s="164">
        <v>0</v>
      </c>
      <c r="BQ196" s="164">
        <v>0</v>
      </c>
      <c r="BR196" s="164">
        <v>0</v>
      </c>
      <c r="BS196" s="164">
        <v>0</v>
      </c>
      <c r="BT196" s="164">
        <v>0</v>
      </c>
      <c r="BU196" s="164">
        <v>0</v>
      </c>
      <c r="BV196" s="164">
        <v>0</v>
      </c>
      <c r="BW196" s="164">
        <v>0</v>
      </c>
      <c r="BX196" s="164">
        <v>0</v>
      </c>
      <c r="BY196" s="164">
        <v>0</v>
      </c>
      <c r="BZ196" s="164">
        <v>0</v>
      </c>
      <c r="CA196" s="164">
        <v>0</v>
      </c>
      <c r="CB196" s="164">
        <v>0</v>
      </c>
      <c r="CC196" s="164">
        <v>0</v>
      </c>
      <c r="CD196" s="164">
        <v>0</v>
      </c>
      <c r="CE196" s="165">
        <v>0</v>
      </c>
      <c r="CF196" s="14" cm="1">
        <f t="array" aca="1" ref="CF196" ca="1">MMULT($F195:$CE195,INDIRECT("Policy.New!"&amp;CF$3&amp;"4:"&amp;CF$3&amp;"81"))</f>
        <v>0</v>
      </c>
      <c r="CG196" s="14" cm="1">
        <f t="array" aca="1" ref="CG196" ca="1">MMULT($F195:$CE195,INDIRECT("Policy.New!"&amp;CG$3&amp;"4:"&amp;CG$3&amp;"81"))</f>
        <v>0</v>
      </c>
      <c r="CH196" s="14" cm="1">
        <f t="array" aca="1" ref="CH196" ca="1">MMULT($F195:$CE195,INDIRECT("Policy.New!"&amp;CH$3&amp;"4:"&amp;CH$3&amp;"81"))</f>
        <v>0</v>
      </c>
      <c r="CI196" s="14" cm="1">
        <f t="array" aca="1" ref="CI196" ca="1">MMULT($F195:$CE195,INDIRECT("Policy.New!"&amp;CI$3&amp;"4:"&amp;CI$3&amp;"81"))</f>
        <v>0</v>
      </c>
      <c r="CJ196" s="14" cm="1">
        <f t="array" aca="1" ref="CJ196" ca="1">MMULT($F195:$CE195,INDIRECT("Policy.New!"&amp;CJ$3&amp;"4:"&amp;CJ$3&amp;"81"))</f>
        <v>0</v>
      </c>
      <c r="CK196" s="14" cm="1">
        <f t="array" aca="1" ref="CK196" ca="1">MMULT($F195:$CE195,INDIRECT("Policy.New!"&amp;CK$3&amp;"4:"&amp;CK$3&amp;"81"))</f>
        <v>0</v>
      </c>
      <c r="CL196" s="14" cm="1">
        <f t="array" aca="1" ref="CL196" ca="1">MMULT($F195:$CE195,INDIRECT("Policy.New!"&amp;CL$3&amp;"4:"&amp;CL$3&amp;"81"))</f>
        <v>0</v>
      </c>
      <c r="CM196" s="14" cm="1">
        <f t="array" aca="1" ref="CM196" ca="1">MMULT($F195:$CE195,INDIRECT("Policy.New!"&amp;CM$3&amp;"4:"&amp;CM$3&amp;"81"))</f>
        <v>0</v>
      </c>
      <c r="CN196" s="14" cm="1">
        <f t="array" aca="1" ref="CN196" ca="1">MMULT($F195:$CE195,INDIRECT("Policy.New!"&amp;CN$3&amp;"4:"&amp;CN$3&amp;"81"))</f>
        <v>0</v>
      </c>
      <c r="CO196" s="14" cm="1">
        <f t="array" aca="1" ref="CO196" ca="1">MMULT($F195:$CE195,INDIRECT("Policy.New!"&amp;CO$3&amp;"4:"&amp;CO$3&amp;"81"))</f>
        <v>0</v>
      </c>
      <c r="CP196" s="14" cm="1">
        <f t="array" aca="1" ref="CP196" ca="1">MMULT($F195:$CE195,INDIRECT("Policy.New!"&amp;CP$3&amp;"4:"&amp;CP$3&amp;"81"))</f>
        <v>0</v>
      </c>
      <c r="CQ196" s="1"/>
      <c r="CR196" s="1"/>
      <c r="CS196" s="14">
        <f t="shared" ca="1" si="186"/>
        <v>0</v>
      </c>
      <c r="CT196" s="14">
        <f t="shared" ca="1" si="190"/>
        <v>0</v>
      </c>
      <c r="CU196" s="14">
        <f t="shared" ca="1" si="187"/>
        <v>0</v>
      </c>
      <c r="CV196" s="14">
        <f t="shared" ca="1" si="191"/>
        <v>0</v>
      </c>
      <c r="CW196" s="14">
        <f t="shared" ca="1" si="188"/>
        <v>0</v>
      </c>
      <c r="CX196" s="14">
        <f t="shared" ca="1" si="189"/>
        <v>0</v>
      </c>
    </row>
    <row r="197" spans="2:102" x14ac:dyDescent="0.25">
      <c r="B197" s="151" t="str">
        <f t="shared" si="185"/>
        <v>clima_el</v>
      </c>
      <c r="C197" s="151" t="str">
        <f t="shared" si="184"/>
        <v>clima_el_9</v>
      </c>
      <c r="D197" s="9">
        <f t="shared" si="182"/>
        <v>197</v>
      </c>
      <c r="E197" s="9">
        <f t="shared" si="192"/>
        <v>9</v>
      </c>
      <c r="F197" s="10" cm="1">
        <f t="array" aca="1" ref="F197" ca="1">MMULT($F196:$CE196,INDIRECT("Policy.New!"&amp;F$3&amp;"4:"&amp;F$3&amp;"81"))</f>
        <v>0</v>
      </c>
      <c r="G197" s="10" cm="1">
        <f t="array" aca="1" ref="G197" ca="1">MMULT($F196:$CE196,INDIRECT("Policy.New!"&amp;G$3&amp;"4:"&amp;G$3&amp;"81"))</f>
        <v>0</v>
      </c>
      <c r="H197" s="10" cm="1">
        <f t="array" aca="1" ref="H197" ca="1">MMULT($F196:$CE196,INDIRECT("Policy.New!"&amp;H$3&amp;"4:"&amp;H$3&amp;"81"))</f>
        <v>0</v>
      </c>
      <c r="I197" s="10" cm="1">
        <f t="array" aca="1" ref="I197" ca="1">MMULT($F196:$CE196,INDIRECT("Policy.New!"&amp;I$3&amp;"4:"&amp;I$3&amp;"81"))</f>
        <v>0</v>
      </c>
      <c r="J197" s="10" cm="1">
        <f t="array" aca="1" ref="J197" ca="1">MMULT($F196:$CE196,INDIRECT("Policy.New!"&amp;J$3&amp;"4:"&amp;J$3&amp;"81"))</f>
        <v>0</v>
      </c>
      <c r="K197" s="10" cm="1">
        <f t="array" aca="1" ref="K197" ca="1">MMULT($F196:$CE196,INDIRECT("Policy.New!"&amp;K$3&amp;"4:"&amp;K$3&amp;"81"))</f>
        <v>0</v>
      </c>
      <c r="L197" s="10" cm="1">
        <f t="array" aca="1" ref="L197" ca="1">MMULT($F196:$CE196,INDIRECT("Policy.New!"&amp;L$3&amp;"4:"&amp;L$3&amp;"81"))</f>
        <v>0</v>
      </c>
      <c r="M197" s="10" cm="1">
        <f t="array" aca="1" ref="M197" ca="1">MMULT($F196:$CE196,INDIRECT("Policy.New!"&amp;M$3&amp;"4:"&amp;M$3&amp;"81"))</f>
        <v>0</v>
      </c>
      <c r="N197" s="10" cm="1">
        <f t="array" aca="1" ref="N197" ca="1">MMULT($F196:$CE196,INDIRECT("Policy.New!"&amp;N$3&amp;"4:"&amp;N$3&amp;"81"))</f>
        <v>0</v>
      </c>
      <c r="O197" s="10" cm="1">
        <f t="array" aca="1" ref="O197" ca="1">MMULT($F196:$CE196,INDIRECT("Policy.New!"&amp;O$3&amp;"4:"&amp;O$3&amp;"81"))</f>
        <v>0</v>
      </c>
      <c r="P197" s="10" cm="1">
        <f t="array" aca="1" ref="P197" ca="1">MMULT($F196:$CE196,INDIRECT("Policy.New!"&amp;P$3&amp;"4:"&amp;P$3&amp;"81"))</f>
        <v>0</v>
      </c>
      <c r="Q197" s="10" cm="1">
        <f t="array" aca="1" ref="Q197" ca="1">MMULT($F196:$CE196,INDIRECT("Policy.New!"&amp;Q$3&amp;"4:"&amp;Q$3&amp;"81"))</f>
        <v>0</v>
      </c>
      <c r="R197" s="10" cm="1">
        <f t="array" aca="1" ref="R197" ca="1">MMULT($F196:$CE196,INDIRECT("Policy.New!"&amp;R$3&amp;"4:"&amp;R$3&amp;"81"))</f>
        <v>0</v>
      </c>
      <c r="S197" s="10" cm="1">
        <f t="array" aca="1" ref="S197" ca="1">MMULT($F196:$CE196,INDIRECT("Policy.New!"&amp;S$3&amp;"4:"&amp;S$3&amp;"81"))</f>
        <v>0</v>
      </c>
      <c r="T197" s="10" cm="1">
        <f t="array" aca="1" ref="T197" ca="1">MMULT($F196:$CE196,INDIRECT("Policy.New!"&amp;T$3&amp;"4:"&amp;T$3&amp;"81"))</f>
        <v>0</v>
      </c>
      <c r="U197" s="10" cm="1">
        <f t="array" aca="1" ref="U197" ca="1">MMULT($F196:$CE196,INDIRECT("Policy.New!"&amp;U$3&amp;"4:"&amp;U$3&amp;"81"))</f>
        <v>0</v>
      </c>
      <c r="V197" s="10" cm="1">
        <f t="array" aca="1" ref="V197" ca="1">MMULT($F196:$CE196,INDIRECT("Policy.New!"&amp;V$3&amp;"4:"&amp;V$3&amp;"81"))</f>
        <v>0</v>
      </c>
      <c r="W197" s="11">
        <f t="shared" ca="1" si="193"/>
        <v>0</v>
      </c>
      <c r="X197" s="10">
        <f t="shared" ca="1" si="194"/>
        <v>0</v>
      </c>
      <c r="Y197" s="10">
        <f t="shared" ca="1" si="195"/>
        <v>0</v>
      </c>
      <c r="Z197" s="10">
        <f t="shared" ca="1" si="196"/>
        <v>0</v>
      </c>
      <c r="AA197" s="10">
        <f t="shared" ca="1" si="197"/>
        <v>0</v>
      </c>
      <c r="AB197" s="10">
        <f t="shared" ca="1" si="198"/>
        <v>0</v>
      </c>
      <c r="AC197" s="10">
        <f t="shared" ca="1" si="199"/>
        <v>0</v>
      </c>
      <c r="AD197" s="10">
        <f t="shared" ca="1" si="200"/>
        <v>0</v>
      </c>
      <c r="AE197" s="10">
        <f t="shared" ca="1" si="201"/>
        <v>0</v>
      </c>
      <c r="AF197" s="10">
        <f t="shared" ca="1" si="202"/>
        <v>0</v>
      </c>
      <c r="AG197" s="10">
        <f t="shared" ca="1" si="203"/>
        <v>0</v>
      </c>
      <c r="AH197" s="10">
        <f t="shared" ca="1" si="204"/>
        <v>0</v>
      </c>
      <c r="AI197" s="10">
        <f t="shared" ca="1" si="205"/>
        <v>0</v>
      </c>
      <c r="AJ197" s="10">
        <f t="shared" ca="1" si="206"/>
        <v>0</v>
      </c>
      <c r="AK197" s="10">
        <f t="shared" ca="1" si="207"/>
        <v>0</v>
      </c>
      <c r="AL197" s="10">
        <f t="shared" ca="1" si="208"/>
        <v>0</v>
      </c>
      <c r="AM197" s="10">
        <f t="shared" ca="1" si="209"/>
        <v>0</v>
      </c>
      <c r="AN197" s="10">
        <f t="shared" ca="1" si="210"/>
        <v>0</v>
      </c>
      <c r="AO197" s="10">
        <f t="shared" ca="1" si="211"/>
        <v>0</v>
      </c>
      <c r="AP197" s="10">
        <f t="shared" ca="1" si="212"/>
        <v>0</v>
      </c>
      <c r="AQ197" s="10">
        <f t="shared" ca="1" si="213"/>
        <v>0</v>
      </c>
      <c r="AR197" s="10">
        <f t="shared" ca="1" si="214"/>
        <v>0</v>
      </c>
      <c r="AS197" s="10">
        <f t="shared" ca="1" si="215"/>
        <v>0</v>
      </c>
      <c r="AT197" s="24">
        <f t="shared" ca="1" si="216"/>
        <v>0</v>
      </c>
      <c r="AU197" s="10" cm="1">
        <f t="array" aca="1" ref="AU197" ca="1">MMULT($F196:$CE196,INDIRECT("Policy.New!"&amp;AU$3&amp;"4:"&amp;AU$3&amp;"81"))</f>
        <v>0</v>
      </c>
      <c r="AV197" s="24" cm="1">
        <f t="array" aca="1" ref="AV197" ca="1">MMULT($F196:$CE196,INDIRECT("Policy.New!"&amp;AV$3&amp;"4:"&amp;AV$3&amp;"81"))</f>
        <v>0</v>
      </c>
      <c r="AW197" s="160">
        <v>0</v>
      </c>
      <c r="AX197" s="160">
        <v>0</v>
      </c>
      <c r="AY197" s="160">
        <v>0</v>
      </c>
      <c r="AZ197" s="160">
        <v>0</v>
      </c>
      <c r="BA197" s="160">
        <v>0</v>
      </c>
      <c r="BB197" s="160">
        <v>0</v>
      </c>
      <c r="BC197" s="160">
        <v>0</v>
      </c>
      <c r="BD197" s="160">
        <v>0</v>
      </c>
      <c r="BE197" s="160">
        <v>0</v>
      </c>
      <c r="BF197" s="160">
        <v>0</v>
      </c>
      <c r="BG197" s="160">
        <f>INDEX(IRF.New!$D$7:$CN$374,MATCH('IRF AUX'!$E197,IRF.New!$C$7:$C$37,0),MATCH('IRF AUX'!$B197,IRF.New!$D$5:$CN$5,0))</f>
        <v>0</v>
      </c>
      <c r="BH197" s="160">
        <v>0</v>
      </c>
      <c r="BI197" s="160">
        <v>0</v>
      </c>
      <c r="BJ197" s="160">
        <v>0</v>
      </c>
      <c r="BK197" s="160">
        <v>0</v>
      </c>
      <c r="BL197" s="160">
        <v>0</v>
      </c>
      <c r="BM197" s="160">
        <v>0</v>
      </c>
      <c r="BN197" s="160">
        <v>0</v>
      </c>
      <c r="BO197" s="160">
        <v>0</v>
      </c>
      <c r="BP197" s="160">
        <v>0</v>
      </c>
      <c r="BQ197" s="160">
        <v>0</v>
      </c>
      <c r="BR197" s="160">
        <v>0</v>
      </c>
      <c r="BS197" s="160">
        <v>0</v>
      </c>
      <c r="BT197" s="160">
        <v>0</v>
      </c>
      <c r="BU197" s="160">
        <v>0</v>
      </c>
      <c r="BV197" s="160">
        <v>0</v>
      </c>
      <c r="BW197" s="160">
        <v>0</v>
      </c>
      <c r="BX197" s="160">
        <v>0</v>
      </c>
      <c r="BY197" s="160">
        <v>0</v>
      </c>
      <c r="BZ197" s="160">
        <v>0</v>
      </c>
      <c r="CA197" s="160">
        <v>0</v>
      </c>
      <c r="CB197" s="160">
        <v>0</v>
      </c>
      <c r="CC197" s="160">
        <v>0</v>
      </c>
      <c r="CD197" s="160">
        <v>0</v>
      </c>
      <c r="CE197" s="162">
        <v>0</v>
      </c>
      <c r="CF197" s="10" cm="1">
        <f t="array" aca="1" ref="CF197" ca="1">MMULT($F196:$CE196,INDIRECT("Policy.New!"&amp;CF$3&amp;"4:"&amp;CF$3&amp;"81"))</f>
        <v>0</v>
      </c>
      <c r="CG197" s="10" cm="1">
        <f t="array" aca="1" ref="CG197" ca="1">MMULT($F196:$CE196,INDIRECT("Policy.New!"&amp;CG$3&amp;"4:"&amp;CG$3&amp;"81"))</f>
        <v>0</v>
      </c>
      <c r="CH197" s="10" cm="1">
        <f t="array" aca="1" ref="CH197" ca="1">MMULT($F196:$CE196,INDIRECT("Policy.New!"&amp;CH$3&amp;"4:"&amp;CH$3&amp;"81"))</f>
        <v>0</v>
      </c>
      <c r="CI197" s="10" cm="1">
        <f t="array" aca="1" ref="CI197" ca="1">MMULT($F196:$CE196,INDIRECT("Policy.New!"&amp;CI$3&amp;"4:"&amp;CI$3&amp;"81"))</f>
        <v>0</v>
      </c>
      <c r="CJ197" s="10" cm="1">
        <f t="array" aca="1" ref="CJ197" ca="1">MMULT($F196:$CE196,INDIRECT("Policy.New!"&amp;CJ$3&amp;"4:"&amp;CJ$3&amp;"81"))</f>
        <v>0</v>
      </c>
      <c r="CK197" s="10" cm="1">
        <f t="array" aca="1" ref="CK197" ca="1">MMULT($F196:$CE196,INDIRECT("Policy.New!"&amp;CK$3&amp;"4:"&amp;CK$3&amp;"81"))</f>
        <v>0</v>
      </c>
      <c r="CL197" s="10" cm="1">
        <f t="array" aca="1" ref="CL197" ca="1">MMULT($F196:$CE196,INDIRECT("Policy.New!"&amp;CL$3&amp;"4:"&amp;CL$3&amp;"81"))</f>
        <v>0</v>
      </c>
      <c r="CM197" s="10" cm="1">
        <f t="array" aca="1" ref="CM197" ca="1">MMULT($F196:$CE196,INDIRECT("Policy.New!"&amp;CM$3&amp;"4:"&amp;CM$3&amp;"81"))</f>
        <v>0</v>
      </c>
      <c r="CN197" s="10" cm="1">
        <f t="array" aca="1" ref="CN197" ca="1">MMULT($F196:$CE196,INDIRECT("Policy.New!"&amp;CN$3&amp;"4:"&amp;CN$3&amp;"81"))</f>
        <v>0</v>
      </c>
      <c r="CO197" s="10" cm="1">
        <f t="array" aca="1" ref="CO197" ca="1">MMULT($F196:$CE196,INDIRECT("Policy.New!"&amp;CO$3&amp;"4:"&amp;CO$3&amp;"81"))</f>
        <v>0</v>
      </c>
      <c r="CP197" s="10" cm="1">
        <f t="array" aca="1" ref="CP197" ca="1">MMULT($F196:$CE196,INDIRECT("Policy.New!"&amp;CP$3&amp;"4:"&amp;CP$3&amp;"81"))</f>
        <v>0</v>
      </c>
      <c r="CS197" s="10">
        <f t="shared" ca="1" si="186"/>
        <v>0</v>
      </c>
      <c r="CT197" s="10">
        <f t="shared" ca="1" si="190"/>
        <v>0</v>
      </c>
      <c r="CU197" s="10">
        <f t="shared" ca="1" si="187"/>
        <v>0</v>
      </c>
      <c r="CV197" s="10">
        <f t="shared" ca="1" si="191"/>
        <v>0</v>
      </c>
      <c r="CW197" s="10">
        <f t="shared" ca="1" si="188"/>
        <v>0</v>
      </c>
      <c r="CX197" s="10">
        <f t="shared" ca="1" si="189"/>
        <v>0</v>
      </c>
    </row>
    <row r="198" spans="2:102" x14ac:dyDescent="0.25">
      <c r="B198" s="152" t="str">
        <f t="shared" si="185"/>
        <v>clima_el</v>
      </c>
      <c r="C198" s="152" t="str">
        <f t="shared" si="184"/>
        <v>clima_el_10</v>
      </c>
      <c r="D198" s="12">
        <f t="shared" si="182"/>
        <v>198</v>
      </c>
      <c r="E198" s="12">
        <f t="shared" si="192"/>
        <v>10</v>
      </c>
      <c r="F198" s="1" cm="1">
        <f t="array" aca="1" ref="F198" ca="1">MMULT($F197:$CE197,INDIRECT("Policy.New!"&amp;F$3&amp;"4:"&amp;F$3&amp;"81"))</f>
        <v>0</v>
      </c>
      <c r="G198" s="1" cm="1">
        <f t="array" aca="1" ref="G198" ca="1">MMULT($F197:$CE197,INDIRECT("Policy.New!"&amp;G$3&amp;"4:"&amp;G$3&amp;"81"))</f>
        <v>0</v>
      </c>
      <c r="H198" s="1" cm="1">
        <f t="array" aca="1" ref="H198" ca="1">MMULT($F197:$CE197,INDIRECT("Policy.New!"&amp;H$3&amp;"4:"&amp;H$3&amp;"81"))</f>
        <v>0</v>
      </c>
      <c r="I198" s="1" cm="1">
        <f t="array" aca="1" ref="I198" ca="1">MMULT($F197:$CE197,INDIRECT("Policy.New!"&amp;I$3&amp;"4:"&amp;I$3&amp;"81"))</f>
        <v>0</v>
      </c>
      <c r="J198" s="1" cm="1">
        <f t="array" aca="1" ref="J198" ca="1">MMULT($F197:$CE197,INDIRECT("Policy.New!"&amp;J$3&amp;"4:"&amp;J$3&amp;"81"))</f>
        <v>0</v>
      </c>
      <c r="K198" s="1" cm="1">
        <f t="array" aca="1" ref="K198" ca="1">MMULT($F197:$CE197,INDIRECT("Policy.New!"&amp;K$3&amp;"4:"&amp;K$3&amp;"81"))</f>
        <v>0</v>
      </c>
      <c r="L198" s="1" cm="1">
        <f t="array" aca="1" ref="L198" ca="1">MMULT($F197:$CE197,INDIRECT("Policy.New!"&amp;L$3&amp;"4:"&amp;L$3&amp;"81"))</f>
        <v>0</v>
      </c>
      <c r="M198" s="1" cm="1">
        <f t="array" aca="1" ref="M198" ca="1">MMULT($F197:$CE197,INDIRECT("Policy.New!"&amp;M$3&amp;"4:"&amp;M$3&amp;"81"))</f>
        <v>0</v>
      </c>
      <c r="N198" s="1" cm="1">
        <f t="array" aca="1" ref="N198" ca="1">MMULT($F197:$CE197,INDIRECT("Policy.New!"&amp;N$3&amp;"4:"&amp;N$3&amp;"81"))</f>
        <v>0</v>
      </c>
      <c r="O198" s="1" cm="1">
        <f t="array" aca="1" ref="O198" ca="1">MMULT($F197:$CE197,INDIRECT("Policy.New!"&amp;O$3&amp;"4:"&amp;O$3&amp;"81"))</f>
        <v>0</v>
      </c>
      <c r="P198" s="1" cm="1">
        <f t="array" aca="1" ref="P198" ca="1">MMULT($F197:$CE197,INDIRECT("Policy.New!"&amp;P$3&amp;"4:"&amp;P$3&amp;"81"))</f>
        <v>0</v>
      </c>
      <c r="Q198" s="1" cm="1">
        <f t="array" aca="1" ref="Q198" ca="1">MMULT($F197:$CE197,INDIRECT("Policy.New!"&amp;Q$3&amp;"4:"&amp;Q$3&amp;"81"))</f>
        <v>0</v>
      </c>
      <c r="R198" s="1" cm="1">
        <f t="array" aca="1" ref="R198" ca="1">MMULT($F197:$CE197,INDIRECT("Policy.New!"&amp;R$3&amp;"4:"&amp;R$3&amp;"81"))</f>
        <v>0</v>
      </c>
      <c r="S198" s="1" cm="1">
        <f t="array" aca="1" ref="S198" ca="1">MMULT($F197:$CE197,INDIRECT("Policy.New!"&amp;S$3&amp;"4:"&amp;S$3&amp;"81"))</f>
        <v>0</v>
      </c>
      <c r="T198" s="1" cm="1">
        <f t="array" aca="1" ref="T198" ca="1">MMULT($F197:$CE197,INDIRECT("Policy.New!"&amp;T$3&amp;"4:"&amp;T$3&amp;"81"))</f>
        <v>0</v>
      </c>
      <c r="U198" s="1" cm="1">
        <f t="array" aca="1" ref="U198" ca="1">MMULT($F197:$CE197,INDIRECT("Policy.New!"&amp;U$3&amp;"4:"&amp;U$3&amp;"81"))</f>
        <v>0</v>
      </c>
      <c r="V198" s="1" cm="1">
        <f t="array" aca="1" ref="V198" ca="1">MMULT($F197:$CE197,INDIRECT("Policy.New!"&amp;V$3&amp;"4:"&amp;V$3&amp;"81"))</f>
        <v>0</v>
      </c>
      <c r="W198" s="5">
        <f t="shared" ca="1" si="193"/>
        <v>0</v>
      </c>
      <c r="X198" s="1">
        <f t="shared" ca="1" si="194"/>
        <v>0</v>
      </c>
      <c r="Y198" s="1">
        <f t="shared" ca="1" si="195"/>
        <v>0</v>
      </c>
      <c r="Z198" s="1">
        <f t="shared" ca="1" si="196"/>
        <v>0</v>
      </c>
      <c r="AA198" s="1">
        <f t="shared" ca="1" si="197"/>
        <v>0</v>
      </c>
      <c r="AB198" s="1">
        <f t="shared" ca="1" si="198"/>
        <v>0</v>
      </c>
      <c r="AC198" s="1">
        <f t="shared" ca="1" si="199"/>
        <v>0</v>
      </c>
      <c r="AD198" s="1">
        <f t="shared" ca="1" si="200"/>
        <v>0</v>
      </c>
      <c r="AE198" s="1">
        <f t="shared" ca="1" si="201"/>
        <v>0</v>
      </c>
      <c r="AF198" s="1">
        <f t="shared" ca="1" si="202"/>
        <v>0</v>
      </c>
      <c r="AG198" s="1">
        <f t="shared" ca="1" si="203"/>
        <v>0</v>
      </c>
      <c r="AH198" s="1">
        <f t="shared" ca="1" si="204"/>
        <v>0</v>
      </c>
      <c r="AI198" s="1">
        <f t="shared" ca="1" si="205"/>
        <v>0</v>
      </c>
      <c r="AJ198" s="1">
        <f t="shared" ca="1" si="206"/>
        <v>0</v>
      </c>
      <c r="AK198" s="1">
        <f t="shared" ca="1" si="207"/>
        <v>0</v>
      </c>
      <c r="AL198" s="1">
        <f t="shared" ca="1" si="208"/>
        <v>0</v>
      </c>
      <c r="AM198" s="1">
        <f t="shared" ca="1" si="209"/>
        <v>0</v>
      </c>
      <c r="AN198" s="1">
        <f t="shared" ca="1" si="210"/>
        <v>0</v>
      </c>
      <c r="AO198" s="1">
        <f t="shared" ca="1" si="211"/>
        <v>0</v>
      </c>
      <c r="AP198" s="1">
        <f t="shared" ca="1" si="212"/>
        <v>0</v>
      </c>
      <c r="AQ198" s="1">
        <f t="shared" ca="1" si="213"/>
        <v>0</v>
      </c>
      <c r="AR198" s="1">
        <f t="shared" ca="1" si="214"/>
        <v>0</v>
      </c>
      <c r="AS198" s="1">
        <f t="shared" ca="1" si="215"/>
        <v>0</v>
      </c>
      <c r="AT198" s="25">
        <f t="shared" ca="1" si="216"/>
        <v>0</v>
      </c>
      <c r="AU198" s="1" cm="1">
        <f t="array" aca="1" ref="AU198" ca="1">MMULT($F197:$CE197,INDIRECT("Policy.New!"&amp;AU$3&amp;"4:"&amp;AU$3&amp;"81"))</f>
        <v>0</v>
      </c>
      <c r="AV198" s="25" cm="1">
        <f t="array" aca="1" ref="AV198" ca="1">MMULT($F197:$CE197,INDIRECT("Policy.New!"&amp;AV$3&amp;"4:"&amp;AV$3&amp;"81"))</f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f>INDEX(IRF.New!$D$7:$CN$374,MATCH('IRF AUX'!$E198,IRF.New!$C$7:$C$37,0),MATCH('IRF AUX'!$B198,IRF.New!$D$5:$CN$5,0))</f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0</v>
      </c>
      <c r="BX198" s="161">
        <v>0</v>
      </c>
      <c r="BY198" s="161">
        <v>0</v>
      </c>
      <c r="BZ198" s="161">
        <v>0</v>
      </c>
      <c r="CA198" s="161">
        <v>0</v>
      </c>
      <c r="CB198" s="161">
        <v>0</v>
      </c>
      <c r="CC198" s="161">
        <v>0</v>
      </c>
      <c r="CD198" s="161">
        <v>0</v>
      </c>
      <c r="CE198" s="163">
        <v>0</v>
      </c>
      <c r="CF198" s="1" cm="1">
        <f t="array" aca="1" ref="CF198" ca="1">MMULT($F197:$CE197,INDIRECT("Policy.New!"&amp;CF$3&amp;"4:"&amp;CF$3&amp;"81"))</f>
        <v>0</v>
      </c>
      <c r="CG198" s="1" cm="1">
        <f t="array" aca="1" ref="CG198" ca="1">MMULT($F197:$CE197,INDIRECT("Policy.New!"&amp;CG$3&amp;"4:"&amp;CG$3&amp;"81"))</f>
        <v>0</v>
      </c>
      <c r="CH198" s="1" cm="1">
        <f t="array" aca="1" ref="CH198" ca="1">MMULT($F197:$CE197,INDIRECT("Policy.New!"&amp;CH$3&amp;"4:"&amp;CH$3&amp;"81"))</f>
        <v>0</v>
      </c>
      <c r="CI198" s="1" cm="1">
        <f t="array" aca="1" ref="CI198" ca="1">MMULT($F197:$CE197,INDIRECT("Policy.New!"&amp;CI$3&amp;"4:"&amp;CI$3&amp;"81"))</f>
        <v>0</v>
      </c>
      <c r="CJ198" s="1" cm="1">
        <f t="array" aca="1" ref="CJ198" ca="1">MMULT($F197:$CE197,INDIRECT("Policy.New!"&amp;CJ$3&amp;"4:"&amp;CJ$3&amp;"81"))</f>
        <v>0</v>
      </c>
      <c r="CK198" s="1" cm="1">
        <f t="array" aca="1" ref="CK198" ca="1">MMULT($F197:$CE197,INDIRECT("Policy.New!"&amp;CK$3&amp;"4:"&amp;CK$3&amp;"81"))</f>
        <v>0</v>
      </c>
      <c r="CL198" s="1" cm="1">
        <f t="array" aca="1" ref="CL198" ca="1">MMULT($F197:$CE197,INDIRECT("Policy.New!"&amp;CL$3&amp;"4:"&amp;CL$3&amp;"81"))</f>
        <v>0</v>
      </c>
      <c r="CM198" s="1" cm="1">
        <f t="array" aca="1" ref="CM198" ca="1">MMULT($F197:$CE197,INDIRECT("Policy.New!"&amp;CM$3&amp;"4:"&amp;CM$3&amp;"81"))</f>
        <v>0</v>
      </c>
      <c r="CN198" s="1" cm="1">
        <f t="array" aca="1" ref="CN198" ca="1">MMULT($F197:$CE197,INDIRECT("Policy.New!"&amp;CN$3&amp;"4:"&amp;CN$3&amp;"81"))</f>
        <v>0</v>
      </c>
      <c r="CO198" s="1" cm="1">
        <f t="array" aca="1" ref="CO198" ca="1">MMULT($F197:$CE197,INDIRECT("Policy.New!"&amp;CO$3&amp;"4:"&amp;CO$3&amp;"81"))</f>
        <v>0</v>
      </c>
      <c r="CP198" s="1" cm="1">
        <f t="array" aca="1" ref="CP198" ca="1">MMULT($F197:$CE197,INDIRECT("Policy.New!"&amp;CP$3&amp;"4:"&amp;CP$3&amp;"81"))</f>
        <v>0</v>
      </c>
      <c r="CS198" s="1">
        <f t="shared" ca="1" si="186"/>
        <v>0</v>
      </c>
      <c r="CT198" s="1">
        <f t="shared" ca="1" si="190"/>
        <v>0</v>
      </c>
      <c r="CU198" s="1">
        <f t="shared" ca="1" si="187"/>
        <v>0</v>
      </c>
      <c r="CV198" s="1">
        <f t="shared" ca="1" si="191"/>
        <v>0</v>
      </c>
      <c r="CW198" s="1">
        <f t="shared" ca="1" si="188"/>
        <v>0</v>
      </c>
      <c r="CX198" s="1">
        <f t="shared" ca="1" si="189"/>
        <v>0</v>
      </c>
    </row>
    <row r="199" spans="2:102" x14ac:dyDescent="0.25">
      <c r="B199" s="152" t="str">
        <f t="shared" si="185"/>
        <v>clima_el</v>
      </c>
      <c r="C199" s="152" t="str">
        <f t="shared" si="184"/>
        <v>clima_el_11</v>
      </c>
      <c r="D199" s="12">
        <f t="shared" si="182"/>
        <v>199</v>
      </c>
      <c r="E199" s="12">
        <f t="shared" si="192"/>
        <v>11</v>
      </c>
      <c r="F199" s="1" cm="1">
        <f t="array" aca="1" ref="F199" ca="1">MMULT($F198:$CE198,INDIRECT("Policy.New!"&amp;F$3&amp;"4:"&amp;F$3&amp;"81"))</f>
        <v>0</v>
      </c>
      <c r="G199" s="1" cm="1">
        <f t="array" aca="1" ref="G199" ca="1">MMULT($F198:$CE198,INDIRECT("Policy.New!"&amp;G$3&amp;"4:"&amp;G$3&amp;"81"))</f>
        <v>0</v>
      </c>
      <c r="H199" s="1" cm="1">
        <f t="array" aca="1" ref="H199" ca="1">MMULT($F198:$CE198,INDIRECT("Policy.New!"&amp;H$3&amp;"4:"&amp;H$3&amp;"81"))</f>
        <v>0</v>
      </c>
      <c r="I199" s="1" cm="1">
        <f t="array" aca="1" ref="I199" ca="1">MMULT($F198:$CE198,INDIRECT("Policy.New!"&amp;I$3&amp;"4:"&amp;I$3&amp;"81"))</f>
        <v>0</v>
      </c>
      <c r="J199" s="1" cm="1">
        <f t="array" aca="1" ref="J199" ca="1">MMULT($F198:$CE198,INDIRECT("Policy.New!"&amp;J$3&amp;"4:"&amp;J$3&amp;"81"))</f>
        <v>0</v>
      </c>
      <c r="K199" s="1" cm="1">
        <f t="array" aca="1" ref="K199" ca="1">MMULT($F198:$CE198,INDIRECT("Policy.New!"&amp;K$3&amp;"4:"&amp;K$3&amp;"81"))</f>
        <v>0</v>
      </c>
      <c r="L199" s="1" cm="1">
        <f t="array" aca="1" ref="L199" ca="1">MMULT($F198:$CE198,INDIRECT("Policy.New!"&amp;L$3&amp;"4:"&amp;L$3&amp;"81"))</f>
        <v>0</v>
      </c>
      <c r="M199" s="1" cm="1">
        <f t="array" aca="1" ref="M199" ca="1">MMULT($F198:$CE198,INDIRECT("Policy.New!"&amp;M$3&amp;"4:"&amp;M$3&amp;"81"))</f>
        <v>0</v>
      </c>
      <c r="N199" s="1" cm="1">
        <f t="array" aca="1" ref="N199" ca="1">MMULT($F198:$CE198,INDIRECT("Policy.New!"&amp;N$3&amp;"4:"&amp;N$3&amp;"81"))</f>
        <v>0</v>
      </c>
      <c r="O199" s="1" cm="1">
        <f t="array" aca="1" ref="O199" ca="1">MMULT($F198:$CE198,INDIRECT("Policy.New!"&amp;O$3&amp;"4:"&amp;O$3&amp;"81"))</f>
        <v>0</v>
      </c>
      <c r="P199" s="1" cm="1">
        <f t="array" aca="1" ref="P199" ca="1">MMULT($F198:$CE198,INDIRECT("Policy.New!"&amp;P$3&amp;"4:"&amp;P$3&amp;"81"))</f>
        <v>0</v>
      </c>
      <c r="Q199" s="1" cm="1">
        <f t="array" aca="1" ref="Q199" ca="1">MMULT($F198:$CE198,INDIRECT("Policy.New!"&amp;Q$3&amp;"4:"&amp;Q$3&amp;"81"))</f>
        <v>0</v>
      </c>
      <c r="R199" s="1" cm="1">
        <f t="array" aca="1" ref="R199" ca="1">MMULT($F198:$CE198,INDIRECT("Policy.New!"&amp;R$3&amp;"4:"&amp;R$3&amp;"81"))</f>
        <v>0</v>
      </c>
      <c r="S199" s="1" cm="1">
        <f t="array" aca="1" ref="S199" ca="1">MMULT($F198:$CE198,INDIRECT("Policy.New!"&amp;S$3&amp;"4:"&amp;S$3&amp;"81"))</f>
        <v>0</v>
      </c>
      <c r="T199" s="1" cm="1">
        <f t="array" aca="1" ref="T199" ca="1">MMULT($F198:$CE198,INDIRECT("Policy.New!"&amp;T$3&amp;"4:"&amp;T$3&amp;"81"))</f>
        <v>0</v>
      </c>
      <c r="U199" s="1" cm="1">
        <f t="array" aca="1" ref="U199" ca="1">MMULT($F198:$CE198,INDIRECT("Policy.New!"&amp;U$3&amp;"4:"&amp;U$3&amp;"81"))</f>
        <v>0</v>
      </c>
      <c r="V199" s="1" cm="1">
        <f t="array" aca="1" ref="V199" ca="1">MMULT($F198:$CE198,INDIRECT("Policy.New!"&amp;V$3&amp;"4:"&amp;V$3&amp;"81"))</f>
        <v>0</v>
      </c>
      <c r="W199" s="5">
        <f t="shared" ca="1" si="193"/>
        <v>0</v>
      </c>
      <c r="X199" s="1">
        <f t="shared" ca="1" si="194"/>
        <v>0</v>
      </c>
      <c r="Y199" s="1">
        <f t="shared" ca="1" si="195"/>
        <v>0</v>
      </c>
      <c r="Z199" s="1">
        <f t="shared" ca="1" si="196"/>
        <v>0</v>
      </c>
      <c r="AA199" s="1">
        <f t="shared" ca="1" si="197"/>
        <v>0</v>
      </c>
      <c r="AB199" s="1">
        <f t="shared" ca="1" si="198"/>
        <v>0</v>
      </c>
      <c r="AC199" s="1">
        <f t="shared" ca="1" si="199"/>
        <v>0</v>
      </c>
      <c r="AD199" s="1">
        <f t="shared" ca="1" si="200"/>
        <v>0</v>
      </c>
      <c r="AE199" s="1">
        <f t="shared" ca="1" si="201"/>
        <v>0</v>
      </c>
      <c r="AF199" s="1">
        <f t="shared" ca="1" si="202"/>
        <v>0</v>
      </c>
      <c r="AG199" s="1">
        <f t="shared" ca="1" si="203"/>
        <v>0</v>
      </c>
      <c r="AH199" s="1">
        <f t="shared" ca="1" si="204"/>
        <v>0</v>
      </c>
      <c r="AI199" s="1">
        <f t="shared" ca="1" si="205"/>
        <v>0</v>
      </c>
      <c r="AJ199" s="1">
        <f t="shared" ca="1" si="206"/>
        <v>0</v>
      </c>
      <c r="AK199" s="1">
        <f t="shared" ca="1" si="207"/>
        <v>0</v>
      </c>
      <c r="AL199" s="1">
        <f t="shared" ca="1" si="208"/>
        <v>0</v>
      </c>
      <c r="AM199" s="1">
        <f t="shared" ca="1" si="209"/>
        <v>0</v>
      </c>
      <c r="AN199" s="1">
        <f t="shared" ca="1" si="210"/>
        <v>0</v>
      </c>
      <c r="AO199" s="1">
        <f t="shared" ca="1" si="211"/>
        <v>0</v>
      </c>
      <c r="AP199" s="1">
        <f t="shared" ca="1" si="212"/>
        <v>0</v>
      </c>
      <c r="AQ199" s="1">
        <f t="shared" ca="1" si="213"/>
        <v>0</v>
      </c>
      <c r="AR199" s="1">
        <f t="shared" ca="1" si="214"/>
        <v>0</v>
      </c>
      <c r="AS199" s="1">
        <f t="shared" ca="1" si="215"/>
        <v>0</v>
      </c>
      <c r="AT199" s="25">
        <f t="shared" ca="1" si="216"/>
        <v>0</v>
      </c>
      <c r="AU199" s="1" cm="1">
        <f t="array" aca="1" ref="AU199" ca="1">MMULT($F198:$CE198,INDIRECT("Policy.New!"&amp;AU$3&amp;"4:"&amp;AU$3&amp;"81"))</f>
        <v>0</v>
      </c>
      <c r="AV199" s="25" cm="1">
        <f t="array" aca="1" ref="AV199" ca="1">MMULT($F198:$CE198,INDIRECT("Policy.New!"&amp;AV$3&amp;"4:"&amp;AV$3&amp;"81"))</f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f>INDEX(IRF.New!$D$7:$CN$374,MATCH('IRF AUX'!$E199,IRF.New!$C$7:$C$37,0),MATCH('IRF AUX'!$B199,IRF.New!$D$5:$CN$5,0))</f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0</v>
      </c>
      <c r="BX199" s="161">
        <v>0</v>
      </c>
      <c r="BY199" s="161">
        <v>0</v>
      </c>
      <c r="BZ199" s="161">
        <v>0</v>
      </c>
      <c r="CA199" s="161">
        <v>0</v>
      </c>
      <c r="CB199" s="161">
        <v>0</v>
      </c>
      <c r="CC199" s="161">
        <v>0</v>
      </c>
      <c r="CD199" s="161">
        <v>0</v>
      </c>
      <c r="CE199" s="163">
        <v>0</v>
      </c>
      <c r="CF199" s="1" cm="1">
        <f t="array" aca="1" ref="CF199" ca="1">MMULT($F198:$CE198,INDIRECT("Policy.New!"&amp;CF$3&amp;"4:"&amp;CF$3&amp;"81"))</f>
        <v>0</v>
      </c>
      <c r="CG199" s="1" cm="1">
        <f t="array" aca="1" ref="CG199" ca="1">MMULT($F198:$CE198,INDIRECT("Policy.New!"&amp;CG$3&amp;"4:"&amp;CG$3&amp;"81"))</f>
        <v>0</v>
      </c>
      <c r="CH199" s="1" cm="1">
        <f t="array" aca="1" ref="CH199" ca="1">MMULT($F198:$CE198,INDIRECT("Policy.New!"&amp;CH$3&amp;"4:"&amp;CH$3&amp;"81"))</f>
        <v>0</v>
      </c>
      <c r="CI199" s="1" cm="1">
        <f t="array" aca="1" ref="CI199" ca="1">MMULT($F198:$CE198,INDIRECT("Policy.New!"&amp;CI$3&amp;"4:"&amp;CI$3&amp;"81"))</f>
        <v>0</v>
      </c>
      <c r="CJ199" s="1" cm="1">
        <f t="array" aca="1" ref="CJ199" ca="1">MMULT($F198:$CE198,INDIRECT("Policy.New!"&amp;CJ$3&amp;"4:"&amp;CJ$3&amp;"81"))</f>
        <v>0</v>
      </c>
      <c r="CK199" s="1" cm="1">
        <f t="array" aca="1" ref="CK199" ca="1">MMULT($F198:$CE198,INDIRECT("Policy.New!"&amp;CK$3&amp;"4:"&amp;CK$3&amp;"81"))</f>
        <v>0</v>
      </c>
      <c r="CL199" s="1" cm="1">
        <f t="array" aca="1" ref="CL199" ca="1">MMULT($F198:$CE198,INDIRECT("Policy.New!"&amp;CL$3&amp;"4:"&amp;CL$3&amp;"81"))</f>
        <v>0</v>
      </c>
      <c r="CM199" s="1" cm="1">
        <f t="array" aca="1" ref="CM199" ca="1">MMULT($F198:$CE198,INDIRECT("Policy.New!"&amp;CM$3&amp;"4:"&amp;CM$3&amp;"81"))</f>
        <v>0</v>
      </c>
      <c r="CN199" s="1" cm="1">
        <f t="array" aca="1" ref="CN199" ca="1">MMULT($F198:$CE198,INDIRECT("Policy.New!"&amp;CN$3&amp;"4:"&amp;CN$3&amp;"81"))</f>
        <v>0</v>
      </c>
      <c r="CO199" s="1" cm="1">
        <f t="array" aca="1" ref="CO199" ca="1">MMULT($F198:$CE198,INDIRECT("Policy.New!"&amp;CO$3&amp;"4:"&amp;CO$3&amp;"81"))</f>
        <v>0</v>
      </c>
      <c r="CP199" s="1" cm="1">
        <f t="array" aca="1" ref="CP199" ca="1">MMULT($F198:$CE198,INDIRECT("Policy.New!"&amp;CP$3&amp;"4:"&amp;CP$3&amp;"81"))</f>
        <v>0</v>
      </c>
      <c r="CS199" s="1">
        <f t="shared" ca="1" si="186"/>
        <v>0</v>
      </c>
      <c r="CT199" s="1">
        <f t="shared" ca="1" si="190"/>
        <v>0</v>
      </c>
      <c r="CU199" s="1">
        <f t="shared" ca="1" si="187"/>
        <v>0</v>
      </c>
      <c r="CV199" s="1">
        <f t="shared" ca="1" si="191"/>
        <v>0</v>
      </c>
      <c r="CW199" s="1">
        <f t="shared" ca="1" si="188"/>
        <v>0</v>
      </c>
      <c r="CX199" s="1">
        <f t="shared" ca="1" si="189"/>
        <v>0</v>
      </c>
    </row>
    <row r="200" spans="2:102" x14ac:dyDescent="0.25">
      <c r="B200" s="153" t="str">
        <f t="shared" si="185"/>
        <v>clima_el</v>
      </c>
      <c r="C200" s="153" t="str">
        <f t="shared" si="184"/>
        <v>clima_el_12</v>
      </c>
      <c r="D200" s="13">
        <f t="shared" si="182"/>
        <v>200</v>
      </c>
      <c r="E200" s="13">
        <f t="shared" si="192"/>
        <v>12</v>
      </c>
      <c r="F200" s="14" cm="1">
        <f t="array" aca="1" ref="F200" ca="1">MMULT($F199:$CE199,INDIRECT("Policy.New!"&amp;F$3&amp;"4:"&amp;F$3&amp;"81"))</f>
        <v>0</v>
      </c>
      <c r="G200" s="14" cm="1">
        <f t="array" aca="1" ref="G200" ca="1">MMULT($F199:$CE199,INDIRECT("Policy.New!"&amp;G$3&amp;"4:"&amp;G$3&amp;"81"))</f>
        <v>0</v>
      </c>
      <c r="H200" s="14" cm="1">
        <f t="array" aca="1" ref="H200" ca="1">MMULT($F199:$CE199,INDIRECT("Policy.New!"&amp;H$3&amp;"4:"&amp;H$3&amp;"81"))</f>
        <v>0</v>
      </c>
      <c r="I200" s="14" cm="1">
        <f t="array" aca="1" ref="I200" ca="1">MMULT($F199:$CE199,INDIRECT("Policy.New!"&amp;I$3&amp;"4:"&amp;I$3&amp;"81"))</f>
        <v>0</v>
      </c>
      <c r="J200" s="14" cm="1">
        <f t="array" aca="1" ref="J200" ca="1">MMULT($F199:$CE199,INDIRECT("Policy.New!"&amp;J$3&amp;"4:"&amp;J$3&amp;"81"))</f>
        <v>0</v>
      </c>
      <c r="K200" s="14" cm="1">
        <f t="array" aca="1" ref="K200" ca="1">MMULT($F199:$CE199,INDIRECT("Policy.New!"&amp;K$3&amp;"4:"&amp;K$3&amp;"81"))</f>
        <v>0</v>
      </c>
      <c r="L200" s="14" cm="1">
        <f t="array" aca="1" ref="L200" ca="1">MMULT($F199:$CE199,INDIRECT("Policy.New!"&amp;L$3&amp;"4:"&amp;L$3&amp;"81"))</f>
        <v>0</v>
      </c>
      <c r="M200" s="14" cm="1">
        <f t="array" aca="1" ref="M200" ca="1">MMULT($F199:$CE199,INDIRECT("Policy.New!"&amp;M$3&amp;"4:"&amp;M$3&amp;"81"))</f>
        <v>0</v>
      </c>
      <c r="N200" s="14" cm="1">
        <f t="array" aca="1" ref="N200" ca="1">MMULT($F199:$CE199,INDIRECT("Policy.New!"&amp;N$3&amp;"4:"&amp;N$3&amp;"81"))</f>
        <v>0</v>
      </c>
      <c r="O200" s="14" cm="1">
        <f t="array" aca="1" ref="O200" ca="1">MMULT($F199:$CE199,INDIRECT("Policy.New!"&amp;O$3&amp;"4:"&amp;O$3&amp;"81"))</f>
        <v>0</v>
      </c>
      <c r="P200" s="14" cm="1">
        <f t="array" aca="1" ref="P200" ca="1">MMULT($F199:$CE199,INDIRECT("Policy.New!"&amp;P$3&amp;"4:"&amp;P$3&amp;"81"))</f>
        <v>0</v>
      </c>
      <c r="Q200" s="14" cm="1">
        <f t="array" aca="1" ref="Q200" ca="1">MMULT($F199:$CE199,INDIRECT("Policy.New!"&amp;Q$3&amp;"4:"&amp;Q$3&amp;"81"))</f>
        <v>0</v>
      </c>
      <c r="R200" s="14" cm="1">
        <f t="array" aca="1" ref="R200" ca="1">MMULT($F199:$CE199,INDIRECT("Policy.New!"&amp;R$3&amp;"4:"&amp;R$3&amp;"81"))</f>
        <v>0</v>
      </c>
      <c r="S200" s="14" cm="1">
        <f t="array" aca="1" ref="S200" ca="1">MMULT($F199:$CE199,INDIRECT("Policy.New!"&amp;S$3&amp;"4:"&amp;S$3&amp;"81"))</f>
        <v>0</v>
      </c>
      <c r="T200" s="14" cm="1">
        <f t="array" aca="1" ref="T200" ca="1">MMULT($F199:$CE199,INDIRECT("Policy.New!"&amp;T$3&amp;"4:"&amp;T$3&amp;"81"))</f>
        <v>0</v>
      </c>
      <c r="U200" s="14" cm="1">
        <f t="array" aca="1" ref="U200" ca="1">MMULT($F199:$CE199,INDIRECT("Policy.New!"&amp;U$3&amp;"4:"&amp;U$3&amp;"81"))</f>
        <v>0</v>
      </c>
      <c r="V200" s="14" cm="1">
        <f t="array" aca="1" ref="V200" ca="1">MMULT($F199:$CE199,INDIRECT("Policy.New!"&amp;V$3&amp;"4:"&amp;V$3&amp;"81"))</f>
        <v>0</v>
      </c>
      <c r="W200" s="15">
        <f t="shared" ca="1" si="193"/>
        <v>0</v>
      </c>
      <c r="X200" s="14">
        <f t="shared" ca="1" si="194"/>
        <v>0</v>
      </c>
      <c r="Y200" s="14">
        <f t="shared" ca="1" si="195"/>
        <v>0</v>
      </c>
      <c r="Z200" s="14">
        <f t="shared" ca="1" si="196"/>
        <v>0</v>
      </c>
      <c r="AA200" s="14">
        <f t="shared" ca="1" si="197"/>
        <v>0</v>
      </c>
      <c r="AB200" s="14">
        <f t="shared" ca="1" si="198"/>
        <v>0</v>
      </c>
      <c r="AC200" s="14">
        <f t="shared" ca="1" si="199"/>
        <v>0</v>
      </c>
      <c r="AD200" s="14">
        <f t="shared" ca="1" si="200"/>
        <v>0</v>
      </c>
      <c r="AE200" s="14">
        <f t="shared" ca="1" si="201"/>
        <v>0</v>
      </c>
      <c r="AF200" s="14">
        <f t="shared" ca="1" si="202"/>
        <v>0</v>
      </c>
      <c r="AG200" s="14">
        <f t="shared" ca="1" si="203"/>
        <v>0</v>
      </c>
      <c r="AH200" s="14">
        <f t="shared" ca="1" si="204"/>
        <v>0</v>
      </c>
      <c r="AI200" s="14">
        <f t="shared" ca="1" si="205"/>
        <v>0</v>
      </c>
      <c r="AJ200" s="14">
        <f t="shared" ca="1" si="206"/>
        <v>0</v>
      </c>
      <c r="AK200" s="14">
        <f t="shared" ca="1" si="207"/>
        <v>0</v>
      </c>
      <c r="AL200" s="14">
        <f t="shared" ca="1" si="208"/>
        <v>0</v>
      </c>
      <c r="AM200" s="14">
        <f t="shared" ca="1" si="209"/>
        <v>0</v>
      </c>
      <c r="AN200" s="14">
        <f t="shared" ca="1" si="210"/>
        <v>0</v>
      </c>
      <c r="AO200" s="14">
        <f t="shared" ca="1" si="211"/>
        <v>0</v>
      </c>
      <c r="AP200" s="14">
        <f t="shared" ca="1" si="212"/>
        <v>0</v>
      </c>
      <c r="AQ200" s="14">
        <f t="shared" ca="1" si="213"/>
        <v>0</v>
      </c>
      <c r="AR200" s="14">
        <f t="shared" ca="1" si="214"/>
        <v>0</v>
      </c>
      <c r="AS200" s="14">
        <f t="shared" ca="1" si="215"/>
        <v>0</v>
      </c>
      <c r="AT200" s="26">
        <f t="shared" ca="1" si="216"/>
        <v>0</v>
      </c>
      <c r="AU200" s="14" cm="1">
        <f t="array" aca="1" ref="AU200" ca="1">MMULT($F199:$CE199,INDIRECT("Policy.New!"&amp;AU$3&amp;"4:"&amp;AU$3&amp;"81"))</f>
        <v>0</v>
      </c>
      <c r="AV200" s="26" cm="1">
        <f t="array" aca="1" ref="AV200" ca="1">MMULT($F199:$CE199,INDIRECT("Policy.New!"&amp;AV$3&amp;"4:"&amp;AV$3&amp;"81"))</f>
        <v>0</v>
      </c>
      <c r="AW200" s="164">
        <v>0</v>
      </c>
      <c r="AX200" s="164">
        <v>0</v>
      </c>
      <c r="AY200" s="164">
        <v>0</v>
      </c>
      <c r="AZ200" s="164">
        <v>0</v>
      </c>
      <c r="BA200" s="164">
        <v>0</v>
      </c>
      <c r="BB200" s="164">
        <v>0</v>
      </c>
      <c r="BC200" s="164">
        <v>0</v>
      </c>
      <c r="BD200" s="164">
        <v>0</v>
      </c>
      <c r="BE200" s="164">
        <v>0</v>
      </c>
      <c r="BF200" s="164">
        <v>0</v>
      </c>
      <c r="BG200" s="164">
        <f>INDEX(IRF.New!$D$7:$CN$374,MATCH('IRF AUX'!$E200,IRF.New!$C$7:$C$37,0),MATCH('IRF AUX'!$B200,IRF.New!$D$5:$CN$5,0))</f>
        <v>0</v>
      </c>
      <c r="BH200" s="164">
        <v>0</v>
      </c>
      <c r="BI200" s="164">
        <v>0</v>
      </c>
      <c r="BJ200" s="164">
        <v>0</v>
      </c>
      <c r="BK200" s="164">
        <v>0</v>
      </c>
      <c r="BL200" s="164">
        <v>0</v>
      </c>
      <c r="BM200" s="164">
        <v>0</v>
      </c>
      <c r="BN200" s="164">
        <v>0</v>
      </c>
      <c r="BO200" s="164">
        <v>0</v>
      </c>
      <c r="BP200" s="164">
        <v>0</v>
      </c>
      <c r="BQ200" s="164">
        <v>0</v>
      </c>
      <c r="BR200" s="164">
        <v>0</v>
      </c>
      <c r="BS200" s="164">
        <v>0</v>
      </c>
      <c r="BT200" s="164">
        <v>0</v>
      </c>
      <c r="BU200" s="164">
        <v>0</v>
      </c>
      <c r="BV200" s="164">
        <v>0</v>
      </c>
      <c r="BW200" s="164">
        <v>0</v>
      </c>
      <c r="BX200" s="164">
        <v>0</v>
      </c>
      <c r="BY200" s="164">
        <v>0</v>
      </c>
      <c r="BZ200" s="164">
        <v>0</v>
      </c>
      <c r="CA200" s="164">
        <v>0</v>
      </c>
      <c r="CB200" s="164">
        <v>0</v>
      </c>
      <c r="CC200" s="164">
        <v>0</v>
      </c>
      <c r="CD200" s="164">
        <v>0</v>
      </c>
      <c r="CE200" s="165">
        <v>0</v>
      </c>
      <c r="CF200" s="14" cm="1">
        <f t="array" aca="1" ref="CF200" ca="1">MMULT($F199:$CE199,INDIRECT("Policy.New!"&amp;CF$3&amp;"4:"&amp;CF$3&amp;"81"))</f>
        <v>0</v>
      </c>
      <c r="CG200" s="14" cm="1">
        <f t="array" aca="1" ref="CG200" ca="1">MMULT($F199:$CE199,INDIRECT("Policy.New!"&amp;CG$3&amp;"4:"&amp;CG$3&amp;"81"))</f>
        <v>0</v>
      </c>
      <c r="CH200" s="14" cm="1">
        <f t="array" aca="1" ref="CH200" ca="1">MMULT($F199:$CE199,INDIRECT("Policy.New!"&amp;CH$3&amp;"4:"&amp;CH$3&amp;"81"))</f>
        <v>0</v>
      </c>
      <c r="CI200" s="14" cm="1">
        <f t="array" aca="1" ref="CI200" ca="1">MMULT($F199:$CE199,INDIRECT("Policy.New!"&amp;CI$3&amp;"4:"&amp;CI$3&amp;"81"))</f>
        <v>0</v>
      </c>
      <c r="CJ200" s="14" cm="1">
        <f t="array" aca="1" ref="CJ200" ca="1">MMULT($F199:$CE199,INDIRECT("Policy.New!"&amp;CJ$3&amp;"4:"&amp;CJ$3&amp;"81"))</f>
        <v>0</v>
      </c>
      <c r="CK200" s="14" cm="1">
        <f t="array" aca="1" ref="CK200" ca="1">MMULT($F199:$CE199,INDIRECT("Policy.New!"&amp;CK$3&amp;"4:"&amp;CK$3&amp;"81"))</f>
        <v>0</v>
      </c>
      <c r="CL200" s="14" cm="1">
        <f t="array" aca="1" ref="CL200" ca="1">MMULT($F199:$CE199,INDIRECT("Policy.New!"&amp;CL$3&amp;"4:"&amp;CL$3&amp;"81"))</f>
        <v>0</v>
      </c>
      <c r="CM200" s="14" cm="1">
        <f t="array" aca="1" ref="CM200" ca="1">MMULT($F199:$CE199,INDIRECT("Policy.New!"&amp;CM$3&amp;"4:"&amp;CM$3&amp;"81"))</f>
        <v>0</v>
      </c>
      <c r="CN200" s="14" cm="1">
        <f t="array" aca="1" ref="CN200" ca="1">MMULT($F199:$CE199,INDIRECT("Policy.New!"&amp;CN$3&amp;"4:"&amp;CN$3&amp;"81"))</f>
        <v>0</v>
      </c>
      <c r="CO200" s="14" cm="1">
        <f t="array" aca="1" ref="CO200" ca="1">MMULT($F199:$CE199,INDIRECT("Policy.New!"&amp;CO$3&amp;"4:"&amp;CO$3&amp;"81"))</f>
        <v>0</v>
      </c>
      <c r="CP200" s="14" cm="1">
        <f t="array" aca="1" ref="CP200" ca="1">MMULT($F199:$CE199,INDIRECT("Policy.New!"&amp;CP$3&amp;"4:"&amp;CP$3&amp;"81"))</f>
        <v>0</v>
      </c>
      <c r="CS200" s="14">
        <f t="shared" ca="1" si="186"/>
        <v>0</v>
      </c>
      <c r="CT200" s="14">
        <f t="shared" ca="1" si="190"/>
        <v>0</v>
      </c>
      <c r="CU200" s="14">
        <f t="shared" ca="1" si="187"/>
        <v>0</v>
      </c>
      <c r="CV200" s="14">
        <f t="shared" ca="1" si="191"/>
        <v>0</v>
      </c>
      <c r="CW200" s="14">
        <f t="shared" ca="1" si="188"/>
        <v>0</v>
      </c>
      <c r="CX200" s="14">
        <f t="shared" ca="1" si="189"/>
        <v>0</v>
      </c>
    </row>
    <row r="201" spans="2:102" x14ac:dyDescent="0.25">
      <c r="B201" s="151" t="str">
        <f t="shared" si="185"/>
        <v>clima_el</v>
      </c>
      <c r="C201" s="151" t="str">
        <f t="shared" si="184"/>
        <v>clima_el_13</v>
      </c>
      <c r="D201" s="9">
        <f t="shared" si="182"/>
        <v>201</v>
      </c>
      <c r="E201" s="9">
        <f t="shared" si="192"/>
        <v>13</v>
      </c>
      <c r="F201" s="10" cm="1">
        <f t="array" aca="1" ref="F201" ca="1">MMULT($F200:$CE200,INDIRECT("Policy.New!"&amp;F$3&amp;"4:"&amp;F$3&amp;"81"))</f>
        <v>0</v>
      </c>
      <c r="G201" s="10" cm="1">
        <f t="array" aca="1" ref="G201" ca="1">MMULT($F200:$CE200,INDIRECT("Policy.New!"&amp;G$3&amp;"4:"&amp;G$3&amp;"81"))</f>
        <v>0</v>
      </c>
      <c r="H201" s="10" cm="1">
        <f t="array" aca="1" ref="H201" ca="1">MMULT($F200:$CE200,INDIRECT("Policy.New!"&amp;H$3&amp;"4:"&amp;H$3&amp;"81"))</f>
        <v>0</v>
      </c>
      <c r="I201" s="10" cm="1">
        <f t="array" aca="1" ref="I201" ca="1">MMULT($F200:$CE200,INDIRECT("Policy.New!"&amp;I$3&amp;"4:"&amp;I$3&amp;"81"))</f>
        <v>0</v>
      </c>
      <c r="J201" s="10" cm="1">
        <f t="array" aca="1" ref="J201" ca="1">MMULT($F200:$CE200,INDIRECT("Policy.New!"&amp;J$3&amp;"4:"&amp;J$3&amp;"81"))</f>
        <v>0</v>
      </c>
      <c r="K201" s="10" cm="1">
        <f t="array" aca="1" ref="K201" ca="1">MMULT($F200:$CE200,INDIRECT("Policy.New!"&amp;K$3&amp;"4:"&amp;K$3&amp;"81"))</f>
        <v>0</v>
      </c>
      <c r="L201" s="10" cm="1">
        <f t="array" aca="1" ref="L201" ca="1">MMULT($F200:$CE200,INDIRECT("Policy.New!"&amp;L$3&amp;"4:"&amp;L$3&amp;"81"))</f>
        <v>0</v>
      </c>
      <c r="M201" s="10" cm="1">
        <f t="array" aca="1" ref="M201" ca="1">MMULT($F200:$CE200,INDIRECT("Policy.New!"&amp;M$3&amp;"4:"&amp;M$3&amp;"81"))</f>
        <v>0</v>
      </c>
      <c r="N201" s="10" cm="1">
        <f t="array" aca="1" ref="N201" ca="1">MMULT($F200:$CE200,INDIRECT("Policy.New!"&amp;N$3&amp;"4:"&amp;N$3&amp;"81"))</f>
        <v>0</v>
      </c>
      <c r="O201" s="10" cm="1">
        <f t="array" aca="1" ref="O201" ca="1">MMULT($F200:$CE200,INDIRECT("Policy.New!"&amp;O$3&amp;"4:"&amp;O$3&amp;"81"))</f>
        <v>0</v>
      </c>
      <c r="P201" s="10" cm="1">
        <f t="array" aca="1" ref="P201" ca="1">MMULT($F200:$CE200,INDIRECT("Policy.New!"&amp;P$3&amp;"4:"&amp;P$3&amp;"81"))</f>
        <v>0</v>
      </c>
      <c r="Q201" s="10" cm="1">
        <f t="array" aca="1" ref="Q201" ca="1">MMULT($F200:$CE200,INDIRECT("Policy.New!"&amp;Q$3&amp;"4:"&amp;Q$3&amp;"81"))</f>
        <v>0</v>
      </c>
      <c r="R201" s="10" cm="1">
        <f t="array" aca="1" ref="R201" ca="1">MMULT($F200:$CE200,INDIRECT("Policy.New!"&amp;R$3&amp;"4:"&amp;R$3&amp;"81"))</f>
        <v>0</v>
      </c>
      <c r="S201" s="10" cm="1">
        <f t="array" aca="1" ref="S201" ca="1">MMULT($F200:$CE200,INDIRECT("Policy.New!"&amp;S$3&amp;"4:"&amp;S$3&amp;"81"))</f>
        <v>0</v>
      </c>
      <c r="T201" s="10" cm="1">
        <f t="array" aca="1" ref="T201" ca="1">MMULT($F200:$CE200,INDIRECT("Policy.New!"&amp;T$3&amp;"4:"&amp;T$3&amp;"81"))</f>
        <v>0</v>
      </c>
      <c r="U201" s="10" cm="1">
        <f t="array" aca="1" ref="U201" ca="1">MMULT($F200:$CE200,INDIRECT("Policy.New!"&amp;U$3&amp;"4:"&amp;U$3&amp;"81"))</f>
        <v>0</v>
      </c>
      <c r="V201" s="10" cm="1">
        <f t="array" aca="1" ref="V201" ca="1">MMULT($F200:$CE200,INDIRECT("Policy.New!"&amp;V$3&amp;"4:"&amp;V$3&amp;"81"))</f>
        <v>0</v>
      </c>
      <c r="W201" s="11">
        <f t="shared" ca="1" si="193"/>
        <v>0</v>
      </c>
      <c r="X201" s="10">
        <f t="shared" ca="1" si="194"/>
        <v>0</v>
      </c>
      <c r="Y201" s="10">
        <f t="shared" ca="1" si="195"/>
        <v>0</v>
      </c>
      <c r="Z201" s="10">
        <f t="shared" ca="1" si="196"/>
        <v>0</v>
      </c>
      <c r="AA201" s="10">
        <f t="shared" ca="1" si="197"/>
        <v>0</v>
      </c>
      <c r="AB201" s="10">
        <f t="shared" ca="1" si="198"/>
        <v>0</v>
      </c>
      <c r="AC201" s="10">
        <f t="shared" ca="1" si="199"/>
        <v>0</v>
      </c>
      <c r="AD201" s="10">
        <f t="shared" ca="1" si="200"/>
        <v>0</v>
      </c>
      <c r="AE201" s="10">
        <f t="shared" ca="1" si="201"/>
        <v>0</v>
      </c>
      <c r="AF201" s="10">
        <f t="shared" ca="1" si="202"/>
        <v>0</v>
      </c>
      <c r="AG201" s="10">
        <f t="shared" ca="1" si="203"/>
        <v>0</v>
      </c>
      <c r="AH201" s="10">
        <f t="shared" ca="1" si="204"/>
        <v>0</v>
      </c>
      <c r="AI201" s="10">
        <f t="shared" ca="1" si="205"/>
        <v>0</v>
      </c>
      <c r="AJ201" s="10">
        <f t="shared" ca="1" si="206"/>
        <v>0</v>
      </c>
      <c r="AK201" s="10">
        <f t="shared" ca="1" si="207"/>
        <v>0</v>
      </c>
      <c r="AL201" s="10">
        <f t="shared" ca="1" si="208"/>
        <v>0</v>
      </c>
      <c r="AM201" s="10">
        <f t="shared" ca="1" si="209"/>
        <v>0</v>
      </c>
      <c r="AN201" s="10">
        <f t="shared" ca="1" si="210"/>
        <v>0</v>
      </c>
      <c r="AO201" s="10">
        <f t="shared" ca="1" si="211"/>
        <v>0</v>
      </c>
      <c r="AP201" s="10">
        <f t="shared" ca="1" si="212"/>
        <v>0</v>
      </c>
      <c r="AQ201" s="10">
        <f t="shared" ca="1" si="213"/>
        <v>0</v>
      </c>
      <c r="AR201" s="10">
        <f t="shared" ca="1" si="214"/>
        <v>0</v>
      </c>
      <c r="AS201" s="10">
        <f t="shared" ca="1" si="215"/>
        <v>0</v>
      </c>
      <c r="AT201" s="24">
        <f t="shared" ca="1" si="216"/>
        <v>0</v>
      </c>
      <c r="AU201" s="10" cm="1">
        <f t="array" aca="1" ref="AU201" ca="1">MMULT($F200:$CE200,INDIRECT("Policy.New!"&amp;AU$3&amp;"4:"&amp;AU$3&amp;"81"))</f>
        <v>0</v>
      </c>
      <c r="AV201" s="24" cm="1">
        <f t="array" aca="1" ref="AV201" ca="1">MMULT($F200:$CE200,INDIRECT("Policy.New!"&amp;AV$3&amp;"4:"&amp;AV$3&amp;"81"))</f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f>INDEX(IRF.New!$D$7:$CN$374,MATCH('IRF AUX'!$E201,IRF.New!$C$7:$C$37,0),MATCH('IRF AUX'!$B201,IRF.New!$D$5:$CN$5,0))</f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2">
        <v>0</v>
      </c>
      <c r="CF201" s="10" cm="1">
        <f t="array" aca="1" ref="CF201" ca="1">MMULT($F200:$CE200,INDIRECT("Policy.New!"&amp;CF$3&amp;"4:"&amp;CF$3&amp;"81"))</f>
        <v>0</v>
      </c>
      <c r="CG201" s="10" cm="1">
        <f t="array" aca="1" ref="CG201" ca="1">MMULT($F200:$CE200,INDIRECT("Policy.New!"&amp;CG$3&amp;"4:"&amp;CG$3&amp;"81"))</f>
        <v>0</v>
      </c>
      <c r="CH201" s="10" cm="1">
        <f t="array" aca="1" ref="CH201" ca="1">MMULT($F200:$CE200,INDIRECT("Policy.New!"&amp;CH$3&amp;"4:"&amp;CH$3&amp;"81"))</f>
        <v>0</v>
      </c>
      <c r="CI201" s="10" cm="1">
        <f t="array" aca="1" ref="CI201" ca="1">MMULT($F200:$CE200,INDIRECT("Policy.New!"&amp;CI$3&amp;"4:"&amp;CI$3&amp;"81"))</f>
        <v>0</v>
      </c>
      <c r="CJ201" s="10" cm="1">
        <f t="array" aca="1" ref="CJ201" ca="1">MMULT($F200:$CE200,INDIRECT("Policy.New!"&amp;CJ$3&amp;"4:"&amp;CJ$3&amp;"81"))</f>
        <v>0</v>
      </c>
      <c r="CK201" s="10" cm="1">
        <f t="array" aca="1" ref="CK201" ca="1">MMULT($F200:$CE200,INDIRECT("Policy.New!"&amp;CK$3&amp;"4:"&amp;CK$3&amp;"81"))</f>
        <v>0</v>
      </c>
      <c r="CL201" s="10" cm="1">
        <f t="array" aca="1" ref="CL201" ca="1">MMULT($F200:$CE200,INDIRECT("Policy.New!"&amp;CL$3&amp;"4:"&amp;CL$3&amp;"81"))</f>
        <v>0</v>
      </c>
      <c r="CM201" s="10" cm="1">
        <f t="array" aca="1" ref="CM201" ca="1">MMULT($F200:$CE200,INDIRECT("Policy.New!"&amp;CM$3&amp;"4:"&amp;CM$3&amp;"81"))</f>
        <v>0</v>
      </c>
      <c r="CN201" s="10" cm="1">
        <f t="array" aca="1" ref="CN201" ca="1">MMULT($F200:$CE200,INDIRECT("Policy.New!"&amp;CN$3&amp;"4:"&amp;CN$3&amp;"81"))</f>
        <v>0</v>
      </c>
      <c r="CO201" s="10" cm="1">
        <f t="array" aca="1" ref="CO201" ca="1">MMULT($F200:$CE200,INDIRECT("Policy.New!"&amp;CO$3&amp;"4:"&amp;CO$3&amp;"81"))</f>
        <v>0</v>
      </c>
      <c r="CP201" s="10" cm="1">
        <f t="array" aca="1" ref="CP201" ca="1">MMULT($F200:$CE200,INDIRECT("Policy.New!"&amp;CP$3&amp;"4:"&amp;CP$3&amp;"81"))</f>
        <v>0</v>
      </c>
      <c r="CS201" s="10">
        <f t="shared" ca="1" si="186"/>
        <v>0</v>
      </c>
      <c r="CT201" s="10">
        <f t="shared" ca="1" si="190"/>
        <v>0</v>
      </c>
      <c r="CU201" s="10">
        <f t="shared" ca="1" si="187"/>
        <v>0</v>
      </c>
      <c r="CV201" s="10">
        <f t="shared" ca="1" si="191"/>
        <v>0</v>
      </c>
      <c r="CW201" s="10">
        <f t="shared" ca="1" si="188"/>
        <v>0</v>
      </c>
      <c r="CX201" s="10">
        <f t="shared" ca="1" si="189"/>
        <v>0</v>
      </c>
    </row>
    <row r="202" spans="2:102" x14ac:dyDescent="0.25">
      <c r="B202" s="152" t="str">
        <f t="shared" si="185"/>
        <v>clima_el</v>
      </c>
      <c r="C202" s="152" t="str">
        <f t="shared" si="184"/>
        <v>clima_el_14</v>
      </c>
      <c r="D202" s="12">
        <f t="shared" si="182"/>
        <v>202</v>
      </c>
      <c r="E202" s="12">
        <f t="shared" si="192"/>
        <v>14</v>
      </c>
      <c r="F202" s="1" cm="1">
        <f t="array" aca="1" ref="F202" ca="1">MMULT($F201:$CE201,INDIRECT("Policy.New!"&amp;F$3&amp;"4:"&amp;F$3&amp;"81"))</f>
        <v>0</v>
      </c>
      <c r="G202" s="1" cm="1">
        <f t="array" aca="1" ref="G202" ca="1">MMULT($F201:$CE201,INDIRECT("Policy.New!"&amp;G$3&amp;"4:"&amp;G$3&amp;"81"))</f>
        <v>0</v>
      </c>
      <c r="H202" s="1" cm="1">
        <f t="array" aca="1" ref="H202" ca="1">MMULT($F201:$CE201,INDIRECT("Policy.New!"&amp;H$3&amp;"4:"&amp;H$3&amp;"81"))</f>
        <v>0</v>
      </c>
      <c r="I202" s="1" cm="1">
        <f t="array" aca="1" ref="I202" ca="1">MMULT($F201:$CE201,INDIRECT("Policy.New!"&amp;I$3&amp;"4:"&amp;I$3&amp;"81"))</f>
        <v>0</v>
      </c>
      <c r="J202" s="1" cm="1">
        <f t="array" aca="1" ref="J202" ca="1">MMULT($F201:$CE201,INDIRECT("Policy.New!"&amp;J$3&amp;"4:"&amp;J$3&amp;"81"))</f>
        <v>0</v>
      </c>
      <c r="K202" s="1" cm="1">
        <f t="array" aca="1" ref="K202" ca="1">MMULT($F201:$CE201,INDIRECT("Policy.New!"&amp;K$3&amp;"4:"&amp;K$3&amp;"81"))</f>
        <v>0</v>
      </c>
      <c r="L202" s="1" cm="1">
        <f t="array" aca="1" ref="L202" ca="1">MMULT($F201:$CE201,INDIRECT("Policy.New!"&amp;L$3&amp;"4:"&amp;L$3&amp;"81"))</f>
        <v>0</v>
      </c>
      <c r="M202" s="1" cm="1">
        <f t="array" aca="1" ref="M202" ca="1">MMULT($F201:$CE201,INDIRECT("Policy.New!"&amp;M$3&amp;"4:"&amp;M$3&amp;"81"))</f>
        <v>0</v>
      </c>
      <c r="N202" s="1" cm="1">
        <f t="array" aca="1" ref="N202" ca="1">MMULT($F201:$CE201,INDIRECT("Policy.New!"&amp;N$3&amp;"4:"&amp;N$3&amp;"81"))</f>
        <v>0</v>
      </c>
      <c r="O202" s="1" cm="1">
        <f t="array" aca="1" ref="O202" ca="1">MMULT($F201:$CE201,INDIRECT("Policy.New!"&amp;O$3&amp;"4:"&amp;O$3&amp;"81"))</f>
        <v>0</v>
      </c>
      <c r="P202" s="1" cm="1">
        <f t="array" aca="1" ref="P202" ca="1">MMULT($F201:$CE201,INDIRECT("Policy.New!"&amp;P$3&amp;"4:"&amp;P$3&amp;"81"))</f>
        <v>0</v>
      </c>
      <c r="Q202" s="1" cm="1">
        <f t="array" aca="1" ref="Q202" ca="1">MMULT($F201:$CE201,INDIRECT("Policy.New!"&amp;Q$3&amp;"4:"&amp;Q$3&amp;"81"))</f>
        <v>0</v>
      </c>
      <c r="R202" s="1" cm="1">
        <f t="array" aca="1" ref="R202" ca="1">MMULT($F201:$CE201,INDIRECT("Policy.New!"&amp;R$3&amp;"4:"&amp;R$3&amp;"81"))</f>
        <v>0</v>
      </c>
      <c r="S202" s="1" cm="1">
        <f t="array" aca="1" ref="S202" ca="1">MMULT($F201:$CE201,INDIRECT("Policy.New!"&amp;S$3&amp;"4:"&amp;S$3&amp;"81"))</f>
        <v>0</v>
      </c>
      <c r="T202" s="1" cm="1">
        <f t="array" aca="1" ref="T202" ca="1">MMULT($F201:$CE201,INDIRECT("Policy.New!"&amp;T$3&amp;"4:"&amp;T$3&amp;"81"))</f>
        <v>0</v>
      </c>
      <c r="U202" s="1" cm="1">
        <f t="array" aca="1" ref="U202" ca="1">MMULT($F201:$CE201,INDIRECT("Policy.New!"&amp;U$3&amp;"4:"&amp;U$3&amp;"81"))</f>
        <v>0</v>
      </c>
      <c r="V202" s="1" cm="1">
        <f t="array" aca="1" ref="V202" ca="1">MMULT($F201:$CE201,INDIRECT("Policy.New!"&amp;V$3&amp;"4:"&amp;V$3&amp;"81"))</f>
        <v>0</v>
      </c>
      <c r="W202" s="5">
        <f t="shared" ca="1" si="193"/>
        <v>0</v>
      </c>
      <c r="X202" s="1">
        <f t="shared" ca="1" si="194"/>
        <v>0</v>
      </c>
      <c r="Y202" s="1">
        <f t="shared" ca="1" si="195"/>
        <v>0</v>
      </c>
      <c r="Z202" s="1">
        <f t="shared" ca="1" si="196"/>
        <v>0</v>
      </c>
      <c r="AA202" s="1">
        <f t="shared" ca="1" si="197"/>
        <v>0</v>
      </c>
      <c r="AB202" s="1">
        <f t="shared" ca="1" si="198"/>
        <v>0</v>
      </c>
      <c r="AC202" s="1">
        <f t="shared" ca="1" si="199"/>
        <v>0</v>
      </c>
      <c r="AD202" s="1">
        <f t="shared" ca="1" si="200"/>
        <v>0</v>
      </c>
      <c r="AE202" s="1">
        <f t="shared" ca="1" si="201"/>
        <v>0</v>
      </c>
      <c r="AF202" s="1">
        <f t="shared" ca="1" si="202"/>
        <v>0</v>
      </c>
      <c r="AG202" s="1">
        <f t="shared" ca="1" si="203"/>
        <v>0</v>
      </c>
      <c r="AH202" s="1">
        <f t="shared" ca="1" si="204"/>
        <v>0</v>
      </c>
      <c r="AI202" s="1">
        <f t="shared" ca="1" si="205"/>
        <v>0</v>
      </c>
      <c r="AJ202" s="1">
        <f t="shared" ca="1" si="206"/>
        <v>0</v>
      </c>
      <c r="AK202" s="1">
        <f t="shared" ca="1" si="207"/>
        <v>0</v>
      </c>
      <c r="AL202" s="1">
        <f t="shared" ca="1" si="208"/>
        <v>0</v>
      </c>
      <c r="AM202" s="1">
        <f t="shared" ca="1" si="209"/>
        <v>0</v>
      </c>
      <c r="AN202" s="1">
        <f t="shared" ca="1" si="210"/>
        <v>0</v>
      </c>
      <c r="AO202" s="1">
        <f t="shared" ca="1" si="211"/>
        <v>0</v>
      </c>
      <c r="AP202" s="1">
        <f t="shared" ca="1" si="212"/>
        <v>0</v>
      </c>
      <c r="AQ202" s="1">
        <f t="shared" ca="1" si="213"/>
        <v>0</v>
      </c>
      <c r="AR202" s="1">
        <f t="shared" ca="1" si="214"/>
        <v>0</v>
      </c>
      <c r="AS202" s="1">
        <f t="shared" ca="1" si="215"/>
        <v>0</v>
      </c>
      <c r="AT202" s="25">
        <f t="shared" ca="1" si="216"/>
        <v>0</v>
      </c>
      <c r="AU202" s="1" cm="1">
        <f t="array" aca="1" ref="AU202" ca="1">MMULT($F201:$CE201,INDIRECT("Policy.New!"&amp;AU$3&amp;"4:"&amp;AU$3&amp;"81"))</f>
        <v>0</v>
      </c>
      <c r="AV202" s="25" cm="1">
        <f t="array" aca="1" ref="AV202" ca="1">MMULT($F201:$CE201,INDIRECT("Policy.New!"&amp;AV$3&amp;"4:"&amp;AV$3&amp;"81"))</f>
        <v>0</v>
      </c>
      <c r="AW202" s="161">
        <v>0</v>
      </c>
      <c r="AX202" s="161">
        <v>0</v>
      </c>
      <c r="AY202" s="161">
        <v>0</v>
      </c>
      <c r="AZ202" s="161">
        <v>0</v>
      </c>
      <c r="BA202" s="161">
        <v>0</v>
      </c>
      <c r="BB202" s="161">
        <v>0</v>
      </c>
      <c r="BC202" s="161">
        <v>0</v>
      </c>
      <c r="BD202" s="161">
        <v>0</v>
      </c>
      <c r="BE202" s="161">
        <v>0</v>
      </c>
      <c r="BF202" s="161">
        <v>0</v>
      </c>
      <c r="BG202" s="161">
        <f>INDEX(IRF.New!$D$7:$CN$374,MATCH('IRF AUX'!$E202,IRF.New!$C$7:$C$37,0),MATCH('IRF AUX'!$B202,IRF.New!$D$5:$CN$5,0))</f>
        <v>0</v>
      </c>
      <c r="BH202" s="161">
        <v>0</v>
      </c>
      <c r="BI202" s="161">
        <v>0</v>
      </c>
      <c r="BJ202" s="161">
        <v>0</v>
      </c>
      <c r="BK202" s="161">
        <v>0</v>
      </c>
      <c r="BL202" s="161">
        <v>0</v>
      </c>
      <c r="BM202" s="161">
        <v>0</v>
      </c>
      <c r="BN202" s="161">
        <v>0</v>
      </c>
      <c r="BO202" s="161">
        <v>0</v>
      </c>
      <c r="BP202" s="161">
        <v>0</v>
      </c>
      <c r="BQ202" s="161">
        <v>0</v>
      </c>
      <c r="BR202" s="161">
        <v>0</v>
      </c>
      <c r="BS202" s="161">
        <v>0</v>
      </c>
      <c r="BT202" s="161">
        <v>0</v>
      </c>
      <c r="BU202" s="161">
        <v>0</v>
      </c>
      <c r="BV202" s="161">
        <v>0</v>
      </c>
      <c r="BW202" s="161">
        <v>0</v>
      </c>
      <c r="BX202" s="161">
        <v>0</v>
      </c>
      <c r="BY202" s="161">
        <v>0</v>
      </c>
      <c r="BZ202" s="161">
        <v>0</v>
      </c>
      <c r="CA202" s="161">
        <v>0</v>
      </c>
      <c r="CB202" s="161">
        <v>0</v>
      </c>
      <c r="CC202" s="161">
        <v>0</v>
      </c>
      <c r="CD202" s="161">
        <v>0</v>
      </c>
      <c r="CE202" s="163">
        <v>0</v>
      </c>
      <c r="CF202" s="1" cm="1">
        <f t="array" aca="1" ref="CF202" ca="1">MMULT($F201:$CE201,INDIRECT("Policy.New!"&amp;CF$3&amp;"4:"&amp;CF$3&amp;"81"))</f>
        <v>0</v>
      </c>
      <c r="CG202" s="1" cm="1">
        <f t="array" aca="1" ref="CG202" ca="1">MMULT($F201:$CE201,INDIRECT("Policy.New!"&amp;CG$3&amp;"4:"&amp;CG$3&amp;"81"))</f>
        <v>0</v>
      </c>
      <c r="CH202" s="1" cm="1">
        <f t="array" aca="1" ref="CH202" ca="1">MMULT($F201:$CE201,INDIRECT("Policy.New!"&amp;CH$3&amp;"4:"&amp;CH$3&amp;"81"))</f>
        <v>0</v>
      </c>
      <c r="CI202" s="1" cm="1">
        <f t="array" aca="1" ref="CI202" ca="1">MMULT($F201:$CE201,INDIRECT("Policy.New!"&amp;CI$3&amp;"4:"&amp;CI$3&amp;"81"))</f>
        <v>0</v>
      </c>
      <c r="CJ202" s="1" cm="1">
        <f t="array" aca="1" ref="CJ202" ca="1">MMULT($F201:$CE201,INDIRECT("Policy.New!"&amp;CJ$3&amp;"4:"&amp;CJ$3&amp;"81"))</f>
        <v>0</v>
      </c>
      <c r="CK202" s="1" cm="1">
        <f t="array" aca="1" ref="CK202" ca="1">MMULT($F201:$CE201,INDIRECT("Policy.New!"&amp;CK$3&amp;"4:"&amp;CK$3&amp;"81"))</f>
        <v>0</v>
      </c>
      <c r="CL202" s="1" cm="1">
        <f t="array" aca="1" ref="CL202" ca="1">MMULT($F201:$CE201,INDIRECT("Policy.New!"&amp;CL$3&amp;"4:"&amp;CL$3&amp;"81"))</f>
        <v>0</v>
      </c>
      <c r="CM202" s="1" cm="1">
        <f t="array" aca="1" ref="CM202" ca="1">MMULT($F201:$CE201,INDIRECT("Policy.New!"&amp;CM$3&amp;"4:"&amp;CM$3&amp;"81"))</f>
        <v>0</v>
      </c>
      <c r="CN202" s="1" cm="1">
        <f t="array" aca="1" ref="CN202" ca="1">MMULT($F201:$CE201,INDIRECT("Policy.New!"&amp;CN$3&amp;"4:"&amp;CN$3&amp;"81"))</f>
        <v>0</v>
      </c>
      <c r="CO202" s="1" cm="1">
        <f t="array" aca="1" ref="CO202" ca="1">MMULT($F201:$CE201,INDIRECT("Policy.New!"&amp;CO$3&amp;"4:"&amp;CO$3&amp;"81"))</f>
        <v>0</v>
      </c>
      <c r="CP202" s="1" cm="1">
        <f t="array" aca="1" ref="CP202" ca="1">MMULT($F201:$CE201,INDIRECT("Policy.New!"&amp;CP$3&amp;"4:"&amp;CP$3&amp;"81"))</f>
        <v>0</v>
      </c>
      <c r="CS202" s="1">
        <f t="shared" ca="1" si="186"/>
        <v>0</v>
      </c>
      <c r="CT202" s="1">
        <f t="shared" ca="1" si="190"/>
        <v>0</v>
      </c>
      <c r="CU202" s="1">
        <f t="shared" ca="1" si="187"/>
        <v>0</v>
      </c>
      <c r="CV202" s="1">
        <f t="shared" ca="1" si="191"/>
        <v>0</v>
      </c>
      <c r="CW202" s="1">
        <f t="shared" ca="1" si="188"/>
        <v>0</v>
      </c>
      <c r="CX202" s="1">
        <f t="shared" ca="1" si="189"/>
        <v>0</v>
      </c>
    </row>
    <row r="203" spans="2:102" x14ac:dyDescent="0.25">
      <c r="B203" s="152" t="str">
        <f t="shared" si="185"/>
        <v>clima_el</v>
      </c>
      <c r="C203" s="152" t="str">
        <f t="shared" si="184"/>
        <v>clima_el_15</v>
      </c>
      <c r="D203" s="12">
        <f t="shared" si="182"/>
        <v>203</v>
      </c>
      <c r="E203" s="12">
        <f t="shared" si="192"/>
        <v>15</v>
      </c>
      <c r="F203" s="1" cm="1">
        <f t="array" aca="1" ref="F203" ca="1">MMULT($F202:$CE202,INDIRECT("Policy.New!"&amp;F$3&amp;"4:"&amp;F$3&amp;"81"))</f>
        <v>0</v>
      </c>
      <c r="G203" s="1" cm="1">
        <f t="array" aca="1" ref="G203" ca="1">MMULT($F202:$CE202,INDIRECT("Policy.New!"&amp;G$3&amp;"4:"&amp;G$3&amp;"81"))</f>
        <v>0</v>
      </c>
      <c r="H203" s="1" cm="1">
        <f t="array" aca="1" ref="H203" ca="1">MMULT($F202:$CE202,INDIRECT("Policy.New!"&amp;H$3&amp;"4:"&amp;H$3&amp;"81"))</f>
        <v>0</v>
      </c>
      <c r="I203" s="1" cm="1">
        <f t="array" aca="1" ref="I203" ca="1">MMULT($F202:$CE202,INDIRECT("Policy.New!"&amp;I$3&amp;"4:"&amp;I$3&amp;"81"))</f>
        <v>0</v>
      </c>
      <c r="J203" s="1" cm="1">
        <f t="array" aca="1" ref="J203" ca="1">MMULT($F202:$CE202,INDIRECT("Policy.New!"&amp;J$3&amp;"4:"&amp;J$3&amp;"81"))</f>
        <v>0</v>
      </c>
      <c r="K203" s="1" cm="1">
        <f t="array" aca="1" ref="K203" ca="1">MMULT($F202:$CE202,INDIRECT("Policy.New!"&amp;K$3&amp;"4:"&amp;K$3&amp;"81"))</f>
        <v>0</v>
      </c>
      <c r="L203" s="1" cm="1">
        <f t="array" aca="1" ref="L203" ca="1">MMULT($F202:$CE202,INDIRECT("Policy.New!"&amp;L$3&amp;"4:"&amp;L$3&amp;"81"))</f>
        <v>0</v>
      </c>
      <c r="M203" s="1" cm="1">
        <f t="array" aca="1" ref="M203" ca="1">MMULT($F202:$CE202,INDIRECT("Policy.New!"&amp;M$3&amp;"4:"&amp;M$3&amp;"81"))</f>
        <v>0</v>
      </c>
      <c r="N203" s="1" cm="1">
        <f t="array" aca="1" ref="N203" ca="1">MMULT($F202:$CE202,INDIRECT("Policy.New!"&amp;N$3&amp;"4:"&amp;N$3&amp;"81"))</f>
        <v>0</v>
      </c>
      <c r="O203" s="1" cm="1">
        <f t="array" aca="1" ref="O203" ca="1">MMULT($F202:$CE202,INDIRECT("Policy.New!"&amp;O$3&amp;"4:"&amp;O$3&amp;"81"))</f>
        <v>0</v>
      </c>
      <c r="P203" s="1" cm="1">
        <f t="array" aca="1" ref="P203" ca="1">MMULT($F202:$CE202,INDIRECT("Policy.New!"&amp;P$3&amp;"4:"&amp;P$3&amp;"81"))</f>
        <v>0</v>
      </c>
      <c r="Q203" s="1" cm="1">
        <f t="array" aca="1" ref="Q203" ca="1">MMULT($F202:$CE202,INDIRECT("Policy.New!"&amp;Q$3&amp;"4:"&amp;Q$3&amp;"81"))</f>
        <v>0</v>
      </c>
      <c r="R203" s="1" cm="1">
        <f t="array" aca="1" ref="R203" ca="1">MMULT($F202:$CE202,INDIRECT("Policy.New!"&amp;R$3&amp;"4:"&amp;R$3&amp;"81"))</f>
        <v>0</v>
      </c>
      <c r="S203" s="1" cm="1">
        <f t="array" aca="1" ref="S203" ca="1">MMULT($F202:$CE202,INDIRECT("Policy.New!"&amp;S$3&amp;"4:"&amp;S$3&amp;"81"))</f>
        <v>0</v>
      </c>
      <c r="T203" s="1" cm="1">
        <f t="array" aca="1" ref="T203" ca="1">MMULT($F202:$CE202,INDIRECT("Policy.New!"&amp;T$3&amp;"4:"&amp;T$3&amp;"81"))</f>
        <v>0</v>
      </c>
      <c r="U203" s="1" cm="1">
        <f t="array" aca="1" ref="U203" ca="1">MMULT($F202:$CE202,INDIRECT("Policy.New!"&amp;U$3&amp;"4:"&amp;U$3&amp;"81"))</f>
        <v>0</v>
      </c>
      <c r="V203" s="1" cm="1">
        <f t="array" aca="1" ref="V203" ca="1">MMULT($F202:$CE202,INDIRECT("Policy.New!"&amp;V$3&amp;"4:"&amp;V$3&amp;"81"))</f>
        <v>0</v>
      </c>
      <c r="W203" s="5">
        <f t="shared" ca="1" si="193"/>
        <v>0</v>
      </c>
      <c r="X203" s="1">
        <f t="shared" ca="1" si="194"/>
        <v>0</v>
      </c>
      <c r="Y203" s="1">
        <f t="shared" ca="1" si="195"/>
        <v>0</v>
      </c>
      <c r="Z203" s="1">
        <f t="shared" ca="1" si="196"/>
        <v>0</v>
      </c>
      <c r="AA203" s="1">
        <f t="shared" ca="1" si="197"/>
        <v>0</v>
      </c>
      <c r="AB203" s="1">
        <f t="shared" ca="1" si="198"/>
        <v>0</v>
      </c>
      <c r="AC203" s="1">
        <f t="shared" ca="1" si="199"/>
        <v>0</v>
      </c>
      <c r="AD203" s="1">
        <f t="shared" ca="1" si="200"/>
        <v>0</v>
      </c>
      <c r="AE203" s="1">
        <f t="shared" ca="1" si="201"/>
        <v>0</v>
      </c>
      <c r="AF203" s="1">
        <f t="shared" ca="1" si="202"/>
        <v>0</v>
      </c>
      <c r="AG203" s="1">
        <f t="shared" ca="1" si="203"/>
        <v>0</v>
      </c>
      <c r="AH203" s="1">
        <f t="shared" ca="1" si="204"/>
        <v>0</v>
      </c>
      <c r="AI203" s="1">
        <f t="shared" ca="1" si="205"/>
        <v>0</v>
      </c>
      <c r="AJ203" s="1">
        <f t="shared" ca="1" si="206"/>
        <v>0</v>
      </c>
      <c r="AK203" s="1">
        <f t="shared" ca="1" si="207"/>
        <v>0</v>
      </c>
      <c r="AL203" s="1">
        <f t="shared" ca="1" si="208"/>
        <v>0</v>
      </c>
      <c r="AM203" s="1">
        <f t="shared" ca="1" si="209"/>
        <v>0</v>
      </c>
      <c r="AN203" s="1">
        <f t="shared" ca="1" si="210"/>
        <v>0</v>
      </c>
      <c r="AO203" s="1">
        <f t="shared" ca="1" si="211"/>
        <v>0</v>
      </c>
      <c r="AP203" s="1">
        <f t="shared" ca="1" si="212"/>
        <v>0</v>
      </c>
      <c r="AQ203" s="1">
        <f t="shared" ca="1" si="213"/>
        <v>0</v>
      </c>
      <c r="AR203" s="1">
        <f t="shared" ca="1" si="214"/>
        <v>0</v>
      </c>
      <c r="AS203" s="1">
        <f t="shared" ca="1" si="215"/>
        <v>0</v>
      </c>
      <c r="AT203" s="25">
        <f t="shared" ca="1" si="216"/>
        <v>0</v>
      </c>
      <c r="AU203" s="1" cm="1">
        <f t="array" aca="1" ref="AU203" ca="1">MMULT($F202:$CE202,INDIRECT("Policy.New!"&amp;AU$3&amp;"4:"&amp;AU$3&amp;"81"))</f>
        <v>0</v>
      </c>
      <c r="AV203" s="25" cm="1">
        <f t="array" aca="1" ref="AV203" ca="1">MMULT($F202:$CE202,INDIRECT("Policy.New!"&amp;AV$3&amp;"4:"&amp;AV$3&amp;"81"))</f>
        <v>0</v>
      </c>
      <c r="AW203" s="161">
        <v>0</v>
      </c>
      <c r="AX203" s="161">
        <v>0</v>
      </c>
      <c r="AY203" s="161">
        <v>0</v>
      </c>
      <c r="AZ203" s="161">
        <v>0</v>
      </c>
      <c r="BA203" s="161">
        <v>0</v>
      </c>
      <c r="BB203" s="161">
        <v>0</v>
      </c>
      <c r="BC203" s="161">
        <v>0</v>
      </c>
      <c r="BD203" s="161">
        <v>0</v>
      </c>
      <c r="BE203" s="161">
        <v>0</v>
      </c>
      <c r="BF203" s="161">
        <v>0</v>
      </c>
      <c r="BG203" s="161">
        <f>INDEX(IRF.New!$D$7:$CN$374,MATCH('IRF AUX'!$E203,IRF.New!$C$7:$C$37,0),MATCH('IRF AUX'!$B203,IRF.New!$D$5:$CN$5,0))</f>
        <v>0</v>
      </c>
      <c r="BH203" s="161">
        <v>0</v>
      </c>
      <c r="BI203" s="161">
        <v>0</v>
      </c>
      <c r="BJ203" s="161">
        <v>0</v>
      </c>
      <c r="BK203" s="161">
        <v>0</v>
      </c>
      <c r="BL203" s="161">
        <v>0</v>
      </c>
      <c r="BM203" s="161">
        <v>0</v>
      </c>
      <c r="BN203" s="161">
        <v>0</v>
      </c>
      <c r="BO203" s="161">
        <v>0</v>
      </c>
      <c r="BP203" s="161">
        <v>0</v>
      </c>
      <c r="BQ203" s="161">
        <v>0</v>
      </c>
      <c r="BR203" s="161">
        <v>0</v>
      </c>
      <c r="BS203" s="161">
        <v>0</v>
      </c>
      <c r="BT203" s="161">
        <v>0</v>
      </c>
      <c r="BU203" s="161">
        <v>0</v>
      </c>
      <c r="BV203" s="161">
        <v>0</v>
      </c>
      <c r="BW203" s="161">
        <v>0</v>
      </c>
      <c r="BX203" s="161">
        <v>0</v>
      </c>
      <c r="BY203" s="161">
        <v>0</v>
      </c>
      <c r="BZ203" s="161">
        <v>0</v>
      </c>
      <c r="CA203" s="161">
        <v>0</v>
      </c>
      <c r="CB203" s="161">
        <v>0</v>
      </c>
      <c r="CC203" s="161">
        <v>0</v>
      </c>
      <c r="CD203" s="161">
        <v>0</v>
      </c>
      <c r="CE203" s="163">
        <v>0</v>
      </c>
      <c r="CF203" s="1" cm="1">
        <f t="array" aca="1" ref="CF203" ca="1">MMULT($F202:$CE202,INDIRECT("Policy.New!"&amp;CF$3&amp;"4:"&amp;CF$3&amp;"81"))</f>
        <v>0</v>
      </c>
      <c r="CG203" s="1" cm="1">
        <f t="array" aca="1" ref="CG203" ca="1">MMULT($F202:$CE202,INDIRECT("Policy.New!"&amp;CG$3&amp;"4:"&amp;CG$3&amp;"81"))</f>
        <v>0</v>
      </c>
      <c r="CH203" s="1" cm="1">
        <f t="array" aca="1" ref="CH203" ca="1">MMULT($F202:$CE202,INDIRECT("Policy.New!"&amp;CH$3&amp;"4:"&amp;CH$3&amp;"81"))</f>
        <v>0</v>
      </c>
      <c r="CI203" s="1" cm="1">
        <f t="array" aca="1" ref="CI203" ca="1">MMULT($F202:$CE202,INDIRECT("Policy.New!"&amp;CI$3&amp;"4:"&amp;CI$3&amp;"81"))</f>
        <v>0</v>
      </c>
      <c r="CJ203" s="1" cm="1">
        <f t="array" aca="1" ref="CJ203" ca="1">MMULT($F202:$CE202,INDIRECT("Policy.New!"&amp;CJ$3&amp;"4:"&amp;CJ$3&amp;"81"))</f>
        <v>0</v>
      </c>
      <c r="CK203" s="1" cm="1">
        <f t="array" aca="1" ref="CK203" ca="1">MMULT($F202:$CE202,INDIRECT("Policy.New!"&amp;CK$3&amp;"4:"&amp;CK$3&amp;"81"))</f>
        <v>0</v>
      </c>
      <c r="CL203" s="1" cm="1">
        <f t="array" aca="1" ref="CL203" ca="1">MMULT($F202:$CE202,INDIRECT("Policy.New!"&amp;CL$3&amp;"4:"&amp;CL$3&amp;"81"))</f>
        <v>0</v>
      </c>
      <c r="CM203" s="1" cm="1">
        <f t="array" aca="1" ref="CM203" ca="1">MMULT($F202:$CE202,INDIRECT("Policy.New!"&amp;CM$3&amp;"4:"&amp;CM$3&amp;"81"))</f>
        <v>0</v>
      </c>
      <c r="CN203" s="1" cm="1">
        <f t="array" aca="1" ref="CN203" ca="1">MMULT($F202:$CE202,INDIRECT("Policy.New!"&amp;CN$3&amp;"4:"&amp;CN$3&amp;"81"))</f>
        <v>0</v>
      </c>
      <c r="CO203" s="1" cm="1">
        <f t="array" aca="1" ref="CO203" ca="1">MMULT($F202:$CE202,INDIRECT("Policy.New!"&amp;CO$3&amp;"4:"&amp;CO$3&amp;"81"))</f>
        <v>0</v>
      </c>
      <c r="CP203" s="1" cm="1">
        <f t="array" aca="1" ref="CP203" ca="1">MMULT($F202:$CE202,INDIRECT("Policy.New!"&amp;CP$3&amp;"4:"&amp;CP$3&amp;"81"))</f>
        <v>0</v>
      </c>
      <c r="CS203" s="1">
        <f t="shared" ca="1" si="186"/>
        <v>0</v>
      </c>
      <c r="CT203" s="1">
        <f t="shared" ca="1" si="190"/>
        <v>0</v>
      </c>
      <c r="CU203" s="1">
        <f t="shared" ca="1" si="187"/>
        <v>0</v>
      </c>
      <c r="CV203" s="1">
        <f t="shared" ca="1" si="191"/>
        <v>0</v>
      </c>
      <c r="CW203" s="1">
        <f t="shared" ca="1" si="188"/>
        <v>0</v>
      </c>
      <c r="CX203" s="1">
        <f t="shared" ca="1" si="189"/>
        <v>0</v>
      </c>
    </row>
    <row r="204" spans="2:102" x14ac:dyDescent="0.25">
      <c r="B204" s="153" t="str">
        <f t="shared" si="185"/>
        <v>clima_el</v>
      </c>
      <c r="C204" s="153" t="str">
        <f t="shared" si="184"/>
        <v>clima_el_16</v>
      </c>
      <c r="D204" s="13">
        <f t="shared" si="182"/>
        <v>204</v>
      </c>
      <c r="E204" s="13">
        <f t="shared" si="192"/>
        <v>16</v>
      </c>
      <c r="F204" s="14" cm="1">
        <f t="array" aca="1" ref="F204" ca="1">MMULT($F203:$CE203,INDIRECT("Policy.New!"&amp;F$3&amp;"4:"&amp;F$3&amp;"81"))</f>
        <v>0</v>
      </c>
      <c r="G204" s="14" cm="1">
        <f t="array" aca="1" ref="G204" ca="1">MMULT($F203:$CE203,INDIRECT("Policy.New!"&amp;G$3&amp;"4:"&amp;G$3&amp;"81"))</f>
        <v>0</v>
      </c>
      <c r="H204" s="14" cm="1">
        <f t="array" aca="1" ref="H204" ca="1">MMULT($F203:$CE203,INDIRECT("Policy.New!"&amp;H$3&amp;"4:"&amp;H$3&amp;"81"))</f>
        <v>0</v>
      </c>
      <c r="I204" s="14" cm="1">
        <f t="array" aca="1" ref="I204" ca="1">MMULT($F203:$CE203,INDIRECT("Policy.New!"&amp;I$3&amp;"4:"&amp;I$3&amp;"81"))</f>
        <v>0</v>
      </c>
      <c r="J204" s="14" cm="1">
        <f t="array" aca="1" ref="J204" ca="1">MMULT($F203:$CE203,INDIRECT("Policy.New!"&amp;J$3&amp;"4:"&amp;J$3&amp;"81"))</f>
        <v>0</v>
      </c>
      <c r="K204" s="14" cm="1">
        <f t="array" aca="1" ref="K204" ca="1">MMULT($F203:$CE203,INDIRECT("Policy.New!"&amp;K$3&amp;"4:"&amp;K$3&amp;"81"))</f>
        <v>0</v>
      </c>
      <c r="L204" s="14" cm="1">
        <f t="array" aca="1" ref="L204" ca="1">MMULT($F203:$CE203,INDIRECT("Policy.New!"&amp;L$3&amp;"4:"&amp;L$3&amp;"81"))</f>
        <v>0</v>
      </c>
      <c r="M204" s="14" cm="1">
        <f t="array" aca="1" ref="M204" ca="1">MMULT($F203:$CE203,INDIRECT("Policy.New!"&amp;M$3&amp;"4:"&amp;M$3&amp;"81"))</f>
        <v>0</v>
      </c>
      <c r="N204" s="14" cm="1">
        <f t="array" aca="1" ref="N204" ca="1">MMULT($F203:$CE203,INDIRECT("Policy.New!"&amp;N$3&amp;"4:"&amp;N$3&amp;"81"))</f>
        <v>0</v>
      </c>
      <c r="O204" s="14" cm="1">
        <f t="array" aca="1" ref="O204" ca="1">MMULT($F203:$CE203,INDIRECT("Policy.New!"&amp;O$3&amp;"4:"&amp;O$3&amp;"81"))</f>
        <v>0</v>
      </c>
      <c r="P204" s="14" cm="1">
        <f t="array" aca="1" ref="P204" ca="1">MMULT($F203:$CE203,INDIRECT("Policy.New!"&amp;P$3&amp;"4:"&amp;P$3&amp;"81"))</f>
        <v>0</v>
      </c>
      <c r="Q204" s="14" cm="1">
        <f t="array" aca="1" ref="Q204" ca="1">MMULT($F203:$CE203,INDIRECT("Policy.New!"&amp;Q$3&amp;"4:"&amp;Q$3&amp;"81"))</f>
        <v>0</v>
      </c>
      <c r="R204" s="14" cm="1">
        <f t="array" aca="1" ref="R204" ca="1">MMULT($F203:$CE203,INDIRECT("Policy.New!"&amp;R$3&amp;"4:"&amp;R$3&amp;"81"))</f>
        <v>0</v>
      </c>
      <c r="S204" s="14" cm="1">
        <f t="array" aca="1" ref="S204" ca="1">MMULT($F203:$CE203,INDIRECT("Policy.New!"&amp;S$3&amp;"4:"&amp;S$3&amp;"81"))</f>
        <v>0</v>
      </c>
      <c r="T204" s="14" cm="1">
        <f t="array" aca="1" ref="T204" ca="1">MMULT($F203:$CE203,INDIRECT("Policy.New!"&amp;T$3&amp;"4:"&amp;T$3&amp;"81"))</f>
        <v>0</v>
      </c>
      <c r="U204" s="14" cm="1">
        <f t="array" aca="1" ref="U204" ca="1">MMULT($F203:$CE203,INDIRECT("Policy.New!"&amp;U$3&amp;"4:"&amp;U$3&amp;"81"))</f>
        <v>0</v>
      </c>
      <c r="V204" s="14" cm="1">
        <f t="array" aca="1" ref="V204" ca="1">MMULT($F203:$CE203,INDIRECT("Policy.New!"&amp;V$3&amp;"4:"&amp;V$3&amp;"81"))</f>
        <v>0</v>
      </c>
      <c r="W204" s="15">
        <f t="shared" ca="1" si="193"/>
        <v>0</v>
      </c>
      <c r="X204" s="14">
        <f t="shared" ca="1" si="194"/>
        <v>0</v>
      </c>
      <c r="Y204" s="14">
        <f t="shared" ca="1" si="195"/>
        <v>0</v>
      </c>
      <c r="Z204" s="14">
        <f t="shared" ca="1" si="196"/>
        <v>0</v>
      </c>
      <c r="AA204" s="14">
        <f t="shared" ca="1" si="197"/>
        <v>0</v>
      </c>
      <c r="AB204" s="14">
        <f t="shared" ca="1" si="198"/>
        <v>0</v>
      </c>
      <c r="AC204" s="14">
        <f t="shared" ca="1" si="199"/>
        <v>0</v>
      </c>
      <c r="AD204" s="14">
        <f t="shared" ca="1" si="200"/>
        <v>0</v>
      </c>
      <c r="AE204" s="14">
        <f t="shared" ca="1" si="201"/>
        <v>0</v>
      </c>
      <c r="AF204" s="14">
        <f t="shared" ca="1" si="202"/>
        <v>0</v>
      </c>
      <c r="AG204" s="14">
        <f t="shared" ca="1" si="203"/>
        <v>0</v>
      </c>
      <c r="AH204" s="14">
        <f t="shared" ca="1" si="204"/>
        <v>0</v>
      </c>
      <c r="AI204" s="14">
        <f t="shared" ca="1" si="205"/>
        <v>0</v>
      </c>
      <c r="AJ204" s="14">
        <f t="shared" ca="1" si="206"/>
        <v>0</v>
      </c>
      <c r="AK204" s="14">
        <f t="shared" ca="1" si="207"/>
        <v>0</v>
      </c>
      <c r="AL204" s="14">
        <f t="shared" ca="1" si="208"/>
        <v>0</v>
      </c>
      <c r="AM204" s="14">
        <f t="shared" ca="1" si="209"/>
        <v>0</v>
      </c>
      <c r="AN204" s="14">
        <f t="shared" ca="1" si="210"/>
        <v>0</v>
      </c>
      <c r="AO204" s="14">
        <f t="shared" ca="1" si="211"/>
        <v>0</v>
      </c>
      <c r="AP204" s="14">
        <f t="shared" ca="1" si="212"/>
        <v>0</v>
      </c>
      <c r="AQ204" s="14">
        <f t="shared" ca="1" si="213"/>
        <v>0</v>
      </c>
      <c r="AR204" s="14">
        <f t="shared" ca="1" si="214"/>
        <v>0</v>
      </c>
      <c r="AS204" s="14">
        <f t="shared" ca="1" si="215"/>
        <v>0</v>
      </c>
      <c r="AT204" s="26">
        <f t="shared" ca="1" si="216"/>
        <v>0</v>
      </c>
      <c r="AU204" s="14" cm="1">
        <f t="array" aca="1" ref="AU204" ca="1">MMULT($F203:$CE203,INDIRECT("Policy.New!"&amp;AU$3&amp;"4:"&amp;AU$3&amp;"81"))</f>
        <v>0</v>
      </c>
      <c r="AV204" s="26" cm="1">
        <f t="array" aca="1" ref="AV204" ca="1">MMULT($F203:$CE203,INDIRECT("Policy.New!"&amp;AV$3&amp;"4:"&amp;AV$3&amp;"81"))</f>
        <v>0</v>
      </c>
      <c r="AW204" s="164">
        <v>0</v>
      </c>
      <c r="AX204" s="164">
        <v>0</v>
      </c>
      <c r="AY204" s="164">
        <v>0</v>
      </c>
      <c r="AZ204" s="164">
        <v>0</v>
      </c>
      <c r="BA204" s="164">
        <v>0</v>
      </c>
      <c r="BB204" s="164">
        <v>0</v>
      </c>
      <c r="BC204" s="164">
        <v>0</v>
      </c>
      <c r="BD204" s="164">
        <v>0</v>
      </c>
      <c r="BE204" s="164">
        <v>0</v>
      </c>
      <c r="BF204" s="164">
        <v>0</v>
      </c>
      <c r="BG204" s="164">
        <f>INDEX(IRF.New!$D$7:$CN$374,MATCH('IRF AUX'!$E204,IRF.New!$C$7:$C$37,0),MATCH('IRF AUX'!$B204,IRF.New!$D$5:$CN$5,0))</f>
        <v>0</v>
      </c>
      <c r="BH204" s="164">
        <v>0</v>
      </c>
      <c r="BI204" s="164">
        <v>0</v>
      </c>
      <c r="BJ204" s="164">
        <v>0</v>
      </c>
      <c r="BK204" s="164">
        <v>0</v>
      </c>
      <c r="BL204" s="164">
        <v>0</v>
      </c>
      <c r="BM204" s="164">
        <v>0</v>
      </c>
      <c r="BN204" s="164">
        <v>0</v>
      </c>
      <c r="BO204" s="164">
        <v>0</v>
      </c>
      <c r="BP204" s="164">
        <v>0</v>
      </c>
      <c r="BQ204" s="164">
        <v>0</v>
      </c>
      <c r="BR204" s="164">
        <v>0</v>
      </c>
      <c r="BS204" s="164">
        <v>0</v>
      </c>
      <c r="BT204" s="164">
        <v>0</v>
      </c>
      <c r="BU204" s="164">
        <v>0</v>
      </c>
      <c r="BV204" s="164">
        <v>0</v>
      </c>
      <c r="BW204" s="164">
        <v>0</v>
      </c>
      <c r="BX204" s="164">
        <v>0</v>
      </c>
      <c r="BY204" s="164">
        <v>0</v>
      </c>
      <c r="BZ204" s="164">
        <v>0</v>
      </c>
      <c r="CA204" s="164">
        <v>0</v>
      </c>
      <c r="CB204" s="164">
        <v>0</v>
      </c>
      <c r="CC204" s="164">
        <v>0</v>
      </c>
      <c r="CD204" s="164">
        <v>0</v>
      </c>
      <c r="CE204" s="165">
        <v>0</v>
      </c>
      <c r="CF204" s="14" cm="1">
        <f t="array" aca="1" ref="CF204" ca="1">MMULT($F203:$CE203,INDIRECT("Policy.New!"&amp;CF$3&amp;"4:"&amp;CF$3&amp;"81"))</f>
        <v>0</v>
      </c>
      <c r="CG204" s="14" cm="1">
        <f t="array" aca="1" ref="CG204" ca="1">MMULT($F203:$CE203,INDIRECT("Policy.New!"&amp;CG$3&amp;"4:"&amp;CG$3&amp;"81"))</f>
        <v>0</v>
      </c>
      <c r="CH204" s="14" cm="1">
        <f t="array" aca="1" ref="CH204" ca="1">MMULT($F203:$CE203,INDIRECT("Policy.New!"&amp;CH$3&amp;"4:"&amp;CH$3&amp;"81"))</f>
        <v>0</v>
      </c>
      <c r="CI204" s="14" cm="1">
        <f t="array" aca="1" ref="CI204" ca="1">MMULT($F203:$CE203,INDIRECT("Policy.New!"&amp;CI$3&amp;"4:"&amp;CI$3&amp;"81"))</f>
        <v>0</v>
      </c>
      <c r="CJ204" s="14" cm="1">
        <f t="array" aca="1" ref="CJ204" ca="1">MMULT($F203:$CE203,INDIRECT("Policy.New!"&amp;CJ$3&amp;"4:"&amp;CJ$3&amp;"81"))</f>
        <v>0</v>
      </c>
      <c r="CK204" s="14" cm="1">
        <f t="array" aca="1" ref="CK204" ca="1">MMULT($F203:$CE203,INDIRECT("Policy.New!"&amp;CK$3&amp;"4:"&amp;CK$3&amp;"81"))</f>
        <v>0</v>
      </c>
      <c r="CL204" s="14" cm="1">
        <f t="array" aca="1" ref="CL204" ca="1">MMULT($F203:$CE203,INDIRECT("Policy.New!"&amp;CL$3&amp;"4:"&amp;CL$3&amp;"81"))</f>
        <v>0</v>
      </c>
      <c r="CM204" s="14" cm="1">
        <f t="array" aca="1" ref="CM204" ca="1">MMULT($F203:$CE203,INDIRECT("Policy.New!"&amp;CM$3&amp;"4:"&amp;CM$3&amp;"81"))</f>
        <v>0</v>
      </c>
      <c r="CN204" s="14" cm="1">
        <f t="array" aca="1" ref="CN204" ca="1">MMULT($F203:$CE203,INDIRECT("Policy.New!"&amp;CN$3&amp;"4:"&amp;CN$3&amp;"81"))</f>
        <v>0</v>
      </c>
      <c r="CO204" s="14" cm="1">
        <f t="array" aca="1" ref="CO204" ca="1">MMULT($F203:$CE203,INDIRECT("Policy.New!"&amp;CO$3&amp;"4:"&amp;CO$3&amp;"81"))</f>
        <v>0</v>
      </c>
      <c r="CP204" s="14" cm="1">
        <f t="array" aca="1" ref="CP204" ca="1">MMULT($F203:$CE203,INDIRECT("Policy.New!"&amp;CP$3&amp;"4:"&amp;CP$3&amp;"81"))</f>
        <v>0</v>
      </c>
      <c r="CS204" s="14">
        <f t="shared" ca="1" si="186"/>
        <v>0</v>
      </c>
      <c r="CT204" s="14">
        <f t="shared" ca="1" si="190"/>
        <v>0</v>
      </c>
      <c r="CU204" s="14">
        <f t="shared" ca="1" si="187"/>
        <v>0</v>
      </c>
      <c r="CV204" s="14">
        <f t="shared" ca="1" si="191"/>
        <v>0</v>
      </c>
      <c r="CW204" s="14">
        <f t="shared" ca="1" si="188"/>
        <v>0</v>
      </c>
      <c r="CX204" s="14">
        <f t="shared" ca="1" si="189"/>
        <v>0</v>
      </c>
    </row>
    <row r="205" spans="2:102" x14ac:dyDescent="0.25">
      <c r="B205" s="151" t="str">
        <f t="shared" si="185"/>
        <v>clima_el</v>
      </c>
      <c r="C205" s="151" t="str">
        <f t="shared" si="184"/>
        <v>clima_el_17</v>
      </c>
      <c r="D205" s="9">
        <f t="shared" si="182"/>
        <v>205</v>
      </c>
      <c r="E205" s="9">
        <f t="shared" si="192"/>
        <v>17</v>
      </c>
      <c r="F205" s="10" cm="1">
        <f t="array" aca="1" ref="F205" ca="1">MMULT($F204:$CE204,INDIRECT("Policy.New!"&amp;F$3&amp;"4:"&amp;F$3&amp;"81"))</f>
        <v>0</v>
      </c>
      <c r="G205" s="10" cm="1">
        <f t="array" aca="1" ref="G205" ca="1">MMULT($F204:$CE204,INDIRECT("Policy.New!"&amp;G$3&amp;"4:"&amp;G$3&amp;"81"))</f>
        <v>0</v>
      </c>
      <c r="H205" s="10" cm="1">
        <f t="array" aca="1" ref="H205" ca="1">MMULT($F204:$CE204,INDIRECT("Policy.New!"&amp;H$3&amp;"4:"&amp;H$3&amp;"81"))</f>
        <v>0</v>
      </c>
      <c r="I205" s="10" cm="1">
        <f t="array" aca="1" ref="I205" ca="1">MMULT($F204:$CE204,INDIRECT("Policy.New!"&amp;I$3&amp;"4:"&amp;I$3&amp;"81"))</f>
        <v>0</v>
      </c>
      <c r="J205" s="10" cm="1">
        <f t="array" aca="1" ref="J205" ca="1">MMULT($F204:$CE204,INDIRECT("Policy.New!"&amp;J$3&amp;"4:"&amp;J$3&amp;"81"))</f>
        <v>0</v>
      </c>
      <c r="K205" s="10" cm="1">
        <f t="array" aca="1" ref="K205" ca="1">MMULT($F204:$CE204,INDIRECT("Policy.New!"&amp;K$3&amp;"4:"&amp;K$3&amp;"81"))</f>
        <v>0</v>
      </c>
      <c r="L205" s="10" cm="1">
        <f t="array" aca="1" ref="L205" ca="1">MMULT($F204:$CE204,INDIRECT("Policy.New!"&amp;L$3&amp;"4:"&amp;L$3&amp;"81"))</f>
        <v>0</v>
      </c>
      <c r="M205" s="10" cm="1">
        <f t="array" aca="1" ref="M205" ca="1">MMULT($F204:$CE204,INDIRECT("Policy.New!"&amp;M$3&amp;"4:"&amp;M$3&amp;"81"))</f>
        <v>0</v>
      </c>
      <c r="N205" s="10" cm="1">
        <f t="array" aca="1" ref="N205" ca="1">MMULT($F204:$CE204,INDIRECT("Policy.New!"&amp;N$3&amp;"4:"&amp;N$3&amp;"81"))</f>
        <v>0</v>
      </c>
      <c r="O205" s="10" cm="1">
        <f t="array" aca="1" ref="O205" ca="1">MMULT($F204:$CE204,INDIRECT("Policy.New!"&amp;O$3&amp;"4:"&amp;O$3&amp;"81"))</f>
        <v>0</v>
      </c>
      <c r="P205" s="10" cm="1">
        <f t="array" aca="1" ref="P205" ca="1">MMULT($F204:$CE204,INDIRECT("Policy.New!"&amp;P$3&amp;"4:"&amp;P$3&amp;"81"))</f>
        <v>0</v>
      </c>
      <c r="Q205" s="10" cm="1">
        <f t="array" aca="1" ref="Q205" ca="1">MMULT($F204:$CE204,INDIRECT("Policy.New!"&amp;Q$3&amp;"4:"&amp;Q$3&amp;"81"))</f>
        <v>0</v>
      </c>
      <c r="R205" s="10" cm="1">
        <f t="array" aca="1" ref="R205" ca="1">MMULT($F204:$CE204,INDIRECT("Policy.New!"&amp;R$3&amp;"4:"&amp;R$3&amp;"81"))</f>
        <v>0</v>
      </c>
      <c r="S205" s="10" cm="1">
        <f t="array" aca="1" ref="S205" ca="1">MMULT($F204:$CE204,INDIRECT("Policy.New!"&amp;S$3&amp;"4:"&amp;S$3&amp;"81"))</f>
        <v>0</v>
      </c>
      <c r="T205" s="10" cm="1">
        <f t="array" aca="1" ref="T205" ca="1">MMULT($F204:$CE204,INDIRECT("Policy.New!"&amp;T$3&amp;"4:"&amp;T$3&amp;"81"))</f>
        <v>0</v>
      </c>
      <c r="U205" s="10" cm="1">
        <f t="array" aca="1" ref="U205" ca="1">MMULT($F204:$CE204,INDIRECT("Policy.New!"&amp;U$3&amp;"4:"&amp;U$3&amp;"81"))</f>
        <v>0</v>
      </c>
      <c r="V205" s="10" cm="1">
        <f t="array" aca="1" ref="V205" ca="1">MMULT($F204:$CE204,INDIRECT("Policy.New!"&amp;V$3&amp;"4:"&amp;V$3&amp;"81"))</f>
        <v>0</v>
      </c>
      <c r="W205" s="11">
        <f t="shared" ca="1" si="193"/>
        <v>0</v>
      </c>
      <c r="X205" s="10">
        <f t="shared" ca="1" si="194"/>
        <v>0</v>
      </c>
      <c r="Y205" s="10">
        <f t="shared" ca="1" si="195"/>
        <v>0</v>
      </c>
      <c r="Z205" s="10">
        <f t="shared" ca="1" si="196"/>
        <v>0</v>
      </c>
      <c r="AA205" s="10">
        <f t="shared" ca="1" si="197"/>
        <v>0</v>
      </c>
      <c r="AB205" s="10">
        <f t="shared" ca="1" si="198"/>
        <v>0</v>
      </c>
      <c r="AC205" s="10">
        <f t="shared" ca="1" si="199"/>
        <v>0</v>
      </c>
      <c r="AD205" s="10">
        <f t="shared" ca="1" si="200"/>
        <v>0</v>
      </c>
      <c r="AE205" s="10">
        <f t="shared" ca="1" si="201"/>
        <v>0</v>
      </c>
      <c r="AF205" s="10">
        <f t="shared" ca="1" si="202"/>
        <v>0</v>
      </c>
      <c r="AG205" s="10">
        <f t="shared" ca="1" si="203"/>
        <v>0</v>
      </c>
      <c r="AH205" s="10">
        <f t="shared" ca="1" si="204"/>
        <v>0</v>
      </c>
      <c r="AI205" s="10">
        <f t="shared" ca="1" si="205"/>
        <v>0</v>
      </c>
      <c r="AJ205" s="10">
        <f t="shared" ca="1" si="206"/>
        <v>0</v>
      </c>
      <c r="AK205" s="10">
        <f t="shared" ca="1" si="207"/>
        <v>0</v>
      </c>
      <c r="AL205" s="10">
        <f t="shared" ca="1" si="208"/>
        <v>0</v>
      </c>
      <c r="AM205" s="10">
        <f t="shared" ca="1" si="209"/>
        <v>0</v>
      </c>
      <c r="AN205" s="10">
        <f t="shared" ca="1" si="210"/>
        <v>0</v>
      </c>
      <c r="AO205" s="10">
        <f t="shared" ca="1" si="211"/>
        <v>0</v>
      </c>
      <c r="AP205" s="10">
        <f t="shared" ca="1" si="212"/>
        <v>0</v>
      </c>
      <c r="AQ205" s="10">
        <f t="shared" ca="1" si="213"/>
        <v>0</v>
      </c>
      <c r="AR205" s="10">
        <f t="shared" ca="1" si="214"/>
        <v>0</v>
      </c>
      <c r="AS205" s="10">
        <f t="shared" ca="1" si="215"/>
        <v>0</v>
      </c>
      <c r="AT205" s="24">
        <f t="shared" ca="1" si="216"/>
        <v>0</v>
      </c>
      <c r="AU205" s="10" cm="1">
        <f t="array" aca="1" ref="AU205" ca="1">MMULT($F204:$CE204,INDIRECT("Policy.New!"&amp;AU$3&amp;"4:"&amp;AU$3&amp;"81"))</f>
        <v>0</v>
      </c>
      <c r="AV205" s="24" cm="1">
        <f t="array" aca="1" ref="AV205" ca="1">MMULT($F204:$CE204,INDIRECT("Policy.New!"&amp;AV$3&amp;"4:"&amp;AV$3&amp;"81"))</f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f>INDEX(IRF.New!$D$7:$CN$374,MATCH('IRF AUX'!$E205,IRF.New!$C$7:$C$37,0),MATCH('IRF AUX'!$B205,IRF.New!$D$5:$CN$5,0))</f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2">
        <v>0</v>
      </c>
      <c r="CF205" s="10" cm="1">
        <f t="array" aca="1" ref="CF205" ca="1">MMULT($F204:$CE204,INDIRECT("Policy.New!"&amp;CF$3&amp;"4:"&amp;CF$3&amp;"81"))</f>
        <v>0</v>
      </c>
      <c r="CG205" s="10" cm="1">
        <f t="array" aca="1" ref="CG205" ca="1">MMULT($F204:$CE204,INDIRECT("Policy.New!"&amp;CG$3&amp;"4:"&amp;CG$3&amp;"81"))</f>
        <v>0</v>
      </c>
      <c r="CH205" s="10" cm="1">
        <f t="array" aca="1" ref="CH205" ca="1">MMULT($F204:$CE204,INDIRECT("Policy.New!"&amp;CH$3&amp;"4:"&amp;CH$3&amp;"81"))</f>
        <v>0</v>
      </c>
      <c r="CI205" s="10" cm="1">
        <f t="array" aca="1" ref="CI205" ca="1">MMULT($F204:$CE204,INDIRECT("Policy.New!"&amp;CI$3&amp;"4:"&amp;CI$3&amp;"81"))</f>
        <v>0</v>
      </c>
      <c r="CJ205" s="10" cm="1">
        <f t="array" aca="1" ref="CJ205" ca="1">MMULT($F204:$CE204,INDIRECT("Policy.New!"&amp;CJ$3&amp;"4:"&amp;CJ$3&amp;"81"))</f>
        <v>0</v>
      </c>
      <c r="CK205" s="10" cm="1">
        <f t="array" aca="1" ref="CK205" ca="1">MMULT($F204:$CE204,INDIRECT("Policy.New!"&amp;CK$3&amp;"4:"&amp;CK$3&amp;"81"))</f>
        <v>0</v>
      </c>
      <c r="CL205" s="10" cm="1">
        <f t="array" aca="1" ref="CL205" ca="1">MMULT($F204:$CE204,INDIRECT("Policy.New!"&amp;CL$3&amp;"4:"&amp;CL$3&amp;"81"))</f>
        <v>0</v>
      </c>
      <c r="CM205" s="10" cm="1">
        <f t="array" aca="1" ref="CM205" ca="1">MMULT($F204:$CE204,INDIRECT("Policy.New!"&amp;CM$3&amp;"4:"&amp;CM$3&amp;"81"))</f>
        <v>0</v>
      </c>
      <c r="CN205" s="10" cm="1">
        <f t="array" aca="1" ref="CN205" ca="1">MMULT($F204:$CE204,INDIRECT("Policy.New!"&amp;CN$3&amp;"4:"&amp;CN$3&amp;"81"))</f>
        <v>0</v>
      </c>
      <c r="CO205" s="10" cm="1">
        <f t="array" aca="1" ref="CO205" ca="1">MMULT($F204:$CE204,INDIRECT("Policy.New!"&amp;CO$3&amp;"4:"&amp;CO$3&amp;"81"))</f>
        <v>0</v>
      </c>
      <c r="CP205" s="10" cm="1">
        <f t="array" aca="1" ref="CP205" ca="1">MMULT($F204:$CE204,INDIRECT("Policy.New!"&amp;CP$3&amp;"4:"&amp;CP$3&amp;"81"))</f>
        <v>0</v>
      </c>
      <c r="CS205" s="10">
        <f t="shared" ca="1" si="186"/>
        <v>0</v>
      </c>
      <c r="CT205" s="10">
        <f t="shared" ca="1" si="190"/>
        <v>0</v>
      </c>
      <c r="CU205" s="10">
        <f t="shared" ca="1" si="187"/>
        <v>0</v>
      </c>
      <c r="CV205" s="10">
        <f t="shared" ca="1" si="191"/>
        <v>0</v>
      </c>
      <c r="CW205" s="10">
        <f t="shared" ca="1" si="188"/>
        <v>0</v>
      </c>
      <c r="CX205" s="10">
        <f t="shared" ca="1" si="189"/>
        <v>0</v>
      </c>
    </row>
    <row r="206" spans="2:102" x14ac:dyDescent="0.25">
      <c r="B206" s="152" t="str">
        <f t="shared" si="185"/>
        <v>clima_el</v>
      </c>
      <c r="C206" s="152" t="str">
        <f t="shared" si="184"/>
        <v>clima_el_18</v>
      </c>
      <c r="D206" s="12">
        <f t="shared" si="182"/>
        <v>206</v>
      </c>
      <c r="E206" s="12">
        <f t="shared" si="192"/>
        <v>18</v>
      </c>
      <c r="F206" s="1" cm="1">
        <f t="array" aca="1" ref="F206" ca="1">MMULT($F205:$CE205,INDIRECT("Policy.New!"&amp;F$3&amp;"4:"&amp;F$3&amp;"81"))</f>
        <v>0</v>
      </c>
      <c r="G206" s="1" cm="1">
        <f t="array" aca="1" ref="G206" ca="1">MMULT($F205:$CE205,INDIRECT("Policy.New!"&amp;G$3&amp;"4:"&amp;G$3&amp;"81"))</f>
        <v>0</v>
      </c>
      <c r="H206" s="1" cm="1">
        <f t="array" aca="1" ref="H206" ca="1">MMULT($F205:$CE205,INDIRECT("Policy.New!"&amp;H$3&amp;"4:"&amp;H$3&amp;"81"))</f>
        <v>0</v>
      </c>
      <c r="I206" s="1" cm="1">
        <f t="array" aca="1" ref="I206" ca="1">MMULT($F205:$CE205,INDIRECT("Policy.New!"&amp;I$3&amp;"4:"&amp;I$3&amp;"81"))</f>
        <v>0</v>
      </c>
      <c r="J206" s="1" cm="1">
        <f t="array" aca="1" ref="J206" ca="1">MMULT($F205:$CE205,INDIRECT("Policy.New!"&amp;J$3&amp;"4:"&amp;J$3&amp;"81"))</f>
        <v>0</v>
      </c>
      <c r="K206" s="1" cm="1">
        <f t="array" aca="1" ref="K206" ca="1">MMULT($F205:$CE205,INDIRECT("Policy.New!"&amp;K$3&amp;"4:"&amp;K$3&amp;"81"))</f>
        <v>0</v>
      </c>
      <c r="L206" s="1" cm="1">
        <f t="array" aca="1" ref="L206" ca="1">MMULT($F205:$CE205,INDIRECT("Policy.New!"&amp;L$3&amp;"4:"&amp;L$3&amp;"81"))</f>
        <v>0</v>
      </c>
      <c r="M206" s="1" cm="1">
        <f t="array" aca="1" ref="M206" ca="1">MMULT($F205:$CE205,INDIRECT("Policy.New!"&amp;M$3&amp;"4:"&amp;M$3&amp;"81"))</f>
        <v>0</v>
      </c>
      <c r="N206" s="1" cm="1">
        <f t="array" aca="1" ref="N206" ca="1">MMULT($F205:$CE205,INDIRECT("Policy.New!"&amp;N$3&amp;"4:"&amp;N$3&amp;"81"))</f>
        <v>0</v>
      </c>
      <c r="O206" s="1" cm="1">
        <f t="array" aca="1" ref="O206" ca="1">MMULT($F205:$CE205,INDIRECT("Policy.New!"&amp;O$3&amp;"4:"&amp;O$3&amp;"81"))</f>
        <v>0</v>
      </c>
      <c r="P206" s="1" cm="1">
        <f t="array" aca="1" ref="P206" ca="1">MMULT($F205:$CE205,INDIRECT("Policy.New!"&amp;P$3&amp;"4:"&amp;P$3&amp;"81"))</f>
        <v>0</v>
      </c>
      <c r="Q206" s="1" cm="1">
        <f t="array" aca="1" ref="Q206" ca="1">MMULT($F205:$CE205,INDIRECT("Policy.New!"&amp;Q$3&amp;"4:"&amp;Q$3&amp;"81"))</f>
        <v>0</v>
      </c>
      <c r="R206" s="1" cm="1">
        <f t="array" aca="1" ref="R206" ca="1">MMULT($F205:$CE205,INDIRECT("Policy.New!"&amp;R$3&amp;"4:"&amp;R$3&amp;"81"))</f>
        <v>0</v>
      </c>
      <c r="S206" s="1" cm="1">
        <f t="array" aca="1" ref="S206" ca="1">MMULT($F205:$CE205,INDIRECT("Policy.New!"&amp;S$3&amp;"4:"&amp;S$3&amp;"81"))</f>
        <v>0</v>
      </c>
      <c r="T206" s="1" cm="1">
        <f t="array" aca="1" ref="T206" ca="1">MMULT($F205:$CE205,INDIRECT("Policy.New!"&amp;T$3&amp;"4:"&amp;T$3&amp;"81"))</f>
        <v>0</v>
      </c>
      <c r="U206" s="1" cm="1">
        <f t="array" aca="1" ref="U206" ca="1">MMULT($F205:$CE205,INDIRECT("Policy.New!"&amp;U$3&amp;"4:"&amp;U$3&amp;"81"))</f>
        <v>0</v>
      </c>
      <c r="V206" s="1" cm="1">
        <f t="array" aca="1" ref="V206" ca="1">MMULT($F205:$CE205,INDIRECT("Policy.New!"&amp;V$3&amp;"4:"&amp;V$3&amp;"81"))</f>
        <v>0</v>
      </c>
      <c r="W206" s="5">
        <f t="shared" ca="1" si="193"/>
        <v>0</v>
      </c>
      <c r="X206" s="1">
        <f t="shared" ca="1" si="194"/>
        <v>0</v>
      </c>
      <c r="Y206" s="1">
        <f t="shared" ca="1" si="195"/>
        <v>0</v>
      </c>
      <c r="Z206" s="1">
        <f t="shared" ca="1" si="196"/>
        <v>0</v>
      </c>
      <c r="AA206" s="1">
        <f t="shared" ca="1" si="197"/>
        <v>0</v>
      </c>
      <c r="AB206" s="1">
        <f t="shared" ca="1" si="198"/>
        <v>0</v>
      </c>
      <c r="AC206" s="1">
        <f t="shared" ca="1" si="199"/>
        <v>0</v>
      </c>
      <c r="AD206" s="1">
        <f t="shared" ca="1" si="200"/>
        <v>0</v>
      </c>
      <c r="AE206" s="1">
        <f t="shared" ca="1" si="201"/>
        <v>0</v>
      </c>
      <c r="AF206" s="1">
        <f t="shared" ca="1" si="202"/>
        <v>0</v>
      </c>
      <c r="AG206" s="1">
        <f t="shared" ca="1" si="203"/>
        <v>0</v>
      </c>
      <c r="AH206" s="1">
        <f t="shared" ca="1" si="204"/>
        <v>0</v>
      </c>
      <c r="AI206" s="1">
        <f t="shared" ca="1" si="205"/>
        <v>0</v>
      </c>
      <c r="AJ206" s="1">
        <f t="shared" ca="1" si="206"/>
        <v>0</v>
      </c>
      <c r="AK206" s="1">
        <f t="shared" ca="1" si="207"/>
        <v>0</v>
      </c>
      <c r="AL206" s="1">
        <f t="shared" ca="1" si="208"/>
        <v>0</v>
      </c>
      <c r="AM206" s="1">
        <f t="shared" ca="1" si="209"/>
        <v>0</v>
      </c>
      <c r="AN206" s="1">
        <f t="shared" ca="1" si="210"/>
        <v>0</v>
      </c>
      <c r="AO206" s="1">
        <f t="shared" ca="1" si="211"/>
        <v>0</v>
      </c>
      <c r="AP206" s="1">
        <f t="shared" ca="1" si="212"/>
        <v>0</v>
      </c>
      <c r="AQ206" s="1">
        <f t="shared" ca="1" si="213"/>
        <v>0</v>
      </c>
      <c r="AR206" s="1">
        <f t="shared" ca="1" si="214"/>
        <v>0</v>
      </c>
      <c r="AS206" s="1">
        <f t="shared" ca="1" si="215"/>
        <v>0</v>
      </c>
      <c r="AT206" s="25">
        <f t="shared" ca="1" si="216"/>
        <v>0</v>
      </c>
      <c r="AU206" s="1" cm="1">
        <f t="array" aca="1" ref="AU206" ca="1">MMULT($F205:$CE205,INDIRECT("Policy.New!"&amp;AU$3&amp;"4:"&amp;AU$3&amp;"81"))</f>
        <v>0</v>
      </c>
      <c r="AV206" s="25" cm="1">
        <f t="array" aca="1" ref="AV206" ca="1">MMULT($F205:$CE205,INDIRECT("Policy.New!"&amp;AV$3&amp;"4:"&amp;AV$3&amp;"81"))</f>
        <v>0</v>
      </c>
      <c r="AW206" s="161">
        <v>0</v>
      </c>
      <c r="AX206" s="161">
        <v>0</v>
      </c>
      <c r="AY206" s="161">
        <v>0</v>
      </c>
      <c r="AZ206" s="161">
        <v>0</v>
      </c>
      <c r="BA206" s="161">
        <v>0</v>
      </c>
      <c r="BB206" s="161">
        <v>0</v>
      </c>
      <c r="BC206" s="161">
        <v>0</v>
      </c>
      <c r="BD206" s="161">
        <v>0</v>
      </c>
      <c r="BE206" s="161">
        <v>0</v>
      </c>
      <c r="BF206" s="161">
        <v>0</v>
      </c>
      <c r="BG206" s="161">
        <f>INDEX(IRF.New!$D$7:$CN$374,MATCH('IRF AUX'!$E206,IRF.New!$C$7:$C$37,0),MATCH('IRF AUX'!$B206,IRF.New!$D$5:$CN$5,0))</f>
        <v>0</v>
      </c>
      <c r="BH206" s="161">
        <v>0</v>
      </c>
      <c r="BI206" s="161">
        <v>0</v>
      </c>
      <c r="BJ206" s="161">
        <v>0</v>
      </c>
      <c r="BK206" s="161">
        <v>0</v>
      </c>
      <c r="BL206" s="161">
        <v>0</v>
      </c>
      <c r="BM206" s="161">
        <v>0</v>
      </c>
      <c r="BN206" s="161">
        <v>0</v>
      </c>
      <c r="BO206" s="161">
        <v>0</v>
      </c>
      <c r="BP206" s="161">
        <v>0</v>
      </c>
      <c r="BQ206" s="161">
        <v>0</v>
      </c>
      <c r="BR206" s="161">
        <v>0</v>
      </c>
      <c r="BS206" s="161">
        <v>0</v>
      </c>
      <c r="BT206" s="161">
        <v>0</v>
      </c>
      <c r="BU206" s="161">
        <v>0</v>
      </c>
      <c r="BV206" s="161">
        <v>0</v>
      </c>
      <c r="BW206" s="161">
        <v>0</v>
      </c>
      <c r="BX206" s="161">
        <v>0</v>
      </c>
      <c r="BY206" s="161">
        <v>0</v>
      </c>
      <c r="BZ206" s="161">
        <v>0</v>
      </c>
      <c r="CA206" s="161">
        <v>0</v>
      </c>
      <c r="CB206" s="161">
        <v>0</v>
      </c>
      <c r="CC206" s="161">
        <v>0</v>
      </c>
      <c r="CD206" s="161">
        <v>0</v>
      </c>
      <c r="CE206" s="163">
        <v>0</v>
      </c>
      <c r="CF206" s="1" cm="1">
        <f t="array" aca="1" ref="CF206" ca="1">MMULT($F205:$CE205,INDIRECT("Policy.New!"&amp;CF$3&amp;"4:"&amp;CF$3&amp;"81"))</f>
        <v>0</v>
      </c>
      <c r="CG206" s="1" cm="1">
        <f t="array" aca="1" ref="CG206" ca="1">MMULT($F205:$CE205,INDIRECT("Policy.New!"&amp;CG$3&amp;"4:"&amp;CG$3&amp;"81"))</f>
        <v>0</v>
      </c>
      <c r="CH206" s="1" cm="1">
        <f t="array" aca="1" ref="CH206" ca="1">MMULT($F205:$CE205,INDIRECT("Policy.New!"&amp;CH$3&amp;"4:"&amp;CH$3&amp;"81"))</f>
        <v>0</v>
      </c>
      <c r="CI206" s="1" cm="1">
        <f t="array" aca="1" ref="CI206" ca="1">MMULT($F205:$CE205,INDIRECT("Policy.New!"&amp;CI$3&amp;"4:"&amp;CI$3&amp;"81"))</f>
        <v>0</v>
      </c>
      <c r="CJ206" s="1" cm="1">
        <f t="array" aca="1" ref="CJ206" ca="1">MMULT($F205:$CE205,INDIRECT("Policy.New!"&amp;CJ$3&amp;"4:"&amp;CJ$3&amp;"81"))</f>
        <v>0</v>
      </c>
      <c r="CK206" s="1" cm="1">
        <f t="array" aca="1" ref="CK206" ca="1">MMULT($F205:$CE205,INDIRECT("Policy.New!"&amp;CK$3&amp;"4:"&amp;CK$3&amp;"81"))</f>
        <v>0</v>
      </c>
      <c r="CL206" s="1" cm="1">
        <f t="array" aca="1" ref="CL206" ca="1">MMULT($F205:$CE205,INDIRECT("Policy.New!"&amp;CL$3&amp;"4:"&amp;CL$3&amp;"81"))</f>
        <v>0</v>
      </c>
      <c r="CM206" s="1" cm="1">
        <f t="array" aca="1" ref="CM206" ca="1">MMULT($F205:$CE205,INDIRECT("Policy.New!"&amp;CM$3&amp;"4:"&amp;CM$3&amp;"81"))</f>
        <v>0</v>
      </c>
      <c r="CN206" s="1" cm="1">
        <f t="array" aca="1" ref="CN206" ca="1">MMULT($F205:$CE205,INDIRECT("Policy.New!"&amp;CN$3&amp;"4:"&amp;CN$3&amp;"81"))</f>
        <v>0</v>
      </c>
      <c r="CO206" s="1" cm="1">
        <f t="array" aca="1" ref="CO206" ca="1">MMULT($F205:$CE205,INDIRECT("Policy.New!"&amp;CO$3&amp;"4:"&amp;CO$3&amp;"81"))</f>
        <v>0</v>
      </c>
      <c r="CP206" s="1" cm="1">
        <f t="array" aca="1" ref="CP206" ca="1">MMULT($F205:$CE205,INDIRECT("Policy.New!"&amp;CP$3&amp;"4:"&amp;CP$3&amp;"81"))</f>
        <v>0</v>
      </c>
      <c r="CS206" s="1">
        <f t="shared" ca="1" si="186"/>
        <v>0</v>
      </c>
      <c r="CT206" s="1">
        <f t="shared" ca="1" si="190"/>
        <v>0</v>
      </c>
      <c r="CU206" s="1">
        <f t="shared" ca="1" si="187"/>
        <v>0</v>
      </c>
      <c r="CV206" s="1">
        <f t="shared" ca="1" si="191"/>
        <v>0</v>
      </c>
      <c r="CW206" s="1">
        <f t="shared" ca="1" si="188"/>
        <v>0</v>
      </c>
      <c r="CX206" s="1">
        <f t="shared" ca="1" si="189"/>
        <v>0</v>
      </c>
    </row>
    <row r="207" spans="2:102" x14ac:dyDescent="0.25">
      <c r="B207" s="152" t="str">
        <f t="shared" si="185"/>
        <v>clima_el</v>
      </c>
      <c r="C207" s="152" t="str">
        <f t="shared" si="184"/>
        <v>clima_el_19</v>
      </c>
      <c r="D207" s="12">
        <f t="shared" si="182"/>
        <v>207</v>
      </c>
      <c r="E207" s="12">
        <f t="shared" si="192"/>
        <v>19</v>
      </c>
      <c r="F207" s="1" cm="1">
        <f t="array" aca="1" ref="F207" ca="1">MMULT($F206:$CE206,INDIRECT("Policy.New!"&amp;F$3&amp;"4:"&amp;F$3&amp;"81"))</f>
        <v>0</v>
      </c>
      <c r="G207" s="1" cm="1">
        <f t="array" aca="1" ref="G207" ca="1">MMULT($F206:$CE206,INDIRECT("Policy.New!"&amp;G$3&amp;"4:"&amp;G$3&amp;"81"))</f>
        <v>0</v>
      </c>
      <c r="H207" s="1" cm="1">
        <f t="array" aca="1" ref="H207" ca="1">MMULT($F206:$CE206,INDIRECT("Policy.New!"&amp;H$3&amp;"4:"&amp;H$3&amp;"81"))</f>
        <v>0</v>
      </c>
      <c r="I207" s="1" cm="1">
        <f t="array" aca="1" ref="I207" ca="1">MMULT($F206:$CE206,INDIRECT("Policy.New!"&amp;I$3&amp;"4:"&amp;I$3&amp;"81"))</f>
        <v>0</v>
      </c>
      <c r="J207" s="1" cm="1">
        <f t="array" aca="1" ref="J207" ca="1">MMULT($F206:$CE206,INDIRECT("Policy.New!"&amp;J$3&amp;"4:"&amp;J$3&amp;"81"))</f>
        <v>0</v>
      </c>
      <c r="K207" s="1" cm="1">
        <f t="array" aca="1" ref="K207" ca="1">MMULT($F206:$CE206,INDIRECT("Policy.New!"&amp;K$3&amp;"4:"&amp;K$3&amp;"81"))</f>
        <v>0</v>
      </c>
      <c r="L207" s="1" cm="1">
        <f t="array" aca="1" ref="L207" ca="1">MMULT($F206:$CE206,INDIRECT("Policy.New!"&amp;L$3&amp;"4:"&amp;L$3&amp;"81"))</f>
        <v>0</v>
      </c>
      <c r="M207" s="1" cm="1">
        <f t="array" aca="1" ref="M207" ca="1">MMULT($F206:$CE206,INDIRECT("Policy.New!"&amp;M$3&amp;"4:"&amp;M$3&amp;"81"))</f>
        <v>0</v>
      </c>
      <c r="N207" s="1" cm="1">
        <f t="array" aca="1" ref="N207" ca="1">MMULT($F206:$CE206,INDIRECT("Policy.New!"&amp;N$3&amp;"4:"&amp;N$3&amp;"81"))</f>
        <v>0</v>
      </c>
      <c r="O207" s="1" cm="1">
        <f t="array" aca="1" ref="O207" ca="1">MMULT($F206:$CE206,INDIRECT("Policy.New!"&amp;O$3&amp;"4:"&amp;O$3&amp;"81"))</f>
        <v>0</v>
      </c>
      <c r="P207" s="1" cm="1">
        <f t="array" aca="1" ref="P207" ca="1">MMULT($F206:$CE206,INDIRECT("Policy.New!"&amp;P$3&amp;"4:"&amp;P$3&amp;"81"))</f>
        <v>0</v>
      </c>
      <c r="Q207" s="1" cm="1">
        <f t="array" aca="1" ref="Q207" ca="1">MMULT($F206:$CE206,INDIRECT("Policy.New!"&amp;Q$3&amp;"4:"&amp;Q$3&amp;"81"))</f>
        <v>0</v>
      </c>
      <c r="R207" s="1" cm="1">
        <f t="array" aca="1" ref="R207" ca="1">MMULT($F206:$CE206,INDIRECT("Policy.New!"&amp;R$3&amp;"4:"&amp;R$3&amp;"81"))</f>
        <v>0</v>
      </c>
      <c r="S207" s="1" cm="1">
        <f t="array" aca="1" ref="S207" ca="1">MMULT($F206:$CE206,INDIRECT("Policy.New!"&amp;S$3&amp;"4:"&amp;S$3&amp;"81"))</f>
        <v>0</v>
      </c>
      <c r="T207" s="1" cm="1">
        <f t="array" aca="1" ref="T207" ca="1">MMULT($F206:$CE206,INDIRECT("Policy.New!"&amp;T$3&amp;"4:"&amp;T$3&amp;"81"))</f>
        <v>0</v>
      </c>
      <c r="U207" s="1" cm="1">
        <f t="array" aca="1" ref="U207" ca="1">MMULT($F206:$CE206,INDIRECT("Policy.New!"&amp;U$3&amp;"4:"&amp;U$3&amp;"81"))</f>
        <v>0</v>
      </c>
      <c r="V207" s="1" cm="1">
        <f t="array" aca="1" ref="V207" ca="1">MMULT($F206:$CE206,INDIRECT("Policy.New!"&amp;V$3&amp;"4:"&amp;V$3&amp;"81"))</f>
        <v>0</v>
      </c>
      <c r="W207" s="5">
        <f t="shared" ca="1" si="193"/>
        <v>0</v>
      </c>
      <c r="X207" s="1">
        <f t="shared" ca="1" si="194"/>
        <v>0</v>
      </c>
      <c r="Y207" s="1">
        <f t="shared" ca="1" si="195"/>
        <v>0</v>
      </c>
      <c r="Z207" s="1">
        <f t="shared" ca="1" si="196"/>
        <v>0</v>
      </c>
      <c r="AA207" s="1">
        <f t="shared" ca="1" si="197"/>
        <v>0</v>
      </c>
      <c r="AB207" s="1">
        <f t="shared" ca="1" si="198"/>
        <v>0</v>
      </c>
      <c r="AC207" s="1">
        <f t="shared" ca="1" si="199"/>
        <v>0</v>
      </c>
      <c r="AD207" s="1">
        <f t="shared" ca="1" si="200"/>
        <v>0</v>
      </c>
      <c r="AE207" s="1">
        <f t="shared" ca="1" si="201"/>
        <v>0</v>
      </c>
      <c r="AF207" s="1">
        <f t="shared" ca="1" si="202"/>
        <v>0</v>
      </c>
      <c r="AG207" s="1">
        <f t="shared" ca="1" si="203"/>
        <v>0</v>
      </c>
      <c r="AH207" s="1">
        <f t="shared" ca="1" si="204"/>
        <v>0</v>
      </c>
      <c r="AI207" s="1">
        <f t="shared" ca="1" si="205"/>
        <v>0</v>
      </c>
      <c r="AJ207" s="1">
        <f t="shared" ca="1" si="206"/>
        <v>0</v>
      </c>
      <c r="AK207" s="1">
        <f t="shared" ca="1" si="207"/>
        <v>0</v>
      </c>
      <c r="AL207" s="1">
        <f t="shared" ca="1" si="208"/>
        <v>0</v>
      </c>
      <c r="AM207" s="1">
        <f t="shared" ca="1" si="209"/>
        <v>0</v>
      </c>
      <c r="AN207" s="1">
        <f t="shared" ca="1" si="210"/>
        <v>0</v>
      </c>
      <c r="AO207" s="1">
        <f t="shared" ca="1" si="211"/>
        <v>0</v>
      </c>
      <c r="AP207" s="1">
        <f t="shared" ca="1" si="212"/>
        <v>0</v>
      </c>
      <c r="AQ207" s="1">
        <f t="shared" ca="1" si="213"/>
        <v>0</v>
      </c>
      <c r="AR207" s="1">
        <f t="shared" ca="1" si="214"/>
        <v>0</v>
      </c>
      <c r="AS207" s="1">
        <f t="shared" ca="1" si="215"/>
        <v>0</v>
      </c>
      <c r="AT207" s="25">
        <f t="shared" ca="1" si="216"/>
        <v>0</v>
      </c>
      <c r="AU207" s="1" cm="1">
        <f t="array" aca="1" ref="AU207" ca="1">MMULT($F206:$CE206,INDIRECT("Policy.New!"&amp;AU$3&amp;"4:"&amp;AU$3&amp;"81"))</f>
        <v>0</v>
      </c>
      <c r="AV207" s="25" cm="1">
        <f t="array" aca="1" ref="AV207" ca="1">MMULT($F206:$CE206,INDIRECT("Policy.New!"&amp;AV$3&amp;"4:"&amp;AV$3&amp;"81"))</f>
        <v>0</v>
      </c>
      <c r="AW207" s="161">
        <v>0</v>
      </c>
      <c r="AX207" s="161">
        <v>0</v>
      </c>
      <c r="AY207" s="161">
        <v>0</v>
      </c>
      <c r="AZ207" s="161">
        <v>0</v>
      </c>
      <c r="BA207" s="161">
        <v>0</v>
      </c>
      <c r="BB207" s="161">
        <v>0</v>
      </c>
      <c r="BC207" s="161">
        <v>0</v>
      </c>
      <c r="BD207" s="161">
        <v>0</v>
      </c>
      <c r="BE207" s="161">
        <v>0</v>
      </c>
      <c r="BF207" s="161">
        <v>0</v>
      </c>
      <c r="BG207" s="161">
        <f>INDEX(IRF.New!$D$7:$CN$374,MATCH('IRF AUX'!$E207,IRF.New!$C$7:$C$37,0),MATCH('IRF AUX'!$B207,IRF.New!$D$5:$CN$5,0))</f>
        <v>0</v>
      </c>
      <c r="BH207" s="161">
        <v>0</v>
      </c>
      <c r="BI207" s="161">
        <v>0</v>
      </c>
      <c r="BJ207" s="161">
        <v>0</v>
      </c>
      <c r="BK207" s="161">
        <v>0</v>
      </c>
      <c r="BL207" s="161">
        <v>0</v>
      </c>
      <c r="BM207" s="161">
        <v>0</v>
      </c>
      <c r="BN207" s="161">
        <v>0</v>
      </c>
      <c r="BO207" s="161">
        <v>0</v>
      </c>
      <c r="BP207" s="161">
        <v>0</v>
      </c>
      <c r="BQ207" s="161">
        <v>0</v>
      </c>
      <c r="BR207" s="161">
        <v>0</v>
      </c>
      <c r="BS207" s="161">
        <v>0</v>
      </c>
      <c r="BT207" s="161">
        <v>0</v>
      </c>
      <c r="BU207" s="161">
        <v>0</v>
      </c>
      <c r="BV207" s="161">
        <v>0</v>
      </c>
      <c r="BW207" s="161">
        <v>0</v>
      </c>
      <c r="BX207" s="161">
        <v>0</v>
      </c>
      <c r="BY207" s="161">
        <v>0</v>
      </c>
      <c r="BZ207" s="161">
        <v>0</v>
      </c>
      <c r="CA207" s="161">
        <v>0</v>
      </c>
      <c r="CB207" s="161">
        <v>0</v>
      </c>
      <c r="CC207" s="161">
        <v>0</v>
      </c>
      <c r="CD207" s="161">
        <v>0</v>
      </c>
      <c r="CE207" s="163">
        <v>0</v>
      </c>
      <c r="CF207" s="1" cm="1">
        <f t="array" aca="1" ref="CF207" ca="1">MMULT($F206:$CE206,INDIRECT("Policy.New!"&amp;CF$3&amp;"4:"&amp;CF$3&amp;"81"))</f>
        <v>0</v>
      </c>
      <c r="CG207" s="1" cm="1">
        <f t="array" aca="1" ref="CG207" ca="1">MMULT($F206:$CE206,INDIRECT("Policy.New!"&amp;CG$3&amp;"4:"&amp;CG$3&amp;"81"))</f>
        <v>0</v>
      </c>
      <c r="CH207" s="1" cm="1">
        <f t="array" aca="1" ref="CH207" ca="1">MMULT($F206:$CE206,INDIRECT("Policy.New!"&amp;CH$3&amp;"4:"&amp;CH$3&amp;"81"))</f>
        <v>0</v>
      </c>
      <c r="CI207" s="1" cm="1">
        <f t="array" aca="1" ref="CI207" ca="1">MMULT($F206:$CE206,INDIRECT("Policy.New!"&amp;CI$3&amp;"4:"&amp;CI$3&amp;"81"))</f>
        <v>0</v>
      </c>
      <c r="CJ207" s="1" cm="1">
        <f t="array" aca="1" ref="CJ207" ca="1">MMULT($F206:$CE206,INDIRECT("Policy.New!"&amp;CJ$3&amp;"4:"&amp;CJ$3&amp;"81"))</f>
        <v>0</v>
      </c>
      <c r="CK207" s="1" cm="1">
        <f t="array" aca="1" ref="CK207" ca="1">MMULT($F206:$CE206,INDIRECT("Policy.New!"&amp;CK$3&amp;"4:"&amp;CK$3&amp;"81"))</f>
        <v>0</v>
      </c>
      <c r="CL207" s="1" cm="1">
        <f t="array" aca="1" ref="CL207" ca="1">MMULT($F206:$CE206,INDIRECT("Policy.New!"&amp;CL$3&amp;"4:"&amp;CL$3&amp;"81"))</f>
        <v>0</v>
      </c>
      <c r="CM207" s="1" cm="1">
        <f t="array" aca="1" ref="CM207" ca="1">MMULT($F206:$CE206,INDIRECT("Policy.New!"&amp;CM$3&amp;"4:"&amp;CM$3&amp;"81"))</f>
        <v>0</v>
      </c>
      <c r="CN207" s="1" cm="1">
        <f t="array" aca="1" ref="CN207" ca="1">MMULT($F206:$CE206,INDIRECT("Policy.New!"&amp;CN$3&amp;"4:"&amp;CN$3&amp;"81"))</f>
        <v>0</v>
      </c>
      <c r="CO207" s="1" cm="1">
        <f t="array" aca="1" ref="CO207" ca="1">MMULT($F206:$CE206,INDIRECT("Policy.New!"&amp;CO$3&amp;"4:"&amp;CO$3&amp;"81"))</f>
        <v>0</v>
      </c>
      <c r="CP207" s="1" cm="1">
        <f t="array" aca="1" ref="CP207" ca="1">MMULT($F206:$CE206,INDIRECT("Policy.New!"&amp;CP$3&amp;"4:"&amp;CP$3&amp;"81"))</f>
        <v>0</v>
      </c>
      <c r="CS207" s="1">
        <f t="shared" ca="1" si="186"/>
        <v>0</v>
      </c>
      <c r="CT207" s="1">
        <f t="shared" ca="1" si="190"/>
        <v>0</v>
      </c>
      <c r="CU207" s="1">
        <f t="shared" ca="1" si="187"/>
        <v>0</v>
      </c>
      <c r="CV207" s="1">
        <f t="shared" ca="1" si="191"/>
        <v>0</v>
      </c>
      <c r="CW207" s="1">
        <f t="shared" ca="1" si="188"/>
        <v>0</v>
      </c>
      <c r="CX207" s="1">
        <f t="shared" ca="1" si="189"/>
        <v>0</v>
      </c>
    </row>
    <row r="208" spans="2:102" x14ac:dyDescent="0.25">
      <c r="B208" s="153" t="str">
        <f t="shared" si="185"/>
        <v>clima_el</v>
      </c>
      <c r="C208" s="153" t="str">
        <f t="shared" si="184"/>
        <v>clima_el_20</v>
      </c>
      <c r="D208" s="13">
        <f t="shared" si="182"/>
        <v>208</v>
      </c>
      <c r="E208" s="13">
        <f t="shared" si="192"/>
        <v>20</v>
      </c>
      <c r="F208" s="14" cm="1">
        <f t="array" aca="1" ref="F208" ca="1">MMULT($F207:$CE207,INDIRECT("Policy.New!"&amp;F$3&amp;"4:"&amp;F$3&amp;"81"))</f>
        <v>0</v>
      </c>
      <c r="G208" s="14" cm="1">
        <f t="array" aca="1" ref="G208" ca="1">MMULT($F207:$CE207,INDIRECT("Policy.New!"&amp;G$3&amp;"4:"&amp;G$3&amp;"81"))</f>
        <v>0</v>
      </c>
      <c r="H208" s="14" cm="1">
        <f t="array" aca="1" ref="H208" ca="1">MMULT($F207:$CE207,INDIRECT("Policy.New!"&amp;H$3&amp;"4:"&amp;H$3&amp;"81"))</f>
        <v>0</v>
      </c>
      <c r="I208" s="14" cm="1">
        <f t="array" aca="1" ref="I208" ca="1">MMULT($F207:$CE207,INDIRECT("Policy.New!"&amp;I$3&amp;"4:"&amp;I$3&amp;"81"))</f>
        <v>0</v>
      </c>
      <c r="J208" s="14" cm="1">
        <f t="array" aca="1" ref="J208" ca="1">MMULT($F207:$CE207,INDIRECT("Policy.New!"&amp;J$3&amp;"4:"&amp;J$3&amp;"81"))</f>
        <v>0</v>
      </c>
      <c r="K208" s="14" cm="1">
        <f t="array" aca="1" ref="K208" ca="1">MMULT($F207:$CE207,INDIRECT("Policy.New!"&amp;K$3&amp;"4:"&amp;K$3&amp;"81"))</f>
        <v>0</v>
      </c>
      <c r="L208" s="14" cm="1">
        <f t="array" aca="1" ref="L208" ca="1">MMULT($F207:$CE207,INDIRECT("Policy.New!"&amp;L$3&amp;"4:"&amp;L$3&amp;"81"))</f>
        <v>0</v>
      </c>
      <c r="M208" s="14" cm="1">
        <f t="array" aca="1" ref="M208" ca="1">MMULT($F207:$CE207,INDIRECT("Policy.New!"&amp;M$3&amp;"4:"&amp;M$3&amp;"81"))</f>
        <v>0</v>
      </c>
      <c r="N208" s="14" cm="1">
        <f t="array" aca="1" ref="N208" ca="1">MMULT($F207:$CE207,INDIRECT("Policy.New!"&amp;N$3&amp;"4:"&amp;N$3&amp;"81"))</f>
        <v>0</v>
      </c>
      <c r="O208" s="14" cm="1">
        <f t="array" aca="1" ref="O208" ca="1">MMULT($F207:$CE207,INDIRECT("Policy.New!"&amp;O$3&amp;"4:"&amp;O$3&amp;"81"))</f>
        <v>0</v>
      </c>
      <c r="P208" s="14" cm="1">
        <f t="array" aca="1" ref="P208" ca="1">MMULT($F207:$CE207,INDIRECT("Policy.New!"&amp;P$3&amp;"4:"&amp;P$3&amp;"81"))</f>
        <v>0</v>
      </c>
      <c r="Q208" s="14" cm="1">
        <f t="array" aca="1" ref="Q208" ca="1">MMULT($F207:$CE207,INDIRECT("Policy.New!"&amp;Q$3&amp;"4:"&amp;Q$3&amp;"81"))</f>
        <v>0</v>
      </c>
      <c r="R208" s="14" cm="1">
        <f t="array" aca="1" ref="R208" ca="1">MMULT($F207:$CE207,INDIRECT("Policy.New!"&amp;R$3&amp;"4:"&amp;R$3&amp;"81"))</f>
        <v>0</v>
      </c>
      <c r="S208" s="14" cm="1">
        <f t="array" aca="1" ref="S208" ca="1">MMULT($F207:$CE207,INDIRECT("Policy.New!"&amp;S$3&amp;"4:"&amp;S$3&amp;"81"))</f>
        <v>0</v>
      </c>
      <c r="T208" s="14" cm="1">
        <f t="array" aca="1" ref="T208" ca="1">MMULT($F207:$CE207,INDIRECT("Policy.New!"&amp;T$3&amp;"4:"&amp;T$3&amp;"81"))</f>
        <v>0</v>
      </c>
      <c r="U208" s="14" cm="1">
        <f t="array" aca="1" ref="U208" ca="1">MMULT($F207:$CE207,INDIRECT("Policy.New!"&amp;U$3&amp;"4:"&amp;U$3&amp;"81"))</f>
        <v>0</v>
      </c>
      <c r="V208" s="14" cm="1">
        <f t="array" aca="1" ref="V208" ca="1">MMULT($F207:$CE207,INDIRECT("Policy.New!"&amp;V$3&amp;"4:"&amp;V$3&amp;"81"))</f>
        <v>0</v>
      </c>
      <c r="W208" s="15">
        <f t="shared" ca="1" si="193"/>
        <v>0</v>
      </c>
      <c r="X208" s="14">
        <f t="shared" ca="1" si="194"/>
        <v>0</v>
      </c>
      <c r="Y208" s="14">
        <f t="shared" ca="1" si="195"/>
        <v>0</v>
      </c>
      <c r="Z208" s="14">
        <f t="shared" ca="1" si="196"/>
        <v>0</v>
      </c>
      <c r="AA208" s="14">
        <f t="shared" ca="1" si="197"/>
        <v>0</v>
      </c>
      <c r="AB208" s="14">
        <f t="shared" ca="1" si="198"/>
        <v>0</v>
      </c>
      <c r="AC208" s="14">
        <f t="shared" ca="1" si="199"/>
        <v>0</v>
      </c>
      <c r="AD208" s="14">
        <f t="shared" ca="1" si="200"/>
        <v>0</v>
      </c>
      <c r="AE208" s="14">
        <f t="shared" ca="1" si="201"/>
        <v>0</v>
      </c>
      <c r="AF208" s="14">
        <f t="shared" ca="1" si="202"/>
        <v>0</v>
      </c>
      <c r="AG208" s="14">
        <f t="shared" ca="1" si="203"/>
        <v>0</v>
      </c>
      <c r="AH208" s="14">
        <f t="shared" ca="1" si="204"/>
        <v>0</v>
      </c>
      <c r="AI208" s="14">
        <f t="shared" ca="1" si="205"/>
        <v>0</v>
      </c>
      <c r="AJ208" s="14">
        <f t="shared" ca="1" si="206"/>
        <v>0</v>
      </c>
      <c r="AK208" s="14">
        <f t="shared" ca="1" si="207"/>
        <v>0</v>
      </c>
      <c r="AL208" s="14">
        <f t="shared" ca="1" si="208"/>
        <v>0</v>
      </c>
      <c r="AM208" s="14">
        <f t="shared" ca="1" si="209"/>
        <v>0</v>
      </c>
      <c r="AN208" s="14">
        <f t="shared" ca="1" si="210"/>
        <v>0</v>
      </c>
      <c r="AO208" s="14">
        <f t="shared" ca="1" si="211"/>
        <v>0</v>
      </c>
      <c r="AP208" s="14">
        <f t="shared" ca="1" si="212"/>
        <v>0</v>
      </c>
      <c r="AQ208" s="14">
        <f t="shared" ca="1" si="213"/>
        <v>0</v>
      </c>
      <c r="AR208" s="14">
        <f t="shared" ca="1" si="214"/>
        <v>0</v>
      </c>
      <c r="AS208" s="14">
        <f t="shared" ca="1" si="215"/>
        <v>0</v>
      </c>
      <c r="AT208" s="26">
        <f t="shared" ca="1" si="216"/>
        <v>0</v>
      </c>
      <c r="AU208" s="14" cm="1">
        <f t="array" aca="1" ref="AU208" ca="1">MMULT($F207:$CE207,INDIRECT("Policy.New!"&amp;AU$3&amp;"4:"&amp;AU$3&amp;"81"))</f>
        <v>0</v>
      </c>
      <c r="AV208" s="26" cm="1">
        <f t="array" aca="1" ref="AV208" ca="1">MMULT($F207:$CE207,INDIRECT("Policy.New!"&amp;AV$3&amp;"4:"&amp;AV$3&amp;"81"))</f>
        <v>0</v>
      </c>
      <c r="AW208" s="164">
        <v>0</v>
      </c>
      <c r="AX208" s="164">
        <v>0</v>
      </c>
      <c r="AY208" s="164">
        <v>0</v>
      </c>
      <c r="AZ208" s="164">
        <v>0</v>
      </c>
      <c r="BA208" s="164">
        <v>0</v>
      </c>
      <c r="BB208" s="164">
        <v>0</v>
      </c>
      <c r="BC208" s="164">
        <v>0</v>
      </c>
      <c r="BD208" s="164">
        <v>0</v>
      </c>
      <c r="BE208" s="164">
        <v>0</v>
      </c>
      <c r="BF208" s="164">
        <v>0</v>
      </c>
      <c r="BG208" s="164">
        <f>INDEX(IRF.New!$D$7:$CN$374,MATCH('IRF AUX'!$E208,IRF.New!$C$7:$C$37,0),MATCH('IRF AUX'!$B208,IRF.New!$D$5:$CN$5,0))</f>
        <v>0</v>
      </c>
      <c r="BH208" s="164">
        <v>0</v>
      </c>
      <c r="BI208" s="164">
        <v>0</v>
      </c>
      <c r="BJ208" s="164">
        <v>0</v>
      </c>
      <c r="BK208" s="164">
        <v>0</v>
      </c>
      <c r="BL208" s="164">
        <v>0</v>
      </c>
      <c r="BM208" s="164">
        <v>0</v>
      </c>
      <c r="BN208" s="164">
        <v>0</v>
      </c>
      <c r="BO208" s="164">
        <v>0</v>
      </c>
      <c r="BP208" s="164">
        <v>0</v>
      </c>
      <c r="BQ208" s="164">
        <v>0</v>
      </c>
      <c r="BR208" s="164">
        <v>0</v>
      </c>
      <c r="BS208" s="164">
        <v>0</v>
      </c>
      <c r="BT208" s="164">
        <v>0</v>
      </c>
      <c r="BU208" s="164">
        <v>0</v>
      </c>
      <c r="BV208" s="164">
        <v>0</v>
      </c>
      <c r="BW208" s="164">
        <v>0</v>
      </c>
      <c r="BX208" s="164">
        <v>0</v>
      </c>
      <c r="BY208" s="164">
        <v>0</v>
      </c>
      <c r="BZ208" s="164">
        <v>0</v>
      </c>
      <c r="CA208" s="164">
        <v>0</v>
      </c>
      <c r="CB208" s="164">
        <v>0</v>
      </c>
      <c r="CC208" s="164">
        <v>0</v>
      </c>
      <c r="CD208" s="164">
        <v>0</v>
      </c>
      <c r="CE208" s="165">
        <v>0</v>
      </c>
      <c r="CF208" s="14" cm="1">
        <f t="array" aca="1" ref="CF208" ca="1">MMULT($F207:$CE207,INDIRECT("Policy.New!"&amp;CF$3&amp;"4:"&amp;CF$3&amp;"81"))</f>
        <v>0</v>
      </c>
      <c r="CG208" s="14" cm="1">
        <f t="array" aca="1" ref="CG208" ca="1">MMULT($F207:$CE207,INDIRECT("Policy.New!"&amp;CG$3&amp;"4:"&amp;CG$3&amp;"81"))</f>
        <v>0</v>
      </c>
      <c r="CH208" s="14" cm="1">
        <f t="array" aca="1" ref="CH208" ca="1">MMULT($F207:$CE207,INDIRECT("Policy.New!"&amp;CH$3&amp;"4:"&amp;CH$3&amp;"81"))</f>
        <v>0</v>
      </c>
      <c r="CI208" s="14" cm="1">
        <f t="array" aca="1" ref="CI208" ca="1">MMULT($F207:$CE207,INDIRECT("Policy.New!"&amp;CI$3&amp;"4:"&amp;CI$3&amp;"81"))</f>
        <v>0</v>
      </c>
      <c r="CJ208" s="14" cm="1">
        <f t="array" aca="1" ref="CJ208" ca="1">MMULT($F207:$CE207,INDIRECT("Policy.New!"&amp;CJ$3&amp;"4:"&amp;CJ$3&amp;"81"))</f>
        <v>0</v>
      </c>
      <c r="CK208" s="14" cm="1">
        <f t="array" aca="1" ref="CK208" ca="1">MMULT($F207:$CE207,INDIRECT("Policy.New!"&amp;CK$3&amp;"4:"&amp;CK$3&amp;"81"))</f>
        <v>0</v>
      </c>
      <c r="CL208" s="14" cm="1">
        <f t="array" aca="1" ref="CL208" ca="1">MMULT($F207:$CE207,INDIRECT("Policy.New!"&amp;CL$3&amp;"4:"&amp;CL$3&amp;"81"))</f>
        <v>0</v>
      </c>
      <c r="CM208" s="14" cm="1">
        <f t="array" aca="1" ref="CM208" ca="1">MMULT($F207:$CE207,INDIRECT("Policy.New!"&amp;CM$3&amp;"4:"&amp;CM$3&amp;"81"))</f>
        <v>0</v>
      </c>
      <c r="CN208" s="14" cm="1">
        <f t="array" aca="1" ref="CN208" ca="1">MMULT($F207:$CE207,INDIRECT("Policy.New!"&amp;CN$3&amp;"4:"&amp;CN$3&amp;"81"))</f>
        <v>0</v>
      </c>
      <c r="CO208" s="14" cm="1">
        <f t="array" aca="1" ref="CO208" ca="1">MMULT($F207:$CE207,INDIRECT("Policy.New!"&amp;CO$3&amp;"4:"&amp;CO$3&amp;"81"))</f>
        <v>0</v>
      </c>
      <c r="CP208" s="14" cm="1">
        <f t="array" aca="1" ref="CP208" ca="1">MMULT($F207:$CE207,INDIRECT("Policy.New!"&amp;CP$3&amp;"4:"&amp;CP$3&amp;"81"))</f>
        <v>0</v>
      </c>
      <c r="CS208" s="14">
        <f t="shared" ca="1" si="186"/>
        <v>0</v>
      </c>
      <c r="CT208" s="14">
        <f t="shared" ca="1" si="190"/>
        <v>0</v>
      </c>
      <c r="CU208" s="14">
        <f t="shared" ca="1" si="187"/>
        <v>0</v>
      </c>
      <c r="CV208" s="14">
        <f t="shared" ca="1" si="191"/>
        <v>0</v>
      </c>
      <c r="CW208" s="14">
        <f t="shared" ca="1" si="188"/>
        <v>0</v>
      </c>
      <c r="CX208" s="14">
        <f t="shared" ca="1" si="189"/>
        <v>0</v>
      </c>
    </row>
    <row r="209" spans="2:102" x14ac:dyDescent="0.25">
      <c r="B209" s="151" t="str">
        <f t="shared" si="185"/>
        <v>clima_el</v>
      </c>
      <c r="C209" s="151" t="str">
        <f t="shared" si="184"/>
        <v>clima_el_21</v>
      </c>
      <c r="D209" s="9">
        <f t="shared" si="182"/>
        <v>209</v>
      </c>
      <c r="E209" s="9">
        <f t="shared" si="192"/>
        <v>21</v>
      </c>
      <c r="F209" s="10" cm="1">
        <f t="array" aca="1" ref="F209" ca="1">MMULT($F208:$CE208,INDIRECT("Policy.New!"&amp;F$3&amp;"4:"&amp;F$3&amp;"81"))</f>
        <v>0</v>
      </c>
      <c r="G209" s="10" cm="1">
        <f t="array" aca="1" ref="G209" ca="1">MMULT($F208:$CE208,INDIRECT("Policy.New!"&amp;G$3&amp;"4:"&amp;G$3&amp;"81"))</f>
        <v>0</v>
      </c>
      <c r="H209" s="10" cm="1">
        <f t="array" aca="1" ref="H209" ca="1">MMULT($F208:$CE208,INDIRECT("Policy.New!"&amp;H$3&amp;"4:"&amp;H$3&amp;"81"))</f>
        <v>0</v>
      </c>
      <c r="I209" s="10" cm="1">
        <f t="array" aca="1" ref="I209" ca="1">MMULT($F208:$CE208,INDIRECT("Policy.New!"&amp;I$3&amp;"4:"&amp;I$3&amp;"81"))</f>
        <v>0</v>
      </c>
      <c r="J209" s="10" cm="1">
        <f t="array" aca="1" ref="J209" ca="1">MMULT($F208:$CE208,INDIRECT("Policy.New!"&amp;J$3&amp;"4:"&amp;J$3&amp;"81"))</f>
        <v>0</v>
      </c>
      <c r="K209" s="10" cm="1">
        <f t="array" aca="1" ref="K209" ca="1">MMULT($F208:$CE208,INDIRECT("Policy.New!"&amp;K$3&amp;"4:"&amp;K$3&amp;"81"))</f>
        <v>0</v>
      </c>
      <c r="L209" s="10" cm="1">
        <f t="array" aca="1" ref="L209" ca="1">MMULT($F208:$CE208,INDIRECT("Policy.New!"&amp;L$3&amp;"4:"&amp;L$3&amp;"81"))</f>
        <v>0</v>
      </c>
      <c r="M209" s="10" cm="1">
        <f t="array" aca="1" ref="M209" ca="1">MMULT($F208:$CE208,INDIRECT("Policy.New!"&amp;M$3&amp;"4:"&amp;M$3&amp;"81"))</f>
        <v>0</v>
      </c>
      <c r="N209" s="10" cm="1">
        <f t="array" aca="1" ref="N209" ca="1">MMULT($F208:$CE208,INDIRECT("Policy.New!"&amp;N$3&amp;"4:"&amp;N$3&amp;"81"))</f>
        <v>0</v>
      </c>
      <c r="O209" s="10" cm="1">
        <f t="array" aca="1" ref="O209" ca="1">MMULT($F208:$CE208,INDIRECT("Policy.New!"&amp;O$3&amp;"4:"&amp;O$3&amp;"81"))</f>
        <v>0</v>
      </c>
      <c r="P209" s="10" cm="1">
        <f t="array" aca="1" ref="P209" ca="1">MMULT($F208:$CE208,INDIRECT("Policy.New!"&amp;P$3&amp;"4:"&amp;P$3&amp;"81"))</f>
        <v>0</v>
      </c>
      <c r="Q209" s="10" cm="1">
        <f t="array" aca="1" ref="Q209" ca="1">MMULT($F208:$CE208,INDIRECT("Policy.New!"&amp;Q$3&amp;"4:"&amp;Q$3&amp;"81"))</f>
        <v>0</v>
      </c>
      <c r="R209" s="10" cm="1">
        <f t="array" aca="1" ref="R209" ca="1">MMULT($F208:$CE208,INDIRECT("Policy.New!"&amp;R$3&amp;"4:"&amp;R$3&amp;"81"))</f>
        <v>0</v>
      </c>
      <c r="S209" s="10" cm="1">
        <f t="array" aca="1" ref="S209" ca="1">MMULT($F208:$CE208,INDIRECT("Policy.New!"&amp;S$3&amp;"4:"&amp;S$3&amp;"81"))</f>
        <v>0</v>
      </c>
      <c r="T209" s="10" cm="1">
        <f t="array" aca="1" ref="T209" ca="1">MMULT($F208:$CE208,INDIRECT("Policy.New!"&amp;T$3&amp;"4:"&amp;T$3&amp;"81"))</f>
        <v>0</v>
      </c>
      <c r="U209" s="10" cm="1">
        <f t="array" aca="1" ref="U209" ca="1">MMULT($F208:$CE208,INDIRECT("Policy.New!"&amp;U$3&amp;"4:"&amp;U$3&amp;"81"))</f>
        <v>0</v>
      </c>
      <c r="V209" s="10" cm="1">
        <f t="array" aca="1" ref="V209" ca="1">MMULT($F208:$CE208,INDIRECT("Policy.New!"&amp;V$3&amp;"4:"&amp;V$3&amp;"81"))</f>
        <v>0</v>
      </c>
      <c r="W209" s="11">
        <f t="shared" ca="1" si="193"/>
        <v>0</v>
      </c>
      <c r="X209" s="10">
        <f t="shared" ca="1" si="194"/>
        <v>0</v>
      </c>
      <c r="Y209" s="10">
        <f t="shared" ca="1" si="195"/>
        <v>0</v>
      </c>
      <c r="Z209" s="10">
        <f t="shared" ca="1" si="196"/>
        <v>0</v>
      </c>
      <c r="AA209" s="10">
        <f t="shared" ca="1" si="197"/>
        <v>0</v>
      </c>
      <c r="AB209" s="10">
        <f t="shared" ca="1" si="198"/>
        <v>0</v>
      </c>
      <c r="AC209" s="10">
        <f t="shared" ca="1" si="199"/>
        <v>0</v>
      </c>
      <c r="AD209" s="10">
        <f t="shared" ca="1" si="200"/>
        <v>0</v>
      </c>
      <c r="AE209" s="10">
        <f t="shared" ca="1" si="201"/>
        <v>0</v>
      </c>
      <c r="AF209" s="10">
        <f t="shared" ca="1" si="202"/>
        <v>0</v>
      </c>
      <c r="AG209" s="10">
        <f t="shared" ca="1" si="203"/>
        <v>0</v>
      </c>
      <c r="AH209" s="10">
        <f t="shared" ca="1" si="204"/>
        <v>0</v>
      </c>
      <c r="AI209" s="10">
        <f t="shared" ca="1" si="205"/>
        <v>0</v>
      </c>
      <c r="AJ209" s="10">
        <f t="shared" ca="1" si="206"/>
        <v>0</v>
      </c>
      <c r="AK209" s="10">
        <f t="shared" ca="1" si="207"/>
        <v>0</v>
      </c>
      <c r="AL209" s="10">
        <f t="shared" ca="1" si="208"/>
        <v>0</v>
      </c>
      <c r="AM209" s="10">
        <f t="shared" ca="1" si="209"/>
        <v>0</v>
      </c>
      <c r="AN209" s="10">
        <f t="shared" ca="1" si="210"/>
        <v>0</v>
      </c>
      <c r="AO209" s="10">
        <f t="shared" ca="1" si="211"/>
        <v>0</v>
      </c>
      <c r="AP209" s="10">
        <f t="shared" ca="1" si="212"/>
        <v>0</v>
      </c>
      <c r="AQ209" s="10">
        <f t="shared" ca="1" si="213"/>
        <v>0</v>
      </c>
      <c r="AR209" s="10">
        <f t="shared" ca="1" si="214"/>
        <v>0</v>
      </c>
      <c r="AS209" s="10">
        <f t="shared" ca="1" si="215"/>
        <v>0</v>
      </c>
      <c r="AT209" s="24">
        <f t="shared" ca="1" si="216"/>
        <v>0</v>
      </c>
      <c r="AU209" s="10" cm="1">
        <f t="array" aca="1" ref="AU209" ca="1">MMULT($F208:$CE208,INDIRECT("Policy.New!"&amp;AU$3&amp;"4:"&amp;AU$3&amp;"81"))</f>
        <v>0</v>
      </c>
      <c r="AV209" s="24" cm="1">
        <f t="array" aca="1" ref="AV209" ca="1">MMULT($F208:$CE208,INDIRECT("Policy.New!"&amp;AV$3&amp;"4:"&amp;AV$3&amp;"81"))</f>
        <v>0</v>
      </c>
      <c r="AW209" s="160">
        <v>0</v>
      </c>
      <c r="AX209" s="160">
        <v>0</v>
      </c>
      <c r="AY209" s="160">
        <v>0</v>
      </c>
      <c r="AZ209" s="160">
        <v>0</v>
      </c>
      <c r="BA209" s="160">
        <v>0</v>
      </c>
      <c r="BB209" s="160">
        <v>0</v>
      </c>
      <c r="BC209" s="160">
        <v>0</v>
      </c>
      <c r="BD209" s="160">
        <v>0</v>
      </c>
      <c r="BE209" s="160">
        <v>0</v>
      </c>
      <c r="BF209" s="160">
        <v>0</v>
      </c>
      <c r="BG209" s="160">
        <f>INDEX(IRF.New!$D$7:$CN$374,MATCH('IRF AUX'!$E209,IRF.New!$C$7:$C$37,0),MATCH('IRF AUX'!$B209,IRF.New!$D$5:$CN$5,0))</f>
        <v>0</v>
      </c>
      <c r="BH209" s="160">
        <v>0</v>
      </c>
      <c r="BI209" s="160">
        <v>0</v>
      </c>
      <c r="BJ209" s="160">
        <v>0</v>
      </c>
      <c r="BK209" s="160">
        <v>0</v>
      </c>
      <c r="BL209" s="160">
        <v>0</v>
      </c>
      <c r="BM209" s="160">
        <v>0</v>
      </c>
      <c r="BN209" s="160">
        <v>0</v>
      </c>
      <c r="BO209" s="160">
        <v>0</v>
      </c>
      <c r="BP209" s="160">
        <v>0</v>
      </c>
      <c r="BQ209" s="160">
        <v>0</v>
      </c>
      <c r="BR209" s="160">
        <v>0</v>
      </c>
      <c r="BS209" s="160">
        <v>0</v>
      </c>
      <c r="BT209" s="160">
        <v>0</v>
      </c>
      <c r="BU209" s="160">
        <v>0</v>
      </c>
      <c r="BV209" s="160">
        <v>0</v>
      </c>
      <c r="BW209" s="160">
        <v>0</v>
      </c>
      <c r="BX209" s="160">
        <v>0</v>
      </c>
      <c r="BY209" s="160">
        <v>0</v>
      </c>
      <c r="BZ209" s="160">
        <v>0</v>
      </c>
      <c r="CA209" s="160">
        <v>0</v>
      </c>
      <c r="CB209" s="160">
        <v>0</v>
      </c>
      <c r="CC209" s="160">
        <v>0</v>
      </c>
      <c r="CD209" s="160">
        <v>0</v>
      </c>
      <c r="CE209" s="162">
        <v>0</v>
      </c>
      <c r="CF209" s="10" cm="1">
        <f t="array" aca="1" ref="CF209" ca="1">MMULT($F208:$CE208,INDIRECT("Policy.New!"&amp;CF$3&amp;"4:"&amp;CF$3&amp;"81"))</f>
        <v>0</v>
      </c>
      <c r="CG209" s="10" cm="1">
        <f t="array" aca="1" ref="CG209" ca="1">MMULT($F208:$CE208,INDIRECT("Policy.New!"&amp;CG$3&amp;"4:"&amp;CG$3&amp;"81"))</f>
        <v>0</v>
      </c>
      <c r="CH209" s="10" cm="1">
        <f t="array" aca="1" ref="CH209" ca="1">MMULT($F208:$CE208,INDIRECT("Policy.New!"&amp;CH$3&amp;"4:"&amp;CH$3&amp;"81"))</f>
        <v>0</v>
      </c>
      <c r="CI209" s="10" cm="1">
        <f t="array" aca="1" ref="CI209" ca="1">MMULT($F208:$CE208,INDIRECT("Policy.New!"&amp;CI$3&amp;"4:"&amp;CI$3&amp;"81"))</f>
        <v>0</v>
      </c>
      <c r="CJ209" s="10" cm="1">
        <f t="array" aca="1" ref="CJ209" ca="1">MMULT($F208:$CE208,INDIRECT("Policy.New!"&amp;CJ$3&amp;"4:"&amp;CJ$3&amp;"81"))</f>
        <v>0</v>
      </c>
      <c r="CK209" s="10" cm="1">
        <f t="array" aca="1" ref="CK209" ca="1">MMULT($F208:$CE208,INDIRECT("Policy.New!"&amp;CK$3&amp;"4:"&amp;CK$3&amp;"81"))</f>
        <v>0</v>
      </c>
      <c r="CL209" s="10" cm="1">
        <f t="array" aca="1" ref="CL209" ca="1">MMULT($F208:$CE208,INDIRECT("Policy.New!"&amp;CL$3&amp;"4:"&amp;CL$3&amp;"81"))</f>
        <v>0</v>
      </c>
      <c r="CM209" s="10" cm="1">
        <f t="array" aca="1" ref="CM209" ca="1">MMULT($F208:$CE208,INDIRECT("Policy.New!"&amp;CM$3&amp;"4:"&amp;CM$3&amp;"81"))</f>
        <v>0</v>
      </c>
      <c r="CN209" s="10" cm="1">
        <f t="array" aca="1" ref="CN209" ca="1">MMULT($F208:$CE208,INDIRECT("Policy.New!"&amp;CN$3&amp;"4:"&amp;CN$3&amp;"81"))</f>
        <v>0</v>
      </c>
      <c r="CO209" s="10" cm="1">
        <f t="array" aca="1" ref="CO209" ca="1">MMULT($F208:$CE208,INDIRECT("Policy.New!"&amp;CO$3&amp;"4:"&amp;CO$3&amp;"81"))</f>
        <v>0</v>
      </c>
      <c r="CP209" s="10" cm="1">
        <f t="array" aca="1" ref="CP209" ca="1">MMULT($F208:$CE208,INDIRECT("Policy.New!"&amp;CP$3&amp;"4:"&amp;CP$3&amp;"81"))</f>
        <v>0</v>
      </c>
      <c r="CS209" s="10">
        <f t="shared" ca="1" si="186"/>
        <v>0</v>
      </c>
      <c r="CT209" s="10">
        <f t="shared" ca="1" si="190"/>
        <v>0</v>
      </c>
      <c r="CU209" s="10">
        <f t="shared" ca="1" si="187"/>
        <v>0</v>
      </c>
      <c r="CV209" s="10">
        <f t="shared" ca="1" si="191"/>
        <v>0</v>
      </c>
      <c r="CW209" s="10">
        <f t="shared" ca="1" si="188"/>
        <v>0</v>
      </c>
      <c r="CX209" s="10">
        <f t="shared" ca="1" si="189"/>
        <v>0</v>
      </c>
    </row>
    <row r="210" spans="2:102" x14ac:dyDescent="0.25">
      <c r="B210" s="152" t="str">
        <f t="shared" si="185"/>
        <v>clima_el</v>
      </c>
      <c r="C210" s="152" t="str">
        <f t="shared" si="184"/>
        <v>clima_el_22</v>
      </c>
      <c r="D210" s="12">
        <f t="shared" si="182"/>
        <v>210</v>
      </c>
      <c r="E210" s="12">
        <f t="shared" si="192"/>
        <v>22</v>
      </c>
      <c r="F210" s="1" cm="1">
        <f t="array" aca="1" ref="F210" ca="1">MMULT($F209:$CE209,INDIRECT("Policy.New!"&amp;F$3&amp;"4:"&amp;F$3&amp;"81"))</f>
        <v>0</v>
      </c>
      <c r="G210" s="1" cm="1">
        <f t="array" aca="1" ref="G210" ca="1">MMULT($F209:$CE209,INDIRECT("Policy.New!"&amp;G$3&amp;"4:"&amp;G$3&amp;"81"))</f>
        <v>0</v>
      </c>
      <c r="H210" s="1" cm="1">
        <f t="array" aca="1" ref="H210" ca="1">MMULT($F209:$CE209,INDIRECT("Policy.New!"&amp;H$3&amp;"4:"&amp;H$3&amp;"81"))</f>
        <v>0</v>
      </c>
      <c r="I210" s="1" cm="1">
        <f t="array" aca="1" ref="I210" ca="1">MMULT($F209:$CE209,INDIRECT("Policy.New!"&amp;I$3&amp;"4:"&amp;I$3&amp;"81"))</f>
        <v>0</v>
      </c>
      <c r="J210" s="1" cm="1">
        <f t="array" aca="1" ref="J210" ca="1">MMULT($F209:$CE209,INDIRECT("Policy.New!"&amp;J$3&amp;"4:"&amp;J$3&amp;"81"))</f>
        <v>0</v>
      </c>
      <c r="K210" s="1" cm="1">
        <f t="array" aca="1" ref="K210" ca="1">MMULT($F209:$CE209,INDIRECT("Policy.New!"&amp;K$3&amp;"4:"&amp;K$3&amp;"81"))</f>
        <v>0</v>
      </c>
      <c r="L210" s="1" cm="1">
        <f t="array" aca="1" ref="L210" ca="1">MMULT($F209:$CE209,INDIRECT("Policy.New!"&amp;L$3&amp;"4:"&amp;L$3&amp;"81"))</f>
        <v>0</v>
      </c>
      <c r="M210" s="1" cm="1">
        <f t="array" aca="1" ref="M210" ca="1">MMULT($F209:$CE209,INDIRECT("Policy.New!"&amp;M$3&amp;"4:"&amp;M$3&amp;"81"))</f>
        <v>0</v>
      </c>
      <c r="N210" s="1" cm="1">
        <f t="array" aca="1" ref="N210" ca="1">MMULT($F209:$CE209,INDIRECT("Policy.New!"&amp;N$3&amp;"4:"&amp;N$3&amp;"81"))</f>
        <v>0</v>
      </c>
      <c r="O210" s="1" cm="1">
        <f t="array" aca="1" ref="O210" ca="1">MMULT($F209:$CE209,INDIRECT("Policy.New!"&amp;O$3&amp;"4:"&amp;O$3&amp;"81"))</f>
        <v>0</v>
      </c>
      <c r="P210" s="1" cm="1">
        <f t="array" aca="1" ref="P210" ca="1">MMULT($F209:$CE209,INDIRECT("Policy.New!"&amp;P$3&amp;"4:"&amp;P$3&amp;"81"))</f>
        <v>0</v>
      </c>
      <c r="Q210" s="1" cm="1">
        <f t="array" aca="1" ref="Q210" ca="1">MMULT($F209:$CE209,INDIRECT("Policy.New!"&amp;Q$3&amp;"4:"&amp;Q$3&amp;"81"))</f>
        <v>0</v>
      </c>
      <c r="R210" s="1" cm="1">
        <f t="array" aca="1" ref="R210" ca="1">MMULT($F209:$CE209,INDIRECT("Policy.New!"&amp;R$3&amp;"4:"&amp;R$3&amp;"81"))</f>
        <v>0</v>
      </c>
      <c r="S210" s="1" cm="1">
        <f t="array" aca="1" ref="S210" ca="1">MMULT($F209:$CE209,INDIRECT("Policy.New!"&amp;S$3&amp;"4:"&amp;S$3&amp;"81"))</f>
        <v>0</v>
      </c>
      <c r="T210" s="1" cm="1">
        <f t="array" aca="1" ref="T210" ca="1">MMULT($F209:$CE209,INDIRECT("Policy.New!"&amp;T$3&amp;"4:"&amp;T$3&amp;"81"))</f>
        <v>0</v>
      </c>
      <c r="U210" s="1" cm="1">
        <f t="array" aca="1" ref="U210" ca="1">MMULT($F209:$CE209,INDIRECT("Policy.New!"&amp;U$3&amp;"4:"&amp;U$3&amp;"81"))</f>
        <v>0</v>
      </c>
      <c r="V210" s="1" cm="1">
        <f t="array" aca="1" ref="V210" ca="1">MMULT($F209:$CE209,INDIRECT("Policy.New!"&amp;V$3&amp;"4:"&amp;V$3&amp;"81"))</f>
        <v>0</v>
      </c>
      <c r="W210" s="5">
        <f t="shared" ca="1" si="193"/>
        <v>0</v>
      </c>
      <c r="X210" s="1">
        <f t="shared" ca="1" si="194"/>
        <v>0</v>
      </c>
      <c r="Y210" s="1">
        <f t="shared" ca="1" si="195"/>
        <v>0</v>
      </c>
      <c r="Z210" s="1">
        <f t="shared" ca="1" si="196"/>
        <v>0</v>
      </c>
      <c r="AA210" s="1">
        <f t="shared" ca="1" si="197"/>
        <v>0</v>
      </c>
      <c r="AB210" s="1">
        <f t="shared" ca="1" si="198"/>
        <v>0</v>
      </c>
      <c r="AC210" s="1">
        <f t="shared" ca="1" si="199"/>
        <v>0</v>
      </c>
      <c r="AD210" s="1">
        <f t="shared" ca="1" si="200"/>
        <v>0</v>
      </c>
      <c r="AE210" s="1">
        <f t="shared" ca="1" si="201"/>
        <v>0</v>
      </c>
      <c r="AF210" s="1">
        <f t="shared" ca="1" si="202"/>
        <v>0</v>
      </c>
      <c r="AG210" s="1">
        <f t="shared" ca="1" si="203"/>
        <v>0</v>
      </c>
      <c r="AH210" s="1">
        <f t="shared" ca="1" si="204"/>
        <v>0</v>
      </c>
      <c r="AI210" s="1">
        <f t="shared" ca="1" si="205"/>
        <v>0</v>
      </c>
      <c r="AJ210" s="1">
        <f t="shared" ca="1" si="206"/>
        <v>0</v>
      </c>
      <c r="AK210" s="1">
        <f t="shared" ca="1" si="207"/>
        <v>0</v>
      </c>
      <c r="AL210" s="1">
        <f t="shared" ca="1" si="208"/>
        <v>0</v>
      </c>
      <c r="AM210" s="1">
        <f t="shared" ca="1" si="209"/>
        <v>0</v>
      </c>
      <c r="AN210" s="1">
        <f t="shared" ca="1" si="210"/>
        <v>0</v>
      </c>
      <c r="AO210" s="1">
        <f t="shared" ca="1" si="211"/>
        <v>0</v>
      </c>
      <c r="AP210" s="1">
        <f t="shared" ca="1" si="212"/>
        <v>0</v>
      </c>
      <c r="AQ210" s="1">
        <f t="shared" ca="1" si="213"/>
        <v>0</v>
      </c>
      <c r="AR210" s="1">
        <f t="shared" ca="1" si="214"/>
        <v>0</v>
      </c>
      <c r="AS210" s="1">
        <f t="shared" ca="1" si="215"/>
        <v>0</v>
      </c>
      <c r="AT210" s="25">
        <f t="shared" ca="1" si="216"/>
        <v>0</v>
      </c>
      <c r="AU210" s="1" cm="1">
        <f t="array" aca="1" ref="AU210" ca="1">MMULT($F209:$CE209,INDIRECT("Policy.New!"&amp;AU$3&amp;"4:"&amp;AU$3&amp;"81"))</f>
        <v>0</v>
      </c>
      <c r="AV210" s="25" cm="1">
        <f t="array" aca="1" ref="AV210" ca="1">MMULT($F209:$CE209,INDIRECT("Policy.New!"&amp;AV$3&amp;"4:"&amp;AV$3&amp;"81"))</f>
        <v>0</v>
      </c>
      <c r="AW210" s="161">
        <v>0</v>
      </c>
      <c r="AX210" s="161">
        <v>0</v>
      </c>
      <c r="AY210" s="161">
        <v>0</v>
      </c>
      <c r="AZ210" s="161">
        <v>0</v>
      </c>
      <c r="BA210" s="161">
        <v>0</v>
      </c>
      <c r="BB210" s="161">
        <v>0</v>
      </c>
      <c r="BC210" s="161">
        <v>0</v>
      </c>
      <c r="BD210" s="161">
        <v>0</v>
      </c>
      <c r="BE210" s="161">
        <v>0</v>
      </c>
      <c r="BF210" s="161">
        <v>0</v>
      </c>
      <c r="BG210" s="161">
        <f>INDEX(IRF.New!$D$7:$CN$374,MATCH('IRF AUX'!$E210,IRF.New!$C$7:$C$37,0),MATCH('IRF AUX'!$B210,IRF.New!$D$5:$CN$5,0))</f>
        <v>0</v>
      </c>
      <c r="BH210" s="161">
        <v>0</v>
      </c>
      <c r="BI210" s="161">
        <v>0</v>
      </c>
      <c r="BJ210" s="161">
        <v>0</v>
      </c>
      <c r="BK210" s="161">
        <v>0</v>
      </c>
      <c r="BL210" s="161">
        <v>0</v>
      </c>
      <c r="BM210" s="161">
        <v>0</v>
      </c>
      <c r="BN210" s="161">
        <v>0</v>
      </c>
      <c r="BO210" s="161">
        <v>0</v>
      </c>
      <c r="BP210" s="161">
        <v>0</v>
      </c>
      <c r="BQ210" s="161">
        <v>0</v>
      </c>
      <c r="BR210" s="161">
        <v>0</v>
      </c>
      <c r="BS210" s="161">
        <v>0</v>
      </c>
      <c r="BT210" s="161">
        <v>0</v>
      </c>
      <c r="BU210" s="161">
        <v>0</v>
      </c>
      <c r="BV210" s="161">
        <v>0</v>
      </c>
      <c r="BW210" s="161">
        <v>0</v>
      </c>
      <c r="BX210" s="161">
        <v>0</v>
      </c>
      <c r="BY210" s="161">
        <v>0</v>
      </c>
      <c r="BZ210" s="161">
        <v>0</v>
      </c>
      <c r="CA210" s="161">
        <v>0</v>
      </c>
      <c r="CB210" s="161">
        <v>0</v>
      </c>
      <c r="CC210" s="161">
        <v>0</v>
      </c>
      <c r="CD210" s="161">
        <v>0</v>
      </c>
      <c r="CE210" s="163">
        <v>0</v>
      </c>
      <c r="CF210" s="1" cm="1">
        <f t="array" aca="1" ref="CF210" ca="1">MMULT($F209:$CE209,INDIRECT("Policy.New!"&amp;CF$3&amp;"4:"&amp;CF$3&amp;"81"))</f>
        <v>0</v>
      </c>
      <c r="CG210" s="1" cm="1">
        <f t="array" aca="1" ref="CG210" ca="1">MMULT($F209:$CE209,INDIRECT("Policy.New!"&amp;CG$3&amp;"4:"&amp;CG$3&amp;"81"))</f>
        <v>0</v>
      </c>
      <c r="CH210" s="1" cm="1">
        <f t="array" aca="1" ref="CH210" ca="1">MMULT($F209:$CE209,INDIRECT("Policy.New!"&amp;CH$3&amp;"4:"&amp;CH$3&amp;"81"))</f>
        <v>0</v>
      </c>
      <c r="CI210" s="1" cm="1">
        <f t="array" aca="1" ref="CI210" ca="1">MMULT($F209:$CE209,INDIRECT("Policy.New!"&amp;CI$3&amp;"4:"&amp;CI$3&amp;"81"))</f>
        <v>0</v>
      </c>
      <c r="CJ210" s="1" cm="1">
        <f t="array" aca="1" ref="CJ210" ca="1">MMULT($F209:$CE209,INDIRECT("Policy.New!"&amp;CJ$3&amp;"4:"&amp;CJ$3&amp;"81"))</f>
        <v>0</v>
      </c>
      <c r="CK210" s="1" cm="1">
        <f t="array" aca="1" ref="CK210" ca="1">MMULT($F209:$CE209,INDIRECT("Policy.New!"&amp;CK$3&amp;"4:"&amp;CK$3&amp;"81"))</f>
        <v>0</v>
      </c>
      <c r="CL210" s="1" cm="1">
        <f t="array" aca="1" ref="CL210" ca="1">MMULT($F209:$CE209,INDIRECT("Policy.New!"&amp;CL$3&amp;"4:"&amp;CL$3&amp;"81"))</f>
        <v>0</v>
      </c>
      <c r="CM210" s="1" cm="1">
        <f t="array" aca="1" ref="CM210" ca="1">MMULT($F209:$CE209,INDIRECT("Policy.New!"&amp;CM$3&amp;"4:"&amp;CM$3&amp;"81"))</f>
        <v>0</v>
      </c>
      <c r="CN210" s="1" cm="1">
        <f t="array" aca="1" ref="CN210" ca="1">MMULT($F209:$CE209,INDIRECT("Policy.New!"&amp;CN$3&amp;"4:"&amp;CN$3&amp;"81"))</f>
        <v>0</v>
      </c>
      <c r="CO210" s="1" cm="1">
        <f t="array" aca="1" ref="CO210" ca="1">MMULT($F209:$CE209,INDIRECT("Policy.New!"&amp;CO$3&amp;"4:"&amp;CO$3&amp;"81"))</f>
        <v>0</v>
      </c>
      <c r="CP210" s="1" cm="1">
        <f t="array" aca="1" ref="CP210" ca="1">MMULT($F209:$CE209,INDIRECT("Policy.New!"&amp;CP$3&amp;"4:"&amp;CP$3&amp;"81"))</f>
        <v>0</v>
      </c>
      <c r="CS210" s="1">
        <f t="shared" ca="1" si="186"/>
        <v>0</v>
      </c>
      <c r="CT210" s="1">
        <f t="shared" ca="1" si="190"/>
        <v>0</v>
      </c>
      <c r="CU210" s="1">
        <f t="shared" ca="1" si="187"/>
        <v>0</v>
      </c>
      <c r="CV210" s="1">
        <f t="shared" ca="1" si="191"/>
        <v>0</v>
      </c>
      <c r="CW210" s="1">
        <f t="shared" ca="1" si="188"/>
        <v>0</v>
      </c>
      <c r="CX210" s="1">
        <f t="shared" ca="1" si="189"/>
        <v>0</v>
      </c>
    </row>
    <row r="211" spans="2:102" x14ac:dyDescent="0.25">
      <c r="B211" s="152" t="str">
        <f t="shared" si="185"/>
        <v>clima_el</v>
      </c>
      <c r="C211" s="152" t="str">
        <f t="shared" si="184"/>
        <v>clima_el_23</v>
      </c>
      <c r="D211" s="12">
        <f t="shared" si="182"/>
        <v>211</v>
      </c>
      <c r="E211" s="12">
        <f t="shared" si="192"/>
        <v>23</v>
      </c>
      <c r="F211" s="1" cm="1">
        <f t="array" aca="1" ref="F211" ca="1">MMULT($F210:$CE210,INDIRECT("Policy.New!"&amp;F$3&amp;"4:"&amp;F$3&amp;"81"))</f>
        <v>0</v>
      </c>
      <c r="G211" s="1" cm="1">
        <f t="array" aca="1" ref="G211" ca="1">MMULT($F210:$CE210,INDIRECT("Policy.New!"&amp;G$3&amp;"4:"&amp;G$3&amp;"81"))</f>
        <v>0</v>
      </c>
      <c r="H211" s="1" cm="1">
        <f t="array" aca="1" ref="H211" ca="1">MMULT($F210:$CE210,INDIRECT("Policy.New!"&amp;H$3&amp;"4:"&amp;H$3&amp;"81"))</f>
        <v>0</v>
      </c>
      <c r="I211" s="1" cm="1">
        <f t="array" aca="1" ref="I211" ca="1">MMULT($F210:$CE210,INDIRECT("Policy.New!"&amp;I$3&amp;"4:"&amp;I$3&amp;"81"))</f>
        <v>0</v>
      </c>
      <c r="J211" s="1" cm="1">
        <f t="array" aca="1" ref="J211" ca="1">MMULT($F210:$CE210,INDIRECT("Policy.New!"&amp;J$3&amp;"4:"&amp;J$3&amp;"81"))</f>
        <v>0</v>
      </c>
      <c r="K211" s="1" cm="1">
        <f t="array" aca="1" ref="K211" ca="1">MMULT($F210:$CE210,INDIRECT("Policy.New!"&amp;K$3&amp;"4:"&amp;K$3&amp;"81"))</f>
        <v>0</v>
      </c>
      <c r="L211" s="1" cm="1">
        <f t="array" aca="1" ref="L211" ca="1">MMULT($F210:$CE210,INDIRECT("Policy.New!"&amp;L$3&amp;"4:"&amp;L$3&amp;"81"))</f>
        <v>0</v>
      </c>
      <c r="M211" s="1" cm="1">
        <f t="array" aca="1" ref="M211" ca="1">MMULT($F210:$CE210,INDIRECT("Policy.New!"&amp;M$3&amp;"4:"&amp;M$3&amp;"81"))</f>
        <v>0</v>
      </c>
      <c r="N211" s="1" cm="1">
        <f t="array" aca="1" ref="N211" ca="1">MMULT($F210:$CE210,INDIRECT("Policy.New!"&amp;N$3&amp;"4:"&amp;N$3&amp;"81"))</f>
        <v>0</v>
      </c>
      <c r="O211" s="1" cm="1">
        <f t="array" aca="1" ref="O211" ca="1">MMULT($F210:$CE210,INDIRECT("Policy.New!"&amp;O$3&amp;"4:"&amp;O$3&amp;"81"))</f>
        <v>0</v>
      </c>
      <c r="P211" s="1" cm="1">
        <f t="array" aca="1" ref="P211" ca="1">MMULT($F210:$CE210,INDIRECT("Policy.New!"&amp;P$3&amp;"4:"&amp;P$3&amp;"81"))</f>
        <v>0</v>
      </c>
      <c r="Q211" s="1" cm="1">
        <f t="array" aca="1" ref="Q211" ca="1">MMULT($F210:$CE210,INDIRECT("Policy.New!"&amp;Q$3&amp;"4:"&amp;Q$3&amp;"81"))</f>
        <v>0</v>
      </c>
      <c r="R211" s="1" cm="1">
        <f t="array" aca="1" ref="R211" ca="1">MMULT($F210:$CE210,INDIRECT("Policy.New!"&amp;R$3&amp;"4:"&amp;R$3&amp;"81"))</f>
        <v>0</v>
      </c>
      <c r="S211" s="1" cm="1">
        <f t="array" aca="1" ref="S211" ca="1">MMULT($F210:$CE210,INDIRECT("Policy.New!"&amp;S$3&amp;"4:"&amp;S$3&amp;"81"))</f>
        <v>0</v>
      </c>
      <c r="T211" s="1" cm="1">
        <f t="array" aca="1" ref="T211" ca="1">MMULT($F210:$CE210,INDIRECT("Policy.New!"&amp;T$3&amp;"4:"&amp;T$3&amp;"81"))</f>
        <v>0</v>
      </c>
      <c r="U211" s="1" cm="1">
        <f t="array" aca="1" ref="U211" ca="1">MMULT($F210:$CE210,INDIRECT("Policy.New!"&amp;U$3&amp;"4:"&amp;U$3&amp;"81"))</f>
        <v>0</v>
      </c>
      <c r="V211" s="1" cm="1">
        <f t="array" aca="1" ref="V211" ca="1">MMULT($F210:$CE210,INDIRECT("Policy.New!"&amp;V$3&amp;"4:"&amp;V$3&amp;"81"))</f>
        <v>0</v>
      </c>
      <c r="W211" s="5">
        <f t="shared" ca="1" si="193"/>
        <v>0</v>
      </c>
      <c r="X211" s="1">
        <f t="shared" ca="1" si="194"/>
        <v>0</v>
      </c>
      <c r="Y211" s="1">
        <f t="shared" ca="1" si="195"/>
        <v>0</v>
      </c>
      <c r="Z211" s="1">
        <f t="shared" ca="1" si="196"/>
        <v>0</v>
      </c>
      <c r="AA211" s="1">
        <f t="shared" ca="1" si="197"/>
        <v>0</v>
      </c>
      <c r="AB211" s="1">
        <f t="shared" ca="1" si="198"/>
        <v>0</v>
      </c>
      <c r="AC211" s="1">
        <f t="shared" ca="1" si="199"/>
        <v>0</v>
      </c>
      <c r="AD211" s="1">
        <f t="shared" ca="1" si="200"/>
        <v>0</v>
      </c>
      <c r="AE211" s="1">
        <f t="shared" ca="1" si="201"/>
        <v>0</v>
      </c>
      <c r="AF211" s="1">
        <f t="shared" ca="1" si="202"/>
        <v>0</v>
      </c>
      <c r="AG211" s="1">
        <f t="shared" ca="1" si="203"/>
        <v>0</v>
      </c>
      <c r="AH211" s="1">
        <f t="shared" ca="1" si="204"/>
        <v>0</v>
      </c>
      <c r="AI211" s="1">
        <f t="shared" ca="1" si="205"/>
        <v>0</v>
      </c>
      <c r="AJ211" s="1">
        <f t="shared" ca="1" si="206"/>
        <v>0</v>
      </c>
      <c r="AK211" s="1">
        <f t="shared" ca="1" si="207"/>
        <v>0</v>
      </c>
      <c r="AL211" s="1">
        <f t="shared" ca="1" si="208"/>
        <v>0</v>
      </c>
      <c r="AM211" s="1">
        <f t="shared" ca="1" si="209"/>
        <v>0</v>
      </c>
      <c r="AN211" s="1">
        <f t="shared" ca="1" si="210"/>
        <v>0</v>
      </c>
      <c r="AO211" s="1">
        <f t="shared" ca="1" si="211"/>
        <v>0</v>
      </c>
      <c r="AP211" s="1">
        <f t="shared" ca="1" si="212"/>
        <v>0</v>
      </c>
      <c r="AQ211" s="1">
        <f t="shared" ca="1" si="213"/>
        <v>0</v>
      </c>
      <c r="AR211" s="1">
        <f t="shared" ca="1" si="214"/>
        <v>0</v>
      </c>
      <c r="AS211" s="1">
        <f t="shared" ca="1" si="215"/>
        <v>0</v>
      </c>
      <c r="AT211" s="25">
        <f t="shared" ca="1" si="216"/>
        <v>0</v>
      </c>
      <c r="AU211" s="1" cm="1">
        <f t="array" aca="1" ref="AU211" ca="1">MMULT($F210:$CE210,INDIRECT("Policy.New!"&amp;AU$3&amp;"4:"&amp;AU$3&amp;"81"))</f>
        <v>0</v>
      </c>
      <c r="AV211" s="25" cm="1">
        <f t="array" aca="1" ref="AV211" ca="1">MMULT($F210:$CE210,INDIRECT("Policy.New!"&amp;AV$3&amp;"4:"&amp;AV$3&amp;"81"))</f>
        <v>0</v>
      </c>
      <c r="AW211" s="161">
        <v>0</v>
      </c>
      <c r="AX211" s="161">
        <v>0</v>
      </c>
      <c r="AY211" s="161">
        <v>0</v>
      </c>
      <c r="AZ211" s="161">
        <v>0</v>
      </c>
      <c r="BA211" s="161">
        <v>0</v>
      </c>
      <c r="BB211" s="161">
        <v>0</v>
      </c>
      <c r="BC211" s="161">
        <v>0</v>
      </c>
      <c r="BD211" s="161">
        <v>0</v>
      </c>
      <c r="BE211" s="161">
        <v>0</v>
      </c>
      <c r="BF211" s="161">
        <v>0</v>
      </c>
      <c r="BG211" s="161">
        <f>INDEX(IRF.New!$D$7:$CN$374,MATCH('IRF AUX'!$E211,IRF.New!$C$7:$C$37,0),MATCH('IRF AUX'!$B211,IRF.New!$D$5:$CN$5,0))</f>
        <v>0</v>
      </c>
      <c r="BH211" s="161">
        <v>0</v>
      </c>
      <c r="BI211" s="161">
        <v>0</v>
      </c>
      <c r="BJ211" s="161">
        <v>0</v>
      </c>
      <c r="BK211" s="161">
        <v>0</v>
      </c>
      <c r="BL211" s="161">
        <v>0</v>
      </c>
      <c r="BM211" s="161">
        <v>0</v>
      </c>
      <c r="BN211" s="161">
        <v>0</v>
      </c>
      <c r="BO211" s="161">
        <v>0</v>
      </c>
      <c r="BP211" s="161">
        <v>0</v>
      </c>
      <c r="BQ211" s="161">
        <v>0</v>
      </c>
      <c r="BR211" s="161">
        <v>0</v>
      </c>
      <c r="BS211" s="161">
        <v>0</v>
      </c>
      <c r="BT211" s="161">
        <v>0</v>
      </c>
      <c r="BU211" s="161">
        <v>0</v>
      </c>
      <c r="BV211" s="161">
        <v>0</v>
      </c>
      <c r="BW211" s="161">
        <v>0</v>
      </c>
      <c r="BX211" s="161">
        <v>0</v>
      </c>
      <c r="BY211" s="161">
        <v>0</v>
      </c>
      <c r="BZ211" s="161">
        <v>0</v>
      </c>
      <c r="CA211" s="161">
        <v>0</v>
      </c>
      <c r="CB211" s="161">
        <v>0</v>
      </c>
      <c r="CC211" s="161">
        <v>0</v>
      </c>
      <c r="CD211" s="161">
        <v>0</v>
      </c>
      <c r="CE211" s="163">
        <v>0</v>
      </c>
      <c r="CF211" s="1" cm="1">
        <f t="array" aca="1" ref="CF211" ca="1">MMULT($F210:$CE210,INDIRECT("Policy.New!"&amp;CF$3&amp;"4:"&amp;CF$3&amp;"81"))</f>
        <v>0</v>
      </c>
      <c r="CG211" s="1" cm="1">
        <f t="array" aca="1" ref="CG211" ca="1">MMULT($F210:$CE210,INDIRECT("Policy.New!"&amp;CG$3&amp;"4:"&amp;CG$3&amp;"81"))</f>
        <v>0</v>
      </c>
      <c r="CH211" s="1" cm="1">
        <f t="array" aca="1" ref="CH211" ca="1">MMULT($F210:$CE210,INDIRECT("Policy.New!"&amp;CH$3&amp;"4:"&amp;CH$3&amp;"81"))</f>
        <v>0</v>
      </c>
      <c r="CI211" s="1" cm="1">
        <f t="array" aca="1" ref="CI211" ca="1">MMULT($F210:$CE210,INDIRECT("Policy.New!"&amp;CI$3&amp;"4:"&amp;CI$3&amp;"81"))</f>
        <v>0</v>
      </c>
      <c r="CJ211" s="1" cm="1">
        <f t="array" aca="1" ref="CJ211" ca="1">MMULT($F210:$CE210,INDIRECT("Policy.New!"&amp;CJ$3&amp;"4:"&amp;CJ$3&amp;"81"))</f>
        <v>0</v>
      </c>
      <c r="CK211" s="1" cm="1">
        <f t="array" aca="1" ref="CK211" ca="1">MMULT($F210:$CE210,INDIRECT("Policy.New!"&amp;CK$3&amp;"4:"&amp;CK$3&amp;"81"))</f>
        <v>0</v>
      </c>
      <c r="CL211" s="1" cm="1">
        <f t="array" aca="1" ref="CL211" ca="1">MMULT($F210:$CE210,INDIRECT("Policy.New!"&amp;CL$3&amp;"4:"&amp;CL$3&amp;"81"))</f>
        <v>0</v>
      </c>
      <c r="CM211" s="1" cm="1">
        <f t="array" aca="1" ref="CM211" ca="1">MMULT($F210:$CE210,INDIRECT("Policy.New!"&amp;CM$3&amp;"4:"&amp;CM$3&amp;"81"))</f>
        <v>0</v>
      </c>
      <c r="CN211" s="1" cm="1">
        <f t="array" aca="1" ref="CN211" ca="1">MMULT($F210:$CE210,INDIRECT("Policy.New!"&amp;CN$3&amp;"4:"&amp;CN$3&amp;"81"))</f>
        <v>0</v>
      </c>
      <c r="CO211" s="1" cm="1">
        <f t="array" aca="1" ref="CO211" ca="1">MMULT($F210:$CE210,INDIRECT("Policy.New!"&amp;CO$3&amp;"4:"&amp;CO$3&amp;"81"))</f>
        <v>0</v>
      </c>
      <c r="CP211" s="1" cm="1">
        <f t="array" aca="1" ref="CP211" ca="1">MMULT($F210:$CE210,INDIRECT("Policy.New!"&amp;CP$3&amp;"4:"&amp;CP$3&amp;"81"))</f>
        <v>0</v>
      </c>
      <c r="CS211" s="1">
        <f t="shared" ca="1" si="186"/>
        <v>0</v>
      </c>
      <c r="CT211" s="1">
        <f t="shared" ca="1" si="190"/>
        <v>0</v>
      </c>
      <c r="CU211" s="1">
        <f t="shared" ca="1" si="187"/>
        <v>0</v>
      </c>
      <c r="CV211" s="1">
        <f t="shared" ca="1" si="191"/>
        <v>0</v>
      </c>
      <c r="CW211" s="1">
        <f t="shared" ca="1" si="188"/>
        <v>0</v>
      </c>
      <c r="CX211" s="1">
        <f t="shared" ca="1" si="189"/>
        <v>0</v>
      </c>
    </row>
    <row r="212" spans="2:102" x14ac:dyDescent="0.25">
      <c r="B212" s="153" t="str">
        <f t="shared" si="185"/>
        <v>clima_el</v>
      </c>
      <c r="C212" s="153" t="str">
        <f t="shared" si="184"/>
        <v>clima_el_24</v>
      </c>
      <c r="D212" s="13">
        <f t="shared" si="182"/>
        <v>212</v>
      </c>
      <c r="E212" s="13">
        <f t="shared" si="192"/>
        <v>24</v>
      </c>
      <c r="F212" s="14" cm="1">
        <f t="array" aca="1" ref="F212" ca="1">MMULT($F211:$CE211,INDIRECT("Policy.New!"&amp;F$3&amp;"4:"&amp;F$3&amp;"81"))</f>
        <v>0</v>
      </c>
      <c r="G212" s="14" cm="1">
        <f t="array" aca="1" ref="G212" ca="1">MMULT($F211:$CE211,INDIRECT("Policy.New!"&amp;G$3&amp;"4:"&amp;G$3&amp;"81"))</f>
        <v>0</v>
      </c>
      <c r="H212" s="14" cm="1">
        <f t="array" aca="1" ref="H212" ca="1">MMULT($F211:$CE211,INDIRECT("Policy.New!"&amp;H$3&amp;"4:"&amp;H$3&amp;"81"))</f>
        <v>0</v>
      </c>
      <c r="I212" s="14" cm="1">
        <f t="array" aca="1" ref="I212" ca="1">MMULT($F211:$CE211,INDIRECT("Policy.New!"&amp;I$3&amp;"4:"&amp;I$3&amp;"81"))</f>
        <v>0</v>
      </c>
      <c r="J212" s="14" cm="1">
        <f t="array" aca="1" ref="J212" ca="1">MMULT($F211:$CE211,INDIRECT("Policy.New!"&amp;J$3&amp;"4:"&amp;J$3&amp;"81"))</f>
        <v>0</v>
      </c>
      <c r="K212" s="14" cm="1">
        <f t="array" aca="1" ref="K212" ca="1">MMULT($F211:$CE211,INDIRECT("Policy.New!"&amp;K$3&amp;"4:"&amp;K$3&amp;"81"))</f>
        <v>0</v>
      </c>
      <c r="L212" s="14" cm="1">
        <f t="array" aca="1" ref="L212" ca="1">MMULT($F211:$CE211,INDIRECT("Policy.New!"&amp;L$3&amp;"4:"&amp;L$3&amp;"81"))</f>
        <v>0</v>
      </c>
      <c r="M212" s="14" cm="1">
        <f t="array" aca="1" ref="M212" ca="1">MMULT($F211:$CE211,INDIRECT("Policy.New!"&amp;M$3&amp;"4:"&amp;M$3&amp;"81"))</f>
        <v>0</v>
      </c>
      <c r="N212" s="14" cm="1">
        <f t="array" aca="1" ref="N212" ca="1">MMULT($F211:$CE211,INDIRECT("Policy.New!"&amp;N$3&amp;"4:"&amp;N$3&amp;"81"))</f>
        <v>0</v>
      </c>
      <c r="O212" s="14" cm="1">
        <f t="array" aca="1" ref="O212" ca="1">MMULT($F211:$CE211,INDIRECT("Policy.New!"&amp;O$3&amp;"4:"&amp;O$3&amp;"81"))</f>
        <v>0</v>
      </c>
      <c r="P212" s="14" cm="1">
        <f t="array" aca="1" ref="P212" ca="1">MMULT($F211:$CE211,INDIRECT("Policy.New!"&amp;P$3&amp;"4:"&amp;P$3&amp;"81"))</f>
        <v>0</v>
      </c>
      <c r="Q212" s="14" cm="1">
        <f t="array" aca="1" ref="Q212" ca="1">MMULT($F211:$CE211,INDIRECT("Policy.New!"&amp;Q$3&amp;"4:"&amp;Q$3&amp;"81"))</f>
        <v>0</v>
      </c>
      <c r="R212" s="14" cm="1">
        <f t="array" aca="1" ref="R212" ca="1">MMULT($F211:$CE211,INDIRECT("Policy.New!"&amp;R$3&amp;"4:"&amp;R$3&amp;"81"))</f>
        <v>0</v>
      </c>
      <c r="S212" s="14" cm="1">
        <f t="array" aca="1" ref="S212" ca="1">MMULT($F211:$CE211,INDIRECT("Policy.New!"&amp;S$3&amp;"4:"&amp;S$3&amp;"81"))</f>
        <v>0</v>
      </c>
      <c r="T212" s="14" cm="1">
        <f t="array" aca="1" ref="T212" ca="1">MMULT($F211:$CE211,INDIRECT("Policy.New!"&amp;T$3&amp;"4:"&amp;T$3&amp;"81"))</f>
        <v>0</v>
      </c>
      <c r="U212" s="14" cm="1">
        <f t="array" aca="1" ref="U212" ca="1">MMULT($F211:$CE211,INDIRECT("Policy.New!"&amp;U$3&amp;"4:"&amp;U$3&amp;"81"))</f>
        <v>0</v>
      </c>
      <c r="V212" s="14" cm="1">
        <f t="array" aca="1" ref="V212" ca="1">MMULT($F211:$CE211,INDIRECT("Policy.New!"&amp;V$3&amp;"4:"&amp;V$3&amp;"81"))</f>
        <v>0</v>
      </c>
      <c r="W212" s="15">
        <f t="shared" ca="1" si="193"/>
        <v>0</v>
      </c>
      <c r="X212" s="14">
        <f t="shared" ca="1" si="194"/>
        <v>0</v>
      </c>
      <c r="Y212" s="14">
        <f t="shared" ca="1" si="195"/>
        <v>0</v>
      </c>
      <c r="Z212" s="14">
        <f t="shared" ca="1" si="196"/>
        <v>0</v>
      </c>
      <c r="AA212" s="14">
        <f t="shared" ca="1" si="197"/>
        <v>0</v>
      </c>
      <c r="AB212" s="14">
        <f t="shared" ca="1" si="198"/>
        <v>0</v>
      </c>
      <c r="AC212" s="14">
        <f t="shared" ca="1" si="199"/>
        <v>0</v>
      </c>
      <c r="AD212" s="14">
        <f t="shared" ca="1" si="200"/>
        <v>0</v>
      </c>
      <c r="AE212" s="14">
        <f t="shared" ca="1" si="201"/>
        <v>0</v>
      </c>
      <c r="AF212" s="14">
        <f t="shared" ca="1" si="202"/>
        <v>0</v>
      </c>
      <c r="AG212" s="14">
        <f t="shared" ca="1" si="203"/>
        <v>0</v>
      </c>
      <c r="AH212" s="14">
        <f t="shared" ca="1" si="204"/>
        <v>0</v>
      </c>
      <c r="AI212" s="14">
        <f t="shared" ca="1" si="205"/>
        <v>0</v>
      </c>
      <c r="AJ212" s="14">
        <f t="shared" ca="1" si="206"/>
        <v>0</v>
      </c>
      <c r="AK212" s="14">
        <f t="shared" ca="1" si="207"/>
        <v>0</v>
      </c>
      <c r="AL212" s="14">
        <f t="shared" ca="1" si="208"/>
        <v>0</v>
      </c>
      <c r="AM212" s="14">
        <f t="shared" ca="1" si="209"/>
        <v>0</v>
      </c>
      <c r="AN212" s="14">
        <f t="shared" ca="1" si="210"/>
        <v>0</v>
      </c>
      <c r="AO212" s="14">
        <f t="shared" ca="1" si="211"/>
        <v>0</v>
      </c>
      <c r="AP212" s="14">
        <f t="shared" ca="1" si="212"/>
        <v>0</v>
      </c>
      <c r="AQ212" s="14">
        <f t="shared" ca="1" si="213"/>
        <v>0</v>
      </c>
      <c r="AR212" s="14">
        <f t="shared" ca="1" si="214"/>
        <v>0</v>
      </c>
      <c r="AS212" s="14">
        <f t="shared" ca="1" si="215"/>
        <v>0</v>
      </c>
      <c r="AT212" s="26">
        <f t="shared" ca="1" si="216"/>
        <v>0</v>
      </c>
      <c r="AU212" s="14" cm="1">
        <f t="array" aca="1" ref="AU212" ca="1">MMULT($F211:$CE211,INDIRECT("Policy.New!"&amp;AU$3&amp;"4:"&amp;AU$3&amp;"81"))</f>
        <v>0</v>
      </c>
      <c r="AV212" s="26" cm="1">
        <f t="array" aca="1" ref="AV212" ca="1">MMULT($F211:$CE211,INDIRECT("Policy.New!"&amp;AV$3&amp;"4:"&amp;AV$3&amp;"81"))</f>
        <v>0</v>
      </c>
      <c r="AW212" s="164">
        <v>0</v>
      </c>
      <c r="AX212" s="164">
        <v>0</v>
      </c>
      <c r="AY212" s="164">
        <v>0</v>
      </c>
      <c r="AZ212" s="164">
        <v>0</v>
      </c>
      <c r="BA212" s="164">
        <v>0</v>
      </c>
      <c r="BB212" s="164">
        <v>0</v>
      </c>
      <c r="BC212" s="164">
        <v>0</v>
      </c>
      <c r="BD212" s="164">
        <v>0</v>
      </c>
      <c r="BE212" s="164">
        <v>0</v>
      </c>
      <c r="BF212" s="164">
        <v>0</v>
      </c>
      <c r="BG212" s="164">
        <f>INDEX(IRF.New!$D$7:$CN$374,MATCH('IRF AUX'!$E212,IRF.New!$C$7:$C$37,0),MATCH('IRF AUX'!$B212,IRF.New!$D$5:$CN$5,0))</f>
        <v>0</v>
      </c>
      <c r="BH212" s="164">
        <v>0</v>
      </c>
      <c r="BI212" s="164">
        <v>0</v>
      </c>
      <c r="BJ212" s="164">
        <v>0</v>
      </c>
      <c r="BK212" s="164">
        <v>0</v>
      </c>
      <c r="BL212" s="164">
        <v>0</v>
      </c>
      <c r="BM212" s="164">
        <v>0</v>
      </c>
      <c r="BN212" s="164">
        <v>0</v>
      </c>
      <c r="BO212" s="164">
        <v>0</v>
      </c>
      <c r="BP212" s="164">
        <v>0</v>
      </c>
      <c r="BQ212" s="164">
        <v>0</v>
      </c>
      <c r="BR212" s="164">
        <v>0</v>
      </c>
      <c r="BS212" s="164">
        <v>0</v>
      </c>
      <c r="BT212" s="164">
        <v>0</v>
      </c>
      <c r="BU212" s="164">
        <v>0</v>
      </c>
      <c r="BV212" s="164">
        <v>0</v>
      </c>
      <c r="BW212" s="164">
        <v>0</v>
      </c>
      <c r="BX212" s="164">
        <v>0</v>
      </c>
      <c r="BY212" s="164">
        <v>0</v>
      </c>
      <c r="BZ212" s="164">
        <v>0</v>
      </c>
      <c r="CA212" s="164">
        <v>0</v>
      </c>
      <c r="CB212" s="164">
        <v>0</v>
      </c>
      <c r="CC212" s="164">
        <v>0</v>
      </c>
      <c r="CD212" s="164">
        <v>0</v>
      </c>
      <c r="CE212" s="165">
        <v>0</v>
      </c>
      <c r="CF212" s="14" cm="1">
        <f t="array" aca="1" ref="CF212" ca="1">MMULT($F211:$CE211,INDIRECT("Policy.New!"&amp;CF$3&amp;"4:"&amp;CF$3&amp;"81"))</f>
        <v>0</v>
      </c>
      <c r="CG212" s="14" cm="1">
        <f t="array" aca="1" ref="CG212" ca="1">MMULT($F211:$CE211,INDIRECT("Policy.New!"&amp;CG$3&amp;"4:"&amp;CG$3&amp;"81"))</f>
        <v>0</v>
      </c>
      <c r="CH212" s="14" cm="1">
        <f t="array" aca="1" ref="CH212" ca="1">MMULT($F211:$CE211,INDIRECT("Policy.New!"&amp;CH$3&amp;"4:"&amp;CH$3&amp;"81"))</f>
        <v>0</v>
      </c>
      <c r="CI212" s="14" cm="1">
        <f t="array" aca="1" ref="CI212" ca="1">MMULT($F211:$CE211,INDIRECT("Policy.New!"&amp;CI$3&amp;"4:"&amp;CI$3&amp;"81"))</f>
        <v>0</v>
      </c>
      <c r="CJ212" s="14" cm="1">
        <f t="array" aca="1" ref="CJ212" ca="1">MMULT($F211:$CE211,INDIRECT("Policy.New!"&amp;CJ$3&amp;"4:"&amp;CJ$3&amp;"81"))</f>
        <v>0</v>
      </c>
      <c r="CK212" s="14" cm="1">
        <f t="array" aca="1" ref="CK212" ca="1">MMULT($F211:$CE211,INDIRECT("Policy.New!"&amp;CK$3&amp;"4:"&amp;CK$3&amp;"81"))</f>
        <v>0</v>
      </c>
      <c r="CL212" s="14" cm="1">
        <f t="array" aca="1" ref="CL212" ca="1">MMULT($F211:$CE211,INDIRECT("Policy.New!"&amp;CL$3&amp;"4:"&amp;CL$3&amp;"81"))</f>
        <v>0</v>
      </c>
      <c r="CM212" s="14" cm="1">
        <f t="array" aca="1" ref="CM212" ca="1">MMULT($F211:$CE211,INDIRECT("Policy.New!"&amp;CM$3&amp;"4:"&amp;CM$3&amp;"81"))</f>
        <v>0</v>
      </c>
      <c r="CN212" s="14" cm="1">
        <f t="array" aca="1" ref="CN212" ca="1">MMULT($F211:$CE211,INDIRECT("Policy.New!"&amp;CN$3&amp;"4:"&amp;CN$3&amp;"81"))</f>
        <v>0</v>
      </c>
      <c r="CO212" s="14" cm="1">
        <f t="array" aca="1" ref="CO212" ca="1">MMULT($F211:$CE211,INDIRECT("Policy.New!"&amp;CO$3&amp;"4:"&amp;CO$3&amp;"81"))</f>
        <v>0</v>
      </c>
      <c r="CP212" s="14" cm="1">
        <f t="array" aca="1" ref="CP212" ca="1">MMULT($F211:$CE211,INDIRECT("Policy.New!"&amp;CP$3&amp;"4:"&amp;CP$3&amp;"81"))</f>
        <v>0</v>
      </c>
      <c r="CS212" s="14">
        <f t="shared" ca="1" si="186"/>
        <v>0</v>
      </c>
      <c r="CT212" s="14">
        <f t="shared" ca="1" si="190"/>
        <v>0</v>
      </c>
      <c r="CU212" s="14">
        <f t="shared" ca="1" si="187"/>
        <v>0</v>
      </c>
      <c r="CV212" s="14">
        <f t="shared" ca="1" si="191"/>
        <v>0</v>
      </c>
      <c r="CW212" s="14">
        <f t="shared" ca="1" si="188"/>
        <v>0</v>
      </c>
      <c r="CX212" s="14">
        <f t="shared" ca="1" si="189"/>
        <v>0</v>
      </c>
    </row>
    <row r="215" spans="2:102" ht="23.25" customHeight="1" x14ac:dyDescent="0.25">
      <c r="B215" t="str">
        <f>_xlfn.CONCAT(AW215:CE215)</f>
        <v>clima_la</v>
      </c>
      <c r="E215" s="20" t="s">
        <v>87</v>
      </c>
      <c r="F215" s="28" t="s">
        <v>0</v>
      </c>
      <c r="G215" s="28" t="s">
        <v>1</v>
      </c>
      <c r="H215" s="28" t="s">
        <v>3</v>
      </c>
      <c r="I215" s="28" t="s">
        <v>4</v>
      </c>
      <c r="J215" s="28" t="s">
        <v>5</v>
      </c>
      <c r="K215" s="28" t="s">
        <v>7</v>
      </c>
      <c r="L215" s="28" t="s">
        <v>100</v>
      </c>
      <c r="M215" s="28" t="s">
        <v>11</v>
      </c>
      <c r="N215" s="28" t="s">
        <v>13</v>
      </c>
      <c r="O215" s="28" t="s">
        <v>134</v>
      </c>
      <c r="P215" s="28" t="s">
        <v>136</v>
      </c>
      <c r="Q215" s="28" t="s">
        <v>93</v>
      </c>
      <c r="R215" s="28" t="s">
        <v>16</v>
      </c>
      <c r="S215" s="28" t="s">
        <v>17</v>
      </c>
      <c r="T215" s="28" t="s">
        <v>20</v>
      </c>
      <c r="U215" s="28" t="s">
        <v>101</v>
      </c>
      <c r="V215" s="29" t="s">
        <v>102</v>
      </c>
      <c r="W215" s="30" t="s">
        <v>31</v>
      </c>
      <c r="X215" s="29" t="s">
        <v>112</v>
      </c>
      <c r="Y215" s="29" t="s">
        <v>113</v>
      </c>
      <c r="Z215" s="29" t="s">
        <v>114</v>
      </c>
      <c r="AA215" s="29" t="s">
        <v>115</v>
      </c>
      <c r="AB215" s="29" t="s">
        <v>116</v>
      </c>
      <c r="AC215" s="29" t="s">
        <v>117</v>
      </c>
      <c r="AD215" s="29" t="s">
        <v>118</v>
      </c>
      <c r="AE215" s="29" t="s">
        <v>119</v>
      </c>
      <c r="AF215" s="29" t="s">
        <v>194</v>
      </c>
      <c r="AG215" s="29" t="s">
        <v>195</v>
      </c>
      <c r="AH215" s="29" t="s">
        <v>32</v>
      </c>
      <c r="AI215" s="29" t="s">
        <v>33</v>
      </c>
      <c r="AJ215" s="29" t="s">
        <v>34</v>
      </c>
      <c r="AK215" s="29" t="s">
        <v>35</v>
      </c>
      <c r="AL215" s="29" t="s">
        <v>120</v>
      </c>
      <c r="AM215" s="29" t="s">
        <v>121</v>
      </c>
      <c r="AN215" s="29" t="s">
        <v>122</v>
      </c>
      <c r="AO215" s="29" t="s">
        <v>123</v>
      </c>
      <c r="AP215" s="29" t="s">
        <v>124</v>
      </c>
      <c r="AQ215" s="29" t="s">
        <v>36</v>
      </c>
      <c r="AR215" s="29" t="s">
        <v>37</v>
      </c>
      <c r="AS215" s="29" t="s">
        <v>96</v>
      </c>
      <c r="AT215" s="46" t="s">
        <v>97</v>
      </c>
      <c r="AU215" s="29" t="s">
        <v>6</v>
      </c>
      <c r="AV215" s="31" t="s">
        <v>8</v>
      </c>
      <c r="AW215" s="146"/>
      <c r="AX215" s="166"/>
      <c r="AY215" s="166"/>
      <c r="AZ215" s="146"/>
      <c r="BA215" s="166"/>
      <c r="BB215" s="146"/>
      <c r="BC215" s="146"/>
      <c r="BD215" s="166"/>
      <c r="BE215" s="146"/>
      <c r="BF215" s="166"/>
      <c r="BG215" s="166"/>
      <c r="BH215" s="166" t="str">
        <f>BH$2</f>
        <v>clima_la</v>
      </c>
      <c r="BI215" s="146"/>
      <c r="BJ215" s="146"/>
      <c r="BK215" s="146"/>
      <c r="BL215" s="146"/>
      <c r="BM215" s="146"/>
      <c r="BN215" s="146"/>
      <c r="BO215" s="146"/>
      <c r="BP215" s="146"/>
      <c r="BQ215" s="146"/>
      <c r="BR215" s="146"/>
      <c r="BS215" s="146"/>
      <c r="BT215" s="146"/>
      <c r="BU215" s="146"/>
      <c r="BV215" s="146"/>
      <c r="BW215" s="146"/>
      <c r="BX215" s="146"/>
      <c r="BY215" s="146"/>
      <c r="BZ215" s="146"/>
      <c r="CA215" s="146"/>
      <c r="CB215" s="146"/>
      <c r="CC215" s="146"/>
      <c r="CD215" s="146"/>
      <c r="CE215" s="155"/>
      <c r="CF215" s="29" t="s">
        <v>178</v>
      </c>
      <c r="CG215" s="29" t="s">
        <v>179</v>
      </c>
      <c r="CH215" s="29" t="s">
        <v>180</v>
      </c>
      <c r="CI215" s="29" t="s">
        <v>181</v>
      </c>
      <c r="CJ215" s="29" t="s">
        <v>182</v>
      </c>
      <c r="CK215" s="29" t="s">
        <v>99</v>
      </c>
      <c r="CL215" s="29" t="s">
        <v>196</v>
      </c>
      <c r="CM215" s="29" t="s">
        <v>197</v>
      </c>
      <c r="CN215" s="29" t="s">
        <v>198</v>
      </c>
      <c r="CO215" s="29" t="s">
        <v>199</v>
      </c>
      <c r="CP215" s="29" t="s">
        <v>200</v>
      </c>
    </row>
    <row r="216" spans="2:102" ht="36.75" customHeight="1" x14ac:dyDescent="0.25">
      <c r="B216" s="154" t="s">
        <v>238</v>
      </c>
      <c r="C216" s="154" t="s">
        <v>281</v>
      </c>
      <c r="D216" s="16" t="s">
        <v>231</v>
      </c>
      <c r="E216" s="16" t="s">
        <v>60</v>
      </c>
      <c r="F216" s="18" t="s">
        <v>80</v>
      </c>
      <c r="G216" s="18" t="s">
        <v>81</v>
      </c>
      <c r="H216" s="18" t="s">
        <v>82</v>
      </c>
      <c r="I216" s="18" t="s">
        <v>84</v>
      </c>
      <c r="J216" s="18" t="s">
        <v>83</v>
      </c>
      <c r="K216" s="18" t="s">
        <v>147</v>
      </c>
      <c r="L216" s="18" t="s">
        <v>146</v>
      </c>
      <c r="M216" s="18" t="s">
        <v>145</v>
      </c>
      <c r="N216" s="18" t="s">
        <v>137</v>
      </c>
      <c r="O216" s="18" t="s">
        <v>144</v>
      </c>
      <c r="P216" s="18" t="s">
        <v>143</v>
      </c>
      <c r="Q216" s="18" t="s">
        <v>142</v>
      </c>
      <c r="R216" s="18" t="s">
        <v>141</v>
      </c>
      <c r="S216" s="18" t="s">
        <v>140</v>
      </c>
      <c r="T216" s="18" t="s">
        <v>85</v>
      </c>
      <c r="U216" s="18" t="s">
        <v>138</v>
      </c>
      <c r="V216" s="18" t="s">
        <v>139</v>
      </c>
      <c r="W216" s="19"/>
      <c r="X216" s="18"/>
      <c r="Y216" s="18"/>
      <c r="Z216" s="18"/>
      <c r="AA216" s="18"/>
      <c r="AB216" s="18"/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T216" s="47"/>
      <c r="AU216" s="41" t="s">
        <v>176</v>
      </c>
      <c r="AV216" s="40" t="s">
        <v>177</v>
      </c>
      <c r="AW216" s="167" t="str">
        <f>AW$6</f>
        <v>Resultado Primário</v>
      </c>
      <c r="AX216" s="168" t="str">
        <f t="shared" ref="AX216:CE216" si="217">AX$6</f>
        <v>Incerteza Econômica</v>
      </c>
      <c r="AY216" s="168" t="str">
        <f t="shared" si="217"/>
        <v>Choque no Hiato</v>
      </c>
      <c r="AZ216" s="168" t="str">
        <f t="shared" si="217"/>
        <v>Inflação Externa</v>
      </c>
      <c r="BA216" s="168" t="str">
        <f t="shared" si="217"/>
        <v>Choque de Inflação Livre (Anualizado!)</v>
      </c>
      <c r="BB216" s="168" t="str">
        <f t="shared" si="217"/>
        <v>Choque na Meta</v>
      </c>
      <c r="BC216" s="168" t="str">
        <f t="shared" si="217"/>
        <v>Choque na Meta Anunciada</v>
      </c>
      <c r="BD216" s="168" t="str">
        <f t="shared" si="217"/>
        <v>Choque na Regra de Taylor</v>
      </c>
      <c r="BE216" s="168" t="str">
        <f t="shared" si="217"/>
        <v>Choque na Selic Esperada</v>
      </c>
      <c r="BF216" s="168" t="str">
        <f t="shared" si="217"/>
        <v>Choque na Inflação Esperada</v>
      </c>
      <c r="BG216" s="168" t="str">
        <f t="shared" si="217"/>
        <v>Choque de Clima el nino</v>
      </c>
      <c r="BH216" s="168" t="str">
        <f t="shared" si="217"/>
        <v>Choque de Clima la nina</v>
      </c>
      <c r="BI216" s="168" t="str">
        <f t="shared" si="217"/>
        <v>Choque em Administrados</v>
      </c>
      <c r="BJ216" s="168" t="str">
        <f t="shared" si="217"/>
        <v>Choque em IPCA</v>
      </c>
      <c r="BK216" s="168" t="str">
        <f t="shared" si="217"/>
        <v>Choque no Juro Natural de Equilíbrio</v>
      </c>
      <c r="BL216" s="168" t="str">
        <f t="shared" si="217"/>
        <v>Choque no Hiato do PIB</v>
      </c>
      <c r="BM216" s="168" t="str">
        <f t="shared" si="217"/>
        <v>Choque no Hiato do NUCI</v>
      </c>
      <c r="BN216" s="168" t="str">
        <f t="shared" si="217"/>
        <v>Choque no Hiato de Emprego</v>
      </c>
      <c r="BO216" s="168" t="str">
        <f t="shared" si="217"/>
        <v>Choque no Hiato de Caged</v>
      </c>
      <c r="BP216" s="168" t="str">
        <f t="shared" si="217"/>
        <v>Choque nos FED FUNDS</v>
      </c>
      <c r="BQ216" s="168" t="str">
        <f t="shared" si="217"/>
        <v>Choque no Câmbio</v>
      </c>
      <c r="BR216" s="168" t="str">
        <f t="shared" si="217"/>
        <v>Choque no CDS</v>
      </c>
      <c r="BS216" s="168" t="str">
        <f t="shared" si="217"/>
        <v>IC-br energia</v>
      </c>
      <c r="BT216" s="168" t="str">
        <f t="shared" si="217"/>
        <v>IC-br metal</v>
      </c>
      <c r="BU216" s="168" t="str">
        <f t="shared" si="217"/>
        <v>IC-br agro</v>
      </c>
      <c r="BV216" s="168" t="str">
        <f t="shared" si="217"/>
        <v>Brent</v>
      </c>
      <c r="BW216" s="168" t="str">
        <f t="shared" si="217"/>
        <v>Choque crescimento do PIB</v>
      </c>
      <c r="BX216" s="168" t="str">
        <f t="shared" si="217"/>
        <v>Choque crescimento potencial do PIB</v>
      </c>
      <c r="BY216" s="168" t="str">
        <f t="shared" si="217"/>
        <v>Choque crescimento do CAGED</v>
      </c>
      <c r="BZ216" s="168" t="str">
        <f t="shared" si="217"/>
        <v>Choque crescimento potencial do CAGED</v>
      </c>
      <c r="CA216" s="168" t="str">
        <f t="shared" si="217"/>
        <v>Choque Combustiveis</v>
      </c>
      <c r="CB216" s="168" t="str">
        <f t="shared" si="217"/>
        <v>Choque Botijão</v>
      </c>
      <c r="CC216" s="168" t="str">
        <f t="shared" si="217"/>
        <v>Choque Energia Elétrica</v>
      </c>
      <c r="CD216" s="168" t="str">
        <f t="shared" si="217"/>
        <v>Choque em itens que repetem (apenas para proj. condicionail)</v>
      </c>
      <c r="CE216" s="169" t="str">
        <f t="shared" si="217"/>
        <v>Choque outros administrados</v>
      </c>
      <c r="CF216" s="21" t="s">
        <v>212</v>
      </c>
      <c r="CG216" s="21" t="s">
        <v>213</v>
      </c>
      <c r="CH216" s="21" t="s">
        <v>214</v>
      </c>
      <c r="CI216" s="21" t="s">
        <v>215</v>
      </c>
      <c r="CJ216" s="21" t="s">
        <v>216</v>
      </c>
      <c r="CK216" s="21" t="s">
        <v>217</v>
      </c>
      <c r="CL216" s="21" t="s">
        <v>219</v>
      </c>
      <c r="CM216" s="21" t="s">
        <v>220</v>
      </c>
      <c r="CN216" s="21" t="s">
        <v>221</v>
      </c>
      <c r="CO216" s="21" t="s">
        <v>222</v>
      </c>
      <c r="CP216" s="21" t="s">
        <v>155</v>
      </c>
      <c r="CS216" s="21" t="s">
        <v>90</v>
      </c>
      <c r="CT216" s="21" t="s">
        <v>91</v>
      </c>
      <c r="CU216" s="21" t="s">
        <v>174</v>
      </c>
      <c r="CV216" s="21" t="s">
        <v>278</v>
      </c>
      <c r="CW216" s="21" t="s">
        <v>98</v>
      </c>
      <c r="CX216" s="21" t="s">
        <v>175</v>
      </c>
    </row>
    <row r="217" spans="2:102" x14ac:dyDescent="0.25">
      <c r="B217" s="149" t="str">
        <f>B215</f>
        <v>clima_la</v>
      </c>
      <c r="C217" s="149" t="str">
        <f>_xlfn.CONCAT(B217,"_",E217)</f>
        <v>clima_la_-6</v>
      </c>
      <c r="D217" s="2">
        <f t="shared" ref="D217:D247" si="218">ROW(E217)</f>
        <v>217</v>
      </c>
      <c r="E217" s="2">
        <f t="shared" ref="E217:E222" si="219">E218-1</f>
        <v>-6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4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22">
        <v>0</v>
      </c>
      <c r="AU217" s="3">
        <v>0</v>
      </c>
      <c r="AV217" s="22">
        <v>0</v>
      </c>
      <c r="AW217" s="156">
        <v>0</v>
      </c>
      <c r="AX217" s="156">
        <v>0</v>
      </c>
      <c r="AY217" s="156">
        <v>0</v>
      </c>
      <c r="AZ217" s="156">
        <v>0</v>
      </c>
      <c r="BA217" s="156">
        <v>0</v>
      </c>
      <c r="BB217" s="156">
        <v>0</v>
      </c>
      <c r="BC217" s="156">
        <v>0</v>
      </c>
      <c r="BD217" s="156">
        <v>0</v>
      </c>
      <c r="BE217" s="156">
        <v>0</v>
      </c>
      <c r="BF217" s="156">
        <v>0</v>
      </c>
      <c r="BG217" s="156">
        <v>0</v>
      </c>
      <c r="BH217" s="156">
        <f>INDEX(IRF.New!$D$7:$CN$374,MATCH('IRF AUX'!$E217,IRF.New!$C$7:$C$37,0),MATCH('IRF AUX'!$B217,IRF.New!$D$5:$CN$5,0))</f>
        <v>0</v>
      </c>
      <c r="BI217" s="156">
        <v>0</v>
      </c>
      <c r="BJ217" s="156">
        <v>0</v>
      </c>
      <c r="BK217" s="156">
        <v>0</v>
      </c>
      <c r="BL217" s="156">
        <v>0</v>
      </c>
      <c r="BM217" s="156">
        <v>0</v>
      </c>
      <c r="BN217" s="156">
        <v>0</v>
      </c>
      <c r="BO217" s="156">
        <v>0</v>
      </c>
      <c r="BP217" s="156">
        <v>0</v>
      </c>
      <c r="BQ217" s="156">
        <v>0</v>
      </c>
      <c r="BR217" s="156">
        <v>0</v>
      </c>
      <c r="BS217" s="156">
        <v>0</v>
      </c>
      <c r="BT217" s="156">
        <v>0</v>
      </c>
      <c r="BU217" s="156">
        <v>0</v>
      </c>
      <c r="BV217" s="156">
        <v>0</v>
      </c>
      <c r="BW217" s="156">
        <v>0</v>
      </c>
      <c r="BX217" s="156">
        <v>0</v>
      </c>
      <c r="BY217" s="156">
        <v>0</v>
      </c>
      <c r="BZ217" s="156">
        <v>0</v>
      </c>
      <c r="CA217" s="156">
        <v>0</v>
      </c>
      <c r="CB217" s="156">
        <v>0</v>
      </c>
      <c r="CC217" s="156">
        <v>0</v>
      </c>
      <c r="CD217" s="156">
        <v>0</v>
      </c>
      <c r="CE217" s="157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S217" s="3"/>
      <c r="CT217" s="3"/>
      <c r="CU217" s="3"/>
      <c r="CV217" s="3"/>
      <c r="CW217" s="3"/>
      <c r="CX217" s="3"/>
    </row>
    <row r="218" spans="2:102" x14ac:dyDescent="0.25">
      <c r="B218" s="149" t="str">
        <f>B217</f>
        <v>clima_la</v>
      </c>
      <c r="C218" s="149" t="str">
        <f t="shared" ref="C218:C247" si="220">_xlfn.CONCAT(B218,"_",E218)</f>
        <v>clima_la_-5</v>
      </c>
      <c r="D218" s="2">
        <f t="shared" si="218"/>
        <v>218</v>
      </c>
      <c r="E218" s="2">
        <f t="shared" si="219"/>
        <v>-5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4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22">
        <v>0</v>
      </c>
      <c r="AU218" s="3">
        <v>0</v>
      </c>
      <c r="AV218" s="22">
        <v>0</v>
      </c>
      <c r="AW218" s="156">
        <v>0</v>
      </c>
      <c r="AX218" s="156">
        <v>0</v>
      </c>
      <c r="AY218" s="156">
        <v>0</v>
      </c>
      <c r="AZ218" s="156">
        <v>0</v>
      </c>
      <c r="BA218" s="156">
        <v>0</v>
      </c>
      <c r="BB218" s="156">
        <v>0</v>
      </c>
      <c r="BC218" s="156">
        <v>0</v>
      </c>
      <c r="BD218" s="156">
        <v>0</v>
      </c>
      <c r="BE218" s="156">
        <v>0</v>
      </c>
      <c r="BF218" s="156">
        <v>0</v>
      </c>
      <c r="BG218" s="156">
        <v>0</v>
      </c>
      <c r="BH218" s="156">
        <f>INDEX(IRF.New!$D$7:$CN$374,MATCH('IRF AUX'!$E218,IRF.New!$C$7:$C$37,0),MATCH('IRF AUX'!$B218,IRF.New!$D$5:$CN$5,0))</f>
        <v>0</v>
      </c>
      <c r="BI218" s="156">
        <v>0</v>
      </c>
      <c r="BJ218" s="156">
        <v>0</v>
      </c>
      <c r="BK218" s="156">
        <v>0</v>
      </c>
      <c r="BL218" s="156">
        <v>0</v>
      </c>
      <c r="BM218" s="156">
        <v>0</v>
      </c>
      <c r="BN218" s="156">
        <v>0</v>
      </c>
      <c r="BO218" s="156">
        <v>0</v>
      </c>
      <c r="BP218" s="156">
        <v>0</v>
      </c>
      <c r="BQ218" s="156">
        <v>0</v>
      </c>
      <c r="BR218" s="156">
        <v>0</v>
      </c>
      <c r="BS218" s="156">
        <v>0</v>
      </c>
      <c r="BT218" s="156">
        <v>0</v>
      </c>
      <c r="BU218" s="156">
        <v>0</v>
      </c>
      <c r="BV218" s="156">
        <v>0</v>
      </c>
      <c r="BW218" s="156">
        <v>0</v>
      </c>
      <c r="BX218" s="156">
        <v>0</v>
      </c>
      <c r="BY218" s="156">
        <v>0</v>
      </c>
      <c r="BZ218" s="156">
        <v>0</v>
      </c>
      <c r="CA218" s="156">
        <v>0</v>
      </c>
      <c r="CB218" s="156">
        <v>0</v>
      </c>
      <c r="CC218" s="156">
        <v>0</v>
      </c>
      <c r="CD218" s="156">
        <v>0</v>
      </c>
      <c r="CE218" s="157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S218" s="3"/>
      <c r="CT218" s="3"/>
      <c r="CU218" s="3"/>
      <c r="CV218" s="3"/>
      <c r="CW218" s="3"/>
      <c r="CX218" s="3"/>
    </row>
    <row r="219" spans="2:102" x14ac:dyDescent="0.25">
      <c r="B219" s="149" t="str">
        <f t="shared" ref="B219:B247" si="221">B218</f>
        <v>clima_la</v>
      </c>
      <c r="C219" s="149" t="str">
        <f t="shared" si="220"/>
        <v>clima_la_-4</v>
      </c>
      <c r="D219" s="2">
        <f t="shared" si="218"/>
        <v>219</v>
      </c>
      <c r="E219" s="2">
        <f t="shared" si="219"/>
        <v>-4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4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22">
        <v>0</v>
      </c>
      <c r="AU219" s="3">
        <v>0</v>
      </c>
      <c r="AV219" s="22">
        <v>0</v>
      </c>
      <c r="AW219" s="156">
        <v>0</v>
      </c>
      <c r="AX219" s="156">
        <v>0</v>
      </c>
      <c r="AY219" s="156">
        <v>0</v>
      </c>
      <c r="AZ219" s="156">
        <v>0</v>
      </c>
      <c r="BA219" s="156">
        <v>0</v>
      </c>
      <c r="BB219" s="156">
        <v>0</v>
      </c>
      <c r="BC219" s="156">
        <v>0</v>
      </c>
      <c r="BD219" s="156">
        <v>0</v>
      </c>
      <c r="BE219" s="156">
        <v>0</v>
      </c>
      <c r="BF219" s="156">
        <v>0</v>
      </c>
      <c r="BG219" s="156">
        <v>0</v>
      </c>
      <c r="BH219" s="156">
        <f>INDEX(IRF.New!$D$7:$CN$374,MATCH('IRF AUX'!$E219,IRF.New!$C$7:$C$37,0),MATCH('IRF AUX'!$B219,IRF.New!$D$5:$CN$5,0))</f>
        <v>0</v>
      </c>
      <c r="BI219" s="156">
        <v>0</v>
      </c>
      <c r="BJ219" s="156">
        <v>0</v>
      </c>
      <c r="BK219" s="156">
        <v>0</v>
      </c>
      <c r="BL219" s="156">
        <v>0</v>
      </c>
      <c r="BM219" s="156">
        <v>0</v>
      </c>
      <c r="BN219" s="156">
        <v>0</v>
      </c>
      <c r="BO219" s="156">
        <v>0</v>
      </c>
      <c r="BP219" s="156">
        <v>0</v>
      </c>
      <c r="BQ219" s="156">
        <v>0</v>
      </c>
      <c r="BR219" s="156">
        <v>0</v>
      </c>
      <c r="BS219" s="156">
        <v>0</v>
      </c>
      <c r="BT219" s="156">
        <v>0</v>
      </c>
      <c r="BU219" s="156">
        <v>0</v>
      </c>
      <c r="BV219" s="156">
        <v>0</v>
      </c>
      <c r="BW219" s="156">
        <v>0</v>
      </c>
      <c r="BX219" s="156">
        <v>0</v>
      </c>
      <c r="BY219" s="156">
        <v>0</v>
      </c>
      <c r="BZ219" s="156">
        <v>0</v>
      </c>
      <c r="CA219" s="156">
        <v>0</v>
      </c>
      <c r="CB219" s="156">
        <v>0</v>
      </c>
      <c r="CC219" s="156">
        <v>0</v>
      </c>
      <c r="CD219" s="156">
        <v>0</v>
      </c>
      <c r="CE219" s="157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S219" s="3"/>
      <c r="CT219" s="3"/>
      <c r="CU219" s="3"/>
      <c r="CV219" s="3"/>
      <c r="CW219" s="3"/>
      <c r="CX219" s="3"/>
    </row>
    <row r="220" spans="2:102" x14ac:dyDescent="0.25">
      <c r="B220" s="149" t="str">
        <f t="shared" si="221"/>
        <v>clima_la</v>
      </c>
      <c r="C220" s="149" t="str">
        <f t="shared" si="220"/>
        <v>clima_la_-3</v>
      </c>
      <c r="D220" s="2">
        <f t="shared" si="218"/>
        <v>220</v>
      </c>
      <c r="E220" s="2">
        <f t="shared" si="219"/>
        <v>-3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4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22">
        <v>0</v>
      </c>
      <c r="AU220" s="3">
        <v>0</v>
      </c>
      <c r="AV220" s="22">
        <v>0</v>
      </c>
      <c r="AW220" s="156">
        <v>0</v>
      </c>
      <c r="AX220" s="156">
        <v>0</v>
      </c>
      <c r="AY220" s="156">
        <v>0</v>
      </c>
      <c r="AZ220" s="156">
        <v>0</v>
      </c>
      <c r="BA220" s="156">
        <v>0</v>
      </c>
      <c r="BB220" s="156">
        <v>0</v>
      </c>
      <c r="BC220" s="156">
        <v>0</v>
      </c>
      <c r="BD220" s="156">
        <v>0</v>
      </c>
      <c r="BE220" s="156">
        <v>0</v>
      </c>
      <c r="BF220" s="156">
        <v>0</v>
      </c>
      <c r="BG220" s="156">
        <v>0</v>
      </c>
      <c r="BH220" s="156">
        <f>INDEX(IRF.New!$D$7:$CN$374,MATCH('IRF AUX'!$E220,IRF.New!$C$7:$C$37,0),MATCH('IRF AUX'!$B220,IRF.New!$D$5:$CN$5,0))</f>
        <v>0</v>
      </c>
      <c r="BI220" s="156">
        <v>0</v>
      </c>
      <c r="BJ220" s="156">
        <v>0</v>
      </c>
      <c r="BK220" s="156">
        <v>0</v>
      </c>
      <c r="BL220" s="156">
        <v>0</v>
      </c>
      <c r="BM220" s="156">
        <v>0</v>
      </c>
      <c r="BN220" s="156">
        <v>0</v>
      </c>
      <c r="BO220" s="156">
        <v>0</v>
      </c>
      <c r="BP220" s="156">
        <v>0</v>
      </c>
      <c r="BQ220" s="156">
        <v>0</v>
      </c>
      <c r="BR220" s="156">
        <v>0</v>
      </c>
      <c r="BS220" s="156">
        <v>0</v>
      </c>
      <c r="BT220" s="156">
        <v>0</v>
      </c>
      <c r="BU220" s="156">
        <v>0</v>
      </c>
      <c r="BV220" s="156">
        <v>0</v>
      </c>
      <c r="BW220" s="156">
        <v>0</v>
      </c>
      <c r="BX220" s="156">
        <v>0</v>
      </c>
      <c r="BY220" s="156">
        <v>0</v>
      </c>
      <c r="BZ220" s="156">
        <v>0</v>
      </c>
      <c r="CA220" s="156">
        <v>0</v>
      </c>
      <c r="CB220" s="156">
        <v>0</v>
      </c>
      <c r="CC220" s="156">
        <v>0</v>
      </c>
      <c r="CD220" s="156">
        <v>0</v>
      </c>
      <c r="CE220" s="157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S220" s="3"/>
      <c r="CT220" s="3"/>
      <c r="CU220" s="3"/>
      <c r="CV220" s="3"/>
      <c r="CW220" s="3"/>
      <c r="CX220" s="3"/>
    </row>
    <row r="221" spans="2:102" x14ac:dyDescent="0.25">
      <c r="B221" s="149" t="str">
        <f t="shared" si="221"/>
        <v>clima_la</v>
      </c>
      <c r="C221" s="149" t="str">
        <f t="shared" si="220"/>
        <v>clima_la_-2</v>
      </c>
      <c r="D221" s="2">
        <f t="shared" si="218"/>
        <v>221</v>
      </c>
      <c r="E221" s="2">
        <f t="shared" si="219"/>
        <v>-2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4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22">
        <v>0</v>
      </c>
      <c r="AU221" s="3">
        <v>0</v>
      </c>
      <c r="AV221" s="22">
        <v>0</v>
      </c>
      <c r="AW221" s="156">
        <v>0</v>
      </c>
      <c r="AX221" s="156">
        <v>0</v>
      </c>
      <c r="AY221" s="156">
        <v>0</v>
      </c>
      <c r="AZ221" s="156">
        <v>0</v>
      </c>
      <c r="BA221" s="156">
        <v>0</v>
      </c>
      <c r="BB221" s="156">
        <v>0</v>
      </c>
      <c r="BC221" s="156">
        <v>0</v>
      </c>
      <c r="BD221" s="156">
        <v>0</v>
      </c>
      <c r="BE221" s="156">
        <v>0</v>
      </c>
      <c r="BF221" s="156">
        <v>0</v>
      </c>
      <c r="BG221" s="156">
        <v>0</v>
      </c>
      <c r="BH221" s="156">
        <f>INDEX(IRF.New!$D$7:$CN$374,MATCH('IRF AUX'!$E221,IRF.New!$C$7:$C$37,0),MATCH('IRF AUX'!$B221,IRF.New!$D$5:$CN$5,0))</f>
        <v>0</v>
      </c>
      <c r="BI221" s="156">
        <v>0</v>
      </c>
      <c r="BJ221" s="156">
        <v>0</v>
      </c>
      <c r="BK221" s="156">
        <v>0</v>
      </c>
      <c r="BL221" s="156">
        <v>0</v>
      </c>
      <c r="BM221" s="156">
        <v>0</v>
      </c>
      <c r="BN221" s="156">
        <v>0</v>
      </c>
      <c r="BO221" s="156">
        <v>0</v>
      </c>
      <c r="BP221" s="156">
        <v>0</v>
      </c>
      <c r="BQ221" s="156">
        <v>0</v>
      </c>
      <c r="BR221" s="156">
        <v>0</v>
      </c>
      <c r="BS221" s="156">
        <v>0</v>
      </c>
      <c r="BT221" s="156">
        <v>0</v>
      </c>
      <c r="BU221" s="156">
        <v>0</v>
      </c>
      <c r="BV221" s="156">
        <v>0</v>
      </c>
      <c r="BW221" s="156">
        <v>0</v>
      </c>
      <c r="BX221" s="156">
        <v>0</v>
      </c>
      <c r="BY221" s="156">
        <v>0</v>
      </c>
      <c r="BZ221" s="156">
        <v>0</v>
      </c>
      <c r="CA221" s="156">
        <v>0</v>
      </c>
      <c r="CB221" s="156">
        <v>0</v>
      </c>
      <c r="CC221" s="156">
        <v>0</v>
      </c>
      <c r="CD221" s="156">
        <v>0</v>
      </c>
      <c r="CE221" s="157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S221" s="3"/>
      <c r="CT221" s="3"/>
      <c r="CU221" s="3"/>
      <c r="CV221" s="3"/>
      <c r="CW221" s="3"/>
      <c r="CX221" s="3"/>
    </row>
    <row r="222" spans="2:102" x14ac:dyDescent="0.25">
      <c r="B222" s="149" t="str">
        <f t="shared" si="221"/>
        <v>clima_la</v>
      </c>
      <c r="C222" s="149" t="str">
        <f t="shared" si="220"/>
        <v>clima_la_-1</v>
      </c>
      <c r="D222" s="2">
        <f t="shared" si="218"/>
        <v>222</v>
      </c>
      <c r="E222" s="2">
        <f t="shared" si="219"/>
        <v>-1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4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22">
        <v>0</v>
      </c>
      <c r="AU222" s="3">
        <v>0</v>
      </c>
      <c r="AV222" s="22">
        <v>0</v>
      </c>
      <c r="AW222" s="156">
        <v>0</v>
      </c>
      <c r="AX222" s="156">
        <v>0</v>
      </c>
      <c r="AY222" s="156">
        <v>0</v>
      </c>
      <c r="AZ222" s="156">
        <v>0</v>
      </c>
      <c r="BA222" s="156">
        <v>0</v>
      </c>
      <c r="BB222" s="156">
        <v>0</v>
      </c>
      <c r="BC222" s="156">
        <v>0</v>
      </c>
      <c r="BD222" s="156">
        <v>0</v>
      </c>
      <c r="BE222" s="156">
        <v>0</v>
      </c>
      <c r="BF222" s="156">
        <v>0</v>
      </c>
      <c r="BG222" s="156">
        <v>0</v>
      </c>
      <c r="BH222" s="156">
        <f>INDEX(IRF.New!$D$7:$CN$374,MATCH('IRF AUX'!$E222,IRF.New!$C$7:$C$37,0),MATCH('IRF AUX'!$B222,IRF.New!$D$5:$CN$5,0))</f>
        <v>0</v>
      </c>
      <c r="BI222" s="156">
        <v>0</v>
      </c>
      <c r="BJ222" s="156">
        <v>0</v>
      </c>
      <c r="BK222" s="156">
        <v>0</v>
      </c>
      <c r="BL222" s="156">
        <v>0</v>
      </c>
      <c r="BM222" s="156">
        <v>0</v>
      </c>
      <c r="BN222" s="156">
        <v>0</v>
      </c>
      <c r="BO222" s="156">
        <v>0</v>
      </c>
      <c r="BP222" s="156">
        <v>0</v>
      </c>
      <c r="BQ222" s="156">
        <v>0</v>
      </c>
      <c r="BR222" s="156">
        <v>0</v>
      </c>
      <c r="BS222" s="156">
        <v>0</v>
      </c>
      <c r="BT222" s="156">
        <v>0</v>
      </c>
      <c r="BU222" s="156">
        <v>0</v>
      </c>
      <c r="BV222" s="156">
        <v>0</v>
      </c>
      <c r="BW222" s="156">
        <v>0</v>
      </c>
      <c r="BX222" s="156">
        <v>0</v>
      </c>
      <c r="BY222" s="156">
        <v>0</v>
      </c>
      <c r="BZ222" s="156">
        <v>0</v>
      </c>
      <c r="CA222" s="156">
        <v>0</v>
      </c>
      <c r="CB222" s="156">
        <v>0</v>
      </c>
      <c r="CC222" s="156">
        <v>0</v>
      </c>
      <c r="CD222" s="156">
        <v>0</v>
      </c>
      <c r="CE222" s="157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0</v>
      </c>
      <c r="CP222" s="3">
        <v>0</v>
      </c>
      <c r="CS222" s="3"/>
      <c r="CT222" s="3"/>
      <c r="CU222" s="3"/>
      <c r="CV222" s="3"/>
      <c r="CW222" s="3"/>
      <c r="CX222" s="3"/>
    </row>
    <row r="223" spans="2:102" x14ac:dyDescent="0.25">
      <c r="B223" s="150" t="str">
        <f t="shared" si="221"/>
        <v>clima_la</v>
      </c>
      <c r="C223" s="150" t="str">
        <f t="shared" si="220"/>
        <v>clima_la_0</v>
      </c>
      <c r="D223" s="6">
        <f t="shared" si="218"/>
        <v>223</v>
      </c>
      <c r="E223" s="6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23">
        <v>0</v>
      </c>
      <c r="AU223" s="7">
        <v>0</v>
      </c>
      <c r="AV223" s="23">
        <v>0</v>
      </c>
      <c r="AW223" s="158">
        <v>0</v>
      </c>
      <c r="AX223" s="158">
        <v>0</v>
      </c>
      <c r="AY223" s="158">
        <v>0</v>
      </c>
      <c r="AZ223" s="158">
        <v>0</v>
      </c>
      <c r="BA223" s="158">
        <v>0</v>
      </c>
      <c r="BB223" s="158">
        <v>0</v>
      </c>
      <c r="BC223" s="158">
        <v>0</v>
      </c>
      <c r="BD223" s="158">
        <v>0</v>
      </c>
      <c r="BE223" s="158">
        <v>0</v>
      </c>
      <c r="BF223" s="158">
        <v>0</v>
      </c>
      <c r="BG223" s="158">
        <v>0</v>
      </c>
      <c r="BH223" s="158">
        <f>INDEX(IRF.New!$D$7:$CN$374,MATCH('IRF AUX'!$E223,IRF.New!$C$7:$C$37,0),MATCH('IRF AUX'!$B223,IRF.New!$D$5:$CN$5,0))</f>
        <v>0</v>
      </c>
      <c r="BI223" s="158">
        <v>0</v>
      </c>
      <c r="BJ223" s="158">
        <v>0</v>
      </c>
      <c r="BK223" s="158">
        <v>0</v>
      </c>
      <c r="BL223" s="158">
        <v>0</v>
      </c>
      <c r="BM223" s="158">
        <v>0</v>
      </c>
      <c r="BN223" s="158">
        <v>0</v>
      </c>
      <c r="BO223" s="158">
        <v>0</v>
      </c>
      <c r="BP223" s="158">
        <v>0</v>
      </c>
      <c r="BQ223" s="158">
        <v>0</v>
      </c>
      <c r="BR223" s="158">
        <v>0</v>
      </c>
      <c r="BS223" s="158">
        <v>0</v>
      </c>
      <c r="BT223" s="158">
        <v>0</v>
      </c>
      <c r="BU223" s="158">
        <v>0</v>
      </c>
      <c r="BV223" s="158">
        <v>0</v>
      </c>
      <c r="BW223" s="158">
        <v>0</v>
      </c>
      <c r="BX223" s="158">
        <v>0</v>
      </c>
      <c r="BY223" s="158">
        <v>0</v>
      </c>
      <c r="BZ223" s="158">
        <v>0</v>
      </c>
      <c r="CA223" s="158">
        <v>0</v>
      </c>
      <c r="CB223" s="158">
        <v>0</v>
      </c>
      <c r="CC223" s="158">
        <v>0</v>
      </c>
      <c r="CD223" s="158">
        <v>0</v>
      </c>
      <c r="CE223" s="159">
        <v>0</v>
      </c>
      <c r="CF223" s="7">
        <f>IFERROR(INDEX('CF AUX'!$CY$15:$CY$32,MATCH('IRF AUX'!CF$5,'CF AUX'!$DA$15:$DA$32,0)),0)</f>
        <v>0</v>
      </c>
      <c r="CG223" s="7">
        <f>IFERROR(INDEX('CF AUX'!$CY$15:$CY$32,MATCH('IRF AUX'!CG$5,'CF AUX'!$DA$15:$DA$32,0)),0)</f>
        <v>0</v>
      </c>
      <c r="CH223" s="7">
        <f>IFERROR(INDEX('CF AUX'!$CY$15:$CY$32,MATCH('IRF AUX'!CH$5,'CF AUX'!$DA$15:$DA$32,0)),0)</f>
        <v>0</v>
      </c>
      <c r="CI223" s="7">
        <f>IFERROR(INDEX('CF AUX'!$CY$15:$CY$32,MATCH('IRF AUX'!CI$5,'CF AUX'!$DA$15:$DA$32,0)),0)</f>
        <v>0</v>
      </c>
      <c r="CJ223" s="7">
        <f>IFERROR(INDEX('CF AUX'!$CY$15:$CY$32,MATCH('IRF AUX'!CJ$5,'CF AUX'!$DA$15:$DA$32,0)),0)</f>
        <v>0</v>
      </c>
      <c r="CK223" s="7">
        <f>IFERROR(INDEX('CF AUX'!$CY$15:$CY$32,MATCH('IRF AUX'!CK$5,'CF AUX'!$DA$15:$DA$32,0)),0)</f>
        <v>0</v>
      </c>
      <c r="CL223" s="7">
        <f>IFERROR(INDEX('CF AUX'!$CY$15:$CY$32,MATCH('IRF AUX'!CL$5,'CF AUX'!$DA$15:$DA$32,0)),0)</f>
        <v>0</v>
      </c>
      <c r="CM223" s="7">
        <f>IFERROR(INDEX('CF AUX'!$CY$15:$CY$32,MATCH('IRF AUX'!CM$5,'CF AUX'!$DA$15:$DA$32,0)),0)</f>
        <v>0</v>
      </c>
      <c r="CN223" s="7">
        <f>IFERROR(INDEX('CF AUX'!$CY$15:$CY$32,MATCH('IRF AUX'!CN$5,'CF AUX'!$DA$15:$DA$32,0)),0)</f>
        <v>0</v>
      </c>
      <c r="CO223" s="7">
        <f>IFERROR(INDEX('CF AUX'!$CY$15:$CY$32,MATCH('IRF AUX'!CO$5,'CF AUX'!$DA$15:$DA$32,0)),0)</f>
        <v>0</v>
      </c>
      <c r="CP223" s="7">
        <f>IFERROR(INDEX('CF AUX'!$CY$15:$CY$32,MATCH('IRF AUX'!CP$5,'CF AUX'!$DA$15:$DA$32,0)),0)</f>
        <v>0</v>
      </c>
      <c r="CS223" s="7">
        <f t="shared" ref="CS223:CS247" si="222">K223</f>
        <v>0</v>
      </c>
      <c r="CT223" s="7">
        <f>SUM(CS220:CS223)</f>
        <v>0</v>
      </c>
      <c r="CU223" s="7">
        <f t="shared" ref="CU223:CU247" si="223">SUM(AV220:AV223)</f>
        <v>0</v>
      </c>
      <c r="CV223" s="7">
        <f>(CT223-CU223*0.73)/0.27</f>
        <v>0</v>
      </c>
      <c r="CW223" s="7">
        <f t="shared" ref="CW223:CW247" si="224">4*I223</f>
        <v>0</v>
      </c>
      <c r="CX223" s="7">
        <f t="shared" ref="CX223:CX247" si="225">AU223*4</f>
        <v>0</v>
      </c>
    </row>
    <row r="224" spans="2:102" x14ac:dyDescent="0.25">
      <c r="B224" s="151" t="str">
        <f t="shared" si="221"/>
        <v>clima_la</v>
      </c>
      <c r="C224" s="151" t="str">
        <f t="shared" si="220"/>
        <v>clima_la_1</v>
      </c>
      <c r="D224" s="9">
        <f t="shared" si="218"/>
        <v>224</v>
      </c>
      <c r="E224" s="9">
        <f>E223+1</f>
        <v>1</v>
      </c>
      <c r="F224" s="10" cm="1">
        <f t="array" aca="1" ref="F224" ca="1">MMULT($F223:$CE223,INDIRECT("Policy.New!"&amp;F$3&amp;"4:"&amp;F$3&amp;"81"))</f>
        <v>0</v>
      </c>
      <c r="G224" s="10" cm="1">
        <f t="array" aca="1" ref="G224" ca="1">MMULT($F223:$CE223,INDIRECT("Policy.New!"&amp;G$3&amp;"4:"&amp;G$3&amp;"81"))</f>
        <v>0</v>
      </c>
      <c r="H224" s="10" cm="1">
        <f t="array" aca="1" ref="H224" ca="1">MMULT($F223:$CE223,INDIRECT("Policy.New!"&amp;H$3&amp;"4:"&amp;H$3&amp;"81"))</f>
        <v>0</v>
      </c>
      <c r="I224" s="10" cm="1">
        <f t="array" aca="1" ref="I224" ca="1">MMULT($F223:$CE223,INDIRECT("Policy.New!"&amp;I$3&amp;"4:"&amp;I$3&amp;"81"))</f>
        <v>0</v>
      </c>
      <c r="J224" s="10" cm="1">
        <f t="array" aca="1" ref="J224" ca="1">MMULT($F223:$CE223,INDIRECT("Policy.New!"&amp;J$3&amp;"4:"&amp;J$3&amp;"81"))</f>
        <v>0</v>
      </c>
      <c r="K224" s="10" cm="1">
        <f t="array" aca="1" ref="K224" ca="1">MMULT($F223:$CE223,INDIRECT("Policy.New!"&amp;K$3&amp;"4:"&amp;K$3&amp;"81"))</f>
        <v>0</v>
      </c>
      <c r="L224" s="10" cm="1">
        <f t="array" aca="1" ref="L224" ca="1">MMULT($F223:$CE223,INDIRECT("Policy.New!"&amp;L$3&amp;"4:"&amp;L$3&amp;"81"))</f>
        <v>0</v>
      </c>
      <c r="M224" s="10" cm="1">
        <f t="array" aca="1" ref="M224" ca="1">MMULT($F223:$CE223,INDIRECT("Policy.New!"&amp;M$3&amp;"4:"&amp;M$3&amp;"81"))</f>
        <v>0</v>
      </c>
      <c r="N224" s="10" cm="1">
        <f t="array" aca="1" ref="N224" ca="1">MMULT($F223:$CE223,INDIRECT("Policy.New!"&amp;N$3&amp;"4:"&amp;N$3&amp;"81"))</f>
        <v>0</v>
      </c>
      <c r="O224" s="10" cm="1">
        <f t="array" aca="1" ref="O224" ca="1">MMULT($F223:$CE223,INDIRECT("Policy.New!"&amp;O$3&amp;"4:"&amp;O$3&amp;"81"))</f>
        <v>0</v>
      </c>
      <c r="P224" s="10" cm="1">
        <f t="array" aca="1" ref="P224" ca="1">MMULT($F223:$CE223,INDIRECT("Policy.New!"&amp;P$3&amp;"4:"&amp;P$3&amp;"81"))</f>
        <v>0</v>
      </c>
      <c r="Q224" s="10" cm="1">
        <f t="array" aca="1" ref="Q224" ca="1">MMULT($F223:$CE223,INDIRECT("Policy.New!"&amp;Q$3&amp;"4:"&amp;Q$3&amp;"81"))</f>
        <v>0</v>
      </c>
      <c r="R224" s="10" cm="1">
        <f t="array" aca="1" ref="R224" ca="1">MMULT($F223:$CE223,INDIRECT("Policy.New!"&amp;R$3&amp;"4:"&amp;R$3&amp;"81"))</f>
        <v>0</v>
      </c>
      <c r="S224" s="10" cm="1">
        <f t="array" aca="1" ref="S224" ca="1">MMULT($F223:$CE223,INDIRECT("Policy.New!"&amp;S$3&amp;"4:"&amp;S$3&amp;"81"))</f>
        <v>0</v>
      </c>
      <c r="T224" s="10" cm="1">
        <f t="array" aca="1" ref="T224" ca="1">MMULT($F223:$CE223,INDIRECT("Policy.New!"&amp;T$3&amp;"4:"&amp;T$3&amp;"81"))</f>
        <v>0</v>
      </c>
      <c r="U224" s="10" cm="1">
        <f t="array" aca="1" ref="U224" ca="1">MMULT($F223:$CE223,INDIRECT("Policy.New!"&amp;U$3&amp;"4:"&amp;U$3&amp;"81"))</f>
        <v>0</v>
      </c>
      <c r="V224" s="10" cm="1">
        <f t="array" aca="1" ref="V224" ca="1">MMULT($F223:$CE223,INDIRECT("Policy.New!"&amp;V$3&amp;"4:"&amp;V$3&amp;"81"))</f>
        <v>0</v>
      </c>
      <c r="W224" s="11">
        <f>S223</f>
        <v>0</v>
      </c>
      <c r="X224" s="10">
        <f>U223</f>
        <v>0</v>
      </c>
      <c r="Y224" s="10">
        <f>U222</f>
        <v>0</v>
      </c>
      <c r="Z224" s="10">
        <f>U221</f>
        <v>0</v>
      </c>
      <c r="AA224" s="10">
        <f>U220</f>
        <v>0</v>
      </c>
      <c r="AB224" s="10">
        <f>V223</f>
        <v>0</v>
      </c>
      <c r="AC224" s="10">
        <f>V222</f>
        <v>0</v>
      </c>
      <c r="AD224" s="10">
        <f>V221</f>
        <v>0</v>
      </c>
      <c r="AE224" s="10">
        <f>V220</f>
        <v>0</v>
      </c>
      <c r="AF224" s="10">
        <f>S222</f>
        <v>0</v>
      </c>
      <c r="AG224" s="10">
        <f>S221</f>
        <v>0</v>
      </c>
      <c r="AH224" s="10">
        <f>AU223</f>
        <v>0</v>
      </c>
      <c r="AI224" s="10">
        <f>J223</f>
        <v>0</v>
      </c>
      <c r="AJ224" s="10">
        <f>J222</f>
        <v>0</v>
      </c>
      <c r="AK224" s="10">
        <f>J221</f>
        <v>0</v>
      </c>
      <c r="AL224" s="10">
        <f>L223</f>
        <v>0</v>
      </c>
      <c r="AM224" s="10">
        <f>L222</f>
        <v>0</v>
      </c>
      <c r="AN224" s="10">
        <f>L221</f>
        <v>0</v>
      </c>
      <c r="AO224" s="10">
        <f>L220</f>
        <v>0</v>
      </c>
      <c r="AP224" s="10">
        <f>L219</f>
        <v>0</v>
      </c>
      <c r="AQ224" s="10">
        <f>K223</f>
        <v>0</v>
      </c>
      <c r="AR224" s="10">
        <f>K222</f>
        <v>0</v>
      </c>
      <c r="AS224" s="10">
        <f>AV223</f>
        <v>0</v>
      </c>
      <c r="AT224" s="24">
        <f>AV222</f>
        <v>0</v>
      </c>
      <c r="AU224" s="10" cm="1">
        <f t="array" aca="1" ref="AU224" ca="1">MMULT($F223:$CE223,INDIRECT("Policy.New!"&amp;AU$3&amp;"4:"&amp;AU$3&amp;"81"))</f>
        <v>0</v>
      </c>
      <c r="AV224" s="24" cm="1">
        <f t="array" aca="1" ref="AV224" ca="1">MMULT($F223:$CE223,INDIRECT("Policy.New!"&amp;AV$3&amp;"4:"&amp;AV$3&amp;"81"))</f>
        <v>0</v>
      </c>
      <c r="AW224" s="160">
        <v>0</v>
      </c>
      <c r="AX224" s="160">
        <v>0</v>
      </c>
      <c r="AY224" s="160">
        <v>0</v>
      </c>
      <c r="AZ224" s="160">
        <v>0</v>
      </c>
      <c r="BA224" s="160">
        <v>0</v>
      </c>
      <c r="BB224" s="160">
        <v>0</v>
      </c>
      <c r="BC224" s="160">
        <v>0</v>
      </c>
      <c r="BD224" s="160">
        <v>0</v>
      </c>
      <c r="BE224" s="160">
        <v>0</v>
      </c>
      <c r="BF224" s="160">
        <v>0</v>
      </c>
      <c r="BG224" s="160">
        <v>0</v>
      </c>
      <c r="BH224" s="160">
        <f>INDEX(IRF.New!$D$7:$CN$374,MATCH('IRF AUX'!$E224,IRF.New!$C$7:$C$37,0),MATCH('IRF AUX'!$B224,IRF.New!$D$5:$CN$5,0))</f>
        <v>0</v>
      </c>
      <c r="BI224" s="160">
        <v>0</v>
      </c>
      <c r="BJ224" s="160">
        <v>0</v>
      </c>
      <c r="BK224" s="160">
        <v>0</v>
      </c>
      <c r="BL224" s="160">
        <v>0</v>
      </c>
      <c r="BM224" s="160">
        <v>0</v>
      </c>
      <c r="BN224" s="160">
        <v>0</v>
      </c>
      <c r="BO224" s="160">
        <v>0</v>
      </c>
      <c r="BP224" s="160">
        <v>0</v>
      </c>
      <c r="BQ224" s="160">
        <v>0</v>
      </c>
      <c r="BR224" s="160">
        <v>0</v>
      </c>
      <c r="BS224" s="161">
        <v>0</v>
      </c>
      <c r="BT224" s="161">
        <v>0</v>
      </c>
      <c r="BU224" s="161">
        <v>0</v>
      </c>
      <c r="BV224" s="161">
        <v>0</v>
      </c>
      <c r="BW224" s="160">
        <v>0</v>
      </c>
      <c r="BX224" s="160">
        <v>0</v>
      </c>
      <c r="BY224" s="160">
        <v>0</v>
      </c>
      <c r="BZ224" s="160">
        <v>0</v>
      </c>
      <c r="CA224" s="160">
        <v>0</v>
      </c>
      <c r="CB224" s="160">
        <v>0</v>
      </c>
      <c r="CC224" s="160">
        <v>0</v>
      </c>
      <c r="CD224" s="160">
        <v>0</v>
      </c>
      <c r="CE224" s="162">
        <v>0</v>
      </c>
      <c r="CF224" s="10" cm="1">
        <f t="array" aca="1" ref="CF224" ca="1">MMULT($F223:$CE223,INDIRECT("Policy.New!"&amp;CF$3&amp;"4:"&amp;CF$3&amp;"81"))</f>
        <v>0</v>
      </c>
      <c r="CG224" s="10" cm="1">
        <f t="array" aca="1" ref="CG224" ca="1">MMULT($F223:$CE223,INDIRECT("Policy.New!"&amp;CG$3&amp;"4:"&amp;CG$3&amp;"81"))</f>
        <v>0</v>
      </c>
      <c r="CH224" s="10" cm="1">
        <f t="array" aca="1" ref="CH224" ca="1">MMULT($F223:$CE223,INDIRECT("Policy.New!"&amp;CH$3&amp;"4:"&amp;CH$3&amp;"81"))</f>
        <v>0</v>
      </c>
      <c r="CI224" s="10" cm="1">
        <f t="array" aca="1" ref="CI224" ca="1">MMULT($F223:$CE223,INDIRECT("Policy.New!"&amp;CI$3&amp;"4:"&amp;CI$3&amp;"81"))</f>
        <v>0</v>
      </c>
      <c r="CJ224" s="10" cm="1">
        <f t="array" aca="1" ref="CJ224" ca="1">MMULT($F223:$CE223,INDIRECT("Policy.New!"&amp;CJ$3&amp;"4:"&amp;CJ$3&amp;"81"))</f>
        <v>0</v>
      </c>
      <c r="CK224" s="10" cm="1">
        <f t="array" aca="1" ref="CK224" ca="1">MMULT($F223:$CE223,INDIRECT("Policy.New!"&amp;CK$3&amp;"4:"&amp;CK$3&amp;"81"))</f>
        <v>0</v>
      </c>
      <c r="CL224" s="10" cm="1">
        <f t="array" aca="1" ref="CL224" ca="1">MMULT($F223:$CE223,INDIRECT("Policy.New!"&amp;CL$3&amp;"4:"&amp;CL$3&amp;"81"))</f>
        <v>0</v>
      </c>
      <c r="CM224" s="10" cm="1">
        <f t="array" aca="1" ref="CM224" ca="1">MMULT($F223:$CE223,INDIRECT("Policy.New!"&amp;CM$3&amp;"4:"&amp;CM$3&amp;"81"))</f>
        <v>0</v>
      </c>
      <c r="CN224" s="10" cm="1">
        <f t="array" aca="1" ref="CN224" ca="1">MMULT($F223:$CE223,INDIRECT("Policy.New!"&amp;CN$3&amp;"4:"&amp;CN$3&amp;"81"))</f>
        <v>0</v>
      </c>
      <c r="CO224" s="10" cm="1">
        <f t="array" aca="1" ref="CO224" ca="1">MMULT($F223:$CE223,INDIRECT("Policy.New!"&amp;CO$3&amp;"4:"&amp;CO$3&amp;"81"))</f>
        <v>0</v>
      </c>
      <c r="CP224" s="10" cm="1">
        <f t="array" aca="1" ref="CP224" ca="1">MMULT($F223:$CE223,INDIRECT("Policy.New!"&amp;CP$3&amp;"4:"&amp;CP$3&amp;"81"))</f>
        <v>0</v>
      </c>
      <c r="CR224" s="1"/>
      <c r="CS224" s="10">
        <f t="shared" ca="1" si="222"/>
        <v>0</v>
      </c>
      <c r="CT224" s="10">
        <f t="shared" ref="CT224:CT247" ca="1" si="226">SUM(CS221:CS224)</f>
        <v>0</v>
      </c>
      <c r="CU224" s="10">
        <f t="shared" ca="1" si="223"/>
        <v>0</v>
      </c>
      <c r="CV224" s="10">
        <f t="shared" ref="CV224:CV247" ca="1" si="227">(CU224-CT224*0.73)/0.27</f>
        <v>0</v>
      </c>
      <c r="CW224" s="10">
        <f t="shared" ca="1" si="224"/>
        <v>0</v>
      </c>
      <c r="CX224" s="10">
        <f t="shared" ca="1" si="225"/>
        <v>0</v>
      </c>
    </row>
    <row r="225" spans="2:102" x14ac:dyDescent="0.25">
      <c r="B225" s="152" t="str">
        <f t="shared" si="221"/>
        <v>clima_la</v>
      </c>
      <c r="C225" s="152" t="str">
        <f t="shared" si="220"/>
        <v>clima_la_2</v>
      </c>
      <c r="D225" s="12">
        <f t="shared" si="218"/>
        <v>225</v>
      </c>
      <c r="E225" s="12">
        <f t="shared" ref="E225:E247" si="228">E224+1</f>
        <v>2</v>
      </c>
      <c r="F225" s="1" cm="1">
        <f t="array" aca="1" ref="F225" ca="1">MMULT($F224:$CE224,INDIRECT("Policy.New!"&amp;F$3&amp;"4:"&amp;F$3&amp;"81"))</f>
        <v>0</v>
      </c>
      <c r="G225" s="1" cm="1">
        <f t="array" aca="1" ref="G225" ca="1">MMULT($F224:$CE224,INDIRECT("Policy.New!"&amp;G$3&amp;"4:"&amp;G$3&amp;"81"))</f>
        <v>0</v>
      </c>
      <c r="H225" s="1" cm="1">
        <f t="array" aca="1" ref="H225" ca="1">MMULT($F224:$CE224,INDIRECT("Policy.New!"&amp;H$3&amp;"4:"&amp;H$3&amp;"81"))</f>
        <v>0</v>
      </c>
      <c r="I225" s="1" cm="1">
        <f t="array" aca="1" ref="I225" ca="1">MMULT($F224:$CE224,INDIRECT("Policy.New!"&amp;I$3&amp;"4:"&amp;I$3&amp;"81"))</f>
        <v>0</v>
      </c>
      <c r="J225" s="1" cm="1">
        <f t="array" aca="1" ref="J225" ca="1">MMULT($F224:$CE224,INDIRECT("Policy.New!"&amp;J$3&amp;"4:"&amp;J$3&amp;"81"))</f>
        <v>0</v>
      </c>
      <c r="K225" s="1" cm="1">
        <f t="array" aca="1" ref="K225" ca="1">MMULT($F224:$CE224,INDIRECT("Policy.New!"&amp;K$3&amp;"4:"&amp;K$3&amp;"81"))</f>
        <v>0</v>
      </c>
      <c r="L225" s="1" cm="1">
        <f t="array" aca="1" ref="L225" ca="1">MMULT($F224:$CE224,INDIRECT("Policy.New!"&amp;L$3&amp;"4:"&amp;L$3&amp;"81"))</f>
        <v>0</v>
      </c>
      <c r="M225" s="1" cm="1">
        <f t="array" aca="1" ref="M225" ca="1">MMULT($F224:$CE224,INDIRECT("Policy.New!"&amp;M$3&amp;"4:"&amp;M$3&amp;"81"))</f>
        <v>0</v>
      </c>
      <c r="N225" s="1" cm="1">
        <f t="array" aca="1" ref="N225" ca="1">MMULT($F224:$CE224,INDIRECT("Policy.New!"&amp;N$3&amp;"4:"&amp;N$3&amp;"81"))</f>
        <v>0</v>
      </c>
      <c r="O225" s="1" cm="1">
        <f t="array" aca="1" ref="O225" ca="1">MMULT($F224:$CE224,INDIRECT("Policy.New!"&amp;O$3&amp;"4:"&amp;O$3&amp;"81"))</f>
        <v>0</v>
      </c>
      <c r="P225" s="1" cm="1">
        <f t="array" aca="1" ref="P225" ca="1">MMULT($F224:$CE224,INDIRECT("Policy.New!"&amp;P$3&amp;"4:"&amp;P$3&amp;"81"))</f>
        <v>0</v>
      </c>
      <c r="Q225" s="1" cm="1">
        <f t="array" aca="1" ref="Q225" ca="1">MMULT($F224:$CE224,INDIRECT("Policy.New!"&amp;Q$3&amp;"4:"&amp;Q$3&amp;"81"))</f>
        <v>0</v>
      </c>
      <c r="R225" s="1" cm="1">
        <f t="array" aca="1" ref="R225" ca="1">MMULT($F224:$CE224,INDIRECT("Policy.New!"&amp;R$3&amp;"4:"&amp;R$3&amp;"81"))</f>
        <v>0</v>
      </c>
      <c r="S225" s="1" cm="1">
        <f t="array" aca="1" ref="S225" ca="1">MMULT($F224:$CE224,INDIRECT("Policy.New!"&amp;S$3&amp;"4:"&amp;S$3&amp;"81"))</f>
        <v>0</v>
      </c>
      <c r="T225" s="1" cm="1">
        <f t="array" aca="1" ref="T225" ca="1">MMULT($F224:$CE224,INDIRECT("Policy.New!"&amp;T$3&amp;"4:"&amp;T$3&amp;"81"))</f>
        <v>0</v>
      </c>
      <c r="U225" s="1" cm="1">
        <f t="array" aca="1" ref="U225" ca="1">MMULT($F224:$CE224,INDIRECT("Policy.New!"&amp;U$3&amp;"4:"&amp;U$3&amp;"81"))</f>
        <v>0</v>
      </c>
      <c r="V225" s="1" cm="1">
        <f t="array" aca="1" ref="V225" ca="1">MMULT($F224:$CE224,INDIRECT("Policy.New!"&amp;V$3&amp;"4:"&amp;V$3&amp;"81"))</f>
        <v>0</v>
      </c>
      <c r="W225" s="5">
        <f t="shared" ref="W225:W247" ca="1" si="229">S224</f>
        <v>0</v>
      </c>
      <c r="X225" s="1">
        <f t="shared" ref="X225:X247" ca="1" si="230">U224</f>
        <v>0</v>
      </c>
      <c r="Y225" s="1">
        <f t="shared" ref="Y225:Y247" si="231">U223</f>
        <v>0</v>
      </c>
      <c r="Z225" s="1">
        <f t="shared" ref="Z225:Z247" si="232">U222</f>
        <v>0</v>
      </c>
      <c r="AA225" s="1">
        <f t="shared" ref="AA225:AA247" si="233">U221</f>
        <v>0</v>
      </c>
      <c r="AB225" s="1">
        <f t="shared" ref="AB225:AB247" ca="1" si="234">V224</f>
        <v>0</v>
      </c>
      <c r="AC225" s="1">
        <f t="shared" ref="AC225:AC247" si="235">V223</f>
        <v>0</v>
      </c>
      <c r="AD225" s="1">
        <f t="shared" ref="AD225:AD247" si="236">V222</f>
        <v>0</v>
      </c>
      <c r="AE225" s="1">
        <f t="shared" ref="AE225:AE247" si="237">V221</f>
        <v>0</v>
      </c>
      <c r="AF225" s="1">
        <f t="shared" ref="AF225:AF247" si="238">S223</f>
        <v>0</v>
      </c>
      <c r="AG225" s="1">
        <f t="shared" ref="AG225:AG247" si="239">S222</f>
        <v>0</v>
      </c>
      <c r="AH225" s="1">
        <f t="shared" ref="AH225:AH247" ca="1" si="240">AU224</f>
        <v>0</v>
      </c>
      <c r="AI225" s="1">
        <f t="shared" ref="AI225:AI247" ca="1" si="241">J224</f>
        <v>0</v>
      </c>
      <c r="AJ225" s="1">
        <f t="shared" ref="AJ225:AJ247" si="242">J223</f>
        <v>0</v>
      </c>
      <c r="AK225" s="1">
        <f t="shared" ref="AK225:AK247" si="243">J222</f>
        <v>0</v>
      </c>
      <c r="AL225" s="1">
        <f t="shared" ref="AL225:AL247" ca="1" si="244">L224</f>
        <v>0</v>
      </c>
      <c r="AM225" s="1">
        <f t="shared" ref="AM225:AM247" si="245">L223</f>
        <v>0</v>
      </c>
      <c r="AN225" s="1">
        <f t="shared" ref="AN225:AN247" si="246">L222</f>
        <v>0</v>
      </c>
      <c r="AO225" s="1">
        <f t="shared" ref="AO225:AO247" si="247">L221</f>
        <v>0</v>
      </c>
      <c r="AP225" s="1">
        <f t="shared" ref="AP225:AP247" si="248">L220</f>
        <v>0</v>
      </c>
      <c r="AQ225" s="1">
        <f t="shared" ref="AQ225:AQ247" ca="1" si="249">K224</f>
        <v>0</v>
      </c>
      <c r="AR225" s="1">
        <f t="shared" ref="AR225:AR247" si="250">K223</f>
        <v>0</v>
      </c>
      <c r="AS225" s="1">
        <f t="shared" ref="AS225:AS247" ca="1" si="251">AV224</f>
        <v>0</v>
      </c>
      <c r="AT225" s="25">
        <f t="shared" ref="AT225:AT247" si="252">AV223</f>
        <v>0</v>
      </c>
      <c r="AU225" s="1" cm="1">
        <f t="array" aca="1" ref="AU225" ca="1">MMULT($F224:$CE224,INDIRECT("Policy.New!"&amp;AU$3&amp;"4:"&amp;AU$3&amp;"81"))</f>
        <v>0</v>
      </c>
      <c r="AV225" s="25" cm="1">
        <f t="array" aca="1" ref="AV225" ca="1">MMULT($F224:$CE224,INDIRECT("Policy.New!"&amp;AV$3&amp;"4:"&amp;AV$3&amp;"81"))</f>
        <v>0</v>
      </c>
      <c r="AW225" s="161">
        <v>0</v>
      </c>
      <c r="AX225" s="161">
        <v>0</v>
      </c>
      <c r="AY225" s="161">
        <v>0</v>
      </c>
      <c r="AZ225" s="161">
        <v>0</v>
      </c>
      <c r="BA225" s="161">
        <v>0</v>
      </c>
      <c r="BB225" s="161">
        <v>0</v>
      </c>
      <c r="BC225" s="161">
        <v>0</v>
      </c>
      <c r="BD225" s="161">
        <v>0</v>
      </c>
      <c r="BE225" s="161">
        <v>0</v>
      </c>
      <c r="BF225" s="161">
        <v>0</v>
      </c>
      <c r="BG225" s="161">
        <v>0</v>
      </c>
      <c r="BH225" s="161">
        <f>INDEX(IRF.New!$D$7:$CN$374,MATCH('IRF AUX'!$E225,IRF.New!$C$7:$C$37,0),MATCH('IRF AUX'!$B225,IRF.New!$D$5:$CN$5,0))</f>
        <v>0</v>
      </c>
      <c r="BI225" s="161">
        <v>0</v>
      </c>
      <c r="BJ225" s="161">
        <v>0</v>
      </c>
      <c r="BK225" s="161">
        <v>0</v>
      </c>
      <c r="BL225" s="161">
        <v>0</v>
      </c>
      <c r="BM225" s="161">
        <v>0</v>
      </c>
      <c r="BN225" s="161">
        <v>0</v>
      </c>
      <c r="BO225" s="161">
        <v>0</v>
      </c>
      <c r="BP225" s="161">
        <v>0</v>
      </c>
      <c r="BQ225" s="161">
        <v>0</v>
      </c>
      <c r="BR225" s="161">
        <v>0</v>
      </c>
      <c r="BS225" s="161">
        <v>0</v>
      </c>
      <c r="BT225" s="161">
        <v>0</v>
      </c>
      <c r="BU225" s="161">
        <v>0</v>
      </c>
      <c r="BV225" s="161">
        <v>0</v>
      </c>
      <c r="BW225" s="161">
        <v>0</v>
      </c>
      <c r="BX225" s="161">
        <v>0</v>
      </c>
      <c r="BY225" s="161">
        <v>0</v>
      </c>
      <c r="BZ225" s="161">
        <v>0</v>
      </c>
      <c r="CA225" s="161">
        <v>0</v>
      </c>
      <c r="CB225" s="161">
        <v>0</v>
      </c>
      <c r="CC225" s="161">
        <v>0</v>
      </c>
      <c r="CD225" s="161">
        <v>0</v>
      </c>
      <c r="CE225" s="163">
        <v>0</v>
      </c>
      <c r="CF225" s="1" cm="1">
        <f t="array" aca="1" ref="CF225" ca="1">MMULT($F224:$CE224,INDIRECT("Policy.New!"&amp;CF$3&amp;"4:"&amp;CF$3&amp;"81"))</f>
        <v>0</v>
      </c>
      <c r="CG225" s="1" cm="1">
        <f t="array" aca="1" ref="CG225" ca="1">MMULT($F224:$CE224,INDIRECT("Policy.New!"&amp;CG$3&amp;"4:"&amp;CG$3&amp;"81"))</f>
        <v>0</v>
      </c>
      <c r="CH225" s="1" cm="1">
        <f t="array" aca="1" ref="CH225" ca="1">MMULT($F224:$CE224,INDIRECT("Policy.New!"&amp;CH$3&amp;"4:"&amp;CH$3&amp;"81"))</f>
        <v>0</v>
      </c>
      <c r="CI225" s="1" cm="1">
        <f t="array" aca="1" ref="CI225" ca="1">MMULT($F224:$CE224,INDIRECT("Policy.New!"&amp;CI$3&amp;"4:"&amp;CI$3&amp;"81"))</f>
        <v>0</v>
      </c>
      <c r="CJ225" s="1" cm="1">
        <f t="array" aca="1" ref="CJ225" ca="1">MMULT($F224:$CE224,INDIRECT("Policy.New!"&amp;CJ$3&amp;"4:"&amp;CJ$3&amp;"81"))</f>
        <v>0</v>
      </c>
      <c r="CK225" s="1" cm="1">
        <f t="array" aca="1" ref="CK225" ca="1">MMULT($F224:$CE224,INDIRECT("Policy.New!"&amp;CK$3&amp;"4:"&amp;CK$3&amp;"81"))</f>
        <v>0</v>
      </c>
      <c r="CL225" s="1" cm="1">
        <f t="array" aca="1" ref="CL225" ca="1">MMULT($F224:$CE224,INDIRECT("Policy.New!"&amp;CL$3&amp;"4:"&amp;CL$3&amp;"81"))</f>
        <v>0</v>
      </c>
      <c r="CM225" s="1" cm="1">
        <f t="array" aca="1" ref="CM225" ca="1">MMULT($F224:$CE224,INDIRECT("Policy.New!"&amp;CM$3&amp;"4:"&amp;CM$3&amp;"81"))</f>
        <v>0</v>
      </c>
      <c r="CN225" s="1" cm="1">
        <f t="array" aca="1" ref="CN225" ca="1">MMULT($F224:$CE224,INDIRECT("Policy.New!"&amp;CN$3&amp;"4:"&amp;CN$3&amp;"81"))</f>
        <v>0</v>
      </c>
      <c r="CO225" s="1" cm="1">
        <f t="array" aca="1" ref="CO225" ca="1">MMULT($F224:$CE224,INDIRECT("Policy.New!"&amp;CO$3&amp;"4:"&amp;CO$3&amp;"81"))</f>
        <v>0</v>
      </c>
      <c r="CP225" s="1" cm="1">
        <f t="array" aca="1" ref="CP225" ca="1">MMULT($F224:$CE224,INDIRECT("Policy.New!"&amp;CP$3&amp;"4:"&amp;CP$3&amp;"81"))</f>
        <v>0</v>
      </c>
      <c r="CQ225" s="1"/>
      <c r="CR225" s="1"/>
      <c r="CS225" s="1">
        <f t="shared" ca="1" si="222"/>
        <v>0</v>
      </c>
      <c r="CT225" s="1">
        <f t="shared" ca="1" si="226"/>
        <v>0</v>
      </c>
      <c r="CU225" s="1">
        <f t="shared" ca="1" si="223"/>
        <v>0</v>
      </c>
      <c r="CV225" s="1">
        <f t="shared" ca="1" si="227"/>
        <v>0</v>
      </c>
      <c r="CW225" s="1">
        <f t="shared" ca="1" si="224"/>
        <v>0</v>
      </c>
      <c r="CX225" s="1">
        <f t="shared" ca="1" si="225"/>
        <v>0</v>
      </c>
    </row>
    <row r="226" spans="2:102" x14ac:dyDescent="0.25">
      <c r="B226" s="152" t="str">
        <f t="shared" si="221"/>
        <v>clima_la</v>
      </c>
      <c r="C226" s="152" t="str">
        <f t="shared" si="220"/>
        <v>clima_la_3</v>
      </c>
      <c r="D226" s="12">
        <f t="shared" si="218"/>
        <v>226</v>
      </c>
      <c r="E226" s="12">
        <f t="shared" si="228"/>
        <v>3</v>
      </c>
      <c r="F226" s="1" cm="1">
        <f t="array" aca="1" ref="F226" ca="1">MMULT($F225:$CE225,INDIRECT("Policy.New!"&amp;F$3&amp;"4:"&amp;F$3&amp;"81"))</f>
        <v>0</v>
      </c>
      <c r="G226" s="1" cm="1">
        <f t="array" aca="1" ref="G226" ca="1">MMULT($F225:$CE225,INDIRECT("Policy.New!"&amp;G$3&amp;"4:"&amp;G$3&amp;"81"))</f>
        <v>0</v>
      </c>
      <c r="H226" s="1" cm="1">
        <f t="array" aca="1" ref="H226" ca="1">MMULT($F225:$CE225,INDIRECT("Policy.New!"&amp;H$3&amp;"4:"&amp;H$3&amp;"81"))</f>
        <v>0</v>
      </c>
      <c r="I226" s="1" cm="1">
        <f t="array" aca="1" ref="I226" ca="1">MMULT($F225:$CE225,INDIRECT("Policy.New!"&amp;I$3&amp;"4:"&amp;I$3&amp;"81"))</f>
        <v>0</v>
      </c>
      <c r="J226" s="1" cm="1">
        <f t="array" aca="1" ref="J226" ca="1">MMULT($F225:$CE225,INDIRECT("Policy.New!"&amp;J$3&amp;"4:"&amp;J$3&amp;"81"))</f>
        <v>0</v>
      </c>
      <c r="K226" s="1" cm="1">
        <f t="array" aca="1" ref="K226" ca="1">MMULT($F225:$CE225,INDIRECT("Policy.New!"&amp;K$3&amp;"4:"&amp;K$3&amp;"81"))</f>
        <v>0</v>
      </c>
      <c r="L226" s="1" cm="1">
        <f t="array" aca="1" ref="L226" ca="1">MMULT($F225:$CE225,INDIRECT("Policy.New!"&amp;L$3&amp;"4:"&amp;L$3&amp;"81"))</f>
        <v>0</v>
      </c>
      <c r="M226" s="1" cm="1">
        <f t="array" aca="1" ref="M226" ca="1">MMULT($F225:$CE225,INDIRECT("Policy.New!"&amp;M$3&amp;"4:"&amp;M$3&amp;"81"))</f>
        <v>0</v>
      </c>
      <c r="N226" s="1" cm="1">
        <f t="array" aca="1" ref="N226" ca="1">MMULT($F225:$CE225,INDIRECT("Policy.New!"&amp;N$3&amp;"4:"&amp;N$3&amp;"81"))</f>
        <v>0</v>
      </c>
      <c r="O226" s="1" cm="1">
        <f t="array" aca="1" ref="O226" ca="1">MMULT($F225:$CE225,INDIRECT("Policy.New!"&amp;O$3&amp;"4:"&amp;O$3&amp;"81"))</f>
        <v>0</v>
      </c>
      <c r="P226" s="1" cm="1">
        <f t="array" aca="1" ref="P226" ca="1">MMULT($F225:$CE225,INDIRECT("Policy.New!"&amp;P$3&amp;"4:"&amp;P$3&amp;"81"))</f>
        <v>0</v>
      </c>
      <c r="Q226" s="1" cm="1">
        <f t="array" aca="1" ref="Q226" ca="1">MMULT($F225:$CE225,INDIRECT("Policy.New!"&amp;Q$3&amp;"4:"&amp;Q$3&amp;"81"))</f>
        <v>0</v>
      </c>
      <c r="R226" s="1" cm="1">
        <f t="array" aca="1" ref="R226" ca="1">MMULT($F225:$CE225,INDIRECT("Policy.New!"&amp;R$3&amp;"4:"&amp;R$3&amp;"81"))</f>
        <v>0</v>
      </c>
      <c r="S226" s="1" cm="1">
        <f t="array" aca="1" ref="S226" ca="1">MMULT($F225:$CE225,INDIRECT("Policy.New!"&amp;S$3&amp;"4:"&amp;S$3&amp;"81"))</f>
        <v>0</v>
      </c>
      <c r="T226" s="1" cm="1">
        <f t="array" aca="1" ref="T226" ca="1">MMULT($F225:$CE225,INDIRECT("Policy.New!"&amp;T$3&amp;"4:"&amp;T$3&amp;"81"))</f>
        <v>0</v>
      </c>
      <c r="U226" s="1" cm="1">
        <f t="array" aca="1" ref="U226" ca="1">MMULT($F225:$CE225,INDIRECT("Policy.New!"&amp;U$3&amp;"4:"&amp;U$3&amp;"81"))</f>
        <v>0</v>
      </c>
      <c r="V226" s="1" cm="1">
        <f t="array" aca="1" ref="V226" ca="1">MMULT($F225:$CE225,INDIRECT("Policy.New!"&amp;V$3&amp;"4:"&amp;V$3&amp;"81"))</f>
        <v>0</v>
      </c>
      <c r="W226" s="5">
        <f t="shared" ca="1" si="229"/>
        <v>0</v>
      </c>
      <c r="X226" s="1">
        <f t="shared" ca="1" si="230"/>
        <v>0</v>
      </c>
      <c r="Y226" s="1">
        <f t="shared" ca="1" si="231"/>
        <v>0</v>
      </c>
      <c r="Z226" s="1">
        <f t="shared" si="232"/>
        <v>0</v>
      </c>
      <c r="AA226" s="1">
        <f t="shared" si="233"/>
        <v>0</v>
      </c>
      <c r="AB226" s="1">
        <f t="shared" ca="1" si="234"/>
        <v>0</v>
      </c>
      <c r="AC226" s="1">
        <f t="shared" ca="1" si="235"/>
        <v>0</v>
      </c>
      <c r="AD226" s="1">
        <f t="shared" si="236"/>
        <v>0</v>
      </c>
      <c r="AE226" s="1">
        <f t="shared" si="237"/>
        <v>0</v>
      </c>
      <c r="AF226" s="1">
        <f t="shared" ca="1" si="238"/>
        <v>0</v>
      </c>
      <c r="AG226" s="1">
        <f t="shared" si="239"/>
        <v>0</v>
      </c>
      <c r="AH226" s="1">
        <f t="shared" ca="1" si="240"/>
        <v>0</v>
      </c>
      <c r="AI226" s="1">
        <f t="shared" ca="1" si="241"/>
        <v>0</v>
      </c>
      <c r="AJ226" s="1">
        <f t="shared" ca="1" si="242"/>
        <v>0</v>
      </c>
      <c r="AK226" s="1">
        <f t="shared" si="243"/>
        <v>0</v>
      </c>
      <c r="AL226" s="1">
        <f t="shared" ca="1" si="244"/>
        <v>0</v>
      </c>
      <c r="AM226" s="1">
        <f t="shared" ca="1" si="245"/>
        <v>0</v>
      </c>
      <c r="AN226" s="1">
        <f t="shared" si="246"/>
        <v>0</v>
      </c>
      <c r="AO226" s="1">
        <f t="shared" si="247"/>
        <v>0</v>
      </c>
      <c r="AP226" s="1">
        <f t="shared" si="248"/>
        <v>0</v>
      </c>
      <c r="AQ226" s="1">
        <f t="shared" ca="1" si="249"/>
        <v>0</v>
      </c>
      <c r="AR226" s="1">
        <f t="shared" ca="1" si="250"/>
        <v>0</v>
      </c>
      <c r="AS226" s="1">
        <f t="shared" ca="1" si="251"/>
        <v>0</v>
      </c>
      <c r="AT226" s="25">
        <f t="shared" ca="1" si="252"/>
        <v>0</v>
      </c>
      <c r="AU226" s="1" cm="1">
        <f t="array" aca="1" ref="AU226" ca="1">MMULT($F225:$CE225,INDIRECT("Policy.New!"&amp;AU$3&amp;"4:"&amp;AU$3&amp;"81"))</f>
        <v>0</v>
      </c>
      <c r="AV226" s="25" cm="1">
        <f t="array" aca="1" ref="AV226" ca="1">MMULT($F225:$CE225,INDIRECT("Policy.New!"&amp;AV$3&amp;"4:"&amp;AV$3&amp;"81"))</f>
        <v>0</v>
      </c>
      <c r="AW226" s="161">
        <v>0</v>
      </c>
      <c r="AX226" s="161">
        <v>0</v>
      </c>
      <c r="AY226" s="161">
        <v>0</v>
      </c>
      <c r="AZ226" s="161">
        <v>0</v>
      </c>
      <c r="BA226" s="161">
        <v>0</v>
      </c>
      <c r="BB226" s="161">
        <v>0</v>
      </c>
      <c r="BC226" s="161">
        <v>0</v>
      </c>
      <c r="BD226" s="161">
        <v>0</v>
      </c>
      <c r="BE226" s="161">
        <v>0</v>
      </c>
      <c r="BF226" s="161">
        <v>0</v>
      </c>
      <c r="BG226" s="161">
        <v>0</v>
      </c>
      <c r="BH226" s="161">
        <f>INDEX(IRF.New!$D$7:$CN$374,MATCH('IRF AUX'!$E226,IRF.New!$C$7:$C$37,0),MATCH('IRF AUX'!$B226,IRF.New!$D$5:$CN$5,0))</f>
        <v>0</v>
      </c>
      <c r="BI226" s="161">
        <v>0</v>
      </c>
      <c r="BJ226" s="161">
        <v>0</v>
      </c>
      <c r="BK226" s="161">
        <v>0</v>
      </c>
      <c r="BL226" s="161">
        <v>0</v>
      </c>
      <c r="BM226" s="161">
        <v>0</v>
      </c>
      <c r="BN226" s="161">
        <v>0</v>
      </c>
      <c r="BO226" s="161">
        <v>0</v>
      </c>
      <c r="BP226" s="161">
        <v>0</v>
      </c>
      <c r="BQ226" s="161">
        <v>0</v>
      </c>
      <c r="BR226" s="161">
        <v>0</v>
      </c>
      <c r="BS226" s="161">
        <v>0</v>
      </c>
      <c r="BT226" s="161">
        <v>0</v>
      </c>
      <c r="BU226" s="161">
        <v>0</v>
      </c>
      <c r="BV226" s="161">
        <v>0</v>
      </c>
      <c r="BW226" s="161">
        <v>0</v>
      </c>
      <c r="BX226" s="161">
        <v>0</v>
      </c>
      <c r="BY226" s="161">
        <v>0</v>
      </c>
      <c r="BZ226" s="161">
        <v>0</v>
      </c>
      <c r="CA226" s="161">
        <v>0</v>
      </c>
      <c r="CB226" s="161">
        <v>0</v>
      </c>
      <c r="CC226" s="161">
        <v>0</v>
      </c>
      <c r="CD226" s="161">
        <v>0</v>
      </c>
      <c r="CE226" s="163">
        <v>0</v>
      </c>
      <c r="CF226" s="1" cm="1">
        <f t="array" aca="1" ref="CF226" ca="1">MMULT($F225:$CE225,INDIRECT("Policy.New!"&amp;CF$3&amp;"4:"&amp;CF$3&amp;"81"))</f>
        <v>0</v>
      </c>
      <c r="CG226" s="1" cm="1">
        <f t="array" aca="1" ref="CG226" ca="1">MMULT($F225:$CE225,INDIRECT("Policy.New!"&amp;CG$3&amp;"4:"&amp;CG$3&amp;"81"))</f>
        <v>0</v>
      </c>
      <c r="CH226" s="1" cm="1">
        <f t="array" aca="1" ref="CH226" ca="1">MMULT($F225:$CE225,INDIRECT("Policy.New!"&amp;CH$3&amp;"4:"&amp;CH$3&amp;"81"))</f>
        <v>0</v>
      </c>
      <c r="CI226" s="1" cm="1">
        <f t="array" aca="1" ref="CI226" ca="1">MMULT($F225:$CE225,INDIRECT("Policy.New!"&amp;CI$3&amp;"4:"&amp;CI$3&amp;"81"))</f>
        <v>0</v>
      </c>
      <c r="CJ226" s="1" cm="1">
        <f t="array" aca="1" ref="CJ226" ca="1">MMULT($F225:$CE225,INDIRECT("Policy.New!"&amp;CJ$3&amp;"4:"&amp;CJ$3&amp;"81"))</f>
        <v>0</v>
      </c>
      <c r="CK226" s="1" cm="1">
        <f t="array" aca="1" ref="CK226" ca="1">MMULT($F225:$CE225,INDIRECT("Policy.New!"&amp;CK$3&amp;"4:"&amp;CK$3&amp;"81"))</f>
        <v>0</v>
      </c>
      <c r="CL226" s="1" cm="1">
        <f t="array" aca="1" ref="CL226" ca="1">MMULT($F225:$CE225,INDIRECT("Policy.New!"&amp;CL$3&amp;"4:"&amp;CL$3&amp;"81"))</f>
        <v>0</v>
      </c>
      <c r="CM226" s="1" cm="1">
        <f t="array" aca="1" ref="CM226" ca="1">MMULT($F225:$CE225,INDIRECT("Policy.New!"&amp;CM$3&amp;"4:"&amp;CM$3&amp;"81"))</f>
        <v>0</v>
      </c>
      <c r="CN226" s="1" cm="1">
        <f t="array" aca="1" ref="CN226" ca="1">MMULT($F225:$CE225,INDIRECT("Policy.New!"&amp;CN$3&amp;"4:"&amp;CN$3&amp;"81"))</f>
        <v>0</v>
      </c>
      <c r="CO226" s="1" cm="1">
        <f t="array" aca="1" ref="CO226" ca="1">MMULT($F225:$CE225,INDIRECT("Policy.New!"&amp;CO$3&amp;"4:"&amp;CO$3&amp;"81"))</f>
        <v>0</v>
      </c>
      <c r="CP226" s="1" cm="1">
        <f t="array" aca="1" ref="CP226" ca="1">MMULT($F225:$CE225,INDIRECT("Policy.New!"&amp;CP$3&amp;"4:"&amp;CP$3&amp;"81"))</f>
        <v>0</v>
      </c>
      <c r="CQ226" s="1"/>
      <c r="CR226" s="1"/>
      <c r="CS226" s="1">
        <f t="shared" ca="1" si="222"/>
        <v>0</v>
      </c>
      <c r="CT226" s="1">
        <f t="shared" ca="1" si="226"/>
        <v>0</v>
      </c>
      <c r="CU226" s="1">
        <f t="shared" ca="1" si="223"/>
        <v>0</v>
      </c>
      <c r="CV226" s="1">
        <f t="shared" ca="1" si="227"/>
        <v>0</v>
      </c>
      <c r="CW226" s="1">
        <f t="shared" ca="1" si="224"/>
        <v>0</v>
      </c>
      <c r="CX226" s="1">
        <f t="shared" ca="1" si="225"/>
        <v>0</v>
      </c>
    </row>
    <row r="227" spans="2:102" x14ac:dyDescent="0.25">
      <c r="B227" s="153" t="str">
        <f t="shared" si="221"/>
        <v>clima_la</v>
      </c>
      <c r="C227" s="153" t="str">
        <f t="shared" si="220"/>
        <v>clima_la_4</v>
      </c>
      <c r="D227" s="13">
        <f t="shared" si="218"/>
        <v>227</v>
      </c>
      <c r="E227" s="13">
        <f t="shared" si="228"/>
        <v>4</v>
      </c>
      <c r="F227" s="14" cm="1">
        <f t="array" aca="1" ref="F227" ca="1">MMULT($F226:$CE226,INDIRECT("Policy.New!"&amp;F$3&amp;"4:"&amp;F$3&amp;"81"))</f>
        <v>0</v>
      </c>
      <c r="G227" s="14" cm="1">
        <f t="array" aca="1" ref="G227" ca="1">MMULT($F226:$CE226,INDIRECT("Policy.New!"&amp;G$3&amp;"4:"&amp;G$3&amp;"81"))</f>
        <v>0</v>
      </c>
      <c r="H227" s="14" cm="1">
        <f t="array" aca="1" ref="H227" ca="1">MMULT($F226:$CE226,INDIRECT("Policy.New!"&amp;H$3&amp;"4:"&amp;H$3&amp;"81"))</f>
        <v>0</v>
      </c>
      <c r="I227" s="14" cm="1">
        <f t="array" aca="1" ref="I227" ca="1">MMULT($F226:$CE226,INDIRECT("Policy.New!"&amp;I$3&amp;"4:"&amp;I$3&amp;"81"))</f>
        <v>0</v>
      </c>
      <c r="J227" s="14" cm="1">
        <f t="array" aca="1" ref="J227" ca="1">MMULT($F226:$CE226,INDIRECT("Policy.New!"&amp;J$3&amp;"4:"&amp;J$3&amp;"81"))</f>
        <v>0</v>
      </c>
      <c r="K227" s="14" cm="1">
        <f t="array" aca="1" ref="K227" ca="1">MMULT($F226:$CE226,INDIRECT("Policy.New!"&amp;K$3&amp;"4:"&amp;K$3&amp;"81"))</f>
        <v>0</v>
      </c>
      <c r="L227" s="14" cm="1">
        <f t="array" aca="1" ref="L227" ca="1">MMULT($F226:$CE226,INDIRECT("Policy.New!"&amp;L$3&amp;"4:"&amp;L$3&amp;"81"))</f>
        <v>0</v>
      </c>
      <c r="M227" s="14" cm="1">
        <f t="array" aca="1" ref="M227" ca="1">MMULT($F226:$CE226,INDIRECT("Policy.New!"&amp;M$3&amp;"4:"&amp;M$3&amp;"81"))</f>
        <v>0</v>
      </c>
      <c r="N227" s="14" cm="1">
        <f t="array" aca="1" ref="N227" ca="1">MMULT($F226:$CE226,INDIRECT("Policy.New!"&amp;N$3&amp;"4:"&amp;N$3&amp;"81"))</f>
        <v>0</v>
      </c>
      <c r="O227" s="14" cm="1">
        <f t="array" aca="1" ref="O227" ca="1">MMULT($F226:$CE226,INDIRECT("Policy.New!"&amp;O$3&amp;"4:"&amp;O$3&amp;"81"))</f>
        <v>0</v>
      </c>
      <c r="P227" s="14" cm="1">
        <f t="array" aca="1" ref="P227" ca="1">MMULT($F226:$CE226,INDIRECT("Policy.New!"&amp;P$3&amp;"4:"&amp;P$3&amp;"81"))</f>
        <v>0</v>
      </c>
      <c r="Q227" s="14" cm="1">
        <f t="array" aca="1" ref="Q227" ca="1">MMULT($F226:$CE226,INDIRECT("Policy.New!"&amp;Q$3&amp;"4:"&amp;Q$3&amp;"81"))</f>
        <v>0</v>
      </c>
      <c r="R227" s="14" cm="1">
        <f t="array" aca="1" ref="R227" ca="1">MMULT($F226:$CE226,INDIRECT("Policy.New!"&amp;R$3&amp;"4:"&amp;R$3&amp;"81"))</f>
        <v>0</v>
      </c>
      <c r="S227" s="14" cm="1">
        <f t="array" aca="1" ref="S227" ca="1">MMULT($F226:$CE226,INDIRECT("Policy.New!"&amp;S$3&amp;"4:"&amp;S$3&amp;"81"))</f>
        <v>0</v>
      </c>
      <c r="T227" s="14" cm="1">
        <f t="array" aca="1" ref="T227" ca="1">MMULT($F226:$CE226,INDIRECT("Policy.New!"&amp;T$3&amp;"4:"&amp;T$3&amp;"81"))</f>
        <v>0</v>
      </c>
      <c r="U227" s="14" cm="1">
        <f t="array" aca="1" ref="U227" ca="1">MMULT($F226:$CE226,INDIRECT("Policy.New!"&amp;U$3&amp;"4:"&amp;U$3&amp;"81"))</f>
        <v>0</v>
      </c>
      <c r="V227" s="14" cm="1">
        <f t="array" aca="1" ref="V227" ca="1">MMULT($F226:$CE226,INDIRECT("Policy.New!"&amp;V$3&amp;"4:"&amp;V$3&amp;"81"))</f>
        <v>0</v>
      </c>
      <c r="W227" s="15">
        <f t="shared" ca="1" si="229"/>
        <v>0</v>
      </c>
      <c r="X227" s="14">
        <f t="shared" ca="1" si="230"/>
        <v>0</v>
      </c>
      <c r="Y227" s="14">
        <f t="shared" ca="1" si="231"/>
        <v>0</v>
      </c>
      <c r="Z227" s="14">
        <f t="shared" ca="1" si="232"/>
        <v>0</v>
      </c>
      <c r="AA227" s="14">
        <f t="shared" si="233"/>
        <v>0</v>
      </c>
      <c r="AB227" s="14">
        <f t="shared" ca="1" si="234"/>
        <v>0</v>
      </c>
      <c r="AC227" s="14">
        <f t="shared" ca="1" si="235"/>
        <v>0</v>
      </c>
      <c r="AD227" s="14">
        <f t="shared" ca="1" si="236"/>
        <v>0</v>
      </c>
      <c r="AE227" s="14">
        <f t="shared" si="237"/>
        <v>0</v>
      </c>
      <c r="AF227" s="14">
        <f t="shared" ca="1" si="238"/>
        <v>0</v>
      </c>
      <c r="AG227" s="14">
        <f t="shared" ca="1" si="239"/>
        <v>0</v>
      </c>
      <c r="AH227" s="14">
        <f t="shared" ca="1" si="240"/>
        <v>0</v>
      </c>
      <c r="AI227" s="14">
        <f t="shared" ca="1" si="241"/>
        <v>0</v>
      </c>
      <c r="AJ227" s="14">
        <f t="shared" ca="1" si="242"/>
        <v>0</v>
      </c>
      <c r="AK227" s="14">
        <f t="shared" ca="1" si="243"/>
        <v>0</v>
      </c>
      <c r="AL227" s="14">
        <f t="shared" ca="1" si="244"/>
        <v>0</v>
      </c>
      <c r="AM227" s="14">
        <f t="shared" ca="1" si="245"/>
        <v>0</v>
      </c>
      <c r="AN227" s="14">
        <f t="shared" ca="1" si="246"/>
        <v>0</v>
      </c>
      <c r="AO227" s="14">
        <f t="shared" si="247"/>
        <v>0</v>
      </c>
      <c r="AP227" s="14">
        <f t="shared" si="248"/>
        <v>0</v>
      </c>
      <c r="AQ227" s="14">
        <f t="shared" ca="1" si="249"/>
        <v>0</v>
      </c>
      <c r="AR227" s="14">
        <f t="shared" ca="1" si="250"/>
        <v>0</v>
      </c>
      <c r="AS227" s="14">
        <f t="shared" ca="1" si="251"/>
        <v>0</v>
      </c>
      <c r="AT227" s="26">
        <f t="shared" ca="1" si="252"/>
        <v>0</v>
      </c>
      <c r="AU227" s="14" cm="1">
        <f t="array" aca="1" ref="AU227" ca="1">MMULT($F226:$CE226,INDIRECT("Policy.New!"&amp;AU$3&amp;"4:"&amp;AU$3&amp;"81"))</f>
        <v>0</v>
      </c>
      <c r="AV227" s="26" cm="1">
        <f t="array" aca="1" ref="AV227" ca="1">MMULT($F226:$CE226,INDIRECT("Policy.New!"&amp;AV$3&amp;"4:"&amp;AV$3&amp;"81"))</f>
        <v>0</v>
      </c>
      <c r="AW227" s="164">
        <v>0</v>
      </c>
      <c r="AX227" s="164">
        <v>0</v>
      </c>
      <c r="AY227" s="164">
        <v>0</v>
      </c>
      <c r="AZ227" s="164">
        <v>0</v>
      </c>
      <c r="BA227" s="164">
        <v>0</v>
      </c>
      <c r="BB227" s="164">
        <v>0</v>
      </c>
      <c r="BC227" s="164">
        <v>0</v>
      </c>
      <c r="BD227" s="164">
        <v>0</v>
      </c>
      <c r="BE227" s="164">
        <v>0</v>
      </c>
      <c r="BF227" s="164">
        <v>0</v>
      </c>
      <c r="BG227" s="164">
        <v>0</v>
      </c>
      <c r="BH227" s="164">
        <f>INDEX(IRF.New!$D$7:$CN$374,MATCH('IRF AUX'!$E227,IRF.New!$C$7:$C$37,0),MATCH('IRF AUX'!$B227,IRF.New!$D$5:$CN$5,0))</f>
        <v>0</v>
      </c>
      <c r="BI227" s="164">
        <v>0</v>
      </c>
      <c r="BJ227" s="164">
        <v>0</v>
      </c>
      <c r="BK227" s="164">
        <v>0</v>
      </c>
      <c r="BL227" s="164">
        <v>0</v>
      </c>
      <c r="BM227" s="164">
        <v>0</v>
      </c>
      <c r="BN227" s="164">
        <v>0</v>
      </c>
      <c r="BO227" s="164">
        <v>0</v>
      </c>
      <c r="BP227" s="164">
        <v>0</v>
      </c>
      <c r="BQ227" s="164">
        <v>0</v>
      </c>
      <c r="BR227" s="164">
        <v>0</v>
      </c>
      <c r="BS227" s="164">
        <v>0</v>
      </c>
      <c r="BT227" s="164">
        <v>0</v>
      </c>
      <c r="BU227" s="164">
        <v>0</v>
      </c>
      <c r="BV227" s="164">
        <v>0</v>
      </c>
      <c r="BW227" s="164">
        <v>0</v>
      </c>
      <c r="BX227" s="164">
        <v>0</v>
      </c>
      <c r="BY227" s="164">
        <v>0</v>
      </c>
      <c r="BZ227" s="164">
        <v>0</v>
      </c>
      <c r="CA227" s="164">
        <v>0</v>
      </c>
      <c r="CB227" s="164">
        <v>0</v>
      </c>
      <c r="CC227" s="164">
        <v>0</v>
      </c>
      <c r="CD227" s="164">
        <v>0</v>
      </c>
      <c r="CE227" s="165">
        <v>0</v>
      </c>
      <c r="CF227" s="14" cm="1">
        <f t="array" aca="1" ref="CF227" ca="1">MMULT($F226:$CE226,INDIRECT("Policy.New!"&amp;CF$3&amp;"4:"&amp;CF$3&amp;"81"))</f>
        <v>0</v>
      </c>
      <c r="CG227" s="14" cm="1">
        <f t="array" aca="1" ref="CG227" ca="1">MMULT($F226:$CE226,INDIRECT("Policy.New!"&amp;CG$3&amp;"4:"&amp;CG$3&amp;"81"))</f>
        <v>0</v>
      </c>
      <c r="CH227" s="14" cm="1">
        <f t="array" aca="1" ref="CH227" ca="1">MMULT($F226:$CE226,INDIRECT("Policy.New!"&amp;CH$3&amp;"4:"&amp;CH$3&amp;"81"))</f>
        <v>0</v>
      </c>
      <c r="CI227" s="14" cm="1">
        <f t="array" aca="1" ref="CI227" ca="1">MMULT($F226:$CE226,INDIRECT("Policy.New!"&amp;CI$3&amp;"4:"&amp;CI$3&amp;"81"))</f>
        <v>0</v>
      </c>
      <c r="CJ227" s="14" cm="1">
        <f t="array" aca="1" ref="CJ227" ca="1">MMULT($F226:$CE226,INDIRECT("Policy.New!"&amp;CJ$3&amp;"4:"&amp;CJ$3&amp;"81"))</f>
        <v>0</v>
      </c>
      <c r="CK227" s="14" cm="1">
        <f t="array" aca="1" ref="CK227" ca="1">MMULT($F226:$CE226,INDIRECT("Policy.New!"&amp;CK$3&amp;"4:"&amp;CK$3&amp;"81"))</f>
        <v>0</v>
      </c>
      <c r="CL227" s="14" cm="1">
        <f t="array" aca="1" ref="CL227" ca="1">MMULT($F226:$CE226,INDIRECT("Policy.New!"&amp;CL$3&amp;"4:"&amp;CL$3&amp;"81"))</f>
        <v>0</v>
      </c>
      <c r="CM227" s="14" cm="1">
        <f t="array" aca="1" ref="CM227" ca="1">MMULT($F226:$CE226,INDIRECT("Policy.New!"&amp;CM$3&amp;"4:"&amp;CM$3&amp;"81"))</f>
        <v>0</v>
      </c>
      <c r="CN227" s="14" cm="1">
        <f t="array" aca="1" ref="CN227" ca="1">MMULT($F226:$CE226,INDIRECT("Policy.New!"&amp;CN$3&amp;"4:"&amp;CN$3&amp;"81"))</f>
        <v>0</v>
      </c>
      <c r="CO227" s="14" cm="1">
        <f t="array" aca="1" ref="CO227" ca="1">MMULT($F226:$CE226,INDIRECT("Policy.New!"&amp;CO$3&amp;"4:"&amp;CO$3&amp;"81"))</f>
        <v>0</v>
      </c>
      <c r="CP227" s="14" cm="1">
        <f t="array" aca="1" ref="CP227" ca="1">MMULT($F226:$CE226,INDIRECT("Policy.New!"&amp;CP$3&amp;"4:"&amp;CP$3&amp;"81"))</f>
        <v>0</v>
      </c>
      <c r="CQ227" s="1"/>
      <c r="CR227" s="1"/>
      <c r="CS227" s="14">
        <f t="shared" ca="1" si="222"/>
        <v>0</v>
      </c>
      <c r="CT227" s="14">
        <f t="shared" ca="1" si="226"/>
        <v>0</v>
      </c>
      <c r="CU227" s="14">
        <f t="shared" ca="1" si="223"/>
        <v>0</v>
      </c>
      <c r="CV227" s="14">
        <f t="shared" ca="1" si="227"/>
        <v>0</v>
      </c>
      <c r="CW227" s="14">
        <f t="shared" ca="1" si="224"/>
        <v>0</v>
      </c>
      <c r="CX227" s="14">
        <f t="shared" ca="1" si="225"/>
        <v>0</v>
      </c>
    </row>
    <row r="228" spans="2:102" x14ac:dyDescent="0.25">
      <c r="B228" s="151" t="str">
        <f t="shared" si="221"/>
        <v>clima_la</v>
      </c>
      <c r="C228" s="151" t="str">
        <f t="shared" si="220"/>
        <v>clima_la_5</v>
      </c>
      <c r="D228" s="9">
        <f t="shared" si="218"/>
        <v>228</v>
      </c>
      <c r="E228" s="9">
        <f t="shared" si="228"/>
        <v>5</v>
      </c>
      <c r="F228" s="10" cm="1">
        <f t="array" aca="1" ref="F228" ca="1">MMULT($F227:$CE227,INDIRECT("Policy.New!"&amp;F$3&amp;"4:"&amp;F$3&amp;"81"))</f>
        <v>0</v>
      </c>
      <c r="G228" s="10" cm="1">
        <f t="array" aca="1" ref="G228" ca="1">MMULT($F227:$CE227,INDIRECT("Policy.New!"&amp;G$3&amp;"4:"&amp;G$3&amp;"81"))</f>
        <v>0</v>
      </c>
      <c r="H228" s="10" cm="1">
        <f t="array" aca="1" ref="H228" ca="1">MMULT($F227:$CE227,INDIRECT("Policy.New!"&amp;H$3&amp;"4:"&amp;H$3&amp;"81"))</f>
        <v>0</v>
      </c>
      <c r="I228" s="10" cm="1">
        <f t="array" aca="1" ref="I228" ca="1">MMULT($F227:$CE227,INDIRECT("Policy.New!"&amp;I$3&amp;"4:"&amp;I$3&amp;"81"))</f>
        <v>0</v>
      </c>
      <c r="J228" s="10" cm="1">
        <f t="array" aca="1" ref="J228" ca="1">MMULT($F227:$CE227,INDIRECT("Policy.New!"&amp;J$3&amp;"4:"&amp;J$3&amp;"81"))</f>
        <v>0</v>
      </c>
      <c r="K228" s="10" cm="1">
        <f t="array" aca="1" ref="K228" ca="1">MMULT($F227:$CE227,INDIRECT("Policy.New!"&amp;K$3&amp;"4:"&amp;K$3&amp;"81"))</f>
        <v>0</v>
      </c>
      <c r="L228" s="10" cm="1">
        <f t="array" aca="1" ref="L228" ca="1">MMULT($F227:$CE227,INDIRECT("Policy.New!"&amp;L$3&amp;"4:"&amp;L$3&amp;"81"))</f>
        <v>0</v>
      </c>
      <c r="M228" s="10" cm="1">
        <f t="array" aca="1" ref="M228" ca="1">MMULT($F227:$CE227,INDIRECT("Policy.New!"&amp;M$3&amp;"4:"&amp;M$3&amp;"81"))</f>
        <v>0</v>
      </c>
      <c r="N228" s="10" cm="1">
        <f t="array" aca="1" ref="N228" ca="1">MMULT($F227:$CE227,INDIRECT("Policy.New!"&amp;N$3&amp;"4:"&amp;N$3&amp;"81"))</f>
        <v>0</v>
      </c>
      <c r="O228" s="10" cm="1">
        <f t="array" aca="1" ref="O228" ca="1">MMULT($F227:$CE227,INDIRECT("Policy.New!"&amp;O$3&amp;"4:"&amp;O$3&amp;"81"))</f>
        <v>0</v>
      </c>
      <c r="P228" s="10" cm="1">
        <f t="array" aca="1" ref="P228" ca="1">MMULT($F227:$CE227,INDIRECT("Policy.New!"&amp;P$3&amp;"4:"&amp;P$3&amp;"81"))</f>
        <v>0</v>
      </c>
      <c r="Q228" s="10" cm="1">
        <f t="array" aca="1" ref="Q228" ca="1">MMULT($F227:$CE227,INDIRECT("Policy.New!"&amp;Q$3&amp;"4:"&amp;Q$3&amp;"81"))</f>
        <v>0</v>
      </c>
      <c r="R228" s="10" cm="1">
        <f t="array" aca="1" ref="R228" ca="1">MMULT($F227:$CE227,INDIRECT("Policy.New!"&amp;R$3&amp;"4:"&amp;R$3&amp;"81"))</f>
        <v>0</v>
      </c>
      <c r="S228" s="10" cm="1">
        <f t="array" aca="1" ref="S228" ca="1">MMULT($F227:$CE227,INDIRECT("Policy.New!"&amp;S$3&amp;"4:"&amp;S$3&amp;"81"))</f>
        <v>0</v>
      </c>
      <c r="T228" s="10" cm="1">
        <f t="array" aca="1" ref="T228" ca="1">MMULT($F227:$CE227,INDIRECT("Policy.New!"&amp;T$3&amp;"4:"&amp;T$3&amp;"81"))</f>
        <v>0</v>
      </c>
      <c r="U228" s="10" cm="1">
        <f t="array" aca="1" ref="U228" ca="1">MMULT($F227:$CE227,INDIRECT("Policy.New!"&amp;U$3&amp;"4:"&amp;U$3&amp;"81"))</f>
        <v>0</v>
      </c>
      <c r="V228" s="10" cm="1">
        <f t="array" aca="1" ref="V228" ca="1">MMULT($F227:$CE227,INDIRECT("Policy.New!"&amp;V$3&amp;"4:"&amp;V$3&amp;"81"))</f>
        <v>0</v>
      </c>
      <c r="W228" s="11">
        <f t="shared" ca="1" si="229"/>
        <v>0</v>
      </c>
      <c r="X228" s="10">
        <f t="shared" ca="1" si="230"/>
        <v>0</v>
      </c>
      <c r="Y228" s="10">
        <f t="shared" ca="1" si="231"/>
        <v>0</v>
      </c>
      <c r="Z228" s="10">
        <f t="shared" ca="1" si="232"/>
        <v>0</v>
      </c>
      <c r="AA228" s="10">
        <f t="shared" ca="1" si="233"/>
        <v>0</v>
      </c>
      <c r="AB228" s="10">
        <f t="shared" ca="1" si="234"/>
        <v>0</v>
      </c>
      <c r="AC228" s="10">
        <f t="shared" ca="1" si="235"/>
        <v>0</v>
      </c>
      <c r="AD228" s="10">
        <f t="shared" ca="1" si="236"/>
        <v>0</v>
      </c>
      <c r="AE228" s="10">
        <f t="shared" ca="1" si="237"/>
        <v>0</v>
      </c>
      <c r="AF228" s="10">
        <f t="shared" ca="1" si="238"/>
        <v>0</v>
      </c>
      <c r="AG228" s="10">
        <f t="shared" ca="1" si="239"/>
        <v>0</v>
      </c>
      <c r="AH228" s="10">
        <f t="shared" ca="1" si="240"/>
        <v>0</v>
      </c>
      <c r="AI228" s="10">
        <f t="shared" ca="1" si="241"/>
        <v>0</v>
      </c>
      <c r="AJ228" s="10">
        <f t="shared" ca="1" si="242"/>
        <v>0</v>
      </c>
      <c r="AK228" s="10">
        <f t="shared" ca="1" si="243"/>
        <v>0</v>
      </c>
      <c r="AL228" s="10">
        <f t="shared" ca="1" si="244"/>
        <v>0</v>
      </c>
      <c r="AM228" s="10">
        <f t="shared" ca="1" si="245"/>
        <v>0</v>
      </c>
      <c r="AN228" s="10">
        <f t="shared" ca="1" si="246"/>
        <v>0</v>
      </c>
      <c r="AO228" s="10">
        <f t="shared" ca="1" si="247"/>
        <v>0</v>
      </c>
      <c r="AP228" s="10">
        <f t="shared" si="248"/>
        <v>0</v>
      </c>
      <c r="AQ228" s="10">
        <f t="shared" ca="1" si="249"/>
        <v>0</v>
      </c>
      <c r="AR228" s="10">
        <f t="shared" ca="1" si="250"/>
        <v>0</v>
      </c>
      <c r="AS228" s="10">
        <f t="shared" ca="1" si="251"/>
        <v>0</v>
      </c>
      <c r="AT228" s="24">
        <f t="shared" ca="1" si="252"/>
        <v>0</v>
      </c>
      <c r="AU228" s="10" cm="1">
        <f t="array" aca="1" ref="AU228" ca="1">MMULT($F227:$CE227,INDIRECT("Policy.New!"&amp;AU$3&amp;"4:"&amp;AU$3&amp;"81"))</f>
        <v>0</v>
      </c>
      <c r="AV228" s="24" cm="1">
        <f t="array" aca="1" ref="AV228" ca="1">MMULT($F227:$CE227,INDIRECT("Policy.New!"&amp;AV$3&amp;"4:"&amp;AV$3&amp;"81"))</f>
        <v>0</v>
      </c>
      <c r="AW228" s="160">
        <v>0</v>
      </c>
      <c r="AX228" s="160">
        <v>0</v>
      </c>
      <c r="AY228" s="160">
        <v>0</v>
      </c>
      <c r="AZ228" s="160">
        <v>0</v>
      </c>
      <c r="BA228" s="160">
        <v>0</v>
      </c>
      <c r="BB228" s="160">
        <v>0</v>
      </c>
      <c r="BC228" s="160">
        <v>0</v>
      </c>
      <c r="BD228" s="160">
        <v>0</v>
      </c>
      <c r="BE228" s="160">
        <v>0</v>
      </c>
      <c r="BF228" s="160">
        <v>0</v>
      </c>
      <c r="BG228" s="160">
        <v>0</v>
      </c>
      <c r="BH228" s="160">
        <f>INDEX(IRF.New!$D$7:$CN$374,MATCH('IRF AUX'!$E228,IRF.New!$C$7:$C$37,0),MATCH('IRF AUX'!$B228,IRF.New!$D$5:$CN$5,0))</f>
        <v>0</v>
      </c>
      <c r="BI228" s="160">
        <v>0</v>
      </c>
      <c r="BJ228" s="160">
        <v>0</v>
      </c>
      <c r="BK228" s="160">
        <v>0</v>
      </c>
      <c r="BL228" s="160">
        <v>0</v>
      </c>
      <c r="BM228" s="160">
        <v>0</v>
      </c>
      <c r="BN228" s="160">
        <v>0</v>
      </c>
      <c r="BO228" s="160">
        <v>0</v>
      </c>
      <c r="BP228" s="160">
        <v>0</v>
      </c>
      <c r="BQ228" s="160">
        <v>0</v>
      </c>
      <c r="BR228" s="160">
        <v>0</v>
      </c>
      <c r="BS228" s="160">
        <v>0</v>
      </c>
      <c r="BT228" s="160">
        <v>0</v>
      </c>
      <c r="BU228" s="160">
        <v>0</v>
      </c>
      <c r="BV228" s="160">
        <v>0</v>
      </c>
      <c r="BW228" s="160">
        <v>0</v>
      </c>
      <c r="BX228" s="160">
        <v>0</v>
      </c>
      <c r="BY228" s="160">
        <v>0</v>
      </c>
      <c r="BZ228" s="160">
        <v>0</v>
      </c>
      <c r="CA228" s="160">
        <v>0</v>
      </c>
      <c r="CB228" s="160">
        <v>0</v>
      </c>
      <c r="CC228" s="160">
        <v>0</v>
      </c>
      <c r="CD228" s="160">
        <v>0</v>
      </c>
      <c r="CE228" s="162">
        <v>0</v>
      </c>
      <c r="CF228" s="10" cm="1">
        <f t="array" aca="1" ref="CF228" ca="1">MMULT($F227:$CE227,INDIRECT("Policy.New!"&amp;CF$3&amp;"4:"&amp;CF$3&amp;"81"))</f>
        <v>0</v>
      </c>
      <c r="CG228" s="10" cm="1">
        <f t="array" aca="1" ref="CG228" ca="1">MMULT($F227:$CE227,INDIRECT("Policy.New!"&amp;CG$3&amp;"4:"&amp;CG$3&amp;"81"))</f>
        <v>0</v>
      </c>
      <c r="CH228" s="10" cm="1">
        <f t="array" aca="1" ref="CH228" ca="1">MMULT($F227:$CE227,INDIRECT("Policy.New!"&amp;CH$3&amp;"4:"&amp;CH$3&amp;"81"))</f>
        <v>0</v>
      </c>
      <c r="CI228" s="10" cm="1">
        <f t="array" aca="1" ref="CI228" ca="1">MMULT($F227:$CE227,INDIRECT("Policy.New!"&amp;CI$3&amp;"4:"&amp;CI$3&amp;"81"))</f>
        <v>0</v>
      </c>
      <c r="CJ228" s="10" cm="1">
        <f t="array" aca="1" ref="CJ228" ca="1">MMULT($F227:$CE227,INDIRECT("Policy.New!"&amp;CJ$3&amp;"4:"&amp;CJ$3&amp;"81"))</f>
        <v>0</v>
      </c>
      <c r="CK228" s="10" cm="1">
        <f t="array" aca="1" ref="CK228" ca="1">MMULT($F227:$CE227,INDIRECT("Policy.New!"&amp;CK$3&amp;"4:"&amp;CK$3&amp;"81"))</f>
        <v>0</v>
      </c>
      <c r="CL228" s="10" cm="1">
        <f t="array" aca="1" ref="CL228" ca="1">MMULT($F227:$CE227,INDIRECT("Policy.New!"&amp;CL$3&amp;"4:"&amp;CL$3&amp;"81"))</f>
        <v>0</v>
      </c>
      <c r="CM228" s="10" cm="1">
        <f t="array" aca="1" ref="CM228" ca="1">MMULT($F227:$CE227,INDIRECT("Policy.New!"&amp;CM$3&amp;"4:"&amp;CM$3&amp;"81"))</f>
        <v>0</v>
      </c>
      <c r="CN228" s="10" cm="1">
        <f t="array" aca="1" ref="CN228" ca="1">MMULT($F227:$CE227,INDIRECT("Policy.New!"&amp;CN$3&amp;"4:"&amp;CN$3&amp;"81"))</f>
        <v>0</v>
      </c>
      <c r="CO228" s="10" cm="1">
        <f t="array" aca="1" ref="CO228" ca="1">MMULT($F227:$CE227,INDIRECT("Policy.New!"&amp;CO$3&amp;"4:"&amp;CO$3&amp;"81"))</f>
        <v>0</v>
      </c>
      <c r="CP228" s="10" cm="1">
        <f t="array" aca="1" ref="CP228" ca="1">MMULT($F227:$CE227,INDIRECT("Policy.New!"&amp;CP$3&amp;"4:"&amp;CP$3&amp;"81"))</f>
        <v>0</v>
      </c>
      <c r="CQ228" s="1"/>
      <c r="CR228" s="1"/>
      <c r="CS228" s="10">
        <f t="shared" ca="1" si="222"/>
        <v>0</v>
      </c>
      <c r="CT228" s="10">
        <f t="shared" ca="1" si="226"/>
        <v>0</v>
      </c>
      <c r="CU228" s="10">
        <f t="shared" ca="1" si="223"/>
        <v>0</v>
      </c>
      <c r="CV228" s="10">
        <f t="shared" ca="1" si="227"/>
        <v>0</v>
      </c>
      <c r="CW228" s="10">
        <f t="shared" ca="1" si="224"/>
        <v>0</v>
      </c>
      <c r="CX228" s="10">
        <f t="shared" ca="1" si="225"/>
        <v>0</v>
      </c>
    </row>
    <row r="229" spans="2:102" x14ac:dyDescent="0.25">
      <c r="B229" s="152" t="str">
        <f t="shared" si="221"/>
        <v>clima_la</v>
      </c>
      <c r="C229" s="152" t="str">
        <f t="shared" si="220"/>
        <v>clima_la_6</v>
      </c>
      <c r="D229" s="12">
        <f t="shared" si="218"/>
        <v>229</v>
      </c>
      <c r="E229" s="12">
        <f t="shared" si="228"/>
        <v>6</v>
      </c>
      <c r="F229" s="1" cm="1">
        <f t="array" aca="1" ref="F229" ca="1">MMULT($F228:$CE228,INDIRECT("Policy.New!"&amp;F$3&amp;"4:"&amp;F$3&amp;"81"))</f>
        <v>0</v>
      </c>
      <c r="G229" s="1" cm="1">
        <f t="array" aca="1" ref="G229" ca="1">MMULT($F228:$CE228,INDIRECT("Policy.New!"&amp;G$3&amp;"4:"&amp;G$3&amp;"81"))</f>
        <v>0</v>
      </c>
      <c r="H229" s="1" cm="1">
        <f t="array" aca="1" ref="H229" ca="1">MMULT($F228:$CE228,INDIRECT("Policy.New!"&amp;H$3&amp;"4:"&amp;H$3&amp;"81"))</f>
        <v>0</v>
      </c>
      <c r="I229" s="1" cm="1">
        <f t="array" aca="1" ref="I229" ca="1">MMULT($F228:$CE228,INDIRECT("Policy.New!"&amp;I$3&amp;"4:"&amp;I$3&amp;"81"))</f>
        <v>0</v>
      </c>
      <c r="J229" s="1" cm="1">
        <f t="array" aca="1" ref="J229" ca="1">MMULT($F228:$CE228,INDIRECT("Policy.New!"&amp;J$3&amp;"4:"&amp;J$3&amp;"81"))</f>
        <v>0</v>
      </c>
      <c r="K229" s="1" cm="1">
        <f t="array" aca="1" ref="K229" ca="1">MMULT($F228:$CE228,INDIRECT("Policy.New!"&amp;K$3&amp;"4:"&amp;K$3&amp;"81"))</f>
        <v>0</v>
      </c>
      <c r="L229" s="1" cm="1">
        <f t="array" aca="1" ref="L229" ca="1">MMULT($F228:$CE228,INDIRECT("Policy.New!"&amp;L$3&amp;"4:"&amp;L$3&amp;"81"))</f>
        <v>0</v>
      </c>
      <c r="M229" s="1" cm="1">
        <f t="array" aca="1" ref="M229" ca="1">MMULT($F228:$CE228,INDIRECT("Policy.New!"&amp;M$3&amp;"4:"&amp;M$3&amp;"81"))</f>
        <v>0</v>
      </c>
      <c r="N229" s="1" cm="1">
        <f t="array" aca="1" ref="N229" ca="1">MMULT($F228:$CE228,INDIRECT("Policy.New!"&amp;N$3&amp;"4:"&amp;N$3&amp;"81"))</f>
        <v>0</v>
      </c>
      <c r="O229" s="1" cm="1">
        <f t="array" aca="1" ref="O229" ca="1">MMULT($F228:$CE228,INDIRECT("Policy.New!"&amp;O$3&amp;"4:"&amp;O$3&amp;"81"))</f>
        <v>0</v>
      </c>
      <c r="P229" s="1" cm="1">
        <f t="array" aca="1" ref="P229" ca="1">MMULT($F228:$CE228,INDIRECT("Policy.New!"&amp;P$3&amp;"4:"&amp;P$3&amp;"81"))</f>
        <v>0</v>
      </c>
      <c r="Q229" s="1" cm="1">
        <f t="array" aca="1" ref="Q229" ca="1">MMULT($F228:$CE228,INDIRECT("Policy.New!"&amp;Q$3&amp;"4:"&amp;Q$3&amp;"81"))</f>
        <v>0</v>
      </c>
      <c r="R229" s="1" cm="1">
        <f t="array" aca="1" ref="R229" ca="1">MMULT($F228:$CE228,INDIRECT("Policy.New!"&amp;R$3&amp;"4:"&amp;R$3&amp;"81"))</f>
        <v>0</v>
      </c>
      <c r="S229" s="1" cm="1">
        <f t="array" aca="1" ref="S229" ca="1">MMULT($F228:$CE228,INDIRECT("Policy.New!"&amp;S$3&amp;"4:"&amp;S$3&amp;"81"))</f>
        <v>0</v>
      </c>
      <c r="T229" s="1" cm="1">
        <f t="array" aca="1" ref="T229" ca="1">MMULT($F228:$CE228,INDIRECT("Policy.New!"&amp;T$3&amp;"4:"&amp;T$3&amp;"81"))</f>
        <v>0</v>
      </c>
      <c r="U229" s="1" cm="1">
        <f t="array" aca="1" ref="U229" ca="1">MMULT($F228:$CE228,INDIRECT("Policy.New!"&amp;U$3&amp;"4:"&amp;U$3&amp;"81"))</f>
        <v>0</v>
      </c>
      <c r="V229" s="1" cm="1">
        <f t="array" aca="1" ref="V229" ca="1">MMULT($F228:$CE228,INDIRECT("Policy.New!"&amp;V$3&amp;"4:"&amp;V$3&amp;"81"))</f>
        <v>0</v>
      </c>
      <c r="W229" s="5">
        <f t="shared" ca="1" si="229"/>
        <v>0</v>
      </c>
      <c r="X229" s="1">
        <f t="shared" ca="1" si="230"/>
        <v>0</v>
      </c>
      <c r="Y229" s="1">
        <f t="shared" ca="1" si="231"/>
        <v>0</v>
      </c>
      <c r="Z229" s="1">
        <f t="shared" ca="1" si="232"/>
        <v>0</v>
      </c>
      <c r="AA229" s="1">
        <f t="shared" ca="1" si="233"/>
        <v>0</v>
      </c>
      <c r="AB229" s="1">
        <f t="shared" ca="1" si="234"/>
        <v>0</v>
      </c>
      <c r="AC229" s="1">
        <f t="shared" ca="1" si="235"/>
        <v>0</v>
      </c>
      <c r="AD229" s="1">
        <f t="shared" ca="1" si="236"/>
        <v>0</v>
      </c>
      <c r="AE229" s="1">
        <f t="shared" ca="1" si="237"/>
        <v>0</v>
      </c>
      <c r="AF229" s="1">
        <f t="shared" ca="1" si="238"/>
        <v>0</v>
      </c>
      <c r="AG229" s="1">
        <f t="shared" ca="1" si="239"/>
        <v>0</v>
      </c>
      <c r="AH229" s="1">
        <f t="shared" ca="1" si="240"/>
        <v>0</v>
      </c>
      <c r="AI229" s="1">
        <f t="shared" ca="1" si="241"/>
        <v>0</v>
      </c>
      <c r="AJ229" s="1">
        <f t="shared" ca="1" si="242"/>
        <v>0</v>
      </c>
      <c r="AK229" s="1">
        <f t="shared" ca="1" si="243"/>
        <v>0</v>
      </c>
      <c r="AL229" s="1">
        <f t="shared" ca="1" si="244"/>
        <v>0</v>
      </c>
      <c r="AM229" s="1">
        <f t="shared" ca="1" si="245"/>
        <v>0</v>
      </c>
      <c r="AN229" s="1">
        <f t="shared" ca="1" si="246"/>
        <v>0</v>
      </c>
      <c r="AO229" s="1">
        <f t="shared" ca="1" si="247"/>
        <v>0</v>
      </c>
      <c r="AP229" s="1">
        <f t="shared" ca="1" si="248"/>
        <v>0</v>
      </c>
      <c r="AQ229" s="1">
        <f t="shared" ca="1" si="249"/>
        <v>0</v>
      </c>
      <c r="AR229" s="1">
        <f t="shared" ca="1" si="250"/>
        <v>0</v>
      </c>
      <c r="AS229" s="1">
        <f t="shared" ca="1" si="251"/>
        <v>0</v>
      </c>
      <c r="AT229" s="25">
        <f t="shared" ca="1" si="252"/>
        <v>0</v>
      </c>
      <c r="AU229" s="1" cm="1">
        <f t="array" aca="1" ref="AU229" ca="1">MMULT($F228:$CE228,INDIRECT("Policy.New!"&amp;AU$3&amp;"4:"&amp;AU$3&amp;"81"))</f>
        <v>0</v>
      </c>
      <c r="AV229" s="25" cm="1">
        <f t="array" aca="1" ref="AV229" ca="1">MMULT($F228:$CE228,INDIRECT("Policy.New!"&amp;AV$3&amp;"4:"&amp;AV$3&amp;"81"))</f>
        <v>0</v>
      </c>
      <c r="AW229" s="161">
        <v>0</v>
      </c>
      <c r="AX229" s="161">
        <v>0</v>
      </c>
      <c r="AY229" s="161">
        <v>0</v>
      </c>
      <c r="AZ229" s="161">
        <v>0</v>
      </c>
      <c r="BA229" s="161">
        <v>0</v>
      </c>
      <c r="BB229" s="161">
        <v>0</v>
      </c>
      <c r="BC229" s="161">
        <v>0</v>
      </c>
      <c r="BD229" s="161">
        <v>0</v>
      </c>
      <c r="BE229" s="161">
        <v>0</v>
      </c>
      <c r="BF229" s="161">
        <v>0</v>
      </c>
      <c r="BG229" s="161">
        <v>0</v>
      </c>
      <c r="BH229" s="161">
        <f>INDEX(IRF.New!$D$7:$CN$374,MATCH('IRF AUX'!$E229,IRF.New!$C$7:$C$37,0),MATCH('IRF AUX'!$B229,IRF.New!$D$5:$CN$5,0))</f>
        <v>0</v>
      </c>
      <c r="BI229" s="161">
        <v>0</v>
      </c>
      <c r="BJ229" s="161">
        <v>0</v>
      </c>
      <c r="BK229" s="161">
        <v>0</v>
      </c>
      <c r="BL229" s="161">
        <v>0</v>
      </c>
      <c r="BM229" s="161">
        <v>0</v>
      </c>
      <c r="BN229" s="161">
        <v>0</v>
      </c>
      <c r="BO229" s="161">
        <v>0</v>
      </c>
      <c r="BP229" s="161">
        <v>0</v>
      </c>
      <c r="BQ229" s="161">
        <v>0</v>
      </c>
      <c r="BR229" s="161">
        <v>0</v>
      </c>
      <c r="BS229" s="161">
        <v>0</v>
      </c>
      <c r="BT229" s="161">
        <v>0</v>
      </c>
      <c r="BU229" s="161">
        <v>0</v>
      </c>
      <c r="BV229" s="161">
        <v>0</v>
      </c>
      <c r="BW229" s="161">
        <v>0</v>
      </c>
      <c r="BX229" s="161">
        <v>0</v>
      </c>
      <c r="BY229" s="161">
        <v>0</v>
      </c>
      <c r="BZ229" s="161">
        <v>0</v>
      </c>
      <c r="CA229" s="161">
        <v>0</v>
      </c>
      <c r="CB229" s="161">
        <v>0</v>
      </c>
      <c r="CC229" s="161">
        <v>0</v>
      </c>
      <c r="CD229" s="161">
        <v>0</v>
      </c>
      <c r="CE229" s="163">
        <v>0</v>
      </c>
      <c r="CF229" s="1" cm="1">
        <f t="array" aca="1" ref="CF229" ca="1">MMULT($F228:$CE228,INDIRECT("Policy.New!"&amp;CF$3&amp;"4:"&amp;CF$3&amp;"81"))</f>
        <v>0</v>
      </c>
      <c r="CG229" s="1" cm="1">
        <f t="array" aca="1" ref="CG229" ca="1">MMULT($F228:$CE228,INDIRECT("Policy.New!"&amp;CG$3&amp;"4:"&amp;CG$3&amp;"81"))</f>
        <v>0</v>
      </c>
      <c r="CH229" s="1" cm="1">
        <f t="array" aca="1" ref="CH229" ca="1">MMULT($F228:$CE228,INDIRECT("Policy.New!"&amp;CH$3&amp;"4:"&amp;CH$3&amp;"81"))</f>
        <v>0</v>
      </c>
      <c r="CI229" s="1" cm="1">
        <f t="array" aca="1" ref="CI229" ca="1">MMULT($F228:$CE228,INDIRECT("Policy.New!"&amp;CI$3&amp;"4:"&amp;CI$3&amp;"81"))</f>
        <v>0</v>
      </c>
      <c r="CJ229" s="1" cm="1">
        <f t="array" aca="1" ref="CJ229" ca="1">MMULT($F228:$CE228,INDIRECT("Policy.New!"&amp;CJ$3&amp;"4:"&amp;CJ$3&amp;"81"))</f>
        <v>0</v>
      </c>
      <c r="CK229" s="1" cm="1">
        <f t="array" aca="1" ref="CK229" ca="1">MMULT($F228:$CE228,INDIRECT("Policy.New!"&amp;CK$3&amp;"4:"&amp;CK$3&amp;"81"))</f>
        <v>0</v>
      </c>
      <c r="CL229" s="1" cm="1">
        <f t="array" aca="1" ref="CL229" ca="1">MMULT($F228:$CE228,INDIRECT("Policy.New!"&amp;CL$3&amp;"4:"&amp;CL$3&amp;"81"))</f>
        <v>0</v>
      </c>
      <c r="CM229" s="1" cm="1">
        <f t="array" aca="1" ref="CM229" ca="1">MMULT($F228:$CE228,INDIRECT("Policy.New!"&amp;CM$3&amp;"4:"&amp;CM$3&amp;"81"))</f>
        <v>0</v>
      </c>
      <c r="CN229" s="1" cm="1">
        <f t="array" aca="1" ref="CN229" ca="1">MMULT($F228:$CE228,INDIRECT("Policy.New!"&amp;CN$3&amp;"4:"&amp;CN$3&amp;"81"))</f>
        <v>0</v>
      </c>
      <c r="CO229" s="1" cm="1">
        <f t="array" aca="1" ref="CO229" ca="1">MMULT($F228:$CE228,INDIRECT("Policy.New!"&amp;CO$3&amp;"4:"&amp;CO$3&amp;"81"))</f>
        <v>0</v>
      </c>
      <c r="CP229" s="1" cm="1">
        <f t="array" aca="1" ref="CP229" ca="1">MMULT($F228:$CE228,INDIRECT("Policy.New!"&amp;CP$3&amp;"4:"&amp;CP$3&amp;"81"))</f>
        <v>0</v>
      </c>
      <c r="CQ229" s="1"/>
      <c r="CR229" s="1"/>
      <c r="CS229" s="1">
        <f t="shared" ca="1" si="222"/>
        <v>0</v>
      </c>
      <c r="CT229" s="1">
        <f t="shared" ca="1" si="226"/>
        <v>0</v>
      </c>
      <c r="CU229" s="1">
        <f t="shared" ca="1" si="223"/>
        <v>0</v>
      </c>
      <c r="CV229" s="1">
        <f t="shared" ca="1" si="227"/>
        <v>0</v>
      </c>
      <c r="CW229" s="1">
        <f t="shared" ca="1" si="224"/>
        <v>0</v>
      </c>
      <c r="CX229" s="1">
        <f t="shared" ca="1" si="225"/>
        <v>0</v>
      </c>
    </row>
    <row r="230" spans="2:102" x14ac:dyDescent="0.25">
      <c r="B230" s="152" t="str">
        <f t="shared" si="221"/>
        <v>clima_la</v>
      </c>
      <c r="C230" s="152" t="str">
        <f t="shared" si="220"/>
        <v>clima_la_7</v>
      </c>
      <c r="D230" s="12">
        <f t="shared" si="218"/>
        <v>230</v>
      </c>
      <c r="E230" s="12">
        <f t="shared" si="228"/>
        <v>7</v>
      </c>
      <c r="F230" s="1" cm="1">
        <f t="array" aca="1" ref="F230" ca="1">MMULT($F229:$CE229,INDIRECT("Policy.New!"&amp;F$3&amp;"4:"&amp;F$3&amp;"81"))</f>
        <v>0</v>
      </c>
      <c r="G230" s="1" cm="1">
        <f t="array" aca="1" ref="G230" ca="1">MMULT($F229:$CE229,INDIRECT("Policy.New!"&amp;G$3&amp;"4:"&amp;G$3&amp;"81"))</f>
        <v>0</v>
      </c>
      <c r="H230" s="1" cm="1">
        <f t="array" aca="1" ref="H230" ca="1">MMULT($F229:$CE229,INDIRECT("Policy.New!"&amp;H$3&amp;"4:"&amp;H$3&amp;"81"))</f>
        <v>0</v>
      </c>
      <c r="I230" s="1" cm="1">
        <f t="array" aca="1" ref="I230" ca="1">MMULT($F229:$CE229,INDIRECT("Policy.New!"&amp;I$3&amp;"4:"&amp;I$3&amp;"81"))</f>
        <v>0</v>
      </c>
      <c r="J230" s="1" cm="1">
        <f t="array" aca="1" ref="J230" ca="1">MMULT($F229:$CE229,INDIRECT("Policy.New!"&amp;J$3&amp;"4:"&amp;J$3&amp;"81"))</f>
        <v>0</v>
      </c>
      <c r="K230" s="1" cm="1">
        <f t="array" aca="1" ref="K230" ca="1">MMULT($F229:$CE229,INDIRECT("Policy.New!"&amp;K$3&amp;"4:"&amp;K$3&amp;"81"))</f>
        <v>0</v>
      </c>
      <c r="L230" s="1" cm="1">
        <f t="array" aca="1" ref="L230" ca="1">MMULT($F229:$CE229,INDIRECT("Policy.New!"&amp;L$3&amp;"4:"&amp;L$3&amp;"81"))</f>
        <v>0</v>
      </c>
      <c r="M230" s="1" cm="1">
        <f t="array" aca="1" ref="M230" ca="1">MMULT($F229:$CE229,INDIRECT("Policy.New!"&amp;M$3&amp;"4:"&amp;M$3&amp;"81"))</f>
        <v>0</v>
      </c>
      <c r="N230" s="1" cm="1">
        <f t="array" aca="1" ref="N230" ca="1">MMULT($F229:$CE229,INDIRECT("Policy.New!"&amp;N$3&amp;"4:"&amp;N$3&amp;"81"))</f>
        <v>0</v>
      </c>
      <c r="O230" s="1" cm="1">
        <f t="array" aca="1" ref="O230" ca="1">MMULT($F229:$CE229,INDIRECT("Policy.New!"&amp;O$3&amp;"4:"&amp;O$3&amp;"81"))</f>
        <v>0</v>
      </c>
      <c r="P230" s="1" cm="1">
        <f t="array" aca="1" ref="P230" ca="1">MMULT($F229:$CE229,INDIRECT("Policy.New!"&amp;P$3&amp;"4:"&amp;P$3&amp;"81"))</f>
        <v>0</v>
      </c>
      <c r="Q230" s="1" cm="1">
        <f t="array" aca="1" ref="Q230" ca="1">MMULT($F229:$CE229,INDIRECT("Policy.New!"&amp;Q$3&amp;"4:"&amp;Q$3&amp;"81"))</f>
        <v>0</v>
      </c>
      <c r="R230" s="1" cm="1">
        <f t="array" aca="1" ref="R230" ca="1">MMULT($F229:$CE229,INDIRECT("Policy.New!"&amp;R$3&amp;"4:"&amp;R$3&amp;"81"))</f>
        <v>0</v>
      </c>
      <c r="S230" s="1" cm="1">
        <f t="array" aca="1" ref="S230" ca="1">MMULT($F229:$CE229,INDIRECT("Policy.New!"&amp;S$3&amp;"4:"&amp;S$3&amp;"81"))</f>
        <v>0</v>
      </c>
      <c r="T230" s="1" cm="1">
        <f t="array" aca="1" ref="T230" ca="1">MMULT($F229:$CE229,INDIRECT("Policy.New!"&amp;T$3&amp;"4:"&amp;T$3&amp;"81"))</f>
        <v>0</v>
      </c>
      <c r="U230" s="1" cm="1">
        <f t="array" aca="1" ref="U230" ca="1">MMULT($F229:$CE229,INDIRECT("Policy.New!"&amp;U$3&amp;"4:"&amp;U$3&amp;"81"))</f>
        <v>0</v>
      </c>
      <c r="V230" s="1" cm="1">
        <f t="array" aca="1" ref="V230" ca="1">MMULT($F229:$CE229,INDIRECT("Policy.New!"&amp;V$3&amp;"4:"&amp;V$3&amp;"81"))</f>
        <v>0</v>
      </c>
      <c r="W230" s="5">
        <f t="shared" ca="1" si="229"/>
        <v>0</v>
      </c>
      <c r="X230" s="1">
        <f t="shared" ca="1" si="230"/>
        <v>0</v>
      </c>
      <c r="Y230" s="1">
        <f t="shared" ca="1" si="231"/>
        <v>0</v>
      </c>
      <c r="Z230" s="1">
        <f t="shared" ca="1" si="232"/>
        <v>0</v>
      </c>
      <c r="AA230" s="1">
        <f t="shared" ca="1" si="233"/>
        <v>0</v>
      </c>
      <c r="AB230" s="1">
        <f t="shared" ca="1" si="234"/>
        <v>0</v>
      </c>
      <c r="AC230" s="1">
        <f t="shared" ca="1" si="235"/>
        <v>0</v>
      </c>
      <c r="AD230" s="1">
        <f t="shared" ca="1" si="236"/>
        <v>0</v>
      </c>
      <c r="AE230" s="1">
        <f t="shared" ca="1" si="237"/>
        <v>0</v>
      </c>
      <c r="AF230" s="1">
        <f t="shared" ca="1" si="238"/>
        <v>0</v>
      </c>
      <c r="AG230" s="1">
        <f t="shared" ca="1" si="239"/>
        <v>0</v>
      </c>
      <c r="AH230" s="1">
        <f t="shared" ca="1" si="240"/>
        <v>0</v>
      </c>
      <c r="AI230" s="1">
        <f t="shared" ca="1" si="241"/>
        <v>0</v>
      </c>
      <c r="AJ230" s="1">
        <f t="shared" ca="1" si="242"/>
        <v>0</v>
      </c>
      <c r="AK230" s="1">
        <f t="shared" ca="1" si="243"/>
        <v>0</v>
      </c>
      <c r="AL230" s="1">
        <f t="shared" ca="1" si="244"/>
        <v>0</v>
      </c>
      <c r="AM230" s="1">
        <f t="shared" ca="1" si="245"/>
        <v>0</v>
      </c>
      <c r="AN230" s="1">
        <f t="shared" ca="1" si="246"/>
        <v>0</v>
      </c>
      <c r="AO230" s="1">
        <f t="shared" ca="1" si="247"/>
        <v>0</v>
      </c>
      <c r="AP230" s="1">
        <f t="shared" ca="1" si="248"/>
        <v>0</v>
      </c>
      <c r="AQ230" s="1">
        <f t="shared" ca="1" si="249"/>
        <v>0</v>
      </c>
      <c r="AR230" s="1">
        <f t="shared" ca="1" si="250"/>
        <v>0</v>
      </c>
      <c r="AS230" s="1">
        <f t="shared" ca="1" si="251"/>
        <v>0</v>
      </c>
      <c r="AT230" s="25">
        <f t="shared" ca="1" si="252"/>
        <v>0</v>
      </c>
      <c r="AU230" s="1" cm="1">
        <f t="array" aca="1" ref="AU230" ca="1">MMULT($F229:$CE229,INDIRECT("Policy.New!"&amp;AU$3&amp;"4:"&amp;AU$3&amp;"81"))</f>
        <v>0</v>
      </c>
      <c r="AV230" s="25" cm="1">
        <f t="array" aca="1" ref="AV230" ca="1">MMULT($F229:$CE229,INDIRECT("Policy.New!"&amp;AV$3&amp;"4:"&amp;AV$3&amp;"81"))</f>
        <v>0</v>
      </c>
      <c r="AW230" s="161">
        <v>0</v>
      </c>
      <c r="AX230" s="161">
        <v>0</v>
      </c>
      <c r="AY230" s="161">
        <v>0</v>
      </c>
      <c r="AZ230" s="161">
        <v>0</v>
      </c>
      <c r="BA230" s="161">
        <v>0</v>
      </c>
      <c r="BB230" s="161">
        <v>0</v>
      </c>
      <c r="BC230" s="161">
        <v>0</v>
      </c>
      <c r="BD230" s="161">
        <v>0</v>
      </c>
      <c r="BE230" s="161">
        <v>0</v>
      </c>
      <c r="BF230" s="161">
        <v>0</v>
      </c>
      <c r="BG230" s="161">
        <v>0</v>
      </c>
      <c r="BH230" s="161">
        <f>INDEX(IRF.New!$D$7:$CN$374,MATCH('IRF AUX'!$E230,IRF.New!$C$7:$C$37,0),MATCH('IRF AUX'!$B230,IRF.New!$D$5:$CN$5,0))</f>
        <v>0</v>
      </c>
      <c r="BI230" s="161">
        <v>0</v>
      </c>
      <c r="BJ230" s="161">
        <v>0</v>
      </c>
      <c r="BK230" s="161">
        <v>0</v>
      </c>
      <c r="BL230" s="161">
        <v>0</v>
      </c>
      <c r="BM230" s="161">
        <v>0</v>
      </c>
      <c r="BN230" s="161">
        <v>0</v>
      </c>
      <c r="BO230" s="161">
        <v>0</v>
      </c>
      <c r="BP230" s="161">
        <v>0</v>
      </c>
      <c r="BQ230" s="161">
        <v>0</v>
      </c>
      <c r="BR230" s="161">
        <v>0</v>
      </c>
      <c r="BS230" s="161">
        <v>0</v>
      </c>
      <c r="BT230" s="161">
        <v>0</v>
      </c>
      <c r="BU230" s="161">
        <v>0</v>
      </c>
      <c r="BV230" s="161">
        <v>0</v>
      </c>
      <c r="BW230" s="161">
        <v>0</v>
      </c>
      <c r="BX230" s="161">
        <v>0</v>
      </c>
      <c r="BY230" s="161">
        <v>0</v>
      </c>
      <c r="BZ230" s="161">
        <v>0</v>
      </c>
      <c r="CA230" s="161">
        <v>0</v>
      </c>
      <c r="CB230" s="161">
        <v>0</v>
      </c>
      <c r="CC230" s="161">
        <v>0</v>
      </c>
      <c r="CD230" s="161">
        <v>0</v>
      </c>
      <c r="CE230" s="163">
        <v>0</v>
      </c>
      <c r="CF230" s="1" cm="1">
        <f t="array" aca="1" ref="CF230" ca="1">MMULT($F229:$CE229,INDIRECT("Policy.New!"&amp;CF$3&amp;"4:"&amp;CF$3&amp;"81"))</f>
        <v>0</v>
      </c>
      <c r="CG230" s="1" cm="1">
        <f t="array" aca="1" ref="CG230" ca="1">MMULT($F229:$CE229,INDIRECT("Policy.New!"&amp;CG$3&amp;"4:"&amp;CG$3&amp;"81"))</f>
        <v>0</v>
      </c>
      <c r="CH230" s="1" cm="1">
        <f t="array" aca="1" ref="CH230" ca="1">MMULT($F229:$CE229,INDIRECT("Policy.New!"&amp;CH$3&amp;"4:"&amp;CH$3&amp;"81"))</f>
        <v>0</v>
      </c>
      <c r="CI230" s="1" cm="1">
        <f t="array" aca="1" ref="CI230" ca="1">MMULT($F229:$CE229,INDIRECT("Policy.New!"&amp;CI$3&amp;"4:"&amp;CI$3&amp;"81"))</f>
        <v>0</v>
      </c>
      <c r="CJ230" s="1" cm="1">
        <f t="array" aca="1" ref="CJ230" ca="1">MMULT($F229:$CE229,INDIRECT("Policy.New!"&amp;CJ$3&amp;"4:"&amp;CJ$3&amp;"81"))</f>
        <v>0</v>
      </c>
      <c r="CK230" s="1" cm="1">
        <f t="array" aca="1" ref="CK230" ca="1">MMULT($F229:$CE229,INDIRECT("Policy.New!"&amp;CK$3&amp;"4:"&amp;CK$3&amp;"81"))</f>
        <v>0</v>
      </c>
      <c r="CL230" s="1" cm="1">
        <f t="array" aca="1" ref="CL230" ca="1">MMULT($F229:$CE229,INDIRECT("Policy.New!"&amp;CL$3&amp;"4:"&amp;CL$3&amp;"81"))</f>
        <v>0</v>
      </c>
      <c r="CM230" s="1" cm="1">
        <f t="array" aca="1" ref="CM230" ca="1">MMULT($F229:$CE229,INDIRECT("Policy.New!"&amp;CM$3&amp;"4:"&amp;CM$3&amp;"81"))</f>
        <v>0</v>
      </c>
      <c r="CN230" s="1" cm="1">
        <f t="array" aca="1" ref="CN230" ca="1">MMULT($F229:$CE229,INDIRECT("Policy.New!"&amp;CN$3&amp;"4:"&amp;CN$3&amp;"81"))</f>
        <v>0</v>
      </c>
      <c r="CO230" s="1" cm="1">
        <f t="array" aca="1" ref="CO230" ca="1">MMULT($F229:$CE229,INDIRECT("Policy.New!"&amp;CO$3&amp;"4:"&amp;CO$3&amp;"81"))</f>
        <v>0</v>
      </c>
      <c r="CP230" s="1" cm="1">
        <f t="array" aca="1" ref="CP230" ca="1">MMULT($F229:$CE229,INDIRECT("Policy.New!"&amp;CP$3&amp;"4:"&amp;CP$3&amp;"81"))</f>
        <v>0</v>
      </c>
      <c r="CQ230" s="1"/>
      <c r="CR230" s="1"/>
      <c r="CS230" s="1">
        <f t="shared" ca="1" si="222"/>
        <v>0</v>
      </c>
      <c r="CT230" s="1">
        <f t="shared" ca="1" si="226"/>
        <v>0</v>
      </c>
      <c r="CU230" s="1">
        <f t="shared" ca="1" si="223"/>
        <v>0</v>
      </c>
      <c r="CV230" s="1">
        <f t="shared" ca="1" si="227"/>
        <v>0</v>
      </c>
      <c r="CW230" s="1">
        <f t="shared" ca="1" si="224"/>
        <v>0</v>
      </c>
      <c r="CX230" s="1">
        <f t="shared" ca="1" si="225"/>
        <v>0</v>
      </c>
    </row>
    <row r="231" spans="2:102" x14ac:dyDescent="0.25">
      <c r="B231" s="153" t="str">
        <f t="shared" si="221"/>
        <v>clima_la</v>
      </c>
      <c r="C231" s="153" t="str">
        <f t="shared" si="220"/>
        <v>clima_la_8</v>
      </c>
      <c r="D231" s="13">
        <f t="shared" si="218"/>
        <v>231</v>
      </c>
      <c r="E231" s="13">
        <f t="shared" si="228"/>
        <v>8</v>
      </c>
      <c r="F231" s="14" cm="1">
        <f t="array" aca="1" ref="F231" ca="1">MMULT($F230:$CE230,INDIRECT("Policy.New!"&amp;F$3&amp;"4:"&amp;F$3&amp;"81"))</f>
        <v>0</v>
      </c>
      <c r="G231" s="14" cm="1">
        <f t="array" aca="1" ref="G231" ca="1">MMULT($F230:$CE230,INDIRECT("Policy.New!"&amp;G$3&amp;"4:"&amp;G$3&amp;"81"))</f>
        <v>0</v>
      </c>
      <c r="H231" s="14" cm="1">
        <f t="array" aca="1" ref="H231" ca="1">MMULT($F230:$CE230,INDIRECT("Policy.New!"&amp;H$3&amp;"4:"&amp;H$3&amp;"81"))</f>
        <v>0</v>
      </c>
      <c r="I231" s="14" cm="1">
        <f t="array" aca="1" ref="I231" ca="1">MMULT($F230:$CE230,INDIRECT("Policy.New!"&amp;I$3&amp;"4:"&amp;I$3&amp;"81"))</f>
        <v>0</v>
      </c>
      <c r="J231" s="14" cm="1">
        <f t="array" aca="1" ref="J231" ca="1">MMULT($F230:$CE230,INDIRECT("Policy.New!"&amp;J$3&amp;"4:"&amp;J$3&amp;"81"))</f>
        <v>0</v>
      </c>
      <c r="K231" s="14" cm="1">
        <f t="array" aca="1" ref="K231" ca="1">MMULT($F230:$CE230,INDIRECT("Policy.New!"&amp;K$3&amp;"4:"&amp;K$3&amp;"81"))</f>
        <v>0</v>
      </c>
      <c r="L231" s="14" cm="1">
        <f t="array" aca="1" ref="L231" ca="1">MMULT($F230:$CE230,INDIRECT("Policy.New!"&amp;L$3&amp;"4:"&amp;L$3&amp;"81"))</f>
        <v>0</v>
      </c>
      <c r="M231" s="14" cm="1">
        <f t="array" aca="1" ref="M231" ca="1">MMULT($F230:$CE230,INDIRECT("Policy.New!"&amp;M$3&amp;"4:"&amp;M$3&amp;"81"))</f>
        <v>0</v>
      </c>
      <c r="N231" s="14" cm="1">
        <f t="array" aca="1" ref="N231" ca="1">MMULT($F230:$CE230,INDIRECT("Policy.New!"&amp;N$3&amp;"4:"&amp;N$3&amp;"81"))</f>
        <v>0</v>
      </c>
      <c r="O231" s="14" cm="1">
        <f t="array" aca="1" ref="O231" ca="1">MMULT($F230:$CE230,INDIRECT("Policy.New!"&amp;O$3&amp;"4:"&amp;O$3&amp;"81"))</f>
        <v>0</v>
      </c>
      <c r="P231" s="14" cm="1">
        <f t="array" aca="1" ref="P231" ca="1">MMULT($F230:$CE230,INDIRECT("Policy.New!"&amp;P$3&amp;"4:"&amp;P$3&amp;"81"))</f>
        <v>0</v>
      </c>
      <c r="Q231" s="14" cm="1">
        <f t="array" aca="1" ref="Q231" ca="1">MMULT($F230:$CE230,INDIRECT("Policy.New!"&amp;Q$3&amp;"4:"&amp;Q$3&amp;"81"))</f>
        <v>0</v>
      </c>
      <c r="R231" s="14" cm="1">
        <f t="array" aca="1" ref="R231" ca="1">MMULT($F230:$CE230,INDIRECT("Policy.New!"&amp;R$3&amp;"4:"&amp;R$3&amp;"81"))</f>
        <v>0</v>
      </c>
      <c r="S231" s="14" cm="1">
        <f t="array" aca="1" ref="S231" ca="1">MMULT($F230:$CE230,INDIRECT("Policy.New!"&amp;S$3&amp;"4:"&amp;S$3&amp;"81"))</f>
        <v>0</v>
      </c>
      <c r="T231" s="14" cm="1">
        <f t="array" aca="1" ref="T231" ca="1">MMULT($F230:$CE230,INDIRECT("Policy.New!"&amp;T$3&amp;"4:"&amp;T$3&amp;"81"))</f>
        <v>0</v>
      </c>
      <c r="U231" s="14" cm="1">
        <f t="array" aca="1" ref="U231" ca="1">MMULT($F230:$CE230,INDIRECT("Policy.New!"&amp;U$3&amp;"4:"&amp;U$3&amp;"81"))</f>
        <v>0</v>
      </c>
      <c r="V231" s="14" cm="1">
        <f t="array" aca="1" ref="V231" ca="1">MMULT($F230:$CE230,INDIRECT("Policy.New!"&amp;V$3&amp;"4:"&amp;V$3&amp;"81"))</f>
        <v>0</v>
      </c>
      <c r="W231" s="15">
        <f t="shared" ca="1" si="229"/>
        <v>0</v>
      </c>
      <c r="X231" s="14">
        <f t="shared" ca="1" si="230"/>
        <v>0</v>
      </c>
      <c r="Y231" s="14">
        <f t="shared" ca="1" si="231"/>
        <v>0</v>
      </c>
      <c r="Z231" s="14">
        <f t="shared" ca="1" si="232"/>
        <v>0</v>
      </c>
      <c r="AA231" s="14">
        <f t="shared" ca="1" si="233"/>
        <v>0</v>
      </c>
      <c r="AB231" s="14">
        <f t="shared" ca="1" si="234"/>
        <v>0</v>
      </c>
      <c r="AC231" s="14">
        <f t="shared" ca="1" si="235"/>
        <v>0</v>
      </c>
      <c r="AD231" s="14">
        <f t="shared" ca="1" si="236"/>
        <v>0</v>
      </c>
      <c r="AE231" s="14">
        <f t="shared" ca="1" si="237"/>
        <v>0</v>
      </c>
      <c r="AF231" s="14">
        <f t="shared" ca="1" si="238"/>
        <v>0</v>
      </c>
      <c r="AG231" s="14">
        <f t="shared" ca="1" si="239"/>
        <v>0</v>
      </c>
      <c r="AH231" s="14">
        <f t="shared" ca="1" si="240"/>
        <v>0</v>
      </c>
      <c r="AI231" s="14">
        <f t="shared" ca="1" si="241"/>
        <v>0</v>
      </c>
      <c r="AJ231" s="14">
        <f t="shared" ca="1" si="242"/>
        <v>0</v>
      </c>
      <c r="AK231" s="14">
        <f t="shared" ca="1" si="243"/>
        <v>0</v>
      </c>
      <c r="AL231" s="14">
        <f t="shared" ca="1" si="244"/>
        <v>0</v>
      </c>
      <c r="AM231" s="14">
        <f t="shared" ca="1" si="245"/>
        <v>0</v>
      </c>
      <c r="AN231" s="14">
        <f t="shared" ca="1" si="246"/>
        <v>0</v>
      </c>
      <c r="AO231" s="14">
        <f t="shared" ca="1" si="247"/>
        <v>0</v>
      </c>
      <c r="AP231" s="14">
        <f t="shared" ca="1" si="248"/>
        <v>0</v>
      </c>
      <c r="AQ231" s="14">
        <f t="shared" ca="1" si="249"/>
        <v>0</v>
      </c>
      <c r="AR231" s="14">
        <f t="shared" ca="1" si="250"/>
        <v>0</v>
      </c>
      <c r="AS231" s="14">
        <f t="shared" ca="1" si="251"/>
        <v>0</v>
      </c>
      <c r="AT231" s="26">
        <f t="shared" ca="1" si="252"/>
        <v>0</v>
      </c>
      <c r="AU231" s="14" cm="1">
        <f t="array" aca="1" ref="AU231" ca="1">MMULT($F230:$CE230,INDIRECT("Policy.New!"&amp;AU$3&amp;"4:"&amp;AU$3&amp;"81"))</f>
        <v>0</v>
      </c>
      <c r="AV231" s="26" cm="1">
        <f t="array" aca="1" ref="AV231" ca="1">MMULT($F230:$CE230,INDIRECT("Policy.New!"&amp;AV$3&amp;"4:"&amp;AV$3&amp;"81"))</f>
        <v>0</v>
      </c>
      <c r="AW231" s="164">
        <v>0</v>
      </c>
      <c r="AX231" s="164">
        <v>0</v>
      </c>
      <c r="AY231" s="164">
        <v>0</v>
      </c>
      <c r="AZ231" s="164">
        <v>0</v>
      </c>
      <c r="BA231" s="164">
        <v>0</v>
      </c>
      <c r="BB231" s="164">
        <v>0</v>
      </c>
      <c r="BC231" s="164">
        <v>0</v>
      </c>
      <c r="BD231" s="164">
        <v>0</v>
      </c>
      <c r="BE231" s="164">
        <v>0</v>
      </c>
      <c r="BF231" s="164">
        <v>0</v>
      </c>
      <c r="BG231" s="164">
        <v>0</v>
      </c>
      <c r="BH231" s="164">
        <f>INDEX(IRF.New!$D$7:$CN$374,MATCH('IRF AUX'!$E231,IRF.New!$C$7:$C$37,0),MATCH('IRF AUX'!$B231,IRF.New!$D$5:$CN$5,0))</f>
        <v>0</v>
      </c>
      <c r="BI231" s="164">
        <v>0</v>
      </c>
      <c r="BJ231" s="164">
        <v>0</v>
      </c>
      <c r="BK231" s="164">
        <v>0</v>
      </c>
      <c r="BL231" s="164">
        <v>0</v>
      </c>
      <c r="BM231" s="164">
        <v>0</v>
      </c>
      <c r="BN231" s="164">
        <v>0</v>
      </c>
      <c r="BO231" s="164">
        <v>0</v>
      </c>
      <c r="BP231" s="164">
        <v>0</v>
      </c>
      <c r="BQ231" s="164">
        <v>0</v>
      </c>
      <c r="BR231" s="164">
        <v>0</v>
      </c>
      <c r="BS231" s="164">
        <v>0</v>
      </c>
      <c r="BT231" s="164">
        <v>0</v>
      </c>
      <c r="BU231" s="164">
        <v>0</v>
      </c>
      <c r="BV231" s="164">
        <v>0</v>
      </c>
      <c r="BW231" s="164">
        <v>0</v>
      </c>
      <c r="BX231" s="164">
        <v>0</v>
      </c>
      <c r="BY231" s="164">
        <v>0</v>
      </c>
      <c r="BZ231" s="164">
        <v>0</v>
      </c>
      <c r="CA231" s="164">
        <v>0</v>
      </c>
      <c r="CB231" s="164">
        <v>0</v>
      </c>
      <c r="CC231" s="164">
        <v>0</v>
      </c>
      <c r="CD231" s="164">
        <v>0</v>
      </c>
      <c r="CE231" s="165">
        <v>0</v>
      </c>
      <c r="CF231" s="14" cm="1">
        <f t="array" aca="1" ref="CF231" ca="1">MMULT($F230:$CE230,INDIRECT("Policy.New!"&amp;CF$3&amp;"4:"&amp;CF$3&amp;"81"))</f>
        <v>0</v>
      </c>
      <c r="CG231" s="14" cm="1">
        <f t="array" aca="1" ref="CG231" ca="1">MMULT($F230:$CE230,INDIRECT("Policy.New!"&amp;CG$3&amp;"4:"&amp;CG$3&amp;"81"))</f>
        <v>0</v>
      </c>
      <c r="CH231" s="14" cm="1">
        <f t="array" aca="1" ref="CH231" ca="1">MMULT($F230:$CE230,INDIRECT("Policy.New!"&amp;CH$3&amp;"4:"&amp;CH$3&amp;"81"))</f>
        <v>0</v>
      </c>
      <c r="CI231" s="14" cm="1">
        <f t="array" aca="1" ref="CI231" ca="1">MMULT($F230:$CE230,INDIRECT("Policy.New!"&amp;CI$3&amp;"4:"&amp;CI$3&amp;"81"))</f>
        <v>0</v>
      </c>
      <c r="CJ231" s="14" cm="1">
        <f t="array" aca="1" ref="CJ231" ca="1">MMULT($F230:$CE230,INDIRECT("Policy.New!"&amp;CJ$3&amp;"4:"&amp;CJ$3&amp;"81"))</f>
        <v>0</v>
      </c>
      <c r="CK231" s="14" cm="1">
        <f t="array" aca="1" ref="CK231" ca="1">MMULT($F230:$CE230,INDIRECT("Policy.New!"&amp;CK$3&amp;"4:"&amp;CK$3&amp;"81"))</f>
        <v>0</v>
      </c>
      <c r="CL231" s="14" cm="1">
        <f t="array" aca="1" ref="CL231" ca="1">MMULT($F230:$CE230,INDIRECT("Policy.New!"&amp;CL$3&amp;"4:"&amp;CL$3&amp;"81"))</f>
        <v>0</v>
      </c>
      <c r="CM231" s="14" cm="1">
        <f t="array" aca="1" ref="CM231" ca="1">MMULT($F230:$CE230,INDIRECT("Policy.New!"&amp;CM$3&amp;"4:"&amp;CM$3&amp;"81"))</f>
        <v>0</v>
      </c>
      <c r="CN231" s="14" cm="1">
        <f t="array" aca="1" ref="CN231" ca="1">MMULT($F230:$CE230,INDIRECT("Policy.New!"&amp;CN$3&amp;"4:"&amp;CN$3&amp;"81"))</f>
        <v>0</v>
      </c>
      <c r="CO231" s="14" cm="1">
        <f t="array" aca="1" ref="CO231" ca="1">MMULT($F230:$CE230,INDIRECT("Policy.New!"&amp;CO$3&amp;"4:"&amp;CO$3&amp;"81"))</f>
        <v>0</v>
      </c>
      <c r="CP231" s="14" cm="1">
        <f t="array" aca="1" ref="CP231" ca="1">MMULT($F230:$CE230,INDIRECT("Policy.New!"&amp;CP$3&amp;"4:"&amp;CP$3&amp;"81"))</f>
        <v>0</v>
      </c>
      <c r="CQ231" s="1"/>
      <c r="CR231" s="1"/>
      <c r="CS231" s="14">
        <f t="shared" ca="1" si="222"/>
        <v>0</v>
      </c>
      <c r="CT231" s="14">
        <f t="shared" ca="1" si="226"/>
        <v>0</v>
      </c>
      <c r="CU231" s="14">
        <f t="shared" ca="1" si="223"/>
        <v>0</v>
      </c>
      <c r="CV231" s="14">
        <f t="shared" ca="1" si="227"/>
        <v>0</v>
      </c>
      <c r="CW231" s="14">
        <f t="shared" ca="1" si="224"/>
        <v>0</v>
      </c>
      <c r="CX231" s="14">
        <f t="shared" ca="1" si="225"/>
        <v>0</v>
      </c>
    </row>
    <row r="232" spans="2:102" x14ac:dyDescent="0.25">
      <c r="B232" s="151" t="str">
        <f t="shared" si="221"/>
        <v>clima_la</v>
      </c>
      <c r="C232" s="151" t="str">
        <f t="shared" si="220"/>
        <v>clima_la_9</v>
      </c>
      <c r="D232" s="9">
        <f t="shared" si="218"/>
        <v>232</v>
      </c>
      <c r="E232" s="9">
        <f t="shared" si="228"/>
        <v>9</v>
      </c>
      <c r="F232" s="10" cm="1">
        <f t="array" aca="1" ref="F232" ca="1">MMULT($F231:$CE231,INDIRECT("Policy.New!"&amp;F$3&amp;"4:"&amp;F$3&amp;"81"))</f>
        <v>0</v>
      </c>
      <c r="G232" s="10" cm="1">
        <f t="array" aca="1" ref="G232" ca="1">MMULT($F231:$CE231,INDIRECT("Policy.New!"&amp;G$3&amp;"4:"&amp;G$3&amp;"81"))</f>
        <v>0</v>
      </c>
      <c r="H232" s="10" cm="1">
        <f t="array" aca="1" ref="H232" ca="1">MMULT($F231:$CE231,INDIRECT("Policy.New!"&amp;H$3&amp;"4:"&amp;H$3&amp;"81"))</f>
        <v>0</v>
      </c>
      <c r="I232" s="10" cm="1">
        <f t="array" aca="1" ref="I232" ca="1">MMULT($F231:$CE231,INDIRECT("Policy.New!"&amp;I$3&amp;"4:"&amp;I$3&amp;"81"))</f>
        <v>0</v>
      </c>
      <c r="J232" s="10" cm="1">
        <f t="array" aca="1" ref="J232" ca="1">MMULT($F231:$CE231,INDIRECT("Policy.New!"&amp;J$3&amp;"4:"&amp;J$3&amp;"81"))</f>
        <v>0</v>
      </c>
      <c r="K232" s="10" cm="1">
        <f t="array" aca="1" ref="K232" ca="1">MMULT($F231:$CE231,INDIRECT("Policy.New!"&amp;K$3&amp;"4:"&amp;K$3&amp;"81"))</f>
        <v>0</v>
      </c>
      <c r="L232" s="10" cm="1">
        <f t="array" aca="1" ref="L232" ca="1">MMULT($F231:$CE231,INDIRECT("Policy.New!"&amp;L$3&amp;"4:"&amp;L$3&amp;"81"))</f>
        <v>0</v>
      </c>
      <c r="M232" s="10" cm="1">
        <f t="array" aca="1" ref="M232" ca="1">MMULT($F231:$CE231,INDIRECT("Policy.New!"&amp;M$3&amp;"4:"&amp;M$3&amp;"81"))</f>
        <v>0</v>
      </c>
      <c r="N232" s="10" cm="1">
        <f t="array" aca="1" ref="N232" ca="1">MMULT($F231:$CE231,INDIRECT("Policy.New!"&amp;N$3&amp;"4:"&amp;N$3&amp;"81"))</f>
        <v>0</v>
      </c>
      <c r="O232" s="10" cm="1">
        <f t="array" aca="1" ref="O232" ca="1">MMULT($F231:$CE231,INDIRECT("Policy.New!"&amp;O$3&amp;"4:"&amp;O$3&amp;"81"))</f>
        <v>0</v>
      </c>
      <c r="P232" s="10" cm="1">
        <f t="array" aca="1" ref="P232" ca="1">MMULT($F231:$CE231,INDIRECT("Policy.New!"&amp;P$3&amp;"4:"&amp;P$3&amp;"81"))</f>
        <v>0</v>
      </c>
      <c r="Q232" s="10" cm="1">
        <f t="array" aca="1" ref="Q232" ca="1">MMULT($F231:$CE231,INDIRECT("Policy.New!"&amp;Q$3&amp;"4:"&amp;Q$3&amp;"81"))</f>
        <v>0</v>
      </c>
      <c r="R232" s="10" cm="1">
        <f t="array" aca="1" ref="R232" ca="1">MMULT($F231:$CE231,INDIRECT("Policy.New!"&amp;R$3&amp;"4:"&amp;R$3&amp;"81"))</f>
        <v>0</v>
      </c>
      <c r="S232" s="10" cm="1">
        <f t="array" aca="1" ref="S232" ca="1">MMULT($F231:$CE231,INDIRECT("Policy.New!"&amp;S$3&amp;"4:"&amp;S$3&amp;"81"))</f>
        <v>0</v>
      </c>
      <c r="T232" s="10" cm="1">
        <f t="array" aca="1" ref="T232" ca="1">MMULT($F231:$CE231,INDIRECT("Policy.New!"&amp;T$3&amp;"4:"&amp;T$3&amp;"81"))</f>
        <v>0</v>
      </c>
      <c r="U232" s="10" cm="1">
        <f t="array" aca="1" ref="U232" ca="1">MMULT($F231:$CE231,INDIRECT("Policy.New!"&amp;U$3&amp;"4:"&amp;U$3&amp;"81"))</f>
        <v>0</v>
      </c>
      <c r="V232" s="10" cm="1">
        <f t="array" aca="1" ref="V232" ca="1">MMULT($F231:$CE231,INDIRECT("Policy.New!"&amp;V$3&amp;"4:"&amp;V$3&amp;"81"))</f>
        <v>0</v>
      </c>
      <c r="W232" s="11">
        <f t="shared" ca="1" si="229"/>
        <v>0</v>
      </c>
      <c r="X232" s="10">
        <f t="shared" ca="1" si="230"/>
        <v>0</v>
      </c>
      <c r="Y232" s="10">
        <f t="shared" ca="1" si="231"/>
        <v>0</v>
      </c>
      <c r="Z232" s="10">
        <f t="shared" ca="1" si="232"/>
        <v>0</v>
      </c>
      <c r="AA232" s="10">
        <f t="shared" ca="1" si="233"/>
        <v>0</v>
      </c>
      <c r="AB232" s="10">
        <f t="shared" ca="1" si="234"/>
        <v>0</v>
      </c>
      <c r="AC232" s="10">
        <f t="shared" ca="1" si="235"/>
        <v>0</v>
      </c>
      <c r="AD232" s="10">
        <f t="shared" ca="1" si="236"/>
        <v>0</v>
      </c>
      <c r="AE232" s="10">
        <f t="shared" ca="1" si="237"/>
        <v>0</v>
      </c>
      <c r="AF232" s="10">
        <f t="shared" ca="1" si="238"/>
        <v>0</v>
      </c>
      <c r="AG232" s="10">
        <f t="shared" ca="1" si="239"/>
        <v>0</v>
      </c>
      <c r="AH232" s="10">
        <f t="shared" ca="1" si="240"/>
        <v>0</v>
      </c>
      <c r="AI232" s="10">
        <f t="shared" ca="1" si="241"/>
        <v>0</v>
      </c>
      <c r="AJ232" s="10">
        <f t="shared" ca="1" si="242"/>
        <v>0</v>
      </c>
      <c r="AK232" s="10">
        <f t="shared" ca="1" si="243"/>
        <v>0</v>
      </c>
      <c r="AL232" s="10">
        <f t="shared" ca="1" si="244"/>
        <v>0</v>
      </c>
      <c r="AM232" s="10">
        <f t="shared" ca="1" si="245"/>
        <v>0</v>
      </c>
      <c r="AN232" s="10">
        <f t="shared" ca="1" si="246"/>
        <v>0</v>
      </c>
      <c r="AO232" s="10">
        <f t="shared" ca="1" si="247"/>
        <v>0</v>
      </c>
      <c r="AP232" s="10">
        <f t="shared" ca="1" si="248"/>
        <v>0</v>
      </c>
      <c r="AQ232" s="10">
        <f t="shared" ca="1" si="249"/>
        <v>0</v>
      </c>
      <c r="AR232" s="10">
        <f t="shared" ca="1" si="250"/>
        <v>0</v>
      </c>
      <c r="AS232" s="10">
        <f t="shared" ca="1" si="251"/>
        <v>0</v>
      </c>
      <c r="AT232" s="24">
        <f t="shared" ca="1" si="252"/>
        <v>0</v>
      </c>
      <c r="AU232" s="10" cm="1">
        <f t="array" aca="1" ref="AU232" ca="1">MMULT($F231:$CE231,INDIRECT("Policy.New!"&amp;AU$3&amp;"4:"&amp;AU$3&amp;"81"))</f>
        <v>0</v>
      </c>
      <c r="AV232" s="24" cm="1">
        <f t="array" aca="1" ref="AV232" ca="1">MMULT($F231:$CE231,INDIRECT("Policy.New!"&amp;AV$3&amp;"4:"&amp;AV$3&amp;"81"))</f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f>INDEX(IRF.New!$D$7:$CN$374,MATCH('IRF AUX'!$E232,IRF.New!$C$7:$C$37,0),MATCH('IRF AUX'!$B232,IRF.New!$D$5:$CN$5,0))</f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2">
        <v>0</v>
      </c>
      <c r="CF232" s="10" cm="1">
        <f t="array" aca="1" ref="CF232" ca="1">MMULT($F231:$CE231,INDIRECT("Policy.New!"&amp;CF$3&amp;"4:"&amp;CF$3&amp;"81"))</f>
        <v>0</v>
      </c>
      <c r="CG232" s="10" cm="1">
        <f t="array" aca="1" ref="CG232" ca="1">MMULT($F231:$CE231,INDIRECT("Policy.New!"&amp;CG$3&amp;"4:"&amp;CG$3&amp;"81"))</f>
        <v>0</v>
      </c>
      <c r="CH232" s="10" cm="1">
        <f t="array" aca="1" ref="CH232" ca="1">MMULT($F231:$CE231,INDIRECT("Policy.New!"&amp;CH$3&amp;"4:"&amp;CH$3&amp;"81"))</f>
        <v>0</v>
      </c>
      <c r="CI232" s="10" cm="1">
        <f t="array" aca="1" ref="CI232" ca="1">MMULT($F231:$CE231,INDIRECT("Policy.New!"&amp;CI$3&amp;"4:"&amp;CI$3&amp;"81"))</f>
        <v>0</v>
      </c>
      <c r="CJ232" s="10" cm="1">
        <f t="array" aca="1" ref="CJ232" ca="1">MMULT($F231:$CE231,INDIRECT("Policy.New!"&amp;CJ$3&amp;"4:"&amp;CJ$3&amp;"81"))</f>
        <v>0</v>
      </c>
      <c r="CK232" s="10" cm="1">
        <f t="array" aca="1" ref="CK232" ca="1">MMULT($F231:$CE231,INDIRECT("Policy.New!"&amp;CK$3&amp;"4:"&amp;CK$3&amp;"81"))</f>
        <v>0</v>
      </c>
      <c r="CL232" s="10" cm="1">
        <f t="array" aca="1" ref="CL232" ca="1">MMULT($F231:$CE231,INDIRECT("Policy.New!"&amp;CL$3&amp;"4:"&amp;CL$3&amp;"81"))</f>
        <v>0</v>
      </c>
      <c r="CM232" s="10" cm="1">
        <f t="array" aca="1" ref="CM232" ca="1">MMULT($F231:$CE231,INDIRECT("Policy.New!"&amp;CM$3&amp;"4:"&amp;CM$3&amp;"81"))</f>
        <v>0</v>
      </c>
      <c r="CN232" s="10" cm="1">
        <f t="array" aca="1" ref="CN232" ca="1">MMULT($F231:$CE231,INDIRECT("Policy.New!"&amp;CN$3&amp;"4:"&amp;CN$3&amp;"81"))</f>
        <v>0</v>
      </c>
      <c r="CO232" s="10" cm="1">
        <f t="array" aca="1" ref="CO232" ca="1">MMULT($F231:$CE231,INDIRECT("Policy.New!"&amp;CO$3&amp;"4:"&amp;CO$3&amp;"81"))</f>
        <v>0</v>
      </c>
      <c r="CP232" s="10" cm="1">
        <f t="array" aca="1" ref="CP232" ca="1">MMULT($F231:$CE231,INDIRECT("Policy.New!"&amp;CP$3&amp;"4:"&amp;CP$3&amp;"81"))</f>
        <v>0</v>
      </c>
      <c r="CS232" s="10">
        <f t="shared" ca="1" si="222"/>
        <v>0</v>
      </c>
      <c r="CT232" s="10">
        <f t="shared" ca="1" si="226"/>
        <v>0</v>
      </c>
      <c r="CU232" s="10">
        <f t="shared" ca="1" si="223"/>
        <v>0</v>
      </c>
      <c r="CV232" s="10">
        <f t="shared" ca="1" si="227"/>
        <v>0</v>
      </c>
      <c r="CW232" s="10">
        <f t="shared" ca="1" si="224"/>
        <v>0</v>
      </c>
      <c r="CX232" s="10">
        <f t="shared" ca="1" si="225"/>
        <v>0</v>
      </c>
    </row>
    <row r="233" spans="2:102" x14ac:dyDescent="0.25">
      <c r="B233" s="152" t="str">
        <f t="shared" si="221"/>
        <v>clima_la</v>
      </c>
      <c r="C233" s="152" t="str">
        <f t="shared" si="220"/>
        <v>clima_la_10</v>
      </c>
      <c r="D233" s="12">
        <f t="shared" si="218"/>
        <v>233</v>
      </c>
      <c r="E233" s="12">
        <f t="shared" si="228"/>
        <v>10</v>
      </c>
      <c r="F233" s="1" cm="1">
        <f t="array" aca="1" ref="F233" ca="1">MMULT($F232:$CE232,INDIRECT("Policy.New!"&amp;F$3&amp;"4:"&amp;F$3&amp;"81"))</f>
        <v>0</v>
      </c>
      <c r="G233" s="1" cm="1">
        <f t="array" aca="1" ref="G233" ca="1">MMULT($F232:$CE232,INDIRECT("Policy.New!"&amp;G$3&amp;"4:"&amp;G$3&amp;"81"))</f>
        <v>0</v>
      </c>
      <c r="H233" s="1" cm="1">
        <f t="array" aca="1" ref="H233" ca="1">MMULT($F232:$CE232,INDIRECT("Policy.New!"&amp;H$3&amp;"4:"&amp;H$3&amp;"81"))</f>
        <v>0</v>
      </c>
      <c r="I233" s="1" cm="1">
        <f t="array" aca="1" ref="I233" ca="1">MMULT($F232:$CE232,INDIRECT("Policy.New!"&amp;I$3&amp;"4:"&amp;I$3&amp;"81"))</f>
        <v>0</v>
      </c>
      <c r="J233" s="1" cm="1">
        <f t="array" aca="1" ref="J233" ca="1">MMULT($F232:$CE232,INDIRECT("Policy.New!"&amp;J$3&amp;"4:"&amp;J$3&amp;"81"))</f>
        <v>0</v>
      </c>
      <c r="K233" s="1" cm="1">
        <f t="array" aca="1" ref="K233" ca="1">MMULT($F232:$CE232,INDIRECT("Policy.New!"&amp;K$3&amp;"4:"&amp;K$3&amp;"81"))</f>
        <v>0</v>
      </c>
      <c r="L233" s="1" cm="1">
        <f t="array" aca="1" ref="L233" ca="1">MMULT($F232:$CE232,INDIRECT("Policy.New!"&amp;L$3&amp;"4:"&amp;L$3&amp;"81"))</f>
        <v>0</v>
      </c>
      <c r="M233" s="1" cm="1">
        <f t="array" aca="1" ref="M233" ca="1">MMULT($F232:$CE232,INDIRECT("Policy.New!"&amp;M$3&amp;"4:"&amp;M$3&amp;"81"))</f>
        <v>0</v>
      </c>
      <c r="N233" s="1" cm="1">
        <f t="array" aca="1" ref="N233" ca="1">MMULT($F232:$CE232,INDIRECT("Policy.New!"&amp;N$3&amp;"4:"&amp;N$3&amp;"81"))</f>
        <v>0</v>
      </c>
      <c r="O233" s="1" cm="1">
        <f t="array" aca="1" ref="O233" ca="1">MMULT($F232:$CE232,INDIRECT("Policy.New!"&amp;O$3&amp;"4:"&amp;O$3&amp;"81"))</f>
        <v>0</v>
      </c>
      <c r="P233" s="1" cm="1">
        <f t="array" aca="1" ref="P233" ca="1">MMULT($F232:$CE232,INDIRECT("Policy.New!"&amp;P$3&amp;"4:"&amp;P$3&amp;"81"))</f>
        <v>0</v>
      </c>
      <c r="Q233" s="1" cm="1">
        <f t="array" aca="1" ref="Q233" ca="1">MMULT($F232:$CE232,INDIRECT("Policy.New!"&amp;Q$3&amp;"4:"&amp;Q$3&amp;"81"))</f>
        <v>0</v>
      </c>
      <c r="R233" s="1" cm="1">
        <f t="array" aca="1" ref="R233" ca="1">MMULT($F232:$CE232,INDIRECT("Policy.New!"&amp;R$3&amp;"4:"&amp;R$3&amp;"81"))</f>
        <v>0</v>
      </c>
      <c r="S233" s="1" cm="1">
        <f t="array" aca="1" ref="S233" ca="1">MMULT($F232:$CE232,INDIRECT("Policy.New!"&amp;S$3&amp;"4:"&amp;S$3&amp;"81"))</f>
        <v>0</v>
      </c>
      <c r="T233" s="1" cm="1">
        <f t="array" aca="1" ref="T233" ca="1">MMULT($F232:$CE232,INDIRECT("Policy.New!"&amp;T$3&amp;"4:"&amp;T$3&amp;"81"))</f>
        <v>0</v>
      </c>
      <c r="U233" s="1" cm="1">
        <f t="array" aca="1" ref="U233" ca="1">MMULT($F232:$CE232,INDIRECT("Policy.New!"&amp;U$3&amp;"4:"&amp;U$3&amp;"81"))</f>
        <v>0</v>
      </c>
      <c r="V233" s="1" cm="1">
        <f t="array" aca="1" ref="V233" ca="1">MMULT($F232:$CE232,INDIRECT("Policy.New!"&amp;V$3&amp;"4:"&amp;V$3&amp;"81"))</f>
        <v>0</v>
      </c>
      <c r="W233" s="5">
        <f t="shared" ca="1" si="229"/>
        <v>0</v>
      </c>
      <c r="X233" s="1">
        <f t="shared" ca="1" si="230"/>
        <v>0</v>
      </c>
      <c r="Y233" s="1">
        <f t="shared" ca="1" si="231"/>
        <v>0</v>
      </c>
      <c r="Z233" s="1">
        <f t="shared" ca="1" si="232"/>
        <v>0</v>
      </c>
      <c r="AA233" s="1">
        <f t="shared" ca="1" si="233"/>
        <v>0</v>
      </c>
      <c r="AB233" s="1">
        <f t="shared" ca="1" si="234"/>
        <v>0</v>
      </c>
      <c r="AC233" s="1">
        <f t="shared" ca="1" si="235"/>
        <v>0</v>
      </c>
      <c r="AD233" s="1">
        <f t="shared" ca="1" si="236"/>
        <v>0</v>
      </c>
      <c r="AE233" s="1">
        <f t="shared" ca="1" si="237"/>
        <v>0</v>
      </c>
      <c r="AF233" s="1">
        <f t="shared" ca="1" si="238"/>
        <v>0</v>
      </c>
      <c r="AG233" s="1">
        <f t="shared" ca="1" si="239"/>
        <v>0</v>
      </c>
      <c r="AH233" s="1">
        <f t="shared" ca="1" si="240"/>
        <v>0</v>
      </c>
      <c r="AI233" s="1">
        <f t="shared" ca="1" si="241"/>
        <v>0</v>
      </c>
      <c r="AJ233" s="1">
        <f t="shared" ca="1" si="242"/>
        <v>0</v>
      </c>
      <c r="AK233" s="1">
        <f t="shared" ca="1" si="243"/>
        <v>0</v>
      </c>
      <c r="AL233" s="1">
        <f t="shared" ca="1" si="244"/>
        <v>0</v>
      </c>
      <c r="AM233" s="1">
        <f t="shared" ca="1" si="245"/>
        <v>0</v>
      </c>
      <c r="AN233" s="1">
        <f t="shared" ca="1" si="246"/>
        <v>0</v>
      </c>
      <c r="AO233" s="1">
        <f t="shared" ca="1" si="247"/>
        <v>0</v>
      </c>
      <c r="AP233" s="1">
        <f t="shared" ca="1" si="248"/>
        <v>0</v>
      </c>
      <c r="AQ233" s="1">
        <f t="shared" ca="1" si="249"/>
        <v>0</v>
      </c>
      <c r="AR233" s="1">
        <f t="shared" ca="1" si="250"/>
        <v>0</v>
      </c>
      <c r="AS233" s="1">
        <f t="shared" ca="1" si="251"/>
        <v>0</v>
      </c>
      <c r="AT233" s="25">
        <f t="shared" ca="1" si="252"/>
        <v>0</v>
      </c>
      <c r="AU233" s="1" cm="1">
        <f t="array" aca="1" ref="AU233" ca="1">MMULT($F232:$CE232,INDIRECT("Policy.New!"&amp;AU$3&amp;"4:"&amp;AU$3&amp;"81"))</f>
        <v>0</v>
      </c>
      <c r="AV233" s="25" cm="1">
        <f t="array" aca="1" ref="AV233" ca="1">MMULT($F232:$CE232,INDIRECT("Policy.New!"&amp;AV$3&amp;"4:"&amp;AV$3&amp;"81"))</f>
        <v>0</v>
      </c>
      <c r="AW233" s="161">
        <v>0</v>
      </c>
      <c r="AX233" s="161">
        <v>0</v>
      </c>
      <c r="AY233" s="161">
        <v>0</v>
      </c>
      <c r="AZ233" s="161">
        <v>0</v>
      </c>
      <c r="BA233" s="161">
        <v>0</v>
      </c>
      <c r="BB233" s="161">
        <v>0</v>
      </c>
      <c r="BC233" s="161">
        <v>0</v>
      </c>
      <c r="BD233" s="161">
        <v>0</v>
      </c>
      <c r="BE233" s="161">
        <v>0</v>
      </c>
      <c r="BF233" s="161">
        <v>0</v>
      </c>
      <c r="BG233" s="161">
        <v>0</v>
      </c>
      <c r="BH233" s="161">
        <f>INDEX(IRF.New!$D$7:$CN$374,MATCH('IRF AUX'!$E233,IRF.New!$C$7:$C$37,0),MATCH('IRF AUX'!$B233,IRF.New!$D$5:$CN$5,0))</f>
        <v>0</v>
      </c>
      <c r="BI233" s="161">
        <v>0</v>
      </c>
      <c r="BJ233" s="161">
        <v>0</v>
      </c>
      <c r="BK233" s="161">
        <v>0</v>
      </c>
      <c r="BL233" s="161">
        <v>0</v>
      </c>
      <c r="BM233" s="161">
        <v>0</v>
      </c>
      <c r="BN233" s="161">
        <v>0</v>
      </c>
      <c r="BO233" s="161">
        <v>0</v>
      </c>
      <c r="BP233" s="161">
        <v>0</v>
      </c>
      <c r="BQ233" s="161">
        <v>0</v>
      </c>
      <c r="BR233" s="161">
        <v>0</v>
      </c>
      <c r="BS233" s="161">
        <v>0</v>
      </c>
      <c r="BT233" s="161">
        <v>0</v>
      </c>
      <c r="BU233" s="161">
        <v>0</v>
      </c>
      <c r="BV233" s="161">
        <v>0</v>
      </c>
      <c r="BW233" s="161">
        <v>0</v>
      </c>
      <c r="BX233" s="161">
        <v>0</v>
      </c>
      <c r="BY233" s="161">
        <v>0</v>
      </c>
      <c r="BZ233" s="161">
        <v>0</v>
      </c>
      <c r="CA233" s="161">
        <v>0</v>
      </c>
      <c r="CB233" s="161">
        <v>0</v>
      </c>
      <c r="CC233" s="161">
        <v>0</v>
      </c>
      <c r="CD233" s="161">
        <v>0</v>
      </c>
      <c r="CE233" s="163">
        <v>0</v>
      </c>
      <c r="CF233" s="1" cm="1">
        <f t="array" aca="1" ref="CF233" ca="1">MMULT($F232:$CE232,INDIRECT("Policy.New!"&amp;CF$3&amp;"4:"&amp;CF$3&amp;"81"))</f>
        <v>0</v>
      </c>
      <c r="CG233" s="1" cm="1">
        <f t="array" aca="1" ref="CG233" ca="1">MMULT($F232:$CE232,INDIRECT("Policy.New!"&amp;CG$3&amp;"4:"&amp;CG$3&amp;"81"))</f>
        <v>0</v>
      </c>
      <c r="CH233" s="1" cm="1">
        <f t="array" aca="1" ref="CH233" ca="1">MMULT($F232:$CE232,INDIRECT("Policy.New!"&amp;CH$3&amp;"4:"&amp;CH$3&amp;"81"))</f>
        <v>0</v>
      </c>
      <c r="CI233" s="1" cm="1">
        <f t="array" aca="1" ref="CI233" ca="1">MMULT($F232:$CE232,INDIRECT("Policy.New!"&amp;CI$3&amp;"4:"&amp;CI$3&amp;"81"))</f>
        <v>0</v>
      </c>
      <c r="CJ233" s="1" cm="1">
        <f t="array" aca="1" ref="CJ233" ca="1">MMULT($F232:$CE232,INDIRECT("Policy.New!"&amp;CJ$3&amp;"4:"&amp;CJ$3&amp;"81"))</f>
        <v>0</v>
      </c>
      <c r="CK233" s="1" cm="1">
        <f t="array" aca="1" ref="CK233" ca="1">MMULT($F232:$CE232,INDIRECT("Policy.New!"&amp;CK$3&amp;"4:"&amp;CK$3&amp;"81"))</f>
        <v>0</v>
      </c>
      <c r="CL233" s="1" cm="1">
        <f t="array" aca="1" ref="CL233" ca="1">MMULT($F232:$CE232,INDIRECT("Policy.New!"&amp;CL$3&amp;"4:"&amp;CL$3&amp;"81"))</f>
        <v>0</v>
      </c>
      <c r="CM233" s="1" cm="1">
        <f t="array" aca="1" ref="CM233" ca="1">MMULT($F232:$CE232,INDIRECT("Policy.New!"&amp;CM$3&amp;"4:"&amp;CM$3&amp;"81"))</f>
        <v>0</v>
      </c>
      <c r="CN233" s="1" cm="1">
        <f t="array" aca="1" ref="CN233" ca="1">MMULT($F232:$CE232,INDIRECT("Policy.New!"&amp;CN$3&amp;"4:"&amp;CN$3&amp;"81"))</f>
        <v>0</v>
      </c>
      <c r="CO233" s="1" cm="1">
        <f t="array" aca="1" ref="CO233" ca="1">MMULT($F232:$CE232,INDIRECT("Policy.New!"&amp;CO$3&amp;"4:"&amp;CO$3&amp;"81"))</f>
        <v>0</v>
      </c>
      <c r="CP233" s="1" cm="1">
        <f t="array" aca="1" ref="CP233" ca="1">MMULT($F232:$CE232,INDIRECT("Policy.New!"&amp;CP$3&amp;"4:"&amp;CP$3&amp;"81"))</f>
        <v>0</v>
      </c>
      <c r="CS233" s="1">
        <f t="shared" ca="1" si="222"/>
        <v>0</v>
      </c>
      <c r="CT233" s="1">
        <f t="shared" ca="1" si="226"/>
        <v>0</v>
      </c>
      <c r="CU233" s="1">
        <f t="shared" ca="1" si="223"/>
        <v>0</v>
      </c>
      <c r="CV233" s="1">
        <f t="shared" ca="1" si="227"/>
        <v>0</v>
      </c>
      <c r="CW233" s="1">
        <f t="shared" ca="1" si="224"/>
        <v>0</v>
      </c>
      <c r="CX233" s="1">
        <f t="shared" ca="1" si="225"/>
        <v>0</v>
      </c>
    </row>
    <row r="234" spans="2:102" x14ac:dyDescent="0.25">
      <c r="B234" s="152" t="str">
        <f t="shared" si="221"/>
        <v>clima_la</v>
      </c>
      <c r="C234" s="152" t="str">
        <f t="shared" si="220"/>
        <v>clima_la_11</v>
      </c>
      <c r="D234" s="12">
        <f t="shared" si="218"/>
        <v>234</v>
      </c>
      <c r="E234" s="12">
        <f t="shared" si="228"/>
        <v>11</v>
      </c>
      <c r="F234" s="1" cm="1">
        <f t="array" aca="1" ref="F234" ca="1">MMULT($F233:$CE233,INDIRECT("Policy.New!"&amp;F$3&amp;"4:"&amp;F$3&amp;"81"))</f>
        <v>0</v>
      </c>
      <c r="G234" s="1" cm="1">
        <f t="array" aca="1" ref="G234" ca="1">MMULT($F233:$CE233,INDIRECT("Policy.New!"&amp;G$3&amp;"4:"&amp;G$3&amp;"81"))</f>
        <v>0</v>
      </c>
      <c r="H234" s="1" cm="1">
        <f t="array" aca="1" ref="H234" ca="1">MMULT($F233:$CE233,INDIRECT("Policy.New!"&amp;H$3&amp;"4:"&amp;H$3&amp;"81"))</f>
        <v>0</v>
      </c>
      <c r="I234" s="1" cm="1">
        <f t="array" aca="1" ref="I234" ca="1">MMULT($F233:$CE233,INDIRECT("Policy.New!"&amp;I$3&amp;"4:"&amp;I$3&amp;"81"))</f>
        <v>0</v>
      </c>
      <c r="J234" s="1" cm="1">
        <f t="array" aca="1" ref="J234" ca="1">MMULT($F233:$CE233,INDIRECT("Policy.New!"&amp;J$3&amp;"4:"&amp;J$3&amp;"81"))</f>
        <v>0</v>
      </c>
      <c r="K234" s="1" cm="1">
        <f t="array" aca="1" ref="K234" ca="1">MMULT($F233:$CE233,INDIRECT("Policy.New!"&amp;K$3&amp;"4:"&amp;K$3&amp;"81"))</f>
        <v>0</v>
      </c>
      <c r="L234" s="1" cm="1">
        <f t="array" aca="1" ref="L234" ca="1">MMULT($F233:$CE233,INDIRECT("Policy.New!"&amp;L$3&amp;"4:"&amp;L$3&amp;"81"))</f>
        <v>0</v>
      </c>
      <c r="M234" s="1" cm="1">
        <f t="array" aca="1" ref="M234" ca="1">MMULT($F233:$CE233,INDIRECT("Policy.New!"&amp;M$3&amp;"4:"&amp;M$3&amp;"81"))</f>
        <v>0</v>
      </c>
      <c r="N234" s="1" cm="1">
        <f t="array" aca="1" ref="N234" ca="1">MMULT($F233:$CE233,INDIRECT("Policy.New!"&amp;N$3&amp;"4:"&amp;N$3&amp;"81"))</f>
        <v>0</v>
      </c>
      <c r="O234" s="1" cm="1">
        <f t="array" aca="1" ref="O234" ca="1">MMULT($F233:$CE233,INDIRECT("Policy.New!"&amp;O$3&amp;"4:"&amp;O$3&amp;"81"))</f>
        <v>0</v>
      </c>
      <c r="P234" s="1" cm="1">
        <f t="array" aca="1" ref="P234" ca="1">MMULT($F233:$CE233,INDIRECT("Policy.New!"&amp;P$3&amp;"4:"&amp;P$3&amp;"81"))</f>
        <v>0</v>
      </c>
      <c r="Q234" s="1" cm="1">
        <f t="array" aca="1" ref="Q234" ca="1">MMULT($F233:$CE233,INDIRECT("Policy.New!"&amp;Q$3&amp;"4:"&amp;Q$3&amp;"81"))</f>
        <v>0</v>
      </c>
      <c r="R234" s="1" cm="1">
        <f t="array" aca="1" ref="R234" ca="1">MMULT($F233:$CE233,INDIRECT("Policy.New!"&amp;R$3&amp;"4:"&amp;R$3&amp;"81"))</f>
        <v>0</v>
      </c>
      <c r="S234" s="1" cm="1">
        <f t="array" aca="1" ref="S234" ca="1">MMULT($F233:$CE233,INDIRECT("Policy.New!"&amp;S$3&amp;"4:"&amp;S$3&amp;"81"))</f>
        <v>0</v>
      </c>
      <c r="T234" s="1" cm="1">
        <f t="array" aca="1" ref="T234" ca="1">MMULT($F233:$CE233,INDIRECT("Policy.New!"&amp;T$3&amp;"4:"&amp;T$3&amp;"81"))</f>
        <v>0</v>
      </c>
      <c r="U234" s="1" cm="1">
        <f t="array" aca="1" ref="U234" ca="1">MMULT($F233:$CE233,INDIRECT("Policy.New!"&amp;U$3&amp;"4:"&amp;U$3&amp;"81"))</f>
        <v>0</v>
      </c>
      <c r="V234" s="1" cm="1">
        <f t="array" aca="1" ref="V234" ca="1">MMULT($F233:$CE233,INDIRECT("Policy.New!"&amp;V$3&amp;"4:"&amp;V$3&amp;"81"))</f>
        <v>0</v>
      </c>
      <c r="W234" s="5">
        <f t="shared" ca="1" si="229"/>
        <v>0</v>
      </c>
      <c r="X234" s="1">
        <f t="shared" ca="1" si="230"/>
        <v>0</v>
      </c>
      <c r="Y234" s="1">
        <f t="shared" ca="1" si="231"/>
        <v>0</v>
      </c>
      <c r="Z234" s="1">
        <f t="shared" ca="1" si="232"/>
        <v>0</v>
      </c>
      <c r="AA234" s="1">
        <f t="shared" ca="1" si="233"/>
        <v>0</v>
      </c>
      <c r="AB234" s="1">
        <f t="shared" ca="1" si="234"/>
        <v>0</v>
      </c>
      <c r="AC234" s="1">
        <f t="shared" ca="1" si="235"/>
        <v>0</v>
      </c>
      <c r="AD234" s="1">
        <f t="shared" ca="1" si="236"/>
        <v>0</v>
      </c>
      <c r="AE234" s="1">
        <f t="shared" ca="1" si="237"/>
        <v>0</v>
      </c>
      <c r="AF234" s="1">
        <f t="shared" ca="1" si="238"/>
        <v>0</v>
      </c>
      <c r="AG234" s="1">
        <f t="shared" ca="1" si="239"/>
        <v>0</v>
      </c>
      <c r="AH234" s="1">
        <f t="shared" ca="1" si="240"/>
        <v>0</v>
      </c>
      <c r="AI234" s="1">
        <f t="shared" ca="1" si="241"/>
        <v>0</v>
      </c>
      <c r="AJ234" s="1">
        <f t="shared" ca="1" si="242"/>
        <v>0</v>
      </c>
      <c r="AK234" s="1">
        <f t="shared" ca="1" si="243"/>
        <v>0</v>
      </c>
      <c r="AL234" s="1">
        <f t="shared" ca="1" si="244"/>
        <v>0</v>
      </c>
      <c r="AM234" s="1">
        <f t="shared" ca="1" si="245"/>
        <v>0</v>
      </c>
      <c r="AN234" s="1">
        <f t="shared" ca="1" si="246"/>
        <v>0</v>
      </c>
      <c r="AO234" s="1">
        <f t="shared" ca="1" si="247"/>
        <v>0</v>
      </c>
      <c r="AP234" s="1">
        <f t="shared" ca="1" si="248"/>
        <v>0</v>
      </c>
      <c r="AQ234" s="1">
        <f t="shared" ca="1" si="249"/>
        <v>0</v>
      </c>
      <c r="AR234" s="1">
        <f t="shared" ca="1" si="250"/>
        <v>0</v>
      </c>
      <c r="AS234" s="1">
        <f t="shared" ca="1" si="251"/>
        <v>0</v>
      </c>
      <c r="AT234" s="25">
        <f t="shared" ca="1" si="252"/>
        <v>0</v>
      </c>
      <c r="AU234" s="1" cm="1">
        <f t="array" aca="1" ref="AU234" ca="1">MMULT($F233:$CE233,INDIRECT("Policy.New!"&amp;AU$3&amp;"4:"&amp;AU$3&amp;"81"))</f>
        <v>0</v>
      </c>
      <c r="AV234" s="25" cm="1">
        <f t="array" aca="1" ref="AV234" ca="1">MMULT($F233:$CE233,INDIRECT("Policy.New!"&amp;AV$3&amp;"4:"&amp;AV$3&amp;"81"))</f>
        <v>0</v>
      </c>
      <c r="AW234" s="161">
        <v>0</v>
      </c>
      <c r="AX234" s="161">
        <v>0</v>
      </c>
      <c r="AY234" s="161">
        <v>0</v>
      </c>
      <c r="AZ234" s="161">
        <v>0</v>
      </c>
      <c r="BA234" s="161">
        <v>0</v>
      </c>
      <c r="BB234" s="161">
        <v>0</v>
      </c>
      <c r="BC234" s="161">
        <v>0</v>
      </c>
      <c r="BD234" s="161">
        <v>0</v>
      </c>
      <c r="BE234" s="161">
        <v>0</v>
      </c>
      <c r="BF234" s="161">
        <v>0</v>
      </c>
      <c r="BG234" s="161">
        <v>0</v>
      </c>
      <c r="BH234" s="161">
        <f>INDEX(IRF.New!$D$7:$CN$374,MATCH('IRF AUX'!$E234,IRF.New!$C$7:$C$37,0),MATCH('IRF AUX'!$B234,IRF.New!$D$5:$CN$5,0))</f>
        <v>0</v>
      </c>
      <c r="BI234" s="161">
        <v>0</v>
      </c>
      <c r="BJ234" s="161">
        <v>0</v>
      </c>
      <c r="BK234" s="161">
        <v>0</v>
      </c>
      <c r="BL234" s="161">
        <v>0</v>
      </c>
      <c r="BM234" s="161">
        <v>0</v>
      </c>
      <c r="BN234" s="161">
        <v>0</v>
      </c>
      <c r="BO234" s="161">
        <v>0</v>
      </c>
      <c r="BP234" s="161">
        <v>0</v>
      </c>
      <c r="BQ234" s="161">
        <v>0</v>
      </c>
      <c r="BR234" s="161">
        <v>0</v>
      </c>
      <c r="BS234" s="161">
        <v>0</v>
      </c>
      <c r="BT234" s="161">
        <v>0</v>
      </c>
      <c r="BU234" s="161">
        <v>0</v>
      </c>
      <c r="BV234" s="161">
        <v>0</v>
      </c>
      <c r="BW234" s="161">
        <v>0</v>
      </c>
      <c r="BX234" s="161">
        <v>0</v>
      </c>
      <c r="BY234" s="161">
        <v>0</v>
      </c>
      <c r="BZ234" s="161">
        <v>0</v>
      </c>
      <c r="CA234" s="161">
        <v>0</v>
      </c>
      <c r="CB234" s="161">
        <v>0</v>
      </c>
      <c r="CC234" s="161">
        <v>0</v>
      </c>
      <c r="CD234" s="161">
        <v>0</v>
      </c>
      <c r="CE234" s="163">
        <v>0</v>
      </c>
      <c r="CF234" s="1" cm="1">
        <f t="array" aca="1" ref="CF234" ca="1">MMULT($F233:$CE233,INDIRECT("Policy.New!"&amp;CF$3&amp;"4:"&amp;CF$3&amp;"81"))</f>
        <v>0</v>
      </c>
      <c r="CG234" s="1" cm="1">
        <f t="array" aca="1" ref="CG234" ca="1">MMULT($F233:$CE233,INDIRECT("Policy.New!"&amp;CG$3&amp;"4:"&amp;CG$3&amp;"81"))</f>
        <v>0</v>
      </c>
      <c r="CH234" s="1" cm="1">
        <f t="array" aca="1" ref="CH234" ca="1">MMULT($F233:$CE233,INDIRECT("Policy.New!"&amp;CH$3&amp;"4:"&amp;CH$3&amp;"81"))</f>
        <v>0</v>
      </c>
      <c r="CI234" s="1" cm="1">
        <f t="array" aca="1" ref="CI234" ca="1">MMULT($F233:$CE233,INDIRECT("Policy.New!"&amp;CI$3&amp;"4:"&amp;CI$3&amp;"81"))</f>
        <v>0</v>
      </c>
      <c r="CJ234" s="1" cm="1">
        <f t="array" aca="1" ref="CJ234" ca="1">MMULT($F233:$CE233,INDIRECT("Policy.New!"&amp;CJ$3&amp;"4:"&amp;CJ$3&amp;"81"))</f>
        <v>0</v>
      </c>
      <c r="CK234" s="1" cm="1">
        <f t="array" aca="1" ref="CK234" ca="1">MMULT($F233:$CE233,INDIRECT("Policy.New!"&amp;CK$3&amp;"4:"&amp;CK$3&amp;"81"))</f>
        <v>0</v>
      </c>
      <c r="CL234" s="1" cm="1">
        <f t="array" aca="1" ref="CL234" ca="1">MMULT($F233:$CE233,INDIRECT("Policy.New!"&amp;CL$3&amp;"4:"&amp;CL$3&amp;"81"))</f>
        <v>0</v>
      </c>
      <c r="CM234" s="1" cm="1">
        <f t="array" aca="1" ref="CM234" ca="1">MMULT($F233:$CE233,INDIRECT("Policy.New!"&amp;CM$3&amp;"4:"&amp;CM$3&amp;"81"))</f>
        <v>0</v>
      </c>
      <c r="CN234" s="1" cm="1">
        <f t="array" aca="1" ref="CN234" ca="1">MMULT($F233:$CE233,INDIRECT("Policy.New!"&amp;CN$3&amp;"4:"&amp;CN$3&amp;"81"))</f>
        <v>0</v>
      </c>
      <c r="CO234" s="1" cm="1">
        <f t="array" aca="1" ref="CO234" ca="1">MMULT($F233:$CE233,INDIRECT("Policy.New!"&amp;CO$3&amp;"4:"&amp;CO$3&amp;"81"))</f>
        <v>0</v>
      </c>
      <c r="CP234" s="1" cm="1">
        <f t="array" aca="1" ref="CP234" ca="1">MMULT($F233:$CE233,INDIRECT("Policy.New!"&amp;CP$3&amp;"4:"&amp;CP$3&amp;"81"))</f>
        <v>0</v>
      </c>
      <c r="CS234" s="1">
        <f t="shared" ca="1" si="222"/>
        <v>0</v>
      </c>
      <c r="CT234" s="1">
        <f t="shared" ca="1" si="226"/>
        <v>0</v>
      </c>
      <c r="CU234" s="1">
        <f t="shared" ca="1" si="223"/>
        <v>0</v>
      </c>
      <c r="CV234" s="1">
        <f t="shared" ca="1" si="227"/>
        <v>0</v>
      </c>
      <c r="CW234" s="1">
        <f t="shared" ca="1" si="224"/>
        <v>0</v>
      </c>
      <c r="CX234" s="1">
        <f t="shared" ca="1" si="225"/>
        <v>0</v>
      </c>
    </row>
    <row r="235" spans="2:102" x14ac:dyDescent="0.25">
      <c r="B235" s="153" t="str">
        <f t="shared" si="221"/>
        <v>clima_la</v>
      </c>
      <c r="C235" s="153" t="str">
        <f t="shared" si="220"/>
        <v>clima_la_12</v>
      </c>
      <c r="D235" s="13">
        <f t="shared" si="218"/>
        <v>235</v>
      </c>
      <c r="E235" s="13">
        <f t="shared" si="228"/>
        <v>12</v>
      </c>
      <c r="F235" s="14" cm="1">
        <f t="array" aca="1" ref="F235" ca="1">MMULT($F234:$CE234,INDIRECT("Policy.New!"&amp;F$3&amp;"4:"&amp;F$3&amp;"81"))</f>
        <v>0</v>
      </c>
      <c r="G235" s="14" cm="1">
        <f t="array" aca="1" ref="G235" ca="1">MMULT($F234:$CE234,INDIRECT("Policy.New!"&amp;G$3&amp;"4:"&amp;G$3&amp;"81"))</f>
        <v>0</v>
      </c>
      <c r="H235" s="14" cm="1">
        <f t="array" aca="1" ref="H235" ca="1">MMULT($F234:$CE234,INDIRECT("Policy.New!"&amp;H$3&amp;"4:"&amp;H$3&amp;"81"))</f>
        <v>0</v>
      </c>
      <c r="I235" s="14" cm="1">
        <f t="array" aca="1" ref="I235" ca="1">MMULT($F234:$CE234,INDIRECT("Policy.New!"&amp;I$3&amp;"4:"&amp;I$3&amp;"81"))</f>
        <v>0</v>
      </c>
      <c r="J235" s="14" cm="1">
        <f t="array" aca="1" ref="J235" ca="1">MMULT($F234:$CE234,INDIRECT("Policy.New!"&amp;J$3&amp;"4:"&amp;J$3&amp;"81"))</f>
        <v>0</v>
      </c>
      <c r="K235" s="14" cm="1">
        <f t="array" aca="1" ref="K235" ca="1">MMULT($F234:$CE234,INDIRECT("Policy.New!"&amp;K$3&amp;"4:"&amp;K$3&amp;"81"))</f>
        <v>0</v>
      </c>
      <c r="L235" s="14" cm="1">
        <f t="array" aca="1" ref="L235" ca="1">MMULT($F234:$CE234,INDIRECT("Policy.New!"&amp;L$3&amp;"4:"&amp;L$3&amp;"81"))</f>
        <v>0</v>
      </c>
      <c r="M235" s="14" cm="1">
        <f t="array" aca="1" ref="M235" ca="1">MMULT($F234:$CE234,INDIRECT("Policy.New!"&amp;M$3&amp;"4:"&amp;M$3&amp;"81"))</f>
        <v>0</v>
      </c>
      <c r="N235" s="14" cm="1">
        <f t="array" aca="1" ref="N235" ca="1">MMULT($F234:$CE234,INDIRECT("Policy.New!"&amp;N$3&amp;"4:"&amp;N$3&amp;"81"))</f>
        <v>0</v>
      </c>
      <c r="O235" s="14" cm="1">
        <f t="array" aca="1" ref="O235" ca="1">MMULT($F234:$CE234,INDIRECT("Policy.New!"&amp;O$3&amp;"4:"&amp;O$3&amp;"81"))</f>
        <v>0</v>
      </c>
      <c r="P235" s="14" cm="1">
        <f t="array" aca="1" ref="P235" ca="1">MMULT($F234:$CE234,INDIRECT("Policy.New!"&amp;P$3&amp;"4:"&amp;P$3&amp;"81"))</f>
        <v>0</v>
      </c>
      <c r="Q235" s="14" cm="1">
        <f t="array" aca="1" ref="Q235" ca="1">MMULT($F234:$CE234,INDIRECT("Policy.New!"&amp;Q$3&amp;"4:"&amp;Q$3&amp;"81"))</f>
        <v>0</v>
      </c>
      <c r="R235" s="14" cm="1">
        <f t="array" aca="1" ref="R235" ca="1">MMULT($F234:$CE234,INDIRECT("Policy.New!"&amp;R$3&amp;"4:"&amp;R$3&amp;"81"))</f>
        <v>0</v>
      </c>
      <c r="S235" s="14" cm="1">
        <f t="array" aca="1" ref="S235" ca="1">MMULT($F234:$CE234,INDIRECT("Policy.New!"&amp;S$3&amp;"4:"&amp;S$3&amp;"81"))</f>
        <v>0</v>
      </c>
      <c r="T235" s="14" cm="1">
        <f t="array" aca="1" ref="T235" ca="1">MMULT($F234:$CE234,INDIRECT("Policy.New!"&amp;T$3&amp;"4:"&amp;T$3&amp;"81"))</f>
        <v>0</v>
      </c>
      <c r="U235" s="14" cm="1">
        <f t="array" aca="1" ref="U235" ca="1">MMULT($F234:$CE234,INDIRECT("Policy.New!"&amp;U$3&amp;"4:"&amp;U$3&amp;"81"))</f>
        <v>0</v>
      </c>
      <c r="V235" s="14" cm="1">
        <f t="array" aca="1" ref="V235" ca="1">MMULT($F234:$CE234,INDIRECT("Policy.New!"&amp;V$3&amp;"4:"&amp;V$3&amp;"81"))</f>
        <v>0</v>
      </c>
      <c r="W235" s="15">
        <f t="shared" ca="1" si="229"/>
        <v>0</v>
      </c>
      <c r="X235" s="14">
        <f t="shared" ca="1" si="230"/>
        <v>0</v>
      </c>
      <c r="Y235" s="14">
        <f t="shared" ca="1" si="231"/>
        <v>0</v>
      </c>
      <c r="Z235" s="14">
        <f t="shared" ca="1" si="232"/>
        <v>0</v>
      </c>
      <c r="AA235" s="14">
        <f t="shared" ca="1" si="233"/>
        <v>0</v>
      </c>
      <c r="AB235" s="14">
        <f t="shared" ca="1" si="234"/>
        <v>0</v>
      </c>
      <c r="AC235" s="14">
        <f t="shared" ca="1" si="235"/>
        <v>0</v>
      </c>
      <c r="AD235" s="14">
        <f t="shared" ca="1" si="236"/>
        <v>0</v>
      </c>
      <c r="AE235" s="14">
        <f t="shared" ca="1" si="237"/>
        <v>0</v>
      </c>
      <c r="AF235" s="14">
        <f t="shared" ca="1" si="238"/>
        <v>0</v>
      </c>
      <c r="AG235" s="14">
        <f t="shared" ca="1" si="239"/>
        <v>0</v>
      </c>
      <c r="AH235" s="14">
        <f t="shared" ca="1" si="240"/>
        <v>0</v>
      </c>
      <c r="AI235" s="14">
        <f t="shared" ca="1" si="241"/>
        <v>0</v>
      </c>
      <c r="AJ235" s="14">
        <f t="shared" ca="1" si="242"/>
        <v>0</v>
      </c>
      <c r="AK235" s="14">
        <f t="shared" ca="1" si="243"/>
        <v>0</v>
      </c>
      <c r="AL235" s="14">
        <f t="shared" ca="1" si="244"/>
        <v>0</v>
      </c>
      <c r="AM235" s="14">
        <f t="shared" ca="1" si="245"/>
        <v>0</v>
      </c>
      <c r="AN235" s="14">
        <f t="shared" ca="1" si="246"/>
        <v>0</v>
      </c>
      <c r="AO235" s="14">
        <f t="shared" ca="1" si="247"/>
        <v>0</v>
      </c>
      <c r="AP235" s="14">
        <f t="shared" ca="1" si="248"/>
        <v>0</v>
      </c>
      <c r="AQ235" s="14">
        <f t="shared" ca="1" si="249"/>
        <v>0</v>
      </c>
      <c r="AR235" s="14">
        <f t="shared" ca="1" si="250"/>
        <v>0</v>
      </c>
      <c r="AS235" s="14">
        <f t="shared" ca="1" si="251"/>
        <v>0</v>
      </c>
      <c r="AT235" s="26">
        <f t="shared" ca="1" si="252"/>
        <v>0</v>
      </c>
      <c r="AU235" s="14" cm="1">
        <f t="array" aca="1" ref="AU235" ca="1">MMULT($F234:$CE234,INDIRECT("Policy.New!"&amp;AU$3&amp;"4:"&amp;AU$3&amp;"81"))</f>
        <v>0</v>
      </c>
      <c r="AV235" s="26" cm="1">
        <f t="array" aca="1" ref="AV235" ca="1">MMULT($F234:$CE234,INDIRECT("Policy.New!"&amp;AV$3&amp;"4:"&amp;AV$3&amp;"81"))</f>
        <v>0</v>
      </c>
      <c r="AW235" s="164">
        <v>0</v>
      </c>
      <c r="AX235" s="164">
        <v>0</v>
      </c>
      <c r="AY235" s="164">
        <v>0</v>
      </c>
      <c r="AZ235" s="164">
        <v>0</v>
      </c>
      <c r="BA235" s="164">
        <v>0</v>
      </c>
      <c r="BB235" s="164">
        <v>0</v>
      </c>
      <c r="BC235" s="164">
        <v>0</v>
      </c>
      <c r="BD235" s="164">
        <v>0</v>
      </c>
      <c r="BE235" s="164">
        <v>0</v>
      </c>
      <c r="BF235" s="164">
        <v>0</v>
      </c>
      <c r="BG235" s="164">
        <v>0</v>
      </c>
      <c r="BH235" s="164">
        <f>INDEX(IRF.New!$D$7:$CN$374,MATCH('IRF AUX'!$E235,IRF.New!$C$7:$C$37,0),MATCH('IRF AUX'!$B235,IRF.New!$D$5:$CN$5,0))</f>
        <v>0</v>
      </c>
      <c r="BI235" s="164">
        <v>0</v>
      </c>
      <c r="BJ235" s="164">
        <v>0</v>
      </c>
      <c r="BK235" s="164">
        <v>0</v>
      </c>
      <c r="BL235" s="164">
        <v>0</v>
      </c>
      <c r="BM235" s="164">
        <v>0</v>
      </c>
      <c r="BN235" s="164">
        <v>0</v>
      </c>
      <c r="BO235" s="164">
        <v>0</v>
      </c>
      <c r="BP235" s="164">
        <v>0</v>
      </c>
      <c r="BQ235" s="164">
        <v>0</v>
      </c>
      <c r="BR235" s="164">
        <v>0</v>
      </c>
      <c r="BS235" s="164">
        <v>0</v>
      </c>
      <c r="BT235" s="164">
        <v>0</v>
      </c>
      <c r="BU235" s="164">
        <v>0</v>
      </c>
      <c r="BV235" s="164">
        <v>0</v>
      </c>
      <c r="BW235" s="164">
        <v>0</v>
      </c>
      <c r="BX235" s="164">
        <v>0</v>
      </c>
      <c r="BY235" s="164">
        <v>0</v>
      </c>
      <c r="BZ235" s="164">
        <v>0</v>
      </c>
      <c r="CA235" s="164">
        <v>0</v>
      </c>
      <c r="CB235" s="164">
        <v>0</v>
      </c>
      <c r="CC235" s="164">
        <v>0</v>
      </c>
      <c r="CD235" s="164">
        <v>0</v>
      </c>
      <c r="CE235" s="165">
        <v>0</v>
      </c>
      <c r="CF235" s="14" cm="1">
        <f t="array" aca="1" ref="CF235" ca="1">MMULT($F234:$CE234,INDIRECT("Policy.New!"&amp;CF$3&amp;"4:"&amp;CF$3&amp;"81"))</f>
        <v>0</v>
      </c>
      <c r="CG235" s="14" cm="1">
        <f t="array" aca="1" ref="CG235" ca="1">MMULT($F234:$CE234,INDIRECT("Policy.New!"&amp;CG$3&amp;"4:"&amp;CG$3&amp;"81"))</f>
        <v>0</v>
      </c>
      <c r="CH235" s="14" cm="1">
        <f t="array" aca="1" ref="CH235" ca="1">MMULT($F234:$CE234,INDIRECT("Policy.New!"&amp;CH$3&amp;"4:"&amp;CH$3&amp;"81"))</f>
        <v>0</v>
      </c>
      <c r="CI235" s="14" cm="1">
        <f t="array" aca="1" ref="CI235" ca="1">MMULT($F234:$CE234,INDIRECT("Policy.New!"&amp;CI$3&amp;"4:"&amp;CI$3&amp;"81"))</f>
        <v>0</v>
      </c>
      <c r="CJ235" s="14" cm="1">
        <f t="array" aca="1" ref="CJ235" ca="1">MMULT($F234:$CE234,INDIRECT("Policy.New!"&amp;CJ$3&amp;"4:"&amp;CJ$3&amp;"81"))</f>
        <v>0</v>
      </c>
      <c r="CK235" s="14" cm="1">
        <f t="array" aca="1" ref="CK235" ca="1">MMULT($F234:$CE234,INDIRECT("Policy.New!"&amp;CK$3&amp;"4:"&amp;CK$3&amp;"81"))</f>
        <v>0</v>
      </c>
      <c r="CL235" s="14" cm="1">
        <f t="array" aca="1" ref="CL235" ca="1">MMULT($F234:$CE234,INDIRECT("Policy.New!"&amp;CL$3&amp;"4:"&amp;CL$3&amp;"81"))</f>
        <v>0</v>
      </c>
      <c r="CM235" s="14" cm="1">
        <f t="array" aca="1" ref="CM235" ca="1">MMULT($F234:$CE234,INDIRECT("Policy.New!"&amp;CM$3&amp;"4:"&amp;CM$3&amp;"81"))</f>
        <v>0</v>
      </c>
      <c r="CN235" s="14" cm="1">
        <f t="array" aca="1" ref="CN235" ca="1">MMULT($F234:$CE234,INDIRECT("Policy.New!"&amp;CN$3&amp;"4:"&amp;CN$3&amp;"81"))</f>
        <v>0</v>
      </c>
      <c r="CO235" s="14" cm="1">
        <f t="array" aca="1" ref="CO235" ca="1">MMULT($F234:$CE234,INDIRECT("Policy.New!"&amp;CO$3&amp;"4:"&amp;CO$3&amp;"81"))</f>
        <v>0</v>
      </c>
      <c r="CP235" s="14" cm="1">
        <f t="array" aca="1" ref="CP235" ca="1">MMULT($F234:$CE234,INDIRECT("Policy.New!"&amp;CP$3&amp;"4:"&amp;CP$3&amp;"81"))</f>
        <v>0</v>
      </c>
      <c r="CS235" s="14">
        <f t="shared" ca="1" si="222"/>
        <v>0</v>
      </c>
      <c r="CT235" s="14">
        <f t="shared" ca="1" si="226"/>
        <v>0</v>
      </c>
      <c r="CU235" s="14">
        <f t="shared" ca="1" si="223"/>
        <v>0</v>
      </c>
      <c r="CV235" s="14">
        <f t="shared" ca="1" si="227"/>
        <v>0</v>
      </c>
      <c r="CW235" s="14">
        <f t="shared" ca="1" si="224"/>
        <v>0</v>
      </c>
      <c r="CX235" s="14">
        <f t="shared" ca="1" si="225"/>
        <v>0</v>
      </c>
    </row>
    <row r="236" spans="2:102" x14ac:dyDescent="0.25">
      <c r="B236" s="151" t="str">
        <f t="shared" si="221"/>
        <v>clima_la</v>
      </c>
      <c r="C236" s="151" t="str">
        <f t="shared" si="220"/>
        <v>clima_la_13</v>
      </c>
      <c r="D236" s="9">
        <f t="shared" si="218"/>
        <v>236</v>
      </c>
      <c r="E236" s="9">
        <f t="shared" si="228"/>
        <v>13</v>
      </c>
      <c r="F236" s="10" cm="1">
        <f t="array" aca="1" ref="F236" ca="1">MMULT($F235:$CE235,INDIRECT("Policy.New!"&amp;F$3&amp;"4:"&amp;F$3&amp;"81"))</f>
        <v>0</v>
      </c>
      <c r="G236" s="10" cm="1">
        <f t="array" aca="1" ref="G236" ca="1">MMULT($F235:$CE235,INDIRECT("Policy.New!"&amp;G$3&amp;"4:"&amp;G$3&amp;"81"))</f>
        <v>0</v>
      </c>
      <c r="H236" s="10" cm="1">
        <f t="array" aca="1" ref="H236" ca="1">MMULT($F235:$CE235,INDIRECT("Policy.New!"&amp;H$3&amp;"4:"&amp;H$3&amp;"81"))</f>
        <v>0</v>
      </c>
      <c r="I236" s="10" cm="1">
        <f t="array" aca="1" ref="I236" ca="1">MMULT($F235:$CE235,INDIRECT("Policy.New!"&amp;I$3&amp;"4:"&amp;I$3&amp;"81"))</f>
        <v>0</v>
      </c>
      <c r="J236" s="10" cm="1">
        <f t="array" aca="1" ref="J236" ca="1">MMULT($F235:$CE235,INDIRECT("Policy.New!"&amp;J$3&amp;"4:"&amp;J$3&amp;"81"))</f>
        <v>0</v>
      </c>
      <c r="K236" s="10" cm="1">
        <f t="array" aca="1" ref="K236" ca="1">MMULT($F235:$CE235,INDIRECT("Policy.New!"&amp;K$3&amp;"4:"&amp;K$3&amp;"81"))</f>
        <v>0</v>
      </c>
      <c r="L236" s="10" cm="1">
        <f t="array" aca="1" ref="L236" ca="1">MMULT($F235:$CE235,INDIRECT("Policy.New!"&amp;L$3&amp;"4:"&amp;L$3&amp;"81"))</f>
        <v>0</v>
      </c>
      <c r="M236" s="10" cm="1">
        <f t="array" aca="1" ref="M236" ca="1">MMULT($F235:$CE235,INDIRECT("Policy.New!"&amp;M$3&amp;"4:"&amp;M$3&amp;"81"))</f>
        <v>0</v>
      </c>
      <c r="N236" s="10" cm="1">
        <f t="array" aca="1" ref="N236" ca="1">MMULT($F235:$CE235,INDIRECT("Policy.New!"&amp;N$3&amp;"4:"&amp;N$3&amp;"81"))</f>
        <v>0</v>
      </c>
      <c r="O236" s="10" cm="1">
        <f t="array" aca="1" ref="O236" ca="1">MMULT($F235:$CE235,INDIRECT("Policy.New!"&amp;O$3&amp;"4:"&amp;O$3&amp;"81"))</f>
        <v>0</v>
      </c>
      <c r="P236" s="10" cm="1">
        <f t="array" aca="1" ref="P236" ca="1">MMULT($F235:$CE235,INDIRECT("Policy.New!"&amp;P$3&amp;"4:"&amp;P$3&amp;"81"))</f>
        <v>0</v>
      </c>
      <c r="Q236" s="10" cm="1">
        <f t="array" aca="1" ref="Q236" ca="1">MMULT($F235:$CE235,INDIRECT("Policy.New!"&amp;Q$3&amp;"4:"&amp;Q$3&amp;"81"))</f>
        <v>0</v>
      </c>
      <c r="R236" s="10" cm="1">
        <f t="array" aca="1" ref="R236" ca="1">MMULT($F235:$CE235,INDIRECT("Policy.New!"&amp;R$3&amp;"4:"&amp;R$3&amp;"81"))</f>
        <v>0</v>
      </c>
      <c r="S236" s="10" cm="1">
        <f t="array" aca="1" ref="S236" ca="1">MMULT($F235:$CE235,INDIRECT("Policy.New!"&amp;S$3&amp;"4:"&amp;S$3&amp;"81"))</f>
        <v>0</v>
      </c>
      <c r="T236" s="10" cm="1">
        <f t="array" aca="1" ref="T236" ca="1">MMULT($F235:$CE235,INDIRECT("Policy.New!"&amp;T$3&amp;"4:"&amp;T$3&amp;"81"))</f>
        <v>0</v>
      </c>
      <c r="U236" s="10" cm="1">
        <f t="array" aca="1" ref="U236" ca="1">MMULT($F235:$CE235,INDIRECT("Policy.New!"&amp;U$3&amp;"4:"&amp;U$3&amp;"81"))</f>
        <v>0</v>
      </c>
      <c r="V236" s="10" cm="1">
        <f t="array" aca="1" ref="V236" ca="1">MMULT($F235:$CE235,INDIRECT("Policy.New!"&amp;V$3&amp;"4:"&amp;V$3&amp;"81"))</f>
        <v>0</v>
      </c>
      <c r="W236" s="11">
        <f t="shared" ca="1" si="229"/>
        <v>0</v>
      </c>
      <c r="X236" s="10">
        <f t="shared" ca="1" si="230"/>
        <v>0</v>
      </c>
      <c r="Y236" s="10">
        <f t="shared" ca="1" si="231"/>
        <v>0</v>
      </c>
      <c r="Z236" s="10">
        <f t="shared" ca="1" si="232"/>
        <v>0</v>
      </c>
      <c r="AA236" s="10">
        <f t="shared" ca="1" si="233"/>
        <v>0</v>
      </c>
      <c r="AB236" s="10">
        <f t="shared" ca="1" si="234"/>
        <v>0</v>
      </c>
      <c r="AC236" s="10">
        <f t="shared" ca="1" si="235"/>
        <v>0</v>
      </c>
      <c r="AD236" s="10">
        <f t="shared" ca="1" si="236"/>
        <v>0</v>
      </c>
      <c r="AE236" s="10">
        <f t="shared" ca="1" si="237"/>
        <v>0</v>
      </c>
      <c r="AF236" s="10">
        <f t="shared" ca="1" si="238"/>
        <v>0</v>
      </c>
      <c r="AG236" s="10">
        <f t="shared" ca="1" si="239"/>
        <v>0</v>
      </c>
      <c r="AH236" s="10">
        <f t="shared" ca="1" si="240"/>
        <v>0</v>
      </c>
      <c r="AI236" s="10">
        <f t="shared" ca="1" si="241"/>
        <v>0</v>
      </c>
      <c r="AJ236" s="10">
        <f t="shared" ca="1" si="242"/>
        <v>0</v>
      </c>
      <c r="AK236" s="10">
        <f t="shared" ca="1" si="243"/>
        <v>0</v>
      </c>
      <c r="AL236" s="10">
        <f t="shared" ca="1" si="244"/>
        <v>0</v>
      </c>
      <c r="AM236" s="10">
        <f t="shared" ca="1" si="245"/>
        <v>0</v>
      </c>
      <c r="AN236" s="10">
        <f t="shared" ca="1" si="246"/>
        <v>0</v>
      </c>
      <c r="AO236" s="10">
        <f t="shared" ca="1" si="247"/>
        <v>0</v>
      </c>
      <c r="AP236" s="10">
        <f t="shared" ca="1" si="248"/>
        <v>0</v>
      </c>
      <c r="AQ236" s="10">
        <f t="shared" ca="1" si="249"/>
        <v>0</v>
      </c>
      <c r="AR236" s="10">
        <f t="shared" ca="1" si="250"/>
        <v>0</v>
      </c>
      <c r="AS236" s="10">
        <f t="shared" ca="1" si="251"/>
        <v>0</v>
      </c>
      <c r="AT236" s="24">
        <f t="shared" ca="1" si="252"/>
        <v>0</v>
      </c>
      <c r="AU236" s="10" cm="1">
        <f t="array" aca="1" ref="AU236" ca="1">MMULT($F235:$CE235,INDIRECT("Policy.New!"&amp;AU$3&amp;"4:"&amp;AU$3&amp;"81"))</f>
        <v>0</v>
      </c>
      <c r="AV236" s="24" cm="1">
        <f t="array" aca="1" ref="AV236" ca="1">MMULT($F235:$CE235,INDIRECT("Policy.New!"&amp;AV$3&amp;"4:"&amp;AV$3&amp;"81"))</f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f>INDEX(IRF.New!$D$7:$CN$374,MATCH('IRF AUX'!$E236,IRF.New!$C$7:$C$37,0),MATCH('IRF AUX'!$B236,IRF.New!$D$5:$CN$5,0))</f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2">
        <v>0</v>
      </c>
      <c r="CF236" s="10" cm="1">
        <f t="array" aca="1" ref="CF236" ca="1">MMULT($F235:$CE235,INDIRECT("Policy.New!"&amp;CF$3&amp;"4:"&amp;CF$3&amp;"81"))</f>
        <v>0</v>
      </c>
      <c r="CG236" s="10" cm="1">
        <f t="array" aca="1" ref="CG236" ca="1">MMULT($F235:$CE235,INDIRECT("Policy.New!"&amp;CG$3&amp;"4:"&amp;CG$3&amp;"81"))</f>
        <v>0</v>
      </c>
      <c r="CH236" s="10" cm="1">
        <f t="array" aca="1" ref="CH236" ca="1">MMULT($F235:$CE235,INDIRECT("Policy.New!"&amp;CH$3&amp;"4:"&amp;CH$3&amp;"81"))</f>
        <v>0</v>
      </c>
      <c r="CI236" s="10" cm="1">
        <f t="array" aca="1" ref="CI236" ca="1">MMULT($F235:$CE235,INDIRECT("Policy.New!"&amp;CI$3&amp;"4:"&amp;CI$3&amp;"81"))</f>
        <v>0</v>
      </c>
      <c r="CJ236" s="10" cm="1">
        <f t="array" aca="1" ref="CJ236" ca="1">MMULT($F235:$CE235,INDIRECT("Policy.New!"&amp;CJ$3&amp;"4:"&amp;CJ$3&amp;"81"))</f>
        <v>0</v>
      </c>
      <c r="CK236" s="10" cm="1">
        <f t="array" aca="1" ref="CK236" ca="1">MMULT($F235:$CE235,INDIRECT("Policy.New!"&amp;CK$3&amp;"4:"&amp;CK$3&amp;"81"))</f>
        <v>0</v>
      </c>
      <c r="CL236" s="10" cm="1">
        <f t="array" aca="1" ref="CL236" ca="1">MMULT($F235:$CE235,INDIRECT("Policy.New!"&amp;CL$3&amp;"4:"&amp;CL$3&amp;"81"))</f>
        <v>0</v>
      </c>
      <c r="CM236" s="10" cm="1">
        <f t="array" aca="1" ref="CM236" ca="1">MMULT($F235:$CE235,INDIRECT("Policy.New!"&amp;CM$3&amp;"4:"&amp;CM$3&amp;"81"))</f>
        <v>0</v>
      </c>
      <c r="CN236" s="10" cm="1">
        <f t="array" aca="1" ref="CN236" ca="1">MMULT($F235:$CE235,INDIRECT("Policy.New!"&amp;CN$3&amp;"4:"&amp;CN$3&amp;"81"))</f>
        <v>0</v>
      </c>
      <c r="CO236" s="10" cm="1">
        <f t="array" aca="1" ref="CO236" ca="1">MMULT($F235:$CE235,INDIRECT("Policy.New!"&amp;CO$3&amp;"4:"&amp;CO$3&amp;"81"))</f>
        <v>0</v>
      </c>
      <c r="CP236" s="10" cm="1">
        <f t="array" aca="1" ref="CP236" ca="1">MMULT($F235:$CE235,INDIRECT("Policy.New!"&amp;CP$3&amp;"4:"&amp;CP$3&amp;"81"))</f>
        <v>0</v>
      </c>
      <c r="CS236" s="10">
        <f t="shared" ca="1" si="222"/>
        <v>0</v>
      </c>
      <c r="CT236" s="10">
        <f t="shared" ca="1" si="226"/>
        <v>0</v>
      </c>
      <c r="CU236" s="10">
        <f t="shared" ca="1" si="223"/>
        <v>0</v>
      </c>
      <c r="CV236" s="10">
        <f t="shared" ca="1" si="227"/>
        <v>0</v>
      </c>
      <c r="CW236" s="10">
        <f t="shared" ca="1" si="224"/>
        <v>0</v>
      </c>
      <c r="CX236" s="10">
        <f t="shared" ca="1" si="225"/>
        <v>0</v>
      </c>
    </row>
    <row r="237" spans="2:102" x14ac:dyDescent="0.25">
      <c r="B237" s="152" t="str">
        <f t="shared" si="221"/>
        <v>clima_la</v>
      </c>
      <c r="C237" s="152" t="str">
        <f t="shared" si="220"/>
        <v>clima_la_14</v>
      </c>
      <c r="D237" s="12">
        <f t="shared" si="218"/>
        <v>237</v>
      </c>
      <c r="E237" s="12">
        <f t="shared" si="228"/>
        <v>14</v>
      </c>
      <c r="F237" s="1" cm="1">
        <f t="array" aca="1" ref="F237" ca="1">MMULT($F236:$CE236,INDIRECT("Policy.New!"&amp;F$3&amp;"4:"&amp;F$3&amp;"81"))</f>
        <v>0</v>
      </c>
      <c r="G237" s="1" cm="1">
        <f t="array" aca="1" ref="G237" ca="1">MMULT($F236:$CE236,INDIRECT("Policy.New!"&amp;G$3&amp;"4:"&amp;G$3&amp;"81"))</f>
        <v>0</v>
      </c>
      <c r="H237" s="1" cm="1">
        <f t="array" aca="1" ref="H237" ca="1">MMULT($F236:$CE236,INDIRECT("Policy.New!"&amp;H$3&amp;"4:"&amp;H$3&amp;"81"))</f>
        <v>0</v>
      </c>
      <c r="I237" s="1" cm="1">
        <f t="array" aca="1" ref="I237" ca="1">MMULT($F236:$CE236,INDIRECT("Policy.New!"&amp;I$3&amp;"4:"&amp;I$3&amp;"81"))</f>
        <v>0</v>
      </c>
      <c r="J237" s="1" cm="1">
        <f t="array" aca="1" ref="J237" ca="1">MMULT($F236:$CE236,INDIRECT("Policy.New!"&amp;J$3&amp;"4:"&amp;J$3&amp;"81"))</f>
        <v>0</v>
      </c>
      <c r="K237" s="1" cm="1">
        <f t="array" aca="1" ref="K237" ca="1">MMULT($F236:$CE236,INDIRECT("Policy.New!"&amp;K$3&amp;"4:"&amp;K$3&amp;"81"))</f>
        <v>0</v>
      </c>
      <c r="L237" s="1" cm="1">
        <f t="array" aca="1" ref="L237" ca="1">MMULT($F236:$CE236,INDIRECT("Policy.New!"&amp;L$3&amp;"4:"&amp;L$3&amp;"81"))</f>
        <v>0</v>
      </c>
      <c r="M237" s="1" cm="1">
        <f t="array" aca="1" ref="M237" ca="1">MMULT($F236:$CE236,INDIRECT("Policy.New!"&amp;M$3&amp;"4:"&amp;M$3&amp;"81"))</f>
        <v>0</v>
      </c>
      <c r="N237" s="1" cm="1">
        <f t="array" aca="1" ref="N237" ca="1">MMULT($F236:$CE236,INDIRECT("Policy.New!"&amp;N$3&amp;"4:"&amp;N$3&amp;"81"))</f>
        <v>0</v>
      </c>
      <c r="O237" s="1" cm="1">
        <f t="array" aca="1" ref="O237" ca="1">MMULT($F236:$CE236,INDIRECT("Policy.New!"&amp;O$3&amp;"4:"&amp;O$3&amp;"81"))</f>
        <v>0</v>
      </c>
      <c r="P237" s="1" cm="1">
        <f t="array" aca="1" ref="P237" ca="1">MMULT($F236:$CE236,INDIRECT("Policy.New!"&amp;P$3&amp;"4:"&amp;P$3&amp;"81"))</f>
        <v>0</v>
      </c>
      <c r="Q237" s="1" cm="1">
        <f t="array" aca="1" ref="Q237" ca="1">MMULT($F236:$CE236,INDIRECT("Policy.New!"&amp;Q$3&amp;"4:"&amp;Q$3&amp;"81"))</f>
        <v>0</v>
      </c>
      <c r="R237" s="1" cm="1">
        <f t="array" aca="1" ref="R237" ca="1">MMULT($F236:$CE236,INDIRECT("Policy.New!"&amp;R$3&amp;"4:"&amp;R$3&amp;"81"))</f>
        <v>0</v>
      </c>
      <c r="S237" s="1" cm="1">
        <f t="array" aca="1" ref="S237" ca="1">MMULT($F236:$CE236,INDIRECT("Policy.New!"&amp;S$3&amp;"4:"&amp;S$3&amp;"81"))</f>
        <v>0</v>
      </c>
      <c r="T237" s="1" cm="1">
        <f t="array" aca="1" ref="T237" ca="1">MMULT($F236:$CE236,INDIRECT("Policy.New!"&amp;T$3&amp;"4:"&amp;T$3&amp;"81"))</f>
        <v>0</v>
      </c>
      <c r="U237" s="1" cm="1">
        <f t="array" aca="1" ref="U237" ca="1">MMULT($F236:$CE236,INDIRECT("Policy.New!"&amp;U$3&amp;"4:"&amp;U$3&amp;"81"))</f>
        <v>0</v>
      </c>
      <c r="V237" s="1" cm="1">
        <f t="array" aca="1" ref="V237" ca="1">MMULT($F236:$CE236,INDIRECT("Policy.New!"&amp;V$3&amp;"4:"&amp;V$3&amp;"81"))</f>
        <v>0</v>
      </c>
      <c r="W237" s="5">
        <f t="shared" ca="1" si="229"/>
        <v>0</v>
      </c>
      <c r="X237" s="1">
        <f t="shared" ca="1" si="230"/>
        <v>0</v>
      </c>
      <c r="Y237" s="1">
        <f t="shared" ca="1" si="231"/>
        <v>0</v>
      </c>
      <c r="Z237" s="1">
        <f t="shared" ca="1" si="232"/>
        <v>0</v>
      </c>
      <c r="AA237" s="1">
        <f t="shared" ca="1" si="233"/>
        <v>0</v>
      </c>
      <c r="AB237" s="1">
        <f t="shared" ca="1" si="234"/>
        <v>0</v>
      </c>
      <c r="AC237" s="1">
        <f t="shared" ca="1" si="235"/>
        <v>0</v>
      </c>
      <c r="AD237" s="1">
        <f t="shared" ca="1" si="236"/>
        <v>0</v>
      </c>
      <c r="AE237" s="1">
        <f t="shared" ca="1" si="237"/>
        <v>0</v>
      </c>
      <c r="AF237" s="1">
        <f t="shared" ca="1" si="238"/>
        <v>0</v>
      </c>
      <c r="AG237" s="1">
        <f t="shared" ca="1" si="239"/>
        <v>0</v>
      </c>
      <c r="AH237" s="1">
        <f t="shared" ca="1" si="240"/>
        <v>0</v>
      </c>
      <c r="AI237" s="1">
        <f t="shared" ca="1" si="241"/>
        <v>0</v>
      </c>
      <c r="AJ237" s="1">
        <f t="shared" ca="1" si="242"/>
        <v>0</v>
      </c>
      <c r="AK237" s="1">
        <f t="shared" ca="1" si="243"/>
        <v>0</v>
      </c>
      <c r="AL237" s="1">
        <f t="shared" ca="1" si="244"/>
        <v>0</v>
      </c>
      <c r="AM237" s="1">
        <f t="shared" ca="1" si="245"/>
        <v>0</v>
      </c>
      <c r="AN237" s="1">
        <f t="shared" ca="1" si="246"/>
        <v>0</v>
      </c>
      <c r="AO237" s="1">
        <f t="shared" ca="1" si="247"/>
        <v>0</v>
      </c>
      <c r="AP237" s="1">
        <f t="shared" ca="1" si="248"/>
        <v>0</v>
      </c>
      <c r="AQ237" s="1">
        <f t="shared" ca="1" si="249"/>
        <v>0</v>
      </c>
      <c r="AR237" s="1">
        <f t="shared" ca="1" si="250"/>
        <v>0</v>
      </c>
      <c r="AS237" s="1">
        <f t="shared" ca="1" si="251"/>
        <v>0</v>
      </c>
      <c r="AT237" s="25">
        <f t="shared" ca="1" si="252"/>
        <v>0</v>
      </c>
      <c r="AU237" s="1" cm="1">
        <f t="array" aca="1" ref="AU237" ca="1">MMULT($F236:$CE236,INDIRECT("Policy.New!"&amp;AU$3&amp;"4:"&amp;AU$3&amp;"81"))</f>
        <v>0</v>
      </c>
      <c r="AV237" s="25" cm="1">
        <f t="array" aca="1" ref="AV237" ca="1">MMULT($F236:$CE236,INDIRECT("Policy.New!"&amp;AV$3&amp;"4:"&amp;AV$3&amp;"81"))</f>
        <v>0</v>
      </c>
      <c r="AW237" s="161">
        <v>0</v>
      </c>
      <c r="AX237" s="161">
        <v>0</v>
      </c>
      <c r="AY237" s="161">
        <v>0</v>
      </c>
      <c r="AZ237" s="161">
        <v>0</v>
      </c>
      <c r="BA237" s="161">
        <v>0</v>
      </c>
      <c r="BB237" s="161">
        <v>0</v>
      </c>
      <c r="BC237" s="161">
        <v>0</v>
      </c>
      <c r="BD237" s="161">
        <v>0</v>
      </c>
      <c r="BE237" s="161">
        <v>0</v>
      </c>
      <c r="BF237" s="161">
        <v>0</v>
      </c>
      <c r="BG237" s="161">
        <v>0</v>
      </c>
      <c r="BH237" s="161">
        <f>INDEX(IRF.New!$D$7:$CN$374,MATCH('IRF AUX'!$E237,IRF.New!$C$7:$C$37,0),MATCH('IRF AUX'!$B237,IRF.New!$D$5:$CN$5,0))</f>
        <v>0</v>
      </c>
      <c r="BI237" s="161">
        <v>0</v>
      </c>
      <c r="BJ237" s="161">
        <v>0</v>
      </c>
      <c r="BK237" s="161">
        <v>0</v>
      </c>
      <c r="BL237" s="161">
        <v>0</v>
      </c>
      <c r="BM237" s="161">
        <v>0</v>
      </c>
      <c r="BN237" s="161">
        <v>0</v>
      </c>
      <c r="BO237" s="161">
        <v>0</v>
      </c>
      <c r="BP237" s="161">
        <v>0</v>
      </c>
      <c r="BQ237" s="161">
        <v>0</v>
      </c>
      <c r="BR237" s="161">
        <v>0</v>
      </c>
      <c r="BS237" s="161">
        <v>0</v>
      </c>
      <c r="BT237" s="161">
        <v>0</v>
      </c>
      <c r="BU237" s="161">
        <v>0</v>
      </c>
      <c r="BV237" s="161">
        <v>0</v>
      </c>
      <c r="BW237" s="161">
        <v>0</v>
      </c>
      <c r="BX237" s="161">
        <v>0</v>
      </c>
      <c r="BY237" s="161">
        <v>0</v>
      </c>
      <c r="BZ237" s="161">
        <v>0</v>
      </c>
      <c r="CA237" s="161">
        <v>0</v>
      </c>
      <c r="CB237" s="161">
        <v>0</v>
      </c>
      <c r="CC237" s="161">
        <v>0</v>
      </c>
      <c r="CD237" s="161">
        <v>0</v>
      </c>
      <c r="CE237" s="163">
        <v>0</v>
      </c>
      <c r="CF237" s="1" cm="1">
        <f t="array" aca="1" ref="CF237" ca="1">MMULT($F236:$CE236,INDIRECT("Policy.New!"&amp;CF$3&amp;"4:"&amp;CF$3&amp;"81"))</f>
        <v>0</v>
      </c>
      <c r="CG237" s="1" cm="1">
        <f t="array" aca="1" ref="CG237" ca="1">MMULT($F236:$CE236,INDIRECT("Policy.New!"&amp;CG$3&amp;"4:"&amp;CG$3&amp;"81"))</f>
        <v>0</v>
      </c>
      <c r="CH237" s="1" cm="1">
        <f t="array" aca="1" ref="CH237" ca="1">MMULT($F236:$CE236,INDIRECT("Policy.New!"&amp;CH$3&amp;"4:"&amp;CH$3&amp;"81"))</f>
        <v>0</v>
      </c>
      <c r="CI237" s="1" cm="1">
        <f t="array" aca="1" ref="CI237" ca="1">MMULT($F236:$CE236,INDIRECT("Policy.New!"&amp;CI$3&amp;"4:"&amp;CI$3&amp;"81"))</f>
        <v>0</v>
      </c>
      <c r="CJ237" s="1" cm="1">
        <f t="array" aca="1" ref="CJ237" ca="1">MMULT($F236:$CE236,INDIRECT("Policy.New!"&amp;CJ$3&amp;"4:"&amp;CJ$3&amp;"81"))</f>
        <v>0</v>
      </c>
      <c r="CK237" s="1" cm="1">
        <f t="array" aca="1" ref="CK237" ca="1">MMULT($F236:$CE236,INDIRECT("Policy.New!"&amp;CK$3&amp;"4:"&amp;CK$3&amp;"81"))</f>
        <v>0</v>
      </c>
      <c r="CL237" s="1" cm="1">
        <f t="array" aca="1" ref="CL237" ca="1">MMULT($F236:$CE236,INDIRECT("Policy.New!"&amp;CL$3&amp;"4:"&amp;CL$3&amp;"81"))</f>
        <v>0</v>
      </c>
      <c r="CM237" s="1" cm="1">
        <f t="array" aca="1" ref="CM237" ca="1">MMULT($F236:$CE236,INDIRECT("Policy.New!"&amp;CM$3&amp;"4:"&amp;CM$3&amp;"81"))</f>
        <v>0</v>
      </c>
      <c r="CN237" s="1" cm="1">
        <f t="array" aca="1" ref="CN237" ca="1">MMULT($F236:$CE236,INDIRECT("Policy.New!"&amp;CN$3&amp;"4:"&amp;CN$3&amp;"81"))</f>
        <v>0</v>
      </c>
      <c r="CO237" s="1" cm="1">
        <f t="array" aca="1" ref="CO237" ca="1">MMULT($F236:$CE236,INDIRECT("Policy.New!"&amp;CO$3&amp;"4:"&amp;CO$3&amp;"81"))</f>
        <v>0</v>
      </c>
      <c r="CP237" s="1" cm="1">
        <f t="array" aca="1" ref="CP237" ca="1">MMULT($F236:$CE236,INDIRECT("Policy.New!"&amp;CP$3&amp;"4:"&amp;CP$3&amp;"81"))</f>
        <v>0</v>
      </c>
      <c r="CS237" s="1">
        <f t="shared" ca="1" si="222"/>
        <v>0</v>
      </c>
      <c r="CT237" s="1">
        <f t="shared" ca="1" si="226"/>
        <v>0</v>
      </c>
      <c r="CU237" s="1">
        <f t="shared" ca="1" si="223"/>
        <v>0</v>
      </c>
      <c r="CV237" s="1">
        <f t="shared" ca="1" si="227"/>
        <v>0</v>
      </c>
      <c r="CW237" s="1">
        <f t="shared" ca="1" si="224"/>
        <v>0</v>
      </c>
      <c r="CX237" s="1">
        <f t="shared" ca="1" si="225"/>
        <v>0</v>
      </c>
    </row>
    <row r="238" spans="2:102" x14ac:dyDescent="0.25">
      <c r="B238" s="152" t="str">
        <f t="shared" si="221"/>
        <v>clima_la</v>
      </c>
      <c r="C238" s="152" t="str">
        <f t="shared" si="220"/>
        <v>clima_la_15</v>
      </c>
      <c r="D238" s="12">
        <f t="shared" si="218"/>
        <v>238</v>
      </c>
      <c r="E238" s="12">
        <f t="shared" si="228"/>
        <v>15</v>
      </c>
      <c r="F238" s="1" cm="1">
        <f t="array" aca="1" ref="F238" ca="1">MMULT($F237:$CE237,INDIRECT("Policy.New!"&amp;F$3&amp;"4:"&amp;F$3&amp;"81"))</f>
        <v>0</v>
      </c>
      <c r="G238" s="1" cm="1">
        <f t="array" aca="1" ref="G238" ca="1">MMULT($F237:$CE237,INDIRECT("Policy.New!"&amp;G$3&amp;"4:"&amp;G$3&amp;"81"))</f>
        <v>0</v>
      </c>
      <c r="H238" s="1" cm="1">
        <f t="array" aca="1" ref="H238" ca="1">MMULT($F237:$CE237,INDIRECT("Policy.New!"&amp;H$3&amp;"4:"&amp;H$3&amp;"81"))</f>
        <v>0</v>
      </c>
      <c r="I238" s="1" cm="1">
        <f t="array" aca="1" ref="I238" ca="1">MMULT($F237:$CE237,INDIRECT("Policy.New!"&amp;I$3&amp;"4:"&amp;I$3&amp;"81"))</f>
        <v>0</v>
      </c>
      <c r="J238" s="1" cm="1">
        <f t="array" aca="1" ref="J238" ca="1">MMULT($F237:$CE237,INDIRECT("Policy.New!"&amp;J$3&amp;"4:"&amp;J$3&amp;"81"))</f>
        <v>0</v>
      </c>
      <c r="K238" s="1" cm="1">
        <f t="array" aca="1" ref="K238" ca="1">MMULT($F237:$CE237,INDIRECT("Policy.New!"&amp;K$3&amp;"4:"&amp;K$3&amp;"81"))</f>
        <v>0</v>
      </c>
      <c r="L238" s="1" cm="1">
        <f t="array" aca="1" ref="L238" ca="1">MMULT($F237:$CE237,INDIRECT("Policy.New!"&amp;L$3&amp;"4:"&amp;L$3&amp;"81"))</f>
        <v>0</v>
      </c>
      <c r="M238" s="1" cm="1">
        <f t="array" aca="1" ref="M238" ca="1">MMULT($F237:$CE237,INDIRECT("Policy.New!"&amp;M$3&amp;"4:"&amp;M$3&amp;"81"))</f>
        <v>0</v>
      </c>
      <c r="N238" s="1" cm="1">
        <f t="array" aca="1" ref="N238" ca="1">MMULT($F237:$CE237,INDIRECT("Policy.New!"&amp;N$3&amp;"4:"&amp;N$3&amp;"81"))</f>
        <v>0</v>
      </c>
      <c r="O238" s="1" cm="1">
        <f t="array" aca="1" ref="O238" ca="1">MMULT($F237:$CE237,INDIRECT("Policy.New!"&amp;O$3&amp;"4:"&amp;O$3&amp;"81"))</f>
        <v>0</v>
      </c>
      <c r="P238" s="1" cm="1">
        <f t="array" aca="1" ref="P238" ca="1">MMULT($F237:$CE237,INDIRECT("Policy.New!"&amp;P$3&amp;"4:"&amp;P$3&amp;"81"))</f>
        <v>0</v>
      </c>
      <c r="Q238" s="1" cm="1">
        <f t="array" aca="1" ref="Q238" ca="1">MMULT($F237:$CE237,INDIRECT("Policy.New!"&amp;Q$3&amp;"4:"&amp;Q$3&amp;"81"))</f>
        <v>0</v>
      </c>
      <c r="R238" s="1" cm="1">
        <f t="array" aca="1" ref="R238" ca="1">MMULT($F237:$CE237,INDIRECT("Policy.New!"&amp;R$3&amp;"4:"&amp;R$3&amp;"81"))</f>
        <v>0</v>
      </c>
      <c r="S238" s="1" cm="1">
        <f t="array" aca="1" ref="S238" ca="1">MMULT($F237:$CE237,INDIRECT("Policy.New!"&amp;S$3&amp;"4:"&amp;S$3&amp;"81"))</f>
        <v>0</v>
      </c>
      <c r="T238" s="1" cm="1">
        <f t="array" aca="1" ref="T238" ca="1">MMULT($F237:$CE237,INDIRECT("Policy.New!"&amp;T$3&amp;"4:"&amp;T$3&amp;"81"))</f>
        <v>0</v>
      </c>
      <c r="U238" s="1" cm="1">
        <f t="array" aca="1" ref="U238" ca="1">MMULT($F237:$CE237,INDIRECT("Policy.New!"&amp;U$3&amp;"4:"&amp;U$3&amp;"81"))</f>
        <v>0</v>
      </c>
      <c r="V238" s="1" cm="1">
        <f t="array" aca="1" ref="V238" ca="1">MMULT($F237:$CE237,INDIRECT("Policy.New!"&amp;V$3&amp;"4:"&amp;V$3&amp;"81"))</f>
        <v>0</v>
      </c>
      <c r="W238" s="5">
        <f t="shared" ca="1" si="229"/>
        <v>0</v>
      </c>
      <c r="X238" s="1">
        <f t="shared" ca="1" si="230"/>
        <v>0</v>
      </c>
      <c r="Y238" s="1">
        <f t="shared" ca="1" si="231"/>
        <v>0</v>
      </c>
      <c r="Z238" s="1">
        <f t="shared" ca="1" si="232"/>
        <v>0</v>
      </c>
      <c r="AA238" s="1">
        <f t="shared" ca="1" si="233"/>
        <v>0</v>
      </c>
      <c r="AB238" s="1">
        <f t="shared" ca="1" si="234"/>
        <v>0</v>
      </c>
      <c r="AC238" s="1">
        <f t="shared" ca="1" si="235"/>
        <v>0</v>
      </c>
      <c r="AD238" s="1">
        <f t="shared" ca="1" si="236"/>
        <v>0</v>
      </c>
      <c r="AE238" s="1">
        <f t="shared" ca="1" si="237"/>
        <v>0</v>
      </c>
      <c r="AF238" s="1">
        <f t="shared" ca="1" si="238"/>
        <v>0</v>
      </c>
      <c r="AG238" s="1">
        <f t="shared" ca="1" si="239"/>
        <v>0</v>
      </c>
      <c r="AH238" s="1">
        <f t="shared" ca="1" si="240"/>
        <v>0</v>
      </c>
      <c r="AI238" s="1">
        <f t="shared" ca="1" si="241"/>
        <v>0</v>
      </c>
      <c r="AJ238" s="1">
        <f t="shared" ca="1" si="242"/>
        <v>0</v>
      </c>
      <c r="AK238" s="1">
        <f t="shared" ca="1" si="243"/>
        <v>0</v>
      </c>
      <c r="AL238" s="1">
        <f t="shared" ca="1" si="244"/>
        <v>0</v>
      </c>
      <c r="AM238" s="1">
        <f t="shared" ca="1" si="245"/>
        <v>0</v>
      </c>
      <c r="AN238" s="1">
        <f t="shared" ca="1" si="246"/>
        <v>0</v>
      </c>
      <c r="AO238" s="1">
        <f t="shared" ca="1" si="247"/>
        <v>0</v>
      </c>
      <c r="AP238" s="1">
        <f t="shared" ca="1" si="248"/>
        <v>0</v>
      </c>
      <c r="AQ238" s="1">
        <f t="shared" ca="1" si="249"/>
        <v>0</v>
      </c>
      <c r="AR238" s="1">
        <f t="shared" ca="1" si="250"/>
        <v>0</v>
      </c>
      <c r="AS238" s="1">
        <f t="shared" ca="1" si="251"/>
        <v>0</v>
      </c>
      <c r="AT238" s="25">
        <f t="shared" ca="1" si="252"/>
        <v>0</v>
      </c>
      <c r="AU238" s="1" cm="1">
        <f t="array" aca="1" ref="AU238" ca="1">MMULT($F237:$CE237,INDIRECT("Policy.New!"&amp;AU$3&amp;"4:"&amp;AU$3&amp;"81"))</f>
        <v>0</v>
      </c>
      <c r="AV238" s="25" cm="1">
        <f t="array" aca="1" ref="AV238" ca="1">MMULT($F237:$CE237,INDIRECT("Policy.New!"&amp;AV$3&amp;"4:"&amp;AV$3&amp;"81"))</f>
        <v>0</v>
      </c>
      <c r="AW238" s="161">
        <v>0</v>
      </c>
      <c r="AX238" s="161">
        <v>0</v>
      </c>
      <c r="AY238" s="161">
        <v>0</v>
      </c>
      <c r="AZ238" s="161">
        <v>0</v>
      </c>
      <c r="BA238" s="161">
        <v>0</v>
      </c>
      <c r="BB238" s="161">
        <v>0</v>
      </c>
      <c r="BC238" s="161">
        <v>0</v>
      </c>
      <c r="BD238" s="161">
        <v>0</v>
      </c>
      <c r="BE238" s="161">
        <v>0</v>
      </c>
      <c r="BF238" s="161">
        <v>0</v>
      </c>
      <c r="BG238" s="161">
        <v>0</v>
      </c>
      <c r="BH238" s="161">
        <f>INDEX(IRF.New!$D$7:$CN$374,MATCH('IRF AUX'!$E238,IRF.New!$C$7:$C$37,0),MATCH('IRF AUX'!$B238,IRF.New!$D$5:$CN$5,0))</f>
        <v>0</v>
      </c>
      <c r="BI238" s="161">
        <v>0</v>
      </c>
      <c r="BJ238" s="161">
        <v>0</v>
      </c>
      <c r="BK238" s="161">
        <v>0</v>
      </c>
      <c r="BL238" s="161">
        <v>0</v>
      </c>
      <c r="BM238" s="161">
        <v>0</v>
      </c>
      <c r="BN238" s="161">
        <v>0</v>
      </c>
      <c r="BO238" s="161">
        <v>0</v>
      </c>
      <c r="BP238" s="161">
        <v>0</v>
      </c>
      <c r="BQ238" s="161">
        <v>0</v>
      </c>
      <c r="BR238" s="161">
        <v>0</v>
      </c>
      <c r="BS238" s="161">
        <v>0</v>
      </c>
      <c r="BT238" s="161">
        <v>0</v>
      </c>
      <c r="BU238" s="161">
        <v>0</v>
      </c>
      <c r="BV238" s="161">
        <v>0</v>
      </c>
      <c r="BW238" s="161">
        <v>0</v>
      </c>
      <c r="BX238" s="161">
        <v>0</v>
      </c>
      <c r="BY238" s="161">
        <v>0</v>
      </c>
      <c r="BZ238" s="161">
        <v>0</v>
      </c>
      <c r="CA238" s="161">
        <v>0</v>
      </c>
      <c r="CB238" s="161">
        <v>0</v>
      </c>
      <c r="CC238" s="161">
        <v>0</v>
      </c>
      <c r="CD238" s="161">
        <v>0</v>
      </c>
      <c r="CE238" s="163">
        <v>0</v>
      </c>
      <c r="CF238" s="1" cm="1">
        <f t="array" aca="1" ref="CF238" ca="1">MMULT($F237:$CE237,INDIRECT("Policy.New!"&amp;CF$3&amp;"4:"&amp;CF$3&amp;"81"))</f>
        <v>0</v>
      </c>
      <c r="CG238" s="1" cm="1">
        <f t="array" aca="1" ref="CG238" ca="1">MMULT($F237:$CE237,INDIRECT("Policy.New!"&amp;CG$3&amp;"4:"&amp;CG$3&amp;"81"))</f>
        <v>0</v>
      </c>
      <c r="CH238" s="1" cm="1">
        <f t="array" aca="1" ref="CH238" ca="1">MMULT($F237:$CE237,INDIRECT("Policy.New!"&amp;CH$3&amp;"4:"&amp;CH$3&amp;"81"))</f>
        <v>0</v>
      </c>
      <c r="CI238" s="1" cm="1">
        <f t="array" aca="1" ref="CI238" ca="1">MMULT($F237:$CE237,INDIRECT("Policy.New!"&amp;CI$3&amp;"4:"&amp;CI$3&amp;"81"))</f>
        <v>0</v>
      </c>
      <c r="CJ238" s="1" cm="1">
        <f t="array" aca="1" ref="CJ238" ca="1">MMULT($F237:$CE237,INDIRECT("Policy.New!"&amp;CJ$3&amp;"4:"&amp;CJ$3&amp;"81"))</f>
        <v>0</v>
      </c>
      <c r="CK238" s="1" cm="1">
        <f t="array" aca="1" ref="CK238" ca="1">MMULT($F237:$CE237,INDIRECT("Policy.New!"&amp;CK$3&amp;"4:"&amp;CK$3&amp;"81"))</f>
        <v>0</v>
      </c>
      <c r="CL238" s="1" cm="1">
        <f t="array" aca="1" ref="CL238" ca="1">MMULT($F237:$CE237,INDIRECT("Policy.New!"&amp;CL$3&amp;"4:"&amp;CL$3&amp;"81"))</f>
        <v>0</v>
      </c>
      <c r="CM238" s="1" cm="1">
        <f t="array" aca="1" ref="CM238" ca="1">MMULT($F237:$CE237,INDIRECT("Policy.New!"&amp;CM$3&amp;"4:"&amp;CM$3&amp;"81"))</f>
        <v>0</v>
      </c>
      <c r="CN238" s="1" cm="1">
        <f t="array" aca="1" ref="CN238" ca="1">MMULT($F237:$CE237,INDIRECT("Policy.New!"&amp;CN$3&amp;"4:"&amp;CN$3&amp;"81"))</f>
        <v>0</v>
      </c>
      <c r="CO238" s="1" cm="1">
        <f t="array" aca="1" ref="CO238" ca="1">MMULT($F237:$CE237,INDIRECT("Policy.New!"&amp;CO$3&amp;"4:"&amp;CO$3&amp;"81"))</f>
        <v>0</v>
      </c>
      <c r="CP238" s="1" cm="1">
        <f t="array" aca="1" ref="CP238" ca="1">MMULT($F237:$CE237,INDIRECT("Policy.New!"&amp;CP$3&amp;"4:"&amp;CP$3&amp;"81"))</f>
        <v>0</v>
      </c>
      <c r="CS238" s="1">
        <f t="shared" ca="1" si="222"/>
        <v>0</v>
      </c>
      <c r="CT238" s="1">
        <f t="shared" ca="1" si="226"/>
        <v>0</v>
      </c>
      <c r="CU238" s="1">
        <f t="shared" ca="1" si="223"/>
        <v>0</v>
      </c>
      <c r="CV238" s="1">
        <f t="shared" ca="1" si="227"/>
        <v>0</v>
      </c>
      <c r="CW238" s="1">
        <f t="shared" ca="1" si="224"/>
        <v>0</v>
      </c>
      <c r="CX238" s="1">
        <f t="shared" ca="1" si="225"/>
        <v>0</v>
      </c>
    </row>
    <row r="239" spans="2:102" x14ac:dyDescent="0.25">
      <c r="B239" s="153" t="str">
        <f t="shared" si="221"/>
        <v>clima_la</v>
      </c>
      <c r="C239" s="153" t="str">
        <f t="shared" si="220"/>
        <v>clima_la_16</v>
      </c>
      <c r="D239" s="13">
        <f t="shared" si="218"/>
        <v>239</v>
      </c>
      <c r="E239" s="13">
        <f t="shared" si="228"/>
        <v>16</v>
      </c>
      <c r="F239" s="14" cm="1">
        <f t="array" aca="1" ref="F239" ca="1">MMULT($F238:$CE238,INDIRECT("Policy.New!"&amp;F$3&amp;"4:"&amp;F$3&amp;"81"))</f>
        <v>0</v>
      </c>
      <c r="G239" s="14" cm="1">
        <f t="array" aca="1" ref="G239" ca="1">MMULT($F238:$CE238,INDIRECT("Policy.New!"&amp;G$3&amp;"4:"&amp;G$3&amp;"81"))</f>
        <v>0</v>
      </c>
      <c r="H239" s="14" cm="1">
        <f t="array" aca="1" ref="H239" ca="1">MMULT($F238:$CE238,INDIRECT("Policy.New!"&amp;H$3&amp;"4:"&amp;H$3&amp;"81"))</f>
        <v>0</v>
      </c>
      <c r="I239" s="14" cm="1">
        <f t="array" aca="1" ref="I239" ca="1">MMULT($F238:$CE238,INDIRECT("Policy.New!"&amp;I$3&amp;"4:"&amp;I$3&amp;"81"))</f>
        <v>0</v>
      </c>
      <c r="J239" s="14" cm="1">
        <f t="array" aca="1" ref="J239" ca="1">MMULT($F238:$CE238,INDIRECT("Policy.New!"&amp;J$3&amp;"4:"&amp;J$3&amp;"81"))</f>
        <v>0</v>
      </c>
      <c r="K239" s="14" cm="1">
        <f t="array" aca="1" ref="K239" ca="1">MMULT($F238:$CE238,INDIRECT("Policy.New!"&amp;K$3&amp;"4:"&amp;K$3&amp;"81"))</f>
        <v>0</v>
      </c>
      <c r="L239" s="14" cm="1">
        <f t="array" aca="1" ref="L239" ca="1">MMULT($F238:$CE238,INDIRECT("Policy.New!"&amp;L$3&amp;"4:"&amp;L$3&amp;"81"))</f>
        <v>0</v>
      </c>
      <c r="M239" s="14" cm="1">
        <f t="array" aca="1" ref="M239" ca="1">MMULT($F238:$CE238,INDIRECT("Policy.New!"&amp;M$3&amp;"4:"&amp;M$3&amp;"81"))</f>
        <v>0</v>
      </c>
      <c r="N239" s="14" cm="1">
        <f t="array" aca="1" ref="N239" ca="1">MMULT($F238:$CE238,INDIRECT("Policy.New!"&amp;N$3&amp;"4:"&amp;N$3&amp;"81"))</f>
        <v>0</v>
      </c>
      <c r="O239" s="14" cm="1">
        <f t="array" aca="1" ref="O239" ca="1">MMULT($F238:$CE238,INDIRECT("Policy.New!"&amp;O$3&amp;"4:"&amp;O$3&amp;"81"))</f>
        <v>0</v>
      </c>
      <c r="P239" s="14" cm="1">
        <f t="array" aca="1" ref="P239" ca="1">MMULT($F238:$CE238,INDIRECT("Policy.New!"&amp;P$3&amp;"4:"&amp;P$3&amp;"81"))</f>
        <v>0</v>
      </c>
      <c r="Q239" s="14" cm="1">
        <f t="array" aca="1" ref="Q239" ca="1">MMULT($F238:$CE238,INDIRECT("Policy.New!"&amp;Q$3&amp;"4:"&amp;Q$3&amp;"81"))</f>
        <v>0</v>
      </c>
      <c r="R239" s="14" cm="1">
        <f t="array" aca="1" ref="R239" ca="1">MMULT($F238:$CE238,INDIRECT("Policy.New!"&amp;R$3&amp;"4:"&amp;R$3&amp;"81"))</f>
        <v>0</v>
      </c>
      <c r="S239" s="14" cm="1">
        <f t="array" aca="1" ref="S239" ca="1">MMULT($F238:$CE238,INDIRECT("Policy.New!"&amp;S$3&amp;"4:"&amp;S$3&amp;"81"))</f>
        <v>0</v>
      </c>
      <c r="T239" s="14" cm="1">
        <f t="array" aca="1" ref="T239" ca="1">MMULT($F238:$CE238,INDIRECT("Policy.New!"&amp;T$3&amp;"4:"&amp;T$3&amp;"81"))</f>
        <v>0</v>
      </c>
      <c r="U239" s="14" cm="1">
        <f t="array" aca="1" ref="U239" ca="1">MMULT($F238:$CE238,INDIRECT("Policy.New!"&amp;U$3&amp;"4:"&amp;U$3&amp;"81"))</f>
        <v>0</v>
      </c>
      <c r="V239" s="14" cm="1">
        <f t="array" aca="1" ref="V239" ca="1">MMULT($F238:$CE238,INDIRECT("Policy.New!"&amp;V$3&amp;"4:"&amp;V$3&amp;"81"))</f>
        <v>0</v>
      </c>
      <c r="W239" s="15">
        <f t="shared" ca="1" si="229"/>
        <v>0</v>
      </c>
      <c r="X239" s="14">
        <f t="shared" ca="1" si="230"/>
        <v>0</v>
      </c>
      <c r="Y239" s="14">
        <f t="shared" ca="1" si="231"/>
        <v>0</v>
      </c>
      <c r="Z239" s="14">
        <f t="shared" ca="1" si="232"/>
        <v>0</v>
      </c>
      <c r="AA239" s="14">
        <f t="shared" ca="1" si="233"/>
        <v>0</v>
      </c>
      <c r="AB239" s="14">
        <f t="shared" ca="1" si="234"/>
        <v>0</v>
      </c>
      <c r="AC239" s="14">
        <f t="shared" ca="1" si="235"/>
        <v>0</v>
      </c>
      <c r="AD239" s="14">
        <f t="shared" ca="1" si="236"/>
        <v>0</v>
      </c>
      <c r="AE239" s="14">
        <f t="shared" ca="1" si="237"/>
        <v>0</v>
      </c>
      <c r="AF239" s="14">
        <f t="shared" ca="1" si="238"/>
        <v>0</v>
      </c>
      <c r="AG239" s="14">
        <f t="shared" ca="1" si="239"/>
        <v>0</v>
      </c>
      <c r="AH239" s="14">
        <f t="shared" ca="1" si="240"/>
        <v>0</v>
      </c>
      <c r="AI239" s="14">
        <f t="shared" ca="1" si="241"/>
        <v>0</v>
      </c>
      <c r="AJ239" s="14">
        <f t="shared" ca="1" si="242"/>
        <v>0</v>
      </c>
      <c r="AK239" s="14">
        <f t="shared" ca="1" si="243"/>
        <v>0</v>
      </c>
      <c r="AL239" s="14">
        <f t="shared" ca="1" si="244"/>
        <v>0</v>
      </c>
      <c r="AM239" s="14">
        <f t="shared" ca="1" si="245"/>
        <v>0</v>
      </c>
      <c r="AN239" s="14">
        <f t="shared" ca="1" si="246"/>
        <v>0</v>
      </c>
      <c r="AO239" s="14">
        <f t="shared" ca="1" si="247"/>
        <v>0</v>
      </c>
      <c r="AP239" s="14">
        <f t="shared" ca="1" si="248"/>
        <v>0</v>
      </c>
      <c r="AQ239" s="14">
        <f t="shared" ca="1" si="249"/>
        <v>0</v>
      </c>
      <c r="AR239" s="14">
        <f t="shared" ca="1" si="250"/>
        <v>0</v>
      </c>
      <c r="AS239" s="14">
        <f t="shared" ca="1" si="251"/>
        <v>0</v>
      </c>
      <c r="AT239" s="26">
        <f t="shared" ca="1" si="252"/>
        <v>0</v>
      </c>
      <c r="AU239" s="14" cm="1">
        <f t="array" aca="1" ref="AU239" ca="1">MMULT($F238:$CE238,INDIRECT("Policy.New!"&amp;AU$3&amp;"4:"&amp;AU$3&amp;"81"))</f>
        <v>0</v>
      </c>
      <c r="AV239" s="26" cm="1">
        <f t="array" aca="1" ref="AV239" ca="1">MMULT($F238:$CE238,INDIRECT("Policy.New!"&amp;AV$3&amp;"4:"&amp;AV$3&amp;"81"))</f>
        <v>0</v>
      </c>
      <c r="AW239" s="164">
        <v>0</v>
      </c>
      <c r="AX239" s="164">
        <v>0</v>
      </c>
      <c r="AY239" s="164">
        <v>0</v>
      </c>
      <c r="AZ239" s="164">
        <v>0</v>
      </c>
      <c r="BA239" s="164">
        <v>0</v>
      </c>
      <c r="BB239" s="164">
        <v>0</v>
      </c>
      <c r="BC239" s="164">
        <v>0</v>
      </c>
      <c r="BD239" s="164">
        <v>0</v>
      </c>
      <c r="BE239" s="164">
        <v>0</v>
      </c>
      <c r="BF239" s="164">
        <v>0</v>
      </c>
      <c r="BG239" s="164">
        <v>0</v>
      </c>
      <c r="BH239" s="164">
        <f>INDEX(IRF.New!$D$7:$CN$374,MATCH('IRF AUX'!$E239,IRF.New!$C$7:$C$37,0),MATCH('IRF AUX'!$B239,IRF.New!$D$5:$CN$5,0))</f>
        <v>0</v>
      </c>
      <c r="BI239" s="164">
        <v>0</v>
      </c>
      <c r="BJ239" s="164">
        <v>0</v>
      </c>
      <c r="BK239" s="164">
        <v>0</v>
      </c>
      <c r="BL239" s="164">
        <v>0</v>
      </c>
      <c r="BM239" s="164">
        <v>0</v>
      </c>
      <c r="BN239" s="164">
        <v>0</v>
      </c>
      <c r="BO239" s="164">
        <v>0</v>
      </c>
      <c r="BP239" s="164">
        <v>0</v>
      </c>
      <c r="BQ239" s="164">
        <v>0</v>
      </c>
      <c r="BR239" s="164">
        <v>0</v>
      </c>
      <c r="BS239" s="164">
        <v>0</v>
      </c>
      <c r="BT239" s="164">
        <v>0</v>
      </c>
      <c r="BU239" s="164">
        <v>0</v>
      </c>
      <c r="BV239" s="164">
        <v>0</v>
      </c>
      <c r="BW239" s="164">
        <v>0</v>
      </c>
      <c r="BX239" s="164">
        <v>0</v>
      </c>
      <c r="BY239" s="164">
        <v>0</v>
      </c>
      <c r="BZ239" s="164">
        <v>0</v>
      </c>
      <c r="CA239" s="164">
        <v>0</v>
      </c>
      <c r="CB239" s="164">
        <v>0</v>
      </c>
      <c r="CC239" s="164">
        <v>0</v>
      </c>
      <c r="CD239" s="164">
        <v>0</v>
      </c>
      <c r="CE239" s="165">
        <v>0</v>
      </c>
      <c r="CF239" s="14" cm="1">
        <f t="array" aca="1" ref="CF239" ca="1">MMULT($F238:$CE238,INDIRECT("Policy.New!"&amp;CF$3&amp;"4:"&amp;CF$3&amp;"81"))</f>
        <v>0</v>
      </c>
      <c r="CG239" s="14" cm="1">
        <f t="array" aca="1" ref="CG239" ca="1">MMULT($F238:$CE238,INDIRECT("Policy.New!"&amp;CG$3&amp;"4:"&amp;CG$3&amp;"81"))</f>
        <v>0</v>
      </c>
      <c r="CH239" s="14" cm="1">
        <f t="array" aca="1" ref="CH239" ca="1">MMULT($F238:$CE238,INDIRECT("Policy.New!"&amp;CH$3&amp;"4:"&amp;CH$3&amp;"81"))</f>
        <v>0</v>
      </c>
      <c r="CI239" s="14" cm="1">
        <f t="array" aca="1" ref="CI239" ca="1">MMULT($F238:$CE238,INDIRECT("Policy.New!"&amp;CI$3&amp;"4:"&amp;CI$3&amp;"81"))</f>
        <v>0</v>
      </c>
      <c r="CJ239" s="14" cm="1">
        <f t="array" aca="1" ref="CJ239" ca="1">MMULT($F238:$CE238,INDIRECT("Policy.New!"&amp;CJ$3&amp;"4:"&amp;CJ$3&amp;"81"))</f>
        <v>0</v>
      </c>
      <c r="CK239" s="14" cm="1">
        <f t="array" aca="1" ref="CK239" ca="1">MMULT($F238:$CE238,INDIRECT("Policy.New!"&amp;CK$3&amp;"4:"&amp;CK$3&amp;"81"))</f>
        <v>0</v>
      </c>
      <c r="CL239" s="14" cm="1">
        <f t="array" aca="1" ref="CL239" ca="1">MMULT($F238:$CE238,INDIRECT("Policy.New!"&amp;CL$3&amp;"4:"&amp;CL$3&amp;"81"))</f>
        <v>0</v>
      </c>
      <c r="CM239" s="14" cm="1">
        <f t="array" aca="1" ref="CM239" ca="1">MMULT($F238:$CE238,INDIRECT("Policy.New!"&amp;CM$3&amp;"4:"&amp;CM$3&amp;"81"))</f>
        <v>0</v>
      </c>
      <c r="CN239" s="14" cm="1">
        <f t="array" aca="1" ref="CN239" ca="1">MMULT($F238:$CE238,INDIRECT("Policy.New!"&amp;CN$3&amp;"4:"&amp;CN$3&amp;"81"))</f>
        <v>0</v>
      </c>
      <c r="CO239" s="14" cm="1">
        <f t="array" aca="1" ref="CO239" ca="1">MMULT($F238:$CE238,INDIRECT("Policy.New!"&amp;CO$3&amp;"4:"&amp;CO$3&amp;"81"))</f>
        <v>0</v>
      </c>
      <c r="CP239" s="14" cm="1">
        <f t="array" aca="1" ref="CP239" ca="1">MMULT($F238:$CE238,INDIRECT("Policy.New!"&amp;CP$3&amp;"4:"&amp;CP$3&amp;"81"))</f>
        <v>0</v>
      </c>
      <c r="CS239" s="14">
        <f t="shared" ca="1" si="222"/>
        <v>0</v>
      </c>
      <c r="CT239" s="14">
        <f t="shared" ca="1" si="226"/>
        <v>0</v>
      </c>
      <c r="CU239" s="14">
        <f t="shared" ca="1" si="223"/>
        <v>0</v>
      </c>
      <c r="CV239" s="14">
        <f t="shared" ca="1" si="227"/>
        <v>0</v>
      </c>
      <c r="CW239" s="14">
        <f t="shared" ca="1" si="224"/>
        <v>0</v>
      </c>
      <c r="CX239" s="14">
        <f t="shared" ca="1" si="225"/>
        <v>0</v>
      </c>
    </row>
    <row r="240" spans="2:102" x14ac:dyDescent="0.25">
      <c r="B240" s="151" t="str">
        <f t="shared" si="221"/>
        <v>clima_la</v>
      </c>
      <c r="C240" s="151" t="str">
        <f t="shared" si="220"/>
        <v>clima_la_17</v>
      </c>
      <c r="D240" s="9">
        <f t="shared" si="218"/>
        <v>240</v>
      </c>
      <c r="E240" s="9">
        <f t="shared" si="228"/>
        <v>17</v>
      </c>
      <c r="F240" s="10" cm="1">
        <f t="array" aca="1" ref="F240" ca="1">MMULT($F239:$CE239,INDIRECT("Policy.New!"&amp;F$3&amp;"4:"&amp;F$3&amp;"81"))</f>
        <v>0</v>
      </c>
      <c r="G240" s="10" cm="1">
        <f t="array" aca="1" ref="G240" ca="1">MMULT($F239:$CE239,INDIRECT("Policy.New!"&amp;G$3&amp;"4:"&amp;G$3&amp;"81"))</f>
        <v>0</v>
      </c>
      <c r="H240" s="10" cm="1">
        <f t="array" aca="1" ref="H240" ca="1">MMULT($F239:$CE239,INDIRECT("Policy.New!"&amp;H$3&amp;"4:"&amp;H$3&amp;"81"))</f>
        <v>0</v>
      </c>
      <c r="I240" s="10" cm="1">
        <f t="array" aca="1" ref="I240" ca="1">MMULT($F239:$CE239,INDIRECT("Policy.New!"&amp;I$3&amp;"4:"&amp;I$3&amp;"81"))</f>
        <v>0</v>
      </c>
      <c r="J240" s="10" cm="1">
        <f t="array" aca="1" ref="J240" ca="1">MMULT($F239:$CE239,INDIRECT("Policy.New!"&amp;J$3&amp;"4:"&amp;J$3&amp;"81"))</f>
        <v>0</v>
      </c>
      <c r="K240" s="10" cm="1">
        <f t="array" aca="1" ref="K240" ca="1">MMULT($F239:$CE239,INDIRECT("Policy.New!"&amp;K$3&amp;"4:"&amp;K$3&amp;"81"))</f>
        <v>0</v>
      </c>
      <c r="L240" s="10" cm="1">
        <f t="array" aca="1" ref="L240" ca="1">MMULT($F239:$CE239,INDIRECT("Policy.New!"&amp;L$3&amp;"4:"&amp;L$3&amp;"81"))</f>
        <v>0</v>
      </c>
      <c r="M240" s="10" cm="1">
        <f t="array" aca="1" ref="M240" ca="1">MMULT($F239:$CE239,INDIRECT("Policy.New!"&amp;M$3&amp;"4:"&amp;M$3&amp;"81"))</f>
        <v>0</v>
      </c>
      <c r="N240" s="10" cm="1">
        <f t="array" aca="1" ref="N240" ca="1">MMULT($F239:$CE239,INDIRECT("Policy.New!"&amp;N$3&amp;"4:"&amp;N$3&amp;"81"))</f>
        <v>0</v>
      </c>
      <c r="O240" s="10" cm="1">
        <f t="array" aca="1" ref="O240" ca="1">MMULT($F239:$CE239,INDIRECT("Policy.New!"&amp;O$3&amp;"4:"&amp;O$3&amp;"81"))</f>
        <v>0</v>
      </c>
      <c r="P240" s="10" cm="1">
        <f t="array" aca="1" ref="P240" ca="1">MMULT($F239:$CE239,INDIRECT("Policy.New!"&amp;P$3&amp;"4:"&amp;P$3&amp;"81"))</f>
        <v>0</v>
      </c>
      <c r="Q240" s="10" cm="1">
        <f t="array" aca="1" ref="Q240" ca="1">MMULT($F239:$CE239,INDIRECT("Policy.New!"&amp;Q$3&amp;"4:"&amp;Q$3&amp;"81"))</f>
        <v>0</v>
      </c>
      <c r="R240" s="10" cm="1">
        <f t="array" aca="1" ref="R240" ca="1">MMULT($F239:$CE239,INDIRECT("Policy.New!"&amp;R$3&amp;"4:"&amp;R$3&amp;"81"))</f>
        <v>0</v>
      </c>
      <c r="S240" s="10" cm="1">
        <f t="array" aca="1" ref="S240" ca="1">MMULT($F239:$CE239,INDIRECT("Policy.New!"&amp;S$3&amp;"4:"&amp;S$3&amp;"81"))</f>
        <v>0</v>
      </c>
      <c r="T240" s="10" cm="1">
        <f t="array" aca="1" ref="T240" ca="1">MMULT($F239:$CE239,INDIRECT("Policy.New!"&amp;T$3&amp;"4:"&amp;T$3&amp;"81"))</f>
        <v>0</v>
      </c>
      <c r="U240" s="10" cm="1">
        <f t="array" aca="1" ref="U240" ca="1">MMULT($F239:$CE239,INDIRECT("Policy.New!"&amp;U$3&amp;"4:"&amp;U$3&amp;"81"))</f>
        <v>0</v>
      </c>
      <c r="V240" s="10" cm="1">
        <f t="array" aca="1" ref="V240" ca="1">MMULT($F239:$CE239,INDIRECT("Policy.New!"&amp;V$3&amp;"4:"&amp;V$3&amp;"81"))</f>
        <v>0</v>
      </c>
      <c r="W240" s="11">
        <f t="shared" ca="1" si="229"/>
        <v>0</v>
      </c>
      <c r="X240" s="10">
        <f t="shared" ca="1" si="230"/>
        <v>0</v>
      </c>
      <c r="Y240" s="10">
        <f t="shared" ca="1" si="231"/>
        <v>0</v>
      </c>
      <c r="Z240" s="10">
        <f t="shared" ca="1" si="232"/>
        <v>0</v>
      </c>
      <c r="AA240" s="10">
        <f t="shared" ca="1" si="233"/>
        <v>0</v>
      </c>
      <c r="AB240" s="10">
        <f t="shared" ca="1" si="234"/>
        <v>0</v>
      </c>
      <c r="AC240" s="10">
        <f t="shared" ca="1" si="235"/>
        <v>0</v>
      </c>
      <c r="AD240" s="10">
        <f t="shared" ca="1" si="236"/>
        <v>0</v>
      </c>
      <c r="AE240" s="10">
        <f t="shared" ca="1" si="237"/>
        <v>0</v>
      </c>
      <c r="AF240" s="10">
        <f t="shared" ca="1" si="238"/>
        <v>0</v>
      </c>
      <c r="AG240" s="10">
        <f t="shared" ca="1" si="239"/>
        <v>0</v>
      </c>
      <c r="AH240" s="10">
        <f t="shared" ca="1" si="240"/>
        <v>0</v>
      </c>
      <c r="AI240" s="10">
        <f t="shared" ca="1" si="241"/>
        <v>0</v>
      </c>
      <c r="AJ240" s="10">
        <f t="shared" ca="1" si="242"/>
        <v>0</v>
      </c>
      <c r="AK240" s="10">
        <f t="shared" ca="1" si="243"/>
        <v>0</v>
      </c>
      <c r="AL240" s="10">
        <f t="shared" ca="1" si="244"/>
        <v>0</v>
      </c>
      <c r="AM240" s="10">
        <f t="shared" ca="1" si="245"/>
        <v>0</v>
      </c>
      <c r="AN240" s="10">
        <f t="shared" ca="1" si="246"/>
        <v>0</v>
      </c>
      <c r="AO240" s="10">
        <f t="shared" ca="1" si="247"/>
        <v>0</v>
      </c>
      <c r="AP240" s="10">
        <f t="shared" ca="1" si="248"/>
        <v>0</v>
      </c>
      <c r="AQ240" s="10">
        <f t="shared" ca="1" si="249"/>
        <v>0</v>
      </c>
      <c r="AR240" s="10">
        <f t="shared" ca="1" si="250"/>
        <v>0</v>
      </c>
      <c r="AS240" s="10">
        <f t="shared" ca="1" si="251"/>
        <v>0</v>
      </c>
      <c r="AT240" s="24">
        <f t="shared" ca="1" si="252"/>
        <v>0</v>
      </c>
      <c r="AU240" s="10" cm="1">
        <f t="array" aca="1" ref="AU240" ca="1">MMULT($F239:$CE239,INDIRECT("Policy.New!"&amp;AU$3&amp;"4:"&amp;AU$3&amp;"81"))</f>
        <v>0</v>
      </c>
      <c r="AV240" s="24" cm="1">
        <f t="array" aca="1" ref="AV240" ca="1">MMULT($F239:$CE239,INDIRECT("Policy.New!"&amp;AV$3&amp;"4:"&amp;AV$3&amp;"81"))</f>
        <v>0</v>
      </c>
      <c r="AW240" s="160">
        <v>0</v>
      </c>
      <c r="AX240" s="160">
        <v>0</v>
      </c>
      <c r="AY240" s="160">
        <v>0</v>
      </c>
      <c r="AZ240" s="160">
        <v>0</v>
      </c>
      <c r="BA240" s="160">
        <v>0</v>
      </c>
      <c r="BB240" s="160">
        <v>0</v>
      </c>
      <c r="BC240" s="160">
        <v>0</v>
      </c>
      <c r="BD240" s="160">
        <v>0</v>
      </c>
      <c r="BE240" s="160">
        <v>0</v>
      </c>
      <c r="BF240" s="160">
        <v>0</v>
      </c>
      <c r="BG240" s="160">
        <v>0</v>
      </c>
      <c r="BH240" s="160">
        <f>INDEX(IRF.New!$D$7:$CN$374,MATCH('IRF AUX'!$E240,IRF.New!$C$7:$C$37,0),MATCH('IRF AUX'!$B240,IRF.New!$D$5:$CN$5,0))</f>
        <v>0</v>
      </c>
      <c r="BI240" s="160">
        <v>0</v>
      </c>
      <c r="BJ240" s="160">
        <v>0</v>
      </c>
      <c r="BK240" s="160">
        <v>0</v>
      </c>
      <c r="BL240" s="160">
        <v>0</v>
      </c>
      <c r="BM240" s="160">
        <v>0</v>
      </c>
      <c r="BN240" s="160">
        <v>0</v>
      </c>
      <c r="BO240" s="160">
        <v>0</v>
      </c>
      <c r="BP240" s="160">
        <v>0</v>
      </c>
      <c r="BQ240" s="160">
        <v>0</v>
      </c>
      <c r="BR240" s="160">
        <v>0</v>
      </c>
      <c r="BS240" s="160">
        <v>0</v>
      </c>
      <c r="BT240" s="160">
        <v>0</v>
      </c>
      <c r="BU240" s="160">
        <v>0</v>
      </c>
      <c r="BV240" s="160">
        <v>0</v>
      </c>
      <c r="BW240" s="160">
        <v>0</v>
      </c>
      <c r="BX240" s="160">
        <v>0</v>
      </c>
      <c r="BY240" s="160">
        <v>0</v>
      </c>
      <c r="BZ240" s="160">
        <v>0</v>
      </c>
      <c r="CA240" s="160">
        <v>0</v>
      </c>
      <c r="CB240" s="160">
        <v>0</v>
      </c>
      <c r="CC240" s="160">
        <v>0</v>
      </c>
      <c r="CD240" s="160">
        <v>0</v>
      </c>
      <c r="CE240" s="162">
        <v>0</v>
      </c>
      <c r="CF240" s="10" cm="1">
        <f t="array" aca="1" ref="CF240" ca="1">MMULT($F239:$CE239,INDIRECT("Policy.New!"&amp;CF$3&amp;"4:"&amp;CF$3&amp;"81"))</f>
        <v>0</v>
      </c>
      <c r="CG240" s="10" cm="1">
        <f t="array" aca="1" ref="CG240" ca="1">MMULT($F239:$CE239,INDIRECT("Policy.New!"&amp;CG$3&amp;"4:"&amp;CG$3&amp;"81"))</f>
        <v>0</v>
      </c>
      <c r="CH240" s="10" cm="1">
        <f t="array" aca="1" ref="CH240" ca="1">MMULT($F239:$CE239,INDIRECT("Policy.New!"&amp;CH$3&amp;"4:"&amp;CH$3&amp;"81"))</f>
        <v>0</v>
      </c>
      <c r="CI240" s="10" cm="1">
        <f t="array" aca="1" ref="CI240" ca="1">MMULT($F239:$CE239,INDIRECT("Policy.New!"&amp;CI$3&amp;"4:"&amp;CI$3&amp;"81"))</f>
        <v>0</v>
      </c>
      <c r="CJ240" s="10" cm="1">
        <f t="array" aca="1" ref="CJ240" ca="1">MMULT($F239:$CE239,INDIRECT("Policy.New!"&amp;CJ$3&amp;"4:"&amp;CJ$3&amp;"81"))</f>
        <v>0</v>
      </c>
      <c r="CK240" s="10" cm="1">
        <f t="array" aca="1" ref="CK240" ca="1">MMULT($F239:$CE239,INDIRECT("Policy.New!"&amp;CK$3&amp;"4:"&amp;CK$3&amp;"81"))</f>
        <v>0</v>
      </c>
      <c r="CL240" s="10" cm="1">
        <f t="array" aca="1" ref="CL240" ca="1">MMULT($F239:$CE239,INDIRECT("Policy.New!"&amp;CL$3&amp;"4:"&amp;CL$3&amp;"81"))</f>
        <v>0</v>
      </c>
      <c r="CM240" s="10" cm="1">
        <f t="array" aca="1" ref="CM240" ca="1">MMULT($F239:$CE239,INDIRECT("Policy.New!"&amp;CM$3&amp;"4:"&amp;CM$3&amp;"81"))</f>
        <v>0</v>
      </c>
      <c r="CN240" s="10" cm="1">
        <f t="array" aca="1" ref="CN240" ca="1">MMULT($F239:$CE239,INDIRECT("Policy.New!"&amp;CN$3&amp;"4:"&amp;CN$3&amp;"81"))</f>
        <v>0</v>
      </c>
      <c r="CO240" s="10" cm="1">
        <f t="array" aca="1" ref="CO240" ca="1">MMULT($F239:$CE239,INDIRECT("Policy.New!"&amp;CO$3&amp;"4:"&amp;CO$3&amp;"81"))</f>
        <v>0</v>
      </c>
      <c r="CP240" s="10" cm="1">
        <f t="array" aca="1" ref="CP240" ca="1">MMULT($F239:$CE239,INDIRECT("Policy.New!"&amp;CP$3&amp;"4:"&amp;CP$3&amp;"81"))</f>
        <v>0</v>
      </c>
      <c r="CS240" s="10">
        <f t="shared" ca="1" si="222"/>
        <v>0</v>
      </c>
      <c r="CT240" s="10">
        <f t="shared" ca="1" si="226"/>
        <v>0</v>
      </c>
      <c r="CU240" s="10">
        <f t="shared" ca="1" si="223"/>
        <v>0</v>
      </c>
      <c r="CV240" s="10">
        <f t="shared" ca="1" si="227"/>
        <v>0</v>
      </c>
      <c r="CW240" s="10">
        <f t="shared" ca="1" si="224"/>
        <v>0</v>
      </c>
      <c r="CX240" s="10">
        <f t="shared" ca="1" si="225"/>
        <v>0</v>
      </c>
    </row>
    <row r="241" spans="2:102" x14ac:dyDescent="0.25">
      <c r="B241" s="152" t="str">
        <f t="shared" si="221"/>
        <v>clima_la</v>
      </c>
      <c r="C241" s="152" t="str">
        <f t="shared" si="220"/>
        <v>clima_la_18</v>
      </c>
      <c r="D241" s="12">
        <f t="shared" si="218"/>
        <v>241</v>
      </c>
      <c r="E241" s="12">
        <f t="shared" si="228"/>
        <v>18</v>
      </c>
      <c r="F241" s="1" cm="1">
        <f t="array" aca="1" ref="F241" ca="1">MMULT($F240:$CE240,INDIRECT("Policy.New!"&amp;F$3&amp;"4:"&amp;F$3&amp;"81"))</f>
        <v>0</v>
      </c>
      <c r="G241" s="1" cm="1">
        <f t="array" aca="1" ref="G241" ca="1">MMULT($F240:$CE240,INDIRECT("Policy.New!"&amp;G$3&amp;"4:"&amp;G$3&amp;"81"))</f>
        <v>0</v>
      </c>
      <c r="H241" s="1" cm="1">
        <f t="array" aca="1" ref="H241" ca="1">MMULT($F240:$CE240,INDIRECT("Policy.New!"&amp;H$3&amp;"4:"&amp;H$3&amp;"81"))</f>
        <v>0</v>
      </c>
      <c r="I241" s="1" cm="1">
        <f t="array" aca="1" ref="I241" ca="1">MMULT($F240:$CE240,INDIRECT("Policy.New!"&amp;I$3&amp;"4:"&amp;I$3&amp;"81"))</f>
        <v>0</v>
      </c>
      <c r="J241" s="1" cm="1">
        <f t="array" aca="1" ref="J241" ca="1">MMULT($F240:$CE240,INDIRECT("Policy.New!"&amp;J$3&amp;"4:"&amp;J$3&amp;"81"))</f>
        <v>0</v>
      </c>
      <c r="K241" s="1" cm="1">
        <f t="array" aca="1" ref="K241" ca="1">MMULT($F240:$CE240,INDIRECT("Policy.New!"&amp;K$3&amp;"4:"&amp;K$3&amp;"81"))</f>
        <v>0</v>
      </c>
      <c r="L241" s="1" cm="1">
        <f t="array" aca="1" ref="L241" ca="1">MMULT($F240:$CE240,INDIRECT("Policy.New!"&amp;L$3&amp;"4:"&amp;L$3&amp;"81"))</f>
        <v>0</v>
      </c>
      <c r="M241" s="1" cm="1">
        <f t="array" aca="1" ref="M241" ca="1">MMULT($F240:$CE240,INDIRECT("Policy.New!"&amp;M$3&amp;"4:"&amp;M$3&amp;"81"))</f>
        <v>0</v>
      </c>
      <c r="N241" s="1" cm="1">
        <f t="array" aca="1" ref="N241" ca="1">MMULT($F240:$CE240,INDIRECT("Policy.New!"&amp;N$3&amp;"4:"&amp;N$3&amp;"81"))</f>
        <v>0</v>
      </c>
      <c r="O241" s="1" cm="1">
        <f t="array" aca="1" ref="O241" ca="1">MMULT($F240:$CE240,INDIRECT("Policy.New!"&amp;O$3&amp;"4:"&amp;O$3&amp;"81"))</f>
        <v>0</v>
      </c>
      <c r="P241" s="1" cm="1">
        <f t="array" aca="1" ref="P241" ca="1">MMULT($F240:$CE240,INDIRECT("Policy.New!"&amp;P$3&amp;"4:"&amp;P$3&amp;"81"))</f>
        <v>0</v>
      </c>
      <c r="Q241" s="1" cm="1">
        <f t="array" aca="1" ref="Q241" ca="1">MMULT($F240:$CE240,INDIRECT("Policy.New!"&amp;Q$3&amp;"4:"&amp;Q$3&amp;"81"))</f>
        <v>0</v>
      </c>
      <c r="R241" s="1" cm="1">
        <f t="array" aca="1" ref="R241" ca="1">MMULT($F240:$CE240,INDIRECT("Policy.New!"&amp;R$3&amp;"4:"&amp;R$3&amp;"81"))</f>
        <v>0</v>
      </c>
      <c r="S241" s="1" cm="1">
        <f t="array" aca="1" ref="S241" ca="1">MMULT($F240:$CE240,INDIRECT("Policy.New!"&amp;S$3&amp;"4:"&amp;S$3&amp;"81"))</f>
        <v>0</v>
      </c>
      <c r="T241" s="1" cm="1">
        <f t="array" aca="1" ref="T241" ca="1">MMULT($F240:$CE240,INDIRECT("Policy.New!"&amp;T$3&amp;"4:"&amp;T$3&amp;"81"))</f>
        <v>0</v>
      </c>
      <c r="U241" s="1" cm="1">
        <f t="array" aca="1" ref="U241" ca="1">MMULT($F240:$CE240,INDIRECT("Policy.New!"&amp;U$3&amp;"4:"&amp;U$3&amp;"81"))</f>
        <v>0</v>
      </c>
      <c r="V241" s="1" cm="1">
        <f t="array" aca="1" ref="V241" ca="1">MMULT($F240:$CE240,INDIRECT("Policy.New!"&amp;V$3&amp;"4:"&amp;V$3&amp;"81"))</f>
        <v>0</v>
      </c>
      <c r="W241" s="5">
        <f t="shared" ca="1" si="229"/>
        <v>0</v>
      </c>
      <c r="X241" s="1">
        <f t="shared" ca="1" si="230"/>
        <v>0</v>
      </c>
      <c r="Y241" s="1">
        <f t="shared" ca="1" si="231"/>
        <v>0</v>
      </c>
      <c r="Z241" s="1">
        <f t="shared" ca="1" si="232"/>
        <v>0</v>
      </c>
      <c r="AA241" s="1">
        <f t="shared" ca="1" si="233"/>
        <v>0</v>
      </c>
      <c r="AB241" s="1">
        <f t="shared" ca="1" si="234"/>
        <v>0</v>
      </c>
      <c r="AC241" s="1">
        <f t="shared" ca="1" si="235"/>
        <v>0</v>
      </c>
      <c r="AD241" s="1">
        <f t="shared" ca="1" si="236"/>
        <v>0</v>
      </c>
      <c r="AE241" s="1">
        <f t="shared" ca="1" si="237"/>
        <v>0</v>
      </c>
      <c r="AF241" s="1">
        <f t="shared" ca="1" si="238"/>
        <v>0</v>
      </c>
      <c r="AG241" s="1">
        <f t="shared" ca="1" si="239"/>
        <v>0</v>
      </c>
      <c r="AH241" s="1">
        <f t="shared" ca="1" si="240"/>
        <v>0</v>
      </c>
      <c r="AI241" s="1">
        <f t="shared" ca="1" si="241"/>
        <v>0</v>
      </c>
      <c r="AJ241" s="1">
        <f t="shared" ca="1" si="242"/>
        <v>0</v>
      </c>
      <c r="AK241" s="1">
        <f t="shared" ca="1" si="243"/>
        <v>0</v>
      </c>
      <c r="AL241" s="1">
        <f t="shared" ca="1" si="244"/>
        <v>0</v>
      </c>
      <c r="AM241" s="1">
        <f t="shared" ca="1" si="245"/>
        <v>0</v>
      </c>
      <c r="AN241" s="1">
        <f t="shared" ca="1" si="246"/>
        <v>0</v>
      </c>
      <c r="AO241" s="1">
        <f t="shared" ca="1" si="247"/>
        <v>0</v>
      </c>
      <c r="AP241" s="1">
        <f t="shared" ca="1" si="248"/>
        <v>0</v>
      </c>
      <c r="AQ241" s="1">
        <f t="shared" ca="1" si="249"/>
        <v>0</v>
      </c>
      <c r="AR241" s="1">
        <f t="shared" ca="1" si="250"/>
        <v>0</v>
      </c>
      <c r="AS241" s="1">
        <f t="shared" ca="1" si="251"/>
        <v>0</v>
      </c>
      <c r="AT241" s="25">
        <f t="shared" ca="1" si="252"/>
        <v>0</v>
      </c>
      <c r="AU241" s="1" cm="1">
        <f t="array" aca="1" ref="AU241" ca="1">MMULT($F240:$CE240,INDIRECT("Policy.New!"&amp;AU$3&amp;"4:"&amp;AU$3&amp;"81"))</f>
        <v>0</v>
      </c>
      <c r="AV241" s="25" cm="1">
        <f t="array" aca="1" ref="AV241" ca="1">MMULT($F240:$CE240,INDIRECT("Policy.New!"&amp;AV$3&amp;"4:"&amp;AV$3&amp;"81"))</f>
        <v>0</v>
      </c>
      <c r="AW241" s="161">
        <v>0</v>
      </c>
      <c r="AX241" s="161">
        <v>0</v>
      </c>
      <c r="AY241" s="161">
        <v>0</v>
      </c>
      <c r="AZ241" s="161">
        <v>0</v>
      </c>
      <c r="BA241" s="161">
        <v>0</v>
      </c>
      <c r="BB241" s="161">
        <v>0</v>
      </c>
      <c r="BC241" s="161">
        <v>0</v>
      </c>
      <c r="BD241" s="161">
        <v>0</v>
      </c>
      <c r="BE241" s="161">
        <v>0</v>
      </c>
      <c r="BF241" s="161">
        <v>0</v>
      </c>
      <c r="BG241" s="161">
        <v>0</v>
      </c>
      <c r="BH241" s="161">
        <f>INDEX(IRF.New!$D$7:$CN$374,MATCH('IRF AUX'!$E241,IRF.New!$C$7:$C$37,0),MATCH('IRF AUX'!$B241,IRF.New!$D$5:$CN$5,0))</f>
        <v>0</v>
      </c>
      <c r="BI241" s="161">
        <v>0</v>
      </c>
      <c r="BJ241" s="161">
        <v>0</v>
      </c>
      <c r="BK241" s="161">
        <v>0</v>
      </c>
      <c r="BL241" s="161">
        <v>0</v>
      </c>
      <c r="BM241" s="161">
        <v>0</v>
      </c>
      <c r="BN241" s="161">
        <v>0</v>
      </c>
      <c r="BO241" s="161">
        <v>0</v>
      </c>
      <c r="BP241" s="161">
        <v>0</v>
      </c>
      <c r="BQ241" s="161">
        <v>0</v>
      </c>
      <c r="BR241" s="161">
        <v>0</v>
      </c>
      <c r="BS241" s="161">
        <v>0</v>
      </c>
      <c r="BT241" s="161">
        <v>0</v>
      </c>
      <c r="BU241" s="161">
        <v>0</v>
      </c>
      <c r="BV241" s="161">
        <v>0</v>
      </c>
      <c r="BW241" s="161">
        <v>0</v>
      </c>
      <c r="BX241" s="161">
        <v>0</v>
      </c>
      <c r="BY241" s="161">
        <v>0</v>
      </c>
      <c r="BZ241" s="161">
        <v>0</v>
      </c>
      <c r="CA241" s="161">
        <v>0</v>
      </c>
      <c r="CB241" s="161">
        <v>0</v>
      </c>
      <c r="CC241" s="161">
        <v>0</v>
      </c>
      <c r="CD241" s="161">
        <v>0</v>
      </c>
      <c r="CE241" s="163">
        <v>0</v>
      </c>
      <c r="CF241" s="1" cm="1">
        <f t="array" aca="1" ref="CF241" ca="1">MMULT($F240:$CE240,INDIRECT("Policy.New!"&amp;CF$3&amp;"4:"&amp;CF$3&amp;"81"))</f>
        <v>0</v>
      </c>
      <c r="CG241" s="1" cm="1">
        <f t="array" aca="1" ref="CG241" ca="1">MMULT($F240:$CE240,INDIRECT("Policy.New!"&amp;CG$3&amp;"4:"&amp;CG$3&amp;"81"))</f>
        <v>0</v>
      </c>
      <c r="CH241" s="1" cm="1">
        <f t="array" aca="1" ref="CH241" ca="1">MMULT($F240:$CE240,INDIRECT("Policy.New!"&amp;CH$3&amp;"4:"&amp;CH$3&amp;"81"))</f>
        <v>0</v>
      </c>
      <c r="CI241" s="1" cm="1">
        <f t="array" aca="1" ref="CI241" ca="1">MMULT($F240:$CE240,INDIRECT("Policy.New!"&amp;CI$3&amp;"4:"&amp;CI$3&amp;"81"))</f>
        <v>0</v>
      </c>
      <c r="CJ241" s="1" cm="1">
        <f t="array" aca="1" ref="CJ241" ca="1">MMULT($F240:$CE240,INDIRECT("Policy.New!"&amp;CJ$3&amp;"4:"&amp;CJ$3&amp;"81"))</f>
        <v>0</v>
      </c>
      <c r="CK241" s="1" cm="1">
        <f t="array" aca="1" ref="CK241" ca="1">MMULT($F240:$CE240,INDIRECT("Policy.New!"&amp;CK$3&amp;"4:"&amp;CK$3&amp;"81"))</f>
        <v>0</v>
      </c>
      <c r="CL241" s="1" cm="1">
        <f t="array" aca="1" ref="CL241" ca="1">MMULT($F240:$CE240,INDIRECT("Policy.New!"&amp;CL$3&amp;"4:"&amp;CL$3&amp;"81"))</f>
        <v>0</v>
      </c>
      <c r="CM241" s="1" cm="1">
        <f t="array" aca="1" ref="CM241" ca="1">MMULT($F240:$CE240,INDIRECT("Policy.New!"&amp;CM$3&amp;"4:"&amp;CM$3&amp;"81"))</f>
        <v>0</v>
      </c>
      <c r="CN241" s="1" cm="1">
        <f t="array" aca="1" ref="CN241" ca="1">MMULT($F240:$CE240,INDIRECT("Policy.New!"&amp;CN$3&amp;"4:"&amp;CN$3&amp;"81"))</f>
        <v>0</v>
      </c>
      <c r="CO241" s="1" cm="1">
        <f t="array" aca="1" ref="CO241" ca="1">MMULT($F240:$CE240,INDIRECT("Policy.New!"&amp;CO$3&amp;"4:"&amp;CO$3&amp;"81"))</f>
        <v>0</v>
      </c>
      <c r="CP241" s="1" cm="1">
        <f t="array" aca="1" ref="CP241" ca="1">MMULT($F240:$CE240,INDIRECT("Policy.New!"&amp;CP$3&amp;"4:"&amp;CP$3&amp;"81"))</f>
        <v>0</v>
      </c>
      <c r="CS241" s="1">
        <f t="shared" ca="1" si="222"/>
        <v>0</v>
      </c>
      <c r="CT241" s="1">
        <f t="shared" ca="1" si="226"/>
        <v>0</v>
      </c>
      <c r="CU241" s="1">
        <f t="shared" ca="1" si="223"/>
        <v>0</v>
      </c>
      <c r="CV241" s="1">
        <f t="shared" ca="1" si="227"/>
        <v>0</v>
      </c>
      <c r="CW241" s="1">
        <f t="shared" ca="1" si="224"/>
        <v>0</v>
      </c>
      <c r="CX241" s="1">
        <f t="shared" ca="1" si="225"/>
        <v>0</v>
      </c>
    </row>
    <row r="242" spans="2:102" x14ac:dyDescent="0.25">
      <c r="B242" s="152" t="str">
        <f t="shared" si="221"/>
        <v>clima_la</v>
      </c>
      <c r="C242" s="152" t="str">
        <f t="shared" si="220"/>
        <v>clima_la_19</v>
      </c>
      <c r="D242" s="12">
        <f t="shared" si="218"/>
        <v>242</v>
      </c>
      <c r="E242" s="12">
        <f t="shared" si="228"/>
        <v>19</v>
      </c>
      <c r="F242" s="1" cm="1">
        <f t="array" aca="1" ref="F242" ca="1">MMULT($F241:$CE241,INDIRECT("Policy.New!"&amp;F$3&amp;"4:"&amp;F$3&amp;"81"))</f>
        <v>0</v>
      </c>
      <c r="G242" s="1" cm="1">
        <f t="array" aca="1" ref="G242" ca="1">MMULT($F241:$CE241,INDIRECT("Policy.New!"&amp;G$3&amp;"4:"&amp;G$3&amp;"81"))</f>
        <v>0</v>
      </c>
      <c r="H242" s="1" cm="1">
        <f t="array" aca="1" ref="H242" ca="1">MMULT($F241:$CE241,INDIRECT("Policy.New!"&amp;H$3&amp;"4:"&amp;H$3&amp;"81"))</f>
        <v>0</v>
      </c>
      <c r="I242" s="1" cm="1">
        <f t="array" aca="1" ref="I242" ca="1">MMULT($F241:$CE241,INDIRECT("Policy.New!"&amp;I$3&amp;"4:"&amp;I$3&amp;"81"))</f>
        <v>0</v>
      </c>
      <c r="J242" s="1" cm="1">
        <f t="array" aca="1" ref="J242" ca="1">MMULT($F241:$CE241,INDIRECT("Policy.New!"&amp;J$3&amp;"4:"&amp;J$3&amp;"81"))</f>
        <v>0</v>
      </c>
      <c r="K242" s="1" cm="1">
        <f t="array" aca="1" ref="K242" ca="1">MMULT($F241:$CE241,INDIRECT("Policy.New!"&amp;K$3&amp;"4:"&amp;K$3&amp;"81"))</f>
        <v>0</v>
      </c>
      <c r="L242" s="1" cm="1">
        <f t="array" aca="1" ref="L242" ca="1">MMULT($F241:$CE241,INDIRECT("Policy.New!"&amp;L$3&amp;"4:"&amp;L$3&amp;"81"))</f>
        <v>0</v>
      </c>
      <c r="M242" s="1" cm="1">
        <f t="array" aca="1" ref="M242" ca="1">MMULT($F241:$CE241,INDIRECT("Policy.New!"&amp;M$3&amp;"4:"&amp;M$3&amp;"81"))</f>
        <v>0</v>
      </c>
      <c r="N242" s="1" cm="1">
        <f t="array" aca="1" ref="N242" ca="1">MMULT($F241:$CE241,INDIRECT("Policy.New!"&amp;N$3&amp;"4:"&amp;N$3&amp;"81"))</f>
        <v>0</v>
      </c>
      <c r="O242" s="1" cm="1">
        <f t="array" aca="1" ref="O242" ca="1">MMULT($F241:$CE241,INDIRECT("Policy.New!"&amp;O$3&amp;"4:"&amp;O$3&amp;"81"))</f>
        <v>0</v>
      </c>
      <c r="P242" s="1" cm="1">
        <f t="array" aca="1" ref="P242" ca="1">MMULT($F241:$CE241,INDIRECT("Policy.New!"&amp;P$3&amp;"4:"&amp;P$3&amp;"81"))</f>
        <v>0</v>
      </c>
      <c r="Q242" s="1" cm="1">
        <f t="array" aca="1" ref="Q242" ca="1">MMULT($F241:$CE241,INDIRECT("Policy.New!"&amp;Q$3&amp;"4:"&amp;Q$3&amp;"81"))</f>
        <v>0</v>
      </c>
      <c r="R242" s="1" cm="1">
        <f t="array" aca="1" ref="R242" ca="1">MMULT($F241:$CE241,INDIRECT("Policy.New!"&amp;R$3&amp;"4:"&amp;R$3&amp;"81"))</f>
        <v>0</v>
      </c>
      <c r="S242" s="1" cm="1">
        <f t="array" aca="1" ref="S242" ca="1">MMULT($F241:$CE241,INDIRECT("Policy.New!"&amp;S$3&amp;"4:"&amp;S$3&amp;"81"))</f>
        <v>0</v>
      </c>
      <c r="T242" s="1" cm="1">
        <f t="array" aca="1" ref="T242" ca="1">MMULT($F241:$CE241,INDIRECT("Policy.New!"&amp;T$3&amp;"4:"&amp;T$3&amp;"81"))</f>
        <v>0</v>
      </c>
      <c r="U242" s="1" cm="1">
        <f t="array" aca="1" ref="U242" ca="1">MMULT($F241:$CE241,INDIRECT("Policy.New!"&amp;U$3&amp;"4:"&amp;U$3&amp;"81"))</f>
        <v>0</v>
      </c>
      <c r="V242" s="1" cm="1">
        <f t="array" aca="1" ref="V242" ca="1">MMULT($F241:$CE241,INDIRECT("Policy.New!"&amp;V$3&amp;"4:"&amp;V$3&amp;"81"))</f>
        <v>0</v>
      </c>
      <c r="W242" s="5">
        <f t="shared" ca="1" si="229"/>
        <v>0</v>
      </c>
      <c r="X242" s="1">
        <f t="shared" ca="1" si="230"/>
        <v>0</v>
      </c>
      <c r="Y242" s="1">
        <f t="shared" ca="1" si="231"/>
        <v>0</v>
      </c>
      <c r="Z242" s="1">
        <f t="shared" ca="1" si="232"/>
        <v>0</v>
      </c>
      <c r="AA242" s="1">
        <f t="shared" ca="1" si="233"/>
        <v>0</v>
      </c>
      <c r="AB242" s="1">
        <f t="shared" ca="1" si="234"/>
        <v>0</v>
      </c>
      <c r="AC242" s="1">
        <f t="shared" ca="1" si="235"/>
        <v>0</v>
      </c>
      <c r="AD242" s="1">
        <f t="shared" ca="1" si="236"/>
        <v>0</v>
      </c>
      <c r="AE242" s="1">
        <f t="shared" ca="1" si="237"/>
        <v>0</v>
      </c>
      <c r="AF242" s="1">
        <f t="shared" ca="1" si="238"/>
        <v>0</v>
      </c>
      <c r="AG242" s="1">
        <f t="shared" ca="1" si="239"/>
        <v>0</v>
      </c>
      <c r="AH242" s="1">
        <f t="shared" ca="1" si="240"/>
        <v>0</v>
      </c>
      <c r="AI242" s="1">
        <f t="shared" ca="1" si="241"/>
        <v>0</v>
      </c>
      <c r="AJ242" s="1">
        <f t="shared" ca="1" si="242"/>
        <v>0</v>
      </c>
      <c r="AK242" s="1">
        <f t="shared" ca="1" si="243"/>
        <v>0</v>
      </c>
      <c r="AL242" s="1">
        <f t="shared" ca="1" si="244"/>
        <v>0</v>
      </c>
      <c r="AM242" s="1">
        <f t="shared" ca="1" si="245"/>
        <v>0</v>
      </c>
      <c r="AN242" s="1">
        <f t="shared" ca="1" si="246"/>
        <v>0</v>
      </c>
      <c r="AO242" s="1">
        <f t="shared" ca="1" si="247"/>
        <v>0</v>
      </c>
      <c r="AP242" s="1">
        <f t="shared" ca="1" si="248"/>
        <v>0</v>
      </c>
      <c r="AQ242" s="1">
        <f t="shared" ca="1" si="249"/>
        <v>0</v>
      </c>
      <c r="AR242" s="1">
        <f t="shared" ca="1" si="250"/>
        <v>0</v>
      </c>
      <c r="AS242" s="1">
        <f t="shared" ca="1" si="251"/>
        <v>0</v>
      </c>
      <c r="AT242" s="25">
        <f t="shared" ca="1" si="252"/>
        <v>0</v>
      </c>
      <c r="AU242" s="1" cm="1">
        <f t="array" aca="1" ref="AU242" ca="1">MMULT($F241:$CE241,INDIRECT("Policy.New!"&amp;AU$3&amp;"4:"&amp;AU$3&amp;"81"))</f>
        <v>0</v>
      </c>
      <c r="AV242" s="25" cm="1">
        <f t="array" aca="1" ref="AV242" ca="1">MMULT($F241:$CE241,INDIRECT("Policy.New!"&amp;AV$3&amp;"4:"&amp;AV$3&amp;"81"))</f>
        <v>0</v>
      </c>
      <c r="AW242" s="161">
        <v>0</v>
      </c>
      <c r="AX242" s="161">
        <v>0</v>
      </c>
      <c r="AY242" s="161">
        <v>0</v>
      </c>
      <c r="AZ242" s="161">
        <v>0</v>
      </c>
      <c r="BA242" s="161">
        <v>0</v>
      </c>
      <c r="BB242" s="161">
        <v>0</v>
      </c>
      <c r="BC242" s="161">
        <v>0</v>
      </c>
      <c r="BD242" s="161">
        <v>0</v>
      </c>
      <c r="BE242" s="161">
        <v>0</v>
      </c>
      <c r="BF242" s="161">
        <v>0</v>
      </c>
      <c r="BG242" s="161">
        <v>0</v>
      </c>
      <c r="BH242" s="161">
        <f>INDEX(IRF.New!$D$7:$CN$374,MATCH('IRF AUX'!$E242,IRF.New!$C$7:$C$37,0),MATCH('IRF AUX'!$B242,IRF.New!$D$5:$CN$5,0))</f>
        <v>0</v>
      </c>
      <c r="BI242" s="161">
        <v>0</v>
      </c>
      <c r="BJ242" s="161">
        <v>0</v>
      </c>
      <c r="BK242" s="161">
        <v>0</v>
      </c>
      <c r="BL242" s="161">
        <v>0</v>
      </c>
      <c r="BM242" s="161">
        <v>0</v>
      </c>
      <c r="BN242" s="161">
        <v>0</v>
      </c>
      <c r="BO242" s="161">
        <v>0</v>
      </c>
      <c r="BP242" s="161">
        <v>0</v>
      </c>
      <c r="BQ242" s="161">
        <v>0</v>
      </c>
      <c r="BR242" s="161">
        <v>0</v>
      </c>
      <c r="BS242" s="161">
        <v>0</v>
      </c>
      <c r="BT242" s="161">
        <v>0</v>
      </c>
      <c r="BU242" s="161">
        <v>0</v>
      </c>
      <c r="BV242" s="161">
        <v>0</v>
      </c>
      <c r="BW242" s="161">
        <v>0</v>
      </c>
      <c r="BX242" s="161">
        <v>0</v>
      </c>
      <c r="BY242" s="161">
        <v>0</v>
      </c>
      <c r="BZ242" s="161">
        <v>0</v>
      </c>
      <c r="CA242" s="161">
        <v>0</v>
      </c>
      <c r="CB242" s="161">
        <v>0</v>
      </c>
      <c r="CC242" s="161">
        <v>0</v>
      </c>
      <c r="CD242" s="161">
        <v>0</v>
      </c>
      <c r="CE242" s="163">
        <v>0</v>
      </c>
      <c r="CF242" s="1" cm="1">
        <f t="array" aca="1" ref="CF242" ca="1">MMULT($F241:$CE241,INDIRECT("Policy.New!"&amp;CF$3&amp;"4:"&amp;CF$3&amp;"81"))</f>
        <v>0</v>
      </c>
      <c r="CG242" s="1" cm="1">
        <f t="array" aca="1" ref="CG242" ca="1">MMULT($F241:$CE241,INDIRECT("Policy.New!"&amp;CG$3&amp;"4:"&amp;CG$3&amp;"81"))</f>
        <v>0</v>
      </c>
      <c r="CH242" s="1" cm="1">
        <f t="array" aca="1" ref="CH242" ca="1">MMULT($F241:$CE241,INDIRECT("Policy.New!"&amp;CH$3&amp;"4:"&amp;CH$3&amp;"81"))</f>
        <v>0</v>
      </c>
      <c r="CI242" s="1" cm="1">
        <f t="array" aca="1" ref="CI242" ca="1">MMULT($F241:$CE241,INDIRECT("Policy.New!"&amp;CI$3&amp;"4:"&amp;CI$3&amp;"81"))</f>
        <v>0</v>
      </c>
      <c r="CJ242" s="1" cm="1">
        <f t="array" aca="1" ref="CJ242" ca="1">MMULT($F241:$CE241,INDIRECT("Policy.New!"&amp;CJ$3&amp;"4:"&amp;CJ$3&amp;"81"))</f>
        <v>0</v>
      </c>
      <c r="CK242" s="1" cm="1">
        <f t="array" aca="1" ref="CK242" ca="1">MMULT($F241:$CE241,INDIRECT("Policy.New!"&amp;CK$3&amp;"4:"&amp;CK$3&amp;"81"))</f>
        <v>0</v>
      </c>
      <c r="CL242" s="1" cm="1">
        <f t="array" aca="1" ref="CL242" ca="1">MMULT($F241:$CE241,INDIRECT("Policy.New!"&amp;CL$3&amp;"4:"&amp;CL$3&amp;"81"))</f>
        <v>0</v>
      </c>
      <c r="CM242" s="1" cm="1">
        <f t="array" aca="1" ref="CM242" ca="1">MMULT($F241:$CE241,INDIRECT("Policy.New!"&amp;CM$3&amp;"4:"&amp;CM$3&amp;"81"))</f>
        <v>0</v>
      </c>
      <c r="CN242" s="1" cm="1">
        <f t="array" aca="1" ref="CN242" ca="1">MMULT($F241:$CE241,INDIRECT("Policy.New!"&amp;CN$3&amp;"4:"&amp;CN$3&amp;"81"))</f>
        <v>0</v>
      </c>
      <c r="CO242" s="1" cm="1">
        <f t="array" aca="1" ref="CO242" ca="1">MMULT($F241:$CE241,INDIRECT("Policy.New!"&amp;CO$3&amp;"4:"&amp;CO$3&amp;"81"))</f>
        <v>0</v>
      </c>
      <c r="CP242" s="1" cm="1">
        <f t="array" aca="1" ref="CP242" ca="1">MMULT($F241:$CE241,INDIRECT("Policy.New!"&amp;CP$3&amp;"4:"&amp;CP$3&amp;"81"))</f>
        <v>0</v>
      </c>
      <c r="CS242" s="1">
        <f t="shared" ca="1" si="222"/>
        <v>0</v>
      </c>
      <c r="CT242" s="1">
        <f t="shared" ca="1" si="226"/>
        <v>0</v>
      </c>
      <c r="CU242" s="1">
        <f t="shared" ca="1" si="223"/>
        <v>0</v>
      </c>
      <c r="CV242" s="1">
        <f t="shared" ca="1" si="227"/>
        <v>0</v>
      </c>
      <c r="CW242" s="1">
        <f t="shared" ca="1" si="224"/>
        <v>0</v>
      </c>
      <c r="CX242" s="1">
        <f t="shared" ca="1" si="225"/>
        <v>0</v>
      </c>
    </row>
    <row r="243" spans="2:102" x14ac:dyDescent="0.25">
      <c r="B243" s="153" t="str">
        <f t="shared" si="221"/>
        <v>clima_la</v>
      </c>
      <c r="C243" s="153" t="str">
        <f t="shared" si="220"/>
        <v>clima_la_20</v>
      </c>
      <c r="D243" s="13">
        <f t="shared" si="218"/>
        <v>243</v>
      </c>
      <c r="E243" s="13">
        <f t="shared" si="228"/>
        <v>20</v>
      </c>
      <c r="F243" s="14" cm="1">
        <f t="array" aca="1" ref="F243" ca="1">MMULT($F242:$CE242,INDIRECT("Policy.New!"&amp;F$3&amp;"4:"&amp;F$3&amp;"81"))</f>
        <v>0</v>
      </c>
      <c r="G243" s="14" cm="1">
        <f t="array" aca="1" ref="G243" ca="1">MMULT($F242:$CE242,INDIRECT("Policy.New!"&amp;G$3&amp;"4:"&amp;G$3&amp;"81"))</f>
        <v>0</v>
      </c>
      <c r="H243" s="14" cm="1">
        <f t="array" aca="1" ref="H243" ca="1">MMULT($F242:$CE242,INDIRECT("Policy.New!"&amp;H$3&amp;"4:"&amp;H$3&amp;"81"))</f>
        <v>0</v>
      </c>
      <c r="I243" s="14" cm="1">
        <f t="array" aca="1" ref="I243" ca="1">MMULT($F242:$CE242,INDIRECT("Policy.New!"&amp;I$3&amp;"4:"&amp;I$3&amp;"81"))</f>
        <v>0</v>
      </c>
      <c r="J243" s="14" cm="1">
        <f t="array" aca="1" ref="J243" ca="1">MMULT($F242:$CE242,INDIRECT("Policy.New!"&amp;J$3&amp;"4:"&amp;J$3&amp;"81"))</f>
        <v>0</v>
      </c>
      <c r="K243" s="14" cm="1">
        <f t="array" aca="1" ref="K243" ca="1">MMULT($F242:$CE242,INDIRECT("Policy.New!"&amp;K$3&amp;"4:"&amp;K$3&amp;"81"))</f>
        <v>0</v>
      </c>
      <c r="L243" s="14" cm="1">
        <f t="array" aca="1" ref="L243" ca="1">MMULT($F242:$CE242,INDIRECT("Policy.New!"&amp;L$3&amp;"4:"&amp;L$3&amp;"81"))</f>
        <v>0</v>
      </c>
      <c r="M243" s="14" cm="1">
        <f t="array" aca="1" ref="M243" ca="1">MMULT($F242:$CE242,INDIRECT("Policy.New!"&amp;M$3&amp;"4:"&amp;M$3&amp;"81"))</f>
        <v>0</v>
      </c>
      <c r="N243" s="14" cm="1">
        <f t="array" aca="1" ref="N243" ca="1">MMULT($F242:$CE242,INDIRECT("Policy.New!"&amp;N$3&amp;"4:"&amp;N$3&amp;"81"))</f>
        <v>0</v>
      </c>
      <c r="O243" s="14" cm="1">
        <f t="array" aca="1" ref="O243" ca="1">MMULT($F242:$CE242,INDIRECT("Policy.New!"&amp;O$3&amp;"4:"&amp;O$3&amp;"81"))</f>
        <v>0</v>
      </c>
      <c r="P243" s="14" cm="1">
        <f t="array" aca="1" ref="P243" ca="1">MMULT($F242:$CE242,INDIRECT("Policy.New!"&amp;P$3&amp;"4:"&amp;P$3&amp;"81"))</f>
        <v>0</v>
      </c>
      <c r="Q243" s="14" cm="1">
        <f t="array" aca="1" ref="Q243" ca="1">MMULT($F242:$CE242,INDIRECT("Policy.New!"&amp;Q$3&amp;"4:"&amp;Q$3&amp;"81"))</f>
        <v>0</v>
      </c>
      <c r="R243" s="14" cm="1">
        <f t="array" aca="1" ref="R243" ca="1">MMULT($F242:$CE242,INDIRECT("Policy.New!"&amp;R$3&amp;"4:"&amp;R$3&amp;"81"))</f>
        <v>0</v>
      </c>
      <c r="S243" s="14" cm="1">
        <f t="array" aca="1" ref="S243" ca="1">MMULT($F242:$CE242,INDIRECT("Policy.New!"&amp;S$3&amp;"4:"&amp;S$3&amp;"81"))</f>
        <v>0</v>
      </c>
      <c r="T243" s="14" cm="1">
        <f t="array" aca="1" ref="T243" ca="1">MMULT($F242:$CE242,INDIRECT("Policy.New!"&amp;T$3&amp;"4:"&amp;T$3&amp;"81"))</f>
        <v>0</v>
      </c>
      <c r="U243" s="14" cm="1">
        <f t="array" aca="1" ref="U243" ca="1">MMULT($F242:$CE242,INDIRECT("Policy.New!"&amp;U$3&amp;"4:"&amp;U$3&amp;"81"))</f>
        <v>0</v>
      </c>
      <c r="V243" s="14" cm="1">
        <f t="array" aca="1" ref="V243" ca="1">MMULT($F242:$CE242,INDIRECT("Policy.New!"&amp;V$3&amp;"4:"&amp;V$3&amp;"81"))</f>
        <v>0</v>
      </c>
      <c r="W243" s="15">
        <f t="shared" ca="1" si="229"/>
        <v>0</v>
      </c>
      <c r="X243" s="14">
        <f t="shared" ca="1" si="230"/>
        <v>0</v>
      </c>
      <c r="Y243" s="14">
        <f t="shared" ca="1" si="231"/>
        <v>0</v>
      </c>
      <c r="Z243" s="14">
        <f t="shared" ca="1" si="232"/>
        <v>0</v>
      </c>
      <c r="AA243" s="14">
        <f t="shared" ca="1" si="233"/>
        <v>0</v>
      </c>
      <c r="AB243" s="14">
        <f t="shared" ca="1" si="234"/>
        <v>0</v>
      </c>
      <c r="AC243" s="14">
        <f t="shared" ca="1" si="235"/>
        <v>0</v>
      </c>
      <c r="AD243" s="14">
        <f t="shared" ca="1" si="236"/>
        <v>0</v>
      </c>
      <c r="AE243" s="14">
        <f t="shared" ca="1" si="237"/>
        <v>0</v>
      </c>
      <c r="AF243" s="14">
        <f t="shared" ca="1" si="238"/>
        <v>0</v>
      </c>
      <c r="AG243" s="14">
        <f t="shared" ca="1" si="239"/>
        <v>0</v>
      </c>
      <c r="AH243" s="14">
        <f t="shared" ca="1" si="240"/>
        <v>0</v>
      </c>
      <c r="AI243" s="14">
        <f t="shared" ca="1" si="241"/>
        <v>0</v>
      </c>
      <c r="AJ243" s="14">
        <f t="shared" ca="1" si="242"/>
        <v>0</v>
      </c>
      <c r="AK243" s="14">
        <f t="shared" ca="1" si="243"/>
        <v>0</v>
      </c>
      <c r="AL243" s="14">
        <f t="shared" ca="1" si="244"/>
        <v>0</v>
      </c>
      <c r="AM243" s="14">
        <f t="shared" ca="1" si="245"/>
        <v>0</v>
      </c>
      <c r="AN243" s="14">
        <f t="shared" ca="1" si="246"/>
        <v>0</v>
      </c>
      <c r="AO243" s="14">
        <f t="shared" ca="1" si="247"/>
        <v>0</v>
      </c>
      <c r="AP243" s="14">
        <f t="shared" ca="1" si="248"/>
        <v>0</v>
      </c>
      <c r="AQ243" s="14">
        <f t="shared" ca="1" si="249"/>
        <v>0</v>
      </c>
      <c r="AR243" s="14">
        <f t="shared" ca="1" si="250"/>
        <v>0</v>
      </c>
      <c r="AS243" s="14">
        <f t="shared" ca="1" si="251"/>
        <v>0</v>
      </c>
      <c r="AT243" s="26">
        <f t="shared" ca="1" si="252"/>
        <v>0</v>
      </c>
      <c r="AU243" s="14" cm="1">
        <f t="array" aca="1" ref="AU243" ca="1">MMULT($F242:$CE242,INDIRECT("Policy.New!"&amp;AU$3&amp;"4:"&amp;AU$3&amp;"81"))</f>
        <v>0</v>
      </c>
      <c r="AV243" s="26" cm="1">
        <f t="array" aca="1" ref="AV243" ca="1">MMULT($F242:$CE242,INDIRECT("Policy.New!"&amp;AV$3&amp;"4:"&amp;AV$3&amp;"81"))</f>
        <v>0</v>
      </c>
      <c r="AW243" s="164">
        <v>0</v>
      </c>
      <c r="AX243" s="164">
        <v>0</v>
      </c>
      <c r="AY243" s="164">
        <v>0</v>
      </c>
      <c r="AZ243" s="164">
        <v>0</v>
      </c>
      <c r="BA243" s="164">
        <v>0</v>
      </c>
      <c r="BB243" s="164">
        <v>0</v>
      </c>
      <c r="BC243" s="164">
        <v>0</v>
      </c>
      <c r="BD243" s="164">
        <v>0</v>
      </c>
      <c r="BE243" s="164">
        <v>0</v>
      </c>
      <c r="BF243" s="164">
        <v>0</v>
      </c>
      <c r="BG243" s="164">
        <v>0</v>
      </c>
      <c r="BH243" s="164">
        <f>INDEX(IRF.New!$D$7:$CN$374,MATCH('IRF AUX'!$E243,IRF.New!$C$7:$C$37,0),MATCH('IRF AUX'!$B243,IRF.New!$D$5:$CN$5,0))</f>
        <v>0</v>
      </c>
      <c r="BI243" s="164">
        <v>0</v>
      </c>
      <c r="BJ243" s="164">
        <v>0</v>
      </c>
      <c r="BK243" s="164">
        <v>0</v>
      </c>
      <c r="BL243" s="164">
        <v>0</v>
      </c>
      <c r="BM243" s="164">
        <v>0</v>
      </c>
      <c r="BN243" s="164">
        <v>0</v>
      </c>
      <c r="BO243" s="164">
        <v>0</v>
      </c>
      <c r="BP243" s="164">
        <v>0</v>
      </c>
      <c r="BQ243" s="164">
        <v>0</v>
      </c>
      <c r="BR243" s="164">
        <v>0</v>
      </c>
      <c r="BS243" s="164">
        <v>0</v>
      </c>
      <c r="BT243" s="164">
        <v>0</v>
      </c>
      <c r="BU243" s="164">
        <v>0</v>
      </c>
      <c r="BV243" s="164">
        <v>0</v>
      </c>
      <c r="BW243" s="164">
        <v>0</v>
      </c>
      <c r="BX243" s="164">
        <v>0</v>
      </c>
      <c r="BY243" s="164">
        <v>0</v>
      </c>
      <c r="BZ243" s="164">
        <v>0</v>
      </c>
      <c r="CA243" s="164">
        <v>0</v>
      </c>
      <c r="CB243" s="164">
        <v>0</v>
      </c>
      <c r="CC243" s="164">
        <v>0</v>
      </c>
      <c r="CD243" s="164">
        <v>0</v>
      </c>
      <c r="CE243" s="165">
        <v>0</v>
      </c>
      <c r="CF243" s="14" cm="1">
        <f t="array" aca="1" ref="CF243" ca="1">MMULT($F242:$CE242,INDIRECT("Policy.New!"&amp;CF$3&amp;"4:"&amp;CF$3&amp;"81"))</f>
        <v>0</v>
      </c>
      <c r="CG243" s="14" cm="1">
        <f t="array" aca="1" ref="CG243" ca="1">MMULT($F242:$CE242,INDIRECT("Policy.New!"&amp;CG$3&amp;"4:"&amp;CG$3&amp;"81"))</f>
        <v>0</v>
      </c>
      <c r="CH243" s="14" cm="1">
        <f t="array" aca="1" ref="CH243" ca="1">MMULT($F242:$CE242,INDIRECT("Policy.New!"&amp;CH$3&amp;"4:"&amp;CH$3&amp;"81"))</f>
        <v>0</v>
      </c>
      <c r="CI243" s="14" cm="1">
        <f t="array" aca="1" ref="CI243" ca="1">MMULT($F242:$CE242,INDIRECT("Policy.New!"&amp;CI$3&amp;"4:"&amp;CI$3&amp;"81"))</f>
        <v>0</v>
      </c>
      <c r="CJ243" s="14" cm="1">
        <f t="array" aca="1" ref="CJ243" ca="1">MMULT($F242:$CE242,INDIRECT("Policy.New!"&amp;CJ$3&amp;"4:"&amp;CJ$3&amp;"81"))</f>
        <v>0</v>
      </c>
      <c r="CK243" s="14" cm="1">
        <f t="array" aca="1" ref="CK243" ca="1">MMULT($F242:$CE242,INDIRECT("Policy.New!"&amp;CK$3&amp;"4:"&amp;CK$3&amp;"81"))</f>
        <v>0</v>
      </c>
      <c r="CL243" s="14" cm="1">
        <f t="array" aca="1" ref="CL243" ca="1">MMULT($F242:$CE242,INDIRECT("Policy.New!"&amp;CL$3&amp;"4:"&amp;CL$3&amp;"81"))</f>
        <v>0</v>
      </c>
      <c r="CM243" s="14" cm="1">
        <f t="array" aca="1" ref="CM243" ca="1">MMULT($F242:$CE242,INDIRECT("Policy.New!"&amp;CM$3&amp;"4:"&amp;CM$3&amp;"81"))</f>
        <v>0</v>
      </c>
      <c r="CN243" s="14" cm="1">
        <f t="array" aca="1" ref="CN243" ca="1">MMULT($F242:$CE242,INDIRECT("Policy.New!"&amp;CN$3&amp;"4:"&amp;CN$3&amp;"81"))</f>
        <v>0</v>
      </c>
      <c r="CO243" s="14" cm="1">
        <f t="array" aca="1" ref="CO243" ca="1">MMULT($F242:$CE242,INDIRECT("Policy.New!"&amp;CO$3&amp;"4:"&amp;CO$3&amp;"81"))</f>
        <v>0</v>
      </c>
      <c r="CP243" s="14" cm="1">
        <f t="array" aca="1" ref="CP243" ca="1">MMULT($F242:$CE242,INDIRECT("Policy.New!"&amp;CP$3&amp;"4:"&amp;CP$3&amp;"81"))</f>
        <v>0</v>
      </c>
      <c r="CS243" s="14">
        <f t="shared" ca="1" si="222"/>
        <v>0</v>
      </c>
      <c r="CT243" s="14">
        <f t="shared" ca="1" si="226"/>
        <v>0</v>
      </c>
      <c r="CU243" s="14">
        <f t="shared" ca="1" si="223"/>
        <v>0</v>
      </c>
      <c r="CV243" s="14">
        <f t="shared" ca="1" si="227"/>
        <v>0</v>
      </c>
      <c r="CW243" s="14">
        <f t="shared" ca="1" si="224"/>
        <v>0</v>
      </c>
      <c r="CX243" s="14">
        <f t="shared" ca="1" si="225"/>
        <v>0</v>
      </c>
    </row>
    <row r="244" spans="2:102" x14ac:dyDescent="0.25">
      <c r="B244" s="151" t="str">
        <f t="shared" si="221"/>
        <v>clima_la</v>
      </c>
      <c r="C244" s="151" t="str">
        <f t="shared" si="220"/>
        <v>clima_la_21</v>
      </c>
      <c r="D244" s="9">
        <f t="shared" si="218"/>
        <v>244</v>
      </c>
      <c r="E244" s="9">
        <f t="shared" si="228"/>
        <v>21</v>
      </c>
      <c r="F244" s="10" cm="1">
        <f t="array" aca="1" ref="F244" ca="1">MMULT($F243:$CE243,INDIRECT("Policy.New!"&amp;F$3&amp;"4:"&amp;F$3&amp;"81"))</f>
        <v>0</v>
      </c>
      <c r="G244" s="10" cm="1">
        <f t="array" aca="1" ref="G244" ca="1">MMULT($F243:$CE243,INDIRECT("Policy.New!"&amp;G$3&amp;"4:"&amp;G$3&amp;"81"))</f>
        <v>0</v>
      </c>
      <c r="H244" s="10" cm="1">
        <f t="array" aca="1" ref="H244" ca="1">MMULT($F243:$CE243,INDIRECT("Policy.New!"&amp;H$3&amp;"4:"&amp;H$3&amp;"81"))</f>
        <v>0</v>
      </c>
      <c r="I244" s="10" cm="1">
        <f t="array" aca="1" ref="I244" ca="1">MMULT($F243:$CE243,INDIRECT("Policy.New!"&amp;I$3&amp;"4:"&amp;I$3&amp;"81"))</f>
        <v>0</v>
      </c>
      <c r="J244" s="10" cm="1">
        <f t="array" aca="1" ref="J244" ca="1">MMULT($F243:$CE243,INDIRECT("Policy.New!"&amp;J$3&amp;"4:"&amp;J$3&amp;"81"))</f>
        <v>0</v>
      </c>
      <c r="K244" s="10" cm="1">
        <f t="array" aca="1" ref="K244" ca="1">MMULT($F243:$CE243,INDIRECT("Policy.New!"&amp;K$3&amp;"4:"&amp;K$3&amp;"81"))</f>
        <v>0</v>
      </c>
      <c r="L244" s="10" cm="1">
        <f t="array" aca="1" ref="L244" ca="1">MMULT($F243:$CE243,INDIRECT("Policy.New!"&amp;L$3&amp;"4:"&amp;L$3&amp;"81"))</f>
        <v>0</v>
      </c>
      <c r="M244" s="10" cm="1">
        <f t="array" aca="1" ref="M244" ca="1">MMULT($F243:$CE243,INDIRECT("Policy.New!"&amp;M$3&amp;"4:"&amp;M$3&amp;"81"))</f>
        <v>0</v>
      </c>
      <c r="N244" s="10" cm="1">
        <f t="array" aca="1" ref="N244" ca="1">MMULT($F243:$CE243,INDIRECT("Policy.New!"&amp;N$3&amp;"4:"&amp;N$3&amp;"81"))</f>
        <v>0</v>
      </c>
      <c r="O244" s="10" cm="1">
        <f t="array" aca="1" ref="O244" ca="1">MMULT($F243:$CE243,INDIRECT("Policy.New!"&amp;O$3&amp;"4:"&amp;O$3&amp;"81"))</f>
        <v>0</v>
      </c>
      <c r="P244" s="10" cm="1">
        <f t="array" aca="1" ref="P244" ca="1">MMULT($F243:$CE243,INDIRECT("Policy.New!"&amp;P$3&amp;"4:"&amp;P$3&amp;"81"))</f>
        <v>0</v>
      </c>
      <c r="Q244" s="10" cm="1">
        <f t="array" aca="1" ref="Q244" ca="1">MMULT($F243:$CE243,INDIRECT("Policy.New!"&amp;Q$3&amp;"4:"&amp;Q$3&amp;"81"))</f>
        <v>0</v>
      </c>
      <c r="R244" s="10" cm="1">
        <f t="array" aca="1" ref="R244" ca="1">MMULT($F243:$CE243,INDIRECT("Policy.New!"&amp;R$3&amp;"4:"&amp;R$3&amp;"81"))</f>
        <v>0</v>
      </c>
      <c r="S244" s="10" cm="1">
        <f t="array" aca="1" ref="S244" ca="1">MMULT($F243:$CE243,INDIRECT("Policy.New!"&amp;S$3&amp;"4:"&amp;S$3&amp;"81"))</f>
        <v>0</v>
      </c>
      <c r="T244" s="10" cm="1">
        <f t="array" aca="1" ref="T244" ca="1">MMULT($F243:$CE243,INDIRECT("Policy.New!"&amp;T$3&amp;"4:"&amp;T$3&amp;"81"))</f>
        <v>0</v>
      </c>
      <c r="U244" s="10" cm="1">
        <f t="array" aca="1" ref="U244" ca="1">MMULT($F243:$CE243,INDIRECT("Policy.New!"&amp;U$3&amp;"4:"&amp;U$3&amp;"81"))</f>
        <v>0</v>
      </c>
      <c r="V244" s="10" cm="1">
        <f t="array" aca="1" ref="V244" ca="1">MMULT($F243:$CE243,INDIRECT("Policy.New!"&amp;V$3&amp;"4:"&amp;V$3&amp;"81"))</f>
        <v>0</v>
      </c>
      <c r="W244" s="11">
        <f t="shared" ca="1" si="229"/>
        <v>0</v>
      </c>
      <c r="X244" s="10">
        <f t="shared" ca="1" si="230"/>
        <v>0</v>
      </c>
      <c r="Y244" s="10">
        <f t="shared" ca="1" si="231"/>
        <v>0</v>
      </c>
      <c r="Z244" s="10">
        <f t="shared" ca="1" si="232"/>
        <v>0</v>
      </c>
      <c r="AA244" s="10">
        <f t="shared" ca="1" si="233"/>
        <v>0</v>
      </c>
      <c r="AB244" s="10">
        <f t="shared" ca="1" si="234"/>
        <v>0</v>
      </c>
      <c r="AC244" s="10">
        <f t="shared" ca="1" si="235"/>
        <v>0</v>
      </c>
      <c r="AD244" s="10">
        <f t="shared" ca="1" si="236"/>
        <v>0</v>
      </c>
      <c r="AE244" s="10">
        <f t="shared" ca="1" si="237"/>
        <v>0</v>
      </c>
      <c r="AF244" s="10">
        <f t="shared" ca="1" si="238"/>
        <v>0</v>
      </c>
      <c r="AG244" s="10">
        <f t="shared" ca="1" si="239"/>
        <v>0</v>
      </c>
      <c r="AH244" s="10">
        <f t="shared" ca="1" si="240"/>
        <v>0</v>
      </c>
      <c r="AI244" s="10">
        <f t="shared" ca="1" si="241"/>
        <v>0</v>
      </c>
      <c r="AJ244" s="10">
        <f t="shared" ca="1" si="242"/>
        <v>0</v>
      </c>
      <c r="AK244" s="10">
        <f t="shared" ca="1" si="243"/>
        <v>0</v>
      </c>
      <c r="AL244" s="10">
        <f t="shared" ca="1" si="244"/>
        <v>0</v>
      </c>
      <c r="AM244" s="10">
        <f t="shared" ca="1" si="245"/>
        <v>0</v>
      </c>
      <c r="AN244" s="10">
        <f t="shared" ca="1" si="246"/>
        <v>0</v>
      </c>
      <c r="AO244" s="10">
        <f t="shared" ca="1" si="247"/>
        <v>0</v>
      </c>
      <c r="AP244" s="10">
        <f t="shared" ca="1" si="248"/>
        <v>0</v>
      </c>
      <c r="AQ244" s="10">
        <f t="shared" ca="1" si="249"/>
        <v>0</v>
      </c>
      <c r="AR244" s="10">
        <f t="shared" ca="1" si="250"/>
        <v>0</v>
      </c>
      <c r="AS244" s="10">
        <f t="shared" ca="1" si="251"/>
        <v>0</v>
      </c>
      <c r="AT244" s="24">
        <f t="shared" ca="1" si="252"/>
        <v>0</v>
      </c>
      <c r="AU244" s="10" cm="1">
        <f t="array" aca="1" ref="AU244" ca="1">MMULT($F243:$CE243,INDIRECT("Policy.New!"&amp;AU$3&amp;"4:"&amp;AU$3&amp;"81"))</f>
        <v>0</v>
      </c>
      <c r="AV244" s="24" cm="1">
        <f t="array" aca="1" ref="AV244" ca="1">MMULT($F243:$CE243,INDIRECT("Policy.New!"&amp;AV$3&amp;"4:"&amp;AV$3&amp;"81"))</f>
        <v>0</v>
      </c>
      <c r="AW244" s="160">
        <v>0</v>
      </c>
      <c r="AX244" s="160">
        <v>0</v>
      </c>
      <c r="AY244" s="160">
        <v>0</v>
      </c>
      <c r="AZ244" s="160">
        <v>0</v>
      </c>
      <c r="BA244" s="160">
        <v>0</v>
      </c>
      <c r="BB244" s="160">
        <v>0</v>
      </c>
      <c r="BC244" s="160">
        <v>0</v>
      </c>
      <c r="BD244" s="160">
        <v>0</v>
      </c>
      <c r="BE244" s="160">
        <v>0</v>
      </c>
      <c r="BF244" s="160">
        <v>0</v>
      </c>
      <c r="BG244" s="160">
        <v>0</v>
      </c>
      <c r="BH244" s="160">
        <f>INDEX(IRF.New!$D$7:$CN$374,MATCH('IRF AUX'!$E244,IRF.New!$C$7:$C$37,0),MATCH('IRF AUX'!$B244,IRF.New!$D$5:$CN$5,0))</f>
        <v>0</v>
      </c>
      <c r="BI244" s="160">
        <v>0</v>
      </c>
      <c r="BJ244" s="160">
        <v>0</v>
      </c>
      <c r="BK244" s="160">
        <v>0</v>
      </c>
      <c r="BL244" s="160">
        <v>0</v>
      </c>
      <c r="BM244" s="160">
        <v>0</v>
      </c>
      <c r="BN244" s="160">
        <v>0</v>
      </c>
      <c r="BO244" s="160">
        <v>0</v>
      </c>
      <c r="BP244" s="160">
        <v>0</v>
      </c>
      <c r="BQ244" s="160">
        <v>0</v>
      </c>
      <c r="BR244" s="160">
        <v>0</v>
      </c>
      <c r="BS244" s="160">
        <v>0</v>
      </c>
      <c r="BT244" s="160">
        <v>0</v>
      </c>
      <c r="BU244" s="160">
        <v>0</v>
      </c>
      <c r="BV244" s="160">
        <v>0</v>
      </c>
      <c r="BW244" s="160">
        <v>0</v>
      </c>
      <c r="BX244" s="160">
        <v>0</v>
      </c>
      <c r="BY244" s="160">
        <v>0</v>
      </c>
      <c r="BZ244" s="160">
        <v>0</v>
      </c>
      <c r="CA244" s="160">
        <v>0</v>
      </c>
      <c r="CB244" s="160">
        <v>0</v>
      </c>
      <c r="CC244" s="160">
        <v>0</v>
      </c>
      <c r="CD244" s="160">
        <v>0</v>
      </c>
      <c r="CE244" s="162">
        <v>0</v>
      </c>
      <c r="CF244" s="10" cm="1">
        <f t="array" aca="1" ref="CF244" ca="1">MMULT($F243:$CE243,INDIRECT("Policy.New!"&amp;CF$3&amp;"4:"&amp;CF$3&amp;"81"))</f>
        <v>0</v>
      </c>
      <c r="CG244" s="10" cm="1">
        <f t="array" aca="1" ref="CG244" ca="1">MMULT($F243:$CE243,INDIRECT("Policy.New!"&amp;CG$3&amp;"4:"&amp;CG$3&amp;"81"))</f>
        <v>0</v>
      </c>
      <c r="CH244" s="10" cm="1">
        <f t="array" aca="1" ref="CH244" ca="1">MMULT($F243:$CE243,INDIRECT("Policy.New!"&amp;CH$3&amp;"4:"&amp;CH$3&amp;"81"))</f>
        <v>0</v>
      </c>
      <c r="CI244" s="10" cm="1">
        <f t="array" aca="1" ref="CI244" ca="1">MMULT($F243:$CE243,INDIRECT("Policy.New!"&amp;CI$3&amp;"4:"&amp;CI$3&amp;"81"))</f>
        <v>0</v>
      </c>
      <c r="CJ244" s="10" cm="1">
        <f t="array" aca="1" ref="CJ244" ca="1">MMULT($F243:$CE243,INDIRECT("Policy.New!"&amp;CJ$3&amp;"4:"&amp;CJ$3&amp;"81"))</f>
        <v>0</v>
      </c>
      <c r="CK244" s="10" cm="1">
        <f t="array" aca="1" ref="CK244" ca="1">MMULT($F243:$CE243,INDIRECT("Policy.New!"&amp;CK$3&amp;"4:"&amp;CK$3&amp;"81"))</f>
        <v>0</v>
      </c>
      <c r="CL244" s="10" cm="1">
        <f t="array" aca="1" ref="CL244" ca="1">MMULT($F243:$CE243,INDIRECT("Policy.New!"&amp;CL$3&amp;"4:"&amp;CL$3&amp;"81"))</f>
        <v>0</v>
      </c>
      <c r="CM244" s="10" cm="1">
        <f t="array" aca="1" ref="CM244" ca="1">MMULT($F243:$CE243,INDIRECT("Policy.New!"&amp;CM$3&amp;"4:"&amp;CM$3&amp;"81"))</f>
        <v>0</v>
      </c>
      <c r="CN244" s="10" cm="1">
        <f t="array" aca="1" ref="CN244" ca="1">MMULT($F243:$CE243,INDIRECT("Policy.New!"&amp;CN$3&amp;"4:"&amp;CN$3&amp;"81"))</f>
        <v>0</v>
      </c>
      <c r="CO244" s="10" cm="1">
        <f t="array" aca="1" ref="CO244" ca="1">MMULT($F243:$CE243,INDIRECT("Policy.New!"&amp;CO$3&amp;"4:"&amp;CO$3&amp;"81"))</f>
        <v>0</v>
      </c>
      <c r="CP244" s="10" cm="1">
        <f t="array" aca="1" ref="CP244" ca="1">MMULT($F243:$CE243,INDIRECT("Policy.New!"&amp;CP$3&amp;"4:"&amp;CP$3&amp;"81"))</f>
        <v>0</v>
      </c>
      <c r="CS244" s="10">
        <f t="shared" ca="1" si="222"/>
        <v>0</v>
      </c>
      <c r="CT244" s="10">
        <f t="shared" ca="1" si="226"/>
        <v>0</v>
      </c>
      <c r="CU244" s="10">
        <f t="shared" ca="1" si="223"/>
        <v>0</v>
      </c>
      <c r="CV244" s="10">
        <f t="shared" ca="1" si="227"/>
        <v>0</v>
      </c>
      <c r="CW244" s="10">
        <f t="shared" ca="1" si="224"/>
        <v>0</v>
      </c>
      <c r="CX244" s="10">
        <f t="shared" ca="1" si="225"/>
        <v>0</v>
      </c>
    </row>
    <row r="245" spans="2:102" x14ac:dyDescent="0.25">
      <c r="B245" s="152" t="str">
        <f t="shared" si="221"/>
        <v>clima_la</v>
      </c>
      <c r="C245" s="152" t="str">
        <f t="shared" si="220"/>
        <v>clima_la_22</v>
      </c>
      <c r="D245" s="12">
        <f t="shared" si="218"/>
        <v>245</v>
      </c>
      <c r="E245" s="12">
        <f t="shared" si="228"/>
        <v>22</v>
      </c>
      <c r="F245" s="1" cm="1">
        <f t="array" aca="1" ref="F245" ca="1">MMULT($F244:$CE244,INDIRECT("Policy.New!"&amp;F$3&amp;"4:"&amp;F$3&amp;"81"))</f>
        <v>0</v>
      </c>
      <c r="G245" s="1" cm="1">
        <f t="array" aca="1" ref="G245" ca="1">MMULT($F244:$CE244,INDIRECT("Policy.New!"&amp;G$3&amp;"4:"&amp;G$3&amp;"81"))</f>
        <v>0</v>
      </c>
      <c r="H245" s="1" cm="1">
        <f t="array" aca="1" ref="H245" ca="1">MMULT($F244:$CE244,INDIRECT("Policy.New!"&amp;H$3&amp;"4:"&amp;H$3&amp;"81"))</f>
        <v>0</v>
      </c>
      <c r="I245" s="1" cm="1">
        <f t="array" aca="1" ref="I245" ca="1">MMULT($F244:$CE244,INDIRECT("Policy.New!"&amp;I$3&amp;"4:"&amp;I$3&amp;"81"))</f>
        <v>0</v>
      </c>
      <c r="J245" s="1" cm="1">
        <f t="array" aca="1" ref="J245" ca="1">MMULT($F244:$CE244,INDIRECT("Policy.New!"&amp;J$3&amp;"4:"&amp;J$3&amp;"81"))</f>
        <v>0</v>
      </c>
      <c r="K245" s="1" cm="1">
        <f t="array" aca="1" ref="K245" ca="1">MMULT($F244:$CE244,INDIRECT("Policy.New!"&amp;K$3&amp;"4:"&amp;K$3&amp;"81"))</f>
        <v>0</v>
      </c>
      <c r="L245" s="1" cm="1">
        <f t="array" aca="1" ref="L245" ca="1">MMULT($F244:$CE244,INDIRECT("Policy.New!"&amp;L$3&amp;"4:"&amp;L$3&amp;"81"))</f>
        <v>0</v>
      </c>
      <c r="M245" s="1" cm="1">
        <f t="array" aca="1" ref="M245" ca="1">MMULT($F244:$CE244,INDIRECT("Policy.New!"&amp;M$3&amp;"4:"&amp;M$3&amp;"81"))</f>
        <v>0</v>
      </c>
      <c r="N245" s="1" cm="1">
        <f t="array" aca="1" ref="N245" ca="1">MMULT($F244:$CE244,INDIRECT("Policy.New!"&amp;N$3&amp;"4:"&amp;N$3&amp;"81"))</f>
        <v>0</v>
      </c>
      <c r="O245" s="1" cm="1">
        <f t="array" aca="1" ref="O245" ca="1">MMULT($F244:$CE244,INDIRECT("Policy.New!"&amp;O$3&amp;"4:"&amp;O$3&amp;"81"))</f>
        <v>0</v>
      </c>
      <c r="P245" s="1" cm="1">
        <f t="array" aca="1" ref="P245" ca="1">MMULT($F244:$CE244,INDIRECT("Policy.New!"&amp;P$3&amp;"4:"&amp;P$3&amp;"81"))</f>
        <v>0</v>
      </c>
      <c r="Q245" s="1" cm="1">
        <f t="array" aca="1" ref="Q245" ca="1">MMULT($F244:$CE244,INDIRECT("Policy.New!"&amp;Q$3&amp;"4:"&amp;Q$3&amp;"81"))</f>
        <v>0</v>
      </c>
      <c r="R245" s="1" cm="1">
        <f t="array" aca="1" ref="R245" ca="1">MMULT($F244:$CE244,INDIRECT("Policy.New!"&amp;R$3&amp;"4:"&amp;R$3&amp;"81"))</f>
        <v>0</v>
      </c>
      <c r="S245" s="1" cm="1">
        <f t="array" aca="1" ref="S245" ca="1">MMULT($F244:$CE244,INDIRECT("Policy.New!"&amp;S$3&amp;"4:"&amp;S$3&amp;"81"))</f>
        <v>0</v>
      </c>
      <c r="T245" s="1" cm="1">
        <f t="array" aca="1" ref="T245" ca="1">MMULT($F244:$CE244,INDIRECT("Policy.New!"&amp;T$3&amp;"4:"&amp;T$3&amp;"81"))</f>
        <v>0</v>
      </c>
      <c r="U245" s="1" cm="1">
        <f t="array" aca="1" ref="U245" ca="1">MMULT($F244:$CE244,INDIRECT("Policy.New!"&amp;U$3&amp;"4:"&amp;U$3&amp;"81"))</f>
        <v>0</v>
      </c>
      <c r="V245" s="1" cm="1">
        <f t="array" aca="1" ref="V245" ca="1">MMULT($F244:$CE244,INDIRECT("Policy.New!"&amp;V$3&amp;"4:"&amp;V$3&amp;"81"))</f>
        <v>0</v>
      </c>
      <c r="W245" s="5">
        <f t="shared" ca="1" si="229"/>
        <v>0</v>
      </c>
      <c r="X245" s="1">
        <f t="shared" ca="1" si="230"/>
        <v>0</v>
      </c>
      <c r="Y245" s="1">
        <f t="shared" ca="1" si="231"/>
        <v>0</v>
      </c>
      <c r="Z245" s="1">
        <f t="shared" ca="1" si="232"/>
        <v>0</v>
      </c>
      <c r="AA245" s="1">
        <f t="shared" ca="1" si="233"/>
        <v>0</v>
      </c>
      <c r="AB245" s="1">
        <f t="shared" ca="1" si="234"/>
        <v>0</v>
      </c>
      <c r="AC245" s="1">
        <f t="shared" ca="1" si="235"/>
        <v>0</v>
      </c>
      <c r="AD245" s="1">
        <f t="shared" ca="1" si="236"/>
        <v>0</v>
      </c>
      <c r="AE245" s="1">
        <f t="shared" ca="1" si="237"/>
        <v>0</v>
      </c>
      <c r="AF245" s="1">
        <f t="shared" ca="1" si="238"/>
        <v>0</v>
      </c>
      <c r="AG245" s="1">
        <f t="shared" ca="1" si="239"/>
        <v>0</v>
      </c>
      <c r="AH245" s="1">
        <f t="shared" ca="1" si="240"/>
        <v>0</v>
      </c>
      <c r="AI245" s="1">
        <f t="shared" ca="1" si="241"/>
        <v>0</v>
      </c>
      <c r="AJ245" s="1">
        <f t="shared" ca="1" si="242"/>
        <v>0</v>
      </c>
      <c r="AK245" s="1">
        <f t="shared" ca="1" si="243"/>
        <v>0</v>
      </c>
      <c r="AL245" s="1">
        <f t="shared" ca="1" si="244"/>
        <v>0</v>
      </c>
      <c r="AM245" s="1">
        <f t="shared" ca="1" si="245"/>
        <v>0</v>
      </c>
      <c r="AN245" s="1">
        <f t="shared" ca="1" si="246"/>
        <v>0</v>
      </c>
      <c r="AO245" s="1">
        <f t="shared" ca="1" si="247"/>
        <v>0</v>
      </c>
      <c r="AP245" s="1">
        <f t="shared" ca="1" si="248"/>
        <v>0</v>
      </c>
      <c r="AQ245" s="1">
        <f t="shared" ca="1" si="249"/>
        <v>0</v>
      </c>
      <c r="AR245" s="1">
        <f t="shared" ca="1" si="250"/>
        <v>0</v>
      </c>
      <c r="AS245" s="1">
        <f t="shared" ca="1" si="251"/>
        <v>0</v>
      </c>
      <c r="AT245" s="25">
        <f t="shared" ca="1" si="252"/>
        <v>0</v>
      </c>
      <c r="AU245" s="1" cm="1">
        <f t="array" aca="1" ref="AU245" ca="1">MMULT($F244:$CE244,INDIRECT("Policy.New!"&amp;AU$3&amp;"4:"&amp;AU$3&amp;"81"))</f>
        <v>0</v>
      </c>
      <c r="AV245" s="25" cm="1">
        <f t="array" aca="1" ref="AV245" ca="1">MMULT($F244:$CE244,INDIRECT("Policy.New!"&amp;AV$3&amp;"4:"&amp;AV$3&amp;"81"))</f>
        <v>0</v>
      </c>
      <c r="AW245" s="161">
        <v>0</v>
      </c>
      <c r="AX245" s="161">
        <v>0</v>
      </c>
      <c r="AY245" s="161">
        <v>0</v>
      </c>
      <c r="AZ245" s="161">
        <v>0</v>
      </c>
      <c r="BA245" s="161">
        <v>0</v>
      </c>
      <c r="BB245" s="161">
        <v>0</v>
      </c>
      <c r="BC245" s="161">
        <v>0</v>
      </c>
      <c r="BD245" s="161">
        <v>0</v>
      </c>
      <c r="BE245" s="161">
        <v>0</v>
      </c>
      <c r="BF245" s="161">
        <v>0</v>
      </c>
      <c r="BG245" s="161">
        <v>0</v>
      </c>
      <c r="BH245" s="161">
        <f>INDEX(IRF.New!$D$7:$CN$374,MATCH('IRF AUX'!$E245,IRF.New!$C$7:$C$37,0),MATCH('IRF AUX'!$B245,IRF.New!$D$5:$CN$5,0))</f>
        <v>0</v>
      </c>
      <c r="BI245" s="161">
        <v>0</v>
      </c>
      <c r="BJ245" s="161">
        <v>0</v>
      </c>
      <c r="BK245" s="161">
        <v>0</v>
      </c>
      <c r="BL245" s="161">
        <v>0</v>
      </c>
      <c r="BM245" s="161">
        <v>0</v>
      </c>
      <c r="BN245" s="161">
        <v>0</v>
      </c>
      <c r="BO245" s="161">
        <v>0</v>
      </c>
      <c r="BP245" s="161">
        <v>0</v>
      </c>
      <c r="BQ245" s="161">
        <v>0</v>
      </c>
      <c r="BR245" s="161">
        <v>0</v>
      </c>
      <c r="BS245" s="161">
        <v>0</v>
      </c>
      <c r="BT245" s="161">
        <v>0</v>
      </c>
      <c r="BU245" s="161">
        <v>0</v>
      </c>
      <c r="BV245" s="161">
        <v>0</v>
      </c>
      <c r="BW245" s="161">
        <v>0</v>
      </c>
      <c r="BX245" s="161">
        <v>0</v>
      </c>
      <c r="BY245" s="161">
        <v>0</v>
      </c>
      <c r="BZ245" s="161">
        <v>0</v>
      </c>
      <c r="CA245" s="161">
        <v>0</v>
      </c>
      <c r="CB245" s="161">
        <v>0</v>
      </c>
      <c r="CC245" s="161">
        <v>0</v>
      </c>
      <c r="CD245" s="161">
        <v>0</v>
      </c>
      <c r="CE245" s="163">
        <v>0</v>
      </c>
      <c r="CF245" s="1" cm="1">
        <f t="array" aca="1" ref="CF245" ca="1">MMULT($F244:$CE244,INDIRECT("Policy.New!"&amp;CF$3&amp;"4:"&amp;CF$3&amp;"81"))</f>
        <v>0</v>
      </c>
      <c r="CG245" s="1" cm="1">
        <f t="array" aca="1" ref="CG245" ca="1">MMULT($F244:$CE244,INDIRECT("Policy.New!"&amp;CG$3&amp;"4:"&amp;CG$3&amp;"81"))</f>
        <v>0</v>
      </c>
      <c r="CH245" s="1" cm="1">
        <f t="array" aca="1" ref="CH245" ca="1">MMULT($F244:$CE244,INDIRECT("Policy.New!"&amp;CH$3&amp;"4:"&amp;CH$3&amp;"81"))</f>
        <v>0</v>
      </c>
      <c r="CI245" s="1" cm="1">
        <f t="array" aca="1" ref="CI245" ca="1">MMULT($F244:$CE244,INDIRECT("Policy.New!"&amp;CI$3&amp;"4:"&amp;CI$3&amp;"81"))</f>
        <v>0</v>
      </c>
      <c r="CJ245" s="1" cm="1">
        <f t="array" aca="1" ref="CJ245" ca="1">MMULT($F244:$CE244,INDIRECT("Policy.New!"&amp;CJ$3&amp;"4:"&amp;CJ$3&amp;"81"))</f>
        <v>0</v>
      </c>
      <c r="CK245" s="1" cm="1">
        <f t="array" aca="1" ref="CK245" ca="1">MMULT($F244:$CE244,INDIRECT("Policy.New!"&amp;CK$3&amp;"4:"&amp;CK$3&amp;"81"))</f>
        <v>0</v>
      </c>
      <c r="CL245" s="1" cm="1">
        <f t="array" aca="1" ref="CL245" ca="1">MMULT($F244:$CE244,INDIRECT("Policy.New!"&amp;CL$3&amp;"4:"&amp;CL$3&amp;"81"))</f>
        <v>0</v>
      </c>
      <c r="CM245" s="1" cm="1">
        <f t="array" aca="1" ref="CM245" ca="1">MMULT($F244:$CE244,INDIRECT("Policy.New!"&amp;CM$3&amp;"4:"&amp;CM$3&amp;"81"))</f>
        <v>0</v>
      </c>
      <c r="CN245" s="1" cm="1">
        <f t="array" aca="1" ref="CN245" ca="1">MMULT($F244:$CE244,INDIRECT("Policy.New!"&amp;CN$3&amp;"4:"&amp;CN$3&amp;"81"))</f>
        <v>0</v>
      </c>
      <c r="CO245" s="1" cm="1">
        <f t="array" aca="1" ref="CO245" ca="1">MMULT($F244:$CE244,INDIRECT("Policy.New!"&amp;CO$3&amp;"4:"&amp;CO$3&amp;"81"))</f>
        <v>0</v>
      </c>
      <c r="CP245" s="1" cm="1">
        <f t="array" aca="1" ref="CP245" ca="1">MMULT($F244:$CE244,INDIRECT("Policy.New!"&amp;CP$3&amp;"4:"&amp;CP$3&amp;"81"))</f>
        <v>0</v>
      </c>
      <c r="CS245" s="1">
        <f t="shared" ca="1" si="222"/>
        <v>0</v>
      </c>
      <c r="CT245" s="1">
        <f t="shared" ca="1" si="226"/>
        <v>0</v>
      </c>
      <c r="CU245" s="1">
        <f t="shared" ca="1" si="223"/>
        <v>0</v>
      </c>
      <c r="CV245" s="1">
        <f t="shared" ca="1" si="227"/>
        <v>0</v>
      </c>
      <c r="CW245" s="1">
        <f t="shared" ca="1" si="224"/>
        <v>0</v>
      </c>
      <c r="CX245" s="1">
        <f t="shared" ca="1" si="225"/>
        <v>0</v>
      </c>
    </row>
    <row r="246" spans="2:102" x14ac:dyDescent="0.25">
      <c r="B246" s="152" t="str">
        <f t="shared" si="221"/>
        <v>clima_la</v>
      </c>
      <c r="C246" s="152" t="str">
        <f t="shared" si="220"/>
        <v>clima_la_23</v>
      </c>
      <c r="D246" s="12">
        <f t="shared" si="218"/>
        <v>246</v>
      </c>
      <c r="E246" s="12">
        <f t="shared" si="228"/>
        <v>23</v>
      </c>
      <c r="F246" s="1" cm="1">
        <f t="array" aca="1" ref="F246" ca="1">MMULT($F245:$CE245,INDIRECT("Policy.New!"&amp;F$3&amp;"4:"&amp;F$3&amp;"81"))</f>
        <v>0</v>
      </c>
      <c r="G246" s="1" cm="1">
        <f t="array" aca="1" ref="G246" ca="1">MMULT($F245:$CE245,INDIRECT("Policy.New!"&amp;G$3&amp;"4:"&amp;G$3&amp;"81"))</f>
        <v>0</v>
      </c>
      <c r="H246" s="1" cm="1">
        <f t="array" aca="1" ref="H246" ca="1">MMULT($F245:$CE245,INDIRECT("Policy.New!"&amp;H$3&amp;"4:"&amp;H$3&amp;"81"))</f>
        <v>0</v>
      </c>
      <c r="I246" s="1" cm="1">
        <f t="array" aca="1" ref="I246" ca="1">MMULT($F245:$CE245,INDIRECT("Policy.New!"&amp;I$3&amp;"4:"&amp;I$3&amp;"81"))</f>
        <v>0</v>
      </c>
      <c r="J246" s="1" cm="1">
        <f t="array" aca="1" ref="J246" ca="1">MMULT($F245:$CE245,INDIRECT("Policy.New!"&amp;J$3&amp;"4:"&amp;J$3&amp;"81"))</f>
        <v>0</v>
      </c>
      <c r="K246" s="1" cm="1">
        <f t="array" aca="1" ref="K246" ca="1">MMULT($F245:$CE245,INDIRECT("Policy.New!"&amp;K$3&amp;"4:"&amp;K$3&amp;"81"))</f>
        <v>0</v>
      </c>
      <c r="L246" s="1" cm="1">
        <f t="array" aca="1" ref="L246" ca="1">MMULT($F245:$CE245,INDIRECT("Policy.New!"&amp;L$3&amp;"4:"&amp;L$3&amp;"81"))</f>
        <v>0</v>
      </c>
      <c r="M246" s="1" cm="1">
        <f t="array" aca="1" ref="M246" ca="1">MMULT($F245:$CE245,INDIRECT("Policy.New!"&amp;M$3&amp;"4:"&amp;M$3&amp;"81"))</f>
        <v>0</v>
      </c>
      <c r="N246" s="1" cm="1">
        <f t="array" aca="1" ref="N246" ca="1">MMULT($F245:$CE245,INDIRECT("Policy.New!"&amp;N$3&amp;"4:"&amp;N$3&amp;"81"))</f>
        <v>0</v>
      </c>
      <c r="O246" s="1" cm="1">
        <f t="array" aca="1" ref="O246" ca="1">MMULT($F245:$CE245,INDIRECT("Policy.New!"&amp;O$3&amp;"4:"&amp;O$3&amp;"81"))</f>
        <v>0</v>
      </c>
      <c r="P246" s="1" cm="1">
        <f t="array" aca="1" ref="P246" ca="1">MMULT($F245:$CE245,INDIRECT("Policy.New!"&amp;P$3&amp;"4:"&amp;P$3&amp;"81"))</f>
        <v>0</v>
      </c>
      <c r="Q246" s="1" cm="1">
        <f t="array" aca="1" ref="Q246" ca="1">MMULT($F245:$CE245,INDIRECT("Policy.New!"&amp;Q$3&amp;"4:"&amp;Q$3&amp;"81"))</f>
        <v>0</v>
      </c>
      <c r="R246" s="1" cm="1">
        <f t="array" aca="1" ref="R246" ca="1">MMULT($F245:$CE245,INDIRECT("Policy.New!"&amp;R$3&amp;"4:"&amp;R$3&amp;"81"))</f>
        <v>0</v>
      </c>
      <c r="S246" s="1" cm="1">
        <f t="array" aca="1" ref="S246" ca="1">MMULT($F245:$CE245,INDIRECT("Policy.New!"&amp;S$3&amp;"4:"&amp;S$3&amp;"81"))</f>
        <v>0</v>
      </c>
      <c r="T246" s="1" cm="1">
        <f t="array" aca="1" ref="T246" ca="1">MMULT($F245:$CE245,INDIRECT("Policy.New!"&amp;T$3&amp;"4:"&amp;T$3&amp;"81"))</f>
        <v>0</v>
      </c>
      <c r="U246" s="1" cm="1">
        <f t="array" aca="1" ref="U246" ca="1">MMULT($F245:$CE245,INDIRECT("Policy.New!"&amp;U$3&amp;"4:"&amp;U$3&amp;"81"))</f>
        <v>0</v>
      </c>
      <c r="V246" s="1" cm="1">
        <f t="array" aca="1" ref="V246" ca="1">MMULT($F245:$CE245,INDIRECT("Policy.New!"&amp;V$3&amp;"4:"&amp;V$3&amp;"81"))</f>
        <v>0</v>
      </c>
      <c r="W246" s="5">
        <f t="shared" ca="1" si="229"/>
        <v>0</v>
      </c>
      <c r="X246" s="1">
        <f t="shared" ca="1" si="230"/>
        <v>0</v>
      </c>
      <c r="Y246" s="1">
        <f t="shared" ca="1" si="231"/>
        <v>0</v>
      </c>
      <c r="Z246" s="1">
        <f t="shared" ca="1" si="232"/>
        <v>0</v>
      </c>
      <c r="AA246" s="1">
        <f t="shared" ca="1" si="233"/>
        <v>0</v>
      </c>
      <c r="AB246" s="1">
        <f t="shared" ca="1" si="234"/>
        <v>0</v>
      </c>
      <c r="AC246" s="1">
        <f t="shared" ca="1" si="235"/>
        <v>0</v>
      </c>
      <c r="AD246" s="1">
        <f t="shared" ca="1" si="236"/>
        <v>0</v>
      </c>
      <c r="AE246" s="1">
        <f t="shared" ca="1" si="237"/>
        <v>0</v>
      </c>
      <c r="AF246" s="1">
        <f t="shared" ca="1" si="238"/>
        <v>0</v>
      </c>
      <c r="AG246" s="1">
        <f t="shared" ca="1" si="239"/>
        <v>0</v>
      </c>
      <c r="AH246" s="1">
        <f t="shared" ca="1" si="240"/>
        <v>0</v>
      </c>
      <c r="AI246" s="1">
        <f t="shared" ca="1" si="241"/>
        <v>0</v>
      </c>
      <c r="AJ246" s="1">
        <f t="shared" ca="1" si="242"/>
        <v>0</v>
      </c>
      <c r="AK246" s="1">
        <f t="shared" ca="1" si="243"/>
        <v>0</v>
      </c>
      <c r="AL246" s="1">
        <f t="shared" ca="1" si="244"/>
        <v>0</v>
      </c>
      <c r="AM246" s="1">
        <f t="shared" ca="1" si="245"/>
        <v>0</v>
      </c>
      <c r="AN246" s="1">
        <f t="shared" ca="1" si="246"/>
        <v>0</v>
      </c>
      <c r="AO246" s="1">
        <f t="shared" ca="1" si="247"/>
        <v>0</v>
      </c>
      <c r="AP246" s="1">
        <f t="shared" ca="1" si="248"/>
        <v>0</v>
      </c>
      <c r="AQ246" s="1">
        <f t="shared" ca="1" si="249"/>
        <v>0</v>
      </c>
      <c r="AR246" s="1">
        <f t="shared" ca="1" si="250"/>
        <v>0</v>
      </c>
      <c r="AS246" s="1">
        <f t="shared" ca="1" si="251"/>
        <v>0</v>
      </c>
      <c r="AT246" s="25">
        <f t="shared" ca="1" si="252"/>
        <v>0</v>
      </c>
      <c r="AU246" s="1" cm="1">
        <f t="array" aca="1" ref="AU246" ca="1">MMULT($F245:$CE245,INDIRECT("Policy.New!"&amp;AU$3&amp;"4:"&amp;AU$3&amp;"81"))</f>
        <v>0</v>
      </c>
      <c r="AV246" s="25" cm="1">
        <f t="array" aca="1" ref="AV246" ca="1">MMULT($F245:$CE245,INDIRECT("Policy.New!"&amp;AV$3&amp;"4:"&amp;AV$3&amp;"81"))</f>
        <v>0</v>
      </c>
      <c r="AW246" s="161">
        <v>0</v>
      </c>
      <c r="AX246" s="161">
        <v>0</v>
      </c>
      <c r="AY246" s="161">
        <v>0</v>
      </c>
      <c r="AZ246" s="161">
        <v>0</v>
      </c>
      <c r="BA246" s="161">
        <v>0</v>
      </c>
      <c r="BB246" s="161">
        <v>0</v>
      </c>
      <c r="BC246" s="161">
        <v>0</v>
      </c>
      <c r="BD246" s="161">
        <v>0</v>
      </c>
      <c r="BE246" s="161">
        <v>0</v>
      </c>
      <c r="BF246" s="161">
        <v>0</v>
      </c>
      <c r="BG246" s="161">
        <v>0</v>
      </c>
      <c r="BH246" s="161">
        <f>INDEX(IRF.New!$D$7:$CN$374,MATCH('IRF AUX'!$E246,IRF.New!$C$7:$C$37,0),MATCH('IRF AUX'!$B246,IRF.New!$D$5:$CN$5,0))</f>
        <v>0</v>
      </c>
      <c r="BI246" s="161">
        <v>0</v>
      </c>
      <c r="BJ246" s="161">
        <v>0</v>
      </c>
      <c r="BK246" s="161">
        <v>0</v>
      </c>
      <c r="BL246" s="161">
        <v>0</v>
      </c>
      <c r="BM246" s="161">
        <v>0</v>
      </c>
      <c r="BN246" s="161">
        <v>0</v>
      </c>
      <c r="BO246" s="161">
        <v>0</v>
      </c>
      <c r="BP246" s="161">
        <v>0</v>
      </c>
      <c r="BQ246" s="161">
        <v>0</v>
      </c>
      <c r="BR246" s="161">
        <v>0</v>
      </c>
      <c r="BS246" s="161">
        <v>0</v>
      </c>
      <c r="BT246" s="161">
        <v>0</v>
      </c>
      <c r="BU246" s="161">
        <v>0</v>
      </c>
      <c r="BV246" s="161">
        <v>0</v>
      </c>
      <c r="BW246" s="161">
        <v>0</v>
      </c>
      <c r="BX246" s="161">
        <v>0</v>
      </c>
      <c r="BY246" s="161">
        <v>0</v>
      </c>
      <c r="BZ246" s="161">
        <v>0</v>
      </c>
      <c r="CA246" s="161">
        <v>0</v>
      </c>
      <c r="CB246" s="161">
        <v>0</v>
      </c>
      <c r="CC246" s="161">
        <v>0</v>
      </c>
      <c r="CD246" s="161">
        <v>0</v>
      </c>
      <c r="CE246" s="163">
        <v>0</v>
      </c>
      <c r="CF246" s="1" cm="1">
        <f t="array" aca="1" ref="CF246" ca="1">MMULT($F245:$CE245,INDIRECT("Policy.New!"&amp;CF$3&amp;"4:"&amp;CF$3&amp;"81"))</f>
        <v>0</v>
      </c>
      <c r="CG246" s="1" cm="1">
        <f t="array" aca="1" ref="CG246" ca="1">MMULT($F245:$CE245,INDIRECT("Policy.New!"&amp;CG$3&amp;"4:"&amp;CG$3&amp;"81"))</f>
        <v>0</v>
      </c>
      <c r="CH246" s="1" cm="1">
        <f t="array" aca="1" ref="CH246" ca="1">MMULT($F245:$CE245,INDIRECT("Policy.New!"&amp;CH$3&amp;"4:"&amp;CH$3&amp;"81"))</f>
        <v>0</v>
      </c>
      <c r="CI246" s="1" cm="1">
        <f t="array" aca="1" ref="CI246" ca="1">MMULT($F245:$CE245,INDIRECT("Policy.New!"&amp;CI$3&amp;"4:"&amp;CI$3&amp;"81"))</f>
        <v>0</v>
      </c>
      <c r="CJ246" s="1" cm="1">
        <f t="array" aca="1" ref="CJ246" ca="1">MMULT($F245:$CE245,INDIRECT("Policy.New!"&amp;CJ$3&amp;"4:"&amp;CJ$3&amp;"81"))</f>
        <v>0</v>
      </c>
      <c r="CK246" s="1" cm="1">
        <f t="array" aca="1" ref="CK246" ca="1">MMULT($F245:$CE245,INDIRECT("Policy.New!"&amp;CK$3&amp;"4:"&amp;CK$3&amp;"81"))</f>
        <v>0</v>
      </c>
      <c r="CL246" s="1" cm="1">
        <f t="array" aca="1" ref="CL246" ca="1">MMULT($F245:$CE245,INDIRECT("Policy.New!"&amp;CL$3&amp;"4:"&amp;CL$3&amp;"81"))</f>
        <v>0</v>
      </c>
      <c r="CM246" s="1" cm="1">
        <f t="array" aca="1" ref="CM246" ca="1">MMULT($F245:$CE245,INDIRECT("Policy.New!"&amp;CM$3&amp;"4:"&amp;CM$3&amp;"81"))</f>
        <v>0</v>
      </c>
      <c r="CN246" s="1" cm="1">
        <f t="array" aca="1" ref="CN246" ca="1">MMULT($F245:$CE245,INDIRECT("Policy.New!"&amp;CN$3&amp;"4:"&amp;CN$3&amp;"81"))</f>
        <v>0</v>
      </c>
      <c r="CO246" s="1" cm="1">
        <f t="array" aca="1" ref="CO246" ca="1">MMULT($F245:$CE245,INDIRECT("Policy.New!"&amp;CO$3&amp;"4:"&amp;CO$3&amp;"81"))</f>
        <v>0</v>
      </c>
      <c r="CP246" s="1" cm="1">
        <f t="array" aca="1" ref="CP246" ca="1">MMULT($F245:$CE245,INDIRECT("Policy.New!"&amp;CP$3&amp;"4:"&amp;CP$3&amp;"81"))</f>
        <v>0</v>
      </c>
      <c r="CS246" s="1">
        <f t="shared" ca="1" si="222"/>
        <v>0</v>
      </c>
      <c r="CT246" s="1">
        <f t="shared" ca="1" si="226"/>
        <v>0</v>
      </c>
      <c r="CU246" s="1">
        <f t="shared" ca="1" si="223"/>
        <v>0</v>
      </c>
      <c r="CV246" s="1">
        <f t="shared" ca="1" si="227"/>
        <v>0</v>
      </c>
      <c r="CW246" s="1">
        <f t="shared" ca="1" si="224"/>
        <v>0</v>
      </c>
      <c r="CX246" s="1">
        <f t="shared" ca="1" si="225"/>
        <v>0</v>
      </c>
    </row>
    <row r="247" spans="2:102" x14ac:dyDescent="0.25">
      <c r="B247" s="153" t="str">
        <f t="shared" si="221"/>
        <v>clima_la</v>
      </c>
      <c r="C247" s="153" t="str">
        <f t="shared" si="220"/>
        <v>clima_la_24</v>
      </c>
      <c r="D247" s="13">
        <f t="shared" si="218"/>
        <v>247</v>
      </c>
      <c r="E247" s="13">
        <f t="shared" si="228"/>
        <v>24</v>
      </c>
      <c r="F247" s="14" cm="1">
        <f t="array" aca="1" ref="F247" ca="1">MMULT($F246:$CE246,INDIRECT("Policy.New!"&amp;F$3&amp;"4:"&amp;F$3&amp;"81"))</f>
        <v>0</v>
      </c>
      <c r="G247" s="14" cm="1">
        <f t="array" aca="1" ref="G247" ca="1">MMULT($F246:$CE246,INDIRECT("Policy.New!"&amp;G$3&amp;"4:"&amp;G$3&amp;"81"))</f>
        <v>0</v>
      </c>
      <c r="H247" s="14" cm="1">
        <f t="array" aca="1" ref="H247" ca="1">MMULT($F246:$CE246,INDIRECT("Policy.New!"&amp;H$3&amp;"4:"&amp;H$3&amp;"81"))</f>
        <v>0</v>
      </c>
      <c r="I247" s="14" cm="1">
        <f t="array" aca="1" ref="I247" ca="1">MMULT($F246:$CE246,INDIRECT("Policy.New!"&amp;I$3&amp;"4:"&amp;I$3&amp;"81"))</f>
        <v>0</v>
      </c>
      <c r="J247" s="14" cm="1">
        <f t="array" aca="1" ref="J247" ca="1">MMULT($F246:$CE246,INDIRECT("Policy.New!"&amp;J$3&amp;"4:"&amp;J$3&amp;"81"))</f>
        <v>0</v>
      </c>
      <c r="K247" s="14" cm="1">
        <f t="array" aca="1" ref="K247" ca="1">MMULT($F246:$CE246,INDIRECT("Policy.New!"&amp;K$3&amp;"4:"&amp;K$3&amp;"81"))</f>
        <v>0</v>
      </c>
      <c r="L247" s="14" cm="1">
        <f t="array" aca="1" ref="L247" ca="1">MMULT($F246:$CE246,INDIRECT("Policy.New!"&amp;L$3&amp;"4:"&amp;L$3&amp;"81"))</f>
        <v>0</v>
      </c>
      <c r="M247" s="14" cm="1">
        <f t="array" aca="1" ref="M247" ca="1">MMULT($F246:$CE246,INDIRECT("Policy.New!"&amp;M$3&amp;"4:"&amp;M$3&amp;"81"))</f>
        <v>0</v>
      </c>
      <c r="N247" s="14" cm="1">
        <f t="array" aca="1" ref="N247" ca="1">MMULT($F246:$CE246,INDIRECT("Policy.New!"&amp;N$3&amp;"4:"&amp;N$3&amp;"81"))</f>
        <v>0</v>
      </c>
      <c r="O247" s="14" cm="1">
        <f t="array" aca="1" ref="O247" ca="1">MMULT($F246:$CE246,INDIRECT("Policy.New!"&amp;O$3&amp;"4:"&amp;O$3&amp;"81"))</f>
        <v>0</v>
      </c>
      <c r="P247" s="14" cm="1">
        <f t="array" aca="1" ref="P247" ca="1">MMULT($F246:$CE246,INDIRECT("Policy.New!"&amp;P$3&amp;"4:"&amp;P$3&amp;"81"))</f>
        <v>0</v>
      </c>
      <c r="Q247" s="14" cm="1">
        <f t="array" aca="1" ref="Q247" ca="1">MMULT($F246:$CE246,INDIRECT("Policy.New!"&amp;Q$3&amp;"4:"&amp;Q$3&amp;"81"))</f>
        <v>0</v>
      </c>
      <c r="R247" s="14" cm="1">
        <f t="array" aca="1" ref="R247" ca="1">MMULT($F246:$CE246,INDIRECT("Policy.New!"&amp;R$3&amp;"4:"&amp;R$3&amp;"81"))</f>
        <v>0</v>
      </c>
      <c r="S247" s="14" cm="1">
        <f t="array" aca="1" ref="S247" ca="1">MMULT($F246:$CE246,INDIRECT("Policy.New!"&amp;S$3&amp;"4:"&amp;S$3&amp;"81"))</f>
        <v>0</v>
      </c>
      <c r="T247" s="14" cm="1">
        <f t="array" aca="1" ref="T247" ca="1">MMULT($F246:$CE246,INDIRECT("Policy.New!"&amp;T$3&amp;"4:"&amp;T$3&amp;"81"))</f>
        <v>0</v>
      </c>
      <c r="U247" s="14" cm="1">
        <f t="array" aca="1" ref="U247" ca="1">MMULT($F246:$CE246,INDIRECT("Policy.New!"&amp;U$3&amp;"4:"&amp;U$3&amp;"81"))</f>
        <v>0</v>
      </c>
      <c r="V247" s="14" cm="1">
        <f t="array" aca="1" ref="V247" ca="1">MMULT($F246:$CE246,INDIRECT("Policy.New!"&amp;V$3&amp;"4:"&amp;V$3&amp;"81"))</f>
        <v>0</v>
      </c>
      <c r="W247" s="15">
        <f t="shared" ca="1" si="229"/>
        <v>0</v>
      </c>
      <c r="X247" s="14">
        <f t="shared" ca="1" si="230"/>
        <v>0</v>
      </c>
      <c r="Y247" s="14">
        <f t="shared" ca="1" si="231"/>
        <v>0</v>
      </c>
      <c r="Z247" s="14">
        <f t="shared" ca="1" si="232"/>
        <v>0</v>
      </c>
      <c r="AA247" s="14">
        <f t="shared" ca="1" si="233"/>
        <v>0</v>
      </c>
      <c r="AB247" s="14">
        <f t="shared" ca="1" si="234"/>
        <v>0</v>
      </c>
      <c r="AC247" s="14">
        <f t="shared" ca="1" si="235"/>
        <v>0</v>
      </c>
      <c r="AD247" s="14">
        <f t="shared" ca="1" si="236"/>
        <v>0</v>
      </c>
      <c r="AE247" s="14">
        <f t="shared" ca="1" si="237"/>
        <v>0</v>
      </c>
      <c r="AF247" s="14">
        <f t="shared" ca="1" si="238"/>
        <v>0</v>
      </c>
      <c r="AG247" s="14">
        <f t="shared" ca="1" si="239"/>
        <v>0</v>
      </c>
      <c r="AH247" s="14">
        <f t="shared" ca="1" si="240"/>
        <v>0</v>
      </c>
      <c r="AI247" s="14">
        <f t="shared" ca="1" si="241"/>
        <v>0</v>
      </c>
      <c r="AJ247" s="14">
        <f t="shared" ca="1" si="242"/>
        <v>0</v>
      </c>
      <c r="AK247" s="14">
        <f t="shared" ca="1" si="243"/>
        <v>0</v>
      </c>
      <c r="AL247" s="14">
        <f t="shared" ca="1" si="244"/>
        <v>0</v>
      </c>
      <c r="AM247" s="14">
        <f t="shared" ca="1" si="245"/>
        <v>0</v>
      </c>
      <c r="AN247" s="14">
        <f t="shared" ca="1" si="246"/>
        <v>0</v>
      </c>
      <c r="AO247" s="14">
        <f t="shared" ca="1" si="247"/>
        <v>0</v>
      </c>
      <c r="AP247" s="14">
        <f t="shared" ca="1" si="248"/>
        <v>0</v>
      </c>
      <c r="AQ247" s="14">
        <f t="shared" ca="1" si="249"/>
        <v>0</v>
      </c>
      <c r="AR247" s="14">
        <f t="shared" ca="1" si="250"/>
        <v>0</v>
      </c>
      <c r="AS247" s="14">
        <f t="shared" ca="1" si="251"/>
        <v>0</v>
      </c>
      <c r="AT247" s="26">
        <f t="shared" ca="1" si="252"/>
        <v>0</v>
      </c>
      <c r="AU247" s="14" cm="1">
        <f t="array" aca="1" ref="AU247" ca="1">MMULT($F246:$CE246,INDIRECT("Policy.New!"&amp;AU$3&amp;"4:"&amp;AU$3&amp;"81"))</f>
        <v>0</v>
      </c>
      <c r="AV247" s="26" cm="1">
        <f t="array" aca="1" ref="AV247" ca="1">MMULT($F246:$CE246,INDIRECT("Policy.New!"&amp;AV$3&amp;"4:"&amp;AV$3&amp;"81"))</f>
        <v>0</v>
      </c>
      <c r="AW247" s="164">
        <v>0</v>
      </c>
      <c r="AX247" s="164">
        <v>0</v>
      </c>
      <c r="AY247" s="164">
        <v>0</v>
      </c>
      <c r="AZ247" s="164">
        <v>0</v>
      </c>
      <c r="BA247" s="164">
        <v>0</v>
      </c>
      <c r="BB247" s="164">
        <v>0</v>
      </c>
      <c r="BC247" s="164">
        <v>0</v>
      </c>
      <c r="BD247" s="164">
        <v>0</v>
      </c>
      <c r="BE247" s="164">
        <v>0</v>
      </c>
      <c r="BF247" s="164">
        <v>0</v>
      </c>
      <c r="BG247" s="164">
        <v>0</v>
      </c>
      <c r="BH247" s="164">
        <f>INDEX(IRF.New!$D$7:$CN$374,MATCH('IRF AUX'!$E247,IRF.New!$C$7:$C$37,0),MATCH('IRF AUX'!$B247,IRF.New!$D$5:$CN$5,0))</f>
        <v>0</v>
      </c>
      <c r="BI247" s="164">
        <v>0</v>
      </c>
      <c r="BJ247" s="164">
        <v>0</v>
      </c>
      <c r="BK247" s="164">
        <v>0</v>
      </c>
      <c r="BL247" s="164">
        <v>0</v>
      </c>
      <c r="BM247" s="164">
        <v>0</v>
      </c>
      <c r="BN247" s="164">
        <v>0</v>
      </c>
      <c r="BO247" s="164">
        <v>0</v>
      </c>
      <c r="BP247" s="164">
        <v>0</v>
      </c>
      <c r="BQ247" s="164">
        <v>0</v>
      </c>
      <c r="BR247" s="164">
        <v>0</v>
      </c>
      <c r="BS247" s="164">
        <v>0</v>
      </c>
      <c r="BT247" s="164">
        <v>0</v>
      </c>
      <c r="BU247" s="164">
        <v>0</v>
      </c>
      <c r="BV247" s="164">
        <v>0</v>
      </c>
      <c r="BW247" s="164">
        <v>0</v>
      </c>
      <c r="BX247" s="164">
        <v>0</v>
      </c>
      <c r="BY247" s="164">
        <v>0</v>
      </c>
      <c r="BZ247" s="164">
        <v>0</v>
      </c>
      <c r="CA247" s="164">
        <v>0</v>
      </c>
      <c r="CB247" s="164">
        <v>0</v>
      </c>
      <c r="CC247" s="164">
        <v>0</v>
      </c>
      <c r="CD247" s="164">
        <v>0</v>
      </c>
      <c r="CE247" s="165">
        <v>0</v>
      </c>
      <c r="CF247" s="14" cm="1">
        <f t="array" aca="1" ref="CF247" ca="1">MMULT($F246:$CE246,INDIRECT("Policy.New!"&amp;CF$3&amp;"4:"&amp;CF$3&amp;"81"))</f>
        <v>0</v>
      </c>
      <c r="CG247" s="14" cm="1">
        <f t="array" aca="1" ref="CG247" ca="1">MMULT($F246:$CE246,INDIRECT("Policy.New!"&amp;CG$3&amp;"4:"&amp;CG$3&amp;"81"))</f>
        <v>0</v>
      </c>
      <c r="CH247" s="14" cm="1">
        <f t="array" aca="1" ref="CH247" ca="1">MMULT($F246:$CE246,INDIRECT("Policy.New!"&amp;CH$3&amp;"4:"&amp;CH$3&amp;"81"))</f>
        <v>0</v>
      </c>
      <c r="CI247" s="14" cm="1">
        <f t="array" aca="1" ref="CI247" ca="1">MMULT($F246:$CE246,INDIRECT("Policy.New!"&amp;CI$3&amp;"4:"&amp;CI$3&amp;"81"))</f>
        <v>0</v>
      </c>
      <c r="CJ247" s="14" cm="1">
        <f t="array" aca="1" ref="CJ247" ca="1">MMULT($F246:$CE246,INDIRECT("Policy.New!"&amp;CJ$3&amp;"4:"&amp;CJ$3&amp;"81"))</f>
        <v>0</v>
      </c>
      <c r="CK247" s="14" cm="1">
        <f t="array" aca="1" ref="CK247" ca="1">MMULT($F246:$CE246,INDIRECT("Policy.New!"&amp;CK$3&amp;"4:"&amp;CK$3&amp;"81"))</f>
        <v>0</v>
      </c>
      <c r="CL247" s="14" cm="1">
        <f t="array" aca="1" ref="CL247" ca="1">MMULT($F246:$CE246,INDIRECT("Policy.New!"&amp;CL$3&amp;"4:"&amp;CL$3&amp;"81"))</f>
        <v>0</v>
      </c>
      <c r="CM247" s="14" cm="1">
        <f t="array" aca="1" ref="CM247" ca="1">MMULT($F246:$CE246,INDIRECT("Policy.New!"&amp;CM$3&amp;"4:"&amp;CM$3&amp;"81"))</f>
        <v>0</v>
      </c>
      <c r="CN247" s="14" cm="1">
        <f t="array" aca="1" ref="CN247" ca="1">MMULT($F246:$CE246,INDIRECT("Policy.New!"&amp;CN$3&amp;"4:"&amp;CN$3&amp;"81"))</f>
        <v>0</v>
      </c>
      <c r="CO247" s="14" cm="1">
        <f t="array" aca="1" ref="CO247" ca="1">MMULT($F246:$CE246,INDIRECT("Policy.New!"&amp;CO$3&amp;"4:"&amp;CO$3&amp;"81"))</f>
        <v>0</v>
      </c>
      <c r="CP247" s="14" cm="1">
        <f t="array" aca="1" ref="CP247" ca="1">MMULT($F246:$CE246,INDIRECT("Policy.New!"&amp;CP$3&amp;"4:"&amp;CP$3&amp;"81"))</f>
        <v>0</v>
      </c>
      <c r="CS247" s="14">
        <f t="shared" ca="1" si="222"/>
        <v>0</v>
      </c>
      <c r="CT247" s="14">
        <f t="shared" ca="1" si="226"/>
        <v>0</v>
      </c>
      <c r="CU247" s="14">
        <f t="shared" ca="1" si="223"/>
        <v>0</v>
      </c>
      <c r="CV247" s="14">
        <f t="shared" ca="1" si="227"/>
        <v>0</v>
      </c>
      <c r="CW247" s="14">
        <f t="shared" ca="1" si="224"/>
        <v>0</v>
      </c>
      <c r="CX247" s="14">
        <f t="shared" ca="1" si="225"/>
        <v>0</v>
      </c>
    </row>
    <row r="250" spans="2:102" ht="23.25" customHeight="1" x14ac:dyDescent="0.25">
      <c r="B250" t="str">
        <f>_xlfn.CONCAT(AW250:CE250)</f>
        <v>eps_meta</v>
      </c>
      <c r="E250" s="20" t="s">
        <v>87</v>
      </c>
      <c r="F250" s="28" t="s">
        <v>0</v>
      </c>
      <c r="G250" s="28" t="s">
        <v>1</v>
      </c>
      <c r="H250" s="28" t="s">
        <v>3</v>
      </c>
      <c r="I250" s="28" t="s">
        <v>4</v>
      </c>
      <c r="J250" s="28" t="s">
        <v>5</v>
      </c>
      <c r="K250" s="28" t="s">
        <v>7</v>
      </c>
      <c r="L250" s="28" t="s">
        <v>100</v>
      </c>
      <c r="M250" s="28" t="s">
        <v>11</v>
      </c>
      <c r="N250" s="28" t="s">
        <v>13</v>
      </c>
      <c r="O250" s="28" t="s">
        <v>134</v>
      </c>
      <c r="P250" s="28" t="s">
        <v>136</v>
      </c>
      <c r="Q250" s="28" t="s">
        <v>93</v>
      </c>
      <c r="R250" s="28" t="s">
        <v>16</v>
      </c>
      <c r="S250" s="28" t="s">
        <v>17</v>
      </c>
      <c r="T250" s="28" t="s">
        <v>20</v>
      </c>
      <c r="U250" s="28" t="s">
        <v>101</v>
      </c>
      <c r="V250" s="29" t="s">
        <v>102</v>
      </c>
      <c r="W250" s="30" t="s">
        <v>31</v>
      </c>
      <c r="X250" s="29" t="s">
        <v>112</v>
      </c>
      <c r="Y250" s="29" t="s">
        <v>113</v>
      </c>
      <c r="Z250" s="29" t="s">
        <v>114</v>
      </c>
      <c r="AA250" s="29" t="s">
        <v>115</v>
      </c>
      <c r="AB250" s="29" t="s">
        <v>116</v>
      </c>
      <c r="AC250" s="29" t="s">
        <v>117</v>
      </c>
      <c r="AD250" s="29" t="s">
        <v>118</v>
      </c>
      <c r="AE250" s="29" t="s">
        <v>119</v>
      </c>
      <c r="AF250" s="29" t="s">
        <v>194</v>
      </c>
      <c r="AG250" s="29" t="s">
        <v>195</v>
      </c>
      <c r="AH250" s="29" t="s">
        <v>32</v>
      </c>
      <c r="AI250" s="29" t="s">
        <v>33</v>
      </c>
      <c r="AJ250" s="29" t="s">
        <v>34</v>
      </c>
      <c r="AK250" s="29" t="s">
        <v>35</v>
      </c>
      <c r="AL250" s="29" t="s">
        <v>120</v>
      </c>
      <c r="AM250" s="29" t="s">
        <v>121</v>
      </c>
      <c r="AN250" s="29" t="s">
        <v>122</v>
      </c>
      <c r="AO250" s="29" t="s">
        <v>123</v>
      </c>
      <c r="AP250" s="29" t="s">
        <v>124</v>
      </c>
      <c r="AQ250" s="29" t="s">
        <v>36</v>
      </c>
      <c r="AR250" s="29" t="s">
        <v>37</v>
      </c>
      <c r="AS250" s="29" t="s">
        <v>96</v>
      </c>
      <c r="AT250" s="46" t="s">
        <v>97</v>
      </c>
      <c r="AU250" s="29" t="s">
        <v>6</v>
      </c>
      <c r="AV250" s="31" t="s">
        <v>8</v>
      </c>
      <c r="AW250" s="146"/>
      <c r="AX250" s="166"/>
      <c r="AY250" s="166"/>
      <c r="AZ250" s="146"/>
      <c r="BA250" s="166"/>
      <c r="BB250" s="166" t="str">
        <f>BB$2</f>
        <v>eps_meta</v>
      </c>
      <c r="BC250" s="146"/>
      <c r="BD250" s="166"/>
      <c r="BE250" s="146"/>
      <c r="BF250" s="166"/>
      <c r="BG250" s="166"/>
      <c r="BH250" s="166"/>
      <c r="BI250" s="166"/>
      <c r="BJ250" s="146"/>
      <c r="BK250" s="146"/>
      <c r="BL250" s="146"/>
      <c r="BM250" s="146"/>
      <c r="BN250" s="146"/>
      <c r="BO250" s="146"/>
      <c r="BP250" s="146"/>
      <c r="BQ250" s="146"/>
      <c r="BR250" s="146"/>
      <c r="BS250" s="146"/>
      <c r="BT250" s="146"/>
      <c r="BU250" s="146"/>
      <c r="BV250" s="146"/>
      <c r="BW250" s="146"/>
      <c r="BX250" s="146"/>
      <c r="BY250" s="146"/>
      <c r="BZ250" s="146"/>
      <c r="CA250" s="146"/>
      <c r="CB250" s="146"/>
      <c r="CC250" s="146"/>
      <c r="CD250" s="146"/>
      <c r="CE250" s="155"/>
      <c r="CF250" s="29" t="s">
        <v>178</v>
      </c>
      <c r="CG250" s="29" t="s">
        <v>179</v>
      </c>
      <c r="CH250" s="29" t="s">
        <v>180</v>
      </c>
      <c r="CI250" s="29" t="s">
        <v>181</v>
      </c>
      <c r="CJ250" s="29" t="s">
        <v>182</v>
      </c>
      <c r="CK250" s="29" t="s">
        <v>99</v>
      </c>
      <c r="CL250" s="29" t="s">
        <v>196</v>
      </c>
      <c r="CM250" s="29" t="s">
        <v>197</v>
      </c>
      <c r="CN250" s="29" t="s">
        <v>198</v>
      </c>
      <c r="CO250" s="29" t="s">
        <v>199</v>
      </c>
      <c r="CP250" s="29" t="s">
        <v>200</v>
      </c>
    </row>
    <row r="251" spans="2:102" ht="36.75" customHeight="1" x14ac:dyDescent="0.25">
      <c r="B251" s="154" t="s">
        <v>238</v>
      </c>
      <c r="C251" s="154" t="s">
        <v>281</v>
      </c>
      <c r="D251" s="16" t="s">
        <v>231</v>
      </c>
      <c r="E251" s="16" t="s">
        <v>60</v>
      </c>
      <c r="F251" s="18" t="s">
        <v>80</v>
      </c>
      <c r="G251" s="18" t="s">
        <v>81</v>
      </c>
      <c r="H251" s="18" t="s">
        <v>82</v>
      </c>
      <c r="I251" s="18" t="s">
        <v>84</v>
      </c>
      <c r="J251" s="18" t="s">
        <v>83</v>
      </c>
      <c r="K251" s="18" t="s">
        <v>147</v>
      </c>
      <c r="L251" s="18" t="s">
        <v>146</v>
      </c>
      <c r="M251" s="18" t="s">
        <v>145</v>
      </c>
      <c r="N251" s="18" t="s">
        <v>137</v>
      </c>
      <c r="O251" s="18" t="s">
        <v>144</v>
      </c>
      <c r="P251" s="18" t="s">
        <v>143</v>
      </c>
      <c r="Q251" s="18" t="s">
        <v>142</v>
      </c>
      <c r="R251" s="18" t="s">
        <v>141</v>
      </c>
      <c r="S251" s="18" t="s">
        <v>140</v>
      </c>
      <c r="T251" s="18" t="s">
        <v>85</v>
      </c>
      <c r="U251" s="18" t="s">
        <v>138</v>
      </c>
      <c r="V251" s="18" t="s">
        <v>139</v>
      </c>
      <c r="W251" s="19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T251" s="47"/>
      <c r="AU251" s="41" t="s">
        <v>176</v>
      </c>
      <c r="AV251" s="40" t="s">
        <v>177</v>
      </c>
      <c r="AW251" s="167" t="str">
        <f>AW$6</f>
        <v>Resultado Primário</v>
      </c>
      <c r="AX251" s="168" t="str">
        <f t="shared" ref="AX251:CE251" si="253">AX$6</f>
        <v>Incerteza Econômica</v>
      </c>
      <c r="AY251" s="168" t="str">
        <f t="shared" si="253"/>
        <v>Choque no Hiato</v>
      </c>
      <c r="AZ251" s="168" t="str">
        <f t="shared" si="253"/>
        <v>Inflação Externa</v>
      </c>
      <c r="BA251" s="168" t="str">
        <f t="shared" si="253"/>
        <v>Choque de Inflação Livre (Anualizado!)</v>
      </c>
      <c r="BB251" s="168" t="str">
        <f t="shared" si="253"/>
        <v>Choque na Meta</v>
      </c>
      <c r="BC251" s="168" t="str">
        <f t="shared" si="253"/>
        <v>Choque na Meta Anunciada</v>
      </c>
      <c r="BD251" s="168" t="str">
        <f t="shared" si="253"/>
        <v>Choque na Regra de Taylor</v>
      </c>
      <c r="BE251" s="168" t="str">
        <f t="shared" si="253"/>
        <v>Choque na Selic Esperada</v>
      </c>
      <c r="BF251" s="168" t="str">
        <f t="shared" si="253"/>
        <v>Choque na Inflação Esperada</v>
      </c>
      <c r="BG251" s="168" t="str">
        <f t="shared" si="253"/>
        <v>Choque de Clima el nino</v>
      </c>
      <c r="BH251" s="168" t="str">
        <f t="shared" si="253"/>
        <v>Choque de Clima la nina</v>
      </c>
      <c r="BI251" s="168" t="str">
        <f t="shared" si="253"/>
        <v>Choque em Administrados</v>
      </c>
      <c r="BJ251" s="168" t="str">
        <f t="shared" si="253"/>
        <v>Choque em IPCA</v>
      </c>
      <c r="BK251" s="168" t="str">
        <f t="shared" si="253"/>
        <v>Choque no Juro Natural de Equilíbrio</v>
      </c>
      <c r="BL251" s="168" t="str">
        <f t="shared" si="253"/>
        <v>Choque no Hiato do PIB</v>
      </c>
      <c r="BM251" s="168" t="str">
        <f t="shared" si="253"/>
        <v>Choque no Hiato do NUCI</v>
      </c>
      <c r="BN251" s="168" t="str">
        <f t="shared" si="253"/>
        <v>Choque no Hiato de Emprego</v>
      </c>
      <c r="BO251" s="168" t="str">
        <f t="shared" si="253"/>
        <v>Choque no Hiato de Caged</v>
      </c>
      <c r="BP251" s="168" t="str">
        <f t="shared" si="253"/>
        <v>Choque nos FED FUNDS</v>
      </c>
      <c r="BQ251" s="168" t="str">
        <f t="shared" si="253"/>
        <v>Choque no Câmbio</v>
      </c>
      <c r="BR251" s="168" t="str">
        <f t="shared" si="253"/>
        <v>Choque no CDS</v>
      </c>
      <c r="BS251" s="168" t="str">
        <f t="shared" si="253"/>
        <v>IC-br energia</v>
      </c>
      <c r="BT251" s="168" t="str">
        <f t="shared" si="253"/>
        <v>IC-br metal</v>
      </c>
      <c r="BU251" s="168" t="str">
        <f t="shared" si="253"/>
        <v>IC-br agro</v>
      </c>
      <c r="BV251" s="168" t="str">
        <f t="shared" si="253"/>
        <v>Brent</v>
      </c>
      <c r="BW251" s="168" t="str">
        <f t="shared" si="253"/>
        <v>Choque crescimento do PIB</v>
      </c>
      <c r="BX251" s="168" t="str">
        <f t="shared" si="253"/>
        <v>Choque crescimento potencial do PIB</v>
      </c>
      <c r="BY251" s="168" t="str">
        <f t="shared" si="253"/>
        <v>Choque crescimento do CAGED</v>
      </c>
      <c r="BZ251" s="168" t="str">
        <f t="shared" si="253"/>
        <v>Choque crescimento potencial do CAGED</v>
      </c>
      <c r="CA251" s="168" t="str">
        <f t="shared" si="253"/>
        <v>Choque Combustiveis</v>
      </c>
      <c r="CB251" s="168" t="str">
        <f t="shared" si="253"/>
        <v>Choque Botijão</v>
      </c>
      <c r="CC251" s="168" t="str">
        <f t="shared" si="253"/>
        <v>Choque Energia Elétrica</v>
      </c>
      <c r="CD251" s="168" t="str">
        <f t="shared" si="253"/>
        <v>Choque em itens que repetem (apenas para proj. condicionail)</v>
      </c>
      <c r="CE251" s="169" t="str">
        <f t="shared" si="253"/>
        <v>Choque outros administrados</v>
      </c>
      <c r="CF251" s="21" t="s">
        <v>212</v>
      </c>
      <c r="CG251" s="21" t="s">
        <v>213</v>
      </c>
      <c r="CH251" s="21" t="s">
        <v>214</v>
      </c>
      <c r="CI251" s="21" t="s">
        <v>215</v>
      </c>
      <c r="CJ251" s="21" t="s">
        <v>216</v>
      </c>
      <c r="CK251" s="21" t="s">
        <v>217</v>
      </c>
      <c r="CL251" s="21" t="s">
        <v>219</v>
      </c>
      <c r="CM251" s="21" t="s">
        <v>220</v>
      </c>
      <c r="CN251" s="21" t="s">
        <v>221</v>
      </c>
      <c r="CO251" s="21" t="s">
        <v>222</v>
      </c>
      <c r="CP251" s="21" t="s">
        <v>155</v>
      </c>
      <c r="CS251" s="21" t="s">
        <v>90</v>
      </c>
      <c r="CT251" s="21" t="s">
        <v>91</v>
      </c>
      <c r="CU251" s="21" t="s">
        <v>174</v>
      </c>
      <c r="CV251" s="21" t="s">
        <v>278</v>
      </c>
      <c r="CW251" s="21" t="s">
        <v>98</v>
      </c>
      <c r="CX251" s="21" t="s">
        <v>175</v>
      </c>
    </row>
    <row r="252" spans="2:102" x14ac:dyDescent="0.25">
      <c r="B252" s="149" t="str">
        <f>B250</f>
        <v>eps_meta</v>
      </c>
      <c r="C252" s="149" t="str">
        <f>_xlfn.CONCAT(B252,"_",E252)</f>
        <v>eps_meta_-6</v>
      </c>
      <c r="D252" s="2">
        <f t="shared" ref="D252:D282" si="254">ROW(E252)</f>
        <v>252</v>
      </c>
      <c r="E252" s="2">
        <f t="shared" ref="E252:E257" si="255">E253-1</f>
        <v>-6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4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22">
        <v>0</v>
      </c>
      <c r="AU252" s="3">
        <v>0</v>
      </c>
      <c r="AV252" s="22">
        <v>0</v>
      </c>
      <c r="AW252" s="156">
        <v>0</v>
      </c>
      <c r="AX252" s="156">
        <v>0</v>
      </c>
      <c r="AY252" s="156">
        <v>0</v>
      </c>
      <c r="AZ252" s="156">
        <v>0</v>
      </c>
      <c r="BA252" s="156">
        <v>0</v>
      </c>
      <c r="BB252" s="156">
        <f>INDEX(IRF.New!$D$7:$CN$374,MATCH('IRF AUX'!$E252,IRF.New!$C$7:$C$37,0),MATCH('IRF AUX'!$B252,IRF.New!$D$5:$CN$5,0))</f>
        <v>0</v>
      </c>
      <c r="BC252" s="156">
        <v>0</v>
      </c>
      <c r="BD252" s="156">
        <v>0</v>
      </c>
      <c r="BE252" s="156">
        <v>0</v>
      </c>
      <c r="BF252" s="156">
        <v>0</v>
      </c>
      <c r="BG252" s="156">
        <v>0</v>
      </c>
      <c r="BH252" s="156">
        <v>0</v>
      </c>
      <c r="BI252" s="156">
        <v>0</v>
      </c>
      <c r="BJ252" s="156">
        <v>0</v>
      </c>
      <c r="BK252" s="156">
        <v>0</v>
      </c>
      <c r="BL252" s="156">
        <v>0</v>
      </c>
      <c r="BM252" s="156">
        <v>0</v>
      </c>
      <c r="BN252" s="156">
        <v>0</v>
      </c>
      <c r="BO252" s="156">
        <v>0</v>
      </c>
      <c r="BP252" s="156">
        <v>0</v>
      </c>
      <c r="BQ252" s="156">
        <v>0</v>
      </c>
      <c r="BR252" s="156">
        <v>0</v>
      </c>
      <c r="BS252" s="156">
        <v>0</v>
      </c>
      <c r="BT252" s="156">
        <v>0</v>
      </c>
      <c r="BU252" s="156">
        <v>0</v>
      </c>
      <c r="BV252" s="156">
        <v>0</v>
      </c>
      <c r="BW252" s="156">
        <v>0</v>
      </c>
      <c r="BX252" s="156">
        <v>0</v>
      </c>
      <c r="BY252" s="156">
        <v>0</v>
      </c>
      <c r="BZ252" s="156">
        <v>0</v>
      </c>
      <c r="CA252" s="156">
        <v>0</v>
      </c>
      <c r="CB252" s="156">
        <v>0</v>
      </c>
      <c r="CC252" s="156">
        <v>0</v>
      </c>
      <c r="CD252" s="156">
        <v>0</v>
      </c>
      <c r="CE252" s="157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S252" s="3"/>
      <c r="CT252" s="3"/>
      <c r="CU252" s="3"/>
      <c r="CV252" s="3"/>
      <c r="CW252" s="3"/>
      <c r="CX252" s="3"/>
    </row>
    <row r="253" spans="2:102" x14ac:dyDescent="0.25">
      <c r="B253" s="149" t="str">
        <f>B252</f>
        <v>eps_meta</v>
      </c>
      <c r="C253" s="149" t="str">
        <f t="shared" ref="C253:C282" si="256">_xlfn.CONCAT(B253,"_",E253)</f>
        <v>eps_meta_-5</v>
      </c>
      <c r="D253" s="2">
        <f t="shared" si="254"/>
        <v>253</v>
      </c>
      <c r="E253" s="2">
        <f t="shared" si="255"/>
        <v>-5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4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22">
        <v>0</v>
      </c>
      <c r="AU253" s="3">
        <v>0</v>
      </c>
      <c r="AV253" s="22">
        <v>0</v>
      </c>
      <c r="AW253" s="156">
        <v>0</v>
      </c>
      <c r="AX253" s="156">
        <v>0</v>
      </c>
      <c r="AY253" s="156">
        <v>0</v>
      </c>
      <c r="AZ253" s="156">
        <v>0</v>
      </c>
      <c r="BA253" s="156">
        <v>0</v>
      </c>
      <c r="BB253" s="156">
        <f>INDEX(IRF.New!$D$7:$CN$374,MATCH('IRF AUX'!$E253,IRF.New!$C$7:$C$37,0),MATCH('IRF AUX'!$B253,IRF.New!$D$5:$CN$5,0))</f>
        <v>0</v>
      </c>
      <c r="BC253" s="156">
        <v>0</v>
      </c>
      <c r="BD253" s="156">
        <v>0</v>
      </c>
      <c r="BE253" s="156">
        <v>0</v>
      </c>
      <c r="BF253" s="156">
        <v>0</v>
      </c>
      <c r="BG253" s="156">
        <v>0</v>
      </c>
      <c r="BH253" s="156">
        <v>0</v>
      </c>
      <c r="BI253" s="156">
        <v>0</v>
      </c>
      <c r="BJ253" s="156">
        <v>0</v>
      </c>
      <c r="BK253" s="156">
        <v>0</v>
      </c>
      <c r="BL253" s="156">
        <v>0</v>
      </c>
      <c r="BM253" s="156">
        <v>0</v>
      </c>
      <c r="BN253" s="156">
        <v>0</v>
      </c>
      <c r="BO253" s="156">
        <v>0</v>
      </c>
      <c r="BP253" s="156">
        <v>0</v>
      </c>
      <c r="BQ253" s="156">
        <v>0</v>
      </c>
      <c r="BR253" s="156">
        <v>0</v>
      </c>
      <c r="BS253" s="156">
        <v>0</v>
      </c>
      <c r="BT253" s="156">
        <v>0</v>
      </c>
      <c r="BU253" s="156">
        <v>0</v>
      </c>
      <c r="BV253" s="156">
        <v>0</v>
      </c>
      <c r="BW253" s="156">
        <v>0</v>
      </c>
      <c r="BX253" s="156">
        <v>0</v>
      </c>
      <c r="BY253" s="156">
        <v>0</v>
      </c>
      <c r="BZ253" s="156">
        <v>0</v>
      </c>
      <c r="CA253" s="156">
        <v>0</v>
      </c>
      <c r="CB253" s="156">
        <v>0</v>
      </c>
      <c r="CC253" s="156">
        <v>0</v>
      </c>
      <c r="CD253" s="156">
        <v>0</v>
      </c>
      <c r="CE253" s="157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S253" s="3"/>
      <c r="CT253" s="3"/>
      <c r="CU253" s="3"/>
      <c r="CV253" s="3"/>
      <c r="CW253" s="3"/>
      <c r="CX253" s="3"/>
    </row>
    <row r="254" spans="2:102" x14ac:dyDescent="0.25">
      <c r="B254" s="149" t="str">
        <f t="shared" ref="B254:B282" si="257">B253</f>
        <v>eps_meta</v>
      </c>
      <c r="C254" s="149" t="str">
        <f t="shared" si="256"/>
        <v>eps_meta_-4</v>
      </c>
      <c r="D254" s="2">
        <f t="shared" si="254"/>
        <v>254</v>
      </c>
      <c r="E254" s="2">
        <f t="shared" si="255"/>
        <v>-4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4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22">
        <v>0</v>
      </c>
      <c r="AU254" s="3">
        <v>0</v>
      </c>
      <c r="AV254" s="22">
        <v>0</v>
      </c>
      <c r="AW254" s="156">
        <v>0</v>
      </c>
      <c r="AX254" s="156">
        <v>0</v>
      </c>
      <c r="AY254" s="156">
        <v>0</v>
      </c>
      <c r="AZ254" s="156">
        <v>0</v>
      </c>
      <c r="BA254" s="156">
        <v>0</v>
      </c>
      <c r="BB254" s="156">
        <f>INDEX(IRF.New!$D$7:$CN$374,MATCH('IRF AUX'!$E254,IRF.New!$C$7:$C$37,0),MATCH('IRF AUX'!$B254,IRF.New!$D$5:$CN$5,0))</f>
        <v>0</v>
      </c>
      <c r="BC254" s="156">
        <v>0</v>
      </c>
      <c r="BD254" s="156">
        <v>0</v>
      </c>
      <c r="BE254" s="156">
        <v>0</v>
      </c>
      <c r="BF254" s="156">
        <v>0</v>
      </c>
      <c r="BG254" s="156">
        <v>0</v>
      </c>
      <c r="BH254" s="156">
        <v>0</v>
      </c>
      <c r="BI254" s="156">
        <v>0</v>
      </c>
      <c r="BJ254" s="156">
        <v>0</v>
      </c>
      <c r="BK254" s="156">
        <v>0</v>
      </c>
      <c r="BL254" s="156">
        <v>0</v>
      </c>
      <c r="BM254" s="156">
        <v>0</v>
      </c>
      <c r="BN254" s="156">
        <v>0</v>
      </c>
      <c r="BO254" s="156">
        <v>0</v>
      </c>
      <c r="BP254" s="156">
        <v>0</v>
      </c>
      <c r="BQ254" s="156">
        <v>0</v>
      </c>
      <c r="BR254" s="156">
        <v>0</v>
      </c>
      <c r="BS254" s="156">
        <v>0</v>
      </c>
      <c r="BT254" s="156">
        <v>0</v>
      </c>
      <c r="BU254" s="156">
        <v>0</v>
      </c>
      <c r="BV254" s="156">
        <v>0</v>
      </c>
      <c r="BW254" s="156">
        <v>0</v>
      </c>
      <c r="BX254" s="156">
        <v>0</v>
      </c>
      <c r="BY254" s="156">
        <v>0</v>
      </c>
      <c r="BZ254" s="156">
        <v>0</v>
      </c>
      <c r="CA254" s="156">
        <v>0</v>
      </c>
      <c r="CB254" s="156">
        <v>0</v>
      </c>
      <c r="CC254" s="156">
        <v>0</v>
      </c>
      <c r="CD254" s="156">
        <v>0</v>
      </c>
      <c r="CE254" s="157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S254" s="3"/>
      <c r="CT254" s="3"/>
      <c r="CU254" s="3"/>
      <c r="CV254" s="3"/>
      <c r="CW254" s="3"/>
      <c r="CX254" s="3"/>
    </row>
    <row r="255" spans="2:102" x14ac:dyDescent="0.25">
      <c r="B255" s="149" t="str">
        <f t="shared" si="257"/>
        <v>eps_meta</v>
      </c>
      <c r="C255" s="149" t="str">
        <f t="shared" si="256"/>
        <v>eps_meta_-3</v>
      </c>
      <c r="D255" s="2">
        <f t="shared" si="254"/>
        <v>255</v>
      </c>
      <c r="E255" s="2">
        <f t="shared" si="255"/>
        <v>-3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4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22">
        <v>0</v>
      </c>
      <c r="AU255" s="3">
        <v>0</v>
      </c>
      <c r="AV255" s="22">
        <v>0</v>
      </c>
      <c r="AW255" s="156">
        <v>0</v>
      </c>
      <c r="AX255" s="156">
        <v>0</v>
      </c>
      <c r="AY255" s="156">
        <v>0</v>
      </c>
      <c r="AZ255" s="156">
        <v>0</v>
      </c>
      <c r="BA255" s="156">
        <v>0</v>
      </c>
      <c r="BB255" s="156">
        <f>INDEX(IRF.New!$D$7:$CN$374,MATCH('IRF AUX'!$E255,IRF.New!$C$7:$C$37,0),MATCH('IRF AUX'!$B255,IRF.New!$D$5:$CN$5,0))</f>
        <v>0</v>
      </c>
      <c r="BC255" s="156">
        <v>0</v>
      </c>
      <c r="BD255" s="156">
        <v>0</v>
      </c>
      <c r="BE255" s="156">
        <v>0</v>
      </c>
      <c r="BF255" s="156">
        <v>0</v>
      </c>
      <c r="BG255" s="156">
        <v>0</v>
      </c>
      <c r="BH255" s="156">
        <v>0</v>
      </c>
      <c r="BI255" s="156">
        <v>0</v>
      </c>
      <c r="BJ255" s="156">
        <v>0</v>
      </c>
      <c r="BK255" s="156">
        <v>0</v>
      </c>
      <c r="BL255" s="156">
        <v>0</v>
      </c>
      <c r="BM255" s="156">
        <v>0</v>
      </c>
      <c r="BN255" s="156">
        <v>0</v>
      </c>
      <c r="BO255" s="156">
        <v>0</v>
      </c>
      <c r="BP255" s="156">
        <v>0</v>
      </c>
      <c r="BQ255" s="156">
        <v>0</v>
      </c>
      <c r="BR255" s="156">
        <v>0</v>
      </c>
      <c r="BS255" s="156">
        <v>0</v>
      </c>
      <c r="BT255" s="156">
        <v>0</v>
      </c>
      <c r="BU255" s="156">
        <v>0</v>
      </c>
      <c r="BV255" s="156">
        <v>0</v>
      </c>
      <c r="BW255" s="156">
        <v>0</v>
      </c>
      <c r="BX255" s="156">
        <v>0</v>
      </c>
      <c r="BY255" s="156">
        <v>0</v>
      </c>
      <c r="BZ255" s="156">
        <v>0</v>
      </c>
      <c r="CA255" s="156">
        <v>0</v>
      </c>
      <c r="CB255" s="156">
        <v>0</v>
      </c>
      <c r="CC255" s="156">
        <v>0</v>
      </c>
      <c r="CD255" s="156">
        <v>0</v>
      </c>
      <c r="CE255" s="157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S255" s="3"/>
      <c r="CT255" s="3"/>
      <c r="CU255" s="3"/>
      <c r="CV255" s="3"/>
      <c r="CW255" s="3"/>
      <c r="CX255" s="3"/>
    </row>
    <row r="256" spans="2:102" x14ac:dyDescent="0.25">
      <c r="B256" s="149" t="str">
        <f t="shared" si="257"/>
        <v>eps_meta</v>
      </c>
      <c r="C256" s="149" t="str">
        <f t="shared" si="256"/>
        <v>eps_meta_-2</v>
      </c>
      <c r="D256" s="2">
        <f t="shared" si="254"/>
        <v>256</v>
      </c>
      <c r="E256" s="2">
        <f t="shared" si="255"/>
        <v>-2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4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22">
        <v>0</v>
      </c>
      <c r="AU256" s="3">
        <v>0</v>
      </c>
      <c r="AV256" s="22">
        <v>0</v>
      </c>
      <c r="AW256" s="156">
        <v>0</v>
      </c>
      <c r="AX256" s="156">
        <v>0</v>
      </c>
      <c r="AY256" s="156">
        <v>0</v>
      </c>
      <c r="AZ256" s="156">
        <v>0</v>
      </c>
      <c r="BA256" s="156">
        <v>0</v>
      </c>
      <c r="BB256" s="156">
        <f>INDEX(IRF.New!$D$7:$CN$374,MATCH('IRF AUX'!$E256,IRF.New!$C$7:$C$37,0),MATCH('IRF AUX'!$B256,IRF.New!$D$5:$CN$5,0))</f>
        <v>0</v>
      </c>
      <c r="BC256" s="156">
        <v>0</v>
      </c>
      <c r="BD256" s="156">
        <v>0</v>
      </c>
      <c r="BE256" s="156">
        <v>0</v>
      </c>
      <c r="BF256" s="156">
        <v>0</v>
      </c>
      <c r="BG256" s="156">
        <v>0</v>
      </c>
      <c r="BH256" s="156">
        <v>0</v>
      </c>
      <c r="BI256" s="156">
        <v>0</v>
      </c>
      <c r="BJ256" s="156">
        <v>0</v>
      </c>
      <c r="BK256" s="156">
        <v>0</v>
      </c>
      <c r="BL256" s="156">
        <v>0</v>
      </c>
      <c r="BM256" s="156">
        <v>0</v>
      </c>
      <c r="BN256" s="156">
        <v>0</v>
      </c>
      <c r="BO256" s="156">
        <v>0</v>
      </c>
      <c r="BP256" s="156">
        <v>0</v>
      </c>
      <c r="BQ256" s="156">
        <v>0</v>
      </c>
      <c r="BR256" s="156">
        <v>0</v>
      </c>
      <c r="BS256" s="156">
        <v>0</v>
      </c>
      <c r="BT256" s="156">
        <v>0</v>
      </c>
      <c r="BU256" s="156">
        <v>0</v>
      </c>
      <c r="BV256" s="156">
        <v>0</v>
      </c>
      <c r="BW256" s="156">
        <v>0</v>
      </c>
      <c r="BX256" s="156">
        <v>0</v>
      </c>
      <c r="BY256" s="156">
        <v>0</v>
      </c>
      <c r="BZ256" s="156">
        <v>0</v>
      </c>
      <c r="CA256" s="156">
        <v>0</v>
      </c>
      <c r="CB256" s="156">
        <v>0</v>
      </c>
      <c r="CC256" s="156">
        <v>0</v>
      </c>
      <c r="CD256" s="156">
        <v>0</v>
      </c>
      <c r="CE256" s="157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S256" s="3"/>
      <c r="CT256" s="3"/>
      <c r="CU256" s="3"/>
      <c r="CV256" s="3"/>
      <c r="CW256" s="3"/>
      <c r="CX256" s="3"/>
    </row>
    <row r="257" spans="2:102" x14ac:dyDescent="0.25">
      <c r="B257" s="149" t="str">
        <f t="shared" si="257"/>
        <v>eps_meta</v>
      </c>
      <c r="C257" s="149" t="str">
        <f t="shared" si="256"/>
        <v>eps_meta_-1</v>
      </c>
      <c r="D257" s="2">
        <f t="shared" si="254"/>
        <v>257</v>
      </c>
      <c r="E257" s="2">
        <f t="shared" si="255"/>
        <v>-1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4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22">
        <v>0</v>
      </c>
      <c r="AU257" s="3">
        <v>0</v>
      </c>
      <c r="AV257" s="22">
        <v>0</v>
      </c>
      <c r="AW257" s="156">
        <v>0</v>
      </c>
      <c r="AX257" s="156">
        <v>0</v>
      </c>
      <c r="AY257" s="156">
        <v>0</v>
      </c>
      <c r="AZ257" s="156">
        <v>0</v>
      </c>
      <c r="BA257" s="156">
        <v>0</v>
      </c>
      <c r="BB257" s="156">
        <f>INDEX(IRF.New!$D$7:$CN$374,MATCH('IRF AUX'!$E257,IRF.New!$C$7:$C$37,0),MATCH('IRF AUX'!$B257,IRF.New!$D$5:$CN$5,0))</f>
        <v>0</v>
      </c>
      <c r="BC257" s="156">
        <v>0</v>
      </c>
      <c r="BD257" s="156">
        <v>0</v>
      </c>
      <c r="BE257" s="156">
        <v>0</v>
      </c>
      <c r="BF257" s="156">
        <v>0</v>
      </c>
      <c r="BG257" s="156">
        <v>0</v>
      </c>
      <c r="BH257" s="156">
        <v>0</v>
      </c>
      <c r="BI257" s="156">
        <v>0</v>
      </c>
      <c r="BJ257" s="156">
        <v>0</v>
      </c>
      <c r="BK257" s="156">
        <v>0</v>
      </c>
      <c r="BL257" s="156">
        <v>0</v>
      </c>
      <c r="BM257" s="156">
        <v>0</v>
      </c>
      <c r="BN257" s="156">
        <v>0</v>
      </c>
      <c r="BO257" s="156">
        <v>0</v>
      </c>
      <c r="BP257" s="156">
        <v>0</v>
      </c>
      <c r="BQ257" s="156">
        <v>0</v>
      </c>
      <c r="BR257" s="156">
        <v>0</v>
      </c>
      <c r="BS257" s="156">
        <v>0</v>
      </c>
      <c r="BT257" s="156">
        <v>0</v>
      </c>
      <c r="BU257" s="156">
        <v>0</v>
      </c>
      <c r="BV257" s="156">
        <v>0</v>
      </c>
      <c r="BW257" s="156">
        <v>0</v>
      </c>
      <c r="BX257" s="156">
        <v>0</v>
      </c>
      <c r="BY257" s="156">
        <v>0</v>
      </c>
      <c r="BZ257" s="156">
        <v>0</v>
      </c>
      <c r="CA257" s="156">
        <v>0</v>
      </c>
      <c r="CB257" s="156">
        <v>0</v>
      </c>
      <c r="CC257" s="156">
        <v>0</v>
      </c>
      <c r="CD257" s="156">
        <v>0</v>
      </c>
      <c r="CE257" s="157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0</v>
      </c>
      <c r="CP257" s="3">
        <v>0</v>
      </c>
      <c r="CS257" s="3"/>
      <c r="CT257" s="3"/>
      <c r="CU257" s="3"/>
      <c r="CV257" s="3"/>
      <c r="CW257" s="3"/>
      <c r="CX257" s="3"/>
    </row>
    <row r="258" spans="2:102" x14ac:dyDescent="0.25">
      <c r="B258" s="150" t="str">
        <f t="shared" si="257"/>
        <v>eps_meta</v>
      </c>
      <c r="C258" s="150" t="str">
        <f t="shared" si="256"/>
        <v>eps_meta_0</v>
      </c>
      <c r="D258" s="6">
        <f t="shared" si="254"/>
        <v>258</v>
      </c>
      <c r="E258" s="6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23">
        <v>0</v>
      </c>
      <c r="AU258" s="7">
        <v>0</v>
      </c>
      <c r="AV258" s="23">
        <v>0</v>
      </c>
      <c r="AW258" s="158">
        <v>0</v>
      </c>
      <c r="AX258" s="158">
        <v>0</v>
      </c>
      <c r="AY258" s="158">
        <v>0</v>
      </c>
      <c r="AZ258" s="158">
        <v>0</v>
      </c>
      <c r="BA258" s="158">
        <v>0</v>
      </c>
      <c r="BB258" s="158">
        <f>INDEX(IRF.New!$D$7:$CN$374,MATCH('IRF AUX'!$E258,IRF.New!$C$7:$C$37,0),MATCH('IRF AUX'!$B258,IRF.New!$D$5:$CN$5,0))</f>
        <v>0</v>
      </c>
      <c r="BC258" s="158">
        <v>0</v>
      </c>
      <c r="BD258" s="158">
        <v>0</v>
      </c>
      <c r="BE258" s="158">
        <v>0</v>
      </c>
      <c r="BF258" s="158">
        <v>0</v>
      </c>
      <c r="BG258" s="158">
        <v>0</v>
      </c>
      <c r="BH258" s="158">
        <v>0</v>
      </c>
      <c r="BI258" s="158">
        <v>0</v>
      </c>
      <c r="BJ258" s="158">
        <v>0</v>
      </c>
      <c r="BK258" s="158">
        <v>0</v>
      </c>
      <c r="BL258" s="158">
        <v>0</v>
      </c>
      <c r="BM258" s="158">
        <v>0</v>
      </c>
      <c r="BN258" s="158">
        <v>0</v>
      </c>
      <c r="BO258" s="158">
        <v>0</v>
      </c>
      <c r="BP258" s="158">
        <v>0</v>
      </c>
      <c r="BQ258" s="158">
        <v>0</v>
      </c>
      <c r="BR258" s="158">
        <v>0</v>
      </c>
      <c r="BS258" s="158">
        <v>0</v>
      </c>
      <c r="BT258" s="158">
        <v>0</v>
      </c>
      <c r="BU258" s="158">
        <v>0</v>
      </c>
      <c r="BV258" s="158">
        <v>0</v>
      </c>
      <c r="BW258" s="158">
        <v>0</v>
      </c>
      <c r="BX258" s="158">
        <v>0</v>
      </c>
      <c r="BY258" s="158">
        <v>0</v>
      </c>
      <c r="BZ258" s="158">
        <v>0</v>
      </c>
      <c r="CA258" s="158">
        <v>0</v>
      </c>
      <c r="CB258" s="158">
        <v>0</v>
      </c>
      <c r="CC258" s="158">
        <v>0</v>
      </c>
      <c r="CD258" s="158">
        <v>0</v>
      </c>
      <c r="CE258" s="159">
        <v>0</v>
      </c>
      <c r="CF258" s="7">
        <f>IFERROR(INDEX('CF AUX'!$CY$15:$CY$32,MATCH('IRF AUX'!CF$5,'CF AUX'!$DA$15:$DA$32,0)),0)</f>
        <v>0</v>
      </c>
      <c r="CG258" s="7">
        <f>IFERROR(INDEX('CF AUX'!$CY$15:$CY$32,MATCH('IRF AUX'!CG$5,'CF AUX'!$DA$15:$DA$32,0)),0)</f>
        <v>0</v>
      </c>
      <c r="CH258" s="7">
        <f>IFERROR(INDEX('CF AUX'!$CY$15:$CY$32,MATCH('IRF AUX'!CH$5,'CF AUX'!$DA$15:$DA$32,0)),0)</f>
        <v>0</v>
      </c>
      <c r="CI258" s="7">
        <f>IFERROR(INDEX('CF AUX'!$CY$15:$CY$32,MATCH('IRF AUX'!CI$5,'CF AUX'!$DA$15:$DA$32,0)),0)</f>
        <v>0</v>
      </c>
      <c r="CJ258" s="7">
        <f>IFERROR(INDEX('CF AUX'!$CY$15:$CY$32,MATCH('IRF AUX'!CJ$5,'CF AUX'!$DA$15:$DA$32,0)),0)</f>
        <v>0</v>
      </c>
      <c r="CK258" s="7">
        <f>IFERROR(INDEX('CF AUX'!$CY$15:$CY$32,MATCH('IRF AUX'!CK$5,'CF AUX'!$DA$15:$DA$32,0)),0)</f>
        <v>0</v>
      </c>
      <c r="CL258" s="7">
        <f>IFERROR(INDEX('CF AUX'!$CY$15:$CY$32,MATCH('IRF AUX'!CL$5,'CF AUX'!$DA$15:$DA$32,0)),0)</f>
        <v>0</v>
      </c>
      <c r="CM258" s="7">
        <f>IFERROR(INDEX('CF AUX'!$CY$15:$CY$32,MATCH('IRF AUX'!CM$5,'CF AUX'!$DA$15:$DA$32,0)),0)</f>
        <v>0</v>
      </c>
      <c r="CN258" s="7">
        <f>IFERROR(INDEX('CF AUX'!$CY$15:$CY$32,MATCH('IRF AUX'!CN$5,'CF AUX'!$DA$15:$DA$32,0)),0)</f>
        <v>0</v>
      </c>
      <c r="CO258" s="7">
        <f>IFERROR(INDEX('CF AUX'!$CY$15:$CY$32,MATCH('IRF AUX'!CO$5,'CF AUX'!$DA$15:$DA$32,0)),0)</f>
        <v>0</v>
      </c>
      <c r="CP258" s="7">
        <f>IFERROR(INDEX('CF AUX'!$CY$15:$CY$32,MATCH('IRF AUX'!CP$5,'CF AUX'!$DA$15:$DA$32,0)),0)</f>
        <v>0</v>
      </c>
      <c r="CS258" s="7">
        <f t="shared" ref="CS258:CS282" si="258">K258</f>
        <v>0</v>
      </c>
      <c r="CT258" s="7">
        <f>SUM(CS255:CS258)</f>
        <v>0</v>
      </c>
      <c r="CU258" s="7">
        <f t="shared" ref="CU258:CU282" si="259">SUM(AV255:AV258)</f>
        <v>0</v>
      </c>
      <c r="CV258" s="7">
        <f>(CT258-CU258*0.73)/0.27</f>
        <v>0</v>
      </c>
      <c r="CW258" s="7">
        <f t="shared" ref="CW258:CW282" si="260">4*I258</f>
        <v>0</v>
      </c>
      <c r="CX258" s="7">
        <f t="shared" ref="CX258:CX282" si="261">AU258*4</f>
        <v>0</v>
      </c>
    </row>
    <row r="259" spans="2:102" x14ac:dyDescent="0.25">
      <c r="B259" s="151" t="str">
        <f t="shared" si="257"/>
        <v>eps_meta</v>
      </c>
      <c r="C259" s="151" t="str">
        <f t="shared" si="256"/>
        <v>eps_meta_1</v>
      </c>
      <c r="D259" s="9">
        <f t="shared" si="254"/>
        <v>259</v>
      </c>
      <c r="E259" s="9">
        <f>E258+1</f>
        <v>1</v>
      </c>
      <c r="F259" s="10" cm="1">
        <f t="array" aca="1" ref="F259" ca="1">MMULT($F258:$CE258,INDIRECT("Policy.New!"&amp;F$3&amp;"4:"&amp;F$3&amp;"81"))</f>
        <v>0</v>
      </c>
      <c r="G259" s="10" cm="1">
        <f t="array" aca="1" ref="G259" ca="1">MMULT($F258:$CE258,INDIRECT("Policy.New!"&amp;G$3&amp;"4:"&amp;G$3&amp;"81"))</f>
        <v>0</v>
      </c>
      <c r="H259" s="10" cm="1">
        <f t="array" aca="1" ref="H259" ca="1">MMULT($F258:$CE258,INDIRECT("Policy.New!"&amp;H$3&amp;"4:"&amp;H$3&amp;"81"))</f>
        <v>0</v>
      </c>
      <c r="I259" s="10" cm="1">
        <f t="array" aca="1" ref="I259" ca="1">MMULT($F258:$CE258,INDIRECT("Policy.New!"&amp;I$3&amp;"4:"&amp;I$3&amp;"81"))</f>
        <v>0</v>
      </c>
      <c r="J259" s="10" cm="1">
        <f t="array" aca="1" ref="J259" ca="1">MMULT($F258:$CE258,INDIRECT("Policy.New!"&amp;J$3&amp;"4:"&amp;J$3&amp;"81"))</f>
        <v>0</v>
      </c>
      <c r="K259" s="10" cm="1">
        <f t="array" aca="1" ref="K259" ca="1">MMULT($F258:$CE258,INDIRECT("Policy.New!"&amp;K$3&amp;"4:"&amp;K$3&amp;"81"))</f>
        <v>0</v>
      </c>
      <c r="L259" s="10" cm="1">
        <f t="array" aca="1" ref="L259" ca="1">MMULT($F258:$CE258,INDIRECT("Policy.New!"&amp;L$3&amp;"4:"&amp;L$3&amp;"81"))</f>
        <v>0</v>
      </c>
      <c r="M259" s="10" cm="1">
        <f t="array" aca="1" ref="M259" ca="1">MMULT($F258:$CE258,INDIRECT("Policy.New!"&amp;M$3&amp;"4:"&amp;M$3&amp;"81"))</f>
        <v>0</v>
      </c>
      <c r="N259" s="10" cm="1">
        <f t="array" aca="1" ref="N259" ca="1">MMULT($F258:$CE258,INDIRECT("Policy.New!"&amp;N$3&amp;"4:"&amp;N$3&amp;"81"))</f>
        <v>0</v>
      </c>
      <c r="O259" s="10" cm="1">
        <f t="array" aca="1" ref="O259" ca="1">MMULT($F258:$CE258,INDIRECT("Policy.New!"&amp;O$3&amp;"4:"&amp;O$3&amp;"81"))</f>
        <v>0</v>
      </c>
      <c r="P259" s="10" cm="1">
        <f t="array" aca="1" ref="P259" ca="1">MMULT($F258:$CE258,INDIRECT("Policy.New!"&amp;P$3&amp;"4:"&amp;P$3&amp;"81"))</f>
        <v>0</v>
      </c>
      <c r="Q259" s="10" cm="1">
        <f t="array" aca="1" ref="Q259" ca="1">MMULT($F258:$CE258,INDIRECT("Policy.New!"&amp;Q$3&amp;"4:"&amp;Q$3&amp;"81"))</f>
        <v>0</v>
      </c>
      <c r="R259" s="10" cm="1">
        <f t="array" aca="1" ref="R259" ca="1">MMULT($F258:$CE258,INDIRECT("Policy.New!"&amp;R$3&amp;"4:"&amp;R$3&amp;"81"))</f>
        <v>0</v>
      </c>
      <c r="S259" s="10" cm="1">
        <f t="array" aca="1" ref="S259" ca="1">MMULT($F258:$CE258,INDIRECT("Policy.New!"&amp;S$3&amp;"4:"&amp;S$3&amp;"81"))</f>
        <v>0</v>
      </c>
      <c r="T259" s="10" cm="1">
        <f t="array" aca="1" ref="T259" ca="1">MMULT($F258:$CE258,INDIRECT("Policy.New!"&amp;T$3&amp;"4:"&amp;T$3&amp;"81"))</f>
        <v>0</v>
      </c>
      <c r="U259" s="10" cm="1">
        <f t="array" aca="1" ref="U259" ca="1">MMULT($F258:$CE258,INDIRECT("Policy.New!"&amp;U$3&amp;"4:"&amp;U$3&amp;"81"))</f>
        <v>0</v>
      </c>
      <c r="V259" s="10" cm="1">
        <f t="array" aca="1" ref="V259" ca="1">MMULT($F258:$CE258,INDIRECT("Policy.New!"&amp;V$3&amp;"4:"&amp;V$3&amp;"81"))</f>
        <v>0</v>
      </c>
      <c r="W259" s="11">
        <f>S258</f>
        <v>0</v>
      </c>
      <c r="X259" s="10">
        <f>U258</f>
        <v>0</v>
      </c>
      <c r="Y259" s="10">
        <f>U257</f>
        <v>0</v>
      </c>
      <c r="Z259" s="10">
        <f>U256</f>
        <v>0</v>
      </c>
      <c r="AA259" s="10">
        <f>U255</f>
        <v>0</v>
      </c>
      <c r="AB259" s="10">
        <f>V258</f>
        <v>0</v>
      </c>
      <c r="AC259" s="10">
        <f>V257</f>
        <v>0</v>
      </c>
      <c r="AD259" s="10">
        <f>V256</f>
        <v>0</v>
      </c>
      <c r="AE259" s="10">
        <f>V255</f>
        <v>0</v>
      </c>
      <c r="AF259" s="10">
        <f>S257</f>
        <v>0</v>
      </c>
      <c r="AG259" s="10">
        <f>S256</f>
        <v>0</v>
      </c>
      <c r="AH259" s="10">
        <f>AU258</f>
        <v>0</v>
      </c>
      <c r="AI259" s="10">
        <f>J258</f>
        <v>0</v>
      </c>
      <c r="AJ259" s="10">
        <f>J257</f>
        <v>0</v>
      </c>
      <c r="AK259" s="10">
        <f>J256</f>
        <v>0</v>
      </c>
      <c r="AL259" s="10">
        <f>L258</f>
        <v>0</v>
      </c>
      <c r="AM259" s="10">
        <f>L257</f>
        <v>0</v>
      </c>
      <c r="AN259" s="10">
        <f>L256</f>
        <v>0</v>
      </c>
      <c r="AO259" s="10">
        <f>L255</f>
        <v>0</v>
      </c>
      <c r="AP259" s="10">
        <f>L254</f>
        <v>0</v>
      </c>
      <c r="AQ259" s="10">
        <f>K258</f>
        <v>0</v>
      </c>
      <c r="AR259" s="10">
        <f>K257</f>
        <v>0</v>
      </c>
      <c r="AS259" s="10">
        <f>AV258</f>
        <v>0</v>
      </c>
      <c r="AT259" s="24">
        <f>AV257</f>
        <v>0</v>
      </c>
      <c r="AU259" s="10" cm="1">
        <f t="array" aca="1" ref="AU259" ca="1">MMULT($F258:$CE258,INDIRECT("Policy.New!"&amp;AU$3&amp;"4:"&amp;AU$3&amp;"81"))</f>
        <v>0</v>
      </c>
      <c r="AV259" s="24" cm="1">
        <f t="array" aca="1" ref="AV259" ca="1">MMULT($F258:$CE258,INDIRECT("Policy.New!"&amp;AV$3&amp;"4:"&amp;AV$3&amp;"81"))</f>
        <v>0</v>
      </c>
      <c r="AW259" s="160">
        <v>0</v>
      </c>
      <c r="AX259" s="160">
        <v>0</v>
      </c>
      <c r="AY259" s="160">
        <v>0</v>
      </c>
      <c r="AZ259" s="160">
        <v>0</v>
      </c>
      <c r="BA259" s="160">
        <v>0</v>
      </c>
      <c r="BB259" s="160">
        <f>INDEX(IRF.New!$D$7:$CN$374,MATCH('IRF AUX'!$E259,IRF.New!$C$7:$C$37,0),MATCH('IRF AUX'!$B259,IRF.New!$D$5:$CN$5,0))</f>
        <v>0</v>
      </c>
      <c r="BC259" s="160">
        <v>0</v>
      </c>
      <c r="BD259" s="160">
        <v>0</v>
      </c>
      <c r="BE259" s="160">
        <v>0</v>
      </c>
      <c r="BF259" s="160">
        <v>0</v>
      </c>
      <c r="BG259" s="160">
        <v>0</v>
      </c>
      <c r="BH259" s="160">
        <v>0</v>
      </c>
      <c r="BI259" s="160">
        <v>0</v>
      </c>
      <c r="BJ259" s="160">
        <v>0</v>
      </c>
      <c r="BK259" s="160">
        <v>0</v>
      </c>
      <c r="BL259" s="160">
        <v>0</v>
      </c>
      <c r="BM259" s="160">
        <v>0</v>
      </c>
      <c r="BN259" s="160">
        <v>0</v>
      </c>
      <c r="BO259" s="160">
        <v>0</v>
      </c>
      <c r="BP259" s="160">
        <v>0</v>
      </c>
      <c r="BQ259" s="160">
        <v>0</v>
      </c>
      <c r="BR259" s="160">
        <v>0</v>
      </c>
      <c r="BS259" s="161">
        <v>0</v>
      </c>
      <c r="BT259" s="161">
        <v>0</v>
      </c>
      <c r="BU259" s="161">
        <v>0</v>
      </c>
      <c r="BV259" s="161">
        <v>0</v>
      </c>
      <c r="BW259" s="160">
        <v>0</v>
      </c>
      <c r="BX259" s="160">
        <v>0</v>
      </c>
      <c r="BY259" s="160">
        <v>0</v>
      </c>
      <c r="BZ259" s="160">
        <v>0</v>
      </c>
      <c r="CA259" s="160">
        <v>0</v>
      </c>
      <c r="CB259" s="160">
        <v>0</v>
      </c>
      <c r="CC259" s="160">
        <v>0</v>
      </c>
      <c r="CD259" s="160">
        <v>0</v>
      </c>
      <c r="CE259" s="162">
        <v>0</v>
      </c>
      <c r="CF259" s="10" cm="1">
        <f t="array" aca="1" ref="CF259" ca="1">MMULT($F258:$CE258,INDIRECT("Policy.New!"&amp;CF$3&amp;"4:"&amp;CF$3&amp;"81"))</f>
        <v>0</v>
      </c>
      <c r="CG259" s="10" cm="1">
        <f t="array" aca="1" ref="CG259" ca="1">MMULT($F258:$CE258,INDIRECT("Policy.New!"&amp;CG$3&amp;"4:"&amp;CG$3&amp;"81"))</f>
        <v>0</v>
      </c>
      <c r="CH259" s="10" cm="1">
        <f t="array" aca="1" ref="CH259" ca="1">MMULT($F258:$CE258,INDIRECT("Policy.New!"&amp;CH$3&amp;"4:"&amp;CH$3&amp;"81"))</f>
        <v>0</v>
      </c>
      <c r="CI259" s="10" cm="1">
        <f t="array" aca="1" ref="CI259" ca="1">MMULT($F258:$CE258,INDIRECT("Policy.New!"&amp;CI$3&amp;"4:"&amp;CI$3&amp;"81"))</f>
        <v>0</v>
      </c>
      <c r="CJ259" s="10" cm="1">
        <f t="array" aca="1" ref="CJ259" ca="1">MMULT($F258:$CE258,INDIRECT("Policy.New!"&amp;CJ$3&amp;"4:"&amp;CJ$3&amp;"81"))</f>
        <v>0</v>
      </c>
      <c r="CK259" s="10" cm="1">
        <f t="array" aca="1" ref="CK259" ca="1">MMULT($F258:$CE258,INDIRECT("Policy.New!"&amp;CK$3&amp;"4:"&amp;CK$3&amp;"81"))</f>
        <v>0</v>
      </c>
      <c r="CL259" s="10" cm="1">
        <f t="array" aca="1" ref="CL259" ca="1">MMULT($F258:$CE258,INDIRECT("Policy.New!"&amp;CL$3&amp;"4:"&amp;CL$3&amp;"81"))</f>
        <v>0</v>
      </c>
      <c r="CM259" s="10" cm="1">
        <f t="array" aca="1" ref="CM259" ca="1">MMULT($F258:$CE258,INDIRECT("Policy.New!"&amp;CM$3&amp;"4:"&amp;CM$3&amp;"81"))</f>
        <v>0</v>
      </c>
      <c r="CN259" s="10" cm="1">
        <f t="array" aca="1" ref="CN259" ca="1">MMULT($F258:$CE258,INDIRECT("Policy.New!"&amp;CN$3&amp;"4:"&amp;CN$3&amp;"81"))</f>
        <v>0</v>
      </c>
      <c r="CO259" s="10" cm="1">
        <f t="array" aca="1" ref="CO259" ca="1">MMULT($F258:$CE258,INDIRECT("Policy.New!"&amp;CO$3&amp;"4:"&amp;CO$3&amp;"81"))</f>
        <v>0</v>
      </c>
      <c r="CP259" s="10" cm="1">
        <f t="array" aca="1" ref="CP259" ca="1">MMULT($F258:$CE258,INDIRECT("Policy.New!"&amp;CP$3&amp;"4:"&amp;CP$3&amp;"81"))</f>
        <v>0</v>
      </c>
      <c r="CR259" s="1"/>
      <c r="CS259" s="10">
        <f t="shared" ca="1" si="258"/>
        <v>0</v>
      </c>
      <c r="CT259" s="10">
        <f t="shared" ref="CT259:CT282" ca="1" si="262">SUM(CS256:CS259)</f>
        <v>0</v>
      </c>
      <c r="CU259" s="10">
        <f t="shared" ca="1" si="259"/>
        <v>0</v>
      </c>
      <c r="CV259" s="10">
        <f t="shared" ref="CV259:CV282" ca="1" si="263">(CU259-CT259*0.73)/0.27</f>
        <v>0</v>
      </c>
      <c r="CW259" s="10">
        <f t="shared" ca="1" si="260"/>
        <v>0</v>
      </c>
      <c r="CX259" s="10">
        <f t="shared" ca="1" si="261"/>
        <v>0</v>
      </c>
    </row>
    <row r="260" spans="2:102" x14ac:dyDescent="0.25">
      <c r="B260" s="152" t="str">
        <f t="shared" si="257"/>
        <v>eps_meta</v>
      </c>
      <c r="C260" s="152" t="str">
        <f t="shared" si="256"/>
        <v>eps_meta_2</v>
      </c>
      <c r="D260" s="12">
        <f t="shared" si="254"/>
        <v>260</v>
      </c>
      <c r="E260" s="12">
        <f t="shared" ref="E260:E282" si="264">E259+1</f>
        <v>2</v>
      </c>
      <c r="F260" s="1" cm="1">
        <f t="array" aca="1" ref="F260" ca="1">MMULT($F259:$CE259,INDIRECT("Policy.New!"&amp;F$3&amp;"4:"&amp;F$3&amp;"81"))</f>
        <v>0</v>
      </c>
      <c r="G260" s="1" cm="1">
        <f t="array" aca="1" ref="G260" ca="1">MMULT($F259:$CE259,INDIRECT("Policy.New!"&amp;G$3&amp;"4:"&amp;G$3&amp;"81"))</f>
        <v>0</v>
      </c>
      <c r="H260" s="1" cm="1">
        <f t="array" aca="1" ref="H260" ca="1">MMULT($F259:$CE259,INDIRECT("Policy.New!"&amp;H$3&amp;"4:"&amp;H$3&amp;"81"))</f>
        <v>0</v>
      </c>
      <c r="I260" s="1" cm="1">
        <f t="array" aca="1" ref="I260" ca="1">MMULT($F259:$CE259,INDIRECT("Policy.New!"&amp;I$3&amp;"4:"&amp;I$3&amp;"81"))</f>
        <v>0</v>
      </c>
      <c r="J260" s="1" cm="1">
        <f t="array" aca="1" ref="J260" ca="1">MMULT($F259:$CE259,INDIRECT("Policy.New!"&amp;J$3&amp;"4:"&amp;J$3&amp;"81"))</f>
        <v>0</v>
      </c>
      <c r="K260" s="1" cm="1">
        <f t="array" aca="1" ref="K260" ca="1">MMULT($F259:$CE259,INDIRECT("Policy.New!"&amp;K$3&amp;"4:"&amp;K$3&amp;"81"))</f>
        <v>0</v>
      </c>
      <c r="L260" s="1" cm="1">
        <f t="array" aca="1" ref="L260" ca="1">MMULT($F259:$CE259,INDIRECT("Policy.New!"&amp;L$3&amp;"4:"&amp;L$3&amp;"81"))</f>
        <v>0</v>
      </c>
      <c r="M260" s="1" cm="1">
        <f t="array" aca="1" ref="M260" ca="1">MMULT($F259:$CE259,INDIRECT("Policy.New!"&amp;M$3&amp;"4:"&amp;M$3&amp;"81"))</f>
        <v>0</v>
      </c>
      <c r="N260" s="1" cm="1">
        <f t="array" aca="1" ref="N260" ca="1">MMULT($F259:$CE259,INDIRECT("Policy.New!"&amp;N$3&amp;"4:"&amp;N$3&amp;"81"))</f>
        <v>0</v>
      </c>
      <c r="O260" s="1" cm="1">
        <f t="array" aca="1" ref="O260" ca="1">MMULT($F259:$CE259,INDIRECT("Policy.New!"&amp;O$3&amp;"4:"&amp;O$3&amp;"81"))</f>
        <v>0</v>
      </c>
      <c r="P260" s="1" cm="1">
        <f t="array" aca="1" ref="P260" ca="1">MMULT($F259:$CE259,INDIRECT("Policy.New!"&amp;P$3&amp;"4:"&amp;P$3&amp;"81"))</f>
        <v>0</v>
      </c>
      <c r="Q260" s="1" cm="1">
        <f t="array" aca="1" ref="Q260" ca="1">MMULT($F259:$CE259,INDIRECT("Policy.New!"&amp;Q$3&amp;"4:"&amp;Q$3&amp;"81"))</f>
        <v>0</v>
      </c>
      <c r="R260" s="1" cm="1">
        <f t="array" aca="1" ref="R260" ca="1">MMULT($F259:$CE259,INDIRECT("Policy.New!"&amp;R$3&amp;"4:"&amp;R$3&amp;"81"))</f>
        <v>0</v>
      </c>
      <c r="S260" s="1" cm="1">
        <f t="array" aca="1" ref="S260" ca="1">MMULT($F259:$CE259,INDIRECT("Policy.New!"&amp;S$3&amp;"4:"&amp;S$3&amp;"81"))</f>
        <v>0</v>
      </c>
      <c r="T260" s="1" cm="1">
        <f t="array" aca="1" ref="T260" ca="1">MMULT($F259:$CE259,INDIRECT("Policy.New!"&amp;T$3&amp;"4:"&amp;T$3&amp;"81"))</f>
        <v>0</v>
      </c>
      <c r="U260" s="1" cm="1">
        <f t="array" aca="1" ref="U260" ca="1">MMULT($F259:$CE259,INDIRECT("Policy.New!"&amp;U$3&amp;"4:"&amp;U$3&amp;"81"))</f>
        <v>0</v>
      </c>
      <c r="V260" s="1" cm="1">
        <f t="array" aca="1" ref="V260" ca="1">MMULT($F259:$CE259,INDIRECT("Policy.New!"&amp;V$3&amp;"4:"&amp;V$3&amp;"81"))</f>
        <v>0</v>
      </c>
      <c r="W260" s="5">
        <f t="shared" ref="W260:W282" ca="1" si="265">S259</f>
        <v>0</v>
      </c>
      <c r="X260" s="1">
        <f t="shared" ref="X260:X282" ca="1" si="266">U259</f>
        <v>0</v>
      </c>
      <c r="Y260" s="1">
        <f t="shared" ref="Y260:Y282" si="267">U258</f>
        <v>0</v>
      </c>
      <c r="Z260" s="1">
        <f t="shared" ref="Z260:Z282" si="268">U257</f>
        <v>0</v>
      </c>
      <c r="AA260" s="1">
        <f t="shared" ref="AA260:AA282" si="269">U256</f>
        <v>0</v>
      </c>
      <c r="AB260" s="1">
        <f t="shared" ref="AB260:AB282" ca="1" si="270">V259</f>
        <v>0</v>
      </c>
      <c r="AC260" s="1">
        <f t="shared" ref="AC260:AC282" si="271">V258</f>
        <v>0</v>
      </c>
      <c r="AD260" s="1">
        <f t="shared" ref="AD260:AD282" si="272">V257</f>
        <v>0</v>
      </c>
      <c r="AE260" s="1">
        <f t="shared" ref="AE260:AE282" si="273">V256</f>
        <v>0</v>
      </c>
      <c r="AF260" s="1">
        <f t="shared" ref="AF260:AF282" si="274">S258</f>
        <v>0</v>
      </c>
      <c r="AG260" s="1">
        <f t="shared" ref="AG260:AG282" si="275">S257</f>
        <v>0</v>
      </c>
      <c r="AH260" s="1">
        <f t="shared" ref="AH260:AH282" ca="1" si="276">AU259</f>
        <v>0</v>
      </c>
      <c r="AI260" s="1">
        <f t="shared" ref="AI260:AI282" ca="1" si="277">J259</f>
        <v>0</v>
      </c>
      <c r="AJ260" s="1">
        <f t="shared" ref="AJ260:AJ282" si="278">J258</f>
        <v>0</v>
      </c>
      <c r="AK260" s="1">
        <f t="shared" ref="AK260:AK282" si="279">J257</f>
        <v>0</v>
      </c>
      <c r="AL260" s="1">
        <f t="shared" ref="AL260:AL282" ca="1" si="280">L259</f>
        <v>0</v>
      </c>
      <c r="AM260" s="1">
        <f t="shared" ref="AM260:AM282" si="281">L258</f>
        <v>0</v>
      </c>
      <c r="AN260" s="1">
        <f t="shared" ref="AN260:AN282" si="282">L257</f>
        <v>0</v>
      </c>
      <c r="AO260" s="1">
        <f t="shared" ref="AO260:AO282" si="283">L256</f>
        <v>0</v>
      </c>
      <c r="AP260" s="1">
        <f t="shared" ref="AP260:AP282" si="284">L255</f>
        <v>0</v>
      </c>
      <c r="AQ260" s="1">
        <f t="shared" ref="AQ260:AQ282" ca="1" si="285">K259</f>
        <v>0</v>
      </c>
      <c r="AR260" s="1">
        <f t="shared" ref="AR260:AR282" si="286">K258</f>
        <v>0</v>
      </c>
      <c r="AS260" s="1">
        <f t="shared" ref="AS260:AS282" ca="1" si="287">AV259</f>
        <v>0</v>
      </c>
      <c r="AT260" s="25">
        <f t="shared" ref="AT260:AT282" si="288">AV258</f>
        <v>0</v>
      </c>
      <c r="AU260" s="1" cm="1">
        <f t="array" aca="1" ref="AU260" ca="1">MMULT($F259:$CE259,INDIRECT("Policy.New!"&amp;AU$3&amp;"4:"&amp;AU$3&amp;"81"))</f>
        <v>0</v>
      </c>
      <c r="AV260" s="25" cm="1">
        <f t="array" aca="1" ref="AV260" ca="1">MMULT($F259:$CE259,INDIRECT("Policy.New!"&amp;AV$3&amp;"4:"&amp;AV$3&amp;"81"))</f>
        <v>0</v>
      </c>
      <c r="AW260" s="161">
        <v>0</v>
      </c>
      <c r="AX260" s="161">
        <v>0</v>
      </c>
      <c r="AY260" s="161">
        <v>0</v>
      </c>
      <c r="AZ260" s="161">
        <v>0</v>
      </c>
      <c r="BA260" s="161">
        <v>0</v>
      </c>
      <c r="BB260" s="161">
        <f>INDEX(IRF.New!$D$7:$CN$374,MATCH('IRF AUX'!$E260,IRF.New!$C$7:$C$37,0),MATCH('IRF AUX'!$B260,IRF.New!$D$5:$CN$5,0))</f>
        <v>0</v>
      </c>
      <c r="BC260" s="161">
        <v>0</v>
      </c>
      <c r="BD260" s="161">
        <v>0</v>
      </c>
      <c r="BE260" s="161">
        <v>0</v>
      </c>
      <c r="BF260" s="161">
        <v>0</v>
      </c>
      <c r="BG260" s="161">
        <v>0</v>
      </c>
      <c r="BH260" s="161">
        <v>0</v>
      </c>
      <c r="BI260" s="161">
        <v>0</v>
      </c>
      <c r="BJ260" s="161">
        <v>0</v>
      </c>
      <c r="BK260" s="161">
        <v>0</v>
      </c>
      <c r="BL260" s="161">
        <v>0</v>
      </c>
      <c r="BM260" s="161">
        <v>0</v>
      </c>
      <c r="BN260" s="161">
        <v>0</v>
      </c>
      <c r="BO260" s="161">
        <v>0</v>
      </c>
      <c r="BP260" s="161">
        <v>0</v>
      </c>
      <c r="BQ260" s="161">
        <v>0</v>
      </c>
      <c r="BR260" s="161">
        <v>0</v>
      </c>
      <c r="BS260" s="161">
        <v>0</v>
      </c>
      <c r="BT260" s="161">
        <v>0</v>
      </c>
      <c r="BU260" s="161">
        <v>0</v>
      </c>
      <c r="BV260" s="161">
        <v>0</v>
      </c>
      <c r="BW260" s="161">
        <v>0</v>
      </c>
      <c r="BX260" s="161">
        <v>0</v>
      </c>
      <c r="BY260" s="161">
        <v>0</v>
      </c>
      <c r="BZ260" s="161">
        <v>0</v>
      </c>
      <c r="CA260" s="161">
        <v>0</v>
      </c>
      <c r="CB260" s="161">
        <v>0</v>
      </c>
      <c r="CC260" s="161">
        <v>0</v>
      </c>
      <c r="CD260" s="161">
        <v>0</v>
      </c>
      <c r="CE260" s="163">
        <v>0</v>
      </c>
      <c r="CF260" s="1" cm="1">
        <f t="array" aca="1" ref="CF260" ca="1">MMULT($F259:$CE259,INDIRECT("Policy.New!"&amp;CF$3&amp;"4:"&amp;CF$3&amp;"81"))</f>
        <v>0</v>
      </c>
      <c r="CG260" s="1" cm="1">
        <f t="array" aca="1" ref="CG260" ca="1">MMULT($F259:$CE259,INDIRECT("Policy.New!"&amp;CG$3&amp;"4:"&amp;CG$3&amp;"81"))</f>
        <v>0</v>
      </c>
      <c r="CH260" s="1" cm="1">
        <f t="array" aca="1" ref="CH260" ca="1">MMULT($F259:$CE259,INDIRECT("Policy.New!"&amp;CH$3&amp;"4:"&amp;CH$3&amp;"81"))</f>
        <v>0</v>
      </c>
      <c r="CI260" s="1" cm="1">
        <f t="array" aca="1" ref="CI260" ca="1">MMULT($F259:$CE259,INDIRECT("Policy.New!"&amp;CI$3&amp;"4:"&amp;CI$3&amp;"81"))</f>
        <v>0</v>
      </c>
      <c r="CJ260" s="1" cm="1">
        <f t="array" aca="1" ref="CJ260" ca="1">MMULT($F259:$CE259,INDIRECT("Policy.New!"&amp;CJ$3&amp;"4:"&amp;CJ$3&amp;"81"))</f>
        <v>0</v>
      </c>
      <c r="CK260" s="1" cm="1">
        <f t="array" aca="1" ref="CK260" ca="1">MMULT($F259:$CE259,INDIRECT("Policy.New!"&amp;CK$3&amp;"4:"&amp;CK$3&amp;"81"))</f>
        <v>0</v>
      </c>
      <c r="CL260" s="1" cm="1">
        <f t="array" aca="1" ref="CL260" ca="1">MMULT($F259:$CE259,INDIRECT("Policy.New!"&amp;CL$3&amp;"4:"&amp;CL$3&amp;"81"))</f>
        <v>0</v>
      </c>
      <c r="CM260" s="1" cm="1">
        <f t="array" aca="1" ref="CM260" ca="1">MMULT($F259:$CE259,INDIRECT("Policy.New!"&amp;CM$3&amp;"4:"&amp;CM$3&amp;"81"))</f>
        <v>0</v>
      </c>
      <c r="CN260" s="1" cm="1">
        <f t="array" aca="1" ref="CN260" ca="1">MMULT($F259:$CE259,INDIRECT("Policy.New!"&amp;CN$3&amp;"4:"&amp;CN$3&amp;"81"))</f>
        <v>0</v>
      </c>
      <c r="CO260" s="1" cm="1">
        <f t="array" aca="1" ref="CO260" ca="1">MMULT($F259:$CE259,INDIRECT("Policy.New!"&amp;CO$3&amp;"4:"&amp;CO$3&amp;"81"))</f>
        <v>0</v>
      </c>
      <c r="CP260" s="1" cm="1">
        <f t="array" aca="1" ref="CP260" ca="1">MMULT($F259:$CE259,INDIRECT("Policy.New!"&amp;CP$3&amp;"4:"&amp;CP$3&amp;"81"))</f>
        <v>0</v>
      </c>
      <c r="CQ260" s="1"/>
      <c r="CR260" s="1"/>
      <c r="CS260" s="1">
        <f t="shared" ca="1" si="258"/>
        <v>0</v>
      </c>
      <c r="CT260" s="1">
        <f t="shared" ca="1" si="262"/>
        <v>0</v>
      </c>
      <c r="CU260" s="1">
        <f t="shared" ca="1" si="259"/>
        <v>0</v>
      </c>
      <c r="CV260" s="1">
        <f t="shared" ca="1" si="263"/>
        <v>0</v>
      </c>
      <c r="CW260" s="1">
        <f t="shared" ca="1" si="260"/>
        <v>0</v>
      </c>
      <c r="CX260" s="1">
        <f t="shared" ca="1" si="261"/>
        <v>0</v>
      </c>
    </row>
    <row r="261" spans="2:102" x14ac:dyDescent="0.25">
      <c r="B261" s="152" t="str">
        <f t="shared" si="257"/>
        <v>eps_meta</v>
      </c>
      <c r="C261" s="152" t="str">
        <f t="shared" si="256"/>
        <v>eps_meta_3</v>
      </c>
      <c r="D261" s="12">
        <f t="shared" si="254"/>
        <v>261</v>
      </c>
      <c r="E261" s="12">
        <f t="shared" si="264"/>
        <v>3</v>
      </c>
      <c r="F261" s="1" cm="1">
        <f t="array" aca="1" ref="F261" ca="1">MMULT($F260:$CE260,INDIRECT("Policy.New!"&amp;F$3&amp;"4:"&amp;F$3&amp;"81"))</f>
        <v>0</v>
      </c>
      <c r="G261" s="1" cm="1">
        <f t="array" aca="1" ref="G261" ca="1">MMULT($F260:$CE260,INDIRECT("Policy.New!"&amp;G$3&amp;"4:"&amp;G$3&amp;"81"))</f>
        <v>0</v>
      </c>
      <c r="H261" s="1" cm="1">
        <f t="array" aca="1" ref="H261" ca="1">MMULT($F260:$CE260,INDIRECT("Policy.New!"&amp;H$3&amp;"4:"&amp;H$3&amp;"81"))</f>
        <v>0</v>
      </c>
      <c r="I261" s="1" cm="1">
        <f t="array" aca="1" ref="I261" ca="1">MMULT($F260:$CE260,INDIRECT("Policy.New!"&amp;I$3&amp;"4:"&amp;I$3&amp;"81"))</f>
        <v>0</v>
      </c>
      <c r="J261" s="1" cm="1">
        <f t="array" aca="1" ref="J261" ca="1">MMULT($F260:$CE260,INDIRECT("Policy.New!"&amp;J$3&amp;"4:"&amp;J$3&amp;"81"))</f>
        <v>0</v>
      </c>
      <c r="K261" s="1" cm="1">
        <f t="array" aca="1" ref="K261" ca="1">MMULT($F260:$CE260,INDIRECT("Policy.New!"&amp;K$3&amp;"4:"&amp;K$3&amp;"81"))</f>
        <v>0</v>
      </c>
      <c r="L261" s="1" cm="1">
        <f t="array" aca="1" ref="L261" ca="1">MMULT($F260:$CE260,INDIRECT("Policy.New!"&amp;L$3&amp;"4:"&amp;L$3&amp;"81"))</f>
        <v>0</v>
      </c>
      <c r="M261" s="1" cm="1">
        <f t="array" aca="1" ref="M261" ca="1">MMULT($F260:$CE260,INDIRECT("Policy.New!"&amp;M$3&amp;"4:"&amp;M$3&amp;"81"))</f>
        <v>0</v>
      </c>
      <c r="N261" s="1" cm="1">
        <f t="array" aca="1" ref="N261" ca="1">MMULT($F260:$CE260,INDIRECT("Policy.New!"&amp;N$3&amp;"4:"&amp;N$3&amp;"81"))</f>
        <v>0</v>
      </c>
      <c r="O261" s="1" cm="1">
        <f t="array" aca="1" ref="O261" ca="1">MMULT($F260:$CE260,INDIRECT("Policy.New!"&amp;O$3&amp;"4:"&amp;O$3&amp;"81"))</f>
        <v>0</v>
      </c>
      <c r="P261" s="1" cm="1">
        <f t="array" aca="1" ref="P261" ca="1">MMULT($F260:$CE260,INDIRECT("Policy.New!"&amp;P$3&amp;"4:"&amp;P$3&amp;"81"))</f>
        <v>0</v>
      </c>
      <c r="Q261" s="1" cm="1">
        <f t="array" aca="1" ref="Q261" ca="1">MMULT($F260:$CE260,INDIRECT("Policy.New!"&amp;Q$3&amp;"4:"&amp;Q$3&amp;"81"))</f>
        <v>0</v>
      </c>
      <c r="R261" s="1" cm="1">
        <f t="array" aca="1" ref="R261" ca="1">MMULT($F260:$CE260,INDIRECT("Policy.New!"&amp;R$3&amp;"4:"&amp;R$3&amp;"81"))</f>
        <v>0</v>
      </c>
      <c r="S261" s="1" cm="1">
        <f t="array" aca="1" ref="S261" ca="1">MMULT($F260:$CE260,INDIRECT("Policy.New!"&amp;S$3&amp;"4:"&amp;S$3&amp;"81"))</f>
        <v>0</v>
      </c>
      <c r="T261" s="1" cm="1">
        <f t="array" aca="1" ref="T261" ca="1">MMULT($F260:$CE260,INDIRECT("Policy.New!"&amp;T$3&amp;"4:"&amp;T$3&amp;"81"))</f>
        <v>0</v>
      </c>
      <c r="U261" s="1" cm="1">
        <f t="array" aca="1" ref="U261" ca="1">MMULT($F260:$CE260,INDIRECT("Policy.New!"&amp;U$3&amp;"4:"&amp;U$3&amp;"81"))</f>
        <v>0</v>
      </c>
      <c r="V261" s="1" cm="1">
        <f t="array" aca="1" ref="V261" ca="1">MMULT($F260:$CE260,INDIRECT("Policy.New!"&amp;V$3&amp;"4:"&amp;V$3&amp;"81"))</f>
        <v>0</v>
      </c>
      <c r="W261" s="5">
        <f t="shared" ca="1" si="265"/>
        <v>0</v>
      </c>
      <c r="X261" s="1">
        <f t="shared" ca="1" si="266"/>
        <v>0</v>
      </c>
      <c r="Y261" s="1">
        <f t="shared" ca="1" si="267"/>
        <v>0</v>
      </c>
      <c r="Z261" s="1">
        <f t="shared" si="268"/>
        <v>0</v>
      </c>
      <c r="AA261" s="1">
        <f t="shared" si="269"/>
        <v>0</v>
      </c>
      <c r="AB261" s="1">
        <f t="shared" ca="1" si="270"/>
        <v>0</v>
      </c>
      <c r="AC261" s="1">
        <f t="shared" ca="1" si="271"/>
        <v>0</v>
      </c>
      <c r="AD261" s="1">
        <f t="shared" si="272"/>
        <v>0</v>
      </c>
      <c r="AE261" s="1">
        <f t="shared" si="273"/>
        <v>0</v>
      </c>
      <c r="AF261" s="1">
        <f t="shared" ca="1" si="274"/>
        <v>0</v>
      </c>
      <c r="AG261" s="1">
        <f t="shared" si="275"/>
        <v>0</v>
      </c>
      <c r="AH261" s="1">
        <f t="shared" ca="1" si="276"/>
        <v>0</v>
      </c>
      <c r="AI261" s="1">
        <f t="shared" ca="1" si="277"/>
        <v>0</v>
      </c>
      <c r="AJ261" s="1">
        <f t="shared" ca="1" si="278"/>
        <v>0</v>
      </c>
      <c r="AK261" s="1">
        <f t="shared" si="279"/>
        <v>0</v>
      </c>
      <c r="AL261" s="1">
        <f t="shared" ca="1" si="280"/>
        <v>0</v>
      </c>
      <c r="AM261" s="1">
        <f t="shared" ca="1" si="281"/>
        <v>0</v>
      </c>
      <c r="AN261" s="1">
        <f t="shared" si="282"/>
        <v>0</v>
      </c>
      <c r="AO261" s="1">
        <f t="shared" si="283"/>
        <v>0</v>
      </c>
      <c r="AP261" s="1">
        <f t="shared" si="284"/>
        <v>0</v>
      </c>
      <c r="AQ261" s="1">
        <f t="shared" ca="1" si="285"/>
        <v>0</v>
      </c>
      <c r="AR261" s="1">
        <f t="shared" ca="1" si="286"/>
        <v>0</v>
      </c>
      <c r="AS261" s="1">
        <f t="shared" ca="1" si="287"/>
        <v>0</v>
      </c>
      <c r="AT261" s="25">
        <f t="shared" ca="1" si="288"/>
        <v>0</v>
      </c>
      <c r="AU261" s="1" cm="1">
        <f t="array" aca="1" ref="AU261" ca="1">MMULT($F260:$CE260,INDIRECT("Policy.New!"&amp;AU$3&amp;"4:"&amp;AU$3&amp;"81"))</f>
        <v>0</v>
      </c>
      <c r="AV261" s="25" cm="1">
        <f t="array" aca="1" ref="AV261" ca="1">MMULT($F260:$CE260,INDIRECT("Policy.New!"&amp;AV$3&amp;"4:"&amp;AV$3&amp;"81"))</f>
        <v>0</v>
      </c>
      <c r="AW261" s="161">
        <v>0</v>
      </c>
      <c r="AX261" s="161">
        <v>0</v>
      </c>
      <c r="AY261" s="161">
        <v>0</v>
      </c>
      <c r="AZ261" s="161">
        <v>0</v>
      </c>
      <c r="BA261" s="161">
        <v>0</v>
      </c>
      <c r="BB261" s="161">
        <f>INDEX(IRF.New!$D$7:$CN$374,MATCH('IRF AUX'!$E261,IRF.New!$C$7:$C$37,0),MATCH('IRF AUX'!$B261,IRF.New!$D$5:$CN$5,0))</f>
        <v>0</v>
      </c>
      <c r="BC261" s="161">
        <v>0</v>
      </c>
      <c r="BD261" s="161">
        <v>0</v>
      </c>
      <c r="BE261" s="161">
        <v>0</v>
      </c>
      <c r="BF261" s="161">
        <v>0</v>
      </c>
      <c r="BG261" s="161">
        <v>0</v>
      </c>
      <c r="BH261" s="161">
        <v>0</v>
      </c>
      <c r="BI261" s="161">
        <v>0</v>
      </c>
      <c r="BJ261" s="161">
        <v>0</v>
      </c>
      <c r="BK261" s="161">
        <v>0</v>
      </c>
      <c r="BL261" s="161">
        <v>0</v>
      </c>
      <c r="BM261" s="161">
        <v>0</v>
      </c>
      <c r="BN261" s="161">
        <v>0</v>
      </c>
      <c r="BO261" s="161">
        <v>0</v>
      </c>
      <c r="BP261" s="161">
        <v>0</v>
      </c>
      <c r="BQ261" s="161">
        <v>0</v>
      </c>
      <c r="BR261" s="161">
        <v>0</v>
      </c>
      <c r="BS261" s="161">
        <v>0</v>
      </c>
      <c r="BT261" s="161">
        <v>0</v>
      </c>
      <c r="BU261" s="161">
        <v>0</v>
      </c>
      <c r="BV261" s="161">
        <v>0</v>
      </c>
      <c r="BW261" s="161">
        <v>0</v>
      </c>
      <c r="BX261" s="161">
        <v>0</v>
      </c>
      <c r="BY261" s="161">
        <v>0</v>
      </c>
      <c r="BZ261" s="161">
        <v>0</v>
      </c>
      <c r="CA261" s="161">
        <v>0</v>
      </c>
      <c r="CB261" s="161">
        <v>0</v>
      </c>
      <c r="CC261" s="161">
        <v>0</v>
      </c>
      <c r="CD261" s="161">
        <v>0</v>
      </c>
      <c r="CE261" s="163">
        <v>0</v>
      </c>
      <c r="CF261" s="1" cm="1">
        <f t="array" aca="1" ref="CF261" ca="1">MMULT($F260:$CE260,INDIRECT("Policy.New!"&amp;CF$3&amp;"4:"&amp;CF$3&amp;"81"))</f>
        <v>0</v>
      </c>
      <c r="CG261" s="1" cm="1">
        <f t="array" aca="1" ref="CG261" ca="1">MMULT($F260:$CE260,INDIRECT("Policy.New!"&amp;CG$3&amp;"4:"&amp;CG$3&amp;"81"))</f>
        <v>0</v>
      </c>
      <c r="CH261" s="1" cm="1">
        <f t="array" aca="1" ref="CH261" ca="1">MMULT($F260:$CE260,INDIRECT("Policy.New!"&amp;CH$3&amp;"4:"&amp;CH$3&amp;"81"))</f>
        <v>0</v>
      </c>
      <c r="CI261" s="1" cm="1">
        <f t="array" aca="1" ref="CI261" ca="1">MMULT($F260:$CE260,INDIRECT("Policy.New!"&amp;CI$3&amp;"4:"&amp;CI$3&amp;"81"))</f>
        <v>0</v>
      </c>
      <c r="CJ261" s="1" cm="1">
        <f t="array" aca="1" ref="CJ261" ca="1">MMULT($F260:$CE260,INDIRECT("Policy.New!"&amp;CJ$3&amp;"4:"&amp;CJ$3&amp;"81"))</f>
        <v>0</v>
      </c>
      <c r="CK261" s="1" cm="1">
        <f t="array" aca="1" ref="CK261" ca="1">MMULT($F260:$CE260,INDIRECT("Policy.New!"&amp;CK$3&amp;"4:"&amp;CK$3&amp;"81"))</f>
        <v>0</v>
      </c>
      <c r="CL261" s="1" cm="1">
        <f t="array" aca="1" ref="CL261" ca="1">MMULT($F260:$CE260,INDIRECT("Policy.New!"&amp;CL$3&amp;"4:"&amp;CL$3&amp;"81"))</f>
        <v>0</v>
      </c>
      <c r="CM261" s="1" cm="1">
        <f t="array" aca="1" ref="CM261" ca="1">MMULT($F260:$CE260,INDIRECT("Policy.New!"&amp;CM$3&amp;"4:"&amp;CM$3&amp;"81"))</f>
        <v>0</v>
      </c>
      <c r="CN261" s="1" cm="1">
        <f t="array" aca="1" ref="CN261" ca="1">MMULT($F260:$CE260,INDIRECT("Policy.New!"&amp;CN$3&amp;"4:"&amp;CN$3&amp;"81"))</f>
        <v>0</v>
      </c>
      <c r="CO261" s="1" cm="1">
        <f t="array" aca="1" ref="CO261" ca="1">MMULT($F260:$CE260,INDIRECT("Policy.New!"&amp;CO$3&amp;"4:"&amp;CO$3&amp;"81"))</f>
        <v>0</v>
      </c>
      <c r="CP261" s="1" cm="1">
        <f t="array" aca="1" ref="CP261" ca="1">MMULT($F260:$CE260,INDIRECT("Policy.New!"&amp;CP$3&amp;"4:"&amp;CP$3&amp;"81"))</f>
        <v>0</v>
      </c>
      <c r="CQ261" s="1"/>
      <c r="CR261" s="1"/>
      <c r="CS261" s="1">
        <f t="shared" ca="1" si="258"/>
        <v>0</v>
      </c>
      <c r="CT261" s="1">
        <f t="shared" ca="1" si="262"/>
        <v>0</v>
      </c>
      <c r="CU261" s="1">
        <f t="shared" ca="1" si="259"/>
        <v>0</v>
      </c>
      <c r="CV261" s="1">
        <f t="shared" ca="1" si="263"/>
        <v>0</v>
      </c>
      <c r="CW261" s="1">
        <f t="shared" ca="1" si="260"/>
        <v>0</v>
      </c>
      <c r="CX261" s="1">
        <f t="shared" ca="1" si="261"/>
        <v>0</v>
      </c>
    </row>
    <row r="262" spans="2:102" x14ac:dyDescent="0.25">
      <c r="B262" s="153" t="str">
        <f t="shared" si="257"/>
        <v>eps_meta</v>
      </c>
      <c r="C262" s="153" t="str">
        <f t="shared" si="256"/>
        <v>eps_meta_4</v>
      </c>
      <c r="D262" s="13">
        <f t="shared" si="254"/>
        <v>262</v>
      </c>
      <c r="E262" s="13">
        <f t="shared" si="264"/>
        <v>4</v>
      </c>
      <c r="F262" s="14" cm="1">
        <f t="array" aca="1" ref="F262" ca="1">MMULT($F261:$CE261,INDIRECT("Policy.New!"&amp;F$3&amp;"4:"&amp;F$3&amp;"81"))</f>
        <v>0</v>
      </c>
      <c r="G262" s="14" cm="1">
        <f t="array" aca="1" ref="G262" ca="1">MMULT($F261:$CE261,INDIRECT("Policy.New!"&amp;G$3&amp;"4:"&amp;G$3&amp;"81"))</f>
        <v>0</v>
      </c>
      <c r="H262" s="14" cm="1">
        <f t="array" aca="1" ref="H262" ca="1">MMULT($F261:$CE261,INDIRECT("Policy.New!"&amp;H$3&amp;"4:"&amp;H$3&amp;"81"))</f>
        <v>0</v>
      </c>
      <c r="I262" s="14" cm="1">
        <f t="array" aca="1" ref="I262" ca="1">MMULT($F261:$CE261,INDIRECT("Policy.New!"&amp;I$3&amp;"4:"&amp;I$3&amp;"81"))</f>
        <v>0</v>
      </c>
      <c r="J262" s="14" cm="1">
        <f t="array" aca="1" ref="J262" ca="1">MMULT($F261:$CE261,INDIRECT("Policy.New!"&amp;J$3&amp;"4:"&amp;J$3&amp;"81"))</f>
        <v>0</v>
      </c>
      <c r="K262" s="14" cm="1">
        <f t="array" aca="1" ref="K262" ca="1">MMULT($F261:$CE261,INDIRECT("Policy.New!"&amp;K$3&amp;"4:"&amp;K$3&amp;"81"))</f>
        <v>0</v>
      </c>
      <c r="L262" s="14" cm="1">
        <f t="array" aca="1" ref="L262" ca="1">MMULT($F261:$CE261,INDIRECT("Policy.New!"&amp;L$3&amp;"4:"&amp;L$3&amp;"81"))</f>
        <v>0</v>
      </c>
      <c r="M262" s="14" cm="1">
        <f t="array" aca="1" ref="M262" ca="1">MMULT($F261:$CE261,INDIRECT("Policy.New!"&amp;M$3&amp;"4:"&amp;M$3&amp;"81"))</f>
        <v>0</v>
      </c>
      <c r="N262" s="14" cm="1">
        <f t="array" aca="1" ref="N262" ca="1">MMULT($F261:$CE261,INDIRECT("Policy.New!"&amp;N$3&amp;"4:"&amp;N$3&amp;"81"))</f>
        <v>0</v>
      </c>
      <c r="O262" s="14" cm="1">
        <f t="array" aca="1" ref="O262" ca="1">MMULT($F261:$CE261,INDIRECT("Policy.New!"&amp;O$3&amp;"4:"&amp;O$3&amp;"81"))</f>
        <v>0</v>
      </c>
      <c r="P262" s="14" cm="1">
        <f t="array" aca="1" ref="P262" ca="1">MMULT($F261:$CE261,INDIRECT("Policy.New!"&amp;P$3&amp;"4:"&amp;P$3&amp;"81"))</f>
        <v>0</v>
      </c>
      <c r="Q262" s="14" cm="1">
        <f t="array" aca="1" ref="Q262" ca="1">MMULT($F261:$CE261,INDIRECT("Policy.New!"&amp;Q$3&amp;"4:"&amp;Q$3&amp;"81"))</f>
        <v>0</v>
      </c>
      <c r="R262" s="14" cm="1">
        <f t="array" aca="1" ref="R262" ca="1">MMULT($F261:$CE261,INDIRECT("Policy.New!"&amp;R$3&amp;"4:"&amp;R$3&amp;"81"))</f>
        <v>0</v>
      </c>
      <c r="S262" s="14" cm="1">
        <f t="array" aca="1" ref="S262" ca="1">MMULT($F261:$CE261,INDIRECT("Policy.New!"&amp;S$3&amp;"4:"&amp;S$3&amp;"81"))</f>
        <v>0</v>
      </c>
      <c r="T262" s="14" cm="1">
        <f t="array" aca="1" ref="T262" ca="1">MMULT($F261:$CE261,INDIRECT("Policy.New!"&amp;T$3&amp;"4:"&amp;T$3&amp;"81"))</f>
        <v>0</v>
      </c>
      <c r="U262" s="14" cm="1">
        <f t="array" aca="1" ref="U262" ca="1">MMULT($F261:$CE261,INDIRECT("Policy.New!"&amp;U$3&amp;"4:"&amp;U$3&amp;"81"))</f>
        <v>0</v>
      </c>
      <c r="V262" s="14" cm="1">
        <f t="array" aca="1" ref="V262" ca="1">MMULT($F261:$CE261,INDIRECT("Policy.New!"&amp;V$3&amp;"4:"&amp;V$3&amp;"81"))</f>
        <v>0</v>
      </c>
      <c r="W262" s="15">
        <f t="shared" ca="1" si="265"/>
        <v>0</v>
      </c>
      <c r="X262" s="14">
        <f t="shared" ca="1" si="266"/>
        <v>0</v>
      </c>
      <c r="Y262" s="14">
        <f t="shared" ca="1" si="267"/>
        <v>0</v>
      </c>
      <c r="Z262" s="14">
        <f t="shared" ca="1" si="268"/>
        <v>0</v>
      </c>
      <c r="AA262" s="14">
        <f t="shared" si="269"/>
        <v>0</v>
      </c>
      <c r="AB262" s="14">
        <f t="shared" ca="1" si="270"/>
        <v>0</v>
      </c>
      <c r="AC262" s="14">
        <f t="shared" ca="1" si="271"/>
        <v>0</v>
      </c>
      <c r="AD262" s="14">
        <f t="shared" ca="1" si="272"/>
        <v>0</v>
      </c>
      <c r="AE262" s="14">
        <f t="shared" si="273"/>
        <v>0</v>
      </c>
      <c r="AF262" s="14">
        <f t="shared" ca="1" si="274"/>
        <v>0</v>
      </c>
      <c r="AG262" s="14">
        <f t="shared" ca="1" si="275"/>
        <v>0</v>
      </c>
      <c r="AH262" s="14">
        <f t="shared" ca="1" si="276"/>
        <v>0</v>
      </c>
      <c r="AI262" s="14">
        <f t="shared" ca="1" si="277"/>
        <v>0</v>
      </c>
      <c r="AJ262" s="14">
        <f t="shared" ca="1" si="278"/>
        <v>0</v>
      </c>
      <c r="AK262" s="14">
        <f t="shared" ca="1" si="279"/>
        <v>0</v>
      </c>
      <c r="AL262" s="14">
        <f t="shared" ca="1" si="280"/>
        <v>0</v>
      </c>
      <c r="AM262" s="14">
        <f t="shared" ca="1" si="281"/>
        <v>0</v>
      </c>
      <c r="AN262" s="14">
        <f t="shared" ca="1" si="282"/>
        <v>0</v>
      </c>
      <c r="AO262" s="14">
        <f t="shared" si="283"/>
        <v>0</v>
      </c>
      <c r="AP262" s="14">
        <f t="shared" si="284"/>
        <v>0</v>
      </c>
      <c r="AQ262" s="14">
        <f t="shared" ca="1" si="285"/>
        <v>0</v>
      </c>
      <c r="AR262" s="14">
        <f t="shared" ca="1" si="286"/>
        <v>0</v>
      </c>
      <c r="AS262" s="14">
        <f t="shared" ca="1" si="287"/>
        <v>0</v>
      </c>
      <c r="AT262" s="26">
        <f t="shared" ca="1" si="288"/>
        <v>0</v>
      </c>
      <c r="AU262" s="14" cm="1">
        <f t="array" aca="1" ref="AU262" ca="1">MMULT($F261:$CE261,INDIRECT("Policy.New!"&amp;AU$3&amp;"4:"&amp;AU$3&amp;"81"))</f>
        <v>0</v>
      </c>
      <c r="AV262" s="26" cm="1">
        <f t="array" aca="1" ref="AV262" ca="1">MMULT($F261:$CE261,INDIRECT("Policy.New!"&amp;AV$3&amp;"4:"&amp;AV$3&amp;"81"))</f>
        <v>0</v>
      </c>
      <c r="AW262" s="164">
        <v>0</v>
      </c>
      <c r="AX262" s="164">
        <v>0</v>
      </c>
      <c r="AY262" s="164">
        <v>0</v>
      </c>
      <c r="AZ262" s="164">
        <v>0</v>
      </c>
      <c r="BA262" s="164">
        <v>0</v>
      </c>
      <c r="BB262" s="164">
        <f>INDEX(IRF.New!$D$7:$CN$374,MATCH('IRF AUX'!$E262,IRF.New!$C$7:$C$37,0),MATCH('IRF AUX'!$B262,IRF.New!$D$5:$CN$5,0))</f>
        <v>0</v>
      </c>
      <c r="BC262" s="164">
        <v>0</v>
      </c>
      <c r="BD262" s="164">
        <v>0</v>
      </c>
      <c r="BE262" s="164">
        <v>0</v>
      </c>
      <c r="BF262" s="164">
        <v>0</v>
      </c>
      <c r="BG262" s="164">
        <v>0</v>
      </c>
      <c r="BH262" s="164">
        <v>0</v>
      </c>
      <c r="BI262" s="164">
        <v>0</v>
      </c>
      <c r="BJ262" s="164">
        <v>0</v>
      </c>
      <c r="BK262" s="164">
        <v>0</v>
      </c>
      <c r="BL262" s="164">
        <v>0</v>
      </c>
      <c r="BM262" s="164">
        <v>0</v>
      </c>
      <c r="BN262" s="164">
        <v>0</v>
      </c>
      <c r="BO262" s="164">
        <v>0</v>
      </c>
      <c r="BP262" s="164">
        <v>0</v>
      </c>
      <c r="BQ262" s="164">
        <v>0</v>
      </c>
      <c r="BR262" s="164">
        <v>0</v>
      </c>
      <c r="BS262" s="164">
        <v>0</v>
      </c>
      <c r="BT262" s="164">
        <v>0</v>
      </c>
      <c r="BU262" s="164">
        <v>0</v>
      </c>
      <c r="BV262" s="164">
        <v>0</v>
      </c>
      <c r="BW262" s="164">
        <v>0</v>
      </c>
      <c r="BX262" s="164">
        <v>0</v>
      </c>
      <c r="BY262" s="164">
        <v>0</v>
      </c>
      <c r="BZ262" s="164">
        <v>0</v>
      </c>
      <c r="CA262" s="164">
        <v>0</v>
      </c>
      <c r="CB262" s="164">
        <v>0</v>
      </c>
      <c r="CC262" s="164">
        <v>0</v>
      </c>
      <c r="CD262" s="164">
        <v>0</v>
      </c>
      <c r="CE262" s="165">
        <v>0</v>
      </c>
      <c r="CF262" s="14" cm="1">
        <f t="array" aca="1" ref="CF262" ca="1">MMULT($F261:$CE261,INDIRECT("Policy.New!"&amp;CF$3&amp;"4:"&amp;CF$3&amp;"81"))</f>
        <v>0</v>
      </c>
      <c r="CG262" s="14" cm="1">
        <f t="array" aca="1" ref="CG262" ca="1">MMULT($F261:$CE261,INDIRECT("Policy.New!"&amp;CG$3&amp;"4:"&amp;CG$3&amp;"81"))</f>
        <v>0</v>
      </c>
      <c r="CH262" s="14" cm="1">
        <f t="array" aca="1" ref="CH262" ca="1">MMULT($F261:$CE261,INDIRECT("Policy.New!"&amp;CH$3&amp;"4:"&amp;CH$3&amp;"81"))</f>
        <v>0</v>
      </c>
      <c r="CI262" s="14" cm="1">
        <f t="array" aca="1" ref="CI262" ca="1">MMULT($F261:$CE261,INDIRECT("Policy.New!"&amp;CI$3&amp;"4:"&amp;CI$3&amp;"81"))</f>
        <v>0</v>
      </c>
      <c r="CJ262" s="14" cm="1">
        <f t="array" aca="1" ref="CJ262" ca="1">MMULT($F261:$CE261,INDIRECT("Policy.New!"&amp;CJ$3&amp;"4:"&amp;CJ$3&amp;"81"))</f>
        <v>0</v>
      </c>
      <c r="CK262" s="14" cm="1">
        <f t="array" aca="1" ref="CK262" ca="1">MMULT($F261:$CE261,INDIRECT("Policy.New!"&amp;CK$3&amp;"4:"&amp;CK$3&amp;"81"))</f>
        <v>0</v>
      </c>
      <c r="CL262" s="14" cm="1">
        <f t="array" aca="1" ref="CL262" ca="1">MMULT($F261:$CE261,INDIRECT("Policy.New!"&amp;CL$3&amp;"4:"&amp;CL$3&amp;"81"))</f>
        <v>0</v>
      </c>
      <c r="CM262" s="14" cm="1">
        <f t="array" aca="1" ref="CM262" ca="1">MMULT($F261:$CE261,INDIRECT("Policy.New!"&amp;CM$3&amp;"4:"&amp;CM$3&amp;"81"))</f>
        <v>0</v>
      </c>
      <c r="CN262" s="14" cm="1">
        <f t="array" aca="1" ref="CN262" ca="1">MMULT($F261:$CE261,INDIRECT("Policy.New!"&amp;CN$3&amp;"4:"&amp;CN$3&amp;"81"))</f>
        <v>0</v>
      </c>
      <c r="CO262" s="14" cm="1">
        <f t="array" aca="1" ref="CO262" ca="1">MMULT($F261:$CE261,INDIRECT("Policy.New!"&amp;CO$3&amp;"4:"&amp;CO$3&amp;"81"))</f>
        <v>0</v>
      </c>
      <c r="CP262" s="14" cm="1">
        <f t="array" aca="1" ref="CP262" ca="1">MMULT($F261:$CE261,INDIRECT("Policy.New!"&amp;CP$3&amp;"4:"&amp;CP$3&amp;"81"))</f>
        <v>0</v>
      </c>
      <c r="CQ262" s="1"/>
      <c r="CR262" s="1"/>
      <c r="CS262" s="14">
        <f t="shared" ca="1" si="258"/>
        <v>0</v>
      </c>
      <c r="CT262" s="14">
        <f t="shared" ca="1" si="262"/>
        <v>0</v>
      </c>
      <c r="CU262" s="14">
        <f t="shared" ca="1" si="259"/>
        <v>0</v>
      </c>
      <c r="CV262" s="14">
        <f t="shared" ca="1" si="263"/>
        <v>0</v>
      </c>
      <c r="CW262" s="14">
        <f t="shared" ca="1" si="260"/>
        <v>0</v>
      </c>
      <c r="CX262" s="14">
        <f t="shared" ca="1" si="261"/>
        <v>0</v>
      </c>
    </row>
    <row r="263" spans="2:102" x14ac:dyDescent="0.25">
      <c r="B263" s="151" t="str">
        <f t="shared" si="257"/>
        <v>eps_meta</v>
      </c>
      <c r="C263" s="151" t="str">
        <f t="shared" si="256"/>
        <v>eps_meta_5</v>
      </c>
      <c r="D263" s="9">
        <f t="shared" si="254"/>
        <v>263</v>
      </c>
      <c r="E263" s="9">
        <f t="shared" si="264"/>
        <v>5</v>
      </c>
      <c r="F263" s="10" cm="1">
        <f t="array" aca="1" ref="F263" ca="1">MMULT($F262:$CE262,INDIRECT("Policy.New!"&amp;F$3&amp;"4:"&amp;F$3&amp;"81"))</f>
        <v>0</v>
      </c>
      <c r="G263" s="10" cm="1">
        <f t="array" aca="1" ref="G263" ca="1">MMULT($F262:$CE262,INDIRECT("Policy.New!"&amp;G$3&amp;"4:"&amp;G$3&amp;"81"))</f>
        <v>0</v>
      </c>
      <c r="H263" s="10" cm="1">
        <f t="array" aca="1" ref="H263" ca="1">MMULT($F262:$CE262,INDIRECT("Policy.New!"&amp;H$3&amp;"4:"&amp;H$3&amp;"81"))</f>
        <v>0</v>
      </c>
      <c r="I263" s="10" cm="1">
        <f t="array" aca="1" ref="I263" ca="1">MMULT($F262:$CE262,INDIRECT("Policy.New!"&amp;I$3&amp;"4:"&amp;I$3&amp;"81"))</f>
        <v>0</v>
      </c>
      <c r="J263" s="10" cm="1">
        <f t="array" aca="1" ref="J263" ca="1">MMULT($F262:$CE262,INDIRECT("Policy.New!"&amp;J$3&amp;"4:"&amp;J$3&amp;"81"))</f>
        <v>0</v>
      </c>
      <c r="K263" s="10" cm="1">
        <f t="array" aca="1" ref="K263" ca="1">MMULT($F262:$CE262,INDIRECT("Policy.New!"&amp;K$3&amp;"4:"&amp;K$3&amp;"81"))</f>
        <v>0</v>
      </c>
      <c r="L263" s="10" cm="1">
        <f t="array" aca="1" ref="L263" ca="1">MMULT($F262:$CE262,INDIRECT("Policy.New!"&amp;L$3&amp;"4:"&amp;L$3&amp;"81"))</f>
        <v>0</v>
      </c>
      <c r="M263" s="10" cm="1">
        <f t="array" aca="1" ref="M263" ca="1">MMULT($F262:$CE262,INDIRECT("Policy.New!"&amp;M$3&amp;"4:"&amp;M$3&amp;"81"))</f>
        <v>0</v>
      </c>
      <c r="N263" s="10" cm="1">
        <f t="array" aca="1" ref="N263" ca="1">MMULT($F262:$CE262,INDIRECT("Policy.New!"&amp;N$3&amp;"4:"&amp;N$3&amp;"81"))</f>
        <v>0</v>
      </c>
      <c r="O263" s="10" cm="1">
        <f t="array" aca="1" ref="O263" ca="1">MMULT($F262:$CE262,INDIRECT("Policy.New!"&amp;O$3&amp;"4:"&amp;O$3&amp;"81"))</f>
        <v>0</v>
      </c>
      <c r="P263" s="10" cm="1">
        <f t="array" aca="1" ref="P263" ca="1">MMULT($F262:$CE262,INDIRECT("Policy.New!"&amp;P$3&amp;"4:"&amp;P$3&amp;"81"))</f>
        <v>0</v>
      </c>
      <c r="Q263" s="10" cm="1">
        <f t="array" aca="1" ref="Q263" ca="1">MMULT($F262:$CE262,INDIRECT("Policy.New!"&amp;Q$3&amp;"4:"&amp;Q$3&amp;"81"))</f>
        <v>0</v>
      </c>
      <c r="R263" s="10" cm="1">
        <f t="array" aca="1" ref="R263" ca="1">MMULT($F262:$CE262,INDIRECT("Policy.New!"&amp;R$3&amp;"4:"&amp;R$3&amp;"81"))</f>
        <v>0</v>
      </c>
      <c r="S263" s="10" cm="1">
        <f t="array" aca="1" ref="S263" ca="1">MMULT($F262:$CE262,INDIRECT("Policy.New!"&amp;S$3&amp;"4:"&amp;S$3&amp;"81"))</f>
        <v>0</v>
      </c>
      <c r="T263" s="10" cm="1">
        <f t="array" aca="1" ref="T263" ca="1">MMULT($F262:$CE262,INDIRECT("Policy.New!"&amp;T$3&amp;"4:"&amp;T$3&amp;"81"))</f>
        <v>0</v>
      </c>
      <c r="U263" s="10" cm="1">
        <f t="array" aca="1" ref="U263" ca="1">MMULT($F262:$CE262,INDIRECT("Policy.New!"&amp;U$3&amp;"4:"&amp;U$3&amp;"81"))</f>
        <v>0</v>
      </c>
      <c r="V263" s="10" cm="1">
        <f t="array" aca="1" ref="V263" ca="1">MMULT($F262:$CE262,INDIRECT("Policy.New!"&amp;V$3&amp;"4:"&amp;V$3&amp;"81"))</f>
        <v>0</v>
      </c>
      <c r="W263" s="11">
        <f t="shared" ca="1" si="265"/>
        <v>0</v>
      </c>
      <c r="X263" s="10">
        <f t="shared" ca="1" si="266"/>
        <v>0</v>
      </c>
      <c r="Y263" s="10">
        <f t="shared" ca="1" si="267"/>
        <v>0</v>
      </c>
      <c r="Z263" s="10">
        <f t="shared" ca="1" si="268"/>
        <v>0</v>
      </c>
      <c r="AA263" s="10">
        <f t="shared" ca="1" si="269"/>
        <v>0</v>
      </c>
      <c r="AB263" s="10">
        <f t="shared" ca="1" si="270"/>
        <v>0</v>
      </c>
      <c r="AC263" s="10">
        <f t="shared" ca="1" si="271"/>
        <v>0</v>
      </c>
      <c r="AD263" s="10">
        <f t="shared" ca="1" si="272"/>
        <v>0</v>
      </c>
      <c r="AE263" s="10">
        <f t="shared" ca="1" si="273"/>
        <v>0</v>
      </c>
      <c r="AF263" s="10">
        <f t="shared" ca="1" si="274"/>
        <v>0</v>
      </c>
      <c r="AG263" s="10">
        <f t="shared" ca="1" si="275"/>
        <v>0</v>
      </c>
      <c r="AH263" s="10">
        <f t="shared" ca="1" si="276"/>
        <v>0</v>
      </c>
      <c r="AI263" s="10">
        <f t="shared" ca="1" si="277"/>
        <v>0</v>
      </c>
      <c r="AJ263" s="10">
        <f t="shared" ca="1" si="278"/>
        <v>0</v>
      </c>
      <c r="AK263" s="10">
        <f t="shared" ca="1" si="279"/>
        <v>0</v>
      </c>
      <c r="AL263" s="10">
        <f t="shared" ca="1" si="280"/>
        <v>0</v>
      </c>
      <c r="AM263" s="10">
        <f t="shared" ca="1" si="281"/>
        <v>0</v>
      </c>
      <c r="AN263" s="10">
        <f t="shared" ca="1" si="282"/>
        <v>0</v>
      </c>
      <c r="AO263" s="10">
        <f t="shared" ca="1" si="283"/>
        <v>0</v>
      </c>
      <c r="AP263" s="10">
        <f t="shared" si="284"/>
        <v>0</v>
      </c>
      <c r="AQ263" s="10">
        <f t="shared" ca="1" si="285"/>
        <v>0</v>
      </c>
      <c r="AR263" s="10">
        <f t="shared" ca="1" si="286"/>
        <v>0</v>
      </c>
      <c r="AS263" s="10">
        <f t="shared" ca="1" si="287"/>
        <v>0</v>
      </c>
      <c r="AT263" s="24">
        <f t="shared" ca="1" si="288"/>
        <v>0</v>
      </c>
      <c r="AU263" s="10" cm="1">
        <f t="array" aca="1" ref="AU263" ca="1">MMULT($F262:$CE262,INDIRECT("Policy.New!"&amp;AU$3&amp;"4:"&amp;AU$3&amp;"81"))</f>
        <v>0</v>
      </c>
      <c r="AV263" s="24" cm="1">
        <f t="array" aca="1" ref="AV263" ca="1">MMULT($F262:$CE262,INDIRECT("Policy.New!"&amp;AV$3&amp;"4:"&amp;AV$3&amp;"81"))</f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f>INDEX(IRF.New!$D$7:$CN$374,MATCH('IRF AUX'!$E263,IRF.New!$C$7:$C$37,0),MATCH('IRF AUX'!$B263,IRF.New!$D$5:$CN$5,0))</f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2">
        <v>0</v>
      </c>
      <c r="CF263" s="10" cm="1">
        <f t="array" aca="1" ref="CF263" ca="1">MMULT($F262:$CE262,INDIRECT("Policy.New!"&amp;CF$3&amp;"4:"&amp;CF$3&amp;"81"))</f>
        <v>0</v>
      </c>
      <c r="CG263" s="10" cm="1">
        <f t="array" aca="1" ref="CG263" ca="1">MMULT($F262:$CE262,INDIRECT("Policy.New!"&amp;CG$3&amp;"4:"&amp;CG$3&amp;"81"))</f>
        <v>0</v>
      </c>
      <c r="CH263" s="10" cm="1">
        <f t="array" aca="1" ref="CH263" ca="1">MMULT($F262:$CE262,INDIRECT("Policy.New!"&amp;CH$3&amp;"4:"&amp;CH$3&amp;"81"))</f>
        <v>0</v>
      </c>
      <c r="CI263" s="10" cm="1">
        <f t="array" aca="1" ref="CI263" ca="1">MMULT($F262:$CE262,INDIRECT("Policy.New!"&amp;CI$3&amp;"4:"&amp;CI$3&amp;"81"))</f>
        <v>0</v>
      </c>
      <c r="CJ263" s="10" cm="1">
        <f t="array" aca="1" ref="CJ263" ca="1">MMULT($F262:$CE262,INDIRECT("Policy.New!"&amp;CJ$3&amp;"4:"&amp;CJ$3&amp;"81"))</f>
        <v>0</v>
      </c>
      <c r="CK263" s="10" cm="1">
        <f t="array" aca="1" ref="CK263" ca="1">MMULT($F262:$CE262,INDIRECT("Policy.New!"&amp;CK$3&amp;"4:"&amp;CK$3&amp;"81"))</f>
        <v>0</v>
      </c>
      <c r="CL263" s="10" cm="1">
        <f t="array" aca="1" ref="CL263" ca="1">MMULT($F262:$CE262,INDIRECT("Policy.New!"&amp;CL$3&amp;"4:"&amp;CL$3&amp;"81"))</f>
        <v>0</v>
      </c>
      <c r="CM263" s="10" cm="1">
        <f t="array" aca="1" ref="CM263" ca="1">MMULT($F262:$CE262,INDIRECT("Policy.New!"&amp;CM$3&amp;"4:"&amp;CM$3&amp;"81"))</f>
        <v>0</v>
      </c>
      <c r="CN263" s="10" cm="1">
        <f t="array" aca="1" ref="CN263" ca="1">MMULT($F262:$CE262,INDIRECT("Policy.New!"&amp;CN$3&amp;"4:"&amp;CN$3&amp;"81"))</f>
        <v>0</v>
      </c>
      <c r="CO263" s="10" cm="1">
        <f t="array" aca="1" ref="CO263" ca="1">MMULT($F262:$CE262,INDIRECT("Policy.New!"&amp;CO$3&amp;"4:"&amp;CO$3&amp;"81"))</f>
        <v>0</v>
      </c>
      <c r="CP263" s="10" cm="1">
        <f t="array" aca="1" ref="CP263" ca="1">MMULT($F262:$CE262,INDIRECT("Policy.New!"&amp;CP$3&amp;"4:"&amp;CP$3&amp;"81"))</f>
        <v>0</v>
      </c>
      <c r="CQ263" s="1"/>
      <c r="CR263" s="1"/>
      <c r="CS263" s="10">
        <f t="shared" ca="1" si="258"/>
        <v>0</v>
      </c>
      <c r="CT263" s="10">
        <f t="shared" ca="1" si="262"/>
        <v>0</v>
      </c>
      <c r="CU263" s="10">
        <f t="shared" ca="1" si="259"/>
        <v>0</v>
      </c>
      <c r="CV263" s="10">
        <f t="shared" ca="1" si="263"/>
        <v>0</v>
      </c>
      <c r="CW263" s="10">
        <f t="shared" ca="1" si="260"/>
        <v>0</v>
      </c>
      <c r="CX263" s="10">
        <f t="shared" ca="1" si="261"/>
        <v>0</v>
      </c>
    </row>
    <row r="264" spans="2:102" x14ac:dyDescent="0.25">
      <c r="B264" s="152" t="str">
        <f t="shared" si="257"/>
        <v>eps_meta</v>
      </c>
      <c r="C264" s="152" t="str">
        <f t="shared" si="256"/>
        <v>eps_meta_6</v>
      </c>
      <c r="D264" s="12">
        <f t="shared" si="254"/>
        <v>264</v>
      </c>
      <c r="E264" s="12">
        <f t="shared" si="264"/>
        <v>6</v>
      </c>
      <c r="F264" s="1" cm="1">
        <f t="array" aca="1" ref="F264" ca="1">MMULT($F263:$CE263,INDIRECT("Policy.New!"&amp;F$3&amp;"4:"&amp;F$3&amp;"81"))</f>
        <v>0</v>
      </c>
      <c r="G264" s="1" cm="1">
        <f t="array" aca="1" ref="G264" ca="1">MMULT($F263:$CE263,INDIRECT("Policy.New!"&amp;G$3&amp;"4:"&amp;G$3&amp;"81"))</f>
        <v>0</v>
      </c>
      <c r="H264" s="1" cm="1">
        <f t="array" aca="1" ref="H264" ca="1">MMULT($F263:$CE263,INDIRECT("Policy.New!"&amp;H$3&amp;"4:"&amp;H$3&amp;"81"))</f>
        <v>0</v>
      </c>
      <c r="I264" s="1" cm="1">
        <f t="array" aca="1" ref="I264" ca="1">MMULT($F263:$CE263,INDIRECT("Policy.New!"&amp;I$3&amp;"4:"&amp;I$3&amp;"81"))</f>
        <v>0</v>
      </c>
      <c r="J264" s="1" cm="1">
        <f t="array" aca="1" ref="J264" ca="1">MMULT($F263:$CE263,INDIRECT("Policy.New!"&amp;J$3&amp;"4:"&amp;J$3&amp;"81"))</f>
        <v>0</v>
      </c>
      <c r="K264" s="1" cm="1">
        <f t="array" aca="1" ref="K264" ca="1">MMULT($F263:$CE263,INDIRECT("Policy.New!"&amp;K$3&amp;"4:"&amp;K$3&amp;"81"))</f>
        <v>0</v>
      </c>
      <c r="L264" s="1" cm="1">
        <f t="array" aca="1" ref="L264" ca="1">MMULT($F263:$CE263,INDIRECT("Policy.New!"&amp;L$3&amp;"4:"&amp;L$3&amp;"81"))</f>
        <v>0</v>
      </c>
      <c r="M264" s="1" cm="1">
        <f t="array" aca="1" ref="M264" ca="1">MMULT($F263:$CE263,INDIRECT("Policy.New!"&amp;M$3&amp;"4:"&amp;M$3&amp;"81"))</f>
        <v>0</v>
      </c>
      <c r="N264" s="1" cm="1">
        <f t="array" aca="1" ref="N264" ca="1">MMULT($F263:$CE263,INDIRECT("Policy.New!"&amp;N$3&amp;"4:"&amp;N$3&amp;"81"))</f>
        <v>0</v>
      </c>
      <c r="O264" s="1" cm="1">
        <f t="array" aca="1" ref="O264" ca="1">MMULT($F263:$CE263,INDIRECT("Policy.New!"&amp;O$3&amp;"4:"&amp;O$3&amp;"81"))</f>
        <v>0</v>
      </c>
      <c r="P264" s="1" cm="1">
        <f t="array" aca="1" ref="P264" ca="1">MMULT($F263:$CE263,INDIRECT("Policy.New!"&amp;P$3&amp;"4:"&amp;P$3&amp;"81"))</f>
        <v>0</v>
      </c>
      <c r="Q264" s="1" cm="1">
        <f t="array" aca="1" ref="Q264" ca="1">MMULT($F263:$CE263,INDIRECT("Policy.New!"&amp;Q$3&amp;"4:"&amp;Q$3&amp;"81"))</f>
        <v>0</v>
      </c>
      <c r="R264" s="1" cm="1">
        <f t="array" aca="1" ref="R264" ca="1">MMULT($F263:$CE263,INDIRECT("Policy.New!"&amp;R$3&amp;"4:"&amp;R$3&amp;"81"))</f>
        <v>0</v>
      </c>
      <c r="S264" s="1" cm="1">
        <f t="array" aca="1" ref="S264" ca="1">MMULT($F263:$CE263,INDIRECT("Policy.New!"&amp;S$3&amp;"4:"&amp;S$3&amp;"81"))</f>
        <v>0</v>
      </c>
      <c r="T264" s="1" cm="1">
        <f t="array" aca="1" ref="T264" ca="1">MMULT($F263:$CE263,INDIRECT("Policy.New!"&amp;T$3&amp;"4:"&amp;T$3&amp;"81"))</f>
        <v>0</v>
      </c>
      <c r="U264" s="1" cm="1">
        <f t="array" aca="1" ref="U264" ca="1">MMULT($F263:$CE263,INDIRECT("Policy.New!"&amp;U$3&amp;"4:"&amp;U$3&amp;"81"))</f>
        <v>0</v>
      </c>
      <c r="V264" s="1" cm="1">
        <f t="array" aca="1" ref="V264" ca="1">MMULT($F263:$CE263,INDIRECT("Policy.New!"&amp;V$3&amp;"4:"&amp;V$3&amp;"81"))</f>
        <v>0</v>
      </c>
      <c r="W264" s="5">
        <f t="shared" ca="1" si="265"/>
        <v>0</v>
      </c>
      <c r="X264" s="1">
        <f t="shared" ca="1" si="266"/>
        <v>0</v>
      </c>
      <c r="Y264" s="1">
        <f t="shared" ca="1" si="267"/>
        <v>0</v>
      </c>
      <c r="Z264" s="1">
        <f t="shared" ca="1" si="268"/>
        <v>0</v>
      </c>
      <c r="AA264" s="1">
        <f t="shared" ca="1" si="269"/>
        <v>0</v>
      </c>
      <c r="AB264" s="1">
        <f t="shared" ca="1" si="270"/>
        <v>0</v>
      </c>
      <c r="AC264" s="1">
        <f t="shared" ca="1" si="271"/>
        <v>0</v>
      </c>
      <c r="AD264" s="1">
        <f t="shared" ca="1" si="272"/>
        <v>0</v>
      </c>
      <c r="AE264" s="1">
        <f t="shared" ca="1" si="273"/>
        <v>0</v>
      </c>
      <c r="AF264" s="1">
        <f t="shared" ca="1" si="274"/>
        <v>0</v>
      </c>
      <c r="AG264" s="1">
        <f t="shared" ca="1" si="275"/>
        <v>0</v>
      </c>
      <c r="AH264" s="1">
        <f t="shared" ca="1" si="276"/>
        <v>0</v>
      </c>
      <c r="AI264" s="1">
        <f t="shared" ca="1" si="277"/>
        <v>0</v>
      </c>
      <c r="AJ264" s="1">
        <f t="shared" ca="1" si="278"/>
        <v>0</v>
      </c>
      <c r="AK264" s="1">
        <f t="shared" ca="1" si="279"/>
        <v>0</v>
      </c>
      <c r="AL264" s="1">
        <f t="shared" ca="1" si="280"/>
        <v>0</v>
      </c>
      <c r="AM264" s="1">
        <f t="shared" ca="1" si="281"/>
        <v>0</v>
      </c>
      <c r="AN264" s="1">
        <f t="shared" ca="1" si="282"/>
        <v>0</v>
      </c>
      <c r="AO264" s="1">
        <f t="shared" ca="1" si="283"/>
        <v>0</v>
      </c>
      <c r="AP264" s="1">
        <f t="shared" ca="1" si="284"/>
        <v>0</v>
      </c>
      <c r="AQ264" s="1">
        <f t="shared" ca="1" si="285"/>
        <v>0</v>
      </c>
      <c r="AR264" s="1">
        <f t="shared" ca="1" si="286"/>
        <v>0</v>
      </c>
      <c r="AS264" s="1">
        <f t="shared" ca="1" si="287"/>
        <v>0</v>
      </c>
      <c r="AT264" s="25">
        <f t="shared" ca="1" si="288"/>
        <v>0</v>
      </c>
      <c r="AU264" s="1" cm="1">
        <f t="array" aca="1" ref="AU264" ca="1">MMULT($F263:$CE263,INDIRECT("Policy.New!"&amp;AU$3&amp;"4:"&amp;AU$3&amp;"81"))</f>
        <v>0</v>
      </c>
      <c r="AV264" s="25" cm="1">
        <f t="array" aca="1" ref="AV264" ca="1">MMULT($F263:$CE263,INDIRECT("Policy.New!"&amp;AV$3&amp;"4:"&amp;AV$3&amp;"81"))</f>
        <v>0</v>
      </c>
      <c r="AW264" s="161">
        <v>0</v>
      </c>
      <c r="AX264" s="161">
        <v>0</v>
      </c>
      <c r="AY264" s="161">
        <v>0</v>
      </c>
      <c r="AZ264" s="161">
        <v>0</v>
      </c>
      <c r="BA264" s="161">
        <v>0</v>
      </c>
      <c r="BB264" s="161">
        <f>INDEX(IRF.New!$D$7:$CN$374,MATCH('IRF AUX'!$E264,IRF.New!$C$7:$C$37,0),MATCH('IRF AUX'!$B264,IRF.New!$D$5:$CN$5,0))</f>
        <v>0</v>
      </c>
      <c r="BC264" s="161">
        <v>0</v>
      </c>
      <c r="BD264" s="161">
        <v>0</v>
      </c>
      <c r="BE264" s="161">
        <v>0</v>
      </c>
      <c r="BF264" s="161">
        <v>0</v>
      </c>
      <c r="BG264" s="161">
        <v>0</v>
      </c>
      <c r="BH264" s="161">
        <v>0</v>
      </c>
      <c r="BI264" s="161">
        <v>0</v>
      </c>
      <c r="BJ264" s="161">
        <v>0</v>
      </c>
      <c r="BK264" s="161">
        <v>0</v>
      </c>
      <c r="BL264" s="161">
        <v>0</v>
      </c>
      <c r="BM264" s="161">
        <v>0</v>
      </c>
      <c r="BN264" s="161">
        <v>0</v>
      </c>
      <c r="BO264" s="161">
        <v>0</v>
      </c>
      <c r="BP264" s="161">
        <v>0</v>
      </c>
      <c r="BQ264" s="161">
        <v>0</v>
      </c>
      <c r="BR264" s="161">
        <v>0</v>
      </c>
      <c r="BS264" s="161">
        <v>0</v>
      </c>
      <c r="BT264" s="161">
        <v>0</v>
      </c>
      <c r="BU264" s="161">
        <v>0</v>
      </c>
      <c r="BV264" s="161">
        <v>0</v>
      </c>
      <c r="BW264" s="161">
        <v>0</v>
      </c>
      <c r="BX264" s="161">
        <v>0</v>
      </c>
      <c r="BY264" s="161">
        <v>0</v>
      </c>
      <c r="BZ264" s="161">
        <v>0</v>
      </c>
      <c r="CA264" s="161">
        <v>0</v>
      </c>
      <c r="CB264" s="161">
        <v>0</v>
      </c>
      <c r="CC264" s="161">
        <v>0</v>
      </c>
      <c r="CD264" s="161">
        <v>0</v>
      </c>
      <c r="CE264" s="163">
        <v>0</v>
      </c>
      <c r="CF264" s="1" cm="1">
        <f t="array" aca="1" ref="CF264" ca="1">MMULT($F263:$CE263,INDIRECT("Policy.New!"&amp;CF$3&amp;"4:"&amp;CF$3&amp;"81"))</f>
        <v>0</v>
      </c>
      <c r="CG264" s="1" cm="1">
        <f t="array" aca="1" ref="CG264" ca="1">MMULT($F263:$CE263,INDIRECT("Policy.New!"&amp;CG$3&amp;"4:"&amp;CG$3&amp;"81"))</f>
        <v>0</v>
      </c>
      <c r="CH264" s="1" cm="1">
        <f t="array" aca="1" ref="CH264" ca="1">MMULT($F263:$CE263,INDIRECT("Policy.New!"&amp;CH$3&amp;"4:"&amp;CH$3&amp;"81"))</f>
        <v>0</v>
      </c>
      <c r="CI264" s="1" cm="1">
        <f t="array" aca="1" ref="CI264" ca="1">MMULT($F263:$CE263,INDIRECT("Policy.New!"&amp;CI$3&amp;"4:"&amp;CI$3&amp;"81"))</f>
        <v>0</v>
      </c>
      <c r="CJ264" s="1" cm="1">
        <f t="array" aca="1" ref="CJ264" ca="1">MMULT($F263:$CE263,INDIRECT("Policy.New!"&amp;CJ$3&amp;"4:"&amp;CJ$3&amp;"81"))</f>
        <v>0</v>
      </c>
      <c r="CK264" s="1" cm="1">
        <f t="array" aca="1" ref="CK264" ca="1">MMULT($F263:$CE263,INDIRECT("Policy.New!"&amp;CK$3&amp;"4:"&amp;CK$3&amp;"81"))</f>
        <v>0</v>
      </c>
      <c r="CL264" s="1" cm="1">
        <f t="array" aca="1" ref="CL264" ca="1">MMULT($F263:$CE263,INDIRECT("Policy.New!"&amp;CL$3&amp;"4:"&amp;CL$3&amp;"81"))</f>
        <v>0</v>
      </c>
      <c r="CM264" s="1" cm="1">
        <f t="array" aca="1" ref="CM264" ca="1">MMULT($F263:$CE263,INDIRECT("Policy.New!"&amp;CM$3&amp;"4:"&amp;CM$3&amp;"81"))</f>
        <v>0</v>
      </c>
      <c r="CN264" s="1" cm="1">
        <f t="array" aca="1" ref="CN264" ca="1">MMULT($F263:$CE263,INDIRECT("Policy.New!"&amp;CN$3&amp;"4:"&amp;CN$3&amp;"81"))</f>
        <v>0</v>
      </c>
      <c r="CO264" s="1" cm="1">
        <f t="array" aca="1" ref="CO264" ca="1">MMULT($F263:$CE263,INDIRECT("Policy.New!"&amp;CO$3&amp;"4:"&amp;CO$3&amp;"81"))</f>
        <v>0</v>
      </c>
      <c r="CP264" s="1" cm="1">
        <f t="array" aca="1" ref="CP264" ca="1">MMULT($F263:$CE263,INDIRECT("Policy.New!"&amp;CP$3&amp;"4:"&amp;CP$3&amp;"81"))</f>
        <v>0</v>
      </c>
      <c r="CQ264" s="1"/>
      <c r="CR264" s="1"/>
      <c r="CS264" s="1">
        <f t="shared" ca="1" si="258"/>
        <v>0</v>
      </c>
      <c r="CT264" s="1">
        <f t="shared" ca="1" si="262"/>
        <v>0</v>
      </c>
      <c r="CU264" s="1">
        <f t="shared" ca="1" si="259"/>
        <v>0</v>
      </c>
      <c r="CV264" s="1">
        <f t="shared" ca="1" si="263"/>
        <v>0</v>
      </c>
      <c r="CW264" s="1">
        <f t="shared" ca="1" si="260"/>
        <v>0</v>
      </c>
      <c r="CX264" s="1">
        <f t="shared" ca="1" si="261"/>
        <v>0</v>
      </c>
    </row>
    <row r="265" spans="2:102" x14ac:dyDescent="0.25">
      <c r="B265" s="152" t="str">
        <f t="shared" si="257"/>
        <v>eps_meta</v>
      </c>
      <c r="C265" s="152" t="str">
        <f t="shared" si="256"/>
        <v>eps_meta_7</v>
      </c>
      <c r="D265" s="12">
        <f t="shared" si="254"/>
        <v>265</v>
      </c>
      <c r="E265" s="12">
        <f t="shared" si="264"/>
        <v>7</v>
      </c>
      <c r="F265" s="1" cm="1">
        <f t="array" aca="1" ref="F265" ca="1">MMULT($F264:$CE264,INDIRECT("Policy.New!"&amp;F$3&amp;"4:"&amp;F$3&amp;"81"))</f>
        <v>0</v>
      </c>
      <c r="G265" s="1" cm="1">
        <f t="array" aca="1" ref="G265" ca="1">MMULT($F264:$CE264,INDIRECT("Policy.New!"&amp;G$3&amp;"4:"&amp;G$3&amp;"81"))</f>
        <v>0</v>
      </c>
      <c r="H265" s="1" cm="1">
        <f t="array" aca="1" ref="H265" ca="1">MMULT($F264:$CE264,INDIRECT("Policy.New!"&amp;H$3&amp;"4:"&amp;H$3&amp;"81"))</f>
        <v>0</v>
      </c>
      <c r="I265" s="1" cm="1">
        <f t="array" aca="1" ref="I265" ca="1">MMULT($F264:$CE264,INDIRECT("Policy.New!"&amp;I$3&amp;"4:"&amp;I$3&amp;"81"))</f>
        <v>0</v>
      </c>
      <c r="J265" s="1" cm="1">
        <f t="array" aca="1" ref="J265" ca="1">MMULT($F264:$CE264,INDIRECT("Policy.New!"&amp;J$3&amp;"4:"&amp;J$3&amp;"81"))</f>
        <v>0</v>
      </c>
      <c r="K265" s="1" cm="1">
        <f t="array" aca="1" ref="K265" ca="1">MMULT($F264:$CE264,INDIRECT("Policy.New!"&amp;K$3&amp;"4:"&amp;K$3&amp;"81"))</f>
        <v>0</v>
      </c>
      <c r="L265" s="1" cm="1">
        <f t="array" aca="1" ref="L265" ca="1">MMULT($F264:$CE264,INDIRECT("Policy.New!"&amp;L$3&amp;"4:"&amp;L$3&amp;"81"))</f>
        <v>0</v>
      </c>
      <c r="M265" s="1" cm="1">
        <f t="array" aca="1" ref="M265" ca="1">MMULT($F264:$CE264,INDIRECT("Policy.New!"&amp;M$3&amp;"4:"&amp;M$3&amp;"81"))</f>
        <v>0</v>
      </c>
      <c r="N265" s="1" cm="1">
        <f t="array" aca="1" ref="N265" ca="1">MMULT($F264:$CE264,INDIRECT("Policy.New!"&amp;N$3&amp;"4:"&amp;N$3&amp;"81"))</f>
        <v>0</v>
      </c>
      <c r="O265" s="1" cm="1">
        <f t="array" aca="1" ref="O265" ca="1">MMULT($F264:$CE264,INDIRECT("Policy.New!"&amp;O$3&amp;"4:"&amp;O$3&amp;"81"))</f>
        <v>0</v>
      </c>
      <c r="P265" s="1" cm="1">
        <f t="array" aca="1" ref="P265" ca="1">MMULT($F264:$CE264,INDIRECT("Policy.New!"&amp;P$3&amp;"4:"&amp;P$3&amp;"81"))</f>
        <v>0</v>
      </c>
      <c r="Q265" s="1" cm="1">
        <f t="array" aca="1" ref="Q265" ca="1">MMULT($F264:$CE264,INDIRECT("Policy.New!"&amp;Q$3&amp;"4:"&amp;Q$3&amp;"81"))</f>
        <v>0</v>
      </c>
      <c r="R265" s="1" cm="1">
        <f t="array" aca="1" ref="R265" ca="1">MMULT($F264:$CE264,INDIRECT("Policy.New!"&amp;R$3&amp;"4:"&amp;R$3&amp;"81"))</f>
        <v>0</v>
      </c>
      <c r="S265" s="1" cm="1">
        <f t="array" aca="1" ref="S265" ca="1">MMULT($F264:$CE264,INDIRECT("Policy.New!"&amp;S$3&amp;"4:"&amp;S$3&amp;"81"))</f>
        <v>0</v>
      </c>
      <c r="T265" s="1" cm="1">
        <f t="array" aca="1" ref="T265" ca="1">MMULT($F264:$CE264,INDIRECT("Policy.New!"&amp;T$3&amp;"4:"&amp;T$3&amp;"81"))</f>
        <v>0</v>
      </c>
      <c r="U265" s="1" cm="1">
        <f t="array" aca="1" ref="U265" ca="1">MMULT($F264:$CE264,INDIRECT("Policy.New!"&amp;U$3&amp;"4:"&amp;U$3&amp;"81"))</f>
        <v>0</v>
      </c>
      <c r="V265" s="1" cm="1">
        <f t="array" aca="1" ref="V265" ca="1">MMULT($F264:$CE264,INDIRECT("Policy.New!"&amp;V$3&amp;"4:"&amp;V$3&amp;"81"))</f>
        <v>0</v>
      </c>
      <c r="W265" s="5">
        <f t="shared" ca="1" si="265"/>
        <v>0</v>
      </c>
      <c r="X265" s="1">
        <f t="shared" ca="1" si="266"/>
        <v>0</v>
      </c>
      <c r="Y265" s="1">
        <f t="shared" ca="1" si="267"/>
        <v>0</v>
      </c>
      <c r="Z265" s="1">
        <f t="shared" ca="1" si="268"/>
        <v>0</v>
      </c>
      <c r="AA265" s="1">
        <f t="shared" ca="1" si="269"/>
        <v>0</v>
      </c>
      <c r="AB265" s="1">
        <f t="shared" ca="1" si="270"/>
        <v>0</v>
      </c>
      <c r="AC265" s="1">
        <f t="shared" ca="1" si="271"/>
        <v>0</v>
      </c>
      <c r="AD265" s="1">
        <f t="shared" ca="1" si="272"/>
        <v>0</v>
      </c>
      <c r="AE265" s="1">
        <f t="shared" ca="1" si="273"/>
        <v>0</v>
      </c>
      <c r="AF265" s="1">
        <f t="shared" ca="1" si="274"/>
        <v>0</v>
      </c>
      <c r="AG265" s="1">
        <f t="shared" ca="1" si="275"/>
        <v>0</v>
      </c>
      <c r="AH265" s="1">
        <f t="shared" ca="1" si="276"/>
        <v>0</v>
      </c>
      <c r="AI265" s="1">
        <f t="shared" ca="1" si="277"/>
        <v>0</v>
      </c>
      <c r="AJ265" s="1">
        <f t="shared" ca="1" si="278"/>
        <v>0</v>
      </c>
      <c r="AK265" s="1">
        <f t="shared" ca="1" si="279"/>
        <v>0</v>
      </c>
      <c r="AL265" s="1">
        <f t="shared" ca="1" si="280"/>
        <v>0</v>
      </c>
      <c r="AM265" s="1">
        <f t="shared" ca="1" si="281"/>
        <v>0</v>
      </c>
      <c r="AN265" s="1">
        <f t="shared" ca="1" si="282"/>
        <v>0</v>
      </c>
      <c r="AO265" s="1">
        <f t="shared" ca="1" si="283"/>
        <v>0</v>
      </c>
      <c r="AP265" s="1">
        <f t="shared" ca="1" si="284"/>
        <v>0</v>
      </c>
      <c r="AQ265" s="1">
        <f t="shared" ca="1" si="285"/>
        <v>0</v>
      </c>
      <c r="AR265" s="1">
        <f t="shared" ca="1" si="286"/>
        <v>0</v>
      </c>
      <c r="AS265" s="1">
        <f t="shared" ca="1" si="287"/>
        <v>0</v>
      </c>
      <c r="AT265" s="25">
        <f t="shared" ca="1" si="288"/>
        <v>0</v>
      </c>
      <c r="AU265" s="1" cm="1">
        <f t="array" aca="1" ref="AU265" ca="1">MMULT($F264:$CE264,INDIRECT("Policy.New!"&amp;AU$3&amp;"4:"&amp;AU$3&amp;"81"))</f>
        <v>0</v>
      </c>
      <c r="AV265" s="25" cm="1">
        <f t="array" aca="1" ref="AV265" ca="1">MMULT($F264:$CE264,INDIRECT("Policy.New!"&amp;AV$3&amp;"4:"&amp;AV$3&amp;"81"))</f>
        <v>0</v>
      </c>
      <c r="AW265" s="161">
        <v>0</v>
      </c>
      <c r="AX265" s="161">
        <v>0</v>
      </c>
      <c r="AY265" s="161">
        <v>0</v>
      </c>
      <c r="AZ265" s="161">
        <v>0</v>
      </c>
      <c r="BA265" s="161">
        <v>0</v>
      </c>
      <c r="BB265" s="161">
        <f>INDEX(IRF.New!$D$7:$CN$374,MATCH('IRF AUX'!$E265,IRF.New!$C$7:$C$37,0),MATCH('IRF AUX'!$B265,IRF.New!$D$5:$CN$5,0))</f>
        <v>0</v>
      </c>
      <c r="BC265" s="161">
        <v>0</v>
      </c>
      <c r="BD265" s="161">
        <v>0</v>
      </c>
      <c r="BE265" s="161">
        <v>0</v>
      </c>
      <c r="BF265" s="161">
        <v>0</v>
      </c>
      <c r="BG265" s="161">
        <v>0</v>
      </c>
      <c r="BH265" s="161">
        <v>0</v>
      </c>
      <c r="BI265" s="161">
        <v>0</v>
      </c>
      <c r="BJ265" s="161">
        <v>0</v>
      </c>
      <c r="BK265" s="161">
        <v>0</v>
      </c>
      <c r="BL265" s="161">
        <v>0</v>
      </c>
      <c r="BM265" s="161">
        <v>0</v>
      </c>
      <c r="BN265" s="161">
        <v>0</v>
      </c>
      <c r="BO265" s="161">
        <v>0</v>
      </c>
      <c r="BP265" s="161">
        <v>0</v>
      </c>
      <c r="BQ265" s="161">
        <v>0</v>
      </c>
      <c r="BR265" s="161">
        <v>0</v>
      </c>
      <c r="BS265" s="161">
        <v>0</v>
      </c>
      <c r="BT265" s="161">
        <v>0</v>
      </c>
      <c r="BU265" s="161">
        <v>0</v>
      </c>
      <c r="BV265" s="161">
        <v>0</v>
      </c>
      <c r="BW265" s="161">
        <v>0</v>
      </c>
      <c r="BX265" s="161">
        <v>0</v>
      </c>
      <c r="BY265" s="161">
        <v>0</v>
      </c>
      <c r="BZ265" s="161">
        <v>0</v>
      </c>
      <c r="CA265" s="161">
        <v>0</v>
      </c>
      <c r="CB265" s="161">
        <v>0</v>
      </c>
      <c r="CC265" s="161">
        <v>0</v>
      </c>
      <c r="CD265" s="161">
        <v>0</v>
      </c>
      <c r="CE265" s="163">
        <v>0</v>
      </c>
      <c r="CF265" s="1" cm="1">
        <f t="array" aca="1" ref="CF265" ca="1">MMULT($F264:$CE264,INDIRECT("Policy.New!"&amp;CF$3&amp;"4:"&amp;CF$3&amp;"81"))</f>
        <v>0</v>
      </c>
      <c r="CG265" s="1" cm="1">
        <f t="array" aca="1" ref="CG265" ca="1">MMULT($F264:$CE264,INDIRECT("Policy.New!"&amp;CG$3&amp;"4:"&amp;CG$3&amp;"81"))</f>
        <v>0</v>
      </c>
      <c r="CH265" s="1" cm="1">
        <f t="array" aca="1" ref="CH265" ca="1">MMULT($F264:$CE264,INDIRECT("Policy.New!"&amp;CH$3&amp;"4:"&amp;CH$3&amp;"81"))</f>
        <v>0</v>
      </c>
      <c r="CI265" s="1" cm="1">
        <f t="array" aca="1" ref="CI265" ca="1">MMULT($F264:$CE264,INDIRECT("Policy.New!"&amp;CI$3&amp;"4:"&amp;CI$3&amp;"81"))</f>
        <v>0</v>
      </c>
      <c r="CJ265" s="1" cm="1">
        <f t="array" aca="1" ref="CJ265" ca="1">MMULT($F264:$CE264,INDIRECT("Policy.New!"&amp;CJ$3&amp;"4:"&amp;CJ$3&amp;"81"))</f>
        <v>0</v>
      </c>
      <c r="CK265" s="1" cm="1">
        <f t="array" aca="1" ref="CK265" ca="1">MMULT($F264:$CE264,INDIRECT("Policy.New!"&amp;CK$3&amp;"4:"&amp;CK$3&amp;"81"))</f>
        <v>0</v>
      </c>
      <c r="CL265" s="1" cm="1">
        <f t="array" aca="1" ref="CL265" ca="1">MMULT($F264:$CE264,INDIRECT("Policy.New!"&amp;CL$3&amp;"4:"&amp;CL$3&amp;"81"))</f>
        <v>0</v>
      </c>
      <c r="CM265" s="1" cm="1">
        <f t="array" aca="1" ref="CM265" ca="1">MMULT($F264:$CE264,INDIRECT("Policy.New!"&amp;CM$3&amp;"4:"&amp;CM$3&amp;"81"))</f>
        <v>0</v>
      </c>
      <c r="CN265" s="1" cm="1">
        <f t="array" aca="1" ref="CN265" ca="1">MMULT($F264:$CE264,INDIRECT("Policy.New!"&amp;CN$3&amp;"4:"&amp;CN$3&amp;"81"))</f>
        <v>0</v>
      </c>
      <c r="CO265" s="1" cm="1">
        <f t="array" aca="1" ref="CO265" ca="1">MMULT($F264:$CE264,INDIRECT("Policy.New!"&amp;CO$3&amp;"4:"&amp;CO$3&amp;"81"))</f>
        <v>0</v>
      </c>
      <c r="CP265" s="1" cm="1">
        <f t="array" aca="1" ref="CP265" ca="1">MMULT($F264:$CE264,INDIRECT("Policy.New!"&amp;CP$3&amp;"4:"&amp;CP$3&amp;"81"))</f>
        <v>0</v>
      </c>
      <c r="CQ265" s="1"/>
      <c r="CR265" s="1"/>
      <c r="CS265" s="1">
        <f t="shared" ca="1" si="258"/>
        <v>0</v>
      </c>
      <c r="CT265" s="1">
        <f t="shared" ca="1" si="262"/>
        <v>0</v>
      </c>
      <c r="CU265" s="1">
        <f t="shared" ca="1" si="259"/>
        <v>0</v>
      </c>
      <c r="CV265" s="1">
        <f t="shared" ca="1" si="263"/>
        <v>0</v>
      </c>
      <c r="CW265" s="1">
        <f t="shared" ca="1" si="260"/>
        <v>0</v>
      </c>
      <c r="CX265" s="1">
        <f t="shared" ca="1" si="261"/>
        <v>0</v>
      </c>
    </row>
    <row r="266" spans="2:102" x14ac:dyDescent="0.25">
      <c r="B266" s="153" t="str">
        <f t="shared" si="257"/>
        <v>eps_meta</v>
      </c>
      <c r="C266" s="153" t="str">
        <f t="shared" si="256"/>
        <v>eps_meta_8</v>
      </c>
      <c r="D266" s="13">
        <f t="shared" si="254"/>
        <v>266</v>
      </c>
      <c r="E266" s="13">
        <f t="shared" si="264"/>
        <v>8</v>
      </c>
      <c r="F266" s="14" cm="1">
        <f t="array" aca="1" ref="F266" ca="1">MMULT($F265:$CE265,INDIRECT("Policy.New!"&amp;F$3&amp;"4:"&amp;F$3&amp;"81"))</f>
        <v>0</v>
      </c>
      <c r="G266" s="14" cm="1">
        <f t="array" aca="1" ref="G266" ca="1">MMULT($F265:$CE265,INDIRECT("Policy.New!"&amp;G$3&amp;"4:"&amp;G$3&amp;"81"))</f>
        <v>0</v>
      </c>
      <c r="H266" s="14" cm="1">
        <f t="array" aca="1" ref="H266" ca="1">MMULT($F265:$CE265,INDIRECT("Policy.New!"&amp;H$3&amp;"4:"&amp;H$3&amp;"81"))</f>
        <v>0</v>
      </c>
      <c r="I266" s="14" cm="1">
        <f t="array" aca="1" ref="I266" ca="1">MMULT($F265:$CE265,INDIRECT("Policy.New!"&amp;I$3&amp;"4:"&amp;I$3&amp;"81"))</f>
        <v>0</v>
      </c>
      <c r="J266" s="14" cm="1">
        <f t="array" aca="1" ref="J266" ca="1">MMULT($F265:$CE265,INDIRECT("Policy.New!"&amp;J$3&amp;"4:"&amp;J$3&amp;"81"))</f>
        <v>0</v>
      </c>
      <c r="K266" s="14" cm="1">
        <f t="array" aca="1" ref="K266" ca="1">MMULT($F265:$CE265,INDIRECT("Policy.New!"&amp;K$3&amp;"4:"&amp;K$3&amp;"81"))</f>
        <v>0</v>
      </c>
      <c r="L266" s="14" cm="1">
        <f t="array" aca="1" ref="L266" ca="1">MMULT($F265:$CE265,INDIRECT("Policy.New!"&amp;L$3&amp;"4:"&amp;L$3&amp;"81"))</f>
        <v>0</v>
      </c>
      <c r="M266" s="14" cm="1">
        <f t="array" aca="1" ref="M266" ca="1">MMULT($F265:$CE265,INDIRECT("Policy.New!"&amp;M$3&amp;"4:"&amp;M$3&amp;"81"))</f>
        <v>0</v>
      </c>
      <c r="N266" s="14" cm="1">
        <f t="array" aca="1" ref="N266" ca="1">MMULT($F265:$CE265,INDIRECT("Policy.New!"&amp;N$3&amp;"4:"&amp;N$3&amp;"81"))</f>
        <v>0</v>
      </c>
      <c r="O266" s="14" cm="1">
        <f t="array" aca="1" ref="O266" ca="1">MMULT($F265:$CE265,INDIRECT("Policy.New!"&amp;O$3&amp;"4:"&amp;O$3&amp;"81"))</f>
        <v>0</v>
      </c>
      <c r="P266" s="14" cm="1">
        <f t="array" aca="1" ref="P266" ca="1">MMULT($F265:$CE265,INDIRECT("Policy.New!"&amp;P$3&amp;"4:"&amp;P$3&amp;"81"))</f>
        <v>0</v>
      </c>
      <c r="Q266" s="14" cm="1">
        <f t="array" aca="1" ref="Q266" ca="1">MMULT($F265:$CE265,INDIRECT("Policy.New!"&amp;Q$3&amp;"4:"&amp;Q$3&amp;"81"))</f>
        <v>0</v>
      </c>
      <c r="R266" s="14" cm="1">
        <f t="array" aca="1" ref="R266" ca="1">MMULT($F265:$CE265,INDIRECT("Policy.New!"&amp;R$3&amp;"4:"&amp;R$3&amp;"81"))</f>
        <v>0</v>
      </c>
      <c r="S266" s="14" cm="1">
        <f t="array" aca="1" ref="S266" ca="1">MMULT($F265:$CE265,INDIRECT("Policy.New!"&amp;S$3&amp;"4:"&amp;S$3&amp;"81"))</f>
        <v>0</v>
      </c>
      <c r="T266" s="14" cm="1">
        <f t="array" aca="1" ref="T266" ca="1">MMULT($F265:$CE265,INDIRECT("Policy.New!"&amp;T$3&amp;"4:"&amp;T$3&amp;"81"))</f>
        <v>0</v>
      </c>
      <c r="U266" s="14" cm="1">
        <f t="array" aca="1" ref="U266" ca="1">MMULT($F265:$CE265,INDIRECT("Policy.New!"&amp;U$3&amp;"4:"&amp;U$3&amp;"81"))</f>
        <v>0</v>
      </c>
      <c r="V266" s="14" cm="1">
        <f t="array" aca="1" ref="V266" ca="1">MMULT($F265:$CE265,INDIRECT("Policy.New!"&amp;V$3&amp;"4:"&amp;V$3&amp;"81"))</f>
        <v>0</v>
      </c>
      <c r="W266" s="15">
        <f t="shared" ca="1" si="265"/>
        <v>0</v>
      </c>
      <c r="X266" s="14">
        <f t="shared" ca="1" si="266"/>
        <v>0</v>
      </c>
      <c r="Y266" s="14">
        <f t="shared" ca="1" si="267"/>
        <v>0</v>
      </c>
      <c r="Z266" s="14">
        <f t="shared" ca="1" si="268"/>
        <v>0</v>
      </c>
      <c r="AA266" s="14">
        <f t="shared" ca="1" si="269"/>
        <v>0</v>
      </c>
      <c r="AB266" s="14">
        <f t="shared" ca="1" si="270"/>
        <v>0</v>
      </c>
      <c r="AC266" s="14">
        <f t="shared" ca="1" si="271"/>
        <v>0</v>
      </c>
      <c r="AD266" s="14">
        <f t="shared" ca="1" si="272"/>
        <v>0</v>
      </c>
      <c r="AE266" s="14">
        <f t="shared" ca="1" si="273"/>
        <v>0</v>
      </c>
      <c r="AF266" s="14">
        <f t="shared" ca="1" si="274"/>
        <v>0</v>
      </c>
      <c r="AG266" s="14">
        <f t="shared" ca="1" si="275"/>
        <v>0</v>
      </c>
      <c r="AH266" s="14">
        <f t="shared" ca="1" si="276"/>
        <v>0</v>
      </c>
      <c r="AI266" s="14">
        <f t="shared" ca="1" si="277"/>
        <v>0</v>
      </c>
      <c r="AJ266" s="14">
        <f t="shared" ca="1" si="278"/>
        <v>0</v>
      </c>
      <c r="AK266" s="14">
        <f t="shared" ca="1" si="279"/>
        <v>0</v>
      </c>
      <c r="AL266" s="14">
        <f t="shared" ca="1" si="280"/>
        <v>0</v>
      </c>
      <c r="AM266" s="14">
        <f t="shared" ca="1" si="281"/>
        <v>0</v>
      </c>
      <c r="AN266" s="14">
        <f t="shared" ca="1" si="282"/>
        <v>0</v>
      </c>
      <c r="AO266" s="14">
        <f t="shared" ca="1" si="283"/>
        <v>0</v>
      </c>
      <c r="AP266" s="14">
        <f t="shared" ca="1" si="284"/>
        <v>0</v>
      </c>
      <c r="AQ266" s="14">
        <f t="shared" ca="1" si="285"/>
        <v>0</v>
      </c>
      <c r="AR266" s="14">
        <f t="shared" ca="1" si="286"/>
        <v>0</v>
      </c>
      <c r="AS266" s="14">
        <f t="shared" ca="1" si="287"/>
        <v>0</v>
      </c>
      <c r="AT266" s="26">
        <f t="shared" ca="1" si="288"/>
        <v>0</v>
      </c>
      <c r="AU266" s="14" cm="1">
        <f t="array" aca="1" ref="AU266" ca="1">MMULT($F265:$CE265,INDIRECT("Policy.New!"&amp;AU$3&amp;"4:"&amp;AU$3&amp;"81"))</f>
        <v>0</v>
      </c>
      <c r="AV266" s="26" cm="1">
        <f t="array" aca="1" ref="AV266" ca="1">MMULT($F265:$CE265,INDIRECT("Policy.New!"&amp;AV$3&amp;"4:"&amp;AV$3&amp;"81"))</f>
        <v>0</v>
      </c>
      <c r="AW266" s="164">
        <v>0</v>
      </c>
      <c r="AX266" s="164">
        <v>0</v>
      </c>
      <c r="AY266" s="164">
        <v>0</v>
      </c>
      <c r="AZ266" s="164">
        <v>0</v>
      </c>
      <c r="BA266" s="164">
        <v>0</v>
      </c>
      <c r="BB266" s="164">
        <f>INDEX(IRF.New!$D$7:$CN$374,MATCH('IRF AUX'!$E266,IRF.New!$C$7:$C$37,0),MATCH('IRF AUX'!$B266,IRF.New!$D$5:$CN$5,0))</f>
        <v>0</v>
      </c>
      <c r="BC266" s="164">
        <v>0</v>
      </c>
      <c r="BD266" s="164">
        <v>0</v>
      </c>
      <c r="BE266" s="164">
        <v>0</v>
      </c>
      <c r="BF266" s="164">
        <v>0</v>
      </c>
      <c r="BG266" s="164">
        <v>0</v>
      </c>
      <c r="BH266" s="164">
        <v>0</v>
      </c>
      <c r="BI266" s="164">
        <v>0</v>
      </c>
      <c r="BJ266" s="164">
        <v>0</v>
      </c>
      <c r="BK266" s="164">
        <v>0</v>
      </c>
      <c r="BL266" s="164">
        <v>0</v>
      </c>
      <c r="BM266" s="164">
        <v>0</v>
      </c>
      <c r="BN266" s="164">
        <v>0</v>
      </c>
      <c r="BO266" s="164">
        <v>0</v>
      </c>
      <c r="BP266" s="164">
        <v>0</v>
      </c>
      <c r="BQ266" s="164">
        <v>0</v>
      </c>
      <c r="BR266" s="164">
        <v>0</v>
      </c>
      <c r="BS266" s="164">
        <v>0</v>
      </c>
      <c r="BT266" s="164">
        <v>0</v>
      </c>
      <c r="BU266" s="164">
        <v>0</v>
      </c>
      <c r="BV266" s="164">
        <v>0</v>
      </c>
      <c r="BW266" s="164">
        <v>0</v>
      </c>
      <c r="BX266" s="164">
        <v>0</v>
      </c>
      <c r="BY266" s="164">
        <v>0</v>
      </c>
      <c r="BZ266" s="164">
        <v>0</v>
      </c>
      <c r="CA266" s="164">
        <v>0</v>
      </c>
      <c r="CB266" s="164">
        <v>0</v>
      </c>
      <c r="CC266" s="164">
        <v>0</v>
      </c>
      <c r="CD266" s="164">
        <v>0</v>
      </c>
      <c r="CE266" s="165">
        <v>0</v>
      </c>
      <c r="CF266" s="14" cm="1">
        <f t="array" aca="1" ref="CF266" ca="1">MMULT($F265:$CE265,INDIRECT("Policy.New!"&amp;CF$3&amp;"4:"&amp;CF$3&amp;"81"))</f>
        <v>0</v>
      </c>
      <c r="CG266" s="14" cm="1">
        <f t="array" aca="1" ref="CG266" ca="1">MMULT($F265:$CE265,INDIRECT("Policy.New!"&amp;CG$3&amp;"4:"&amp;CG$3&amp;"81"))</f>
        <v>0</v>
      </c>
      <c r="CH266" s="14" cm="1">
        <f t="array" aca="1" ref="CH266" ca="1">MMULT($F265:$CE265,INDIRECT("Policy.New!"&amp;CH$3&amp;"4:"&amp;CH$3&amp;"81"))</f>
        <v>0</v>
      </c>
      <c r="CI266" s="14" cm="1">
        <f t="array" aca="1" ref="CI266" ca="1">MMULT($F265:$CE265,INDIRECT("Policy.New!"&amp;CI$3&amp;"4:"&amp;CI$3&amp;"81"))</f>
        <v>0</v>
      </c>
      <c r="CJ266" s="14" cm="1">
        <f t="array" aca="1" ref="CJ266" ca="1">MMULT($F265:$CE265,INDIRECT("Policy.New!"&amp;CJ$3&amp;"4:"&amp;CJ$3&amp;"81"))</f>
        <v>0</v>
      </c>
      <c r="CK266" s="14" cm="1">
        <f t="array" aca="1" ref="CK266" ca="1">MMULT($F265:$CE265,INDIRECT("Policy.New!"&amp;CK$3&amp;"4:"&amp;CK$3&amp;"81"))</f>
        <v>0</v>
      </c>
      <c r="CL266" s="14" cm="1">
        <f t="array" aca="1" ref="CL266" ca="1">MMULT($F265:$CE265,INDIRECT("Policy.New!"&amp;CL$3&amp;"4:"&amp;CL$3&amp;"81"))</f>
        <v>0</v>
      </c>
      <c r="CM266" s="14" cm="1">
        <f t="array" aca="1" ref="CM266" ca="1">MMULT($F265:$CE265,INDIRECT("Policy.New!"&amp;CM$3&amp;"4:"&amp;CM$3&amp;"81"))</f>
        <v>0</v>
      </c>
      <c r="CN266" s="14" cm="1">
        <f t="array" aca="1" ref="CN266" ca="1">MMULT($F265:$CE265,INDIRECT("Policy.New!"&amp;CN$3&amp;"4:"&amp;CN$3&amp;"81"))</f>
        <v>0</v>
      </c>
      <c r="CO266" s="14" cm="1">
        <f t="array" aca="1" ref="CO266" ca="1">MMULT($F265:$CE265,INDIRECT("Policy.New!"&amp;CO$3&amp;"4:"&amp;CO$3&amp;"81"))</f>
        <v>0</v>
      </c>
      <c r="CP266" s="14" cm="1">
        <f t="array" aca="1" ref="CP266" ca="1">MMULT($F265:$CE265,INDIRECT("Policy.New!"&amp;CP$3&amp;"4:"&amp;CP$3&amp;"81"))</f>
        <v>0</v>
      </c>
      <c r="CQ266" s="1"/>
      <c r="CR266" s="1"/>
      <c r="CS266" s="14">
        <f t="shared" ca="1" si="258"/>
        <v>0</v>
      </c>
      <c r="CT266" s="14">
        <f t="shared" ca="1" si="262"/>
        <v>0</v>
      </c>
      <c r="CU266" s="14">
        <f t="shared" ca="1" si="259"/>
        <v>0</v>
      </c>
      <c r="CV266" s="14">
        <f t="shared" ca="1" si="263"/>
        <v>0</v>
      </c>
      <c r="CW266" s="14">
        <f t="shared" ca="1" si="260"/>
        <v>0</v>
      </c>
      <c r="CX266" s="14">
        <f t="shared" ca="1" si="261"/>
        <v>0</v>
      </c>
    </row>
    <row r="267" spans="2:102" x14ac:dyDescent="0.25">
      <c r="B267" s="151" t="str">
        <f t="shared" si="257"/>
        <v>eps_meta</v>
      </c>
      <c r="C267" s="151" t="str">
        <f t="shared" si="256"/>
        <v>eps_meta_9</v>
      </c>
      <c r="D267" s="9">
        <f t="shared" si="254"/>
        <v>267</v>
      </c>
      <c r="E267" s="9">
        <f t="shared" si="264"/>
        <v>9</v>
      </c>
      <c r="F267" s="10" cm="1">
        <f t="array" aca="1" ref="F267" ca="1">MMULT($F266:$CE266,INDIRECT("Policy.New!"&amp;F$3&amp;"4:"&amp;F$3&amp;"81"))</f>
        <v>0</v>
      </c>
      <c r="G267" s="10" cm="1">
        <f t="array" aca="1" ref="G267" ca="1">MMULT($F266:$CE266,INDIRECT("Policy.New!"&amp;G$3&amp;"4:"&amp;G$3&amp;"81"))</f>
        <v>0</v>
      </c>
      <c r="H267" s="10" cm="1">
        <f t="array" aca="1" ref="H267" ca="1">MMULT($F266:$CE266,INDIRECT("Policy.New!"&amp;H$3&amp;"4:"&amp;H$3&amp;"81"))</f>
        <v>0</v>
      </c>
      <c r="I267" s="10" cm="1">
        <f t="array" aca="1" ref="I267" ca="1">MMULT($F266:$CE266,INDIRECT("Policy.New!"&amp;I$3&amp;"4:"&amp;I$3&amp;"81"))</f>
        <v>0</v>
      </c>
      <c r="J267" s="10" cm="1">
        <f t="array" aca="1" ref="J267" ca="1">MMULT($F266:$CE266,INDIRECT("Policy.New!"&amp;J$3&amp;"4:"&amp;J$3&amp;"81"))</f>
        <v>0</v>
      </c>
      <c r="K267" s="10" cm="1">
        <f t="array" aca="1" ref="K267" ca="1">MMULT($F266:$CE266,INDIRECT("Policy.New!"&amp;K$3&amp;"4:"&amp;K$3&amp;"81"))</f>
        <v>0</v>
      </c>
      <c r="L267" s="10" cm="1">
        <f t="array" aca="1" ref="L267" ca="1">MMULT($F266:$CE266,INDIRECT("Policy.New!"&amp;L$3&amp;"4:"&amp;L$3&amp;"81"))</f>
        <v>0</v>
      </c>
      <c r="M267" s="10" cm="1">
        <f t="array" aca="1" ref="M267" ca="1">MMULT($F266:$CE266,INDIRECT("Policy.New!"&amp;M$3&amp;"4:"&amp;M$3&amp;"81"))</f>
        <v>0</v>
      </c>
      <c r="N267" s="10" cm="1">
        <f t="array" aca="1" ref="N267" ca="1">MMULT($F266:$CE266,INDIRECT("Policy.New!"&amp;N$3&amp;"4:"&amp;N$3&amp;"81"))</f>
        <v>0</v>
      </c>
      <c r="O267" s="10" cm="1">
        <f t="array" aca="1" ref="O267" ca="1">MMULT($F266:$CE266,INDIRECT("Policy.New!"&amp;O$3&amp;"4:"&amp;O$3&amp;"81"))</f>
        <v>0</v>
      </c>
      <c r="P267" s="10" cm="1">
        <f t="array" aca="1" ref="P267" ca="1">MMULT($F266:$CE266,INDIRECT("Policy.New!"&amp;P$3&amp;"4:"&amp;P$3&amp;"81"))</f>
        <v>0</v>
      </c>
      <c r="Q267" s="10" cm="1">
        <f t="array" aca="1" ref="Q267" ca="1">MMULT($F266:$CE266,INDIRECT("Policy.New!"&amp;Q$3&amp;"4:"&amp;Q$3&amp;"81"))</f>
        <v>0</v>
      </c>
      <c r="R267" s="10" cm="1">
        <f t="array" aca="1" ref="R267" ca="1">MMULT($F266:$CE266,INDIRECT("Policy.New!"&amp;R$3&amp;"4:"&amp;R$3&amp;"81"))</f>
        <v>0</v>
      </c>
      <c r="S267" s="10" cm="1">
        <f t="array" aca="1" ref="S267" ca="1">MMULT($F266:$CE266,INDIRECT("Policy.New!"&amp;S$3&amp;"4:"&amp;S$3&amp;"81"))</f>
        <v>0</v>
      </c>
      <c r="T267" s="10" cm="1">
        <f t="array" aca="1" ref="T267" ca="1">MMULT($F266:$CE266,INDIRECT("Policy.New!"&amp;T$3&amp;"4:"&amp;T$3&amp;"81"))</f>
        <v>0</v>
      </c>
      <c r="U267" s="10" cm="1">
        <f t="array" aca="1" ref="U267" ca="1">MMULT($F266:$CE266,INDIRECT("Policy.New!"&amp;U$3&amp;"4:"&amp;U$3&amp;"81"))</f>
        <v>0</v>
      </c>
      <c r="V267" s="10" cm="1">
        <f t="array" aca="1" ref="V267" ca="1">MMULT($F266:$CE266,INDIRECT("Policy.New!"&amp;V$3&amp;"4:"&amp;V$3&amp;"81"))</f>
        <v>0</v>
      </c>
      <c r="W267" s="11">
        <f t="shared" ca="1" si="265"/>
        <v>0</v>
      </c>
      <c r="X267" s="10">
        <f t="shared" ca="1" si="266"/>
        <v>0</v>
      </c>
      <c r="Y267" s="10">
        <f t="shared" ca="1" si="267"/>
        <v>0</v>
      </c>
      <c r="Z267" s="10">
        <f t="shared" ca="1" si="268"/>
        <v>0</v>
      </c>
      <c r="AA267" s="10">
        <f t="shared" ca="1" si="269"/>
        <v>0</v>
      </c>
      <c r="AB267" s="10">
        <f t="shared" ca="1" si="270"/>
        <v>0</v>
      </c>
      <c r="AC267" s="10">
        <f t="shared" ca="1" si="271"/>
        <v>0</v>
      </c>
      <c r="AD267" s="10">
        <f t="shared" ca="1" si="272"/>
        <v>0</v>
      </c>
      <c r="AE267" s="10">
        <f t="shared" ca="1" si="273"/>
        <v>0</v>
      </c>
      <c r="AF267" s="10">
        <f t="shared" ca="1" si="274"/>
        <v>0</v>
      </c>
      <c r="AG267" s="10">
        <f t="shared" ca="1" si="275"/>
        <v>0</v>
      </c>
      <c r="AH267" s="10">
        <f t="shared" ca="1" si="276"/>
        <v>0</v>
      </c>
      <c r="AI267" s="10">
        <f t="shared" ca="1" si="277"/>
        <v>0</v>
      </c>
      <c r="AJ267" s="10">
        <f t="shared" ca="1" si="278"/>
        <v>0</v>
      </c>
      <c r="AK267" s="10">
        <f t="shared" ca="1" si="279"/>
        <v>0</v>
      </c>
      <c r="AL267" s="10">
        <f t="shared" ca="1" si="280"/>
        <v>0</v>
      </c>
      <c r="AM267" s="10">
        <f t="shared" ca="1" si="281"/>
        <v>0</v>
      </c>
      <c r="AN267" s="10">
        <f t="shared" ca="1" si="282"/>
        <v>0</v>
      </c>
      <c r="AO267" s="10">
        <f t="shared" ca="1" si="283"/>
        <v>0</v>
      </c>
      <c r="AP267" s="10">
        <f t="shared" ca="1" si="284"/>
        <v>0</v>
      </c>
      <c r="AQ267" s="10">
        <f t="shared" ca="1" si="285"/>
        <v>0</v>
      </c>
      <c r="AR267" s="10">
        <f t="shared" ca="1" si="286"/>
        <v>0</v>
      </c>
      <c r="AS267" s="10">
        <f t="shared" ca="1" si="287"/>
        <v>0</v>
      </c>
      <c r="AT267" s="24">
        <f t="shared" ca="1" si="288"/>
        <v>0</v>
      </c>
      <c r="AU267" s="10" cm="1">
        <f t="array" aca="1" ref="AU267" ca="1">MMULT($F266:$CE266,INDIRECT("Policy.New!"&amp;AU$3&amp;"4:"&amp;AU$3&amp;"81"))</f>
        <v>0</v>
      </c>
      <c r="AV267" s="24" cm="1">
        <f t="array" aca="1" ref="AV267" ca="1">MMULT($F266:$CE266,INDIRECT("Policy.New!"&amp;AV$3&amp;"4:"&amp;AV$3&amp;"81"))</f>
        <v>0</v>
      </c>
      <c r="AW267" s="160">
        <v>0</v>
      </c>
      <c r="AX267" s="160">
        <v>0</v>
      </c>
      <c r="AY267" s="160">
        <v>0</v>
      </c>
      <c r="AZ267" s="160">
        <v>0</v>
      </c>
      <c r="BA267" s="160">
        <v>0</v>
      </c>
      <c r="BB267" s="160">
        <f>INDEX(IRF.New!$D$7:$CN$374,MATCH('IRF AUX'!$E267,IRF.New!$C$7:$C$37,0),MATCH('IRF AUX'!$B267,IRF.New!$D$5:$CN$5,0))</f>
        <v>0</v>
      </c>
      <c r="BC267" s="160">
        <v>0</v>
      </c>
      <c r="BD267" s="160">
        <v>0</v>
      </c>
      <c r="BE267" s="160">
        <v>0</v>
      </c>
      <c r="BF267" s="160">
        <v>0</v>
      </c>
      <c r="BG267" s="160">
        <v>0</v>
      </c>
      <c r="BH267" s="160">
        <v>0</v>
      </c>
      <c r="BI267" s="160">
        <v>0</v>
      </c>
      <c r="BJ267" s="160">
        <v>0</v>
      </c>
      <c r="BK267" s="160">
        <v>0</v>
      </c>
      <c r="BL267" s="160">
        <v>0</v>
      </c>
      <c r="BM267" s="160">
        <v>0</v>
      </c>
      <c r="BN267" s="160">
        <v>0</v>
      </c>
      <c r="BO267" s="160">
        <v>0</v>
      </c>
      <c r="BP267" s="160">
        <v>0</v>
      </c>
      <c r="BQ267" s="160">
        <v>0</v>
      </c>
      <c r="BR267" s="160">
        <v>0</v>
      </c>
      <c r="BS267" s="160">
        <v>0</v>
      </c>
      <c r="BT267" s="160">
        <v>0</v>
      </c>
      <c r="BU267" s="160">
        <v>0</v>
      </c>
      <c r="BV267" s="160">
        <v>0</v>
      </c>
      <c r="BW267" s="160">
        <v>0</v>
      </c>
      <c r="BX267" s="160">
        <v>0</v>
      </c>
      <c r="BY267" s="160">
        <v>0</v>
      </c>
      <c r="BZ267" s="160">
        <v>0</v>
      </c>
      <c r="CA267" s="160">
        <v>0</v>
      </c>
      <c r="CB267" s="160">
        <v>0</v>
      </c>
      <c r="CC267" s="160">
        <v>0</v>
      </c>
      <c r="CD267" s="160">
        <v>0</v>
      </c>
      <c r="CE267" s="162">
        <v>0</v>
      </c>
      <c r="CF267" s="10" cm="1">
        <f t="array" aca="1" ref="CF267" ca="1">MMULT($F266:$CE266,INDIRECT("Policy.New!"&amp;CF$3&amp;"4:"&amp;CF$3&amp;"81"))</f>
        <v>0</v>
      </c>
      <c r="CG267" s="10" cm="1">
        <f t="array" aca="1" ref="CG267" ca="1">MMULT($F266:$CE266,INDIRECT("Policy.New!"&amp;CG$3&amp;"4:"&amp;CG$3&amp;"81"))</f>
        <v>0</v>
      </c>
      <c r="CH267" s="10" cm="1">
        <f t="array" aca="1" ref="CH267" ca="1">MMULT($F266:$CE266,INDIRECT("Policy.New!"&amp;CH$3&amp;"4:"&amp;CH$3&amp;"81"))</f>
        <v>0</v>
      </c>
      <c r="CI267" s="10" cm="1">
        <f t="array" aca="1" ref="CI267" ca="1">MMULT($F266:$CE266,INDIRECT("Policy.New!"&amp;CI$3&amp;"4:"&amp;CI$3&amp;"81"))</f>
        <v>0</v>
      </c>
      <c r="CJ267" s="10" cm="1">
        <f t="array" aca="1" ref="CJ267" ca="1">MMULT($F266:$CE266,INDIRECT("Policy.New!"&amp;CJ$3&amp;"4:"&amp;CJ$3&amp;"81"))</f>
        <v>0</v>
      </c>
      <c r="CK267" s="10" cm="1">
        <f t="array" aca="1" ref="CK267" ca="1">MMULT($F266:$CE266,INDIRECT("Policy.New!"&amp;CK$3&amp;"4:"&amp;CK$3&amp;"81"))</f>
        <v>0</v>
      </c>
      <c r="CL267" s="10" cm="1">
        <f t="array" aca="1" ref="CL267" ca="1">MMULT($F266:$CE266,INDIRECT("Policy.New!"&amp;CL$3&amp;"4:"&amp;CL$3&amp;"81"))</f>
        <v>0</v>
      </c>
      <c r="CM267" s="10" cm="1">
        <f t="array" aca="1" ref="CM267" ca="1">MMULT($F266:$CE266,INDIRECT("Policy.New!"&amp;CM$3&amp;"4:"&amp;CM$3&amp;"81"))</f>
        <v>0</v>
      </c>
      <c r="CN267" s="10" cm="1">
        <f t="array" aca="1" ref="CN267" ca="1">MMULT($F266:$CE266,INDIRECT("Policy.New!"&amp;CN$3&amp;"4:"&amp;CN$3&amp;"81"))</f>
        <v>0</v>
      </c>
      <c r="CO267" s="10" cm="1">
        <f t="array" aca="1" ref="CO267" ca="1">MMULT($F266:$CE266,INDIRECT("Policy.New!"&amp;CO$3&amp;"4:"&amp;CO$3&amp;"81"))</f>
        <v>0</v>
      </c>
      <c r="CP267" s="10" cm="1">
        <f t="array" aca="1" ref="CP267" ca="1">MMULT($F266:$CE266,INDIRECT("Policy.New!"&amp;CP$3&amp;"4:"&amp;CP$3&amp;"81"))</f>
        <v>0</v>
      </c>
      <c r="CS267" s="10">
        <f t="shared" ca="1" si="258"/>
        <v>0</v>
      </c>
      <c r="CT267" s="10">
        <f t="shared" ca="1" si="262"/>
        <v>0</v>
      </c>
      <c r="CU267" s="10">
        <f t="shared" ca="1" si="259"/>
        <v>0</v>
      </c>
      <c r="CV267" s="10">
        <f t="shared" ca="1" si="263"/>
        <v>0</v>
      </c>
      <c r="CW267" s="10">
        <f t="shared" ca="1" si="260"/>
        <v>0</v>
      </c>
      <c r="CX267" s="10">
        <f t="shared" ca="1" si="261"/>
        <v>0</v>
      </c>
    </row>
    <row r="268" spans="2:102" x14ac:dyDescent="0.25">
      <c r="B268" s="152" t="str">
        <f t="shared" si="257"/>
        <v>eps_meta</v>
      </c>
      <c r="C268" s="152" t="str">
        <f t="shared" si="256"/>
        <v>eps_meta_10</v>
      </c>
      <c r="D268" s="12">
        <f t="shared" si="254"/>
        <v>268</v>
      </c>
      <c r="E268" s="12">
        <f t="shared" si="264"/>
        <v>10</v>
      </c>
      <c r="F268" s="1" cm="1">
        <f t="array" aca="1" ref="F268" ca="1">MMULT($F267:$CE267,INDIRECT("Policy.New!"&amp;F$3&amp;"4:"&amp;F$3&amp;"81"))</f>
        <v>0</v>
      </c>
      <c r="G268" s="1" cm="1">
        <f t="array" aca="1" ref="G268" ca="1">MMULT($F267:$CE267,INDIRECT("Policy.New!"&amp;G$3&amp;"4:"&amp;G$3&amp;"81"))</f>
        <v>0</v>
      </c>
      <c r="H268" s="1" cm="1">
        <f t="array" aca="1" ref="H268" ca="1">MMULT($F267:$CE267,INDIRECT("Policy.New!"&amp;H$3&amp;"4:"&amp;H$3&amp;"81"))</f>
        <v>0</v>
      </c>
      <c r="I268" s="1" cm="1">
        <f t="array" aca="1" ref="I268" ca="1">MMULT($F267:$CE267,INDIRECT("Policy.New!"&amp;I$3&amp;"4:"&amp;I$3&amp;"81"))</f>
        <v>0</v>
      </c>
      <c r="J268" s="1" cm="1">
        <f t="array" aca="1" ref="J268" ca="1">MMULT($F267:$CE267,INDIRECT("Policy.New!"&amp;J$3&amp;"4:"&amp;J$3&amp;"81"))</f>
        <v>0</v>
      </c>
      <c r="K268" s="1" cm="1">
        <f t="array" aca="1" ref="K268" ca="1">MMULT($F267:$CE267,INDIRECT("Policy.New!"&amp;K$3&amp;"4:"&amp;K$3&amp;"81"))</f>
        <v>0</v>
      </c>
      <c r="L268" s="1" cm="1">
        <f t="array" aca="1" ref="L268" ca="1">MMULT($F267:$CE267,INDIRECT("Policy.New!"&amp;L$3&amp;"4:"&amp;L$3&amp;"81"))</f>
        <v>0</v>
      </c>
      <c r="M268" s="1" cm="1">
        <f t="array" aca="1" ref="M268" ca="1">MMULT($F267:$CE267,INDIRECT("Policy.New!"&amp;M$3&amp;"4:"&amp;M$3&amp;"81"))</f>
        <v>0</v>
      </c>
      <c r="N268" s="1" cm="1">
        <f t="array" aca="1" ref="N268" ca="1">MMULT($F267:$CE267,INDIRECT("Policy.New!"&amp;N$3&amp;"4:"&amp;N$3&amp;"81"))</f>
        <v>0</v>
      </c>
      <c r="O268" s="1" cm="1">
        <f t="array" aca="1" ref="O268" ca="1">MMULT($F267:$CE267,INDIRECT("Policy.New!"&amp;O$3&amp;"4:"&amp;O$3&amp;"81"))</f>
        <v>0</v>
      </c>
      <c r="P268" s="1" cm="1">
        <f t="array" aca="1" ref="P268" ca="1">MMULT($F267:$CE267,INDIRECT("Policy.New!"&amp;P$3&amp;"4:"&amp;P$3&amp;"81"))</f>
        <v>0</v>
      </c>
      <c r="Q268" s="1" cm="1">
        <f t="array" aca="1" ref="Q268" ca="1">MMULT($F267:$CE267,INDIRECT("Policy.New!"&amp;Q$3&amp;"4:"&amp;Q$3&amp;"81"))</f>
        <v>0</v>
      </c>
      <c r="R268" s="1" cm="1">
        <f t="array" aca="1" ref="R268" ca="1">MMULT($F267:$CE267,INDIRECT("Policy.New!"&amp;R$3&amp;"4:"&amp;R$3&amp;"81"))</f>
        <v>0</v>
      </c>
      <c r="S268" s="1" cm="1">
        <f t="array" aca="1" ref="S268" ca="1">MMULT($F267:$CE267,INDIRECT("Policy.New!"&amp;S$3&amp;"4:"&amp;S$3&amp;"81"))</f>
        <v>0</v>
      </c>
      <c r="T268" s="1" cm="1">
        <f t="array" aca="1" ref="T268" ca="1">MMULT($F267:$CE267,INDIRECT("Policy.New!"&amp;T$3&amp;"4:"&amp;T$3&amp;"81"))</f>
        <v>0</v>
      </c>
      <c r="U268" s="1" cm="1">
        <f t="array" aca="1" ref="U268" ca="1">MMULT($F267:$CE267,INDIRECT("Policy.New!"&amp;U$3&amp;"4:"&amp;U$3&amp;"81"))</f>
        <v>0</v>
      </c>
      <c r="V268" s="1" cm="1">
        <f t="array" aca="1" ref="V268" ca="1">MMULT($F267:$CE267,INDIRECT("Policy.New!"&amp;V$3&amp;"4:"&amp;V$3&amp;"81"))</f>
        <v>0</v>
      </c>
      <c r="W268" s="5">
        <f t="shared" ca="1" si="265"/>
        <v>0</v>
      </c>
      <c r="X268" s="1">
        <f t="shared" ca="1" si="266"/>
        <v>0</v>
      </c>
      <c r="Y268" s="1">
        <f t="shared" ca="1" si="267"/>
        <v>0</v>
      </c>
      <c r="Z268" s="1">
        <f t="shared" ca="1" si="268"/>
        <v>0</v>
      </c>
      <c r="AA268" s="1">
        <f t="shared" ca="1" si="269"/>
        <v>0</v>
      </c>
      <c r="AB268" s="1">
        <f t="shared" ca="1" si="270"/>
        <v>0</v>
      </c>
      <c r="AC268" s="1">
        <f t="shared" ca="1" si="271"/>
        <v>0</v>
      </c>
      <c r="AD268" s="1">
        <f t="shared" ca="1" si="272"/>
        <v>0</v>
      </c>
      <c r="AE268" s="1">
        <f t="shared" ca="1" si="273"/>
        <v>0</v>
      </c>
      <c r="AF268" s="1">
        <f t="shared" ca="1" si="274"/>
        <v>0</v>
      </c>
      <c r="AG268" s="1">
        <f t="shared" ca="1" si="275"/>
        <v>0</v>
      </c>
      <c r="AH268" s="1">
        <f t="shared" ca="1" si="276"/>
        <v>0</v>
      </c>
      <c r="AI268" s="1">
        <f t="shared" ca="1" si="277"/>
        <v>0</v>
      </c>
      <c r="AJ268" s="1">
        <f t="shared" ca="1" si="278"/>
        <v>0</v>
      </c>
      <c r="AK268" s="1">
        <f t="shared" ca="1" si="279"/>
        <v>0</v>
      </c>
      <c r="AL268" s="1">
        <f t="shared" ca="1" si="280"/>
        <v>0</v>
      </c>
      <c r="AM268" s="1">
        <f t="shared" ca="1" si="281"/>
        <v>0</v>
      </c>
      <c r="AN268" s="1">
        <f t="shared" ca="1" si="282"/>
        <v>0</v>
      </c>
      <c r="AO268" s="1">
        <f t="shared" ca="1" si="283"/>
        <v>0</v>
      </c>
      <c r="AP268" s="1">
        <f t="shared" ca="1" si="284"/>
        <v>0</v>
      </c>
      <c r="AQ268" s="1">
        <f t="shared" ca="1" si="285"/>
        <v>0</v>
      </c>
      <c r="AR268" s="1">
        <f t="shared" ca="1" si="286"/>
        <v>0</v>
      </c>
      <c r="AS268" s="1">
        <f t="shared" ca="1" si="287"/>
        <v>0</v>
      </c>
      <c r="AT268" s="25">
        <f t="shared" ca="1" si="288"/>
        <v>0</v>
      </c>
      <c r="AU268" s="1" cm="1">
        <f t="array" aca="1" ref="AU268" ca="1">MMULT($F267:$CE267,INDIRECT("Policy.New!"&amp;AU$3&amp;"4:"&amp;AU$3&amp;"81"))</f>
        <v>0</v>
      </c>
      <c r="AV268" s="25" cm="1">
        <f t="array" aca="1" ref="AV268" ca="1">MMULT($F267:$CE267,INDIRECT("Policy.New!"&amp;AV$3&amp;"4:"&amp;AV$3&amp;"81"))</f>
        <v>0</v>
      </c>
      <c r="AW268" s="161">
        <v>0</v>
      </c>
      <c r="AX268" s="161">
        <v>0</v>
      </c>
      <c r="AY268" s="161">
        <v>0</v>
      </c>
      <c r="AZ268" s="161">
        <v>0</v>
      </c>
      <c r="BA268" s="161">
        <v>0</v>
      </c>
      <c r="BB268" s="161">
        <f>INDEX(IRF.New!$D$7:$CN$374,MATCH('IRF AUX'!$E268,IRF.New!$C$7:$C$37,0),MATCH('IRF AUX'!$B268,IRF.New!$D$5:$CN$5,0))</f>
        <v>0</v>
      </c>
      <c r="BC268" s="161">
        <v>0</v>
      </c>
      <c r="BD268" s="161">
        <v>0</v>
      </c>
      <c r="BE268" s="161">
        <v>0</v>
      </c>
      <c r="BF268" s="161">
        <v>0</v>
      </c>
      <c r="BG268" s="161">
        <v>0</v>
      </c>
      <c r="BH268" s="161">
        <v>0</v>
      </c>
      <c r="BI268" s="161">
        <v>0</v>
      </c>
      <c r="BJ268" s="161">
        <v>0</v>
      </c>
      <c r="BK268" s="161">
        <v>0</v>
      </c>
      <c r="BL268" s="161">
        <v>0</v>
      </c>
      <c r="BM268" s="161">
        <v>0</v>
      </c>
      <c r="BN268" s="161">
        <v>0</v>
      </c>
      <c r="BO268" s="161">
        <v>0</v>
      </c>
      <c r="BP268" s="161">
        <v>0</v>
      </c>
      <c r="BQ268" s="161">
        <v>0</v>
      </c>
      <c r="BR268" s="161">
        <v>0</v>
      </c>
      <c r="BS268" s="161">
        <v>0</v>
      </c>
      <c r="BT268" s="161">
        <v>0</v>
      </c>
      <c r="BU268" s="161">
        <v>0</v>
      </c>
      <c r="BV268" s="161">
        <v>0</v>
      </c>
      <c r="BW268" s="161">
        <v>0</v>
      </c>
      <c r="BX268" s="161">
        <v>0</v>
      </c>
      <c r="BY268" s="161">
        <v>0</v>
      </c>
      <c r="BZ268" s="161">
        <v>0</v>
      </c>
      <c r="CA268" s="161">
        <v>0</v>
      </c>
      <c r="CB268" s="161">
        <v>0</v>
      </c>
      <c r="CC268" s="161">
        <v>0</v>
      </c>
      <c r="CD268" s="161">
        <v>0</v>
      </c>
      <c r="CE268" s="163">
        <v>0</v>
      </c>
      <c r="CF268" s="1" cm="1">
        <f t="array" aca="1" ref="CF268" ca="1">MMULT($F267:$CE267,INDIRECT("Policy.New!"&amp;CF$3&amp;"4:"&amp;CF$3&amp;"81"))</f>
        <v>0</v>
      </c>
      <c r="CG268" s="1" cm="1">
        <f t="array" aca="1" ref="CG268" ca="1">MMULT($F267:$CE267,INDIRECT("Policy.New!"&amp;CG$3&amp;"4:"&amp;CG$3&amp;"81"))</f>
        <v>0</v>
      </c>
      <c r="CH268" s="1" cm="1">
        <f t="array" aca="1" ref="CH268" ca="1">MMULT($F267:$CE267,INDIRECT("Policy.New!"&amp;CH$3&amp;"4:"&amp;CH$3&amp;"81"))</f>
        <v>0</v>
      </c>
      <c r="CI268" s="1" cm="1">
        <f t="array" aca="1" ref="CI268" ca="1">MMULT($F267:$CE267,INDIRECT("Policy.New!"&amp;CI$3&amp;"4:"&amp;CI$3&amp;"81"))</f>
        <v>0</v>
      </c>
      <c r="CJ268" s="1" cm="1">
        <f t="array" aca="1" ref="CJ268" ca="1">MMULT($F267:$CE267,INDIRECT("Policy.New!"&amp;CJ$3&amp;"4:"&amp;CJ$3&amp;"81"))</f>
        <v>0</v>
      </c>
      <c r="CK268" s="1" cm="1">
        <f t="array" aca="1" ref="CK268" ca="1">MMULT($F267:$CE267,INDIRECT("Policy.New!"&amp;CK$3&amp;"4:"&amp;CK$3&amp;"81"))</f>
        <v>0</v>
      </c>
      <c r="CL268" s="1" cm="1">
        <f t="array" aca="1" ref="CL268" ca="1">MMULT($F267:$CE267,INDIRECT("Policy.New!"&amp;CL$3&amp;"4:"&amp;CL$3&amp;"81"))</f>
        <v>0</v>
      </c>
      <c r="CM268" s="1" cm="1">
        <f t="array" aca="1" ref="CM268" ca="1">MMULT($F267:$CE267,INDIRECT("Policy.New!"&amp;CM$3&amp;"4:"&amp;CM$3&amp;"81"))</f>
        <v>0</v>
      </c>
      <c r="CN268" s="1" cm="1">
        <f t="array" aca="1" ref="CN268" ca="1">MMULT($F267:$CE267,INDIRECT("Policy.New!"&amp;CN$3&amp;"4:"&amp;CN$3&amp;"81"))</f>
        <v>0</v>
      </c>
      <c r="CO268" s="1" cm="1">
        <f t="array" aca="1" ref="CO268" ca="1">MMULT($F267:$CE267,INDIRECT("Policy.New!"&amp;CO$3&amp;"4:"&amp;CO$3&amp;"81"))</f>
        <v>0</v>
      </c>
      <c r="CP268" s="1" cm="1">
        <f t="array" aca="1" ref="CP268" ca="1">MMULT($F267:$CE267,INDIRECT("Policy.New!"&amp;CP$3&amp;"4:"&amp;CP$3&amp;"81"))</f>
        <v>0</v>
      </c>
      <c r="CS268" s="1">
        <f t="shared" ca="1" si="258"/>
        <v>0</v>
      </c>
      <c r="CT268" s="1">
        <f t="shared" ca="1" si="262"/>
        <v>0</v>
      </c>
      <c r="CU268" s="1">
        <f t="shared" ca="1" si="259"/>
        <v>0</v>
      </c>
      <c r="CV268" s="1">
        <f t="shared" ca="1" si="263"/>
        <v>0</v>
      </c>
      <c r="CW268" s="1">
        <f t="shared" ca="1" si="260"/>
        <v>0</v>
      </c>
      <c r="CX268" s="1">
        <f t="shared" ca="1" si="261"/>
        <v>0</v>
      </c>
    </row>
    <row r="269" spans="2:102" x14ac:dyDescent="0.25">
      <c r="B269" s="152" t="str">
        <f t="shared" si="257"/>
        <v>eps_meta</v>
      </c>
      <c r="C269" s="152" t="str">
        <f t="shared" si="256"/>
        <v>eps_meta_11</v>
      </c>
      <c r="D269" s="12">
        <f t="shared" si="254"/>
        <v>269</v>
      </c>
      <c r="E269" s="12">
        <f t="shared" si="264"/>
        <v>11</v>
      </c>
      <c r="F269" s="1" cm="1">
        <f t="array" aca="1" ref="F269" ca="1">MMULT($F268:$CE268,INDIRECT("Policy.New!"&amp;F$3&amp;"4:"&amp;F$3&amp;"81"))</f>
        <v>0</v>
      </c>
      <c r="G269" s="1" cm="1">
        <f t="array" aca="1" ref="G269" ca="1">MMULT($F268:$CE268,INDIRECT("Policy.New!"&amp;G$3&amp;"4:"&amp;G$3&amp;"81"))</f>
        <v>0</v>
      </c>
      <c r="H269" s="1" cm="1">
        <f t="array" aca="1" ref="H269" ca="1">MMULT($F268:$CE268,INDIRECT("Policy.New!"&amp;H$3&amp;"4:"&amp;H$3&amp;"81"))</f>
        <v>0</v>
      </c>
      <c r="I269" s="1" cm="1">
        <f t="array" aca="1" ref="I269" ca="1">MMULT($F268:$CE268,INDIRECT("Policy.New!"&amp;I$3&amp;"4:"&amp;I$3&amp;"81"))</f>
        <v>0</v>
      </c>
      <c r="J269" s="1" cm="1">
        <f t="array" aca="1" ref="J269" ca="1">MMULT($F268:$CE268,INDIRECT("Policy.New!"&amp;J$3&amp;"4:"&amp;J$3&amp;"81"))</f>
        <v>0</v>
      </c>
      <c r="K269" s="1" cm="1">
        <f t="array" aca="1" ref="K269" ca="1">MMULT($F268:$CE268,INDIRECT("Policy.New!"&amp;K$3&amp;"4:"&amp;K$3&amp;"81"))</f>
        <v>0</v>
      </c>
      <c r="L269" s="1" cm="1">
        <f t="array" aca="1" ref="L269" ca="1">MMULT($F268:$CE268,INDIRECT("Policy.New!"&amp;L$3&amp;"4:"&amp;L$3&amp;"81"))</f>
        <v>0</v>
      </c>
      <c r="M269" s="1" cm="1">
        <f t="array" aca="1" ref="M269" ca="1">MMULT($F268:$CE268,INDIRECT("Policy.New!"&amp;M$3&amp;"4:"&amp;M$3&amp;"81"))</f>
        <v>0</v>
      </c>
      <c r="N269" s="1" cm="1">
        <f t="array" aca="1" ref="N269" ca="1">MMULT($F268:$CE268,INDIRECT("Policy.New!"&amp;N$3&amp;"4:"&amp;N$3&amp;"81"))</f>
        <v>0</v>
      </c>
      <c r="O269" s="1" cm="1">
        <f t="array" aca="1" ref="O269" ca="1">MMULT($F268:$CE268,INDIRECT("Policy.New!"&amp;O$3&amp;"4:"&amp;O$3&amp;"81"))</f>
        <v>0</v>
      </c>
      <c r="P269" s="1" cm="1">
        <f t="array" aca="1" ref="P269" ca="1">MMULT($F268:$CE268,INDIRECT("Policy.New!"&amp;P$3&amp;"4:"&amp;P$3&amp;"81"))</f>
        <v>0</v>
      </c>
      <c r="Q269" s="1" cm="1">
        <f t="array" aca="1" ref="Q269" ca="1">MMULT($F268:$CE268,INDIRECT("Policy.New!"&amp;Q$3&amp;"4:"&amp;Q$3&amp;"81"))</f>
        <v>0</v>
      </c>
      <c r="R269" s="1" cm="1">
        <f t="array" aca="1" ref="R269" ca="1">MMULT($F268:$CE268,INDIRECT("Policy.New!"&amp;R$3&amp;"4:"&amp;R$3&amp;"81"))</f>
        <v>0</v>
      </c>
      <c r="S269" s="1" cm="1">
        <f t="array" aca="1" ref="S269" ca="1">MMULT($F268:$CE268,INDIRECT("Policy.New!"&amp;S$3&amp;"4:"&amp;S$3&amp;"81"))</f>
        <v>0</v>
      </c>
      <c r="T269" s="1" cm="1">
        <f t="array" aca="1" ref="T269" ca="1">MMULT($F268:$CE268,INDIRECT("Policy.New!"&amp;T$3&amp;"4:"&amp;T$3&amp;"81"))</f>
        <v>0</v>
      </c>
      <c r="U269" s="1" cm="1">
        <f t="array" aca="1" ref="U269" ca="1">MMULT($F268:$CE268,INDIRECT("Policy.New!"&amp;U$3&amp;"4:"&amp;U$3&amp;"81"))</f>
        <v>0</v>
      </c>
      <c r="V269" s="1" cm="1">
        <f t="array" aca="1" ref="V269" ca="1">MMULT($F268:$CE268,INDIRECT("Policy.New!"&amp;V$3&amp;"4:"&amp;V$3&amp;"81"))</f>
        <v>0</v>
      </c>
      <c r="W269" s="5">
        <f t="shared" ca="1" si="265"/>
        <v>0</v>
      </c>
      <c r="X269" s="1">
        <f t="shared" ca="1" si="266"/>
        <v>0</v>
      </c>
      <c r="Y269" s="1">
        <f t="shared" ca="1" si="267"/>
        <v>0</v>
      </c>
      <c r="Z269" s="1">
        <f t="shared" ca="1" si="268"/>
        <v>0</v>
      </c>
      <c r="AA269" s="1">
        <f t="shared" ca="1" si="269"/>
        <v>0</v>
      </c>
      <c r="AB269" s="1">
        <f t="shared" ca="1" si="270"/>
        <v>0</v>
      </c>
      <c r="AC269" s="1">
        <f t="shared" ca="1" si="271"/>
        <v>0</v>
      </c>
      <c r="AD269" s="1">
        <f t="shared" ca="1" si="272"/>
        <v>0</v>
      </c>
      <c r="AE269" s="1">
        <f t="shared" ca="1" si="273"/>
        <v>0</v>
      </c>
      <c r="AF269" s="1">
        <f t="shared" ca="1" si="274"/>
        <v>0</v>
      </c>
      <c r="AG269" s="1">
        <f t="shared" ca="1" si="275"/>
        <v>0</v>
      </c>
      <c r="AH269" s="1">
        <f t="shared" ca="1" si="276"/>
        <v>0</v>
      </c>
      <c r="AI269" s="1">
        <f t="shared" ca="1" si="277"/>
        <v>0</v>
      </c>
      <c r="AJ269" s="1">
        <f t="shared" ca="1" si="278"/>
        <v>0</v>
      </c>
      <c r="AK269" s="1">
        <f t="shared" ca="1" si="279"/>
        <v>0</v>
      </c>
      <c r="AL269" s="1">
        <f t="shared" ca="1" si="280"/>
        <v>0</v>
      </c>
      <c r="AM269" s="1">
        <f t="shared" ca="1" si="281"/>
        <v>0</v>
      </c>
      <c r="AN269" s="1">
        <f t="shared" ca="1" si="282"/>
        <v>0</v>
      </c>
      <c r="AO269" s="1">
        <f t="shared" ca="1" si="283"/>
        <v>0</v>
      </c>
      <c r="AP269" s="1">
        <f t="shared" ca="1" si="284"/>
        <v>0</v>
      </c>
      <c r="AQ269" s="1">
        <f t="shared" ca="1" si="285"/>
        <v>0</v>
      </c>
      <c r="AR269" s="1">
        <f t="shared" ca="1" si="286"/>
        <v>0</v>
      </c>
      <c r="AS269" s="1">
        <f t="shared" ca="1" si="287"/>
        <v>0</v>
      </c>
      <c r="AT269" s="25">
        <f t="shared" ca="1" si="288"/>
        <v>0</v>
      </c>
      <c r="AU269" s="1" cm="1">
        <f t="array" aca="1" ref="AU269" ca="1">MMULT($F268:$CE268,INDIRECT("Policy.New!"&amp;AU$3&amp;"4:"&amp;AU$3&amp;"81"))</f>
        <v>0</v>
      </c>
      <c r="AV269" s="25" cm="1">
        <f t="array" aca="1" ref="AV269" ca="1">MMULT($F268:$CE268,INDIRECT("Policy.New!"&amp;AV$3&amp;"4:"&amp;AV$3&amp;"81"))</f>
        <v>0</v>
      </c>
      <c r="AW269" s="161">
        <v>0</v>
      </c>
      <c r="AX269" s="161">
        <v>0</v>
      </c>
      <c r="AY269" s="161">
        <v>0</v>
      </c>
      <c r="AZ269" s="161">
        <v>0</v>
      </c>
      <c r="BA269" s="161">
        <v>0</v>
      </c>
      <c r="BB269" s="161">
        <f>INDEX(IRF.New!$D$7:$CN$374,MATCH('IRF AUX'!$E269,IRF.New!$C$7:$C$37,0),MATCH('IRF AUX'!$B269,IRF.New!$D$5:$CN$5,0))</f>
        <v>0</v>
      </c>
      <c r="BC269" s="161">
        <v>0</v>
      </c>
      <c r="BD269" s="161">
        <v>0</v>
      </c>
      <c r="BE269" s="161">
        <v>0</v>
      </c>
      <c r="BF269" s="161">
        <v>0</v>
      </c>
      <c r="BG269" s="161">
        <v>0</v>
      </c>
      <c r="BH269" s="161">
        <v>0</v>
      </c>
      <c r="BI269" s="161">
        <v>0</v>
      </c>
      <c r="BJ269" s="161">
        <v>0</v>
      </c>
      <c r="BK269" s="161">
        <v>0</v>
      </c>
      <c r="BL269" s="161">
        <v>0</v>
      </c>
      <c r="BM269" s="161">
        <v>0</v>
      </c>
      <c r="BN269" s="161">
        <v>0</v>
      </c>
      <c r="BO269" s="161">
        <v>0</v>
      </c>
      <c r="BP269" s="161">
        <v>0</v>
      </c>
      <c r="BQ269" s="161">
        <v>0</v>
      </c>
      <c r="BR269" s="161">
        <v>0</v>
      </c>
      <c r="BS269" s="161">
        <v>0</v>
      </c>
      <c r="BT269" s="161">
        <v>0</v>
      </c>
      <c r="BU269" s="161">
        <v>0</v>
      </c>
      <c r="BV269" s="161">
        <v>0</v>
      </c>
      <c r="BW269" s="161">
        <v>0</v>
      </c>
      <c r="BX269" s="161">
        <v>0</v>
      </c>
      <c r="BY269" s="161">
        <v>0</v>
      </c>
      <c r="BZ269" s="161">
        <v>0</v>
      </c>
      <c r="CA269" s="161">
        <v>0</v>
      </c>
      <c r="CB269" s="161">
        <v>0</v>
      </c>
      <c r="CC269" s="161">
        <v>0</v>
      </c>
      <c r="CD269" s="161">
        <v>0</v>
      </c>
      <c r="CE269" s="163">
        <v>0</v>
      </c>
      <c r="CF269" s="1" cm="1">
        <f t="array" aca="1" ref="CF269" ca="1">MMULT($F268:$CE268,INDIRECT("Policy.New!"&amp;CF$3&amp;"4:"&amp;CF$3&amp;"81"))</f>
        <v>0</v>
      </c>
      <c r="CG269" s="1" cm="1">
        <f t="array" aca="1" ref="CG269" ca="1">MMULT($F268:$CE268,INDIRECT("Policy.New!"&amp;CG$3&amp;"4:"&amp;CG$3&amp;"81"))</f>
        <v>0</v>
      </c>
      <c r="CH269" s="1" cm="1">
        <f t="array" aca="1" ref="CH269" ca="1">MMULT($F268:$CE268,INDIRECT("Policy.New!"&amp;CH$3&amp;"4:"&amp;CH$3&amp;"81"))</f>
        <v>0</v>
      </c>
      <c r="CI269" s="1" cm="1">
        <f t="array" aca="1" ref="CI269" ca="1">MMULT($F268:$CE268,INDIRECT("Policy.New!"&amp;CI$3&amp;"4:"&amp;CI$3&amp;"81"))</f>
        <v>0</v>
      </c>
      <c r="CJ269" s="1" cm="1">
        <f t="array" aca="1" ref="CJ269" ca="1">MMULT($F268:$CE268,INDIRECT("Policy.New!"&amp;CJ$3&amp;"4:"&amp;CJ$3&amp;"81"))</f>
        <v>0</v>
      </c>
      <c r="CK269" s="1" cm="1">
        <f t="array" aca="1" ref="CK269" ca="1">MMULT($F268:$CE268,INDIRECT("Policy.New!"&amp;CK$3&amp;"4:"&amp;CK$3&amp;"81"))</f>
        <v>0</v>
      </c>
      <c r="CL269" s="1" cm="1">
        <f t="array" aca="1" ref="CL269" ca="1">MMULT($F268:$CE268,INDIRECT("Policy.New!"&amp;CL$3&amp;"4:"&amp;CL$3&amp;"81"))</f>
        <v>0</v>
      </c>
      <c r="CM269" s="1" cm="1">
        <f t="array" aca="1" ref="CM269" ca="1">MMULT($F268:$CE268,INDIRECT("Policy.New!"&amp;CM$3&amp;"4:"&amp;CM$3&amp;"81"))</f>
        <v>0</v>
      </c>
      <c r="CN269" s="1" cm="1">
        <f t="array" aca="1" ref="CN269" ca="1">MMULT($F268:$CE268,INDIRECT("Policy.New!"&amp;CN$3&amp;"4:"&amp;CN$3&amp;"81"))</f>
        <v>0</v>
      </c>
      <c r="CO269" s="1" cm="1">
        <f t="array" aca="1" ref="CO269" ca="1">MMULT($F268:$CE268,INDIRECT("Policy.New!"&amp;CO$3&amp;"4:"&amp;CO$3&amp;"81"))</f>
        <v>0</v>
      </c>
      <c r="CP269" s="1" cm="1">
        <f t="array" aca="1" ref="CP269" ca="1">MMULT($F268:$CE268,INDIRECT("Policy.New!"&amp;CP$3&amp;"4:"&amp;CP$3&amp;"81"))</f>
        <v>0</v>
      </c>
      <c r="CS269" s="1">
        <f t="shared" ca="1" si="258"/>
        <v>0</v>
      </c>
      <c r="CT269" s="1">
        <f t="shared" ca="1" si="262"/>
        <v>0</v>
      </c>
      <c r="CU269" s="1">
        <f t="shared" ca="1" si="259"/>
        <v>0</v>
      </c>
      <c r="CV269" s="1">
        <f t="shared" ca="1" si="263"/>
        <v>0</v>
      </c>
      <c r="CW269" s="1">
        <f t="shared" ca="1" si="260"/>
        <v>0</v>
      </c>
      <c r="CX269" s="1">
        <f t="shared" ca="1" si="261"/>
        <v>0</v>
      </c>
    </row>
    <row r="270" spans="2:102" x14ac:dyDescent="0.25">
      <c r="B270" s="153" t="str">
        <f t="shared" si="257"/>
        <v>eps_meta</v>
      </c>
      <c r="C270" s="153" t="str">
        <f t="shared" si="256"/>
        <v>eps_meta_12</v>
      </c>
      <c r="D270" s="13">
        <f t="shared" si="254"/>
        <v>270</v>
      </c>
      <c r="E270" s="13">
        <f t="shared" si="264"/>
        <v>12</v>
      </c>
      <c r="F270" s="14" cm="1">
        <f t="array" aca="1" ref="F270" ca="1">MMULT($F269:$CE269,INDIRECT("Policy.New!"&amp;F$3&amp;"4:"&amp;F$3&amp;"81"))</f>
        <v>0</v>
      </c>
      <c r="G270" s="14" cm="1">
        <f t="array" aca="1" ref="G270" ca="1">MMULT($F269:$CE269,INDIRECT("Policy.New!"&amp;G$3&amp;"4:"&amp;G$3&amp;"81"))</f>
        <v>0</v>
      </c>
      <c r="H270" s="14" cm="1">
        <f t="array" aca="1" ref="H270" ca="1">MMULT($F269:$CE269,INDIRECT("Policy.New!"&amp;H$3&amp;"4:"&amp;H$3&amp;"81"))</f>
        <v>0</v>
      </c>
      <c r="I270" s="14" cm="1">
        <f t="array" aca="1" ref="I270" ca="1">MMULT($F269:$CE269,INDIRECT("Policy.New!"&amp;I$3&amp;"4:"&amp;I$3&amp;"81"))</f>
        <v>0</v>
      </c>
      <c r="J270" s="14" cm="1">
        <f t="array" aca="1" ref="J270" ca="1">MMULT($F269:$CE269,INDIRECT("Policy.New!"&amp;J$3&amp;"4:"&amp;J$3&amp;"81"))</f>
        <v>0</v>
      </c>
      <c r="K270" s="14" cm="1">
        <f t="array" aca="1" ref="K270" ca="1">MMULT($F269:$CE269,INDIRECT("Policy.New!"&amp;K$3&amp;"4:"&amp;K$3&amp;"81"))</f>
        <v>0</v>
      </c>
      <c r="L270" s="14" cm="1">
        <f t="array" aca="1" ref="L270" ca="1">MMULT($F269:$CE269,INDIRECT("Policy.New!"&amp;L$3&amp;"4:"&amp;L$3&amp;"81"))</f>
        <v>0</v>
      </c>
      <c r="M270" s="14" cm="1">
        <f t="array" aca="1" ref="M270" ca="1">MMULT($F269:$CE269,INDIRECT("Policy.New!"&amp;M$3&amp;"4:"&amp;M$3&amp;"81"))</f>
        <v>0</v>
      </c>
      <c r="N270" s="14" cm="1">
        <f t="array" aca="1" ref="N270" ca="1">MMULT($F269:$CE269,INDIRECT("Policy.New!"&amp;N$3&amp;"4:"&amp;N$3&amp;"81"))</f>
        <v>0</v>
      </c>
      <c r="O270" s="14" cm="1">
        <f t="array" aca="1" ref="O270" ca="1">MMULT($F269:$CE269,INDIRECT("Policy.New!"&amp;O$3&amp;"4:"&amp;O$3&amp;"81"))</f>
        <v>0</v>
      </c>
      <c r="P270" s="14" cm="1">
        <f t="array" aca="1" ref="P270" ca="1">MMULT($F269:$CE269,INDIRECT("Policy.New!"&amp;P$3&amp;"4:"&amp;P$3&amp;"81"))</f>
        <v>0</v>
      </c>
      <c r="Q270" s="14" cm="1">
        <f t="array" aca="1" ref="Q270" ca="1">MMULT($F269:$CE269,INDIRECT("Policy.New!"&amp;Q$3&amp;"4:"&amp;Q$3&amp;"81"))</f>
        <v>0</v>
      </c>
      <c r="R270" s="14" cm="1">
        <f t="array" aca="1" ref="R270" ca="1">MMULT($F269:$CE269,INDIRECT("Policy.New!"&amp;R$3&amp;"4:"&amp;R$3&amp;"81"))</f>
        <v>0</v>
      </c>
      <c r="S270" s="14" cm="1">
        <f t="array" aca="1" ref="S270" ca="1">MMULT($F269:$CE269,INDIRECT("Policy.New!"&amp;S$3&amp;"4:"&amp;S$3&amp;"81"))</f>
        <v>0</v>
      </c>
      <c r="T270" s="14" cm="1">
        <f t="array" aca="1" ref="T270" ca="1">MMULT($F269:$CE269,INDIRECT("Policy.New!"&amp;T$3&amp;"4:"&amp;T$3&amp;"81"))</f>
        <v>0</v>
      </c>
      <c r="U270" s="14" cm="1">
        <f t="array" aca="1" ref="U270" ca="1">MMULT($F269:$CE269,INDIRECT("Policy.New!"&amp;U$3&amp;"4:"&amp;U$3&amp;"81"))</f>
        <v>0</v>
      </c>
      <c r="V270" s="14" cm="1">
        <f t="array" aca="1" ref="V270" ca="1">MMULT($F269:$CE269,INDIRECT("Policy.New!"&amp;V$3&amp;"4:"&amp;V$3&amp;"81"))</f>
        <v>0</v>
      </c>
      <c r="W270" s="15">
        <f t="shared" ca="1" si="265"/>
        <v>0</v>
      </c>
      <c r="X270" s="14">
        <f t="shared" ca="1" si="266"/>
        <v>0</v>
      </c>
      <c r="Y270" s="14">
        <f t="shared" ca="1" si="267"/>
        <v>0</v>
      </c>
      <c r="Z270" s="14">
        <f t="shared" ca="1" si="268"/>
        <v>0</v>
      </c>
      <c r="AA270" s="14">
        <f t="shared" ca="1" si="269"/>
        <v>0</v>
      </c>
      <c r="AB270" s="14">
        <f t="shared" ca="1" si="270"/>
        <v>0</v>
      </c>
      <c r="AC270" s="14">
        <f t="shared" ca="1" si="271"/>
        <v>0</v>
      </c>
      <c r="AD270" s="14">
        <f t="shared" ca="1" si="272"/>
        <v>0</v>
      </c>
      <c r="AE270" s="14">
        <f t="shared" ca="1" si="273"/>
        <v>0</v>
      </c>
      <c r="AF270" s="14">
        <f t="shared" ca="1" si="274"/>
        <v>0</v>
      </c>
      <c r="AG270" s="14">
        <f t="shared" ca="1" si="275"/>
        <v>0</v>
      </c>
      <c r="AH270" s="14">
        <f t="shared" ca="1" si="276"/>
        <v>0</v>
      </c>
      <c r="AI270" s="14">
        <f t="shared" ca="1" si="277"/>
        <v>0</v>
      </c>
      <c r="AJ270" s="14">
        <f t="shared" ca="1" si="278"/>
        <v>0</v>
      </c>
      <c r="AK270" s="14">
        <f t="shared" ca="1" si="279"/>
        <v>0</v>
      </c>
      <c r="AL270" s="14">
        <f t="shared" ca="1" si="280"/>
        <v>0</v>
      </c>
      <c r="AM270" s="14">
        <f t="shared" ca="1" si="281"/>
        <v>0</v>
      </c>
      <c r="AN270" s="14">
        <f t="shared" ca="1" si="282"/>
        <v>0</v>
      </c>
      <c r="AO270" s="14">
        <f t="shared" ca="1" si="283"/>
        <v>0</v>
      </c>
      <c r="AP270" s="14">
        <f t="shared" ca="1" si="284"/>
        <v>0</v>
      </c>
      <c r="AQ270" s="14">
        <f t="shared" ca="1" si="285"/>
        <v>0</v>
      </c>
      <c r="AR270" s="14">
        <f t="shared" ca="1" si="286"/>
        <v>0</v>
      </c>
      <c r="AS270" s="14">
        <f t="shared" ca="1" si="287"/>
        <v>0</v>
      </c>
      <c r="AT270" s="26">
        <f t="shared" ca="1" si="288"/>
        <v>0</v>
      </c>
      <c r="AU270" s="14" cm="1">
        <f t="array" aca="1" ref="AU270" ca="1">MMULT($F269:$CE269,INDIRECT("Policy.New!"&amp;AU$3&amp;"4:"&amp;AU$3&amp;"81"))</f>
        <v>0</v>
      </c>
      <c r="AV270" s="26" cm="1">
        <f t="array" aca="1" ref="AV270" ca="1">MMULT($F269:$CE269,INDIRECT("Policy.New!"&amp;AV$3&amp;"4:"&amp;AV$3&amp;"81"))</f>
        <v>0</v>
      </c>
      <c r="AW270" s="164">
        <v>0</v>
      </c>
      <c r="AX270" s="164">
        <v>0</v>
      </c>
      <c r="AY270" s="164">
        <v>0</v>
      </c>
      <c r="AZ270" s="164">
        <v>0</v>
      </c>
      <c r="BA270" s="164">
        <v>0</v>
      </c>
      <c r="BB270" s="164">
        <f>INDEX(IRF.New!$D$7:$CN$374,MATCH('IRF AUX'!$E270,IRF.New!$C$7:$C$37,0),MATCH('IRF AUX'!$B270,IRF.New!$D$5:$CN$5,0))</f>
        <v>0</v>
      </c>
      <c r="BC270" s="164">
        <v>0</v>
      </c>
      <c r="BD270" s="164">
        <v>0</v>
      </c>
      <c r="BE270" s="164">
        <v>0</v>
      </c>
      <c r="BF270" s="164">
        <v>0</v>
      </c>
      <c r="BG270" s="164">
        <v>0</v>
      </c>
      <c r="BH270" s="164">
        <v>0</v>
      </c>
      <c r="BI270" s="164">
        <v>0</v>
      </c>
      <c r="BJ270" s="164">
        <v>0</v>
      </c>
      <c r="BK270" s="164">
        <v>0</v>
      </c>
      <c r="BL270" s="164">
        <v>0</v>
      </c>
      <c r="BM270" s="164">
        <v>0</v>
      </c>
      <c r="BN270" s="164">
        <v>0</v>
      </c>
      <c r="BO270" s="164">
        <v>0</v>
      </c>
      <c r="BP270" s="164">
        <v>0</v>
      </c>
      <c r="BQ270" s="164">
        <v>0</v>
      </c>
      <c r="BR270" s="164">
        <v>0</v>
      </c>
      <c r="BS270" s="164">
        <v>0</v>
      </c>
      <c r="BT270" s="164">
        <v>0</v>
      </c>
      <c r="BU270" s="164">
        <v>0</v>
      </c>
      <c r="BV270" s="164">
        <v>0</v>
      </c>
      <c r="BW270" s="164">
        <v>0</v>
      </c>
      <c r="BX270" s="164">
        <v>0</v>
      </c>
      <c r="BY270" s="164">
        <v>0</v>
      </c>
      <c r="BZ270" s="164">
        <v>0</v>
      </c>
      <c r="CA270" s="164">
        <v>0</v>
      </c>
      <c r="CB270" s="164">
        <v>0</v>
      </c>
      <c r="CC270" s="164">
        <v>0</v>
      </c>
      <c r="CD270" s="164">
        <v>0</v>
      </c>
      <c r="CE270" s="165">
        <v>0</v>
      </c>
      <c r="CF270" s="14" cm="1">
        <f t="array" aca="1" ref="CF270" ca="1">MMULT($F269:$CE269,INDIRECT("Policy.New!"&amp;CF$3&amp;"4:"&amp;CF$3&amp;"81"))</f>
        <v>0</v>
      </c>
      <c r="CG270" s="14" cm="1">
        <f t="array" aca="1" ref="CG270" ca="1">MMULT($F269:$CE269,INDIRECT("Policy.New!"&amp;CG$3&amp;"4:"&amp;CG$3&amp;"81"))</f>
        <v>0</v>
      </c>
      <c r="CH270" s="14" cm="1">
        <f t="array" aca="1" ref="CH270" ca="1">MMULT($F269:$CE269,INDIRECT("Policy.New!"&amp;CH$3&amp;"4:"&amp;CH$3&amp;"81"))</f>
        <v>0</v>
      </c>
      <c r="CI270" s="14" cm="1">
        <f t="array" aca="1" ref="CI270" ca="1">MMULT($F269:$CE269,INDIRECT("Policy.New!"&amp;CI$3&amp;"4:"&amp;CI$3&amp;"81"))</f>
        <v>0</v>
      </c>
      <c r="CJ270" s="14" cm="1">
        <f t="array" aca="1" ref="CJ270" ca="1">MMULT($F269:$CE269,INDIRECT("Policy.New!"&amp;CJ$3&amp;"4:"&amp;CJ$3&amp;"81"))</f>
        <v>0</v>
      </c>
      <c r="CK270" s="14" cm="1">
        <f t="array" aca="1" ref="CK270" ca="1">MMULT($F269:$CE269,INDIRECT("Policy.New!"&amp;CK$3&amp;"4:"&amp;CK$3&amp;"81"))</f>
        <v>0</v>
      </c>
      <c r="CL270" s="14" cm="1">
        <f t="array" aca="1" ref="CL270" ca="1">MMULT($F269:$CE269,INDIRECT("Policy.New!"&amp;CL$3&amp;"4:"&amp;CL$3&amp;"81"))</f>
        <v>0</v>
      </c>
      <c r="CM270" s="14" cm="1">
        <f t="array" aca="1" ref="CM270" ca="1">MMULT($F269:$CE269,INDIRECT("Policy.New!"&amp;CM$3&amp;"4:"&amp;CM$3&amp;"81"))</f>
        <v>0</v>
      </c>
      <c r="CN270" s="14" cm="1">
        <f t="array" aca="1" ref="CN270" ca="1">MMULT($F269:$CE269,INDIRECT("Policy.New!"&amp;CN$3&amp;"4:"&amp;CN$3&amp;"81"))</f>
        <v>0</v>
      </c>
      <c r="CO270" s="14" cm="1">
        <f t="array" aca="1" ref="CO270" ca="1">MMULT($F269:$CE269,INDIRECT("Policy.New!"&amp;CO$3&amp;"4:"&amp;CO$3&amp;"81"))</f>
        <v>0</v>
      </c>
      <c r="CP270" s="14" cm="1">
        <f t="array" aca="1" ref="CP270" ca="1">MMULT($F269:$CE269,INDIRECT("Policy.New!"&amp;CP$3&amp;"4:"&amp;CP$3&amp;"81"))</f>
        <v>0</v>
      </c>
      <c r="CS270" s="14">
        <f t="shared" ca="1" si="258"/>
        <v>0</v>
      </c>
      <c r="CT270" s="14">
        <f t="shared" ca="1" si="262"/>
        <v>0</v>
      </c>
      <c r="CU270" s="14">
        <f t="shared" ca="1" si="259"/>
        <v>0</v>
      </c>
      <c r="CV270" s="14">
        <f t="shared" ca="1" si="263"/>
        <v>0</v>
      </c>
      <c r="CW270" s="14">
        <f t="shared" ca="1" si="260"/>
        <v>0</v>
      </c>
      <c r="CX270" s="14">
        <f t="shared" ca="1" si="261"/>
        <v>0</v>
      </c>
    </row>
    <row r="271" spans="2:102" x14ac:dyDescent="0.25">
      <c r="B271" s="151" t="str">
        <f t="shared" si="257"/>
        <v>eps_meta</v>
      </c>
      <c r="C271" s="151" t="str">
        <f t="shared" si="256"/>
        <v>eps_meta_13</v>
      </c>
      <c r="D271" s="9">
        <f t="shared" si="254"/>
        <v>271</v>
      </c>
      <c r="E271" s="9">
        <f t="shared" si="264"/>
        <v>13</v>
      </c>
      <c r="F271" s="10" cm="1">
        <f t="array" aca="1" ref="F271" ca="1">MMULT($F270:$CE270,INDIRECT("Policy.New!"&amp;F$3&amp;"4:"&amp;F$3&amp;"81"))</f>
        <v>0</v>
      </c>
      <c r="G271" s="10" cm="1">
        <f t="array" aca="1" ref="G271" ca="1">MMULT($F270:$CE270,INDIRECT("Policy.New!"&amp;G$3&amp;"4:"&amp;G$3&amp;"81"))</f>
        <v>0</v>
      </c>
      <c r="H271" s="10" cm="1">
        <f t="array" aca="1" ref="H271" ca="1">MMULT($F270:$CE270,INDIRECT("Policy.New!"&amp;H$3&amp;"4:"&amp;H$3&amp;"81"))</f>
        <v>0</v>
      </c>
      <c r="I271" s="10" cm="1">
        <f t="array" aca="1" ref="I271" ca="1">MMULT($F270:$CE270,INDIRECT("Policy.New!"&amp;I$3&amp;"4:"&amp;I$3&amp;"81"))</f>
        <v>0</v>
      </c>
      <c r="J271" s="10" cm="1">
        <f t="array" aca="1" ref="J271" ca="1">MMULT($F270:$CE270,INDIRECT("Policy.New!"&amp;J$3&amp;"4:"&amp;J$3&amp;"81"))</f>
        <v>0</v>
      </c>
      <c r="K271" s="10" cm="1">
        <f t="array" aca="1" ref="K271" ca="1">MMULT($F270:$CE270,INDIRECT("Policy.New!"&amp;K$3&amp;"4:"&amp;K$3&amp;"81"))</f>
        <v>0</v>
      </c>
      <c r="L271" s="10" cm="1">
        <f t="array" aca="1" ref="L271" ca="1">MMULT($F270:$CE270,INDIRECT("Policy.New!"&amp;L$3&amp;"4:"&amp;L$3&amp;"81"))</f>
        <v>0</v>
      </c>
      <c r="M271" s="10" cm="1">
        <f t="array" aca="1" ref="M271" ca="1">MMULT($F270:$CE270,INDIRECT("Policy.New!"&amp;M$3&amp;"4:"&amp;M$3&amp;"81"))</f>
        <v>0</v>
      </c>
      <c r="N271" s="10" cm="1">
        <f t="array" aca="1" ref="N271" ca="1">MMULT($F270:$CE270,INDIRECT("Policy.New!"&amp;N$3&amp;"4:"&amp;N$3&amp;"81"))</f>
        <v>0</v>
      </c>
      <c r="O271" s="10" cm="1">
        <f t="array" aca="1" ref="O271" ca="1">MMULT($F270:$CE270,INDIRECT("Policy.New!"&amp;O$3&amp;"4:"&amp;O$3&amp;"81"))</f>
        <v>0</v>
      </c>
      <c r="P271" s="10" cm="1">
        <f t="array" aca="1" ref="P271" ca="1">MMULT($F270:$CE270,INDIRECT("Policy.New!"&amp;P$3&amp;"4:"&amp;P$3&amp;"81"))</f>
        <v>0</v>
      </c>
      <c r="Q271" s="10" cm="1">
        <f t="array" aca="1" ref="Q271" ca="1">MMULT($F270:$CE270,INDIRECT("Policy.New!"&amp;Q$3&amp;"4:"&amp;Q$3&amp;"81"))</f>
        <v>0</v>
      </c>
      <c r="R271" s="10" cm="1">
        <f t="array" aca="1" ref="R271" ca="1">MMULT($F270:$CE270,INDIRECT("Policy.New!"&amp;R$3&amp;"4:"&amp;R$3&amp;"81"))</f>
        <v>0</v>
      </c>
      <c r="S271" s="10" cm="1">
        <f t="array" aca="1" ref="S271" ca="1">MMULT($F270:$CE270,INDIRECT("Policy.New!"&amp;S$3&amp;"4:"&amp;S$3&amp;"81"))</f>
        <v>0</v>
      </c>
      <c r="T271" s="10" cm="1">
        <f t="array" aca="1" ref="T271" ca="1">MMULT($F270:$CE270,INDIRECT("Policy.New!"&amp;T$3&amp;"4:"&amp;T$3&amp;"81"))</f>
        <v>0</v>
      </c>
      <c r="U271" s="10" cm="1">
        <f t="array" aca="1" ref="U271" ca="1">MMULT($F270:$CE270,INDIRECT("Policy.New!"&amp;U$3&amp;"4:"&amp;U$3&amp;"81"))</f>
        <v>0</v>
      </c>
      <c r="V271" s="10" cm="1">
        <f t="array" aca="1" ref="V271" ca="1">MMULT($F270:$CE270,INDIRECT("Policy.New!"&amp;V$3&amp;"4:"&amp;V$3&amp;"81"))</f>
        <v>0</v>
      </c>
      <c r="W271" s="11">
        <f t="shared" ca="1" si="265"/>
        <v>0</v>
      </c>
      <c r="X271" s="10">
        <f t="shared" ca="1" si="266"/>
        <v>0</v>
      </c>
      <c r="Y271" s="10">
        <f t="shared" ca="1" si="267"/>
        <v>0</v>
      </c>
      <c r="Z271" s="10">
        <f t="shared" ca="1" si="268"/>
        <v>0</v>
      </c>
      <c r="AA271" s="10">
        <f t="shared" ca="1" si="269"/>
        <v>0</v>
      </c>
      <c r="AB271" s="10">
        <f t="shared" ca="1" si="270"/>
        <v>0</v>
      </c>
      <c r="AC271" s="10">
        <f t="shared" ca="1" si="271"/>
        <v>0</v>
      </c>
      <c r="AD271" s="10">
        <f t="shared" ca="1" si="272"/>
        <v>0</v>
      </c>
      <c r="AE271" s="10">
        <f t="shared" ca="1" si="273"/>
        <v>0</v>
      </c>
      <c r="AF271" s="10">
        <f t="shared" ca="1" si="274"/>
        <v>0</v>
      </c>
      <c r="AG271" s="10">
        <f t="shared" ca="1" si="275"/>
        <v>0</v>
      </c>
      <c r="AH271" s="10">
        <f t="shared" ca="1" si="276"/>
        <v>0</v>
      </c>
      <c r="AI271" s="10">
        <f t="shared" ca="1" si="277"/>
        <v>0</v>
      </c>
      <c r="AJ271" s="10">
        <f t="shared" ca="1" si="278"/>
        <v>0</v>
      </c>
      <c r="AK271" s="10">
        <f t="shared" ca="1" si="279"/>
        <v>0</v>
      </c>
      <c r="AL271" s="10">
        <f t="shared" ca="1" si="280"/>
        <v>0</v>
      </c>
      <c r="AM271" s="10">
        <f t="shared" ca="1" si="281"/>
        <v>0</v>
      </c>
      <c r="AN271" s="10">
        <f t="shared" ca="1" si="282"/>
        <v>0</v>
      </c>
      <c r="AO271" s="10">
        <f t="shared" ca="1" si="283"/>
        <v>0</v>
      </c>
      <c r="AP271" s="10">
        <f t="shared" ca="1" si="284"/>
        <v>0</v>
      </c>
      <c r="AQ271" s="10">
        <f t="shared" ca="1" si="285"/>
        <v>0</v>
      </c>
      <c r="AR271" s="10">
        <f t="shared" ca="1" si="286"/>
        <v>0</v>
      </c>
      <c r="AS271" s="10">
        <f t="shared" ca="1" si="287"/>
        <v>0</v>
      </c>
      <c r="AT271" s="24">
        <f t="shared" ca="1" si="288"/>
        <v>0</v>
      </c>
      <c r="AU271" s="10" cm="1">
        <f t="array" aca="1" ref="AU271" ca="1">MMULT($F270:$CE270,INDIRECT("Policy.New!"&amp;AU$3&amp;"4:"&amp;AU$3&amp;"81"))</f>
        <v>0</v>
      </c>
      <c r="AV271" s="24" cm="1">
        <f t="array" aca="1" ref="AV271" ca="1">MMULT($F270:$CE270,INDIRECT("Policy.New!"&amp;AV$3&amp;"4:"&amp;AV$3&amp;"81"))</f>
        <v>0</v>
      </c>
      <c r="AW271" s="160">
        <v>0</v>
      </c>
      <c r="AX271" s="160">
        <v>0</v>
      </c>
      <c r="AY271" s="160">
        <v>0</v>
      </c>
      <c r="AZ271" s="160">
        <v>0</v>
      </c>
      <c r="BA271" s="160">
        <v>0</v>
      </c>
      <c r="BB271" s="160">
        <f>INDEX(IRF.New!$D$7:$CN$374,MATCH('IRF AUX'!$E271,IRF.New!$C$7:$C$37,0),MATCH('IRF AUX'!$B271,IRF.New!$D$5:$CN$5,0))</f>
        <v>0</v>
      </c>
      <c r="BC271" s="160">
        <v>0</v>
      </c>
      <c r="BD271" s="160">
        <v>0</v>
      </c>
      <c r="BE271" s="160">
        <v>0</v>
      </c>
      <c r="BF271" s="160">
        <v>0</v>
      </c>
      <c r="BG271" s="160">
        <v>0</v>
      </c>
      <c r="BH271" s="160">
        <v>0</v>
      </c>
      <c r="BI271" s="160">
        <v>0</v>
      </c>
      <c r="BJ271" s="160">
        <v>0</v>
      </c>
      <c r="BK271" s="160">
        <v>0</v>
      </c>
      <c r="BL271" s="160">
        <v>0</v>
      </c>
      <c r="BM271" s="160">
        <v>0</v>
      </c>
      <c r="BN271" s="160">
        <v>0</v>
      </c>
      <c r="BO271" s="160">
        <v>0</v>
      </c>
      <c r="BP271" s="160">
        <v>0</v>
      </c>
      <c r="BQ271" s="160">
        <v>0</v>
      </c>
      <c r="BR271" s="160">
        <v>0</v>
      </c>
      <c r="BS271" s="160">
        <v>0</v>
      </c>
      <c r="BT271" s="160">
        <v>0</v>
      </c>
      <c r="BU271" s="160">
        <v>0</v>
      </c>
      <c r="BV271" s="160">
        <v>0</v>
      </c>
      <c r="BW271" s="160">
        <v>0</v>
      </c>
      <c r="BX271" s="160">
        <v>0</v>
      </c>
      <c r="BY271" s="160">
        <v>0</v>
      </c>
      <c r="BZ271" s="160">
        <v>0</v>
      </c>
      <c r="CA271" s="160">
        <v>0</v>
      </c>
      <c r="CB271" s="160">
        <v>0</v>
      </c>
      <c r="CC271" s="160">
        <v>0</v>
      </c>
      <c r="CD271" s="160">
        <v>0</v>
      </c>
      <c r="CE271" s="162">
        <v>0</v>
      </c>
      <c r="CF271" s="10" cm="1">
        <f t="array" aca="1" ref="CF271" ca="1">MMULT($F270:$CE270,INDIRECT("Policy.New!"&amp;CF$3&amp;"4:"&amp;CF$3&amp;"81"))</f>
        <v>0</v>
      </c>
      <c r="CG271" s="10" cm="1">
        <f t="array" aca="1" ref="CG271" ca="1">MMULT($F270:$CE270,INDIRECT("Policy.New!"&amp;CG$3&amp;"4:"&amp;CG$3&amp;"81"))</f>
        <v>0</v>
      </c>
      <c r="CH271" s="10" cm="1">
        <f t="array" aca="1" ref="CH271" ca="1">MMULT($F270:$CE270,INDIRECT("Policy.New!"&amp;CH$3&amp;"4:"&amp;CH$3&amp;"81"))</f>
        <v>0</v>
      </c>
      <c r="CI271" s="10" cm="1">
        <f t="array" aca="1" ref="CI271" ca="1">MMULT($F270:$CE270,INDIRECT("Policy.New!"&amp;CI$3&amp;"4:"&amp;CI$3&amp;"81"))</f>
        <v>0</v>
      </c>
      <c r="CJ271" s="10" cm="1">
        <f t="array" aca="1" ref="CJ271" ca="1">MMULT($F270:$CE270,INDIRECT("Policy.New!"&amp;CJ$3&amp;"4:"&amp;CJ$3&amp;"81"))</f>
        <v>0</v>
      </c>
      <c r="CK271" s="10" cm="1">
        <f t="array" aca="1" ref="CK271" ca="1">MMULT($F270:$CE270,INDIRECT("Policy.New!"&amp;CK$3&amp;"4:"&amp;CK$3&amp;"81"))</f>
        <v>0</v>
      </c>
      <c r="CL271" s="10" cm="1">
        <f t="array" aca="1" ref="CL271" ca="1">MMULT($F270:$CE270,INDIRECT("Policy.New!"&amp;CL$3&amp;"4:"&amp;CL$3&amp;"81"))</f>
        <v>0</v>
      </c>
      <c r="CM271" s="10" cm="1">
        <f t="array" aca="1" ref="CM271" ca="1">MMULT($F270:$CE270,INDIRECT("Policy.New!"&amp;CM$3&amp;"4:"&amp;CM$3&amp;"81"))</f>
        <v>0</v>
      </c>
      <c r="CN271" s="10" cm="1">
        <f t="array" aca="1" ref="CN271" ca="1">MMULT($F270:$CE270,INDIRECT("Policy.New!"&amp;CN$3&amp;"4:"&amp;CN$3&amp;"81"))</f>
        <v>0</v>
      </c>
      <c r="CO271" s="10" cm="1">
        <f t="array" aca="1" ref="CO271" ca="1">MMULT($F270:$CE270,INDIRECT("Policy.New!"&amp;CO$3&amp;"4:"&amp;CO$3&amp;"81"))</f>
        <v>0</v>
      </c>
      <c r="CP271" s="10" cm="1">
        <f t="array" aca="1" ref="CP271" ca="1">MMULT($F270:$CE270,INDIRECT("Policy.New!"&amp;CP$3&amp;"4:"&amp;CP$3&amp;"81"))</f>
        <v>0</v>
      </c>
      <c r="CS271" s="10">
        <f t="shared" ca="1" si="258"/>
        <v>0</v>
      </c>
      <c r="CT271" s="10">
        <f t="shared" ca="1" si="262"/>
        <v>0</v>
      </c>
      <c r="CU271" s="10">
        <f t="shared" ca="1" si="259"/>
        <v>0</v>
      </c>
      <c r="CV271" s="10">
        <f t="shared" ca="1" si="263"/>
        <v>0</v>
      </c>
      <c r="CW271" s="10">
        <f t="shared" ca="1" si="260"/>
        <v>0</v>
      </c>
      <c r="CX271" s="10">
        <f t="shared" ca="1" si="261"/>
        <v>0</v>
      </c>
    </row>
    <row r="272" spans="2:102" x14ac:dyDescent="0.25">
      <c r="B272" s="152" t="str">
        <f t="shared" si="257"/>
        <v>eps_meta</v>
      </c>
      <c r="C272" s="152" t="str">
        <f t="shared" si="256"/>
        <v>eps_meta_14</v>
      </c>
      <c r="D272" s="12">
        <f t="shared" si="254"/>
        <v>272</v>
      </c>
      <c r="E272" s="12">
        <f t="shared" si="264"/>
        <v>14</v>
      </c>
      <c r="F272" s="1" cm="1">
        <f t="array" aca="1" ref="F272" ca="1">MMULT($F271:$CE271,INDIRECT("Policy.New!"&amp;F$3&amp;"4:"&amp;F$3&amp;"81"))</f>
        <v>0</v>
      </c>
      <c r="G272" s="1" cm="1">
        <f t="array" aca="1" ref="G272" ca="1">MMULT($F271:$CE271,INDIRECT("Policy.New!"&amp;G$3&amp;"4:"&amp;G$3&amp;"81"))</f>
        <v>0</v>
      </c>
      <c r="H272" s="1" cm="1">
        <f t="array" aca="1" ref="H272" ca="1">MMULT($F271:$CE271,INDIRECT("Policy.New!"&amp;H$3&amp;"4:"&amp;H$3&amp;"81"))</f>
        <v>0</v>
      </c>
      <c r="I272" s="1" cm="1">
        <f t="array" aca="1" ref="I272" ca="1">MMULT($F271:$CE271,INDIRECT("Policy.New!"&amp;I$3&amp;"4:"&amp;I$3&amp;"81"))</f>
        <v>0</v>
      </c>
      <c r="J272" s="1" cm="1">
        <f t="array" aca="1" ref="J272" ca="1">MMULT($F271:$CE271,INDIRECT("Policy.New!"&amp;J$3&amp;"4:"&amp;J$3&amp;"81"))</f>
        <v>0</v>
      </c>
      <c r="K272" s="1" cm="1">
        <f t="array" aca="1" ref="K272" ca="1">MMULT($F271:$CE271,INDIRECT("Policy.New!"&amp;K$3&amp;"4:"&amp;K$3&amp;"81"))</f>
        <v>0</v>
      </c>
      <c r="L272" s="1" cm="1">
        <f t="array" aca="1" ref="L272" ca="1">MMULT($F271:$CE271,INDIRECT("Policy.New!"&amp;L$3&amp;"4:"&amp;L$3&amp;"81"))</f>
        <v>0</v>
      </c>
      <c r="M272" s="1" cm="1">
        <f t="array" aca="1" ref="M272" ca="1">MMULT($F271:$CE271,INDIRECT("Policy.New!"&amp;M$3&amp;"4:"&amp;M$3&amp;"81"))</f>
        <v>0</v>
      </c>
      <c r="N272" s="1" cm="1">
        <f t="array" aca="1" ref="N272" ca="1">MMULT($F271:$CE271,INDIRECT("Policy.New!"&amp;N$3&amp;"4:"&amp;N$3&amp;"81"))</f>
        <v>0</v>
      </c>
      <c r="O272" s="1" cm="1">
        <f t="array" aca="1" ref="O272" ca="1">MMULT($F271:$CE271,INDIRECT("Policy.New!"&amp;O$3&amp;"4:"&amp;O$3&amp;"81"))</f>
        <v>0</v>
      </c>
      <c r="P272" s="1" cm="1">
        <f t="array" aca="1" ref="P272" ca="1">MMULT($F271:$CE271,INDIRECT("Policy.New!"&amp;P$3&amp;"4:"&amp;P$3&amp;"81"))</f>
        <v>0</v>
      </c>
      <c r="Q272" s="1" cm="1">
        <f t="array" aca="1" ref="Q272" ca="1">MMULT($F271:$CE271,INDIRECT("Policy.New!"&amp;Q$3&amp;"4:"&amp;Q$3&amp;"81"))</f>
        <v>0</v>
      </c>
      <c r="R272" s="1" cm="1">
        <f t="array" aca="1" ref="R272" ca="1">MMULT($F271:$CE271,INDIRECT("Policy.New!"&amp;R$3&amp;"4:"&amp;R$3&amp;"81"))</f>
        <v>0</v>
      </c>
      <c r="S272" s="1" cm="1">
        <f t="array" aca="1" ref="S272" ca="1">MMULT($F271:$CE271,INDIRECT("Policy.New!"&amp;S$3&amp;"4:"&amp;S$3&amp;"81"))</f>
        <v>0</v>
      </c>
      <c r="T272" s="1" cm="1">
        <f t="array" aca="1" ref="T272" ca="1">MMULT($F271:$CE271,INDIRECT("Policy.New!"&amp;T$3&amp;"4:"&amp;T$3&amp;"81"))</f>
        <v>0</v>
      </c>
      <c r="U272" s="1" cm="1">
        <f t="array" aca="1" ref="U272" ca="1">MMULT($F271:$CE271,INDIRECT("Policy.New!"&amp;U$3&amp;"4:"&amp;U$3&amp;"81"))</f>
        <v>0</v>
      </c>
      <c r="V272" s="1" cm="1">
        <f t="array" aca="1" ref="V272" ca="1">MMULT($F271:$CE271,INDIRECT("Policy.New!"&amp;V$3&amp;"4:"&amp;V$3&amp;"81"))</f>
        <v>0</v>
      </c>
      <c r="W272" s="5">
        <f t="shared" ca="1" si="265"/>
        <v>0</v>
      </c>
      <c r="X272" s="1">
        <f t="shared" ca="1" si="266"/>
        <v>0</v>
      </c>
      <c r="Y272" s="1">
        <f t="shared" ca="1" si="267"/>
        <v>0</v>
      </c>
      <c r="Z272" s="1">
        <f t="shared" ca="1" si="268"/>
        <v>0</v>
      </c>
      <c r="AA272" s="1">
        <f t="shared" ca="1" si="269"/>
        <v>0</v>
      </c>
      <c r="AB272" s="1">
        <f t="shared" ca="1" si="270"/>
        <v>0</v>
      </c>
      <c r="AC272" s="1">
        <f t="shared" ca="1" si="271"/>
        <v>0</v>
      </c>
      <c r="AD272" s="1">
        <f t="shared" ca="1" si="272"/>
        <v>0</v>
      </c>
      <c r="AE272" s="1">
        <f t="shared" ca="1" si="273"/>
        <v>0</v>
      </c>
      <c r="AF272" s="1">
        <f t="shared" ca="1" si="274"/>
        <v>0</v>
      </c>
      <c r="AG272" s="1">
        <f t="shared" ca="1" si="275"/>
        <v>0</v>
      </c>
      <c r="AH272" s="1">
        <f t="shared" ca="1" si="276"/>
        <v>0</v>
      </c>
      <c r="AI272" s="1">
        <f t="shared" ca="1" si="277"/>
        <v>0</v>
      </c>
      <c r="AJ272" s="1">
        <f t="shared" ca="1" si="278"/>
        <v>0</v>
      </c>
      <c r="AK272" s="1">
        <f t="shared" ca="1" si="279"/>
        <v>0</v>
      </c>
      <c r="AL272" s="1">
        <f t="shared" ca="1" si="280"/>
        <v>0</v>
      </c>
      <c r="AM272" s="1">
        <f t="shared" ca="1" si="281"/>
        <v>0</v>
      </c>
      <c r="AN272" s="1">
        <f t="shared" ca="1" si="282"/>
        <v>0</v>
      </c>
      <c r="AO272" s="1">
        <f t="shared" ca="1" si="283"/>
        <v>0</v>
      </c>
      <c r="AP272" s="1">
        <f t="shared" ca="1" si="284"/>
        <v>0</v>
      </c>
      <c r="AQ272" s="1">
        <f t="shared" ca="1" si="285"/>
        <v>0</v>
      </c>
      <c r="AR272" s="1">
        <f t="shared" ca="1" si="286"/>
        <v>0</v>
      </c>
      <c r="AS272" s="1">
        <f t="shared" ca="1" si="287"/>
        <v>0</v>
      </c>
      <c r="AT272" s="25">
        <f t="shared" ca="1" si="288"/>
        <v>0</v>
      </c>
      <c r="AU272" s="1" cm="1">
        <f t="array" aca="1" ref="AU272" ca="1">MMULT($F271:$CE271,INDIRECT("Policy.New!"&amp;AU$3&amp;"4:"&amp;AU$3&amp;"81"))</f>
        <v>0</v>
      </c>
      <c r="AV272" s="25" cm="1">
        <f t="array" aca="1" ref="AV272" ca="1">MMULT($F271:$CE271,INDIRECT("Policy.New!"&amp;AV$3&amp;"4:"&amp;AV$3&amp;"81"))</f>
        <v>0</v>
      </c>
      <c r="AW272" s="161">
        <v>0</v>
      </c>
      <c r="AX272" s="161">
        <v>0</v>
      </c>
      <c r="AY272" s="161">
        <v>0</v>
      </c>
      <c r="AZ272" s="161">
        <v>0</v>
      </c>
      <c r="BA272" s="161">
        <v>0</v>
      </c>
      <c r="BB272" s="161">
        <f>INDEX(IRF.New!$D$7:$CN$374,MATCH('IRF AUX'!$E272,IRF.New!$C$7:$C$37,0),MATCH('IRF AUX'!$B272,IRF.New!$D$5:$CN$5,0))</f>
        <v>0</v>
      </c>
      <c r="BC272" s="161">
        <v>0</v>
      </c>
      <c r="BD272" s="161">
        <v>0</v>
      </c>
      <c r="BE272" s="161">
        <v>0</v>
      </c>
      <c r="BF272" s="161">
        <v>0</v>
      </c>
      <c r="BG272" s="161">
        <v>0</v>
      </c>
      <c r="BH272" s="161">
        <v>0</v>
      </c>
      <c r="BI272" s="161">
        <v>0</v>
      </c>
      <c r="BJ272" s="161">
        <v>0</v>
      </c>
      <c r="BK272" s="161">
        <v>0</v>
      </c>
      <c r="BL272" s="161">
        <v>0</v>
      </c>
      <c r="BM272" s="161">
        <v>0</v>
      </c>
      <c r="BN272" s="161">
        <v>0</v>
      </c>
      <c r="BO272" s="161">
        <v>0</v>
      </c>
      <c r="BP272" s="161">
        <v>0</v>
      </c>
      <c r="BQ272" s="161">
        <v>0</v>
      </c>
      <c r="BR272" s="161">
        <v>0</v>
      </c>
      <c r="BS272" s="161">
        <v>0</v>
      </c>
      <c r="BT272" s="161">
        <v>0</v>
      </c>
      <c r="BU272" s="161">
        <v>0</v>
      </c>
      <c r="BV272" s="161">
        <v>0</v>
      </c>
      <c r="BW272" s="161">
        <v>0</v>
      </c>
      <c r="BX272" s="161">
        <v>0</v>
      </c>
      <c r="BY272" s="161">
        <v>0</v>
      </c>
      <c r="BZ272" s="161">
        <v>0</v>
      </c>
      <c r="CA272" s="161">
        <v>0</v>
      </c>
      <c r="CB272" s="161">
        <v>0</v>
      </c>
      <c r="CC272" s="161">
        <v>0</v>
      </c>
      <c r="CD272" s="161">
        <v>0</v>
      </c>
      <c r="CE272" s="163">
        <v>0</v>
      </c>
      <c r="CF272" s="1" cm="1">
        <f t="array" aca="1" ref="CF272" ca="1">MMULT($F271:$CE271,INDIRECT("Policy.New!"&amp;CF$3&amp;"4:"&amp;CF$3&amp;"81"))</f>
        <v>0</v>
      </c>
      <c r="CG272" s="1" cm="1">
        <f t="array" aca="1" ref="CG272" ca="1">MMULT($F271:$CE271,INDIRECT("Policy.New!"&amp;CG$3&amp;"4:"&amp;CG$3&amp;"81"))</f>
        <v>0</v>
      </c>
      <c r="CH272" s="1" cm="1">
        <f t="array" aca="1" ref="CH272" ca="1">MMULT($F271:$CE271,INDIRECT("Policy.New!"&amp;CH$3&amp;"4:"&amp;CH$3&amp;"81"))</f>
        <v>0</v>
      </c>
      <c r="CI272" s="1" cm="1">
        <f t="array" aca="1" ref="CI272" ca="1">MMULT($F271:$CE271,INDIRECT("Policy.New!"&amp;CI$3&amp;"4:"&amp;CI$3&amp;"81"))</f>
        <v>0</v>
      </c>
      <c r="CJ272" s="1" cm="1">
        <f t="array" aca="1" ref="CJ272" ca="1">MMULT($F271:$CE271,INDIRECT("Policy.New!"&amp;CJ$3&amp;"4:"&amp;CJ$3&amp;"81"))</f>
        <v>0</v>
      </c>
      <c r="CK272" s="1" cm="1">
        <f t="array" aca="1" ref="CK272" ca="1">MMULT($F271:$CE271,INDIRECT("Policy.New!"&amp;CK$3&amp;"4:"&amp;CK$3&amp;"81"))</f>
        <v>0</v>
      </c>
      <c r="CL272" s="1" cm="1">
        <f t="array" aca="1" ref="CL272" ca="1">MMULT($F271:$CE271,INDIRECT("Policy.New!"&amp;CL$3&amp;"4:"&amp;CL$3&amp;"81"))</f>
        <v>0</v>
      </c>
      <c r="CM272" s="1" cm="1">
        <f t="array" aca="1" ref="CM272" ca="1">MMULT($F271:$CE271,INDIRECT("Policy.New!"&amp;CM$3&amp;"4:"&amp;CM$3&amp;"81"))</f>
        <v>0</v>
      </c>
      <c r="CN272" s="1" cm="1">
        <f t="array" aca="1" ref="CN272" ca="1">MMULT($F271:$CE271,INDIRECT("Policy.New!"&amp;CN$3&amp;"4:"&amp;CN$3&amp;"81"))</f>
        <v>0</v>
      </c>
      <c r="CO272" s="1" cm="1">
        <f t="array" aca="1" ref="CO272" ca="1">MMULT($F271:$CE271,INDIRECT("Policy.New!"&amp;CO$3&amp;"4:"&amp;CO$3&amp;"81"))</f>
        <v>0</v>
      </c>
      <c r="CP272" s="1" cm="1">
        <f t="array" aca="1" ref="CP272" ca="1">MMULT($F271:$CE271,INDIRECT("Policy.New!"&amp;CP$3&amp;"4:"&amp;CP$3&amp;"81"))</f>
        <v>0</v>
      </c>
      <c r="CS272" s="1">
        <f t="shared" ca="1" si="258"/>
        <v>0</v>
      </c>
      <c r="CT272" s="1">
        <f t="shared" ca="1" si="262"/>
        <v>0</v>
      </c>
      <c r="CU272" s="1">
        <f t="shared" ca="1" si="259"/>
        <v>0</v>
      </c>
      <c r="CV272" s="1">
        <f t="shared" ca="1" si="263"/>
        <v>0</v>
      </c>
      <c r="CW272" s="1">
        <f t="shared" ca="1" si="260"/>
        <v>0</v>
      </c>
      <c r="CX272" s="1">
        <f t="shared" ca="1" si="261"/>
        <v>0</v>
      </c>
    </row>
    <row r="273" spans="2:102" x14ac:dyDescent="0.25">
      <c r="B273" s="152" t="str">
        <f t="shared" si="257"/>
        <v>eps_meta</v>
      </c>
      <c r="C273" s="152" t="str">
        <f t="shared" si="256"/>
        <v>eps_meta_15</v>
      </c>
      <c r="D273" s="12">
        <f t="shared" si="254"/>
        <v>273</v>
      </c>
      <c r="E273" s="12">
        <f t="shared" si="264"/>
        <v>15</v>
      </c>
      <c r="F273" s="1" cm="1">
        <f t="array" aca="1" ref="F273" ca="1">MMULT($F272:$CE272,INDIRECT("Policy.New!"&amp;F$3&amp;"4:"&amp;F$3&amp;"81"))</f>
        <v>0</v>
      </c>
      <c r="G273" s="1" cm="1">
        <f t="array" aca="1" ref="G273" ca="1">MMULT($F272:$CE272,INDIRECT("Policy.New!"&amp;G$3&amp;"4:"&amp;G$3&amp;"81"))</f>
        <v>0</v>
      </c>
      <c r="H273" s="1" cm="1">
        <f t="array" aca="1" ref="H273" ca="1">MMULT($F272:$CE272,INDIRECT("Policy.New!"&amp;H$3&amp;"4:"&amp;H$3&amp;"81"))</f>
        <v>0</v>
      </c>
      <c r="I273" s="1" cm="1">
        <f t="array" aca="1" ref="I273" ca="1">MMULT($F272:$CE272,INDIRECT("Policy.New!"&amp;I$3&amp;"4:"&amp;I$3&amp;"81"))</f>
        <v>0</v>
      </c>
      <c r="J273" s="1" cm="1">
        <f t="array" aca="1" ref="J273" ca="1">MMULT($F272:$CE272,INDIRECT("Policy.New!"&amp;J$3&amp;"4:"&amp;J$3&amp;"81"))</f>
        <v>0</v>
      </c>
      <c r="K273" s="1" cm="1">
        <f t="array" aca="1" ref="K273" ca="1">MMULT($F272:$CE272,INDIRECT("Policy.New!"&amp;K$3&amp;"4:"&amp;K$3&amp;"81"))</f>
        <v>0</v>
      </c>
      <c r="L273" s="1" cm="1">
        <f t="array" aca="1" ref="L273" ca="1">MMULT($F272:$CE272,INDIRECT("Policy.New!"&amp;L$3&amp;"4:"&amp;L$3&amp;"81"))</f>
        <v>0</v>
      </c>
      <c r="M273" s="1" cm="1">
        <f t="array" aca="1" ref="M273" ca="1">MMULT($F272:$CE272,INDIRECT("Policy.New!"&amp;M$3&amp;"4:"&amp;M$3&amp;"81"))</f>
        <v>0</v>
      </c>
      <c r="N273" s="1" cm="1">
        <f t="array" aca="1" ref="N273" ca="1">MMULT($F272:$CE272,INDIRECT("Policy.New!"&amp;N$3&amp;"4:"&amp;N$3&amp;"81"))</f>
        <v>0</v>
      </c>
      <c r="O273" s="1" cm="1">
        <f t="array" aca="1" ref="O273" ca="1">MMULT($F272:$CE272,INDIRECT("Policy.New!"&amp;O$3&amp;"4:"&amp;O$3&amp;"81"))</f>
        <v>0</v>
      </c>
      <c r="P273" s="1" cm="1">
        <f t="array" aca="1" ref="P273" ca="1">MMULT($F272:$CE272,INDIRECT("Policy.New!"&amp;P$3&amp;"4:"&amp;P$3&amp;"81"))</f>
        <v>0</v>
      </c>
      <c r="Q273" s="1" cm="1">
        <f t="array" aca="1" ref="Q273" ca="1">MMULT($F272:$CE272,INDIRECT("Policy.New!"&amp;Q$3&amp;"4:"&amp;Q$3&amp;"81"))</f>
        <v>0</v>
      </c>
      <c r="R273" s="1" cm="1">
        <f t="array" aca="1" ref="R273" ca="1">MMULT($F272:$CE272,INDIRECT("Policy.New!"&amp;R$3&amp;"4:"&amp;R$3&amp;"81"))</f>
        <v>0</v>
      </c>
      <c r="S273" s="1" cm="1">
        <f t="array" aca="1" ref="S273" ca="1">MMULT($F272:$CE272,INDIRECT("Policy.New!"&amp;S$3&amp;"4:"&amp;S$3&amp;"81"))</f>
        <v>0</v>
      </c>
      <c r="T273" s="1" cm="1">
        <f t="array" aca="1" ref="T273" ca="1">MMULT($F272:$CE272,INDIRECT("Policy.New!"&amp;T$3&amp;"4:"&amp;T$3&amp;"81"))</f>
        <v>0</v>
      </c>
      <c r="U273" s="1" cm="1">
        <f t="array" aca="1" ref="U273" ca="1">MMULT($F272:$CE272,INDIRECT("Policy.New!"&amp;U$3&amp;"4:"&amp;U$3&amp;"81"))</f>
        <v>0</v>
      </c>
      <c r="V273" s="1" cm="1">
        <f t="array" aca="1" ref="V273" ca="1">MMULT($F272:$CE272,INDIRECT("Policy.New!"&amp;V$3&amp;"4:"&amp;V$3&amp;"81"))</f>
        <v>0</v>
      </c>
      <c r="W273" s="5">
        <f t="shared" ca="1" si="265"/>
        <v>0</v>
      </c>
      <c r="X273" s="1">
        <f t="shared" ca="1" si="266"/>
        <v>0</v>
      </c>
      <c r="Y273" s="1">
        <f t="shared" ca="1" si="267"/>
        <v>0</v>
      </c>
      <c r="Z273" s="1">
        <f t="shared" ca="1" si="268"/>
        <v>0</v>
      </c>
      <c r="AA273" s="1">
        <f t="shared" ca="1" si="269"/>
        <v>0</v>
      </c>
      <c r="AB273" s="1">
        <f t="shared" ca="1" si="270"/>
        <v>0</v>
      </c>
      <c r="AC273" s="1">
        <f t="shared" ca="1" si="271"/>
        <v>0</v>
      </c>
      <c r="AD273" s="1">
        <f t="shared" ca="1" si="272"/>
        <v>0</v>
      </c>
      <c r="AE273" s="1">
        <f t="shared" ca="1" si="273"/>
        <v>0</v>
      </c>
      <c r="AF273" s="1">
        <f t="shared" ca="1" si="274"/>
        <v>0</v>
      </c>
      <c r="AG273" s="1">
        <f t="shared" ca="1" si="275"/>
        <v>0</v>
      </c>
      <c r="AH273" s="1">
        <f t="shared" ca="1" si="276"/>
        <v>0</v>
      </c>
      <c r="AI273" s="1">
        <f t="shared" ca="1" si="277"/>
        <v>0</v>
      </c>
      <c r="AJ273" s="1">
        <f t="shared" ca="1" si="278"/>
        <v>0</v>
      </c>
      <c r="AK273" s="1">
        <f t="shared" ca="1" si="279"/>
        <v>0</v>
      </c>
      <c r="AL273" s="1">
        <f t="shared" ca="1" si="280"/>
        <v>0</v>
      </c>
      <c r="AM273" s="1">
        <f t="shared" ca="1" si="281"/>
        <v>0</v>
      </c>
      <c r="AN273" s="1">
        <f t="shared" ca="1" si="282"/>
        <v>0</v>
      </c>
      <c r="AO273" s="1">
        <f t="shared" ca="1" si="283"/>
        <v>0</v>
      </c>
      <c r="AP273" s="1">
        <f t="shared" ca="1" si="284"/>
        <v>0</v>
      </c>
      <c r="AQ273" s="1">
        <f t="shared" ca="1" si="285"/>
        <v>0</v>
      </c>
      <c r="AR273" s="1">
        <f t="shared" ca="1" si="286"/>
        <v>0</v>
      </c>
      <c r="AS273" s="1">
        <f t="shared" ca="1" si="287"/>
        <v>0</v>
      </c>
      <c r="AT273" s="25">
        <f t="shared" ca="1" si="288"/>
        <v>0</v>
      </c>
      <c r="AU273" s="1" cm="1">
        <f t="array" aca="1" ref="AU273" ca="1">MMULT($F272:$CE272,INDIRECT("Policy.New!"&amp;AU$3&amp;"4:"&amp;AU$3&amp;"81"))</f>
        <v>0</v>
      </c>
      <c r="AV273" s="25" cm="1">
        <f t="array" aca="1" ref="AV273" ca="1">MMULT($F272:$CE272,INDIRECT("Policy.New!"&amp;AV$3&amp;"4:"&amp;AV$3&amp;"81"))</f>
        <v>0</v>
      </c>
      <c r="AW273" s="161">
        <v>0</v>
      </c>
      <c r="AX273" s="161">
        <v>0</v>
      </c>
      <c r="AY273" s="161">
        <v>0</v>
      </c>
      <c r="AZ273" s="161">
        <v>0</v>
      </c>
      <c r="BA273" s="161">
        <v>0</v>
      </c>
      <c r="BB273" s="161">
        <f>INDEX(IRF.New!$D$7:$CN$374,MATCH('IRF AUX'!$E273,IRF.New!$C$7:$C$37,0),MATCH('IRF AUX'!$B273,IRF.New!$D$5:$CN$5,0))</f>
        <v>0</v>
      </c>
      <c r="BC273" s="161">
        <v>0</v>
      </c>
      <c r="BD273" s="161">
        <v>0</v>
      </c>
      <c r="BE273" s="161">
        <v>0</v>
      </c>
      <c r="BF273" s="161">
        <v>0</v>
      </c>
      <c r="BG273" s="161">
        <v>0</v>
      </c>
      <c r="BH273" s="161">
        <v>0</v>
      </c>
      <c r="BI273" s="161">
        <v>0</v>
      </c>
      <c r="BJ273" s="161">
        <v>0</v>
      </c>
      <c r="BK273" s="161">
        <v>0</v>
      </c>
      <c r="BL273" s="161">
        <v>0</v>
      </c>
      <c r="BM273" s="161">
        <v>0</v>
      </c>
      <c r="BN273" s="161">
        <v>0</v>
      </c>
      <c r="BO273" s="161">
        <v>0</v>
      </c>
      <c r="BP273" s="161">
        <v>0</v>
      </c>
      <c r="BQ273" s="161">
        <v>0</v>
      </c>
      <c r="BR273" s="161">
        <v>0</v>
      </c>
      <c r="BS273" s="161">
        <v>0</v>
      </c>
      <c r="BT273" s="161">
        <v>0</v>
      </c>
      <c r="BU273" s="161">
        <v>0</v>
      </c>
      <c r="BV273" s="161">
        <v>0</v>
      </c>
      <c r="BW273" s="161">
        <v>0</v>
      </c>
      <c r="BX273" s="161">
        <v>0</v>
      </c>
      <c r="BY273" s="161">
        <v>0</v>
      </c>
      <c r="BZ273" s="161">
        <v>0</v>
      </c>
      <c r="CA273" s="161">
        <v>0</v>
      </c>
      <c r="CB273" s="161">
        <v>0</v>
      </c>
      <c r="CC273" s="161">
        <v>0</v>
      </c>
      <c r="CD273" s="161">
        <v>0</v>
      </c>
      <c r="CE273" s="163">
        <v>0</v>
      </c>
      <c r="CF273" s="1" cm="1">
        <f t="array" aca="1" ref="CF273" ca="1">MMULT($F272:$CE272,INDIRECT("Policy.New!"&amp;CF$3&amp;"4:"&amp;CF$3&amp;"81"))</f>
        <v>0</v>
      </c>
      <c r="CG273" s="1" cm="1">
        <f t="array" aca="1" ref="CG273" ca="1">MMULT($F272:$CE272,INDIRECT("Policy.New!"&amp;CG$3&amp;"4:"&amp;CG$3&amp;"81"))</f>
        <v>0</v>
      </c>
      <c r="CH273" s="1" cm="1">
        <f t="array" aca="1" ref="CH273" ca="1">MMULT($F272:$CE272,INDIRECT("Policy.New!"&amp;CH$3&amp;"4:"&amp;CH$3&amp;"81"))</f>
        <v>0</v>
      </c>
      <c r="CI273" s="1" cm="1">
        <f t="array" aca="1" ref="CI273" ca="1">MMULT($F272:$CE272,INDIRECT("Policy.New!"&amp;CI$3&amp;"4:"&amp;CI$3&amp;"81"))</f>
        <v>0</v>
      </c>
      <c r="CJ273" s="1" cm="1">
        <f t="array" aca="1" ref="CJ273" ca="1">MMULT($F272:$CE272,INDIRECT("Policy.New!"&amp;CJ$3&amp;"4:"&amp;CJ$3&amp;"81"))</f>
        <v>0</v>
      </c>
      <c r="CK273" s="1" cm="1">
        <f t="array" aca="1" ref="CK273" ca="1">MMULT($F272:$CE272,INDIRECT("Policy.New!"&amp;CK$3&amp;"4:"&amp;CK$3&amp;"81"))</f>
        <v>0</v>
      </c>
      <c r="CL273" s="1" cm="1">
        <f t="array" aca="1" ref="CL273" ca="1">MMULT($F272:$CE272,INDIRECT("Policy.New!"&amp;CL$3&amp;"4:"&amp;CL$3&amp;"81"))</f>
        <v>0</v>
      </c>
      <c r="CM273" s="1" cm="1">
        <f t="array" aca="1" ref="CM273" ca="1">MMULT($F272:$CE272,INDIRECT("Policy.New!"&amp;CM$3&amp;"4:"&amp;CM$3&amp;"81"))</f>
        <v>0</v>
      </c>
      <c r="CN273" s="1" cm="1">
        <f t="array" aca="1" ref="CN273" ca="1">MMULT($F272:$CE272,INDIRECT("Policy.New!"&amp;CN$3&amp;"4:"&amp;CN$3&amp;"81"))</f>
        <v>0</v>
      </c>
      <c r="CO273" s="1" cm="1">
        <f t="array" aca="1" ref="CO273" ca="1">MMULT($F272:$CE272,INDIRECT("Policy.New!"&amp;CO$3&amp;"4:"&amp;CO$3&amp;"81"))</f>
        <v>0</v>
      </c>
      <c r="CP273" s="1" cm="1">
        <f t="array" aca="1" ref="CP273" ca="1">MMULT($F272:$CE272,INDIRECT("Policy.New!"&amp;CP$3&amp;"4:"&amp;CP$3&amp;"81"))</f>
        <v>0</v>
      </c>
      <c r="CS273" s="1">
        <f t="shared" ca="1" si="258"/>
        <v>0</v>
      </c>
      <c r="CT273" s="1">
        <f t="shared" ca="1" si="262"/>
        <v>0</v>
      </c>
      <c r="CU273" s="1">
        <f t="shared" ca="1" si="259"/>
        <v>0</v>
      </c>
      <c r="CV273" s="1">
        <f t="shared" ca="1" si="263"/>
        <v>0</v>
      </c>
      <c r="CW273" s="1">
        <f t="shared" ca="1" si="260"/>
        <v>0</v>
      </c>
      <c r="CX273" s="1">
        <f t="shared" ca="1" si="261"/>
        <v>0</v>
      </c>
    </row>
    <row r="274" spans="2:102" x14ac:dyDescent="0.25">
      <c r="B274" s="153" t="str">
        <f t="shared" si="257"/>
        <v>eps_meta</v>
      </c>
      <c r="C274" s="153" t="str">
        <f t="shared" si="256"/>
        <v>eps_meta_16</v>
      </c>
      <c r="D274" s="13">
        <f t="shared" si="254"/>
        <v>274</v>
      </c>
      <c r="E274" s="13">
        <f t="shared" si="264"/>
        <v>16</v>
      </c>
      <c r="F274" s="14" cm="1">
        <f t="array" aca="1" ref="F274" ca="1">MMULT($F273:$CE273,INDIRECT("Policy.New!"&amp;F$3&amp;"4:"&amp;F$3&amp;"81"))</f>
        <v>0</v>
      </c>
      <c r="G274" s="14" cm="1">
        <f t="array" aca="1" ref="G274" ca="1">MMULT($F273:$CE273,INDIRECT("Policy.New!"&amp;G$3&amp;"4:"&amp;G$3&amp;"81"))</f>
        <v>0</v>
      </c>
      <c r="H274" s="14" cm="1">
        <f t="array" aca="1" ref="H274" ca="1">MMULT($F273:$CE273,INDIRECT("Policy.New!"&amp;H$3&amp;"4:"&amp;H$3&amp;"81"))</f>
        <v>0</v>
      </c>
      <c r="I274" s="14" cm="1">
        <f t="array" aca="1" ref="I274" ca="1">MMULT($F273:$CE273,INDIRECT("Policy.New!"&amp;I$3&amp;"4:"&amp;I$3&amp;"81"))</f>
        <v>0</v>
      </c>
      <c r="J274" s="14" cm="1">
        <f t="array" aca="1" ref="J274" ca="1">MMULT($F273:$CE273,INDIRECT("Policy.New!"&amp;J$3&amp;"4:"&amp;J$3&amp;"81"))</f>
        <v>0</v>
      </c>
      <c r="K274" s="14" cm="1">
        <f t="array" aca="1" ref="K274" ca="1">MMULT($F273:$CE273,INDIRECT("Policy.New!"&amp;K$3&amp;"4:"&amp;K$3&amp;"81"))</f>
        <v>0</v>
      </c>
      <c r="L274" s="14" cm="1">
        <f t="array" aca="1" ref="L274" ca="1">MMULT($F273:$CE273,INDIRECT("Policy.New!"&amp;L$3&amp;"4:"&amp;L$3&amp;"81"))</f>
        <v>0</v>
      </c>
      <c r="M274" s="14" cm="1">
        <f t="array" aca="1" ref="M274" ca="1">MMULT($F273:$CE273,INDIRECT("Policy.New!"&amp;M$3&amp;"4:"&amp;M$3&amp;"81"))</f>
        <v>0</v>
      </c>
      <c r="N274" s="14" cm="1">
        <f t="array" aca="1" ref="N274" ca="1">MMULT($F273:$CE273,INDIRECT("Policy.New!"&amp;N$3&amp;"4:"&amp;N$3&amp;"81"))</f>
        <v>0</v>
      </c>
      <c r="O274" s="14" cm="1">
        <f t="array" aca="1" ref="O274" ca="1">MMULT($F273:$CE273,INDIRECT("Policy.New!"&amp;O$3&amp;"4:"&amp;O$3&amp;"81"))</f>
        <v>0</v>
      </c>
      <c r="P274" s="14" cm="1">
        <f t="array" aca="1" ref="P274" ca="1">MMULT($F273:$CE273,INDIRECT("Policy.New!"&amp;P$3&amp;"4:"&amp;P$3&amp;"81"))</f>
        <v>0</v>
      </c>
      <c r="Q274" s="14" cm="1">
        <f t="array" aca="1" ref="Q274" ca="1">MMULT($F273:$CE273,INDIRECT("Policy.New!"&amp;Q$3&amp;"4:"&amp;Q$3&amp;"81"))</f>
        <v>0</v>
      </c>
      <c r="R274" s="14" cm="1">
        <f t="array" aca="1" ref="R274" ca="1">MMULT($F273:$CE273,INDIRECT("Policy.New!"&amp;R$3&amp;"4:"&amp;R$3&amp;"81"))</f>
        <v>0</v>
      </c>
      <c r="S274" s="14" cm="1">
        <f t="array" aca="1" ref="S274" ca="1">MMULT($F273:$CE273,INDIRECT("Policy.New!"&amp;S$3&amp;"4:"&amp;S$3&amp;"81"))</f>
        <v>0</v>
      </c>
      <c r="T274" s="14" cm="1">
        <f t="array" aca="1" ref="T274" ca="1">MMULT($F273:$CE273,INDIRECT("Policy.New!"&amp;T$3&amp;"4:"&amp;T$3&amp;"81"))</f>
        <v>0</v>
      </c>
      <c r="U274" s="14" cm="1">
        <f t="array" aca="1" ref="U274" ca="1">MMULT($F273:$CE273,INDIRECT("Policy.New!"&amp;U$3&amp;"4:"&amp;U$3&amp;"81"))</f>
        <v>0</v>
      </c>
      <c r="V274" s="14" cm="1">
        <f t="array" aca="1" ref="V274" ca="1">MMULT($F273:$CE273,INDIRECT("Policy.New!"&amp;V$3&amp;"4:"&amp;V$3&amp;"81"))</f>
        <v>0</v>
      </c>
      <c r="W274" s="15">
        <f t="shared" ca="1" si="265"/>
        <v>0</v>
      </c>
      <c r="X274" s="14">
        <f t="shared" ca="1" si="266"/>
        <v>0</v>
      </c>
      <c r="Y274" s="14">
        <f t="shared" ca="1" si="267"/>
        <v>0</v>
      </c>
      <c r="Z274" s="14">
        <f t="shared" ca="1" si="268"/>
        <v>0</v>
      </c>
      <c r="AA274" s="14">
        <f t="shared" ca="1" si="269"/>
        <v>0</v>
      </c>
      <c r="AB274" s="14">
        <f t="shared" ca="1" si="270"/>
        <v>0</v>
      </c>
      <c r="AC274" s="14">
        <f t="shared" ca="1" si="271"/>
        <v>0</v>
      </c>
      <c r="AD274" s="14">
        <f t="shared" ca="1" si="272"/>
        <v>0</v>
      </c>
      <c r="AE274" s="14">
        <f t="shared" ca="1" si="273"/>
        <v>0</v>
      </c>
      <c r="AF274" s="14">
        <f t="shared" ca="1" si="274"/>
        <v>0</v>
      </c>
      <c r="AG274" s="14">
        <f t="shared" ca="1" si="275"/>
        <v>0</v>
      </c>
      <c r="AH274" s="14">
        <f t="shared" ca="1" si="276"/>
        <v>0</v>
      </c>
      <c r="AI274" s="14">
        <f t="shared" ca="1" si="277"/>
        <v>0</v>
      </c>
      <c r="AJ274" s="14">
        <f t="shared" ca="1" si="278"/>
        <v>0</v>
      </c>
      <c r="AK274" s="14">
        <f t="shared" ca="1" si="279"/>
        <v>0</v>
      </c>
      <c r="AL274" s="14">
        <f t="shared" ca="1" si="280"/>
        <v>0</v>
      </c>
      <c r="AM274" s="14">
        <f t="shared" ca="1" si="281"/>
        <v>0</v>
      </c>
      <c r="AN274" s="14">
        <f t="shared" ca="1" si="282"/>
        <v>0</v>
      </c>
      <c r="AO274" s="14">
        <f t="shared" ca="1" si="283"/>
        <v>0</v>
      </c>
      <c r="AP274" s="14">
        <f t="shared" ca="1" si="284"/>
        <v>0</v>
      </c>
      <c r="AQ274" s="14">
        <f t="shared" ca="1" si="285"/>
        <v>0</v>
      </c>
      <c r="AR274" s="14">
        <f t="shared" ca="1" si="286"/>
        <v>0</v>
      </c>
      <c r="AS274" s="14">
        <f t="shared" ca="1" si="287"/>
        <v>0</v>
      </c>
      <c r="AT274" s="26">
        <f t="shared" ca="1" si="288"/>
        <v>0</v>
      </c>
      <c r="AU274" s="14" cm="1">
        <f t="array" aca="1" ref="AU274" ca="1">MMULT($F273:$CE273,INDIRECT("Policy.New!"&amp;AU$3&amp;"4:"&amp;AU$3&amp;"81"))</f>
        <v>0</v>
      </c>
      <c r="AV274" s="26" cm="1">
        <f t="array" aca="1" ref="AV274" ca="1">MMULT($F273:$CE273,INDIRECT("Policy.New!"&amp;AV$3&amp;"4:"&amp;AV$3&amp;"81"))</f>
        <v>0</v>
      </c>
      <c r="AW274" s="164">
        <v>0</v>
      </c>
      <c r="AX274" s="164">
        <v>0</v>
      </c>
      <c r="AY274" s="164">
        <v>0</v>
      </c>
      <c r="AZ274" s="164">
        <v>0</v>
      </c>
      <c r="BA274" s="164">
        <v>0</v>
      </c>
      <c r="BB274" s="164">
        <f>INDEX(IRF.New!$D$7:$CN$374,MATCH('IRF AUX'!$E274,IRF.New!$C$7:$C$37,0),MATCH('IRF AUX'!$B274,IRF.New!$D$5:$CN$5,0))</f>
        <v>0</v>
      </c>
      <c r="BC274" s="164">
        <v>0</v>
      </c>
      <c r="BD274" s="164">
        <v>0</v>
      </c>
      <c r="BE274" s="164">
        <v>0</v>
      </c>
      <c r="BF274" s="164">
        <v>0</v>
      </c>
      <c r="BG274" s="164">
        <v>0</v>
      </c>
      <c r="BH274" s="164">
        <v>0</v>
      </c>
      <c r="BI274" s="164">
        <v>0</v>
      </c>
      <c r="BJ274" s="164">
        <v>0</v>
      </c>
      <c r="BK274" s="164">
        <v>0</v>
      </c>
      <c r="BL274" s="164">
        <v>0</v>
      </c>
      <c r="BM274" s="164">
        <v>0</v>
      </c>
      <c r="BN274" s="164">
        <v>0</v>
      </c>
      <c r="BO274" s="164">
        <v>0</v>
      </c>
      <c r="BP274" s="164">
        <v>0</v>
      </c>
      <c r="BQ274" s="164">
        <v>0</v>
      </c>
      <c r="BR274" s="164">
        <v>0</v>
      </c>
      <c r="BS274" s="164">
        <v>0</v>
      </c>
      <c r="BT274" s="164">
        <v>0</v>
      </c>
      <c r="BU274" s="164">
        <v>0</v>
      </c>
      <c r="BV274" s="164">
        <v>0</v>
      </c>
      <c r="BW274" s="164">
        <v>0</v>
      </c>
      <c r="BX274" s="164">
        <v>0</v>
      </c>
      <c r="BY274" s="164">
        <v>0</v>
      </c>
      <c r="BZ274" s="164">
        <v>0</v>
      </c>
      <c r="CA274" s="164">
        <v>0</v>
      </c>
      <c r="CB274" s="164">
        <v>0</v>
      </c>
      <c r="CC274" s="164">
        <v>0</v>
      </c>
      <c r="CD274" s="164">
        <v>0</v>
      </c>
      <c r="CE274" s="165">
        <v>0</v>
      </c>
      <c r="CF274" s="14" cm="1">
        <f t="array" aca="1" ref="CF274" ca="1">MMULT($F273:$CE273,INDIRECT("Policy.New!"&amp;CF$3&amp;"4:"&amp;CF$3&amp;"81"))</f>
        <v>0</v>
      </c>
      <c r="CG274" s="14" cm="1">
        <f t="array" aca="1" ref="CG274" ca="1">MMULT($F273:$CE273,INDIRECT("Policy.New!"&amp;CG$3&amp;"4:"&amp;CG$3&amp;"81"))</f>
        <v>0</v>
      </c>
      <c r="CH274" s="14" cm="1">
        <f t="array" aca="1" ref="CH274" ca="1">MMULT($F273:$CE273,INDIRECT("Policy.New!"&amp;CH$3&amp;"4:"&amp;CH$3&amp;"81"))</f>
        <v>0</v>
      </c>
      <c r="CI274" s="14" cm="1">
        <f t="array" aca="1" ref="CI274" ca="1">MMULT($F273:$CE273,INDIRECT("Policy.New!"&amp;CI$3&amp;"4:"&amp;CI$3&amp;"81"))</f>
        <v>0</v>
      </c>
      <c r="CJ274" s="14" cm="1">
        <f t="array" aca="1" ref="CJ274" ca="1">MMULT($F273:$CE273,INDIRECT("Policy.New!"&amp;CJ$3&amp;"4:"&amp;CJ$3&amp;"81"))</f>
        <v>0</v>
      </c>
      <c r="CK274" s="14" cm="1">
        <f t="array" aca="1" ref="CK274" ca="1">MMULT($F273:$CE273,INDIRECT("Policy.New!"&amp;CK$3&amp;"4:"&amp;CK$3&amp;"81"))</f>
        <v>0</v>
      </c>
      <c r="CL274" s="14" cm="1">
        <f t="array" aca="1" ref="CL274" ca="1">MMULT($F273:$CE273,INDIRECT("Policy.New!"&amp;CL$3&amp;"4:"&amp;CL$3&amp;"81"))</f>
        <v>0</v>
      </c>
      <c r="CM274" s="14" cm="1">
        <f t="array" aca="1" ref="CM274" ca="1">MMULT($F273:$CE273,INDIRECT("Policy.New!"&amp;CM$3&amp;"4:"&amp;CM$3&amp;"81"))</f>
        <v>0</v>
      </c>
      <c r="CN274" s="14" cm="1">
        <f t="array" aca="1" ref="CN274" ca="1">MMULT($F273:$CE273,INDIRECT("Policy.New!"&amp;CN$3&amp;"4:"&amp;CN$3&amp;"81"))</f>
        <v>0</v>
      </c>
      <c r="CO274" s="14" cm="1">
        <f t="array" aca="1" ref="CO274" ca="1">MMULT($F273:$CE273,INDIRECT("Policy.New!"&amp;CO$3&amp;"4:"&amp;CO$3&amp;"81"))</f>
        <v>0</v>
      </c>
      <c r="CP274" s="14" cm="1">
        <f t="array" aca="1" ref="CP274" ca="1">MMULT($F273:$CE273,INDIRECT("Policy.New!"&amp;CP$3&amp;"4:"&amp;CP$3&amp;"81"))</f>
        <v>0</v>
      </c>
      <c r="CS274" s="14">
        <f t="shared" ca="1" si="258"/>
        <v>0</v>
      </c>
      <c r="CT274" s="14">
        <f t="shared" ca="1" si="262"/>
        <v>0</v>
      </c>
      <c r="CU274" s="14">
        <f t="shared" ca="1" si="259"/>
        <v>0</v>
      </c>
      <c r="CV274" s="14">
        <f t="shared" ca="1" si="263"/>
        <v>0</v>
      </c>
      <c r="CW274" s="14">
        <f t="shared" ca="1" si="260"/>
        <v>0</v>
      </c>
      <c r="CX274" s="14">
        <f t="shared" ca="1" si="261"/>
        <v>0</v>
      </c>
    </row>
    <row r="275" spans="2:102" x14ac:dyDescent="0.25">
      <c r="B275" s="151" t="str">
        <f t="shared" si="257"/>
        <v>eps_meta</v>
      </c>
      <c r="C275" s="151" t="str">
        <f t="shared" si="256"/>
        <v>eps_meta_17</v>
      </c>
      <c r="D275" s="9">
        <f t="shared" si="254"/>
        <v>275</v>
      </c>
      <c r="E275" s="9">
        <f t="shared" si="264"/>
        <v>17</v>
      </c>
      <c r="F275" s="10" cm="1">
        <f t="array" aca="1" ref="F275" ca="1">MMULT($F274:$CE274,INDIRECT("Policy.New!"&amp;F$3&amp;"4:"&amp;F$3&amp;"81"))</f>
        <v>0</v>
      </c>
      <c r="G275" s="10" cm="1">
        <f t="array" aca="1" ref="G275" ca="1">MMULT($F274:$CE274,INDIRECT("Policy.New!"&amp;G$3&amp;"4:"&amp;G$3&amp;"81"))</f>
        <v>0</v>
      </c>
      <c r="H275" s="10" cm="1">
        <f t="array" aca="1" ref="H275" ca="1">MMULT($F274:$CE274,INDIRECT("Policy.New!"&amp;H$3&amp;"4:"&amp;H$3&amp;"81"))</f>
        <v>0</v>
      </c>
      <c r="I275" s="10" cm="1">
        <f t="array" aca="1" ref="I275" ca="1">MMULT($F274:$CE274,INDIRECT("Policy.New!"&amp;I$3&amp;"4:"&amp;I$3&amp;"81"))</f>
        <v>0</v>
      </c>
      <c r="J275" s="10" cm="1">
        <f t="array" aca="1" ref="J275" ca="1">MMULT($F274:$CE274,INDIRECT("Policy.New!"&amp;J$3&amp;"4:"&amp;J$3&amp;"81"))</f>
        <v>0</v>
      </c>
      <c r="K275" s="10" cm="1">
        <f t="array" aca="1" ref="K275" ca="1">MMULT($F274:$CE274,INDIRECT("Policy.New!"&amp;K$3&amp;"4:"&amp;K$3&amp;"81"))</f>
        <v>0</v>
      </c>
      <c r="L275" s="10" cm="1">
        <f t="array" aca="1" ref="L275" ca="1">MMULT($F274:$CE274,INDIRECT("Policy.New!"&amp;L$3&amp;"4:"&amp;L$3&amp;"81"))</f>
        <v>0</v>
      </c>
      <c r="M275" s="10" cm="1">
        <f t="array" aca="1" ref="M275" ca="1">MMULT($F274:$CE274,INDIRECT("Policy.New!"&amp;M$3&amp;"4:"&amp;M$3&amp;"81"))</f>
        <v>0</v>
      </c>
      <c r="N275" s="10" cm="1">
        <f t="array" aca="1" ref="N275" ca="1">MMULT($F274:$CE274,INDIRECT("Policy.New!"&amp;N$3&amp;"4:"&amp;N$3&amp;"81"))</f>
        <v>0</v>
      </c>
      <c r="O275" s="10" cm="1">
        <f t="array" aca="1" ref="O275" ca="1">MMULT($F274:$CE274,INDIRECT("Policy.New!"&amp;O$3&amp;"4:"&amp;O$3&amp;"81"))</f>
        <v>0</v>
      </c>
      <c r="P275" s="10" cm="1">
        <f t="array" aca="1" ref="P275" ca="1">MMULT($F274:$CE274,INDIRECT("Policy.New!"&amp;P$3&amp;"4:"&amp;P$3&amp;"81"))</f>
        <v>0</v>
      </c>
      <c r="Q275" s="10" cm="1">
        <f t="array" aca="1" ref="Q275" ca="1">MMULT($F274:$CE274,INDIRECT("Policy.New!"&amp;Q$3&amp;"4:"&amp;Q$3&amp;"81"))</f>
        <v>0</v>
      </c>
      <c r="R275" s="10" cm="1">
        <f t="array" aca="1" ref="R275" ca="1">MMULT($F274:$CE274,INDIRECT("Policy.New!"&amp;R$3&amp;"4:"&amp;R$3&amp;"81"))</f>
        <v>0</v>
      </c>
      <c r="S275" s="10" cm="1">
        <f t="array" aca="1" ref="S275" ca="1">MMULT($F274:$CE274,INDIRECT("Policy.New!"&amp;S$3&amp;"4:"&amp;S$3&amp;"81"))</f>
        <v>0</v>
      </c>
      <c r="T275" s="10" cm="1">
        <f t="array" aca="1" ref="T275" ca="1">MMULT($F274:$CE274,INDIRECT("Policy.New!"&amp;T$3&amp;"4:"&amp;T$3&amp;"81"))</f>
        <v>0</v>
      </c>
      <c r="U275" s="10" cm="1">
        <f t="array" aca="1" ref="U275" ca="1">MMULT($F274:$CE274,INDIRECT("Policy.New!"&amp;U$3&amp;"4:"&amp;U$3&amp;"81"))</f>
        <v>0</v>
      </c>
      <c r="V275" s="10" cm="1">
        <f t="array" aca="1" ref="V275" ca="1">MMULT($F274:$CE274,INDIRECT("Policy.New!"&amp;V$3&amp;"4:"&amp;V$3&amp;"81"))</f>
        <v>0</v>
      </c>
      <c r="W275" s="11">
        <f t="shared" ca="1" si="265"/>
        <v>0</v>
      </c>
      <c r="X275" s="10">
        <f t="shared" ca="1" si="266"/>
        <v>0</v>
      </c>
      <c r="Y275" s="10">
        <f t="shared" ca="1" si="267"/>
        <v>0</v>
      </c>
      <c r="Z275" s="10">
        <f t="shared" ca="1" si="268"/>
        <v>0</v>
      </c>
      <c r="AA275" s="10">
        <f t="shared" ca="1" si="269"/>
        <v>0</v>
      </c>
      <c r="AB275" s="10">
        <f t="shared" ca="1" si="270"/>
        <v>0</v>
      </c>
      <c r="AC275" s="10">
        <f t="shared" ca="1" si="271"/>
        <v>0</v>
      </c>
      <c r="AD275" s="10">
        <f t="shared" ca="1" si="272"/>
        <v>0</v>
      </c>
      <c r="AE275" s="10">
        <f t="shared" ca="1" si="273"/>
        <v>0</v>
      </c>
      <c r="AF275" s="10">
        <f t="shared" ca="1" si="274"/>
        <v>0</v>
      </c>
      <c r="AG275" s="10">
        <f t="shared" ca="1" si="275"/>
        <v>0</v>
      </c>
      <c r="AH275" s="10">
        <f t="shared" ca="1" si="276"/>
        <v>0</v>
      </c>
      <c r="AI275" s="10">
        <f t="shared" ca="1" si="277"/>
        <v>0</v>
      </c>
      <c r="AJ275" s="10">
        <f t="shared" ca="1" si="278"/>
        <v>0</v>
      </c>
      <c r="AK275" s="10">
        <f t="shared" ca="1" si="279"/>
        <v>0</v>
      </c>
      <c r="AL275" s="10">
        <f t="shared" ca="1" si="280"/>
        <v>0</v>
      </c>
      <c r="AM275" s="10">
        <f t="shared" ca="1" si="281"/>
        <v>0</v>
      </c>
      <c r="AN275" s="10">
        <f t="shared" ca="1" si="282"/>
        <v>0</v>
      </c>
      <c r="AO275" s="10">
        <f t="shared" ca="1" si="283"/>
        <v>0</v>
      </c>
      <c r="AP275" s="10">
        <f t="shared" ca="1" si="284"/>
        <v>0</v>
      </c>
      <c r="AQ275" s="10">
        <f t="shared" ca="1" si="285"/>
        <v>0</v>
      </c>
      <c r="AR275" s="10">
        <f t="shared" ca="1" si="286"/>
        <v>0</v>
      </c>
      <c r="AS275" s="10">
        <f t="shared" ca="1" si="287"/>
        <v>0</v>
      </c>
      <c r="AT275" s="24">
        <f t="shared" ca="1" si="288"/>
        <v>0</v>
      </c>
      <c r="AU275" s="10" cm="1">
        <f t="array" aca="1" ref="AU275" ca="1">MMULT($F274:$CE274,INDIRECT("Policy.New!"&amp;AU$3&amp;"4:"&amp;AU$3&amp;"81"))</f>
        <v>0</v>
      </c>
      <c r="AV275" s="24" cm="1">
        <f t="array" aca="1" ref="AV275" ca="1">MMULT($F274:$CE274,INDIRECT("Policy.New!"&amp;AV$3&amp;"4:"&amp;AV$3&amp;"81"))</f>
        <v>0</v>
      </c>
      <c r="AW275" s="160">
        <v>0</v>
      </c>
      <c r="AX275" s="160">
        <v>0</v>
      </c>
      <c r="AY275" s="160">
        <v>0</v>
      </c>
      <c r="AZ275" s="160">
        <v>0</v>
      </c>
      <c r="BA275" s="160">
        <v>0</v>
      </c>
      <c r="BB275" s="160">
        <f>INDEX(IRF.New!$D$7:$CN$374,MATCH('IRF AUX'!$E275,IRF.New!$C$7:$C$37,0),MATCH('IRF AUX'!$B275,IRF.New!$D$5:$CN$5,0))</f>
        <v>0</v>
      </c>
      <c r="BC275" s="160">
        <v>0</v>
      </c>
      <c r="BD275" s="160">
        <v>0</v>
      </c>
      <c r="BE275" s="160">
        <v>0</v>
      </c>
      <c r="BF275" s="160">
        <v>0</v>
      </c>
      <c r="BG275" s="160">
        <v>0</v>
      </c>
      <c r="BH275" s="160">
        <v>0</v>
      </c>
      <c r="BI275" s="160">
        <v>0</v>
      </c>
      <c r="BJ275" s="160">
        <v>0</v>
      </c>
      <c r="BK275" s="160">
        <v>0</v>
      </c>
      <c r="BL275" s="160">
        <v>0</v>
      </c>
      <c r="BM275" s="160">
        <v>0</v>
      </c>
      <c r="BN275" s="160">
        <v>0</v>
      </c>
      <c r="BO275" s="160">
        <v>0</v>
      </c>
      <c r="BP275" s="160">
        <v>0</v>
      </c>
      <c r="BQ275" s="160">
        <v>0</v>
      </c>
      <c r="BR275" s="160">
        <v>0</v>
      </c>
      <c r="BS275" s="160">
        <v>0</v>
      </c>
      <c r="BT275" s="160">
        <v>0</v>
      </c>
      <c r="BU275" s="160">
        <v>0</v>
      </c>
      <c r="BV275" s="160">
        <v>0</v>
      </c>
      <c r="BW275" s="160">
        <v>0</v>
      </c>
      <c r="BX275" s="160">
        <v>0</v>
      </c>
      <c r="BY275" s="160">
        <v>0</v>
      </c>
      <c r="BZ275" s="160">
        <v>0</v>
      </c>
      <c r="CA275" s="160">
        <v>0</v>
      </c>
      <c r="CB275" s="160">
        <v>0</v>
      </c>
      <c r="CC275" s="160">
        <v>0</v>
      </c>
      <c r="CD275" s="160">
        <v>0</v>
      </c>
      <c r="CE275" s="162">
        <v>0</v>
      </c>
      <c r="CF275" s="10" cm="1">
        <f t="array" aca="1" ref="CF275" ca="1">MMULT($F274:$CE274,INDIRECT("Policy.New!"&amp;CF$3&amp;"4:"&amp;CF$3&amp;"81"))</f>
        <v>0</v>
      </c>
      <c r="CG275" s="10" cm="1">
        <f t="array" aca="1" ref="CG275" ca="1">MMULT($F274:$CE274,INDIRECT("Policy.New!"&amp;CG$3&amp;"4:"&amp;CG$3&amp;"81"))</f>
        <v>0</v>
      </c>
      <c r="CH275" s="10" cm="1">
        <f t="array" aca="1" ref="CH275" ca="1">MMULT($F274:$CE274,INDIRECT("Policy.New!"&amp;CH$3&amp;"4:"&amp;CH$3&amp;"81"))</f>
        <v>0</v>
      </c>
      <c r="CI275" s="10" cm="1">
        <f t="array" aca="1" ref="CI275" ca="1">MMULT($F274:$CE274,INDIRECT("Policy.New!"&amp;CI$3&amp;"4:"&amp;CI$3&amp;"81"))</f>
        <v>0</v>
      </c>
      <c r="CJ275" s="10" cm="1">
        <f t="array" aca="1" ref="CJ275" ca="1">MMULT($F274:$CE274,INDIRECT("Policy.New!"&amp;CJ$3&amp;"4:"&amp;CJ$3&amp;"81"))</f>
        <v>0</v>
      </c>
      <c r="CK275" s="10" cm="1">
        <f t="array" aca="1" ref="CK275" ca="1">MMULT($F274:$CE274,INDIRECT("Policy.New!"&amp;CK$3&amp;"4:"&amp;CK$3&amp;"81"))</f>
        <v>0</v>
      </c>
      <c r="CL275" s="10" cm="1">
        <f t="array" aca="1" ref="CL275" ca="1">MMULT($F274:$CE274,INDIRECT("Policy.New!"&amp;CL$3&amp;"4:"&amp;CL$3&amp;"81"))</f>
        <v>0</v>
      </c>
      <c r="CM275" s="10" cm="1">
        <f t="array" aca="1" ref="CM275" ca="1">MMULT($F274:$CE274,INDIRECT("Policy.New!"&amp;CM$3&amp;"4:"&amp;CM$3&amp;"81"))</f>
        <v>0</v>
      </c>
      <c r="CN275" s="10" cm="1">
        <f t="array" aca="1" ref="CN275" ca="1">MMULT($F274:$CE274,INDIRECT("Policy.New!"&amp;CN$3&amp;"4:"&amp;CN$3&amp;"81"))</f>
        <v>0</v>
      </c>
      <c r="CO275" s="10" cm="1">
        <f t="array" aca="1" ref="CO275" ca="1">MMULT($F274:$CE274,INDIRECT("Policy.New!"&amp;CO$3&amp;"4:"&amp;CO$3&amp;"81"))</f>
        <v>0</v>
      </c>
      <c r="CP275" s="10" cm="1">
        <f t="array" aca="1" ref="CP275" ca="1">MMULT($F274:$CE274,INDIRECT("Policy.New!"&amp;CP$3&amp;"4:"&amp;CP$3&amp;"81"))</f>
        <v>0</v>
      </c>
      <c r="CS275" s="10">
        <f t="shared" ca="1" si="258"/>
        <v>0</v>
      </c>
      <c r="CT275" s="10">
        <f t="shared" ca="1" si="262"/>
        <v>0</v>
      </c>
      <c r="CU275" s="10">
        <f t="shared" ca="1" si="259"/>
        <v>0</v>
      </c>
      <c r="CV275" s="10">
        <f t="shared" ca="1" si="263"/>
        <v>0</v>
      </c>
      <c r="CW275" s="10">
        <f t="shared" ca="1" si="260"/>
        <v>0</v>
      </c>
      <c r="CX275" s="10">
        <f t="shared" ca="1" si="261"/>
        <v>0</v>
      </c>
    </row>
    <row r="276" spans="2:102" x14ac:dyDescent="0.25">
      <c r="B276" s="152" t="str">
        <f t="shared" si="257"/>
        <v>eps_meta</v>
      </c>
      <c r="C276" s="152" t="str">
        <f t="shared" si="256"/>
        <v>eps_meta_18</v>
      </c>
      <c r="D276" s="12">
        <f t="shared" si="254"/>
        <v>276</v>
      </c>
      <c r="E276" s="12">
        <f t="shared" si="264"/>
        <v>18</v>
      </c>
      <c r="F276" s="1" cm="1">
        <f t="array" aca="1" ref="F276" ca="1">MMULT($F275:$CE275,INDIRECT("Policy.New!"&amp;F$3&amp;"4:"&amp;F$3&amp;"81"))</f>
        <v>0</v>
      </c>
      <c r="G276" s="1" cm="1">
        <f t="array" aca="1" ref="G276" ca="1">MMULT($F275:$CE275,INDIRECT("Policy.New!"&amp;G$3&amp;"4:"&amp;G$3&amp;"81"))</f>
        <v>0</v>
      </c>
      <c r="H276" s="1" cm="1">
        <f t="array" aca="1" ref="H276" ca="1">MMULT($F275:$CE275,INDIRECT("Policy.New!"&amp;H$3&amp;"4:"&amp;H$3&amp;"81"))</f>
        <v>0</v>
      </c>
      <c r="I276" s="1" cm="1">
        <f t="array" aca="1" ref="I276" ca="1">MMULT($F275:$CE275,INDIRECT("Policy.New!"&amp;I$3&amp;"4:"&amp;I$3&amp;"81"))</f>
        <v>0</v>
      </c>
      <c r="J276" s="1" cm="1">
        <f t="array" aca="1" ref="J276" ca="1">MMULT($F275:$CE275,INDIRECT("Policy.New!"&amp;J$3&amp;"4:"&amp;J$3&amp;"81"))</f>
        <v>0</v>
      </c>
      <c r="K276" s="1" cm="1">
        <f t="array" aca="1" ref="K276" ca="1">MMULT($F275:$CE275,INDIRECT("Policy.New!"&amp;K$3&amp;"4:"&amp;K$3&amp;"81"))</f>
        <v>0</v>
      </c>
      <c r="L276" s="1" cm="1">
        <f t="array" aca="1" ref="L276" ca="1">MMULT($F275:$CE275,INDIRECT("Policy.New!"&amp;L$3&amp;"4:"&amp;L$3&amp;"81"))</f>
        <v>0</v>
      </c>
      <c r="M276" s="1" cm="1">
        <f t="array" aca="1" ref="M276" ca="1">MMULT($F275:$CE275,INDIRECT("Policy.New!"&amp;M$3&amp;"4:"&amp;M$3&amp;"81"))</f>
        <v>0</v>
      </c>
      <c r="N276" s="1" cm="1">
        <f t="array" aca="1" ref="N276" ca="1">MMULT($F275:$CE275,INDIRECT("Policy.New!"&amp;N$3&amp;"4:"&amp;N$3&amp;"81"))</f>
        <v>0</v>
      </c>
      <c r="O276" s="1" cm="1">
        <f t="array" aca="1" ref="O276" ca="1">MMULT($F275:$CE275,INDIRECT("Policy.New!"&amp;O$3&amp;"4:"&amp;O$3&amp;"81"))</f>
        <v>0</v>
      </c>
      <c r="P276" s="1" cm="1">
        <f t="array" aca="1" ref="P276" ca="1">MMULT($F275:$CE275,INDIRECT("Policy.New!"&amp;P$3&amp;"4:"&amp;P$3&amp;"81"))</f>
        <v>0</v>
      </c>
      <c r="Q276" s="1" cm="1">
        <f t="array" aca="1" ref="Q276" ca="1">MMULT($F275:$CE275,INDIRECT("Policy.New!"&amp;Q$3&amp;"4:"&amp;Q$3&amp;"81"))</f>
        <v>0</v>
      </c>
      <c r="R276" s="1" cm="1">
        <f t="array" aca="1" ref="R276" ca="1">MMULT($F275:$CE275,INDIRECT("Policy.New!"&amp;R$3&amp;"4:"&amp;R$3&amp;"81"))</f>
        <v>0</v>
      </c>
      <c r="S276" s="1" cm="1">
        <f t="array" aca="1" ref="S276" ca="1">MMULT($F275:$CE275,INDIRECT("Policy.New!"&amp;S$3&amp;"4:"&amp;S$3&amp;"81"))</f>
        <v>0</v>
      </c>
      <c r="T276" s="1" cm="1">
        <f t="array" aca="1" ref="T276" ca="1">MMULT($F275:$CE275,INDIRECT("Policy.New!"&amp;T$3&amp;"4:"&amp;T$3&amp;"81"))</f>
        <v>0</v>
      </c>
      <c r="U276" s="1" cm="1">
        <f t="array" aca="1" ref="U276" ca="1">MMULT($F275:$CE275,INDIRECT("Policy.New!"&amp;U$3&amp;"4:"&amp;U$3&amp;"81"))</f>
        <v>0</v>
      </c>
      <c r="V276" s="1" cm="1">
        <f t="array" aca="1" ref="V276" ca="1">MMULT($F275:$CE275,INDIRECT("Policy.New!"&amp;V$3&amp;"4:"&amp;V$3&amp;"81"))</f>
        <v>0</v>
      </c>
      <c r="W276" s="5">
        <f t="shared" ca="1" si="265"/>
        <v>0</v>
      </c>
      <c r="X276" s="1">
        <f t="shared" ca="1" si="266"/>
        <v>0</v>
      </c>
      <c r="Y276" s="1">
        <f t="shared" ca="1" si="267"/>
        <v>0</v>
      </c>
      <c r="Z276" s="1">
        <f t="shared" ca="1" si="268"/>
        <v>0</v>
      </c>
      <c r="AA276" s="1">
        <f t="shared" ca="1" si="269"/>
        <v>0</v>
      </c>
      <c r="AB276" s="1">
        <f t="shared" ca="1" si="270"/>
        <v>0</v>
      </c>
      <c r="AC276" s="1">
        <f t="shared" ca="1" si="271"/>
        <v>0</v>
      </c>
      <c r="AD276" s="1">
        <f t="shared" ca="1" si="272"/>
        <v>0</v>
      </c>
      <c r="AE276" s="1">
        <f t="shared" ca="1" si="273"/>
        <v>0</v>
      </c>
      <c r="AF276" s="1">
        <f t="shared" ca="1" si="274"/>
        <v>0</v>
      </c>
      <c r="AG276" s="1">
        <f t="shared" ca="1" si="275"/>
        <v>0</v>
      </c>
      <c r="AH276" s="1">
        <f t="shared" ca="1" si="276"/>
        <v>0</v>
      </c>
      <c r="AI276" s="1">
        <f t="shared" ca="1" si="277"/>
        <v>0</v>
      </c>
      <c r="AJ276" s="1">
        <f t="shared" ca="1" si="278"/>
        <v>0</v>
      </c>
      <c r="AK276" s="1">
        <f t="shared" ca="1" si="279"/>
        <v>0</v>
      </c>
      <c r="AL276" s="1">
        <f t="shared" ca="1" si="280"/>
        <v>0</v>
      </c>
      <c r="AM276" s="1">
        <f t="shared" ca="1" si="281"/>
        <v>0</v>
      </c>
      <c r="AN276" s="1">
        <f t="shared" ca="1" si="282"/>
        <v>0</v>
      </c>
      <c r="AO276" s="1">
        <f t="shared" ca="1" si="283"/>
        <v>0</v>
      </c>
      <c r="AP276" s="1">
        <f t="shared" ca="1" si="284"/>
        <v>0</v>
      </c>
      <c r="AQ276" s="1">
        <f t="shared" ca="1" si="285"/>
        <v>0</v>
      </c>
      <c r="AR276" s="1">
        <f t="shared" ca="1" si="286"/>
        <v>0</v>
      </c>
      <c r="AS276" s="1">
        <f t="shared" ca="1" si="287"/>
        <v>0</v>
      </c>
      <c r="AT276" s="25">
        <f t="shared" ca="1" si="288"/>
        <v>0</v>
      </c>
      <c r="AU276" s="1" cm="1">
        <f t="array" aca="1" ref="AU276" ca="1">MMULT($F275:$CE275,INDIRECT("Policy.New!"&amp;AU$3&amp;"4:"&amp;AU$3&amp;"81"))</f>
        <v>0</v>
      </c>
      <c r="AV276" s="25" cm="1">
        <f t="array" aca="1" ref="AV276" ca="1">MMULT($F275:$CE275,INDIRECT("Policy.New!"&amp;AV$3&amp;"4:"&amp;AV$3&amp;"81"))</f>
        <v>0</v>
      </c>
      <c r="AW276" s="161">
        <v>0</v>
      </c>
      <c r="AX276" s="161">
        <v>0</v>
      </c>
      <c r="AY276" s="161">
        <v>0</v>
      </c>
      <c r="AZ276" s="161">
        <v>0</v>
      </c>
      <c r="BA276" s="161">
        <v>0</v>
      </c>
      <c r="BB276" s="161">
        <f>INDEX(IRF.New!$D$7:$CN$374,MATCH('IRF AUX'!$E276,IRF.New!$C$7:$C$37,0),MATCH('IRF AUX'!$B276,IRF.New!$D$5:$CN$5,0))</f>
        <v>0</v>
      </c>
      <c r="BC276" s="161">
        <v>0</v>
      </c>
      <c r="BD276" s="161">
        <v>0</v>
      </c>
      <c r="BE276" s="161">
        <v>0</v>
      </c>
      <c r="BF276" s="161">
        <v>0</v>
      </c>
      <c r="BG276" s="161">
        <v>0</v>
      </c>
      <c r="BH276" s="161">
        <v>0</v>
      </c>
      <c r="BI276" s="161">
        <v>0</v>
      </c>
      <c r="BJ276" s="161">
        <v>0</v>
      </c>
      <c r="BK276" s="161">
        <v>0</v>
      </c>
      <c r="BL276" s="161">
        <v>0</v>
      </c>
      <c r="BM276" s="161">
        <v>0</v>
      </c>
      <c r="BN276" s="161">
        <v>0</v>
      </c>
      <c r="BO276" s="161">
        <v>0</v>
      </c>
      <c r="BP276" s="161">
        <v>0</v>
      </c>
      <c r="BQ276" s="161">
        <v>0</v>
      </c>
      <c r="BR276" s="161">
        <v>0</v>
      </c>
      <c r="BS276" s="161">
        <v>0</v>
      </c>
      <c r="BT276" s="161">
        <v>0</v>
      </c>
      <c r="BU276" s="161">
        <v>0</v>
      </c>
      <c r="BV276" s="161">
        <v>0</v>
      </c>
      <c r="BW276" s="161">
        <v>0</v>
      </c>
      <c r="BX276" s="161">
        <v>0</v>
      </c>
      <c r="BY276" s="161">
        <v>0</v>
      </c>
      <c r="BZ276" s="161">
        <v>0</v>
      </c>
      <c r="CA276" s="161">
        <v>0</v>
      </c>
      <c r="CB276" s="161">
        <v>0</v>
      </c>
      <c r="CC276" s="161">
        <v>0</v>
      </c>
      <c r="CD276" s="161">
        <v>0</v>
      </c>
      <c r="CE276" s="163">
        <v>0</v>
      </c>
      <c r="CF276" s="1" cm="1">
        <f t="array" aca="1" ref="CF276" ca="1">MMULT($F275:$CE275,INDIRECT("Policy.New!"&amp;CF$3&amp;"4:"&amp;CF$3&amp;"81"))</f>
        <v>0</v>
      </c>
      <c r="CG276" s="1" cm="1">
        <f t="array" aca="1" ref="CG276" ca="1">MMULT($F275:$CE275,INDIRECT("Policy.New!"&amp;CG$3&amp;"4:"&amp;CG$3&amp;"81"))</f>
        <v>0</v>
      </c>
      <c r="CH276" s="1" cm="1">
        <f t="array" aca="1" ref="CH276" ca="1">MMULT($F275:$CE275,INDIRECT("Policy.New!"&amp;CH$3&amp;"4:"&amp;CH$3&amp;"81"))</f>
        <v>0</v>
      </c>
      <c r="CI276" s="1" cm="1">
        <f t="array" aca="1" ref="CI276" ca="1">MMULT($F275:$CE275,INDIRECT("Policy.New!"&amp;CI$3&amp;"4:"&amp;CI$3&amp;"81"))</f>
        <v>0</v>
      </c>
      <c r="CJ276" s="1" cm="1">
        <f t="array" aca="1" ref="CJ276" ca="1">MMULT($F275:$CE275,INDIRECT("Policy.New!"&amp;CJ$3&amp;"4:"&amp;CJ$3&amp;"81"))</f>
        <v>0</v>
      </c>
      <c r="CK276" s="1" cm="1">
        <f t="array" aca="1" ref="CK276" ca="1">MMULT($F275:$CE275,INDIRECT("Policy.New!"&amp;CK$3&amp;"4:"&amp;CK$3&amp;"81"))</f>
        <v>0</v>
      </c>
      <c r="CL276" s="1" cm="1">
        <f t="array" aca="1" ref="CL276" ca="1">MMULT($F275:$CE275,INDIRECT("Policy.New!"&amp;CL$3&amp;"4:"&amp;CL$3&amp;"81"))</f>
        <v>0</v>
      </c>
      <c r="CM276" s="1" cm="1">
        <f t="array" aca="1" ref="CM276" ca="1">MMULT($F275:$CE275,INDIRECT("Policy.New!"&amp;CM$3&amp;"4:"&amp;CM$3&amp;"81"))</f>
        <v>0</v>
      </c>
      <c r="CN276" s="1" cm="1">
        <f t="array" aca="1" ref="CN276" ca="1">MMULT($F275:$CE275,INDIRECT("Policy.New!"&amp;CN$3&amp;"4:"&amp;CN$3&amp;"81"))</f>
        <v>0</v>
      </c>
      <c r="CO276" s="1" cm="1">
        <f t="array" aca="1" ref="CO276" ca="1">MMULT($F275:$CE275,INDIRECT("Policy.New!"&amp;CO$3&amp;"4:"&amp;CO$3&amp;"81"))</f>
        <v>0</v>
      </c>
      <c r="CP276" s="1" cm="1">
        <f t="array" aca="1" ref="CP276" ca="1">MMULT($F275:$CE275,INDIRECT("Policy.New!"&amp;CP$3&amp;"4:"&amp;CP$3&amp;"81"))</f>
        <v>0</v>
      </c>
      <c r="CS276" s="1">
        <f t="shared" ca="1" si="258"/>
        <v>0</v>
      </c>
      <c r="CT276" s="1">
        <f t="shared" ca="1" si="262"/>
        <v>0</v>
      </c>
      <c r="CU276" s="1">
        <f t="shared" ca="1" si="259"/>
        <v>0</v>
      </c>
      <c r="CV276" s="1">
        <f t="shared" ca="1" si="263"/>
        <v>0</v>
      </c>
      <c r="CW276" s="1">
        <f t="shared" ca="1" si="260"/>
        <v>0</v>
      </c>
      <c r="CX276" s="1">
        <f t="shared" ca="1" si="261"/>
        <v>0</v>
      </c>
    </row>
    <row r="277" spans="2:102" x14ac:dyDescent="0.25">
      <c r="B277" s="152" t="str">
        <f t="shared" si="257"/>
        <v>eps_meta</v>
      </c>
      <c r="C277" s="152" t="str">
        <f t="shared" si="256"/>
        <v>eps_meta_19</v>
      </c>
      <c r="D277" s="12">
        <f t="shared" si="254"/>
        <v>277</v>
      </c>
      <c r="E277" s="12">
        <f t="shared" si="264"/>
        <v>19</v>
      </c>
      <c r="F277" s="1" cm="1">
        <f t="array" aca="1" ref="F277" ca="1">MMULT($F276:$CE276,INDIRECT("Policy.New!"&amp;F$3&amp;"4:"&amp;F$3&amp;"81"))</f>
        <v>0</v>
      </c>
      <c r="G277" s="1" cm="1">
        <f t="array" aca="1" ref="G277" ca="1">MMULT($F276:$CE276,INDIRECT("Policy.New!"&amp;G$3&amp;"4:"&amp;G$3&amp;"81"))</f>
        <v>0</v>
      </c>
      <c r="H277" s="1" cm="1">
        <f t="array" aca="1" ref="H277" ca="1">MMULT($F276:$CE276,INDIRECT("Policy.New!"&amp;H$3&amp;"4:"&amp;H$3&amp;"81"))</f>
        <v>0</v>
      </c>
      <c r="I277" s="1" cm="1">
        <f t="array" aca="1" ref="I277" ca="1">MMULT($F276:$CE276,INDIRECT("Policy.New!"&amp;I$3&amp;"4:"&amp;I$3&amp;"81"))</f>
        <v>0</v>
      </c>
      <c r="J277" s="1" cm="1">
        <f t="array" aca="1" ref="J277" ca="1">MMULT($F276:$CE276,INDIRECT("Policy.New!"&amp;J$3&amp;"4:"&amp;J$3&amp;"81"))</f>
        <v>0</v>
      </c>
      <c r="K277" s="1" cm="1">
        <f t="array" aca="1" ref="K277" ca="1">MMULT($F276:$CE276,INDIRECT("Policy.New!"&amp;K$3&amp;"4:"&amp;K$3&amp;"81"))</f>
        <v>0</v>
      </c>
      <c r="L277" s="1" cm="1">
        <f t="array" aca="1" ref="L277" ca="1">MMULT($F276:$CE276,INDIRECT("Policy.New!"&amp;L$3&amp;"4:"&amp;L$3&amp;"81"))</f>
        <v>0</v>
      </c>
      <c r="M277" s="1" cm="1">
        <f t="array" aca="1" ref="M277" ca="1">MMULT($F276:$CE276,INDIRECT("Policy.New!"&amp;M$3&amp;"4:"&amp;M$3&amp;"81"))</f>
        <v>0</v>
      </c>
      <c r="N277" s="1" cm="1">
        <f t="array" aca="1" ref="N277" ca="1">MMULT($F276:$CE276,INDIRECT("Policy.New!"&amp;N$3&amp;"4:"&amp;N$3&amp;"81"))</f>
        <v>0</v>
      </c>
      <c r="O277" s="1" cm="1">
        <f t="array" aca="1" ref="O277" ca="1">MMULT($F276:$CE276,INDIRECT("Policy.New!"&amp;O$3&amp;"4:"&amp;O$3&amp;"81"))</f>
        <v>0</v>
      </c>
      <c r="P277" s="1" cm="1">
        <f t="array" aca="1" ref="P277" ca="1">MMULT($F276:$CE276,INDIRECT("Policy.New!"&amp;P$3&amp;"4:"&amp;P$3&amp;"81"))</f>
        <v>0</v>
      </c>
      <c r="Q277" s="1" cm="1">
        <f t="array" aca="1" ref="Q277" ca="1">MMULT($F276:$CE276,INDIRECT("Policy.New!"&amp;Q$3&amp;"4:"&amp;Q$3&amp;"81"))</f>
        <v>0</v>
      </c>
      <c r="R277" s="1" cm="1">
        <f t="array" aca="1" ref="R277" ca="1">MMULT($F276:$CE276,INDIRECT("Policy.New!"&amp;R$3&amp;"4:"&amp;R$3&amp;"81"))</f>
        <v>0</v>
      </c>
      <c r="S277" s="1" cm="1">
        <f t="array" aca="1" ref="S277" ca="1">MMULT($F276:$CE276,INDIRECT("Policy.New!"&amp;S$3&amp;"4:"&amp;S$3&amp;"81"))</f>
        <v>0</v>
      </c>
      <c r="T277" s="1" cm="1">
        <f t="array" aca="1" ref="T277" ca="1">MMULT($F276:$CE276,INDIRECT("Policy.New!"&amp;T$3&amp;"4:"&amp;T$3&amp;"81"))</f>
        <v>0</v>
      </c>
      <c r="U277" s="1" cm="1">
        <f t="array" aca="1" ref="U277" ca="1">MMULT($F276:$CE276,INDIRECT("Policy.New!"&amp;U$3&amp;"4:"&amp;U$3&amp;"81"))</f>
        <v>0</v>
      </c>
      <c r="V277" s="1" cm="1">
        <f t="array" aca="1" ref="V277" ca="1">MMULT($F276:$CE276,INDIRECT("Policy.New!"&amp;V$3&amp;"4:"&amp;V$3&amp;"81"))</f>
        <v>0</v>
      </c>
      <c r="W277" s="5">
        <f t="shared" ca="1" si="265"/>
        <v>0</v>
      </c>
      <c r="X277" s="1">
        <f t="shared" ca="1" si="266"/>
        <v>0</v>
      </c>
      <c r="Y277" s="1">
        <f t="shared" ca="1" si="267"/>
        <v>0</v>
      </c>
      <c r="Z277" s="1">
        <f t="shared" ca="1" si="268"/>
        <v>0</v>
      </c>
      <c r="AA277" s="1">
        <f t="shared" ca="1" si="269"/>
        <v>0</v>
      </c>
      <c r="AB277" s="1">
        <f t="shared" ca="1" si="270"/>
        <v>0</v>
      </c>
      <c r="AC277" s="1">
        <f t="shared" ca="1" si="271"/>
        <v>0</v>
      </c>
      <c r="AD277" s="1">
        <f t="shared" ca="1" si="272"/>
        <v>0</v>
      </c>
      <c r="AE277" s="1">
        <f t="shared" ca="1" si="273"/>
        <v>0</v>
      </c>
      <c r="AF277" s="1">
        <f t="shared" ca="1" si="274"/>
        <v>0</v>
      </c>
      <c r="AG277" s="1">
        <f t="shared" ca="1" si="275"/>
        <v>0</v>
      </c>
      <c r="AH277" s="1">
        <f t="shared" ca="1" si="276"/>
        <v>0</v>
      </c>
      <c r="AI277" s="1">
        <f t="shared" ca="1" si="277"/>
        <v>0</v>
      </c>
      <c r="AJ277" s="1">
        <f t="shared" ca="1" si="278"/>
        <v>0</v>
      </c>
      <c r="AK277" s="1">
        <f t="shared" ca="1" si="279"/>
        <v>0</v>
      </c>
      <c r="AL277" s="1">
        <f t="shared" ca="1" si="280"/>
        <v>0</v>
      </c>
      <c r="AM277" s="1">
        <f t="shared" ca="1" si="281"/>
        <v>0</v>
      </c>
      <c r="AN277" s="1">
        <f t="shared" ca="1" si="282"/>
        <v>0</v>
      </c>
      <c r="AO277" s="1">
        <f t="shared" ca="1" si="283"/>
        <v>0</v>
      </c>
      <c r="AP277" s="1">
        <f t="shared" ca="1" si="284"/>
        <v>0</v>
      </c>
      <c r="AQ277" s="1">
        <f t="shared" ca="1" si="285"/>
        <v>0</v>
      </c>
      <c r="AR277" s="1">
        <f t="shared" ca="1" si="286"/>
        <v>0</v>
      </c>
      <c r="AS277" s="1">
        <f t="shared" ca="1" si="287"/>
        <v>0</v>
      </c>
      <c r="AT277" s="25">
        <f t="shared" ca="1" si="288"/>
        <v>0</v>
      </c>
      <c r="AU277" s="1" cm="1">
        <f t="array" aca="1" ref="AU277" ca="1">MMULT($F276:$CE276,INDIRECT("Policy.New!"&amp;AU$3&amp;"4:"&amp;AU$3&amp;"81"))</f>
        <v>0</v>
      </c>
      <c r="AV277" s="25" cm="1">
        <f t="array" aca="1" ref="AV277" ca="1">MMULT($F276:$CE276,INDIRECT("Policy.New!"&amp;AV$3&amp;"4:"&amp;AV$3&amp;"81"))</f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f>INDEX(IRF.New!$D$7:$CN$374,MATCH('IRF AUX'!$E277,IRF.New!$C$7:$C$37,0),MATCH('IRF AUX'!$B277,IRF.New!$D$5:$CN$5,0))</f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3">
        <v>0</v>
      </c>
      <c r="CF277" s="1" cm="1">
        <f t="array" aca="1" ref="CF277" ca="1">MMULT($F276:$CE276,INDIRECT("Policy.New!"&amp;CF$3&amp;"4:"&amp;CF$3&amp;"81"))</f>
        <v>0</v>
      </c>
      <c r="CG277" s="1" cm="1">
        <f t="array" aca="1" ref="CG277" ca="1">MMULT($F276:$CE276,INDIRECT("Policy.New!"&amp;CG$3&amp;"4:"&amp;CG$3&amp;"81"))</f>
        <v>0</v>
      </c>
      <c r="CH277" s="1" cm="1">
        <f t="array" aca="1" ref="CH277" ca="1">MMULT($F276:$CE276,INDIRECT("Policy.New!"&amp;CH$3&amp;"4:"&amp;CH$3&amp;"81"))</f>
        <v>0</v>
      </c>
      <c r="CI277" s="1" cm="1">
        <f t="array" aca="1" ref="CI277" ca="1">MMULT($F276:$CE276,INDIRECT("Policy.New!"&amp;CI$3&amp;"4:"&amp;CI$3&amp;"81"))</f>
        <v>0</v>
      </c>
      <c r="CJ277" s="1" cm="1">
        <f t="array" aca="1" ref="CJ277" ca="1">MMULT($F276:$CE276,INDIRECT("Policy.New!"&amp;CJ$3&amp;"4:"&amp;CJ$3&amp;"81"))</f>
        <v>0</v>
      </c>
      <c r="CK277" s="1" cm="1">
        <f t="array" aca="1" ref="CK277" ca="1">MMULT($F276:$CE276,INDIRECT("Policy.New!"&amp;CK$3&amp;"4:"&amp;CK$3&amp;"81"))</f>
        <v>0</v>
      </c>
      <c r="CL277" s="1" cm="1">
        <f t="array" aca="1" ref="CL277" ca="1">MMULT($F276:$CE276,INDIRECT("Policy.New!"&amp;CL$3&amp;"4:"&amp;CL$3&amp;"81"))</f>
        <v>0</v>
      </c>
      <c r="CM277" s="1" cm="1">
        <f t="array" aca="1" ref="CM277" ca="1">MMULT($F276:$CE276,INDIRECT("Policy.New!"&amp;CM$3&amp;"4:"&amp;CM$3&amp;"81"))</f>
        <v>0</v>
      </c>
      <c r="CN277" s="1" cm="1">
        <f t="array" aca="1" ref="CN277" ca="1">MMULT($F276:$CE276,INDIRECT("Policy.New!"&amp;CN$3&amp;"4:"&amp;CN$3&amp;"81"))</f>
        <v>0</v>
      </c>
      <c r="CO277" s="1" cm="1">
        <f t="array" aca="1" ref="CO277" ca="1">MMULT($F276:$CE276,INDIRECT("Policy.New!"&amp;CO$3&amp;"4:"&amp;CO$3&amp;"81"))</f>
        <v>0</v>
      </c>
      <c r="CP277" s="1" cm="1">
        <f t="array" aca="1" ref="CP277" ca="1">MMULT($F276:$CE276,INDIRECT("Policy.New!"&amp;CP$3&amp;"4:"&amp;CP$3&amp;"81"))</f>
        <v>0</v>
      </c>
      <c r="CS277" s="1">
        <f t="shared" ca="1" si="258"/>
        <v>0</v>
      </c>
      <c r="CT277" s="1">
        <f t="shared" ca="1" si="262"/>
        <v>0</v>
      </c>
      <c r="CU277" s="1">
        <f t="shared" ca="1" si="259"/>
        <v>0</v>
      </c>
      <c r="CV277" s="1">
        <f t="shared" ca="1" si="263"/>
        <v>0</v>
      </c>
      <c r="CW277" s="1">
        <f t="shared" ca="1" si="260"/>
        <v>0</v>
      </c>
      <c r="CX277" s="1">
        <f t="shared" ca="1" si="261"/>
        <v>0</v>
      </c>
    </row>
    <row r="278" spans="2:102" x14ac:dyDescent="0.25">
      <c r="B278" s="153" t="str">
        <f t="shared" si="257"/>
        <v>eps_meta</v>
      </c>
      <c r="C278" s="153" t="str">
        <f t="shared" si="256"/>
        <v>eps_meta_20</v>
      </c>
      <c r="D278" s="13">
        <f t="shared" si="254"/>
        <v>278</v>
      </c>
      <c r="E278" s="13">
        <f t="shared" si="264"/>
        <v>20</v>
      </c>
      <c r="F278" s="14" cm="1">
        <f t="array" aca="1" ref="F278" ca="1">MMULT($F277:$CE277,INDIRECT("Policy.New!"&amp;F$3&amp;"4:"&amp;F$3&amp;"81"))</f>
        <v>0</v>
      </c>
      <c r="G278" s="14" cm="1">
        <f t="array" aca="1" ref="G278" ca="1">MMULT($F277:$CE277,INDIRECT("Policy.New!"&amp;G$3&amp;"4:"&amp;G$3&amp;"81"))</f>
        <v>0</v>
      </c>
      <c r="H278" s="14" cm="1">
        <f t="array" aca="1" ref="H278" ca="1">MMULT($F277:$CE277,INDIRECT("Policy.New!"&amp;H$3&amp;"4:"&amp;H$3&amp;"81"))</f>
        <v>0</v>
      </c>
      <c r="I278" s="14" cm="1">
        <f t="array" aca="1" ref="I278" ca="1">MMULT($F277:$CE277,INDIRECT("Policy.New!"&amp;I$3&amp;"4:"&amp;I$3&amp;"81"))</f>
        <v>0</v>
      </c>
      <c r="J278" s="14" cm="1">
        <f t="array" aca="1" ref="J278" ca="1">MMULT($F277:$CE277,INDIRECT("Policy.New!"&amp;J$3&amp;"4:"&amp;J$3&amp;"81"))</f>
        <v>0</v>
      </c>
      <c r="K278" s="14" cm="1">
        <f t="array" aca="1" ref="K278" ca="1">MMULT($F277:$CE277,INDIRECT("Policy.New!"&amp;K$3&amp;"4:"&amp;K$3&amp;"81"))</f>
        <v>0</v>
      </c>
      <c r="L278" s="14" cm="1">
        <f t="array" aca="1" ref="L278" ca="1">MMULT($F277:$CE277,INDIRECT("Policy.New!"&amp;L$3&amp;"4:"&amp;L$3&amp;"81"))</f>
        <v>0</v>
      </c>
      <c r="M278" s="14" cm="1">
        <f t="array" aca="1" ref="M278" ca="1">MMULT($F277:$CE277,INDIRECT("Policy.New!"&amp;M$3&amp;"4:"&amp;M$3&amp;"81"))</f>
        <v>0</v>
      </c>
      <c r="N278" s="14" cm="1">
        <f t="array" aca="1" ref="N278" ca="1">MMULT($F277:$CE277,INDIRECT("Policy.New!"&amp;N$3&amp;"4:"&amp;N$3&amp;"81"))</f>
        <v>0</v>
      </c>
      <c r="O278" s="14" cm="1">
        <f t="array" aca="1" ref="O278" ca="1">MMULT($F277:$CE277,INDIRECT("Policy.New!"&amp;O$3&amp;"4:"&amp;O$3&amp;"81"))</f>
        <v>0</v>
      </c>
      <c r="P278" s="14" cm="1">
        <f t="array" aca="1" ref="P278" ca="1">MMULT($F277:$CE277,INDIRECT("Policy.New!"&amp;P$3&amp;"4:"&amp;P$3&amp;"81"))</f>
        <v>0</v>
      </c>
      <c r="Q278" s="14" cm="1">
        <f t="array" aca="1" ref="Q278" ca="1">MMULT($F277:$CE277,INDIRECT("Policy.New!"&amp;Q$3&amp;"4:"&amp;Q$3&amp;"81"))</f>
        <v>0</v>
      </c>
      <c r="R278" s="14" cm="1">
        <f t="array" aca="1" ref="R278" ca="1">MMULT($F277:$CE277,INDIRECT("Policy.New!"&amp;R$3&amp;"4:"&amp;R$3&amp;"81"))</f>
        <v>0</v>
      </c>
      <c r="S278" s="14" cm="1">
        <f t="array" aca="1" ref="S278" ca="1">MMULT($F277:$CE277,INDIRECT("Policy.New!"&amp;S$3&amp;"4:"&amp;S$3&amp;"81"))</f>
        <v>0</v>
      </c>
      <c r="T278" s="14" cm="1">
        <f t="array" aca="1" ref="T278" ca="1">MMULT($F277:$CE277,INDIRECT("Policy.New!"&amp;T$3&amp;"4:"&amp;T$3&amp;"81"))</f>
        <v>0</v>
      </c>
      <c r="U278" s="14" cm="1">
        <f t="array" aca="1" ref="U278" ca="1">MMULT($F277:$CE277,INDIRECT("Policy.New!"&amp;U$3&amp;"4:"&amp;U$3&amp;"81"))</f>
        <v>0</v>
      </c>
      <c r="V278" s="14" cm="1">
        <f t="array" aca="1" ref="V278" ca="1">MMULT($F277:$CE277,INDIRECT("Policy.New!"&amp;V$3&amp;"4:"&amp;V$3&amp;"81"))</f>
        <v>0</v>
      </c>
      <c r="W278" s="15">
        <f t="shared" ca="1" si="265"/>
        <v>0</v>
      </c>
      <c r="X278" s="14">
        <f t="shared" ca="1" si="266"/>
        <v>0</v>
      </c>
      <c r="Y278" s="14">
        <f t="shared" ca="1" si="267"/>
        <v>0</v>
      </c>
      <c r="Z278" s="14">
        <f t="shared" ca="1" si="268"/>
        <v>0</v>
      </c>
      <c r="AA278" s="14">
        <f t="shared" ca="1" si="269"/>
        <v>0</v>
      </c>
      <c r="AB278" s="14">
        <f t="shared" ca="1" si="270"/>
        <v>0</v>
      </c>
      <c r="AC278" s="14">
        <f t="shared" ca="1" si="271"/>
        <v>0</v>
      </c>
      <c r="AD278" s="14">
        <f t="shared" ca="1" si="272"/>
        <v>0</v>
      </c>
      <c r="AE278" s="14">
        <f t="shared" ca="1" si="273"/>
        <v>0</v>
      </c>
      <c r="AF278" s="14">
        <f t="shared" ca="1" si="274"/>
        <v>0</v>
      </c>
      <c r="AG278" s="14">
        <f t="shared" ca="1" si="275"/>
        <v>0</v>
      </c>
      <c r="AH278" s="14">
        <f t="shared" ca="1" si="276"/>
        <v>0</v>
      </c>
      <c r="AI278" s="14">
        <f t="shared" ca="1" si="277"/>
        <v>0</v>
      </c>
      <c r="AJ278" s="14">
        <f t="shared" ca="1" si="278"/>
        <v>0</v>
      </c>
      <c r="AK278" s="14">
        <f t="shared" ca="1" si="279"/>
        <v>0</v>
      </c>
      <c r="AL278" s="14">
        <f t="shared" ca="1" si="280"/>
        <v>0</v>
      </c>
      <c r="AM278" s="14">
        <f t="shared" ca="1" si="281"/>
        <v>0</v>
      </c>
      <c r="AN278" s="14">
        <f t="shared" ca="1" si="282"/>
        <v>0</v>
      </c>
      <c r="AO278" s="14">
        <f t="shared" ca="1" si="283"/>
        <v>0</v>
      </c>
      <c r="AP278" s="14">
        <f t="shared" ca="1" si="284"/>
        <v>0</v>
      </c>
      <c r="AQ278" s="14">
        <f t="shared" ca="1" si="285"/>
        <v>0</v>
      </c>
      <c r="AR278" s="14">
        <f t="shared" ca="1" si="286"/>
        <v>0</v>
      </c>
      <c r="AS278" s="14">
        <f t="shared" ca="1" si="287"/>
        <v>0</v>
      </c>
      <c r="AT278" s="26">
        <f t="shared" ca="1" si="288"/>
        <v>0</v>
      </c>
      <c r="AU278" s="14" cm="1">
        <f t="array" aca="1" ref="AU278" ca="1">MMULT($F277:$CE277,INDIRECT("Policy.New!"&amp;AU$3&amp;"4:"&amp;AU$3&amp;"81"))</f>
        <v>0</v>
      </c>
      <c r="AV278" s="26" cm="1">
        <f t="array" aca="1" ref="AV278" ca="1">MMULT($F277:$CE277,INDIRECT("Policy.New!"&amp;AV$3&amp;"4:"&amp;AV$3&amp;"81"))</f>
        <v>0</v>
      </c>
      <c r="AW278" s="164">
        <v>0</v>
      </c>
      <c r="AX278" s="164">
        <v>0</v>
      </c>
      <c r="AY278" s="164">
        <v>0</v>
      </c>
      <c r="AZ278" s="164">
        <v>0</v>
      </c>
      <c r="BA278" s="164">
        <v>0</v>
      </c>
      <c r="BB278" s="164">
        <f>INDEX(IRF.New!$D$7:$CN$374,MATCH('IRF AUX'!$E278,IRF.New!$C$7:$C$37,0),MATCH('IRF AUX'!$B278,IRF.New!$D$5:$CN$5,0))</f>
        <v>0</v>
      </c>
      <c r="BC278" s="164">
        <v>0</v>
      </c>
      <c r="BD278" s="164">
        <v>0</v>
      </c>
      <c r="BE278" s="164">
        <v>0</v>
      </c>
      <c r="BF278" s="164">
        <v>0</v>
      </c>
      <c r="BG278" s="164">
        <v>0</v>
      </c>
      <c r="BH278" s="164">
        <v>0</v>
      </c>
      <c r="BI278" s="164">
        <v>0</v>
      </c>
      <c r="BJ278" s="164">
        <v>0</v>
      </c>
      <c r="BK278" s="164">
        <v>0</v>
      </c>
      <c r="BL278" s="164">
        <v>0</v>
      </c>
      <c r="BM278" s="164">
        <v>0</v>
      </c>
      <c r="BN278" s="164">
        <v>0</v>
      </c>
      <c r="BO278" s="164">
        <v>0</v>
      </c>
      <c r="BP278" s="164">
        <v>0</v>
      </c>
      <c r="BQ278" s="164">
        <v>0</v>
      </c>
      <c r="BR278" s="164">
        <v>0</v>
      </c>
      <c r="BS278" s="164">
        <v>0</v>
      </c>
      <c r="BT278" s="164">
        <v>0</v>
      </c>
      <c r="BU278" s="164">
        <v>0</v>
      </c>
      <c r="BV278" s="164">
        <v>0</v>
      </c>
      <c r="BW278" s="164">
        <v>0</v>
      </c>
      <c r="BX278" s="164">
        <v>0</v>
      </c>
      <c r="BY278" s="164">
        <v>0</v>
      </c>
      <c r="BZ278" s="164">
        <v>0</v>
      </c>
      <c r="CA278" s="164">
        <v>0</v>
      </c>
      <c r="CB278" s="164">
        <v>0</v>
      </c>
      <c r="CC278" s="164">
        <v>0</v>
      </c>
      <c r="CD278" s="164">
        <v>0</v>
      </c>
      <c r="CE278" s="165">
        <v>0</v>
      </c>
      <c r="CF278" s="14" cm="1">
        <f t="array" aca="1" ref="CF278" ca="1">MMULT($F277:$CE277,INDIRECT("Policy.New!"&amp;CF$3&amp;"4:"&amp;CF$3&amp;"81"))</f>
        <v>0</v>
      </c>
      <c r="CG278" s="14" cm="1">
        <f t="array" aca="1" ref="CG278" ca="1">MMULT($F277:$CE277,INDIRECT("Policy.New!"&amp;CG$3&amp;"4:"&amp;CG$3&amp;"81"))</f>
        <v>0</v>
      </c>
      <c r="CH278" s="14" cm="1">
        <f t="array" aca="1" ref="CH278" ca="1">MMULT($F277:$CE277,INDIRECT("Policy.New!"&amp;CH$3&amp;"4:"&amp;CH$3&amp;"81"))</f>
        <v>0</v>
      </c>
      <c r="CI278" s="14" cm="1">
        <f t="array" aca="1" ref="CI278" ca="1">MMULT($F277:$CE277,INDIRECT("Policy.New!"&amp;CI$3&amp;"4:"&amp;CI$3&amp;"81"))</f>
        <v>0</v>
      </c>
      <c r="CJ278" s="14" cm="1">
        <f t="array" aca="1" ref="CJ278" ca="1">MMULT($F277:$CE277,INDIRECT("Policy.New!"&amp;CJ$3&amp;"4:"&amp;CJ$3&amp;"81"))</f>
        <v>0</v>
      </c>
      <c r="CK278" s="14" cm="1">
        <f t="array" aca="1" ref="CK278" ca="1">MMULT($F277:$CE277,INDIRECT("Policy.New!"&amp;CK$3&amp;"4:"&amp;CK$3&amp;"81"))</f>
        <v>0</v>
      </c>
      <c r="CL278" s="14" cm="1">
        <f t="array" aca="1" ref="CL278" ca="1">MMULT($F277:$CE277,INDIRECT("Policy.New!"&amp;CL$3&amp;"4:"&amp;CL$3&amp;"81"))</f>
        <v>0</v>
      </c>
      <c r="CM278" s="14" cm="1">
        <f t="array" aca="1" ref="CM278" ca="1">MMULT($F277:$CE277,INDIRECT("Policy.New!"&amp;CM$3&amp;"4:"&amp;CM$3&amp;"81"))</f>
        <v>0</v>
      </c>
      <c r="CN278" s="14" cm="1">
        <f t="array" aca="1" ref="CN278" ca="1">MMULT($F277:$CE277,INDIRECT("Policy.New!"&amp;CN$3&amp;"4:"&amp;CN$3&amp;"81"))</f>
        <v>0</v>
      </c>
      <c r="CO278" s="14" cm="1">
        <f t="array" aca="1" ref="CO278" ca="1">MMULT($F277:$CE277,INDIRECT("Policy.New!"&amp;CO$3&amp;"4:"&amp;CO$3&amp;"81"))</f>
        <v>0</v>
      </c>
      <c r="CP278" s="14" cm="1">
        <f t="array" aca="1" ref="CP278" ca="1">MMULT($F277:$CE277,INDIRECT("Policy.New!"&amp;CP$3&amp;"4:"&amp;CP$3&amp;"81"))</f>
        <v>0</v>
      </c>
      <c r="CS278" s="14">
        <f t="shared" ca="1" si="258"/>
        <v>0</v>
      </c>
      <c r="CT278" s="14">
        <f t="shared" ca="1" si="262"/>
        <v>0</v>
      </c>
      <c r="CU278" s="14">
        <f t="shared" ca="1" si="259"/>
        <v>0</v>
      </c>
      <c r="CV278" s="14">
        <f t="shared" ca="1" si="263"/>
        <v>0</v>
      </c>
      <c r="CW278" s="14">
        <f t="shared" ca="1" si="260"/>
        <v>0</v>
      </c>
      <c r="CX278" s="14">
        <f t="shared" ca="1" si="261"/>
        <v>0</v>
      </c>
    </row>
    <row r="279" spans="2:102" x14ac:dyDescent="0.25">
      <c r="B279" s="151" t="str">
        <f t="shared" si="257"/>
        <v>eps_meta</v>
      </c>
      <c r="C279" s="151" t="str">
        <f t="shared" si="256"/>
        <v>eps_meta_21</v>
      </c>
      <c r="D279" s="9">
        <f t="shared" si="254"/>
        <v>279</v>
      </c>
      <c r="E279" s="9">
        <f t="shared" si="264"/>
        <v>21</v>
      </c>
      <c r="F279" s="10" cm="1">
        <f t="array" aca="1" ref="F279" ca="1">MMULT($F278:$CE278,INDIRECT("Policy.New!"&amp;F$3&amp;"4:"&amp;F$3&amp;"81"))</f>
        <v>0</v>
      </c>
      <c r="G279" s="10" cm="1">
        <f t="array" aca="1" ref="G279" ca="1">MMULT($F278:$CE278,INDIRECT("Policy.New!"&amp;G$3&amp;"4:"&amp;G$3&amp;"81"))</f>
        <v>0</v>
      </c>
      <c r="H279" s="10" cm="1">
        <f t="array" aca="1" ref="H279" ca="1">MMULT($F278:$CE278,INDIRECT("Policy.New!"&amp;H$3&amp;"4:"&amp;H$3&amp;"81"))</f>
        <v>0</v>
      </c>
      <c r="I279" s="10" cm="1">
        <f t="array" aca="1" ref="I279" ca="1">MMULT($F278:$CE278,INDIRECT("Policy.New!"&amp;I$3&amp;"4:"&amp;I$3&amp;"81"))</f>
        <v>0</v>
      </c>
      <c r="J279" s="10" cm="1">
        <f t="array" aca="1" ref="J279" ca="1">MMULT($F278:$CE278,INDIRECT("Policy.New!"&amp;J$3&amp;"4:"&amp;J$3&amp;"81"))</f>
        <v>0</v>
      </c>
      <c r="K279" s="10" cm="1">
        <f t="array" aca="1" ref="K279" ca="1">MMULT($F278:$CE278,INDIRECT("Policy.New!"&amp;K$3&amp;"4:"&amp;K$3&amp;"81"))</f>
        <v>0</v>
      </c>
      <c r="L279" s="10" cm="1">
        <f t="array" aca="1" ref="L279" ca="1">MMULT($F278:$CE278,INDIRECT("Policy.New!"&amp;L$3&amp;"4:"&amp;L$3&amp;"81"))</f>
        <v>0</v>
      </c>
      <c r="M279" s="10" cm="1">
        <f t="array" aca="1" ref="M279" ca="1">MMULT($F278:$CE278,INDIRECT("Policy.New!"&amp;M$3&amp;"4:"&amp;M$3&amp;"81"))</f>
        <v>0</v>
      </c>
      <c r="N279" s="10" cm="1">
        <f t="array" aca="1" ref="N279" ca="1">MMULT($F278:$CE278,INDIRECT("Policy.New!"&amp;N$3&amp;"4:"&amp;N$3&amp;"81"))</f>
        <v>0</v>
      </c>
      <c r="O279" s="10" cm="1">
        <f t="array" aca="1" ref="O279" ca="1">MMULT($F278:$CE278,INDIRECT("Policy.New!"&amp;O$3&amp;"4:"&amp;O$3&amp;"81"))</f>
        <v>0</v>
      </c>
      <c r="P279" s="10" cm="1">
        <f t="array" aca="1" ref="P279" ca="1">MMULT($F278:$CE278,INDIRECT("Policy.New!"&amp;P$3&amp;"4:"&amp;P$3&amp;"81"))</f>
        <v>0</v>
      </c>
      <c r="Q279" s="10" cm="1">
        <f t="array" aca="1" ref="Q279" ca="1">MMULT($F278:$CE278,INDIRECT("Policy.New!"&amp;Q$3&amp;"4:"&amp;Q$3&amp;"81"))</f>
        <v>0</v>
      </c>
      <c r="R279" s="10" cm="1">
        <f t="array" aca="1" ref="R279" ca="1">MMULT($F278:$CE278,INDIRECT("Policy.New!"&amp;R$3&amp;"4:"&amp;R$3&amp;"81"))</f>
        <v>0</v>
      </c>
      <c r="S279" s="10" cm="1">
        <f t="array" aca="1" ref="S279" ca="1">MMULT($F278:$CE278,INDIRECT("Policy.New!"&amp;S$3&amp;"4:"&amp;S$3&amp;"81"))</f>
        <v>0</v>
      </c>
      <c r="T279" s="10" cm="1">
        <f t="array" aca="1" ref="T279" ca="1">MMULT($F278:$CE278,INDIRECT("Policy.New!"&amp;T$3&amp;"4:"&amp;T$3&amp;"81"))</f>
        <v>0</v>
      </c>
      <c r="U279" s="10" cm="1">
        <f t="array" aca="1" ref="U279" ca="1">MMULT($F278:$CE278,INDIRECT("Policy.New!"&amp;U$3&amp;"4:"&amp;U$3&amp;"81"))</f>
        <v>0</v>
      </c>
      <c r="V279" s="10" cm="1">
        <f t="array" aca="1" ref="V279" ca="1">MMULT($F278:$CE278,INDIRECT("Policy.New!"&amp;V$3&amp;"4:"&amp;V$3&amp;"81"))</f>
        <v>0</v>
      </c>
      <c r="W279" s="11">
        <f t="shared" ca="1" si="265"/>
        <v>0</v>
      </c>
      <c r="X279" s="10">
        <f t="shared" ca="1" si="266"/>
        <v>0</v>
      </c>
      <c r="Y279" s="10">
        <f t="shared" ca="1" si="267"/>
        <v>0</v>
      </c>
      <c r="Z279" s="10">
        <f t="shared" ca="1" si="268"/>
        <v>0</v>
      </c>
      <c r="AA279" s="10">
        <f t="shared" ca="1" si="269"/>
        <v>0</v>
      </c>
      <c r="AB279" s="10">
        <f t="shared" ca="1" si="270"/>
        <v>0</v>
      </c>
      <c r="AC279" s="10">
        <f t="shared" ca="1" si="271"/>
        <v>0</v>
      </c>
      <c r="AD279" s="10">
        <f t="shared" ca="1" si="272"/>
        <v>0</v>
      </c>
      <c r="AE279" s="10">
        <f t="shared" ca="1" si="273"/>
        <v>0</v>
      </c>
      <c r="AF279" s="10">
        <f t="shared" ca="1" si="274"/>
        <v>0</v>
      </c>
      <c r="AG279" s="10">
        <f t="shared" ca="1" si="275"/>
        <v>0</v>
      </c>
      <c r="AH279" s="10">
        <f t="shared" ca="1" si="276"/>
        <v>0</v>
      </c>
      <c r="AI279" s="10">
        <f t="shared" ca="1" si="277"/>
        <v>0</v>
      </c>
      <c r="AJ279" s="10">
        <f t="shared" ca="1" si="278"/>
        <v>0</v>
      </c>
      <c r="AK279" s="10">
        <f t="shared" ca="1" si="279"/>
        <v>0</v>
      </c>
      <c r="AL279" s="10">
        <f t="shared" ca="1" si="280"/>
        <v>0</v>
      </c>
      <c r="AM279" s="10">
        <f t="shared" ca="1" si="281"/>
        <v>0</v>
      </c>
      <c r="AN279" s="10">
        <f t="shared" ca="1" si="282"/>
        <v>0</v>
      </c>
      <c r="AO279" s="10">
        <f t="shared" ca="1" si="283"/>
        <v>0</v>
      </c>
      <c r="AP279" s="10">
        <f t="shared" ca="1" si="284"/>
        <v>0</v>
      </c>
      <c r="AQ279" s="10">
        <f t="shared" ca="1" si="285"/>
        <v>0</v>
      </c>
      <c r="AR279" s="10">
        <f t="shared" ca="1" si="286"/>
        <v>0</v>
      </c>
      <c r="AS279" s="10">
        <f t="shared" ca="1" si="287"/>
        <v>0</v>
      </c>
      <c r="AT279" s="24">
        <f t="shared" ca="1" si="288"/>
        <v>0</v>
      </c>
      <c r="AU279" s="10" cm="1">
        <f t="array" aca="1" ref="AU279" ca="1">MMULT($F278:$CE278,INDIRECT("Policy.New!"&amp;AU$3&amp;"4:"&amp;AU$3&amp;"81"))</f>
        <v>0</v>
      </c>
      <c r="AV279" s="24" cm="1">
        <f t="array" aca="1" ref="AV279" ca="1">MMULT($F278:$CE278,INDIRECT("Policy.New!"&amp;AV$3&amp;"4:"&amp;AV$3&amp;"81"))</f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f>INDEX(IRF.New!$D$7:$CN$374,MATCH('IRF AUX'!$E279,IRF.New!$C$7:$C$37,0),MATCH('IRF AUX'!$B279,IRF.New!$D$5:$CN$5,0))</f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2">
        <v>0</v>
      </c>
      <c r="CF279" s="10" cm="1">
        <f t="array" aca="1" ref="CF279" ca="1">MMULT($F278:$CE278,INDIRECT("Policy.New!"&amp;CF$3&amp;"4:"&amp;CF$3&amp;"81"))</f>
        <v>0</v>
      </c>
      <c r="CG279" s="10" cm="1">
        <f t="array" aca="1" ref="CG279" ca="1">MMULT($F278:$CE278,INDIRECT("Policy.New!"&amp;CG$3&amp;"4:"&amp;CG$3&amp;"81"))</f>
        <v>0</v>
      </c>
      <c r="CH279" s="10" cm="1">
        <f t="array" aca="1" ref="CH279" ca="1">MMULT($F278:$CE278,INDIRECT("Policy.New!"&amp;CH$3&amp;"4:"&amp;CH$3&amp;"81"))</f>
        <v>0</v>
      </c>
      <c r="CI279" s="10" cm="1">
        <f t="array" aca="1" ref="CI279" ca="1">MMULT($F278:$CE278,INDIRECT("Policy.New!"&amp;CI$3&amp;"4:"&amp;CI$3&amp;"81"))</f>
        <v>0</v>
      </c>
      <c r="CJ279" s="10" cm="1">
        <f t="array" aca="1" ref="CJ279" ca="1">MMULT($F278:$CE278,INDIRECT("Policy.New!"&amp;CJ$3&amp;"4:"&amp;CJ$3&amp;"81"))</f>
        <v>0</v>
      </c>
      <c r="CK279" s="10" cm="1">
        <f t="array" aca="1" ref="CK279" ca="1">MMULT($F278:$CE278,INDIRECT("Policy.New!"&amp;CK$3&amp;"4:"&amp;CK$3&amp;"81"))</f>
        <v>0</v>
      </c>
      <c r="CL279" s="10" cm="1">
        <f t="array" aca="1" ref="CL279" ca="1">MMULT($F278:$CE278,INDIRECT("Policy.New!"&amp;CL$3&amp;"4:"&amp;CL$3&amp;"81"))</f>
        <v>0</v>
      </c>
      <c r="CM279" s="10" cm="1">
        <f t="array" aca="1" ref="CM279" ca="1">MMULT($F278:$CE278,INDIRECT("Policy.New!"&amp;CM$3&amp;"4:"&amp;CM$3&amp;"81"))</f>
        <v>0</v>
      </c>
      <c r="CN279" s="10" cm="1">
        <f t="array" aca="1" ref="CN279" ca="1">MMULT($F278:$CE278,INDIRECT("Policy.New!"&amp;CN$3&amp;"4:"&amp;CN$3&amp;"81"))</f>
        <v>0</v>
      </c>
      <c r="CO279" s="10" cm="1">
        <f t="array" aca="1" ref="CO279" ca="1">MMULT($F278:$CE278,INDIRECT("Policy.New!"&amp;CO$3&amp;"4:"&amp;CO$3&amp;"81"))</f>
        <v>0</v>
      </c>
      <c r="CP279" s="10" cm="1">
        <f t="array" aca="1" ref="CP279" ca="1">MMULT($F278:$CE278,INDIRECT("Policy.New!"&amp;CP$3&amp;"4:"&amp;CP$3&amp;"81"))</f>
        <v>0</v>
      </c>
      <c r="CS279" s="10">
        <f t="shared" ca="1" si="258"/>
        <v>0</v>
      </c>
      <c r="CT279" s="10">
        <f t="shared" ca="1" si="262"/>
        <v>0</v>
      </c>
      <c r="CU279" s="10">
        <f t="shared" ca="1" si="259"/>
        <v>0</v>
      </c>
      <c r="CV279" s="10">
        <f t="shared" ca="1" si="263"/>
        <v>0</v>
      </c>
      <c r="CW279" s="10">
        <f t="shared" ca="1" si="260"/>
        <v>0</v>
      </c>
      <c r="CX279" s="10">
        <f t="shared" ca="1" si="261"/>
        <v>0</v>
      </c>
    </row>
    <row r="280" spans="2:102" x14ac:dyDescent="0.25">
      <c r="B280" s="152" t="str">
        <f t="shared" si="257"/>
        <v>eps_meta</v>
      </c>
      <c r="C280" s="152" t="str">
        <f t="shared" si="256"/>
        <v>eps_meta_22</v>
      </c>
      <c r="D280" s="12">
        <f t="shared" si="254"/>
        <v>280</v>
      </c>
      <c r="E280" s="12">
        <f t="shared" si="264"/>
        <v>22</v>
      </c>
      <c r="F280" s="1" cm="1">
        <f t="array" aca="1" ref="F280" ca="1">MMULT($F279:$CE279,INDIRECT("Policy.New!"&amp;F$3&amp;"4:"&amp;F$3&amp;"81"))</f>
        <v>0</v>
      </c>
      <c r="G280" s="1" cm="1">
        <f t="array" aca="1" ref="G280" ca="1">MMULT($F279:$CE279,INDIRECT("Policy.New!"&amp;G$3&amp;"4:"&amp;G$3&amp;"81"))</f>
        <v>0</v>
      </c>
      <c r="H280" s="1" cm="1">
        <f t="array" aca="1" ref="H280" ca="1">MMULT($F279:$CE279,INDIRECT("Policy.New!"&amp;H$3&amp;"4:"&amp;H$3&amp;"81"))</f>
        <v>0</v>
      </c>
      <c r="I280" s="1" cm="1">
        <f t="array" aca="1" ref="I280" ca="1">MMULT($F279:$CE279,INDIRECT("Policy.New!"&amp;I$3&amp;"4:"&amp;I$3&amp;"81"))</f>
        <v>0</v>
      </c>
      <c r="J280" s="1" cm="1">
        <f t="array" aca="1" ref="J280" ca="1">MMULT($F279:$CE279,INDIRECT("Policy.New!"&amp;J$3&amp;"4:"&amp;J$3&amp;"81"))</f>
        <v>0</v>
      </c>
      <c r="K280" s="1" cm="1">
        <f t="array" aca="1" ref="K280" ca="1">MMULT($F279:$CE279,INDIRECT("Policy.New!"&amp;K$3&amp;"4:"&amp;K$3&amp;"81"))</f>
        <v>0</v>
      </c>
      <c r="L280" s="1" cm="1">
        <f t="array" aca="1" ref="L280" ca="1">MMULT($F279:$CE279,INDIRECT("Policy.New!"&amp;L$3&amp;"4:"&amp;L$3&amp;"81"))</f>
        <v>0</v>
      </c>
      <c r="M280" s="1" cm="1">
        <f t="array" aca="1" ref="M280" ca="1">MMULT($F279:$CE279,INDIRECT("Policy.New!"&amp;M$3&amp;"4:"&amp;M$3&amp;"81"))</f>
        <v>0</v>
      </c>
      <c r="N280" s="1" cm="1">
        <f t="array" aca="1" ref="N280" ca="1">MMULT($F279:$CE279,INDIRECT("Policy.New!"&amp;N$3&amp;"4:"&amp;N$3&amp;"81"))</f>
        <v>0</v>
      </c>
      <c r="O280" s="1" cm="1">
        <f t="array" aca="1" ref="O280" ca="1">MMULT($F279:$CE279,INDIRECT("Policy.New!"&amp;O$3&amp;"4:"&amp;O$3&amp;"81"))</f>
        <v>0</v>
      </c>
      <c r="P280" s="1" cm="1">
        <f t="array" aca="1" ref="P280" ca="1">MMULT($F279:$CE279,INDIRECT("Policy.New!"&amp;P$3&amp;"4:"&amp;P$3&amp;"81"))</f>
        <v>0</v>
      </c>
      <c r="Q280" s="1" cm="1">
        <f t="array" aca="1" ref="Q280" ca="1">MMULT($F279:$CE279,INDIRECT("Policy.New!"&amp;Q$3&amp;"4:"&amp;Q$3&amp;"81"))</f>
        <v>0</v>
      </c>
      <c r="R280" s="1" cm="1">
        <f t="array" aca="1" ref="R280" ca="1">MMULT($F279:$CE279,INDIRECT("Policy.New!"&amp;R$3&amp;"4:"&amp;R$3&amp;"81"))</f>
        <v>0</v>
      </c>
      <c r="S280" s="1" cm="1">
        <f t="array" aca="1" ref="S280" ca="1">MMULT($F279:$CE279,INDIRECT("Policy.New!"&amp;S$3&amp;"4:"&amp;S$3&amp;"81"))</f>
        <v>0</v>
      </c>
      <c r="T280" s="1" cm="1">
        <f t="array" aca="1" ref="T280" ca="1">MMULT($F279:$CE279,INDIRECT("Policy.New!"&amp;T$3&amp;"4:"&amp;T$3&amp;"81"))</f>
        <v>0</v>
      </c>
      <c r="U280" s="1" cm="1">
        <f t="array" aca="1" ref="U280" ca="1">MMULT($F279:$CE279,INDIRECT("Policy.New!"&amp;U$3&amp;"4:"&amp;U$3&amp;"81"))</f>
        <v>0</v>
      </c>
      <c r="V280" s="1" cm="1">
        <f t="array" aca="1" ref="V280" ca="1">MMULT($F279:$CE279,INDIRECT("Policy.New!"&amp;V$3&amp;"4:"&amp;V$3&amp;"81"))</f>
        <v>0</v>
      </c>
      <c r="W280" s="5">
        <f t="shared" ca="1" si="265"/>
        <v>0</v>
      </c>
      <c r="X280" s="1">
        <f t="shared" ca="1" si="266"/>
        <v>0</v>
      </c>
      <c r="Y280" s="1">
        <f t="shared" ca="1" si="267"/>
        <v>0</v>
      </c>
      <c r="Z280" s="1">
        <f t="shared" ca="1" si="268"/>
        <v>0</v>
      </c>
      <c r="AA280" s="1">
        <f t="shared" ca="1" si="269"/>
        <v>0</v>
      </c>
      <c r="AB280" s="1">
        <f t="shared" ca="1" si="270"/>
        <v>0</v>
      </c>
      <c r="AC280" s="1">
        <f t="shared" ca="1" si="271"/>
        <v>0</v>
      </c>
      <c r="AD280" s="1">
        <f t="shared" ca="1" si="272"/>
        <v>0</v>
      </c>
      <c r="AE280" s="1">
        <f t="shared" ca="1" si="273"/>
        <v>0</v>
      </c>
      <c r="AF280" s="1">
        <f t="shared" ca="1" si="274"/>
        <v>0</v>
      </c>
      <c r="AG280" s="1">
        <f t="shared" ca="1" si="275"/>
        <v>0</v>
      </c>
      <c r="AH280" s="1">
        <f t="shared" ca="1" si="276"/>
        <v>0</v>
      </c>
      <c r="AI280" s="1">
        <f t="shared" ca="1" si="277"/>
        <v>0</v>
      </c>
      <c r="AJ280" s="1">
        <f t="shared" ca="1" si="278"/>
        <v>0</v>
      </c>
      <c r="AK280" s="1">
        <f t="shared" ca="1" si="279"/>
        <v>0</v>
      </c>
      <c r="AL280" s="1">
        <f t="shared" ca="1" si="280"/>
        <v>0</v>
      </c>
      <c r="AM280" s="1">
        <f t="shared" ca="1" si="281"/>
        <v>0</v>
      </c>
      <c r="AN280" s="1">
        <f t="shared" ca="1" si="282"/>
        <v>0</v>
      </c>
      <c r="AO280" s="1">
        <f t="shared" ca="1" si="283"/>
        <v>0</v>
      </c>
      <c r="AP280" s="1">
        <f t="shared" ca="1" si="284"/>
        <v>0</v>
      </c>
      <c r="AQ280" s="1">
        <f t="shared" ca="1" si="285"/>
        <v>0</v>
      </c>
      <c r="AR280" s="1">
        <f t="shared" ca="1" si="286"/>
        <v>0</v>
      </c>
      <c r="AS280" s="1">
        <f t="shared" ca="1" si="287"/>
        <v>0</v>
      </c>
      <c r="AT280" s="25">
        <f t="shared" ca="1" si="288"/>
        <v>0</v>
      </c>
      <c r="AU280" s="1" cm="1">
        <f t="array" aca="1" ref="AU280" ca="1">MMULT($F279:$CE279,INDIRECT("Policy.New!"&amp;AU$3&amp;"4:"&amp;AU$3&amp;"81"))</f>
        <v>0</v>
      </c>
      <c r="AV280" s="25" cm="1">
        <f t="array" aca="1" ref="AV280" ca="1">MMULT($F279:$CE279,INDIRECT("Policy.New!"&amp;AV$3&amp;"4:"&amp;AV$3&amp;"81"))</f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f>INDEX(IRF.New!$D$7:$CN$374,MATCH('IRF AUX'!$E280,IRF.New!$C$7:$C$37,0),MATCH('IRF AUX'!$B280,IRF.New!$D$5:$CN$5,0))</f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0</v>
      </c>
      <c r="BL280" s="161">
        <v>0</v>
      </c>
      <c r="BM280" s="161">
        <v>0</v>
      </c>
      <c r="BN280" s="161">
        <v>0</v>
      </c>
      <c r="BO280" s="161">
        <v>0</v>
      </c>
      <c r="BP280" s="161">
        <v>0</v>
      </c>
      <c r="BQ280" s="161">
        <v>0</v>
      </c>
      <c r="BR280" s="161">
        <v>0</v>
      </c>
      <c r="BS280" s="161">
        <v>0</v>
      </c>
      <c r="BT280" s="161">
        <v>0</v>
      </c>
      <c r="BU280" s="161">
        <v>0</v>
      </c>
      <c r="BV280" s="161">
        <v>0</v>
      </c>
      <c r="BW280" s="161">
        <v>0</v>
      </c>
      <c r="BX280" s="161">
        <v>0</v>
      </c>
      <c r="BY280" s="161">
        <v>0</v>
      </c>
      <c r="BZ280" s="161">
        <v>0</v>
      </c>
      <c r="CA280" s="161">
        <v>0</v>
      </c>
      <c r="CB280" s="161">
        <v>0</v>
      </c>
      <c r="CC280" s="161">
        <v>0</v>
      </c>
      <c r="CD280" s="161">
        <v>0</v>
      </c>
      <c r="CE280" s="163">
        <v>0</v>
      </c>
      <c r="CF280" s="1" cm="1">
        <f t="array" aca="1" ref="CF280" ca="1">MMULT($F279:$CE279,INDIRECT("Policy.New!"&amp;CF$3&amp;"4:"&amp;CF$3&amp;"81"))</f>
        <v>0</v>
      </c>
      <c r="CG280" s="1" cm="1">
        <f t="array" aca="1" ref="CG280" ca="1">MMULT($F279:$CE279,INDIRECT("Policy.New!"&amp;CG$3&amp;"4:"&amp;CG$3&amp;"81"))</f>
        <v>0</v>
      </c>
      <c r="CH280" s="1" cm="1">
        <f t="array" aca="1" ref="CH280" ca="1">MMULT($F279:$CE279,INDIRECT("Policy.New!"&amp;CH$3&amp;"4:"&amp;CH$3&amp;"81"))</f>
        <v>0</v>
      </c>
      <c r="CI280" s="1" cm="1">
        <f t="array" aca="1" ref="CI280" ca="1">MMULT($F279:$CE279,INDIRECT("Policy.New!"&amp;CI$3&amp;"4:"&amp;CI$3&amp;"81"))</f>
        <v>0</v>
      </c>
      <c r="CJ280" s="1" cm="1">
        <f t="array" aca="1" ref="CJ280" ca="1">MMULT($F279:$CE279,INDIRECT("Policy.New!"&amp;CJ$3&amp;"4:"&amp;CJ$3&amp;"81"))</f>
        <v>0</v>
      </c>
      <c r="CK280" s="1" cm="1">
        <f t="array" aca="1" ref="CK280" ca="1">MMULT($F279:$CE279,INDIRECT("Policy.New!"&amp;CK$3&amp;"4:"&amp;CK$3&amp;"81"))</f>
        <v>0</v>
      </c>
      <c r="CL280" s="1" cm="1">
        <f t="array" aca="1" ref="CL280" ca="1">MMULT($F279:$CE279,INDIRECT("Policy.New!"&amp;CL$3&amp;"4:"&amp;CL$3&amp;"81"))</f>
        <v>0</v>
      </c>
      <c r="CM280" s="1" cm="1">
        <f t="array" aca="1" ref="CM280" ca="1">MMULT($F279:$CE279,INDIRECT("Policy.New!"&amp;CM$3&amp;"4:"&amp;CM$3&amp;"81"))</f>
        <v>0</v>
      </c>
      <c r="CN280" s="1" cm="1">
        <f t="array" aca="1" ref="CN280" ca="1">MMULT($F279:$CE279,INDIRECT("Policy.New!"&amp;CN$3&amp;"4:"&amp;CN$3&amp;"81"))</f>
        <v>0</v>
      </c>
      <c r="CO280" s="1" cm="1">
        <f t="array" aca="1" ref="CO280" ca="1">MMULT($F279:$CE279,INDIRECT("Policy.New!"&amp;CO$3&amp;"4:"&amp;CO$3&amp;"81"))</f>
        <v>0</v>
      </c>
      <c r="CP280" s="1" cm="1">
        <f t="array" aca="1" ref="CP280" ca="1">MMULT($F279:$CE279,INDIRECT("Policy.New!"&amp;CP$3&amp;"4:"&amp;CP$3&amp;"81"))</f>
        <v>0</v>
      </c>
      <c r="CS280" s="1">
        <f t="shared" ca="1" si="258"/>
        <v>0</v>
      </c>
      <c r="CT280" s="1">
        <f t="shared" ca="1" si="262"/>
        <v>0</v>
      </c>
      <c r="CU280" s="1">
        <f t="shared" ca="1" si="259"/>
        <v>0</v>
      </c>
      <c r="CV280" s="1">
        <f t="shared" ca="1" si="263"/>
        <v>0</v>
      </c>
      <c r="CW280" s="1">
        <f t="shared" ca="1" si="260"/>
        <v>0</v>
      </c>
      <c r="CX280" s="1">
        <f t="shared" ca="1" si="261"/>
        <v>0</v>
      </c>
    </row>
    <row r="281" spans="2:102" x14ac:dyDescent="0.25">
      <c r="B281" s="152" t="str">
        <f t="shared" si="257"/>
        <v>eps_meta</v>
      </c>
      <c r="C281" s="152" t="str">
        <f t="shared" si="256"/>
        <v>eps_meta_23</v>
      </c>
      <c r="D281" s="12">
        <f t="shared" si="254"/>
        <v>281</v>
      </c>
      <c r="E281" s="12">
        <f t="shared" si="264"/>
        <v>23</v>
      </c>
      <c r="F281" s="1" cm="1">
        <f t="array" aca="1" ref="F281" ca="1">MMULT($F280:$CE280,INDIRECT("Policy.New!"&amp;F$3&amp;"4:"&amp;F$3&amp;"81"))</f>
        <v>0</v>
      </c>
      <c r="G281" s="1" cm="1">
        <f t="array" aca="1" ref="G281" ca="1">MMULT($F280:$CE280,INDIRECT("Policy.New!"&amp;G$3&amp;"4:"&amp;G$3&amp;"81"))</f>
        <v>0</v>
      </c>
      <c r="H281" s="1" cm="1">
        <f t="array" aca="1" ref="H281" ca="1">MMULT($F280:$CE280,INDIRECT("Policy.New!"&amp;H$3&amp;"4:"&amp;H$3&amp;"81"))</f>
        <v>0</v>
      </c>
      <c r="I281" s="1" cm="1">
        <f t="array" aca="1" ref="I281" ca="1">MMULT($F280:$CE280,INDIRECT("Policy.New!"&amp;I$3&amp;"4:"&amp;I$3&amp;"81"))</f>
        <v>0</v>
      </c>
      <c r="J281" s="1" cm="1">
        <f t="array" aca="1" ref="J281" ca="1">MMULT($F280:$CE280,INDIRECT("Policy.New!"&amp;J$3&amp;"4:"&amp;J$3&amp;"81"))</f>
        <v>0</v>
      </c>
      <c r="K281" s="1" cm="1">
        <f t="array" aca="1" ref="K281" ca="1">MMULT($F280:$CE280,INDIRECT("Policy.New!"&amp;K$3&amp;"4:"&amp;K$3&amp;"81"))</f>
        <v>0</v>
      </c>
      <c r="L281" s="1" cm="1">
        <f t="array" aca="1" ref="L281" ca="1">MMULT($F280:$CE280,INDIRECT("Policy.New!"&amp;L$3&amp;"4:"&amp;L$3&amp;"81"))</f>
        <v>0</v>
      </c>
      <c r="M281" s="1" cm="1">
        <f t="array" aca="1" ref="M281" ca="1">MMULT($F280:$CE280,INDIRECT("Policy.New!"&amp;M$3&amp;"4:"&amp;M$3&amp;"81"))</f>
        <v>0</v>
      </c>
      <c r="N281" s="1" cm="1">
        <f t="array" aca="1" ref="N281" ca="1">MMULT($F280:$CE280,INDIRECT("Policy.New!"&amp;N$3&amp;"4:"&amp;N$3&amp;"81"))</f>
        <v>0</v>
      </c>
      <c r="O281" s="1" cm="1">
        <f t="array" aca="1" ref="O281" ca="1">MMULT($F280:$CE280,INDIRECT("Policy.New!"&amp;O$3&amp;"4:"&amp;O$3&amp;"81"))</f>
        <v>0</v>
      </c>
      <c r="P281" s="1" cm="1">
        <f t="array" aca="1" ref="P281" ca="1">MMULT($F280:$CE280,INDIRECT("Policy.New!"&amp;P$3&amp;"4:"&amp;P$3&amp;"81"))</f>
        <v>0</v>
      </c>
      <c r="Q281" s="1" cm="1">
        <f t="array" aca="1" ref="Q281" ca="1">MMULT($F280:$CE280,INDIRECT("Policy.New!"&amp;Q$3&amp;"4:"&amp;Q$3&amp;"81"))</f>
        <v>0</v>
      </c>
      <c r="R281" s="1" cm="1">
        <f t="array" aca="1" ref="R281" ca="1">MMULT($F280:$CE280,INDIRECT("Policy.New!"&amp;R$3&amp;"4:"&amp;R$3&amp;"81"))</f>
        <v>0</v>
      </c>
      <c r="S281" s="1" cm="1">
        <f t="array" aca="1" ref="S281" ca="1">MMULT($F280:$CE280,INDIRECT("Policy.New!"&amp;S$3&amp;"4:"&amp;S$3&amp;"81"))</f>
        <v>0</v>
      </c>
      <c r="T281" s="1" cm="1">
        <f t="array" aca="1" ref="T281" ca="1">MMULT($F280:$CE280,INDIRECT("Policy.New!"&amp;T$3&amp;"4:"&amp;T$3&amp;"81"))</f>
        <v>0</v>
      </c>
      <c r="U281" s="1" cm="1">
        <f t="array" aca="1" ref="U281" ca="1">MMULT($F280:$CE280,INDIRECT("Policy.New!"&amp;U$3&amp;"4:"&amp;U$3&amp;"81"))</f>
        <v>0</v>
      </c>
      <c r="V281" s="1" cm="1">
        <f t="array" aca="1" ref="V281" ca="1">MMULT($F280:$CE280,INDIRECT("Policy.New!"&amp;V$3&amp;"4:"&amp;V$3&amp;"81"))</f>
        <v>0</v>
      </c>
      <c r="W281" s="5">
        <f t="shared" ca="1" si="265"/>
        <v>0</v>
      </c>
      <c r="X281" s="1">
        <f t="shared" ca="1" si="266"/>
        <v>0</v>
      </c>
      <c r="Y281" s="1">
        <f t="shared" ca="1" si="267"/>
        <v>0</v>
      </c>
      <c r="Z281" s="1">
        <f t="shared" ca="1" si="268"/>
        <v>0</v>
      </c>
      <c r="AA281" s="1">
        <f t="shared" ca="1" si="269"/>
        <v>0</v>
      </c>
      <c r="AB281" s="1">
        <f t="shared" ca="1" si="270"/>
        <v>0</v>
      </c>
      <c r="AC281" s="1">
        <f t="shared" ca="1" si="271"/>
        <v>0</v>
      </c>
      <c r="AD281" s="1">
        <f t="shared" ca="1" si="272"/>
        <v>0</v>
      </c>
      <c r="AE281" s="1">
        <f t="shared" ca="1" si="273"/>
        <v>0</v>
      </c>
      <c r="AF281" s="1">
        <f t="shared" ca="1" si="274"/>
        <v>0</v>
      </c>
      <c r="AG281" s="1">
        <f t="shared" ca="1" si="275"/>
        <v>0</v>
      </c>
      <c r="AH281" s="1">
        <f t="shared" ca="1" si="276"/>
        <v>0</v>
      </c>
      <c r="AI281" s="1">
        <f t="shared" ca="1" si="277"/>
        <v>0</v>
      </c>
      <c r="AJ281" s="1">
        <f t="shared" ca="1" si="278"/>
        <v>0</v>
      </c>
      <c r="AK281" s="1">
        <f t="shared" ca="1" si="279"/>
        <v>0</v>
      </c>
      <c r="AL281" s="1">
        <f t="shared" ca="1" si="280"/>
        <v>0</v>
      </c>
      <c r="AM281" s="1">
        <f t="shared" ca="1" si="281"/>
        <v>0</v>
      </c>
      <c r="AN281" s="1">
        <f t="shared" ca="1" si="282"/>
        <v>0</v>
      </c>
      <c r="AO281" s="1">
        <f t="shared" ca="1" si="283"/>
        <v>0</v>
      </c>
      <c r="AP281" s="1">
        <f t="shared" ca="1" si="284"/>
        <v>0</v>
      </c>
      <c r="AQ281" s="1">
        <f t="shared" ca="1" si="285"/>
        <v>0</v>
      </c>
      <c r="AR281" s="1">
        <f t="shared" ca="1" si="286"/>
        <v>0</v>
      </c>
      <c r="AS281" s="1">
        <f t="shared" ca="1" si="287"/>
        <v>0</v>
      </c>
      <c r="AT281" s="25">
        <f t="shared" ca="1" si="288"/>
        <v>0</v>
      </c>
      <c r="AU281" s="1" cm="1">
        <f t="array" aca="1" ref="AU281" ca="1">MMULT($F280:$CE280,INDIRECT("Policy.New!"&amp;AU$3&amp;"4:"&amp;AU$3&amp;"81"))</f>
        <v>0</v>
      </c>
      <c r="AV281" s="25" cm="1">
        <f t="array" aca="1" ref="AV281" ca="1">MMULT($F280:$CE280,INDIRECT("Policy.New!"&amp;AV$3&amp;"4:"&amp;AV$3&amp;"81"))</f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f>INDEX(IRF.New!$D$7:$CN$374,MATCH('IRF AUX'!$E281,IRF.New!$C$7:$C$37,0),MATCH('IRF AUX'!$B281,IRF.New!$D$5:$CN$5,0))</f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3">
        <v>0</v>
      </c>
      <c r="CF281" s="1" cm="1">
        <f t="array" aca="1" ref="CF281" ca="1">MMULT($F280:$CE280,INDIRECT("Policy.New!"&amp;CF$3&amp;"4:"&amp;CF$3&amp;"81"))</f>
        <v>0</v>
      </c>
      <c r="CG281" s="1" cm="1">
        <f t="array" aca="1" ref="CG281" ca="1">MMULT($F280:$CE280,INDIRECT("Policy.New!"&amp;CG$3&amp;"4:"&amp;CG$3&amp;"81"))</f>
        <v>0</v>
      </c>
      <c r="CH281" s="1" cm="1">
        <f t="array" aca="1" ref="CH281" ca="1">MMULT($F280:$CE280,INDIRECT("Policy.New!"&amp;CH$3&amp;"4:"&amp;CH$3&amp;"81"))</f>
        <v>0</v>
      </c>
      <c r="CI281" s="1" cm="1">
        <f t="array" aca="1" ref="CI281" ca="1">MMULT($F280:$CE280,INDIRECT("Policy.New!"&amp;CI$3&amp;"4:"&amp;CI$3&amp;"81"))</f>
        <v>0</v>
      </c>
      <c r="CJ281" s="1" cm="1">
        <f t="array" aca="1" ref="CJ281" ca="1">MMULT($F280:$CE280,INDIRECT("Policy.New!"&amp;CJ$3&amp;"4:"&amp;CJ$3&amp;"81"))</f>
        <v>0</v>
      </c>
      <c r="CK281" s="1" cm="1">
        <f t="array" aca="1" ref="CK281" ca="1">MMULT($F280:$CE280,INDIRECT("Policy.New!"&amp;CK$3&amp;"4:"&amp;CK$3&amp;"81"))</f>
        <v>0</v>
      </c>
      <c r="CL281" s="1" cm="1">
        <f t="array" aca="1" ref="CL281" ca="1">MMULT($F280:$CE280,INDIRECT("Policy.New!"&amp;CL$3&amp;"4:"&amp;CL$3&amp;"81"))</f>
        <v>0</v>
      </c>
      <c r="CM281" s="1" cm="1">
        <f t="array" aca="1" ref="CM281" ca="1">MMULT($F280:$CE280,INDIRECT("Policy.New!"&amp;CM$3&amp;"4:"&amp;CM$3&amp;"81"))</f>
        <v>0</v>
      </c>
      <c r="CN281" s="1" cm="1">
        <f t="array" aca="1" ref="CN281" ca="1">MMULT($F280:$CE280,INDIRECT("Policy.New!"&amp;CN$3&amp;"4:"&amp;CN$3&amp;"81"))</f>
        <v>0</v>
      </c>
      <c r="CO281" s="1" cm="1">
        <f t="array" aca="1" ref="CO281" ca="1">MMULT($F280:$CE280,INDIRECT("Policy.New!"&amp;CO$3&amp;"4:"&amp;CO$3&amp;"81"))</f>
        <v>0</v>
      </c>
      <c r="CP281" s="1" cm="1">
        <f t="array" aca="1" ref="CP281" ca="1">MMULT($F280:$CE280,INDIRECT("Policy.New!"&amp;CP$3&amp;"4:"&amp;CP$3&amp;"81"))</f>
        <v>0</v>
      </c>
      <c r="CS281" s="1">
        <f t="shared" ca="1" si="258"/>
        <v>0</v>
      </c>
      <c r="CT281" s="1">
        <f t="shared" ca="1" si="262"/>
        <v>0</v>
      </c>
      <c r="CU281" s="1">
        <f t="shared" ca="1" si="259"/>
        <v>0</v>
      </c>
      <c r="CV281" s="1">
        <f t="shared" ca="1" si="263"/>
        <v>0</v>
      </c>
      <c r="CW281" s="1">
        <f t="shared" ca="1" si="260"/>
        <v>0</v>
      </c>
      <c r="CX281" s="1">
        <f t="shared" ca="1" si="261"/>
        <v>0</v>
      </c>
    </row>
    <row r="282" spans="2:102" x14ac:dyDescent="0.25">
      <c r="B282" s="153" t="str">
        <f t="shared" si="257"/>
        <v>eps_meta</v>
      </c>
      <c r="C282" s="153" t="str">
        <f t="shared" si="256"/>
        <v>eps_meta_24</v>
      </c>
      <c r="D282" s="13">
        <f t="shared" si="254"/>
        <v>282</v>
      </c>
      <c r="E282" s="13">
        <f t="shared" si="264"/>
        <v>24</v>
      </c>
      <c r="F282" s="14" cm="1">
        <f t="array" aca="1" ref="F282" ca="1">MMULT($F281:$CE281,INDIRECT("Policy.New!"&amp;F$3&amp;"4:"&amp;F$3&amp;"81"))</f>
        <v>0</v>
      </c>
      <c r="G282" s="14" cm="1">
        <f t="array" aca="1" ref="G282" ca="1">MMULT($F281:$CE281,INDIRECT("Policy.New!"&amp;G$3&amp;"4:"&amp;G$3&amp;"81"))</f>
        <v>0</v>
      </c>
      <c r="H282" s="14" cm="1">
        <f t="array" aca="1" ref="H282" ca="1">MMULT($F281:$CE281,INDIRECT("Policy.New!"&amp;H$3&amp;"4:"&amp;H$3&amp;"81"))</f>
        <v>0</v>
      </c>
      <c r="I282" s="14" cm="1">
        <f t="array" aca="1" ref="I282" ca="1">MMULT($F281:$CE281,INDIRECT("Policy.New!"&amp;I$3&amp;"4:"&amp;I$3&amp;"81"))</f>
        <v>0</v>
      </c>
      <c r="J282" s="14" cm="1">
        <f t="array" aca="1" ref="J282" ca="1">MMULT($F281:$CE281,INDIRECT("Policy.New!"&amp;J$3&amp;"4:"&amp;J$3&amp;"81"))</f>
        <v>0</v>
      </c>
      <c r="K282" s="14" cm="1">
        <f t="array" aca="1" ref="K282" ca="1">MMULT($F281:$CE281,INDIRECT("Policy.New!"&amp;K$3&amp;"4:"&amp;K$3&amp;"81"))</f>
        <v>0</v>
      </c>
      <c r="L282" s="14" cm="1">
        <f t="array" aca="1" ref="L282" ca="1">MMULT($F281:$CE281,INDIRECT("Policy.New!"&amp;L$3&amp;"4:"&amp;L$3&amp;"81"))</f>
        <v>0</v>
      </c>
      <c r="M282" s="14" cm="1">
        <f t="array" aca="1" ref="M282" ca="1">MMULT($F281:$CE281,INDIRECT("Policy.New!"&amp;M$3&amp;"4:"&amp;M$3&amp;"81"))</f>
        <v>0</v>
      </c>
      <c r="N282" s="14" cm="1">
        <f t="array" aca="1" ref="N282" ca="1">MMULT($F281:$CE281,INDIRECT("Policy.New!"&amp;N$3&amp;"4:"&amp;N$3&amp;"81"))</f>
        <v>0</v>
      </c>
      <c r="O282" s="14" cm="1">
        <f t="array" aca="1" ref="O282" ca="1">MMULT($F281:$CE281,INDIRECT("Policy.New!"&amp;O$3&amp;"4:"&amp;O$3&amp;"81"))</f>
        <v>0</v>
      </c>
      <c r="P282" s="14" cm="1">
        <f t="array" aca="1" ref="P282" ca="1">MMULT($F281:$CE281,INDIRECT("Policy.New!"&amp;P$3&amp;"4:"&amp;P$3&amp;"81"))</f>
        <v>0</v>
      </c>
      <c r="Q282" s="14" cm="1">
        <f t="array" aca="1" ref="Q282" ca="1">MMULT($F281:$CE281,INDIRECT("Policy.New!"&amp;Q$3&amp;"4:"&amp;Q$3&amp;"81"))</f>
        <v>0</v>
      </c>
      <c r="R282" s="14" cm="1">
        <f t="array" aca="1" ref="R282" ca="1">MMULT($F281:$CE281,INDIRECT("Policy.New!"&amp;R$3&amp;"4:"&amp;R$3&amp;"81"))</f>
        <v>0</v>
      </c>
      <c r="S282" s="14" cm="1">
        <f t="array" aca="1" ref="S282" ca="1">MMULT($F281:$CE281,INDIRECT("Policy.New!"&amp;S$3&amp;"4:"&amp;S$3&amp;"81"))</f>
        <v>0</v>
      </c>
      <c r="T282" s="14" cm="1">
        <f t="array" aca="1" ref="T282" ca="1">MMULT($F281:$CE281,INDIRECT("Policy.New!"&amp;T$3&amp;"4:"&amp;T$3&amp;"81"))</f>
        <v>0</v>
      </c>
      <c r="U282" s="14" cm="1">
        <f t="array" aca="1" ref="U282" ca="1">MMULT($F281:$CE281,INDIRECT("Policy.New!"&amp;U$3&amp;"4:"&amp;U$3&amp;"81"))</f>
        <v>0</v>
      </c>
      <c r="V282" s="14" cm="1">
        <f t="array" aca="1" ref="V282" ca="1">MMULT($F281:$CE281,INDIRECT("Policy.New!"&amp;V$3&amp;"4:"&amp;V$3&amp;"81"))</f>
        <v>0</v>
      </c>
      <c r="W282" s="15">
        <f t="shared" ca="1" si="265"/>
        <v>0</v>
      </c>
      <c r="X282" s="14">
        <f t="shared" ca="1" si="266"/>
        <v>0</v>
      </c>
      <c r="Y282" s="14">
        <f t="shared" ca="1" si="267"/>
        <v>0</v>
      </c>
      <c r="Z282" s="14">
        <f t="shared" ca="1" si="268"/>
        <v>0</v>
      </c>
      <c r="AA282" s="14">
        <f t="shared" ca="1" si="269"/>
        <v>0</v>
      </c>
      <c r="AB282" s="14">
        <f t="shared" ca="1" si="270"/>
        <v>0</v>
      </c>
      <c r="AC282" s="14">
        <f t="shared" ca="1" si="271"/>
        <v>0</v>
      </c>
      <c r="AD282" s="14">
        <f t="shared" ca="1" si="272"/>
        <v>0</v>
      </c>
      <c r="AE282" s="14">
        <f t="shared" ca="1" si="273"/>
        <v>0</v>
      </c>
      <c r="AF282" s="14">
        <f t="shared" ca="1" si="274"/>
        <v>0</v>
      </c>
      <c r="AG282" s="14">
        <f t="shared" ca="1" si="275"/>
        <v>0</v>
      </c>
      <c r="AH282" s="14">
        <f t="shared" ca="1" si="276"/>
        <v>0</v>
      </c>
      <c r="AI282" s="14">
        <f t="shared" ca="1" si="277"/>
        <v>0</v>
      </c>
      <c r="AJ282" s="14">
        <f t="shared" ca="1" si="278"/>
        <v>0</v>
      </c>
      <c r="AK282" s="14">
        <f t="shared" ca="1" si="279"/>
        <v>0</v>
      </c>
      <c r="AL282" s="14">
        <f t="shared" ca="1" si="280"/>
        <v>0</v>
      </c>
      <c r="AM282" s="14">
        <f t="shared" ca="1" si="281"/>
        <v>0</v>
      </c>
      <c r="AN282" s="14">
        <f t="shared" ca="1" si="282"/>
        <v>0</v>
      </c>
      <c r="AO282" s="14">
        <f t="shared" ca="1" si="283"/>
        <v>0</v>
      </c>
      <c r="AP282" s="14">
        <f t="shared" ca="1" si="284"/>
        <v>0</v>
      </c>
      <c r="AQ282" s="14">
        <f t="shared" ca="1" si="285"/>
        <v>0</v>
      </c>
      <c r="AR282" s="14">
        <f t="shared" ca="1" si="286"/>
        <v>0</v>
      </c>
      <c r="AS282" s="14">
        <f t="shared" ca="1" si="287"/>
        <v>0</v>
      </c>
      <c r="AT282" s="26">
        <f t="shared" ca="1" si="288"/>
        <v>0</v>
      </c>
      <c r="AU282" s="14" cm="1">
        <f t="array" aca="1" ref="AU282" ca="1">MMULT($F281:$CE281,INDIRECT("Policy.New!"&amp;AU$3&amp;"4:"&amp;AU$3&amp;"81"))</f>
        <v>0</v>
      </c>
      <c r="AV282" s="26" cm="1">
        <f t="array" aca="1" ref="AV282" ca="1">MMULT($F281:$CE281,INDIRECT("Policy.New!"&amp;AV$3&amp;"4:"&amp;AV$3&amp;"81"))</f>
        <v>0</v>
      </c>
      <c r="AW282" s="164">
        <v>0</v>
      </c>
      <c r="AX282" s="164">
        <v>0</v>
      </c>
      <c r="AY282" s="164">
        <v>0</v>
      </c>
      <c r="AZ282" s="164">
        <v>0</v>
      </c>
      <c r="BA282" s="164">
        <v>0</v>
      </c>
      <c r="BB282" s="164">
        <f>INDEX(IRF.New!$D$7:$CN$374,MATCH('IRF AUX'!$E282,IRF.New!$C$7:$C$37,0),MATCH('IRF AUX'!$B282,IRF.New!$D$5:$CN$5,0))</f>
        <v>0</v>
      </c>
      <c r="BC282" s="164">
        <v>0</v>
      </c>
      <c r="BD282" s="164">
        <v>0</v>
      </c>
      <c r="BE282" s="164">
        <v>0</v>
      </c>
      <c r="BF282" s="164">
        <v>0</v>
      </c>
      <c r="BG282" s="164">
        <v>0</v>
      </c>
      <c r="BH282" s="164">
        <v>0</v>
      </c>
      <c r="BI282" s="164">
        <v>0</v>
      </c>
      <c r="BJ282" s="164">
        <v>0</v>
      </c>
      <c r="BK282" s="164">
        <v>0</v>
      </c>
      <c r="BL282" s="164">
        <v>0</v>
      </c>
      <c r="BM282" s="164">
        <v>0</v>
      </c>
      <c r="BN282" s="164">
        <v>0</v>
      </c>
      <c r="BO282" s="164">
        <v>0</v>
      </c>
      <c r="BP282" s="164">
        <v>0</v>
      </c>
      <c r="BQ282" s="164">
        <v>0</v>
      </c>
      <c r="BR282" s="164">
        <v>0</v>
      </c>
      <c r="BS282" s="164">
        <v>0</v>
      </c>
      <c r="BT282" s="164">
        <v>0</v>
      </c>
      <c r="BU282" s="164">
        <v>0</v>
      </c>
      <c r="BV282" s="164">
        <v>0</v>
      </c>
      <c r="BW282" s="164">
        <v>0</v>
      </c>
      <c r="BX282" s="164">
        <v>0</v>
      </c>
      <c r="BY282" s="164">
        <v>0</v>
      </c>
      <c r="BZ282" s="164">
        <v>0</v>
      </c>
      <c r="CA282" s="164">
        <v>0</v>
      </c>
      <c r="CB282" s="164">
        <v>0</v>
      </c>
      <c r="CC282" s="164">
        <v>0</v>
      </c>
      <c r="CD282" s="164">
        <v>0</v>
      </c>
      <c r="CE282" s="165">
        <v>0</v>
      </c>
      <c r="CF282" s="14" cm="1">
        <f t="array" aca="1" ref="CF282" ca="1">MMULT($F281:$CE281,INDIRECT("Policy.New!"&amp;CF$3&amp;"4:"&amp;CF$3&amp;"81"))</f>
        <v>0</v>
      </c>
      <c r="CG282" s="14" cm="1">
        <f t="array" aca="1" ref="CG282" ca="1">MMULT($F281:$CE281,INDIRECT("Policy.New!"&amp;CG$3&amp;"4:"&amp;CG$3&amp;"81"))</f>
        <v>0</v>
      </c>
      <c r="CH282" s="14" cm="1">
        <f t="array" aca="1" ref="CH282" ca="1">MMULT($F281:$CE281,INDIRECT("Policy.New!"&amp;CH$3&amp;"4:"&amp;CH$3&amp;"81"))</f>
        <v>0</v>
      </c>
      <c r="CI282" s="14" cm="1">
        <f t="array" aca="1" ref="CI282" ca="1">MMULT($F281:$CE281,INDIRECT("Policy.New!"&amp;CI$3&amp;"4:"&amp;CI$3&amp;"81"))</f>
        <v>0</v>
      </c>
      <c r="CJ282" s="14" cm="1">
        <f t="array" aca="1" ref="CJ282" ca="1">MMULT($F281:$CE281,INDIRECT("Policy.New!"&amp;CJ$3&amp;"4:"&amp;CJ$3&amp;"81"))</f>
        <v>0</v>
      </c>
      <c r="CK282" s="14" cm="1">
        <f t="array" aca="1" ref="CK282" ca="1">MMULT($F281:$CE281,INDIRECT("Policy.New!"&amp;CK$3&amp;"4:"&amp;CK$3&amp;"81"))</f>
        <v>0</v>
      </c>
      <c r="CL282" s="14" cm="1">
        <f t="array" aca="1" ref="CL282" ca="1">MMULT($F281:$CE281,INDIRECT("Policy.New!"&amp;CL$3&amp;"4:"&amp;CL$3&amp;"81"))</f>
        <v>0</v>
      </c>
      <c r="CM282" s="14" cm="1">
        <f t="array" aca="1" ref="CM282" ca="1">MMULT($F281:$CE281,INDIRECT("Policy.New!"&amp;CM$3&amp;"4:"&amp;CM$3&amp;"81"))</f>
        <v>0</v>
      </c>
      <c r="CN282" s="14" cm="1">
        <f t="array" aca="1" ref="CN282" ca="1">MMULT($F281:$CE281,INDIRECT("Policy.New!"&amp;CN$3&amp;"4:"&amp;CN$3&amp;"81"))</f>
        <v>0</v>
      </c>
      <c r="CO282" s="14" cm="1">
        <f t="array" aca="1" ref="CO282" ca="1">MMULT($F281:$CE281,INDIRECT("Policy.New!"&amp;CO$3&amp;"4:"&amp;CO$3&amp;"81"))</f>
        <v>0</v>
      </c>
      <c r="CP282" s="14" cm="1">
        <f t="array" aca="1" ref="CP282" ca="1">MMULT($F281:$CE281,INDIRECT("Policy.New!"&amp;CP$3&amp;"4:"&amp;CP$3&amp;"81"))</f>
        <v>0</v>
      </c>
      <c r="CS282" s="14">
        <f t="shared" ca="1" si="258"/>
        <v>0</v>
      </c>
      <c r="CT282" s="14">
        <f t="shared" ca="1" si="262"/>
        <v>0</v>
      </c>
      <c r="CU282" s="14">
        <f t="shared" ca="1" si="259"/>
        <v>0</v>
      </c>
      <c r="CV282" s="14">
        <f t="shared" ca="1" si="263"/>
        <v>0</v>
      </c>
      <c r="CW282" s="14">
        <f t="shared" ca="1" si="260"/>
        <v>0</v>
      </c>
      <c r="CX282" s="14">
        <f t="shared" ca="1" si="261"/>
        <v>0</v>
      </c>
    </row>
    <row r="285" spans="2:102" ht="23.25" customHeight="1" x14ac:dyDescent="0.25">
      <c r="B285" t="str">
        <f>_xlfn.CONCAT(AW285:CE285)</f>
        <v>eps_e</v>
      </c>
      <c r="E285" s="20" t="s">
        <v>87</v>
      </c>
      <c r="F285" s="28" t="s">
        <v>0</v>
      </c>
      <c r="G285" s="28" t="s">
        <v>1</v>
      </c>
      <c r="H285" s="28" t="s">
        <v>3</v>
      </c>
      <c r="I285" s="28" t="s">
        <v>4</v>
      </c>
      <c r="J285" s="28" t="s">
        <v>5</v>
      </c>
      <c r="K285" s="28" t="s">
        <v>7</v>
      </c>
      <c r="L285" s="28" t="s">
        <v>100</v>
      </c>
      <c r="M285" s="28" t="s">
        <v>11</v>
      </c>
      <c r="N285" s="28" t="s">
        <v>13</v>
      </c>
      <c r="O285" s="28" t="s">
        <v>134</v>
      </c>
      <c r="P285" s="28" t="s">
        <v>136</v>
      </c>
      <c r="Q285" s="28" t="s">
        <v>93</v>
      </c>
      <c r="R285" s="28" t="s">
        <v>16</v>
      </c>
      <c r="S285" s="28" t="s">
        <v>17</v>
      </c>
      <c r="T285" s="28" t="s">
        <v>20</v>
      </c>
      <c r="U285" s="28" t="s">
        <v>101</v>
      </c>
      <c r="V285" s="29" t="s">
        <v>102</v>
      </c>
      <c r="W285" s="30" t="s">
        <v>31</v>
      </c>
      <c r="X285" s="29" t="s">
        <v>112</v>
      </c>
      <c r="Y285" s="29" t="s">
        <v>113</v>
      </c>
      <c r="Z285" s="29" t="s">
        <v>114</v>
      </c>
      <c r="AA285" s="29" t="s">
        <v>115</v>
      </c>
      <c r="AB285" s="29" t="s">
        <v>116</v>
      </c>
      <c r="AC285" s="29" t="s">
        <v>117</v>
      </c>
      <c r="AD285" s="29" t="s">
        <v>118</v>
      </c>
      <c r="AE285" s="29" t="s">
        <v>119</v>
      </c>
      <c r="AF285" s="29" t="s">
        <v>194</v>
      </c>
      <c r="AG285" s="29" t="s">
        <v>195</v>
      </c>
      <c r="AH285" s="29" t="s">
        <v>32</v>
      </c>
      <c r="AI285" s="29" t="s">
        <v>33</v>
      </c>
      <c r="AJ285" s="29" t="s">
        <v>34</v>
      </c>
      <c r="AK285" s="29" t="s">
        <v>35</v>
      </c>
      <c r="AL285" s="29" t="s">
        <v>120</v>
      </c>
      <c r="AM285" s="29" t="s">
        <v>121</v>
      </c>
      <c r="AN285" s="29" t="s">
        <v>122</v>
      </c>
      <c r="AO285" s="29" t="s">
        <v>123</v>
      </c>
      <c r="AP285" s="29" t="s">
        <v>124</v>
      </c>
      <c r="AQ285" s="29" t="s">
        <v>36</v>
      </c>
      <c r="AR285" s="29" t="s">
        <v>37</v>
      </c>
      <c r="AS285" s="29" t="s">
        <v>96</v>
      </c>
      <c r="AT285" s="46" t="s">
        <v>97</v>
      </c>
      <c r="AU285" s="29" t="s">
        <v>6</v>
      </c>
      <c r="AV285" s="31" t="s">
        <v>8</v>
      </c>
      <c r="AW285" s="146"/>
      <c r="AX285" s="166"/>
      <c r="AY285" s="166"/>
      <c r="AZ285" s="146"/>
      <c r="BA285" s="166"/>
      <c r="BB285" s="146"/>
      <c r="BC285" s="146"/>
      <c r="BD285" s="166"/>
      <c r="BE285" s="146"/>
      <c r="BF285" s="166"/>
      <c r="BG285" s="166"/>
      <c r="BH285" s="166"/>
      <c r="BI285" s="166"/>
      <c r="BJ285" s="146"/>
      <c r="BK285" s="146"/>
      <c r="BL285" s="146"/>
      <c r="BM285" s="146"/>
      <c r="BN285" s="146"/>
      <c r="BO285" s="146"/>
      <c r="BP285" s="146"/>
      <c r="BQ285" s="166" t="str">
        <f>BQ$2</f>
        <v>eps_e</v>
      </c>
      <c r="BR285" s="146"/>
      <c r="BS285" s="146"/>
      <c r="BT285" s="146"/>
      <c r="BU285" s="146"/>
      <c r="BV285" s="146"/>
      <c r="BW285" s="146"/>
      <c r="BX285" s="146"/>
      <c r="BY285" s="146"/>
      <c r="BZ285" s="146"/>
      <c r="CA285" s="146"/>
      <c r="CB285" s="146"/>
      <c r="CC285" s="146"/>
      <c r="CD285" s="146"/>
      <c r="CE285" s="155"/>
      <c r="CF285" s="29" t="s">
        <v>178</v>
      </c>
      <c r="CG285" s="29" t="s">
        <v>179</v>
      </c>
      <c r="CH285" s="29" t="s">
        <v>180</v>
      </c>
      <c r="CI285" s="29" t="s">
        <v>181</v>
      </c>
      <c r="CJ285" s="29" t="s">
        <v>182</v>
      </c>
      <c r="CK285" s="29" t="s">
        <v>99</v>
      </c>
      <c r="CL285" s="29" t="s">
        <v>196</v>
      </c>
      <c r="CM285" s="29" t="s">
        <v>197</v>
      </c>
      <c r="CN285" s="29" t="s">
        <v>198</v>
      </c>
      <c r="CO285" s="29" t="s">
        <v>199</v>
      </c>
      <c r="CP285" s="29" t="s">
        <v>200</v>
      </c>
    </row>
    <row r="286" spans="2:102" ht="36.75" customHeight="1" x14ac:dyDescent="0.25">
      <c r="B286" s="154" t="s">
        <v>238</v>
      </c>
      <c r="C286" s="154" t="s">
        <v>281</v>
      </c>
      <c r="D286" s="16" t="s">
        <v>231</v>
      </c>
      <c r="E286" s="16" t="s">
        <v>60</v>
      </c>
      <c r="F286" s="18" t="s">
        <v>80</v>
      </c>
      <c r="G286" s="18" t="s">
        <v>81</v>
      </c>
      <c r="H286" s="18" t="s">
        <v>82</v>
      </c>
      <c r="I286" s="18" t="s">
        <v>84</v>
      </c>
      <c r="J286" s="18" t="s">
        <v>83</v>
      </c>
      <c r="K286" s="18" t="s">
        <v>147</v>
      </c>
      <c r="L286" s="18" t="s">
        <v>146</v>
      </c>
      <c r="M286" s="18" t="s">
        <v>145</v>
      </c>
      <c r="N286" s="18" t="s">
        <v>137</v>
      </c>
      <c r="O286" s="18" t="s">
        <v>144</v>
      </c>
      <c r="P286" s="18" t="s">
        <v>143</v>
      </c>
      <c r="Q286" s="18" t="s">
        <v>142</v>
      </c>
      <c r="R286" s="18" t="s">
        <v>141</v>
      </c>
      <c r="S286" s="18" t="s">
        <v>140</v>
      </c>
      <c r="T286" s="18" t="s">
        <v>85</v>
      </c>
      <c r="U286" s="18" t="s">
        <v>138</v>
      </c>
      <c r="V286" s="18" t="s">
        <v>139</v>
      </c>
      <c r="W286" s="19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T286" s="47"/>
      <c r="AU286" s="41" t="s">
        <v>176</v>
      </c>
      <c r="AV286" s="40" t="s">
        <v>177</v>
      </c>
      <c r="AW286" s="167" t="str">
        <f>AW$6</f>
        <v>Resultado Primário</v>
      </c>
      <c r="AX286" s="168" t="str">
        <f t="shared" ref="AX286:CE286" si="289">AX$6</f>
        <v>Incerteza Econômica</v>
      </c>
      <c r="AY286" s="168" t="str">
        <f t="shared" si="289"/>
        <v>Choque no Hiato</v>
      </c>
      <c r="AZ286" s="168" t="str">
        <f t="shared" si="289"/>
        <v>Inflação Externa</v>
      </c>
      <c r="BA286" s="168" t="str">
        <f t="shared" si="289"/>
        <v>Choque de Inflação Livre (Anualizado!)</v>
      </c>
      <c r="BB286" s="168" t="str">
        <f t="shared" si="289"/>
        <v>Choque na Meta</v>
      </c>
      <c r="BC286" s="168" t="str">
        <f t="shared" si="289"/>
        <v>Choque na Meta Anunciada</v>
      </c>
      <c r="BD286" s="168" t="str">
        <f t="shared" si="289"/>
        <v>Choque na Regra de Taylor</v>
      </c>
      <c r="BE286" s="168" t="str">
        <f t="shared" si="289"/>
        <v>Choque na Selic Esperada</v>
      </c>
      <c r="BF286" s="168" t="str">
        <f t="shared" si="289"/>
        <v>Choque na Inflação Esperada</v>
      </c>
      <c r="BG286" s="168" t="str">
        <f t="shared" si="289"/>
        <v>Choque de Clima el nino</v>
      </c>
      <c r="BH286" s="168" t="str">
        <f t="shared" si="289"/>
        <v>Choque de Clima la nina</v>
      </c>
      <c r="BI286" s="168" t="str">
        <f t="shared" si="289"/>
        <v>Choque em Administrados</v>
      </c>
      <c r="BJ286" s="168" t="str">
        <f t="shared" si="289"/>
        <v>Choque em IPCA</v>
      </c>
      <c r="BK286" s="168" t="str">
        <f t="shared" si="289"/>
        <v>Choque no Juro Natural de Equilíbrio</v>
      </c>
      <c r="BL286" s="168" t="str">
        <f t="shared" si="289"/>
        <v>Choque no Hiato do PIB</v>
      </c>
      <c r="BM286" s="168" t="str">
        <f t="shared" si="289"/>
        <v>Choque no Hiato do NUCI</v>
      </c>
      <c r="BN286" s="168" t="str">
        <f t="shared" si="289"/>
        <v>Choque no Hiato de Emprego</v>
      </c>
      <c r="BO286" s="168" t="str">
        <f t="shared" si="289"/>
        <v>Choque no Hiato de Caged</v>
      </c>
      <c r="BP286" s="168" t="str">
        <f t="shared" si="289"/>
        <v>Choque nos FED FUNDS</v>
      </c>
      <c r="BQ286" s="168" t="str">
        <f t="shared" si="289"/>
        <v>Choque no Câmbio</v>
      </c>
      <c r="BR286" s="168" t="str">
        <f t="shared" si="289"/>
        <v>Choque no CDS</v>
      </c>
      <c r="BS286" s="168" t="str">
        <f t="shared" si="289"/>
        <v>IC-br energia</v>
      </c>
      <c r="BT286" s="168" t="str">
        <f t="shared" si="289"/>
        <v>IC-br metal</v>
      </c>
      <c r="BU286" s="168" t="str">
        <f t="shared" si="289"/>
        <v>IC-br agro</v>
      </c>
      <c r="BV286" s="168" t="str">
        <f t="shared" si="289"/>
        <v>Brent</v>
      </c>
      <c r="BW286" s="168" t="str">
        <f t="shared" si="289"/>
        <v>Choque crescimento do PIB</v>
      </c>
      <c r="BX286" s="168" t="str">
        <f t="shared" si="289"/>
        <v>Choque crescimento potencial do PIB</v>
      </c>
      <c r="BY286" s="168" t="str">
        <f t="shared" si="289"/>
        <v>Choque crescimento do CAGED</v>
      </c>
      <c r="BZ286" s="168" t="str">
        <f t="shared" si="289"/>
        <v>Choque crescimento potencial do CAGED</v>
      </c>
      <c r="CA286" s="168" t="str">
        <f t="shared" si="289"/>
        <v>Choque Combustiveis</v>
      </c>
      <c r="CB286" s="168" t="str">
        <f t="shared" si="289"/>
        <v>Choque Botijão</v>
      </c>
      <c r="CC286" s="168" t="str">
        <f t="shared" si="289"/>
        <v>Choque Energia Elétrica</v>
      </c>
      <c r="CD286" s="168" t="str">
        <f t="shared" si="289"/>
        <v>Choque em itens que repetem (apenas para proj. condicionail)</v>
      </c>
      <c r="CE286" s="169" t="str">
        <f t="shared" si="289"/>
        <v>Choque outros administrados</v>
      </c>
      <c r="CF286" s="21" t="s">
        <v>212</v>
      </c>
      <c r="CG286" s="21" t="s">
        <v>213</v>
      </c>
      <c r="CH286" s="21" t="s">
        <v>214</v>
      </c>
      <c r="CI286" s="21" t="s">
        <v>215</v>
      </c>
      <c r="CJ286" s="21" t="s">
        <v>216</v>
      </c>
      <c r="CK286" s="21" t="s">
        <v>217</v>
      </c>
      <c r="CL286" s="21" t="s">
        <v>219</v>
      </c>
      <c r="CM286" s="21" t="s">
        <v>220</v>
      </c>
      <c r="CN286" s="21" t="s">
        <v>221</v>
      </c>
      <c r="CO286" s="21" t="s">
        <v>222</v>
      </c>
      <c r="CP286" s="21" t="s">
        <v>155</v>
      </c>
      <c r="CS286" s="21" t="s">
        <v>90</v>
      </c>
      <c r="CT286" s="21" t="s">
        <v>91</v>
      </c>
      <c r="CU286" s="21" t="s">
        <v>174</v>
      </c>
      <c r="CV286" s="21" t="s">
        <v>278</v>
      </c>
      <c r="CW286" s="21" t="s">
        <v>98</v>
      </c>
      <c r="CX286" s="21" t="s">
        <v>175</v>
      </c>
    </row>
    <row r="287" spans="2:102" x14ac:dyDescent="0.25">
      <c r="B287" s="149" t="str">
        <f>B285</f>
        <v>eps_e</v>
      </c>
      <c r="C287" s="149" t="str">
        <f>_xlfn.CONCAT(B287,"_",E287)</f>
        <v>eps_e_-6</v>
      </c>
      <c r="D287" s="2">
        <f t="shared" ref="D287:D317" si="290">ROW(E287)</f>
        <v>287</v>
      </c>
      <c r="E287" s="2">
        <f t="shared" ref="E287:E292" si="291">E288-1</f>
        <v>-6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4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22">
        <v>0</v>
      </c>
      <c r="AU287" s="3">
        <v>0</v>
      </c>
      <c r="AV287" s="22">
        <v>0</v>
      </c>
      <c r="AW287" s="156">
        <v>0</v>
      </c>
      <c r="AX287" s="156">
        <v>0</v>
      </c>
      <c r="AY287" s="156">
        <v>0</v>
      </c>
      <c r="AZ287" s="156">
        <v>0</v>
      </c>
      <c r="BA287" s="156">
        <v>0</v>
      </c>
      <c r="BB287" s="156">
        <v>0</v>
      </c>
      <c r="BC287" s="156">
        <v>0</v>
      </c>
      <c r="BD287" s="156">
        <v>0</v>
      </c>
      <c r="BE287" s="156">
        <v>0</v>
      </c>
      <c r="BF287" s="156">
        <v>0</v>
      </c>
      <c r="BG287" s="156">
        <v>0</v>
      </c>
      <c r="BH287" s="156">
        <v>0</v>
      </c>
      <c r="BI287" s="156">
        <v>0</v>
      </c>
      <c r="BJ287" s="156">
        <v>0</v>
      </c>
      <c r="BK287" s="156">
        <v>0</v>
      </c>
      <c r="BL287" s="156">
        <v>0</v>
      </c>
      <c r="BM287" s="156">
        <v>0</v>
      </c>
      <c r="BN287" s="156">
        <v>0</v>
      </c>
      <c r="BO287" s="156">
        <v>0</v>
      </c>
      <c r="BP287" s="156">
        <v>0</v>
      </c>
      <c r="BQ287" s="156">
        <f>INDEX(IRF.New!$D$7:$CN$374,MATCH('IRF AUX'!$E287,IRF.New!$C$7:$C$37,0),MATCH('IRF AUX'!$B287,IRF.New!$D$5:$CN$5,0))</f>
        <v>0</v>
      </c>
      <c r="BR287" s="156">
        <v>0</v>
      </c>
      <c r="BS287" s="156">
        <v>0</v>
      </c>
      <c r="BT287" s="156">
        <v>0</v>
      </c>
      <c r="BU287" s="156">
        <v>0</v>
      </c>
      <c r="BV287" s="156">
        <v>0</v>
      </c>
      <c r="BW287" s="156">
        <v>0</v>
      </c>
      <c r="BX287" s="156">
        <v>0</v>
      </c>
      <c r="BY287" s="156">
        <v>0</v>
      </c>
      <c r="BZ287" s="156">
        <v>0</v>
      </c>
      <c r="CA287" s="156">
        <v>0</v>
      </c>
      <c r="CB287" s="156">
        <v>0</v>
      </c>
      <c r="CC287" s="156">
        <v>0</v>
      </c>
      <c r="CD287" s="156">
        <v>0</v>
      </c>
      <c r="CE287" s="157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S287" s="3"/>
      <c r="CT287" s="3"/>
      <c r="CU287" s="3"/>
      <c r="CV287" s="3"/>
      <c r="CW287" s="3"/>
      <c r="CX287" s="3"/>
    </row>
    <row r="288" spans="2:102" x14ac:dyDescent="0.25">
      <c r="B288" s="149" t="str">
        <f>B287</f>
        <v>eps_e</v>
      </c>
      <c r="C288" s="149" t="str">
        <f t="shared" ref="C288:C317" si="292">_xlfn.CONCAT(B288,"_",E288)</f>
        <v>eps_e_-5</v>
      </c>
      <c r="D288" s="2">
        <f t="shared" si="290"/>
        <v>288</v>
      </c>
      <c r="E288" s="2">
        <f t="shared" si="291"/>
        <v>-5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4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22">
        <v>0</v>
      </c>
      <c r="AU288" s="3">
        <v>0</v>
      </c>
      <c r="AV288" s="22">
        <v>0</v>
      </c>
      <c r="AW288" s="156">
        <v>0</v>
      </c>
      <c r="AX288" s="156">
        <v>0</v>
      </c>
      <c r="AY288" s="156">
        <v>0</v>
      </c>
      <c r="AZ288" s="156">
        <v>0</v>
      </c>
      <c r="BA288" s="156">
        <v>0</v>
      </c>
      <c r="BB288" s="156">
        <v>0</v>
      </c>
      <c r="BC288" s="156">
        <v>0</v>
      </c>
      <c r="BD288" s="156">
        <v>0</v>
      </c>
      <c r="BE288" s="156">
        <v>0</v>
      </c>
      <c r="BF288" s="156">
        <v>0</v>
      </c>
      <c r="BG288" s="156">
        <v>0</v>
      </c>
      <c r="BH288" s="156">
        <v>0</v>
      </c>
      <c r="BI288" s="156">
        <v>0</v>
      </c>
      <c r="BJ288" s="156">
        <v>0</v>
      </c>
      <c r="BK288" s="156">
        <v>0</v>
      </c>
      <c r="BL288" s="156">
        <v>0</v>
      </c>
      <c r="BM288" s="156">
        <v>0</v>
      </c>
      <c r="BN288" s="156">
        <v>0</v>
      </c>
      <c r="BO288" s="156">
        <v>0</v>
      </c>
      <c r="BP288" s="156">
        <v>0</v>
      </c>
      <c r="BQ288" s="156">
        <f>INDEX(IRF.New!$D$7:$CN$374,MATCH('IRF AUX'!$E288,IRF.New!$C$7:$C$37,0),MATCH('IRF AUX'!$B288,IRF.New!$D$5:$CN$5,0))</f>
        <v>0</v>
      </c>
      <c r="BR288" s="156">
        <v>0</v>
      </c>
      <c r="BS288" s="156">
        <v>0</v>
      </c>
      <c r="BT288" s="156">
        <v>0</v>
      </c>
      <c r="BU288" s="156">
        <v>0</v>
      </c>
      <c r="BV288" s="156">
        <v>0</v>
      </c>
      <c r="BW288" s="156">
        <v>0</v>
      </c>
      <c r="BX288" s="156">
        <v>0</v>
      </c>
      <c r="BY288" s="156">
        <v>0</v>
      </c>
      <c r="BZ288" s="156">
        <v>0</v>
      </c>
      <c r="CA288" s="156">
        <v>0</v>
      </c>
      <c r="CB288" s="156">
        <v>0</v>
      </c>
      <c r="CC288" s="156">
        <v>0</v>
      </c>
      <c r="CD288" s="156">
        <v>0</v>
      </c>
      <c r="CE288" s="157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S288" s="3"/>
      <c r="CT288" s="3"/>
      <c r="CU288" s="3"/>
      <c r="CV288" s="3"/>
      <c r="CW288" s="3"/>
      <c r="CX288" s="3"/>
    </row>
    <row r="289" spans="2:102" x14ac:dyDescent="0.25">
      <c r="B289" s="149" t="str">
        <f t="shared" ref="B289:B317" si="293">B288</f>
        <v>eps_e</v>
      </c>
      <c r="C289" s="149" t="str">
        <f t="shared" si="292"/>
        <v>eps_e_-4</v>
      </c>
      <c r="D289" s="2">
        <f t="shared" si="290"/>
        <v>289</v>
      </c>
      <c r="E289" s="2">
        <f t="shared" si="291"/>
        <v>-4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4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22">
        <v>0</v>
      </c>
      <c r="AU289" s="3">
        <v>0</v>
      </c>
      <c r="AV289" s="22">
        <v>0</v>
      </c>
      <c r="AW289" s="156">
        <v>0</v>
      </c>
      <c r="AX289" s="156">
        <v>0</v>
      </c>
      <c r="AY289" s="156">
        <v>0</v>
      </c>
      <c r="AZ289" s="156">
        <v>0</v>
      </c>
      <c r="BA289" s="156">
        <v>0</v>
      </c>
      <c r="BB289" s="156">
        <v>0</v>
      </c>
      <c r="BC289" s="156">
        <v>0</v>
      </c>
      <c r="BD289" s="156">
        <v>0</v>
      </c>
      <c r="BE289" s="156">
        <v>0</v>
      </c>
      <c r="BF289" s="156">
        <v>0</v>
      </c>
      <c r="BG289" s="156">
        <v>0</v>
      </c>
      <c r="BH289" s="156">
        <v>0</v>
      </c>
      <c r="BI289" s="156">
        <v>0</v>
      </c>
      <c r="BJ289" s="156">
        <v>0</v>
      </c>
      <c r="BK289" s="156">
        <v>0</v>
      </c>
      <c r="BL289" s="156">
        <v>0</v>
      </c>
      <c r="BM289" s="156">
        <v>0</v>
      </c>
      <c r="BN289" s="156">
        <v>0</v>
      </c>
      <c r="BO289" s="156">
        <v>0</v>
      </c>
      <c r="BP289" s="156">
        <v>0</v>
      </c>
      <c r="BQ289" s="156">
        <f>INDEX(IRF.New!$D$7:$CN$374,MATCH('IRF AUX'!$E289,IRF.New!$C$7:$C$37,0),MATCH('IRF AUX'!$B289,IRF.New!$D$5:$CN$5,0))</f>
        <v>0</v>
      </c>
      <c r="BR289" s="156">
        <v>0</v>
      </c>
      <c r="BS289" s="156">
        <v>0</v>
      </c>
      <c r="BT289" s="156">
        <v>0</v>
      </c>
      <c r="BU289" s="156">
        <v>0</v>
      </c>
      <c r="BV289" s="156">
        <v>0</v>
      </c>
      <c r="BW289" s="156">
        <v>0</v>
      </c>
      <c r="BX289" s="156">
        <v>0</v>
      </c>
      <c r="BY289" s="156">
        <v>0</v>
      </c>
      <c r="BZ289" s="156">
        <v>0</v>
      </c>
      <c r="CA289" s="156">
        <v>0</v>
      </c>
      <c r="CB289" s="156">
        <v>0</v>
      </c>
      <c r="CC289" s="156">
        <v>0</v>
      </c>
      <c r="CD289" s="156">
        <v>0</v>
      </c>
      <c r="CE289" s="157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S289" s="3"/>
      <c r="CT289" s="3"/>
      <c r="CU289" s="3"/>
      <c r="CV289" s="3"/>
      <c r="CW289" s="3"/>
      <c r="CX289" s="3"/>
    </row>
    <row r="290" spans="2:102" x14ac:dyDescent="0.25">
      <c r="B290" s="149" t="str">
        <f t="shared" si="293"/>
        <v>eps_e</v>
      </c>
      <c r="C290" s="149" t="str">
        <f t="shared" si="292"/>
        <v>eps_e_-3</v>
      </c>
      <c r="D290" s="2">
        <f t="shared" si="290"/>
        <v>290</v>
      </c>
      <c r="E290" s="2">
        <f t="shared" si="291"/>
        <v>-3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4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22">
        <v>0</v>
      </c>
      <c r="AU290" s="3">
        <v>0</v>
      </c>
      <c r="AV290" s="22">
        <v>0</v>
      </c>
      <c r="AW290" s="156">
        <v>0</v>
      </c>
      <c r="AX290" s="156">
        <v>0</v>
      </c>
      <c r="AY290" s="156">
        <v>0</v>
      </c>
      <c r="AZ290" s="156">
        <v>0</v>
      </c>
      <c r="BA290" s="156">
        <v>0</v>
      </c>
      <c r="BB290" s="156">
        <v>0</v>
      </c>
      <c r="BC290" s="156">
        <v>0</v>
      </c>
      <c r="BD290" s="156">
        <v>0</v>
      </c>
      <c r="BE290" s="156">
        <v>0</v>
      </c>
      <c r="BF290" s="156">
        <v>0</v>
      </c>
      <c r="BG290" s="156">
        <v>0</v>
      </c>
      <c r="BH290" s="156">
        <v>0</v>
      </c>
      <c r="BI290" s="156">
        <v>0</v>
      </c>
      <c r="BJ290" s="156">
        <v>0</v>
      </c>
      <c r="BK290" s="156">
        <v>0</v>
      </c>
      <c r="BL290" s="156">
        <v>0</v>
      </c>
      <c r="BM290" s="156">
        <v>0</v>
      </c>
      <c r="BN290" s="156">
        <v>0</v>
      </c>
      <c r="BO290" s="156">
        <v>0</v>
      </c>
      <c r="BP290" s="156">
        <v>0</v>
      </c>
      <c r="BQ290" s="156">
        <f>INDEX(IRF.New!$D$7:$CN$374,MATCH('IRF AUX'!$E290,IRF.New!$C$7:$C$37,0),MATCH('IRF AUX'!$B290,IRF.New!$D$5:$CN$5,0))</f>
        <v>0</v>
      </c>
      <c r="BR290" s="156">
        <v>0</v>
      </c>
      <c r="BS290" s="156">
        <v>0</v>
      </c>
      <c r="BT290" s="156">
        <v>0</v>
      </c>
      <c r="BU290" s="156">
        <v>0</v>
      </c>
      <c r="BV290" s="156">
        <v>0</v>
      </c>
      <c r="BW290" s="156">
        <v>0</v>
      </c>
      <c r="BX290" s="156">
        <v>0</v>
      </c>
      <c r="BY290" s="156">
        <v>0</v>
      </c>
      <c r="BZ290" s="156">
        <v>0</v>
      </c>
      <c r="CA290" s="156">
        <v>0</v>
      </c>
      <c r="CB290" s="156">
        <v>0</v>
      </c>
      <c r="CC290" s="156">
        <v>0</v>
      </c>
      <c r="CD290" s="156">
        <v>0</v>
      </c>
      <c r="CE290" s="157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S290" s="3"/>
      <c r="CT290" s="3"/>
      <c r="CU290" s="3"/>
      <c r="CV290" s="3"/>
      <c r="CW290" s="3"/>
      <c r="CX290" s="3"/>
    </row>
    <row r="291" spans="2:102" x14ac:dyDescent="0.25">
      <c r="B291" s="149" t="str">
        <f t="shared" si="293"/>
        <v>eps_e</v>
      </c>
      <c r="C291" s="149" t="str">
        <f t="shared" si="292"/>
        <v>eps_e_-2</v>
      </c>
      <c r="D291" s="2">
        <f t="shared" si="290"/>
        <v>291</v>
      </c>
      <c r="E291" s="2">
        <f t="shared" si="291"/>
        <v>-2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4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22">
        <v>0</v>
      </c>
      <c r="AU291" s="3">
        <v>0</v>
      </c>
      <c r="AV291" s="22">
        <v>0</v>
      </c>
      <c r="AW291" s="156">
        <v>0</v>
      </c>
      <c r="AX291" s="156">
        <v>0</v>
      </c>
      <c r="AY291" s="156">
        <v>0</v>
      </c>
      <c r="AZ291" s="156">
        <v>0</v>
      </c>
      <c r="BA291" s="156">
        <v>0</v>
      </c>
      <c r="BB291" s="156">
        <v>0</v>
      </c>
      <c r="BC291" s="156">
        <v>0</v>
      </c>
      <c r="BD291" s="156">
        <v>0</v>
      </c>
      <c r="BE291" s="156">
        <v>0</v>
      </c>
      <c r="BF291" s="156">
        <v>0</v>
      </c>
      <c r="BG291" s="156">
        <v>0</v>
      </c>
      <c r="BH291" s="156">
        <v>0</v>
      </c>
      <c r="BI291" s="156">
        <v>0</v>
      </c>
      <c r="BJ291" s="156">
        <v>0</v>
      </c>
      <c r="BK291" s="156">
        <v>0</v>
      </c>
      <c r="BL291" s="156">
        <v>0</v>
      </c>
      <c r="BM291" s="156">
        <v>0</v>
      </c>
      <c r="BN291" s="156">
        <v>0</v>
      </c>
      <c r="BO291" s="156">
        <v>0</v>
      </c>
      <c r="BP291" s="156">
        <v>0</v>
      </c>
      <c r="BQ291" s="156">
        <f>INDEX(IRF.New!$D$7:$CN$374,MATCH('IRF AUX'!$E291,IRF.New!$C$7:$C$37,0),MATCH('IRF AUX'!$B291,IRF.New!$D$5:$CN$5,0))</f>
        <v>0</v>
      </c>
      <c r="BR291" s="156">
        <v>0</v>
      </c>
      <c r="BS291" s="156">
        <v>0</v>
      </c>
      <c r="BT291" s="156">
        <v>0</v>
      </c>
      <c r="BU291" s="156">
        <v>0</v>
      </c>
      <c r="BV291" s="156">
        <v>0</v>
      </c>
      <c r="BW291" s="156">
        <v>0</v>
      </c>
      <c r="BX291" s="156">
        <v>0</v>
      </c>
      <c r="BY291" s="156">
        <v>0</v>
      </c>
      <c r="BZ291" s="156">
        <v>0</v>
      </c>
      <c r="CA291" s="156">
        <v>0</v>
      </c>
      <c r="CB291" s="156">
        <v>0</v>
      </c>
      <c r="CC291" s="156">
        <v>0</v>
      </c>
      <c r="CD291" s="156">
        <v>0</v>
      </c>
      <c r="CE291" s="157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S291" s="3"/>
      <c r="CT291" s="3"/>
      <c r="CU291" s="3"/>
      <c r="CV291" s="3"/>
      <c r="CW291" s="3"/>
      <c r="CX291" s="3"/>
    </row>
    <row r="292" spans="2:102" x14ac:dyDescent="0.25">
      <c r="B292" s="149" t="str">
        <f t="shared" si="293"/>
        <v>eps_e</v>
      </c>
      <c r="C292" s="149" t="str">
        <f t="shared" si="292"/>
        <v>eps_e_-1</v>
      </c>
      <c r="D292" s="2">
        <f t="shared" si="290"/>
        <v>292</v>
      </c>
      <c r="E292" s="2">
        <f t="shared" si="291"/>
        <v>-1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4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22">
        <v>0</v>
      </c>
      <c r="AU292" s="3">
        <v>0</v>
      </c>
      <c r="AV292" s="22">
        <v>0</v>
      </c>
      <c r="AW292" s="156">
        <v>0</v>
      </c>
      <c r="AX292" s="156">
        <v>0</v>
      </c>
      <c r="AY292" s="156">
        <v>0</v>
      </c>
      <c r="AZ292" s="156">
        <v>0</v>
      </c>
      <c r="BA292" s="156">
        <v>0</v>
      </c>
      <c r="BB292" s="156">
        <v>0</v>
      </c>
      <c r="BC292" s="156">
        <v>0</v>
      </c>
      <c r="BD292" s="156">
        <v>0</v>
      </c>
      <c r="BE292" s="156">
        <v>0</v>
      </c>
      <c r="BF292" s="156">
        <v>0</v>
      </c>
      <c r="BG292" s="156">
        <v>0</v>
      </c>
      <c r="BH292" s="156">
        <v>0</v>
      </c>
      <c r="BI292" s="156">
        <v>0</v>
      </c>
      <c r="BJ292" s="156">
        <v>0</v>
      </c>
      <c r="BK292" s="156">
        <v>0</v>
      </c>
      <c r="BL292" s="156">
        <v>0</v>
      </c>
      <c r="BM292" s="156">
        <v>0</v>
      </c>
      <c r="BN292" s="156">
        <v>0</v>
      </c>
      <c r="BO292" s="156">
        <v>0</v>
      </c>
      <c r="BP292" s="156">
        <v>0</v>
      </c>
      <c r="BQ292" s="156">
        <f>INDEX(IRF.New!$D$7:$CN$374,MATCH('IRF AUX'!$E292,IRF.New!$C$7:$C$37,0),MATCH('IRF AUX'!$B292,IRF.New!$D$5:$CN$5,0))</f>
        <v>0</v>
      </c>
      <c r="BR292" s="156">
        <v>0</v>
      </c>
      <c r="BS292" s="156">
        <v>0</v>
      </c>
      <c r="BT292" s="156">
        <v>0</v>
      </c>
      <c r="BU292" s="156">
        <v>0</v>
      </c>
      <c r="BV292" s="156">
        <v>0</v>
      </c>
      <c r="BW292" s="156">
        <v>0</v>
      </c>
      <c r="BX292" s="156">
        <v>0</v>
      </c>
      <c r="BY292" s="156">
        <v>0</v>
      </c>
      <c r="BZ292" s="156">
        <v>0</v>
      </c>
      <c r="CA292" s="156">
        <v>0</v>
      </c>
      <c r="CB292" s="156">
        <v>0</v>
      </c>
      <c r="CC292" s="156">
        <v>0</v>
      </c>
      <c r="CD292" s="156">
        <v>0</v>
      </c>
      <c r="CE292" s="157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0</v>
      </c>
      <c r="CS292" s="3"/>
      <c r="CT292" s="3"/>
      <c r="CU292" s="3"/>
      <c r="CV292" s="3"/>
      <c r="CW292" s="3"/>
      <c r="CX292" s="3"/>
    </row>
    <row r="293" spans="2:102" x14ac:dyDescent="0.25">
      <c r="B293" s="150" t="str">
        <f t="shared" si="293"/>
        <v>eps_e</v>
      </c>
      <c r="C293" s="150" t="str">
        <f t="shared" si="292"/>
        <v>eps_e_0</v>
      </c>
      <c r="D293" s="6">
        <f t="shared" si="290"/>
        <v>293</v>
      </c>
      <c r="E293" s="6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23">
        <v>0</v>
      </c>
      <c r="AU293" s="7">
        <v>0</v>
      </c>
      <c r="AV293" s="23">
        <v>0</v>
      </c>
      <c r="AW293" s="158">
        <v>0</v>
      </c>
      <c r="AX293" s="158">
        <v>0</v>
      </c>
      <c r="AY293" s="158">
        <v>0</v>
      </c>
      <c r="AZ293" s="158">
        <v>0</v>
      </c>
      <c r="BA293" s="158">
        <v>0</v>
      </c>
      <c r="BB293" s="158">
        <v>0</v>
      </c>
      <c r="BC293" s="158">
        <v>0</v>
      </c>
      <c r="BD293" s="158">
        <v>0</v>
      </c>
      <c r="BE293" s="158">
        <v>0</v>
      </c>
      <c r="BF293" s="158">
        <v>0</v>
      </c>
      <c r="BG293" s="158">
        <v>0</v>
      </c>
      <c r="BH293" s="158">
        <v>0</v>
      </c>
      <c r="BI293" s="158">
        <v>0</v>
      </c>
      <c r="BJ293" s="158">
        <v>0</v>
      </c>
      <c r="BK293" s="158">
        <v>0</v>
      </c>
      <c r="BL293" s="158">
        <v>0</v>
      </c>
      <c r="BM293" s="158">
        <v>0</v>
      </c>
      <c r="BN293" s="158">
        <v>0</v>
      </c>
      <c r="BO293" s="158">
        <v>0</v>
      </c>
      <c r="BP293" s="158">
        <v>0</v>
      </c>
      <c r="BQ293" s="158">
        <f>INDEX(IRF.New!$D$7:$CN$374,MATCH('IRF AUX'!$E293,IRF.New!$C$7:$C$37,0),MATCH('IRF AUX'!$B293,IRF.New!$D$5:$CN$5,0))</f>
        <v>0</v>
      </c>
      <c r="BR293" s="158">
        <v>0</v>
      </c>
      <c r="BS293" s="158">
        <v>0</v>
      </c>
      <c r="BT293" s="158">
        <v>0</v>
      </c>
      <c r="BU293" s="158">
        <v>0</v>
      </c>
      <c r="BV293" s="158">
        <v>0</v>
      </c>
      <c r="BW293" s="158">
        <v>0</v>
      </c>
      <c r="BX293" s="158">
        <v>0</v>
      </c>
      <c r="BY293" s="158">
        <v>0</v>
      </c>
      <c r="BZ293" s="158">
        <v>0</v>
      </c>
      <c r="CA293" s="158">
        <v>0</v>
      </c>
      <c r="CB293" s="158">
        <v>0</v>
      </c>
      <c r="CC293" s="158">
        <v>0</v>
      </c>
      <c r="CD293" s="158">
        <v>0</v>
      </c>
      <c r="CE293" s="159">
        <v>0</v>
      </c>
      <c r="CF293" s="7">
        <f>IFERROR(INDEX('CF AUX'!$CY$15:$CY$32,MATCH('IRF AUX'!CF$5,'CF AUX'!$DA$15:$DA$32,0)),0)</f>
        <v>0</v>
      </c>
      <c r="CG293" s="7">
        <f>IFERROR(INDEX('CF AUX'!$CY$15:$CY$32,MATCH('IRF AUX'!CG$5,'CF AUX'!$DA$15:$DA$32,0)),0)</f>
        <v>0</v>
      </c>
      <c r="CH293" s="7">
        <f>IFERROR(INDEX('CF AUX'!$CY$15:$CY$32,MATCH('IRF AUX'!CH$5,'CF AUX'!$DA$15:$DA$32,0)),0)</f>
        <v>0</v>
      </c>
      <c r="CI293" s="7">
        <f>IFERROR(INDEX('CF AUX'!$CY$15:$CY$32,MATCH('IRF AUX'!CI$5,'CF AUX'!$DA$15:$DA$32,0)),0)</f>
        <v>0</v>
      </c>
      <c r="CJ293" s="7">
        <f>IFERROR(INDEX('CF AUX'!$CY$15:$CY$32,MATCH('IRF AUX'!CJ$5,'CF AUX'!$DA$15:$DA$32,0)),0)</f>
        <v>0</v>
      </c>
      <c r="CK293" s="7">
        <f>IFERROR(INDEX('CF AUX'!$CY$15:$CY$32,MATCH('IRF AUX'!CK$5,'CF AUX'!$DA$15:$DA$32,0)),0)</f>
        <v>0</v>
      </c>
      <c r="CL293" s="7">
        <f>IFERROR(INDEX('CF AUX'!$CY$15:$CY$32,MATCH('IRF AUX'!CL$5,'CF AUX'!$DA$15:$DA$32,0)),0)</f>
        <v>0</v>
      </c>
      <c r="CM293" s="7">
        <f>IFERROR(INDEX('CF AUX'!$CY$15:$CY$32,MATCH('IRF AUX'!CM$5,'CF AUX'!$DA$15:$DA$32,0)),0)</f>
        <v>0</v>
      </c>
      <c r="CN293" s="7">
        <f>IFERROR(INDEX('CF AUX'!$CY$15:$CY$32,MATCH('IRF AUX'!CN$5,'CF AUX'!$DA$15:$DA$32,0)),0)</f>
        <v>0</v>
      </c>
      <c r="CO293" s="7">
        <f>IFERROR(INDEX('CF AUX'!$CY$15:$CY$32,MATCH('IRF AUX'!CO$5,'CF AUX'!$DA$15:$DA$32,0)),0)</f>
        <v>0</v>
      </c>
      <c r="CP293" s="7">
        <f>IFERROR(INDEX('CF AUX'!$CY$15:$CY$32,MATCH('IRF AUX'!CP$5,'CF AUX'!$DA$15:$DA$32,0)),0)</f>
        <v>0</v>
      </c>
      <c r="CS293" s="7">
        <f t="shared" ref="CS293:CS317" si="294">K293</f>
        <v>0</v>
      </c>
      <c r="CT293" s="7">
        <f>SUM(CS290:CS293)</f>
        <v>0</v>
      </c>
      <c r="CU293" s="7">
        <f t="shared" ref="CU293:CU317" si="295">SUM(AV290:AV293)</f>
        <v>0</v>
      </c>
      <c r="CV293" s="7">
        <f>(CT293-CU293*0.73)/0.27</f>
        <v>0</v>
      </c>
      <c r="CW293" s="7">
        <f t="shared" ref="CW293:CW317" si="296">4*I293</f>
        <v>0</v>
      </c>
      <c r="CX293" s="7">
        <f t="shared" ref="CX293:CX317" si="297">AU293*4</f>
        <v>0</v>
      </c>
    </row>
    <row r="294" spans="2:102" x14ac:dyDescent="0.25">
      <c r="B294" s="151" t="str">
        <f t="shared" si="293"/>
        <v>eps_e</v>
      </c>
      <c r="C294" s="151" t="str">
        <f t="shared" si="292"/>
        <v>eps_e_1</v>
      </c>
      <c r="D294" s="9">
        <f t="shared" si="290"/>
        <v>294</v>
      </c>
      <c r="E294" s="9">
        <f>E293+1</f>
        <v>1</v>
      </c>
      <c r="F294" s="10" cm="1">
        <f t="array" aca="1" ref="F294" ca="1">MMULT($F293:$CE293,INDIRECT("Policy.New!"&amp;F$3&amp;"4:"&amp;F$3&amp;"81"))</f>
        <v>0</v>
      </c>
      <c r="G294" s="10" cm="1">
        <f t="array" aca="1" ref="G294" ca="1">MMULT($F293:$CE293,INDIRECT("Policy.New!"&amp;G$3&amp;"4:"&amp;G$3&amp;"81"))</f>
        <v>0</v>
      </c>
      <c r="H294" s="10" cm="1">
        <f t="array" aca="1" ref="H294" ca="1">MMULT($F293:$CE293,INDIRECT("Policy.New!"&amp;H$3&amp;"4:"&amp;H$3&amp;"81"))</f>
        <v>0</v>
      </c>
      <c r="I294" s="10" cm="1">
        <f t="array" aca="1" ref="I294" ca="1">MMULT($F293:$CE293,INDIRECT("Policy.New!"&amp;I$3&amp;"4:"&amp;I$3&amp;"81"))</f>
        <v>0</v>
      </c>
      <c r="J294" s="10" cm="1">
        <f t="array" aca="1" ref="J294" ca="1">MMULT($F293:$CE293,INDIRECT("Policy.New!"&amp;J$3&amp;"4:"&amp;J$3&amp;"81"))</f>
        <v>0</v>
      </c>
      <c r="K294" s="10" cm="1">
        <f t="array" aca="1" ref="K294" ca="1">MMULT($F293:$CE293,INDIRECT("Policy.New!"&amp;K$3&amp;"4:"&amp;K$3&amp;"81"))</f>
        <v>0</v>
      </c>
      <c r="L294" s="10" cm="1">
        <f t="array" aca="1" ref="L294" ca="1">MMULT($F293:$CE293,INDIRECT("Policy.New!"&amp;L$3&amp;"4:"&amp;L$3&amp;"81"))</f>
        <v>0</v>
      </c>
      <c r="M294" s="10" cm="1">
        <f t="array" aca="1" ref="M294" ca="1">MMULT($F293:$CE293,INDIRECT("Policy.New!"&amp;M$3&amp;"4:"&amp;M$3&amp;"81"))</f>
        <v>0</v>
      </c>
      <c r="N294" s="10" cm="1">
        <f t="array" aca="1" ref="N294" ca="1">MMULT($F293:$CE293,INDIRECT("Policy.New!"&amp;N$3&amp;"4:"&amp;N$3&amp;"81"))</f>
        <v>0</v>
      </c>
      <c r="O294" s="10" cm="1">
        <f t="array" aca="1" ref="O294" ca="1">MMULT($F293:$CE293,INDIRECT("Policy.New!"&amp;O$3&amp;"4:"&amp;O$3&amp;"81"))</f>
        <v>0</v>
      </c>
      <c r="P294" s="10" cm="1">
        <f t="array" aca="1" ref="P294" ca="1">MMULT($F293:$CE293,INDIRECT("Policy.New!"&amp;P$3&amp;"4:"&amp;P$3&amp;"81"))</f>
        <v>0</v>
      </c>
      <c r="Q294" s="10" cm="1">
        <f t="array" aca="1" ref="Q294" ca="1">MMULT($F293:$CE293,INDIRECT("Policy.New!"&amp;Q$3&amp;"4:"&amp;Q$3&amp;"81"))</f>
        <v>0</v>
      </c>
      <c r="R294" s="10" cm="1">
        <f t="array" aca="1" ref="R294" ca="1">MMULT($F293:$CE293,INDIRECT("Policy.New!"&amp;R$3&amp;"4:"&amp;R$3&amp;"81"))</f>
        <v>0</v>
      </c>
      <c r="S294" s="10" cm="1">
        <f t="array" aca="1" ref="S294" ca="1">MMULT($F293:$CE293,INDIRECT("Policy.New!"&amp;S$3&amp;"4:"&amp;S$3&amp;"81"))</f>
        <v>0</v>
      </c>
      <c r="T294" s="10" cm="1">
        <f t="array" aca="1" ref="T294" ca="1">MMULT($F293:$CE293,INDIRECT("Policy.New!"&amp;T$3&amp;"4:"&amp;T$3&amp;"81"))</f>
        <v>0</v>
      </c>
      <c r="U294" s="10" cm="1">
        <f t="array" aca="1" ref="U294" ca="1">MMULT($F293:$CE293,INDIRECT("Policy.New!"&amp;U$3&amp;"4:"&amp;U$3&amp;"81"))</f>
        <v>0</v>
      </c>
      <c r="V294" s="10" cm="1">
        <f t="array" aca="1" ref="V294" ca="1">MMULT($F293:$CE293,INDIRECT("Policy.New!"&amp;V$3&amp;"4:"&amp;V$3&amp;"81"))</f>
        <v>0</v>
      </c>
      <c r="W294" s="11">
        <f>S293</f>
        <v>0</v>
      </c>
      <c r="X294" s="10">
        <f>U293</f>
        <v>0</v>
      </c>
      <c r="Y294" s="10">
        <f>U292</f>
        <v>0</v>
      </c>
      <c r="Z294" s="10">
        <f>U291</f>
        <v>0</v>
      </c>
      <c r="AA294" s="10">
        <f>U290</f>
        <v>0</v>
      </c>
      <c r="AB294" s="10">
        <f>V293</f>
        <v>0</v>
      </c>
      <c r="AC294" s="10">
        <f>V292</f>
        <v>0</v>
      </c>
      <c r="AD294" s="10">
        <f>V291</f>
        <v>0</v>
      </c>
      <c r="AE294" s="10">
        <f>V290</f>
        <v>0</v>
      </c>
      <c r="AF294" s="10">
        <f>S292</f>
        <v>0</v>
      </c>
      <c r="AG294" s="10">
        <f>S291</f>
        <v>0</v>
      </c>
      <c r="AH294" s="10">
        <f>AU293</f>
        <v>0</v>
      </c>
      <c r="AI294" s="10">
        <f>J293</f>
        <v>0</v>
      </c>
      <c r="AJ294" s="10">
        <f>J292</f>
        <v>0</v>
      </c>
      <c r="AK294" s="10">
        <f>J291</f>
        <v>0</v>
      </c>
      <c r="AL294" s="10">
        <f>L293</f>
        <v>0</v>
      </c>
      <c r="AM294" s="10">
        <f>L292</f>
        <v>0</v>
      </c>
      <c r="AN294" s="10">
        <f>L291</f>
        <v>0</v>
      </c>
      <c r="AO294" s="10">
        <f>L290</f>
        <v>0</v>
      </c>
      <c r="AP294" s="10">
        <f>L289</f>
        <v>0</v>
      </c>
      <c r="AQ294" s="10">
        <f>K293</f>
        <v>0</v>
      </c>
      <c r="AR294" s="10">
        <f>K292</f>
        <v>0</v>
      </c>
      <c r="AS294" s="10">
        <f>AV293</f>
        <v>0</v>
      </c>
      <c r="AT294" s="24">
        <f>AV292</f>
        <v>0</v>
      </c>
      <c r="AU294" s="10" cm="1">
        <f t="array" aca="1" ref="AU294" ca="1">MMULT($F293:$CE293,INDIRECT("Policy.New!"&amp;AU$3&amp;"4:"&amp;AU$3&amp;"81"))</f>
        <v>0</v>
      </c>
      <c r="AV294" s="24" cm="1">
        <f t="array" aca="1" ref="AV294" ca="1">MMULT($F293:$CE293,INDIRECT("Policy.New!"&amp;AV$3&amp;"4:"&amp;AV$3&amp;"81"))</f>
        <v>0</v>
      </c>
      <c r="AW294" s="160">
        <v>0</v>
      </c>
      <c r="AX294" s="160">
        <v>0</v>
      </c>
      <c r="AY294" s="160">
        <v>0</v>
      </c>
      <c r="AZ294" s="160">
        <v>0</v>
      </c>
      <c r="BA294" s="160">
        <v>0</v>
      </c>
      <c r="BB294" s="160">
        <v>0</v>
      </c>
      <c r="BC294" s="160">
        <v>0</v>
      </c>
      <c r="BD294" s="160">
        <v>0</v>
      </c>
      <c r="BE294" s="160">
        <v>0</v>
      </c>
      <c r="BF294" s="160">
        <v>0</v>
      </c>
      <c r="BG294" s="160">
        <v>0</v>
      </c>
      <c r="BH294" s="160">
        <v>0</v>
      </c>
      <c r="BI294" s="160">
        <v>0</v>
      </c>
      <c r="BJ294" s="160">
        <v>0</v>
      </c>
      <c r="BK294" s="160">
        <v>0</v>
      </c>
      <c r="BL294" s="160">
        <v>0</v>
      </c>
      <c r="BM294" s="160">
        <v>0</v>
      </c>
      <c r="BN294" s="160">
        <v>0</v>
      </c>
      <c r="BO294" s="160">
        <v>0</v>
      </c>
      <c r="BP294" s="160">
        <v>0</v>
      </c>
      <c r="BQ294" s="160">
        <f>INDEX(IRF.New!$D$7:$CN$374,MATCH('IRF AUX'!$E294,IRF.New!$C$7:$C$37,0),MATCH('IRF AUX'!$B294,IRF.New!$D$5:$CN$5,0))</f>
        <v>0</v>
      </c>
      <c r="BR294" s="160">
        <v>0</v>
      </c>
      <c r="BS294" s="161">
        <v>0</v>
      </c>
      <c r="BT294" s="161">
        <v>0</v>
      </c>
      <c r="BU294" s="161">
        <v>0</v>
      </c>
      <c r="BV294" s="161">
        <v>0</v>
      </c>
      <c r="BW294" s="160">
        <v>0</v>
      </c>
      <c r="BX294" s="160">
        <v>0</v>
      </c>
      <c r="BY294" s="160">
        <v>0</v>
      </c>
      <c r="BZ294" s="160">
        <v>0</v>
      </c>
      <c r="CA294" s="160">
        <v>0</v>
      </c>
      <c r="CB294" s="160">
        <v>0</v>
      </c>
      <c r="CC294" s="160">
        <v>0</v>
      </c>
      <c r="CD294" s="160">
        <v>0</v>
      </c>
      <c r="CE294" s="162">
        <v>0</v>
      </c>
      <c r="CF294" s="10" cm="1">
        <f t="array" aca="1" ref="CF294" ca="1">MMULT($F293:$CE293,INDIRECT("Policy.New!"&amp;CF$3&amp;"4:"&amp;CF$3&amp;"81"))</f>
        <v>0</v>
      </c>
      <c r="CG294" s="10" cm="1">
        <f t="array" aca="1" ref="CG294" ca="1">MMULT($F293:$CE293,INDIRECT("Policy.New!"&amp;CG$3&amp;"4:"&amp;CG$3&amp;"81"))</f>
        <v>0</v>
      </c>
      <c r="CH294" s="10" cm="1">
        <f t="array" aca="1" ref="CH294" ca="1">MMULT($F293:$CE293,INDIRECT("Policy.New!"&amp;CH$3&amp;"4:"&amp;CH$3&amp;"81"))</f>
        <v>0</v>
      </c>
      <c r="CI294" s="10" cm="1">
        <f t="array" aca="1" ref="CI294" ca="1">MMULT($F293:$CE293,INDIRECT("Policy.New!"&amp;CI$3&amp;"4:"&amp;CI$3&amp;"81"))</f>
        <v>0</v>
      </c>
      <c r="CJ294" s="10" cm="1">
        <f t="array" aca="1" ref="CJ294" ca="1">MMULT($F293:$CE293,INDIRECT("Policy.New!"&amp;CJ$3&amp;"4:"&amp;CJ$3&amp;"81"))</f>
        <v>0</v>
      </c>
      <c r="CK294" s="10" cm="1">
        <f t="array" aca="1" ref="CK294" ca="1">MMULT($F293:$CE293,INDIRECT("Policy.New!"&amp;CK$3&amp;"4:"&amp;CK$3&amp;"81"))</f>
        <v>0</v>
      </c>
      <c r="CL294" s="10" cm="1">
        <f t="array" aca="1" ref="CL294" ca="1">MMULT($F293:$CE293,INDIRECT("Policy.New!"&amp;CL$3&amp;"4:"&amp;CL$3&amp;"81"))</f>
        <v>0</v>
      </c>
      <c r="CM294" s="10" cm="1">
        <f t="array" aca="1" ref="CM294" ca="1">MMULT($F293:$CE293,INDIRECT("Policy.New!"&amp;CM$3&amp;"4:"&amp;CM$3&amp;"81"))</f>
        <v>0</v>
      </c>
      <c r="CN294" s="10" cm="1">
        <f t="array" aca="1" ref="CN294" ca="1">MMULT($F293:$CE293,INDIRECT("Policy.New!"&amp;CN$3&amp;"4:"&amp;CN$3&amp;"81"))</f>
        <v>0</v>
      </c>
      <c r="CO294" s="10" cm="1">
        <f t="array" aca="1" ref="CO294" ca="1">MMULT($F293:$CE293,INDIRECT("Policy.New!"&amp;CO$3&amp;"4:"&amp;CO$3&amp;"81"))</f>
        <v>0</v>
      </c>
      <c r="CP294" s="10" cm="1">
        <f t="array" aca="1" ref="CP294" ca="1">MMULT($F293:$CE293,INDIRECT("Policy.New!"&amp;CP$3&amp;"4:"&amp;CP$3&amp;"81"))</f>
        <v>0</v>
      </c>
      <c r="CR294" s="1"/>
      <c r="CS294" s="10">
        <f t="shared" ca="1" si="294"/>
        <v>0</v>
      </c>
      <c r="CT294" s="10">
        <f t="shared" ref="CT294:CT317" ca="1" si="298">SUM(CS291:CS294)</f>
        <v>0</v>
      </c>
      <c r="CU294" s="10">
        <f t="shared" ca="1" si="295"/>
        <v>0</v>
      </c>
      <c r="CV294" s="10">
        <f t="shared" ref="CV294:CV317" ca="1" si="299">(CU294-CT294*0.73)/0.27</f>
        <v>0</v>
      </c>
      <c r="CW294" s="10">
        <f t="shared" ca="1" si="296"/>
        <v>0</v>
      </c>
      <c r="CX294" s="10">
        <f t="shared" ca="1" si="297"/>
        <v>0</v>
      </c>
    </row>
    <row r="295" spans="2:102" x14ac:dyDescent="0.25">
      <c r="B295" s="152" t="str">
        <f t="shared" si="293"/>
        <v>eps_e</v>
      </c>
      <c r="C295" s="152" t="str">
        <f t="shared" si="292"/>
        <v>eps_e_2</v>
      </c>
      <c r="D295" s="12">
        <f t="shared" si="290"/>
        <v>295</v>
      </c>
      <c r="E295" s="12">
        <f t="shared" ref="E295:E317" si="300">E294+1</f>
        <v>2</v>
      </c>
      <c r="F295" s="1" cm="1">
        <f t="array" aca="1" ref="F295" ca="1">MMULT($F294:$CE294,INDIRECT("Policy.New!"&amp;F$3&amp;"4:"&amp;F$3&amp;"81"))</f>
        <v>0</v>
      </c>
      <c r="G295" s="1" cm="1">
        <f t="array" aca="1" ref="G295" ca="1">MMULT($F294:$CE294,INDIRECT("Policy.New!"&amp;G$3&amp;"4:"&amp;G$3&amp;"81"))</f>
        <v>0</v>
      </c>
      <c r="H295" s="1" cm="1">
        <f t="array" aca="1" ref="H295" ca="1">MMULT($F294:$CE294,INDIRECT("Policy.New!"&amp;H$3&amp;"4:"&amp;H$3&amp;"81"))</f>
        <v>0</v>
      </c>
      <c r="I295" s="1" cm="1">
        <f t="array" aca="1" ref="I295" ca="1">MMULT($F294:$CE294,INDIRECT("Policy.New!"&amp;I$3&amp;"4:"&amp;I$3&amp;"81"))</f>
        <v>0</v>
      </c>
      <c r="J295" s="1" cm="1">
        <f t="array" aca="1" ref="J295" ca="1">MMULT($F294:$CE294,INDIRECT("Policy.New!"&amp;J$3&amp;"4:"&amp;J$3&amp;"81"))</f>
        <v>0</v>
      </c>
      <c r="K295" s="1" cm="1">
        <f t="array" aca="1" ref="K295" ca="1">MMULT($F294:$CE294,INDIRECT("Policy.New!"&amp;K$3&amp;"4:"&amp;K$3&amp;"81"))</f>
        <v>0</v>
      </c>
      <c r="L295" s="1" cm="1">
        <f t="array" aca="1" ref="L295" ca="1">MMULT($F294:$CE294,INDIRECT("Policy.New!"&amp;L$3&amp;"4:"&amp;L$3&amp;"81"))</f>
        <v>0</v>
      </c>
      <c r="M295" s="1" cm="1">
        <f t="array" aca="1" ref="M295" ca="1">MMULT($F294:$CE294,INDIRECT("Policy.New!"&amp;M$3&amp;"4:"&amp;M$3&amp;"81"))</f>
        <v>0</v>
      </c>
      <c r="N295" s="1" cm="1">
        <f t="array" aca="1" ref="N295" ca="1">MMULT($F294:$CE294,INDIRECT("Policy.New!"&amp;N$3&amp;"4:"&amp;N$3&amp;"81"))</f>
        <v>0</v>
      </c>
      <c r="O295" s="1" cm="1">
        <f t="array" aca="1" ref="O295" ca="1">MMULT($F294:$CE294,INDIRECT("Policy.New!"&amp;O$3&amp;"4:"&amp;O$3&amp;"81"))</f>
        <v>0</v>
      </c>
      <c r="P295" s="1" cm="1">
        <f t="array" aca="1" ref="P295" ca="1">MMULT($F294:$CE294,INDIRECT("Policy.New!"&amp;P$3&amp;"4:"&amp;P$3&amp;"81"))</f>
        <v>0</v>
      </c>
      <c r="Q295" s="1" cm="1">
        <f t="array" aca="1" ref="Q295" ca="1">MMULT($F294:$CE294,INDIRECT("Policy.New!"&amp;Q$3&amp;"4:"&amp;Q$3&amp;"81"))</f>
        <v>0</v>
      </c>
      <c r="R295" s="1" cm="1">
        <f t="array" aca="1" ref="R295" ca="1">MMULT($F294:$CE294,INDIRECT("Policy.New!"&amp;R$3&amp;"4:"&amp;R$3&amp;"81"))</f>
        <v>0</v>
      </c>
      <c r="S295" s="1" cm="1">
        <f t="array" aca="1" ref="S295" ca="1">MMULT($F294:$CE294,INDIRECT("Policy.New!"&amp;S$3&amp;"4:"&amp;S$3&amp;"81"))</f>
        <v>0</v>
      </c>
      <c r="T295" s="1" cm="1">
        <f t="array" aca="1" ref="T295" ca="1">MMULT($F294:$CE294,INDIRECT("Policy.New!"&amp;T$3&amp;"4:"&amp;T$3&amp;"81"))</f>
        <v>0</v>
      </c>
      <c r="U295" s="1" cm="1">
        <f t="array" aca="1" ref="U295" ca="1">MMULT($F294:$CE294,INDIRECT("Policy.New!"&amp;U$3&amp;"4:"&amp;U$3&amp;"81"))</f>
        <v>0</v>
      </c>
      <c r="V295" s="1" cm="1">
        <f t="array" aca="1" ref="V295" ca="1">MMULT($F294:$CE294,INDIRECT("Policy.New!"&amp;V$3&amp;"4:"&amp;V$3&amp;"81"))</f>
        <v>0</v>
      </c>
      <c r="W295" s="5">
        <f t="shared" ref="W295:W317" ca="1" si="301">S294</f>
        <v>0</v>
      </c>
      <c r="X295" s="1">
        <f t="shared" ref="X295:X317" ca="1" si="302">U294</f>
        <v>0</v>
      </c>
      <c r="Y295" s="1">
        <f t="shared" ref="Y295:Y317" si="303">U293</f>
        <v>0</v>
      </c>
      <c r="Z295" s="1">
        <f t="shared" ref="Z295:Z317" si="304">U292</f>
        <v>0</v>
      </c>
      <c r="AA295" s="1">
        <f t="shared" ref="AA295:AA317" si="305">U291</f>
        <v>0</v>
      </c>
      <c r="AB295" s="1">
        <f t="shared" ref="AB295:AB317" ca="1" si="306">V294</f>
        <v>0</v>
      </c>
      <c r="AC295" s="1">
        <f t="shared" ref="AC295:AC317" si="307">V293</f>
        <v>0</v>
      </c>
      <c r="AD295" s="1">
        <f t="shared" ref="AD295:AD317" si="308">V292</f>
        <v>0</v>
      </c>
      <c r="AE295" s="1">
        <f t="shared" ref="AE295:AE317" si="309">V291</f>
        <v>0</v>
      </c>
      <c r="AF295" s="1">
        <f t="shared" ref="AF295:AF317" si="310">S293</f>
        <v>0</v>
      </c>
      <c r="AG295" s="1">
        <f t="shared" ref="AG295:AG317" si="311">S292</f>
        <v>0</v>
      </c>
      <c r="AH295" s="1">
        <f t="shared" ref="AH295:AH317" ca="1" si="312">AU294</f>
        <v>0</v>
      </c>
      <c r="AI295" s="1">
        <f t="shared" ref="AI295:AI317" ca="1" si="313">J294</f>
        <v>0</v>
      </c>
      <c r="AJ295" s="1">
        <f t="shared" ref="AJ295:AJ317" si="314">J293</f>
        <v>0</v>
      </c>
      <c r="AK295" s="1">
        <f t="shared" ref="AK295:AK317" si="315">J292</f>
        <v>0</v>
      </c>
      <c r="AL295" s="1">
        <f t="shared" ref="AL295:AL317" ca="1" si="316">L294</f>
        <v>0</v>
      </c>
      <c r="AM295" s="1">
        <f t="shared" ref="AM295:AM317" si="317">L293</f>
        <v>0</v>
      </c>
      <c r="AN295" s="1">
        <f t="shared" ref="AN295:AN317" si="318">L292</f>
        <v>0</v>
      </c>
      <c r="AO295" s="1">
        <f t="shared" ref="AO295:AO317" si="319">L291</f>
        <v>0</v>
      </c>
      <c r="AP295" s="1">
        <f t="shared" ref="AP295:AP317" si="320">L290</f>
        <v>0</v>
      </c>
      <c r="AQ295" s="1">
        <f t="shared" ref="AQ295:AQ317" ca="1" si="321">K294</f>
        <v>0</v>
      </c>
      <c r="AR295" s="1">
        <f t="shared" ref="AR295:AR317" si="322">K293</f>
        <v>0</v>
      </c>
      <c r="AS295" s="1">
        <f t="shared" ref="AS295:AS317" ca="1" si="323">AV294</f>
        <v>0</v>
      </c>
      <c r="AT295" s="25">
        <f t="shared" ref="AT295:AT317" si="324">AV293</f>
        <v>0</v>
      </c>
      <c r="AU295" s="1" cm="1">
        <f t="array" aca="1" ref="AU295" ca="1">MMULT($F294:$CE294,INDIRECT("Policy.New!"&amp;AU$3&amp;"4:"&amp;AU$3&amp;"81"))</f>
        <v>0</v>
      </c>
      <c r="AV295" s="25" cm="1">
        <f t="array" aca="1" ref="AV295" ca="1">MMULT($F294:$CE294,INDIRECT("Policy.New!"&amp;AV$3&amp;"4:"&amp;AV$3&amp;"81"))</f>
        <v>0</v>
      </c>
      <c r="AW295" s="161">
        <v>0</v>
      </c>
      <c r="AX295" s="161">
        <v>0</v>
      </c>
      <c r="AY295" s="161">
        <v>0</v>
      </c>
      <c r="AZ295" s="161">
        <v>0</v>
      </c>
      <c r="BA295" s="161">
        <v>0</v>
      </c>
      <c r="BB295" s="161">
        <v>0</v>
      </c>
      <c r="BC295" s="161">
        <v>0</v>
      </c>
      <c r="BD295" s="161">
        <v>0</v>
      </c>
      <c r="BE295" s="161">
        <v>0</v>
      </c>
      <c r="BF295" s="161">
        <v>0</v>
      </c>
      <c r="BG295" s="161">
        <v>0</v>
      </c>
      <c r="BH295" s="161">
        <v>0</v>
      </c>
      <c r="BI295" s="161">
        <v>0</v>
      </c>
      <c r="BJ295" s="161">
        <v>0</v>
      </c>
      <c r="BK295" s="161">
        <v>0</v>
      </c>
      <c r="BL295" s="161">
        <v>0</v>
      </c>
      <c r="BM295" s="161">
        <v>0</v>
      </c>
      <c r="BN295" s="161">
        <v>0</v>
      </c>
      <c r="BO295" s="161">
        <v>0</v>
      </c>
      <c r="BP295" s="161">
        <v>0</v>
      </c>
      <c r="BQ295" s="161">
        <f>INDEX(IRF.New!$D$7:$CN$374,MATCH('IRF AUX'!$E295,IRF.New!$C$7:$C$37,0),MATCH('IRF AUX'!$B295,IRF.New!$D$5:$CN$5,0))</f>
        <v>0</v>
      </c>
      <c r="BR295" s="161">
        <v>0</v>
      </c>
      <c r="BS295" s="161">
        <v>0</v>
      </c>
      <c r="BT295" s="161">
        <v>0</v>
      </c>
      <c r="BU295" s="161">
        <v>0</v>
      </c>
      <c r="BV295" s="161">
        <v>0</v>
      </c>
      <c r="BW295" s="161">
        <v>0</v>
      </c>
      <c r="BX295" s="161">
        <v>0</v>
      </c>
      <c r="BY295" s="161">
        <v>0</v>
      </c>
      <c r="BZ295" s="161">
        <v>0</v>
      </c>
      <c r="CA295" s="161">
        <v>0</v>
      </c>
      <c r="CB295" s="161">
        <v>0</v>
      </c>
      <c r="CC295" s="161">
        <v>0</v>
      </c>
      <c r="CD295" s="161">
        <v>0</v>
      </c>
      <c r="CE295" s="163">
        <v>0</v>
      </c>
      <c r="CF295" s="1" cm="1">
        <f t="array" aca="1" ref="CF295" ca="1">MMULT($F294:$CE294,INDIRECT("Policy.New!"&amp;CF$3&amp;"4:"&amp;CF$3&amp;"81"))</f>
        <v>0</v>
      </c>
      <c r="CG295" s="1" cm="1">
        <f t="array" aca="1" ref="CG295" ca="1">MMULT($F294:$CE294,INDIRECT("Policy.New!"&amp;CG$3&amp;"4:"&amp;CG$3&amp;"81"))</f>
        <v>0</v>
      </c>
      <c r="CH295" s="1" cm="1">
        <f t="array" aca="1" ref="CH295" ca="1">MMULT($F294:$CE294,INDIRECT("Policy.New!"&amp;CH$3&amp;"4:"&amp;CH$3&amp;"81"))</f>
        <v>0</v>
      </c>
      <c r="CI295" s="1" cm="1">
        <f t="array" aca="1" ref="CI295" ca="1">MMULT($F294:$CE294,INDIRECT("Policy.New!"&amp;CI$3&amp;"4:"&amp;CI$3&amp;"81"))</f>
        <v>0</v>
      </c>
      <c r="CJ295" s="1" cm="1">
        <f t="array" aca="1" ref="CJ295" ca="1">MMULT($F294:$CE294,INDIRECT("Policy.New!"&amp;CJ$3&amp;"4:"&amp;CJ$3&amp;"81"))</f>
        <v>0</v>
      </c>
      <c r="CK295" s="1" cm="1">
        <f t="array" aca="1" ref="CK295" ca="1">MMULT($F294:$CE294,INDIRECT("Policy.New!"&amp;CK$3&amp;"4:"&amp;CK$3&amp;"81"))</f>
        <v>0</v>
      </c>
      <c r="CL295" s="1" cm="1">
        <f t="array" aca="1" ref="CL295" ca="1">MMULT($F294:$CE294,INDIRECT("Policy.New!"&amp;CL$3&amp;"4:"&amp;CL$3&amp;"81"))</f>
        <v>0</v>
      </c>
      <c r="CM295" s="1" cm="1">
        <f t="array" aca="1" ref="CM295" ca="1">MMULT($F294:$CE294,INDIRECT("Policy.New!"&amp;CM$3&amp;"4:"&amp;CM$3&amp;"81"))</f>
        <v>0</v>
      </c>
      <c r="CN295" s="1" cm="1">
        <f t="array" aca="1" ref="CN295" ca="1">MMULT($F294:$CE294,INDIRECT("Policy.New!"&amp;CN$3&amp;"4:"&amp;CN$3&amp;"81"))</f>
        <v>0</v>
      </c>
      <c r="CO295" s="1" cm="1">
        <f t="array" aca="1" ref="CO295" ca="1">MMULT($F294:$CE294,INDIRECT("Policy.New!"&amp;CO$3&amp;"4:"&amp;CO$3&amp;"81"))</f>
        <v>0</v>
      </c>
      <c r="CP295" s="1" cm="1">
        <f t="array" aca="1" ref="CP295" ca="1">MMULT($F294:$CE294,INDIRECT("Policy.New!"&amp;CP$3&amp;"4:"&amp;CP$3&amp;"81"))</f>
        <v>0</v>
      </c>
      <c r="CQ295" s="1"/>
      <c r="CR295" s="1"/>
      <c r="CS295" s="1">
        <f t="shared" ca="1" si="294"/>
        <v>0</v>
      </c>
      <c r="CT295" s="1">
        <f t="shared" ca="1" si="298"/>
        <v>0</v>
      </c>
      <c r="CU295" s="1">
        <f t="shared" ca="1" si="295"/>
        <v>0</v>
      </c>
      <c r="CV295" s="1">
        <f t="shared" ca="1" si="299"/>
        <v>0</v>
      </c>
      <c r="CW295" s="1">
        <f t="shared" ca="1" si="296"/>
        <v>0</v>
      </c>
      <c r="CX295" s="1">
        <f t="shared" ca="1" si="297"/>
        <v>0</v>
      </c>
    </row>
    <row r="296" spans="2:102" x14ac:dyDescent="0.25">
      <c r="B296" s="152" t="str">
        <f t="shared" si="293"/>
        <v>eps_e</v>
      </c>
      <c r="C296" s="152" t="str">
        <f t="shared" si="292"/>
        <v>eps_e_3</v>
      </c>
      <c r="D296" s="12">
        <f t="shared" si="290"/>
        <v>296</v>
      </c>
      <c r="E296" s="12">
        <f t="shared" si="300"/>
        <v>3</v>
      </c>
      <c r="F296" s="1" cm="1">
        <f t="array" aca="1" ref="F296" ca="1">MMULT($F295:$CE295,INDIRECT("Policy.New!"&amp;F$3&amp;"4:"&amp;F$3&amp;"81"))</f>
        <v>0</v>
      </c>
      <c r="G296" s="1" cm="1">
        <f t="array" aca="1" ref="G296" ca="1">MMULT($F295:$CE295,INDIRECT("Policy.New!"&amp;G$3&amp;"4:"&amp;G$3&amp;"81"))</f>
        <v>0</v>
      </c>
      <c r="H296" s="1" cm="1">
        <f t="array" aca="1" ref="H296" ca="1">MMULT($F295:$CE295,INDIRECT("Policy.New!"&amp;H$3&amp;"4:"&amp;H$3&amp;"81"))</f>
        <v>0</v>
      </c>
      <c r="I296" s="1" cm="1">
        <f t="array" aca="1" ref="I296" ca="1">MMULT($F295:$CE295,INDIRECT("Policy.New!"&amp;I$3&amp;"4:"&amp;I$3&amp;"81"))</f>
        <v>0</v>
      </c>
      <c r="J296" s="1" cm="1">
        <f t="array" aca="1" ref="J296" ca="1">MMULT($F295:$CE295,INDIRECT("Policy.New!"&amp;J$3&amp;"4:"&amp;J$3&amp;"81"))</f>
        <v>0</v>
      </c>
      <c r="K296" s="1" cm="1">
        <f t="array" aca="1" ref="K296" ca="1">MMULT($F295:$CE295,INDIRECT("Policy.New!"&amp;K$3&amp;"4:"&amp;K$3&amp;"81"))</f>
        <v>0</v>
      </c>
      <c r="L296" s="1" cm="1">
        <f t="array" aca="1" ref="L296" ca="1">MMULT($F295:$CE295,INDIRECT("Policy.New!"&amp;L$3&amp;"4:"&amp;L$3&amp;"81"))</f>
        <v>0</v>
      </c>
      <c r="M296" s="1" cm="1">
        <f t="array" aca="1" ref="M296" ca="1">MMULT($F295:$CE295,INDIRECT("Policy.New!"&amp;M$3&amp;"4:"&amp;M$3&amp;"81"))</f>
        <v>0</v>
      </c>
      <c r="N296" s="1" cm="1">
        <f t="array" aca="1" ref="N296" ca="1">MMULT($F295:$CE295,INDIRECT("Policy.New!"&amp;N$3&amp;"4:"&amp;N$3&amp;"81"))</f>
        <v>0</v>
      </c>
      <c r="O296" s="1" cm="1">
        <f t="array" aca="1" ref="O296" ca="1">MMULT($F295:$CE295,INDIRECT("Policy.New!"&amp;O$3&amp;"4:"&amp;O$3&amp;"81"))</f>
        <v>0</v>
      </c>
      <c r="P296" s="1" cm="1">
        <f t="array" aca="1" ref="P296" ca="1">MMULT($F295:$CE295,INDIRECT("Policy.New!"&amp;P$3&amp;"4:"&amp;P$3&amp;"81"))</f>
        <v>0</v>
      </c>
      <c r="Q296" s="1" cm="1">
        <f t="array" aca="1" ref="Q296" ca="1">MMULT($F295:$CE295,INDIRECT("Policy.New!"&amp;Q$3&amp;"4:"&amp;Q$3&amp;"81"))</f>
        <v>0</v>
      </c>
      <c r="R296" s="1" cm="1">
        <f t="array" aca="1" ref="R296" ca="1">MMULT($F295:$CE295,INDIRECT("Policy.New!"&amp;R$3&amp;"4:"&amp;R$3&amp;"81"))</f>
        <v>0</v>
      </c>
      <c r="S296" s="1" cm="1">
        <f t="array" aca="1" ref="S296" ca="1">MMULT($F295:$CE295,INDIRECT("Policy.New!"&amp;S$3&amp;"4:"&amp;S$3&amp;"81"))</f>
        <v>0</v>
      </c>
      <c r="T296" s="1" cm="1">
        <f t="array" aca="1" ref="T296" ca="1">MMULT($F295:$CE295,INDIRECT("Policy.New!"&amp;T$3&amp;"4:"&amp;T$3&amp;"81"))</f>
        <v>0</v>
      </c>
      <c r="U296" s="1" cm="1">
        <f t="array" aca="1" ref="U296" ca="1">MMULT($F295:$CE295,INDIRECT("Policy.New!"&amp;U$3&amp;"4:"&amp;U$3&amp;"81"))</f>
        <v>0</v>
      </c>
      <c r="V296" s="1" cm="1">
        <f t="array" aca="1" ref="V296" ca="1">MMULT($F295:$CE295,INDIRECT("Policy.New!"&amp;V$3&amp;"4:"&amp;V$3&amp;"81"))</f>
        <v>0</v>
      </c>
      <c r="W296" s="5">
        <f t="shared" ca="1" si="301"/>
        <v>0</v>
      </c>
      <c r="X296" s="1">
        <f t="shared" ca="1" si="302"/>
        <v>0</v>
      </c>
      <c r="Y296" s="1">
        <f t="shared" ca="1" si="303"/>
        <v>0</v>
      </c>
      <c r="Z296" s="1">
        <f t="shared" si="304"/>
        <v>0</v>
      </c>
      <c r="AA296" s="1">
        <f t="shared" si="305"/>
        <v>0</v>
      </c>
      <c r="AB296" s="1">
        <f t="shared" ca="1" si="306"/>
        <v>0</v>
      </c>
      <c r="AC296" s="1">
        <f t="shared" ca="1" si="307"/>
        <v>0</v>
      </c>
      <c r="AD296" s="1">
        <f t="shared" si="308"/>
        <v>0</v>
      </c>
      <c r="AE296" s="1">
        <f t="shared" si="309"/>
        <v>0</v>
      </c>
      <c r="AF296" s="1">
        <f t="shared" ca="1" si="310"/>
        <v>0</v>
      </c>
      <c r="AG296" s="1">
        <f t="shared" si="311"/>
        <v>0</v>
      </c>
      <c r="AH296" s="1">
        <f t="shared" ca="1" si="312"/>
        <v>0</v>
      </c>
      <c r="AI296" s="1">
        <f t="shared" ca="1" si="313"/>
        <v>0</v>
      </c>
      <c r="AJ296" s="1">
        <f t="shared" ca="1" si="314"/>
        <v>0</v>
      </c>
      <c r="AK296" s="1">
        <f t="shared" si="315"/>
        <v>0</v>
      </c>
      <c r="AL296" s="1">
        <f t="shared" ca="1" si="316"/>
        <v>0</v>
      </c>
      <c r="AM296" s="1">
        <f t="shared" ca="1" si="317"/>
        <v>0</v>
      </c>
      <c r="AN296" s="1">
        <f t="shared" si="318"/>
        <v>0</v>
      </c>
      <c r="AO296" s="1">
        <f t="shared" si="319"/>
        <v>0</v>
      </c>
      <c r="AP296" s="1">
        <f t="shared" si="320"/>
        <v>0</v>
      </c>
      <c r="AQ296" s="1">
        <f t="shared" ca="1" si="321"/>
        <v>0</v>
      </c>
      <c r="AR296" s="1">
        <f t="shared" ca="1" si="322"/>
        <v>0</v>
      </c>
      <c r="AS296" s="1">
        <f t="shared" ca="1" si="323"/>
        <v>0</v>
      </c>
      <c r="AT296" s="25">
        <f t="shared" ca="1" si="324"/>
        <v>0</v>
      </c>
      <c r="AU296" s="1" cm="1">
        <f t="array" aca="1" ref="AU296" ca="1">MMULT($F295:$CE295,INDIRECT("Policy.New!"&amp;AU$3&amp;"4:"&amp;AU$3&amp;"81"))</f>
        <v>0</v>
      </c>
      <c r="AV296" s="25" cm="1">
        <f t="array" aca="1" ref="AV296" ca="1">MMULT($F295:$CE295,INDIRECT("Policy.New!"&amp;AV$3&amp;"4:"&amp;AV$3&amp;"81"))</f>
        <v>0</v>
      </c>
      <c r="AW296" s="161">
        <v>0</v>
      </c>
      <c r="AX296" s="161">
        <v>0</v>
      </c>
      <c r="AY296" s="161">
        <v>0</v>
      </c>
      <c r="AZ296" s="161">
        <v>0</v>
      </c>
      <c r="BA296" s="161">
        <v>0</v>
      </c>
      <c r="BB296" s="161">
        <v>0</v>
      </c>
      <c r="BC296" s="161">
        <v>0</v>
      </c>
      <c r="BD296" s="161">
        <v>0</v>
      </c>
      <c r="BE296" s="161">
        <v>0</v>
      </c>
      <c r="BF296" s="161">
        <v>0</v>
      </c>
      <c r="BG296" s="161">
        <v>0</v>
      </c>
      <c r="BH296" s="161">
        <v>0</v>
      </c>
      <c r="BI296" s="161">
        <v>0</v>
      </c>
      <c r="BJ296" s="161">
        <v>0</v>
      </c>
      <c r="BK296" s="161">
        <v>0</v>
      </c>
      <c r="BL296" s="161">
        <v>0</v>
      </c>
      <c r="BM296" s="161">
        <v>0</v>
      </c>
      <c r="BN296" s="161">
        <v>0</v>
      </c>
      <c r="BO296" s="161">
        <v>0</v>
      </c>
      <c r="BP296" s="161">
        <v>0</v>
      </c>
      <c r="BQ296" s="161">
        <f>INDEX(IRF.New!$D$7:$CN$374,MATCH('IRF AUX'!$E296,IRF.New!$C$7:$C$37,0),MATCH('IRF AUX'!$B296,IRF.New!$D$5:$CN$5,0))</f>
        <v>0</v>
      </c>
      <c r="BR296" s="161">
        <v>0</v>
      </c>
      <c r="BS296" s="161">
        <v>0</v>
      </c>
      <c r="BT296" s="161">
        <v>0</v>
      </c>
      <c r="BU296" s="161">
        <v>0</v>
      </c>
      <c r="BV296" s="161">
        <v>0</v>
      </c>
      <c r="BW296" s="161">
        <v>0</v>
      </c>
      <c r="BX296" s="161">
        <v>0</v>
      </c>
      <c r="BY296" s="161">
        <v>0</v>
      </c>
      <c r="BZ296" s="161">
        <v>0</v>
      </c>
      <c r="CA296" s="161">
        <v>0</v>
      </c>
      <c r="CB296" s="161">
        <v>0</v>
      </c>
      <c r="CC296" s="161">
        <v>0</v>
      </c>
      <c r="CD296" s="161">
        <v>0</v>
      </c>
      <c r="CE296" s="163">
        <v>0</v>
      </c>
      <c r="CF296" s="1" cm="1">
        <f t="array" aca="1" ref="CF296" ca="1">MMULT($F295:$CE295,INDIRECT("Policy.New!"&amp;CF$3&amp;"4:"&amp;CF$3&amp;"81"))</f>
        <v>0</v>
      </c>
      <c r="CG296" s="1" cm="1">
        <f t="array" aca="1" ref="CG296" ca="1">MMULT($F295:$CE295,INDIRECT("Policy.New!"&amp;CG$3&amp;"4:"&amp;CG$3&amp;"81"))</f>
        <v>0</v>
      </c>
      <c r="CH296" s="1" cm="1">
        <f t="array" aca="1" ref="CH296" ca="1">MMULT($F295:$CE295,INDIRECT("Policy.New!"&amp;CH$3&amp;"4:"&amp;CH$3&amp;"81"))</f>
        <v>0</v>
      </c>
      <c r="CI296" s="1" cm="1">
        <f t="array" aca="1" ref="CI296" ca="1">MMULT($F295:$CE295,INDIRECT("Policy.New!"&amp;CI$3&amp;"4:"&amp;CI$3&amp;"81"))</f>
        <v>0</v>
      </c>
      <c r="CJ296" s="1" cm="1">
        <f t="array" aca="1" ref="CJ296" ca="1">MMULT($F295:$CE295,INDIRECT("Policy.New!"&amp;CJ$3&amp;"4:"&amp;CJ$3&amp;"81"))</f>
        <v>0</v>
      </c>
      <c r="CK296" s="1" cm="1">
        <f t="array" aca="1" ref="CK296" ca="1">MMULT($F295:$CE295,INDIRECT("Policy.New!"&amp;CK$3&amp;"4:"&amp;CK$3&amp;"81"))</f>
        <v>0</v>
      </c>
      <c r="CL296" s="1" cm="1">
        <f t="array" aca="1" ref="CL296" ca="1">MMULT($F295:$CE295,INDIRECT("Policy.New!"&amp;CL$3&amp;"4:"&amp;CL$3&amp;"81"))</f>
        <v>0</v>
      </c>
      <c r="CM296" s="1" cm="1">
        <f t="array" aca="1" ref="CM296" ca="1">MMULT($F295:$CE295,INDIRECT("Policy.New!"&amp;CM$3&amp;"4:"&amp;CM$3&amp;"81"))</f>
        <v>0</v>
      </c>
      <c r="CN296" s="1" cm="1">
        <f t="array" aca="1" ref="CN296" ca="1">MMULT($F295:$CE295,INDIRECT("Policy.New!"&amp;CN$3&amp;"4:"&amp;CN$3&amp;"81"))</f>
        <v>0</v>
      </c>
      <c r="CO296" s="1" cm="1">
        <f t="array" aca="1" ref="CO296" ca="1">MMULT($F295:$CE295,INDIRECT("Policy.New!"&amp;CO$3&amp;"4:"&amp;CO$3&amp;"81"))</f>
        <v>0</v>
      </c>
      <c r="CP296" s="1" cm="1">
        <f t="array" aca="1" ref="CP296" ca="1">MMULT($F295:$CE295,INDIRECT("Policy.New!"&amp;CP$3&amp;"4:"&amp;CP$3&amp;"81"))</f>
        <v>0</v>
      </c>
      <c r="CQ296" s="1"/>
      <c r="CR296" s="1"/>
      <c r="CS296" s="1">
        <f t="shared" ca="1" si="294"/>
        <v>0</v>
      </c>
      <c r="CT296" s="1">
        <f t="shared" ca="1" si="298"/>
        <v>0</v>
      </c>
      <c r="CU296" s="1">
        <f t="shared" ca="1" si="295"/>
        <v>0</v>
      </c>
      <c r="CV296" s="1">
        <f t="shared" ca="1" si="299"/>
        <v>0</v>
      </c>
      <c r="CW296" s="1">
        <f t="shared" ca="1" si="296"/>
        <v>0</v>
      </c>
      <c r="CX296" s="1">
        <f t="shared" ca="1" si="297"/>
        <v>0</v>
      </c>
    </row>
    <row r="297" spans="2:102" x14ac:dyDescent="0.25">
      <c r="B297" s="153" t="str">
        <f t="shared" si="293"/>
        <v>eps_e</v>
      </c>
      <c r="C297" s="153" t="str">
        <f t="shared" si="292"/>
        <v>eps_e_4</v>
      </c>
      <c r="D297" s="13">
        <f t="shared" si="290"/>
        <v>297</v>
      </c>
      <c r="E297" s="13">
        <f t="shared" si="300"/>
        <v>4</v>
      </c>
      <c r="F297" s="14" cm="1">
        <f t="array" aca="1" ref="F297" ca="1">MMULT($F296:$CE296,INDIRECT("Policy.New!"&amp;F$3&amp;"4:"&amp;F$3&amp;"81"))</f>
        <v>0</v>
      </c>
      <c r="G297" s="14" cm="1">
        <f t="array" aca="1" ref="G297" ca="1">MMULT($F296:$CE296,INDIRECT("Policy.New!"&amp;G$3&amp;"4:"&amp;G$3&amp;"81"))</f>
        <v>0</v>
      </c>
      <c r="H297" s="14" cm="1">
        <f t="array" aca="1" ref="H297" ca="1">MMULT($F296:$CE296,INDIRECT("Policy.New!"&amp;H$3&amp;"4:"&amp;H$3&amp;"81"))</f>
        <v>0</v>
      </c>
      <c r="I297" s="14" cm="1">
        <f t="array" aca="1" ref="I297" ca="1">MMULT($F296:$CE296,INDIRECT("Policy.New!"&amp;I$3&amp;"4:"&amp;I$3&amp;"81"))</f>
        <v>0</v>
      </c>
      <c r="J297" s="14" cm="1">
        <f t="array" aca="1" ref="J297" ca="1">MMULT($F296:$CE296,INDIRECT("Policy.New!"&amp;J$3&amp;"4:"&amp;J$3&amp;"81"))</f>
        <v>0</v>
      </c>
      <c r="K297" s="14" cm="1">
        <f t="array" aca="1" ref="K297" ca="1">MMULT($F296:$CE296,INDIRECT("Policy.New!"&amp;K$3&amp;"4:"&amp;K$3&amp;"81"))</f>
        <v>0</v>
      </c>
      <c r="L297" s="14" cm="1">
        <f t="array" aca="1" ref="L297" ca="1">MMULT($F296:$CE296,INDIRECT("Policy.New!"&amp;L$3&amp;"4:"&amp;L$3&amp;"81"))</f>
        <v>0</v>
      </c>
      <c r="M297" s="14" cm="1">
        <f t="array" aca="1" ref="M297" ca="1">MMULT($F296:$CE296,INDIRECT("Policy.New!"&amp;M$3&amp;"4:"&amp;M$3&amp;"81"))</f>
        <v>0</v>
      </c>
      <c r="N297" s="14" cm="1">
        <f t="array" aca="1" ref="N297" ca="1">MMULT($F296:$CE296,INDIRECT("Policy.New!"&amp;N$3&amp;"4:"&amp;N$3&amp;"81"))</f>
        <v>0</v>
      </c>
      <c r="O297" s="14" cm="1">
        <f t="array" aca="1" ref="O297" ca="1">MMULT($F296:$CE296,INDIRECT("Policy.New!"&amp;O$3&amp;"4:"&amp;O$3&amp;"81"))</f>
        <v>0</v>
      </c>
      <c r="P297" s="14" cm="1">
        <f t="array" aca="1" ref="P297" ca="1">MMULT($F296:$CE296,INDIRECT("Policy.New!"&amp;P$3&amp;"4:"&amp;P$3&amp;"81"))</f>
        <v>0</v>
      </c>
      <c r="Q297" s="14" cm="1">
        <f t="array" aca="1" ref="Q297" ca="1">MMULT($F296:$CE296,INDIRECT("Policy.New!"&amp;Q$3&amp;"4:"&amp;Q$3&amp;"81"))</f>
        <v>0</v>
      </c>
      <c r="R297" s="14" cm="1">
        <f t="array" aca="1" ref="R297" ca="1">MMULT($F296:$CE296,INDIRECT("Policy.New!"&amp;R$3&amp;"4:"&amp;R$3&amp;"81"))</f>
        <v>0</v>
      </c>
      <c r="S297" s="14" cm="1">
        <f t="array" aca="1" ref="S297" ca="1">MMULT($F296:$CE296,INDIRECT("Policy.New!"&amp;S$3&amp;"4:"&amp;S$3&amp;"81"))</f>
        <v>0</v>
      </c>
      <c r="T297" s="14" cm="1">
        <f t="array" aca="1" ref="T297" ca="1">MMULT($F296:$CE296,INDIRECT("Policy.New!"&amp;T$3&amp;"4:"&amp;T$3&amp;"81"))</f>
        <v>0</v>
      </c>
      <c r="U297" s="14" cm="1">
        <f t="array" aca="1" ref="U297" ca="1">MMULT($F296:$CE296,INDIRECT("Policy.New!"&amp;U$3&amp;"4:"&amp;U$3&amp;"81"))</f>
        <v>0</v>
      </c>
      <c r="V297" s="14" cm="1">
        <f t="array" aca="1" ref="V297" ca="1">MMULT($F296:$CE296,INDIRECT("Policy.New!"&amp;V$3&amp;"4:"&amp;V$3&amp;"81"))</f>
        <v>0</v>
      </c>
      <c r="W297" s="15">
        <f t="shared" ca="1" si="301"/>
        <v>0</v>
      </c>
      <c r="X297" s="14">
        <f t="shared" ca="1" si="302"/>
        <v>0</v>
      </c>
      <c r="Y297" s="14">
        <f t="shared" ca="1" si="303"/>
        <v>0</v>
      </c>
      <c r="Z297" s="14">
        <f t="shared" ca="1" si="304"/>
        <v>0</v>
      </c>
      <c r="AA297" s="14">
        <f t="shared" si="305"/>
        <v>0</v>
      </c>
      <c r="AB297" s="14">
        <f t="shared" ca="1" si="306"/>
        <v>0</v>
      </c>
      <c r="AC297" s="14">
        <f t="shared" ca="1" si="307"/>
        <v>0</v>
      </c>
      <c r="AD297" s="14">
        <f t="shared" ca="1" si="308"/>
        <v>0</v>
      </c>
      <c r="AE297" s="14">
        <f t="shared" si="309"/>
        <v>0</v>
      </c>
      <c r="AF297" s="14">
        <f t="shared" ca="1" si="310"/>
        <v>0</v>
      </c>
      <c r="AG297" s="14">
        <f t="shared" ca="1" si="311"/>
        <v>0</v>
      </c>
      <c r="AH297" s="14">
        <f t="shared" ca="1" si="312"/>
        <v>0</v>
      </c>
      <c r="AI297" s="14">
        <f t="shared" ca="1" si="313"/>
        <v>0</v>
      </c>
      <c r="AJ297" s="14">
        <f t="shared" ca="1" si="314"/>
        <v>0</v>
      </c>
      <c r="AK297" s="14">
        <f t="shared" ca="1" si="315"/>
        <v>0</v>
      </c>
      <c r="AL297" s="14">
        <f t="shared" ca="1" si="316"/>
        <v>0</v>
      </c>
      <c r="AM297" s="14">
        <f t="shared" ca="1" si="317"/>
        <v>0</v>
      </c>
      <c r="AN297" s="14">
        <f t="shared" ca="1" si="318"/>
        <v>0</v>
      </c>
      <c r="AO297" s="14">
        <f t="shared" si="319"/>
        <v>0</v>
      </c>
      <c r="AP297" s="14">
        <f t="shared" si="320"/>
        <v>0</v>
      </c>
      <c r="AQ297" s="14">
        <f t="shared" ca="1" si="321"/>
        <v>0</v>
      </c>
      <c r="AR297" s="14">
        <f t="shared" ca="1" si="322"/>
        <v>0</v>
      </c>
      <c r="AS297" s="14">
        <f t="shared" ca="1" si="323"/>
        <v>0</v>
      </c>
      <c r="AT297" s="26">
        <f t="shared" ca="1" si="324"/>
        <v>0</v>
      </c>
      <c r="AU297" s="14" cm="1">
        <f t="array" aca="1" ref="AU297" ca="1">MMULT($F296:$CE296,INDIRECT("Policy.New!"&amp;AU$3&amp;"4:"&amp;AU$3&amp;"81"))</f>
        <v>0</v>
      </c>
      <c r="AV297" s="26" cm="1">
        <f t="array" aca="1" ref="AV297" ca="1">MMULT($F296:$CE296,INDIRECT("Policy.New!"&amp;AV$3&amp;"4:"&amp;AV$3&amp;"81"))</f>
        <v>0</v>
      </c>
      <c r="AW297" s="164">
        <v>0</v>
      </c>
      <c r="AX297" s="164">
        <v>0</v>
      </c>
      <c r="AY297" s="164">
        <v>0</v>
      </c>
      <c r="AZ297" s="164">
        <v>0</v>
      </c>
      <c r="BA297" s="164">
        <v>0</v>
      </c>
      <c r="BB297" s="164">
        <v>0</v>
      </c>
      <c r="BC297" s="164">
        <v>0</v>
      </c>
      <c r="BD297" s="164">
        <v>0</v>
      </c>
      <c r="BE297" s="164">
        <v>0</v>
      </c>
      <c r="BF297" s="164">
        <v>0</v>
      </c>
      <c r="BG297" s="164">
        <v>0</v>
      </c>
      <c r="BH297" s="164">
        <v>0</v>
      </c>
      <c r="BI297" s="164">
        <v>0</v>
      </c>
      <c r="BJ297" s="164">
        <v>0</v>
      </c>
      <c r="BK297" s="164">
        <v>0</v>
      </c>
      <c r="BL297" s="164">
        <v>0</v>
      </c>
      <c r="BM297" s="164">
        <v>0</v>
      </c>
      <c r="BN297" s="164">
        <v>0</v>
      </c>
      <c r="BO297" s="164">
        <v>0</v>
      </c>
      <c r="BP297" s="164">
        <v>0</v>
      </c>
      <c r="BQ297" s="164">
        <f>INDEX(IRF.New!$D$7:$CN$374,MATCH('IRF AUX'!$E297,IRF.New!$C$7:$C$37,0),MATCH('IRF AUX'!$B297,IRF.New!$D$5:$CN$5,0))</f>
        <v>0</v>
      </c>
      <c r="BR297" s="164">
        <v>0</v>
      </c>
      <c r="BS297" s="164">
        <v>0</v>
      </c>
      <c r="BT297" s="164">
        <v>0</v>
      </c>
      <c r="BU297" s="164">
        <v>0</v>
      </c>
      <c r="BV297" s="164">
        <v>0</v>
      </c>
      <c r="BW297" s="164">
        <v>0</v>
      </c>
      <c r="BX297" s="164">
        <v>0</v>
      </c>
      <c r="BY297" s="164">
        <v>0</v>
      </c>
      <c r="BZ297" s="164">
        <v>0</v>
      </c>
      <c r="CA297" s="164">
        <v>0</v>
      </c>
      <c r="CB297" s="164">
        <v>0</v>
      </c>
      <c r="CC297" s="164">
        <v>0</v>
      </c>
      <c r="CD297" s="164">
        <v>0</v>
      </c>
      <c r="CE297" s="165">
        <v>0</v>
      </c>
      <c r="CF297" s="14" cm="1">
        <f t="array" aca="1" ref="CF297" ca="1">MMULT($F296:$CE296,INDIRECT("Policy.New!"&amp;CF$3&amp;"4:"&amp;CF$3&amp;"81"))</f>
        <v>0</v>
      </c>
      <c r="CG297" s="14" cm="1">
        <f t="array" aca="1" ref="CG297" ca="1">MMULT($F296:$CE296,INDIRECT("Policy.New!"&amp;CG$3&amp;"4:"&amp;CG$3&amp;"81"))</f>
        <v>0</v>
      </c>
      <c r="CH297" s="14" cm="1">
        <f t="array" aca="1" ref="CH297" ca="1">MMULT($F296:$CE296,INDIRECT("Policy.New!"&amp;CH$3&amp;"4:"&amp;CH$3&amp;"81"))</f>
        <v>0</v>
      </c>
      <c r="CI297" s="14" cm="1">
        <f t="array" aca="1" ref="CI297" ca="1">MMULT($F296:$CE296,INDIRECT("Policy.New!"&amp;CI$3&amp;"4:"&amp;CI$3&amp;"81"))</f>
        <v>0</v>
      </c>
      <c r="CJ297" s="14" cm="1">
        <f t="array" aca="1" ref="CJ297" ca="1">MMULT($F296:$CE296,INDIRECT("Policy.New!"&amp;CJ$3&amp;"4:"&amp;CJ$3&amp;"81"))</f>
        <v>0</v>
      </c>
      <c r="CK297" s="14" cm="1">
        <f t="array" aca="1" ref="CK297" ca="1">MMULT($F296:$CE296,INDIRECT("Policy.New!"&amp;CK$3&amp;"4:"&amp;CK$3&amp;"81"))</f>
        <v>0</v>
      </c>
      <c r="CL297" s="14" cm="1">
        <f t="array" aca="1" ref="CL297" ca="1">MMULT($F296:$CE296,INDIRECT("Policy.New!"&amp;CL$3&amp;"4:"&amp;CL$3&amp;"81"))</f>
        <v>0</v>
      </c>
      <c r="CM297" s="14" cm="1">
        <f t="array" aca="1" ref="CM297" ca="1">MMULT($F296:$CE296,INDIRECT("Policy.New!"&amp;CM$3&amp;"4:"&amp;CM$3&amp;"81"))</f>
        <v>0</v>
      </c>
      <c r="CN297" s="14" cm="1">
        <f t="array" aca="1" ref="CN297" ca="1">MMULT($F296:$CE296,INDIRECT("Policy.New!"&amp;CN$3&amp;"4:"&amp;CN$3&amp;"81"))</f>
        <v>0</v>
      </c>
      <c r="CO297" s="14" cm="1">
        <f t="array" aca="1" ref="CO297" ca="1">MMULT($F296:$CE296,INDIRECT("Policy.New!"&amp;CO$3&amp;"4:"&amp;CO$3&amp;"81"))</f>
        <v>0</v>
      </c>
      <c r="CP297" s="14" cm="1">
        <f t="array" aca="1" ref="CP297" ca="1">MMULT($F296:$CE296,INDIRECT("Policy.New!"&amp;CP$3&amp;"4:"&amp;CP$3&amp;"81"))</f>
        <v>0</v>
      </c>
      <c r="CQ297" s="1"/>
      <c r="CR297" s="1"/>
      <c r="CS297" s="14">
        <f t="shared" ca="1" si="294"/>
        <v>0</v>
      </c>
      <c r="CT297" s="14">
        <f t="shared" ca="1" si="298"/>
        <v>0</v>
      </c>
      <c r="CU297" s="14">
        <f t="shared" ca="1" si="295"/>
        <v>0</v>
      </c>
      <c r="CV297" s="14">
        <f t="shared" ca="1" si="299"/>
        <v>0</v>
      </c>
      <c r="CW297" s="14">
        <f t="shared" ca="1" si="296"/>
        <v>0</v>
      </c>
      <c r="CX297" s="14">
        <f t="shared" ca="1" si="297"/>
        <v>0</v>
      </c>
    </row>
    <row r="298" spans="2:102" x14ac:dyDescent="0.25">
      <c r="B298" s="151" t="str">
        <f t="shared" si="293"/>
        <v>eps_e</v>
      </c>
      <c r="C298" s="151" t="str">
        <f t="shared" si="292"/>
        <v>eps_e_5</v>
      </c>
      <c r="D298" s="9">
        <f t="shared" si="290"/>
        <v>298</v>
      </c>
      <c r="E298" s="9">
        <f t="shared" si="300"/>
        <v>5</v>
      </c>
      <c r="F298" s="10" cm="1">
        <f t="array" aca="1" ref="F298" ca="1">MMULT($F297:$CE297,INDIRECT("Policy.New!"&amp;F$3&amp;"4:"&amp;F$3&amp;"81"))</f>
        <v>0</v>
      </c>
      <c r="G298" s="10" cm="1">
        <f t="array" aca="1" ref="G298" ca="1">MMULT($F297:$CE297,INDIRECT("Policy.New!"&amp;G$3&amp;"4:"&amp;G$3&amp;"81"))</f>
        <v>0</v>
      </c>
      <c r="H298" s="10" cm="1">
        <f t="array" aca="1" ref="H298" ca="1">MMULT($F297:$CE297,INDIRECT("Policy.New!"&amp;H$3&amp;"4:"&amp;H$3&amp;"81"))</f>
        <v>0</v>
      </c>
      <c r="I298" s="10" cm="1">
        <f t="array" aca="1" ref="I298" ca="1">MMULT($F297:$CE297,INDIRECT("Policy.New!"&amp;I$3&amp;"4:"&amp;I$3&amp;"81"))</f>
        <v>0</v>
      </c>
      <c r="J298" s="10" cm="1">
        <f t="array" aca="1" ref="J298" ca="1">MMULT($F297:$CE297,INDIRECT("Policy.New!"&amp;J$3&amp;"4:"&amp;J$3&amp;"81"))</f>
        <v>0</v>
      </c>
      <c r="K298" s="10" cm="1">
        <f t="array" aca="1" ref="K298" ca="1">MMULT($F297:$CE297,INDIRECT("Policy.New!"&amp;K$3&amp;"4:"&amp;K$3&amp;"81"))</f>
        <v>0</v>
      </c>
      <c r="L298" s="10" cm="1">
        <f t="array" aca="1" ref="L298" ca="1">MMULT($F297:$CE297,INDIRECT("Policy.New!"&amp;L$3&amp;"4:"&amp;L$3&amp;"81"))</f>
        <v>0</v>
      </c>
      <c r="M298" s="10" cm="1">
        <f t="array" aca="1" ref="M298" ca="1">MMULT($F297:$CE297,INDIRECT("Policy.New!"&amp;M$3&amp;"4:"&amp;M$3&amp;"81"))</f>
        <v>0</v>
      </c>
      <c r="N298" s="10" cm="1">
        <f t="array" aca="1" ref="N298" ca="1">MMULT($F297:$CE297,INDIRECT("Policy.New!"&amp;N$3&amp;"4:"&amp;N$3&amp;"81"))</f>
        <v>0</v>
      </c>
      <c r="O298" s="10" cm="1">
        <f t="array" aca="1" ref="O298" ca="1">MMULT($F297:$CE297,INDIRECT("Policy.New!"&amp;O$3&amp;"4:"&amp;O$3&amp;"81"))</f>
        <v>0</v>
      </c>
      <c r="P298" s="10" cm="1">
        <f t="array" aca="1" ref="P298" ca="1">MMULT($F297:$CE297,INDIRECT("Policy.New!"&amp;P$3&amp;"4:"&amp;P$3&amp;"81"))</f>
        <v>0</v>
      </c>
      <c r="Q298" s="10" cm="1">
        <f t="array" aca="1" ref="Q298" ca="1">MMULT($F297:$CE297,INDIRECT("Policy.New!"&amp;Q$3&amp;"4:"&amp;Q$3&amp;"81"))</f>
        <v>0</v>
      </c>
      <c r="R298" s="10" cm="1">
        <f t="array" aca="1" ref="R298" ca="1">MMULT($F297:$CE297,INDIRECT("Policy.New!"&amp;R$3&amp;"4:"&amp;R$3&amp;"81"))</f>
        <v>0</v>
      </c>
      <c r="S298" s="10" cm="1">
        <f t="array" aca="1" ref="S298" ca="1">MMULT($F297:$CE297,INDIRECT("Policy.New!"&amp;S$3&amp;"4:"&amp;S$3&amp;"81"))</f>
        <v>0</v>
      </c>
      <c r="T298" s="10" cm="1">
        <f t="array" aca="1" ref="T298" ca="1">MMULT($F297:$CE297,INDIRECT("Policy.New!"&amp;T$3&amp;"4:"&amp;T$3&amp;"81"))</f>
        <v>0</v>
      </c>
      <c r="U298" s="10" cm="1">
        <f t="array" aca="1" ref="U298" ca="1">MMULT($F297:$CE297,INDIRECT("Policy.New!"&amp;U$3&amp;"4:"&amp;U$3&amp;"81"))</f>
        <v>0</v>
      </c>
      <c r="V298" s="10" cm="1">
        <f t="array" aca="1" ref="V298" ca="1">MMULT($F297:$CE297,INDIRECT("Policy.New!"&amp;V$3&amp;"4:"&amp;V$3&amp;"81"))</f>
        <v>0</v>
      </c>
      <c r="W298" s="11">
        <f t="shared" ca="1" si="301"/>
        <v>0</v>
      </c>
      <c r="X298" s="10">
        <f t="shared" ca="1" si="302"/>
        <v>0</v>
      </c>
      <c r="Y298" s="10">
        <f t="shared" ca="1" si="303"/>
        <v>0</v>
      </c>
      <c r="Z298" s="10">
        <f t="shared" ca="1" si="304"/>
        <v>0</v>
      </c>
      <c r="AA298" s="10">
        <f t="shared" ca="1" si="305"/>
        <v>0</v>
      </c>
      <c r="AB298" s="10">
        <f t="shared" ca="1" si="306"/>
        <v>0</v>
      </c>
      <c r="AC298" s="10">
        <f t="shared" ca="1" si="307"/>
        <v>0</v>
      </c>
      <c r="AD298" s="10">
        <f t="shared" ca="1" si="308"/>
        <v>0</v>
      </c>
      <c r="AE298" s="10">
        <f t="shared" ca="1" si="309"/>
        <v>0</v>
      </c>
      <c r="AF298" s="10">
        <f t="shared" ca="1" si="310"/>
        <v>0</v>
      </c>
      <c r="AG298" s="10">
        <f t="shared" ca="1" si="311"/>
        <v>0</v>
      </c>
      <c r="AH298" s="10">
        <f t="shared" ca="1" si="312"/>
        <v>0</v>
      </c>
      <c r="AI298" s="10">
        <f t="shared" ca="1" si="313"/>
        <v>0</v>
      </c>
      <c r="AJ298" s="10">
        <f t="shared" ca="1" si="314"/>
        <v>0</v>
      </c>
      <c r="AK298" s="10">
        <f t="shared" ca="1" si="315"/>
        <v>0</v>
      </c>
      <c r="AL298" s="10">
        <f t="shared" ca="1" si="316"/>
        <v>0</v>
      </c>
      <c r="AM298" s="10">
        <f t="shared" ca="1" si="317"/>
        <v>0</v>
      </c>
      <c r="AN298" s="10">
        <f t="shared" ca="1" si="318"/>
        <v>0</v>
      </c>
      <c r="AO298" s="10">
        <f t="shared" ca="1" si="319"/>
        <v>0</v>
      </c>
      <c r="AP298" s="10">
        <f t="shared" si="320"/>
        <v>0</v>
      </c>
      <c r="AQ298" s="10">
        <f t="shared" ca="1" si="321"/>
        <v>0</v>
      </c>
      <c r="AR298" s="10">
        <f t="shared" ca="1" si="322"/>
        <v>0</v>
      </c>
      <c r="AS298" s="10">
        <f t="shared" ca="1" si="323"/>
        <v>0</v>
      </c>
      <c r="AT298" s="24">
        <f t="shared" ca="1" si="324"/>
        <v>0</v>
      </c>
      <c r="AU298" s="10" cm="1">
        <f t="array" aca="1" ref="AU298" ca="1">MMULT($F297:$CE297,INDIRECT("Policy.New!"&amp;AU$3&amp;"4:"&amp;AU$3&amp;"81"))</f>
        <v>0</v>
      </c>
      <c r="AV298" s="24" cm="1">
        <f t="array" aca="1" ref="AV298" ca="1">MMULT($F297:$CE297,INDIRECT("Policy.New!"&amp;AV$3&amp;"4:"&amp;AV$3&amp;"81"))</f>
        <v>0</v>
      </c>
      <c r="AW298" s="160">
        <v>0</v>
      </c>
      <c r="AX298" s="160">
        <v>0</v>
      </c>
      <c r="AY298" s="160">
        <v>0</v>
      </c>
      <c r="AZ298" s="160">
        <v>0</v>
      </c>
      <c r="BA298" s="160">
        <v>0</v>
      </c>
      <c r="BB298" s="160">
        <v>0</v>
      </c>
      <c r="BC298" s="160">
        <v>0</v>
      </c>
      <c r="BD298" s="160">
        <v>0</v>
      </c>
      <c r="BE298" s="160">
        <v>0</v>
      </c>
      <c r="BF298" s="160">
        <v>0</v>
      </c>
      <c r="BG298" s="160">
        <v>0</v>
      </c>
      <c r="BH298" s="160">
        <v>0</v>
      </c>
      <c r="BI298" s="160">
        <v>0</v>
      </c>
      <c r="BJ298" s="160">
        <v>0</v>
      </c>
      <c r="BK298" s="160">
        <v>0</v>
      </c>
      <c r="BL298" s="160">
        <v>0</v>
      </c>
      <c r="BM298" s="160">
        <v>0</v>
      </c>
      <c r="BN298" s="160">
        <v>0</v>
      </c>
      <c r="BO298" s="160">
        <v>0</v>
      </c>
      <c r="BP298" s="160">
        <v>0</v>
      </c>
      <c r="BQ298" s="160">
        <f>INDEX(IRF.New!$D$7:$CN$374,MATCH('IRF AUX'!$E298,IRF.New!$C$7:$C$37,0),MATCH('IRF AUX'!$B298,IRF.New!$D$5:$CN$5,0))</f>
        <v>0</v>
      </c>
      <c r="BR298" s="160">
        <v>0</v>
      </c>
      <c r="BS298" s="160">
        <v>0</v>
      </c>
      <c r="BT298" s="160">
        <v>0</v>
      </c>
      <c r="BU298" s="160">
        <v>0</v>
      </c>
      <c r="BV298" s="160">
        <v>0</v>
      </c>
      <c r="BW298" s="160">
        <v>0</v>
      </c>
      <c r="BX298" s="160">
        <v>0</v>
      </c>
      <c r="BY298" s="160">
        <v>0</v>
      </c>
      <c r="BZ298" s="160">
        <v>0</v>
      </c>
      <c r="CA298" s="160">
        <v>0</v>
      </c>
      <c r="CB298" s="160">
        <v>0</v>
      </c>
      <c r="CC298" s="160">
        <v>0</v>
      </c>
      <c r="CD298" s="160">
        <v>0</v>
      </c>
      <c r="CE298" s="162">
        <v>0</v>
      </c>
      <c r="CF298" s="10" cm="1">
        <f t="array" aca="1" ref="CF298" ca="1">MMULT($F297:$CE297,INDIRECT("Policy.New!"&amp;CF$3&amp;"4:"&amp;CF$3&amp;"81"))</f>
        <v>0</v>
      </c>
      <c r="CG298" s="10" cm="1">
        <f t="array" aca="1" ref="CG298" ca="1">MMULT($F297:$CE297,INDIRECT("Policy.New!"&amp;CG$3&amp;"4:"&amp;CG$3&amp;"81"))</f>
        <v>0</v>
      </c>
      <c r="CH298" s="10" cm="1">
        <f t="array" aca="1" ref="CH298" ca="1">MMULT($F297:$CE297,INDIRECT("Policy.New!"&amp;CH$3&amp;"4:"&amp;CH$3&amp;"81"))</f>
        <v>0</v>
      </c>
      <c r="CI298" s="10" cm="1">
        <f t="array" aca="1" ref="CI298" ca="1">MMULT($F297:$CE297,INDIRECT("Policy.New!"&amp;CI$3&amp;"4:"&amp;CI$3&amp;"81"))</f>
        <v>0</v>
      </c>
      <c r="CJ298" s="10" cm="1">
        <f t="array" aca="1" ref="CJ298" ca="1">MMULT($F297:$CE297,INDIRECT("Policy.New!"&amp;CJ$3&amp;"4:"&amp;CJ$3&amp;"81"))</f>
        <v>0</v>
      </c>
      <c r="CK298" s="10" cm="1">
        <f t="array" aca="1" ref="CK298" ca="1">MMULT($F297:$CE297,INDIRECT("Policy.New!"&amp;CK$3&amp;"4:"&amp;CK$3&amp;"81"))</f>
        <v>0</v>
      </c>
      <c r="CL298" s="10" cm="1">
        <f t="array" aca="1" ref="CL298" ca="1">MMULT($F297:$CE297,INDIRECT("Policy.New!"&amp;CL$3&amp;"4:"&amp;CL$3&amp;"81"))</f>
        <v>0</v>
      </c>
      <c r="CM298" s="10" cm="1">
        <f t="array" aca="1" ref="CM298" ca="1">MMULT($F297:$CE297,INDIRECT("Policy.New!"&amp;CM$3&amp;"4:"&amp;CM$3&amp;"81"))</f>
        <v>0</v>
      </c>
      <c r="CN298" s="10" cm="1">
        <f t="array" aca="1" ref="CN298" ca="1">MMULT($F297:$CE297,INDIRECT("Policy.New!"&amp;CN$3&amp;"4:"&amp;CN$3&amp;"81"))</f>
        <v>0</v>
      </c>
      <c r="CO298" s="10" cm="1">
        <f t="array" aca="1" ref="CO298" ca="1">MMULT($F297:$CE297,INDIRECT("Policy.New!"&amp;CO$3&amp;"4:"&amp;CO$3&amp;"81"))</f>
        <v>0</v>
      </c>
      <c r="CP298" s="10" cm="1">
        <f t="array" aca="1" ref="CP298" ca="1">MMULT($F297:$CE297,INDIRECT("Policy.New!"&amp;CP$3&amp;"4:"&amp;CP$3&amp;"81"))</f>
        <v>0</v>
      </c>
      <c r="CQ298" s="1"/>
      <c r="CR298" s="1"/>
      <c r="CS298" s="10">
        <f t="shared" ca="1" si="294"/>
        <v>0</v>
      </c>
      <c r="CT298" s="10">
        <f t="shared" ca="1" si="298"/>
        <v>0</v>
      </c>
      <c r="CU298" s="10">
        <f t="shared" ca="1" si="295"/>
        <v>0</v>
      </c>
      <c r="CV298" s="10">
        <f t="shared" ca="1" si="299"/>
        <v>0</v>
      </c>
      <c r="CW298" s="10">
        <f t="shared" ca="1" si="296"/>
        <v>0</v>
      </c>
      <c r="CX298" s="10">
        <f t="shared" ca="1" si="297"/>
        <v>0</v>
      </c>
    </row>
    <row r="299" spans="2:102" x14ac:dyDescent="0.25">
      <c r="B299" s="152" t="str">
        <f t="shared" si="293"/>
        <v>eps_e</v>
      </c>
      <c r="C299" s="152" t="str">
        <f t="shared" si="292"/>
        <v>eps_e_6</v>
      </c>
      <c r="D299" s="12">
        <f t="shared" si="290"/>
        <v>299</v>
      </c>
      <c r="E299" s="12">
        <f t="shared" si="300"/>
        <v>6</v>
      </c>
      <c r="F299" s="1" cm="1">
        <f t="array" aca="1" ref="F299" ca="1">MMULT($F298:$CE298,INDIRECT("Policy.New!"&amp;F$3&amp;"4:"&amp;F$3&amp;"81"))</f>
        <v>0</v>
      </c>
      <c r="G299" s="1" cm="1">
        <f t="array" aca="1" ref="G299" ca="1">MMULT($F298:$CE298,INDIRECT("Policy.New!"&amp;G$3&amp;"4:"&amp;G$3&amp;"81"))</f>
        <v>0</v>
      </c>
      <c r="H299" s="1" cm="1">
        <f t="array" aca="1" ref="H299" ca="1">MMULT($F298:$CE298,INDIRECT("Policy.New!"&amp;H$3&amp;"4:"&amp;H$3&amp;"81"))</f>
        <v>0</v>
      </c>
      <c r="I299" s="1" cm="1">
        <f t="array" aca="1" ref="I299" ca="1">MMULT($F298:$CE298,INDIRECT("Policy.New!"&amp;I$3&amp;"4:"&amp;I$3&amp;"81"))</f>
        <v>0</v>
      </c>
      <c r="J299" s="1" cm="1">
        <f t="array" aca="1" ref="J299" ca="1">MMULT($F298:$CE298,INDIRECT("Policy.New!"&amp;J$3&amp;"4:"&amp;J$3&amp;"81"))</f>
        <v>0</v>
      </c>
      <c r="K299" s="1" cm="1">
        <f t="array" aca="1" ref="K299" ca="1">MMULT($F298:$CE298,INDIRECT("Policy.New!"&amp;K$3&amp;"4:"&amp;K$3&amp;"81"))</f>
        <v>0</v>
      </c>
      <c r="L299" s="1" cm="1">
        <f t="array" aca="1" ref="L299" ca="1">MMULT($F298:$CE298,INDIRECT("Policy.New!"&amp;L$3&amp;"4:"&amp;L$3&amp;"81"))</f>
        <v>0</v>
      </c>
      <c r="M299" s="1" cm="1">
        <f t="array" aca="1" ref="M299" ca="1">MMULT($F298:$CE298,INDIRECT("Policy.New!"&amp;M$3&amp;"4:"&amp;M$3&amp;"81"))</f>
        <v>0</v>
      </c>
      <c r="N299" s="1" cm="1">
        <f t="array" aca="1" ref="N299" ca="1">MMULT($F298:$CE298,INDIRECT("Policy.New!"&amp;N$3&amp;"4:"&amp;N$3&amp;"81"))</f>
        <v>0</v>
      </c>
      <c r="O299" s="1" cm="1">
        <f t="array" aca="1" ref="O299" ca="1">MMULT($F298:$CE298,INDIRECT("Policy.New!"&amp;O$3&amp;"4:"&amp;O$3&amp;"81"))</f>
        <v>0</v>
      </c>
      <c r="P299" s="1" cm="1">
        <f t="array" aca="1" ref="P299" ca="1">MMULT($F298:$CE298,INDIRECT("Policy.New!"&amp;P$3&amp;"4:"&amp;P$3&amp;"81"))</f>
        <v>0</v>
      </c>
      <c r="Q299" s="1" cm="1">
        <f t="array" aca="1" ref="Q299" ca="1">MMULT($F298:$CE298,INDIRECT("Policy.New!"&amp;Q$3&amp;"4:"&amp;Q$3&amp;"81"))</f>
        <v>0</v>
      </c>
      <c r="R299" s="1" cm="1">
        <f t="array" aca="1" ref="R299" ca="1">MMULT($F298:$CE298,INDIRECT("Policy.New!"&amp;R$3&amp;"4:"&amp;R$3&amp;"81"))</f>
        <v>0</v>
      </c>
      <c r="S299" s="1" cm="1">
        <f t="array" aca="1" ref="S299" ca="1">MMULT($F298:$CE298,INDIRECT("Policy.New!"&amp;S$3&amp;"4:"&amp;S$3&amp;"81"))</f>
        <v>0</v>
      </c>
      <c r="T299" s="1" cm="1">
        <f t="array" aca="1" ref="T299" ca="1">MMULT($F298:$CE298,INDIRECT("Policy.New!"&amp;T$3&amp;"4:"&amp;T$3&amp;"81"))</f>
        <v>0</v>
      </c>
      <c r="U299" s="1" cm="1">
        <f t="array" aca="1" ref="U299" ca="1">MMULT($F298:$CE298,INDIRECT("Policy.New!"&amp;U$3&amp;"4:"&amp;U$3&amp;"81"))</f>
        <v>0</v>
      </c>
      <c r="V299" s="1" cm="1">
        <f t="array" aca="1" ref="V299" ca="1">MMULT($F298:$CE298,INDIRECT("Policy.New!"&amp;V$3&amp;"4:"&amp;V$3&amp;"81"))</f>
        <v>0</v>
      </c>
      <c r="W299" s="5">
        <f t="shared" ca="1" si="301"/>
        <v>0</v>
      </c>
      <c r="X299" s="1">
        <f t="shared" ca="1" si="302"/>
        <v>0</v>
      </c>
      <c r="Y299" s="1">
        <f t="shared" ca="1" si="303"/>
        <v>0</v>
      </c>
      <c r="Z299" s="1">
        <f t="shared" ca="1" si="304"/>
        <v>0</v>
      </c>
      <c r="AA299" s="1">
        <f t="shared" ca="1" si="305"/>
        <v>0</v>
      </c>
      <c r="AB299" s="1">
        <f t="shared" ca="1" si="306"/>
        <v>0</v>
      </c>
      <c r="AC299" s="1">
        <f t="shared" ca="1" si="307"/>
        <v>0</v>
      </c>
      <c r="AD299" s="1">
        <f t="shared" ca="1" si="308"/>
        <v>0</v>
      </c>
      <c r="AE299" s="1">
        <f t="shared" ca="1" si="309"/>
        <v>0</v>
      </c>
      <c r="AF299" s="1">
        <f t="shared" ca="1" si="310"/>
        <v>0</v>
      </c>
      <c r="AG299" s="1">
        <f t="shared" ca="1" si="311"/>
        <v>0</v>
      </c>
      <c r="AH299" s="1">
        <f t="shared" ca="1" si="312"/>
        <v>0</v>
      </c>
      <c r="AI299" s="1">
        <f t="shared" ca="1" si="313"/>
        <v>0</v>
      </c>
      <c r="AJ299" s="1">
        <f t="shared" ca="1" si="314"/>
        <v>0</v>
      </c>
      <c r="AK299" s="1">
        <f t="shared" ca="1" si="315"/>
        <v>0</v>
      </c>
      <c r="AL299" s="1">
        <f t="shared" ca="1" si="316"/>
        <v>0</v>
      </c>
      <c r="AM299" s="1">
        <f t="shared" ca="1" si="317"/>
        <v>0</v>
      </c>
      <c r="AN299" s="1">
        <f t="shared" ca="1" si="318"/>
        <v>0</v>
      </c>
      <c r="AO299" s="1">
        <f t="shared" ca="1" si="319"/>
        <v>0</v>
      </c>
      <c r="AP299" s="1">
        <f t="shared" ca="1" si="320"/>
        <v>0</v>
      </c>
      <c r="AQ299" s="1">
        <f t="shared" ca="1" si="321"/>
        <v>0</v>
      </c>
      <c r="AR299" s="1">
        <f t="shared" ca="1" si="322"/>
        <v>0</v>
      </c>
      <c r="AS299" s="1">
        <f t="shared" ca="1" si="323"/>
        <v>0</v>
      </c>
      <c r="AT299" s="25">
        <f t="shared" ca="1" si="324"/>
        <v>0</v>
      </c>
      <c r="AU299" s="1" cm="1">
        <f t="array" aca="1" ref="AU299" ca="1">MMULT($F298:$CE298,INDIRECT("Policy.New!"&amp;AU$3&amp;"4:"&amp;AU$3&amp;"81"))</f>
        <v>0</v>
      </c>
      <c r="AV299" s="25" cm="1">
        <f t="array" aca="1" ref="AV299" ca="1">MMULT($F298:$CE298,INDIRECT("Policy.New!"&amp;AV$3&amp;"4:"&amp;AV$3&amp;"81"))</f>
        <v>0</v>
      </c>
      <c r="AW299" s="161">
        <v>0</v>
      </c>
      <c r="AX299" s="161">
        <v>0</v>
      </c>
      <c r="AY299" s="161">
        <v>0</v>
      </c>
      <c r="AZ299" s="161">
        <v>0</v>
      </c>
      <c r="BA299" s="161">
        <v>0</v>
      </c>
      <c r="BB299" s="161">
        <v>0</v>
      </c>
      <c r="BC299" s="161">
        <v>0</v>
      </c>
      <c r="BD299" s="161">
        <v>0</v>
      </c>
      <c r="BE299" s="161">
        <v>0</v>
      </c>
      <c r="BF299" s="161">
        <v>0</v>
      </c>
      <c r="BG299" s="161">
        <v>0</v>
      </c>
      <c r="BH299" s="161">
        <v>0</v>
      </c>
      <c r="BI299" s="161">
        <v>0</v>
      </c>
      <c r="BJ299" s="161">
        <v>0</v>
      </c>
      <c r="BK299" s="161">
        <v>0</v>
      </c>
      <c r="BL299" s="161">
        <v>0</v>
      </c>
      <c r="BM299" s="161">
        <v>0</v>
      </c>
      <c r="BN299" s="161">
        <v>0</v>
      </c>
      <c r="BO299" s="161">
        <v>0</v>
      </c>
      <c r="BP299" s="161">
        <v>0</v>
      </c>
      <c r="BQ299" s="161">
        <f>INDEX(IRF.New!$D$7:$CN$374,MATCH('IRF AUX'!$E299,IRF.New!$C$7:$C$37,0),MATCH('IRF AUX'!$B299,IRF.New!$D$5:$CN$5,0))</f>
        <v>0</v>
      </c>
      <c r="BR299" s="161">
        <v>0</v>
      </c>
      <c r="BS299" s="161">
        <v>0</v>
      </c>
      <c r="BT299" s="161">
        <v>0</v>
      </c>
      <c r="BU299" s="161">
        <v>0</v>
      </c>
      <c r="BV299" s="161">
        <v>0</v>
      </c>
      <c r="BW299" s="161">
        <v>0</v>
      </c>
      <c r="BX299" s="161">
        <v>0</v>
      </c>
      <c r="BY299" s="161">
        <v>0</v>
      </c>
      <c r="BZ299" s="161">
        <v>0</v>
      </c>
      <c r="CA299" s="161">
        <v>0</v>
      </c>
      <c r="CB299" s="161">
        <v>0</v>
      </c>
      <c r="CC299" s="161">
        <v>0</v>
      </c>
      <c r="CD299" s="161">
        <v>0</v>
      </c>
      <c r="CE299" s="163">
        <v>0</v>
      </c>
      <c r="CF299" s="1" cm="1">
        <f t="array" aca="1" ref="CF299" ca="1">MMULT($F298:$CE298,INDIRECT("Policy.New!"&amp;CF$3&amp;"4:"&amp;CF$3&amp;"81"))</f>
        <v>0</v>
      </c>
      <c r="CG299" s="1" cm="1">
        <f t="array" aca="1" ref="CG299" ca="1">MMULT($F298:$CE298,INDIRECT("Policy.New!"&amp;CG$3&amp;"4:"&amp;CG$3&amp;"81"))</f>
        <v>0</v>
      </c>
      <c r="CH299" s="1" cm="1">
        <f t="array" aca="1" ref="CH299" ca="1">MMULT($F298:$CE298,INDIRECT("Policy.New!"&amp;CH$3&amp;"4:"&amp;CH$3&amp;"81"))</f>
        <v>0</v>
      </c>
      <c r="CI299" s="1" cm="1">
        <f t="array" aca="1" ref="CI299" ca="1">MMULT($F298:$CE298,INDIRECT("Policy.New!"&amp;CI$3&amp;"4:"&amp;CI$3&amp;"81"))</f>
        <v>0</v>
      </c>
      <c r="CJ299" s="1" cm="1">
        <f t="array" aca="1" ref="CJ299" ca="1">MMULT($F298:$CE298,INDIRECT("Policy.New!"&amp;CJ$3&amp;"4:"&amp;CJ$3&amp;"81"))</f>
        <v>0</v>
      </c>
      <c r="CK299" s="1" cm="1">
        <f t="array" aca="1" ref="CK299" ca="1">MMULT($F298:$CE298,INDIRECT("Policy.New!"&amp;CK$3&amp;"4:"&amp;CK$3&amp;"81"))</f>
        <v>0</v>
      </c>
      <c r="CL299" s="1" cm="1">
        <f t="array" aca="1" ref="CL299" ca="1">MMULT($F298:$CE298,INDIRECT("Policy.New!"&amp;CL$3&amp;"4:"&amp;CL$3&amp;"81"))</f>
        <v>0</v>
      </c>
      <c r="CM299" s="1" cm="1">
        <f t="array" aca="1" ref="CM299" ca="1">MMULT($F298:$CE298,INDIRECT("Policy.New!"&amp;CM$3&amp;"4:"&amp;CM$3&amp;"81"))</f>
        <v>0</v>
      </c>
      <c r="CN299" s="1" cm="1">
        <f t="array" aca="1" ref="CN299" ca="1">MMULT($F298:$CE298,INDIRECT("Policy.New!"&amp;CN$3&amp;"4:"&amp;CN$3&amp;"81"))</f>
        <v>0</v>
      </c>
      <c r="CO299" s="1" cm="1">
        <f t="array" aca="1" ref="CO299" ca="1">MMULT($F298:$CE298,INDIRECT("Policy.New!"&amp;CO$3&amp;"4:"&amp;CO$3&amp;"81"))</f>
        <v>0</v>
      </c>
      <c r="CP299" s="1" cm="1">
        <f t="array" aca="1" ref="CP299" ca="1">MMULT($F298:$CE298,INDIRECT("Policy.New!"&amp;CP$3&amp;"4:"&amp;CP$3&amp;"81"))</f>
        <v>0</v>
      </c>
      <c r="CQ299" s="1"/>
      <c r="CR299" s="1"/>
      <c r="CS299" s="1">
        <f t="shared" ca="1" si="294"/>
        <v>0</v>
      </c>
      <c r="CT299" s="1">
        <f t="shared" ca="1" si="298"/>
        <v>0</v>
      </c>
      <c r="CU299" s="1">
        <f t="shared" ca="1" si="295"/>
        <v>0</v>
      </c>
      <c r="CV299" s="1">
        <f t="shared" ca="1" si="299"/>
        <v>0</v>
      </c>
      <c r="CW299" s="1">
        <f t="shared" ca="1" si="296"/>
        <v>0</v>
      </c>
      <c r="CX299" s="1">
        <f t="shared" ca="1" si="297"/>
        <v>0</v>
      </c>
    </row>
    <row r="300" spans="2:102" x14ac:dyDescent="0.25">
      <c r="B300" s="152" t="str">
        <f t="shared" si="293"/>
        <v>eps_e</v>
      </c>
      <c r="C300" s="152" t="str">
        <f t="shared" si="292"/>
        <v>eps_e_7</v>
      </c>
      <c r="D300" s="12">
        <f t="shared" si="290"/>
        <v>300</v>
      </c>
      <c r="E300" s="12">
        <f t="shared" si="300"/>
        <v>7</v>
      </c>
      <c r="F300" s="1" cm="1">
        <f t="array" aca="1" ref="F300" ca="1">MMULT($F299:$CE299,INDIRECT("Policy.New!"&amp;F$3&amp;"4:"&amp;F$3&amp;"81"))</f>
        <v>0</v>
      </c>
      <c r="G300" s="1" cm="1">
        <f t="array" aca="1" ref="G300" ca="1">MMULT($F299:$CE299,INDIRECT("Policy.New!"&amp;G$3&amp;"4:"&amp;G$3&amp;"81"))</f>
        <v>0</v>
      </c>
      <c r="H300" s="1" cm="1">
        <f t="array" aca="1" ref="H300" ca="1">MMULT($F299:$CE299,INDIRECT("Policy.New!"&amp;H$3&amp;"4:"&amp;H$3&amp;"81"))</f>
        <v>0</v>
      </c>
      <c r="I300" s="1" cm="1">
        <f t="array" aca="1" ref="I300" ca="1">MMULT($F299:$CE299,INDIRECT("Policy.New!"&amp;I$3&amp;"4:"&amp;I$3&amp;"81"))</f>
        <v>0</v>
      </c>
      <c r="J300" s="1" cm="1">
        <f t="array" aca="1" ref="J300" ca="1">MMULT($F299:$CE299,INDIRECT("Policy.New!"&amp;J$3&amp;"4:"&amp;J$3&amp;"81"))</f>
        <v>0</v>
      </c>
      <c r="K300" s="1" cm="1">
        <f t="array" aca="1" ref="K300" ca="1">MMULT($F299:$CE299,INDIRECT("Policy.New!"&amp;K$3&amp;"4:"&amp;K$3&amp;"81"))</f>
        <v>0</v>
      </c>
      <c r="L300" s="1" cm="1">
        <f t="array" aca="1" ref="L300" ca="1">MMULT($F299:$CE299,INDIRECT("Policy.New!"&amp;L$3&amp;"4:"&amp;L$3&amp;"81"))</f>
        <v>0</v>
      </c>
      <c r="M300" s="1" cm="1">
        <f t="array" aca="1" ref="M300" ca="1">MMULT($F299:$CE299,INDIRECT("Policy.New!"&amp;M$3&amp;"4:"&amp;M$3&amp;"81"))</f>
        <v>0</v>
      </c>
      <c r="N300" s="1" cm="1">
        <f t="array" aca="1" ref="N300" ca="1">MMULT($F299:$CE299,INDIRECT("Policy.New!"&amp;N$3&amp;"4:"&amp;N$3&amp;"81"))</f>
        <v>0</v>
      </c>
      <c r="O300" s="1" cm="1">
        <f t="array" aca="1" ref="O300" ca="1">MMULT($F299:$CE299,INDIRECT("Policy.New!"&amp;O$3&amp;"4:"&amp;O$3&amp;"81"))</f>
        <v>0</v>
      </c>
      <c r="P300" s="1" cm="1">
        <f t="array" aca="1" ref="P300" ca="1">MMULT($F299:$CE299,INDIRECT("Policy.New!"&amp;P$3&amp;"4:"&amp;P$3&amp;"81"))</f>
        <v>0</v>
      </c>
      <c r="Q300" s="1" cm="1">
        <f t="array" aca="1" ref="Q300" ca="1">MMULT($F299:$CE299,INDIRECT("Policy.New!"&amp;Q$3&amp;"4:"&amp;Q$3&amp;"81"))</f>
        <v>0</v>
      </c>
      <c r="R300" s="1" cm="1">
        <f t="array" aca="1" ref="R300" ca="1">MMULT($F299:$CE299,INDIRECT("Policy.New!"&amp;R$3&amp;"4:"&amp;R$3&amp;"81"))</f>
        <v>0</v>
      </c>
      <c r="S300" s="1" cm="1">
        <f t="array" aca="1" ref="S300" ca="1">MMULT($F299:$CE299,INDIRECT("Policy.New!"&amp;S$3&amp;"4:"&amp;S$3&amp;"81"))</f>
        <v>0</v>
      </c>
      <c r="T300" s="1" cm="1">
        <f t="array" aca="1" ref="T300" ca="1">MMULT($F299:$CE299,INDIRECT("Policy.New!"&amp;T$3&amp;"4:"&amp;T$3&amp;"81"))</f>
        <v>0</v>
      </c>
      <c r="U300" s="1" cm="1">
        <f t="array" aca="1" ref="U300" ca="1">MMULT($F299:$CE299,INDIRECT("Policy.New!"&amp;U$3&amp;"4:"&amp;U$3&amp;"81"))</f>
        <v>0</v>
      </c>
      <c r="V300" s="1" cm="1">
        <f t="array" aca="1" ref="V300" ca="1">MMULT($F299:$CE299,INDIRECT("Policy.New!"&amp;V$3&amp;"4:"&amp;V$3&amp;"81"))</f>
        <v>0</v>
      </c>
      <c r="W300" s="5">
        <f t="shared" ca="1" si="301"/>
        <v>0</v>
      </c>
      <c r="X300" s="1">
        <f t="shared" ca="1" si="302"/>
        <v>0</v>
      </c>
      <c r="Y300" s="1">
        <f t="shared" ca="1" si="303"/>
        <v>0</v>
      </c>
      <c r="Z300" s="1">
        <f t="shared" ca="1" si="304"/>
        <v>0</v>
      </c>
      <c r="AA300" s="1">
        <f t="shared" ca="1" si="305"/>
        <v>0</v>
      </c>
      <c r="AB300" s="1">
        <f t="shared" ca="1" si="306"/>
        <v>0</v>
      </c>
      <c r="AC300" s="1">
        <f t="shared" ca="1" si="307"/>
        <v>0</v>
      </c>
      <c r="AD300" s="1">
        <f t="shared" ca="1" si="308"/>
        <v>0</v>
      </c>
      <c r="AE300" s="1">
        <f t="shared" ca="1" si="309"/>
        <v>0</v>
      </c>
      <c r="AF300" s="1">
        <f t="shared" ca="1" si="310"/>
        <v>0</v>
      </c>
      <c r="AG300" s="1">
        <f t="shared" ca="1" si="311"/>
        <v>0</v>
      </c>
      <c r="AH300" s="1">
        <f t="shared" ca="1" si="312"/>
        <v>0</v>
      </c>
      <c r="AI300" s="1">
        <f t="shared" ca="1" si="313"/>
        <v>0</v>
      </c>
      <c r="AJ300" s="1">
        <f t="shared" ca="1" si="314"/>
        <v>0</v>
      </c>
      <c r="AK300" s="1">
        <f t="shared" ca="1" si="315"/>
        <v>0</v>
      </c>
      <c r="AL300" s="1">
        <f t="shared" ca="1" si="316"/>
        <v>0</v>
      </c>
      <c r="AM300" s="1">
        <f t="shared" ca="1" si="317"/>
        <v>0</v>
      </c>
      <c r="AN300" s="1">
        <f t="shared" ca="1" si="318"/>
        <v>0</v>
      </c>
      <c r="AO300" s="1">
        <f t="shared" ca="1" si="319"/>
        <v>0</v>
      </c>
      <c r="AP300" s="1">
        <f t="shared" ca="1" si="320"/>
        <v>0</v>
      </c>
      <c r="AQ300" s="1">
        <f t="shared" ca="1" si="321"/>
        <v>0</v>
      </c>
      <c r="AR300" s="1">
        <f t="shared" ca="1" si="322"/>
        <v>0</v>
      </c>
      <c r="AS300" s="1">
        <f t="shared" ca="1" si="323"/>
        <v>0</v>
      </c>
      <c r="AT300" s="25">
        <f t="shared" ca="1" si="324"/>
        <v>0</v>
      </c>
      <c r="AU300" s="1" cm="1">
        <f t="array" aca="1" ref="AU300" ca="1">MMULT($F299:$CE299,INDIRECT("Policy.New!"&amp;AU$3&amp;"4:"&amp;AU$3&amp;"81"))</f>
        <v>0</v>
      </c>
      <c r="AV300" s="25" cm="1">
        <f t="array" aca="1" ref="AV300" ca="1">MMULT($F299:$CE299,INDIRECT("Policy.New!"&amp;AV$3&amp;"4:"&amp;AV$3&amp;"81"))</f>
        <v>0</v>
      </c>
      <c r="AW300" s="161">
        <v>0</v>
      </c>
      <c r="AX300" s="161">
        <v>0</v>
      </c>
      <c r="AY300" s="161">
        <v>0</v>
      </c>
      <c r="AZ300" s="161">
        <v>0</v>
      </c>
      <c r="BA300" s="161">
        <v>0</v>
      </c>
      <c r="BB300" s="161">
        <v>0</v>
      </c>
      <c r="BC300" s="161">
        <v>0</v>
      </c>
      <c r="BD300" s="161">
        <v>0</v>
      </c>
      <c r="BE300" s="161">
        <v>0</v>
      </c>
      <c r="BF300" s="161">
        <v>0</v>
      </c>
      <c r="BG300" s="161">
        <v>0</v>
      </c>
      <c r="BH300" s="161">
        <v>0</v>
      </c>
      <c r="BI300" s="161">
        <v>0</v>
      </c>
      <c r="BJ300" s="161">
        <v>0</v>
      </c>
      <c r="BK300" s="161">
        <v>0</v>
      </c>
      <c r="BL300" s="161">
        <v>0</v>
      </c>
      <c r="BM300" s="161">
        <v>0</v>
      </c>
      <c r="BN300" s="161">
        <v>0</v>
      </c>
      <c r="BO300" s="161">
        <v>0</v>
      </c>
      <c r="BP300" s="161">
        <v>0</v>
      </c>
      <c r="BQ300" s="161">
        <f>INDEX(IRF.New!$D$7:$CN$374,MATCH('IRF AUX'!$E300,IRF.New!$C$7:$C$37,0),MATCH('IRF AUX'!$B300,IRF.New!$D$5:$CN$5,0))</f>
        <v>0</v>
      </c>
      <c r="BR300" s="161">
        <v>0</v>
      </c>
      <c r="BS300" s="161">
        <v>0</v>
      </c>
      <c r="BT300" s="161">
        <v>0</v>
      </c>
      <c r="BU300" s="161">
        <v>0</v>
      </c>
      <c r="BV300" s="161">
        <v>0</v>
      </c>
      <c r="BW300" s="161">
        <v>0</v>
      </c>
      <c r="BX300" s="161">
        <v>0</v>
      </c>
      <c r="BY300" s="161">
        <v>0</v>
      </c>
      <c r="BZ300" s="161">
        <v>0</v>
      </c>
      <c r="CA300" s="161">
        <v>0</v>
      </c>
      <c r="CB300" s="161">
        <v>0</v>
      </c>
      <c r="CC300" s="161">
        <v>0</v>
      </c>
      <c r="CD300" s="161">
        <v>0</v>
      </c>
      <c r="CE300" s="163">
        <v>0</v>
      </c>
      <c r="CF300" s="1" cm="1">
        <f t="array" aca="1" ref="CF300" ca="1">MMULT($F299:$CE299,INDIRECT("Policy.New!"&amp;CF$3&amp;"4:"&amp;CF$3&amp;"81"))</f>
        <v>0</v>
      </c>
      <c r="CG300" s="1" cm="1">
        <f t="array" aca="1" ref="CG300" ca="1">MMULT($F299:$CE299,INDIRECT("Policy.New!"&amp;CG$3&amp;"4:"&amp;CG$3&amp;"81"))</f>
        <v>0</v>
      </c>
      <c r="CH300" s="1" cm="1">
        <f t="array" aca="1" ref="CH300" ca="1">MMULT($F299:$CE299,INDIRECT("Policy.New!"&amp;CH$3&amp;"4:"&amp;CH$3&amp;"81"))</f>
        <v>0</v>
      </c>
      <c r="CI300" s="1" cm="1">
        <f t="array" aca="1" ref="CI300" ca="1">MMULT($F299:$CE299,INDIRECT("Policy.New!"&amp;CI$3&amp;"4:"&amp;CI$3&amp;"81"))</f>
        <v>0</v>
      </c>
      <c r="CJ300" s="1" cm="1">
        <f t="array" aca="1" ref="CJ300" ca="1">MMULT($F299:$CE299,INDIRECT("Policy.New!"&amp;CJ$3&amp;"4:"&amp;CJ$3&amp;"81"))</f>
        <v>0</v>
      </c>
      <c r="CK300" s="1" cm="1">
        <f t="array" aca="1" ref="CK300" ca="1">MMULT($F299:$CE299,INDIRECT("Policy.New!"&amp;CK$3&amp;"4:"&amp;CK$3&amp;"81"))</f>
        <v>0</v>
      </c>
      <c r="CL300" s="1" cm="1">
        <f t="array" aca="1" ref="CL300" ca="1">MMULT($F299:$CE299,INDIRECT("Policy.New!"&amp;CL$3&amp;"4:"&amp;CL$3&amp;"81"))</f>
        <v>0</v>
      </c>
      <c r="CM300" s="1" cm="1">
        <f t="array" aca="1" ref="CM300" ca="1">MMULT($F299:$CE299,INDIRECT("Policy.New!"&amp;CM$3&amp;"4:"&amp;CM$3&amp;"81"))</f>
        <v>0</v>
      </c>
      <c r="CN300" s="1" cm="1">
        <f t="array" aca="1" ref="CN300" ca="1">MMULT($F299:$CE299,INDIRECT("Policy.New!"&amp;CN$3&amp;"4:"&amp;CN$3&amp;"81"))</f>
        <v>0</v>
      </c>
      <c r="CO300" s="1" cm="1">
        <f t="array" aca="1" ref="CO300" ca="1">MMULT($F299:$CE299,INDIRECT("Policy.New!"&amp;CO$3&amp;"4:"&amp;CO$3&amp;"81"))</f>
        <v>0</v>
      </c>
      <c r="CP300" s="1" cm="1">
        <f t="array" aca="1" ref="CP300" ca="1">MMULT($F299:$CE299,INDIRECT("Policy.New!"&amp;CP$3&amp;"4:"&amp;CP$3&amp;"81"))</f>
        <v>0</v>
      </c>
      <c r="CQ300" s="1"/>
      <c r="CR300" s="1"/>
      <c r="CS300" s="1">
        <f t="shared" ca="1" si="294"/>
        <v>0</v>
      </c>
      <c r="CT300" s="1">
        <f t="shared" ca="1" si="298"/>
        <v>0</v>
      </c>
      <c r="CU300" s="1">
        <f t="shared" ca="1" si="295"/>
        <v>0</v>
      </c>
      <c r="CV300" s="1">
        <f t="shared" ca="1" si="299"/>
        <v>0</v>
      </c>
      <c r="CW300" s="1">
        <f t="shared" ca="1" si="296"/>
        <v>0</v>
      </c>
      <c r="CX300" s="1">
        <f t="shared" ca="1" si="297"/>
        <v>0</v>
      </c>
    </row>
    <row r="301" spans="2:102" x14ac:dyDescent="0.25">
      <c r="B301" s="153" t="str">
        <f t="shared" si="293"/>
        <v>eps_e</v>
      </c>
      <c r="C301" s="153" t="str">
        <f t="shared" si="292"/>
        <v>eps_e_8</v>
      </c>
      <c r="D301" s="13">
        <f t="shared" si="290"/>
        <v>301</v>
      </c>
      <c r="E301" s="13">
        <f t="shared" si="300"/>
        <v>8</v>
      </c>
      <c r="F301" s="14" cm="1">
        <f t="array" aca="1" ref="F301" ca="1">MMULT($F300:$CE300,INDIRECT("Policy.New!"&amp;F$3&amp;"4:"&amp;F$3&amp;"81"))</f>
        <v>0</v>
      </c>
      <c r="G301" s="14" cm="1">
        <f t="array" aca="1" ref="G301" ca="1">MMULT($F300:$CE300,INDIRECT("Policy.New!"&amp;G$3&amp;"4:"&amp;G$3&amp;"81"))</f>
        <v>0</v>
      </c>
      <c r="H301" s="14" cm="1">
        <f t="array" aca="1" ref="H301" ca="1">MMULT($F300:$CE300,INDIRECT("Policy.New!"&amp;H$3&amp;"4:"&amp;H$3&amp;"81"))</f>
        <v>0</v>
      </c>
      <c r="I301" s="14" cm="1">
        <f t="array" aca="1" ref="I301" ca="1">MMULT($F300:$CE300,INDIRECT("Policy.New!"&amp;I$3&amp;"4:"&amp;I$3&amp;"81"))</f>
        <v>0</v>
      </c>
      <c r="J301" s="14" cm="1">
        <f t="array" aca="1" ref="J301" ca="1">MMULT($F300:$CE300,INDIRECT("Policy.New!"&amp;J$3&amp;"4:"&amp;J$3&amp;"81"))</f>
        <v>0</v>
      </c>
      <c r="K301" s="14" cm="1">
        <f t="array" aca="1" ref="K301" ca="1">MMULT($F300:$CE300,INDIRECT("Policy.New!"&amp;K$3&amp;"4:"&amp;K$3&amp;"81"))</f>
        <v>0</v>
      </c>
      <c r="L301" s="14" cm="1">
        <f t="array" aca="1" ref="L301" ca="1">MMULT($F300:$CE300,INDIRECT("Policy.New!"&amp;L$3&amp;"4:"&amp;L$3&amp;"81"))</f>
        <v>0</v>
      </c>
      <c r="M301" s="14" cm="1">
        <f t="array" aca="1" ref="M301" ca="1">MMULT($F300:$CE300,INDIRECT("Policy.New!"&amp;M$3&amp;"4:"&amp;M$3&amp;"81"))</f>
        <v>0</v>
      </c>
      <c r="N301" s="14" cm="1">
        <f t="array" aca="1" ref="N301" ca="1">MMULT($F300:$CE300,INDIRECT("Policy.New!"&amp;N$3&amp;"4:"&amp;N$3&amp;"81"))</f>
        <v>0</v>
      </c>
      <c r="O301" s="14" cm="1">
        <f t="array" aca="1" ref="O301" ca="1">MMULT($F300:$CE300,INDIRECT("Policy.New!"&amp;O$3&amp;"4:"&amp;O$3&amp;"81"))</f>
        <v>0</v>
      </c>
      <c r="P301" s="14" cm="1">
        <f t="array" aca="1" ref="P301" ca="1">MMULT($F300:$CE300,INDIRECT("Policy.New!"&amp;P$3&amp;"4:"&amp;P$3&amp;"81"))</f>
        <v>0</v>
      </c>
      <c r="Q301" s="14" cm="1">
        <f t="array" aca="1" ref="Q301" ca="1">MMULT($F300:$CE300,INDIRECT("Policy.New!"&amp;Q$3&amp;"4:"&amp;Q$3&amp;"81"))</f>
        <v>0</v>
      </c>
      <c r="R301" s="14" cm="1">
        <f t="array" aca="1" ref="R301" ca="1">MMULT($F300:$CE300,INDIRECT("Policy.New!"&amp;R$3&amp;"4:"&amp;R$3&amp;"81"))</f>
        <v>0</v>
      </c>
      <c r="S301" s="14" cm="1">
        <f t="array" aca="1" ref="S301" ca="1">MMULT($F300:$CE300,INDIRECT("Policy.New!"&amp;S$3&amp;"4:"&amp;S$3&amp;"81"))</f>
        <v>0</v>
      </c>
      <c r="T301" s="14" cm="1">
        <f t="array" aca="1" ref="T301" ca="1">MMULT($F300:$CE300,INDIRECT("Policy.New!"&amp;T$3&amp;"4:"&amp;T$3&amp;"81"))</f>
        <v>0</v>
      </c>
      <c r="U301" s="14" cm="1">
        <f t="array" aca="1" ref="U301" ca="1">MMULT($F300:$CE300,INDIRECT("Policy.New!"&amp;U$3&amp;"4:"&amp;U$3&amp;"81"))</f>
        <v>0</v>
      </c>
      <c r="V301" s="14" cm="1">
        <f t="array" aca="1" ref="V301" ca="1">MMULT($F300:$CE300,INDIRECT("Policy.New!"&amp;V$3&amp;"4:"&amp;V$3&amp;"81"))</f>
        <v>0</v>
      </c>
      <c r="W301" s="15">
        <f t="shared" ca="1" si="301"/>
        <v>0</v>
      </c>
      <c r="X301" s="14">
        <f t="shared" ca="1" si="302"/>
        <v>0</v>
      </c>
      <c r="Y301" s="14">
        <f t="shared" ca="1" si="303"/>
        <v>0</v>
      </c>
      <c r="Z301" s="14">
        <f t="shared" ca="1" si="304"/>
        <v>0</v>
      </c>
      <c r="AA301" s="14">
        <f t="shared" ca="1" si="305"/>
        <v>0</v>
      </c>
      <c r="AB301" s="14">
        <f t="shared" ca="1" si="306"/>
        <v>0</v>
      </c>
      <c r="AC301" s="14">
        <f t="shared" ca="1" si="307"/>
        <v>0</v>
      </c>
      <c r="AD301" s="14">
        <f t="shared" ca="1" si="308"/>
        <v>0</v>
      </c>
      <c r="AE301" s="14">
        <f t="shared" ca="1" si="309"/>
        <v>0</v>
      </c>
      <c r="AF301" s="14">
        <f t="shared" ca="1" si="310"/>
        <v>0</v>
      </c>
      <c r="AG301" s="14">
        <f t="shared" ca="1" si="311"/>
        <v>0</v>
      </c>
      <c r="AH301" s="14">
        <f t="shared" ca="1" si="312"/>
        <v>0</v>
      </c>
      <c r="AI301" s="14">
        <f t="shared" ca="1" si="313"/>
        <v>0</v>
      </c>
      <c r="AJ301" s="14">
        <f t="shared" ca="1" si="314"/>
        <v>0</v>
      </c>
      <c r="AK301" s="14">
        <f t="shared" ca="1" si="315"/>
        <v>0</v>
      </c>
      <c r="AL301" s="14">
        <f t="shared" ca="1" si="316"/>
        <v>0</v>
      </c>
      <c r="AM301" s="14">
        <f t="shared" ca="1" si="317"/>
        <v>0</v>
      </c>
      <c r="AN301" s="14">
        <f t="shared" ca="1" si="318"/>
        <v>0</v>
      </c>
      <c r="AO301" s="14">
        <f t="shared" ca="1" si="319"/>
        <v>0</v>
      </c>
      <c r="AP301" s="14">
        <f t="shared" ca="1" si="320"/>
        <v>0</v>
      </c>
      <c r="AQ301" s="14">
        <f t="shared" ca="1" si="321"/>
        <v>0</v>
      </c>
      <c r="AR301" s="14">
        <f t="shared" ca="1" si="322"/>
        <v>0</v>
      </c>
      <c r="AS301" s="14">
        <f t="shared" ca="1" si="323"/>
        <v>0</v>
      </c>
      <c r="AT301" s="26">
        <f t="shared" ca="1" si="324"/>
        <v>0</v>
      </c>
      <c r="AU301" s="14" cm="1">
        <f t="array" aca="1" ref="AU301" ca="1">MMULT($F300:$CE300,INDIRECT("Policy.New!"&amp;AU$3&amp;"4:"&amp;AU$3&amp;"81"))</f>
        <v>0</v>
      </c>
      <c r="AV301" s="26" cm="1">
        <f t="array" aca="1" ref="AV301" ca="1">MMULT($F300:$CE300,INDIRECT("Policy.New!"&amp;AV$3&amp;"4:"&amp;AV$3&amp;"81"))</f>
        <v>0</v>
      </c>
      <c r="AW301" s="164">
        <v>0</v>
      </c>
      <c r="AX301" s="164">
        <v>0</v>
      </c>
      <c r="AY301" s="164">
        <v>0</v>
      </c>
      <c r="AZ301" s="164">
        <v>0</v>
      </c>
      <c r="BA301" s="164">
        <v>0</v>
      </c>
      <c r="BB301" s="164">
        <v>0</v>
      </c>
      <c r="BC301" s="164">
        <v>0</v>
      </c>
      <c r="BD301" s="164">
        <v>0</v>
      </c>
      <c r="BE301" s="164">
        <v>0</v>
      </c>
      <c r="BF301" s="164">
        <v>0</v>
      </c>
      <c r="BG301" s="164">
        <v>0</v>
      </c>
      <c r="BH301" s="164">
        <v>0</v>
      </c>
      <c r="BI301" s="164">
        <v>0</v>
      </c>
      <c r="BJ301" s="164">
        <v>0</v>
      </c>
      <c r="BK301" s="164">
        <v>0</v>
      </c>
      <c r="BL301" s="164">
        <v>0</v>
      </c>
      <c r="BM301" s="164">
        <v>0</v>
      </c>
      <c r="BN301" s="164">
        <v>0</v>
      </c>
      <c r="BO301" s="164">
        <v>0</v>
      </c>
      <c r="BP301" s="164">
        <v>0</v>
      </c>
      <c r="BQ301" s="164">
        <f>INDEX(IRF.New!$D$7:$CN$374,MATCH('IRF AUX'!$E301,IRF.New!$C$7:$C$37,0),MATCH('IRF AUX'!$B301,IRF.New!$D$5:$CN$5,0))</f>
        <v>0</v>
      </c>
      <c r="BR301" s="164">
        <v>0</v>
      </c>
      <c r="BS301" s="164">
        <v>0</v>
      </c>
      <c r="BT301" s="164">
        <v>0</v>
      </c>
      <c r="BU301" s="164">
        <v>0</v>
      </c>
      <c r="BV301" s="164">
        <v>0</v>
      </c>
      <c r="BW301" s="164">
        <v>0</v>
      </c>
      <c r="BX301" s="164">
        <v>0</v>
      </c>
      <c r="BY301" s="164">
        <v>0</v>
      </c>
      <c r="BZ301" s="164">
        <v>0</v>
      </c>
      <c r="CA301" s="164">
        <v>0</v>
      </c>
      <c r="CB301" s="164">
        <v>0</v>
      </c>
      <c r="CC301" s="164">
        <v>0</v>
      </c>
      <c r="CD301" s="164">
        <v>0</v>
      </c>
      <c r="CE301" s="165">
        <v>0</v>
      </c>
      <c r="CF301" s="14" cm="1">
        <f t="array" aca="1" ref="CF301" ca="1">MMULT($F300:$CE300,INDIRECT("Policy.New!"&amp;CF$3&amp;"4:"&amp;CF$3&amp;"81"))</f>
        <v>0</v>
      </c>
      <c r="CG301" s="14" cm="1">
        <f t="array" aca="1" ref="CG301" ca="1">MMULT($F300:$CE300,INDIRECT("Policy.New!"&amp;CG$3&amp;"4:"&amp;CG$3&amp;"81"))</f>
        <v>0</v>
      </c>
      <c r="CH301" s="14" cm="1">
        <f t="array" aca="1" ref="CH301" ca="1">MMULT($F300:$CE300,INDIRECT("Policy.New!"&amp;CH$3&amp;"4:"&amp;CH$3&amp;"81"))</f>
        <v>0</v>
      </c>
      <c r="CI301" s="14" cm="1">
        <f t="array" aca="1" ref="CI301" ca="1">MMULT($F300:$CE300,INDIRECT("Policy.New!"&amp;CI$3&amp;"4:"&amp;CI$3&amp;"81"))</f>
        <v>0</v>
      </c>
      <c r="CJ301" s="14" cm="1">
        <f t="array" aca="1" ref="CJ301" ca="1">MMULT($F300:$CE300,INDIRECT("Policy.New!"&amp;CJ$3&amp;"4:"&amp;CJ$3&amp;"81"))</f>
        <v>0</v>
      </c>
      <c r="CK301" s="14" cm="1">
        <f t="array" aca="1" ref="CK301" ca="1">MMULT($F300:$CE300,INDIRECT("Policy.New!"&amp;CK$3&amp;"4:"&amp;CK$3&amp;"81"))</f>
        <v>0</v>
      </c>
      <c r="CL301" s="14" cm="1">
        <f t="array" aca="1" ref="CL301" ca="1">MMULT($F300:$CE300,INDIRECT("Policy.New!"&amp;CL$3&amp;"4:"&amp;CL$3&amp;"81"))</f>
        <v>0</v>
      </c>
      <c r="CM301" s="14" cm="1">
        <f t="array" aca="1" ref="CM301" ca="1">MMULT($F300:$CE300,INDIRECT("Policy.New!"&amp;CM$3&amp;"4:"&amp;CM$3&amp;"81"))</f>
        <v>0</v>
      </c>
      <c r="CN301" s="14" cm="1">
        <f t="array" aca="1" ref="CN301" ca="1">MMULT($F300:$CE300,INDIRECT("Policy.New!"&amp;CN$3&amp;"4:"&amp;CN$3&amp;"81"))</f>
        <v>0</v>
      </c>
      <c r="CO301" s="14" cm="1">
        <f t="array" aca="1" ref="CO301" ca="1">MMULT($F300:$CE300,INDIRECT("Policy.New!"&amp;CO$3&amp;"4:"&amp;CO$3&amp;"81"))</f>
        <v>0</v>
      </c>
      <c r="CP301" s="14" cm="1">
        <f t="array" aca="1" ref="CP301" ca="1">MMULT($F300:$CE300,INDIRECT("Policy.New!"&amp;CP$3&amp;"4:"&amp;CP$3&amp;"81"))</f>
        <v>0</v>
      </c>
      <c r="CQ301" s="1"/>
      <c r="CR301" s="1"/>
      <c r="CS301" s="14">
        <f t="shared" ca="1" si="294"/>
        <v>0</v>
      </c>
      <c r="CT301" s="14">
        <f t="shared" ca="1" si="298"/>
        <v>0</v>
      </c>
      <c r="CU301" s="14">
        <f t="shared" ca="1" si="295"/>
        <v>0</v>
      </c>
      <c r="CV301" s="14">
        <f t="shared" ca="1" si="299"/>
        <v>0</v>
      </c>
      <c r="CW301" s="14">
        <f t="shared" ca="1" si="296"/>
        <v>0</v>
      </c>
      <c r="CX301" s="14">
        <f t="shared" ca="1" si="297"/>
        <v>0</v>
      </c>
    </row>
    <row r="302" spans="2:102" x14ac:dyDescent="0.25">
      <c r="B302" s="151" t="str">
        <f t="shared" si="293"/>
        <v>eps_e</v>
      </c>
      <c r="C302" s="151" t="str">
        <f t="shared" si="292"/>
        <v>eps_e_9</v>
      </c>
      <c r="D302" s="9">
        <f t="shared" si="290"/>
        <v>302</v>
      </c>
      <c r="E302" s="9">
        <f t="shared" si="300"/>
        <v>9</v>
      </c>
      <c r="F302" s="10" cm="1">
        <f t="array" aca="1" ref="F302" ca="1">MMULT($F301:$CE301,INDIRECT("Policy.New!"&amp;F$3&amp;"4:"&amp;F$3&amp;"81"))</f>
        <v>0</v>
      </c>
      <c r="G302" s="10" cm="1">
        <f t="array" aca="1" ref="G302" ca="1">MMULT($F301:$CE301,INDIRECT("Policy.New!"&amp;G$3&amp;"4:"&amp;G$3&amp;"81"))</f>
        <v>0</v>
      </c>
      <c r="H302" s="10" cm="1">
        <f t="array" aca="1" ref="H302" ca="1">MMULT($F301:$CE301,INDIRECT("Policy.New!"&amp;H$3&amp;"4:"&amp;H$3&amp;"81"))</f>
        <v>0</v>
      </c>
      <c r="I302" s="10" cm="1">
        <f t="array" aca="1" ref="I302" ca="1">MMULT($F301:$CE301,INDIRECT("Policy.New!"&amp;I$3&amp;"4:"&amp;I$3&amp;"81"))</f>
        <v>0</v>
      </c>
      <c r="J302" s="10" cm="1">
        <f t="array" aca="1" ref="J302" ca="1">MMULT($F301:$CE301,INDIRECT("Policy.New!"&amp;J$3&amp;"4:"&amp;J$3&amp;"81"))</f>
        <v>0</v>
      </c>
      <c r="K302" s="10" cm="1">
        <f t="array" aca="1" ref="K302" ca="1">MMULT($F301:$CE301,INDIRECT("Policy.New!"&amp;K$3&amp;"4:"&amp;K$3&amp;"81"))</f>
        <v>0</v>
      </c>
      <c r="L302" s="10" cm="1">
        <f t="array" aca="1" ref="L302" ca="1">MMULT($F301:$CE301,INDIRECT("Policy.New!"&amp;L$3&amp;"4:"&amp;L$3&amp;"81"))</f>
        <v>0</v>
      </c>
      <c r="M302" s="10" cm="1">
        <f t="array" aca="1" ref="M302" ca="1">MMULT($F301:$CE301,INDIRECT("Policy.New!"&amp;M$3&amp;"4:"&amp;M$3&amp;"81"))</f>
        <v>0</v>
      </c>
      <c r="N302" s="10" cm="1">
        <f t="array" aca="1" ref="N302" ca="1">MMULT($F301:$CE301,INDIRECT("Policy.New!"&amp;N$3&amp;"4:"&amp;N$3&amp;"81"))</f>
        <v>0</v>
      </c>
      <c r="O302" s="10" cm="1">
        <f t="array" aca="1" ref="O302" ca="1">MMULT($F301:$CE301,INDIRECT("Policy.New!"&amp;O$3&amp;"4:"&amp;O$3&amp;"81"))</f>
        <v>0</v>
      </c>
      <c r="P302" s="10" cm="1">
        <f t="array" aca="1" ref="P302" ca="1">MMULT($F301:$CE301,INDIRECT("Policy.New!"&amp;P$3&amp;"4:"&amp;P$3&amp;"81"))</f>
        <v>0</v>
      </c>
      <c r="Q302" s="10" cm="1">
        <f t="array" aca="1" ref="Q302" ca="1">MMULT($F301:$CE301,INDIRECT("Policy.New!"&amp;Q$3&amp;"4:"&amp;Q$3&amp;"81"))</f>
        <v>0</v>
      </c>
      <c r="R302" s="10" cm="1">
        <f t="array" aca="1" ref="R302" ca="1">MMULT($F301:$CE301,INDIRECT("Policy.New!"&amp;R$3&amp;"4:"&amp;R$3&amp;"81"))</f>
        <v>0</v>
      </c>
      <c r="S302" s="10" cm="1">
        <f t="array" aca="1" ref="S302" ca="1">MMULT($F301:$CE301,INDIRECT("Policy.New!"&amp;S$3&amp;"4:"&amp;S$3&amp;"81"))</f>
        <v>0</v>
      </c>
      <c r="T302" s="10" cm="1">
        <f t="array" aca="1" ref="T302" ca="1">MMULT($F301:$CE301,INDIRECT("Policy.New!"&amp;T$3&amp;"4:"&amp;T$3&amp;"81"))</f>
        <v>0</v>
      </c>
      <c r="U302" s="10" cm="1">
        <f t="array" aca="1" ref="U302" ca="1">MMULT($F301:$CE301,INDIRECT("Policy.New!"&amp;U$3&amp;"4:"&amp;U$3&amp;"81"))</f>
        <v>0</v>
      </c>
      <c r="V302" s="10" cm="1">
        <f t="array" aca="1" ref="V302" ca="1">MMULT($F301:$CE301,INDIRECT("Policy.New!"&amp;V$3&amp;"4:"&amp;V$3&amp;"81"))</f>
        <v>0</v>
      </c>
      <c r="W302" s="11">
        <f t="shared" ca="1" si="301"/>
        <v>0</v>
      </c>
      <c r="X302" s="10">
        <f t="shared" ca="1" si="302"/>
        <v>0</v>
      </c>
      <c r="Y302" s="10">
        <f t="shared" ca="1" si="303"/>
        <v>0</v>
      </c>
      <c r="Z302" s="10">
        <f t="shared" ca="1" si="304"/>
        <v>0</v>
      </c>
      <c r="AA302" s="10">
        <f t="shared" ca="1" si="305"/>
        <v>0</v>
      </c>
      <c r="AB302" s="10">
        <f t="shared" ca="1" si="306"/>
        <v>0</v>
      </c>
      <c r="AC302" s="10">
        <f t="shared" ca="1" si="307"/>
        <v>0</v>
      </c>
      <c r="AD302" s="10">
        <f t="shared" ca="1" si="308"/>
        <v>0</v>
      </c>
      <c r="AE302" s="10">
        <f t="shared" ca="1" si="309"/>
        <v>0</v>
      </c>
      <c r="AF302" s="10">
        <f t="shared" ca="1" si="310"/>
        <v>0</v>
      </c>
      <c r="AG302" s="10">
        <f t="shared" ca="1" si="311"/>
        <v>0</v>
      </c>
      <c r="AH302" s="10">
        <f t="shared" ca="1" si="312"/>
        <v>0</v>
      </c>
      <c r="AI302" s="10">
        <f t="shared" ca="1" si="313"/>
        <v>0</v>
      </c>
      <c r="AJ302" s="10">
        <f t="shared" ca="1" si="314"/>
        <v>0</v>
      </c>
      <c r="AK302" s="10">
        <f t="shared" ca="1" si="315"/>
        <v>0</v>
      </c>
      <c r="AL302" s="10">
        <f t="shared" ca="1" si="316"/>
        <v>0</v>
      </c>
      <c r="AM302" s="10">
        <f t="shared" ca="1" si="317"/>
        <v>0</v>
      </c>
      <c r="AN302" s="10">
        <f t="shared" ca="1" si="318"/>
        <v>0</v>
      </c>
      <c r="AO302" s="10">
        <f t="shared" ca="1" si="319"/>
        <v>0</v>
      </c>
      <c r="AP302" s="10">
        <f t="shared" ca="1" si="320"/>
        <v>0</v>
      </c>
      <c r="AQ302" s="10">
        <f t="shared" ca="1" si="321"/>
        <v>0</v>
      </c>
      <c r="AR302" s="10">
        <f t="shared" ca="1" si="322"/>
        <v>0</v>
      </c>
      <c r="AS302" s="10">
        <f t="shared" ca="1" si="323"/>
        <v>0</v>
      </c>
      <c r="AT302" s="24">
        <f t="shared" ca="1" si="324"/>
        <v>0</v>
      </c>
      <c r="AU302" s="10" cm="1">
        <f t="array" aca="1" ref="AU302" ca="1">MMULT($F301:$CE301,INDIRECT("Policy.New!"&amp;AU$3&amp;"4:"&amp;AU$3&amp;"81"))</f>
        <v>0</v>
      </c>
      <c r="AV302" s="24" cm="1">
        <f t="array" aca="1" ref="AV302" ca="1">MMULT($F301:$CE301,INDIRECT("Policy.New!"&amp;AV$3&amp;"4:"&amp;AV$3&amp;"81"))</f>
        <v>0</v>
      </c>
      <c r="AW302" s="160">
        <v>0</v>
      </c>
      <c r="AX302" s="160">
        <v>0</v>
      </c>
      <c r="AY302" s="160">
        <v>0</v>
      </c>
      <c r="AZ302" s="160">
        <v>0</v>
      </c>
      <c r="BA302" s="160">
        <v>0</v>
      </c>
      <c r="BB302" s="160">
        <v>0</v>
      </c>
      <c r="BC302" s="160">
        <v>0</v>
      </c>
      <c r="BD302" s="160">
        <v>0</v>
      </c>
      <c r="BE302" s="160">
        <v>0</v>
      </c>
      <c r="BF302" s="160">
        <v>0</v>
      </c>
      <c r="BG302" s="160">
        <v>0</v>
      </c>
      <c r="BH302" s="160">
        <v>0</v>
      </c>
      <c r="BI302" s="160">
        <v>0</v>
      </c>
      <c r="BJ302" s="160">
        <v>0</v>
      </c>
      <c r="BK302" s="160">
        <v>0</v>
      </c>
      <c r="BL302" s="160">
        <v>0</v>
      </c>
      <c r="BM302" s="160">
        <v>0</v>
      </c>
      <c r="BN302" s="160">
        <v>0</v>
      </c>
      <c r="BO302" s="160">
        <v>0</v>
      </c>
      <c r="BP302" s="160">
        <v>0</v>
      </c>
      <c r="BQ302" s="160">
        <f>INDEX(IRF.New!$D$7:$CN$374,MATCH('IRF AUX'!$E302,IRF.New!$C$7:$C$37,0),MATCH('IRF AUX'!$B302,IRF.New!$D$5:$CN$5,0))</f>
        <v>0</v>
      </c>
      <c r="BR302" s="160">
        <v>0</v>
      </c>
      <c r="BS302" s="160">
        <v>0</v>
      </c>
      <c r="BT302" s="160">
        <v>0</v>
      </c>
      <c r="BU302" s="160">
        <v>0</v>
      </c>
      <c r="BV302" s="160">
        <v>0</v>
      </c>
      <c r="BW302" s="160">
        <v>0</v>
      </c>
      <c r="BX302" s="160">
        <v>0</v>
      </c>
      <c r="BY302" s="160">
        <v>0</v>
      </c>
      <c r="BZ302" s="160">
        <v>0</v>
      </c>
      <c r="CA302" s="160">
        <v>0</v>
      </c>
      <c r="CB302" s="160">
        <v>0</v>
      </c>
      <c r="CC302" s="160">
        <v>0</v>
      </c>
      <c r="CD302" s="160">
        <v>0</v>
      </c>
      <c r="CE302" s="162">
        <v>0</v>
      </c>
      <c r="CF302" s="10" cm="1">
        <f t="array" aca="1" ref="CF302" ca="1">MMULT($F301:$CE301,INDIRECT("Policy.New!"&amp;CF$3&amp;"4:"&amp;CF$3&amp;"81"))</f>
        <v>0</v>
      </c>
      <c r="CG302" s="10" cm="1">
        <f t="array" aca="1" ref="CG302" ca="1">MMULT($F301:$CE301,INDIRECT("Policy.New!"&amp;CG$3&amp;"4:"&amp;CG$3&amp;"81"))</f>
        <v>0</v>
      </c>
      <c r="CH302" s="10" cm="1">
        <f t="array" aca="1" ref="CH302" ca="1">MMULT($F301:$CE301,INDIRECT("Policy.New!"&amp;CH$3&amp;"4:"&amp;CH$3&amp;"81"))</f>
        <v>0</v>
      </c>
      <c r="CI302" s="10" cm="1">
        <f t="array" aca="1" ref="CI302" ca="1">MMULT($F301:$CE301,INDIRECT("Policy.New!"&amp;CI$3&amp;"4:"&amp;CI$3&amp;"81"))</f>
        <v>0</v>
      </c>
      <c r="CJ302" s="10" cm="1">
        <f t="array" aca="1" ref="CJ302" ca="1">MMULT($F301:$CE301,INDIRECT("Policy.New!"&amp;CJ$3&amp;"4:"&amp;CJ$3&amp;"81"))</f>
        <v>0</v>
      </c>
      <c r="CK302" s="10" cm="1">
        <f t="array" aca="1" ref="CK302" ca="1">MMULT($F301:$CE301,INDIRECT("Policy.New!"&amp;CK$3&amp;"4:"&amp;CK$3&amp;"81"))</f>
        <v>0</v>
      </c>
      <c r="CL302" s="10" cm="1">
        <f t="array" aca="1" ref="CL302" ca="1">MMULT($F301:$CE301,INDIRECT("Policy.New!"&amp;CL$3&amp;"4:"&amp;CL$3&amp;"81"))</f>
        <v>0</v>
      </c>
      <c r="CM302" s="10" cm="1">
        <f t="array" aca="1" ref="CM302" ca="1">MMULT($F301:$CE301,INDIRECT("Policy.New!"&amp;CM$3&amp;"4:"&amp;CM$3&amp;"81"))</f>
        <v>0</v>
      </c>
      <c r="CN302" s="10" cm="1">
        <f t="array" aca="1" ref="CN302" ca="1">MMULT($F301:$CE301,INDIRECT("Policy.New!"&amp;CN$3&amp;"4:"&amp;CN$3&amp;"81"))</f>
        <v>0</v>
      </c>
      <c r="CO302" s="10" cm="1">
        <f t="array" aca="1" ref="CO302" ca="1">MMULT($F301:$CE301,INDIRECT("Policy.New!"&amp;CO$3&amp;"4:"&amp;CO$3&amp;"81"))</f>
        <v>0</v>
      </c>
      <c r="CP302" s="10" cm="1">
        <f t="array" aca="1" ref="CP302" ca="1">MMULT($F301:$CE301,INDIRECT("Policy.New!"&amp;CP$3&amp;"4:"&amp;CP$3&amp;"81"))</f>
        <v>0</v>
      </c>
      <c r="CS302" s="10">
        <f t="shared" ca="1" si="294"/>
        <v>0</v>
      </c>
      <c r="CT302" s="10">
        <f t="shared" ca="1" si="298"/>
        <v>0</v>
      </c>
      <c r="CU302" s="10">
        <f t="shared" ca="1" si="295"/>
        <v>0</v>
      </c>
      <c r="CV302" s="10">
        <f t="shared" ca="1" si="299"/>
        <v>0</v>
      </c>
      <c r="CW302" s="10">
        <f t="shared" ca="1" si="296"/>
        <v>0</v>
      </c>
      <c r="CX302" s="10">
        <f t="shared" ca="1" si="297"/>
        <v>0</v>
      </c>
    </row>
    <row r="303" spans="2:102" x14ac:dyDescent="0.25">
      <c r="B303" s="152" t="str">
        <f t="shared" si="293"/>
        <v>eps_e</v>
      </c>
      <c r="C303" s="152" t="str">
        <f t="shared" si="292"/>
        <v>eps_e_10</v>
      </c>
      <c r="D303" s="12">
        <f t="shared" si="290"/>
        <v>303</v>
      </c>
      <c r="E303" s="12">
        <f t="shared" si="300"/>
        <v>10</v>
      </c>
      <c r="F303" s="1" cm="1">
        <f t="array" aca="1" ref="F303" ca="1">MMULT($F302:$CE302,INDIRECT("Policy.New!"&amp;F$3&amp;"4:"&amp;F$3&amp;"81"))</f>
        <v>0</v>
      </c>
      <c r="G303" s="1" cm="1">
        <f t="array" aca="1" ref="G303" ca="1">MMULT($F302:$CE302,INDIRECT("Policy.New!"&amp;G$3&amp;"4:"&amp;G$3&amp;"81"))</f>
        <v>0</v>
      </c>
      <c r="H303" s="1" cm="1">
        <f t="array" aca="1" ref="H303" ca="1">MMULT($F302:$CE302,INDIRECT("Policy.New!"&amp;H$3&amp;"4:"&amp;H$3&amp;"81"))</f>
        <v>0</v>
      </c>
      <c r="I303" s="1" cm="1">
        <f t="array" aca="1" ref="I303" ca="1">MMULT($F302:$CE302,INDIRECT("Policy.New!"&amp;I$3&amp;"4:"&amp;I$3&amp;"81"))</f>
        <v>0</v>
      </c>
      <c r="J303" s="1" cm="1">
        <f t="array" aca="1" ref="J303" ca="1">MMULT($F302:$CE302,INDIRECT("Policy.New!"&amp;J$3&amp;"4:"&amp;J$3&amp;"81"))</f>
        <v>0</v>
      </c>
      <c r="K303" s="1" cm="1">
        <f t="array" aca="1" ref="K303" ca="1">MMULT($F302:$CE302,INDIRECT("Policy.New!"&amp;K$3&amp;"4:"&amp;K$3&amp;"81"))</f>
        <v>0</v>
      </c>
      <c r="L303" s="1" cm="1">
        <f t="array" aca="1" ref="L303" ca="1">MMULT($F302:$CE302,INDIRECT("Policy.New!"&amp;L$3&amp;"4:"&amp;L$3&amp;"81"))</f>
        <v>0</v>
      </c>
      <c r="M303" s="1" cm="1">
        <f t="array" aca="1" ref="M303" ca="1">MMULT($F302:$CE302,INDIRECT("Policy.New!"&amp;M$3&amp;"4:"&amp;M$3&amp;"81"))</f>
        <v>0</v>
      </c>
      <c r="N303" s="1" cm="1">
        <f t="array" aca="1" ref="N303" ca="1">MMULT($F302:$CE302,INDIRECT("Policy.New!"&amp;N$3&amp;"4:"&amp;N$3&amp;"81"))</f>
        <v>0</v>
      </c>
      <c r="O303" s="1" cm="1">
        <f t="array" aca="1" ref="O303" ca="1">MMULT($F302:$CE302,INDIRECT("Policy.New!"&amp;O$3&amp;"4:"&amp;O$3&amp;"81"))</f>
        <v>0</v>
      </c>
      <c r="P303" s="1" cm="1">
        <f t="array" aca="1" ref="P303" ca="1">MMULT($F302:$CE302,INDIRECT("Policy.New!"&amp;P$3&amp;"4:"&amp;P$3&amp;"81"))</f>
        <v>0</v>
      </c>
      <c r="Q303" s="1" cm="1">
        <f t="array" aca="1" ref="Q303" ca="1">MMULT($F302:$CE302,INDIRECT("Policy.New!"&amp;Q$3&amp;"4:"&amp;Q$3&amp;"81"))</f>
        <v>0</v>
      </c>
      <c r="R303" s="1" cm="1">
        <f t="array" aca="1" ref="R303" ca="1">MMULT($F302:$CE302,INDIRECT("Policy.New!"&amp;R$3&amp;"4:"&amp;R$3&amp;"81"))</f>
        <v>0</v>
      </c>
      <c r="S303" s="1" cm="1">
        <f t="array" aca="1" ref="S303" ca="1">MMULT($F302:$CE302,INDIRECT("Policy.New!"&amp;S$3&amp;"4:"&amp;S$3&amp;"81"))</f>
        <v>0</v>
      </c>
      <c r="T303" s="1" cm="1">
        <f t="array" aca="1" ref="T303" ca="1">MMULT($F302:$CE302,INDIRECT("Policy.New!"&amp;T$3&amp;"4:"&amp;T$3&amp;"81"))</f>
        <v>0</v>
      </c>
      <c r="U303" s="1" cm="1">
        <f t="array" aca="1" ref="U303" ca="1">MMULT($F302:$CE302,INDIRECT("Policy.New!"&amp;U$3&amp;"4:"&amp;U$3&amp;"81"))</f>
        <v>0</v>
      </c>
      <c r="V303" s="1" cm="1">
        <f t="array" aca="1" ref="V303" ca="1">MMULT($F302:$CE302,INDIRECT("Policy.New!"&amp;V$3&amp;"4:"&amp;V$3&amp;"81"))</f>
        <v>0</v>
      </c>
      <c r="W303" s="5">
        <f t="shared" ca="1" si="301"/>
        <v>0</v>
      </c>
      <c r="X303" s="1">
        <f t="shared" ca="1" si="302"/>
        <v>0</v>
      </c>
      <c r="Y303" s="1">
        <f t="shared" ca="1" si="303"/>
        <v>0</v>
      </c>
      <c r="Z303" s="1">
        <f t="shared" ca="1" si="304"/>
        <v>0</v>
      </c>
      <c r="AA303" s="1">
        <f t="shared" ca="1" si="305"/>
        <v>0</v>
      </c>
      <c r="AB303" s="1">
        <f t="shared" ca="1" si="306"/>
        <v>0</v>
      </c>
      <c r="AC303" s="1">
        <f t="shared" ca="1" si="307"/>
        <v>0</v>
      </c>
      <c r="AD303" s="1">
        <f t="shared" ca="1" si="308"/>
        <v>0</v>
      </c>
      <c r="AE303" s="1">
        <f t="shared" ca="1" si="309"/>
        <v>0</v>
      </c>
      <c r="AF303" s="1">
        <f t="shared" ca="1" si="310"/>
        <v>0</v>
      </c>
      <c r="AG303" s="1">
        <f t="shared" ca="1" si="311"/>
        <v>0</v>
      </c>
      <c r="AH303" s="1">
        <f t="shared" ca="1" si="312"/>
        <v>0</v>
      </c>
      <c r="AI303" s="1">
        <f t="shared" ca="1" si="313"/>
        <v>0</v>
      </c>
      <c r="AJ303" s="1">
        <f t="shared" ca="1" si="314"/>
        <v>0</v>
      </c>
      <c r="AK303" s="1">
        <f t="shared" ca="1" si="315"/>
        <v>0</v>
      </c>
      <c r="AL303" s="1">
        <f t="shared" ca="1" si="316"/>
        <v>0</v>
      </c>
      <c r="AM303" s="1">
        <f t="shared" ca="1" si="317"/>
        <v>0</v>
      </c>
      <c r="AN303" s="1">
        <f t="shared" ca="1" si="318"/>
        <v>0</v>
      </c>
      <c r="AO303" s="1">
        <f t="shared" ca="1" si="319"/>
        <v>0</v>
      </c>
      <c r="AP303" s="1">
        <f t="shared" ca="1" si="320"/>
        <v>0</v>
      </c>
      <c r="AQ303" s="1">
        <f t="shared" ca="1" si="321"/>
        <v>0</v>
      </c>
      <c r="AR303" s="1">
        <f t="shared" ca="1" si="322"/>
        <v>0</v>
      </c>
      <c r="AS303" s="1">
        <f t="shared" ca="1" si="323"/>
        <v>0</v>
      </c>
      <c r="AT303" s="25">
        <f t="shared" ca="1" si="324"/>
        <v>0</v>
      </c>
      <c r="AU303" s="1" cm="1">
        <f t="array" aca="1" ref="AU303" ca="1">MMULT($F302:$CE302,INDIRECT("Policy.New!"&amp;AU$3&amp;"4:"&amp;AU$3&amp;"81"))</f>
        <v>0</v>
      </c>
      <c r="AV303" s="25" cm="1">
        <f t="array" aca="1" ref="AV303" ca="1">MMULT($F302:$CE302,INDIRECT("Policy.New!"&amp;AV$3&amp;"4:"&amp;AV$3&amp;"81"))</f>
        <v>0</v>
      </c>
      <c r="AW303" s="161">
        <v>0</v>
      </c>
      <c r="AX303" s="161">
        <v>0</v>
      </c>
      <c r="AY303" s="161">
        <v>0</v>
      </c>
      <c r="AZ303" s="161">
        <v>0</v>
      </c>
      <c r="BA303" s="161">
        <v>0</v>
      </c>
      <c r="BB303" s="161">
        <v>0</v>
      </c>
      <c r="BC303" s="161">
        <v>0</v>
      </c>
      <c r="BD303" s="161">
        <v>0</v>
      </c>
      <c r="BE303" s="161">
        <v>0</v>
      </c>
      <c r="BF303" s="161">
        <v>0</v>
      </c>
      <c r="BG303" s="161">
        <v>0</v>
      </c>
      <c r="BH303" s="161">
        <v>0</v>
      </c>
      <c r="BI303" s="161">
        <v>0</v>
      </c>
      <c r="BJ303" s="161">
        <v>0</v>
      </c>
      <c r="BK303" s="161">
        <v>0</v>
      </c>
      <c r="BL303" s="161">
        <v>0</v>
      </c>
      <c r="BM303" s="161">
        <v>0</v>
      </c>
      <c r="BN303" s="161">
        <v>0</v>
      </c>
      <c r="BO303" s="161">
        <v>0</v>
      </c>
      <c r="BP303" s="161">
        <v>0</v>
      </c>
      <c r="BQ303" s="161">
        <f>INDEX(IRF.New!$D$7:$CN$374,MATCH('IRF AUX'!$E303,IRF.New!$C$7:$C$37,0),MATCH('IRF AUX'!$B303,IRF.New!$D$5:$CN$5,0))</f>
        <v>0</v>
      </c>
      <c r="BR303" s="161">
        <v>0</v>
      </c>
      <c r="BS303" s="161">
        <v>0</v>
      </c>
      <c r="BT303" s="161">
        <v>0</v>
      </c>
      <c r="BU303" s="161">
        <v>0</v>
      </c>
      <c r="BV303" s="161">
        <v>0</v>
      </c>
      <c r="BW303" s="161">
        <v>0</v>
      </c>
      <c r="BX303" s="161">
        <v>0</v>
      </c>
      <c r="BY303" s="161">
        <v>0</v>
      </c>
      <c r="BZ303" s="161">
        <v>0</v>
      </c>
      <c r="CA303" s="161">
        <v>0</v>
      </c>
      <c r="CB303" s="161">
        <v>0</v>
      </c>
      <c r="CC303" s="161">
        <v>0</v>
      </c>
      <c r="CD303" s="161">
        <v>0</v>
      </c>
      <c r="CE303" s="163">
        <v>0</v>
      </c>
      <c r="CF303" s="1" cm="1">
        <f t="array" aca="1" ref="CF303" ca="1">MMULT($F302:$CE302,INDIRECT("Policy.New!"&amp;CF$3&amp;"4:"&amp;CF$3&amp;"81"))</f>
        <v>0</v>
      </c>
      <c r="CG303" s="1" cm="1">
        <f t="array" aca="1" ref="CG303" ca="1">MMULT($F302:$CE302,INDIRECT("Policy.New!"&amp;CG$3&amp;"4:"&amp;CG$3&amp;"81"))</f>
        <v>0</v>
      </c>
      <c r="CH303" s="1" cm="1">
        <f t="array" aca="1" ref="CH303" ca="1">MMULT($F302:$CE302,INDIRECT("Policy.New!"&amp;CH$3&amp;"4:"&amp;CH$3&amp;"81"))</f>
        <v>0</v>
      </c>
      <c r="CI303" s="1" cm="1">
        <f t="array" aca="1" ref="CI303" ca="1">MMULT($F302:$CE302,INDIRECT("Policy.New!"&amp;CI$3&amp;"4:"&amp;CI$3&amp;"81"))</f>
        <v>0</v>
      </c>
      <c r="CJ303" s="1" cm="1">
        <f t="array" aca="1" ref="CJ303" ca="1">MMULT($F302:$CE302,INDIRECT("Policy.New!"&amp;CJ$3&amp;"4:"&amp;CJ$3&amp;"81"))</f>
        <v>0</v>
      </c>
      <c r="CK303" s="1" cm="1">
        <f t="array" aca="1" ref="CK303" ca="1">MMULT($F302:$CE302,INDIRECT("Policy.New!"&amp;CK$3&amp;"4:"&amp;CK$3&amp;"81"))</f>
        <v>0</v>
      </c>
      <c r="CL303" s="1" cm="1">
        <f t="array" aca="1" ref="CL303" ca="1">MMULT($F302:$CE302,INDIRECT("Policy.New!"&amp;CL$3&amp;"4:"&amp;CL$3&amp;"81"))</f>
        <v>0</v>
      </c>
      <c r="CM303" s="1" cm="1">
        <f t="array" aca="1" ref="CM303" ca="1">MMULT($F302:$CE302,INDIRECT("Policy.New!"&amp;CM$3&amp;"4:"&amp;CM$3&amp;"81"))</f>
        <v>0</v>
      </c>
      <c r="CN303" s="1" cm="1">
        <f t="array" aca="1" ref="CN303" ca="1">MMULT($F302:$CE302,INDIRECT("Policy.New!"&amp;CN$3&amp;"4:"&amp;CN$3&amp;"81"))</f>
        <v>0</v>
      </c>
      <c r="CO303" s="1" cm="1">
        <f t="array" aca="1" ref="CO303" ca="1">MMULT($F302:$CE302,INDIRECT("Policy.New!"&amp;CO$3&amp;"4:"&amp;CO$3&amp;"81"))</f>
        <v>0</v>
      </c>
      <c r="CP303" s="1" cm="1">
        <f t="array" aca="1" ref="CP303" ca="1">MMULT($F302:$CE302,INDIRECT("Policy.New!"&amp;CP$3&amp;"4:"&amp;CP$3&amp;"81"))</f>
        <v>0</v>
      </c>
      <c r="CS303" s="1">
        <f t="shared" ca="1" si="294"/>
        <v>0</v>
      </c>
      <c r="CT303" s="1">
        <f t="shared" ca="1" si="298"/>
        <v>0</v>
      </c>
      <c r="CU303" s="1">
        <f t="shared" ca="1" si="295"/>
        <v>0</v>
      </c>
      <c r="CV303" s="1">
        <f t="shared" ca="1" si="299"/>
        <v>0</v>
      </c>
      <c r="CW303" s="1">
        <f t="shared" ca="1" si="296"/>
        <v>0</v>
      </c>
      <c r="CX303" s="1">
        <f t="shared" ca="1" si="297"/>
        <v>0</v>
      </c>
    </row>
    <row r="304" spans="2:102" x14ac:dyDescent="0.25">
      <c r="B304" s="152" t="str">
        <f t="shared" si="293"/>
        <v>eps_e</v>
      </c>
      <c r="C304" s="152" t="str">
        <f t="shared" si="292"/>
        <v>eps_e_11</v>
      </c>
      <c r="D304" s="12">
        <f t="shared" si="290"/>
        <v>304</v>
      </c>
      <c r="E304" s="12">
        <f t="shared" si="300"/>
        <v>11</v>
      </c>
      <c r="F304" s="1" cm="1">
        <f t="array" aca="1" ref="F304" ca="1">MMULT($F303:$CE303,INDIRECT("Policy.New!"&amp;F$3&amp;"4:"&amp;F$3&amp;"81"))</f>
        <v>0</v>
      </c>
      <c r="G304" s="1" cm="1">
        <f t="array" aca="1" ref="G304" ca="1">MMULT($F303:$CE303,INDIRECT("Policy.New!"&amp;G$3&amp;"4:"&amp;G$3&amp;"81"))</f>
        <v>0</v>
      </c>
      <c r="H304" s="1" cm="1">
        <f t="array" aca="1" ref="H304" ca="1">MMULT($F303:$CE303,INDIRECT("Policy.New!"&amp;H$3&amp;"4:"&amp;H$3&amp;"81"))</f>
        <v>0</v>
      </c>
      <c r="I304" s="1" cm="1">
        <f t="array" aca="1" ref="I304" ca="1">MMULT($F303:$CE303,INDIRECT("Policy.New!"&amp;I$3&amp;"4:"&amp;I$3&amp;"81"))</f>
        <v>0</v>
      </c>
      <c r="J304" s="1" cm="1">
        <f t="array" aca="1" ref="J304" ca="1">MMULT($F303:$CE303,INDIRECT("Policy.New!"&amp;J$3&amp;"4:"&amp;J$3&amp;"81"))</f>
        <v>0</v>
      </c>
      <c r="K304" s="1" cm="1">
        <f t="array" aca="1" ref="K304" ca="1">MMULT($F303:$CE303,INDIRECT("Policy.New!"&amp;K$3&amp;"4:"&amp;K$3&amp;"81"))</f>
        <v>0</v>
      </c>
      <c r="L304" s="1" cm="1">
        <f t="array" aca="1" ref="L304" ca="1">MMULT($F303:$CE303,INDIRECT("Policy.New!"&amp;L$3&amp;"4:"&amp;L$3&amp;"81"))</f>
        <v>0</v>
      </c>
      <c r="M304" s="1" cm="1">
        <f t="array" aca="1" ref="M304" ca="1">MMULT($F303:$CE303,INDIRECT("Policy.New!"&amp;M$3&amp;"4:"&amp;M$3&amp;"81"))</f>
        <v>0</v>
      </c>
      <c r="N304" s="1" cm="1">
        <f t="array" aca="1" ref="N304" ca="1">MMULT($F303:$CE303,INDIRECT("Policy.New!"&amp;N$3&amp;"4:"&amp;N$3&amp;"81"))</f>
        <v>0</v>
      </c>
      <c r="O304" s="1" cm="1">
        <f t="array" aca="1" ref="O304" ca="1">MMULT($F303:$CE303,INDIRECT("Policy.New!"&amp;O$3&amp;"4:"&amp;O$3&amp;"81"))</f>
        <v>0</v>
      </c>
      <c r="P304" s="1" cm="1">
        <f t="array" aca="1" ref="P304" ca="1">MMULT($F303:$CE303,INDIRECT("Policy.New!"&amp;P$3&amp;"4:"&amp;P$3&amp;"81"))</f>
        <v>0</v>
      </c>
      <c r="Q304" s="1" cm="1">
        <f t="array" aca="1" ref="Q304" ca="1">MMULT($F303:$CE303,INDIRECT("Policy.New!"&amp;Q$3&amp;"4:"&amp;Q$3&amp;"81"))</f>
        <v>0</v>
      </c>
      <c r="R304" s="1" cm="1">
        <f t="array" aca="1" ref="R304" ca="1">MMULT($F303:$CE303,INDIRECT("Policy.New!"&amp;R$3&amp;"4:"&amp;R$3&amp;"81"))</f>
        <v>0</v>
      </c>
      <c r="S304" s="1" cm="1">
        <f t="array" aca="1" ref="S304" ca="1">MMULT($F303:$CE303,INDIRECT("Policy.New!"&amp;S$3&amp;"4:"&amp;S$3&amp;"81"))</f>
        <v>0</v>
      </c>
      <c r="T304" s="1" cm="1">
        <f t="array" aca="1" ref="T304" ca="1">MMULT($F303:$CE303,INDIRECT("Policy.New!"&amp;T$3&amp;"4:"&amp;T$3&amp;"81"))</f>
        <v>0</v>
      </c>
      <c r="U304" s="1" cm="1">
        <f t="array" aca="1" ref="U304" ca="1">MMULT($F303:$CE303,INDIRECT("Policy.New!"&amp;U$3&amp;"4:"&amp;U$3&amp;"81"))</f>
        <v>0</v>
      </c>
      <c r="V304" s="1" cm="1">
        <f t="array" aca="1" ref="V304" ca="1">MMULT($F303:$CE303,INDIRECT("Policy.New!"&amp;V$3&amp;"4:"&amp;V$3&amp;"81"))</f>
        <v>0</v>
      </c>
      <c r="W304" s="5">
        <f t="shared" ca="1" si="301"/>
        <v>0</v>
      </c>
      <c r="X304" s="1">
        <f t="shared" ca="1" si="302"/>
        <v>0</v>
      </c>
      <c r="Y304" s="1">
        <f t="shared" ca="1" si="303"/>
        <v>0</v>
      </c>
      <c r="Z304" s="1">
        <f t="shared" ca="1" si="304"/>
        <v>0</v>
      </c>
      <c r="AA304" s="1">
        <f t="shared" ca="1" si="305"/>
        <v>0</v>
      </c>
      <c r="AB304" s="1">
        <f t="shared" ca="1" si="306"/>
        <v>0</v>
      </c>
      <c r="AC304" s="1">
        <f t="shared" ca="1" si="307"/>
        <v>0</v>
      </c>
      <c r="AD304" s="1">
        <f t="shared" ca="1" si="308"/>
        <v>0</v>
      </c>
      <c r="AE304" s="1">
        <f t="shared" ca="1" si="309"/>
        <v>0</v>
      </c>
      <c r="AF304" s="1">
        <f t="shared" ca="1" si="310"/>
        <v>0</v>
      </c>
      <c r="AG304" s="1">
        <f t="shared" ca="1" si="311"/>
        <v>0</v>
      </c>
      <c r="AH304" s="1">
        <f t="shared" ca="1" si="312"/>
        <v>0</v>
      </c>
      <c r="AI304" s="1">
        <f t="shared" ca="1" si="313"/>
        <v>0</v>
      </c>
      <c r="AJ304" s="1">
        <f t="shared" ca="1" si="314"/>
        <v>0</v>
      </c>
      <c r="AK304" s="1">
        <f t="shared" ca="1" si="315"/>
        <v>0</v>
      </c>
      <c r="AL304" s="1">
        <f t="shared" ca="1" si="316"/>
        <v>0</v>
      </c>
      <c r="AM304" s="1">
        <f t="shared" ca="1" si="317"/>
        <v>0</v>
      </c>
      <c r="AN304" s="1">
        <f t="shared" ca="1" si="318"/>
        <v>0</v>
      </c>
      <c r="AO304" s="1">
        <f t="shared" ca="1" si="319"/>
        <v>0</v>
      </c>
      <c r="AP304" s="1">
        <f t="shared" ca="1" si="320"/>
        <v>0</v>
      </c>
      <c r="AQ304" s="1">
        <f t="shared" ca="1" si="321"/>
        <v>0</v>
      </c>
      <c r="AR304" s="1">
        <f t="shared" ca="1" si="322"/>
        <v>0</v>
      </c>
      <c r="AS304" s="1">
        <f t="shared" ca="1" si="323"/>
        <v>0</v>
      </c>
      <c r="AT304" s="25">
        <f t="shared" ca="1" si="324"/>
        <v>0</v>
      </c>
      <c r="AU304" s="1" cm="1">
        <f t="array" aca="1" ref="AU304" ca="1">MMULT($F303:$CE303,INDIRECT("Policy.New!"&amp;AU$3&amp;"4:"&amp;AU$3&amp;"81"))</f>
        <v>0</v>
      </c>
      <c r="AV304" s="25" cm="1">
        <f t="array" aca="1" ref="AV304" ca="1">MMULT($F303:$CE303,INDIRECT("Policy.New!"&amp;AV$3&amp;"4:"&amp;AV$3&amp;"81"))</f>
        <v>0</v>
      </c>
      <c r="AW304" s="161">
        <v>0</v>
      </c>
      <c r="AX304" s="161">
        <v>0</v>
      </c>
      <c r="AY304" s="161">
        <v>0</v>
      </c>
      <c r="AZ304" s="161">
        <v>0</v>
      </c>
      <c r="BA304" s="161">
        <v>0</v>
      </c>
      <c r="BB304" s="161">
        <v>0</v>
      </c>
      <c r="BC304" s="161">
        <v>0</v>
      </c>
      <c r="BD304" s="161">
        <v>0</v>
      </c>
      <c r="BE304" s="161">
        <v>0</v>
      </c>
      <c r="BF304" s="161">
        <v>0</v>
      </c>
      <c r="BG304" s="161">
        <v>0</v>
      </c>
      <c r="BH304" s="161">
        <v>0</v>
      </c>
      <c r="BI304" s="161">
        <v>0</v>
      </c>
      <c r="BJ304" s="161">
        <v>0</v>
      </c>
      <c r="BK304" s="161">
        <v>0</v>
      </c>
      <c r="BL304" s="161">
        <v>0</v>
      </c>
      <c r="BM304" s="161">
        <v>0</v>
      </c>
      <c r="BN304" s="161">
        <v>0</v>
      </c>
      <c r="BO304" s="161">
        <v>0</v>
      </c>
      <c r="BP304" s="161">
        <v>0</v>
      </c>
      <c r="BQ304" s="161">
        <f>INDEX(IRF.New!$D$7:$CN$374,MATCH('IRF AUX'!$E304,IRF.New!$C$7:$C$37,0),MATCH('IRF AUX'!$B304,IRF.New!$D$5:$CN$5,0))</f>
        <v>0</v>
      </c>
      <c r="BR304" s="161">
        <v>0</v>
      </c>
      <c r="BS304" s="161">
        <v>0</v>
      </c>
      <c r="BT304" s="161">
        <v>0</v>
      </c>
      <c r="BU304" s="161">
        <v>0</v>
      </c>
      <c r="BV304" s="161">
        <v>0</v>
      </c>
      <c r="BW304" s="161">
        <v>0</v>
      </c>
      <c r="BX304" s="161">
        <v>0</v>
      </c>
      <c r="BY304" s="161">
        <v>0</v>
      </c>
      <c r="BZ304" s="161">
        <v>0</v>
      </c>
      <c r="CA304" s="161">
        <v>0</v>
      </c>
      <c r="CB304" s="161">
        <v>0</v>
      </c>
      <c r="CC304" s="161">
        <v>0</v>
      </c>
      <c r="CD304" s="161">
        <v>0</v>
      </c>
      <c r="CE304" s="163">
        <v>0</v>
      </c>
      <c r="CF304" s="1" cm="1">
        <f t="array" aca="1" ref="CF304" ca="1">MMULT($F303:$CE303,INDIRECT("Policy.New!"&amp;CF$3&amp;"4:"&amp;CF$3&amp;"81"))</f>
        <v>0</v>
      </c>
      <c r="CG304" s="1" cm="1">
        <f t="array" aca="1" ref="CG304" ca="1">MMULT($F303:$CE303,INDIRECT("Policy.New!"&amp;CG$3&amp;"4:"&amp;CG$3&amp;"81"))</f>
        <v>0</v>
      </c>
      <c r="CH304" s="1" cm="1">
        <f t="array" aca="1" ref="CH304" ca="1">MMULT($F303:$CE303,INDIRECT("Policy.New!"&amp;CH$3&amp;"4:"&amp;CH$3&amp;"81"))</f>
        <v>0</v>
      </c>
      <c r="CI304" s="1" cm="1">
        <f t="array" aca="1" ref="CI304" ca="1">MMULT($F303:$CE303,INDIRECT("Policy.New!"&amp;CI$3&amp;"4:"&amp;CI$3&amp;"81"))</f>
        <v>0</v>
      </c>
      <c r="CJ304" s="1" cm="1">
        <f t="array" aca="1" ref="CJ304" ca="1">MMULT($F303:$CE303,INDIRECT("Policy.New!"&amp;CJ$3&amp;"4:"&amp;CJ$3&amp;"81"))</f>
        <v>0</v>
      </c>
      <c r="CK304" s="1" cm="1">
        <f t="array" aca="1" ref="CK304" ca="1">MMULT($F303:$CE303,INDIRECT("Policy.New!"&amp;CK$3&amp;"4:"&amp;CK$3&amp;"81"))</f>
        <v>0</v>
      </c>
      <c r="CL304" s="1" cm="1">
        <f t="array" aca="1" ref="CL304" ca="1">MMULT($F303:$CE303,INDIRECT("Policy.New!"&amp;CL$3&amp;"4:"&amp;CL$3&amp;"81"))</f>
        <v>0</v>
      </c>
      <c r="CM304" s="1" cm="1">
        <f t="array" aca="1" ref="CM304" ca="1">MMULT($F303:$CE303,INDIRECT("Policy.New!"&amp;CM$3&amp;"4:"&amp;CM$3&amp;"81"))</f>
        <v>0</v>
      </c>
      <c r="CN304" s="1" cm="1">
        <f t="array" aca="1" ref="CN304" ca="1">MMULT($F303:$CE303,INDIRECT("Policy.New!"&amp;CN$3&amp;"4:"&amp;CN$3&amp;"81"))</f>
        <v>0</v>
      </c>
      <c r="CO304" s="1" cm="1">
        <f t="array" aca="1" ref="CO304" ca="1">MMULT($F303:$CE303,INDIRECT("Policy.New!"&amp;CO$3&amp;"4:"&amp;CO$3&amp;"81"))</f>
        <v>0</v>
      </c>
      <c r="CP304" s="1" cm="1">
        <f t="array" aca="1" ref="CP304" ca="1">MMULT($F303:$CE303,INDIRECT("Policy.New!"&amp;CP$3&amp;"4:"&amp;CP$3&amp;"81"))</f>
        <v>0</v>
      </c>
      <c r="CS304" s="1">
        <f t="shared" ca="1" si="294"/>
        <v>0</v>
      </c>
      <c r="CT304" s="1">
        <f t="shared" ca="1" si="298"/>
        <v>0</v>
      </c>
      <c r="CU304" s="1">
        <f t="shared" ca="1" si="295"/>
        <v>0</v>
      </c>
      <c r="CV304" s="1">
        <f t="shared" ca="1" si="299"/>
        <v>0</v>
      </c>
      <c r="CW304" s="1">
        <f t="shared" ca="1" si="296"/>
        <v>0</v>
      </c>
      <c r="CX304" s="1">
        <f t="shared" ca="1" si="297"/>
        <v>0</v>
      </c>
    </row>
    <row r="305" spans="2:102" x14ac:dyDescent="0.25">
      <c r="B305" s="153" t="str">
        <f t="shared" si="293"/>
        <v>eps_e</v>
      </c>
      <c r="C305" s="153" t="str">
        <f t="shared" si="292"/>
        <v>eps_e_12</v>
      </c>
      <c r="D305" s="13">
        <f t="shared" si="290"/>
        <v>305</v>
      </c>
      <c r="E305" s="13">
        <f t="shared" si="300"/>
        <v>12</v>
      </c>
      <c r="F305" s="14" cm="1">
        <f t="array" aca="1" ref="F305" ca="1">MMULT($F304:$CE304,INDIRECT("Policy.New!"&amp;F$3&amp;"4:"&amp;F$3&amp;"81"))</f>
        <v>0</v>
      </c>
      <c r="G305" s="14" cm="1">
        <f t="array" aca="1" ref="G305" ca="1">MMULT($F304:$CE304,INDIRECT("Policy.New!"&amp;G$3&amp;"4:"&amp;G$3&amp;"81"))</f>
        <v>0</v>
      </c>
      <c r="H305" s="14" cm="1">
        <f t="array" aca="1" ref="H305" ca="1">MMULT($F304:$CE304,INDIRECT("Policy.New!"&amp;H$3&amp;"4:"&amp;H$3&amp;"81"))</f>
        <v>0</v>
      </c>
      <c r="I305" s="14" cm="1">
        <f t="array" aca="1" ref="I305" ca="1">MMULT($F304:$CE304,INDIRECT("Policy.New!"&amp;I$3&amp;"4:"&amp;I$3&amp;"81"))</f>
        <v>0</v>
      </c>
      <c r="J305" s="14" cm="1">
        <f t="array" aca="1" ref="J305" ca="1">MMULT($F304:$CE304,INDIRECT("Policy.New!"&amp;J$3&amp;"4:"&amp;J$3&amp;"81"))</f>
        <v>0</v>
      </c>
      <c r="K305" s="14" cm="1">
        <f t="array" aca="1" ref="K305" ca="1">MMULT($F304:$CE304,INDIRECT("Policy.New!"&amp;K$3&amp;"4:"&amp;K$3&amp;"81"))</f>
        <v>0</v>
      </c>
      <c r="L305" s="14" cm="1">
        <f t="array" aca="1" ref="L305" ca="1">MMULT($F304:$CE304,INDIRECT("Policy.New!"&amp;L$3&amp;"4:"&amp;L$3&amp;"81"))</f>
        <v>0</v>
      </c>
      <c r="M305" s="14" cm="1">
        <f t="array" aca="1" ref="M305" ca="1">MMULT($F304:$CE304,INDIRECT("Policy.New!"&amp;M$3&amp;"4:"&amp;M$3&amp;"81"))</f>
        <v>0</v>
      </c>
      <c r="N305" s="14" cm="1">
        <f t="array" aca="1" ref="N305" ca="1">MMULT($F304:$CE304,INDIRECT("Policy.New!"&amp;N$3&amp;"4:"&amp;N$3&amp;"81"))</f>
        <v>0</v>
      </c>
      <c r="O305" s="14" cm="1">
        <f t="array" aca="1" ref="O305" ca="1">MMULT($F304:$CE304,INDIRECT("Policy.New!"&amp;O$3&amp;"4:"&amp;O$3&amp;"81"))</f>
        <v>0</v>
      </c>
      <c r="P305" s="14" cm="1">
        <f t="array" aca="1" ref="P305" ca="1">MMULT($F304:$CE304,INDIRECT("Policy.New!"&amp;P$3&amp;"4:"&amp;P$3&amp;"81"))</f>
        <v>0</v>
      </c>
      <c r="Q305" s="14" cm="1">
        <f t="array" aca="1" ref="Q305" ca="1">MMULT($F304:$CE304,INDIRECT("Policy.New!"&amp;Q$3&amp;"4:"&amp;Q$3&amp;"81"))</f>
        <v>0</v>
      </c>
      <c r="R305" s="14" cm="1">
        <f t="array" aca="1" ref="R305" ca="1">MMULT($F304:$CE304,INDIRECT("Policy.New!"&amp;R$3&amp;"4:"&amp;R$3&amp;"81"))</f>
        <v>0</v>
      </c>
      <c r="S305" s="14" cm="1">
        <f t="array" aca="1" ref="S305" ca="1">MMULT($F304:$CE304,INDIRECT("Policy.New!"&amp;S$3&amp;"4:"&amp;S$3&amp;"81"))</f>
        <v>0</v>
      </c>
      <c r="T305" s="14" cm="1">
        <f t="array" aca="1" ref="T305" ca="1">MMULT($F304:$CE304,INDIRECT("Policy.New!"&amp;T$3&amp;"4:"&amp;T$3&amp;"81"))</f>
        <v>0</v>
      </c>
      <c r="U305" s="14" cm="1">
        <f t="array" aca="1" ref="U305" ca="1">MMULT($F304:$CE304,INDIRECT("Policy.New!"&amp;U$3&amp;"4:"&amp;U$3&amp;"81"))</f>
        <v>0</v>
      </c>
      <c r="V305" s="14" cm="1">
        <f t="array" aca="1" ref="V305" ca="1">MMULT($F304:$CE304,INDIRECT("Policy.New!"&amp;V$3&amp;"4:"&amp;V$3&amp;"81"))</f>
        <v>0</v>
      </c>
      <c r="W305" s="15">
        <f t="shared" ca="1" si="301"/>
        <v>0</v>
      </c>
      <c r="X305" s="14">
        <f t="shared" ca="1" si="302"/>
        <v>0</v>
      </c>
      <c r="Y305" s="14">
        <f t="shared" ca="1" si="303"/>
        <v>0</v>
      </c>
      <c r="Z305" s="14">
        <f t="shared" ca="1" si="304"/>
        <v>0</v>
      </c>
      <c r="AA305" s="14">
        <f t="shared" ca="1" si="305"/>
        <v>0</v>
      </c>
      <c r="AB305" s="14">
        <f t="shared" ca="1" si="306"/>
        <v>0</v>
      </c>
      <c r="AC305" s="14">
        <f t="shared" ca="1" si="307"/>
        <v>0</v>
      </c>
      <c r="AD305" s="14">
        <f t="shared" ca="1" si="308"/>
        <v>0</v>
      </c>
      <c r="AE305" s="14">
        <f t="shared" ca="1" si="309"/>
        <v>0</v>
      </c>
      <c r="AF305" s="14">
        <f t="shared" ca="1" si="310"/>
        <v>0</v>
      </c>
      <c r="AG305" s="14">
        <f t="shared" ca="1" si="311"/>
        <v>0</v>
      </c>
      <c r="AH305" s="14">
        <f t="shared" ca="1" si="312"/>
        <v>0</v>
      </c>
      <c r="AI305" s="14">
        <f t="shared" ca="1" si="313"/>
        <v>0</v>
      </c>
      <c r="AJ305" s="14">
        <f t="shared" ca="1" si="314"/>
        <v>0</v>
      </c>
      <c r="AK305" s="14">
        <f t="shared" ca="1" si="315"/>
        <v>0</v>
      </c>
      <c r="AL305" s="14">
        <f t="shared" ca="1" si="316"/>
        <v>0</v>
      </c>
      <c r="AM305" s="14">
        <f t="shared" ca="1" si="317"/>
        <v>0</v>
      </c>
      <c r="AN305" s="14">
        <f t="shared" ca="1" si="318"/>
        <v>0</v>
      </c>
      <c r="AO305" s="14">
        <f t="shared" ca="1" si="319"/>
        <v>0</v>
      </c>
      <c r="AP305" s="14">
        <f t="shared" ca="1" si="320"/>
        <v>0</v>
      </c>
      <c r="AQ305" s="14">
        <f t="shared" ca="1" si="321"/>
        <v>0</v>
      </c>
      <c r="AR305" s="14">
        <f t="shared" ca="1" si="322"/>
        <v>0</v>
      </c>
      <c r="AS305" s="14">
        <f t="shared" ca="1" si="323"/>
        <v>0</v>
      </c>
      <c r="AT305" s="26">
        <f t="shared" ca="1" si="324"/>
        <v>0</v>
      </c>
      <c r="AU305" s="14" cm="1">
        <f t="array" aca="1" ref="AU305" ca="1">MMULT($F304:$CE304,INDIRECT("Policy.New!"&amp;AU$3&amp;"4:"&amp;AU$3&amp;"81"))</f>
        <v>0</v>
      </c>
      <c r="AV305" s="26" cm="1">
        <f t="array" aca="1" ref="AV305" ca="1">MMULT($F304:$CE304,INDIRECT("Policy.New!"&amp;AV$3&amp;"4:"&amp;AV$3&amp;"81"))</f>
        <v>0</v>
      </c>
      <c r="AW305" s="164">
        <v>0</v>
      </c>
      <c r="AX305" s="164">
        <v>0</v>
      </c>
      <c r="AY305" s="164">
        <v>0</v>
      </c>
      <c r="AZ305" s="164">
        <v>0</v>
      </c>
      <c r="BA305" s="164">
        <v>0</v>
      </c>
      <c r="BB305" s="164">
        <v>0</v>
      </c>
      <c r="BC305" s="164">
        <v>0</v>
      </c>
      <c r="BD305" s="164">
        <v>0</v>
      </c>
      <c r="BE305" s="164">
        <v>0</v>
      </c>
      <c r="BF305" s="164">
        <v>0</v>
      </c>
      <c r="BG305" s="164">
        <v>0</v>
      </c>
      <c r="BH305" s="164">
        <v>0</v>
      </c>
      <c r="BI305" s="164">
        <v>0</v>
      </c>
      <c r="BJ305" s="164">
        <v>0</v>
      </c>
      <c r="BK305" s="164">
        <v>0</v>
      </c>
      <c r="BL305" s="164">
        <v>0</v>
      </c>
      <c r="BM305" s="164">
        <v>0</v>
      </c>
      <c r="BN305" s="164">
        <v>0</v>
      </c>
      <c r="BO305" s="164">
        <v>0</v>
      </c>
      <c r="BP305" s="164">
        <v>0</v>
      </c>
      <c r="BQ305" s="164">
        <f>INDEX(IRF.New!$D$7:$CN$374,MATCH('IRF AUX'!$E305,IRF.New!$C$7:$C$37,0),MATCH('IRF AUX'!$B305,IRF.New!$D$5:$CN$5,0))</f>
        <v>0</v>
      </c>
      <c r="BR305" s="164">
        <v>0</v>
      </c>
      <c r="BS305" s="164">
        <v>0</v>
      </c>
      <c r="BT305" s="164">
        <v>0</v>
      </c>
      <c r="BU305" s="164">
        <v>0</v>
      </c>
      <c r="BV305" s="164">
        <v>0</v>
      </c>
      <c r="BW305" s="164">
        <v>0</v>
      </c>
      <c r="BX305" s="164">
        <v>0</v>
      </c>
      <c r="BY305" s="164">
        <v>0</v>
      </c>
      <c r="BZ305" s="164">
        <v>0</v>
      </c>
      <c r="CA305" s="164">
        <v>0</v>
      </c>
      <c r="CB305" s="164">
        <v>0</v>
      </c>
      <c r="CC305" s="164">
        <v>0</v>
      </c>
      <c r="CD305" s="164">
        <v>0</v>
      </c>
      <c r="CE305" s="165">
        <v>0</v>
      </c>
      <c r="CF305" s="14" cm="1">
        <f t="array" aca="1" ref="CF305" ca="1">MMULT($F304:$CE304,INDIRECT("Policy.New!"&amp;CF$3&amp;"4:"&amp;CF$3&amp;"81"))</f>
        <v>0</v>
      </c>
      <c r="CG305" s="14" cm="1">
        <f t="array" aca="1" ref="CG305" ca="1">MMULT($F304:$CE304,INDIRECT("Policy.New!"&amp;CG$3&amp;"4:"&amp;CG$3&amp;"81"))</f>
        <v>0</v>
      </c>
      <c r="CH305" s="14" cm="1">
        <f t="array" aca="1" ref="CH305" ca="1">MMULT($F304:$CE304,INDIRECT("Policy.New!"&amp;CH$3&amp;"4:"&amp;CH$3&amp;"81"))</f>
        <v>0</v>
      </c>
      <c r="CI305" s="14" cm="1">
        <f t="array" aca="1" ref="CI305" ca="1">MMULT($F304:$CE304,INDIRECT("Policy.New!"&amp;CI$3&amp;"4:"&amp;CI$3&amp;"81"))</f>
        <v>0</v>
      </c>
      <c r="CJ305" s="14" cm="1">
        <f t="array" aca="1" ref="CJ305" ca="1">MMULT($F304:$CE304,INDIRECT("Policy.New!"&amp;CJ$3&amp;"4:"&amp;CJ$3&amp;"81"))</f>
        <v>0</v>
      </c>
      <c r="CK305" s="14" cm="1">
        <f t="array" aca="1" ref="CK305" ca="1">MMULT($F304:$CE304,INDIRECT("Policy.New!"&amp;CK$3&amp;"4:"&amp;CK$3&amp;"81"))</f>
        <v>0</v>
      </c>
      <c r="CL305" s="14" cm="1">
        <f t="array" aca="1" ref="CL305" ca="1">MMULT($F304:$CE304,INDIRECT("Policy.New!"&amp;CL$3&amp;"4:"&amp;CL$3&amp;"81"))</f>
        <v>0</v>
      </c>
      <c r="CM305" s="14" cm="1">
        <f t="array" aca="1" ref="CM305" ca="1">MMULT($F304:$CE304,INDIRECT("Policy.New!"&amp;CM$3&amp;"4:"&amp;CM$3&amp;"81"))</f>
        <v>0</v>
      </c>
      <c r="CN305" s="14" cm="1">
        <f t="array" aca="1" ref="CN305" ca="1">MMULT($F304:$CE304,INDIRECT("Policy.New!"&amp;CN$3&amp;"4:"&amp;CN$3&amp;"81"))</f>
        <v>0</v>
      </c>
      <c r="CO305" s="14" cm="1">
        <f t="array" aca="1" ref="CO305" ca="1">MMULT($F304:$CE304,INDIRECT("Policy.New!"&amp;CO$3&amp;"4:"&amp;CO$3&amp;"81"))</f>
        <v>0</v>
      </c>
      <c r="CP305" s="14" cm="1">
        <f t="array" aca="1" ref="CP305" ca="1">MMULT($F304:$CE304,INDIRECT("Policy.New!"&amp;CP$3&amp;"4:"&amp;CP$3&amp;"81"))</f>
        <v>0</v>
      </c>
      <c r="CS305" s="14">
        <f t="shared" ca="1" si="294"/>
        <v>0</v>
      </c>
      <c r="CT305" s="14">
        <f t="shared" ca="1" si="298"/>
        <v>0</v>
      </c>
      <c r="CU305" s="14">
        <f t="shared" ca="1" si="295"/>
        <v>0</v>
      </c>
      <c r="CV305" s="14">
        <f t="shared" ca="1" si="299"/>
        <v>0</v>
      </c>
      <c r="CW305" s="14">
        <f t="shared" ca="1" si="296"/>
        <v>0</v>
      </c>
      <c r="CX305" s="14">
        <f t="shared" ca="1" si="297"/>
        <v>0</v>
      </c>
    </row>
    <row r="306" spans="2:102" x14ac:dyDescent="0.25">
      <c r="B306" s="151" t="str">
        <f t="shared" si="293"/>
        <v>eps_e</v>
      </c>
      <c r="C306" s="151" t="str">
        <f t="shared" si="292"/>
        <v>eps_e_13</v>
      </c>
      <c r="D306" s="9">
        <f t="shared" si="290"/>
        <v>306</v>
      </c>
      <c r="E306" s="9">
        <f t="shared" si="300"/>
        <v>13</v>
      </c>
      <c r="F306" s="10" cm="1">
        <f t="array" aca="1" ref="F306" ca="1">MMULT($F305:$CE305,INDIRECT("Policy.New!"&amp;F$3&amp;"4:"&amp;F$3&amp;"81"))</f>
        <v>0</v>
      </c>
      <c r="G306" s="10" cm="1">
        <f t="array" aca="1" ref="G306" ca="1">MMULT($F305:$CE305,INDIRECT("Policy.New!"&amp;G$3&amp;"4:"&amp;G$3&amp;"81"))</f>
        <v>0</v>
      </c>
      <c r="H306" s="10" cm="1">
        <f t="array" aca="1" ref="H306" ca="1">MMULT($F305:$CE305,INDIRECT("Policy.New!"&amp;H$3&amp;"4:"&amp;H$3&amp;"81"))</f>
        <v>0</v>
      </c>
      <c r="I306" s="10" cm="1">
        <f t="array" aca="1" ref="I306" ca="1">MMULT($F305:$CE305,INDIRECT("Policy.New!"&amp;I$3&amp;"4:"&amp;I$3&amp;"81"))</f>
        <v>0</v>
      </c>
      <c r="J306" s="10" cm="1">
        <f t="array" aca="1" ref="J306" ca="1">MMULT($F305:$CE305,INDIRECT("Policy.New!"&amp;J$3&amp;"4:"&amp;J$3&amp;"81"))</f>
        <v>0</v>
      </c>
      <c r="K306" s="10" cm="1">
        <f t="array" aca="1" ref="K306" ca="1">MMULT($F305:$CE305,INDIRECT("Policy.New!"&amp;K$3&amp;"4:"&amp;K$3&amp;"81"))</f>
        <v>0</v>
      </c>
      <c r="L306" s="10" cm="1">
        <f t="array" aca="1" ref="L306" ca="1">MMULT($F305:$CE305,INDIRECT("Policy.New!"&amp;L$3&amp;"4:"&amp;L$3&amp;"81"))</f>
        <v>0</v>
      </c>
      <c r="M306" s="10" cm="1">
        <f t="array" aca="1" ref="M306" ca="1">MMULT($F305:$CE305,INDIRECT("Policy.New!"&amp;M$3&amp;"4:"&amp;M$3&amp;"81"))</f>
        <v>0</v>
      </c>
      <c r="N306" s="10" cm="1">
        <f t="array" aca="1" ref="N306" ca="1">MMULT($F305:$CE305,INDIRECT("Policy.New!"&amp;N$3&amp;"4:"&amp;N$3&amp;"81"))</f>
        <v>0</v>
      </c>
      <c r="O306" s="10" cm="1">
        <f t="array" aca="1" ref="O306" ca="1">MMULT($F305:$CE305,INDIRECT("Policy.New!"&amp;O$3&amp;"4:"&amp;O$3&amp;"81"))</f>
        <v>0</v>
      </c>
      <c r="P306" s="10" cm="1">
        <f t="array" aca="1" ref="P306" ca="1">MMULT($F305:$CE305,INDIRECT("Policy.New!"&amp;P$3&amp;"4:"&amp;P$3&amp;"81"))</f>
        <v>0</v>
      </c>
      <c r="Q306" s="10" cm="1">
        <f t="array" aca="1" ref="Q306" ca="1">MMULT($F305:$CE305,INDIRECT("Policy.New!"&amp;Q$3&amp;"4:"&amp;Q$3&amp;"81"))</f>
        <v>0</v>
      </c>
      <c r="R306" s="10" cm="1">
        <f t="array" aca="1" ref="R306" ca="1">MMULT($F305:$CE305,INDIRECT("Policy.New!"&amp;R$3&amp;"4:"&amp;R$3&amp;"81"))</f>
        <v>0</v>
      </c>
      <c r="S306" s="10" cm="1">
        <f t="array" aca="1" ref="S306" ca="1">MMULT($F305:$CE305,INDIRECT("Policy.New!"&amp;S$3&amp;"4:"&amp;S$3&amp;"81"))</f>
        <v>0</v>
      </c>
      <c r="T306" s="10" cm="1">
        <f t="array" aca="1" ref="T306" ca="1">MMULT($F305:$CE305,INDIRECT("Policy.New!"&amp;T$3&amp;"4:"&amp;T$3&amp;"81"))</f>
        <v>0</v>
      </c>
      <c r="U306" s="10" cm="1">
        <f t="array" aca="1" ref="U306" ca="1">MMULT($F305:$CE305,INDIRECT("Policy.New!"&amp;U$3&amp;"4:"&amp;U$3&amp;"81"))</f>
        <v>0</v>
      </c>
      <c r="V306" s="10" cm="1">
        <f t="array" aca="1" ref="V306" ca="1">MMULT($F305:$CE305,INDIRECT("Policy.New!"&amp;V$3&amp;"4:"&amp;V$3&amp;"81"))</f>
        <v>0</v>
      </c>
      <c r="W306" s="11">
        <f t="shared" ca="1" si="301"/>
        <v>0</v>
      </c>
      <c r="X306" s="10">
        <f t="shared" ca="1" si="302"/>
        <v>0</v>
      </c>
      <c r="Y306" s="10">
        <f t="shared" ca="1" si="303"/>
        <v>0</v>
      </c>
      <c r="Z306" s="10">
        <f t="shared" ca="1" si="304"/>
        <v>0</v>
      </c>
      <c r="AA306" s="10">
        <f t="shared" ca="1" si="305"/>
        <v>0</v>
      </c>
      <c r="AB306" s="10">
        <f t="shared" ca="1" si="306"/>
        <v>0</v>
      </c>
      <c r="AC306" s="10">
        <f t="shared" ca="1" si="307"/>
        <v>0</v>
      </c>
      <c r="AD306" s="10">
        <f t="shared" ca="1" si="308"/>
        <v>0</v>
      </c>
      <c r="AE306" s="10">
        <f t="shared" ca="1" si="309"/>
        <v>0</v>
      </c>
      <c r="AF306" s="10">
        <f t="shared" ca="1" si="310"/>
        <v>0</v>
      </c>
      <c r="AG306" s="10">
        <f t="shared" ca="1" si="311"/>
        <v>0</v>
      </c>
      <c r="AH306" s="10">
        <f t="shared" ca="1" si="312"/>
        <v>0</v>
      </c>
      <c r="AI306" s="10">
        <f t="shared" ca="1" si="313"/>
        <v>0</v>
      </c>
      <c r="AJ306" s="10">
        <f t="shared" ca="1" si="314"/>
        <v>0</v>
      </c>
      <c r="AK306" s="10">
        <f t="shared" ca="1" si="315"/>
        <v>0</v>
      </c>
      <c r="AL306" s="10">
        <f t="shared" ca="1" si="316"/>
        <v>0</v>
      </c>
      <c r="AM306" s="10">
        <f t="shared" ca="1" si="317"/>
        <v>0</v>
      </c>
      <c r="AN306" s="10">
        <f t="shared" ca="1" si="318"/>
        <v>0</v>
      </c>
      <c r="AO306" s="10">
        <f t="shared" ca="1" si="319"/>
        <v>0</v>
      </c>
      <c r="AP306" s="10">
        <f t="shared" ca="1" si="320"/>
        <v>0</v>
      </c>
      <c r="AQ306" s="10">
        <f t="shared" ca="1" si="321"/>
        <v>0</v>
      </c>
      <c r="AR306" s="10">
        <f t="shared" ca="1" si="322"/>
        <v>0</v>
      </c>
      <c r="AS306" s="10">
        <f t="shared" ca="1" si="323"/>
        <v>0</v>
      </c>
      <c r="AT306" s="24">
        <f t="shared" ca="1" si="324"/>
        <v>0</v>
      </c>
      <c r="AU306" s="10" cm="1">
        <f t="array" aca="1" ref="AU306" ca="1">MMULT($F305:$CE305,INDIRECT("Policy.New!"&amp;AU$3&amp;"4:"&amp;AU$3&amp;"81"))</f>
        <v>0</v>
      </c>
      <c r="AV306" s="24" cm="1">
        <f t="array" aca="1" ref="AV306" ca="1">MMULT($F305:$CE305,INDIRECT("Policy.New!"&amp;AV$3&amp;"4:"&amp;AV$3&amp;"81"))</f>
        <v>0</v>
      </c>
      <c r="AW306" s="160">
        <v>0</v>
      </c>
      <c r="AX306" s="160">
        <v>0</v>
      </c>
      <c r="AY306" s="160">
        <v>0</v>
      </c>
      <c r="AZ306" s="160">
        <v>0</v>
      </c>
      <c r="BA306" s="160">
        <v>0</v>
      </c>
      <c r="BB306" s="160">
        <v>0</v>
      </c>
      <c r="BC306" s="160">
        <v>0</v>
      </c>
      <c r="BD306" s="160">
        <v>0</v>
      </c>
      <c r="BE306" s="160">
        <v>0</v>
      </c>
      <c r="BF306" s="160">
        <v>0</v>
      </c>
      <c r="BG306" s="160">
        <v>0</v>
      </c>
      <c r="BH306" s="160">
        <v>0</v>
      </c>
      <c r="BI306" s="160">
        <v>0</v>
      </c>
      <c r="BJ306" s="160">
        <v>0</v>
      </c>
      <c r="BK306" s="160">
        <v>0</v>
      </c>
      <c r="BL306" s="160">
        <v>0</v>
      </c>
      <c r="BM306" s="160">
        <v>0</v>
      </c>
      <c r="BN306" s="160">
        <v>0</v>
      </c>
      <c r="BO306" s="160">
        <v>0</v>
      </c>
      <c r="BP306" s="160">
        <v>0</v>
      </c>
      <c r="BQ306" s="160">
        <f>INDEX(IRF.New!$D$7:$CN$374,MATCH('IRF AUX'!$E306,IRF.New!$C$7:$C$37,0),MATCH('IRF AUX'!$B306,IRF.New!$D$5:$CN$5,0))</f>
        <v>0</v>
      </c>
      <c r="BR306" s="160">
        <v>0</v>
      </c>
      <c r="BS306" s="160">
        <v>0</v>
      </c>
      <c r="BT306" s="160">
        <v>0</v>
      </c>
      <c r="BU306" s="160">
        <v>0</v>
      </c>
      <c r="BV306" s="160">
        <v>0</v>
      </c>
      <c r="BW306" s="160">
        <v>0</v>
      </c>
      <c r="BX306" s="160">
        <v>0</v>
      </c>
      <c r="BY306" s="160">
        <v>0</v>
      </c>
      <c r="BZ306" s="160">
        <v>0</v>
      </c>
      <c r="CA306" s="160">
        <v>0</v>
      </c>
      <c r="CB306" s="160">
        <v>0</v>
      </c>
      <c r="CC306" s="160">
        <v>0</v>
      </c>
      <c r="CD306" s="160">
        <v>0</v>
      </c>
      <c r="CE306" s="162">
        <v>0</v>
      </c>
      <c r="CF306" s="10" cm="1">
        <f t="array" aca="1" ref="CF306" ca="1">MMULT($F305:$CE305,INDIRECT("Policy.New!"&amp;CF$3&amp;"4:"&amp;CF$3&amp;"81"))</f>
        <v>0</v>
      </c>
      <c r="CG306" s="10" cm="1">
        <f t="array" aca="1" ref="CG306" ca="1">MMULT($F305:$CE305,INDIRECT("Policy.New!"&amp;CG$3&amp;"4:"&amp;CG$3&amp;"81"))</f>
        <v>0</v>
      </c>
      <c r="CH306" s="10" cm="1">
        <f t="array" aca="1" ref="CH306" ca="1">MMULT($F305:$CE305,INDIRECT("Policy.New!"&amp;CH$3&amp;"4:"&amp;CH$3&amp;"81"))</f>
        <v>0</v>
      </c>
      <c r="CI306" s="10" cm="1">
        <f t="array" aca="1" ref="CI306" ca="1">MMULT($F305:$CE305,INDIRECT("Policy.New!"&amp;CI$3&amp;"4:"&amp;CI$3&amp;"81"))</f>
        <v>0</v>
      </c>
      <c r="CJ306" s="10" cm="1">
        <f t="array" aca="1" ref="CJ306" ca="1">MMULT($F305:$CE305,INDIRECT("Policy.New!"&amp;CJ$3&amp;"4:"&amp;CJ$3&amp;"81"))</f>
        <v>0</v>
      </c>
      <c r="CK306" s="10" cm="1">
        <f t="array" aca="1" ref="CK306" ca="1">MMULT($F305:$CE305,INDIRECT("Policy.New!"&amp;CK$3&amp;"4:"&amp;CK$3&amp;"81"))</f>
        <v>0</v>
      </c>
      <c r="CL306" s="10" cm="1">
        <f t="array" aca="1" ref="CL306" ca="1">MMULT($F305:$CE305,INDIRECT("Policy.New!"&amp;CL$3&amp;"4:"&amp;CL$3&amp;"81"))</f>
        <v>0</v>
      </c>
      <c r="CM306" s="10" cm="1">
        <f t="array" aca="1" ref="CM306" ca="1">MMULT($F305:$CE305,INDIRECT("Policy.New!"&amp;CM$3&amp;"4:"&amp;CM$3&amp;"81"))</f>
        <v>0</v>
      </c>
      <c r="CN306" s="10" cm="1">
        <f t="array" aca="1" ref="CN306" ca="1">MMULT($F305:$CE305,INDIRECT("Policy.New!"&amp;CN$3&amp;"4:"&amp;CN$3&amp;"81"))</f>
        <v>0</v>
      </c>
      <c r="CO306" s="10" cm="1">
        <f t="array" aca="1" ref="CO306" ca="1">MMULT($F305:$CE305,INDIRECT("Policy.New!"&amp;CO$3&amp;"4:"&amp;CO$3&amp;"81"))</f>
        <v>0</v>
      </c>
      <c r="CP306" s="10" cm="1">
        <f t="array" aca="1" ref="CP306" ca="1">MMULT($F305:$CE305,INDIRECT("Policy.New!"&amp;CP$3&amp;"4:"&amp;CP$3&amp;"81"))</f>
        <v>0</v>
      </c>
      <c r="CS306" s="10">
        <f t="shared" ca="1" si="294"/>
        <v>0</v>
      </c>
      <c r="CT306" s="10">
        <f t="shared" ca="1" si="298"/>
        <v>0</v>
      </c>
      <c r="CU306" s="10">
        <f t="shared" ca="1" si="295"/>
        <v>0</v>
      </c>
      <c r="CV306" s="10">
        <f t="shared" ca="1" si="299"/>
        <v>0</v>
      </c>
      <c r="CW306" s="10">
        <f t="shared" ca="1" si="296"/>
        <v>0</v>
      </c>
      <c r="CX306" s="10">
        <f t="shared" ca="1" si="297"/>
        <v>0</v>
      </c>
    </row>
    <row r="307" spans="2:102" x14ac:dyDescent="0.25">
      <c r="B307" s="152" t="str">
        <f t="shared" si="293"/>
        <v>eps_e</v>
      </c>
      <c r="C307" s="152" t="str">
        <f t="shared" si="292"/>
        <v>eps_e_14</v>
      </c>
      <c r="D307" s="12">
        <f t="shared" si="290"/>
        <v>307</v>
      </c>
      <c r="E307" s="12">
        <f t="shared" si="300"/>
        <v>14</v>
      </c>
      <c r="F307" s="1" cm="1">
        <f t="array" aca="1" ref="F307" ca="1">MMULT($F306:$CE306,INDIRECT("Policy.New!"&amp;F$3&amp;"4:"&amp;F$3&amp;"81"))</f>
        <v>0</v>
      </c>
      <c r="G307" s="1" cm="1">
        <f t="array" aca="1" ref="G307" ca="1">MMULT($F306:$CE306,INDIRECT("Policy.New!"&amp;G$3&amp;"4:"&amp;G$3&amp;"81"))</f>
        <v>0</v>
      </c>
      <c r="H307" s="1" cm="1">
        <f t="array" aca="1" ref="H307" ca="1">MMULT($F306:$CE306,INDIRECT("Policy.New!"&amp;H$3&amp;"4:"&amp;H$3&amp;"81"))</f>
        <v>0</v>
      </c>
      <c r="I307" s="1" cm="1">
        <f t="array" aca="1" ref="I307" ca="1">MMULT($F306:$CE306,INDIRECT("Policy.New!"&amp;I$3&amp;"4:"&amp;I$3&amp;"81"))</f>
        <v>0</v>
      </c>
      <c r="J307" s="1" cm="1">
        <f t="array" aca="1" ref="J307" ca="1">MMULT($F306:$CE306,INDIRECT("Policy.New!"&amp;J$3&amp;"4:"&amp;J$3&amp;"81"))</f>
        <v>0</v>
      </c>
      <c r="K307" s="1" cm="1">
        <f t="array" aca="1" ref="K307" ca="1">MMULT($F306:$CE306,INDIRECT("Policy.New!"&amp;K$3&amp;"4:"&amp;K$3&amp;"81"))</f>
        <v>0</v>
      </c>
      <c r="L307" s="1" cm="1">
        <f t="array" aca="1" ref="L307" ca="1">MMULT($F306:$CE306,INDIRECT("Policy.New!"&amp;L$3&amp;"4:"&amp;L$3&amp;"81"))</f>
        <v>0</v>
      </c>
      <c r="M307" s="1" cm="1">
        <f t="array" aca="1" ref="M307" ca="1">MMULT($F306:$CE306,INDIRECT("Policy.New!"&amp;M$3&amp;"4:"&amp;M$3&amp;"81"))</f>
        <v>0</v>
      </c>
      <c r="N307" s="1" cm="1">
        <f t="array" aca="1" ref="N307" ca="1">MMULT($F306:$CE306,INDIRECT("Policy.New!"&amp;N$3&amp;"4:"&amp;N$3&amp;"81"))</f>
        <v>0</v>
      </c>
      <c r="O307" s="1" cm="1">
        <f t="array" aca="1" ref="O307" ca="1">MMULT($F306:$CE306,INDIRECT("Policy.New!"&amp;O$3&amp;"4:"&amp;O$3&amp;"81"))</f>
        <v>0</v>
      </c>
      <c r="P307" s="1" cm="1">
        <f t="array" aca="1" ref="P307" ca="1">MMULT($F306:$CE306,INDIRECT("Policy.New!"&amp;P$3&amp;"4:"&amp;P$3&amp;"81"))</f>
        <v>0</v>
      </c>
      <c r="Q307" s="1" cm="1">
        <f t="array" aca="1" ref="Q307" ca="1">MMULT($F306:$CE306,INDIRECT("Policy.New!"&amp;Q$3&amp;"4:"&amp;Q$3&amp;"81"))</f>
        <v>0</v>
      </c>
      <c r="R307" s="1" cm="1">
        <f t="array" aca="1" ref="R307" ca="1">MMULT($F306:$CE306,INDIRECT("Policy.New!"&amp;R$3&amp;"4:"&amp;R$3&amp;"81"))</f>
        <v>0</v>
      </c>
      <c r="S307" s="1" cm="1">
        <f t="array" aca="1" ref="S307" ca="1">MMULT($F306:$CE306,INDIRECT("Policy.New!"&amp;S$3&amp;"4:"&amp;S$3&amp;"81"))</f>
        <v>0</v>
      </c>
      <c r="T307" s="1" cm="1">
        <f t="array" aca="1" ref="T307" ca="1">MMULT($F306:$CE306,INDIRECT("Policy.New!"&amp;T$3&amp;"4:"&amp;T$3&amp;"81"))</f>
        <v>0</v>
      </c>
      <c r="U307" s="1" cm="1">
        <f t="array" aca="1" ref="U307" ca="1">MMULT($F306:$CE306,INDIRECT("Policy.New!"&amp;U$3&amp;"4:"&amp;U$3&amp;"81"))</f>
        <v>0</v>
      </c>
      <c r="V307" s="1" cm="1">
        <f t="array" aca="1" ref="V307" ca="1">MMULT($F306:$CE306,INDIRECT("Policy.New!"&amp;V$3&amp;"4:"&amp;V$3&amp;"81"))</f>
        <v>0</v>
      </c>
      <c r="W307" s="5">
        <f t="shared" ca="1" si="301"/>
        <v>0</v>
      </c>
      <c r="X307" s="1">
        <f t="shared" ca="1" si="302"/>
        <v>0</v>
      </c>
      <c r="Y307" s="1">
        <f t="shared" ca="1" si="303"/>
        <v>0</v>
      </c>
      <c r="Z307" s="1">
        <f t="shared" ca="1" si="304"/>
        <v>0</v>
      </c>
      <c r="AA307" s="1">
        <f t="shared" ca="1" si="305"/>
        <v>0</v>
      </c>
      <c r="AB307" s="1">
        <f t="shared" ca="1" si="306"/>
        <v>0</v>
      </c>
      <c r="AC307" s="1">
        <f t="shared" ca="1" si="307"/>
        <v>0</v>
      </c>
      <c r="AD307" s="1">
        <f t="shared" ca="1" si="308"/>
        <v>0</v>
      </c>
      <c r="AE307" s="1">
        <f t="shared" ca="1" si="309"/>
        <v>0</v>
      </c>
      <c r="AF307" s="1">
        <f t="shared" ca="1" si="310"/>
        <v>0</v>
      </c>
      <c r="AG307" s="1">
        <f t="shared" ca="1" si="311"/>
        <v>0</v>
      </c>
      <c r="AH307" s="1">
        <f t="shared" ca="1" si="312"/>
        <v>0</v>
      </c>
      <c r="AI307" s="1">
        <f t="shared" ca="1" si="313"/>
        <v>0</v>
      </c>
      <c r="AJ307" s="1">
        <f t="shared" ca="1" si="314"/>
        <v>0</v>
      </c>
      <c r="AK307" s="1">
        <f t="shared" ca="1" si="315"/>
        <v>0</v>
      </c>
      <c r="AL307" s="1">
        <f t="shared" ca="1" si="316"/>
        <v>0</v>
      </c>
      <c r="AM307" s="1">
        <f t="shared" ca="1" si="317"/>
        <v>0</v>
      </c>
      <c r="AN307" s="1">
        <f t="shared" ca="1" si="318"/>
        <v>0</v>
      </c>
      <c r="AO307" s="1">
        <f t="shared" ca="1" si="319"/>
        <v>0</v>
      </c>
      <c r="AP307" s="1">
        <f t="shared" ca="1" si="320"/>
        <v>0</v>
      </c>
      <c r="AQ307" s="1">
        <f t="shared" ca="1" si="321"/>
        <v>0</v>
      </c>
      <c r="AR307" s="1">
        <f t="shared" ca="1" si="322"/>
        <v>0</v>
      </c>
      <c r="AS307" s="1">
        <f t="shared" ca="1" si="323"/>
        <v>0</v>
      </c>
      <c r="AT307" s="25">
        <f t="shared" ca="1" si="324"/>
        <v>0</v>
      </c>
      <c r="AU307" s="1" cm="1">
        <f t="array" aca="1" ref="AU307" ca="1">MMULT($F306:$CE306,INDIRECT("Policy.New!"&amp;AU$3&amp;"4:"&amp;AU$3&amp;"81"))</f>
        <v>0</v>
      </c>
      <c r="AV307" s="25" cm="1">
        <f t="array" aca="1" ref="AV307" ca="1">MMULT($F306:$CE306,INDIRECT("Policy.New!"&amp;AV$3&amp;"4:"&amp;AV$3&amp;"81"))</f>
        <v>0</v>
      </c>
      <c r="AW307" s="161">
        <v>0</v>
      </c>
      <c r="AX307" s="161">
        <v>0</v>
      </c>
      <c r="AY307" s="161">
        <v>0</v>
      </c>
      <c r="AZ307" s="161">
        <v>0</v>
      </c>
      <c r="BA307" s="161">
        <v>0</v>
      </c>
      <c r="BB307" s="161">
        <v>0</v>
      </c>
      <c r="BC307" s="161">
        <v>0</v>
      </c>
      <c r="BD307" s="161">
        <v>0</v>
      </c>
      <c r="BE307" s="161">
        <v>0</v>
      </c>
      <c r="BF307" s="161">
        <v>0</v>
      </c>
      <c r="BG307" s="161">
        <v>0</v>
      </c>
      <c r="BH307" s="161">
        <v>0</v>
      </c>
      <c r="BI307" s="161">
        <v>0</v>
      </c>
      <c r="BJ307" s="161">
        <v>0</v>
      </c>
      <c r="BK307" s="161">
        <v>0</v>
      </c>
      <c r="BL307" s="161">
        <v>0</v>
      </c>
      <c r="BM307" s="161">
        <v>0</v>
      </c>
      <c r="BN307" s="161">
        <v>0</v>
      </c>
      <c r="BO307" s="161">
        <v>0</v>
      </c>
      <c r="BP307" s="161">
        <v>0</v>
      </c>
      <c r="BQ307" s="161">
        <f>INDEX(IRF.New!$D$7:$CN$374,MATCH('IRF AUX'!$E307,IRF.New!$C$7:$C$37,0),MATCH('IRF AUX'!$B307,IRF.New!$D$5:$CN$5,0))</f>
        <v>0</v>
      </c>
      <c r="BR307" s="161">
        <v>0</v>
      </c>
      <c r="BS307" s="161">
        <v>0</v>
      </c>
      <c r="BT307" s="161">
        <v>0</v>
      </c>
      <c r="BU307" s="161">
        <v>0</v>
      </c>
      <c r="BV307" s="161">
        <v>0</v>
      </c>
      <c r="BW307" s="161">
        <v>0</v>
      </c>
      <c r="BX307" s="161">
        <v>0</v>
      </c>
      <c r="BY307" s="161">
        <v>0</v>
      </c>
      <c r="BZ307" s="161">
        <v>0</v>
      </c>
      <c r="CA307" s="161">
        <v>0</v>
      </c>
      <c r="CB307" s="161">
        <v>0</v>
      </c>
      <c r="CC307" s="161">
        <v>0</v>
      </c>
      <c r="CD307" s="161">
        <v>0</v>
      </c>
      <c r="CE307" s="163">
        <v>0</v>
      </c>
      <c r="CF307" s="1" cm="1">
        <f t="array" aca="1" ref="CF307" ca="1">MMULT($F306:$CE306,INDIRECT("Policy.New!"&amp;CF$3&amp;"4:"&amp;CF$3&amp;"81"))</f>
        <v>0</v>
      </c>
      <c r="CG307" s="1" cm="1">
        <f t="array" aca="1" ref="CG307" ca="1">MMULT($F306:$CE306,INDIRECT("Policy.New!"&amp;CG$3&amp;"4:"&amp;CG$3&amp;"81"))</f>
        <v>0</v>
      </c>
      <c r="CH307" s="1" cm="1">
        <f t="array" aca="1" ref="CH307" ca="1">MMULT($F306:$CE306,INDIRECT("Policy.New!"&amp;CH$3&amp;"4:"&amp;CH$3&amp;"81"))</f>
        <v>0</v>
      </c>
      <c r="CI307" s="1" cm="1">
        <f t="array" aca="1" ref="CI307" ca="1">MMULT($F306:$CE306,INDIRECT("Policy.New!"&amp;CI$3&amp;"4:"&amp;CI$3&amp;"81"))</f>
        <v>0</v>
      </c>
      <c r="CJ307" s="1" cm="1">
        <f t="array" aca="1" ref="CJ307" ca="1">MMULT($F306:$CE306,INDIRECT("Policy.New!"&amp;CJ$3&amp;"4:"&amp;CJ$3&amp;"81"))</f>
        <v>0</v>
      </c>
      <c r="CK307" s="1" cm="1">
        <f t="array" aca="1" ref="CK307" ca="1">MMULT($F306:$CE306,INDIRECT("Policy.New!"&amp;CK$3&amp;"4:"&amp;CK$3&amp;"81"))</f>
        <v>0</v>
      </c>
      <c r="CL307" s="1" cm="1">
        <f t="array" aca="1" ref="CL307" ca="1">MMULT($F306:$CE306,INDIRECT("Policy.New!"&amp;CL$3&amp;"4:"&amp;CL$3&amp;"81"))</f>
        <v>0</v>
      </c>
      <c r="CM307" s="1" cm="1">
        <f t="array" aca="1" ref="CM307" ca="1">MMULT($F306:$CE306,INDIRECT("Policy.New!"&amp;CM$3&amp;"4:"&amp;CM$3&amp;"81"))</f>
        <v>0</v>
      </c>
      <c r="CN307" s="1" cm="1">
        <f t="array" aca="1" ref="CN307" ca="1">MMULT($F306:$CE306,INDIRECT("Policy.New!"&amp;CN$3&amp;"4:"&amp;CN$3&amp;"81"))</f>
        <v>0</v>
      </c>
      <c r="CO307" s="1" cm="1">
        <f t="array" aca="1" ref="CO307" ca="1">MMULT($F306:$CE306,INDIRECT("Policy.New!"&amp;CO$3&amp;"4:"&amp;CO$3&amp;"81"))</f>
        <v>0</v>
      </c>
      <c r="CP307" s="1" cm="1">
        <f t="array" aca="1" ref="CP307" ca="1">MMULT($F306:$CE306,INDIRECT("Policy.New!"&amp;CP$3&amp;"4:"&amp;CP$3&amp;"81"))</f>
        <v>0</v>
      </c>
      <c r="CS307" s="1">
        <f t="shared" ca="1" si="294"/>
        <v>0</v>
      </c>
      <c r="CT307" s="1">
        <f t="shared" ca="1" si="298"/>
        <v>0</v>
      </c>
      <c r="CU307" s="1">
        <f t="shared" ca="1" si="295"/>
        <v>0</v>
      </c>
      <c r="CV307" s="1">
        <f t="shared" ca="1" si="299"/>
        <v>0</v>
      </c>
      <c r="CW307" s="1">
        <f t="shared" ca="1" si="296"/>
        <v>0</v>
      </c>
      <c r="CX307" s="1">
        <f t="shared" ca="1" si="297"/>
        <v>0</v>
      </c>
    </row>
    <row r="308" spans="2:102" x14ac:dyDescent="0.25">
      <c r="B308" s="152" t="str">
        <f t="shared" si="293"/>
        <v>eps_e</v>
      </c>
      <c r="C308" s="152" t="str">
        <f t="shared" si="292"/>
        <v>eps_e_15</v>
      </c>
      <c r="D308" s="12">
        <f t="shared" si="290"/>
        <v>308</v>
      </c>
      <c r="E308" s="12">
        <f t="shared" si="300"/>
        <v>15</v>
      </c>
      <c r="F308" s="1" cm="1">
        <f t="array" aca="1" ref="F308" ca="1">MMULT($F307:$CE307,INDIRECT("Policy.New!"&amp;F$3&amp;"4:"&amp;F$3&amp;"81"))</f>
        <v>0</v>
      </c>
      <c r="G308" s="1" cm="1">
        <f t="array" aca="1" ref="G308" ca="1">MMULT($F307:$CE307,INDIRECT("Policy.New!"&amp;G$3&amp;"4:"&amp;G$3&amp;"81"))</f>
        <v>0</v>
      </c>
      <c r="H308" s="1" cm="1">
        <f t="array" aca="1" ref="H308" ca="1">MMULT($F307:$CE307,INDIRECT("Policy.New!"&amp;H$3&amp;"4:"&amp;H$3&amp;"81"))</f>
        <v>0</v>
      </c>
      <c r="I308" s="1" cm="1">
        <f t="array" aca="1" ref="I308" ca="1">MMULT($F307:$CE307,INDIRECT("Policy.New!"&amp;I$3&amp;"4:"&amp;I$3&amp;"81"))</f>
        <v>0</v>
      </c>
      <c r="J308" s="1" cm="1">
        <f t="array" aca="1" ref="J308" ca="1">MMULT($F307:$CE307,INDIRECT("Policy.New!"&amp;J$3&amp;"4:"&amp;J$3&amp;"81"))</f>
        <v>0</v>
      </c>
      <c r="K308" s="1" cm="1">
        <f t="array" aca="1" ref="K308" ca="1">MMULT($F307:$CE307,INDIRECT("Policy.New!"&amp;K$3&amp;"4:"&amp;K$3&amp;"81"))</f>
        <v>0</v>
      </c>
      <c r="L308" s="1" cm="1">
        <f t="array" aca="1" ref="L308" ca="1">MMULT($F307:$CE307,INDIRECT("Policy.New!"&amp;L$3&amp;"4:"&amp;L$3&amp;"81"))</f>
        <v>0</v>
      </c>
      <c r="M308" s="1" cm="1">
        <f t="array" aca="1" ref="M308" ca="1">MMULT($F307:$CE307,INDIRECT("Policy.New!"&amp;M$3&amp;"4:"&amp;M$3&amp;"81"))</f>
        <v>0</v>
      </c>
      <c r="N308" s="1" cm="1">
        <f t="array" aca="1" ref="N308" ca="1">MMULT($F307:$CE307,INDIRECT("Policy.New!"&amp;N$3&amp;"4:"&amp;N$3&amp;"81"))</f>
        <v>0</v>
      </c>
      <c r="O308" s="1" cm="1">
        <f t="array" aca="1" ref="O308" ca="1">MMULT($F307:$CE307,INDIRECT("Policy.New!"&amp;O$3&amp;"4:"&amp;O$3&amp;"81"))</f>
        <v>0</v>
      </c>
      <c r="P308" s="1" cm="1">
        <f t="array" aca="1" ref="P308" ca="1">MMULT($F307:$CE307,INDIRECT("Policy.New!"&amp;P$3&amp;"4:"&amp;P$3&amp;"81"))</f>
        <v>0</v>
      </c>
      <c r="Q308" s="1" cm="1">
        <f t="array" aca="1" ref="Q308" ca="1">MMULT($F307:$CE307,INDIRECT("Policy.New!"&amp;Q$3&amp;"4:"&amp;Q$3&amp;"81"))</f>
        <v>0</v>
      </c>
      <c r="R308" s="1" cm="1">
        <f t="array" aca="1" ref="R308" ca="1">MMULT($F307:$CE307,INDIRECT("Policy.New!"&amp;R$3&amp;"4:"&amp;R$3&amp;"81"))</f>
        <v>0</v>
      </c>
      <c r="S308" s="1" cm="1">
        <f t="array" aca="1" ref="S308" ca="1">MMULT($F307:$CE307,INDIRECT("Policy.New!"&amp;S$3&amp;"4:"&amp;S$3&amp;"81"))</f>
        <v>0</v>
      </c>
      <c r="T308" s="1" cm="1">
        <f t="array" aca="1" ref="T308" ca="1">MMULT($F307:$CE307,INDIRECT("Policy.New!"&amp;T$3&amp;"4:"&amp;T$3&amp;"81"))</f>
        <v>0</v>
      </c>
      <c r="U308" s="1" cm="1">
        <f t="array" aca="1" ref="U308" ca="1">MMULT($F307:$CE307,INDIRECT("Policy.New!"&amp;U$3&amp;"4:"&amp;U$3&amp;"81"))</f>
        <v>0</v>
      </c>
      <c r="V308" s="1" cm="1">
        <f t="array" aca="1" ref="V308" ca="1">MMULT($F307:$CE307,INDIRECT("Policy.New!"&amp;V$3&amp;"4:"&amp;V$3&amp;"81"))</f>
        <v>0</v>
      </c>
      <c r="W308" s="5">
        <f t="shared" ca="1" si="301"/>
        <v>0</v>
      </c>
      <c r="X308" s="1">
        <f t="shared" ca="1" si="302"/>
        <v>0</v>
      </c>
      <c r="Y308" s="1">
        <f t="shared" ca="1" si="303"/>
        <v>0</v>
      </c>
      <c r="Z308" s="1">
        <f t="shared" ca="1" si="304"/>
        <v>0</v>
      </c>
      <c r="AA308" s="1">
        <f t="shared" ca="1" si="305"/>
        <v>0</v>
      </c>
      <c r="AB308" s="1">
        <f t="shared" ca="1" si="306"/>
        <v>0</v>
      </c>
      <c r="AC308" s="1">
        <f t="shared" ca="1" si="307"/>
        <v>0</v>
      </c>
      <c r="AD308" s="1">
        <f t="shared" ca="1" si="308"/>
        <v>0</v>
      </c>
      <c r="AE308" s="1">
        <f t="shared" ca="1" si="309"/>
        <v>0</v>
      </c>
      <c r="AF308" s="1">
        <f t="shared" ca="1" si="310"/>
        <v>0</v>
      </c>
      <c r="AG308" s="1">
        <f t="shared" ca="1" si="311"/>
        <v>0</v>
      </c>
      <c r="AH308" s="1">
        <f t="shared" ca="1" si="312"/>
        <v>0</v>
      </c>
      <c r="AI308" s="1">
        <f t="shared" ca="1" si="313"/>
        <v>0</v>
      </c>
      <c r="AJ308" s="1">
        <f t="shared" ca="1" si="314"/>
        <v>0</v>
      </c>
      <c r="AK308" s="1">
        <f t="shared" ca="1" si="315"/>
        <v>0</v>
      </c>
      <c r="AL308" s="1">
        <f t="shared" ca="1" si="316"/>
        <v>0</v>
      </c>
      <c r="AM308" s="1">
        <f t="shared" ca="1" si="317"/>
        <v>0</v>
      </c>
      <c r="AN308" s="1">
        <f t="shared" ca="1" si="318"/>
        <v>0</v>
      </c>
      <c r="AO308" s="1">
        <f t="shared" ca="1" si="319"/>
        <v>0</v>
      </c>
      <c r="AP308" s="1">
        <f t="shared" ca="1" si="320"/>
        <v>0</v>
      </c>
      <c r="AQ308" s="1">
        <f t="shared" ca="1" si="321"/>
        <v>0</v>
      </c>
      <c r="AR308" s="1">
        <f t="shared" ca="1" si="322"/>
        <v>0</v>
      </c>
      <c r="AS308" s="1">
        <f t="shared" ca="1" si="323"/>
        <v>0</v>
      </c>
      <c r="AT308" s="25">
        <f t="shared" ca="1" si="324"/>
        <v>0</v>
      </c>
      <c r="AU308" s="1" cm="1">
        <f t="array" aca="1" ref="AU308" ca="1">MMULT($F307:$CE307,INDIRECT("Policy.New!"&amp;AU$3&amp;"4:"&amp;AU$3&amp;"81"))</f>
        <v>0</v>
      </c>
      <c r="AV308" s="25" cm="1">
        <f t="array" aca="1" ref="AV308" ca="1">MMULT($F307:$CE307,INDIRECT("Policy.New!"&amp;AV$3&amp;"4:"&amp;AV$3&amp;"81"))</f>
        <v>0</v>
      </c>
      <c r="AW308" s="161">
        <v>0</v>
      </c>
      <c r="AX308" s="161">
        <v>0</v>
      </c>
      <c r="AY308" s="161">
        <v>0</v>
      </c>
      <c r="AZ308" s="161">
        <v>0</v>
      </c>
      <c r="BA308" s="161">
        <v>0</v>
      </c>
      <c r="BB308" s="161">
        <v>0</v>
      </c>
      <c r="BC308" s="161">
        <v>0</v>
      </c>
      <c r="BD308" s="161">
        <v>0</v>
      </c>
      <c r="BE308" s="161">
        <v>0</v>
      </c>
      <c r="BF308" s="161">
        <v>0</v>
      </c>
      <c r="BG308" s="161">
        <v>0</v>
      </c>
      <c r="BH308" s="161">
        <v>0</v>
      </c>
      <c r="BI308" s="161">
        <v>0</v>
      </c>
      <c r="BJ308" s="161">
        <v>0</v>
      </c>
      <c r="BK308" s="161">
        <v>0</v>
      </c>
      <c r="BL308" s="161">
        <v>0</v>
      </c>
      <c r="BM308" s="161">
        <v>0</v>
      </c>
      <c r="BN308" s="161">
        <v>0</v>
      </c>
      <c r="BO308" s="161">
        <v>0</v>
      </c>
      <c r="BP308" s="161">
        <v>0</v>
      </c>
      <c r="BQ308" s="161">
        <f>INDEX(IRF.New!$D$7:$CN$374,MATCH('IRF AUX'!$E308,IRF.New!$C$7:$C$37,0),MATCH('IRF AUX'!$B308,IRF.New!$D$5:$CN$5,0))</f>
        <v>0</v>
      </c>
      <c r="BR308" s="161">
        <v>0</v>
      </c>
      <c r="BS308" s="161">
        <v>0</v>
      </c>
      <c r="BT308" s="161">
        <v>0</v>
      </c>
      <c r="BU308" s="161">
        <v>0</v>
      </c>
      <c r="BV308" s="161">
        <v>0</v>
      </c>
      <c r="BW308" s="161">
        <v>0</v>
      </c>
      <c r="BX308" s="161">
        <v>0</v>
      </c>
      <c r="BY308" s="161">
        <v>0</v>
      </c>
      <c r="BZ308" s="161">
        <v>0</v>
      </c>
      <c r="CA308" s="161">
        <v>0</v>
      </c>
      <c r="CB308" s="161">
        <v>0</v>
      </c>
      <c r="CC308" s="161">
        <v>0</v>
      </c>
      <c r="CD308" s="161">
        <v>0</v>
      </c>
      <c r="CE308" s="163">
        <v>0</v>
      </c>
      <c r="CF308" s="1" cm="1">
        <f t="array" aca="1" ref="CF308" ca="1">MMULT($F307:$CE307,INDIRECT("Policy.New!"&amp;CF$3&amp;"4:"&amp;CF$3&amp;"81"))</f>
        <v>0</v>
      </c>
      <c r="CG308" s="1" cm="1">
        <f t="array" aca="1" ref="CG308" ca="1">MMULT($F307:$CE307,INDIRECT("Policy.New!"&amp;CG$3&amp;"4:"&amp;CG$3&amp;"81"))</f>
        <v>0</v>
      </c>
      <c r="CH308" s="1" cm="1">
        <f t="array" aca="1" ref="CH308" ca="1">MMULT($F307:$CE307,INDIRECT("Policy.New!"&amp;CH$3&amp;"4:"&amp;CH$3&amp;"81"))</f>
        <v>0</v>
      </c>
      <c r="CI308" s="1" cm="1">
        <f t="array" aca="1" ref="CI308" ca="1">MMULT($F307:$CE307,INDIRECT("Policy.New!"&amp;CI$3&amp;"4:"&amp;CI$3&amp;"81"))</f>
        <v>0</v>
      </c>
      <c r="CJ308" s="1" cm="1">
        <f t="array" aca="1" ref="CJ308" ca="1">MMULT($F307:$CE307,INDIRECT("Policy.New!"&amp;CJ$3&amp;"4:"&amp;CJ$3&amp;"81"))</f>
        <v>0</v>
      </c>
      <c r="CK308" s="1" cm="1">
        <f t="array" aca="1" ref="CK308" ca="1">MMULT($F307:$CE307,INDIRECT("Policy.New!"&amp;CK$3&amp;"4:"&amp;CK$3&amp;"81"))</f>
        <v>0</v>
      </c>
      <c r="CL308" s="1" cm="1">
        <f t="array" aca="1" ref="CL308" ca="1">MMULT($F307:$CE307,INDIRECT("Policy.New!"&amp;CL$3&amp;"4:"&amp;CL$3&amp;"81"))</f>
        <v>0</v>
      </c>
      <c r="CM308" s="1" cm="1">
        <f t="array" aca="1" ref="CM308" ca="1">MMULT($F307:$CE307,INDIRECT("Policy.New!"&amp;CM$3&amp;"4:"&amp;CM$3&amp;"81"))</f>
        <v>0</v>
      </c>
      <c r="CN308" s="1" cm="1">
        <f t="array" aca="1" ref="CN308" ca="1">MMULT($F307:$CE307,INDIRECT("Policy.New!"&amp;CN$3&amp;"4:"&amp;CN$3&amp;"81"))</f>
        <v>0</v>
      </c>
      <c r="CO308" s="1" cm="1">
        <f t="array" aca="1" ref="CO308" ca="1">MMULT($F307:$CE307,INDIRECT("Policy.New!"&amp;CO$3&amp;"4:"&amp;CO$3&amp;"81"))</f>
        <v>0</v>
      </c>
      <c r="CP308" s="1" cm="1">
        <f t="array" aca="1" ref="CP308" ca="1">MMULT($F307:$CE307,INDIRECT("Policy.New!"&amp;CP$3&amp;"4:"&amp;CP$3&amp;"81"))</f>
        <v>0</v>
      </c>
      <c r="CS308" s="1">
        <f t="shared" ca="1" si="294"/>
        <v>0</v>
      </c>
      <c r="CT308" s="1">
        <f t="shared" ca="1" si="298"/>
        <v>0</v>
      </c>
      <c r="CU308" s="1">
        <f t="shared" ca="1" si="295"/>
        <v>0</v>
      </c>
      <c r="CV308" s="1">
        <f t="shared" ca="1" si="299"/>
        <v>0</v>
      </c>
      <c r="CW308" s="1">
        <f t="shared" ca="1" si="296"/>
        <v>0</v>
      </c>
      <c r="CX308" s="1">
        <f t="shared" ca="1" si="297"/>
        <v>0</v>
      </c>
    </row>
    <row r="309" spans="2:102" x14ac:dyDescent="0.25">
      <c r="B309" s="153" t="str">
        <f t="shared" si="293"/>
        <v>eps_e</v>
      </c>
      <c r="C309" s="153" t="str">
        <f t="shared" si="292"/>
        <v>eps_e_16</v>
      </c>
      <c r="D309" s="13">
        <f t="shared" si="290"/>
        <v>309</v>
      </c>
      <c r="E309" s="13">
        <f t="shared" si="300"/>
        <v>16</v>
      </c>
      <c r="F309" s="14" cm="1">
        <f t="array" aca="1" ref="F309" ca="1">MMULT($F308:$CE308,INDIRECT("Policy.New!"&amp;F$3&amp;"4:"&amp;F$3&amp;"81"))</f>
        <v>0</v>
      </c>
      <c r="G309" s="14" cm="1">
        <f t="array" aca="1" ref="G309" ca="1">MMULT($F308:$CE308,INDIRECT("Policy.New!"&amp;G$3&amp;"4:"&amp;G$3&amp;"81"))</f>
        <v>0</v>
      </c>
      <c r="H309" s="14" cm="1">
        <f t="array" aca="1" ref="H309" ca="1">MMULT($F308:$CE308,INDIRECT("Policy.New!"&amp;H$3&amp;"4:"&amp;H$3&amp;"81"))</f>
        <v>0</v>
      </c>
      <c r="I309" s="14" cm="1">
        <f t="array" aca="1" ref="I309" ca="1">MMULT($F308:$CE308,INDIRECT("Policy.New!"&amp;I$3&amp;"4:"&amp;I$3&amp;"81"))</f>
        <v>0</v>
      </c>
      <c r="J309" s="14" cm="1">
        <f t="array" aca="1" ref="J309" ca="1">MMULT($F308:$CE308,INDIRECT("Policy.New!"&amp;J$3&amp;"4:"&amp;J$3&amp;"81"))</f>
        <v>0</v>
      </c>
      <c r="K309" s="14" cm="1">
        <f t="array" aca="1" ref="K309" ca="1">MMULT($F308:$CE308,INDIRECT("Policy.New!"&amp;K$3&amp;"4:"&amp;K$3&amp;"81"))</f>
        <v>0</v>
      </c>
      <c r="L309" s="14" cm="1">
        <f t="array" aca="1" ref="L309" ca="1">MMULT($F308:$CE308,INDIRECT("Policy.New!"&amp;L$3&amp;"4:"&amp;L$3&amp;"81"))</f>
        <v>0</v>
      </c>
      <c r="M309" s="14" cm="1">
        <f t="array" aca="1" ref="M309" ca="1">MMULT($F308:$CE308,INDIRECT("Policy.New!"&amp;M$3&amp;"4:"&amp;M$3&amp;"81"))</f>
        <v>0</v>
      </c>
      <c r="N309" s="14" cm="1">
        <f t="array" aca="1" ref="N309" ca="1">MMULT($F308:$CE308,INDIRECT("Policy.New!"&amp;N$3&amp;"4:"&amp;N$3&amp;"81"))</f>
        <v>0</v>
      </c>
      <c r="O309" s="14" cm="1">
        <f t="array" aca="1" ref="O309" ca="1">MMULT($F308:$CE308,INDIRECT("Policy.New!"&amp;O$3&amp;"4:"&amp;O$3&amp;"81"))</f>
        <v>0</v>
      </c>
      <c r="P309" s="14" cm="1">
        <f t="array" aca="1" ref="P309" ca="1">MMULT($F308:$CE308,INDIRECT("Policy.New!"&amp;P$3&amp;"4:"&amp;P$3&amp;"81"))</f>
        <v>0</v>
      </c>
      <c r="Q309" s="14" cm="1">
        <f t="array" aca="1" ref="Q309" ca="1">MMULT($F308:$CE308,INDIRECT("Policy.New!"&amp;Q$3&amp;"4:"&amp;Q$3&amp;"81"))</f>
        <v>0</v>
      </c>
      <c r="R309" s="14" cm="1">
        <f t="array" aca="1" ref="R309" ca="1">MMULT($F308:$CE308,INDIRECT("Policy.New!"&amp;R$3&amp;"4:"&amp;R$3&amp;"81"))</f>
        <v>0</v>
      </c>
      <c r="S309" s="14" cm="1">
        <f t="array" aca="1" ref="S309" ca="1">MMULT($F308:$CE308,INDIRECT("Policy.New!"&amp;S$3&amp;"4:"&amp;S$3&amp;"81"))</f>
        <v>0</v>
      </c>
      <c r="T309" s="14" cm="1">
        <f t="array" aca="1" ref="T309" ca="1">MMULT($F308:$CE308,INDIRECT("Policy.New!"&amp;T$3&amp;"4:"&amp;T$3&amp;"81"))</f>
        <v>0</v>
      </c>
      <c r="U309" s="14" cm="1">
        <f t="array" aca="1" ref="U309" ca="1">MMULT($F308:$CE308,INDIRECT("Policy.New!"&amp;U$3&amp;"4:"&amp;U$3&amp;"81"))</f>
        <v>0</v>
      </c>
      <c r="V309" s="14" cm="1">
        <f t="array" aca="1" ref="V309" ca="1">MMULT($F308:$CE308,INDIRECT("Policy.New!"&amp;V$3&amp;"4:"&amp;V$3&amp;"81"))</f>
        <v>0</v>
      </c>
      <c r="W309" s="15">
        <f t="shared" ca="1" si="301"/>
        <v>0</v>
      </c>
      <c r="X309" s="14">
        <f t="shared" ca="1" si="302"/>
        <v>0</v>
      </c>
      <c r="Y309" s="14">
        <f t="shared" ca="1" si="303"/>
        <v>0</v>
      </c>
      <c r="Z309" s="14">
        <f t="shared" ca="1" si="304"/>
        <v>0</v>
      </c>
      <c r="AA309" s="14">
        <f t="shared" ca="1" si="305"/>
        <v>0</v>
      </c>
      <c r="AB309" s="14">
        <f t="shared" ca="1" si="306"/>
        <v>0</v>
      </c>
      <c r="AC309" s="14">
        <f t="shared" ca="1" si="307"/>
        <v>0</v>
      </c>
      <c r="AD309" s="14">
        <f t="shared" ca="1" si="308"/>
        <v>0</v>
      </c>
      <c r="AE309" s="14">
        <f t="shared" ca="1" si="309"/>
        <v>0</v>
      </c>
      <c r="AF309" s="14">
        <f t="shared" ca="1" si="310"/>
        <v>0</v>
      </c>
      <c r="AG309" s="14">
        <f t="shared" ca="1" si="311"/>
        <v>0</v>
      </c>
      <c r="AH309" s="14">
        <f t="shared" ca="1" si="312"/>
        <v>0</v>
      </c>
      <c r="AI309" s="14">
        <f t="shared" ca="1" si="313"/>
        <v>0</v>
      </c>
      <c r="AJ309" s="14">
        <f t="shared" ca="1" si="314"/>
        <v>0</v>
      </c>
      <c r="AK309" s="14">
        <f t="shared" ca="1" si="315"/>
        <v>0</v>
      </c>
      <c r="AL309" s="14">
        <f t="shared" ca="1" si="316"/>
        <v>0</v>
      </c>
      <c r="AM309" s="14">
        <f t="shared" ca="1" si="317"/>
        <v>0</v>
      </c>
      <c r="AN309" s="14">
        <f t="shared" ca="1" si="318"/>
        <v>0</v>
      </c>
      <c r="AO309" s="14">
        <f t="shared" ca="1" si="319"/>
        <v>0</v>
      </c>
      <c r="AP309" s="14">
        <f t="shared" ca="1" si="320"/>
        <v>0</v>
      </c>
      <c r="AQ309" s="14">
        <f t="shared" ca="1" si="321"/>
        <v>0</v>
      </c>
      <c r="AR309" s="14">
        <f t="shared" ca="1" si="322"/>
        <v>0</v>
      </c>
      <c r="AS309" s="14">
        <f t="shared" ca="1" si="323"/>
        <v>0</v>
      </c>
      <c r="AT309" s="26">
        <f t="shared" ca="1" si="324"/>
        <v>0</v>
      </c>
      <c r="AU309" s="14" cm="1">
        <f t="array" aca="1" ref="AU309" ca="1">MMULT($F308:$CE308,INDIRECT("Policy.New!"&amp;AU$3&amp;"4:"&amp;AU$3&amp;"81"))</f>
        <v>0</v>
      </c>
      <c r="AV309" s="26" cm="1">
        <f t="array" aca="1" ref="AV309" ca="1">MMULT($F308:$CE308,INDIRECT("Policy.New!"&amp;AV$3&amp;"4:"&amp;AV$3&amp;"81"))</f>
        <v>0</v>
      </c>
      <c r="AW309" s="164">
        <v>0</v>
      </c>
      <c r="AX309" s="164">
        <v>0</v>
      </c>
      <c r="AY309" s="164">
        <v>0</v>
      </c>
      <c r="AZ309" s="164">
        <v>0</v>
      </c>
      <c r="BA309" s="164">
        <v>0</v>
      </c>
      <c r="BB309" s="164">
        <v>0</v>
      </c>
      <c r="BC309" s="164">
        <v>0</v>
      </c>
      <c r="BD309" s="164">
        <v>0</v>
      </c>
      <c r="BE309" s="164">
        <v>0</v>
      </c>
      <c r="BF309" s="164">
        <v>0</v>
      </c>
      <c r="BG309" s="164">
        <v>0</v>
      </c>
      <c r="BH309" s="164">
        <v>0</v>
      </c>
      <c r="BI309" s="164">
        <v>0</v>
      </c>
      <c r="BJ309" s="164">
        <v>0</v>
      </c>
      <c r="BK309" s="164">
        <v>0</v>
      </c>
      <c r="BL309" s="164">
        <v>0</v>
      </c>
      <c r="BM309" s="164">
        <v>0</v>
      </c>
      <c r="BN309" s="164">
        <v>0</v>
      </c>
      <c r="BO309" s="164">
        <v>0</v>
      </c>
      <c r="BP309" s="164">
        <v>0</v>
      </c>
      <c r="BQ309" s="164">
        <f>INDEX(IRF.New!$D$7:$CN$374,MATCH('IRF AUX'!$E309,IRF.New!$C$7:$C$37,0),MATCH('IRF AUX'!$B309,IRF.New!$D$5:$CN$5,0))</f>
        <v>0</v>
      </c>
      <c r="BR309" s="164">
        <v>0</v>
      </c>
      <c r="BS309" s="164">
        <v>0</v>
      </c>
      <c r="BT309" s="164">
        <v>0</v>
      </c>
      <c r="BU309" s="164">
        <v>0</v>
      </c>
      <c r="BV309" s="164">
        <v>0</v>
      </c>
      <c r="BW309" s="164">
        <v>0</v>
      </c>
      <c r="BX309" s="164">
        <v>0</v>
      </c>
      <c r="BY309" s="164">
        <v>0</v>
      </c>
      <c r="BZ309" s="164">
        <v>0</v>
      </c>
      <c r="CA309" s="164">
        <v>0</v>
      </c>
      <c r="CB309" s="164">
        <v>0</v>
      </c>
      <c r="CC309" s="164">
        <v>0</v>
      </c>
      <c r="CD309" s="164">
        <v>0</v>
      </c>
      <c r="CE309" s="165">
        <v>0</v>
      </c>
      <c r="CF309" s="14" cm="1">
        <f t="array" aca="1" ref="CF309" ca="1">MMULT($F308:$CE308,INDIRECT("Policy.New!"&amp;CF$3&amp;"4:"&amp;CF$3&amp;"81"))</f>
        <v>0</v>
      </c>
      <c r="CG309" s="14" cm="1">
        <f t="array" aca="1" ref="CG309" ca="1">MMULT($F308:$CE308,INDIRECT("Policy.New!"&amp;CG$3&amp;"4:"&amp;CG$3&amp;"81"))</f>
        <v>0</v>
      </c>
      <c r="CH309" s="14" cm="1">
        <f t="array" aca="1" ref="CH309" ca="1">MMULT($F308:$CE308,INDIRECT("Policy.New!"&amp;CH$3&amp;"4:"&amp;CH$3&amp;"81"))</f>
        <v>0</v>
      </c>
      <c r="CI309" s="14" cm="1">
        <f t="array" aca="1" ref="CI309" ca="1">MMULT($F308:$CE308,INDIRECT("Policy.New!"&amp;CI$3&amp;"4:"&amp;CI$3&amp;"81"))</f>
        <v>0</v>
      </c>
      <c r="CJ309" s="14" cm="1">
        <f t="array" aca="1" ref="CJ309" ca="1">MMULT($F308:$CE308,INDIRECT("Policy.New!"&amp;CJ$3&amp;"4:"&amp;CJ$3&amp;"81"))</f>
        <v>0</v>
      </c>
      <c r="CK309" s="14" cm="1">
        <f t="array" aca="1" ref="CK309" ca="1">MMULT($F308:$CE308,INDIRECT("Policy.New!"&amp;CK$3&amp;"4:"&amp;CK$3&amp;"81"))</f>
        <v>0</v>
      </c>
      <c r="CL309" s="14" cm="1">
        <f t="array" aca="1" ref="CL309" ca="1">MMULT($F308:$CE308,INDIRECT("Policy.New!"&amp;CL$3&amp;"4:"&amp;CL$3&amp;"81"))</f>
        <v>0</v>
      </c>
      <c r="CM309" s="14" cm="1">
        <f t="array" aca="1" ref="CM309" ca="1">MMULT($F308:$CE308,INDIRECT("Policy.New!"&amp;CM$3&amp;"4:"&amp;CM$3&amp;"81"))</f>
        <v>0</v>
      </c>
      <c r="CN309" s="14" cm="1">
        <f t="array" aca="1" ref="CN309" ca="1">MMULT($F308:$CE308,INDIRECT("Policy.New!"&amp;CN$3&amp;"4:"&amp;CN$3&amp;"81"))</f>
        <v>0</v>
      </c>
      <c r="CO309" s="14" cm="1">
        <f t="array" aca="1" ref="CO309" ca="1">MMULT($F308:$CE308,INDIRECT("Policy.New!"&amp;CO$3&amp;"4:"&amp;CO$3&amp;"81"))</f>
        <v>0</v>
      </c>
      <c r="CP309" s="14" cm="1">
        <f t="array" aca="1" ref="CP309" ca="1">MMULT($F308:$CE308,INDIRECT("Policy.New!"&amp;CP$3&amp;"4:"&amp;CP$3&amp;"81"))</f>
        <v>0</v>
      </c>
      <c r="CS309" s="14">
        <f t="shared" ca="1" si="294"/>
        <v>0</v>
      </c>
      <c r="CT309" s="14">
        <f t="shared" ca="1" si="298"/>
        <v>0</v>
      </c>
      <c r="CU309" s="14">
        <f t="shared" ca="1" si="295"/>
        <v>0</v>
      </c>
      <c r="CV309" s="14">
        <f t="shared" ca="1" si="299"/>
        <v>0</v>
      </c>
      <c r="CW309" s="14">
        <f t="shared" ca="1" si="296"/>
        <v>0</v>
      </c>
      <c r="CX309" s="14">
        <f t="shared" ca="1" si="297"/>
        <v>0</v>
      </c>
    </row>
    <row r="310" spans="2:102" x14ac:dyDescent="0.25">
      <c r="B310" s="151" t="str">
        <f t="shared" si="293"/>
        <v>eps_e</v>
      </c>
      <c r="C310" s="151" t="str">
        <f t="shared" si="292"/>
        <v>eps_e_17</v>
      </c>
      <c r="D310" s="9">
        <f t="shared" si="290"/>
        <v>310</v>
      </c>
      <c r="E310" s="9">
        <f t="shared" si="300"/>
        <v>17</v>
      </c>
      <c r="F310" s="10" cm="1">
        <f t="array" aca="1" ref="F310" ca="1">MMULT($F309:$CE309,INDIRECT("Policy.New!"&amp;F$3&amp;"4:"&amp;F$3&amp;"81"))</f>
        <v>0</v>
      </c>
      <c r="G310" s="10" cm="1">
        <f t="array" aca="1" ref="G310" ca="1">MMULT($F309:$CE309,INDIRECT("Policy.New!"&amp;G$3&amp;"4:"&amp;G$3&amp;"81"))</f>
        <v>0</v>
      </c>
      <c r="H310" s="10" cm="1">
        <f t="array" aca="1" ref="H310" ca="1">MMULT($F309:$CE309,INDIRECT("Policy.New!"&amp;H$3&amp;"4:"&amp;H$3&amp;"81"))</f>
        <v>0</v>
      </c>
      <c r="I310" s="10" cm="1">
        <f t="array" aca="1" ref="I310" ca="1">MMULT($F309:$CE309,INDIRECT("Policy.New!"&amp;I$3&amp;"4:"&amp;I$3&amp;"81"))</f>
        <v>0</v>
      </c>
      <c r="J310" s="10" cm="1">
        <f t="array" aca="1" ref="J310" ca="1">MMULT($F309:$CE309,INDIRECT("Policy.New!"&amp;J$3&amp;"4:"&amp;J$3&amp;"81"))</f>
        <v>0</v>
      </c>
      <c r="K310" s="10" cm="1">
        <f t="array" aca="1" ref="K310" ca="1">MMULT($F309:$CE309,INDIRECT("Policy.New!"&amp;K$3&amp;"4:"&amp;K$3&amp;"81"))</f>
        <v>0</v>
      </c>
      <c r="L310" s="10" cm="1">
        <f t="array" aca="1" ref="L310" ca="1">MMULT($F309:$CE309,INDIRECT("Policy.New!"&amp;L$3&amp;"4:"&amp;L$3&amp;"81"))</f>
        <v>0</v>
      </c>
      <c r="M310" s="10" cm="1">
        <f t="array" aca="1" ref="M310" ca="1">MMULT($F309:$CE309,INDIRECT("Policy.New!"&amp;M$3&amp;"4:"&amp;M$3&amp;"81"))</f>
        <v>0</v>
      </c>
      <c r="N310" s="10" cm="1">
        <f t="array" aca="1" ref="N310" ca="1">MMULT($F309:$CE309,INDIRECT("Policy.New!"&amp;N$3&amp;"4:"&amp;N$3&amp;"81"))</f>
        <v>0</v>
      </c>
      <c r="O310" s="10" cm="1">
        <f t="array" aca="1" ref="O310" ca="1">MMULT($F309:$CE309,INDIRECT("Policy.New!"&amp;O$3&amp;"4:"&amp;O$3&amp;"81"))</f>
        <v>0</v>
      </c>
      <c r="P310" s="10" cm="1">
        <f t="array" aca="1" ref="P310" ca="1">MMULT($F309:$CE309,INDIRECT("Policy.New!"&amp;P$3&amp;"4:"&amp;P$3&amp;"81"))</f>
        <v>0</v>
      </c>
      <c r="Q310" s="10" cm="1">
        <f t="array" aca="1" ref="Q310" ca="1">MMULT($F309:$CE309,INDIRECT("Policy.New!"&amp;Q$3&amp;"4:"&amp;Q$3&amp;"81"))</f>
        <v>0</v>
      </c>
      <c r="R310" s="10" cm="1">
        <f t="array" aca="1" ref="R310" ca="1">MMULT($F309:$CE309,INDIRECT("Policy.New!"&amp;R$3&amp;"4:"&amp;R$3&amp;"81"))</f>
        <v>0</v>
      </c>
      <c r="S310" s="10" cm="1">
        <f t="array" aca="1" ref="S310" ca="1">MMULT($F309:$CE309,INDIRECT("Policy.New!"&amp;S$3&amp;"4:"&amp;S$3&amp;"81"))</f>
        <v>0</v>
      </c>
      <c r="T310" s="10" cm="1">
        <f t="array" aca="1" ref="T310" ca="1">MMULT($F309:$CE309,INDIRECT("Policy.New!"&amp;T$3&amp;"4:"&amp;T$3&amp;"81"))</f>
        <v>0</v>
      </c>
      <c r="U310" s="10" cm="1">
        <f t="array" aca="1" ref="U310" ca="1">MMULT($F309:$CE309,INDIRECT("Policy.New!"&amp;U$3&amp;"4:"&amp;U$3&amp;"81"))</f>
        <v>0</v>
      </c>
      <c r="V310" s="10" cm="1">
        <f t="array" aca="1" ref="V310" ca="1">MMULT($F309:$CE309,INDIRECT("Policy.New!"&amp;V$3&amp;"4:"&amp;V$3&amp;"81"))</f>
        <v>0</v>
      </c>
      <c r="W310" s="11">
        <f t="shared" ca="1" si="301"/>
        <v>0</v>
      </c>
      <c r="X310" s="10">
        <f t="shared" ca="1" si="302"/>
        <v>0</v>
      </c>
      <c r="Y310" s="10">
        <f t="shared" ca="1" si="303"/>
        <v>0</v>
      </c>
      <c r="Z310" s="10">
        <f t="shared" ca="1" si="304"/>
        <v>0</v>
      </c>
      <c r="AA310" s="10">
        <f t="shared" ca="1" si="305"/>
        <v>0</v>
      </c>
      <c r="AB310" s="10">
        <f t="shared" ca="1" si="306"/>
        <v>0</v>
      </c>
      <c r="AC310" s="10">
        <f t="shared" ca="1" si="307"/>
        <v>0</v>
      </c>
      <c r="AD310" s="10">
        <f t="shared" ca="1" si="308"/>
        <v>0</v>
      </c>
      <c r="AE310" s="10">
        <f t="shared" ca="1" si="309"/>
        <v>0</v>
      </c>
      <c r="AF310" s="10">
        <f t="shared" ca="1" si="310"/>
        <v>0</v>
      </c>
      <c r="AG310" s="10">
        <f t="shared" ca="1" si="311"/>
        <v>0</v>
      </c>
      <c r="AH310" s="10">
        <f t="shared" ca="1" si="312"/>
        <v>0</v>
      </c>
      <c r="AI310" s="10">
        <f t="shared" ca="1" si="313"/>
        <v>0</v>
      </c>
      <c r="AJ310" s="10">
        <f t="shared" ca="1" si="314"/>
        <v>0</v>
      </c>
      <c r="AK310" s="10">
        <f t="shared" ca="1" si="315"/>
        <v>0</v>
      </c>
      <c r="AL310" s="10">
        <f t="shared" ca="1" si="316"/>
        <v>0</v>
      </c>
      <c r="AM310" s="10">
        <f t="shared" ca="1" si="317"/>
        <v>0</v>
      </c>
      <c r="AN310" s="10">
        <f t="shared" ca="1" si="318"/>
        <v>0</v>
      </c>
      <c r="AO310" s="10">
        <f t="shared" ca="1" si="319"/>
        <v>0</v>
      </c>
      <c r="AP310" s="10">
        <f t="shared" ca="1" si="320"/>
        <v>0</v>
      </c>
      <c r="AQ310" s="10">
        <f t="shared" ca="1" si="321"/>
        <v>0</v>
      </c>
      <c r="AR310" s="10">
        <f t="shared" ca="1" si="322"/>
        <v>0</v>
      </c>
      <c r="AS310" s="10">
        <f t="shared" ca="1" si="323"/>
        <v>0</v>
      </c>
      <c r="AT310" s="24">
        <f t="shared" ca="1" si="324"/>
        <v>0</v>
      </c>
      <c r="AU310" s="10" cm="1">
        <f t="array" aca="1" ref="AU310" ca="1">MMULT($F309:$CE309,INDIRECT("Policy.New!"&amp;AU$3&amp;"4:"&amp;AU$3&amp;"81"))</f>
        <v>0</v>
      </c>
      <c r="AV310" s="24" cm="1">
        <f t="array" aca="1" ref="AV310" ca="1">MMULT($F309:$CE309,INDIRECT("Policy.New!"&amp;AV$3&amp;"4:"&amp;AV$3&amp;"81"))</f>
        <v>0</v>
      </c>
      <c r="AW310" s="160">
        <v>0</v>
      </c>
      <c r="AX310" s="160">
        <v>0</v>
      </c>
      <c r="AY310" s="160">
        <v>0</v>
      </c>
      <c r="AZ310" s="160">
        <v>0</v>
      </c>
      <c r="BA310" s="160">
        <v>0</v>
      </c>
      <c r="BB310" s="160">
        <v>0</v>
      </c>
      <c r="BC310" s="160">
        <v>0</v>
      </c>
      <c r="BD310" s="160">
        <v>0</v>
      </c>
      <c r="BE310" s="160">
        <v>0</v>
      </c>
      <c r="BF310" s="160">
        <v>0</v>
      </c>
      <c r="BG310" s="160">
        <v>0</v>
      </c>
      <c r="BH310" s="160">
        <v>0</v>
      </c>
      <c r="BI310" s="160">
        <v>0</v>
      </c>
      <c r="BJ310" s="160">
        <v>0</v>
      </c>
      <c r="BK310" s="160">
        <v>0</v>
      </c>
      <c r="BL310" s="160">
        <v>0</v>
      </c>
      <c r="BM310" s="160">
        <v>0</v>
      </c>
      <c r="BN310" s="160">
        <v>0</v>
      </c>
      <c r="BO310" s="160">
        <v>0</v>
      </c>
      <c r="BP310" s="160">
        <v>0</v>
      </c>
      <c r="BQ310" s="160">
        <f>INDEX(IRF.New!$D$7:$CN$374,MATCH('IRF AUX'!$E310,IRF.New!$C$7:$C$37,0),MATCH('IRF AUX'!$B310,IRF.New!$D$5:$CN$5,0))</f>
        <v>0</v>
      </c>
      <c r="BR310" s="160">
        <v>0</v>
      </c>
      <c r="BS310" s="160">
        <v>0</v>
      </c>
      <c r="BT310" s="160">
        <v>0</v>
      </c>
      <c r="BU310" s="160">
        <v>0</v>
      </c>
      <c r="BV310" s="160">
        <v>0</v>
      </c>
      <c r="BW310" s="160">
        <v>0</v>
      </c>
      <c r="BX310" s="160">
        <v>0</v>
      </c>
      <c r="BY310" s="160">
        <v>0</v>
      </c>
      <c r="BZ310" s="160">
        <v>0</v>
      </c>
      <c r="CA310" s="160">
        <v>0</v>
      </c>
      <c r="CB310" s="160">
        <v>0</v>
      </c>
      <c r="CC310" s="160">
        <v>0</v>
      </c>
      <c r="CD310" s="160">
        <v>0</v>
      </c>
      <c r="CE310" s="162">
        <v>0</v>
      </c>
      <c r="CF310" s="10" cm="1">
        <f t="array" aca="1" ref="CF310" ca="1">MMULT($F309:$CE309,INDIRECT("Policy.New!"&amp;CF$3&amp;"4:"&amp;CF$3&amp;"81"))</f>
        <v>0</v>
      </c>
      <c r="CG310" s="10" cm="1">
        <f t="array" aca="1" ref="CG310" ca="1">MMULT($F309:$CE309,INDIRECT("Policy.New!"&amp;CG$3&amp;"4:"&amp;CG$3&amp;"81"))</f>
        <v>0</v>
      </c>
      <c r="CH310" s="10" cm="1">
        <f t="array" aca="1" ref="CH310" ca="1">MMULT($F309:$CE309,INDIRECT("Policy.New!"&amp;CH$3&amp;"4:"&amp;CH$3&amp;"81"))</f>
        <v>0</v>
      </c>
      <c r="CI310" s="10" cm="1">
        <f t="array" aca="1" ref="CI310" ca="1">MMULT($F309:$CE309,INDIRECT("Policy.New!"&amp;CI$3&amp;"4:"&amp;CI$3&amp;"81"))</f>
        <v>0</v>
      </c>
      <c r="CJ310" s="10" cm="1">
        <f t="array" aca="1" ref="CJ310" ca="1">MMULT($F309:$CE309,INDIRECT("Policy.New!"&amp;CJ$3&amp;"4:"&amp;CJ$3&amp;"81"))</f>
        <v>0</v>
      </c>
      <c r="CK310" s="10" cm="1">
        <f t="array" aca="1" ref="CK310" ca="1">MMULT($F309:$CE309,INDIRECT("Policy.New!"&amp;CK$3&amp;"4:"&amp;CK$3&amp;"81"))</f>
        <v>0</v>
      </c>
      <c r="CL310" s="10" cm="1">
        <f t="array" aca="1" ref="CL310" ca="1">MMULT($F309:$CE309,INDIRECT("Policy.New!"&amp;CL$3&amp;"4:"&amp;CL$3&amp;"81"))</f>
        <v>0</v>
      </c>
      <c r="CM310" s="10" cm="1">
        <f t="array" aca="1" ref="CM310" ca="1">MMULT($F309:$CE309,INDIRECT("Policy.New!"&amp;CM$3&amp;"4:"&amp;CM$3&amp;"81"))</f>
        <v>0</v>
      </c>
      <c r="CN310" s="10" cm="1">
        <f t="array" aca="1" ref="CN310" ca="1">MMULT($F309:$CE309,INDIRECT("Policy.New!"&amp;CN$3&amp;"4:"&amp;CN$3&amp;"81"))</f>
        <v>0</v>
      </c>
      <c r="CO310" s="10" cm="1">
        <f t="array" aca="1" ref="CO310" ca="1">MMULT($F309:$CE309,INDIRECT("Policy.New!"&amp;CO$3&amp;"4:"&amp;CO$3&amp;"81"))</f>
        <v>0</v>
      </c>
      <c r="CP310" s="10" cm="1">
        <f t="array" aca="1" ref="CP310" ca="1">MMULT($F309:$CE309,INDIRECT("Policy.New!"&amp;CP$3&amp;"4:"&amp;CP$3&amp;"81"))</f>
        <v>0</v>
      </c>
      <c r="CS310" s="10">
        <f t="shared" ca="1" si="294"/>
        <v>0</v>
      </c>
      <c r="CT310" s="10">
        <f t="shared" ca="1" si="298"/>
        <v>0</v>
      </c>
      <c r="CU310" s="10">
        <f t="shared" ca="1" si="295"/>
        <v>0</v>
      </c>
      <c r="CV310" s="10">
        <f t="shared" ca="1" si="299"/>
        <v>0</v>
      </c>
      <c r="CW310" s="10">
        <f t="shared" ca="1" si="296"/>
        <v>0</v>
      </c>
      <c r="CX310" s="10">
        <f t="shared" ca="1" si="297"/>
        <v>0</v>
      </c>
    </row>
    <row r="311" spans="2:102" x14ac:dyDescent="0.25">
      <c r="B311" s="152" t="str">
        <f t="shared" si="293"/>
        <v>eps_e</v>
      </c>
      <c r="C311" s="152" t="str">
        <f t="shared" si="292"/>
        <v>eps_e_18</v>
      </c>
      <c r="D311" s="12">
        <f t="shared" si="290"/>
        <v>311</v>
      </c>
      <c r="E311" s="12">
        <f t="shared" si="300"/>
        <v>18</v>
      </c>
      <c r="F311" s="1" cm="1">
        <f t="array" aca="1" ref="F311" ca="1">MMULT($F310:$CE310,INDIRECT("Policy.New!"&amp;F$3&amp;"4:"&amp;F$3&amp;"81"))</f>
        <v>0</v>
      </c>
      <c r="G311" s="1" cm="1">
        <f t="array" aca="1" ref="G311" ca="1">MMULT($F310:$CE310,INDIRECT("Policy.New!"&amp;G$3&amp;"4:"&amp;G$3&amp;"81"))</f>
        <v>0</v>
      </c>
      <c r="H311" s="1" cm="1">
        <f t="array" aca="1" ref="H311" ca="1">MMULT($F310:$CE310,INDIRECT("Policy.New!"&amp;H$3&amp;"4:"&amp;H$3&amp;"81"))</f>
        <v>0</v>
      </c>
      <c r="I311" s="1" cm="1">
        <f t="array" aca="1" ref="I311" ca="1">MMULT($F310:$CE310,INDIRECT("Policy.New!"&amp;I$3&amp;"4:"&amp;I$3&amp;"81"))</f>
        <v>0</v>
      </c>
      <c r="J311" s="1" cm="1">
        <f t="array" aca="1" ref="J311" ca="1">MMULT($F310:$CE310,INDIRECT("Policy.New!"&amp;J$3&amp;"4:"&amp;J$3&amp;"81"))</f>
        <v>0</v>
      </c>
      <c r="K311" s="1" cm="1">
        <f t="array" aca="1" ref="K311" ca="1">MMULT($F310:$CE310,INDIRECT("Policy.New!"&amp;K$3&amp;"4:"&amp;K$3&amp;"81"))</f>
        <v>0</v>
      </c>
      <c r="L311" s="1" cm="1">
        <f t="array" aca="1" ref="L311" ca="1">MMULT($F310:$CE310,INDIRECT("Policy.New!"&amp;L$3&amp;"4:"&amp;L$3&amp;"81"))</f>
        <v>0</v>
      </c>
      <c r="M311" s="1" cm="1">
        <f t="array" aca="1" ref="M311" ca="1">MMULT($F310:$CE310,INDIRECT("Policy.New!"&amp;M$3&amp;"4:"&amp;M$3&amp;"81"))</f>
        <v>0</v>
      </c>
      <c r="N311" s="1" cm="1">
        <f t="array" aca="1" ref="N311" ca="1">MMULT($F310:$CE310,INDIRECT("Policy.New!"&amp;N$3&amp;"4:"&amp;N$3&amp;"81"))</f>
        <v>0</v>
      </c>
      <c r="O311" s="1" cm="1">
        <f t="array" aca="1" ref="O311" ca="1">MMULT($F310:$CE310,INDIRECT("Policy.New!"&amp;O$3&amp;"4:"&amp;O$3&amp;"81"))</f>
        <v>0</v>
      </c>
      <c r="P311" s="1" cm="1">
        <f t="array" aca="1" ref="P311" ca="1">MMULT($F310:$CE310,INDIRECT("Policy.New!"&amp;P$3&amp;"4:"&amp;P$3&amp;"81"))</f>
        <v>0</v>
      </c>
      <c r="Q311" s="1" cm="1">
        <f t="array" aca="1" ref="Q311" ca="1">MMULT($F310:$CE310,INDIRECT("Policy.New!"&amp;Q$3&amp;"4:"&amp;Q$3&amp;"81"))</f>
        <v>0</v>
      </c>
      <c r="R311" s="1" cm="1">
        <f t="array" aca="1" ref="R311" ca="1">MMULT($F310:$CE310,INDIRECT("Policy.New!"&amp;R$3&amp;"4:"&amp;R$3&amp;"81"))</f>
        <v>0</v>
      </c>
      <c r="S311" s="1" cm="1">
        <f t="array" aca="1" ref="S311" ca="1">MMULT($F310:$CE310,INDIRECT("Policy.New!"&amp;S$3&amp;"4:"&amp;S$3&amp;"81"))</f>
        <v>0</v>
      </c>
      <c r="T311" s="1" cm="1">
        <f t="array" aca="1" ref="T311" ca="1">MMULT($F310:$CE310,INDIRECT("Policy.New!"&amp;T$3&amp;"4:"&amp;T$3&amp;"81"))</f>
        <v>0</v>
      </c>
      <c r="U311" s="1" cm="1">
        <f t="array" aca="1" ref="U311" ca="1">MMULT($F310:$CE310,INDIRECT("Policy.New!"&amp;U$3&amp;"4:"&amp;U$3&amp;"81"))</f>
        <v>0</v>
      </c>
      <c r="V311" s="1" cm="1">
        <f t="array" aca="1" ref="V311" ca="1">MMULT($F310:$CE310,INDIRECT("Policy.New!"&amp;V$3&amp;"4:"&amp;V$3&amp;"81"))</f>
        <v>0</v>
      </c>
      <c r="W311" s="5">
        <f t="shared" ca="1" si="301"/>
        <v>0</v>
      </c>
      <c r="X311" s="1">
        <f t="shared" ca="1" si="302"/>
        <v>0</v>
      </c>
      <c r="Y311" s="1">
        <f t="shared" ca="1" si="303"/>
        <v>0</v>
      </c>
      <c r="Z311" s="1">
        <f t="shared" ca="1" si="304"/>
        <v>0</v>
      </c>
      <c r="AA311" s="1">
        <f t="shared" ca="1" si="305"/>
        <v>0</v>
      </c>
      <c r="AB311" s="1">
        <f t="shared" ca="1" si="306"/>
        <v>0</v>
      </c>
      <c r="AC311" s="1">
        <f t="shared" ca="1" si="307"/>
        <v>0</v>
      </c>
      <c r="AD311" s="1">
        <f t="shared" ca="1" si="308"/>
        <v>0</v>
      </c>
      <c r="AE311" s="1">
        <f t="shared" ca="1" si="309"/>
        <v>0</v>
      </c>
      <c r="AF311" s="1">
        <f t="shared" ca="1" si="310"/>
        <v>0</v>
      </c>
      <c r="AG311" s="1">
        <f t="shared" ca="1" si="311"/>
        <v>0</v>
      </c>
      <c r="AH311" s="1">
        <f t="shared" ca="1" si="312"/>
        <v>0</v>
      </c>
      <c r="AI311" s="1">
        <f t="shared" ca="1" si="313"/>
        <v>0</v>
      </c>
      <c r="AJ311" s="1">
        <f t="shared" ca="1" si="314"/>
        <v>0</v>
      </c>
      <c r="AK311" s="1">
        <f t="shared" ca="1" si="315"/>
        <v>0</v>
      </c>
      <c r="AL311" s="1">
        <f t="shared" ca="1" si="316"/>
        <v>0</v>
      </c>
      <c r="AM311" s="1">
        <f t="shared" ca="1" si="317"/>
        <v>0</v>
      </c>
      <c r="AN311" s="1">
        <f t="shared" ca="1" si="318"/>
        <v>0</v>
      </c>
      <c r="AO311" s="1">
        <f t="shared" ca="1" si="319"/>
        <v>0</v>
      </c>
      <c r="AP311" s="1">
        <f t="shared" ca="1" si="320"/>
        <v>0</v>
      </c>
      <c r="AQ311" s="1">
        <f t="shared" ca="1" si="321"/>
        <v>0</v>
      </c>
      <c r="AR311" s="1">
        <f t="shared" ca="1" si="322"/>
        <v>0</v>
      </c>
      <c r="AS311" s="1">
        <f t="shared" ca="1" si="323"/>
        <v>0</v>
      </c>
      <c r="AT311" s="25">
        <f t="shared" ca="1" si="324"/>
        <v>0</v>
      </c>
      <c r="AU311" s="1" cm="1">
        <f t="array" aca="1" ref="AU311" ca="1">MMULT($F310:$CE310,INDIRECT("Policy.New!"&amp;AU$3&amp;"4:"&amp;AU$3&amp;"81"))</f>
        <v>0</v>
      </c>
      <c r="AV311" s="25" cm="1">
        <f t="array" aca="1" ref="AV311" ca="1">MMULT($F310:$CE310,INDIRECT("Policy.New!"&amp;AV$3&amp;"4:"&amp;AV$3&amp;"81"))</f>
        <v>0</v>
      </c>
      <c r="AW311" s="161">
        <v>0</v>
      </c>
      <c r="AX311" s="161">
        <v>0</v>
      </c>
      <c r="AY311" s="161">
        <v>0</v>
      </c>
      <c r="AZ311" s="161">
        <v>0</v>
      </c>
      <c r="BA311" s="161">
        <v>0</v>
      </c>
      <c r="BB311" s="161">
        <v>0</v>
      </c>
      <c r="BC311" s="161">
        <v>0</v>
      </c>
      <c r="BD311" s="161">
        <v>0</v>
      </c>
      <c r="BE311" s="161">
        <v>0</v>
      </c>
      <c r="BF311" s="161">
        <v>0</v>
      </c>
      <c r="BG311" s="161">
        <v>0</v>
      </c>
      <c r="BH311" s="161">
        <v>0</v>
      </c>
      <c r="BI311" s="161">
        <v>0</v>
      </c>
      <c r="BJ311" s="161">
        <v>0</v>
      </c>
      <c r="BK311" s="161">
        <v>0</v>
      </c>
      <c r="BL311" s="161">
        <v>0</v>
      </c>
      <c r="BM311" s="161">
        <v>0</v>
      </c>
      <c r="BN311" s="161">
        <v>0</v>
      </c>
      <c r="BO311" s="161">
        <v>0</v>
      </c>
      <c r="BP311" s="161">
        <v>0</v>
      </c>
      <c r="BQ311" s="161">
        <f>INDEX(IRF.New!$D$7:$CN$374,MATCH('IRF AUX'!$E311,IRF.New!$C$7:$C$37,0),MATCH('IRF AUX'!$B311,IRF.New!$D$5:$CN$5,0))</f>
        <v>0</v>
      </c>
      <c r="BR311" s="161">
        <v>0</v>
      </c>
      <c r="BS311" s="161">
        <v>0</v>
      </c>
      <c r="BT311" s="161">
        <v>0</v>
      </c>
      <c r="BU311" s="161">
        <v>0</v>
      </c>
      <c r="BV311" s="161">
        <v>0</v>
      </c>
      <c r="BW311" s="161">
        <v>0</v>
      </c>
      <c r="BX311" s="161">
        <v>0</v>
      </c>
      <c r="BY311" s="161">
        <v>0</v>
      </c>
      <c r="BZ311" s="161">
        <v>0</v>
      </c>
      <c r="CA311" s="161">
        <v>0</v>
      </c>
      <c r="CB311" s="161">
        <v>0</v>
      </c>
      <c r="CC311" s="161">
        <v>0</v>
      </c>
      <c r="CD311" s="161">
        <v>0</v>
      </c>
      <c r="CE311" s="163">
        <v>0</v>
      </c>
      <c r="CF311" s="1" cm="1">
        <f t="array" aca="1" ref="CF311" ca="1">MMULT($F310:$CE310,INDIRECT("Policy.New!"&amp;CF$3&amp;"4:"&amp;CF$3&amp;"81"))</f>
        <v>0</v>
      </c>
      <c r="CG311" s="1" cm="1">
        <f t="array" aca="1" ref="CG311" ca="1">MMULT($F310:$CE310,INDIRECT("Policy.New!"&amp;CG$3&amp;"4:"&amp;CG$3&amp;"81"))</f>
        <v>0</v>
      </c>
      <c r="CH311" s="1" cm="1">
        <f t="array" aca="1" ref="CH311" ca="1">MMULT($F310:$CE310,INDIRECT("Policy.New!"&amp;CH$3&amp;"4:"&amp;CH$3&amp;"81"))</f>
        <v>0</v>
      </c>
      <c r="CI311" s="1" cm="1">
        <f t="array" aca="1" ref="CI311" ca="1">MMULT($F310:$CE310,INDIRECT("Policy.New!"&amp;CI$3&amp;"4:"&amp;CI$3&amp;"81"))</f>
        <v>0</v>
      </c>
      <c r="CJ311" s="1" cm="1">
        <f t="array" aca="1" ref="CJ311" ca="1">MMULT($F310:$CE310,INDIRECT("Policy.New!"&amp;CJ$3&amp;"4:"&amp;CJ$3&amp;"81"))</f>
        <v>0</v>
      </c>
      <c r="CK311" s="1" cm="1">
        <f t="array" aca="1" ref="CK311" ca="1">MMULT($F310:$CE310,INDIRECT("Policy.New!"&amp;CK$3&amp;"4:"&amp;CK$3&amp;"81"))</f>
        <v>0</v>
      </c>
      <c r="CL311" s="1" cm="1">
        <f t="array" aca="1" ref="CL311" ca="1">MMULT($F310:$CE310,INDIRECT("Policy.New!"&amp;CL$3&amp;"4:"&amp;CL$3&amp;"81"))</f>
        <v>0</v>
      </c>
      <c r="CM311" s="1" cm="1">
        <f t="array" aca="1" ref="CM311" ca="1">MMULT($F310:$CE310,INDIRECT("Policy.New!"&amp;CM$3&amp;"4:"&amp;CM$3&amp;"81"))</f>
        <v>0</v>
      </c>
      <c r="CN311" s="1" cm="1">
        <f t="array" aca="1" ref="CN311" ca="1">MMULT($F310:$CE310,INDIRECT("Policy.New!"&amp;CN$3&amp;"4:"&amp;CN$3&amp;"81"))</f>
        <v>0</v>
      </c>
      <c r="CO311" s="1" cm="1">
        <f t="array" aca="1" ref="CO311" ca="1">MMULT($F310:$CE310,INDIRECT("Policy.New!"&amp;CO$3&amp;"4:"&amp;CO$3&amp;"81"))</f>
        <v>0</v>
      </c>
      <c r="CP311" s="1" cm="1">
        <f t="array" aca="1" ref="CP311" ca="1">MMULT($F310:$CE310,INDIRECT("Policy.New!"&amp;CP$3&amp;"4:"&amp;CP$3&amp;"81"))</f>
        <v>0</v>
      </c>
      <c r="CS311" s="1">
        <f t="shared" ca="1" si="294"/>
        <v>0</v>
      </c>
      <c r="CT311" s="1">
        <f t="shared" ca="1" si="298"/>
        <v>0</v>
      </c>
      <c r="CU311" s="1">
        <f t="shared" ca="1" si="295"/>
        <v>0</v>
      </c>
      <c r="CV311" s="1">
        <f t="shared" ca="1" si="299"/>
        <v>0</v>
      </c>
      <c r="CW311" s="1">
        <f t="shared" ca="1" si="296"/>
        <v>0</v>
      </c>
      <c r="CX311" s="1">
        <f t="shared" ca="1" si="297"/>
        <v>0</v>
      </c>
    </row>
    <row r="312" spans="2:102" x14ac:dyDescent="0.25">
      <c r="B312" s="152" t="str">
        <f t="shared" si="293"/>
        <v>eps_e</v>
      </c>
      <c r="C312" s="152" t="str">
        <f t="shared" si="292"/>
        <v>eps_e_19</v>
      </c>
      <c r="D312" s="12">
        <f t="shared" si="290"/>
        <v>312</v>
      </c>
      <c r="E312" s="12">
        <f t="shared" si="300"/>
        <v>19</v>
      </c>
      <c r="F312" s="1" cm="1">
        <f t="array" aca="1" ref="F312" ca="1">MMULT($F311:$CE311,INDIRECT("Policy.New!"&amp;F$3&amp;"4:"&amp;F$3&amp;"81"))</f>
        <v>0</v>
      </c>
      <c r="G312" s="1" cm="1">
        <f t="array" aca="1" ref="G312" ca="1">MMULT($F311:$CE311,INDIRECT("Policy.New!"&amp;G$3&amp;"4:"&amp;G$3&amp;"81"))</f>
        <v>0</v>
      </c>
      <c r="H312" s="1" cm="1">
        <f t="array" aca="1" ref="H312" ca="1">MMULT($F311:$CE311,INDIRECT("Policy.New!"&amp;H$3&amp;"4:"&amp;H$3&amp;"81"))</f>
        <v>0</v>
      </c>
      <c r="I312" s="1" cm="1">
        <f t="array" aca="1" ref="I312" ca="1">MMULT($F311:$CE311,INDIRECT("Policy.New!"&amp;I$3&amp;"4:"&amp;I$3&amp;"81"))</f>
        <v>0</v>
      </c>
      <c r="J312" s="1" cm="1">
        <f t="array" aca="1" ref="J312" ca="1">MMULT($F311:$CE311,INDIRECT("Policy.New!"&amp;J$3&amp;"4:"&amp;J$3&amp;"81"))</f>
        <v>0</v>
      </c>
      <c r="K312" s="1" cm="1">
        <f t="array" aca="1" ref="K312" ca="1">MMULT($F311:$CE311,INDIRECT("Policy.New!"&amp;K$3&amp;"4:"&amp;K$3&amp;"81"))</f>
        <v>0</v>
      </c>
      <c r="L312" s="1" cm="1">
        <f t="array" aca="1" ref="L312" ca="1">MMULT($F311:$CE311,INDIRECT("Policy.New!"&amp;L$3&amp;"4:"&amp;L$3&amp;"81"))</f>
        <v>0</v>
      </c>
      <c r="M312" s="1" cm="1">
        <f t="array" aca="1" ref="M312" ca="1">MMULT($F311:$CE311,INDIRECT("Policy.New!"&amp;M$3&amp;"4:"&amp;M$3&amp;"81"))</f>
        <v>0</v>
      </c>
      <c r="N312" s="1" cm="1">
        <f t="array" aca="1" ref="N312" ca="1">MMULT($F311:$CE311,INDIRECT("Policy.New!"&amp;N$3&amp;"4:"&amp;N$3&amp;"81"))</f>
        <v>0</v>
      </c>
      <c r="O312" s="1" cm="1">
        <f t="array" aca="1" ref="O312" ca="1">MMULT($F311:$CE311,INDIRECT("Policy.New!"&amp;O$3&amp;"4:"&amp;O$3&amp;"81"))</f>
        <v>0</v>
      </c>
      <c r="P312" s="1" cm="1">
        <f t="array" aca="1" ref="P312" ca="1">MMULT($F311:$CE311,INDIRECT("Policy.New!"&amp;P$3&amp;"4:"&amp;P$3&amp;"81"))</f>
        <v>0</v>
      </c>
      <c r="Q312" s="1" cm="1">
        <f t="array" aca="1" ref="Q312" ca="1">MMULT($F311:$CE311,INDIRECT("Policy.New!"&amp;Q$3&amp;"4:"&amp;Q$3&amp;"81"))</f>
        <v>0</v>
      </c>
      <c r="R312" s="1" cm="1">
        <f t="array" aca="1" ref="R312" ca="1">MMULT($F311:$CE311,INDIRECT("Policy.New!"&amp;R$3&amp;"4:"&amp;R$3&amp;"81"))</f>
        <v>0</v>
      </c>
      <c r="S312" s="1" cm="1">
        <f t="array" aca="1" ref="S312" ca="1">MMULT($F311:$CE311,INDIRECT("Policy.New!"&amp;S$3&amp;"4:"&amp;S$3&amp;"81"))</f>
        <v>0</v>
      </c>
      <c r="T312" s="1" cm="1">
        <f t="array" aca="1" ref="T312" ca="1">MMULT($F311:$CE311,INDIRECT("Policy.New!"&amp;T$3&amp;"4:"&amp;T$3&amp;"81"))</f>
        <v>0</v>
      </c>
      <c r="U312" s="1" cm="1">
        <f t="array" aca="1" ref="U312" ca="1">MMULT($F311:$CE311,INDIRECT("Policy.New!"&amp;U$3&amp;"4:"&amp;U$3&amp;"81"))</f>
        <v>0</v>
      </c>
      <c r="V312" s="1" cm="1">
        <f t="array" aca="1" ref="V312" ca="1">MMULT($F311:$CE311,INDIRECT("Policy.New!"&amp;V$3&amp;"4:"&amp;V$3&amp;"81"))</f>
        <v>0</v>
      </c>
      <c r="W312" s="5">
        <f t="shared" ca="1" si="301"/>
        <v>0</v>
      </c>
      <c r="X312" s="1">
        <f t="shared" ca="1" si="302"/>
        <v>0</v>
      </c>
      <c r="Y312" s="1">
        <f t="shared" ca="1" si="303"/>
        <v>0</v>
      </c>
      <c r="Z312" s="1">
        <f t="shared" ca="1" si="304"/>
        <v>0</v>
      </c>
      <c r="AA312" s="1">
        <f t="shared" ca="1" si="305"/>
        <v>0</v>
      </c>
      <c r="AB312" s="1">
        <f t="shared" ca="1" si="306"/>
        <v>0</v>
      </c>
      <c r="AC312" s="1">
        <f t="shared" ca="1" si="307"/>
        <v>0</v>
      </c>
      <c r="AD312" s="1">
        <f t="shared" ca="1" si="308"/>
        <v>0</v>
      </c>
      <c r="AE312" s="1">
        <f t="shared" ca="1" si="309"/>
        <v>0</v>
      </c>
      <c r="AF312" s="1">
        <f t="shared" ca="1" si="310"/>
        <v>0</v>
      </c>
      <c r="AG312" s="1">
        <f t="shared" ca="1" si="311"/>
        <v>0</v>
      </c>
      <c r="AH312" s="1">
        <f t="shared" ca="1" si="312"/>
        <v>0</v>
      </c>
      <c r="AI312" s="1">
        <f t="shared" ca="1" si="313"/>
        <v>0</v>
      </c>
      <c r="AJ312" s="1">
        <f t="shared" ca="1" si="314"/>
        <v>0</v>
      </c>
      <c r="AK312" s="1">
        <f t="shared" ca="1" si="315"/>
        <v>0</v>
      </c>
      <c r="AL312" s="1">
        <f t="shared" ca="1" si="316"/>
        <v>0</v>
      </c>
      <c r="AM312" s="1">
        <f t="shared" ca="1" si="317"/>
        <v>0</v>
      </c>
      <c r="AN312" s="1">
        <f t="shared" ca="1" si="318"/>
        <v>0</v>
      </c>
      <c r="AO312" s="1">
        <f t="shared" ca="1" si="319"/>
        <v>0</v>
      </c>
      <c r="AP312" s="1">
        <f t="shared" ca="1" si="320"/>
        <v>0</v>
      </c>
      <c r="AQ312" s="1">
        <f t="shared" ca="1" si="321"/>
        <v>0</v>
      </c>
      <c r="AR312" s="1">
        <f t="shared" ca="1" si="322"/>
        <v>0</v>
      </c>
      <c r="AS312" s="1">
        <f t="shared" ca="1" si="323"/>
        <v>0</v>
      </c>
      <c r="AT312" s="25">
        <f t="shared" ca="1" si="324"/>
        <v>0</v>
      </c>
      <c r="AU312" s="1" cm="1">
        <f t="array" aca="1" ref="AU312" ca="1">MMULT($F311:$CE311,INDIRECT("Policy.New!"&amp;AU$3&amp;"4:"&amp;AU$3&amp;"81"))</f>
        <v>0</v>
      </c>
      <c r="AV312" s="25" cm="1">
        <f t="array" aca="1" ref="AV312" ca="1">MMULT($F311:$CE311,INDIRECT("Policy.New!"&amp;AV$3&amp;"4:"&amp;AV$3&amp;"81"))</f>
        <v>0</v>
      </c>
      <c r="AW312" s="161">
        <v>0</v>
      </c>
      <c r="AX312" s="161">
        <v>0</v>
      </c>
      <c r="AY312" s="161">
        <v>0</v>
      </c>
      <c r="AZ312" s="161">
        <v>0</v>
      </c>
      <c r="BA312" s="161">
        <v>0</v>
      </c>
      <c r="BB312" s="161">
        <v>0</v>
      </c>
      <c r="BC312" s="161">
        <v>0</v>
      </c>
      <c r="BD312" s="161">
        <v>0</v>
      </c>
      <c r="BE312" s="161">
        <v>0</v>
      </c>
      <c r="BF312" s="161">
        <v>0</v>
      </c>
      <c r="BG312" s="161">
        <v>0</v>
      </c>
      <c r="BH312" s="161">
        <v>0</v>
      </c>
      <c r="BI312" s="161">
        <v>0</v>
      </c>
      <c r="BJ312" s="161">
        <v>0</v>
      </c>
      <c r="BK312" s="161">
        <v>0</v>
      </c>
      <c r="BL312" s="161">
        <v>0</v>
      </c>
      <c r="BM312" s="161">
        <v>0</v>
      </c>
      <c r="BN312" s="161">
        <v>0</v>
      </c>
      <c r="BO312" s="161">
        <v>0</v>
      </c>
      <c r="BP312" s="161">
        <v>0</v>
      </c>
      <c r="BQ312" s="161">
        <f>INDEX(IRF.New!$D$7:$CN$374,MATCH('IRF AUX'!$E312,IRF.New!$C$7:$C$37,0),MATCH('IRF AUX'!$B312,IRF.New!$D$5:$CN$5,0))</f>
        <v>0</v>
      </c>
      <c r="BR312" s="161">
        <v>0</v>
      </c>
      <c r="BS312" s="161">
        <v>0</v>
      </c>
      <c r="BT312" s="161">
        <v>0</v>
      </c>
      <c r="BU312" s="161">
        <v>0</v>
      </c>
      <c r="BV312" s="161">
        <v>0</v>
      </c>
      <c r="BW312" s="161">
        <v>0</v>
      </c>
      <c r="BX312" s="161">
        <v>0</v>
      </c>
      <c r="BY312" s="161">
        <v>0</v>
      </c>
      <c r="BZ312" s="161">
        <v>0</v>
      </c>
      <c r="CA312" s="161">
        <v>0</v>
      </c>
      <c r="CB312" s="161">
        <v>0</v>
      </c>
      <c r="CC312" s="161">
        <v>0</v>
      </c>
      <c r="CD312" s="161">
        <v>0</v>
      </c>
      <c r="CE312" s="163">
        <v>0</v>
      </c>
      <c r="CF312" s="1" cm="1">
        <f t="array" aca="1" ref="CF312" ca="1">MMULT($F311:$CE311,INDIRECT("Policy.New!"&amp;CF$3&amp;"4:"&amp;CF$3&amp;"81"))</f>
        <v>0</v>
      </c>
      <c r="CG312" s="1" cm="1">
        <f t="array" aca="1" ref="CG312" ca="1">MMULT($F311:$CE311,INDIRECT("Policy.New!"&amp;CG$3&amp;"4:"&amp;CG$3&amp;"81"))</f>
        <v>0</v>
      </c>
      <c r="CH312" s="1" cm="1">
        <f t="array" aca="1" ref="CH312" ca="1">MMULT($F311:$CE311,INDIRECT("Policy.New!"&amp;CH$3&amp;"4:"&amp;CH$3&amp;"81"))</f>
        <v>0</v>
      </c>
      <c r="CI312" s="1" cm="1">
        <f t="array" aca="1" ref="CI312" ca="1">MMULT($F311:$CE311,INDIRECT("Policy.New!"&amp;CI$3&amp;"4:"&amp;CI$3&amp;"81"))</f>
        <v>0</v>
      </c>
      <c r="CJ312" s="1" cm="1">
        <f t="array" aca="1" ref="CJ312" ca="1">MMULT($F311:$CE311,INDIRECT("Policy.New!"&amp;CJ$3&amp;"4:"&amp;CJ$3&amp;"81"))</f>
        <v>0</v>
      </c>
      <c r="CK312" s="1" cm="1">
        <f t="array" aca="1" ref="CK312" ca="1">MMULT($F311:$CE311,INDIRECT("Policy.New!"&amp;CK$3&amp;"4:"&amp;CK$3&amp;"81"))</f>
        <v>0</v>
      </c>
      <c r="CL312" s="1" cm="1">
        <f t="array" aca="1" ref="CL312" ca="1">MMULT($F311:$CE311,INDIRECT("Policy.New!"&amp;CL$3&amp;"4:"&amp;CL$3&amp;"81"))</f>
        <v>0</v>
      </c>
      <c r="CM312" s="1" cm="1">
        <f t="array" aca="1" ref="CM312" ca="1">MMULT($F311:$CE311,INDIRECT("Policy.New!"&amp;CM$3&amp;"4:"&amp;CM$3&amp;"81"))</f>
        <v>0</v>
      </c>
      <c r="CN312" s="1" cm="1">
        <f t="array" aca="1" ref="CN312" ca="1">MMULT($F311:$CE311,INDIRECT("Policy.New!"&amp;CN$3&amp;"4:"&amp;CN$3&amp;"81"))</f>
        <v>0</v>
      </c>
      <c r="CO312" s="1" cm="1">
        <f t="array" aca="1" ref="CO312" ca="1">MMULT($F311:$CE311,INDIRECT("Policy.New!"&amp;CO$3&amp;"4:"&amp;CO$3&amp;"81"))</f>
        <v>0</v>
      </c>
      <c r="CP312" s="1" cm="1">
        <f t="array" aca="1" ref="CP312" ca="1">MMULT($F311:$CE311,INDIRECT("Policy.New!"&amp;CP$3&amp;"4:"&amp;CP$3&amp;"81"))</f>
        <v>0</v>
      </c>
      <c r="CS312" s="1">
        <f t="shared" ca="1" si="294"/>
        <v>0</v>
      </c>
      <c r="CT312" s="1">
        <f t="shared" ca="1" si="298"/>
        <v>0</v>
      </c>
      <c r="CU312" s="1">
        <f t="shared" ca="1" si="295"/>
        <v>0</v>
      </c>
      <c r="CV312" s="1">
        <f t="shared" ca="1" si="299"/>
        <v>0</v>
      </c>
      <c r="CW312" s="1">
        <f t="shared" ca="1" si="296"/>
        <v>0</v>
      </c>
      <c r="CX312" s="1">
        <f t="shared" ca="1" si="297"/>
        <v>0</v>
      </c>
    </row>
    <row r="313" spans="2:102" x14ac:dyDescent="0.25">
      <c r="B313" s="153" t="str">
        <f t="shared" si="293"/>
        <v>eps_e</v>
      </c>
      <c r="C313" s="153" t="str">
        <f t="shared" si="292"/>
        <v>eps_e_20</v>
      </c>
      <c r="D313" s="13">
        <f t="shared" si="290"/>
        <v>313</v>
      </c>
      <c r="E313" s="13">
        <f t="shared" si="300"/>
        <v>20</v>
      </c>
      <c r="F313" s="14" cm="1">
        <f t="array" aca="1" ref="F313" ca="1">MMULT($F312:$CE312,INDIRECT("Policy.New!"&amp;F$3&amp;"4:"&amp;F$3&amp;"81"))</f>
        <v>0</v>
      </c>
      <c r="G313" s="14" cm="1">
        <f t="array" aca="1" ref="G313" ca="1">MMULT($F312:$CE312,INDIRECT("Policy.New!"&amp;G$3&amp;"4:"&amp;G$3&amp;"81"))</f>
        <v>0</v>
      </c>
      <c r="H313" s="14" cm="1">
        <f t="array" aca="1" ref="H313" ca="1">MMULT($F312:$CE312,INDIRECT("Policy.New!"&amp;H$3&amp;"4:"&amp;H$3&amp;"81"))</f>
        <v>0</v>
      </c>
      <c r="I313" s="14" cm="1">
        <f t="array" aca="1" ref="I313" ca="1">MMULT($F312:$CE312,INDIRECT("Policy.New!"&amp;I$3&amp;"4:"&amp;I$3&amp;"81"))</f>
        <v>0</v>
      </c>
      <c r="J313" s="14" cm="1">
        <f t="array" aca="1" ref="J313" ca="1">MMULT($F312:$CE312,INDIRECT("Policy.New!"&amp;J$3&amp;"4:"&amp;J$3&amp;"81"))</f>
        <v>0</v>
      </c>
      <c r="K313" s="14" cm="1">
        <f t="array" aca="1" ref="K313" ca="1">MMULT($F312:$CE312,INDIRECT("Policy.New!"&amp;K$3&amp;"4:"&amp;K$3&amp;"81"))</f>
        <v>0</v>
      </c>
      <c r="L313" s="14" cm="1">
        <f t="array" aca="1" ref="L313" ca="1">MMULT($F312:$CE312,INDIRECT("Policy.New!"&amp;L$3&amp;"4:"&amp;L$3&amp;"81"))</f>
        <v>0</v>
      </c>
      <c r="M313" s="14" cm="1">
        <f t="array" aca="1" ref="M313" ca="1">MMULT($F312:$CE312,INDIRECT("Policy.New!"&amp;M$3&amp;"4:"&amp;M$3&amp;"81"))</f>
        <v>0</v>
      </c>
      <c r="N313" s="14" cm="1">
        <f t="array" aca="1" ref="N313" ca="1">MMULT($F312:$CE312,INDIRECT("Policy.New!"&amp;N$3&amp;"4:"&amp;N$3&amp;"81"))</f>
        <v>0</v>
      </c>
      <c r="O313" s="14" cm="1">
        <f t="array" aca="1" ref="O313" ca="1">MMULT($F312:$CE312,INDIRECT("Policy.New!"&amp;O$3&amp;"4:"&amp;O$3&amp;"81"))</f>
        <v>0</v>
      </c>
      <c r="P313" s="14" cm="1">
        <f t="array" aca="1" ref="P313" ca="1">MMULT($F312:$CE312,INDIRECT("Policy.New!"&amp;P$3&amp;"4:"&amp;P$3&amp;"81"))</f>
        <v>0</v>
      </c>
      <c r="Q313" s="14" cm="1">
        <f t="array" aca="1" ref="Q313" ca="1">MMULT($F312:$CE312,INDIRECT("Policy.New!"&amp;Q$3&amp;"4:"&amp;Q$3&amp;"81"))</f>
        <v>0</v>
      </c>
      <c r="R313" s="14" cm="1">
        <f t="array" aca="1" ref="R313" ca="1">MMULT($F312:$CE312,INDIRECT("Policy.New!"&amp;R$3&amp;"4:"&amp;R$3&amp;"81"))</f>
        <v>0</v>
      </c>
      <c r="S313" s="14" cm="1">
        <f t="array" aca="1" ref="S313" ca="1">MMULT($F312:$CE312,INDIRECT("Policy.New!"&amp;S$3&amp;"4:"&amp;S$3&amp;"81"))</f>
        <v>0</v>
      </c>
      <c r="T313" s="14" cm="1">
        <f t="array" aca="1" ref="T313" ca="1">MMULT($F312:$CE312,INDIRECT("Policy.New!"&amp;T$3&amp;"4:"&amp;T$3&amp;"81"))</f>
        <v>0</v>
      </c>
      <c r="U313" s="14" cm="1">
        <f t="array" aca="1" ref="U313" ca="1">MMULT($F312:$CE312,INDIRECT("Policy.New!"&amp;U$3&amp;"4:"&amp;U$3&amp;"81"))</f>
        <v>0</v>
      </c>
      <c r="V313" s="14" cm="1">
        <f t="array" aca="1" ref="V313" ca="1">MMULT($F312:$CE312,INDIRECT("Policy.New!"&amp;V$3&amp;"4:"&amp;V$3&amp;"81"))</f>
        <v>0</v>
      </c>
      <c r="W313" s="15">
        <f t="shared" ca="1" si="301"/>
        <v>0</v>
      </c>
      <c r="X313" s="14">
        <f t="shared" ca="1" si="302"/>
        <v>0</v>
      </c>
      <c r="Y313" s="14">
        <f t="shared" ca="1" si="303"/>
        <v>0</v>
      </c>
      <c r="Z313" s="14">
        <f t="shared" ca="1" si="304"/>
        <v>0</v>
      </c>
      <c r="AA313" s="14">
        <f t="shared" ca="1" si="305"/>
        <v>0</v>
      </c>
      <c r="AB313" s="14">
        <f t="shared" ca="1" si="306"/>
        <v>0</v>
      </c>
      <c r="AC313" s="14">
        <f t="shared" ca="1" si="307"/>
        <v>0</v>
      </c>
      <c r="AD313" s="14">
        <f t="shared" ca="1" si="308"/>
        <v>0</v>
      </c>
      <c r="AE313" s="14">
        <f t="shared" ca="1" si="309"/>
        <v>0</v>
      </c>
      <c r="AF313" s="14">
        <f t="shared" ca="1" si="310"/>
        <v>0</v>
      </c>
      <c r="AG313" s="14">
        <f t="shared" ca="1" si="311"/>
        <v>0</v>
      </c>
      <c r="AH313" s="14">
        <f t="shared" ca="1" si="312"/>
        <v>0</v>
      </c>
      <c r="AI313" s="14">
        <f t="shared" ca="1" si="313"/>
        <v>0</v>
      </c>
      <c r="AJ313" s="14">
        <f t="shared" ca="1" si="314"/>
        <v>0</v>
      </c>
      <c r="AK313" s="14">
        <f t="shared" ca="1" si="315"/>
        <v>0</v>
      </c>
      <c r="AL313" s="14">
        <f t="shared" ca="1" si="316"/>
        <v>0</v>
      </c>
      <c r="AM313" s="14">
        <f t="shared" ca="1" si="317"/>
        <v>0</v>
      </c>
      <c r="AN313" s="14">
        <f t="shared" ca="1" si="318"/>
        <v>0</v>
      </c>
      <c r="AO313" s="14">
        <f t="shared" ca="1" si="319"/>
        <v>0</v>
      </c>
      <c r="AP313" s="14">
        <f t="shared" ca="1" si="320"/>
        <v>0</v>
      </c>
      <c r="AQ313" s="14">
        <f t="shared" ca="1" si="321"/>
        <v>0</v>
      </c>
      <c r="AR313" s="14">
        <f t="shared" ca="1" si="322"/>
        <v>0</v>
      </c>
      <c r="AS313" s="14">
        <f t="shared" ca="1" si="323"/>
        <v>0</v>
      </c>
      <c r="AT313" s="26">
        <f t="shared" ca="1" si="324"/>
        <v>0</v>
      </c>
      <c r="AU313" s="14" cm="1">
        <f t="array" aca="1" ref="AU313" ca="1">MMULT($F312:$CE312,INDIRECT("Policy.New!"&amp;AU$3&amp;"4:"&amp;AU$3&amp;"81"))</f>
        <v>0</v>
      </c>
      <c r="AV313" s="26" cm="1">
        <f t="array" aca="1" ref="AV313" ca="1">MMULT($F312:$CE312,INDIRECT("Policy.New!"&amp;AV$3&amp;"4:"&amp;AV$3&amp;"81"))</f>
        <v>0</v>
      </c>
      <c r="AW313" s="164">
        <v>0</v>
      </c>
      <c r="AX313" s="164">
        <v>0</v>
      </c>
      <c r="AY313" s="164">
        <v>0</v>
      </c>
      <c r="AZ313" s="164">
        <v>0</v>
      </c>
      <c r="BA313" s="164">
        <v>0</v>
      </c>
      <c r="BB313" s="164">
        <v>0</v>
      </c>
      <c r="BC313" s="164">
        <v>0</v>
      </c>
      <c r="BD313" s="164">
        <v>0</v>
      </c>
      <c r="BE313" s="164">
        <v>0</v>
      </c>
      <c r="BF313" s="164">
        <v>0</v>
      </c>
      <c r="BG313" s="164">
        <v>0</v>
      </c>
      <c r="BH313" s="164">
        <v>0</v>
      </c>
      <c r="BI313" s="164">
        <v>0</v>
      </c>
      <c r="BJ313" s="164">
        <v>0</v>
      </c>
      <c r="BK313" s="164">
        <v>0</v>
      </c>
      <c r="BL313" s="164">
        <v>0</v>
      </c>
      <c r="BM313" s="164">
        <v>0</v>
      </c>
      <c r="BN313" s="164">
        <v>0</v>
      </c>
      <c r="BO313" s="164">
        <v>0</v>
      </c>
      <c r="BP313" s="164">
        <v>0</v>
      </c>
      <c r="BQ313" s="164">
        <f>INDEX(IRF.New!$D$7:$CN$374,MATCH('IRF AUX'!$E313,IRF.New!$C$7:$C$37,0),MATCH('IRF AUX'!$B313,IRF.New!$D$5:$CN$5,0))</f>
        <v>0</v>
      </c>
      <c r="BR313" s="164">
        <v>0</v>
      </c>
      <c r="BS313" s="164">
        <v>0</v>
      </c>
      <c r="BT313" s="164">
        <v>0</v>
      </c>
      <c r="BU313" s="164">
        <v>0</v>
      </c>
      <c r="BV313" s="164">
        <v>0</v>
      </c>
      <c r="BW313" s="164">
        <v>0</v>
      </c>
      <c r="BX313" s="164">
        <v>0</v>
      </c>
      <c r="BY313" s="164">
        <v>0</v>
      </c>
      <c r="BZ313" s="164">
        <v>0</v>
      </c>
      <c r="CA313" s="164">
        <v>0</v>
      </c>
      <c r="CB313" s="164">
        <v>0</v>
      </c>
      <c r="CC313" s="164">
        <v>0</v>
      </c>
      <c r="CD313" s="164">
        <v>0</v>
      </c>
      <c r="CE313" s="165">
        <v>0</v>
      </c>
      <c r="CF313" s="14" cm="1">
        <f t="array" aca="1" ref="CF313" ca="1">MMULT($F312:$CE312,INDIRECT("Policy.New!"&amp;CF$3&amp;"4:"&amp;CF$3&amp;"81"))</f>
        <v>0</v>
      </c>
      <c r="CG313" s="14" cm="1">
        <f t="array" aca="1" ref="CG313" ca="1">MMULT($F312:$CE312,INDIRECT("Policy.New!"&amp;CG$3&amp;"4:"&amp;CG$3&amp;"81"))</f>
        <v>0</v>
      </c>
      <c r="CH313" s="14" cm="1">
        <f t="array" aca="1" ref="CH313" ca="1">MMULT($F312:$CE312,INDIRECT("Policy.New!"&amp;CH$3&amp;"4:"&amp;CH$3&amp;"81"))</f>
        <v>0</v>
      </c>
      <c r="CI313" s="14" cm="1">
        <f t="array" aca="1" ref="CI313" ca="1">MMULT($F312:$CE312,INDIRECT("Policy.New!"&amp;CI$3&amp;"4:"&amp;CI$3&amp;"81"))</f>
        <v>0</v>
      </c>
      <c r="CJ313" s="14" cm="1">
        <f t="array" aca="1" ref="CJ313" ca="1">MMULT($F312:$CE312,INDIRECT("Policy.New!"&amp;CJ$3&amp;"4:"&amp;CJ$3&amp;"81"))</f>
        <v>0</v>
      </c>
      <c r="CK313" s="14" cm="1">
        <f t="array" aca="1" ref="CK313" ca="1">MMULT($F312:$CE312,INDIRECT("Policy.New!"&amp;CK$3&amp;"4:"&amp;CK$3&amp;"81"))</f>
        <v>0</v>
      </c>
      <c r="CL313" s="14" cm="1">
        <f t="array" aca="1" ref="CL313" ca="1">MMULT($F312:$CE312,INDIRECT("Policy.New!"&amp;CL$3&amp;"4:"&amp;CL$3&amp;"81"))</f>
        <v>0</v>
      </c>
      <c r="CM313" s="14" cm="1">
        <f t="array" aca="1" ref="CM313" ca="1">MMULT($F312:$CE312,INDIRECT("Policy.New!"&amp;CM$3&amp;"4:"&amp;CM$3&amp;"81"))</f>
        <v>0</v>
      </c>
      <c r="CN313" s="14" cm="1">
        <f t="array" aca="1" ref="CN313" ca="1">MMULT($F312:$CE312,INDIRECT("Policy.New!"&amp;CN$3&amp;"4:"&amp;CN$3&amp;"81"))</f>
        <v>0</v>
      </c>
      <c r="CO313" s="14" cm="1">
        <f t="array" aca="1" ref="CO313" ca="1">MMULT($F312:$CE312,INDIRECT("Policy.New!"&amp;CO$3&amp;"4:"&amp;CO$3&amp;"81"))</f>
        <v>0</v>
      </c>
      <c r="CP313" s="14" cm="1">
        <f t="array" aca="1" ref="CP313" ca="1">MMULT($F312:$CE312,INDIRECT("Policy.New!"&amp;CP$3&amp;"4:"&amp;CP$3&amp;"81"))</f>
        <v>0</v>
      </c>
      <c r="CS313" s="14">
        <f t="shared" ca="1" si="294"/>
        <v>0</v>
      </c>
      <c r="CT313" s="14">
        <f t="shared" ca="1" si="298"/>
        <v>0</v>
      </c>
      <c r="CU313" s="14">
        <f t="shared" ca="1" si="295"/>
        <v>0</v>
      </c>
      <c r="CV313" s="14">
        <f t="shared" ca="1" si="299"/>
        <v>0</v>
      </c>
      <c r="CW313" s="14">
        <f t="shared" ca="1" si="296"/>
        <v>0</v>
      </c>
      <c r="CX313" s="14">
        <f t="shared" ca="1" si="297"/>
        <v>0</v>
      </c>
    </row>
    <row r="314" spans="2:102" x14ac:dyDescent="0.25">
      <c r="B314" s="151" t="str">
        <f t="shared" si="293"/>
        <v>eps_e</v>
      </c>
      <c r="C314" s="151" t="str">
        <f t="shared" si="292"/>
        <v>eps_e_21</v>
      </c>
      <c r="D314" s="9">
        <f t="shared" si="290"/>
        <v>314</v>
      </c>
      <c r="E314" s="9">
        <f t="shared" si="300"/>
        <v>21</v>
      </c>
      <c r="F314" s="10" cm="1">
        <f t="array" aca="1" ref="F314" ca="1">MMULT($F313:$CE313,INDIRECT("Policy.New!"&amp;F$3&amp;"4:"&amp;F$3&amp;"81"))</f>
        <v>0</v>
      </c>
      <c r="G314" s="10" cm="1">
        <f t="array" aca="1" ref="G314" ca="1">MMULT($F313:$CE313,INDIRECT("Policy.New!"&amp;G$3&amp;"4:"&amp;G$3&amp;"81"))</f>
        <v>0</v>
      </c>
      <c r="H314" s="10" cm="1">
        <f t="array" aca="1" ref="H314" ca="1">MMULT($F313:$CE313,INDIRECT("Policy.New!"&amp;H$3&amp;"4:"&amp;H$3&amp;"81"))</f>
        <v>0</v>
      </c>
      <c r="I314" s="10" cm="1">
        <f t="array" aca="1" ref="I314" ca="1">MMULT($F313:$CE313,INDIRECT("Policy.New!"&amp;I$3&amp;"4:"&amp;I$3&amp;"81"))</f>
        <v>0</v>
      </c>
      <c r="J314" s="10" cm="1">
        <f t="array" aca="1" ref="J314" ca="1">MMULT($F313:$CE313,INDIRECT("Policy.New!"&amp;J$3&amp;"4:"&amp;J$3&amp;"81"))</f>
        <v>0</v>
      </c>
      <c r="K314" s="10" cm="1">
        <f t="array" aca="1" ref="K314" ca="1">MMULT($F313:$CE313,INDIRECT("Policy.New!"&amp;K$3&amp;"4:"&amp;K$3&amp;"81"))</f>
        <v>0</v>
      </c>
      <c r="L314" s="10" cm="1">
        <f t="array" aca="1" ref="L314" ca="1">MMULT($F313:$CE313,INDIRECT("Policy.New!"&amp;L$3&amp;"4:"&amp;L$3&amp;"81"))</f>
        <v>0</v>
      </c>
      <c r="M314" s="10" cm="1">
        <f t="array" aca="1" ref="M314" ca="1">MMULT($F313:$CE313,INDIRECT("Policy.New!"&amp;M$3&amp;"4:"&amp;M$3&amp;"81"))</f>
        <v>0</v>
      </c>
      <c r="N314" s="10" cm="1">
        <f t="array" aca="1" ref="N314" ca="1">MMULT($F313:$CE313,INDIRECT("Policy.New!"&amp;N$3&amp;"4:"&amp;N$3&amp;"81"))</f>
        <v>0</v>
      </c>
      <c r="O314" s="10" cm="1">
        <f t="array" aca="1" ref="O314" ca="1">MMULT($F313:$CE313,INDIRECT("Policy.New!"&amp;O$3&amp;"4:"&amp;O$3&amp;"81"))</f>
        <v>0</v>
      </c>
      <c r="P314" s="10" cm="1">
        <f t="array" aca="1" ref="P314" ca="1">MMULT($F313:$CE313,INDIRECT("Policy.New!"&amp;P$3&amp;"4:"&amp;P$3&amp;"81"))</f>
        <v>0</v>
      </c>
      <c r="Q314" s="10" cm="1">
        <f t="array" aca="1" ref="Q314" ca="1">MMULT($F313:$CE313,INDIRECT("Policy.New!"&amp;Q$3&amp;"4:"&amp;Q$3&amp;"81"))</f>
        <v>0</v>
      </c>
      <c r="R314" s="10" cm="1">
        <f t="array" aca="1" ref="R314" ca="1">MMULT($F313:$CE313,INDIRECT("Policy.New!"&amp;R$3&amp;"4:"&amp;R$3&amp;"81"))</f>
        <v>0</v>
      </c>
      <c r="S314" s="10" cm="1">
        <f t="array" aca="1" ref="S314" ca="1">MMULT($F313:$CE313,INDIRECT("Policy.New!"&amp;S$3&amp;"4:"&amp;S$3&amp;"81"))</f>
        <v>0</v>
      </c>
      <c r="T314" s="10" cm="1">
        <f t="array" aca="1" ref="T314" ca="1">MMULT($F313:$CE313,INDIRECT("Policy.New!"&amp;T$3&amp;"4:"&amp;T$3&amp;"81"))</f>
        <v>0</v>
      </c>
      <c r="U314" s="10" cm="1">
        <f t="array" aca="1" ref="U314" ca="1">MMULT($F313:$CE313,INDIRECT("Policy.New!"&amp;U$3&amp;"4:"&amp;U$3&amp;"81"))</f>
        <v>0</v>
      </c>
      <c r="V314" s="10" cm="1">
        <f t="array" aca="1" ref="V314" ca="1">MMULT($F313:$CE313,INDIRECT("Policy.New!"&amp;V$3&amp;"4:"&amp;V$3&amp;"81"))</f>
        <v>0</v>
      </c>
      <c r="W314" s="11">
        <f t="shared" ca="1" si="301"/>
        <v>0</v>
      </c>
      <c r="X314" s="10">
        <f t="shared" ca="1" si="302"/>
        <v>0</v>
      </c>
      <c r="Y314" s="10">
        <f t="shared" ca="1" si="303"/>
        <v>0</v>
      </c>
      <c r="Z314" s="10">
        <f t="shared" ca="1" si="304"/>
        <v>0</v>
      </c>
      <c r="AA314" s="10">
        <f t="shared" ca="1" si="305"/>
        <v>0</v>
      </c>
      <c r="AB314" s="10">
        <f t="shared" ca="1" si="306"/>
        <v>0</v>
      </c>
      <c r="AC314" s="10">
        <f t="shared" ca="1" si="307"/>
        <v>0</v>
      </c>
      <c r="AD314" s="10">
        <f t="shared" ca="1" si="308"/>
        <v>0</v>
      </c>
      <c r="AE314" s="10">
        <f t="shared" ca="1" si="309"/>
        <v>0</v>
      </c>
      <c r="AF314" s="10">
        <f t="shared" ca="1" si="310"/>
        <v>0</v>
      </c>
      <c r="AG314" s="10">
        <f t="shared" ca="1" si="311"/>
        <v>0</v>
      </c>
      <c r="AH314" s="10">
        <f t="shared" ca="1" si="312"/>
        <v>0</v>
      </c>
      <c r="AI314" s="10">
        <f t="shared" ca="1" si="313"/>
        <v>0</v>
      </c>
      <c r="AJ314" s="10">
        <f t="shared" ca="1" si="314"/>
        <v>0</v>
      </c>
      <c r="AK314" s="10">
        <f t="shared" ca="1" si="315"/>
        <v>0</v>
      </c>
      <c r="AL314" s="10">
        <f t="shared" ca="1" si="316"/>
        <v>0</v>
      </c>
      <c r="AM314" s="10">
        <f t="shared" ca="1" si="317"/>
        <v>0</v>
      </c>
      <c r="AN314" s="10">
        <f t="shared" ca="1" si="318"/>
        <v>0</v>
      </c>
      <c r="AO314" s="10">
        <f t="shared" ca="1" si="319"/>
        <v>0</v>
      </c>
      <c r="AP314" s="10">
        <f t="shared" ca="1" si="320"/>
        <v>0</v>
      </c>
      <c r="AQ314" s="10">
        <f t="shared" ca="1" si="321"/>
        <v>0</v>
      </c>
      <c r="AR314" s="10">
        <f t="shared" ca="1" si="322"/>
        <v>0</v>
      </c>
      <c r="AS314" s="10">
        <f t="shared" ca="1" si="323"/>
        <v>0</v>
      </c>
      <c r="AT314" s="24">
        <f t="shared" ca="1" si="324"/>
        <v>0</v>
      </c>
      <c r="AU314" s="10" cm="1">
        <f t="array" aca="1" ref="AU314" ca="1">MMULT($F313:$CE313,INDIRECT("Policy.New!"&amp;AU$3&amp;"4:"&amp;AU$3&amp;"81"))</f>
        <v>0</v>
      </c>
      <c r="AV314" s="24" cm="1">
        <f t="array" aca="1" ref="AV314" ca="1">MMULT($F313:$CE313,INDIRECT("Policy.New!"&amp;AV$3&amp;"4:"&amp;AV$3&amp;"81"))</f>
        <v>0</v>
      </c>
      <c r="AW314" s="160">
        <v>0</v>
      </c>
      <c r="AX314" s="160">
        <v>0</v>
      </c>
      <c r="AY314" s="160">
        <v>0</v>
      </c>
      <c r="AZ314" s="160">
        <v>0</v>
      </c>
      <c r="BA314" s="160">
        <v>0</v>
      </c>
      <c r="BB314" s="160">
        <v>0</v>
      </c>
      <c r="BC314" s="160">
        <v>0</v>
      </c>
      <c r="BD314" s="160">
        <v>0</v>
      </c>
      <c r="BE314" s="160">
        <v>0</v>
      </c>
      <c r="BF314" s="160">
        <v>0</v>
      </c>
      <c r="BG314" s="160">
        <v>0</v>
      </c>
      <c r="BH314" s="160">
        <v>0</v>
      </c>
      <c r="BI314" s="160">
        <v>0</v>
      </c>
      <c r="BJ314" s="160">
        <v>0</v>
      </c>
      <c r="BK314" s="160">
        <v>0</v>
      </c>
      <c r="BL314" s="160">
        <v>0</v>
      </c>
      <c r="BM314" s="160">
        <v>0</v>
      </c>
      <c r="BN314" s="160">
        <v>0</v>
      </c>
      <c r="BO314" s="160">
        <v>0</v>
      </c>
      <c r="BP314" s="160">
        <v>0</v>
      </c>
      <c r="BQ314" s="160">
        <f>INDEX(IRF.New!$D$7:$CN$374,MATCH('IRF AUX'!$E314,IRF.New!$C$7:$C$37,0),MATCH('IRF AUX'!$B314,IRF.New!$D$5:$CN$5,0))</f>
        <v>0</v>
      </c>
      <c r="BR314" s="160">
        <v>0</v>
      </c>
      <c r="BS314" s="160">
        <v>0</v>
      </c>
      <c r="BT314" s="160">
        <v>0</v>
      </c>
      <c r="BU314" s="160">
        <v>0</v>
      </c>
      <c r="BV314" s="160">
        <v>0</v>
      </c>
      <c r="BW314" s="160">
        <v>0</v>
      </c>
      <c r="BX314" s="160">
        <v>0</v>
      </c>
      <c r="BY314" s="160">
        <v>0</v>
      </c>
      <c r="BZ314" s="160">
        <v>0</v>
      </c>
      <c r="CA314" s="160">
        <v>0</v>
      </c>
      <c r="CB314" s="160">
        <v>0</v>
      </c>
      <c r="CC314" s="160">
        <v>0</v>
      </c>
      <c r="CD314" s="160">
        <v>0</v>
      </c>
      <c r="CE314" s="162">
        <v>0</v>
      </c>
      <c r="CF314" s="10" cm="1">
        <f t="array" aca="1" ref="CF314" ca="1">MMULT($F313:$CE313,INDIRECT("Policy.New!"&amp;CF$3&amp;"4:"&amp;CF$3&amp;"81"))</f>
        <v>0</v>
      </c>
      <c r="CG314" s="10" cm="1">
        <f t="array" aca="1" ref="CG314" ca="1">MMULT($F313:$CE313,INDIRECT("Policy.New!"&amp;CG$3&amp;"4:"&amp;CG$3&amp;"81"))</f>
        <v>0</v>
      </c>
      <c r="CH314" s="10" cm="1">
        <f t="array" aca="1" ref="CH314" ca="1">MMULT($F313:$CE313,INDIRECT("Policy.New!"&amp;CH$3&amp;"4:"&amp;CH$3&amp;"81"))</f>
        <v>0</v>
      </c>
      <c r="CI314" s="10" cm="1">
        <f t="array" aca="1" ref="CI314" ca="1">MMULT($F313:$CE313,INDIRECT("Policy.New!"&amp;CI$3&amp;"4:"&amp;CI$3&amp;"81"))</f>
        <v>0</v>
      </c>
      <c r="CJ314" s="10" cm="1">
        <f t="array" aca="1" ref="CJ314" ca="1">MMULT($F313:$CE313,INDIRECT("Policy.New!"&amp;CJ$3&amp;"4:"&amp;CJ$3&amp;"81"))</f>
        <v>0</v>
      </c>
      <c r="CK314" s="10" cm="1">
        <f t="array" aca="1" ref="CK314" ca="1">MMULT($F313:$CE313,INDIRECT("Policy.New!"&amp;CK$3&amp;"4:"&amp;CK$3&amp;"81"))</f>
        <v>0</v>
      </c>
      <c r="CL314" s="10" cm="1">
        <f t="array" aca="1" ref="CL314" ca="1">MMULT($F313:$CE313,INDIRECT("Policy.New!"&amp;CL$3&amp;"4:"&amp;CL$3&amp;"81"))</f>
        <v>0</v>
      </c>
      <c r="CM314" s="10" cm="1">
        <f t="array" aca="1" ref="CM314" ca="1">MMULT($F313:$CE313,INDIRECT("Policy.New!"&amp;CM$3&amp;"4:"&amp;CM$3&amp;"81"))</f>
        <v>0</v>
      </c>
      <c r="CN314" s="10" cm="1">
        <f t="array" aca="1" ref="CN314" ca="1">MMULT($F313:$CE313,INDIRECT("Policy.New!"&amp;CN$3&amp;"4:"&amp;CN$3&amp;"81"))</f>
        <v>0</v>
      </c>
      <c r="CO314" s="10" cm="1">
        <f t="array" aca="1" ref="CO314" ca="1">MMULT($F313:$CE313,INDIRECT("Policy.New!"&amp;CO$3&amp;"4:"&amp;CO$3&amp;"81"))</f>
        <v>0</v>
      </c>
      <c r="CP314" s="10" cm="1">
        <f t="array" aca="1" ref="CP314" ca="1">MMULT($F313:$CE313,INDIRECT("Policy.New!"&amp;CP$3&amp;"4:"&amp;CP$3&amp;"81"))</f>
        <v>0</v>
      </c>
      <c r="CS314" s="10">
        <f t="shared" ca="1" si="294"/>
        <v>0</v>
      </c>
      <c r="CT314" s="10">
        <f t="shared" ca="1" si="298"/>
        <v>0</v>
      </c>
      <c r="CU314" s="10">
        <f t="shared" ca="1" si="295"/>
        <v>0</v>
      </c>
      <c r="CV314" s="10">
        <f t="shared" ca="1" si="299"/>
        <v>0</v>
      </c>
      <c r="CW314" s="10">
        <f t="shared" ca="1" si="296"/>
        <v>0</v>
      </c>
      <c r="CX314" s="10">
        <f t="shared" ca="1" si="297"/>
        <v>0</v>
      </c>
    </row>
    <row r="315" spans="2:102" x14ac:dyDescent="0.25">
      <c r="B315" s="152" t="str">
        <f t="shared" si="293"/>
        <v>eps_e</v>
      </c>
      <c r="C315" s="152" t="str">
        <f t="shared" si="292"/>
        <v>eps_e_22</v>
      </c>
      <c r="D315" s="12">
        <f t="shared" si="290"/>
        <v>315</v>
      </c>
      <c r="E315" s="12">
        <f t="shared" si="300"/>
        <v>22</v>
      </c>
      <c r="F315" s="1" cm="1">
        <f t="array" aca="1" ref="F315" ca="1">MMULT($F314:$CE314,INDIRECT("Policy.New!"&amp;F$3&amp;"4:"&amp;F$3&amp;"81"))</f>
        <v>0</v>
      </c>
      <c r="G315" s="1" cm="1">
        <f t="array" aca="1" ref="G315" ca="1">MMULT($F314:$CE314,INDIRECT("Policy.New!"&amp;G$3&amp;"4:"&amp;G$3&amp;"81"))</f>
        <v>0</v>
      </c>
      <c r="H315" s="1" cm="1">
        <f t="array" aca="1" ref="H315" ca="1">MMULT($F314:$CE314,INDIRECT("Policy.New!"&amp;H$3&amp;"4:"&amp;H$3&amp;"81"))</f>
        <v>0</v>
      </c>
      <c r="I315" s="1" cm="1">
        <f t="array" aca="1" ref="I315" ca="1">MMULT($F314:$CE314,INDIRECT("Policy.New!"&amp;I$3&amp;"4:"&amp;I$3&amp;"81"))</f>
        <v>0</v>
      </c>
      <c r="J315" s="1" cm="1">
        <f t="array" aca="1" ref="J315" ca="1">MMULT($F314:$CE314,INDIRECT("Policy.New!"&amp;J$3&amp;"4:"&amp;J$3&amp;"81"))</f>
        <v>0</v>
      </c>
      <c r="K315" s="1" cm="1">
        <f t="array" aca="1" ref="K315" ca="1">MMULT($F314:$CE314,INDIRECT("Policy.New!"&amp;K$3&amp;"4:"&amp;K$3&amp;"81"))</f>
        <v>0</v>
      </c>
      <c r="L315" s="1" cm="1">
        <f t="array" aca="1" ref="L315" ca="1">MMULT($F314:$CE314,INDIRECT("Policy.New!"&amp;L$3&amp;"4:"&amp;L$3&amp;"81"))</f>
        <v>0</v>
      </c>
      <c r="M315" s="1" cm="1">
        <f t="array" aca="1" ref="M315" ca="1">MMULT($F314:$CE314,INDIRECT("Policy.New!"&amp;M$3&amp;"4:"&amp;M$3&amp;"81"))</f>
        <v>0</v>
      </c>
      <c r="N315" s="1" cm="1">
        <f t="array" aca="1" ref="N315" ca="1">MMULT($F314:$CE314,INDIRECT("Policy.New!"&amp;N$3&amp;"4:"&amp;N$3&amp;"81"))</f>
        <v>0</v>
      </c>
      <c r="O315" s="1" cm="1">
        <f t="array" aca="1" ref="O315" ca="1">MMULT($F314:$CE314,INDIRECT("Policy.New!"&amp;O$3&amp;"4:"&amp;O$3&amp;"81"))</f>
        <v>0</v>
      </c>
      <c r="P315" s="1" cm="1">
        <f t="array" aca="1" ref="P315" ca="1">MMULT($F314:$CE314,INDIRECT("Policy.New!"&amp;P$3&amp;"4:"&amp;P$3&amp;"81"))</f>
        <v>0</v>
      </c>
      <c r="Q315" s="1" cm="1">
        <f t="array" aca="1" ref="Q315" ca="1">MMULT($F314:$CE314,INDIRECT("Policy.New!"&amp;Q$3&amp;"4:"&amp;Q$3&amp;"81"))</f>
        <v>0</v>
      </c>
      <c r="R315" s="1" cm="1">
        <f t="array" aca="1" ref="R315" ca="1">MMULT($F314:$CE314,INDIRECT("Policy.New!"&amp;R$3&amp;"4:"&amp;R$3&amp;"81"))</f>
        <v>0</v>
      </c>
      <c r="S315" s="1" cm="1">
        <f t="array" aca="1" ref="S315" ca="1">MMULT($F314:$CE314,INDIRECT("Policy.New!"&amp;S$3&amp;"4:"&amp;S$3&amp;"81"))</f>
        <v>0</v>
      </c>
      <c r="T315" s="1" cm="1">
        <f t="array" aca="1" ref="T315" ca="1">MMULT($F314:$CE314,INDIRECT("Policy.New!"&amp;T$3&amp;"4:"&amp;T$3&amp;"81"))</f>
        <v>0</v>
      </c>
      <c r="U315" s="1" cm="1">
        <f t="array" aca="1" ref="U315" ca="1">MMULT($F314:$CE314,INDIRECT("Policy.New!"&amp;U$3&amp;"4:"&amp;U$3&amp;"81"))</f>
        <v>0</v>
      </c>
      <c r="V315" s="1" cm="1">
        <f t="array" aca="1" ref="V315" ca="1">MMULT($F314:$CE314,INDIRECT("Policy.New!"&amp;V$3&amp;"4:"&amp;V$3&amp;"81"))</f>
        <v>0</v>
      </c>
      <c r="W315" s="5">
        <f t="shared" ca="1" si="301"/>
        <v>0</v>
      </c>
      <c r="X315" s="1">
        <f t="shared" ca="1" si="302"/>
        <v>0</v>
      </c>
      <c r="Y315" s="1">
        <f t="shared" ca="1" si="303"/>
        <v>0</v>
      </c>
      <c r="Z315" s="1">
        <f t="shared" ca="1" si="304"/>
        <v>0</v>
      </c>
      <c r="AA315" s="1">
        <f t="shared" ca="1" si="305"/>
        <v>0</v>
      </c>
      <c r="AB315" s="1">
        <f t="shared" ca="1" si="306"/>
        <v>0</v>
      </c>
      <c r="AC315" s="1">
        <f t="shared" ca="1" si="307"/>
        <v>0</v>
      </c>
      <c r="AD315" s="1">
        <f t="shared" ca="1" si="308"/>
        <v>0</v>
      </c>
      <c r="AE315" s="1">
        <f t="shared" ca="1" si="309"/>
        <v>0</v>
      </c>
      <c r="AF315" s="1">
        <f t="shared" ca="1" si="310"/>
        <v>0</v>
      </c>
      <c r="AG315" s="1">
        <f t="shared" ca="1" si="311"/>
        <v>0</v>
      </c>
      <c r="AH315" s="1">
        <f t="shared" ca="1" si="312"/>
        <v>0</v>
      </c>
      <c r="AI315" s="1">
        <f t="shared" ca="1" si="313"/>
        <v>0</v>
      </c>
      <c r="AJ315" s="1">
        <f t="shared" ca="1" si="314"/>
        <v>0</v>
      </c>
      <c r="AK315" s="1">
        <f t="shared" ca="1" si="315"/>
        <v>0</v>
      </c>
      <c r="AL315" s="1">
        <f t="shared" ca="1" si="316"/>
        <v>0</v>
      </c>
      <c r="AM315" s="1">
        <f t="shared" ca="1" si="317"/>
        <v>0</v>
      </c>
      <c r="AN315" s="1">
        <f t="shared" ca="1" si="318"/>
        <v>0</v>
      </c>
      <c r="AO315" s="1">
        <f t="shared" ca="1" si="319"/>
        <v>0</v>
      </c>
      <c r="AP315" s="1">
        <f t="shared" ca="1" si="320"/>
        <v>0</v>
      </c>
      <c r="AQ315" s="1">
        <f t="shared" ca="1" si="321"/>
        <v>0</v>
      </c>
      <c r="AR315" s="1">
        <f t="shared" ca="1" si="322"/>
        <v>0</v>
      </c>
      <c r="AS315" s="1">
        <f t="shared" ca="1" si="323"/>
        <v>0</v>
      </c>
      <c r="AT315" s="25">
        <f t="shared" ca="1" si="324"/>
        <v>0</v>
      </c>
      <c r="AU315" s="1" cm="1">
        <f t="array" aca="1" ref="AU315" ca="1">MMULT($F314:$CE314,INDIRECT("Policy.New!"&amp;AU$3&amp;"4:"&amp;AU$3&amp;"81"))</f>
        <v>0</v>
      </c>
      <c r="AV315" s="25" cm="1">
        <f t="array" aca="1" ref="AV315" ca="1">MMULT($F314:$CE314,INDIRECT("Policy.New!"&amp;AV$3&amp;"4:"&amp;AV$3&amp;"81"))</f>
        <v>0</v>
      </c>
      <c r="AW315" s="161">
        <v>0</v>
      </c>
      <c r="AX315" s="161">
        <v>0</v>
      </c>
      <c r="AY315" s="161">
        <v>0</v>
      </c>
      <c r="AZ315" s="161">
        <v>0</v>
      </c>
      <c r="BA315" s="161">
        <v>0</v>
      </c>
      <c r="BB315" s="161">
        <v>0</v>
      </c>
      <c r="BC315" s="161">
        <v>0</v>
      </c>
      <c r="BD315" s="161">
        <v>0</v>
      </c>
      <c r="BE315" s="161">
        <v>0</v>
      </c>
      <c r="BF315" s="161">
        <v>0</v>
      </c>
      <c r="BG315" s="161">
        <v>0</v>
      </c>
      <c r="BH315" s="161">
        <v>0</v>
      </c>
      <c r="BI315" s="161">
        <v>0</v>
      </c>
      <c r="BJ315" s="161">
        <v>0</v>
      </c>
      <c r="BK315" s="161">
        <v>0</v>
      </c>
      <c r="BL315" s="161">
        <v>0</v>
      </c>
      <c r="BM315" s="161">
        <v>0</v>
      </c>
      <c r="BN315" s="161">
        <v>0</v>
      </c>
      <c r="BO315" s="161">
        <v>0</v>
      </c>
      <c r="BP315" s="161">
        <v>0</v>
      </c>
      <c r="BQ315" s="161">
        <f>INDEX(IRF.New!$D$7:$CN$374,MATCH('IRF AUX'!$E315,IRF.New!$C$7:$C$37,0),MATCH('IRF AUX'!$B315,IRF.New!$D$5:$CN$5,0))</f>
        <v>0</v>
      </c>
      <c r="BR315" s="161">
        <v>0</v>
      </c>
      <c r="BS315" s="161">
        <v>0</v>
      </c>
      <c r="BT315" s="161">
        <v>0</v>
      </c>
      <c r="BU315" s="161">
        <v>0</v>
      </c>
      <c r="BV315" s="161">
        <v>0</v>
      </c>
      <c r="BW315" s="161">
        <v>0</v>
      </c>
      <c r="BX315" s="161">
        <v>0</v>
      </c>
      <c r="BY315" s="161">
        <v>0</v>
      </c>
      <c r="BZ315" s="161">
        <v>0</v>
      </c>
      <c r="CA315" s="161">
        <v>0</v>
      </c>
      <c r="CB315" s="161">
        <v>0</v>
      </c>
      <c r="CC315" s="161">
        <v>0</v>
      </c>
      <c r="CD315" s="161">
        <v>0</v>
      </c>
      <c r="CE315" s="163">
        <v>0</v>
      </c>
      <c r="CF315" s="1" cm="1">
        <f t="array" aca="1" ref="CF315" ca="1">MMULT($F314:$CE314,INDIRECT("Policy.New!"&amp;CF$3&amp;"4:"&amp;CF$3&amp;"81"))</f>
        <v>0</v>
      </c>
      <c r="CG315" s="1" cm="1">
        <f t="array" aca="1" ref="CG315" ca="1">MMULT($F314:$CE314,INDIRECT("Policy.New!"&amp;CG$3&amp;"4:"&amp;CG$3&amp;"81"))</f>
        <v>0</v>
      </c>
      <c r="CH315" s="1" cm="1">
        <f t="array" aca="1" ref="CH315" ca="1">MMULT($F314:$CE314,INDIRECT("Policy.New!"&amp;CH$3&amp;"4:"&amp;CH$3&amp;"81"))</f>
        <v>0</v>
      </c>
      <c r="CI315" s="1" cm="1">
        <f t="array" aca="1" ref="CI315" ca="1">MMULT($F314:$CE314,INDIRECT("Policy.New!"&amp;CI$3&amp;"4:"&amp;CI$3&amp;"81"))</f>
        <v>0</v>
      </c>
      <c r="CJ315" s="1" cm="1">
        <f t="array" aca="1" ref="CJ315" ca="1">MMULT($F314:$CE314,INDIRECT("Policy.New!"&amp;CJ$3&amp;"4:"&amp;CJ$3&amp;"81"))</f>
        <v>0</v>
      </c>
      <c r="CK315" s="1" cm="1">
        <f t="array" aca="1" ref="CK315" ca="1">MMULT($F314:$CE314,INDIRECT("Policy.New!"&amp;CK$3&amp;"4:"&amp;CK$3&amp;"81"))</f>
        <v>0</v>
      </c>
      <c r="CL315" s="1" cm="1">
        <f t="array" aca="1" ref="CL315" ca="1">MMULT($F314:$CE314,INDIRECT("Policy.New!"&amp;CL$3&amp;"4:"&amp;CL$3&amp;"81"))</f>
        <v>0</v>
      </c>
      <c r="CM315" s="1" cm="1">
        <f t="array" aca="1" ref="CM315" ca="1">MMULT($F314:$CE314,INDIRECT("Policy.New!"&amp;CM$3&amp;"4:"&amp;CM$3&amp;"81"))</f>
        <v>0</v>
      </c>
      <c r="CN315" s="1" cm="1">
        <f t="array" aca="1" ref="CN315" ca="1">MMULT($F314:$CE314,INDIRECT("Policy.New!"&amp;CN$3&amp;"4:"&amp;CN$3&amp;"81"))</f>
        <v>0</v>
      </c>
      <c r="CO315" s="1" cm="1">
        <f t="array" aca="1" ref="CO315" ca="1">MMULT($F314:$CE314,INDIRECT("Policy.New!"&amp;CO$3&amp;"4:"&amp;CO$3&amp;"81"))</f>
        <v>0</v>
      </c>
      <c r="CP315" s="1" cm="1">
        <f t="array" aca="1" ref="CP315" ca="1">MMULT($F314:$CE314,INDIRECT("Policy.New!"&amp;CP$3&amp;"4:"&amp;CP$3&amp;"81"))</f>
        <v>0</v>
      </c>
      <c r="CS315" s="1">
        <f t="shared" ca="1" si="294"/>
        <v>0</v>
      </c>
      <c r="CT315" s="1">
        <f t="shared" ca="1" si="298"/>
        <v>0</v>
      </c>
      <c r="CU315" s="1">
        <f t="shared" ca="1" si="295"/>
        <v>0</v>
      </c>
      <c r="CV315" s="1">
        <f t="shared" ca="1" si="299"/>
        <v>0</v>
      </c>
      <c r="CW315" s="1">
        <f t="shared" ca="1" si="296"/>
        <v>0</v>
      </c>
      <c r="CX315" s="1">
        <f t="shared" ca="1" si="297"/>
        <v>0</v>
      </c>
    </row>
    <row r="316" spans="2:102" x14ac:dyDescent="0.25">
      <c r="B316" s="152" t="str">
        <f t="shared" si="293"/>
        <v>eps_e</v>
      </c>
      <c r="C316" s="152" t="str">
        <f t="shared" si="292"/>
        <v>eps_e_23</v>
      </c>
      <c r="D316" s="12">
        <f t="shared" si="290"/>
        <v>316</v>
      </c>
      <c r="E316" s="12">
        <f t="shared" si="300"/>
        <v>23</v>
      </c>
      <c r="F316" s="1" cm="1">
        <f t="array" aca="1" ref="F316" ca="1">MMULT($F315:$CE315,INDIRECT("Policy.New!"&amp;F$3&amp;"4:"&amp;F$3&amp;"81"))</f>
        <v>0</v>
      </c>
      <c r="G316" s="1" cm="1">
        <f t="array" aca="1" ref="G316" ca="1">MMULT($F315:$CE315,INDIRECT("Policy.New!"&amp;G$3&amp;"4:"&amp;G$3&amp;"81"))</f>
        <v>0</v>
      </c>
      <c r="H316" s="1" cm="1">
        <f t="array" aca="1" ref="H316" ca="1">MMULT($F315:$CE315,INDIRECT("Policy.New!"&amp;H$3&amp;"4:"&amp;H$3&amp;"81"))</f>
        <v>0</v>
      </c>
      <c r="I316" s="1" cm="1">
        <f t="array" aca="1" ref="I316" ca="1">MMULT($F315:$CE315,INDIRECT("Policy.New!"&amp;I$3&amp;"4:"&amp;I$3&amp;"81"))</f>
        <v>0</v>
      </c>
      <c r="J316" s="1" cm="1">
        <f t="array" aca="1" ref="J316" ca="1">MMULT($F315:$CE315,INDIRECT("Policy.New!"&amp;J$3&amp;"4:"&amp;J$3&amp;"81"))</f>
        <v>0</v>
      </c>
      <c r="K316" s="1" cm="1">
        <f t="array" aca="1" ref="K316" ca="1">MMULT($F315:$CE315,INDIRECT("Policy.New!"&amp;K$3&amp;"4:"&amp;K$3&amp;"81"))</f>
        <v>0</v>
      </c>
      <c r="L316" s="1" cm="1">
        <f t="array" aca="1" ref="L316" ca="1">MMULT($F315:$CE315,INDIRECT("Policy.New!"&amp;L$3&amp;"4:"&amp;L$3&amp;"81"))</f>
        <v>0</v>
      </c>
      <c r="M316" s="1" cm="1">
        <f t="array" aca="1" ref="M316" ca="1">MMULT($F315:$CE315,INDIRECT("Policy.New!"&amp;M$3&amp;"4:"&amp;M$3&amp;"81"))</f>
        <v>0</v>
      </c>
      <c r="N316" s="1" cm="1">
        <f t="array" aca="1" ref="N316" ca="1">MMULT($F315:$CE315,INDIRECT("Policy.New!"&amp;N$3&amp;"4:"&amp;N$3&amp;"81"))</f>
        <v>0</v>
      </c>
      <c r="O316" s="1" cm="1">
        <f t="array" aca="1" ref="O316" ca="1">MMULT($F315:$CE315,INDIRECT("Policy.New!"&amp;O$3&amp;"4:"&amp;O$3&amp;"81"))</f>
        <v>0</v>
      </c>
      <c r="P316" s="1" cm="1">
        <f t="array" aca="1" ref="P316" ca="1">MMULT($F315:$CE315,INDIRECT("Policy.New!"&amp;P$3&amp;"4:"&amp;P$3&amp;"81"))</f>
        <v>0</v>
      </c>
      <c r="Q316" s="1" cm="1">
        <f t="array" aca="1" ref="Q316" ca="1">MMULT($F315:$CE315,INDIRECT("Policy.New!"&amp;Q$3&amp;"4:"&amp;Q$3&amp;"81"))</f>
        <v>0</v>
      </c>
      <c r="R316" s="1" cm="1">
        <f t="array" aca="1" ref="R316" ca="1">MMULT($F315:$CE315,INDIRECT("Policy.New!"&amp;R$3&amp;"4:"&amp;R$3&amp;"81"))</f>
        <v>0</v>
      </c>
      <c r="S316" s="1" cm="1">
        <f t="array" aca="1" ref="S316" ca="1">MMULT($F315:$CE315,INDIRECT("Policy.New!"&amp;S$3&amp;"4:"&amp;S$3&amp;"81"))</f>
        <v>0</v>
      </c>
      <c r="T316" s="1" cm="1">
        <f t="array" aca="1" ref="T316" ca="1">MMULT($F315:$CE315,INDIRECT("Policy.New!"&amp;T$3&amp;"4:"&amp;T$3&amp;"81"))</f>
        <v>0</v>
      </c>
      <c r="U316" s="1" cm="1">
        <f t="array" aca="1" ref="U316" ca="1">MMULT($F315:$CE315,INDIRECT("Policy.New!"&amp;U$3&amp;"4:"&amp;U$3&amp;"81"))</f>
        <v>0</v>
      </c>
      <c r="V316" s="1" cm="1">
        <f t="array" aca="1" ref="V316" ca="1">MMULT($F315:$CE315,INDIRECT("Policy.New!"&amp;V$3&amp;"4:"&amp;V$3&amp;"81"))</f>
        <v>0</v>
      </c>
      <c r="W316" s="5">
        <f t="shared" ca="1" si="301"/>
        <v>0</v>
      </c>
      <c r="X316" s="1">
        <f t="shared" ca="1" si="302"/>
        <v>0</v>
      </c>
      <c r="Y316" s="1">
        <f t="shared" ca="1" si="303"/>
        <v>0</v>
      </c>
      <c r="Z316" s="1">
        <f t="shared" ca="1" si="304"/>
        <v>0</v>
      </c>
      <c r="AA316" s="1">
        <f t="shared" ca="1" si="305"/>
        <v>0</v>
      </c>
      <c r="AB316" s="1">
        <f t="shared" ca="1" si="306"/>
        <v>0</v>
      </c>
      <c r="AC316" s="1">
        <f t="shared" ca="1" si="307"/>
        <v>0</v>
      </c>
      <c r="AD316" s="1">
        <f t="shared" ca="1" si="308"/>
        <v>0</v>
      </c>
      <c r="AE316" s="1">
        <f t="shared" ca="1" si="309"/>
        <v>0</v>
      </c>
      <c r="AF316" s="1">
        <f t="shared" ca="1" si="310"/>
        <v>0</v>
      </c>
      <c r="AG316" s="1">
        <f t="shared" ca="1" si="311"/>
        <v>0</v>
      </c>
      <c r="AH316" s="1">
        <f t="shared" ca="1" si="312"/>
        <v>0</v>
      </c>
      <c r="AI316" s="1">
        <f t="shared" ca="1" si="313"/>
        <v>0</v>
      </c>
      <c r="AJ316" s="1">
        <f t="shared" ca="1" si="314"/>
        <v>0</v>
      </c>
      <c r="AK316" s="1">
        <f t="shared" ca="1" si="315"/>
        <v>0</v>
      </c>
      <c r="AL316" s="1">
        <f t="shared" ca="1" si="316"/>
        <v>0</v>
      </c>
      <c r="AM316" s="1">
        <f t="shared" ca="1" si="317"/>
        <v>0</v>
      </c>
      <c r="AN316" s="1">
        <f t="shared" ca="1" si="318"/>
        <v>0</v>
      </c>
      <c r="AO316" s="1">
        <f t="shared" ca="1" si="319"/>
        <v>0</v>
      </c>
      <c r="AP316" s="1">
        <f t="shared" ca="1" si="320"/>
        <v>0</v>
      </c>
      <c r="AQ316" s="1">
        <f t="shared" ca="1" si="321"/>
        <v>0</v>
      </c>
      <c r="AR316" s="1">
        <f t="shared" ca="1" si="322"/>
        <v>0</v>
      </c>
      <c r="AS316" s="1">
        <f t="shared" ca="1" si="323"/>
        <v>0</v>
      </c>
      <c r="AT316" s="25">
        <f t="shared" ca="1" si="324"/>
        <v>0</v>
      </c>
      <c r="AU316" s="1" cm="1">
        <f t="array" aca="1" ref="AU316" ca="1">MMULT($F315:$CE315,INDIRECT("Policy.New!"&amp;AU$3&amp;"4:"&amp;AU$3&amp;"81"))</f>
        <v>0</v>
      </c>
      <c r="AV316" s="25" cm="1">
        <f t="array" aca="1" ref="AV316" ca="1">MMULT($F315:$CE315,INDIRECT("Policy.New!"&amp;AV$3&amp;"4:"&amp;AV$3&amp;"81"))</f>
        <v>0</v>
      </c>
      <c r="AW316" s="161">
        <v>0</v>
      </c>
      <c r="AX316" s="161">
        <v>0</v>
      </c>
      <c r="AY316" s="161">
        <v>0</v>
      </c>
      <c r="AZ316" s="161">
        <v>0</v>
      </c>
      <c r="BA316" s="161">
        <v>0</v>
      </c>
      <c r="BB316" s="161">
        <v>0</v>
      </c>
      <c r="BC316" s="161">
        <v>0</v>
      </c>
      <c r="BD316" s="161">
        <v>0</v>
      </c>
      <c r="BE316" s="161">
        <v>0</v>
      </c>
      <c r="BF316" s="161">
        <v>0</v>
      </c>
      <c r="BG316" s="161">
        <v>0</v>
      </c>
      <c r="BH316" s="161">
        <v>0</v>
      </c>
      <c r="BI316" s="161">
        <v>0</v>
      </c>
      <c r="BJ316" s="161">
        <v>0</v>
      </c>
      <c r="BK316" s="161">
        <v>0</v>
      </c>
      <c r="BL316" s="161">
        <v>0</v>
      </c>
      <c r="BM316" s="161">
        <v>0</v>
      </c>
      <c r="BN316" s="161">
        <v>0</v>
      </c>
      <c r="BO316" s="161">
        <v>0</v>
      </c>
      <c r="BP316" s="161">
        <v>0</v>
      </c>
      <c r="BQ316" s="161">
        <f>INDEX(IRF.New!$D$7:$CN$374,MATCH('IRF AUX'!$E316,IRF.New!$C$7:$C$37,0),MATCH('IRF AUX'!$B316,IRF.New!$D$5:$CN$5,0))</f>
        <v>0</v>
      </c>
      <c r="BR316" s="161">
        <v>0</v>
      </c>
      <c r="BS316" s="161">
        <v>0</v>
      </c>
      <c r="BT316" s="161">
        <v>0</v>
      </c>
      <c r="BU316" s="161">
        <v>0</v>
      </c>
      <c r="BV316" s="161">
        <v>0</v>
      </c>
      <c r="BW316" s="161">
        <v>0</v>
      </c>
      <c r="BX316" s="161">
        <v>0</v>
      </c>
      <c r="BY316" s="161">
        <v>0</v>
      </c>
      <c r="BZ316" s="161">
        <v>0</v>
      </c>
      <c r="CA316" s="161">
        <v>0</v>
      </c>
      <c r="CB316" s="161">
        <v>0</v>
      </c>
      <c r="CC316" s="161">
        <v>0</v>
      </c>
      <c r="CD316" s="161">
        <v>0</v>
      </c>
      <c r="CE316" s="163">
        <v>0</v>
      </c>
      <c r="CF316" s="1" cm="1">
        <f t="array" aca="1" ref="CF316" ca="1">MMULT($F315:$CE315,INDIRECT("Policy.New!"&amp;CF$3&amp;"4:"&amp;CF$3&amp;"81"))</f>
        <v>0</v>
      </c>
      <c r="CG316" s="1" cm="1">
        <f t="array" aca="1" ref="CG316" ca="1">MMULT($F315:$CE315,INDIRECT("Policy.New!"&amp;CG$3&amp;"4:"&amp;CG$3&amp;"81"))</f>
        <v>0</v>
      </c>
      <c r="CH316" s="1" cm="1">
        <f t="array" aca="1" ref="CH316" ca="1">MMULT($F315:$CE315,INDIRECT("Policy.New!"&amp;CH$3&amp;"4:"&amp;CH$3&amp;"81"))</f>
        <v>0</v>
      </c>
      <c r="CI316" s="1" cm="1">
        <f t="array" aca="1" ref="CI316" ca="1">MMULT($F315:$CE315,INDIRECT("Policy.New!"&amp;CI$3&amp;"4:"&amp;CI$3&amp;"81"))</f>
        <v>0</v>
      </c>
      <c r="CJ316" s="1" cm="1">
        <f t="array" aca="1" ref="CJ316" ca="1">MMULT($F315:$CE315,INDIRECT("Policy.New!"&amp;CJ$3&amp;"4:"&amp;CJ$3&amp;"81"))</f>
        <v>0</v>
      </c>
      <c r="CK316" s="1" cm="1">
        <f t="array" aca="1" ref="CK316" ca="1">MMULT($F315:$CE315,INDIRECT("Policy.New!"&amp;CK$3&amp;"4:"&amp;CK$3&amp;"81"))</f>
        <v>0</v>
      </c>
      <c r="CL316" s="1" cm="1">
        <f t="array" aca="1" ref="CL316" ca="1">MMULT($F315:$CE315,INDIRECT("Policy.New!"&amp;CL$3&amp;"4:"&amp;CL$3&amp;"81"))</f>
        <v>0</v>
      </c>
      <c r="CM316" s="1" cm="1">
        <f t="array" aca="1" ref="CM316" ca="1">MMULT($F315:$CE315,INDIRECT("Policy.New!"&amp;CM$3&amp;"4:"&amp;CM$3&amp;"81"))</f>
        <v>0</v>
      </c>
      <c r="CN316" s="1" cm="1">
        <f t="array" aca="1" ref="CN316" ca="1">MMULT($F315:$CE315,INDIRECT("Policy.New!"&amp;CN$3&amp;"4:"&amp;CN$3&amp;"81"))</f>
        <v>0</v>
      </c>
      <c r="CO316" s="1" cm="1">
        <f t="array" aca="1" ref="CO316" ca="1">MMULT($F315:$CE315,INDIRECT("Policy.New!"&amp;CO$3&amp;"4:"&amp;CO$3&amp;"81"))</f>
        <v>0</v>
      </c>
      <c r="CP316" s="1" cm="1">
        <f t="array" aca="1" ref="CP316" ca="1">MMULT($F315:$CE315,INDIRECT("Policy.New!"&amp;CP$3&amp;"4:"&amp;CP$3&amp;"81"))</f>
        <v>0</v>
      </c>
      <c r="CS316" s="1">
        <f t="shared" ca="1" si="294"/>
        <v>0</v>
      </c>
      <c r="CT316" s="1">
        <f t="shared" ca="1" si="298"/>
        <v>0</v>
      </c>
      <c r="CU316" s="1">
        <f t="shared" ca="1" si="295"/>
        <v>0</v>
      </c>
      <c r="CV316" s="1">
        <f t="shared" ca="1" si="299"/>
        <v>0</v>
      </c>
      <c r="CW316" s="1">
        <f t="shared" ca="1" si="296"/>
        <v>0</v>
      </c>
      <c r="CX316" s="1">
        <f t="shared" ca="1" si="297"/>
        <v>0</v>
      </c>
    </row>
    <row r="317" spans="2:102" x14ac:dyDescent="0.25">
      <c r="B317" s="153" t="str">
        <f t="shared" si="293"/>
        <v>eps_e</v>
      </c>
      <c r="C317" s="153" t="str">
        <f t="shared" si="292"/>
        <v>eps_e_24</v>
      </c>
      <c r="D317" s="13">
        <f t="shared" si="290"/>
        <v>317</v>
      </c>
      <c r="E317" s="13">
        <f t="shared" si="300"/>
        <v>24</v>
      </c>
      <c r="F317" s="14" cm="1">
        <f t="array" aca="1" ref="F317" ca="1">MMULT($F316:$CE316,INDIRECT("Policy.New!"&amp;F$3&amp;"4:"&amp;F$3&amp;"81"))</f>
        <v>0</v>
      </c>
      <c r="G317" s="14" cm="1">
        <f t="array" aca="1" ref="G317" ca="1">MMULT($F316:$CE316,INDIRECT("Policy.New!"&amp;G$3&amp;"4:"&amp;G$3&amp;"81"))</f>
        <v>0</v>
      </c>
      <c r="H317" s="14" cm="1">
        <f t="array" aca="1" ref="H317" ca="1">MMULT($F316:$CE316,INDIRECT("Policy.New!"&amp;H$3&amp;"4:"&amp;H$3&amp;"81"))</f>
        <v>0</v>
      </c>
      <c r="I317" s="14" cm="1">
        <f t="array" aca="1" ref="I317" ca="1">MMULT($F316:$CE316,INDIRECT("Policy.New!"&amp;I$3&amp;"4:"&amp;I$3&amp;"81"))</f>
        <v>0</v>
      </c>
      <c r="J317" s="14" cm="1">
        <f t="array" aca="1" ref="J317" ca="1">MMULT($F316:$CE316,INDIRECT("Policy.New!"&amp;J$3&amp;"4:"&amp;J$3&amp;"81"))</f>
        <v>0</v>
      </c>
      <c r="K317" s="14" cm="1">
        <f t="array" aca="1" ref="K317" ca="1">MMULT($F316:$CE316,INDIRECT("Policy.New!"&amp;K$3&amp;"4:"&amp;K$3&amp;"81"))</f>
        <v>0</v>
      </c>
      <c r="L317" s="14" cm="1">
        <f t="array" aca="1" ref="L317" ca="1">MMULT($F316:$CE316,INDIRECT("Policy.New!"&amp;L$3&amp;"4:"&amp;L$3&amp;"81"))</f>
        <v>0</v>
      </c>
      <c r="M317" s="14" cm="1">
        <f t="array" aca="1" ref="M317" ca="1">MMULT($F316:$CE316,INDIRECT("Policy.New!"&amp;M$3&amp;"4:"&amp;M$3&amp;"81"))</f>
        <v>0</v>
      </c>
      <c r="N317" s="14" cm="1">
        <f t="array" aca="1" ref="N317" ca="1">MMULT($F316:$CE316,INDIRECT("Policy.New!"&amp;N$3&amp;"4:"&amp;N$3&amp;"81"))</f>
        <v>0</v>
      </c>
      <c r="O317" s="14" cm="1">
        <f t="array" aca="1" ref="O317" ca="1">MMULT($F316:$CE316,INDIRECT("Policy.New!"&amp;O$3&amp;"4:"&amp;O$3&amp;"81"))</f>
        <v>0</v>
      </c>
      <c r="P317" s="14" cm="1">
        <f t="array" aca="1" ref="P317" ca="1">MMULT($F316:$CE316,INDIRECT("Policy.New!"&amp;P$3&amp;"4:"&amp;P$3&amp;"81"))</f>
        <v>0</v>
      </c>
      <c r="Q317" s="14" cm="1">
        <f t="array" aca="1" ref="Q317" ca="1">MMULT($F316:$CE316,INDIRECT("Policy.New!"&amp;Q$3&amp;"4:"&amp;Q$3&amp;"81"))</f>
        <v>0</v>
      </c>
      <c r="R317" s="14" cm="1">
        <f t="array" aca="1" ref="R317" ca="1">MMULT($F316:$CE316,INDIRECT("Policy.New!"&amp;R$3&amp;"4:"&amp;R$3&amp;"81"))</f>
        <v>0</v>
      </c>
      <c r="S317" s="14" cm="1">
        <f t="array" aca="1" ref="S317" ca="1">MMULT($F316:$CE316,INDIRECT("Policy.New!"&amp;S$3&amp;"4:"&amp;S$3&amp;"81"))</f>
        <v>0</v>
      </c>
      <c r="T317" s="14" cm="1">
        <f t="array" aca="1" ref="T317" ca="1">MMULT($F316:$CE316,INDIRECT("Policy.New!"&amp;T$3&amp;"4:"&amp;T$3&amp;"81"))</f>
        <v>0</v>
      </c>
      <c r="U317" s="14" cm="1">
        <f t="array" aca="1" ref="U317" ca="1">MMULT($F316:$CE316,INDIRECT("Policy.New!"&amp;U$3&amp;"4:"&amp;U$3&amp;"81"))</f>
        <v>0</v>
      </c>
      <c r="V317" s="14" cm="1">
        <f t="array" aca="1" ref="V317" ca="1">MMULT($F316:$CE316,INDIRECT("Policy.New!"&amp;V$3&amp;"4:"&amp;V$3&amp;"81"))</f>
        <v>0</v>
      </c>
      <c r="W317" s="15">
        <f t="shared" ca="1" si="301"/>
        <v>0</v>
      </c>
      <c r="X317" s="14">
        <f t="shared" ca="1" si="302"/>
        <v>0</v>
      </c>
      <c r="Y317" s="14">
        <f t="shared" ca="1" si="303"/>
        <v>0</v>
      </c>
      <c r="Z317" s="14">
        <f t="shared" ca="1" si="304"/>
        <v>0</v>
      </c>
      <c r="AA317" s="14">
        <f t="shared" ca="1" si="305"/>
        <v>0</v>
      </c>
      <c r="AB317" s="14">
        <f t="shared" ca="1" si="306"/>
        <v>0</v>
      </c>
      <c r="AC317" s="14">
        <f t="shared" ca="1" si="307"/>
        <v>0</v>
      </c>
      <c r="AD317" s="14">
        <f t="shared" ca="1" si="308"/>
        <v>0</v>
      </c>
      <c r="AE317" s="14">
        <f t="shared" ca="1" si="309"/>
        <v>0</v>
      </c>
      <c r="AF317" s="14">
        <f t="shared" ca="1" si="310"/>
        <v>0</v>
      </c>
      <c r="AG317" s="14">
        <f t="shared" ca="1" si="311"/>
        <v>0</v>
      </c>
      <c r="AH317" s="14">
        <f t="shared" ca="1" si="312"/>
        <v>0</v>
      </c>
      <c r="AI317" s="14">
        <f t="shared" ca="1" si="313"/>
        <v>0</v>
      </c>
      <c r="AJ317" s="14">
        <f t="shared" ca="1" si="314"/>
        <v>0</v>
      </c>
      <c r="AK317" s="14">
        <f t="shared" ca="1" si="315"/>
        <v>0</v>
      </c>
      <c r="AL317" s="14">
        <f t="shared" ca="1" si="316"/>
        <v>0</v>
      </c>
      <c r="AM317" s="14">
        <f t="shared" ca="1" si="317"/>
        <v>0</v>
      </c>
      <c r="AN317" s="14">
        <f t="shared" ca="1" si="318"/>
        <v>0</v>
      </c>
      <c r="AO317" s="14">
        <f t="shared" ca="1" si="319"/>
        <v>0</v>
      </c>
      <c r="AP317" s="14">
        <f t="shared" ca="1" si="320"/>
        <v>0</v>
      </c>
      <c r="AQ317" s="14">
        <f t="shared" ca="1" si="321"/>
        <v>0</v>
      </c>
      <c r="AR317" s="14">
        <f t="shared" ca="1" si="322"/>
        <v>0</v>
      </c>
      <c r="AS317" s="14">
        <f t="shared" ca="1" si="323"/>
        <v>0</v>
      </c>
      <c r="AT317" s="26">
        <f t="shared" ca="1" si="324"/>
        <v>0</v>
      </c>
      <c r="AU317" s="14" cm="1">
        <f t="array" aca="1" ref="AU317" ca="1">MMULT($F316:$CE316,INDIRECT("Policy.New!"&amp;AU$3&amp;"4:"&amp;AU$3&amp;"81"))</f>
        <v>0</v>
      </c>
      <c r="AV317" s="26" cm="1">
        <f t="array" aca="1" ref="AV317" ca="1">MMULT($F316:$CE316,INDIRECT("Policy.New!"&amp;AV$3&amp;"4:"&amp;AV$3&amp;"81"))</f>
        <v>0</v>
      </c>
      <c r="AW317" s="164">
        <v>0</v>
      </c>
      <c r="AX317" s="164">
        <v>0</v>
      </c>
      <c r="AY317" s="164">
        <v>0</v>
      </c>
      <c r="AZ317" s="164">
        <v>0</v>
      </c>
      <c r="BA317" s="164">
        <v>0</v>
      </c>
      <c r="BB317" s="164">
        <v>0</v>
      </c>
      <c r="BC317" s="164">
        <v>0</v>
      </c>
      <c r="BD317" s="164">
        <v>0</v>
      </c>
      <c r="BE317" s="164">
        <v>0</v>
      </c>
      <c r="BF317" s="164">
        <v>0</v>
      </c>
      <c r="BG317" s="164">
        <v>0</v>
      </c>
      <c r="BH317" s="164">
        <v>0</v>
      </c>
      <c r="BI317" s="164">
        <v>0</v>
      </c>
      <c r="BJ317" s="164">
        <v>0</v>
      </c>
      <c r="BK317" s="164">
        <v>0</v>
      </c>
      <c r="BL317" s="164">
        <v>0</v>
      </c>
      <c r="BM317" s="164">
        <v>0</v>
      </c>
      <c r="BN317" s="164">
        <v>0</v>
      </c>
      <c r="BO317" s="164">
        <v>0</v>
      </c>
      <c r="BP317" s="164">
        <v>0</v>
      </c>
      <c r="BQ317" s="164">
        <f>INDEX(IRF.New!$D$7:$CN$374,MATCH('IRF AUX'!$E317,IRF.New!$C$7:$C$37,0),MATCH('IRF AUX'!$B317,IRF.New!$D$5:$CN$5,0))</f>
        <v>0</v>
      </c>
      <c r="BR317" s="164">
        <v>0</v>
      </c>
      <c r="BS317" s="164">
        <v>0</v>
      </c>
      <c r="BT317" s="164">
        <v>0</v>
      </c>
      <c r="BU317" s="164">
        <v>0</v>
      </c>
      <c r="BV317" s="164">
        <v>0</v>
      </c>
      <c r="BW317" s="164">
        <v>0</v>
      </c>
      <c r="BX317" s="164">
        <v>0</v>
      </c>
      <c r="BY317" s="164">
        <v>0</v>
      </c>
      <c r="BZ317" s="164">
        <v>0</v>
      </c>
      <c r="CA317" s="164">
        <v>0</v>
      </c>
      <c r="CB317" s="164">
        <v>0</v>
      </c>
      <c r="CC317" s="164">
        <v>0</v>
      </c>
      <c r="CD317" s="164">
        <v>0</v>
      </c>
      <c r="CE317" s="165">
        <v>0</v>
      </c>
      <c r="CF317" s="14" cm="1">
        <f t="array" aca="1" ref="CF317" ca="1">MMULT($F316:$CE316,INDIRECT("Policy.New!"&amp;CF$3&amp;"4:"&amp;CF$3&amp;"81"))</f>
        <v>0</v>
      </c>
      <c r="CG317" s="14" cm="1">
        <f t="array" aca="1" ref="CG317" ca="1">MMULT($F316:$CE316,INDIRECT("Policy.New!"&amp;CG$3&amp;"4:"&amp;CG$3&amp;"81"))</f>
        <v>0</v>
      </c>
      <c r="CH317" s="14" cm="1">
        <f t="array" aca="1" ref="CH317" ca="1">MMULT($F316:$CE316,INDIRECT("Policy.New!"&amp;CH$3&amp;"4:"&amp;CH$3&amp;"81"))</f>
        <v>0</v>
      </c>
      <c r="CI317" s="14" cm="1">
        <f t="array" aca="1" ref="CI317" ca="1">MMULT($F316:$CE316,INDIRECT("Policy.New!"&amp;CI$3&amp;"4:"&amp;CI$3&amp;"81"))</f>
        <v>0</v>
      </c>
      <c r="CJ317" s="14" cm="1">
        <f t="array" aca="1" ref="CJ317" ca="1">MMULT($F316:$CE316,INDIRECT("Policy.New!"&amp;CJ$3&amp;"4:"&amp;CJ$3&amp;"81"))</f>
        <v>0</v>
      </c>
      <c r="CK317" s="14" cm="1">
        <f t="array" aca="1" ref="CK317" ca="1">MMULT($F316:$CE316,INDIRECT("Policy.New!"&amp;CK$3&amp;"4:"&amp;CK$3&amp;"81"))</f>
        <v>0</v>
      </c>
      <c r="CL317" s="14" cm="1">
        <f t="array" aca="1" ref="CL317" ca="1">MMULT($F316:$CE316,INDIRECT("Policy.New!"&amp;CL$3&amp;"4:"&amp;CL$3&amp;"81"))</f>
        <v>0</v>
      </c>
      <c r="CM317" s="14" cm="1">
        <f t="array" aca="1" ref="CM317" ca="1">MMULT($F316:$CE316,INDIRECT("Policy.New!"&amp;CM$3&amp;"4:"&amp;CM$3&amp;"81"))</f>
        <v>0</v>
      </c>
      <c r="CN317" s="14" cm="1">
        <f t="array" aca="1" ref="CN317" ca="1">MMULT($F316:$CE316,INDIRECT("Policy.New!"&amp;CN$3&amp;"4:"&amp;CN$3&amp;"81"))</f>
        <v>0</v>
      </c>
      <c r="CO317" s="14" cm="1">
        <f t="array" aca="1" ref="CO317" ca="1">MMULT($F316:$CE316,INDIRECT("Policy.New!"&amp;CO$3&amp;"4:"&amp;CO$3&amp;"81"))</f>
        <v>0</v>
      </c>
      <c r="CP317" s="14" cm="1">
        <f t="array" aca="1" ref="CP317" ca="1">MMULT($F316:$CE316,INDIRECT("Policy.New!"&amp;CP$3&amp;"4:"&amp;CP$3&amp;"81"))</f>
        <v>0</v>
      </c>
      <c r="CS317" s="14">
        <f t="shared" ca="1" si="294"/>
        <v>0</v>
      </c>
      <c r="CT317" s="14">
        <f t="shared" ca="1" si="298"/>
        <v>0</v>
      </c>
      <c r="CU317" s="14">
        <f t="shared" ca="1" si="295"/>
        <v>0</v>
      </c>
      <c r="CV317" s="14">
        <f t="shared" ca="1" si="299"/>
        <v>0</v>
      </c>
      <c r="CW317" s="14">
        <f t="shared" ca="1" si="296"/>
        <v>0</v>
      </c>
      <c r="CX317" s="14">
        <f t="shared" ca="1" si="297"/>
        <v>0</v>
      </c>
    </row>
    <row r="320" spans="2:102" ht="23.25" customHeight="1" x14ac:dyDescent="0.25">
      <c r="B320" t="str">
        <f>_xlfn.CONCAT(AW320:CE320)</f>
        <v>eps_pi_energia_obs</v>
      </c>
      <c r="E320" s="20" t="s">
        <v>87</v>
      </c>
      <c r="F320" s="28" t="s">
        <v>0</v>
      </c>
      <c r="G320" s="28" t="s">
        <v>1</v>
      </c>
      <c r="H320" s="28" t="s">
        <v>3</v>
      </c>
      <c r="I320" s="28" t="s">
        <v>4</v>
      </c>
      <c r="J320" s="28" t="s">
        <v>5</v>
      </c>
      <c r="K320" s="28" t="s">
        <v>7</v>
      </c>
      <c r="L320" s="28" t="s">
        <v>100</v>
      </c>
      <c r="M320" s="28" t="s">
        <v>11</v>
      </c>
      <c r="N320" s="28" t="s">
        <v>13</v>
      </c>
      <c r="O320" s="28" t="s">
        <v>134</v>
      </c>
      <c r="P320" s="28" t="s">
        <v>136</v>
      </c>
      <c r="Q320" s="28" t="s">
        <v>93</v>
      </c>
      <c r="R320" s="28" t="s">
        <v>16</v>
      </c>
      <c r="S320" s="28" t="s">
        <v>17</v>
      </c>
      <c r="T320" s="28" t="s">
        <v>20</v>
      </c>
      <c r="U320" s="28" t="s">
        <v>101</v>
      </c>
      <c r="V320" s="29" t="s">
        <v>102</v>
      </c>
      <c r="W320" s="30" t="s">
        <v>31</v>
      </c>
      <c r="X320" s="29" t="s">
        <v>112</v>
      </c>
      <c r="Y320" s="29" t="s">
        <v>113</v>
      </c>
      <c r="Z320" s="29" t="s">
        <v>114</v>
      </c>
      <c r="AA320" s="29" t="s">
        <v>115</v>
      </c>
      <c r="AB320" s="29" t="s">
        <v>116</v>
      </c>
      <c r="AC320" s="29" t="s">
        <v>117</v>
      </c>
      <c r="AD320" s="29" t="s">
        <v>118</v>
      </c>
      <c r="AE320" s="29" t="s">
        <v>119</v>
      </c>
      <c r="AF320" s="29" t="s">
        <v>194</v>
      </c>
      <c r="AG320" s="29" t="s">
        <v>195</v>
      </c>
      <c r="AH320" s="29" t="s">
        <v>32</v>
      </c>
      <c r="AI320" s="29" t="s">
        <v>33</v>
      </c>
      <c r="AJ320" s="29" t="s">
        <v>34</v>
      </c>
      <c r="AK320" s="29" t="s">
        <v>35</v>
      </c>
      <c r="AL320" s="29" t="s">
        <v>120</v>
      </c>
      <c r="AM320" s="29" t="s">
        <v>121</v>
      </c>
      <c r="AN320" s="29" t="s">
        <v>122</v>
      </c>
      <c r="AO320" s="29" t="s">
        <v>123</v>
      </c>
      <c r="AP320" s="29" t="s">
        <v>124</v>
      </c>
      <c r="AQ320" s="29" t="s">
        <v>36</v>
      </c>
      <c r="AR320" s="29" t="s">
        <v>37</v>
      </c>
      <c r="AS320" s="29" t="s">
        <v>96</v>
      </c>
      <c r="AT320" s="46" t="s">
        <v>97</v>
      </c>
      <c r="AU320" s="29" t="s">
        <v>6</v>
      </c>
      <c r="AV320" s="31" t="s">
        <v>8</v>
      </c>
      <c r="AW320" s="146"/>
      <c r="AX320" s="166"/>
      <c r="AY320" s="166"/>
      <c r="AZ320" s="146"/>
      <c r="BA320" s="166"/>
      <c r="BB320" s="146"/>
      <c r="BC320" s="146"/>
      <c r="BD320" s="166"/>
      <c r="BE320" s="146"/>
      <c r="BF320" s="166"/>
      <c r="BG320" s="166"/>
      <c r="BH320" s="166"/>
      <c r="BI320" s="166"/>
      <c r="BJ320" s="146"/>
      <c r="BK320" s="146"/>
      <c r="BL320" s="146"/>
      <c r="BM320" s="146"/>
      <c r="BN320" s="146"/>
      <c r="BO320" s="146"/>
      <c r="BP320" s="146"/>
      <c r="BQ320" s="166"/>
      <c r="BR320" s="146"/>
      <c r="BS320" s="166" t="str">
        <f>BS$2</f>
        <v>eps_pi_energia_obs</v>
      </c>
      <c r="BT320" s="146"/>
      <c r="BU320" s="146"/>
      <c r="BV320" s="146"/>
      <c r="BW320" s="146"/>
      <c r="BX320" s="146"/>
      <c r="BY320" s="146"/>
      <c r="BZ320" s="146"/>
      <c r="CA320" s="146"/>
      <c r="CB320" s="146"/>
      <c r="CC320" s="146"/>
      <c r="CD320" s="146"/>
      <c r="CE320" s="155"/>
      <c r="CF320" s="29" t="s">
        <v>178</v>
      </c>
      <c r="CG320" s="29" t="s">
        <v>179</v>
      </c>
      <c r="CH320" s="29" t="s">
        <v>180</v>
      </c>
      <c r="CI320" s="29" t="s">
        <v>181</v>
      </c>
      <c r="CJ320" s="29" t="s">
        <v>182</v>
      </c>
      <c r="CK320" s="29" t="s">
        <v>99</v>
      </c>
      <c r="CL320" s="29" t="s">
        <v>196</v>
      </c>
      <c r="CM320" s="29" t="s">
        <v>197</v>
      </c>
      <c r="CN320" s="29" t="s">
        <v>198</v>
      </c>
      <c r="CO320" s="29" t="s">
        <v>199</v>
      </c>
      <c r="CP320" s="29" t="s">
        <v>200</v>
      </c>
    </row>
    <row r="321" spans="2:102" ht="36.75" customHeight="1" x14ac:dyDescent="0.25">
      <c r="B321" s="154" t="s">
        <v>238</v>
      </c>
      <c r="C321" s="154" t="s">
        <v>281</v>
      </c>
      <c r="D321" s="16" t="s">
        <v>231</v>
      </c>
      <c r="E321" s="16" t="s">
        <v>60</v>
      </c>
      <c r="F321" s="18" t="s">
        <v>80</v>
      </c>
      <c r="G321" s="18" t="s">
        <v>81</v>
      </c>
      <c r="H321" s="18" t="s">
        <v>82</v>
      </c>
      <c r="I321" s="18" t="s">
        <v>84</v>
      </c>
      <c r="J321" s="18" t="s">
        <v>83</v>
      </c>
      <c r="K321" s="18" t="s">
        <v>147</v>
      </c>
      <c r="L321" s="18" t="s">
        <v>146</v>
      </c>
      <c r="M321" s="18" t="s">
        <v>145</v>
      </c>
      <c r="N321" s="18" t="s">
        <v>137</v>
      </c>
      <c r="O321" s="18" t="s">
        <v>144</v>
      </c>
      <c r="P321" s="18" t="s">
        <v>143</v>
      </c>
      <c r="Q321" s="18" t="s">
        <v>142</v>
      </c>
      <c r="R321" s="18" t="s">
        <v>141</v>
      </c>
      <c r="S321" s="18" t="s">
        <v>140</v>
      </c>
      <c r="T321" s="18" t="s">
        <v>85</v>
      </c>
      <c r="U321" s="18" t="s">
        <v>138</v>
      </c>
      <c r="V321" s="18" t="s">
        <v>139</v>
      </c>
      <c r="W321" s="19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T321" s="47"/>
      <c r="AU321" s="41" t="s">
        <v>176</v>
      </c>
      <c r="AV321" s="40" t="s">
        <v>177</v>
      </c>
      <c r="AW321" s="167" t="str">
        <f>AW$6</f>
        <v>Resultado Primário</v>
      </c>
      <c r="AX321" s="168" t="str">
        <f t="shared" ref="AX321:CE321" si="325">AX$6</f>
        <v>Incerteza Econômica</v>
      </c>
      <c r="AY321" s="168" t="str">
        <f t="shared" si="325"/>
        <v>Choque no Hiato</v>
      </c>
      <c r="AZ321" s="168" t="str">
        <f t="shared" si="325"/>
        <v>Inflação Externa</v>
      </c>
      <c r="BA321" s="168" t="str">
        <f t="shared" si="325"/>
        <v>Choque de Inflação Livre (Anualizado!)</v>
      </c>
      <c r="BB321" s="168" t="str">
        <f t="shared" si="325"/>
        <v>Choque na Meta</v>
      </c>
      <c r="BC321" s="168" t="str">
        <f t="shared" si="325"/>
        <v>Choque na Meta Anunciada</v>
      </c>
      <c r="BD321" s="168" t="str">
        <f t="shared" si="325"/>
        <v>Choque na Regra de Taylor</v>
      </c>
      <c r="BE321" s="168" t="str">
        <f t="shared" si="325"/>
        <v>Choque na Selic Esperada</v>
      </c>
      <c r="BF321" s="168" t="str">
        <f t="shared" si="325"/>
        <v>Choque na Inflação Esperada</v>
      </c>
      <c r="BG321" s="168" t="str">
        <f t="shared" si="325"/>
        <v>Choque de Clima el nino</v>
      </c>
      <c r="BH321" s="168" t="str">
        <f t="shared" si="325"/>
        <v>Choque de Clima la nina</v>
      </c>
      <c r="BI321" s="168" t="str">
        <f t="shared" si="325"/>
        <v>Choque em Administrados</v>
      </c>
      <c r="BJ321" s="168" t="str">
        <f t="shared" si="325"/>
        <v>Choque em IPCA</v>
      </c>
      <c r="BK321" s="168" t="str">
        <f t="shared" si="325"/>
        <v>Choque no Juro Natural de Equilíbrio</v>
      </c>
      <c r="BL321" s="168" t="str">
        <f t="shared" si="325"/>
        <v>Choque no Hiato do PIB</v>
      </c>
      <c r="BM321" s="168" t="str">
        <f t="shared" si="325"/>
        <v>Choque no Hiato do NUCI</v>
      </c>
      <c r="BN321" s="168" t="str">
        <f t="shared" si="325"/>
        <v>Choque no Hiato de Emprego</v>
      </c>
      <c r="BO321" s="168" t="str">
        <f t="shared" si="325"/>
        <v>Choque no Hiato de Caged</v>
      </c>
      <c r="BP321" s="168" t="str">
        <f t="shared" si="325"/>
        <v>Choque nos FED FUNDS</v>
      </c>
      <c r="BQ321" s="168" t="str">
        <f t="shared" si="325"/>
        <v>Choque no Câmbio</v>
      </c>
      <c r="BR321" s="168" t="str">
        <f t="shared" si="325"/>
        <v>Choque no CDS</v>
      </c>
      <c r="BS321" s="168" t="str">
        <f t="shared" si="325"/>
        <v>IC-br energia</v>
      </c>
      <c r="BT321" s="168" t="str">
        <f t="shared" si="325"/>
        <v>IC-br metal</v>
      </c>
      <c r="BU321" s="168" t="str">
        <f t="shared" si="325"/>
        <v>IC-br agro</v>
      </c>
      <c r="BV321" s="168" t="str">
        <f t="shared" si="325"/>
        <v>Brent</v>
      </c>
      <c r="BW321" s="168" t="str">
        <f t="shared" si="325"/>
        <v>Choque crescimento do PIB</v>
      </c>
      <c r="BX321" s="168" t="str">
        <f t="shared" si="325"/>
        <v>Choque crescimento potencial do PIB</v>
      </c>
      <c r="BY321" s="168" t="str">
        <f t="shared" si="325"/>
        <v>Choque crescimento do CAGED</v>
      </c>
      <c r="BZ321" s="168" t="str">
        <f t="shared" si="325"/>
        <v>Choque crescimento potencial do CAGED</v>
      </c>
      <c r="CA321" s="168" t="str">
        <f t="shared" si="325"/>
        <v>Choque Combustiveis</v>
      </c>
      <c r="CB321" s="168" t="str">
        <f t="shared" si="325"/>
        <v>Choque Botijão</v>
      </c>
      <c r="CC321" s="168" t="str">
        <f t="shared" si="325"/>
        <v>Choque Energia Elétrica</v>
      </c>
      <c r="CD321" s="168" t="str">
        <f t="shared" si="325"/>
        <v>Choque em itens que repetem (apenas para proj. condicionail)</v>
      </c>
      <c r="CE321" s="169" t="str">
        <f t="shared" si="325"/>
        <v>Choque outros administrados</v>
      </c>
      <c r="CF321" s="21" t="s">
        <v>212</v>
      </c>
      <c r="CG321" s="21" t="s">
        <v>213</v>
      </c>
      <c r="CH321" s="21" t="s">
        <v>214</v>
      </c>
      <c r="CI321" s="21" t="s">
        <v>215</v>
      </c>
      <c r="CJ321" s="21" t="s">
        <v>216</v>
      </c>
      <c r="CK321" s="21" t="s">
        <v>217</v>
      </c>
      <c r="CL321" s="21" t="s">
        <v>219</v>
      </c>
      <c r="CM321" s="21" t="s">
        <v>220</v>
      </c>
      <c r="CN321" s="21" t="s">
        <v>221</v>
      </c>
      <c r="CO321" s="21" t="s">
        <v>222</v>
      </c>
      <c r="CP321" s="21" t="s">
        <v>155</v>
      </c>
      <c r="CS321" s="21" t="s">
        <v>90</v>
      </c>
      <c r="CT321" s="21" t="s">
        <v>91</v>
      </c>
      <c r="CU321" s="21" t="s">
        <v>174</v>
      </c>
      <c r="CV321" s="21" t="s">
        <v>278</v>
      </c>
      <c r="CW321" s="21" t="s">
        <v>98</v>
      </c>
      <c r="CX321" s="21" t="s">
        <v>175</v>
      </c>
    </row>
    <row r="322" spans="2:102" x14ac:dyDescent="0.25">
      <c r="B322" s="149" t="str">
        <f>B320</f>
        <v>eps_pi_energia_obs</v>
      </c>
      <c r="C322" s="149" t="str">
        <f>_xlfn.CONCAT(B322,"_",E322)</f>
        <v>eps_pi_energia_obs_-6</v>
      </c>
      <c r="D322" s="2">
        <f t="shared" ref="D322:D352" si="326">ROW(E322)</f>
        <v>322</v>
      </c>
      <c r="E322" s="2">
        <f t="shared" ref="E322:E327" si="327">E323-1</f>
        <v>-6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4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22">
        <v>0</v>
      </c>
      <c r="AU322" s="3">
        <v>0</v>
      </c>
      <c r="AV322" s="22">
        <v>0</v>
      </c>
      <c r="AW322" s="156">
        <v>0</v>
      </c>
      <c r="AX322" s="156">
        <v>0</v>
      </c>
      <c r="AY322" s="156">
        <v>0</v>
      </c>
      <c r="AZ322" s="156">
        <v>0</v>
      </c>
      <c r="BA322" s="156">
        <v>0</v>
      </c>
      <c r="BB322" s="156">
        <v>0</v>
      </c>
      <c r="BC322" s="156">
        <v>0</v>
      </c>
      <c r="BD322" s="156">
        <v>0</v>
      </c>
      <c r="BE322" s="156">
        <v>0</v>
      </c>
      <c r="BF322" s="156">
        <v>0</v>
      </c>
      <c r="BG322" s="156">
        <v>0</v>
      </c>
      <c r="BH322" s="156">
        <v>0</v>
      </c>
      <c r="BI322" s="156">
        <v>0</v>
      </c>
      <c r="BJ322" s="156">
        <v>0</v>
      </c>
      <c r="BK322" s="156">
        <v>0</v>
      </c>
      <c r="BL322" s="156">
        <v>0</v>
      </c>
      <c r="BM322" s="156">
        <v>0</v>
      </c>
      <c r="BN322" s="156">
        <v>0</v>
      </c>
      <c r="BO322" s="156">
        <v>0</v>
      </c>
      <c r="BP322" s="156">
        <v>0</v>
      </c>
      <c r="BQ322" s="156">
        <v>0</v>
      </c>
      <c r="BR322" s="156">
        <v>0</v>
      </c>
      <c r="BS322" s="156">
        <f>INDEX(IRF.New!$D$7:$CN$374,MATCH('IRF AUX'!$E322,IRF.New!$C$7:$C$37,0),MATCH('IRF AUX'!$B322,IRF.New!$D$5:$CN$5,0))</f>
        <v>0</v>
      </c>
      <c r="BT322" s="156">
        <v>0</v>
      </c>
      <c r="BU322" s="156">
        <v>0</v>
      </c>
      <c r="BV322" s="156">
        <v>0</v>
      </c>
      <c r="BW322" s="156">
        <v>0</v>
      </c>
      <c r="BX322" s="156">
        <v>0</v>
      </c>
      <c r="BY322" s="156">
        <v>0</v>
      </c>
      <c r="BZ322" s="156">
        <v>0</v>
      </c>
      <c r="CA322" s="156">
        <v>0</v>
      </c>
      <c r="CB322" s="156">
        <v>0</v>
      </c>
      <c r="CC322" s="156">
        <v>0</v>
      </c>
      <c r="CD322" s="156">
        <v>0</v>
      </c>
      <c r="CE322" s="157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S322" s="3"/>
      <c r="CT322" s="3"/>
      <c r="CU322" s="3"/>
      <c r="CV322" s="3"/>
      <c r="CW322" s="3"/>
      <c r="CX322" s="3"/>
    </row>
    <row r="323" spans="2:102" x14ac:dyDescent="0.25">
      <c r="B323" s="149" t="str">
        <f>B322</f>
        <v>eps_pi_energia_obs</v>
      </c>
      <c r="C323" s="149" t="str">
        <f t="shared" ref="C323:C352" si="328">_xlfn.CONCAT(B323,"_",E323)</f>
        <v>eps_pi_energia_obs_-5</v>
      </c>
      <c r="D323" s="2">
        <f t="shared" si="326"/>
        <v>323</v>
      </c>
      <c r="E323" s="2">
        <f t="shared" si="327"/>
        <v>-5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4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22">
        <v>0</v>
      </c>
      <c r="AU323" s="3">
        <v>0</v>
      </c>
      <c r="AV323" s="22">
        <v>0</v>
      </c>
      <c r="AW323" s="156">
        <v>0</v>
      </c>
      <c r="AX323" s="156">
        <v>0</v>
      </c>
      <c r="AY323" s="156">
        <v>0</v>
      </c>
      <c r="AZ323" s="156">
        <v>0</v>
      </c>
      <c r="BA323" s="156">
        <v>0</v>
      </c>
      <c r="BB323" s="156">
        <v>0</v>
      </c>
      <c r="BC323" s="156">
        <v>0</v>
      </c>
      <c r="BD323" s="156">
        <v>0</v>
      </c>
      <c r="BE323" s="156">
        <v>0</v>
      </c>
      <c r="BF323" s="156">
        <v>0</v>
      </c>
      <c r="BG323" s="156">
        <v>0</v>
      </c>
      <c r="BH323" s="156">
        <v>0</v>
      </c>
      <c r="BI323" s="156">
        <v>0</v>
      </c>
      <c r="BJ323" s="156">
        <v>0</v>
      </c>
      <c r="BK323" s="156">
        <v>0</v>
      </c>
      <c r="BL323" s="156">
        <v>0</v>
      </c>
      <c r="BM323" s="156">
        <v>0</v>
      </c>
      <c r="BN323" s="156">
        <v>0</v>
      </c>
      <c r="BO323" s="156">
        <v>0</v>
      </c>
      <c r="BP323" s="156">
        <v>0</v>
      </c>
      <c r="BQ323" s="156">
        <v>0</v>
      </c>
      <c r="BR323" s="156">
        <v>0</v>
      </c>
      <c r="BS323" s="156">
        <f>INDEX(IRF.New!$D$7:$CN$374,MATCH('IRF AUX'!$E323,IRF.New!$C$7:$C$37,0),MATCH('IRF AUX'!$B323,IRF.New!$D$5:$CN$5,0))</f>
        <v>0</v>
      </c>
      <c r="BT323" s="156">
        <v>0</v>
      </c>
      <c r="BU323" s="156">
        <v>0</v>
      </c>
      <c r="BV323" s="156">
        <v>0</v>
      </c>
      <c r="BW323" s="156">
        <v>0</v>
      </c>
      <c r="BX323" s="156">
        <v>0</v>
      </c>
      <c r="BY323" s="156">
        <v>0</v>
      </c>
      <c r="BZ323" s="156">
        <v>0</v>
      </c>
      <c r="CA323" s="156">
        <v>0</v>
      </c>
      <c r="CB323" s="156">
        <v>0</v>
      </c>
      <c r="CC323" s="156">
        <v>0</v>
      </c>
      <c r="CD323" s="156">
        <v>0</v>
      </c>
      <c r="CE323" s="157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S323" s="3"/>
      <c r="CT323" s="3"/>
      <c r="CU323" s="3"/>
      <c r="CV323" s="3"/>
      <c r="CW323" s="3"/>
      <c r="CX323" s="3"/>
    </row>
    <row r="324" spans="2:102" x14ac:dyDescent="0.25">
      <c r="B324" s="149" t="str">
        <f t="shared" ref="B324:B352" si="329">B323</f>
        <v>eps_pi_energia_obs</v>
      </c>
      <c r="C324" s="149" t="str">
        <f t="shared" si="328"/>
        <v>eps_pi_energia_obs_-4</v>
      </c>
      <c r="D324" s="2">
        <f t="shared" si="326"/>
        <v>324</v>
      </c>
      <c r="E324" s="2">
        <f t="shared" si="327"/>
        <v>-4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4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22">
        <v>0</v>
      </c>
      <c r="AU324" s="3">
        <v>0</v>
      </c>
      <c r="AV324" s="22">
        <v>0</v>
      </c>
      <c r="AW324" s="156">
        <v>0</v>
      </c>
      <c r="AX324" s="156">
        <v>0</v>
      </c>
      <c r="AY324" s="156">
        <v>0</v>
      </c>
      <c r="AZ324" s="156">
        <v>0</v>
      </c>
      <c r="BA324" s="156">
        <v>0</v>
      </c>
      <c r="BB324" s="156">
        <v>0</v>
      </c>
      <c r="BC324" s="156">
        <v>0</v>
      </c>
      <c r="BD324" s="156">
        <v>0</v>
      </c>
      <c r="BE324" s="156">
        <v>0</v>
      </c>
      <c r="BF324" s="156">
        <v>0</v>
      </c>
      <c r="BG324" s="156">
        <v>0</v>
      </c>
      <c r="BH324" s="156">
        <v>0</v>
      </c>
      <c r="BI324" s="156">
        <v>0</v>
      </c>
      <c r="BJ324" s="156">
        <v>0</v>
      </c>
      <c r="BK324" s="156">
        <v>0</v>
      </c>
      <c r="BL324" s="156">
        <v>0</v>
      </c>
      <c r="BM324" s="156">
        <v>0</v>
      </c>
      <c r="BN324" s="156">
        <v>0</v>
      </c>
      <c r="BO324" s="156">
        <v>0</v>
      </c>
      <c r="BP324" s="156">
        <v>0</v>
      </c>
      <c r="BQ324" s="156">
        <v>0</v>
      </c>
      <c r="BR324" s="156">
        <v>0</v>
      </c>
      <c r="BS324" s="156">
        <f>INDEX(IRF.New!$D$7:$CN$374,MATCH('IRF AUX'!$E324,IRF.New!$C$7:$C$37,0),MATCH('IRF AUX'!$B324,IRF.New!$D$5:$CN$5,0))</f>
        <v>0</v>
      </c>
      <c r="BT324" s="156">
        <v>0</v>
      </c>
      <c r="BU324" s="156">
        <v>0</v>
      </c>
      <c r="BV324" s="156">
        <v>0</v>
      </c>
      <c r="BW324" s="156">
        <v>0</v>
      </c>
      <c r="BX324" s="156">
        <v>0</v>
      </c>
      <c r="BY324" s="156">
        <v>0</v>
      </c>
      <c r="BZ324" s="156">
        <v>0</v>
      </c>
      <c r="CA324" s="156">
        <v>0</v>
      </c>
      <c r="CB324" s="156">
        <v>0</v>
      </c>
      <c r="CC324" s="156">
        <v>0</v>
      </c>
      <c r="CD324" s="156">
        <v>0</v>
      </c>
      <c r="CE324" s="157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S324" s="3"/>
      <c r="CT324" s="3"/>
      <c r="CU324" s="3"/>
      <c r="CV324" s="3"/>
      <c r="CW324" s="3"/>
      <c r="CX324" s="3"/>
    </row>
    <row r="325" spans="2:102" x14ac:dyDescent="0.25">
      <c r="B325" s="149" t="str">
        <f t="shared" si="329"/>
        <v>eps_pi_energia_obs</v>
      </c>
      <c r="C325" s="149" t="str">
        <f t="shared" si="328"/>
        <v>eps_pi_energia_obs_-3</v>
      </c>
      <c r="D325" s="2">
        <f t="shared" si="326"/>
        <v>325</v>
      </c>
      <c r="E325" s="2">
        <f t="shared" si="327"/>
        <v>-3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4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22">
        <v>0</v>
      </c>
      <c r="AU325" s="3">
        <v>0</v>
      </c>
      <c r="AV325" s="22">
        <v>0</v>
      </c>
      <c r="AW325" s="156">
        <v>0</v>
      </c>
      <c r="AX325" s="156">
        <v>0</v>
      </c>
      <c r="AY325" s="156">
        <v>0</v>
      </c>
      <c r="AZ325" s="156">
        <v>0</v>
      </c>
      <c r="BA325" s="156">
        <v>0</v>
      </c>
      <c r="BB325" s="156">
        <v>0</v>
      </c>
      <c r="BC325" s="156">
        <v>0</v>
      </c>
      <c r="BD325" s="156">
        <v>0</v>
      </c>
      <c r="BE325" s="156">
        <v>0</v>
      </c>
      <c r="BF325" s="156">
        <v>0</v>
      </c>
      <c r="BG325" s="156">
        <v>0</v>
      </c>
      <c r="BH325" s="156">
        <v>0</v>
      </c>
      <c r="BI325" s="156">
        <v>0</v>
      </c>
      <c r="BJ325" s="156">
        <v>0</v>
      </c>
      <c r="BK325" s="156">
        <v>0</v>
      </c>
      <c r="BL325" s="156">
        <v>0</v>
      </c>
      <c r="BM325" s="156">
        <v>0</v>
      </c>
      <c r="BN325" s="156">
        <v>0</v>
      </c>
      <c r="BO325" s="156">
        <v>0</v>
      </c>
      <c r="BP325" s="156">
        <v>0</v>
      </c>
      <c r="BQ325" s="156">
        <v>0</v>
      </c>
      <c r="BR325" s="156">
        <v>0</v>
      </c>
      <c r="BS325" s="156">
        <f>INDEX(IRF.New!$D$7:$CN$374,MATCH('IRF AUX'!$E325,IRF.New!$C$7:$C$37,0),MATCH('IRF AUX'!$B325,IRF.New!$D$5:$CN$5,0))</f>
        <v>0</v>
      </c>
      <c r="BT325" s="156">
        <v>0</v>
      </c>
      <c r="BU325" s="156">
        <v>0</v>
      </c>
      <c r="BV325" s="156">
        <v>0</v>
      </c>
      <c r="BW325" s="156">
        <v>0</v>
      </c>
      <c r="BX325" s="156">
        <v>0</v>
      </c>
      <c r="BY325" s="156">
        <v>0</v>
      </c>
      <c r="BZ325" s="156">
        <v>0</v>
      </c>
      <c r="CA325" s="156">
        <v>0</v>
      </c>
      <c r="CB325" s="156">
        <v>0</v>
      </c>
      <c r="CC325" s="156">
        <v>0</v>
      </c>
      <c r="CD325" s="156">
        <v>0</v>
      </c>
      <c r="CE325" s="157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S325" s="3"/>
      <c r="CT325" s="3"/>
      <c r="CU325" s="3"/>
      <c r="CV325" s="3"/>
      <c r="CW325" s="3"/>
      <c r="CX325" s="3"/>
    </row>
    <row r="326" spans="2:102" x14ac:dyDescent="0.25">
      <c r="B326" s="149" t="str">
        <f t="shared" si="329"/>
        <v>eps_pi_energia_obs</v>
      </c>
      <c r="C326" s="149" t="str">
        <f t="shared" si="328"/>
        <v>eps_pi_energia_obs_-2</v>
      </c>
      <c r="D326" s="2">
        <f t="shared" si="326"/>
        <v>326</v>
      </c>
      <c r="E326" s="2">
        <f t="shared" si="327"/>
        <v>-2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4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22">
        <v>0</v>
      </c>
      <c r="AU326" s="3">
        <v>0</v>
      </c>
      <c r="AV326" s="22">
        <v>0</v>
      </c>
      <c r="AW326" s="156">
        <v>0</v>
      </c>
      <c r="AX326" s="156">
        <v>0</v>
      </c>
      <c r="AY326" s="156">
        <v>0</v>
      </c>
      <c r="AZ326" s="156">
        <v>0</v>
      </c>
      <c r="BA326" s="156">
        <v>0</v>
      </c>
      <c r="BB326" s="156">
        <v>0</v>
      </c>
      <c r="BC326" s="156">
        <v>0</v>
      </c>
      <c r="BD326" s="156">
        <v>0</v>
      </c>
      <c r="BE326" s="156">
        <v>0</v>
      </c>
      <c r="BF326" s="156">
        <v>0</v>
      </c>
      <c r="BG326" s="156">
        <v>0</v>
      </c>
      <c r="BH326" s="156">
        <v>0</v>
      </c>
      <c r="BI326" s="156">
        <v>0</v>
      </c>
      <c r="BJ326" s="156">
        <v>0</v>
      </c>
      <c r="BK326" s="156">
        <v>0</v>
      </c>
      <c r="BL326" s="156">
        <v>0</v>
      </c>
      <c r="BM326" s="156">
        <v>0</v>
      </c>
      <c r="BN326" s="156">
        <v>0</v>
      </c>
      <c r="BO326" s="156">
        <v>0</v>
      </c>
      <c r="BP326" s="156">
        <v>0</v>
      </c>
      <c r="BQ326" s="156">
        <v>0</v>
      </c>
      <c r="BR326" s="156">
        <v>0</v>
      </c>
      <c r="BS326" s="156">
        <f>INDEX(IRF.New!$D$7:$CN$374,MATCH('IRF AUX'!$E326,IRF.New!$C$7:$C$37,0),MATCH('IRF AUX'!$B326,IRF.New!$D$5:$CN$5,0))</f>
        <v>0</v>
      </c>
      <c r="BT326" s="156">
        <v>0</v>
      </c>
      <c r="BU326" s="156">
        <v>0</v>
      </c>
      <c r="BV326" s="156">
        <v>0</v>
      </c>
      <c r="BW326" s="156">
        <v>0</v>
      </c>
      <c r="BX326" s="156">
        <v>0</v>
      </c>
      <c r="BY326" s="156">
        <v>0</v>
      </c>
      <c r="BZ326" s="156">
        <v>0</v>
      </c>
      <c r="CA326" s="156">
        <v>0</v>
      </c>
      <c r="CB326" s="156">
        <v>0</v>
      </c>
      <c r="CC326" s="156">
        <v>0</v>
      </c>
      <c r="CD326" s="156">
        <v>0</v>
      </c>
      <c r="CE326" s="157">
        <v>0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S326" s="3"/>
      <c r="CT326" s="3"/>
      <c r="CU326" s="3"/>
      <c r="CV326" s="3"/>
      <c r="CW326" s="3"/>
      <c r="CX326" s="3"/>
    </row>
    <row r="327" spans="2:102" x14ac:dyDescent="0.25">
      <c r="B327" s="149" t="str">
        <f t="shared" si="329"/>
        <v>eps_pi_energia_obs</v>
      </c>
      <c r="C327" s="149" t="str">
        <f t="shared" si="328"/>
        <v>eps_pi_energia_obs_-1</v>
      </c>
      <c r="D327" s="2">
        <f t="shared" si="326"/>
        <v>327</v>
      </c>
      <c r="E327" s="2">
        <f t="shared" si="327"/>
        <v>-1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4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22">
        <v>0</v>
      </c>
      <c r="AU327" s="3">
        <v>0</v>
      </c>
      <c r="AV327" s="22">
        <v>0</v>
      </c>
      <c r="AW327" s="156">
        <v>0</v>
      </c>
      <c r="AX327" s="156">
        <v>0</v>
      </c>
      <c r="AY327" s="156">
        <v>0</v>
      </c>
      <c r="AZ327" s="156">
        <v>0</v>
      </c>
      <c r="BA327" s="156">
        <v>0</v>
      </c>
      <c r="BB327" s="156">
        <v>0</v>
      </c>
      <c r="BC327" s="156">
        <v>0</v>
      </c>
      <c r="BD327" s="156">
        <v>0</v>
      </c>
      <c r="BE327" s="156">
        <v>0</v>
      </c>
      <c r="BF327" s="156">
        <v>0</v>
      </c>
      <c r="BG327" s="156">
        <v>0</v>
      </c>
      <c r="BH327" s="156">
        <v>0</v>
      </c>
      <c r="BI327" s="156">
        <v>0</v>
      </c>
      <c r="BJ327" s="156">
        <v>0</v>
      </c>
      <c r="BK327" s="156">
        <v>0</v>
      </c>
      <c r="BL327" s="156">
        <v>0</v>
      </c>
      <c r="BM327" s="156">
        <v>0</v>
      </c>
      <c r="BN327" s="156">
        <v>0</v>
      </c>
      <c r="BO327" s="156">
        <v>0</v>
      </c>
      <c r="BP327" s="156">
        <v>0</v>
      </c>
      <c r="BQ327" s="156">
        <v>0</v>
      </c>
      <c r="BR327" s="156">
        <v>0</v>
      </c>
      <c r="BS327" s="156">
        <f>INDEX(IRF.New!$D$7:$CN$374,MATCH('IRF AUX'!$E327,IRF.New!$C$7:$C$37,0),MATCH('IRF AUX'!$B327,IRF.New!$D$5:$CN$5,0))</f>
        <v>0</v>
      </c>
      <c r="BT327" s="156">
        <v>0</v>
      </c>
      <c r="BU327" s="156">
        <v>0</v>
      </c>
      <c r="BV327" s="156">
        <v>0</v>
      </c>
      <c r="BW327" s="156">
        <v>0</v>
      </c>
      <c r="BX327" s="156">
        <v>0</v>
      </c>
      <c r="BY327" s="156">
        <v>0</v>
      </c>
      <c r="BZ327" s="156">
        <v>0</v>
      </c>
      <c r="CA327" s="156">
        <v>0</v>
      </c>
      <c r="CB327" s="156">
        <v>0</v>
      </c>
      <c r="CC327" s="156">
        <v>0</v>
      </c>
      <c r="CD327" s="156">
        <v>0</v>
      </c>
      <c r="CE327" s="157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S327" s="3"/>
      <c r="CT327" s="3"/>
      <c r="CU327" s="3"/>
      <c r="CV327" s="3"/>
      <c r="CW327" s="3"/>
      <c r="CX327" s="3"/>
    </row>
    <row r="328" spans="2:102" x14ac:dyDescent="0.25">
      <c r="B328" s="150" t="str">
        <f t="shared" si="329"/>
        <v>eps_pi_energia_obs</v>
      </c>
      <c r="C328" s="150" t="str">
        <f t="shared" si="328"/>
        <v>eps_pi_energia_obs_0</v>
      </c>
      <c r="D328" s="6">
        <f t="shared" si="326"/>
        <v>328</v>
      </c>
      <c r="E328" s="6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23">
        <v>0</v>
      </c>
      <c r="AU328" s="7">
        <v>0</v>
      </c>
      <c r="AV328" s="23">
        <v>0</v>
      </c>
      <c r="AW328" s="158">
        <v>0</v>
      </c>
      <c r="AX328" s="158">
        <v>0</v>
      </c>
      <c r="AY328" s="158">
        <v>0</v>
      </c>
      <c r="AZ328" s="158">
        <v>0</v>
      </c>
      <c r="BA328" s="158">
        <v>0</v>
      </c>
      <c r="BB328" s="158">
        <v>0</v>
      </c>
      <c r="BC328" s="158">
        <v>0</v>
      </c>
      <c r="BD328" s="158">
        <v>0</v>
      </c>
      <c r="BE328" s="158">
        <v>0</v>
      </c>
      <c r="BF328" s="158">
        <v>0</v>
      </c>
      <c r="BG328" s="158">
        <v>0</v>
      </c>
      <c r="BH328" s="158">
        <v>0</v>
      </c>
      <c r="BI328" s="158">
        <v>0</v>
      </c>
      <c r="BJ328" s="158">
        <v>0</v>
      </c>
      <c r="BK328" s="158">
        <v>0</v>
      </c>
      <c r="BL328" s="158">
        <v>0</v>
      </c>
      <c r="BM328" s="158">
        <v>0</v>
      </c>
      <c r="BN328" s="158">
        <v>0</v>
      </c>
      <c r="BO328" s="158">
        <v>0</v>
      </c>
      <c r="BP328" s="158">
        <v>0</v>
      </c>
      <c r="BQ328" s="158">
        <v>0</v>
      </c>
      <c r="BR328" s="158">
        <v>0</v>
      </c>
      <c r="BS328" s="158">
        <f>INDEX(IRF.New!$D$7:$CN$374,MATCH('IRF AUX'!$E328,IRF.New!$C$7:$C$37,0),MATCH('IRF AUX'!$B328,IRF.New!$D$5:$CN$5,0))</f>
        <v>0</v>
      </c>
      <c r="BT328" s="158">
        <v>0</v>
      </c>
      <c r="BU328" s="158">
        <v>0</v>
      </c>
      <c r="BV328" s="158">
        <v>0</v>
      </c>
      <c r="BW328" s="158">
        <v>0</v>
      </c>
      <c r="BX328" s="158">
        <v>0</v>
      </c>
      <c r="BY328" s="158">
        <v>0</v>
      </c>
      <c r="BZ328" s="158">
        <v>0</v>
      </c>
      <c r="CA328" s="158">
        <v>0</v>
      </c>
      <c r="CB328" s="158">
        <v>0</v>
      </c>
      <c r="CC328" s="158">
        <v>0</v>
      </c>
      <c r="CD328" s="158">
        <v>0</v>
      </c>
      <c r="CE328" s="159">
        <v>0</v>
      </c>
      <c r="CF328" s="7">
        <f>IFERROR(INDEX('CF AUX'!$CY$15:$CY$32,MATCH('IRF AUX'!CF$5,'CF AUX'!$DA$15:$DA$32,0)),0)</f>
        <v>0</v>
      </c>
      <c r="CG328" s="7">
        <f>IFERROR(INDEX('CF AUX'!$CY$15:$CY$32,MATCH('IRF AUX'!CG$5,'CF AUX'!$DA$15:$DA$32,0)),0)</f>
        <v>0</v>
      </c>
      <c r="CH328" s="7">
        <f>IFERROR(INDEX('CF AUX'!$CY$15:$CY$32,MATCH('IRF AUX'!CH$5,'CF AUX'!$DA$15:$DA$32,0)),0)</f>
        <v>0</v>
      </c>
      <c r="CI328" s="7">
        <f>IFERROR(INDEX('CF AUX'!$CY$15:$CY$32,MATCH('IRF AUX'!CI$5,'CF AUX'!$DA$15:$DA$32,0)),0)</f>
        <v>0</v>
      </c>
      <c r="CJ328" s="7">
        <f>IFERROR(INDEX('CF AUX'!$CY$15:$CY$32,MATCH('IRF AUX'!CJ$5,'CF AUX'!$DA$15:$DA$32,0)),0)</f>
        <v>0</v>
      </c>
      <c r="CK328" s="7">
        <f>IFERROR(INDEX('CF AUX'!$CY$15:$CY$32,MATCH('IRF AUX'!CK$5,'CF AUX'!$DA$15:$DA$32,0)),0)</f>
        <v>0</v>
      </c>
      <c r="CL328" s="7">
        <f>IFERROR(INDEX('CF AUX'!$CY$15:$CY$32,MATCH('IRF AUX'!CL$5,'CF AUX'!$DA$15:$DA$32,0)),0)</f>
        <v>0</v>
      </c>
      <c r="CM328" s="7">
        <f>IFERROR(INDEX('CF AUX'!$CY$15:$CY$32,MATCH('IRF AUX'!CM$5,'CF AUX'!$DA$15:$DA$32,0)),0)</f>
        <v>0</v>
      </c>
      <c r="CN328" s="7">
        <f>IFERROR(INDEX('CF AUX'!$CY$15:$CY$32,MATCH('IRF AUX'!CN$5,'CF AUX'!$DA$15:$DA$32,0)),0)</f>
        <v>0</v>
      </c>
      <c r="CO328" s="7">
        <f>IFERROR(INDEX('CF AUX'!$CY$15:$CY$32,MATCH('IRF AUX'!CO$5,'CF AUX'!$DA$15:$DA$32,0)),0)</f>
        <v>0</v>
      </c>
      <c r="CP328" s="7">
        <f>IFERROR(INDEX('CF AUX'!$CY$15:$CY$32,MATCH('IRF AUX'!CP$5,'CF AUX'!$DA$15:$DA$32,0)),0)</f>
        <v>0</v>
      </c>
      <c r="CS328" s="7">
        <f t="shared" ref="CS328:CS352" si="330">K328</f>
        <v>0</v>
      </c>
      <c r="CT328" s="7">
        <f>SUM(CS325:CS328)</f>
        <v>0</v>
      </c>
      <c r="CU328" s="7">
        <f t="shared" ref="CU328:CU352" si="331">SUM(AV325:AV328)</f>
        <v>0</v>
      </c>
      <c r="CV328" s="7">
        <f>(CT328-CU328*0.73)/0.27</f>
        <v>0</v>
      </c>
      <c r="CW328" s="7">
        <f t="shared" ref="CW328:CW352" si="332">4*I328</f>
        <v>0</v>
      </c>
      <c r="CX328" s="7">
        <f t="shared" ref="CX328:CX352" si="333">AU328*4</f>
        <v>0</v>
      </c>
    </row>
    <row r="329" spans="2:102" x14ac:dyDescent="0.25">
      <c r="B329" s="151" t="str">
        <f t="shared" si="329"/>
        <v>eps_pi_energia_obs</v>
      </c>
      <c r="C329" s="151" t="str">
        <f t="shared" si="328"/>
        <v>eps_pi_energia_obs_1</v>
      </c>
      <c r="D329" s="9">
        <f t="shared" si="326"/>
        <v>329</v>
      </c>
      <c r="E329" s="9">
        <f>E328+1</f>
        <v>1</v>
      </c>
      <c r="F329" s="10" cm="1">
        <f t="array" aca="1" ref="F329" ca="1">MMULT($F328:$CE328,INDIRECT("Policy.New!"&amp;F$3&amp;"4:"&amp;F$3&amp;"81"))</f>
        <v>0</v>
      </c>
      <c r="G329" s="10" cm="1">
        <f t="array" aca="1" ref="G329" ca="1">MMULT($F328:$CE328,INDIRECT("Policy.New!"&amp;G$3&amp;"4:"&amp;G$3&amp;"81"))</f>
        <v>0</v>
      </c>
      <c r="H329" s="10" cm="1">
        <f t="array" aca="1" ref="H329" ca="1">MMULT($F328:$CE328,INDIRECT("Policy.New!"&amp;H$3&amp;"4:"&amp;H$3&amp;"81"))</f>
        <v>0</v>
      </c>
      <c r="I329" s="10" cm="1">
        <f t="array" aca="1" ref="I329" ca="1">MMULT($F328:$CE328,INDIRECT("Policy.New!"&amp;I$3&amp;"4:"&amp;I$3&amp;"81"))</f>
        <v>0</v>
      </c>
      <c r="J329" s="10" cm="1">
        <f t="array" aca="1" ref="J329" ca="1">MMULT($F328:$CE328,INDIRECT("Policy.New!"&amp;J$3&amp;"4:"&amp;J$3&amp;"81"))</f>
        <v>0</v>
      </c>
      <c r="K329" s="10" cm="1">
        <f t="array" aca="1" ref="K329" ca="1">MMULT($F328:$CE328,INDIRECT("Policy.New!"&amp;K$3&amp;"4:"&amp;K$3&amp;"81"))</f>
        <v>0</v>
      </c>
      <c r="L329" s="10" cm="1">
        <f t="array" aca="1" ref="L329" ca="1">MMULT($F328:$CE328,INDIRECT("Policy.New!"&amp;L$3&amp;"4:"&amp;L$3&amp;"81"))</f>
        <v>0</v>
      </c>
      <c r="M329" s="10" cm="1">
        <f t="array" aca="1" ref="M329" ca="1">MMULT($F328:$CE328,INDIRECT("Policy.New!"&amp;M$3&amp;"4:"&amp;M$3&amp;"81"))</f>
        <v>0</v>
      </c>
      <c r="N329" s="10" cm="1">
        <f t="array" aca="1" ref="N329" ca="1">MMULT($F328:$CE328,INDIRECT("Policy.New!"&amp;N$3&amp;"4:"&amp;N$3&amp;"81"))</f>
        <v>0</v>
      </c>
      <c r="O329" s="10" cm="1">
        <f t="array" aca="1" ref="O329" ca="1">MMULT($F328:$CE328,INDIRECT("Policy.New!"&amp;O$3&amp;"4:"&amp;O$3&amp;"81"))</f>
        <v>0</v>
      </c>
      <c r="P329" s="10" cm="1">
        <f t="array" aca="1" ref="P329" ca="1">MMULT($F328:$CE328,INDIRECT("Policy.New!"&amp;P$3&amp;"4:"&amp;P$3&amp;"81"))</f>
        <v>0</v>
      </c>
      <c r="Q329" s="10" cm="1">
        <f t="array" aca="1" ref="Q329" ca="1">MMULT($F328:$CE328,INDIRECT("Policy.New!"&amp;Q$3&amp;"4:"&amp;Q$3&amp;"81"))</f>
        <v>0</v>
      </c>
      <c r="R329" s="10" cm="1">
        <f t="array" aca="1" ref="R329" ca="1">MMULT($F328:$CE328,INDIRECT("Policy.New!"&amp;R$3&amp;"4:"&amp;R$3&amp;"81"))</f>
        <v>0</v>
      </c>
      <c r="S329" s="10" cm="1">
        <f t="array" aca="1" ref="S329" ca="1">MMULT($F328:$CE328,INDIRECT("Policy.New!"&amp;S$3&amp;"4:"&amp;S$3&amp;"81"))</f>
        <v>0</v>
      </c>
      <c r="T329" s="10" cm="1">
        <f t="array" aca="1" ref="T329" ca="1">MMULT($F328:$CE328,INDIRECT("Policy.New!"&amp;T$3&amp;"4:"&amp;T$3&amp;"81"))</f>
        <v>0</v>
      </c>
      <c r="U329" s="10" cm="1">
        <f t="array" aca="1" ref="U329" ca="1">MMULT($F328:$CE328,INDIRECT("Policy.New!"&amp;U$3&amp;"4:"&amp;U$3&amp;"81"))</f>
        <v>0</v>
      </c>
      <c r="V329" s="10" cm="1">
        <f t="array" aca="1" ref="V329" ca="1">MMULT($F328:$CE328,INDIRECT("Policy.New!"&amp;V$3&amp;"4:"&amp;V$3&amp;"81"))</f>
        <v>0</v>
      </c>
      <c r="W329" s="11">
        <f>S328</f>
        <v>0</v>
      </c>
      <c r="X329" s="10">
        <f>U328</f>
        <v>0</v>
      </c>
      <c r="Y329" s="10">
        <f>U327</f>
        <v>0</v>
      </c>
      <c r="Z329" s="10">
        <f>U326</f>
        <v>0</v>
      </c>
      <c r="AA329" s="10">
        <f>U325</f>
        <v>0</v>
      </c>
      <c r="AB329" s="10">
        <f>V328</f>
        <v>0</v>
      </c>
      <c r="AC329" s="10">
        <f>V327</f>
        <v>0</v>
      </c>
      <c r="AD329" s="10">
        <f>V326</f>
        <v>0</v>
      </c>
      <c r="AE329" s="10">
        <f>V325</f>
        <v>0</v>
      </c>
      <c r="AF329" s="10">
        <f>S327</f>
        <v>0</v>
      </c>
      <c r="AG329" s="10">
        <f>S326</f>
        <v>0</v>
      </c>
      <c r="AH329" s="10">
        <f>AU328</f>
        <v>0</v>
      </c>
      <c r="AI329" s="10">
        <f>J328</f>
        <v>0</v>
      </c>
      <c r="AJ329" s="10">
        <f>J327</f>
        <v>0</v>
      </c>
      <c r="AK329" s="10">
        <f>J326</f>
        <v>0</v>
      </c>
      <c r="AL329" s="10">
        <f>L328</f>
        <v>0</v>
      </c>
      <c r="AM329" s="10">
        <f>L327</f>
        <v>0</v>
      </c>
      <c r="AN329" s="10">
        <f>L326</f>
        <v>0</v>
      </c>
      <c r="AO329" s="10">
        <f>L325</f>
        <v>0</v>
      </c>
      <c r="AP329" s="10">
        <f>L324</f>
        <v>0</v>
      </c>
      <c r="AQ329" s="10">
        <f>K328</f>
        <v>0</v>
      </c>
      <c r="AR329" s="10">
        <f>K327</f>
        <v>0</v>
      </c>
      <c r="AS329" s="10">
        <f>AV328</f>
        <v>0</v>
      </c>
      <c r="AT329" s="24">
        <f>AV327</f>
        <v>0</v>
      </c>
      <c r="AU329" s="10" cm="1">
        <f t="array" aca="1" ref="AU329" ca="1">MMULT($F328:$CE328,INDIRECT("Policy.New!"&amp;AU$3&amp;"4:"&amp;AU$3&amp;"81"))</f>
        <v>0</v>
      </c>
      <c r="AV329" s="24" cm="1">
        <f t="array" aca="1" ref="AV329" ca="1">MMULT($F328:$CE328,INDIRECT("Policy.New!"&amp;AV$3&amp;"4:"&amp;AV$3&amp;"81"))</f>
        <v>0</v>
      </c>
      <c r="AW329" s="160">
        <v>0</v>
      </c>
      <c r="AX329" s="160">
        <v>0</v>
      </c>
      <c r="AY329" s="160">
        <v>0</v>
      </c>
      <c r="AZ329" s="160">
        <v>0</v>
      </c>
      <c r="BA329" s="160">
        <v>0</v>
      </c>
      <c r="BB329" s="160">
        <v>0</v>
      </c>
      <c r="BC329" s="160">
        <v>0</v>
      </c>
      <c r="BD329" s="160">
        <v>0</v>
      </c>
      <c r="BE329" s="160">
        <v>0</v>
      </c>
      <c r="BF329" s="160">
        <v>0</v>
      </c>
      <c r="BG329" s="160">
        <v>0</v>
      </c>
      <c r="BH329" s="160">
        <v>0</v>
      </c>
      <c r="BI329" s="160">
        <v>0</v>
      </c>
      <c r="BJ329" s="160">
        <v>0</v>
      </c>
      <c r="BK329" s="160">
        <v>0</v>
      </c>
      <c r="BL329" s="160">
        <v>0</v>
      </c>
      <c r="BM329" s="160">
        <v>0</v>
      </c>
      <c r="BN329" s="160">
        <v>0</v>
      </c>
      <c r="BO329" s="160">
        <v>0</v>
      </c>
      <c r="BP329" s="160">
        <v>0</v>
      </c>
      <c r="BQ329" s="160">
        <v>0</v>
      </c>
      <c r="BR329" s="160">
        <v>0</v>
      </c>
      <c r="BS329" s="160">
        <f>INDEX(IRF.New!$D$7:$CN$374,MATCH('IRF AUX'!$E329,IRF.New!$C$7:$C$37,0),MATCH('IRF AUX'!$B329,IRF.New!$D$5:$CN$5,0))</f>
        <v>0</v>
      </c>
      <c r="BT329" s="161">
        <v>0</v>
      </c>
      <c r="BU329" s="161">
        <v>0</v>
      </c>
      <c r="BV329" s="161">
        <v>0</v>
      </c>
      <c r="BW329" s="160">
        <v>0</v>
      </c>
      <c r="BX329" s="160">
        <v>0</v>
      </c>
      <c r="BY329" s="160">
        <v>0</v>
      </c>
      <c r="BZ329" s="160">
        <v>0</v>
      </c>
      <c r="CA329" s="160">
        <v>0</v>
      </c>
      <c r="CB329" s="160">
        <v>0</v>
      </c>
      <c r="CC329" s="160">
        <v>0</v>
      </c>
      <c r="CD329" s="160">
        <v>0</v>
      </c>
      <c r="CE329" s="162">
        <v>0</v>
      </c>
      <c r="CF329" s="10" cm="1">
        <f t="array" aca="1" ref="CF329" ca="1">MMULT($F328:$CE328,INDIRECT("Policy.New!"&amp;CF$3&amp;"4:"&amp;CF$3&amp;"81"))</f>
        <v>0</v>
      </c>
      <c r="CG329" s="10" cm="1">
        <f t="array" aca="1" ref="CG329" ca="1">MMULT($F328:$CE328,INDIRECT("Policy.New!"&amp;CG$3&amp;"4:"&amp;CG$3&amp;"81"))</f>
        <v>0</v>
      </c>
      <c r="CH329" s="10" cm="1">
        <f t="array" aca="1" ref="CH329" ca="1">MMULT($F328:$CE328,INDIRECT("Policy.New!"&amp;CH$3&amp;"4:"&amp;CH$3&amp;"81"))</f>
        <v>0</v>
      </c>
      <c r="CI329" s="10" cm="1">
        <f t="array" aca="1" ref="CI329" ca="1">MMULT($F328:$CE328,INDIRECT("Policy.New!"&amp;CI$3&amp;"4:"&amp;CI$3&amp;"81"))</f>
        <v>0</v>
      </c>
      <c r="CJ329" s="10" cm="1">
        <f t="array" aca="1" ref="CJ329" ca="1">MMULT($F328:$CE328,INDIRECT("Policy.New!"&amp;CJ$3&amp;"4:"&amp;CJ$3&amp;"81"))</f>
        <v>0</v>
      </c>
      <c r="CK329" s="10" cm="1">
        <f t="array" aca="1" ref="CK329" ca="1">MMULT($F328:$CE328,INDIRECT("Policy.New!"&amp;CK$3&amp;"4:"&amp;CK$3&amp;"81"))</f>
        <v>0</v>
      </c>
      <c r="CL329" s="10" cm="1">
        <f t="array" aca="1" ref="CL329" ca="1">MMULT($F328:$CE328,INDIRECT("Policy.New!"&amp;CL$3&amp;"4:"&amp;CL$3&amp;"81"))</f>
        <v>0</v>
      </c>
      <c r="CM329" s="10" cm="1">
        <f t="array" aca="1" ref="CM329" ca="1">MMULT($F328:$CE328,INDIRECT("Policy.New!"&amp;CM$3&amp;"4:"&amp;CM$3&amp;"81"))</f>
        <v>0</v>
      </c>
      <c r="CN329" s="10" cm="1">
        <f t="array" aca="1" ref="CN329" ca="1">MMULT($F328:$CE328,INDIRECT("Policy.New!"&amp;CN$3&amp;"4:"&amp;CN$3&amp;"81"))</f>
        <v>0</v>
      </c>
      <c r="CO329" s="10" cm="1">
        <f t="array" aca="1" ref="CO329" ca="1">MMULT($F328:$CE328,INDIRECT("Policy.New!"&amp;CO$3&amp;"4:"&amp;CO$3&amp;"81"))</f>
        <v>0</v>
      </c>
      <c r="CP329" s="10" cm="1">
        <f t="array" aca="1" ref="CP329" ca="1">MMULT($F328:$CE328,INDIRECT("Policy.New!"&amp;CP$3&amp;"4:"&amp;CP$3&amp;"81"))</f>
        <v>0</v>
      </c>
      <c r="CR329" s="1"/>
      <c r="CS329" s="10">
        <f t="shared" ca="1" si="330"/>
        <v>0</v>
      </c>
      <c r="CT329" s="10">
        <f t="shared" ref="CT329:CT352" ca="1" si="334">SUM(CS326:CS329)</f>
        <v>0</v>
      </c>
      <c r="CU329" s="10">
        <f t="shared" ca="1" si="331"/>
        <v>0</v>
      </c>
      <c r="CV329" s="10">
        <f t="shared" ref="CV329:CV352" ca="1" si="335">(CU329-CT329*0.73)/0.27</f>
        <v>0</v>
      </c>
      <c r="CW329" s="10">
        <f t="shared" ca="1" si="332"/>
        <v>0</v>
      </c>
      <c r="CX329" s="10">
        <f t="shared" ca="1" si="333"/>
        <v>0</v>
      </c>
    </row>
    <row r="330" spans="2:102" x14ac:dyDescent="0.25">
      <c r="B330" s="152" t="str">
        <f t="shared" si="329"/>
        <v>eps_pi_energia_obs</v>
      </c>
      <c r="C330" s="152" t="str">
        <f t="shared" si="328"/>
        <v>eps_pi_energia_obs_2</v>
      </c>
      <c r="D330" s="12">
        <f t="shared" si="326"/>
        <v>330</v>
      </c>
      <c r="E330" s="12">
        <f t="shared" ref="E330:E352" si="336">E329+1</f>
        <v>2</v>
      </c>
      <c r="F330" s="1" cm="1">
        <f t="array" aca="1" ref="F330" ca="1">MMULT($F329:$CE329,INDIRECT("Policy.New!"&amp;F$3&amp;"4:"&amp;F$3&amp;"81"))</f>
        <v>0</v>
      </c>
      <c r="G330" s="1" cm="1">
        <f t="array" aca="1" ref="G330" ca="1">MMULT($F329:$CE329,INDIRECT("Policy.New!"&amp;G$3&amp;"4:"&amp;G$3&amp;"81"))</f>
        <v>0</v>
      </c>
      <c r="H330" s="1" cm="1">
        <f t="array" aca="1" ref="H330" ca="1">MMULT($F329:$CE329,INDIRECT("Policy.New!"&amp;H$3&amp;"4:"&amp;H$3&amp;"81"))</f>
        <v>0</v>
      </c>
      <c r="I330" s="1" cm="1">
        <f t="array" aca="1" ref="I330" ca="1">MMULT($F329:$CE329,INDIRECT("Policy.New!"&amp;I$3&amp;"4:"&amp;I$3&amp;"81"))</f>
        <v>0</v>
      </c>
      <c r="J330" s="1" cm="1">
        <f t="array" aca="1" ref="J330" ca="1">MMULT($F329:$CE329,INDIRECT("Policy.New!"&amp;J$3&amp;"4:"&amp;J$3&amp;"81"))</f>
        <v>0</v>
      </c>
      <c r="K330" s="1" cm="1">
        <f t="array" aca="1" ref="K330" ca="1">MMULT($F329:$CE329,INDIRECT("Policy.New!"&amp;K$3&amp;"4:"&amp;K$3&amp;"81"))</f>
        <v>0</v>
      </c>
      <c r="L330" s="1" cm="1">
        <f t="array" aca="1" ref="L330" ca="1">MMULT($F329:$CE329,INDIRECT("Policy.New!"&amp;L$3&amp;"4:"&amp;L$3&amp;"81"))</f>
        <v>0</v>
      </c>
      <c r="M330" s="1" cm="1">
        <f t="array" aca="1" ref="M330" ca="1">MMULT($F329:$CE329,INDIRECT("Policy.New!"&amp;M$3&amp;"4:"&amp;M$3&amp;"81"))</f>
        <v>0</v>
      </c>
      <c r="N330" s="1" cm="1">
        <f t="array" aca="1" ref="N330" ca="1">MMULT($F329:$CE329,INDIRECT("Policy.New!"&amp;N$3&amp;"4:"&amp;N$3&amp;"81"))</f>
        <v>0</v>
      </c>
      <c r="O330" s="1" cm="1">
        <f t="array" aca="1" ref="O330" ca="1">MMULT($F329:$CE329,INDIRECT("Policy.New!"&amp;O$3&amp;"4:"&amp;O$3&amp;"81"))</f>
        <v>0</v>
      </c>
      <c r="P330" s="1" cm="1">
        <f t="array" aca="1" ref="P330" ca="1">MMULT($F329:$CE329,INDIRECT("Policy.New!"&amp;P$3&amp;"4:"&amp;P$3&amp;"81"))</f>
        <v>0</v>
      </c>
      <c r="Q330" s="1" cm="1">
        <f t="array" aca="1" ref="Q330" ca="1">MMULT($F329:$CE329,INDIRECT("Policy.New!"&amp;Q$3&amp;"4:"&amp;Q$3&amp;"81"))</f>
        <v>0</v>
      </c>
      <c r="R330" s="1" cm="1">
        <f t="array" aca="1" ref="R330" ca="1">MMULT($F329:$CE329,INDIRECT("Policy.New!"&amp;R$3&amp;"4:"&amp;R$3&amp;"81"))</f>
        <v>0</v>
      </c>
      <c r="S330" s="1" cm="1">
        <f t="array" aca="1" ref="S330" ca="1">MMULT($F329:$CE329,INDIRECT("Policy.New!"&amp;S$3&amp;"4:"&amp;S$3&amp;"81"))</f>
        <v>0</v>
      </c>
      <c r="T330" s="1" cm="1">
        <f t="array" aca="1" ref="T330" ca="1">MMULT($F329:$CE329,INDIRECT("Policy.New!"&amp;T$3&amp;"4:"&amp;T$3&amp;"81"))</f>
        <v>0</v>
      </c>
      <c r="U330" s="1" cm="1">
        <f t="array" aca="1" ref="U330" ca="1">MMULT($F329:$CE329,INDIRECT("Policy.New!"&amp;U$3&amp;"4:"&amp;U$3&amp;"81"))</f>
        <v>0</v>
      </c>
      <c r="V330" s="1" cm="1">
        <f t="array" aca="1" ref="V330" ca="1">MMULT($F329:$CE329,INDIRECT("Policy.New!"&amp;V$3&amp;"4:"&amp;V$3&amp;"81"))</f>
        <v>0</v>
      </c>
      <c r="W330" s="5">
        <f t="shared" ref="W330:W352" ca="1" si="337">S329</f>
        <v>0</v>
      </c>
      <c r="X330" s="1">
        <f t="shared" ref="X330:X352" ca="1" si="338">U329</f>
        <v>0</v>
      </c>
      <c r="Y330" s="1">
        <f t="shared" ref="Y330:Y352" si="339">U328</f>
        <v>0</v>
      </c>
      <c r="Z330" s="1">
        <f t="shared" ref="Z330:Z352" si="340">U327</f>
        <v>0</v>
      </c>
      <c r="AA330" s="1">
        <f t="shared" ref="AA330:AA352" si="341">U326</f>
        <v>0</v>
      </c>
      <c r="AB330" s="1">
        <f t="shared" ref="AB330:AB352" ca="1" si="342">V329</f>
        <v>0</v>
      </c>
      <c r="AC330" s="1">
        <f t="shared" ref="AC330:AC352" si="343">V328</f>
        <v>0</v>
      </c>
      <c r="AD330" s="1">
        <f t="shared" ref="AD330:AD352" si="344">V327</f>
        <v>0</v>
      </c>
      <c r="AE330" s="1">
        <f t="shared" ref="AE330:AE352" si="345">V326</f>
        <v>0</v>
      </c>
      <c r="AF330" s="1">
        <f t="shared" ref="AF330:AF352" si="346">S328</f>
        <v>0</v>
      </c>
      <c r="AG330" s="1">
        <f t="shared" ref="AG330:AG352" si="347">S327</f>
        <v>0</v>
      </c>
      <c r="AH330" s="1">
        <f t="shared" ref="AH330:AH352" ca="1" si="348">AU329</f>
        <v>0</v>
      </c>
      <c r="AI330" s="1">
        <f t="shared" ref="AI330:AI352" ca="1" si="349">J329</f>
        <v>0</v>
      </c>
      <c r="AJ330" s="1">
        <f t="shared" ref="AJ330:AJ352" si="350">J328</f>
        <v>0</v>
      </c>
      <c r="AK330" s="1">
        <f t="shared" ref="AK330:AK352" si="351">J327</f>
        <v>0</v>
      </c>
      <c r="AL330" s="1">
        <f t="shared" ref="AL330:AL352" ca="1" si="352">L329</f>
        <v>0</v>
      </c>
      <c r="AM330" s="1">
        <f t="shared" ref="AM330:AM352" si="353">L328</f>
        <v>0</v>
      </c>
      <c r="AN330" s="1">
        <f t="shared" ref="AN330:AN352" si="354">L327</f>
        <v>0</v>
      </c>
      <c r="AO330" s="1">
        <f t="shared" ref="AO330:AO352" si="355">L326</f>
        <v>0</v>
      </c>
      <c r="AP330" s="1">
        <f t="shared" ref="AP330:AP352" si="356">L325</f>
        <v>0</v>
      </c>
      <c r="AQ330" s="1">
        <f t="shared" ref="AQ330:AQ352" ca="1" si="357">K329</f>
        <v>0</v>
      </c>
      <c r="AR330" s="1">
        <f t="shared" ref="AR330:AR352" si="358">K328</f>
        <v>0</v>
      </c>
      <c r="AS330" s="1">
        <f t="shared" ref="AS330:AS352" ca="1" si="359">AV329</f>
        <v>0</v>
      </c>
      <c r="AT330" s="25">
        <f t="shared" ref="AT330:AT352" si="360">AV328</f>
        <v>0</v>
      </c>
      <c r="AU330" s="1" cm="1">
        <f t="array" aca="1" ref="AU330" ca="1">MMULT($F329:$CE329,INDIRECT("Policy.New!"&amp;AU$3&amp;"4:"&amp;AU$3&amp;"81"))</f>
        <v>0</v>
      </c>
      <c r="AV330" s="25" cm="1">
        <f t="array" aca="1" ref="AV330" ca="1">MMULT($F329:$CE329,INDIRECT("Policy.New!"&amp;AV$3&amp;"4:"&amp;AV$3&amp;"81"))</f>
        <v>0</v>
      </c>
      <c r="AW330" s="161">
        <v>0</v>
      </c>
      <c r="AX330" s="161">
        <v>0</v>
      </c>
      <c r="AY330" s="161">
        <v>0</v>
      </c>
      <c r="AZ330" s="161">
        <v>0</v>
      </c>
      <c r="BA330" s="161">
        <v>0</v>
      </c>
      <c r="BB330" s="161">
        <v>0</v>
      </c>
      <c r="BC330" s="161">
        <v>0</v>
      </c>
      <c r="BD330" s="161">
        <v>0</v>
      </c>
      <c r="BE330" s="161">
        <v>0</v>
      </c>
      <c r="BF330" s="161">
        <v>0</v>
      </c>
      <c r="BG330" s="161">
        <v>0</v>
      </c>
      <c r="BH330" s="161">
        <v>0</v>
      </c>
      <c r="BI330" s="161">
        <v>0</v>
      </c>
      <c r="BJ330" s="161">
        <v>0</v>
      </c>
      <c r="BK330" s="161">
        <v>0</v>
      </c>
      <c r="BL330" s="161">
        <v>0</v>
      </c>
      <c r="BM330" s="161">
        <v>0</v>
      </c>
      <c r="BN330" s="161">
        <v>0</v>
      </c>
      <c r="BO330" s="161">
        <v>0</v>
      </c>
      <c r="BP330" s="161">
        <v>0</v>
      </c>
      <c r="BQ330" s="161">
        <v>0</v>
      </c>
      <c r="BR330" s="161">
        <v>0</v>
      </c>
      <c r="BS330" s="161">
        <f>INDEX(IRF.New!$D$7:$CN$374,MATCH('IRF AUX'!$E330,IRF.New!$C$7:$C$37,0),MATCH('IRF AUX'!$B330,IRF.New!$D$5:$CN$5,0))</f>
        <v>0</v>
      </c>
      <c r="BT330" s="161">
        <v>0</v>
      </c>
      <c r="BU330" s="161">
        <v>0</v>
      </c>
      <c r="BV330" s="161">
        <v>0</v>
      </c>
      <c r="BW330" s="161">
        <v>0</v>
      </c>
      <c r="BX330" s="161">
        <v>0</v>
      </c>
      <c r="BY330" s="161">
        <v>0</v>
      </c>
      <c r="BZ330" s="161">
        <v>0</v>
      </c>
      <c r="CA330" s="161">
        <v>0</v>
      </c>
      <c r="CB330" s="161">
        <v>0</v>
      </c>
      <c r="CC330" s="161">
        <v>0</v>
      </c>
      <c r="CD330" s="161">
        <v>0</v>
      </c>
      <c r="CE330" s="163">
        <v>0</v>
      </c>
      <c r="CF330" s="1" cm="1">
        <f t="array" aca="1" ref="CF330" ca="1">MMULT($F329:$CE329,INDIRECT("Policy.New!"&amp;CF$3&amp;"4:"&amp;CF$3&amp;"81"))</f>
        <v>0</v>
      </c>
      <c r="CG330" s="1" cm="1">
        <f t="array" aca="1" ref="CG330" ca="1">MMULT($F329:$CE329,INDIRECT("Policy.New!"&amp;CG$3&amp;"4:"&amp;CG$3&amp;"81"))</f>
        <v>0</v>
      </c>
      <c r="CH330" s="1" cm="1">
        <f t="array" aca="1" ref="CH330" ca="1">MMULT($F329:$CE329,INDIRECT("Policy.New!"&amp;CH$3&amp;"4:"&amp;CH$3&amp;"81"))</f>
        <v>0</v>
      </c>
      <c r="CI330" s="1" cm="1">
        <f t="array" aca="1" ref="CI330" ca="1">MMULT($F329:$CE329,INDIRECT("Policy.New!"&amp;CI$3&amp;"4:"&amp;CI$3&amp;"81"))</f>
        <v>0</v>
      </c>
      <c r="CJ330" s="1" cm="1">
        <f t="array" aca="1" ref="CJ330" ca="1">MMULT($F329:$CE329,INDIRECT("Policy.New!"&amp;CJ$3&amp;"4:"&amp;CJ$3&amp;"81"))</f>
        <v>0</v>
      </c>
      <c r="CK330" s="1" cm="1">
        <f t="array" aca="1" ref="CK330" ca="1">MMULT($F329:$CE329,INDIRECT("Policy.New!"&amp;CK$3&amp;"4:"&amp;CK$3&amp;"81"))</f>
        <v>0</v>
      </c>
      <c r="CL330" s="1" cm="1">
        <f t="array" aca="1" ref="CL330" ca="1">MMULT($F329:$CE329,INDIRECT("Policy.New!"&amp;CL$3&amp;"4:"&amp;CL$3&amp;"81"))</f>
        <v>0</v>
      </c>
      <c r="CM330" s="1" cm="1">
        <f t="array" aca="1" ref="CM330" ca="1">MMULT($F329:$CE329,INDIRECT("Policy.New!"&amp;CM$3&amp;"4:"&amp;CM$3&amp;"81"))</f>
        <v>0</v>
      </c>
      <c r="CN330" s="1" cm="1">
        <f t="array" aca="1" ref="CN330" ca="1">MMULT($F329:$CE329,INDIRECT("Policy.New!"&amp;CN$3&amp;"4:"&amp;CN$3&amp;"81"))</f>
        <v>0</v>
      </c>
      <c r="CO330" s="1" cm="1">
        <f t="array" aca="1" ref="CO330" ca="1">MMULT($F329:$CE329,INDIRECT("Policy.New!"&amp;CO$3&amp;"4:"&amp;CO$3&amp;"81"))</f>
        <v>0</v>
      </c>
      <c r="CP330" s="1" cm="1">
        <f t="array" aca="1" ref="CP330" ca="1">MMULT($F329:$CE329,INDIRECT("Policy.New!"&amp;CP$3&amp;"4:"&amp;CP$3&amp;"81"))</f>
        <v>0</v>
      </c>
      <c r="CQ330" s="1"/>
      <c r="CR330" s="1"/>
      <c r="CS330" s="1">
        <f t="shared" ca="1" si="330"/>
        <v>0</v>
      </c>
      <c r="CT330" s="1">
        <f t="shared" ca="1" si="334"/>
        <v>0</v>
      </c>
      <c r="CU330" s="1">
        <f t="shared" ca="1" si="331"/>
        <v>0</v>
      </c>
      <c r="CV330" s="1">
        <f t="shared" ca="1" si="335"/>
        <v>0</v>
      </c>
      <c r="CW330" s="1">
        <f t="shared" ca="1" si="332"/>
        <v>0</v>
      </c>
      <c r="CX330" s="1">
        <f t="shared" ca="1" si="333"/>
        <v>0</v>
      </c>
    </row>
    <row r="331" spans="2:102" x14ac:dyDescent="0.25">
      <c r="B331" s="152" t="str">
        <f t="shared" si="329"/>
        <v>eps_pi_energia_obs</v>
      </c>
      <c r="C331" s="152" t="str">
        <f t="shared" si="328"/>
        <v>eps_pi_energia_obs_3</v>
      </c>
      <c r="D331" s="12">
        <f t="shared" si="326"/>
        <v>331</v>
      </c>
      <c r="E331" s="12">
        <f t="shared" si="336"/>
        <v>3</v>
      </c>
      <c r="F331" s="1" cm="1">
        <f t="array" aca="1" ref="F331" ca="1">MMULT($F330:$CE330,INDIRECT("Policy.New!"&amp;F$3&amp;"4:"&amp;F$3&amp;"81"))</f>
        <v>0</v>
      </c>
      <c r="G331" s="1" cm="1">
        <f t="array" aca="1" ref="G331" ca="1">MMULT($F330:$CE330,INDIRECT("Policy.New!"&amp;G$3&amp;"4:"&amp;G$3&amp;"81"))</f>
        <v>0</v>
      </c>
      <c r="H331" s="1" cm="1">
        <f t="array" aca="1" ref="H331" ca="1">MMULT($F330:$CE330,INDIRECT("Policy.New!"&amp;H$3&amp;"4:"&amp;H$3&amp;"81"))</f>
        <v>0</v>
      </c>
      <c r="I331" s="1" cm="1">
        <f t="array" aca="1" ref="I331" ca="1">MMULT($F330:$CE330,INDIRECT("Policy.New!"&amp;I$3&amp;"4:"&amp;I$3&amp;"81"))</f>
        <v>0</v>
      </c>
      <c r="J331" s="1" cm="1">
        <f t="array" aca="1" ref="J331" ca="1">MMULT($F330:$CE330,INDIRECT("Policy.New!"&amp;J$3&amp;"4:"&amp;J$3&amp;"81"))</f>
        <v>0</v>
      </c>
      <c r="K331" s="1" cm="1">
        <f t="array" aca="1" ref="K331" ca="1">MMULT($F330:$CE330,INDIRECT("Policy.New!"&amp;K$3&amp;"4:"&amp;K$3&amp;"81"))</f>
        <v>0</v>
      </c>
      <c r="L331" s="1" cm="1">
        <f t="array" aca="1" ref="L331" ca="1">MMULT($F330:$CE330,INDIRECT("Policy.New!"&amp;L$3&amp;"4:"&amp;L$3&amp;"81"))</f>
        <v>0</v>
      </c>
      <c r="M331" s="1" cm="1">
        <f t="array" aca="1" ref="M331" ca="1">MMULT($F330:$CE330,INDIRECT("Policy.New!"&amp;M$3&amp;"4:"&amp;M$3&amp;"81"))</f>
        <v>0</v>
      </c>
      <c r="N331" s="1" cm="1">
        <f t="array" aca="1" ref="N331" ca="1">MMULT($F330:$CE330,INDIRECT("Policy.New!"&amp;N$3&amp;"4:"&amp;N$3&amp;"81"))</f>
        <v>0</v>
      </c>
      <c r="O331" s="1" cm="1">
        <f t="array" aca="1" ref="O331" ca="1">MMULT($F330:$CE330,INDIRECT("Policy.New!"&amp;O$3&amp;"4:"&amp;O$3&amp;"81"))</f>
        <v>0</v>
      </c>
      <c r="P331" s="1" cm="1">
        <f t="array" aca="1" ref="P331" ca="1">MMULT($F330:$CE330,INDIRECT("Policy.New!"&amp;P$3&amp;"4:"&amp;P$3&amp;"81"))</f>
        <v>0</v>
      </c>
      <c r="Q331" s="1" cm="1">
        <f t="array" aca="1" ref="Q331" ca="1">MMULT($F330:$CE330,INDIRECT("Policy.New!"&amp;Q$3&amp;"4:"&amp;Q$3&amp;"81"))</f>
        <v>0</v>
      </c>
      <c r="R331" s="1" cm="1">
        <f t="array" aca="1" ref="R331" ca="1">MMULT($F330:$CE330,INDIRECT("Policy.New!"&amp;R$3&amp;"4:"&amp;R$3&amp;"81"))</f>
        <v>0</v>
      </c>
      <c r="S331" s="1" cm="1">
        <f t="array" aca="1" ref="S331" ca="1">MMULT($F330:$CE330,INDIRECT("Policy.New!"&amp;S$3&amp;"4:"&amp;S$3&amp;"81"))</f>
        <v>0</v>
      </c>
      <c r="T331" s="1" cm="1">
        <f t="array" aca="1" ref="T331" ca="1">MMULT($F330:$CE330,INDIRECT("Policy.New!"&amp;T$3&amp;"4:"&amp;T$3&amp;"81"))</f>
        <v>0</v>
      </c>
      <c r="U331" s="1" cm="1">
        <f t="array" aca="1" ref="U331" ca="1">MMULT($F330:$CE330,INDIRECT("Policy.New!"&amp;U$3&amp;"4:"&amp;U$3&amp;"81"))</f>
        <v>0</v>
      </c>
      <c r="V331" s="1" cm="1">
        <f t="array" aca="1" ref="V331" ca="1">MMULT($F330:$CE330,INDIRECT("Policy.New!"&amp;V$3&amp;"4:"&amp;V$3&amp;"81"))</f>
        <v>0</v>
      </c>
      <c r="W331" s="5">
        <f t="shared" ca="1" si="337"/>
        <v>0</v>
      </c>
      <c r="X331" s="1">
        <f t="shared" ca="1" si="338"/>
        <v>0</v>
      </c>
      <c r="Y331" s="1">
        <f t="shared" ca="1" si="339"/>
        <v>0</v>
      </c>
      <c r="Z331" s="1">
        <f t="shared" si="340"/>
        <v>0</v>
      </c>
      <c r="AA331" s="1">
        <f t="shared" si="341"/>
        <v>0</v>
      </c>
      <c r="AB331" s="1">
        <f t="shared" ca="1" si="342"/>
        <v>0</v>
      </c>
      <c r="AC331" s="1">
        <f t="shared" ca="1" si="343"/>
        <v>0</v>
      </c>
      <c r="AD331" s="1">
        <f t="shared" si="344"/>
        <v>0</v>
      </c>
      <c r="AE331" s="1">
        <f t="shared" si="345"/>
        <v>0</v>
      </c>
      <c r="AF331" s="1">
        <f t="shared" ca="1" si="346"/>
        <v>0</v>
      </c>
      <c r="AG331" s="1">
        <f t="shared" si="347"/>
        <v>0</v>
      </c>
      <c r="AH331" s="1">
        <f t="shared" ca="1" si="348"/>
        <v>0</v>
      </c>
      <c r="AI331" s="1">
        <f t="shared" ca="1" si="349"/>
        <v>0</v>
      </c>
      <c r="AJ331" s="1">
        <f t="shared" ca="1" si="350"/>
        <v>0</v>
      </c>
      <c r="AK331" s="1">
        <f t="shared" si="351"/>
        <v>0</v>
      </c>
      <c r="AL331" s="1">
        <f t="shared" ca="1" si="352"/>
        <v>0</v>
      </c>
      <c r="AM331" s="1">
        <f t="shared" ca="1" si="353"/>
        <v>0</v>
      </c>
      <c r="AN331" s="1">
        <f t="shared" si="354"/>
        <v>0</v>
      </c>
      <c r="AO331" s="1">
        <f t="shared" si="355"/>
        <v>0</v>
      </c>
      <c r="AP331" s="1">
        <f t="shared" si="356"/>
        <v>0</v>
      </c>
      <c r="AQ331" s="1">
        <f t="shared" ca="1" si="357"/>
        <v>0</v>
      </c>
      <c r="AR331" s="1">
        <f t="shared" ca="1" si="358"/>
        <v>0</v>
      </c>
      <c r="AS331" s="1">
        <f t="shared" ca="1" si="359"/>
        <v>0</v>
      </c>
      <c r="AT331" s="25">
        <f t="shared" ca="1" si="360"/>
        <v>0</v>
      </c>
      <c r="AU331" s="1" cm="1">
        <f t="array" aca="1" ref="AU331" ca="1">MMULT($F330:$CE330,INDIRECT("Policy.New!"&amp;AU$3&amp;"4:"&amp;AU$3&amp;"81"))</f>
        <v>0</v>
      </c>
      <c r="AV331" s="25" cm="1">
        <f t="array" aca="1" ref="AV331" ca="1">MMULT($F330:$CE330,INDIRECT("Policy.New!"&amp;AV$3&amp;"4:"&amp;AV$3&amp;"81"))</f>
        <v>0</v>
      </c>
      <c r="AW331" s="161">
        <v>0</v>
      </c>
      <c r="AX331" s="161">
        <v>0</v>
      </c>
      <c r="AY331" s="161">
        <v>0</v>
      </c>
      <c r="AZ331" s="161">
        <v>0</v>
      </c>
      <c r="BA331" s="161">
        <v>0</v>
      </c>
      <c r="BB331" s="161">
        <v>0</v>
      </c>
      <c r="BC331" s="161">
        <v>0</v>
      </c>
      <c r="BD331" s="161">
        <v>0</v>
      </c>
      <c r="BE331" s="161">
        <v>0</v>
      </c>
      <c r="BF331" s="161">
        <v>0</v>
      </c>
      <c r="BG331" s="161">
        <v>0</v>
      </c>
      <c r="BH331" s="161">
        <v>0</v>
      </c>
      <c r="BI331" s="161">
        <v>0</v>
      </c>
      <c r="BJ331" s="161">
        <v>0</v>
      </c>
      <c r="BK331" s="161">
        <v>0</v>
      </c>
      <c r="BL331" s="161">
        <v>0</v>
      </c>
      <c r="BM331" s="161">
        <v>0</v>
      </c>
      <c r="BN331" s="161">
        <v>0</v>
      </c>
      <c r="BO331" s="161">
        <v>0</v>
      </c>
      <c r="BP331" s="161">
        <v>0</v>
      </c>
      <c r="BQ331" s="161">
        <v>0</v>
      </c>
      <c r="BR331" s="161">
        <v>0</v>
      </c>
      <c r="BS331" s="161">
        <f>INDEX(IRF.New!$D$7:$CN$374,MATCH('IRF AUX'!$E331,IRF.New!$C$7:$C$37,0),MATCH('IRF AUX'!$B331,IRF.New!$D$5:$CN$5,0))</f>
        <v>0</v>
      </c>
      <c r="BT331" s="161">
        <v>0</v>
      </c>
      <c r="BU331" s="161">
        <v>0</v>
      </c>
      <c r="BV331" s="161">
        <v>0</v>
      </c>
      <c r="BW331" s="161">
        <v>0</v>
      </c>
      <c r="BX331" s="161">
        <v>0</v>
      </c>
      <c r="BY331" s="161">
        <v>0</v>
      </c>
      <c r="BZ331" s="161">
        <v>0</v>
      </c>
      <c r="CA331" s="161">
        <v>0</v>
      </c>
      <c r="CB331" s="161">
        <v>0</v>
      </c>
      <c r="CC331" s="161">
        <v>0</v>
      </c>
      <c r="CD331" s="161">
        <v>0</v>
      </c>
      <c r="CE331" s="163">
        <v>0</v>
      </c>
      <c r="CF331" s="1" cm="1">
        <f t="array" aca="1" ref="CF331" ca="1">MMULT($F330:$CE330,INDIRECT("Policy.New!"&amp;CF$3&amp;"4:"&amp;CF$3&amp;"81"))</f>
        <v>0</v>
      </c>
      <c r="CG331" s="1" cm="1">
        <f t="array" aca="1" ref="CG331" ca="1">MMULT($F330:$CE330,INDIRECT("Policy.New!"&amp;CG$3&amp;"4:"&amp;CG$3&amp;"81"))</f>
        <v>0</v>
      </c>
      <c r="CH331" s="1" cm="1">
        <f t="array" aca="1" ref="CH331" ca="1">MMULT($F330:$CE330,INDIRECT("Policy.New!"&amp;CH$3&amp;"4:"&amp;CH$3&amp;"81"))</f>
        <v>0</v>
      </c>
      <c r="CI331" s="1" cm="1">
        <f t="array" aca="1" ref="CI331" ca="1">MMULT($F330:$CE330,INDIRECT("Policy.New!"&amp;CI$3&amp;"4:"&amp;CI$3&amp;"81"))</f>
        <v>0</v>
      </c>
      <c r="CJ331" s="1" cm="1">
        <f t="array" aca="1" ref="CJ331" ca="1">MMULT($F330:$CE330,INDIRECT("Policy.New!"&amp;CJ$3&amp;"4:"&amp;CJ$3&amp;"81"))</f>
        <v>0</v>
      </c>
      <c r="CK331" s="1" cm="1">
        <f t="array" aca="1" ref="CK331" ca="1">MMULT($F330:$CE330,INDIRECT("Policy.New!"&amp;CK$3&amp;"4:"&amp;CK$3&amp;"81"))</f>
        <v>0</v>
      </c>
      <c r="CL331" s="1" cm="1">
        <f t="array" aca="1" ref="CL331" ca="1">MMULT($F330:$CE330,INDIRECT("Policy.New!"&amp;CL$3&amp;"4:"&amp;CL$3&amp;"81"))</f>
        <v>0</v>
      </c>
      <c r="CM331" s="1" cm="1">
        <f t="array" aca="1" ref="CM331" ca="1">MMULT($F330:$CE330,INDIRECT("Policy.New!"&amp;CM$3&amp;"4:"&amp;CM$3&amp;"81"))</f>
        <v>0</v>
      </c>
      <c r="CN331" s="1" cm="1">
        <f t="array" aca="1" ref="CN331" ca="1">MMULT($F330:$CE330,INDIRECT("Policy.New!"&amp;CN$3&amp;"4:"&amp;CN$3&amp;"81"))</f>
        <v>0</v>
      </c>
      <c r="CO331" s="1" cm="1">
        <f t="array" aca="1" ref="CO331" ca="1">MMULT($F330:$CE330,INDIRECT("Policy.New!"&amp;CO$3&amp;"4:"&amp;CO$3&amp;"81"))</f>
        <v>0</v>
      </c>
      <c r="CP331" s="1" cm="1">
        <f t="array" aca="1" ref="CP331" ca="1">MMULT($F330:$CE330,INDIRECT("Policy.New!"&amp;CP$3&amp;"4:"&amp;CP$3&amp;"81"))</f>
        <v>0</v>
      </c>
      <c r="CQ331" s="1"/>
      <c r="CR331" s="1"/>
      <c r="CS331" s="1">
        <f t="shared" ca="1" si="330"/>
        <v>0</v>
      </c>
      <c r="CT331" s="1">
        <f t="shared" ca="1" si="334"/>
        <v>0</v>
      </c>
      <c r="CU331" s="1">
        <f t="shared" ca="1" si="331"/>
        <v>0</v>
      </c>
      <c r="CV331" s="1">
        <f t="shared" ca="1" si="335"/>
        <v>0</v>
      </c>
      <c r="CW331" s="1">
        <f t="shared" ca="1" si="332"/>
        <v>0</v>
      </c>
      <c r="CX331" s="1">
        <f t="shared" ca="1" si="333"/>
        <v>0</v>
      </c>
    </row>
    <row r="332" spans="2:102" x14ac:dyDescent="0.25">
      <c r="B332" s="153" t="str">
        <f t="shared" si="329"/>
        <v>eps_pi_energia_obs</v>
      </c>
      <c r="C332" s="153" t="str">
        <f t="shared" si="328"/>
        <v>eps_pi_energia_obs_4</v>
      </c>
      <c r="D332" s="13">
        <f t="shared" si="326"/>
        <v>332</v>
      </c>
      <c r="E332" s="13">
        <f t="shared" si="336"/>
        <v>4</v>
      </c>
      <c r="F332" s="14" cm="1">
        <f t="array" aca="1" ref="F332" ca="1">MMULT($F331:$CE331,INDIRECT("Policy.New!"&amp;F$3&amp;"4:"&amp;F$3&amp;"81"))</f>
        <v>0</v>
      </c>
      <c r="G332" s="14" cm="1">
        <f t="array" aca="1" ref="G332" ca="1">MMULT($F331:$CE331,INDIRECT("Policy.New!"&amp;G$3&amp;"4:"&amp;G$3&amp;"81"))</f>
        <v>0</v>
      </c>
      <c r="H332" s="14" cm="1">
        <f t="array" aca="1" ref="H332" ca="1">MMULT($F331:$CE331,INDIRECT("Policy.New!"&amp;H$3&amp;"4:"&amp;H$3&amp;"81"))</f>
        <v>0</v>
      </c>
      <c r="I332" s="14" cm="1">
        <f t="array" aca="1" ref="I332" ca="1">MMULT($F331:$CE331,INDIRECT("Policy.New!"&amp;I$3&amp;"4:"&amp;I$3&amp;"81"))</f>
        <v>0</v>
      </c>
      <c r="J332" s="14" cm="1">
        <f t="array" aca="1" ref="J332" ca="1">MMULT($F331:$CE331,INDIRECT("Policy.New!"&amp;J$3&amp;"4:"&amp;J$3&amp;"81"))</f>
        <v>0</v>
      </c>
      <c r="K332" s="14" cm="1">
        <f t="array" aca="1" ref="K332" ca="1">MMULT($F331:$CE331,INDIRECT("Policy.New!"&amp;K$3&amp;"4:"&amp;K$3&amp;"81"))</f>
        <v>0</v>
      </c>
      <c r="L332" s="14" cm="1">
        <f t="array" aca="1" ref="L332" ca="1">MMULT($F331:$CE331,INDIRECT("Policy.New!"&amp;L$3&amp;"4:"&amp;L$3&amp;"81"))</f>
        <v>0</v>
      </c>
      <c r="M332" s="14" cm="1">
        <f t="array" aca="1" ref="M332" ca="1">MMULT($F331:$CE331,INDIRECT("Policy.New!"&amp;M$3&amp;"4:"&amp;M$3&amp;"81"))</f>
        <v>0</v>
      </c>
      <c r="N332" s="14" cm="1">
        <f t="array" aca="1" ref="N332" ca="1">MMULT($F331:$CE331,INDIRECT("Policy.New!"&amp;N$3&amp;"4:"&amp;N$3&amp;"81"))</f>
        <v>0</v>
      </c>
      <c r="O332" s="14" cm="1">
        <f t="array" aca="1" ref="O332" ca="1">MMULT($F331:$CE331,INDIRECT("Policy.New!"&amp;O$3&amp;"4:"&amp;O$3&amp;"81"))</f>
        <v>0</v>
      </c>
      <c r="P332" s="14" cm="1">
        <f t="array" aca="1" ref="P332" ca="1">MMULT($F331:$CE331,INDIRECT("Policy.New!"&amp;P$3&amp;"4:"&amp;P$3&amp;"81"))</f>
        <v>0</v>
      </c>
      <c r="Q332" s="14" cm="1">
        <f t="array" aca="1" ref="Q332" ca="1">MMULT($F331:$CE331,INDIRECT("Policy.New!"&amp;Q$3&amp;"4:"&amp;Q$3&amp;"81"))</f>
        <v>0</v>
      </c>
      <c r="R332" s="14" cm="1">
        <f t="array" aca="1" ref="R332" ca="1">MMULT($F331:$CE331,INDIRECT("Policy.New!"&amp;R$3&amp;"4:"&amp;R$3&amp;"81"))</f>
        <v>0</v>
      </c>
      <c r="S332" s="14" cm="1">
        <f t="array" aca="1" ref="S332" ca="1">MMULT($F331:$CE331,INDIRECT("Policy.New!"&amp;S$3&amp;"4:"&amp;S$3&amp;"81"))</f>
        <v>0</v>
      </c>
      <c r="T332" s="14" cm="1">
        <f t="array" aca="1" ref="T332" ca="1">MMULT($F331:$CE331,INDIRECT("Policy.New!"&amp;T$3&amp;"4:"&amp;T$3&amp;"81"))</f>
        <v>0</v>
      </c>
      <c r="U332" s="14" cm="1">
        <f t="array" aca="1" ref="U332" ca="1">MMULT($F331:$CE331,INDIRECT("Policy.New!"&amp;U$3&amp;"4:"&amp;U$3&amp;"81"))</f>
        <v>0</v>
      </c>
      <c r="V332" s="14" cm="1">
        <f t="array" aca="1" ref="V332" ca="1">MMULT($F331:$CE331,INDIRECT("Policy.New!"&amp;V$3&amp;"4:"&amp;V$3&amp;"81"))</f>
        <v>0</v>
      </c>
      <c r="W332" s="15">
        <f t="shared" ca="1" si="337"/>
        <v>0</v>
      </c>
      <c r="X332" s="14">
        <f t="shared" ca="1" si="338"/>
        <v>0</v>
      </c>
      <c r="Y332" s="14">
        <f t="shared" ca="1" si="339"/>
        <v>0</v>
      </c>
      <c r="Z332" s="14">
        <f t="shared" ca="1" si="340"/>
        <v>0</v>
      </c>
      <c r="AA332" s="14">
        <f t="shared" si="341"/>
        <v>0</v>
      </c>
      <c r="AB332" s="14">
        <f t="shared" ca="1" si="342"/>
        <v>0</v>
      </c>
      <c r="AC332" s="14">
        <f t="shared" ca="1" si="343"/>
        <v>0</v>
      </c>
      <c r="AD332" s="14">
        <f t="shared" ca="1" si="344"/>
        <v>0</v>
      </c>
      <c r="AE332" s="14">
        <f t="shared" si="345"/>
        <v>0</v>
      </c>
      <c r="AF332" s="14">
        <f t="shared" ca="1" si="346"/>
        <v>0</v>
      </c>
      <c r="AG332" s="14">
        <f t="shared" ca="1" si="347"/>
        <v>0</v>
      </c>
      <c r="AH332" s="14">
        <f t="shared" ca="1" si="348"/>
        <v>0</v>
      </c>
      <c r="AI332" s="14">
        <f t="shared" ca="1" si="349"/>
        <v>0</v>
      </c>
      <c r="AJ332" s="14">
        <f t="shared" ca="1" si="350"/>
        <v>0</v>
      </c>
      <c r="AK332" s="14">
        <f t="shared" ca="1" si="351"/>
        <v>0</v>
      </c>
      <c r="AL332" s="14">
        <f t="shared" ca="1" si="352"/>
        <v>0</v>
      </c>
      <c r="AM332" s="14">
        <f t="shared" ca="1" si="353"/>
        <v>0</v>
      </c>
      <c r="AN332" s="14">
        <f t="shared" ca="1" si="354"/>
        <v>0</v>
      </c>
      <c r="AO332" s="14">
        <f t="shared" si="355"/>
        <v>0</v>
      </c>
      <c r="AP332" s="14">
        <f t="shared" si="356"/>
        <v>0</v>
      </c>
      <c r="AQ332" s="14">
        <f t="shared" ca="1" si="357"/>
        <v>0</v>
      </c>
      <c r="AR332" s="14">
        <f t="shared" ca="1" si="358"/>
        <v>0</v>
      </c>
      <c r="AS332" s="14">
        <f t="shared" ca="1" si="359"/>
        <v>0</v>
      </c>
      <c r="AT332" s="26">
        <f t="shared" ca="1" si="360"/>
        <v>0</v>
      </c>
      <c r="AU332" s="14" cm="1">
        <f t="array" aca="1" ref="AU332" ca="1">MMULT($F331:$CE331,INDIRECT("Policy.New!"&amp;AU$3&amp;"4:"&amp;AU$3&amp;"81"))</f>
        <v>0</v>
      </c>
      <c r="AV332" s="26" cm="1">
        <f t="array" aca="1" ref="AV332" ca="1">MMULT($F331:$CE331,INDIRECT("Policy.New!"&amp;AV$3&amp;"4:"&amp;AV$3&amp;"81"))</f>
        <v>0</v>
      </c>
      <c r="AW332" s="164">
        <v>0</v>
      </c>
      <c r="AX332" s="164">
        <v>0</v>
      </c>
      <c r="AY332" s="164">
        <v>0</v>
      </c>
      <c r="AZ332" s="164">
        <v>0</v>
      </c>
      <c r="BA332" s="164">
        <v>0</v>
      </c>
      <c r="BB332" s="164">
        <v>0</v>
      </c>
      <c r="BC332" s="164">
        <v>0</v>
      </c>
      <c r="BD332" s="164">
        <v>0</v>
      </c>
      <c r="BE332" s="164">
        <v>0</v>
      </c>
      <c r="BF332" s="164">
        <v>0</v>
      </c>
      <c r="BG332" s="164">
        <v>0</v>
      </c>
      <c r="BH332" s="164">
        <v>0</v>
      </c>
      <c r="BI332" s="164">
        <v>0</v>
      </c>
      <c r="BJ332" s="164">
        <v>0</v>
      </c>
      <c r="BK332" s="164">
        <v>0</v>
      </c>
      <c r="BL332" s="164">
        <v>0</v>
      </c>
      <c r="BM332" s="164">
        <v>0</v>
      </c>
      <c r="BN332" s="164">
        <v>0</v>
      </c>
      <c r="BO332" s="164">
        <v>0</v>
      </c>
      <c r="BP332" s="164">
        <v>0</v>
      </c>
      <c r="BQ332" s="164">
        <v>0</v>
      </c>
      <c r="BR332" s="164">
        <v>0</v>
      </c>
      <c r="BS332" s="164">
        <f>INDEX(IRF.New!$D$7:$CN$374,MATCH('IRF AUX'!$E332,IRF.New!$C$7:$C$37,0),MATCH('IRF AUX'!$B332,IRF.New!$D$5:$CN$5,0))</f>
        <v>0</v>
      </c>
      <c r="BT332" s="164">
        <v>0</v>
      </c>
      <c r="BU332" s="164">
        <v>0</v>
      </c>
      <c r="BV332" s="164">
        <v>0</v>
      </c>
      <c r="BW332" s="164">
        <v>0</v>
      </c>
      <c r="BX332" s="164">
        <v>0</v>
      </c>
      <c r="BY332" s="164">
        <v>0</v>
      </c>
      <c r="BZ332" s="164">
        <v>0</v>
      </c>
      <c r="CA332" s="164">
        <v>0</v>
      </c>
      <c r="CB332" s="164">
        <v>0</v>
      </c>
      <c r="CC332" s="164">
        <v>0</v>
      </c>
      <c r="CD332" s="164">
        <v>0</v>
      </c>
      <c r="CE332" s="165">
        <v>0</v>
      </c>
      <c r="CF332" s="14" cm="1">
        <f t="array" aca="1" ref="CF332" ca="1">MMULT($F331:$CE331,INDIRECT("Policy.New!"&amp;CF$3&amp;"4:"&amp;CF$3&amp;"81"))</f>
        <v>0</v>
      </c>
      <c r="CG332" s="14" cm="1">
        <f t="array" aca="1" ref="CG332" ca="1">MMULT($F331:$CE331,INDIRECT("Policy.New!"&amp;CG$3&amp;"4:"&amp;CG$3&amp;"81"))</f>
        <v>0</v>
      </c>
      <c r="CH332" s="14" cm="1">
        <f t="array" aca="1" ref="CH332" ca="1">MMULT($F331:$CE331,INDIRECT("Policy.New!"&amp;CH$3&amp;"4:"&amp;CH$3&amp;"81"))</f>
        <v>0</v>
      </c>
      <c r="CI332" s="14" cm="1">
        <f t="array" aca="1" ref="CI332" ca="1">MMULT($F331:$CE331,INDIRECT("Policy.New!"&amp;CI$3&amp;"4:"&amp;CI$3&amp;"81"))</f>
        <v>0</v>
      </c>
      <c r="CJ332" s="14" cm="1">
        <f t="array" aca="1" ref="CJ332" ca="1">MMULT($F331:$CE331,INDIRECT("Policy.New!"&amp;CJ$3&amp;"4:"&amp;CJ$3&amp;"81"))</f>
        <v>0</v>
      </c>
      <c r="CK332" s="14" cm="1">
        <f t="array" aca="1" ref="CK332" ca="1">MMULT($F331:$CE331,INDIRECT("Policy.New!"&amp;CK$3&amp;"4:"&amp;CK$3&amp;"81"))</f>
        <v>0</v>
      </c>
      <c r="CL332" s="14" cm="1">
        <f t="array" aca="1" ref="CL332" ca="1">MMULT($F331:$CE331,INDIRECT("Policy.New!"&amp;CL$3&amp;"4:"&amp;CL$3&amp;"81"))</f>
        <v>0</v>
      </c>
      <c r="CM332" s="14" cm="1">
        <f t="array" aca="1" ref="CM332" ca="1">MMULT($F331:$CE331,INDIRECT("Policy.New!"&amp;CM$3&amp;"4:"&amp;CM$3&amp;"81"))</f>
        <v>0</v>
      </c>
      <c r="CN332" s="14" cm="1">
        <f t="array" aca="1" ref="CN332" ca="1">MMULT($F331:$CE331,INDIRECT("Policy.New!"&amp;CN$3&amp;"4:"&amp;CN$3&amp;"81"))</f>
        <v>0</v>
      </c>
      <c r="CO332" s="14" cm="1">
        <f t="array" aca="1" ref="CO332" ca="1">MMULT($F331:$CE331,INDIRECT("Policy.New!"&amp;CO$3&amp;"4:"&amp;CO$3&amp;"81"))</f>
        <v>0</v>
      </c>
      <c r="CP332" s="14" cm="1">
        <f t="array" aca="1" ref="CP332" ca="1">MMULT($F331:$CE331,INDIRECT("Policy.New!"&amp;CP$3&amp;"4:"&amp;CP$3&amp;"81"))</f>
        <v>0</v>
      </c>
      <c r="CQ332" s="1"/>
      <c r="CR332" s="1"/>
      <c r="CS332" s="14">
        <f t="shared" ca="1" si="330"/>
        <v>0</v>
      </c>
      <c r="CT332" s="14">
        <f t="shared" ca="1" si="334"/>
        <v>0</v>
      </c>
      <c r="CU332" s="14">
        <f t="shared" ca="1" si="331"/>
        <v>0</v>
      </c>
      <c r="CV332" s="14">
        <f t="shared" ca="1" si="335"/>
        <v>0</v>
      </c>
      <c r="CW332" s="14">
        <f t="shared" ca="1" si="332"/>
        <v>0</v>
      </c>
      <c r="CX332" s="14">
        <f t="shared" ca="1" si="333"/>
        <v>0</v>
      </c>
    </row>
    <row r="333" spans="2:102" x14ac:dyDescent="0.25">
      <c r="B333" s="151" t="str">
        <f t="shared" si="329"/>
        <v>eps_pi_energia_obs</v>
      </c>
      <c r="C333" s="151" t="str">
        <f t="shared" si="328"/>
        <v>eps_pi_energia_obs_5</v>
      </c>
      <c r="D333" s="9">
        <f t="shared" si="326"/>
        <v>333</v>
      </c>
      <c r="E333" s="9">
        <f t="shared" si="336"/>
        <v>5</v>
      </c>
      <c r="F333" s="10" cm="1">
        <f t="array" aca="1" ref="F333" ca="1">MMULT($F332:$CE332,INDIRECT("Policy.New!"&amp;F$3&amp;"4:"&amp;F$3&amp;"81"))</f>
        <v>0</v>
      </c>
      <c r="G333" s="10" cm="1">
        <f t="array" aca="1" ref="G333" ca="1">MMULT($F332:$CE332,INDIRECT("Policy.New!"&amp;G$3&amp;"4:"&amp;G$3&amp;"81"))</f>
        <v>0</v>
      </c>
      <c r="H333" s="10" cm="1">
        <f t="array" aca="1" ref="H333" ca="1">MMULT($F332:$CE332,INDIRECT("Policy.New!"&amp;H$3&amp;"4:"&amp;H$3&amp;"81"))</f>
        <v>0</v>
      </c>
      <c r="I333" s="10" cm="1">
        <f t="array" aca="1" ref="I333" ca="1">MMULT($F332:$CE332,INDIRECT("Policy.New!"&amp;I$3&amp;"4:"&amp;I$3&amp;"81"))</f>
        <v>0</v>
      </c>
      <c r="J333" s="10" cm="1">
        <f t="array" aca="1" ref="J333" ca="1">MMULT($F332:$CE332,INDIRECT("Policy.New!"&amp;J$3&amp;"4:"&amp;J$3&amp;"81"))</f>
        <v>0</v>
      </c>
      <c r="K333" s="10" cm="1">
        <f t="array" aca="1" ref="K333" ca="1">MMULT($F332:$CE332,INDIRECT("Policy.New!"&amp;K$3&amp;"4:"&amp;K$3&amp;"81"))</f>
        <v>0</v>
      </c>
      <c r="L333" s="10" cm="1">
        <f t="array" aca="1" ref="L333" ca="1">MMULT($F332:$CE332,INDIRECT("Policy.New!"&amp;L$3&amp;"4:"&amp;L$3&amp;"81"))</f>
        <v>0</v>
      </c>
      <c r="M333" s="10" cm="1">
        <f t="array" aca="1" ref="M333" ca="1">MMULT($F332:$CE332,INDIRECT("Policy.New!"&amp;M$3&amp;"4:"&amp;M$3&amp;"81"))</f>
        <v>0</v>
      </c>
      <c r="N333" s="10" cm="1">
        <f t="array" aca="1" ref="N333" ca="1">MMULT($F332:$CE332,INDIRECT("Policy.New!"&amp;N$3&amp;"4:"&amp;N$3&amp;"81"))</f>
        <v>0</v>
      </c>
      <c r="O333" s="10" cm="1">
        <f t="array" aca="1" ref="O333" ca="1">MMULT($F332:$CE332,INDIRECT("Policy.New!"&amp;O$3&amp;"4:"&amp;O$3&amp;"81"))</f>
        <v>0</v>
      </c>
      <c r="P333" s="10" cm="1">
        <f t="array" aca="1" ref="P333" ca="1">MMULT($F332:$CE332,INDIRECT("Policy.New!"&amp;P$3&amp;"4:"&amp;P$3&amp;"81"))</f>
        <v>0</v>
      </c>
      <c r="Q333" s="10" cm="1">
        <f t="array" aca="1" ref="Q333" ca="1">MMULT($F332:$CE332,INDIRECT("Policy.New!"&amp;Q$3&amp;"4:"&amp;Q$3&amp;"81"))</f>
        <v>0</v>
      </c>
      <c r="R333" s="10" cm="1">
        <f t="array" aca="1" ref="R333" ca="1">MMULT($F332:$CE332,INDIRECT("Policy.New!"&amp;R$3&amp;"4:"&amp;R$3&amp;"81"))</f>
        <v>0</v>
      </c>
      <c r="S333" s="10" cm="1">
        <f t="array" aca="1" ref="S333" ca="1">MMULT($F332:$CE332,INDIRECT("Policy.New!"&amp;S$3&amp;"4:"&amp;S$3&amp;"81"))</f>
        <v>0</v>
      </c>
      <c r="T333" s="10" cm="1">
        <f t="array" aca="1" ref="T333" ca="1">MMULT($F332:$CE332,INDIRECT("Policy.New!"&amp;T$3&amp;"4:"&amp;T$3&amp;"81"))</f>
        <v>0</v>
      </c>
      <c r="U333" s="10" cm="1">
        <f t="array" aca="1" ref="U333" ca="1">MMULT($F332:$CE332,INDIRECT("Policy.New!"&amp;U$3&amp;"4:"&amp;U$3&amp;"81"))</f>
        <v>0</v>
      </c>
      <c r="V333" s="10" cm="1">
        <f t="array" aca="1" ref="V333" ca="1">MMULT($F332:$CE332,INDIRECT("Policy.New!"&amp;V$3&amp;"4:"&amp;V$3&amp;"81"))</f>
        <v>0</v>
      </c>
      <c r="W333" s="11">
        <f t="shared" ca="1" si="337"/>
        <v>0</v>
      </c>
      <c r="X333" s="10">
        <f t="shared" ca="1" si="338"/>
        <v>0</v>
      </c>
      <c r="Y333" s="10">
        <f t="shared" ca="1" si="339"/>
        <v>0</v>
      </c>
      <c r="Z333" s="10">
        <f t="shared" ca="1" si="340"/>
        <v>0</v>
      </c>
      <c r="AA333" s="10">
        <f t="shared" ca="1" si="341"/>
        <v>0</v>
      </c>
      <c r="AB333" s="10">
        <f t="shared" ca="1" si="342"/>
        <v>0</v>
      </c>
      <c r="AC333" s="10">
        <f t="shared" ca="1" si="343"/>
        <v>0</v>
      </c>
      <c r="AD333" s="10">
        <f t="shared" ca="1" si="344"/>
        <v>0</v>
      </c>
      <c r="AE333" s="10">
        <f t="shared" ca="1" si="345"/>
        <v>0</v>
      </c>
      <c r="AF333" s="10">
        <f t="shared" ca="1" si="346"/>
        <v>0</v>
      </c>
      <c r="AG333" s="10">
        <f t="shared" ca="1" si="347"/>
        <v>0</v>
      </c>
      <c r="AH333" s="10">
        <f t="shared" ca="1" si="348"/>
        <v>0</v>
      </c>
      <c r="AI333" s="10">
        <f t="shared" ca="1" si="349"/>
        <v>0</v>
      </c>
      <c r="AJ333" s="10">
        <f t="shared" ca="1" si="350"/>
        <v>0</v>
      </c>
      <c r="AK333" s="10">
        <f t="shared" ca="1" si="351"/>
        <v>0</v>
      </c>
      <c r="AL333" s="10">
        <f t="shared" ca="1" si="352"/>
        <v>0</v>
      </c>
      <c r="AM333" s="10">
        <f t="shared" ca="1" si="353"/>
        <v>0</v>
      </c>
      <c r="AN333" s="10">
        <f t="shared" ca="1" si="354"/>
        <v>0</v>
      </c>
      <c r="AO333" s="10">
        <f t="shared" ca="1" si="355"/>
        <v>0</v>
      </c>
      <c r="AP333" s="10">
        <f t="shared" si="356"/>
        <v>0</v>
      </c>
      <c r="AQ333" s="10">
        <f t="shared" ca="1" si="357"/>
        <v>0</v>
      </c>
      <c r="AR333" s="10">
        <f t="shared" ca="1" si="358"/>
        <v>0</v>
      </c>
      <c r="AS333" s="10">
        <f t="shared" ca="1" si="359"/>
        <v>0</v>
      </c>
      <c r="AT333" s="24">
        <f t="shared" ca="1" si="360"/>
        <v>0</v>
      </c>
      <c r="AU333" s="10" cm="1">
        <f t="array" aca="1" ref="AU333" ca="1">MMULT($F332:$CE332,INDIRECT("Policy.New!"&amp;AU$3&amp;"4:"&amp;AU$3&amp;"81"))</f>
        <v>0</v>
      </c>
      <c r="AV333" s="24" cm="1">
        <f t="array" aca="1" ref="AV333" ca="1">MMULT($F332:$CE332,INDIRECT("Policy.New!"&amp;AV$3&amp;"4:"&amp;AV$3&amp;"81"))</f>
        <v>0</v>
      </c>
      <c r="AW333" s="160">
        <v>0</v>
      </c>
      <c r="AX333" s="160">
        <v>0</v>
      </c>
      <c r="AY333" s="160">
        <v>0</v>
      </c>
      <c r="AZ333" s="160">
        <v>0</v>
      </c>
      <c r="BA333" s="160">
        <v>0</v>
      </c>
      <c r="BB333" s="160">
        <v>0</v>
      </c>
      <c r="BC333" s="160">
        <v>0</v>
      </c>
      <c r="BD333" s="160">
        <v>0</v>
      </c>
      <c r="BE333" s="160">
        <v>0</v>
      </c>
      <c r="BF333" s="160">
        <v>0</v>
      </c>
      <c r="BG333" s="160">
        <v>0</v>
      </c>
      <c r="BH333" s="160">
        <v>0</v>
      </c>
      <c r="BI333" s="160">
        <v>0</v>
      </c>
      <c r="BJ333" s="160">
        <v>0</v>
      </c>
      <c r="BK333" s="160">
        <v>0</v>
      </c>
      <c r="BL333" s="160">
        <v>0</v>
      </c>
      <c r="BM333" s="160">
        <v>0</v>
      </c>
      <c r="BN333" s="160">
        <v>0</v>
      </c>
      <c r="BO333" s="160">
        <v>0</v>
      </c>
      <c r="BP333" s="160">
        <v>0</v>
      </c>
      <c r="BQ333" s="160">
        <v>0</v>
      </c>
      <c r="BR333" s="160">
        <v>0</v>
      </c>
      <c r="BS333" s="160">
        <f>INDEX(IRF.New!$D$7:$CN$374,MATCH('IRF AUX'!$E333,IRF.New!$C$7:$C$37,0),MATCH('IRF AUX'!$B333,IRF.New!$D$5:$CN$5,0))</f>
        <v>0</v>
      </c>
      <c r="BT333" s="160">
        <v>0</v>
      </c>
      <c r="BU333" s="160">
        <v>0</v>
      </c>
      <c r="BV333" s="160">
        <v>0</v>
      </c>
      <c r="BW333" s="160">
        <v>0</v>
      </c>
      <c r="BX333" s="160">
        <v>0</v>
      </c>
      <c r="BY333" s="160">
        <v>0</v>
      </c>
      <c r="BZ333" s="160">
        <v>0</v>
      </c>
      <c r="CA333" s="160">
        <v>0</v>
      </c>
      <c r="CB333" s="160">
        <v>0</v>
      </c>
      <c r="CC333" s="160">
        <v>0</v>
      </c>
      <c r="CD333" s="160">
        <v>0</v>
      </c>
      <c r="CE333" s="162">
        <v>0</v>
      </c>
      <c r="CF333" s="10" cm="1">
        <f t="array" aca="1" ref="CF333" ca="1">MMULT($F332:$CE332,INDIRECT("Policy.New!"&amp;CF$3&amp;"4:"&amp;CF$3&amp;"81"))</f>
        <v>0</v>
      </c>
      <c r="CG333" s="10" cm="1">
        <f t="array" aca="1" ref="CG333" ca="1">MMULT($F332:$CE332,INDIRECT("Policy.New!"&amp;CG$3&amp;"4:"&amp;CG$3&amp;"81"))</f>
        <v>0</v>
      </c>
      <c r="CH333" s="10" cm="1">
        <f t="array" aca="1" ref="CH333" ca="1">MMULT($F332:$CE332,INDIRECT("Policy.New!"&amp;CH$3&amp;"4:"&amp;CH$3&amp;"81"))</f>
        <v>0</v>
      </c>
      <c r="CI333" s="10" cm="1">
        <f t="array" aca="1" ref="CI333" ca="1">MMULT($F332:$CE332,INDIRECT("Policy.New!"&amp;CI$3&amp;"4:"&amp;CI$3&amp;"81"))</f>
        <v>0</v>
      </c>
      <c r="CJ333" s="10" cm="1">
        <f t="array" aca="1" ref="CJ333" ca="1">MMULT($F332:$CE332,INDIRECT("Policy.New!"&amp;CJ$3&amp;"4:"&amp;CJ$3&amp;"81"))</f>
        <v>0</v>
      </c>
      <c r="CK333" s="10" cm="1">
        <f t="array" aca="1" ref="CK333" ca="1">MMULT($F332:$CE332,INDIRECT("Policy.New!"&amp;CK$3&amp;"4:"&amp;CK$3&amp;"81"))</f>
        <v>0</v>
      </c>
      <c r="CL333" s="10" cm="1">
        <f t="array" aca="1" ref="CL333" ca="1">MMULT($F332:$CE332,INDIRECT("Policy.New!"&amp;CL$3&amp;"4:"&amp;CL$3&amp;"81"))</f>
        <v>0</v>
      </c>
      <c r="CM333" s="10" cm="1">
        <f t="array" aca="1" ref="CM333" ca="1">MMULT($F332:$CE332,INDIRECT("Policy.New!"&amp;CM$3&amp;"4:"&amp;CM$3&amp;"81"))</f>
        <v>0</v>
      </c>
      <c r="CN333" s="10" cm="1">
        <f t="array" aca="1" ref="CN333" ca="1">MMULT($F332:$CE332,INDIRECT("Policy.New!"&amp;CN$3&amp;"4:"&amp;CN$3&amp;"81"))</f>
        <v>0</v>
      </c>
      <c r="CO333" s="10" cm="1">
        <f t="array" aca="1" ref="CO333" ca="1">MMULT($F332:$CE332,INDIRECT("Policy.New!"&amp;CO$3&amp;"4:"&amp;CO$3&amp;"81"))</f>
        <v>0</v>
      </c>
      <c r="CP333" s="10" cm="1">
        <f t="array" aca="1" ref="CP333" ca="1">MMULT($F332:$CE332,INDIRECT("Policy.New!"&amp;CP$3&amp;"4:"&amp;CP$3&amp;"81"))</f>
        <v>0</v>
      </c>
      <c r="CQ333" s="1"/>
      <c r="CR333" s="1"/>
      <c r="CS333" s="10">
        <f t="shared" ca="1" si="330"/>
        <v>0</v>
      </c>
      <c r="CT333" s="10">
        <f t="shared" ca="1" si="334"/>
        <v>0</v>
      </c>
      <c r="CU333" s="10">
        <f t="shared" ca="1" si="331"/>
        <v>0</v>
      </c>
      <c r="CV333" s="10">
        <f t="shared" ca="1" si="335"/>
        <v>0</v>
      </c>
      <c r="CW333" s="10">
        <f t="shared" ca="1" si="332"/>
        <v>0</v>
      </c>
      <c r="CX333" s="10">
        <f t="shared" ca="1" si="333"/>
        <v>0</v>
      </c>
    </row>
    <row r="334" spans="2:102" x14ac:dyDescent="0.25">
      <c r="B334" s="152" t="str">
        <f t="shared" si="329"/>
        <v>eps_pi_energia_obs</v>
      </c>
      <c r="C334" s="152" t="str">
        <f t="shared" si="328"/>
        <v>eps_pi_energia_obs_6</v>
      </c>
      <c r="D334" s="12">
        <f t="shared" si="326"/>
        <v>334</v>
      </c>
      <c r="E334" s="12">
        <f t="shared" si="336"/>
        <v>6</v>
      </c>
      <c r="F334" s="1" cm="1">
        <f t="array" aca="1" ref="F334" ca="1">MMULT($F333:$CE333,INDIRECT("Policy.New!"&amp;F$3&amp;"4:"&amp;F$3&amp;"81"))</f>
        <v>0</v>
      </c>
      <c r="G334" s="1" cm="1">
        <f t="array" aca="1" ref="G334" ca="1">MMULT($F333:$CE333,INDIRECT("Policy.New!"&amp;G$3&amp;"4:"&amp;G$3&amp;"81"))</f>
        <v>0</v>
      </c>
      <c r="H334" s="1" cm="1">
        <f t="array" aca="1" ref="H334" ca="1">MMULT($F333:$CE333,INDIRECT("Policy.New!"&amp;H$3&amp;"4:"&amp;H$3&amp;"81"))</f>
        <v>0</v>
      </c>
      <c r="I334" s="1" cm="1">
        <f t="array" aca="1" ref="I334" ca="1">MMULT($F333:$CE333,INDIRECT("Policy.New!"&amp;I$3&amp;"4:"&amp;I$3&amp;"81"))</f>
        <v>0</v>
      </c>
      <c r="J334" s="1" cm="1">
        <f t="array" aca="1" ref="J334" ca="1">MMULT($F333:$CE333,INDIRECT("Policy.New!"&amp;J$3&amp;"4:"&amp;J$3&amp;"81"))</f>
        <v>0</v>
      </c>
      <c r="K334" s="1" cm="1">
        <f t="array" aca="1" ref="K334" ca="1">MMULT($F333:$CE333,INDIRECT("Policy.New!"&amp;K$3&amp;"4:"&amp;K$3&amp;"81"))</f>
        <v>0</v>
      </c>
      <c r="L334" s="1" cm="1">
        <f t="array" aca="1" ref="L334" ca="1">MMULT($F333:$CE333,INDIRECT("Policy.New!"&amp;L$3&amp;"4:"&amp;L$3&amp;"81"))</f>
        <v>0</v>
      </c>
      <c r="M334" s="1" cm="1">
        <f t="array" aca="1" ref="M334" ca="1">MMULT($F333:$CE333,INDIRECT("Policy.New!"&amp;M$3&amp;"4:"&amp;M$3&amp;"81"))</f>
        <v>0</v>
      </c>
      <c r="N334" s="1" cm="1">
        <f t="array" aca="1" ref="N334" ca="1">MMULT($F333:$CE333,INDIRECT("Policy.New!"&amp;N$3&amp;"4:"&amp;N$3&amp;"81"))</f>
        <v>0</v>
      </c>
      <c r="O334" s="1" cm="1">
        <f t="array" aca="1" ref="O334" ca="1">MMULT($F333:$CE333,INDIRECT("Policy.New!"&amp;O$3&amp;"4:"&amp;O$3&amp;"81"))</f>
        <v>0</v>
      </c>
      <c r="P334" s="1" cm="1">
        <f t="array" aca="1" ref="P334" ca="1">MMULT($F333:$CE333,INDIRECT("Policy.New!"&amp;P$3&amp;"4:"&amp;P$3&amp;"81"))</f>
        <v>0</v>
      </c>
      <c r="Q334" s="1" cm="1">
        <f t="array" aca="1" ref="Q334" ca="1">MMULT($F333:$CE333,INDIRECT("Policy.New!"&amp;Q$3&amp;"4:"&amp;Q$3&amp;"81"))</f>
        <v>0</v>
      </c>
      <c r="R334" s="1" cm="1">
        <f t="array" aca="1" ref="R334" ca="1">MMULT($F333:$CE333,INDIRECT("Policy.New!"&amp;R$3&amp;"4:"&amp;R$3&amp;"81"))</f>
        <v>0</v>
      </c>
      <c r="S334" s="1" cm="1">
        <f t="array" aca="1" ref="S334" ca="1">MMULT($F333:$CE333,INDIRECT("Policy.New!"&amp;S$3&amp;"4:"&amp;S$3&amp;"81"))</f>
        <v>0</v>
      </c>
      <c r="T334" s="1" cm="1">
        <f t="array" aca="1" ref="T334" ca="1">MMULT($F333:$CE333,INDIRECT("Policy.New!"&amp;T$3&amp;"4:"&amp;T$3&amp;"81"))</f>
        <v>0</v>
      </c>
      <c r="U334" s="1" cm="1">
        <f t="array" aca="1" ref="U334" ca="1">MMULT($F333:$CE333,INDIRECT("Policy.New!"&amp;U$3&amp;"4:"&amp;U$3&amp;"81"))</f>
        <v>0</v>
      </c>
      <c r="V334" s="1" cm="1">
        <f t="array" aca="1" ref="V334" ca="1">MMULT($F333:$CE333,INDIRECT("Policy.New!"&amp;V$3&amp;"4:"&amp;V$3&amp;"81"))</f>
        <v>0</v>
      </c>
      <c r="W334" s="5">
        <f t="shared" ca="1" si="337"/>
        <v>0</v>
      </c>
      <c r="X334" s="1">
        <f t="shared" ca="1" si="338"/>
        <v>0</v>
      </c>
      <c r="Y334" s="1">
        <f t="shared" ca="1" si="339"/>
        <v>0</v>
      </c>
      <c r="Z334" s="1">
        <f t="shared" ca="1" si="340"/>
        <v>0</v>
      </c>
      <c r="AA334" s="1">
        <f t="shared" ca="1" si="341"/>
        <v>0</v>
      </c>
      <c r="AB334" s="1">
        <f t="shared" ca="1" si="342"/>
        <v>0</v>
      </c>
      <c r="AC334" s="1">
        <f t="shared" ca="1" si="343"/>
        <v>0</v>
      </c>
      <c r="AD334" s="1">
        <f t="shared" ca="1" si="344"/>
        <v>0</v>
      </c>
      <c r="AE334" s="1">
        <f t="shared" ca="1" si="345"/>
        <v>0</v>
      </c>
      <c r="AF334" s="1">
        <f t="shared" ca="1" si="346"/>
        <v>0</v>
      </c>
      <c r="AG334" s="1">
        <f t="shared" ca="1" si="347"/>
        <v>0</v>
      </c>
      <c r="AH334" s="1">
        <f t="shared" ca="1" si="348"/>
        <v>0</v>
      </c>
      <c r="AI334" s="1">
        <f t="shared" ca="1" si="349"/>
        <v>0</v>
      </c>
      <c r="AJ334" s="1">
        <f t="shared" ca="1" si="350"/>
        <v>0</v>
      </c>
      <c r="AK334" s="1">
        <f t="shared" ca="1" si="351"/>
        <v>0</v>
      </c>
      <c r="AL334" s="1">
        <f t="shared" ca="1" si="352"/>
        <v>0</v>
      </c>
      <c r="AM334" s="1">
        <f t="shared" ca="1" si="353"/>
        <v>0</v>
      </c>
      <c r="AN334" s="1">
        <f t="shared" ca="1" si="354"/>
        <v>0</v>
      </c>
      <c r="AO334" s="1">
        <f t="shared" ca="1" si="355"/>
        <v>0</v>
      </c>
      <c r="AP334" s="1">
        <f t="shared" ca="1" si="356"/>
        <v>0</v>
      </c>
      <c r="AQ334" s="1">
        <f t="shared" ca="1" si="357"/>
        <v>0</v>
      </c>
      <c r="AR334" s="1">
        <f t="shared" ca="1" si="358"/>
        <v>0</v>
      </c>
      <c r="AS334" s="1">
        <f t="shared" ca="1" si="359"/>
        <v>0</v>
      </c>
      <c r="AT334" s="25">
        <f t="shared" ca="1" si="360"/>
        <v>0</v>
      </c>
      <c r="AU334" s="1" cm="1">
        <f t="array" aca="1" ref="AU334" ca="1">MMULT($F333:$CE333,INDIRECT("Policy.New!"&amp;AU$3&amp;"4:"&amp;AU$3&amp;"81"))</f>
        <v>0</v>
      </c>
      <c r="AV334" s="25" cm="1">
        <f t="array" aca="1" ref="AV334" ca="1">MMULT($F333:$CE333,INDIRECT("Policy.New!"&amp;AV$3&amp;"4:"&amp;AV$3&amp;"81"))</f>
        <v>0</v>
      </c>
      <c r="AW334" s="161">
        <v>0</v>
      </c>
      <c r="AX334" s="161">
        <v>0</v>
      </c>
      <c r="AY334" s="161">
        <v>0</v>
      </c>
      <c r="AZ334" s="161">
        <v>0</v>
      </c>
      <c r="BA334" s="161">
        <v>0</v>
      </c>
      <c r="BB334" s="161">
        <v>0</v>
      </c>
      <c r="BC334" s="161">
        <v>0</v>
      </c>
      <c r="BD334" s="161">
        <v>0</v>
      </c>
      <c r="BE334" s="161">
        <v>0</v>
      </c>
      <c r="BF334" s="161">
        <v>0</v>
      </c>
      <c r="BG334" s="161">
        <v>0</v>
      </c>
      <c r="BH334" s="161">
        <v>0</v>
      </c>
      <c r="BI334" s="161">
        <v>0</v>
      </c>
      <c r="BJ334" s="161">
        <v>0</v>
      </c>
      <c r="BK334" s="161">
        <v>0</v>
      </c>
      <c r="BL334" s="161">
        <v>0</v>
      </c>
      <c r="BM334" s="161">
        <v>0</v>
      </c>
      <c r="BN334" s="161">
        <v>0</v>
      </c>
      <c r="BO334" s="161">
        <v>0</v>
      </c>
      <c r="BP334" s="161">
        <v>0</v>
      </c>
      <c r="BQ334" s="161">
        <v>0</v>
      </c>
      <c r="BR334" s="161">
        <v>0</v>
      </c>
      <c r="BS334" s="161">
        <f>INDEX(IRF.New!$D$7:$CN$374,MATCH('IRF AUX'!$E334,IRF.New!$C$7:$C$37,0),MATCH('IRF AUX'!$B334,IRF.New!$D$5:$CN$5,0))</f>
        <v>0</v>
      </c>
      <c r="BT334" s="161">
        <v>0</v>
      </c>
      <c r="BU334" s="161">
        <v>0</v>
      </c>
      <c r="BV334" s="161">
        <v>0</v>
      </c>
      <c r="BW334" s="161">
        <v>0</v>
      </c>
      <c r="BX334" s="161">
        <v>0</v>
      </c>
      <c r="BY334" s="161">
        <v>0</v>
      </c>
      <c r="BZ334" s="161">
        <v>0</v>
      </c>
      <c r="CA334" s="161">
        <v>0</v>
      </c>
      <c r="CB334" s="161">
        <v>0</v>
      </c>
      <c r="CC334" s="161">
        <v>0</v>
      </c>
      <c r="CD334" s="161">
        <v>0</v>
      </c>
      <c r="CE334" s="163">
        <v>0</v>
      </c>
      <c r="CF334" s="1" cm="1">
        <f t="array" aca="1" ref="CF334" ca="1">MMULT($F333:$CE333,INDIRECT("Policy.New!"&amp;CF$3&amp;"4:"&amp;CF$3&amp;"81"))</f>
        <v>0</v>
      </c>
      <c r="CG334" s="1" cm="1">
        <f t="array" aca="1" ref="CG334" ca="1">MMULT($F333:$CE333,INDIRECT("Policy.New!"&amp;CG$3&amp;"4:"&amp;CG$3&amp;"81"))</f>
        <v>0</v>
      </c>
      <c r="CH334" s="1" cm="1">
        <f t="array" aca="1" ref="CH334" ca="1">MMULT($F333:$CE333,INDIRECT("Policy.New!"&amp;CH$3&amp;"4:"&amp;CH$3&amp;"81"))</f>
        <v>0</v>
      </c>
      <c r="CI334" s="1" cm="1">
        <f t="array" aca="1" ref="CI334" ca="1">MMULT($F333:$CE333,INDIRECT("Policy.New!"&amp;CI$3&amp;"4:"&amp;CI$3&amp;"81"))</f>
        <v>0</v>
      </c>
      <c r="CJ334" s="1" cm="1">
        <f t="array" aca="1" ref="CJ334" ca="1">MMULT($F333:$CE333,INDIRECT("Policy.New!"&amp;CJ$3&amp;"4:"&amp;CJ$3&amp;"81"))</f>
        <v>0</v>
      </c>
      <c r="CK334" s="1" cm="1">
        <f t="array" aca="1" ref="CK334" ca="1">MMULT($F333:$CE333,INDIRECT("Policy.New!"&amp;CK$3&amp;"4:"&amp;CK$3&amp;"81"))</f>
        <v>0</v>
      </c>
      <c r="CL334" s="1" cm="1">
        <f t="array" aca="1" ref="CL334" ca="1">MMULT($F333:$CE333,INDIRECT("Policy.New!"&amp;CL$3&amp;"4:"&amp;CL$3&amp;"81"))</f>
        <v>0</v>
      </c>
      <c r="CM334" s="1" cm="1">
        <f t="array" aca="1" ref="CM334" ca="1">MMULT($F333:$CE333,INDIRECT("Policy.New!"&amp;CM$3&amp;"4:"&amp;CM$3&amp;"81"))</f>
        <v>0</v>
      </c>
      <c r="CN334" s="1" cm="1">
        <f t="array" aca="1" ref="CN334" ca="1">MMULT($F333:$CE333,INDIRECT("Policy.New!"&amp;CN$3&amp;"4:"&amp;CN$3&amp;"81"))</f>
        <v>0</v>
      </c>
      <c r="CO334" s="1" cm="1">
        <f t="array" aca="1" ref="CO334" ca="1">MMULT($F333:$CE333,INDIRECT("Policy.New!"&amp;CO$3&amp;"4:"&amp;CO$3&amp;"81"))</f>
        <v>0</v>
      </c>
      <c r="CP334" s="1" cm="1">
        <f t="array" aca="1" ref="CP334" ca="1">MMULT($F333:$CE333,INDIRECT("Policy.New!"&amp;CP$3&amp;"4:"&amp;CP$3&amp;"81"))</f>
        <v>0</v>
      </c>
      <c r="CQ334" s="1"/>
      <c r="CR334" s="1"/>
      <c r="CS334" s="1">
        <f t="shared" ca="1" si="330"/>
        <v>0</v>
      </c>
      <c r="CT334" s="1">
        <f t="shared" ca="1" si="334"/>
        <v>0</v>
      </c>
      <c r="CU334" s="1">
        <f t="shared" ca="1" si="331"/>
        <v>0</v>
      </c>
      <c r="CV334" s="1">
        <f t="shared" ca="1" si="335"/>
        <v>0</v>
      </c>
      <c r="CW334" s="1">
        <f t="shared" ca="1" si="332"/>
        <v>0</v>
      </c>
      <c r="CX334" s="1">
        <f t="shared" ca="1" si="333"/>
        <v>0</v>
      </c>
    </row>
    <row r="335" spans="2:102" x14ac:dyDescent="0.25">
      <c r="B335" s="152" t="str">
        <f t="shared" si="329"/>
        <v>eps_pi_energia_obs</v>
      </c>
      <c r="C335" s="152" t="str">
        <f t="shared" si="328"/>
        <v>eps_pi_energia_obs_7</v>
      </c>
      <c r="D335" s="12">
        <f t="shared" si="326"/>
        <v>335</v>
      </c>
      <c r="E335" s="12">
        <f t="shared" si="336"/>
        <v>7</v>
      </c>
      <c r="F335" s="1" cm="1">
        <f t="array" aca="1" ref="F335" ca="1">MMULT($F334:$CE334,INDIRECT("Policy.New!"&amp;F$3&amp;"4:"&amp;F$3&amp;"81"))</f>
        <v>0</v>
      </c>
      <c r="G335" s="1" cm="1">
        <f t="array" aca="1" ref="G335" ca="1">MMULT($F334:$CE334,INDIRECT("Policy.New!"&amp;G$3&amp;"4:"&amp;G$3&amp;"81"))</f>
        <v>0</v>
      </c>
      <c r="H335" s="1" cm="1">
        <f t="array" aca="1" ref="H335" ca="1">MMULT($F334:$CE334,INDIRECT("Policy.New!"&amp;H$3&amp;"4:"&amp;H$3&amp;"81"))</f>
        <v>0</v>
      </c>
      <c r="I335" s="1" cm="1">
        <f t="array" aca="1" ref="I335" ca="1">MMULT($F334:$CE334,INDIRECT("Policy.New!"&amp;I$3&amp;"4:"&amp;I$3&amp;"81"))</f>
        <v>0</v>
      </c>
      <c r="J335" s="1" cm="1">
        <f t="array" aca="1" ref="J335" ca="1">MMULT($F334:$CE334,INDIRECT("Policy.New!"&amp;J$3&amp;"4:"&amp;J$3&amp;"81"))</f>
        <v>0</v>
      </c>
      <c r="K335" s="1" cm="1">
        <f t="array" aca="1" ref="K335" ca="1">MMULT($F334:$CE334,INDIRECT("Policy.New!"&amp;K$3&amp;"4:"&amp;K$3&amp;"81"))</f>
        <v>0</v>
      </c>
      <c r="L335" s="1" cm="1">
        <f t="array" aca="1" ref="L335" ca="1">MMULT($F334:$CE334,INDIRECT("Policy.New!"&amp;L$3&amp;"4:"&amp;L$3&amp;"81"))</f>
        <v>0</v>
      </c>
      <c r="M335" s="1" cm="1">
        <f t="array" aca="1" ref="M335" ca="1">MMULT($F334:$CE334,INDIRECT("Policy.New!"&amp;M$3&amp;"4:"&amp;M$3&amp;"81"))</f>
        <v>0</v>
      </c>
      <c r="N335" s="1" cm="1">
        <f t="array" aca="1" ref="N335" ca="1">MMULT($F334:$CE334,INDIRECT("Policy.New!"&amp;N$3&amp;"4:"&amp;N$3&amp;"81"))</f>
        <v>0</v>
      </c>
      <c r="O335" s="1" cm="1">
        <f t="array" aca="1" ref="O335" ca="1">MMULT($F334:$CE334,INDIRECT("Policy.New!"&amp;O$3&amp;"4:"&amp;O$3&amp;"81"))</f>
        <v>0</v>
      </c>
      <c r="P335" s="1" cm="1">
        <f t="array" aca="1" ref="P335" ca="1">MMULT($F334:$CE334,INDIRECT("Policy.New!"&amp;P$3&amp;"4:"&amp;P$3&amp;"81"))</f>
        <v>0</v>
      </c>
      <c r="Q335" s="1" cm="1">
        <f t="array" aca="1" ref="Q335" ca="1">MMULT($F334:$CE334,INDIRECT("Policy.New!"&amp;Q$3&amp;"4:"&amp;Q$3&amp;"81"))</f>
        <v>0</v>
      </c>
      <c r="R335" s="1" cm="1">
        <f t="array" aca="1" ref="R335" ca="1">MMULT($F334:$CE334,INDIRECT("Policy.New!"&amp;R$3&amp;"4:"&amp;R$3&amp;"81"))</f>
        <v>0</v>
      </c>
      <c r="S335" s="1" cm="1">
        <f t="array" aca="1" ref="S335" ca="1">MMULT($F334:$CE334,INDIRECT("Policy.New!"&amp;S$3&amp;"4:"&amp;S$3&amp;"81"))</f>
        <v>0</v>
      </c>
      <c r="T335" s="1" cm="1">
        <f t="array" aca="1" ref="T335" ca="1">MMULT($F334:$CE334,INDIRECT("Policy.New!"&amp;T$3&amp;"4:"&amp;T$3&amp;"81"))</f>
        <v>0</v>
      </c>
      <c r="U335" s="1" cm="1">
        <f t="array" aca="1" ref="U335" ca="1">MMULT($F334:$CE334,INDIRECT("Policy.New!"&amp;U$3&amp;"4:"&amp;U$3&amp;"81"))</f>
        <v>0</v>
      </c>
      <c r="V335" s="1" cm="1">
        <f t="array" aca="1" ref="V335" ca="1">MMULT($F334:$CE334,INDIRECT("Policy.New!"&amp;V$3&amp;"4:"&amp;V$3&amp;"81"))</f>
        <v>0</v>
      </c>
      <c r="W335" s="5">
        <f t="shared" ca="1" si="337"/>
        <v>0</v>
      </c>
      <c r="X335" s="1">
        <f t="shared" ca="1" si="338"/>
        <v>0</v>
      </c>
      <c r="Y335" s="1">
        <f t="shared" ca="1" si="339"/>
        <v>0</v>
      </c>
      <c r="Z335" s="1">
        <f t="shared" ca="1" si="340"/>
        <v>0</v>
      </c>
      <c r="AA335" s="1">
        <f t="shared" ca="1" si="341"/>
        <v>0</v>
      </c>
      <c r="AB335" s="1">
        <f t="shared" ca="1" si="342"/>
        <v>0</v>
      </c>
      <c r="AC335" s="1">
        <f t="shared" ca="1" si="343"/>
        <v>0</v>
      </c>
      <c r="AD335" s="1">
        <f t="shared" ca="1" si="344"/>
        <v>0</v>
      </c>
      <c r="AE335" s="1">
        <f t="shared" ca="1" si="345"/>
        <v>0</v>
      </c>
      <c r="AF335" s="1">
        <f t="shared" ca="1" si="346"/>
        <v>0</v>
      </c>
      <c r="AG335" s="1">
        <f t="shared" ca="1" si="347"/>
        <v>0</v>
      </c>
      <c r="AH335" s="1">
        <f t="shared" ca="1" si="348"/>
        <v>0</v>
      </c>
      <c r="AI335" s="1">
        <f t="shared" ca="1" si="349"/>
        <v>0</v>
      </c>
      <c r="AJ335" s="1">
        <f t="shared" ca="1" si="350"/>
        <v>0</v>
      </c>
      <c r="AK335" s="1">
        <f t="shared" ca="1" si="351"/>
        <v>0</v>
      </c>
      <c r="AL335" s="1">
        <f t="shared" ca="1" si="352"/>
        <v>0</v>
      </c>
      <c r="AM335" s="1">
        <f t="shared" ca="1" si="353"/>
        <v>0</v>
      </c>
      <c r="AN335" s="1">
        <f t="shared" ca="1" si="354"/>
        <v>0</v>
      </c>
      <c r="AO335" s="1">
        <f t="shared" ca="1" si="355"/>
        <v>0</v>
      </c>
      <c r="AP335" s="1">
        <f t="shared" ca="1" si="356"/>
        <v>0</v>
      </c>
      <c r="AQ335" s="1">
        <f t="shared" ca="1" si="357"/>
        <v>0</v>
      </c>
      <c r="AR335" s="1">
        <f t="shared" ca="1" si="358"/>
        <v>0</v>
      </c>
      <c r="AS335" s="1">
        <f t="shared" ca="1" si="359"/>
        <v>0</v>
      </c>
      <c r="AT335" s="25">
        <f t="shared" ca="1" si="360"/>
        <v>0</v>
      </c>
      <c r="AU335" s="1" cm="1">
        <f t="array" aca="1" ref="AU335" ca="1">MMULT($F334:$CE334,INDIRECT("Policy.New!"&amp;AU$3&amp;"4:"&amp;AU$3&amp;"81"))</f>
        <v>0</v>
      </c>
      <c r="AV335" s="25" cm="1">
        <f t="array" aca="1" ref="AV335" ca="1">MMULT($F334:$CE334,INDIRECT("Policy.New!"&amp;AV$3&amp;"4:"&amp;AV$3&amp;"81"))</f>
        <v>0</v>
      </c>
      <c r="AW335" s="161">
        <v>0</v>
      </c>
      <c r="AX335" s="161">
        <v>0</v>
      </c>
      <c r="AY335" s="161">
        <v>0</v>
      </c>
      <c r="AZ335" s="161">
        <v>0</v>
      </c>
      <c r="BA335" s="161">
        <v>0</v>
      </c>
      <c r="BB335" s="161">
        <v>0</v>
      </c>
      <c r="BC335" s="161">
        <v>0</v>
      </c>
      <c r="BD335" s="161">
        <v>0</v>
      </c>
      <c r="BE335" s="161">
        <v>0</v>
      </c>
      <c r="BF335" s="161">
        <v>0</v>
      </c>
      <c r="BG335" s="161">
        <v>0</v>
      </c>
      <c r="BH335" s="161">
        <v>0</v>
      </c>
      <c r="BI335" s="161">
        <v>0</v>
      </c>
      <c r="BJ335" s="161">
        <v>0</v>
      </c>
      <c r="BK335" s="161">
        <v>0</v>
      </c>
      <c r="BL335" s="161">
        <v>0</v>
      </c>
      <c r="BM335" s="161">
        <v>0</v>
      </c>
      <c r="BN335" s="161">
        <v>0</v>
      </c>
      <c r="BO335" s="161">
        <v>0</v>
      </c>
      <c r="BP335" s="161">
        <v>0</v>
      </c>
      <c r="BQ335" s="161">
        <v>0</v>
      </c>
      <c r="BR335" s="161">
        <v>0</v>
      </c>
      <c r="BS335" s="161">
        <f>INDEX(IRF.New!$D$7:$CN$374,MATCH('IRF AUX'!$E335,IRF.New!$C$7:$C$37,0),MATCH('IRF AUX'!$B335,IRF.New!$D$5:$CN$5,0))</f>
        <v>0</v>
      </c>
      <c r="BT335" s="161">
        <v>0</v>
      </c>
      <c r="BU335" s="161">
        <v>0</v>
      </c>
      <c r="BV335" s="161">
        <v>0</v>
      </c>
      <c r="BW335" s="161">
        <v>0</v>
      </c>
      <c r="BX335" s="161">
        <v>0</v>
      </c>
      <c r="BY335" s="161">
        <v>0</v>
      </c>
      <c r="BZ335" s="161">
        <v>0</v>
      </c>
      <c r="CA335" s="161">
        <v>0</v>
      </c>
      <c r="CB335" s="161">
        <v>0</v>
      </c>
      <c r="CC335" s="161">
        <v>0</v>
      </c>
      <c r="CD335" s="161">
        <v>0</v>
      </c>
      <c r="CE335" s="163">
        <v>0</v>
      </c>
      <c r="CF335" s="1" cm="1">
        <f t="array" aca="1" ref="CF335" ca="1">MMULT($F334:$CE334,INDIRECT("Policy.New!"&amp;CF$3&amp;"4:"&amp;CF$3&amp;"81"))</f>
        <v>0</v>
      </c>
      <c r="CG335" s="1" cm="1">
        <f t="array" aca="1" ref="CG335" ca="1">MMULT($F334:$CE334,INDIRECT("Policy.New!"&amp;CG$3&amp;"4:"&amp;CG$3&amp;"81"))</f>
        <v>0</v>
      </c>
      <c r="CH335" s="1" cm="1">
        <f t="array" aca="1" ref="CH335" ca="1">MMULT($F334:$CE334,INDIRECT("Policy.New!"&amp;CH$3&amp;"4:"&amp;CH$3&amp;"81"))</f>
        <v>0</v>
      </c>
      <c r="CI335" s="1" cm="1">
        <f t="array" aca="1" ref="CI335" ca="1">MMULT($F334:$CE334,INDIRECT("Policy.New!"&amp;CI$3&amp;"4:"&amp;CI$3&amp;"81"))</f>
        <v>0</v>
      </c>
      <c r="CJ335" s="1" cm="1">
        <f t="array" aca="1" ref="CJ335" ca="1">MMULT($F334:$CE334,INDIRECT("Policy.New!"&amp;CJ$3&amp;"4:"&amp;CJ$3&amp;"81"))</f>
        <v>0</v>
      </c>
      <c r="CK335" s="1" cm="1">
        <f t="array" aca="1" ref="CK335" ca="1">MMULT($F334:$CE334,INDIRECT("Policy.New!"&amp;CK$3&amp;"4:"&amp;CK$3&amp;"81"))</f>
        <v>0</v>
      </c>
      <c r="CL335" s="1" cm="1">
        <f t="array" aca="1" ref="CL335" ca="1">MMULT($F334:$CE334,INDIRECT("Policy.New!"&amp;CL$3&amp;"4:"&amp;CL$3&amp;"81"))</f>
        <v>0</v>
      </c>
      <c r="CM335" s="1" cm="1">
        <f t="array" aca="1" ref="CM335" ca="1">MMULT($F334:$CE334,INDIRECT("Policy.New!"&amp;CM$3&amp;"4:"&amp;CM$3&amp;"81"))</f>
        <v>0</v>
      </c>
      <c r="CN335" s="1" cm="1">
        <f t="array" aca="1" ref="CN335" ca="1">MMULT($F334:$CE334,INDIRECT("Policy.New!"&amp;CN$3&amp;"4:"&amp;CN$3&amp;"81"))</f>
        <v>0</v>
      </c>
      <c r="CO335" s="1" cm="1">
        <f t="array" aca="1" ref="CO335" ca="1">MMULT($F334:$CE334,INDIRECT("Policy.New!"&amp;CO$3&amp;"4:"&amp;CO$3&amp;"81"))</f>
        <v>0</v>
      </c>
      <c r="CP335" s="1" cm="1">
        <f t="array" aca="1" ref="CP335" ca="1">MMULT($F334:$CE334,INDIRECT("Policy.New!"&amp;CP$3&amp;"4:"&amp;CP$3&amp;"81"))</f>
        <v>0</v>
      </c>
      <c r="CQ335" s="1"/>
      <c r="CR335" s="1"/>
      <c r="CS335" s="1">
        <f t="shared" ca="1" si="330"/>
        <v>0</v>
      </c>
      <c r="CT335" s="1">
        <f t="shared" ca="1" si="334"/>
        <v>0</v>
      </c>
      <c r="CU335" s="1">
        <f t="shared" ca="1" si="331"/>
        <v>0</v>
      </c>
      <c r="CV335" s="1">
        <f t="shared" ca="1" si="335"/>
        <v>0</v>
      </c>
      <c r="CW335" s="1">
        <f t="shared" ca="1" si="332"/>
        <v>0</v>
      </c>
      <c r="CX335" s="1">
        <f t="shared" ca="1" si="333"/>
        <v>0</v>
      </c>
    </row>
    <row r="336" spans="2:102" x14ac:dyDescent="0.25">
      <c r="B336" s="153" t="str">
        <f t="shared" si="329"/>
        <v>eps_pi_energia_obs</v>
      </c>
      <c r="C336" s="153" t="str">
        <f t="shared" si="328"/>
        <v>eps_pi_energia_obs_8</v>
      </c>
      <c r="D336" s="13">
        <f t="shared" si="326"/>
        <v>336</v>
      </c>
      <c r="E336" s="13">
        <f t="shared" si="336"/>
        <v>8</v>
      </c>
      <c r="F336" s="14" cm="1">
        <f t="array" aca="1" ref="F336" ca="1">MMULT($F335:$CE335,INDIRECT("Policy.New!"&amp;F$3&amp;"4:"&amp;F$3&amp;"81"))</f>
        <v>0</v>
      </c>
      <c r="G336" s="14" cm="1">
        <f t="array" aca="1" ref="G336" ca="1">MMULT($F335:$CE335,INDIRECT("Policy.New!"&amp;G$3&amp;"4:"&amp;G$3&amp;"81"))</f>
        <v>0</v>
      </c>
      <c r="H336" s="14" cm="1">
        <f t="array" aca="1" ref="H336" ca="1">MMULT($F335:$CE335,INDIRECT("Policy.New!"&amp;H$3&amp;"4:"&amp;H$3&amp;"81"))</f>
        <v>0</v>
      </c>
      <c r="I336" s="14" cm="1">
        <f t="array" aca="1" ref="I336" ca="1">MMULT($F335:$CE335,INDIRECT("Policy.New!"&amp;I$3&amp;"4:"&amp;I$3&amp;"81"))</f>
        <v>0</v>
      </c>
      <c r="J336" s="14" cm="1">
        <f t="array" aca="1" ref="J336" ca="1">MMULT($F335:$CE335,INDIRECT("Policy.New!"&amp;J$3&amp;"4:"&amp;J$3&amp;"81"))</f>
        <v>0</v>
      </c>
      <c r="K336" s="14" cm="1">
        <f t="array" aca="1" ref="K336" ca="1">MMULT($F335:$CE335,INDIRECT("Policy.New!"&amp;K$3&amp;"4:"&amp;K$3&amp;"81"))</f>
        <v>0</v>
      </c>
      <c r="L336" s="14" cm="1">
        <f t="array" aca="1" ref="L336" ca="1">MMULT($F335:$CE335,INDIRECT("Policy.New!"&amp;L$3&amp;"4:"&amp;L$3&amp;"81"))</f>
        <v>0</v>
      </c>
      <c r="M336" s="14" cm="1">
        <f t="array" aca="1" ref="M336" ca="1">MMULT($F335:$CE335,INDIRECT("Policy.New!"&amp;M$3&amp;"4:"&amp;M$3&amp;"81"))</f>
        <v>0</v>
      </c>
      <c r="N336" s="14" cm="1">
        <f t="array" aca="1" ref="N336" ca="1">MMULT($F335:$CE335,INDIRECT("Policy.New!"&amp;N$3&amp;"4:"&amp;N$3&amp;"81"))</f>
        <v>0</v>
      </c>
      <c r="O336" s="14" cm="1">
        <f t="array" aca="1" ref="O336" ca="1">MMULT($F335:$CE335,INDIRECT("Policy.New!"&amp;O$3&amp;"4:"&amp;O$3&amp;"81"))</f>
        <v>0</v>
      </c>
      <c r="P336" s="14" cm="1">
        <f t="array" aca="1" ref="P336" ca="1">MMULT($F335:$CE335,INDIRECT("Policy.New!"&amp;P$3&amp;"4:"&amp;P$3&amp;"81"))</f>
        <v>0</v>
      </c>
      <c r="Q336" s="14" cm="1">
        <f t="array" aca="1" ref="Q336" ca="1">MMULT($F335:$CE335,INDIRECT("Policy.New!"&amp;Q$3&amp;"4:"&amp;Q$3&amp;"81"))</f>
        <v>0</v>
      </c>
      <c r="R336" s="14" cm="1">
        <f t="array" aca="1" ref="R336" ca="1">MMULT($F335:$CE335,INDIRECT("Policy.New!"&amp;R$3&amp;"4:"&amp;R$3&amp;"81"))</f>
        <v>0</v>
      </c>
      <c r="S336" s="14" cm="1">
        <f t="array" aca="1" ref="S336" ca="1">MMULT($F335:$CE335,INDIRECT("Policy.New!"&amp;S$3&amp;"4:"&amp;S$3&amp;"81"))</f>
        <v>0</v>
      </c>
      <c r="T336" s="14" cm="1">
        <f t="array" aca="1" ref="T336" ca="1">MMULT($F335:$CE335,INDIRECT("Policy.New!"&amp;T$3&amp;"4:"&amp;T$3&amp;"81"))</f>
        <v>0</v>
      </c>
      <c r="U336" s="14" cm="1">
        <f t="array" aca="1" ref="U336" ca="1">MMULT($F335:$CE335,INDIRECT("Policy.New!"&amp;U$3&amp;"4:"&amp;U$3&amp;"81"))</f>
        <v>0</v>
      </c>
      <c r="V336" s="14" cm="1">
        <f t="array" aca="1" ref="V336" ca="1">MMULT($F335:$CE335,INDIRECT("Policy.New!"&amp;V$3&amp;"4:"&amp;V$3&amp;"81"))</f>
        <v>0</v>
      </c>
      <c r="W336" s="15">
        <f t="shared" ca="1" si="337"/>
        <v>0</v>
      </c>
      <c r="X336" s="14">
        <f t="shared" ca="1" si="338"/>
        <v>0</v>
      </c>
      <c r="Y336" s="14">
        <f t="shared" ca="1" si="339"/>
        <v>0</v>
      </c>
      <c r="Z336" s="14">
        <f t="shared" ca="1" si="340"/>
        <v>0</v>
      </c>
      <c r="AA336" s="14">
        <f t="shared" ca="1" si="341"/>
        <v>0</v>
      </c>
      <c r="AB336" s="14">
        <f t="shared" ca="1" si="342"/>
        <v>0</v>
      </c>
      <c r="AC336" s="14">
        <f t="shared" ca="1" si="343"/>
        <v>0</v>
      </c>
      <c r="AD336" s="14">
        <f t="shared" ca="1" si="344"/>
        <v>0</v>
      </c>
      <c r="AE336" s="14">
        <f t="shared" ca="1" si="345"/>
        <v>0</v>
      </c>
      <c r="AF336" s="14">
        <f t="shared" ca="1" si="346"/>
        <v>0</v>
      </c>
      <c r="AG336" s="14">
        <f t="shared" ca="1" si="347"/>
        <v>0</v>
      </c>
      <c r="AH336" s="14">
        <f t="shared" ca="1" si="348"/>
        <v>0</v>
      </c>
      <c r="AI336" s="14">
        <f t="shared" ca="1" si="349"/>
        <v>0</v>
      </c>
      <c r="AJ336" s="14">
        <f t="shared" ca="1" si="350"/>
        <v>0</v>
      </c>
      <c r="AK336" s="14">
        <f t="shared" ca="1" si="351"/>
        <v>0</v>
      </c>
      <c r="AL336" s="14">
        <f t="shared" ca="1" si="352"/>
        <v>0</v>
      </c>
      <c r="AM336" s="14">
        <f t="shared" ca="1" si="353"/>
        <v>0</v>
      </c>
      <c r="AN336" s="14">
        <f t="shared" ca="1" si="354"/>
        <v>0</v>
      </c>
      <c r="AO336" s="14">
        <f t="shared" ca="1" si="355"/>
        <v>0</v>
      </c>
      <c r="AP336" s="14">
        <f t="shared" ca="1" si="356"/>
        <v>0</v>
      </c>
      <c r="AQ336" s="14">
        <f t="shared" ca="1" si="357"/>
        <v>0</v>
      </c>
      <c r="AR336" s="14">
        <f t="shared" ca="1" si="358"/>
        <v>0</v>
      </c>
      <c r="AS336" s="14">
        <f t="shared" ca="1" si="359"/>
        <v>0</v>
      </c>
      <c r="AT336" s="26">
        <f t="shared" ca="1" si="360"/>
        <v>0</v>
      </c>
      <c r="AU336" s="14" cm="1">
        <f t="array" aca="1" ref="AU336" ca="1">MMULT($F335:$CE335,INDIRECT("Policy.New!"&amp;AU$3&amp;"4:"&amp;AU$3&amp;"81"))</f>
        <v>0</v>
      </c>
      <c r="AV336" s="26" cm="1">
        <f t="array" aca="1" ref="AV336" ca="1">MMULT($F335:$CE335,INDIRECT("Policy.New!"&amp;AV$3&amp;"4:"&amp;AV$3&amp;"81"))</f>
        <v>0</v>
      </c>
      <c r="AW336" s="164">
        <v>0</v>
      </c>
      <c r="AX336" s="164">
        <v>0</v>
      </c>
      <c r="AY336" s="164">
        <v>0</v>
      </c>
      <c r="AZ336" s="164">
        <v>0</v>
      </c>
      <c r="BA336" s="164">
        <v>0</v>
      </c>
      <c r="BB336" s="164">
        <v>0</v>
      </c>
      <c r="BC336" s="164">
        <v>0</v>
      </c>
      <c r="BD336" s="164">
        <v>0</v>
      </c>
      <c r="BE336" s="164">
        <v>0</v>
      </c>
      <c r="BF336" s="164">
        <v>0</v>
      </c>
      <c r="BG336" s="164">
        <v>0</v>
      </c>
      <c r="BH336" s="164">
        <v>0</v>
      </c>
      <c r="BI336" s="164">
        <v>0</v>
      </c>
      <c r="BJ336" s="164">
        <v>0</v>
      </c>
      <c r="BK336" s="164">
        <v>0</v>
      </c>
      <c r="BL336" s="164">
        <v>0</v>
      </c>
      <c r="BM336" s="164">
        <v>0</v>
      </c>
      <c r="BN336" s="164">
        <v>0</v>
      </c>
      <c r="BO336" s="164">
        <v>0</v>
      </c>
      <c r="BP336" s="164">
        <v>0</v>
      </c>
      <c r="BQ336" s="164">
        <v>0</v>
      </c>
      <c r="BR336" s="164">
        <v>0</v>
      </c>
      <c r="BS336" s="164">
        <f>INDEX(IRF.New!$D$7:$CN$374,MATCH('IRF AUX'!$E336,IRF.New!$C$7:$C$37,0),MATCH('IRF AUX'!$B336,IRF.New!$D$5:$CN$5,0))</f>
        <v>0</v>
      </c>
      <c r="BT336" s="164">
        <v>0</v>
      </c>
      <c r="BU336" s="164">
        <v>0</v>
      </c>
      <c r="BV336" s="164">
        <v>0</v>
      </c>
      <c r="BW336" s="164">
        <v>0</v>
      </c>
      <c r="BX336" s="164">
        <v>0</v>
      </c>
      <c r="BY336" s="164">
        <v>0</v>
      </c>
      <c r="BZ336" s="164">
        <v>0</v>
      </c>
      <c r="CA336" s="164">
        <v>0</v>
      </c>
      <c r="CB336" s="164">
        <v>0</v>
      </c>
      <c r="CC336" s="164">
        <v>0</v>
      </c>
      <c r="CD336" s="164">
        <v>0</v>
      </c>
      <c r="CE336" s="165">
        <v>0</v>
      </c>
      <c r="CF336" s="14" cm="1">
        <f t="array" aca="1" ref="CF336" ca="1">MMULT($F335:$CE335,INDIRECT("Policy.New!"&amp;CF$3&amp;"4:"&amp;CF$3&amp;"81"))</f>
        <v>0</v>
      </c>
      <c r="CG336" s="14" cm="1">
        <f t="array" aca="1" ref="CG336" ca="1">MMULT($F335:$CE335,INDIRECT("Policy.New!"&amp;CG$3&amp;"4:"&amp;CG$3&amp;"81"))</f>
        <v>0</v>
      </c>
      <c r="CH336" s="14" cm="1">
        <f t="array" aca="1" ref="CH336" ca="1">MMULT($F335:$CE335,INDIRECT("Policy.New!"&amp;CH$3&amp;"4:"&amp;CH$3&amp;"81"))</f>
        <v>0</v>
      </c>
      <c r="CI336" s="14" cm="1">
        <f t="array" aca="1" ref="CI336" ca="1">MMULT($F335:$CE335,INDIRECT("Policy.New!"&amp;CI$3&amp;"4:"&amp;CI$3&amp;"81"))</f>
        <v>0</v>
      </c>
      <c r="CJ336" s="14" cm="1">
        <f t="array" aca="1" ref="CJ336" ca="1">MMULT($F335:$CE335,INDIRECT("Policy.New!"&amp;CJ$3&amp;"4:"&amp;CJ$3&amp;"81"))</f>
        <v>0</v>
      </c>
      <c r="CK336" s="14" cm="1">
        <f t="array" aca="1" ref="CK336" ca="1">MMULT($F335:$CE335,INDIRECT("Policy.New!"&amp;CK$3&amp;"4:"&amp;CK$3&amp;"81"))</f>
        <v>0</v>
      </c>
      <c r="CL336" s="14" cm="1">
        <f t="array" aca="1" ref="CL336" ca="1">MMULT($F335:$CE335,INDIRECT("Policy.New!"&amp;CL$3&amp;"4:"&amp;CL$3&amp;"81"))</f>
        <v>0</v>
      </c>
      <c r="CM336" s="14" cm="1">
        <f t="array" aca="1" ref="CM336" ca="1">MMULT($F335:$CE335,INDIRECT("Policy.New!"&amp;CM$3&amp;"4:"&amp;CM$3&amp;"81"))</f>
        <v>0</v>
      </c>
      <c r="CN336" s="14" cm="1">
        <f t="array" aca="1" ref="CN336" ca="1">MMULT($F335:$CE335,INDIRECT("Policy.New!"&amp;CN$3&amp;"4:"&amp;CN$3&amp;"81"))</f>
        <v>0</v>
      </c>
      <c r="CO336" s="14" cm="1">
        <f t="array" aca="1" ref="CO336" ca="1">MMULT($F335:$CE335,INDIRECT("Policy.New!"&amp;CO$3&amp;"4:"&amp;CO$3&amp;"81"))</f>
        <v>0</v>
      </c>
      <c r="CP336" s="14" cm="1">
        <f t="array" aca="1" ref="CP336" ca="1">MMULT($F335:$CE335,INDIRECT("Policy.New!"&amp;CP$3&amp;"4:"&amp;CP$3&amp;"81"))</f>
        <v>0</v>
      </c>
      <c r="CQ336" s="1"/>
      <c r="CR336" s="1"/>
      <c r="CS336" s="14">
        <f t="shared" ca="1" si="330"/>
        <v>0</v>
      </c>
      <c r="CT336" s="14">
        <f t="shared" ca="1" si="334"/>
        <v>0</v>
      </c>
      <c r="CU336" s="14">
        <f t="shared" ca="1" si="331"/>
        <v>0</v>
      </c>
      <c r="CV336" s="14">
        <f t="shared" ca="1" si="335"/>
        <v>0</v>
      </c>
      <c r="CW336" s="14">
        <f t="shared" ca="1" si="332"/>
        <v>0</v>
      </c>
      <c r="CX336" s="14">
        <f t="shared" ca="1" si="333"/>
        <v>0</v>
      </c>
    </row>
    <row r="337" spans="2:102" x14ac:dyDescent="0.25">
      <c r="B337" s="151" t="str">
        <f t="shared" si="329"/>
        <v>eps_pi_energia_obs</v>
      </c>
      <c r="C337" s="151" t="str">
        <f t="shared" si="328"/>
        <v>eps_pi_energia_obs_9</v>
      </c>
      <c r="D337" s="9">
        <f t="shared" si="326"/>
        <v>337</v>
      </c>
      <c r="E337" s="9">
        <f t="shared" si="336"/>
        <v>9</v>
      </c>
      <c r="F337" s="10" cm="1">
        <f t="array" aca="1" ref="F337" ca="1">MMULT($F336:$CE336,INDIRECT("Policy.New!"&amp;F$3&amp;"4:"&amp;F$3&amp;"81"))</f>
        <v>0</v>
      </c>
      <c r="G337" s="10" cm="1">
        <f t="array" aca="1" ref="G337" ca="1">MMULT($F336:$CE336,INDIRECT("Policy.New!"&amp;G$3&amp;"4:"&amp;G$3&amp;"81"))</f>
        <v>0</v>
      </c>
      <c r="H337" s="10" cm="1">
        <f t="array" aca="1" ref="H337" ca="1">MMULT($F336:$CE336,INDIRECT("Policy.New!"&amp;H$3&amp;"4:"&amp;H$3&amp;"81"))</f>
        <v>0</v>
      </c>
      <c r="I337" s="10" cm="1">
        <f t="array" aca="1" ref="I337" ca="1">MMULT($F336:$CE336,INDIRECT("Policy.New!"&amp;I$3&amp;"4:"&amp;I$3&amp;"81"))</f>
        <v>0</v>
      </c>
      <c r="J337" s="10" cm="1">
        <f t="array" aca="1" ref="J337" ca="1">MMULT($F336:$CE336,INDIRECT("Policy.New!"&amp;J$3&amp;"4:"&amp;J$3&amp;"81"))</f>
        <v>0</v>
      </c>
      <c r="K337" s="10" cm="1">
        <f t="array" aca="1" ref="K337" ca="1">MMULT($F336:$CE336,INDIRECT("Policy.New!"&amp;K$3&amp;"4:"&amp;K$3&amp;"81"))</f>
        <v>0</v>
      </c>
      <c r="L337" s="10" cm="1">
        <f t="array" aca="1" ref="L337" ca="1">MMULT($F336:$CE336,INDIRECT("Policy.New!"&amp;L$3&amp;"4:"&amp;L$3&amp;"81"))</f>
        <v>0</v>
      </c>
      <c r="M337" s="10" cm="1">
        <f t="array" aca="1" ref="M337" ca="1">MMULT($F336:$CE336,INDIRECT("Policy.New!"&amp;M$3&amp;"4:"&amp;M$3&amp;"81"))</f>
        <v>0</v>
      </c>
      <c r="N337" s="10" cm="1">
        <f t="array" aca="1" ref="N337" ca="1">MMULT($F336:$CE336,INDIRECT("Policy.New!"&amp;N$3&amp;"4:"&amp;N$3&amp;"81"))</f>
        <v>0</v>
      </c>
      <c r="O337" s="10" cm="1">
        <f t="array" aca="1" ref="O337" ca="1">MMULT($F336:$CE336,INDIRECT("Policy.New!"&amp;O$3&amp;"4:"&amp;O$3&amp;"81"))</f>
        <v>0</v>
      </c>
      <c r="P337" s="10" cm="1">
        <f t="array" aca="1" ref="P337" ca="1">MMULT($F336:$CE336,INDIRECT("Policy.New!"&amp;P$3&amp;"4:"&amp;P$3&amp;"81"))</f>
        <v>0</v>
      </c>
      <c r="Q337" s="10" cm="1">
        <f t="array" aca="1" ref="Q337" ca="1">MMULT($F336:$CE336,INDIRECT("Policy.New!"&amp;Q$3&amp;"4:"&amp;Q$3&amp;"81"))</f>
        <v>0</v>
      </c>
      <c r="R337" s="10" cm="1">
        <f t="array" aca="1" ref="R337" ca="1">MMULT($F336:$CE336,INDIRECT("Policy.New!"&amp;R$3&amp;"4:"&amp;R$3&amp;"81"))</f>
        <v>0</v>
      </c>
      <c r="S337" s="10" cm="1">
        <f t="array" aca="1" ref="S337" ca="1">MMULT($F336:$CE336,INDIRECT("Policy.New!"&amp;S$3&amp;"4:"&amp;S$3&amp;"81"))</f>
        <v>0</v>
      </c>
      <c r="T337" s="10" cm="1">
        <f t="array" aca="1" ref="T337" ca="1">MMULT($F336:$CE336,INDIRECT("Policy.New!"&amp;T$3&amp;"4:"&amp;T$3&amp;"81"))</f>
        <v>0</v>
      </c>
      <c r="U337" s="10" cm="1">
        <f t="array" aca="1" ref="U337" ca="1">MMULT($F336:$CE336,INDIRECT("Policy.New!"&amp;U$3&amp;"4:"&amp;U$3&amp;"81"))</f>
        <v>0</v>
      </c>
      <c r="V337" s="10" cm="1">
        <f t="array" aca="1" ref="V337" ca="1">MMULT($F336:$CE336,INDIRECT("Policy.New!"&amp;V$3&amp;"4:"&amp;V$3&amp;"81"))</f>
        <v>0</v>
      </c>
      <c r="W337" s="11">
        <f t="shared" ca="1" si="337"/>
        <v>0</v>
      </c>
      <c r="X337" s="10">
        <f t="shared" ca="1" si="338"/>
        <v>0</v>
      </c>
      <c r="Y337" s="10">
        <f t="shared" ca="1" si="339"/>
        <v>0</v>
      </c>
      <c r="Z337" s="10">
        <f t="shared" ca="1" si="340"/>
        <v>0</v>
      </c>
      <c r="AA337" s="10">
        <f t="shared" ca="1" si="341"/>
        <v>0</v>
      </c>
      <c r="AB337" s="10">
        <f t="shared" ca="1" si="342"/>
        <v>0</v>
      </c>
      <c r="AC337" s="10">
        <f t="shared" ca="1" si="343"/>
        <v>0</v>
      </c>
      <c r="AD337" s="10">
        <f t="shared" ca="1" si="344"/>
        <v>0</v>
      </c>
      <c r="AE337" s="10">
        <f t="shared" ca="1" si="345"/>
        <v>0</v>
      </c>
      <c r="AF337" s="10">
        <f t="shared" ca="1" si="346"/>
        <v>0</v>
      </c>
      <c r="AG337" s="10">
        <f t="shared" ca="1" si="347"/>
        <v>0</v>
      </c>
      <c r="AH337" s="10">
        <f t="shared" ca="1" si="348"/>
        <v>0</v>
      </c>
      <c r="AI337" s="10">
        <f t="shared" ca="1" si="349"/>
        <v>0</v>
      </c>
      <c r="AJ337" s="10">
        <f t="shared" ca="1" si="350"/>
        <v>0</v>
      </c>
      <c r="AK337" s="10">
        <f t="shared" ca="1" si="351"/>
        <v>0</v>
      </c>
      <c r="AL337" s="10">
        <f t="shared" ca="1" si="352"/>
        <v>0</v>
      </c>
      <c r="AM337" s="10">
        <f t="shared" ca="1" si="353"/>
        <v>0</v>
      </c>
      <c r="AN337" s="10">
        <f t="shared" ca="1" si="354"/>
        <v>0</v>
      </c>
      <c r="AO337" s="10">
        <f t="shared" ca="1" si="355"/>
        <v>0</v>
      </c>
      <c r="AP337" s="10">
        <f t="shared" ca="1" si="356"/>
        <v>0</v>
      </c>
      <c r="AQ337" s="10">
        <f t="shared" ca="1" si="357"/>
        <v>0</v>
      </c>
      <c r="AR337" s="10">
        <f t="shared" ca="1" si="358"/>
        <v>0</v>
      </c>
      <c r="AS337" s="10">
        <f t="shared" ca="1" si="359"/>
        <v>0</v>
      </c>
      <c r="AT337" s="24">
        <f t="shared" ca="1" si="360"/>
        <v>0</v>
      </c>
      <c r="AU337" s="10" cm="1">
        <f t="array" aca="1" ref="AU337" ca="1">MMULT($F336:$CE336,INDIRECT("Policy.New!"&amp;AU$3&amp;"4:"&amp;AU$3&amp;"81"))</f>
        <v>0</v>
      </c>
      <c r="AV337" s="24" cm="1">
        <f t="array" aca="1" ref="AV337" ca="1">MMULT($F336:$CE336,INDIRECT("Policy.New!"&amp;AV$3&amp;"4:"&amp;AV$3&amp;"81"))</f>
        <v>0</v>
      </c>
      <c r="AW337" s="160">
        <v>0</v>
      </c>
      <c r="AX337" s="160">
        <v>0</v>
      </c>
      <c r="AY337" s="160">
        <v>0</v>
      </c>
      <c r="AZ337" s="160">
        <v>0</v>
      </c>
      <c r="BA337" s="160">
        <v>0</v>
      </c>
      <c r="BB337" s="160">
        <v>0</v>
      </c>
      <c r="BC337" s="160">
        <v>0</v>
      </c>
      <c r="BD337" s="160">
        <v>0</v>
      </c>
      <c r="BE337" s="160">
        <v>0</v>
      </c>
      <c r="BF337" s="160">
        <v>0</v>
      </c>
      <c r="BG337" s="160">
        <v>0</v>
      </c>
      <c r="BH337" s="160">
        <v>0</v>
      </c>
      <c r="BI337" s="160">
        <v>0</v>
      </c>
      <c r="BJ337" s="160">
        <v>0</v>
      </c>
      <c r="BK337" s="160">
        <v>0</v>
      </c>
      <c r="BL337" s="160">
        <v>0</v>
      </c>
      <c r="BM337" s="160">
        <v>0</v>
      </c>
      <c r="BN337" s="160">
        <v>0</v>
      </c>
      <c r="BO337" s="160">
        <v>0</v>
      </c>
      <c r="BP337" s="160">
        <v>0</v>
      </c>
      <c r="BQ337" s="160">
        <v>0</v>
      </c>
      <c r="BR337" s="160">
        <v>0</v>
      </c>
      <c r="BS337" s="160">
        <f>INDEX(IRF.New!$D$7:$CN$374,MATCH('IRF AUX'!$E337,IRF.New!$C$7:$C$37,0),MATCH('IRF AUX'!$B337,IRF.New!$D$5:$CN$5,0))</f>
        <v>0</v>
      </c>
      <c r="BT337" s="160">
        <v>0</v>
      </c>
      <c r="BU337" s="160">
        <v>0</v>
      </c>
      <c r="BV337" s="160">
        <v>0</v>
      </c>
      <c r="BW337" s="160">
        <v>0</v>
      </c>
      <c r="BX337" s="160">
        <v>0</v>
      </c>
      <c r="BY337" s="160">
        <v>0</v>
      </c>
      <c r="BZ337" s="160">
        <v>0</v>
      </c>
      <c r="CA337" s="160">
        <v>0</v>
      </c>
      <c r="CB337" s="160">
        <v>0</v>
      </c>
      <c r="CC337" s="160">
        <v>0</v>
      </c>
      <c r="CD337" s="160">
        <v>0</v>
      </c>
      <c r="CE337" s="162">
        <v>0</v>
      </c>
      <c r="CF337" s="10" cm="1">
        <f t="array" aca="1" ref="CF337" ca="1">MMULT($F336:$CE336,INDIRECT("Policy.New!"&amp;CF$3&amp;"4:"&amp;CF$3&amp;"81"))</f>
        <v>0</v>
      </c>
      <c r="CG337" s="10" cm="1">
        <f t="array" aca="1" ref="CG337" ca="1">MMULT($F336:$CE336,INDIRECT("Policy.New!"&amp;CG$3&amp;"4:"&amp;CG$3&amp;"81"))</f>
        <v>0</v>
      </c>
      <c r="CH337" s="10" cm="1">
        <f t="array" aca="1" ref="CH337" ca="1">MMULT($F336:$CE336,INDIRECT("Policy.New!"&amp;CH$3&amp;"4:"&amp;CH$3&amp;"81"))</f>
        <v>0</v>
      </c>
      <c r="CI337" s="10" cm="1">
        <f t="array" aca="1" ref="CI337" ca="1">MMULT($F336:$CE336,INDIRECT("Policy.New!"&amp;CI$3&amp;"4:"&amp;CI$3&amp;"81"))</f>
        <v>0</v>
      </c>
      <c r="CJ337" s="10" cm="1">
        <f t="array" aca="1" ref="CJ337" ca="1">MMULT($F336:$CE336,INDIRECT("Policy.New!"&amp;CJ$3&amp;"4:"&amp;CJ$3&amp;"81"))</f>
        <v>0</v>
      </c>
      <c r="CK337" s="10" cm="1">
        <f t="array" aca="1" ref="CK337" ca="1">MMULT($F336:$CE336,INDIRECT("Policy.New!"&amp;CK$3&amp;"4:"&amp;CK$3&amp;"81"))</f>
        <v>0</v>
      </c>
      <c r="CL337" s="10" cm="1">
        <f t="array" aca="1" ref="CL337" ca="1">MMULT($F336:$CE336,INDIRECT("Policy.New!"&amp;CL$3&amp;"4:"&amp;CL$3&amp;"81"))</f>
        <v>0</v>
      </c>
      <c r="CM337" s="10" cm="1">
        <f t="array" aca="1" ref="CM337" ca="1">MMULT($F336:$CE336,INDIRECT("Policy.New!"&amp;CM$3&amp;"4:"&amp;CM$3&amp;"81"))</f>
        <v>0</v>
      </c>
      <c r="CN337" s="10" cm="1">
        <f t="array" aca="1" ref="CN337" ca="1">MMULT($F336:$CE336,INDIRECT("Policy.New!"&amp;CN$3&amp;"4:"&amp;CN$3&amp;"81"))</f>
        <v>0</v>
      </c>
      <c r="CO337" s="10" cm="1">
        <f t="array" aca="1" ref="CO337" ca="1">MMULT($F336:$CE336,INDIRECT("Policy.New!"&amp;CO$3&amp;"4:"&amp;CO$3&amp;"81"))</f>
        <v>0</v>
      </c>
      <c r="CP337" s="10" cm="1">
        <f t="array" aca="1" ref="CP337" ca="1">MMULT($F336:$CE336,INDIRECT("Policy.New!"&amp;CP$3&amp;"4:"&amp;CP$3&amp;"81"))</f>
        <v>0</v>
      </c>
      <c r="CS337" s="10">
        <f t="shared" ca="1" si="330"/>
        <v>0</v>
      </c>
      <c r="CT337" s="10">
        <f t="shared" ca="1" si="334"/>
        <v>0</v>
      </c>
      <c r="CU337" s="10">
        <f t="shared" ca="1" si="331"/>
        <v>0</v>
      </c>
      <c r="CV337" s="10">
        <f t="shared" ca="1" si="335"/>
        <v>0</v>
      </c>
      <c r="CW337" s="10">
        <f t="shared" ca="1" si="332"/>
        <v>0</v>
      </c>
      <c r="CX337" s="10">
        <f t="shared" ca="1" si="333"/>
        <v>0</v>
      </c>
    </row>
    <row r="338" spans="2:102" x14ac:dyDescent="0.25">
      <c r="B338" s="152" t="str">
        <f t="shared" si="329"/>
        <v>eps_pi_energia_obs</v>
      </c>
      <c r="C338" s="152" t="str">
        <f t="shared" si="328"/>
        <v>eps_pi_energia_obs_10</v>
      </c>
      <c r="D338" s="12">
        <f t="shared" si="326"/>
        <v>338</v>
      </c>
      <c r="E338" s="12">
        <f t="shared" si="336"/>
        <v>10</v>
      </c>
      <c r="F338" s="1" cm="1">
        <f t="array" aca="1" ref="F338" ca="1">MMULT($F337:$CE337,INDIRECT("Policy.New!"&amp;F$3&amp;"4:"&amp;F$3&amp;"81"))</f>
        <v>0</v>
      </c>
      <c r="G338" s="1" cm="1">
        <f t="array" aca="1" ref="G338" ca="1">MMULT($F337:$CE337,INDIRECT("Policy.New!"&amp;G$3&amp;"4:"&amp;G$3&amp;"81"))</f>
        <v>0</v>
      </c>
      <c r="H338" s="1" cm="1">
        <f t="array" aca="1" ref="H338" ca="1">MMULT($F337:$CE337,INDIRECT("Policy.New!"&amp;H$3&amp;"4:"&amp;H$3&amp;"81"))</f>
        <v>0</v>
      </c>
      <c r="I338" s="1" cm="1">
        <f t="array" aca="1" ref="I338" ca="1">MMULT($F337:$CE337,INDIRECT("Policy.New!"&amp;I$3&amp;"4:"&amp;I$3&amp;"81"))</f>
        <v>0</v>
      </c>
      <c r="J338" s="1" cm="1">
        <f t="array" aca="1" ref="J338" ca="1">MMULT($F337:$CE337,INDIRECT("Policy.New!"&amp;J$3&amp;"4:"&amp;J$3&amp;"81"))</f>
        <v>0</v>
      </c>
      <c r="K338" s="1" cm="1">
        <f t="array" aca="1" ref="K338" ca="1">MMULT($F337:$CE337,INDIRECT("Policy.New!"&amp;K$3&amp;"4:"&amp;K$3&amp;"81"))</f>
        <v>0</v>
      </c>
      <c r="L338" s="1" cm="1">
        <f t="array" aca="1" ref="L338" ca="1">MMULT($F337:$CE337,INDIRECT("Policy.New!"&amp;L$3&amp;"4:"&amp;L$3&amp;"81"))</f>
        <v>0</v>
      </c>
      <c r="M338" s="1" cm="1">
        <f t="array" aca="1" ref="M338" ca="1">MMULT($F337:$CE337,INDIRECT("Policy.New!"&amp;M$3&amp;"4:"&amp;M$3&amp;"81"))</f>
        <v>0</v>
      </c>
      <c r="N338" s="1" cm="1">
        <f t="array" aca="1" ref="N338" ca="1">MMULT($F337:$CE337,INDIRECT("Policy.New!"&amp;N$3&amp;"4:"&amp;N$3&amp;"81"))</f>
        <v>0</v>
      </c>
      <c r="O338" s="1" cm="1">
        <f t="array" aca="1" ref="O338" ca="1">MMULT($F337:$CE337,INDIRECT("Policy.New!"&amp;O$3&amp;"4:"&amp;O$3&amp;"81"))</f>
        <v>0</v>
      </c>
      <c r="P338" s="1" cm="1">
        <f t="array" aca="1" ref="P338" ca="1">MMULT($F337:$CE337,INDIRECT("Policy.New!"&amp;P$3&amp;"4:"&amp;P$3&amp;"81"))</f>
        <v>0</v>
      </c>
      <c r="Q338" s="1" cm="1">
        <f t="array" aca="1" ref="Q338" ca="1">MMULT($F337:$CE337,INDIRECT("Policy.New!"&amp;Q$3&amp;"4:"&amp;Q$3&amp;"81"))</f>
        <v>0</v>
      </c>
      <c r="R338" s="1" cm="1">
        <f t="array" aca="1" ref="R338" ca="1">MMULT($F337:$CE337,INDIRECT("Policy.New!"&amp;R$3&amp;"4:"&amp;R$3&amp;"81"))</f>
        <v>0</v>
      </c>
      <c r="S338" s="1" cm="1">
        <f t="array" aca="1" ref="S338" ca="1">MMULT($F337:$CE337,INDIRECT("Policy.New!"&amp;S$3&amp;"4:"&amp;S$3&amp;"81"))</f>
        <v>0</v>
      </c>
      <c r="T338" s="1" cm="1">
        <f t="array" aca="1" ref="T338" ca="1">MMULT($F337:$CE337,INDIRECT("Policy.New!"&amp;T$3&amp;"4:"&amp;T$3&amp;"81"))</f>
        <v>0</v>
      </c>
      <c r="U338" s="1" cm="1">
        <f t="array" aca="1" ref="U338" ca="1">MMULT($F337:$CE337,INDIRECT("Policy.New!"&amp;U$3&amp;"4:"&amp;U$3&amp;"81"))</f>
        <v>0</v>
      </c>
      <c r="V338" s="1" cm="1">
        <f t="array" aca="1" ref="V338" ca="1">MMULT($F337:$CE337,INDIRECT("Policy.New!"&amp;V$3&amp;"4:"&amp;V$3&amp;"81"))</f>
        <v>0</v>
      </c>
      <c r="W338" s="5">
        <f t="shared" ca="1" si="337"/>
        <v>0</v>
      </c>
      <c r="X338" s="1">
        <f t="shared" ca="1" si="338"/>
        <v>0</v>
      </c>
      <c r="Y338" s="1">
        <f t="shared" ca="1" si="339"/>
        <v>0</v>
      </c>
      <c r="Z338" s="1">
        <f t="shared" ca="1" si="340"/>
        <v>0</v>
      </c>
      <c r="AA338" s="1">
        <f t="shared" ca="1" si="341"/>
        <v>0</v>
      </c>
      <c r="AB338" s="1">
        <f t="shared" ca="1" si="342"/>
        <v>0</v>
      </c>
      <c r="AC338" s="1">
        <f t="shared" ca="1" si="343"/>
        <v>0</v>
      </c>
      <c r="AD338" s="1">
        <f t="shared" ca="1" si="344"/>
        <v>0</v>
      </c>
      <c r="AE338" s="1">
        <f t="shared" ca="1" si="345"/>
        <v>0</v>
      </c>
      <c r="AF338" s="1">
        <f t="shared" ca="1" si="346"/>
        <v>0</v>
      </c>
      <c r="AG338" s="1">
        <f t="shared" ca="1" si="347"/>
        <v>0</v>
      </c>
      <c r="AH338" s="1">
        <f t="shared" ca="1" si="348"/>
        <v>0</v>
      </c>
      <c r="AI338" s="1">
        <f t="shared" ca="1" si="349"/>
        <v>0</v>
      </c>
      <c r="AJ338" s="1">
        <f t="shared" ca="1" si="350"/>
        <v>0</v>
      </c>
      <c r="AK338" s="1">
        <f t="shared" ca="1" si="351"/>
        <v>0</v>
      </c>
      <c r="AL338" s="1">
        <f t="shared" ca="1" si="352"/>
        <v>0</v>
      </c>
      <c r="AM338" s="1">
        <f t="shared" ca="1" si="353"/>
        <v>0</v>
      </c>
      <c r="AN338" s="1">
        <f t="shared" ca="1" si="354"/>
        <v>0</v>
      </c>
      <c r="AO338" s="1">
        <f t="shared" ca="1" si="355"/>
        <v>0</v>
      </c>
      <c r="AP338" s="1">
        <f t="shared" ca="1" si="356"/>
        <v>0</v>
      </c>
      <c r="AQ338" s="1">
        <f t="shared" ca="1" si="357"/>
        <v>0</v>
      </c>
      <c r="AR338" s="1">
        <f t="shared" ca="1" si="358"/>
        <v>0</v>
      </c>
      <c r="AS338" s="1">
        <f t="shared" ca="1" si="359"/>
        <v>0</v>
      </c>
      <c r="AT338" s="25">
        <f t="shared" ca="1" si="360"/>
        <v>0</v>
      </c>
      <c r="AU338" s="1" cm="1">
        <f t="array" aca="1" ref="AU338" ca="1">MMULT($F337:$CE337,INDIRECT("Policy.New!"&amp;AU$3&amp;"4:"&amp;AU$3&amp;"81"))</f>
        <v>0</v>
      </c>
      <c r="AV338" s="25" cm="1">
        <f t="array" aca="1" ref="AV338" ca="1">MMULT($F337:$CE337,INDIRECT("Policy.New!"&amp;AV$3&amp;"4:"&amp;AV$3&amp;"81"))</f>
        <v>0</v>
      </c>
      <c r="AW338" s="161">
        <v>0</v>
      </c>
      <c r="AX338" s="161">
        <v>0</v>
      </c>
      <c r="AY338" s="161">
        <v>0</v>
      </c>
      <c r="AZ338" s="161">
        <v>0</v>
      </c>
      <c r="BA338" s="161">
        <v>0</v>
      </c>
      <c r="BB338" s="161">
        <v>0</v>
      </c>
      <c r="BC338" s="161">
        <v>0</v>
      </c>
      <c r="BD338" s="161">
        <v>0</v>
      </c>
      <c r="BE338" s="161">
        <v>0</v>
      </c>
      <c r="BF338" s="161">
        <v>0</v>
      </c>
      <c r="BG338" s="161">
        <v>0</v>
      </c>
      <c r="BH338" s="161">
        <v>0</v>
      </c>
      <c r="BI338" s="161">
        <v>0</v>
      </c>
      <c r="BJ338" s="161">
        <v>0</v>
      </c>
      <c r="BK338" s="161">
        <v>0</v>
      </c>
      <c r="BL338" s="161">
        <v>0</v>
      </c>
      <c r="BM338" s="161">
        <v>0</v>
      </c>
      <c r="BN338" s="161">
        <v>0</v>
      </c>
      <c r="BO338" s="161">
        <v>0</v>
      </c>
      <c r="BP338" s="161">
        <v>0</v>
      </c>
      <c r="BQ338" s="161">
        <v>0</v>
      </c>
      <c r="BR338" s="161">
        <v>0</v>
      </c>
      <c r="BS338" s="161">
        <f>INDEX(IRF.New!$D$7:$CN$374,MATCH('IRF AUX'!$E338,IRF.New!$C$7:$C$37,0),MATCH('IRF AUX'!$B338,IRF.New!$D$5:$CN$5,0))</f>
        <v>0</v>
      </c>
      <c r="BT338" s="161">
        <v>0</v>
      </c>
      <c r="BU338" s="161">
        <v>0</v>
      </c>
      <c r="BV338" s="161">
        <v>0</v>
      </c>
      <c r="BW338" s="161">
        <v>0</v>
      </c>
      <c r="BX338" s="161">
        <v>0</v>
      </c>
      <c r="BY338" s="161">
        <v>0</v>
      </c>
      <c r="BZ338" s="161">
        <v>0</v>
      </c>
      <c r="CA338" s="161">
        <v>0</v>
      </c>
      <c r="CB338" s="161">
        <v>0</v>
      </c>
      <c r="CC338" s="161">
        <v>0</v>
      </c>
      <c r="CD338" s="161">
        <v>0</v>
      </c>
      <c r="CE338" s="163">
        <v>0</v>
      </c>
      <c r="CF338" s="1" cm="1">
        <f t="array" aca="1" ref="CF338" ca="1">MMULT($F337:$CE337,INDIRECT("Policy.New!"&amp;CF$3&amp;"4:"&amp;CF$3&amp;"81"))</f>
        <v>0</v>
      </c>
      <c r="CG338" s="1" cm="1">
        <f t="array" aca="1" ref="CG338" ca="1">MMULT($F337:$CE337,INDIRECT("Policy.New!"&amp;CG$3&amp;"4:"&amp;CG$3&amp;"81"))</f>
        <v>0</v>
      </c>
      <c r="CH338" s="1" cm="1">
        <f t="array" aca="1" ref="CH338" ca="1">MMULT($F337:$CE337,INDIRECT("Policy.New!"&amp;CH$3&amp;"4:"&amp;CH$3&amp;"81"))</f>
        <v>0</v>
      </c>
      <c r="CI338" s="1" cm="1">
        <f t="array" aca="1" ref="CI338" ca="1">MMULT($F337:$CE337,INDIRECT("Policy.New!"&amp;CI$3&amp;"4:"&amp;CI$3&amp;"81"))</f>
        <v>0</v>
      </c>
      <c r="CJ338" s="1" cm="1">
        <f t="array" aca="1" ref="CJ338" ca="1">MMULT($F337:$CE337,INDIRECT("Policy.New!"&amp;CJ$3&amp;"4:"&amp;CJ$3&amp;"81"))</f>
        <v>0</v>
      </c>
      <c r="CK338" s="1" cm="1">
        <f t="array" aca="1" ref="CK338" ca="1">MMULT($F337:$CE337,INDIRECT("Policy.New!"&amp;CK$3&amp;"4:"&amp;CK$3&amp;"81"))</f>
        <v>0</v>
      </c>
      <c r="CL338" s="1" cm="1">
        <f t="array" aca="1" ref="CL338" ca="1">MMULT($F337:$CE337,INDIRECT("Policy.New!"&amp;CL$3&amp;"4:"&amp;CL$3&amp;"81"))</f>
        <v>0</v>
      </c>
      <c r="CM338" s="1" cm="1">
        <f t="array" aca="1" ref="CM338" ca="1">MMULT($F337:$CE337,INDIRECT("Policy.New!"&amp;CM$3&amp;"4:"&amp;CM$3&amp;"81"))</f>
        <v>0</v>
      </c>
      <c r="CN338" s="1" cm="1">
        <f t="array" aca="1" ref="CN338" ca="1">MMULT($F337:$CE337,INDIRECT("Policy.New!"&amp;CN$3&amp;"4:"&amp;CN$3&amp;"81"))</f>
        <v>0</v>
      </c>
      <c r="CO338" s="1" cm="1">
        <f t="array" aca="1" ref="CO338" ca="1">MMULT($F337:$CE337,INDIRECT("Policy.New!"&amp;CO$3&amp;"4:"&amp;CO$3&amp;"81"))</f>
        <v>0</v>
      </c>
      <c r="CP338" s="1" cm="1">
        <f t="array" aca="1" ref="CP338" ca="1">MMULT($F337:$CE337,INDIRECT("Policy.New!"&amp;CP$3&amp;"4:"&amp;CP$3&amp;"81"))</f>
        <v>0</v>
      </c>
      <c r="CS338" s="1">
        <f t="shared" ca="1" si="330"/>
        <v>0</v>
      </c>
      <c r="CT338" s="1">
        <f t="shared" ca="1" si="334"/>
        <v>0</v>
      </c>
      <c r="CU338" s="1">
        <f t="shared" ca="1" si="331"/>
        <v>0</v>
      </c>
      <c r="CV338" s="1">
        <f t="shared" ca="1" si="335"/>
        <v>0</v>
      </c>
      <c r="CW338" s="1">
        <f t="shared" ca="1" si="332"/>
        <v>0</v>
      </c>
      <c r="CX338" s="1">
        <f t="shared" ca="1" si="333"/>
        <v>0</v>
      </c>
    </row>
    <row r="339" spans="2:102" x14ac:dyDescent="0.25">
      <c r="B339" s="152" t="str">
        <f t="shared" si="329"/>
        <v>eps_pi_energia_obs</v>
      </c>
      <c r="C339" s="152" t="str">
        <f t="shared" si="328"/>
        <v>eps_pi_energia_obs_11</v>
      </c>
      <c r="D339" s="12">
        <f t="shared" si="326"/>
        <v>339</v>
      </c>
      <c r="E339" s="12">
        <f t="shared" si="336"/>
        <v>11</v>
      </c>
      <c r="F339" s="1" cm="1">
        <f t="array" aca="1" ref="F339" ca="1">MMULT($F338:$CE338,INDIRECT("Policy.New!"&amp;F$3&amp;"4:"&amp;F$3&amp;"81"))</f>
        <v>0</v>
      </c>
      <c r="G339" s="1" cm="1">
        <f t="array" aca="1" ref="G339" ca="1">MMULT($F338:$CE338,INDIRECT("Policy.New!"&amp;G$3&amp;"4:"&amp;G$3&amp;"81"))</f>
        <v>0</v>
      </c>
      <c r="H339" s="1" cm="1">
        <f t="array" aca="1" ref="H339" ca="1">MMULT($F338:$CE338,INDIRECT("Policy.New!"&amp;H$3&amp;"4:"&amp;H$3&amp;"81"))</f>
        <v>0</v>
      </c>
      <c r="I339" s="1" cm="1">
        <f t="array" aca="1" ref="I339" ca="1">MMULT($F338:$CE338,INDIRECT("Policy.New!"&amp;I$3&amp;"4:"&amp;I$3&amp;"81"))</f>
        <v>0</v>
      </c>
      <c r="J339" s="1" cm="1">
        <f t="array" aca="1" ref="J339" ca="1">MMULT($F338:$CE338,INDIRECT("Policy.New!"&amp;J$3&amp;"4:"&amp;J$3&amp;"81"))</f>
        <v>0</v>
      </c>
      <c r="K339" s="1" cm="1">
        <f t="array" aca="1" ref="K339" ca="1">MMULT($F338:$CE338,INDIRECT("Policy.New!"&amp;K$3&amp;"4:"&amp;K$3&amp;"81"))</f>
        <v>0</v>
      </c>
      <c r="L339" s="1" cm="1">
        <f t="array" aca="1" ref="L339" ca="1">MMULT($F338:$CE338,INDIRECT("Policy.New!"&amp;L$3&amp;"4:"&amp;L$3&amp;"81"))</f>
        <v>0</v>
      </c>
      <c r="M339" s="1" cm="1">
        <f t="array" aca="1" ref="M339" ca="1">MMULT($F338:$CE338,INDIRECT("Policy.New!"&amp;M$3&amp;"4:"&amp;M$3&amp;"81"))</f>
        <v>0</v>
      </c>
      <c r="N339" s="1" cm="1">
        <f t="array" aca="1" ref="N339" ca="1">MMULT($F338:$CE338,INDIRECT("Policy.New!"&amp;N$3&amp;"4:"&amp;N$3&amp;"81"))</f>
        <v>0</v>
      </c>
      <c r="O339" s="1" cm="1">
        <f t="array" aca="1" ref="O339" ca="1">MMULT($F338:$CE338,INDIRECT("Policy.New!"&amp;O$3&amp;"4:"&amp;O$3&amp;"81"))</f>
        <v>0</v>
      </c>
      <c r="P339" s="1" cm="1">
        <f t="array" aca="1" ref="P339" ca="1">MMULT($F338:$CE338,INDIRECT("Policy.New!"&amp;P$3&amp;"4:"&amp;P$3&amp;"81"))</f>
        <v>0</v>
      </c>
      <c r="Q339" s="1" cm="1">
        <f t="array" aca="1" ref="Q339" ca="1">MMULT($F338:$CE338,INDIRECT("Policy.New!"&amp;Q$3&amp;"4:"&amp;Q$3&amp;"81"))</f>
        <v>0</v>
      </c>
      <c r="R339" s="1" cm="1">
        <f t="array" aca="1" ref="R339" ca="1">MMULT($F338:$CE338,INDIRECT("Policy.New!"&amp;R$3&amp;"4:"&amp;R$3&amp;"81"))</f>
        <v>0</v>
      </c>
      <c r="S339" s="1" cm="1">
        <f t="array" aca="1" ref="S339" ca="1">MMULT($F338:$CE338,INDIRECT("Policy.New!"&amp;S$3&amp;"4:"&amp;S$3&amp;"81"))</f>
        <v>0</v>
      </c>
      <c r="T339" s="1" cm="1">
        <f t="array" aca="1" ref="T339" ca="1">MMULT($F338:$CE338,INDIRECT("Policy.New!"&amp;T$3&amp;"4:"&amp;T$3&amp;"81"))</f>
        <v>0</v>
      </c>
      <c r="U339" s="1" cm="1">
        <f t="array" aca="1" ref="U339" ca="1">MMULT($F338:$CE338,INDIRECT("Policy.New!"&amp;U$3&amp;"4:"&amp;U$3&amp;"81"))</f>
        <v>0</v>
      </c>
      <c r="V339" s="1" cm="1">
        <f t="array" aca="1" ref="V339" ca="1">MMULT($F338:$CE338,INDIRECT("Policy.New!"&amp;V$3&amp;"4:"&amp;V$3&amp;"81"))</f>
        <v>0</v>
      </c>
      <c r="W339" s="5">
        <f t="shared" ca="1" si="337"/>
        <v>0</v>
      </c>
      <c r="X339" s="1">
        <f t="shared" ca="1" si="338"/>
        <v>0</v>
      </c>
      <c r="Y339" s="1">
        <f t="shared" ca="1" si="339"/>
        <v>0</v>
      </c>
      <c r="Z339" s="1">
        <f t="shared" ca="1" si="340"/>
        <v>0</v>
      </c>
      <c r="AA339" s="1">
        <f t="shared" ca="1" si="341"/>
        <v>0</v>
      </c>
      <c r="AB339" s="1">
        <f t="shared" ca="1" si="342"/>
        <v>0</v>
      </c>
      <c r="AC339" s="1">
        <f t="shared" ca="1" si="343"/>
        <v>0</v>
      </c>
      <c r="AD339" s="1">
        <f t="shared" ca="1" si="344"/>
        <v>0</v>
      </c>
      <c r="AE339" s="1">
        <f t="shared" ca="1" si="345"/>
        <v>0</v>
      </c>
      <c r="AF339" s="1">
        <f t="shared" ca="1" si="346"/>
        <v>0</v>
      </c>
      <c r="AG339" s="1">
        <f t="shared" ca="1" si="347"/>
        <v>0</v>
      </c>
      <c r="AH339" s="1">
        <f t="shared" ca="1" si="348"/>
        <v>0</v>
      </c>
      <c r="AI339" s="1">
        <f t="shared" ca="1" si="349"/>
        <v>0</v>
      </c>
      <c r="AJ339" s="1">
        <f t="shared" ca="1" si="350"/>
        <v>0</v>
      </c>
      <c r="AK339" s="1">
        <f t="shared" ca="1" si="351"/>
        <v>0</v>
      </c>
      <c r="AL339" s="1">
        <f t="shared" ca="1" si="352"/>
        <v>0</v>
      </c>
      <c r="AM339" s="1">
        <f t="shared" ca="1" si="353"/>
        <v>0</v>
      </c>
      <c r="AN339" s="1">
        <f t="shared" ca="1" si="354"/>
        <v>0</v>
      </c>
      <c r="AO339" s="1">
        <f t="shared" ca="1" si="355"/>
        <v>0</v>
      </c>
      <c r="AP339" s="1">
        <f t="shared" ca="1" si="356"/>
        <v>0</v>
      </c>
      <c r="AQ339" s="1">
        <f t="shared" ca="1" si="357"/>
        <v>0</v>
      </c>
      <c r="AR339" s="1">
        <f t="shared" ca="1" si="358"/>
        <v>0</v>
      </c>
      <c r="AS339" s="1">
        <f t="shared" ca="1" si="359"/>
        <v>0</v>
      </c>
      <c r="AT339" s="25">
        <f t="shared" ca="1" si="360"/>
        <v>0</v>
      </c>
      <c r="AU339" s="1" cm="1">
        <f t="array" aca="1" ref="AU339" ca="1">MMULT($F338:$CE338,INDIRECT("Policy.New!"&amp;AU$3&amp;"4:"&amp;AU$3&amp;"81"))</f>
        <v>0</v>
      </c>
      <c r="AV339" s="25" cm="1">
        <f t="array" aca="1" ref="AV339" ca="1">MMULT($F338:$CE338,INDIRECT("Policy.New!"&amp;AV$3&amp;"4:"&amp;AV$3&amp;"81"))</f>
        <v>0</v>
      </c>
      <c r="AW339" s="161">
        <v>0</v>
      </c>
      <c r="AX339" s="161">
        <v>0</v>
      </c>
      <c r="AY339" s="161">
        <v>0</v>
      </c>
      <c r="AZ339" s="161">
        <v>0</v>
      </c>
      <c r="BA339" s="161">
        <v>0</v>
      </c>
      <c r="BB339" s="161">
        <v>0</v>
      </c>
      <c r="BC339" s="161">
        <v>0</v>
      </c>
      <c r="BD339" s="161">
        <v>0</v>
      </c>
      <c r="BE339" s="161">
        <v>0</v>
      </c>
      <c r="BF339" s="161">
        <v>0</v>
      </c>
      <c r="BG339" s="161">
        <v>0</v>
      </c>
      <c r="BH339" s="161">
        <v>0</v>
      </c>
      <c r="BI339" s="161">
        <v>0</v>
      </c>
      <c r="BJ339" s="161">
        <v>0</v>
      </c>
      <c r="BK339" s="161">
        <v>0</v>
      </c>
      <c r="BL339" s="161">
        <v>0</v>
      </c>
      <c r="BM339" s="161">
        <v>0</v>
      </c>
      <c r="BN339" s="161">
        <v>0</v>
      </c>
      <c r="BO339" s="161">
        <v>0</v>
      </c>
      <c r="BP339" s="161">
        <v>0</v>
      </c>
      <c r="BQ339" s="161">
        <v>0</v>
      </c>
      <c r="BR339" s="161">
        <v>0</v>
      </c>
      <c r="BS339" s="161">
        <f>INDEX(IRF.New!$D$7:$CN$374,MATCH('IRF AUX'!$E339,IRF.New!$C$7:$C$37,0),MATCH('IRF AUX'!$B339,IRF.New!$D$5:$CN$5,0))</f>
        <v>0</v>
      </c>
      <c r="BT339" s="161">
        <v>0</v>
      </c>
      <c r="BU339" s="161">
        <v>0</v>
      </c>
      <c r="BV339" s="161">
        <v>0</v>
      </c>
      <c r="BW339" s="161">
        <v>0</v>
      </c>
      <c r="BX339" s="161">
        <v>0</v>
      </c>
      <c r="BY339" s="161">
        <v>0</v>
      </c>
      <c r="BZ339" s="161">
        <v>0</v>
      </c>
      <c r="CA339" s="161">
        <v>0</v>
      </c>
      <c r="CB339" s="161">
        <v>0</v>
      </c>
      <c r="CC339" s="161">
        <v>0</v>
      </c>
      <c r="CD339" s="161">
        <v>0</v>
      </c>
      <c r="CE339" s="163">
        <v>0</v>
      </c>
      <c r="CF339" s="1" cm="1">
        <f t="array" aca="1" ref="CF339" ca="1">MMULT($F338:$CE338,INDIRECT("Policy.New!"&amp;CF$3&amp;"4:"&amp;CF$3&amp;"81"))</f>
        <v>0</v>
      </c>
      <c r="CG339" s="1" cm="1">
        <f t="array" aca="1" ref="CG339" ca="1">MMULT($F338:$CE338,INDIRECT("Policy.New!"&amp;CG$3&amp;"4:"&amp;CG$3&amp;"81"))</f>
        <v>0</v>
      </c>
      <c r="CH339" s="1" cm="1">
        <f t="array" aca="1" ref="CH339" ca="1">MMULT($F338:$CE338,INDIRECT("Policy.New!"&amp;CH$3&amp;"4:"&amp;CH$3&amp;"81"))</f>
        <v>0</v>
      </c>
      <c r="CI339" s="1" cm="1">
        <f t="array" aca="1" ref="CI339" ca="1">MMULT($F338:$CE338,INDIRECT("Policy.New!"&amp;CI$3&amp;"4:"&amp;CI$3&amp;"81"))</f>
        <v>0</v>
      </c>
      <c r="CJ339" s="1" cm="1">
        <f t="array" aca="1" ref="CJ339" ca="1">MMULT($F338:$CE338,INDIRECT("Policy.New!"&amp;CJ$3&amp;"4:"&amp;CJ$3&amp;"81"))</f>
        <v>0</v>
      </c>
      <c r="CK339" s="1" cm="1">
        <f t="array" aca="1" ref="CK339" ca="1">MMULT($F338:$CE338,INDIRECT("Policy.New!"&amp;CK$3&amp;"4:"&amp;CK$3&amp;"81"))</f>
        <v>0</v>
      </c>
      <c r="CL339" s="1" cm="1">
        <f t="array" aca="1" ref="CL339" ca="1">MMULT($F338:$CE338,INDIRECT("Policy.New!"&amp;CL$3&amp;"4:"&amp;CL$3&amp;"81"))</f>
        <v>0</v>
      </c>
      <c r="CM339" s="1" cm="1">
        <f t="array" aca="1" ref="CM339" ca="1">MMULT($F338:$CE338,INDIRECT("Policy.New!"&amp;CM$3&amp;"4:"&amp;CM$3&amp;"81"))</f>
        <v>0</v>
      </c>
      <c r="CN339" s="1" cm="1">
        <f t="array" aca="1" ref="CN339" ca="1">MMULT($F338:$CE338,INDIRECT("Policy.New!"&amp;CN$3&amp;"4:"&amp;CN$3&amp;"81"))</f>
        <v>0</v>
      </c>
      <c r="CO339" s="1" cm="1">
        <f t="array" aca="1" ref="CO339" ca="1">MMULT($F338:$CE338,INDIRECT("Policy.New!"&amp;CO$3&amp;"4:"&amp;CO$3&amp;"81"))</f>
        <v>0</v>
      </c>
      <c r="CP339" s="1" cm="1">
        <f t="array" aca="1" ref="CP339" ca="1">MMULT($F338:$CE338,INDIRECT("Policy.New!"&amp;CP$3&amp;"4:"&amp;CP$3&amp;"81"))</f>
        <v>0</v>
      </c>
      <c r="CS339" s="1">
        <f t="shared" ca="1" si="330"/>
        <v>0</v>
      </c>
      <c r="CT339" s="1">
        <f t="shared" ca="1" si="334"/>
        <v>0</v>
      </c>
      <c r="CU339" s="1">
        <f t="shared" ca="1" si="331"/>
        <v>0</v>
      </c>
      <c r="CV339" s="1">
        <f t="shared" ca="1" si="335"/>
        <v>0</v>
      </c>
      <c r="CW339" s="1">
        <f t="shared" ca="1" si="332"/>
        <v>0</v>
      </c>
      <c r="CX339" s="1">
        <f t="shared" ca="1" si="333"/>
        <v>0</v>
      </c>
    </row>
    <row r="340" spans="2:102" x14ac:dyDescent="0.25">
      <c r="B340" s="153" t="str">
        <f t="shared" si="329"/>
        <v>eps_pi_energia_obs</v>
      </c>
      <c r="C340" s="153" t="str">
        <f t="shared" si="328"/>
        <v>eps_pi_energia_obs_12</v>
      </c>
      <c r="D340" s="13">
        <f t="shared" si="326"/>
        <v>340</v>
      </c>
      <c r="E340" s="13">
        <f t="shared" si="336"/>
        <v>12</v>
      </c>
      <c r="F340" s="14" cm="1">
        <f t="array" aca="1" ref="F340" ca="1">MMULT($F339:$CE339,INDIRECT("Policy.New!"&amp;F$3&amp;"4:"&amp;F$3&amp;"81"))</f>
        <v>0</v>
      </c>
      <c r="G340" s="14" cm="1">
        <f t="array" aca="1" ref="G340" ca="1">MMULT($F339:$CE339,INDIRECT("Policy.New!"&amp;G$3&amp;"4:"&amp;G$3&amp;"81"))</f>
        <v>0</v>
      </c>
      <c r="H340" s="14" cm="1">
        <f t="array" aca="1" ref="H340" ca="1">MMULT($F339:$CE339,INDIRECT("Policy.New!"&amp;H$3&amp;"4:"&amp;H$3&amp;"81"))</f>
        <v>0</v>
      </c>
      <c r="I340" s="14" cm="1">
        <f t="array" aca="1" ref="I340" ca="1">MMULT($F339:$CE339,INDIRECT("Policy.New!"&amp;I$3&amp;"4:"&amp;I$3&amp;"81"))</f>
        <v>0</v>
      </c>
      <c r="J340" s="14" cm="1">
        <f t="array" aca="1" ref="J340" ca="1">MMULT($F339:$CE339,INDIRECT("Policy.New!"&amp;J$3&amp;"4:"&amp;J$3&amp;"81"))</f>
        <v>0</v>
      </c>
      <c r="K340" s="14" cm="1">
        <f t="array" aca="1" ref="K340" ca="1">MMULT($F339:$CE339,INDIRECT("Policy.New!"&amp;K$3&amp;"4:"&amp;K$3&amp;"81"))</f>
        <v>0</v>
      </c>
      <c r="L340" s="14" cm="1">
        <f t="array" aca="1" ref="L340" ca="1">MMULT($F339:$CE339,INDIRECT("Policy.New!"&amp;L$3&amp;"4:"&amp;L$3&amp;"81"))</f>
        <v>0</v>
      </c>
      <c r="M340" s="14" cm="1">
        <f t="array" aca="1" ref="M340" ca="1">MMULT($F339:$CE339,INDIRECT("Policy.New!"&amp;M$3&amp;"4:"&amp;M$3&amp;"81"))</f>
        <v>0</v>
      </c>
      <c r="N340" s="14" cm="1">
        <f t="array" aca="1" ref="N340" ca="1">MMULT($F339:$CE339,INDIRECT("Policy.New!"&amp;N$3&amp;"4:"&amp;N$3&amp;"81"))</f>
        <v>0</v>
      </c>
      <c r="O340" s="14" cm="1">
        <f t="array" aca="1" ref="O340" ca="1">MMULT($F339:$CE339,INDIRECT("Policy.New!"&amp;O$3&amp;"4:"&amp;O$3&amp;"81"))</f>
        <v>0</v>
      </c>
      <c r="P340" s="14" cm="1">
        <f t="array" aca="1" ref="P340" ca="1">MMULT($F339:$CE339,INDIRECT("Policy.New!"&amp;P$3&amp;"4:"&amp;P$3&amp;"81"))</f>
        <v>0</v>
      </c>
      <c r="Q340" s="14" cm="1">
        <f t="array" aca="1" ref="Q340" ca="1">MMULT($F339:$CE339,INDIRECT("Policy.New!"&amp;Q$3&amp;"4:"&amp;Q$3&amp;"81"))</f>
        <v>0</v>
      </c>
      <c r="R340" s="14" cm="1">
        <f t="array" aca="1" ref="R340" ca="1">MMULT($F339:$CE339,INDIRECT("Policy.New!"&amp;R$3&amp;"4:"&amp;R$3&amp;"81"))</f>
        <v>0</v>
      </c>
      <c r="S340" s="14" cm="1">
        <f t="array" aca="1" ref="S340" ca="1">MMULT($F339:$CE339,INDIRECT("Policy.New!"&amp;S$3&amp;"4:"&amp;S$3&amp;"81"))</f>
        <v>0</v>
      </c>
      <c r="T340" s="14" cm="1">
        <f t="array" aca="1" ref="T340" ca="1">MMULT($F339:$CE339,INDIRECT("Policy.New!"&amp;T$3&amp;"4:"&amp;T$3&amp;"81"))</f>
        <v>0</v>
      </c>
      <c r="U340" s="14" cm="1">
        <f t="array" aca="1" ref="U340" ca="1">MMULT($F339:$CE339,INDIRECT("Policy.New!"&amp;U$3&amp;"4:"&amp;U$3&amp;"81"))</f>
        <v>0</v>
      </c>
      <c r="V340" s="14" cm="1">
        <f t="array" aca="1" ref="V340" ca="1">MMULT($F339:$CE339,INDIRECT("Policy.New!"&amp;V$3&amp;"4:"&amp;V$3&amp;"81"))</f>
        <v>0</v>
      </c>
      <c r="W340" s="15">
        <f t="shared" ca="1" si="337"/>
        <v>0</v>
      </c>
      <c r="X340" s="14">
        <f t="shared" ca="1" si="338"/>
        <v>0</v>
      </c>
      <c r="Y340" s="14">
        <f t="shared" ca="1" si="339"/>
        <v>0</v>
      </c>
      <c r="Z340" s="14">
        <f t="shared" ca="1" si="340"/>
        <v>0</v>
      </c>
      <c r="AA340" s="14">
        <f t="shared" ca="1" si="341"/>
        <v>0</v>
      </c>
      <c r="AB340" s="14">
        <f t="shared" ca="1" si="342"/>
        <v>0</v>
      </c>
      <c r="AC340" s="14">
        <f t="shared" ca="1" si="343"/>
        <v>0</v>
      </c>
      <c r="AD340" s="14">
        <f t="shared" ca="1" si="344"/>
        <v>0</v>
      </c>
      <c r="AE340" s="14">
        <f t="shared" ca="1" si="345"/>
        <v>0</v>
      </c>
      <c r="AF340" s="14">
        <f t="shared" ca="1" si="346"/>
        <v>0</v>
      </c>
      <c r="AG340" s="14">
        <f t="shared" ca="1" si="347"/>
        <v>0</v>
      </c>
      <c r="AH340" s="14">
        <f t="shared" ca="1" si="348"/>
        <v>0</v>
      </c>
      <c r="AI340" s="14">
        <f t="shared" ca="1" si="349"/>
        <v>0</v>
      </c>
      <c r="AJ340" s="14">
        <f t="shared" ca="1" si="350"/>
        <v>0</v>
      </c>
      <c r="AK340" s="14">
        <f t="shared" ca="1" si="351"/>
        <v>0</v>
      </c>
      <c r="AL340" s="14">
        <f t="shared" ca="1" si="352"/>
        <v>0</v>
      </c>
      <c r="AM340" s="14">
        <f t="shared" ca="1" si="353"/>
        <v>0</v>
      </c>
      <c r="AN340" s="14">
        <f t="shared" ca="1" si="354"/>
        <v>0</v>
      </c>
      <c r="AO340" s="14">
        <f t="shared" ca="1" si="355"/>
        <v>0</v>
      </c>
      <c r="AP340" s="14">
        <f t="shared" ca="1" si="356"/>
        <v>0</v>
      </c>
      <c r="AQ340" s="14">
        <f t="shared" ca="1" si="357"/>
        <v>0</v>
      </c>
      <c r="AR340" s="14">
        <f t="shared" ca="1" si="358"/>
        <v>0</v>
      </c>
      <c r="AS340" s="14">
        <f t="shared" ca="1" si="359"/>
        <v>0</v>
      </c>
      <c r="AT340" s="26">
        <f t="shared" ca="1" si="360"/>
        <v>0</v>
      </c>
      <c r="AU340" s="14" cm="1">
        <f t="array" aca="1" ref="AU340" ca="1">MMULT($F339:$CE339,INDIRECT("Policy.New!"&amp;AU$3&amp;"4:"&amp;AU$3&amp;"81"))</f>
        <v>0</v>
      </c>
      <c r="AV340" s="26" cm="1">
        <f t="array" aca="1" ref="AV340" ca="1">MMULT($F339:$CE339,INDIRECT("Policy.New!"&amp;AV$3&amp;"4:"&amp;AV$3&amp;"81"))</f>
        <v>0</v>
      </c>
      <c r="AW340" s="164">
        <v>0</v>
      </c>
      <c r="AX340" s="164">
        <v>0</v>
      </c>
      <c r="AY340" s="164">
        <v>0</v>
      </c>
      <c r="AZ340" s="164">
        <v>0</v>
      </c>
      <c r="BA340" s="164">
        <v>0</v>
      </c>
      <c r="BB340" s="164">
        <v>0</v>
      </c>
      <c r="BC340" s="164">
        <v>0</v>
      </c>
      <c r="BD340" s="164">
        <v>0</v>
      </c>
      <c r="BE340" s="164">
        <v>0</v>
      </c>
      <c r="BF340" s="164">
        <v>0</v>
      </c>
      <c r="BG340" s="164">
        <v>0</v>
      </c>
      <c r="BH340" s="164">
        <v>0</v>
      </c>
      <c r="BI340" s="164">
        <v>0</v>
      </c>
      <c r="BJ340" s="164">
        <v>0</v>
      </c>
      <c r="BK340" s="164">
        <v>0</v>
      </c>
      <c r="BL340" s="164">
        <v>0</v>
      </c>
      <c r="BM340" s="164">
        <v>0</v>
      </c>
      <c r="BN340" s="164">
        <v>0</v>
      </c>
      <c r="BO340" s="164">
        <v>0</v>
      </c>
      <c r="BP340" s="164">
        <v>0</v>
      </c>
      <c r="BQ340" s="164">
        <v>0</v>
      </c>
      <c r="BR340" s="164">
        <v>0</v>
      </c>
      <c r="BS340" s="164">
        <f>INDEX(IRF.New!$D$7:$CN$374,MATCH('IRF AUX'!$E340,IRF.New!$C$7:$C$37,0),MATCH('IRF AUX'!$B340,IRF.New!$D$5:$CN$5,0))</f>
        <v>0</v>
      </c>
      <c r="BT340" s="164">
        <v>0</v>
      </c>
      <c r="BU340" s="164">
        <v>0</v>
      </c>
      <c r="BV340" s="164">
        <v>0</v>
      </c>
      <c r="BW340" s="164">
        <v>0</v>
      </c>
      <c r="BX340" s="164">
        <v>0</v>
      </c>
      <c r="BY340" s="164">
        <v>0</v>
      </c>
      <c r="BZ340" s="164">
        <v>0</v>
      </c>
      <c r="CA340" s="164">
        <v>0</v>
      </c>
      <c r="CB340" s="164">
        <v>0</v>
      </c>
      <c r="CC340" s="164">
        <v>0</v>
      </c>
      <c r="CD340" s="164">
        <v>0</v>
      </c>
      <c r="CE340" s="165">
        <v>0</v>
      </c>
      <c r="CF340" s="14" cm="1">
        <f t="array" aca="1" ref="CF340" ca="1">MMULT($F339:$CE339,INDIRECT("Policy.New!"&amp;CF$3&amp;"4:"&amp;CF$3&amp;"81"))</f>
        <v>0</v>
      </c>
      <c r="CG340" s="14" cm="1">
        <f t="array" aca="1" ref="CG340" ca="1">MMULT($F339:$CE339,INDIRECT("Policy.New!"&amp;CG$3&amp;"4:"&amp;CG$3&amp;"81"))</f>
        <v>0</v>
      </c>
      <c r="CH340" s="14" cm="1">
        <f t="array" aca="1" ref="CH340" ca="1">MMULT($F339:$CE339,INDIRECT("Policy.New!"&amp;CH$3&amp;"4:"&amp;CH$3&amp;"81"))</f>
        <v>0</v>
      </c>
      <c r="CI340" s="14" cm="1">
        <f t="array" aca="1" ref="CI340" ca="1">MMULT($F339:$CE339,INDIRECT("Policy.New!"&amp;CI$3&amp;"4:"&amp;CI$3&amp;"81"))</f>
        <v>0</v>
      </c>
      <c r="CJ340" s="14" cm="1">
        <f t="array" aca="1" ref="CJ340" ca="1">MMULT($F339:$CE339,INDIRECT("Policy.New!"&amp;CJ$3&amp;"4:"&amp;CJ$3&amp;"81"))</f>
        <v>0</v>
      </c>
      <c r="CK340" s="14" cm="1">
        <f t="array" aca="1" ref="CK340" ca="1">MMULT($F339:$CE339,INDIRECT("Policy.New!"&amp;CK$3&amp;"4:"&amp;CK$3&amp;"81"))</f>
        <v>0</v>
      </c>
      <c r="CL340" s="14" cm="1">
        <f t="array" aca="1" ref="CL340" ca="1">MMULT($F339:$CE339,INDIRECT("Policy.New!"&amp;CL$3&amp;"4:"&amp;CL$3&amp;"81"))</f>
        <v>0</v>
      </c>
      <c r="CM340" s="14" cm="1">
        <f t="array" aca="1" ref="CM340" ca="1">MMULT($F339:$CE339,INDIRECT("Policy.New!"&amp;CM$3&amp;"4:"&amp;CM$3&amp;"81"))</f>
        <v>0</v>
      </c>
      <c r="CN340" s="14" cm="1">
        <f t="array" aca="1" ref="CN340" ca="1">MMULT($F339:$CE339,INDIRECT("Policy.New!"&amp;CN$3&amp;"4:"&amp;CN$3&amp;"81"))</f>
        <v>0</v>
      </c>
      <c r="CO340" s="14" cm="1">
        <f t="array" aca="1" ref="CO340" ca="1">MMULT($F339:$CE339,INDIRECT("Policy.New!"&amp;CO$3&amp;"4:"&amp;CO$3&amp;"81"))</f>
        <v>0</v>
      </c>
      <c r="CP340" s="14" cm="1">
        <f t="array" aca="1" ref="CP340" ca="1">MMULT($F339:$CE339,INDIRECT("Policy.New!"&amp;CP$3&amp;"4:"&amp;CP$3&amp;"81"))</f>
        <v>0</v>
      </c>
      <c r="CS340" s="14">
        <f t="shared" ca="1" si="330"/>
        <v>0</v>
      </c>
      <c r="CT340" s="14">
        <f t="shared" ca="1" si="334"/>
        <v>0</v>
      </c>
      <c r="CU340" s="14">
        <f t="shared" ca="1" si="331"/>
        <v>0</v>
      </c>
      <c r="CV340" s="14">
        <f t="shared" ca="1" si="335"/>
        <v>0</v>
      </c>
      <c r="CW340" s="14">
        <f t="shared" ca="1" si="332"/>
        <v>0</v>
      </c>
      <c r="CX340" s="14">
        <f t="shared" ca="1" si="333"/>
        <v>0</v>
      </c>
    </row>
    <row r="341" spans="2:102" x14ac:dyDescent="0.25">
      <c r="B341" s="151" t="str">
        <f t="shared" si="329"/>
        <v>eps_pi_energia_obs</v>
      </c>
      <c r="C341" s="151" t="str">
        <f t="shared" si="328"/>
        <v>eps_pi_energia_obs_13</v>
      </c>
      <c r="D341" s="9">
        <f t="shared" si="326"/>
        <v>341</v>
      </c>
      <c r="E341" s="9">
        <f t="shared" si="336"/>
        <v>13</v>
      </c>
      <c r="F341" s="10" cm="1">
        <f t="array" aca="1" ref="F341" ca="1">MMULT($F340:$CE340,INDIRECT("Policy.New!"&amp;F$3&amp;"4:"&amp;F$3&amp;"81"))</f>
        <v>0</v>
      </c>
      <c r="G341" s="10" cm="1">
        <f t="array" aca="1" ref="G341" ca="1">MMULT($F340:$CE340,INDIRECT("Policy.New!"&amp;G$3&amp;"4:"&amp;G$3&amp;"81"))</f>
        <v>0</v>
      </c>
      <c r="H341" s="10" cm="1">
        <f t="array" aca="1" ref="H341" ca="1">MMULT($F340:$CE340,INDIRECT("Policy.New!"&amp;H$3&amp;"4:"&amp;H$3&amp;"81"))</f>
        <v>0</v>
      </c>
      <c r="I341" s="10" cm="1">
        <f t="array" aca="1" ref="I341" ca="1">MMULT($F340:$CE340,INDIRECT("Policy.New!"&amp;I$3&amp;"4:"&amp;I$3&amp;"81"))</f>
        <v>0</v>
      </c>
      <c r="J341" s="10" cm="1">
        <f t="array" aca="1" ref="J341" ca="1">MMULT($F340:$CE340,INDIRECT("Policy.New!"&amp;J$3&amp;"4:"&amp;J$3&amp;"81"))</f>
        <v>0</v>
      </c>
      <c r="K341" s="10" cm="1">
        <f t="array" aca="1" ref="K341" ca="1">MMULT($F340:$CE340,INDIRECT("Policy.New!"&amp;K$3&amp;"4:"&amp;K$3&amp;"81"))</f>
        <v>0</v>
      </c>
      <c r="L341" s="10" cm="1">
        <f t="array" aca="1" ref="L341" ca="1">MMULT($F340:$CE340,INDIRECT("Policy.New!"&amp;L$3&amp;"4:"&amp;L$3&amp;"81"))</f>
        <v>0</v>
      </c>
      <c r="M341" s="10" cm="1">
        <f t="array" aca="1" ref="M341" ca="1">MMULT($F340:$CE340,INDIRECT("Policy.New!"&amp;M$3&amp;"4:"&amp;M$3&amp;"81"))</f>
        <v>0</v>
      </c>
      <c r="N341" s="10" cm="1">
        <f t="array" aca="1" ref="N341" ca="1">MMULT($F340:$CE340,INDIRECT("Policy.New!"&amp;N$3&amp;"4:"&amp;N$3&amp;"81"))</f>
        <v>0</v>
      </c>
      <c r="O341" s="10" cm="1">
        <f t="array" aca="1" ref="O341" ca="1">MMULT($F340:$CE340,INDIRECT("Policy.New!"&amp;O$3&amp;"4:"&amp;O$3&amp;"81"))</f>
        <v>0</v>
      </c>
      <c r="P341" s="10" cm="1">
        <f t="array" aca="1" ref="P341" ca="1">MMULT($F340:$CE340,INDIRECT("Policy.New!"&amp;P$3&amp;"4:"&amp;P$3&amp;"81"))</f>
        <v>0</v>
      </c>
      <c r="Q341" s="10" cm="1">
        <f t="array" aca="1" ref="Q341" ca="1">MMULT($F340:$CE340,INDIRECT("Policy.New!"&amp;Q$3&amp;"4:"&amp;Q$3&amp;"81"))</f>
        <v>0</v>
      </c>
      <c r="R341" s="10" cm="1">
        <f t="array" aca="1" ref="R341" ca="1">MMULT($F340:$CE340,INDIRECT("Policy.New!"&amp;R$3&amp;"4:"&amp;R$3&amp;"81"))</f>
        <v>0</v>
      </c>
      <c r="S341" s="10" cm="1">
        <f t="array" aca="1" ref="S341" ca="1">MMULT($F340:$CE340,INDIRECT("Policy.New!"&amp;S$3&amp;"4:"&amp;S$3&amp;"81"))</f>
        <v>0</v>
      </c>
      <c r="T341" s="10" cm="1">
        <f t="array" aca="1" ref="T341" ca="1">MMULT($F340:$CE340,INDIRECT("Policy.New!"&amp;T$3&amp;"4:"&amp;T$3&amp;"81"))</f>
        <v>0</v>
      </c>
      <c r="U341" s="10" cm="1">
        <f t="array" aca="1" ref="U341" ca="1">MMULT($F340:$CE340,INDIRECT("Policy.New!"&amp;U$3&amp;"4:"&amp;U$3&amp;"81"))</f>
        <v>0</v>
      </c>
      <c r="V341" s="10" cm="1">
        <f t="array" aca="1" ref="V341" ca="1">MMULT($F340:$CE340,INDIRECT("Policy.New!"&amp;V$3&amp;"4:"&amp;V$3&amp;"81"))</f>
        <v>0</v>
      </c>
      <c r="W341" s="11">
        <f t="shared" ca="1" si="337"/>
        <v>0</v>
      </c>
      <c r="X341" s="10">
        <f t="shared" ca="1" si="338"/>
        <v>0</v>
      </c>
      <c r="Y341" s="10">
        <f t="shared" ca="1" si="339"/>
        <v>0</v>
      </c>
      <c r="Z341" s="10">
        <f t="shared" ca="1" si="340"/>
        <v>0</v>
      </c>
      <c r="AA341" s="10">
        <f t="shared" ca="1" si="341"/>
        <v>0</v>
      </c>
      <c r="AB341" s="10">
        <f t="shared" ca="1" si="342"/>
        <v>0</v>
      </c>
      <c r="AC341" s="10">
        <f t="shared" ca="1" si="343"/>
        <v>0</v>
      </c>
      <c r="AD341" s="10">
        <f t="shared" ca="1" si="344"/>
        <v>0</v>
      </c>
      <c r="AE341" s="10">
        <f t="shared" ca="1" si="345"/>
        <v>0</v>
      </c>
      <c r="AF341" s="10">
        <f t="shared" ca="1" si="346"/>
        <v>0</v>
      </c>
      <c r="AG341" s="10">
        <f t="shared" ca="1" si="347"/>
        <v>0</v>
      </c>
      <c r="AH341" s="10">
        <f t="shared" ca="1" si="348"/>
        <v>0</v>
      </c>
      <c r="AI341" s="10">
        <f t="shared" ca="1" si="349"/>
        <v>0</v>
      </c>
      <c r="AJ341" s="10">
        <f t="shared" ca="1" si="350"/>
        <v>0</v>
      </c>
      <c r="AK341" s="10">
        <f t="shared" ca="1" si="351"/>
        <v>0</v>
      </c>
      <c r="AL341" s="10">
        <f t="shared" ca="1" si="352"/>
        <v>0</v>
      </c>
      <c r="AM341" s="10">
        <f t="shared" ca="1" si="353"/>
        <v>0</v>
      </c>
      <c r="AN341" s="10">
        <f t="shared" ca="1" si="354"/>
        <v>0</v>
      </c>
      <c r="AO341" s="10">
        <f t="shared" ca="1" si="355"/>
        <v>0</v>
      </c>
      <c r="AP341" s="10">
        <f t="shared" ca="1" si="356"/>
        <v>0</v>
      </c>
      <c r="AQ341" s="10">
        <f t="shared" ca="1" si="357"/>
        <v>0</v>
      </c>
      <c r="AR341" s="10">
        <f t="shared" ca="1" si="358"/>
        <v>0</v>
      </c>
      <c r="AS341" s="10">
        <f t="shared" ca="1" si="359"/>
        <v>0</v>
      </c>
      <c r="AT341" s="24">
        <f t="shared" ca="1" si="360"/>
        <v>0</v>
      </c>
      <c r="AU341" s="10" cm="1">
        <f t="array" aca="1" ref="AU341" ca="1">MMULT($F340:$CE340,INDIRECT("Policy.New!"&amp;AU$3&amp;"4:"&amp;AU$3&amp;"81"))</f>
        <v>0</v>
      </c>
      <c r="AV341" s="24" cm="1">
        <f t="array" aca="1" ref="AV341" ca="1">MMULT($F340:$CE340,INDIRECT("Policy.New!"&amp;AV$3&amp;"4:"&amp;AV$3&amp;"81"))</f>
        <v>0</v>
      </c>
      <c r="AW341" s="160">
        <v>0</v>
      </c>
      <c r="AX341" s="160">
        <v>0</v>
      </c>
      <c r="AY341" s="160">
        <v>0</v>
      </c>
      <c r="AZ341" s="160">
        <v>0</v>
      </c>
      <c r="BA341" s="160">
        <v>0</v>
      </c>
      <c r="BB341" s="160">
        <v>0</v>
      </c>
      <c r="BC341" s="160">
        <v>0</v>
      </c>
      <c r="BD341" s="160">
        <v>0</v>
      </c>
      <c r="BE341" s="160">
        <v>0</v>
      </c>
      <c r="BF341" s="160">
        <v>0</v>
      </c>
      <c r="BG341" s="160">
        <v>0</v>
      </c>
      <c r="BH341" s="160">
        <v>0</v>
      </c>
      <c r="BI341" s="160">
        <v>0</v>
      </c>
      <c r="BJ341" s="160">
        <v>0</v>
      </c>
      <c r="BK341" s="160">
        <v>0</v>
      </c>
      <c r="BL341" s="160">
        <v>0</v>
      </c>
      <c r="BM341" s="160">
        <v>0</v>
      </c>
      <c r="BN341" s="160">
        <v>0</v>
      </c>
      <c r="BO341" s="160">
        <v>0</v>
      </c>
      <c r="BP341" s="160">
        <v>0</v>
      </c>
      <c r="BQ341" s="160">
        <v>0</v>
      </c>
      <c r="BR341" s="160">
        <v>0</v>
      </c>
      <c r="BS341" s="160">
        <f>INDEX(IRF.New!$D$7:$CN$374,MATCH('IRF AUX'!$E341,IRF.New!$C$7:$C$37,0),MATCH('IRF AUX'!$B341,IRF.New!$D$5:$CN$5,0))</f>
        <v>0</v>
      </c>
      <c r="BT341" s="160">
        <v>0</v>
      </c>
      <c r="BU341" s="160">
        <v>0</v>
      </c>
      <c r="BV341" s="160">
        <v>0</v>
      </c>
      <c r="BW341" s="160">
        <v>0</v>
      </c>
      <c r="BX341" s="160">
        <v>0</v>
      </c>
      <c r="BY341" s="160">
        <v>0</v>
      </c>
      <c r="BZ341" s="160">
        <v>0</v>
      </c>
      <c r="CA341" s="160">
        <v>0</v>
      </c>
      <c r="CB341" s="160">
        <v>0</v>
      </c>
      <c r="CC341" s="160">
        <v>0</v>
      </c>
      <c r="CD341" s="160">
        <v>0</v>
      </c>
      <c r="CE341" s="162">
        <v>0</v>
      </c>
      <c r="CF341" s="10" cm="1">
        <f t="array" aca="1" ref="CF341" ca="1">MMULT($F340:$CE340,INDIRECT("Policy.New!"&amp;CF$3&amp;"4:"&amp;CF$3&amp;"81"))</f>
        <v>0</v>
      </c>
      <c r="CG341" s="10" cm="1">
        <f t="array" aca="1" ref="CG341" ca="1">MMULT($F340:$CE340,INDIRECT("Policy.New!"&amp;CG$3&amp;"4:"&amp;CG$3&amp;"81"))</f>
        <v>0</v>
      </c>
      <c r="CH341" s="10" cm="1">
        <f t="array" aca="1" ref="CH341" ca="1">MMULT($F340:$CE340,INDIRECT("Policy.New!"&amp;CH$3&amp;"4:"&amp;CH$3&amp;"81"))</f>
        <v>0</v>
      </c>
      <c r="CI341" s="10" cm="1">
        <f t="array" aca="1" ref="CI341" ca="1">MMULT($F340:$CE340,INDIRECT("Policy.New!"&amp;CI$3&amp;"4:"&amp;CI$3&amp;"81"))</f>
        <v>0</v>
      </c>
      <c r="CJ341" s="10" cm="1">
        <f t="array" aca="1" ref="CJ341" ca="1">MMULT($F340:$CE340,INDIRECT("Policy.New!"&amp;CJ$3&amp;"4:"&amp;CJ$3&amp;"81"))</f>
        <v>0</v>
      </c>
      <c r="CK341" s="10" cm="1">
        <f t="array" aca="1" ref="CK341" ca="1">MMULT($F340:$CE340,INDIRECT("Policy.New!"&amp;CK$3&amp;"4:"&amp;CK$3&amp;"81"))</f>
        <v>0</v>
      </c>
      <c r="CL341" s="10" cm="1">
        <f t="array" aca="1" ref="CL341" ca="1">MMULT($F340:$CE340,INDIRECT("Policy.New!"&amp;CL$3&amp;"4:"&amp;CL$3&amp;"81"))</f>
        <v>0</v>
      </c>
      <c r="CM341" s="10" cm="1">
        <f t="array" aca="1" ref="CM341" ca="1">MMULT($F340:$CE340,INDIRECT("Policy.New!"&amp;CM$3&amp;"4:"&amp;CM$3&amp;"81"))</f>
        <v>0</v>
      </c>
      <c r="CN341" s="10" cm="1">
        <f t="array" aca="1" ref="CN341" ca="1">MMULT($F340:$CE340,INDIRECT("Policy.New!"&amp;CN$3&amp;"4:"&amp;CN$3&amp;"81"))</f>
        <v>0</v>
      </c>
      <c r="CO341" s="10" cm="1">
        <f t="array" aca="1" ref="CO341" ca="1">MMULT($F340:$CE340,INDIRECT("Policy.New!"&amp;CO$3&amp;"4:"&amp;CO$3&amp;"81"))</f>
        <v>0</v>
      </c>
      <c r="CP341" s="10" cm="1">
        <f t="array" aca="1" ref="CP341" ca="1">MMULT($F340:$CE340,INDIRECT("Policy.New!"&amp;CP$3&amp;"4:"&amp;CP$3&amp;"81"))</f>
        <v>0</v>
      </c>
      <c r="CS341" s="10">
        <f t="shared" ca="1" si="330"/>
        <v>0</v>
      </c>
      <c r="CT341" s="10">
        <f t="shared" ca="1" si="334"/>
        <v>0</v>
      </c>
      <c r="CU341" s="10">
        <f t="shared" ca="1" si="331"/>
        <v>0</v>
      </c>
      <c r="CV341" s="10">
        <f t="shared" ca="1" si="335"/>
        <v>0</v>
      </c>
      <c r="CW341" s="10">
        <f t="shared" ca="1" si="332"/>
        <v>0</v>
      </c>
      <c r="CX341" s="10">
        <f t="shared" ca="1" si="333"/>
        <v>0</v>
      </c>
    </row>
    <row r="342" spans="2:102" x14ac:dyDescent="0.25">
      <c r="B342" s="152" t="str">
        <f t="shared" si="329"/>
        <v>eps_pi_energia_obs</v>
      </c>
      <c r="C342" s="152" t="str">
        <f t="shared" si="328"/>
        <v>eps_pi_energia_obs_14</v>
      </c>
      <c r="D342" s="12">
        <f t="shared" si="326"/>
        <v>342</v>
      </c>
      <c r="E342" s="12">
        <f t="shared" si="336"/>
        <v>14</v>
      </c>
      <c r="F342" s="1" cm="1">
        <f t="array" aca="1" ref="F342" ca="1">MMULT($F341:$CE341,INDIRECT("Policy.New!"&amp;F$3&amp;"4:"&amp;F$3&amp;"81"))</f>
        <v>0</v>
      </c>
      <c r="G342" s="1" cm="1">
        <f t="array" aca="1" ref="G342" ca="1">MMULT($F341:$CE341,INDIRECT("Policy.New!"&amp;G$3&amp;"4:"&amp;G$3&amp;"81"))</f>
        <v>0</v>
      </c>
      <c r="H342" s="1" cm="1">
        <f t="array" aca="1" ref="H342" ca="1">MMULT($F341:$CE341,INDIRECT("Policy.New!"&amp;H$3&amp;"4:"&amp;H$3&amp;"81"))</f>
        <v>0</v>
      </c>
      <c r="I342" s="1" cm="1">
        <f t="array" aca="1" ref="I342" ca="1">MMULT($F341:$CE341,INDIRECT("Policy.New!"&amp;I$3&amp;"4:"&amp;I$3&amp;"81"))</f>
        <v>0</v>
      </c>
      <c r="J342" s="1" cm="1">
        <f t="array" aca="1" ref="J342" ca="1">MMULT($F341:$CE341,INDIRECT("Policy.New!"&amp;J$3&amp;"4:"&amp;J$3&amp;"81"))</f>
        <v>0</v>
      </c>
      <c r="K342" s="1" cm="1">
        <f t="array" aca="1" ref="K342" ca="1">MMULT($F341:$CE341,INDIRECT("Policy.New!"&amp;K$3&amp;"4:"&amp;K$3&amp;"81"))</f>
        <v>0</v>
      </c>
      <c r="L342" s="1" cm="1">
        <f t="array" aca="1" ref="L342" ca="1">MMULT($F341:$CE341,INDIRECT("Policy.New!"&amp;L$3&amp;"4:"&amp;L$3&amp;"81"))</f>
        <v>0</v>
      </c>
      <c r="M342" s="1" cm="1">
        <f t="array" aca="1" ref="M342" ca="1">MMULT($F341:$CE341,INDIRECT("Policy.New!"&amp;M$3&amp;"4:"&amp;M$3&amp;"81"))</f>
        <v>0</v>
      </c>
      <c r="N342" s="1" cm="1">
        <f t="array" aca="1" ref="N342" ca="1">MMULT($F341:$CE341,INDIRECT("Policy.New!"&amp;N$3&amp;"4:"&amp;N$3&amp;"81"))</f>
        <v>0</v>
      </c>
      <c r="O342" s="1" cm="1">
        <f t="array" aca="1" ref="O342" ca="1">MMULT($F341:$CE341,INDIRECT("Policy.New!"&amp;O$3&amp;"4:"&amp;O$3&amp;"81"))</f>
        <v>0</v>
      </c>
      <c r="P342" s="1" cm="1">
        <f t="array" aca="1" ref="P342" ca="1">MMULT($F341:$CE341,INDIRECT("Policy.New!"&amp;P$3&amp;"4:"&amp;P$3&amp;"81"))</f>
        <v>0</v>
      </c>
      <c r="Q342" s="1" cm="1">
        <f t="array" aca="1" ref="Q342" ca="1">MMULT($F341:$CE341,INDIRECT("Policy.New!"&amp;Q$3&amp;"4:"&amp;Q$3&amp;"81"))</f>
        <v>0</v>
      </c>
      <c r="R342" s="1" cm="1">
        <f t="array" aca="1" ref="R342" ca="1">MMULT($F341:$CE341,INDIRECT("Policy.New!"&amp;R$3&amp;"4:"&amp;R$3&amp;"81"))</f>
        <v>0</v>
      </c>
      <c r="S342" s="1" cm="1">
        <f t="array" aca="1" ref="S342" ca="1">MMULT($F341:$CE341,INDIRECT("Policy.New!"&amp;S$3&amp;"4:"&amp;S$3&amp;"81"))</f>
        <v>0</v>
      </c>
      <c r="T342" s="1" cm="1">
        <f t="array" aca="1" ref="T342" ca="1">MMULT($F341:$CE341,INDIRECT("Policy.New!"&amp;T$3&amp;"4:"&amp;T$3&amp;"81"))</f>
        <v>0</v>
      </c>
      <c r="U342" s="1" cm="1">
        <f t="array" aca="1" ref="U342" ca="1">MMULT($F341:$CE341,INDIRECT("Policy.New!"&amp;U$3&amp;"4:"&amp;U$3&amp;"81"))</f>
        <v>0</v>
      </c>
      <c r="V342" s="1" cm="1">
        <f t="array" aca="1" ref="V342" ca="1">MMULT($F341:$CE341,INDIRECT("Policy.New!"&amp;V$3&amp;"4:"&amp;V$3&amp;"81"))</f>
        <v>0</v>
      </c>
      <c r="W342" s="5">
        <f t="shared" ca="1" si="337"/>
        <v>0</v>
      </c>
      <c r="X342" s="1">
        <f t="shared" ca="1" si="338"/>
        <v>0</v>
      </c>
      <c r="Y342" s="1">
        <f t="shared" ca="1" si="339"/>
        <v>0</v>
      </c>
      <c r="Z342" s="1">
        <f t="shared" ca="1" si="340"/>
        <v>0</v>
      </c>
      <c r="AA342" s="1">
        <f t="shared" ca="1" si="341"/>
        <v>0</v>
      </c>
      <c r="AB342" s="1">
        <f t="shared" ca="1" si="342"/>
        <v>0</v>
      </c>
      <c r="AC342" s="1">
        <f t="shared" ca="1" si="343"/>
        <v>0</v>
      </c>
      <c r="AD342" s="1">
        <f t="shared" ca="1" si="344"/>
        <v>0</v>
      </c>
      <c r="AE342" s="1">
        <f t="shared" ca="1" si="345"/>
        <v>0</v>
      </c>
      <c r="AF342" s="1">
        <f t="shared" ca="1" si="346"/>
        <v>0</v>
      </c>
      <c r="AG342" s="1">
        <f t="shared" ca="1" si="347"/>
        <v>0</v>
      </c>
      <c r="AH342" s="1">
        <f t="shared" ca="1" si="348"/>
        <v>0</v>
      </c>
      <c r="AI342" s="1">
        <f t="shared" ca="1" si="349"/>
        <v>0</v>
      </c>
      <c r="AJ342" s="1">
        <f t="shared" ca="1" si="350"/>
        <v>0</v>
      </c>
      <c r="AK342" s="1">
        <f t="shared" ca="1" si="351"/>
        <v>0</v>
      </c>
      <c r="AL342" s="1">
        <f t="shared" ca="1" si="352"/>
        <v>0</v>
      </c>
      <c r="AM342" s="1">
        <f t="shared" ca="1" si="353"/>
        <v>0</v>
      </c>
      <c r="AN342" s="1">
        <f t="shared" ca="1" si="354"/>
        <v>0</v>
      </c>
      <c r="AO342" s="1">
        <f t="shared" ca="1" si="355"/>
        <v>0</v>
      </c>
      <c r="AP342" s="1">
        <f t="shared" ca="1" si="356"/>
        <v>0</v>
      </c>
      <c r="AQ342" s="1">
        <f t="shared" ca="1" si="357"/>
        <v>0</v>
      </c>
      <c r="AR342" s="1">
        <f t="shared" ca="1" si="358"/>
        <v>0</v>
      </c>
      <c r="AS342" s="1">
        <f t="shared" ca="1" si="359"/>
        <v>0</v>
      </c>
      <c r="AT342" s="25">
        <f t="shared" ca="1" si="360"/>
        <v>0</v>
      </c>
      <c r="AU342" s="1" cm="1">
        <f t="array" aca="1" ref="AU342" ca="1">MMULT($F341:$CE341,INDIRECT("Policy.New!"&amp;AU$3&amp;"4:"&amp;AU$3&amp;"81"))</f>
        <v>0</v>
      </c>
      <c r="AV342" s="25" cm="1">
        <f t="array" aca="1" ref="AV342" ca="1">MMULT($F341:$CE341,INDIRECT("Policy.New!"&amp;AV$3&amp;"4:"&amp;AV$3&amp;"81"))</f>
        <v>0</v>
      </c>
      <c r="AW342" s="161">
        <v>0</v>
      </c>
      <c r="AX342" s="161">
        <v>0</v>
      </c>
      <c r="AY342" s="161">
        <v>0</v>
      </c>
      <c r="AZ342" s="161">
        <v>0</v>
      </c>
      <c r="BA342" s="161">
        <v>0</v>
      </c>
      <c r="BB342" s="161">
        <v>0</v>
      </c>
      <c r="BC342" s="161">
        <v>0</v>
      </c>
      <c r="BD342" s="161">
        <v>0</v>
      </c>
      <c r="BE342" s="161">
        <v>0</v>
      </c>
      <c r="BF342" s="161">
        <v>0</v>
      </c>
      <c r="BG342" s="161">
        <v>0</v>
      </c>
      <c r="BH342" s="161">
        <v>0</v>
      </c>
      <c r="BI342" s="161">
        <v>0</v>
      </c>
      <c r="BJ342" s="161">
        <v>0</v>
      </c>
      <c r="BK342" s="161">
        <v>0</v>
      </c>
      <c r="BL342" s="161">
        <v>0</v>
      </c>
      <c r="BM342" s="161">
        <v>0</v>
      </c>
      <c r="BN342" s="161">
        <v>0</v>
      </c>
      <c r="BO342" s="161">
        <v>0</v>
      </c>
      <c r="BP342" s="161">
        <v>0</v>
      </c>
      <c r="BQ342" s="161">
        <v>0</v>
      </c>
      <c r="BR342" s="161">
        <v>0</v>
      </c>
      <c r="BS342" s="161">
        <f>INDEX(IRF.New!$D$7:$CN$374,MATCH('IRF AUX'!$E342,IRF.New!$C$7:$C$37,0),MATCH('IRF AUX'!$B342,IRF.New!$D$5:$CN$5,0))</f>
        <v>0</v>
      </c>
      <c r="BT342" s="161">
        <v>0</v>
      </c>
      <c r="BU342" s="161">
        <v>0</v>
      </c>
      <c r="BV342" s="161">
        <v>0</v>
      </c>
      <c r="BW342" s="161">
        <v>0</v>
      </c>
      <c r="BX342" s="161">
        <v>0</v>
      </c>
      <c r="BY342" s="161">
        <v>0</v>
      </c>
      <c r="BZ342" s="161">
        <v>0</v>
      </c>
      <c r="CA342" s="161">
        <v>0</v>
      </c>
      <c r="CB342" s="161">
        <v>0</v>
      </c>
      <c r="CC342" s="161">
        <v>0</v>
      </c>
      <c r="CD342" s="161">
        <v>0</v>
      </c>
      <c r="CE342" s="163">
        <v>0</v>
      </c>
      <c r="CF342" s="1" cm="1">
        <f t="array" aca="1" ref="CF342" ca="1">MMULT($F341:$CE341,INDIRECT("Policy.New!"&amp;CF$3&amp;"4:"&amp;CF$3&amp;"81"))</f>
        <v>0</v>
      </c>
      <c r="CG342" s="1" cm="1">
        <f t="array" aca="1" ref="CG342" ca="1">MMULT($F341:$CE341,INDIRECT("Policy.New!"&amp;CG$3&amp;"4:"&amp;CG$3&amp;"81"))</f>
        <v>0</v>
      </c>
      <c r="CH342" s="1" cm="1">
        <f t="array" aca="1" ref="CH342" ca="1">MMULT($F341:$CE341,INDIRECT("Policy.New!"&amp;CH$3&amp;"4:"&amp;CH$3&amp;"81"))</f>
        <v>0</v>
      </c>
      <c r="CI342" s="1" cm="1">
        <f t="array" aca="1" ref="CI342" ca="1">MMULT($F341:$CE341,INDIRECT("Policy.New!"&amp;CI$3&amp;"4:"&amp;CI$3&amp;"81"))</f>
        <v>0</v>
      </c>
      <c r="CJ342" s="1" cm="1">
        <f t="array" aca="1" ref="CJ342" ca="1">MMULT($F341:$CE341,INDIRECT("Policy.New!"&amp;CJ$3&amp;"4:"&amp;CJ$3&amp;"81"))</f>
        <v>0</v>
      </c>
      <c r="CK342" s="1" cm="1">
        <f t="array" aca="1" ref="CK342" ca="1">MMULT($F341:$CE341,INDIRECT("Policy.New!"&amp;CK$3&amp;"4:"&amp;CK$3&amp;"81"))</f>
        <v>0</v>
      </c>
      <c r="CL342" s="1" cm="1">
        <f t="array" aca="1" ref="CL342" ca="1">MMULT($F341:$CE341,INDIRECT("Policy.New!"&amp;CL$3&amp;"4:"&amp;CL$3&amp;"81"))</f>
        <v>0</v>
      </c>
      <c r="CM342" s="1" cm="1">
        <f t="array" aca="1" ref="CM342" ca="1">MMULT($F341:$CE341,INDIRECT("Policy.New!"&amp;CM$3&amp;"4:"&amp;CM$3&amp;"81"))</f>
        <v>0</v>
      </c>
      <c r="CN342" s="1" cm="1">
        <f t="array" aca="1" ref="CN342" ca="1">MMULT($F341:$CE341,INDIRECT("Policy.New!"&amp;CN$3&amp;"4:"&amp;CN$3&amp;"81"))</f>
        <v>0</v>
      </c>
      <c r="CO342" s="1" cm="1">
        <f t="array" aca="1" ref="CO342" ca="1">MMULT($F341:$CE341,INDIRECT("Policy.New!"&amp;CO$3&amp;"4:"&amp;CO$3&amp;"81"))</f>
        <v>0</v>
      </c>
      <c r="CP342" s="1" cm="1">
        <f t="array" aca="1" ref="CP342" ca="1">MMULT($F341:$CE341,INDIRECT("Policy.New!"&amp;CP$3&amp;"4:"&amp;CP$3&amp;"81"))</f>
        <v>0</v>
      </c>
      <c r="CS342" s="1">
        <f t="shared" ca="1" si="330"/>
        <v>0</v>
      </c>
      <c r="CT342" s="1">
        <f t="shared" ca="1" si="334"/>
        <v>0</v>
      </c>
      <c r="CU342" s="1">
        <f t="shared" ca="1" si="331"/>
        <v>0</v>
      </c>
      <c r="CV342" s="1">
        <f t="shared" ca="1" si="335"/>
        <v>0</v>
      </c>
      <c r="CW342" s="1">
        <f t="shared" ca="1" si="332"/>
        <v>0</v>
      </c>
      <c r="CX342" s="1">
        <f t="shared" ca="1" si="333"/>
        <v>0</v>
      </c>
    </row>
    <row r="343" spans="2:102" x14ac:dyDescent="0.25">
      <c r="B343" s="152" t="str">
        <f t="shared" si="329"/>
        <v>eps_pi_energia_obs</v>
      </c>
      <c r="C343" s="152" t="str">
        <f t="shared" si="328"/>
        <v>eps_pi_energia_obs_15</v>
      </c>
      <c r="D343" s="12">
        <f t="shared" si="326"/>
        <v>343</v>
      </c>
      <c r="E343" s="12">
        <f t="shared" si="336"/>
        <v>15</v>
      </c>
      <c r="F343" s="1" cm="1">
        <f t="array" aca="1" ref="F343" ca="1">MMULT($F342:$CE342,INDIRECT("Policy.New!"&amp;F$3&amp;"4:"&amp;F$3&amp;"81"))</f>
        <v>0</v>
      </c>
      <c r="G343" s="1" cm="1">
        <f t="array" aca="1" ref="G343" ca="1">MMULT($F342:$CE342,INDIRECT("Policy.New!"&amp;G$3&amp;"4:"&amp;G$3&amp;"81"))</f>
        <v>0</v>
      </c>
      <c r="H343" s="1" cm="1">
        <f t="array" aca="1" ref="H343" ca="1">MMULT($F342:$CE342,INDIRECT("Policy.New!"&amp;H$3&amp;"4:"&amp;H$3&amp;"81"))</f>
        <v>0</v>
      </c>
      <c r="I343" s="1" cm="1">
        <f t="array" aca="1" ref="I343" ca="1">MMULT($F342:$CE342,INDIRECT("Policy.New!"&amp;I$3&amp;"4:"&amp;I$3&amp;"81"))</f>
        <v>0</v>
      </c>
      <c r="J343" s="1" cm="1">
        <f t="array" aca="1" ref="J343" ca="1">MMULT($F342:$CE342,INDIRECT("Policy.New!"&amp;J$3&amp;"4:"&amp;J$3&amp;"81"))</f>
        <v>0</v>
      </c>
      <c r="K343" s="1" cm="1">
        <f t="array" aca="1" ref="K343" ca="1">MMULT($F342:$CE342,INDIRECT("Policy.New!"&amp;K$3&amp;"4:"&amp;K$3&amp;"81"))</f>
        <v>0</v>
      </c>
      <c r="L343" s="1" cm="1">
        <f t="array" aca="1" ref="L343" ca="1">MMULT($F342:$CE342,INDIRECT("Policy.New!"&amp;L$3&amp;"4:"&amp;L$3&amp;"81"))</f>
        <v>0</v>
      </c>
      <c r="M343" s="1" cm="1">
        <f t="array" aca="1" ref="M343" ca="1">MMULT($F342:$CE342,INDIRECT("Policy.New!"&amp;M$3&amp;"4:"&amp;M$3&amp;"81"))</f>
        <v>0</v>
      </c>
      <c r="N343" s="1" cm="1">
        <f t="array" aca="1" ref="N343" ca="1">MMULT($F342:$CE342,INDIRECT("Policy.New!"&amp;N$3&amp;"4:"&amp;N$3&amp;"81"))</f>
        <v>0</v>
      </c>
      <c r="O343" s="1" cm="1">
        <f t="array" aca="1" ref="O343" ca="1">MMULT($F342:$CE342,INDIRECT("Policy.New!"&amp;O$3&amp;"4:"&amp;O$3&amp;"81"))</f>
        <v>0</v>
      </c>
      <c r="P343" s="1" cm="1">
        <f t="array" aca="1" ref="P343" ca="1">MMULT($F342:$CE342,INDIRECT("Policy.New!"&amp;P$3&amp;"4:"&amp;P$3&amp;"81"))</f>
        <v>0</v>
      </c>
      <c r="Q343" s="1" cm="1">
        <f t="array" aca="1" ref="Q343" ca="1">MMULT($F342:$CE342,INDIRECT("Policy.New!"&amp;Q$3&amp;"4:"&amp;Q$3&amp;"81"))</f>
        <v>0</v>
      </c>
      <c r="R343" s="1" cm="1">
        <f t="array" aca="1" ref="R343" ca="1">MMULT($F342:$CE342,INDIRECT("Policy.New!"&amp;R$3&amp;"4:"&amp;R$3&amp;"81"))</f>
        <v>0</v>
      </c>
      <c r="S343" s="1" cm="1">
        <f t="array" aca="1" ref="S343" ca="1">MMULT($F342:$CE342,INDIRECT("Policy.New!"&amp;S$3&amp;"4:"&amp;S$3&amp;"81"))</f>
        <v>0</v>
      </c>
      <c r="T343" s="1" cm="1">
        <f t="array" aca="1" ref="T343" ca="1">MMULT($F342:$CE342,INDIRECT("Policy.New!"&amp;T$3&amp;"4:"&amp;T$3&amp;"81"))</f>
        <v>0</v>
      </c>
      <c r="U343" s="1" cm="1">
        <f t="array" aca="1" ref="U343" ca="1">MMULT($F342:$CE342,INDIRECT("Policy.New!"&amp;U$3&amp;"4:"&amp;U$3&amp;"81"))</f>
        <v>0</v>
      </c>
      <c r="V343" s="1" cm="1">
        <f t="array" aca="1" ref="V343" ca="1">MMULT($F342:$CE342,INDIRECT("Policy.New!"&amp;V$3&amp;"4:"&amp;V$3&amp;"81"))</f>
        <v>0</v>
      </c>
      <c r="W343" s="5">
        <f t="shared" ca="1" si="337"/>
        <v>0</v>
      </c>
      <c r="X343" s="1">
        <f t="shared" ca="1" si="338"/>
        <v>0</v>
      </c>
      <c r="Y343" s="1">
        <f t="shared" ca="1" si="339"/>
        <v>0</v>
      </c>
      <c r="Z343" s="1">
        <f t="shared" ca="1" si="340"/>
        <v>0</v>
      </c>
      <c r="AA343" s="1">
        <f t="shared" ca="1" si="341"/>
        <v>0</v>
      </c>
      <c r="AB343" s="1">
        <f t="shared" ca="1" si="342"/>
        <v>0</v>
      </c>
      <c r="AC343" s="1">
        <f t="shared" ca="1" si="343"/>
        <v>0</v>
      </c>
      <c r="AD343" s="1">
        <f t="shared" ca="1" si="344"/>
        <v>0</v>
      </c>
      <c r="AE343" s="1">
        <f t="shared" ca="1" si="345"/>
        <v>0</v>
      </c>
      <c r="AF343" s="1">
        <f t="shared" ca="1" si="346"/>
        <v>0</v>
      </c>
      <c r="AG343" s="1">
        <f t="shared" ca="1" si="347"/>
        <v>0</v>
      </c>
      <c r="AH343" s="1">
        <f t="shared" ca="1" si="348"/>
        <v>0</v>
      </c>
      <c r="AI343" s="1">
        <f t="shared" ca="1" si="349"/>
        <v>0</v>
      </c>
      <c r="AJ343" s="1">
        <f t="shared" ca="1" si="350"/>
        <v>0</v>
      </c>
      <c r="AK343" s="1">
        <f t="shared" ca="1" si="351"/>
        <v>0</v>
      </c>
      <c r="AL343" s="1">
        <f t="shared" ca="1" si="352"/>
        <v>0</v>
      </c>
      <c r="AM343" s="1">
        <f t="shared" ca="1" si="353"/>
        <v>0</v>
      </c>
      <c r="AN343" s="1">
        <f t="shared" ca="1" si="354"/>
        <v>0</v>
      </c>
      <c r="AO343" s="1">
        <f t="shared" ca="1" si="355"/>
        <v>0</v>
      </c>
      <c r="AP343" s="1">
        <f t="shared" ca="1" si="356"/>
        <v>0</v>
      </c>
      <c r="AQ343" s="1">
        <f t="shared" ca="1" si="357"/>
        <v>0</v>
      </c>
      <c r="AR343" s="1">
        <f t="shared" ca="1" si="358"/>
        <v>0</v>
      </c>
      <c r="AS343" s="1">
        <f t="shared" ca="1" si="359"/>
        <v>0</v>
      </c>
      <c r="AT343" s="25">
        <f t="shared" ca="1" si="360"/>
        <v>0</v>
      </c>
      <c r="AU343" s="1" cm="1">
        <f t="array" aca="1" ref="AU343" ca="1">MMULT($F342:$CE342,INDIRECT("Policy.New!"&amp;AU$3&amp;"4:"&amp;AU$3&amp;"81"))</f>
        <v>0</v>
      </c>
      <c r="AV343" s="25" cm="1">
        <f t="array" aca="1" ref="AV343" ca="1">MMULT($F342:$CE342,INDIRECT("Policy.New!"&amp;AV$3&amp;"4:"&amp;AV$3&amp;"81"))</f>
        <v>0</v>
      </c>
      <c r="AW343" s="161">
        <v>0</v>
      </c>
      <c r="AX343" s="161">
        <v>0</v>
      </c>
      <c r="AY343" s="161">
        <v>0</v>
      </c>
      <c r="AZ343" s="161">
        <v>0</v>
      </c>
      <c r="BA343" s="161">
        <v>0</v>
      </c>
      <c r="BB343" s="161">
        <v>0</v>
      </c>
      <c r="BC343" s="161">
        <v>0</v>
      </c>
      <c r="BD343" s="161">
        <v>0</v>
      </c>
      <c r="BE343" s="161">
        <v>0</v>
      </c>
      <c r="BF343" s="161">
        <v>0</v>
      </c>
      <c r="BG343" s="161">
        <v>0</v>
      </c>
      <c r="BH343" s="161">
        <v>0</v>
      </c>
      <c r="BI343" s="161">
        <v>0</v>
      </c>
      <c r="BJ343" s="161">
        <v>0</v>
      </c>
      <c r="BK343" s="161">
        <v>0</v>
      </c>
      <c r="BL343" s="161">
        <v>0</v>
      </c>
      <c r="BM343" s="161">
        <v>0</v>
      </c>
      <c r="BN343" s="161">
        <v>0</v>
      </c>
      <c r="BO343" s="161">
        <v>0</v>
      </c>
      <c r="BP343" s="161">
        <v>0</v>
      </c>
      <c r="BQ343" s="161">
        <v>0</v>
      </c>
      <c r="BR343" s="161">
        <v>0</v>
      </c>
      <c r="BS343" s="161">
        <f>INDEX(IRF.New!$D$7:$CN$374,MATCH('IRF AUX'!$E343,IRF.New!$C$7:$C$37,0),MATCH('IRF AUX'!$B343,IRF.New!$D$5:$CN$5,0))</f>
        <v>0</v>
      </c>
      <c r="BT343" s="161">
        <v>0</v>
      </c>
      <c r="BU343" s="161">
        <v>0</v>
      </c>
      <c r="BV343" s="161">
        <v>0</v>
      </c>
      <c r="BW343" s="161">
        <v>0</v>
      </c>
      <c r="BX343" s="161">
        <v>0</v>
      </c>
      <c r="BY343" s="161">
        <v>0</v>
      </c>
      <c r="BZ343" s="161">
        <v>0</v>
      </c>
      <c r="CA343" s="161">
        <v>0</v>
      </c>
      <c r="CB343" s="161">
        <v>0</v>
      </c>
      <c r="CC343" s="161">
        <v>0</v>
      </c>
      <c r="CD343" s="161">
        <v>0</v>
      </c>
      <c r="CE343" s="163">
        <v>0</v>
      </c>
      <c r="CF343" s="1" cm="1">
        <f t="array" aca="1" ref="CF343" ca="1">MMULT($F342:$CE342,INDIRECT("Policy.New!"&amp;CF$3&amp;"4:"&amp;CF$3&amp;"81"))</f>
        <v>0</v>
      </c>
      <c r="CG343" s="1" cm="1">
        <f t="array" aca="1" ref="CG343" ca="1">MMULT($F342:$CE342,INDIRECT("Policy.New!"&amp;CG$3&amp;"4:"&amp;CG$3&amp;"81"))</f>
        <v>0</v>
      </c>
      <c r="CH343" s="1" cm="1">
        <f t="array" aca="1" ref="CH343" ca="1">MMULT($F342:$CE342,INDIRECT("Policy.New!"&amp;CH$3&amp;"4:"&amp;CH$3&amp;"81"))</f>
        <v>0</v>
      </c>
      <c r="CI343" s="1" cm="1">
        <f t="array" aca="1" ref="CI343" ca="1">MMULT($F342:$CE342,INDIRECT("Policy.New!"&amp;CI$3&amp;"4:"&amp;CI$3&amp;"81"))</f>
        <v>0</v>
      </c>
      <c r="CJ343" s="1" cm="1">
        <f t="array" aca="1" ref="CJ343" ca="1">MMULT($F342:$CE342,INDIRECT("Policy.New!"&amp;CJ$3&amp;"4:"&amp;CJ$3&amp;"81"))</f>
        <v>0</v>
      </c>
      <c r="CK343" s="1" cm="1">
        <f t="array" aca="1" ref="CK343" ca="1">MMULT($F342:$CE342,INDIRECT("Policy.New!"&amp;CK$3&amp;"4:"&amp;CK$3&amp;"81"))</f>
        <v>0</v>
      </c>
      <c r="CL343" s="1" cm="1">
        <f t="array" aca="1" ref="CL343" ca="1">MMULT($F342:$CE342,INDIRECT("Policy.New!"&amp;CL$3&amp;"4:"&amp;CL$3&amp;"81"))</f>
        <v>0</v>
      </c>
      <c r="CM343" s="1" cm="1">
        <f t="array" aca="1" ref="CM343" ca="1">MMULT($F342:$CE342,INDIRECT("Policy.New!"&amp;CM$3&amp;"4:"&amp;CM$3&amp;"81"))</f>
        <v>0</v>
      </c>
      <c r="CN343" s="1" cm="1">
        <f t="array" aca="1" ref="CN343" ca="1">MMULT($F342:$CE342,INDIRECT("Policy.New!"&amp;CN$3&amp;"4:"&amp;CN$3&amp;"81"))</f>
        <v>0</v>
      </c>
      <c r="CO343" s="1" cm="1">
        <f t="array" aca="1" ref="CO343" ca="1">MMULT($F342:$CE342,INDIRECT("Policy.New!"&amp;CO$3&amp;"4:"&amp;CO$3&amp;"81"))</f>
        <v>0</v>
      </c>
      <c r="CP343" s="1" cm="1">
        <f t="array" aca="1" ref="CP343" ca="1">MMULT($F342:$CE342,INDIRECT("Policy.New!"&amp;CP$3&amp;"4:"&amp;CP$3&amp;"81"))</f>
        <v>0</v>
      </c>
      <c r="CS343" s="1">
        <f t="shared" ca="1" si="330"/>
        <v>0</v>
      </c>
      <c r="CT343" s="1">
        <f t="shared" ca="1" si="334"/>
        <v>0</v>
      </c>
      <c r="CU343" s="1">
        <f t="shared" ca="1" si="331"/>
        <v>0</v>
      </c>
      <c r="CV343" s="1">
        <f t="shared" ca="1" si="335"/>
        <v>0</v>
      </c>
      <c r="CW343" s="1">
        <f t="shared" ca="1" si="332"/>
        <v>0</v>
      </c>
      <c r="CX343" s="1">
        <f t="shared" ca="1" si="333"/>
        <v>0</v>
      </c>
    </row>
    <row r="344" spans="2:102" x14ac:dyDescent="0.25">
      <c r="B344" s="153" t="str">
        <f t="shared" si="329"/>
        <v>eps_pi_energia_obs</v>
      </c>
      <c r="C344" s="153" t="str">
        <f t="shared" si="328"/>
        <v>eps_pi_energia_obs_16</v>
      </c>
      <c r="D344" s="13">
        <f t="shared" si="326"/>
        <v>344</v>
      </c>
      <c r="E344" s="13">
        <f t="shared" si="336"/>
        <v>16</v>
      </c>
      <c r="F344" s="14" cm="1">
        <f t="array" aca="1" ref="F344" ca="1">MMULT($F343:$CE343,INDIRECT("Policy.New!"&amp;F$3&amp;"4:"&amp;F$3&amp;"81"))</f>
        <v>0</v>
      </c>
      <c r="G344" s="14" cm="1">
        <f t="array" aca="1" ref="G344" ca="1">MMULT($F343:$CE343,INDIRECT("Policy.New!"&amp;G$3&amp;"4:"&amp;G$3&amp;"81"))</f>
        <v>0</v>
      </c>
      <c r="H344" s="14" cm="1">
        <f t="array" aca="1" ref="H344" ca="1">MMULT($F343:$CE343,INDIRECT("Policy.New!"&amp;H$3&amp;"4:"&amp;H$3&amp;"81"))</f>
        <v>0</v>
      </c>
      <c r="I344" s="14" cm="1">
        <f t="array" aca="1" ref="I344" ca="1">MMULT($F343:$CE343,INDIRECT("Policy.New!"&amp;I$3&amp;"4:"&amp;I$3&amp;"81"))</f>
        <v>0</v>
      </c>
      <c r="J344" s="14" cm="1">
        <f t="array" aca="1" ref="J344" ca="1">MMULT($F343:$CE343,INDIRECT("Policy.New!"&amp;J$3&amp;"4:"&amp;J$3&amp;"81"))</f>
        <v>0</v>
      </c>
      <c r="K344" s="14" cm="1">
        <f t="array" aca="1" ref="K344" ca="1">MMULT($F343:$CE343,INDIRECT("Policy.New!"&amp;K$3&amp;"4:"&amp;K$3&amp;"81"))</f>
        <v>0</v>
      </c>
      <c r="L344" s="14" cm="1">
        <f t="array" aca="1" ref="L344" ca="1">MMULT($F343:$CE343,INDIRECT("Policy.New!"&amp;L$3&amp;"4:"&amp;L$3&amp;"81"))</f>
        <v>0</v>
      </c>
      <c r="M344" s="14" cm="1">
        <f t="array" aca="1" ref="M344" ca="1">MMULT($F343:$CE343,INDIRECT("Policy.New!"&amp;M$3&amp;"4:"&amp;M$3&amp;"81"))</f>
        <v>0</v>
      </c>
      <c r="N344" s="14" cm="1">
        <f t="array" aca="1" ref="N344" ca="1">MMULT($F343:$CE343,INDIRECT("Policy.New!"&amp;N$3&amp;"4:"&amp;N$3&amp;"81"))</f>
        <v>0</v>
      </c>
      <c r="O344" s="14" cm="1">
        <f t="array" aca="1" ref="O344" ca="1">MMULT($F343:$CE343,INDIRECT("Policy.New!"&amp;O$3&amp;"4:"&amp;O$3&amp;"81"))</f>
        <v>0</v>
      </c>
      <c r="P344" s="14" cm="1">
        <f t="array" aca="1" ref="P344" ca="1">MMULT($F343:$CE343,INDIRECT("Policy.New!"&amp;P$3&amp;"4:"&amp;P$3&amp;"81"))</f>
        <v>0</v>
      </c>
      <c r="Q344" s="14" cm="1">
        <f t="array" aca="1" ref="Q344" ca="1">MMULT($F343:$CE343,INDIRECT("Policy.New!"&amp;Q$3&amp;"4:"&amp;Q$3&amp;"81"))</f>
        <v>0</v>
      </c>
      <c r="R344" s="14" cm="1">
        <f t="array" aca="1" ref="R344" ca="1">MMULT($F343:$CE343,INDIRECT("Policy.New!"&amp;R$3&amp;"4:"&amp;R$3&amp;"81"))</f>
        <v>0</v>
      </c>
      <c r="S344" s="14" cm="1">
        <f t="array" aca="1" ref="S344" ca="1">MMULT($F343:$CE343,INDIRECT("Policy.New!"&amp;S$3&amp;"4:"&amp;S$3&amp;"81"))</f>
        <v>0</v>
      </c>
      <c r="T344" s="14" cm="1">
        <f t="array" aca="1" ref="T344" ca="1">MMULT($F343:$CE343,INDIRECT("Policy.New!"&amp;T$3&amp;"4:"&amp;T$3&amp;"81"))</f>
        <v>0</v>
      </c>
      <c r="U344" s="14" cm="1">
        <f t="array" aca="1" ref="U344" ca="1">MMULT($F343:$CE343,INDIRECT("Policy.New!"&amp;U$3&amp;"4:"&amp;U$3&amp;"81"))</f>
        <v>0</v>
      </c>
      <c r="V344" s="14" cm="1">
        <f t="array" aca="1" ref="V344" ca="1">MMULT($F343:$CE343,INDIRECT("Policy.New!"&amp;V$3&amp;"4:"&amp;V$3&amp;"81"))</f>
        <v>0</v>
      </c>
      <c r="W344" s="15">
        <f t="shared" ca="1" si="337"/>
        <v>0</v>
      </c>
      <c r="X344" s="14">
        <f t="shared" ca="1" si="338"/>
        <v>0</v>
      </c>
      <c r="Y344" s="14">
        <f t="shared" ca="1" si="339"/>
        <v>0</v>
      </c>
      <c r="Z344" s="14">
        <f t="shared" ca="1" si="340"/>
        <v>0</v>
      </c>
      <c r="AA344" s="14">
        <f t="shared" ca="1" si="341"/>
        <v>0</v>
      </c>
      <c r="AB344" s="14">
        <f t="shared" ca="1" si="342"/>
        <v>0</v>
      </c>
      <c r="AC344" s="14">
        <f t="shared" ca="1" si="343"/>
        <v>0</v>
      </c>
      <c r="AD344" s="14">
        <f t="shared" ca="1" si="344"/>
        <v>0</v>
      </c>
      <c r="AE344" s="14">
        <f t="shared" ca="1" si="345"/>
        <v>0</v>
      </c>
      <c r="AF344" s="14">
        <f t="shared" ca="1" si="346"/>
        <v>0</v>
      </c>
      <c r="AG344" s="14">
        <f t="shared" ca="1" si="347"/>
        <v>0</v>
      </c>
      <c r="AH344" s="14">
        <f t="shared" ca="1" si="348"/>
        <v>0</v>
      </c>
      <c r="AI344" s="14">
        <f t="shared" ca="1" si="349"/>
        <v>0</v>
      </c>
      <c r="AJ344" s="14">
        <f t="shared" ca="1" si="350"/>
        <v>0</v>
      </c>
      <c r="AK344" s="14">
        <f t="shared" ca="1" si="351"/>
        <v>0</v>
      </c>
      <c r="AL344" s="14">
        <f t="shared" ca="1" si="352"/>
        <v>0</v>
      </c>
      <c r="AM344" s="14">
        <f t="shared" ca="1" si="353"/>
        <v>0</v>
      </c>
      <c r="AN344" s="14">
        <f t="shared" ca="1" si="354"/>
        <v>0</v>
      </c>
      <c r="AO344" s="14">
        <f t="shared" ca="1" si="355"/>
        <v>0</v>
      </c>
      <c r="AP344" s="14">
        <f t="shared" ca="1" si="356"/>
        <v>0</v>
      </c>
      <c r="AQ344" s="14">
        <f t="shared" ca="1" si="357"/>
        <v>0</v>
      </c>
      <c r="AR344" s="14">
        <f t="shared" ca="1" si="358"/>
        <v>0</v>
      </c>
      <c r="AS344" s="14">
        <f t="shared" ca="1" si="359"/>
        <v>0</v>
      </c>
      <c r="AT344" s="26">
        <f t="shared" ca="1" si="360"/>
        <v>0</v>
      </c>
      <c r="AU344" s="14" cm="1">
        <f t="array" aca="1" ref="AU344" ca="1">MMULT($F343:$CE343,INDIRECT("Policy.New!"&amp;AU$3&amp;"4:"&amp;AU$3&amp;"81"))</f>
        <v>0</v>
      </c>
      <c r="AV344" s="26" cm="1">
        <f t="array" aca="1" ref="AV344" ca="1">MMULT($F343:$CE343,INDIRECT("Policy.New!"&amp;AV$3&amp;"4:"&amp;AV$3&amp;"81"))</f>
        <v>0</v>
      </c>
      <c r="AW344" s="164">
        <v>0</v>
      </c>
      <c r="AX344" s="164">
        <v>0</v>
      </c>
      <c r="AY344" s="164">
        <v>0</v>
      </c>
      <c r="AZ344" s="164">
        <v>0</v>
      </c>
      <c r="BA344" s="164">
        <v>0</v>
      </c>
      <c r="BB344" s="164">
        <v>0</v>
      </c>
      <c r="BC344" s="164">
        <v>0</v>
      </c>
      <c r="BD344" s="164">
        <v>0</v>
      </c>
      <c r="BE344" s="164">
        <v>0</v>
      </c>
      <c r="BF344" s="164">
        <v>0</v>
      </c>
      <c r="BG344" s="164">
        <v>0</v>
      </c>
      <c r="BH344" s="164">
        <v>0</v>
      </c>
      <c r="BI344" s="164">
        <v>0</v>
      </c>
      <c r="BJ344" s="164">
        <v>0</v>
      </c>
      <c r="BK344" s="164">
        <v>0</v>
      </c>
      <c r="BL344" s="164">
        <v>0</v>
      </c>
      <c r="BM344" s="164">
        <v>0</v>
      </c>
      <c r="BN344" s="164">
        <v>0</v>
      </c>
      <c r="BO344" s="164">
        <v>0</v>
      </c>
      <c r="BP344" s="164">
        <v>0</v>
      </c>
      <c r="BQ344" s="164">
        <v>0</v>
      </c>
      <c r="BR344" s="164">
        <v>0</v>
      </c>
      <c r="BS344" s="164">
        <f>INDEX(IRF.New!$D$7:$CN$374,MATCH('IRF AUX'!$E344,IRF.New!$C$7:$C$37,0),MATCH('IRF AUX'!$B344,IRF.New!$D$5:$CN$5,0))</f>
        <v>0</v>
      </c>
      <c r="BT344" s="164">
        <v>0</v>
      </c>
      <c r="BU344" s="164">
        <v>0</v>
      </c>
      <c r="BV344" s="164">
        <v>0</v>
      </c>
      <c r="BW344" s="164">
        <v>0</v>
      </c>
      <c r="BX344" s="164">
        <v>0</v>
      </c>
      <c r="BY344" s="164">
        <v>0</v>
      </c>
      <c r="BZ344" s="164">
        <v>0</v>
      </c>
      <c r="CA344" s="164">
        <v>0</v>
      </c>
      <c r="CB344" s="164">
        <v>0</v>
      </c>
      <c r="CC344" s="164">
        <v>0</v>
      </c>
      <c r="CD344" s="164">
        <v>0</v>
      </c>
      <c r="CE344" s="165">
        <v>0</v>
      </c>
      <c r="CF344" s="14" cm="1">
        <f t="array" aca="1" ref="CF344" ca="1">MMULT($F343:$CE343,INDIRECT("Policy.New!"&amp;CF$3&amp;"4:"&amp;CF$3&amp;"81"))</f>
        <v>0</v>
      </c>
      <c r="CG344" s="14" cm="1">
        <f t="array" aca="1" ref="CG344" ca="1">MMULT($F343:$CE343,INDIRECT("Policy.New!"&amp;CG$3&amp;"4:"&amp;CG$3&amp;"81"))</f>
        <v>0</v>
      </c>
      <c r="CH344" s="14" cm="1">
        <f t="array" aca="1" ref="CH344" ca="1">MMULT($F343:$CE343,INDIRECT("Policy.New!"&amp;CH$3&amp;"4:"&amp;CH$3&amp;"81"))</f>
        <v>0</v>
      </c>
      <c r="CI344" s="14" cm="1">
        <f t="array" aca="1" ref="CI344" ca="1">MMULT($F343:$CE343,INDIRECT("Policy.New!"&amp;CI$3&amp;"4:"&amp;CI$3&amp;"81"))</f>
        <v>0</v>
      </c>
      <c r="CJ344" s="14" cm="1">
        <f t="array" aca="1" ref="CJ344" ca="1">MMULT($F343:$CE343,INDIRECT("Policy.New!"&amp;CJ$3&amp;"4:"&amp;CJ$3&amp;"81"))</f>
        <v>0</v>
      </c>
      <c r="CK344" s="14" cm="1">
        <f t="array" aca="1" ref="CK344" ca="1">MMULT($F343:$CE343,INDIRECT("Policy.New!"&amp;CK$3&amp;"4:"&amp;CK$3&amp;"81"))</f>
        <v>0</v>
      </c>
      <c r="CL344" s="14" cm="1">
        <f t="array" aca="1" ref="CL344" ca="1">MMULT($F343:$CE343,INDIRECT("Policy.New!"&amp;CL$3&amp;"4:"&amp;CL$3&amp;"81"))</f>
        <v>0</v>
      </c>
      <c r="CM344" s="14" cm="1">
        <f t="array" aca="1" ref="CM344" ca="1">MMULT($F343:$CE343,INDIRECT("Policy.New!"&amp;CM$3&amp;"4:"&amp;CM$3&amp;"81"))</f>
        <v>0</v>
      </c>
      <c r="CN344" s="14" cm="1">
        <f t="array" aca="1" ref="CN344" ca="1">MMULT($F343:$CE343,INDIRECT("Policy.New!"&amp;CN$3&amp;"4:"&amp;CN$3&amp;"81"))</f>
        <v>0</v>
      </c>
      <c r="CO344" s="14" cm="1">
        <f t="array" aca="1" ref="CO344" ca="1">MMULT($F343:$CE343,INDIRECT("Policy.New!"&amp;CO$3&amp;"4:"&amp;CO$3&amp;"81"))</f>
        <v>0</v>
      </c>
      <c r="CP344" s="14" cm="1">
        <f t="array" aca="1" ref="CP344" ca="1">MMULT($F343:$CE343,INDIRECT("Policy.New!"&amp;CP$3&amp;"4:"&amp;CP$3&amp;"81"))</f>
        <v>0</v>
      </c>
      <c r="CS344" s="14">
        <f t="shared" ca="1" si="330"/>
        <v>0</v>
      </c>
      <c r="CT344" s="14">
        <f t="shared" ca="1" si="334"/>
        <v>0</v>
      </c>
      <c r="CU344" s="14">
        <f t="shared" ca="1" si="331"/>
        <v>0</v>
      </c>
      <c r="CV344" s="14">
        <f t="shared" ca="1" si="335"/>
        <v>0</v>
      </c>
      <c r="CW344" s="14">
        <f t="shared" ca="1" si="332"/>
        <v>0</v>
      </c>
      <c r="CX344" s="14">
        <f t="shared" ca="1" si="333"/>
        <v>0</v>
      </c>
    </row>
    <row r="345" spans="2:102" x14ac:dyDescent="0.25">
      <c r="B345" s="151" t="str">
        <f t="shared" si="329"/>
        <v>eps_pi_energia_obs</v>
      </c>
      <c r="C345" s="151" t="str">
        <f t="shared" si="328"/>
        <v>eps_pi_energia_obs_17</v>
      </c>
      <c r="D345" s="9">
        <f t="shared" si="326"/>
        <v>345</v>
      </c>
      <c r="E345" s="9">
        <f t="shared" si="336"/>
        <v>17</v>
      </c>
      <c r="F345" s="10" cm="1">
        <f t="array" aca="1" ref="F345" ca="1">MMULT($F344:$CE344,INDIRECT("Policy.New!"&amp;F$3&amp;"4:"&amp;F$3&amp;"81"))</f>
        <v>0</v>
      </c>
      <c r="G345" s="10" cm="1">
        <f t="array" aca="1" ref="G345" ca="1">MMULT($F344:$CE344,INDIRECT("Policy.New!"&amp;G$3&amp;"4:"&amp;G$3&amp;"81"))</f>
        <v>0</v>
      </c>
      <c r="H345" s="10" cm="1">
        <f t="array" aca="1" ref="H345" ca="1">MMULT($F344:$CE344,INDIRECT("Policy.New!"&amp;H$3&amp;"4:"&amp;H$3&amp;"81"))</f>
        <v>0</v>
      </c>
      <c r="I345" s="10" cm="1">
        <f t="array" aca="1" ref="I345" ca="1">MMULT($F344:$CE344,INDIRECT("Policy.New!"&amp;I$3&amp;"4:"&amp;I$3&amp;"81"))</f>
        <v>0</v>
      </c>
      <c r="J345" s="10" cm="1">
        <f t="array" aca="1" ref="J345" ca="1">MMULT($F344:$CE344,INDIRECT("Policy.New!"&amp;J$3&amp;"4:"&amp;J$3&amp;"81"))</f>
        <v>0</v>
      </c>
      <c r="K345" s="10" cm="1">
        <f t="array" aca="1" ref="K345" ca="1">MMULT($F344:$CE344,INDIRECT("Policy.New!"&amp;K$3&amp;"4:"&amp;K$3&amp;"81"))</f>
        <v>0</v>
      </c>
      <c r="L345" s="10" cm="1">
        <f t="array" aca="1" ref="L345" ca="1">MMULT($F344:$CE344,INDIRECT("Policy.New!"&amp;L$3&amp;"4:"&amp;L$3&amp;"81"))</f>
        <v>0</v>
      </c>
      <c r="M345" s="10" cm="1">
        <f t="array" aca="1" ref="M345" ca="1">MMULT($F344:$CE344,INDIRECT("Policy.New!"&amp;M$3&amp;"4:"&amp;M$3&amp;"81"))</f>
        <v>0</v>
      </c>
      <c r="N345" s="10" cm="1">
        <f t="array" aca="1" ref="N345" ca="1">MMULT($F344:$CE344,INDIRECT("Policy.New!"&amp;N$3&amp;"4:"&amp;N$3&amp;"81"))</f>
        <v>0</v>
      </c>
      <c r="O345" s="10" cm="1">
        <f t="array" aca="1" ref="O345" ca="1">MMULT($F344:$CE344,INDIRECT("Policy.New!"&amp;O$3&amp;"4:"&amp;O$3&amp;"81"))</f>
        <v>0</v>
      </c>
      <c r="P345" s="10" cm="1">
        <f t="array" aca="1" ref="P345" ca="1">MMULT($F344:$CE344,INDIRECT("Policy.New!"&amp;P$3&amp;"4:"&amp;P$3&amp;"81"))</f>
        <v>0</v>
      </c>
      <c r="Q345" s="10" cm="1">
        <f t="array" aca="1" ref="Q345" ca="1">MMULT($F344:$CE344,INDIRECT("Policy.New!"&amp;Q$3&amp;"4:"&amp;Q$3&amp;"81"))</f>
        <v>0</v>
      </c>
      <c r="R345" s="10" cm="1">
        <f t="array" aca="1" ref="R345" ca="1">MMULT($F344:$CE344,INDIRECT("Policy.New!"&amp;R$3&amp;"4:"&amp;R$3&amp;"81"))</f>
        <v>0</v>
      </c>
      <c r="S345" s="10" cm="1">
        <f t="array" aca="1" ref="S345" ca="1">MMULT($F344:$CE344,INDIRECT("Policy.New!"&amp;S$3&amp;"4:"&amp;S$3&amp;"81"))</f>
        <v>0</v>
      </c>
      <c r="T345" s="10" cm="1">
        <f t="array" aca="1" ref="T345" ca="1">MMULT($F344:$CE344,INDIRECT("Policy.New!"&amp;T$3&amp;"4:"&amp;T$3&amp;"81"))</f>
        <v>0</v>
      </c>
      <c r="U345" s="10" cm="1">
        <f t="array" aca="1" ref="U345" ca="1">MMULT($F344:$CE344,INDIRECT("Policy.New!"&amp;U$3&amp;"4:"&amp;U$3&amp;"81"))</f>
        <v>0</v>
      </c>
      <c r="V345" s="10" cm="1">
        <f t="array" aca="1" ref="V345" ca="1">MMULT($F344:$CE344,INDIRECT("Policy.New!"&amp;V$3&amp;"4:"&amp;V$3&amp;"81"))</f>
        <v>0</v>
      </c>
      <c r="W345" s="11">
        <f t="shared" ca="1" si="337"/>
        <v>0</v>
      </c>
      <c r="X345" s="10">
        <f t="shared" ca="1" si="338"/>
        <v>0</v>
      </c>
      <c r="Y345" s="10">
        <f t="shared" ca="1" si="339"/>
        <v>0</v>
      </c>
      <c r="Z345" s="10">
        <f t="shared" ca="1" si="340"/>
        <v>0</v>
      </c>
      <c r="AA345" s="10">
        <f t="shared" ca="1" si="341"/>
        <v>0</v>
      </c>
      <c r="AB345" s="10">
        <f t="shared" ca="1" si="342"/>
        <v>0</v>
      </c>
      <c r="AC345" s="10">
        <f t="shared" ca="1" si="343"/>
        <v>0</v>
      </c>
      <c r="AD345" s="10">
        <f t="shared" ca="1" si="344"/>
        <v>0</v>
      </c>
      <c r="AE345" s="10">
        <f t="shared" ca="1" si="345"/>
        <v>0</v>
      </c>
      <c r="AF345" s="10">
        <f t="shared" ca="1" si="346"/>
        <v>0</v>
      </c>
      <c r="AG345" s="10">
        <f t="shared" ca="1" si="347"/>
        <v>0</v>
      </c>
      <c r="AH345" s="10">
        <f t="shared" ca="1" si="348"/>
        <v>0</v>
      </c>
      <c r="AI345" s="10">
        <f t="shared" ca="1" si="349"/>
        <v>0</v>
      </c>
      <c r="AJ345" s="10">
        <f t="shared" ca="1" si="350"/>
        <v>0</v>
      </c>
      <c r="AK345" s="10">
        <f t="shared" ca="1" si="351"/>
        <v>0</v>
      </c>
      <c r="AL345" s="10">
        <f t="shared" ca="1" si="352"/>
        <v>0</v>
      </c>
      <c r="AM345" s="10">
        <f t="shared" ca="1" si="353"/>
        <v>0</v>
      </c>
      <c r="AN345" s="10">
        <f t="shared" ca="1" si="354"/>
        <v>0</v>
      </c>
      <c r="AO345" s="10">
        <f t="shared" ca="1" si="355"/>
        <v>0</v>
      </c>
      <c r="AP345" s="10">
        <f t="shared" ca="1" si="356"/>
        <v>0</v>
      </c>
      <c r="AQ345" s="10">
        <f t="shared" ca="1" si="357"/>
        <v>0</v>
      </c>
      <c r="AR345" s="10">
        <f t="shared" ca="1" si="358"/>
        <v>0</v>
      </c>
      <c r="AS345" s="10">
        <f t="shared" ca="1" si="359"/>
        <v>0</v>
      </c>
      <c r="AT345" s="24">
        <f t="shared" ca="1" si="360"/>
        <v>0</v>
      </c>
      <c r="AU345" s="10" cm="1">
        <f t="array" aca="1" ref="AU345" ca="1">MMULT($F344:$CE344,INDIRECT("Policy.New!"&amp;AU$3&amp;"4:"&amp;AU$3&amp;"81"))</f>
        <v>0</v>
      </c>
      <c r="AV345" s="24" cm="1">
        <f t="array" aca="1" ref="AV345" ca="1">MMULT($F344:$CE344,INDIRECT("Policy.New!"&amp;AV$3&amp;"4:"&amp;AV$3&amp;"81"))</f>
        <v>0</v>
      </c>
      <c r="AW345" s="160">
        <v>0</v>
      </c>
      <c r="AX345" s="160">
        <v>0</v>
      </c>
      <c r="AY345" s="160">
        <v>0</v>
      </c>
      <c r="AZ345" s="160">
        <v>0</v>
      </c>
      <c r="BA345" s="160">
        <v>0</v>
      </c>
      <c r="BB345" s="160">
        <v>0</v>
      </c>
      <c r="BC345" s="160">
        <v>0</v>
      </c>
      <c r="BD345" s="160">
        <v>0</v>
      </c>
      <c r="BE345" s="160">
        <v>0</v>
      </c>
      <c r="BF345" s="160">
        <v>0</v>
      </c>
      <c r="BG345" s="160">
        <v>0</v>
      </c>
      <c r="BH345" s="160">
        <v>0</v>
      </c>
      <c r="BI345" s="160">
        <v>0</v>
      </c>
      <c r="BJ345" s="160">
        <v>0</v>
      </c>
      <c r="BK345" s="160">
        <v>0</v>
      </c>
      <c r="BL345" s="160">
        <v>0</v>
      </c>
      <c r="BM345" s="160">
        <v>0</v>
      </c>
      <c r="BN345" s="160">
        <v>0</v>
      </c>
      <c r="BO345" s="160">
        <v>0</v>
      </c>
      <c r="BP345" s="160">
        <v>0</v>
      </c>
      <c r="BQ345" s="160">
        <v>0</v>
      </c>
      <c r="BR345" s="160">
        <v>0</v>
      </c>
      <c r="BS345" s="160">
        <f>INDEX(IRF.New!$D$7:$CN$374,MATCH('IRF AUX'!$E345,IRF.New!$C$7:$C$37,0),MATCH('IRF AUX'!$B345,IRF.New!$D$5:$CN$5,0))</f>
        <v>0</v>
      </c>
      <c r="BT345" s="160">
        <v>0</v>
      </c>
      <c r="BU345" s="160">
        <v>0</v>
      </c>
      <c r="BV345" s="160">
        <v>0</v>
      </c>
      <c r="BW345" s="160">
        <v>0</v>
      </c>
      <c r="BX345" s="160">
        <v>0</v>
      </c>
      <c r="BY345" s="160">
        <v>0</v>
      </c>
      <c r="BZ345" s="160">
        <v>0</v>
      </c>
      <c r="CA345" s="160">
        <v>0</v>
      </c>
      <c r="CB345" s="160">
        <v>0</v>
      </c>
      <c r="CC345" s="160">
        <v>0</v>
      </c>
      <c r="CD345" s="160">
        <v>0</v>
      </c>
      <c r="CE345" s="162">
        <v>0</v>
      </c>
      <c r="CF345" s="10" cm="1">
        <f t="array" aca="1" ref="CF345" ca="1">MMULT($F344:$CE344,INDIRECT("Policy.New!"&amp;CF$3&amp;"4:"&amp;CF$3&amp;"81"))</f>
        <v>0</v>
      </c>
      <c r="CG345" s="10" cm="1">
        <f t="array" aca="1" ref="CG345" ca="1">MMULT($F344:$CE344,INDIRECT("Policy.New!"&amp;CG$3&amp;"4:"&amp;CG$3&amp;"81"))</f>
        <v>0</v>
      </c>
      <c r="CH345" s="10" cm="1">
        <f t="array" aca="1" ref="CH345" ca="1">MMULT($F344:$CE344,INDIRECT("Policy.New!"&amp;CH$3&amp;"4:"&amp;CH$3&amp;"81"))</f>
        <v>0</v>
      </c>
      <c r="CI345" s="10" cm="1">
        <f t="array" aca="1" ref="CI345" ca="1">MMULT($F344:$CE344,INDIRECT("Policy.New!"&amp;CI$3&amp;"4:"&amp;CI$3&amp;"81"))</f>
        <v>0</v>
      </c>
      <c r="CJ345" s="10" cm="1">
        <f t="array" aca="1" ref="CJ345" ca="1">MMULT($F344:$CE344,INDIRECT("Policy.New!"&amp;CJ$3&amp;"4:"&amp;CJ$3&amp;"81"))</f>
        <v>0</v>
      </c>
      <c r="CK345" s="10" cm="1">
        <f t="array" aca="1" ref="CK345" ca="1">MMULT($F344:$CE344,INDIRECT("Policy.New!"&amp;CK$3&amp;"4:"&amp;CK$3&amp;"81"))</f>
        <v>0</v>
      </c>
      <c r="CL345" s="10" cm="1">
        <f t="array" aca="1" ref="CL345" ca="1">MMULT($F344:$CE344,INDIRECT("Policy.New!"&amp;CL$3&amp;"4:"&amp;CL$3&amp;"81"))</f>
        <v>0</v>
      </c>
      <c r="CM345" s="10" cm="1">
        <f t="array" aca="1" ref="CM345" ca="1">MMULT($F344:$CE344,INDIRECT("Policy.New!"&amp;CM$3&amp;"4:"&amp;CM$3&amp;"81"))</f>
        <v>0</v>
      </c>
      <c r="CN345" s="10" cm="1">
        <f t="array" aca="1" ref="CN345" ca="1">MMULT($F344:$CE344,INDIRECT("Policy.New!"&amp;CN$3&amp;"4:"&amp;CN$3&amp;"81"))</f>
        <v>0</v>
      </c>
      <c r="CO345" s="10" cm="1">
        <f t="array" aca="1" ref="CO345" ca="1">MMULT($F344:$CE344,INDIRECT("Policy.New!"&amp;CO$3&amp;"4:"&amp;CO$3&amp;"81"))</f>
        <v>0</v>
      </c>
      <c r="CP345" s="10" cm="1">
        <f t="array" aca="1" ref="CP345" ca="1">MMULT($F344:$CE344,INDIRECT("Policy.New!"&amp;CP$3&amp;"4:"&amp;CP$3&amp;"81"))</f>
        <v>0</v>
      </c>
      <c r="CS345" s="10">
        <f t="shared" ca="1" si="330"/>
        <v>0</v>
      </c>
      <c r="CT345" s="10">
        <f t="shared" ca="1" si="334"/>
        <v>0</v>
      </c>
      <c r="CU345" s="10">
        <f t="shared" ca="1" si="331"/>
        <v>0</v>
      </c>
      <c r="CV345" s="10">
        <f t="shared" ca="1" si="335"/>
        <v>0</v>
      </c>
      <c r="CW345" s="10">
        <f t="shared" ca="1" si="332"/>
        <v>0</v>
      </c>
      <c r="CX345" s="10">
        <f t="shared" ca="1" si="333"/>
        <v>0</v>
      </c>
    </row>
    <row r="346" spans="2:102" x14ac:dyDescent="0.25">
      <c r="B346" s="152" t="str">
        <f t="shared" si="329"/>
        <v>eps_pi_energia_obs</v>
      </c>
      <c r="C346" s="152" t="str">
        <f t="shared" si="328"/>
        <v>eps_pi_energia_obs_18</v>
      </c>
      <c r="D346" s="12">
        <f t="shared" si="326"/>
        <v>346</v>
      </c>
      <c r="E346" s="12">
        <f t="shared" si="336"/>
        <v>18</v>
      </c>
      <c r="F346" s="1" cm="1">
        <f t="array" aca="1" ref="F346" ca="1">MMULT($F345:$CE345,INDIRECT("Policy.New!"&amp;F$3&amp;"4:"&amp;F$3&amp;"81"))</f>
        <v>0</v>
      </c>
      <c r="G346" s="1" cm="1">
        <f t="array" aca="1" ref="G346" ca="1">MMULT($F345:$CE345,INDIRECT("Policy.New!"&amp;G$3&amp;"4:"&amp;G$3&amp;"81"))</f>
        <v>0</v>
      </c>
      <c r="H346" s="1" cm="1">
        <f t="array" aca="1" ref="H346" ca="1">MMULT($F345:$CE345,INDIRECT("Policy.New!"&amp;H$3&amp;"4:"&amp;H$3&amp;"81"))</f>
        <v>0</v>
      </c>
      <c r="I346" s="1" cm="1">
        <f t="array" aca="1" ref="I346" ca="1">MMULT($F345:$CE345,INDIRECT("Policy.New!"&amp;I$3&amp;"4:"&amp;I$3&amp;"81"))</f>
        <v>0</v>
      </c>
      <c r="J346" s="1" cm="1">
        <f t="array" aca="1" ref="J346" ca="1">MMULT($F345:$CE345,INDIRECT("Policy.New!"&amp;J$3&amp;"4:"&amp;J$3&amp;"81"))</f>
        <v>0</v>
      </c>
      <c r="K346" s="1" cm="1">
        <f t="array" aca="1" ref="K346" ca="1">MMULT($F345:$CE345,INDIRECT("Policy.New!"&amp;K$3&amp;"4:"&amp;K$3&amp;"81"))</f>
        <v>0</v>
      </c>
      <c r="L346" s="1" cm="1">
        <f t="array" aca="1" ref="L346" ca="1">MMULT($F345:$CE345,INDIRECT("Policy.New!"&amp;L$3&amp;"4:"&amp;L$3&amp;"81"))</f>
        <v>0</v>
      </c>
      <c r="M346" s="1" cm="1">
        <f t="array" aca="1" ref="M346" ca="1">MMULT($F345:$CE345,INDIRECT("Policy.New!"&amp;M$3&amp;"4:"&amp;M$3&amp;"81"))</f>
        <v>0</v>
      </c>
      <c r="N346" s="1" cm="1">
        <f t="array" aca="1" ref="N346" ca="1">MMULT($F345:$CE345,INDIRECT("Policy.New!"&amp;N$3&amp;"4:"&amp;N$3&amp;"81"))</f>
        <v>0</v>
      </c>
      <c r="O346" s="1" cm="1">
        <f t="array" aca="1" ref="O346" ca="1">MMULT($F345:$CE345,INDIRECT("Policy.New!"&amp;O$3&amp;"4:"&amp;O$3&amp;"81"))</f>
        <v>0</v>
      </c>
      <c r="P346" s="1" cm="1">
        <f t="array" aca="1" ref="P346" ca="1">MMULT($F345:$CE345,INDIRECT("Policy.New!"&amp;P$3&amp;"4:"&amp;P$3&amp;"81"))</f>
        <v>0</v>
      </c>
      <c r="Q346" s="1" cm="1">
        <f t="array" aca="1" ref="Q346" ca="1">MMULT($F345:$CE345,INDIRECT("Policy.New!"&amp;Q$3&amp;"4:"&amp;Q$3&amp;"81"))</f>
        <v>0</v>
      </c>
      <c r="R346" s="1" cm="1">
        <f t="array" aca="1" ref="R346" ca="1">MMULT($F345:$CE345,INDIRECT("Policy.New!"&amp;R$3&amp;"4:"&amp;R$3&amp;"81"))</f>
        <v>0</v>
      </c>
      <c r="S346" s="1" cm="1">
        <f t="array" aca="1" ref="S346" ca="1">MMULT($F345:$CE345,INDIRECT("Policy.New!"&amp;S$3&amp;"4:"&amp;S$3&amp;"81"))</f>
        <v>0</v>
      </c>
      <c r="T346" s="1" cm="1">
        <f t="array" aca="1" ref="T346" ca="1">MMULT($F345:$CE345,INDIRECT("Policy.New!"&amp;T$3&amp;"4:"&amp;T$3&amp;"81"))</f>
        <v>0</v>
      </c>
      <c r="U346" s="1" cm="1">
        <f t="array" aca="1" ref="U346" ca="1">MMULT($F345:$CE345,INDIRECT("Policy.New!"&amp;U$3&amp;"4:"&amp;U$3&amp;"81"))</f>
        <v>0</v>
      </c>
      <c r="V346" s="1" cm="1">
        <f t="array" aca="1" ref="V346" ca="1">MMULT($F345:$CE345,INDIRECT("Policy.New!"&amp;V$3&amp;"4:"&amp;V$3&amp;"81"))</f>
        <v>0</v>
      </c>
      <c r="W346" s="5">
        <f t="shared" ca="1" si="337"/>
        <v>0</v>
      </c>
      <c r="X346" s="1">
        <f t="shared" ca="1" si="338"/>
        <v>0</v>
      </c>
      <c r="Y346" s="1">
        <f t="shared" ca="1" si="339"/>
        <v>0</v>
      </c>
      <c r="Z346" s="1">
        <f t="shared" ca="1" si="340"/>
        <v>0</v>
      </c>
      <c r="AA346" s="1">
        <f t="shared" ca="1" si="341"/>
        <v>0</v>
      </c>
      <c r="AB346" s="1">
        <f t="shared" ca="1" si="342"/>
        <v>0</v>
      </c>
      <c r="AC346" s="1">
        <f t="shared" ca="1" si="343"/>
        <v>0</v>
      </c>
      <c r="AD346" s="1">
        <f t="shared" ca="1" si="344"/>
        <v>0</v>
      </c>
      <c r="AE346" s="1">
        <f t="shared" ca="1" si="345"/>
        <v>0</v>
      </c>
      <c r="AF346" s="1">
        <f t="shared" ca="1" si="346"/>
        <v>0</v>
      </c>
      <c r="AG346" s="1">
        <f t="shared" ca="1" si="347"/>
        <v>0</v>
      </c>
      <c r="AH346" s="1">
        <f t="shared" ca="1" si="348"/>
        <v>0</v>
      </c>
      <c r="AI346" s="1">
        <f t="shared" ca="1" si="349"/>
        <v>0</v>
      </c>
      <c r="AJ346" s="1">
        <f t="shared" ca="1" si="350"/>
        <v>0</v>
      </c>
      <c r="AK346" s="1">
        <f t="shared" ca="1" si="351"/>
        <v>0</v>
      </c>
      <c r="AL346" s="1">
        <f t="shared" ca="1" si="352"/>
        <v>0</v>
      </c>
      <c r="AM346" s="1">
        <f t="shared" ca="1" si="353"/>
        <v>0</v>
      </c>
      <c r="AN346" s="1">
        <f t="shared" ca="1" si="354"/>
        <v>0</v>
      </c>
      <c r="AO346" s="1">
        <f t="shared" ca="1" si="355"/>
        <v>0</v>
      </c>
      <c r="AP346" s="1">
        <f t="shared" ca="1" si="356"/>
        <v>0</v>
      </c>
      <c r="AQ346" s="1">
        <f t="shared" ca="1" si="357"/>
        <v>0</v>
      </c>
      <c r="AR346" s="1">
        <f t="shared" ca="1" si="358"/>
        <v>0</v>
      </c>
      <c r="AS346" s="1">
        <f t="shared" ca="1" si="359"/>
        <v>0</v>
      </c>
      <c r="AT346" s="25">
        <f t="shared" ca="1" si="360"/>
        <v>0</v>
      </c>
      <c r="AU346" s="1" cm="1">
        <f t="array" aca="1" ref="AU346" ca="1">MMULT($F345:$CE345,INDIRECT("Policy.New!"&amp;AU$3&amp;"4:"&amp;AU$3&amp;"81"))</f>
        <v>0</v>
      </c>
      <c r="AV346" s="25" cm="1">
        <f t="array" aca="1" ref="AV346" ca="1">MMULT($F345:$CE345,INDIRECT("Policy.New!"&amp;AV$3&amp;"4:"&amp;AV$3&amp;"81"))</f>
        <v>0</v>
      </c>
      <c r="AW346" s="161">
        <v>0</v>
      </c>
      <c r="AX346" s="161">
        <v>0</v>
      </c>
      <c r="AY346" s="161">
        <v>0</v>
      </c>
      <c r="AZ346" s="161">
        <v>0</v>
      </c>
      <c r="BA346" s="161">
        <v>0</v>
      </c>
      <c r="BB346" s="161">
        <v>0</v>
      </c>
      <c r="BC346" s="161">
        <v>0</v>
      </c>
      <c r="BD346" s="161">
        <v>0</v>
      </c>
      <c r="BE346" s="161">
        <v>0</v>
      </c>
      <c r="BF346" s="161">
        <v>0</v>
      </c>
      <c r="BG346" s="161">
        <v>0</v>
      </c>
      <c r="BH346" s="161">
        <v>0</v>
      </c>
      <c r="BI346" s="161">
        <v>0</v>
      </c>
      <c r="BJ346" s="161">
        <v>0</v>
      </c>
      <c r="BK346" s="161">
        <v>0</v>
      </c>
      <c r="BL346" s="161">
        <v>0</v>
      </c>
      <c r="BM346" s="161">
        <v>0</v>
      </c>
      <c r="BN346" s="161">
        <v>0</v>
      </c>
      <c r="BO346" s="161">
        <v>0</v>
      </c>
      <c r="BP346" s="161">
        <v>0</v>
      </c>
      <c r="BQ346" s="161">
        <v>0</v>
      </c>
      <c r="BR346" s="161">
        <v>0</v>
      </c>
      <c r="BS346" s="161">
        <f>INDEX(IRF.New!$D$7:$CN$374,MATCH('IRF AUX'!$E346,IRF.New!$C$7:$C$37,0),MATCH('IRF AUX'!$B346,IRF.New!$D$5:$CN$5,0))</f>
        <v>0</v>
      </c>
      <c r="BT346" s="161">
        <v>0</v>
      </c>
      <c r="BU346" s="161">
        <v>0</v>
      </c>
      <c r="BV346" s="161">
        <v>0</v>
      </c>
      <c r="BW346" s="161">
        <v>0</v>
      </c>
      <c r="BX346" s="161">
        <v>0</v>
      </c>
      <c r="BY346" s="161">
        <v>0</v>
      </c>
      <c r="BZ346" s="161">
        <v>0</v>
      </c>
      <c r="CA346" s="161">
        <v>0</v>
      </c>
      <c r="CB346" s="161">
        <v>0</v>
      </c>
      <c r="CC346" s="161">
        <v>0</v>
      </c>
      <c r="CD346" s="161">
        <v>0</v>
      </c>
      <c r="CE346" s="163">
        <v>0</v>
      </c>
      <c r="CF346" s="1" cm="1">
        <f t="array" aca="1" ref="CF346" ca="1">MMULT($F345:$CE345,INDIRECT("Policy.New!"&amp;CF$3&amp;"4:"&amp;CF$3&amp;"81"))</f>
        <v>0</v>
      </c>
      <c r="CG346" s="1" cm="1">
        <f t="array" aca="1" ref="CG346" ca="1">MMULT($F345:$CE345,INDIRECT("Policy.New!"&amp;CG$3&amp;"4:"&amp;CG$3&amp;"81"))</f>
        <v>0</v>
      </c>
      <c r="CH346" s="1" cm="1">
        <f t="array" aca="1" ref="CH346" ca="1">MMULT($F345:$CE345,INDIRECT("Policy.New!"&amp;CH$3&amp;"4:"&amp;CH$3&amp;"81"))</f>
        <v>0</v>
      </c>
      <c r="CI346" s="1" cm="1">
        <f t="array" aca="1" ref="CI346" ca="1">MMULT($F345:$CE345,INDIRECT("Policy.New!"&amp;CI$3&amp;"4:"&amp;CI$3&amp;"81"))</f>
        <v>0</v>
      </c>
      <c r="CJ346" s="1" cm="1">
        <f t="array" aca="1" ref="CJ346" ca="1">MMULT($F345:$CE345,INDIRECT("Policy.New!"&amp;CJ$3&amp;"4:"&amp;CJ$3&amp;"81"))</f>
        <v>0</v>
      </c>
      <c r="CK346" s="1" cm="1">
        <f t="array" aca="1" ref="CK346" ca="1">MMULT($F345:$CE345,INDIRECT("Policy.New!"&amp;CK$3&amp;"4:"&amp;CK$3&amp;"81"))</f>
        <v>0</v>
      </c>
      <c r="CL346" s="1" cm="1">
        <f t="array" aca="1" ref="CL346" ca="1">MMULT($F345:$CE345,INDIRECT("Policy.New!"&amp;CL$3&amp;"4:"&amp;CL$3&amp;"81"))</f>
        <v>0</v>
      </c>
      <c r="CM346" s="1" cm="1">
        <f t="array" aca="1" ref="CM346" ca="1">MMULT($F345:$CE345,INDIRECT("Policy.New!"&amp;CM$3&amp;"4:"&amp;CM$3&amp;"81"))</f>
        <v>0</v>
      </c>
      <c r="CN346" s="1" cm="1">
        <f t="array" aca="1" ref="CN346" ca="1">MMULT($F345:$CE345,INDIRECT("Policy.New!"&amp;CN$3&amp;"4:"&amp;CN$3&amp;"81"))</f>
        <v>0</v>
      </c>
      <c r="CO346" s="1" cm="1">
        <f t="array" aca="1" ref="CO346" ca="1">MMULT($F345:$CE345,INDIRECT("Policy.New!"&amp;CO$3&amp;"4:"&amp;CO$3&amp;"81"))</f>
        <v>0</v>
      </c>
      <c r="CP346" s="1" cm="1">
        <f t="array" aca="1" ref="CP346" ca="1">MMULT($F345:$CE345,INDIRECT("Policy.New!"&amp;CP$3&amp;"4:"&amp;CP$3&amp;"81"))</f>
        <v>0</v>
      </c>
      <c r="CS346" s="1">
        <f t="shared" ca="1" si="330"/>
        <v>0</v>
      </c>
      <c r="CT346" s="1">
        <f t="shared" ca="1" si="334"/>
        <v>0</v>
      </c>
      <c r="CU346" s="1">
        <f t="shared" ca="1" si="331"/>
        <v>0</v>
      </c>
      <c r="CV346" s="1">
        <f t="shared" ca="1" si="335"/>
        <v>0</v>
      </c>
      <c r="CW346" s="1">
        <f t="shared" ca="1" si="332"/>
        <v>0</v>
      </c>
      <c r="CX346" s="1">
        <f t="shared" ca="1" si="333"/>
        <v>0</v>
      </c>
    </row>
    <row r="347" spans="2:102" x14ac:dyDescent="0.25">
      <c r="B347" s="152" t="str">
        <f t="shared" si="329"/>
        <v>eps_pi_energia_obs</v>
      </c>
      <c r="C347" s="152" t="str">
        <f t="shared" si="328"/>
        <v>eps_pi_energia_obs_19</v>
      </c>
      <c r="D347" s="12">
        <f t="shared" si="326"/>
        <v>347</v>
      </c>
      <c r="E347" s="12">
        <f t="shared" si="336"/>
        <v>19</v>
      </c>
      <c r="F347" s="1" cm="1">
        <f t="array" aca="1" ref="F347" ca="1">MMULT($F346:$CE346,INDIRECT("Policy.New!"&amp;F$3&amp;"4:"&amp;F$3&amp;"81"))</f>
        <v>0</v>
      </c>
      <c r="G347" s="1" cm="1">
        <f t="array" aca="1" ref="G347" ca="1">MMULT($F346:$CE346,INDIRECT("Policy.New!"&amp;G$3&amp;"4:"&amp;G$3&amp;"81"))</f>
        <v>0</v>
      </c>
      <c r="H347" s="1" cm="1">
        <f t="array" aca="1" ref="H347" ca="1">MMULT($F346:$CE346,INDIRECT("Policy.New!"&amp;H$3&amp;"4:"&amp;H$3&amp;"81"))</f>
        <v>0</v>
      </c>
      <c r="I347" s="1" cm="1">
        <f t="array" aca="1" ref="I347" ca="1">MMULT($F346:$CE346,INDIRECT("Policy.New!"&amp;I$3&amp;"4:"&amp;I$3&amp;"81"))</f>
        <v>0</v>
      </c>
      <c r="J347" s="1" cm="1">
        <f t="array" aca="1" ref="J347" ca="1">MMULT($F346:$CE346,INDIRECT("Policy.New!"&amp;J$3&amp;"4:"&amp;J$3&amp;"81"))</f>
        <v>0</v>
      </c>
      <c r="K347" s="1" cm="1">
        <f t="array" aca="1" ref="K347" ca="1">MMULT($F346:$CE346,INDIRECT("Policy.New!"&amp;K$3&amp;"4:"&amp;K$3&amp;"81"))</f>
        <v>0</v>
      </c>
      <c r="L347" s="1" cm="1">
        <f t="array" aca="1" ref="L347" ca="1">MMULT($F346:$CE346,INDIRECT("Policy.New!"&amp;L$3&amp;"4:"&amp;L$3&amp;"81"))</f>
        <v>0</v>
      </c>
      <c r="M347" s="1" cm="1">
        <f t="array" aca="1" ref="M347" ca="1">MMULT($F346:$CE346,INDIRECT("Policy.New!"&amp;M$3&amp;"4:"&amp;M$3&amp;"81"))</f>
        <v>0</v>
      </c>
      <c r="N347" s="1" cm="1">
        <f t="array" aca="1" ref="N347" ca="1">MMULT($F346:$CE346,INDIRECT("Policy.New!"&amp;N$3&amp;"4:"&amp;N$3&amp;"81"))</f>
        <v>0</v>
      </c>
      <c r="O347" s="1" cm="1">
        <f t="array" aca="1" ref="O347" ca="1">MMULT($F346:$CE346,INDIRECT("Policy.New!"&amp;O$3&amp;"4:"&amp;O$3&amp;"81"))</f>
        <v>0</v>
      </c>
      <c r="P347" s="1" cm="1">
        <f t="array" aca="1" ref="P347" ca="1">MMULT($F346:$CE346,INDIRECT("Policy.New!"&amp;P$3&amp;"4:"&amp;P$3&amp;"81"))</f>
        <v>0</v>
      </c>
      <c r="Q347" s="1" cm="1">
        <f t="array" aca="1" ref="Q347" ca="1">MMULT($F346:$CE346,INDIRECT("Policy.New!"&amp;Q$3&amp;"4:"&amp;Q$3&amp;"81"))</f>
        <v>0</v>
      </c>
      <c r="R347" s="1" cm="1">
        <f t="array" aca="1" ref="R347" ca="1">MMULT($F346:$CE346,INDIRECT("Policy.New!"&amp;R$3&amp;"4:"&amp;R$3&amp;"81"))</f>
        <v>0</v>
      </c>
      <c r="S347" s="1" cm="1">
        <f t="array" aca="1" ref="S347" ca="1">MMULT($F346:$CE346,INDIRECT("Policy.New!"&amp;S$3&amp;"4:"&amp;S$3&amp;"81"))</f>
        <v>0</v>
      </c>
      <c r="T347" s="1" cm="1">
        <f t="array" aca="1" ref="T347" ca="1">MMULT($F346:$CE346,INDIRECT("Policy.New!"&amp;T$3&amp;"4:"&amp;T$3&amp;"81"))</f>
        <v>0</v>
      </c>
      <c r="U347" s="1" cm="1">
        <f t="array" aca="1" ref="U347" ca="1">MMULT($F346:$CE346,INDIRECT("Policy.New!"&amp;U$3&amp;"4:"&amp;U$3&amp;"81"))</f>
        <v>0</v>
      </c>
      <c r="V347" s="1" cm="1">
        <f t="array" aca="1" ref="V347" ca="1">MMULT($F346:$CE346,INDIRECT("Policy.New!"&amp;V$3&amp;"4:"&amp;V$3&amp;"81"))</f>
        <v>0</v>
      </c>
      <c r="W347" s="5">
        <f t="shared" ca="1" si="337"/>
        <v>0</v>
      </c>
      <c r="X347" s="1">
        <f t="shared" ca="1" si="338"/>
        <v>0</v>
      </c>
      <c r="Y347" s="1">
        <f t="shared" ca="1" si="339"/>
        <v>0</v>
      </c>
      <c r="Z347" s="1">
        <f t="shared" ca="1" si="340"/>
        <v>0</v>
      </c>
      <c r="AA347" s="1">
        <f t="shared" ca="1" si="341"/>
        <v>0</v>
      </c>
      <c r="AB347" s="1">
        <f t="shared" ca="1" si="342"/>
        <v>0</v>
      </c>
      <c r="AC347" s="1">
        <f t="shared" ca="1" si="343"/>
        <v>0</v>
      </c>
      <c r="AD347" s="1">
        <f t="shared" ca="1" si="344"/>
        <v>0</v>
      </c>
      <c r="AE347" s="1">
        <f t="shared" ca="1" si="345"/>
        <v>0</v>
      </c>
      <c r="AF347" s="1">
        <f t="shared" ca="1" si="346"/>
        <v>0</v>
      </c>
      <c r="AG347" s="1">
        <f t="shared" ca="1" si="347"/>
        <v>0</v>
      </c>
      <c r="AH347" s="1">
        <f t="shared" ca="1" si="348"/>
        <v>0</v>
      </c>
      <c r="AI347" s="1">
        <f t="shared" ca="1" si="349"/>
        <v>0</v>
      </c>
      <c r="AJ347" s="1">
        <f t="shared" ca="1" si="350"/>
        <v>0</v>
      </c>
      <c r="AK347" s="1">
        <f t="shared" ca="1" si="351"/>
        <v>0</v>
      </c>
      <c r="AL347" s="1">
        <f t="shared" ca="1" si="352"/>
        <v>0</v>
      </c>
      <c r="AM347" s="1">
        <f t="shared" ca="1" si="353"/>
        <v>0</v>
      </c>
      <c r="AN347" s="1">
        <f t="shared" ca="1" si="354"/>
        <v>0</v>
      </c>
      <c r="AO347" s="1">
        <f t="shared" ca="1" si="355"/>
        <v>0</v>
      </c>
      <c r="AP347" s="1">
        <f t="shared" ca="1" si="356"/>
        <v>0</v>
      </c>
      <c r="AQ347" s="1">
        <f t="shared" ca="1" si="357"/>
        <v>0</v>
      </c>
      <c r="AR347" s="1">
        <f t="shared" ca="1" si="358"/>
        <v>0</v>
      </c>
      <c r="AS347" s="1">
        <f t="shared" ca="1" si="359"/>
        <v>0</v>
      </c>
      <c r="AT347" s="25">
        <f t="shared" ca="1" si="360"/>
        <v>0</v>
      </c>
      <c r="AU347" s="1" cm="1">
        <f t="array" aca="1" ref="AU347" ca="1">MMULT($F346:$CE346,INDIRECT("Policy.New!"&amp;AU$3&amp;"4:"&amp;AU$3&amp;"81"))</f>
        <v>0</v>
      </c>
      <c r="AV347" s="25" cm="1">
        <f t="array" aca="1" ref="AV347" ca="1">MMULT($F346:$CE346,INDIRECT("Policy.New!"&amp;AV$3&amp;"4:"&amp;AV$3&amp;"81"))</f>
        <v>0</v>
      </c>
      <c r="AW347" s="161">
        <v>0</v>
      </c>
      <c r="AX347" s="161">
        <v>0</v>
      </c>
      <c r="AY347" s="161">
        <v>0</v>
      </c>
      <c r="AZ347" s="161">
        <v>0</v>
      </c>
      <c r="BA347" s="161">
        <v>0</v>
      </c>
      <c r="BB347" s="161">
        <v>0</v>
      </c>
      <c r="BC347" s="161">
        <v>0</v>
      </c>
      <c r="BD347" s="161">
        <v>0</v>
      </c>
      <c r="BE347" s="161">
        <v>0</v>
      </c>
      <c r="BF347" s="161">
        <v>0</v>
      </c>
      <c r="BG347" s="161">
        <v>0</v>
      </c>
      <c r="BH347" s="161">
        <v>0</v>
      </c>
      <c r="BI347" s="161">
        <v>0</v>
      </c>
      <c r="BJ347" s="161">
        <v>0</v>
      </c>
      <c r="BK347" s="161">
        <v>0</v>
      </c>
      <c r="BL347" s="161">
        <v>0</v>
      </c>
      <c r="BM347" s="161">
        <v>0</v>
      </c>
      <c r="BN347" s="161">
        <v>0</v>
      </c>
      <c r="BO347" s="161">
        <v>0</v>
      </c>
      <c r="BP347" s="161">
        <v>0</v>
      </c>
      <c r="BQ347" s="161">
        <v>0</v>
      </c>
      <c r="BR347" s="161">
        <v>0</v>
      </c>
      <c r="BS347" s="161">
        <f>INDEX(IRF.New!$D$7:$CN$374,MATCH('IRF AUX'!$E347,IRF.New!$C$7:$C$37,0),MATCH('IRF AUX'!$B347,IRF.New!$D$5:$CN$5,0))</f>
        <v>0</v>
      </c>
      <c r="BT347" s="161">
        <v>0</v>
      </c>
      <c r="BU347" s="161">
        <v>0</v>
      </c>
      <c r="BV347" s="161">
        <v>0</v>
      </c>
      <c r="BW347" s="161">
        <v>0</v>
      </c>
      <c r="BX347" s="161">
        <v>0</v>
      </c>
      <c r="BY347" s="161">
        <v>0</v>
      </c>
      <c r="BZ347" s="161">
        <v>0</v>
      </c>
      <c r="CA347" s="161">
        <v>0</v>
      </c>
      <c r="CB347" s="161">
        <v>0</v>
      </c>
      <c r="CC347" s="161">
        <v>0</v>
      </c>
      <c r="CD347" s="161">
        <v>0</v>
      </c>
      <c r="CE347" s="163">
        <v>0</v>
      </c>
      <c r="CF347" s="1" cm="1">
        <f t="array" aca="1" ref="CF347" ca="1">MMULT($F346:$CE346,INDIRECT("Policy.New!"&amp;CF$3&amp;"4:"&amp;CF$3&amp;"81"))</f>
        <v>0</v>
      </c>
      <c r="CG347" s="1" cm="1">
        <f t="array" aca="1" ref="CG347" ca="1">MMULT($F346:$CE346,INDIRECT("Policy.New!"&amp;CG$3&amp;"4:"&amp;CG$3&amp;"81"))</f>
        <v>0</v>
      </c>
      <c r="CH347" s="1" cm="1">
        <f t="array" aca="1" ref="CH347" ca="1">MMULT($F346:$CE346,INDIRECT("Policy.New!"&amp;CH$3&amp;"4:"&amp;CH$3&amp;"81"))</f>
        <v>0</v>
      </c>
      <c r="CI347" s="1" cm="1">
        <f t="array" aca="1" ref="CI347" ca="1">MMULT($F346:$CE346,INDIRECT("Policy.New!"&amp;CI$3&amp;"4:"&amp;CI$3&amp;"81"))</f>
        <v>0</v>
      </c>
      <c r="CJ347" s="1" cm="1">
        <f t="array" aca="1" ref="CJ347" ca="1">MMULT($F346:$CE346,INDIRECT("Policy.New!"&amp;CJ$3&amp;"4:"&amp;CJ$3&amp;"81"))</f>
        <v>0</v>
      </c>
      <c r="CK347" s="1" cm="1">
        <f t="array" aca="1" ref="CK347" ca="1">MMULT($F346:$CE346,INDIRECT("Policy.New!"&amp;CK$3&amp;"4:"&amp;CK$3&amp;"81"))</f>
        <v>0</v>
      </c>
      <c r="CL347" s="1" cm="1">
        <f t="array" aca="1" ref="CL347" ca="1">MMULT($F346:$CE346,INDIRECT("Policy.New!"&amp;CL$3&amp;"4:"&amp;CL$3&amp;"81"))</f>
        <v>0</v>
      </c>
      <c r="CM347" s="1" cm="1">
        <f t="array" aca="1" ref="CM347" ca="1">MMULT($F346:$CE346,INDIRECT("Policy.New!"&amp;CM$3&amp;"4:"&amp;CM$3&amp;"81"))</f>
        <v>0</v>
      </c>
      <c r="CN347" s="1" cm="1">
        <f t="array" aca="1" ref="CN347" ca="1">MMULT($F346:$CE346,INDIRECT("Policy.New!"&amp;CN$3&amp;"4:"&amp;CN$3&amp;"81"))</f>
        <v>0</v>
      </c>
      <c r="CO347" s="1" cm="1">
        <f t="array" aca="1" ref="CO347" ca="1">MMULT($F346:$CE346,INDIRECT("Policy.New!"&amp;CO$3&amp;"4:"&amp;CO$3&amp;"81"))</f>
        <v>0</v>
      </c>
      <c r="CP347" s="1" cm="1">
        <f t="array" aca="1" ref="CP347" ca="1">MMULT($F346:$CE346,INDIRECT("Policy.New!"&amp;CP$3&amp;"4:"&amp;CP$3&amp;"81"))</f>
        <v>0</v>
      </c>
      <c r="CS347" s="1">
        <f t="shared" ca="1" si="330"/>
        <v>0</v>
      </c>
      <c r="CT347" s="1">
        <f t="shared" ca="1" si="334"/>
        <v>0</v>
      </c>
      <c r="CU347" s="1">
        <f t="shared" ca="1" si="331"/>
        <v>0</v>
      </c>
      <c r="CV347" s="1">
        <f t="shared" ca="1" si="335"/>
        <v>0</v>
      </c>
      <c r="CW347" s="1">
        <f t="shared" ca="1" si="332"/>
        <v>0</v>
      </c>
      <c r="CX347" s="1">
        <f t="shared" ca="1" si="333"/>
        <v>0</v>
      </c>
    </row>
    <row r="348" spans="2:102" x14ac:dyDescent="0.25">
      <c r="B348" s="153" t="str">
        <f t="shared" si="329"/>
        <v>eps_pi_energia_obs</v>
      </c>
      <c r="C348" s="153" t="str">
        <f t="shared" si="328"/>
        <v>eps_pi_energia_obs_20</v>
      </c>
      <c r="D348" s="13">
        <f t="shared" si="326"/>
        <v>348</v>
      </c>
      <c r="E348" s="13">
        <f t="shared" si="336"/>
        <v>20</v>
      </c>
      <c r="F348" s="14" cm="1">
        <f t="array" aca="1" ref="F348" ca="1">MMULT($F347:$CE347,INDIRECT("Policy.New!"&amp;F$3&amp;"4:"&amp;F$3&amp;"81"))</f>
        <v>0</v>
      </c>
      <c r="G348" s="14" cm="1">
        <f t="array" aca="1" ref="G348" ca="1">MMULT($F347:$CE347,INDIRECT("Policy.New!"&amp;G$3&amp;"4:"&amp;G$3&amp;"81"))</f>
        <v>0</v>
      </c>
      <c r="H348" s="14" cm="1">
        <f t="array" aca="1" ref="H348" ca="1">MMULT($F347:$CE347,INDIRECT("Policy.New!"&amp;H$3&amp;"4:"&amp;H$3&amp;"81"))</f>
        <v>0</v>
      </c>
      <c r="I348" s="14" cm="1">
        <f t="array" aca="1" ref="I348" ca="1">MMULT($F347:$CE347,INDIRECT("Policy.New!"&amp;I$3&amp;"4:"&amp;I$3&amp;"81"))</f>
        <v>0</v>
      </c>
      <c r="J348" s="14" cm="1">
        <f t="array" aca="1" ref="J348" ca="1">MMULT($F347:$CE347,INDIRECT("Policy.New!"&amp;J$3&amp;"4:"&amp;J$3&amp;"81"))</f>
        <v>0</v>
      </c>
      <c r="K348" s="14" cm="1">
        <f t="array" aca="1" ref="K348" ca="1">MMULT($F347:$CE347,INDIRECT("Policy.New!"&amp;K$3&amp;"4:"&amp;K$3&amp;"81"))</f>
        <v>0</v>
      </c>
      <c r="L348" s="14" cm="1">
        <f t="array" aca="1" ref="L348" ca="1">MMULT($F347:$CE347,INDIRECT("Policy.New!"&amp;L$3&amp;"4:"&amp;L$3&amp;"81"))</f>
        <v>0</v>
      </c>
      <c r="M348" s="14" cm="1">
        <f t="array" aca="1" ref="M348" ca="1">MMULT($F347:$CE347,INDIRECT("Policy.New!"&amp;M$3&amp;"4:"&amp;M$3&amp;"81"))</f>
        <v>0</v>
      </c>
      <c r="N348" s="14" cm="1">
        <f t="array" aca="1" ref="N348" ca="1">MMULT($F347:$CE347,INDIRECT("Policy.New!"&amp;N$3&amp;"4:"&amp;N$3&amp;"81"))</f>
        <v>0</v>
      </c>
      <c r="O348" s="14" cm="1">
        <f t="array" aca="1" ref="O348" ca="1">MMULT($F347:$CE347,INDIRECT("Policy.New!"&amp;O$3&amp;"4:"&amp;O$3&amp;"81"))</f>
        <v>0</v>
      </c>
      <c r="P348" s="14" cm="1">
        <f t="array" aca="1" ref="P348" ca="1">MMULT($F347:$CE347,INDIRECT("Policy.New!"&amp;P$3&amp;"4:"&amp;P$3&amp;"81"))</f>
        <v>0</v>
      </c>
      <c r="Q348" s="14" cm="1">
        <f t="array" aca="1" ref="Q348" ca="1">MMULT($F347:$CE347,INDIRECT("Policy.New!"&amp;Q$3&amp;"4:"&amp;Q$3&amp;"81"))</f>
        <v>0</v>
      </c>
      <c r="R348" s="14" cm="1">
        <f t="array" aca="1" ref="R348" ca="1">MMULT($F347:$CE347,INDIRECT("Policy.New!"&amp;R$3&amp;"4:"&amp;R$3&amp;"81"))</f>
        <v>0</v>
      </c>
      <c r="S348" s="14" cm="1">
        <f t="array" aca="1" ref="S348" ca="1">MMULT($F347:$CE347,INDIRECT("Policy.New!"&amp;S$3&amp;"4:"&amp;S$3&amp;"81"))</f>
        <v>0</v>
      </c>
      <c r="T348" s="14" cm="1">
        <f t="array" aca="1" ref="T348" ca="1">MMULT($F347:$CE347,INDIRECT("Policy.New!"&amp;T$3&amp;"4:"&amp;T$3&amp;"81"))</f>
        <v>0</v>
      </c>
      <c r="U348" s="14" cm="1">
        <f t="array" aca="1" ref="U348" ca="1">MMULT($F347:$CE347,INDIRECT("Policy.New!"&amp;U$3&amp;"4:"&amp;U$3&amp;"81"))</f>
        <v>0</v>
      </c>
      <c r="V348" s="14" cm="1">
        <f t="array" aca="1" ref="V348" ca="1">MMULT($F347:$CE347,INDIRECT("Policy.New!"&amp;V$3&amp;"4:"&amp;V$3&amp;"81"))</f>
        <v>0</v>
      </c>
      <c r="W348" s="15">
        <f t="shared" ca="1" si="337"/>
        <v>0</v>
      </c>
      <c r="X348" s="14">
        <f t="shared" ca="1" si="338"/>
        <v>0</v>
      </c>
      <c r="Y348" s="14">
        <f t="shared" ca="1" si="339"/>
        <v>0</v>
      </c>
      <c r="Z348" s="14">
        <f t="shared" ca="1" si="340"/>
        <v>0</v>
      </c>
      <c r="AA348" s="14">
        <f t="shared" ca="1" si="341"/>
        <v>0</v>
      </c>
      <c r="AB348" s="14">
        <f t="shared" ca="1" si="342"/>
        <v>0</v>
      </c>
      <c r="AC348" s="14">
        <f t="shared" ca="1" si="343"/>
        <v>0</v>
      </c>
      <c r="AD348" s="14">
        <f t="shared" ca="1" si="344"/>
        <v>0</v>
      </c>
      <c r="AE348" s="14">
        <f t="shared" ca="1" si="345"/>
        <v>0</v>
      </c>
      <c r="AF348" s="14">
        <f t="shared" ca="1" si="346"/>
        <v>0</v>
      </c>
      <c r="AG348" s="14">
        <f t="shared" ca="1" si="347"/>
        <v>0</v>
      </c>
      <c r="AH348" s="14">
        <f t="shared" ca="1" si="348"/>
        <v>0</v>
      </c>
      <c r="AI348" s="14">
        <f t="shared" ca="1" si="349"/>
        <v>0</v>
      </c>
      <c r="AJ348" s="14">
        <f t="shared" ca="1" si="350"/>
        <v>0</v>
      </c>
      <c r="AK348" s="14">
        <f t="shared" ca="1" si="351"/>
        <v>0</v>
      </c>
      <c r="AL348" s="14">
        <f t="shared" ca="1" si="352"/>
        <v>0</v>
      </c>
      <c r="AM348" s="14">
        <f t="shared" ca="1" si="353"/>
        <v>0</v>
      </c>
      <c r="AN348" s="14">
        <f t="shared" ca="1" si="354"/>
        <v>0</v>
      </c>
      <c r="AO348" s="14">
        <f t="shared" ca="1" si="355"/>
        <v>0</v>
      </c>
      <c r="AP348" s="14">
        <f t="shared" ca="1" si="356"/>
        <v>0</v>
      </c>
      <c r="AQ348" s="14">
        <f t="shared" ca="1" si="357"/>
        <v>0</v>
      </c>
      <c r="AR348" s="14">
        <f t="shared" ca="1" si="358"/>
        <v>0</v>
      </c>
      <c r="AS348" s="14">
        <f t="shared" ca="1" si="359"/>
        <v>0</v>
      </c>
      <c r="AT348" s="26">
        <f t="shared" ca="1" si="360"/>
        <v>0</v>
      </c>
      <c r="AU348" s="14" cm="1">
        <f t="array" aca="1" ref="AU348" ca="1">MMULT($F347:$CE347,INDIRECT("Policy.New!"&amp;AU$3&amp;"4:"&amp;AU$3&amp;"81"))</f>
        <v>0</v>
      </c>
      <c r="AV348" s="26" cm="1">
        <f t="array" aca="1" ref="AV348" ca="1">MMULT($F347:$CE347,INDIRECT("Policy.New!"&amp;AV$3&amp;"4:"&amp;AV$3&amp;"81"))</f>
        <v>0</v>
      </c>
      <c r="AW348" s="164">
        <v>0</v>
      </c>
      <c r="AX348" s="164">
        <v>0</v>
      </c>
      <c r="AY348" s="164">
        <v>0</v>
      </c>
      <c r="AZ348" s="164">
        <v>0</v>
      </c>
      <c r="BA348" s="164">
        <v>0</v>
      </c>
      <c r="BB348" s="164">
        <v>0</v>
      </c>
      <c r="BC348" s="164">
        <v>0</v>
      </c>
      <c r="BD348" s="164">
        <v>0</v>
      </c>
      <c r="BE348" s="164">
        <v>0</v>
      </c>
      <c r="BF348" s="164">
        <v>0</v>
      </c>
      <c r="BG348" s="164">
        <v>0</v>
      </c>
      <c r="BH348" s="164">
        <v>0</v>
      </c>
      <c r="BI348" s="164">
        <v>0</v>
      </c>
      <c r="BJ348" s="164">
        <v>0</v>
      </c>
      <c r="BK348" s="164">
        <v>0</v>
      </c>
      <c r="BL348" s="164">
        <v>0</v>
      </c>
      <c r="BM348" s="164">
        <v>0</v>
      </c>
      <c r="BN348" s="164">
        <v>0</v>
      </c>
      <c r="BO348" s="164">
        <v>0</v>
      </c>
      <c r="BP348" s="164">
        <v>0</v>
      </c>
      <c r="BQ348" s="164">
        <v>0</v>
      </c>
      <c r="BR348" s="164">
        <v>0</v>
      </c>
      <c r="BS348" s="164">
        <f>INDEX(IRF.New!$D$7:$CN$374,MATCH('IRF AUX'!$E348,IRF.New!$C$7:$C$37,0),MATCH('IRF AUX'!$B348,IRF.New!$D$5:$CN$5,0))</f>
        <v>0</v>
      </c>
      <c r="BT348" s="164">
        <v>0</v>
      </c>
      <c r="BU348" s="164">
        <v>0</v>
      </c>
      <c r="BV348" s="164">
        <v>0</v>
      </c>
      <c r="BW348" s="164">
        <v>0</v>
      </c>
      <c r="BX348" s="164">
        <v>0</v>
      </c>
      <c r="BY348" s="164">
        <v>0</v>
      </c>
      <c r="BZ348" s="164">
        <v>0</v>
      </c>
      <c r="CA348" s="164">
        <v>0</v>
      </c>
      <c r="CB348" s="164">
        <v>0</v>
      </c>
      <c r="CC348" s="164">
        <v>0</v>
      </c>
      <c r="CD348" s="164">
        <v>0</v>
      </c>
      <c r="CE348" s="165">
        <v>0</v>
      </c>
      <c r="CF348" s="14" cm="1">
        <f t="array" aca="1" ref="CF348" ca="1">MMULT($F347:$CE347,INDIRECT("Policy.New!"&amp;CF$3&amp;"4:"&amp;CF$3&amp;"81"))</f>
        <v>0</v>
      </c>
      <c r="CG348" s="14" cm="1">
        <f t="array" aca="1" ref="CG348" ca="1">MMULT($F347:$CE347,INDIRECT("Policy.New!"&amp;CG$3&amp;"4:"&amp;CG$3&amp;"81"))</f>
        <v>0</v>
      </c>
      <c r="CH348" s="14" cm="1">
        <f t="array" aca="1" ref="CH348" ca="1">MMULT($F347:$CE347,INDIRECT("Policy.New!"&amp;CH$3&amp;"4:"&amp;CH$3&amp;"81"))</f>
        <v>0</v>
      </c>
      <c r="CI348" s="14" cm="1">
        <f t="array" aca="1" ref="CI348" ca="1">MMULT($F347:$CE347,INDIRECT("Policy.New!"&amp;CI$3&amp;"4:"&amp;CI$3&amp;"81"))</f>
        <v>0</v>
      </c>
      <c r="CJ348" s="14" cm="1">
        <f t="array" aca="1" ref="CJ348" ca="1">MMULT($F347:$CE347,INDIRECT("Policy.New!"&amp;CJ$3&amp;"4:"&amp;CJ$3&amp;"81"))</f>
        <v>0</v>
      </c>
      <c r="CK348" s="14" cm="1">
        <f t="array" aca="1" ref="CK348" ca="1">MMULT($F347:$CE347,INDIRECT("Policy.New!"&amp;CK$3&amp;"4:"&amp;CK$3&amp;"81"))</f>
        <v>0</v>
      </c>
      <c r="CL348" s="14" cm="1">
        <f t="array" aca="1" ref="CL348" ca="1">MMULT($F347:$CE347,INDIRECT("Policy.New!"&amp;CL$3&amp;"4:"&amp;CL$3&amp;"81"))</f>
        <v>0</v>
      </c>
      <c r="CM348" s="14" cm="1">
        <f t="array" aca="1" ref="CM348" ca="1">MMULT($F347:$CE347,INDIRECT("Policy.New!"&amp;CM$3&amp;"4:"&amp;CM$3&amp;"81"))</f>
        <v>0</v>
      </c>
      <c r="CN348" s="14" cm="1">
        <f t="array" aca="1" ref="CN348" ca="1">MMULT($F347:$CE347,INDIRECT("Policy.New!"&amp;CN$3&amp;"4:"&amp;CN$3&amp;"81"))</f>
        <v>0</v>
      </c>
      <c r="CO348" s="14" cm="1">
        <f t="array" aca="1" ref="CO348" ca="1">MMULT($F347:$CE347,INDIRECT("Policy.New!"&amp;CO$3&amp;"4:"&amp;CO$3&amp;"81"))</f>
        <v>0</v>
      </c>
      <c r="CP348" s="14" cm="1">
        <f t="array" aca="1" ref="CP348" ca="1">MMULT($F347:$CE347,INDIRECT("Policy.New!"&amp;CP$3&amp;"4:"&amp;CP$3&amp;"81"))</f>
        <v>0</v>
      </c>
      <c r="CS348" s="14">
        <f t="shared" ca="1" si="330"/>
        <v>0</v>
      </c>
      <c r="CT348" s="14">
        <f t="shared" ca="1" si="334"/>
        <v>0</v>
      </c>
      <c r="CU348" s="14">
        <f t="shared" ca="1" si="331"/>
        <v>0</v>
      </c>
      <c r="CV348" s="14">
        <f t="shared" ca="1" si="335"/>
        <v>0</v>
      </c>
      <c r="CW348" s="14">
        <f t="shared" ca="1" si="332"/>
        <v>0</v>
      </c>
      <c r="CX348" s="14">
        <f t="shared" ca="1" si="333"/>
        <v>0</v>
      </c>
    </row>
    <row r="349" spans="2:102" x14ac:dyDescent="0.25">
      <c r="B349" s="151" t="str">
        <f t="shared" si="329"/>
        <v>eps_pi_energia_obs</v>
      </c>
      <c r="C349" s="151" t="str">
        <f t="shared" si="328"/>
        <v>eps_pi_energia_obs_21</v>
      </c>
      <c r="D349" s="9">
        <f t="shared" si="326"/>
        <v>349</v>
      </c>
      <c r="E349" s="9">
        <f t="shared" si="336"/>
        <v>21</v>
      </c>
      <c r="F349" s="10" cm="1">
        <f t="array" aca="1" ref="F349" ca="1">MMULT($F348:$CE348,INDIRECT("Policy.New!"&amp;F$3&amp;"4:"&amp;F$3&amp;"81"))</f>
        <v>0</v>
      </c>
      <c r="G349" s="10" cm="1">
        <f t="array" aca="1" ref="G349" ca="1">MMULT($F348:$CE348,INDIRECT("Policy.New!"&amp;G$3&amp;"4:"&amp;G$3&amp;"81"))</f>
        <v>0</v>
      </c>
      <c r="H349" s="10" cm="1">
        <f t="array" aca="1" ref="H349" ca="1">MMULT($F348:$CE348,INDIRECT("Policy.New!"&amp;H$3&amp;"4:"&amp;H$3&amp;"81"))</f>
        <v>0</v>
      </c>
      <c r="I349" s="10" cm="1">
        <f t="array" aca="1" ref="I349" ca="1">MMULT($F348:$CE348,INDIRECT("Policy.New!"&amp;I$3&amp;"4:"&amp;I$3&amp;"81"))</f>
        <v>0</v>
      </c>
      <c r="J349" s="10" cm="1">
        <f t="array" aca="1" ref="J349" ca="1">MMULT($F348:$CE348,INDIRECT("Policy.New!"&amp;J$3&amp;"4:"&amp;J$3&amp;"81"))</f>
        <v>0</v>
      </c>
      <c r="K349" s="10" cm="1">
        <f t="array" aca="1" ref="K349" ca="1">MMULT($F348:$CE348,INDIRECT("Policy.New!"&amp;K$3&amp;"4:"&amp;K$3&amp;"81"))</f>
        <v>0</v>
      </c>
      <c r="L349" s="10" cm="1">
        <f t="array" aca="1" ref="L349" ca="1">MMULT($F348:$CE348,INDIRECT("Policy.New!"&amp;L$3&amp;"4:"&amp;L$3&amp;"81"))</f>
        <v>0</v>
      </c>
      <c r="M349" s="10" cm="1">
        <f t="array" aca="1" ref="M349" ca="1">MMULT($F348:$CE348,INDIRECT("Policy.New!"&amp;M$3&amp;"4:"&amp;M$3&amp;"81"))</f>
        <v>0</v>
      </c>
      <c r="N349" s="10" cm="1">
        <f t="array" aca="1" ref="N349" ca="1">MMULT($F348:$CE348,INDIRECT("Policy.New!"&amp;N$3&amp;"4:"&amp;N$3&amp;"81"))</f>
        <v>0</v>
      </c>
      <c r="O349" s="10" cm="1">
        <f t="array" aca="1" ref="O349" ca="1">MMULT($F348:$CE348,INDIRECT("Policy.New!"&amp;O$3&amp;"4:"&amp;O$3&amp;"81"))</f>
        <v>0</v>
      </c>
      <c r="P349" s="10" cm="1">
        <f t="array" aca="1" ref="P349" ca="1">MMULT($F348:$CE348,INDIRECT("Policy.New!"&amp;P$3&amp;"4:"&amp;P$3&amp;"81"))</f>
        <v>0</v>
      </c>
      <c r="Q349" s="10" cm="1">
        <f t="array" aca="1" ref="Q349" ca="1">MMULT($F348:$CE348,INDIRECT("Policy.New!"&amp;Q$3&amp;"4:"&amp;Q$3&amp;"81"))</f>
        <v>0</v>
      </c>
      <c r="R349" s="10" cm="1">
        <f t="array" aca="1" ref="R349" ca="1">MMULT($F348:$CE348,INDIRECT("Policy.New!"&amp;R$3&amp;"4:"&amp;R$3&amp;"81"))</f>
        <v>0</v>
      </c>
      <c r="S349" s="10" cm="1">
        <f t="array" aca="1" ref="S349" ca="1">MMULT($F348:$CE348,INDIRECT("Policy.New!"&amp;S$3&amp;"4:"&amp;S$3&amp;"81"))</f>
        <v>0</v>
      </c>
      <c r="T349" s="10" cm="1">
        <f t="array" aca="1" ref="T349" ca="1">MMULT($F348:$CE348,INDIRECT("Policy.New!"&amp;T$3&amp;"4:"&amp;T$3&amp;"81"))</f>
        <v>0</v>
      </c>
      <c r="U349" s="10" cm="1">
        <f t="array" aca="1" ref="U349" ca="1">MMULT($F348:$CE348,INDIRECT("Policy.New!"&amp;U$3&amp;"4:"&amp;U$3&amp;"81"))</f>
        <v>0</v>
      </c>
      <c r="V349" s="10" cm="1">
        <f t="array" aca="1" ref="V349" ca="1">MMULT($F348:$CE348,INDIRECT("Policy.New!"&amp;V$3&amp;"4:"&amp;V$3&amp;"81"))</f>
        <v>0</v>
      </c>
      <c r="W349" s="11">
        <f t="shared" ca="1" si="337"/>
        <v>0</v>
      </c>
      <c r="X349" s="10">
        <f t="shared" ca="1" si="338"/>
        <v>0</v>
      </c>
      <c r="Y349" s="10">
        <f t="shared" ca="1" si="339"/>
        <v>0</v>
      </c>
      <c r="Z349" s="10">
        <f t="shared" ca="1" si="340"/>
        <v>0</v>
      </c>
      <c r="AA349" s="10">
        <f t="shared" ca="1" si="341"/>
        <v>0</v>
      </c>
      <c r="AB349" s="10">
        <f t="shared" ca="1" si="342"/>
        <v>0</v>
      </c>
      <c r="AC349" s="10">
        <f t="shared" ca="1" si="343"/>
        <v>0</v>
      </c>
      <c r="AD349" s="10">
        <f t="shared" ca="1" si="344"/>
        <v>0</v>
      </c>
      <c r="AE349" s="10">
        <f t="shared" ca="1" si="345"/>
        <v>0</v>
      </c>
      <c r="AF349" s="10">
        <f t="shared" ca="1" si="346"/>
        <v>0</v>
      </c>
      <c r="AG349" s="10">
        <f t="shared" ca="1" si="347"/>
        <v>0</v>
      </c>
      <c r="AH349" s="10">
        <f t="shared" ca="1" si="348"/>
        <v>0</v>
      </c>
      <c r="AI349" s="10">
        <f t="shared" ca="1" si="349"/>
        <v>0</v>
      </c>
      <c r="AJ349" s="10">
        <f t="shared" ca="1" si="350"/>
        <v>0</v>
      </c>
      <c r="AK349" s="10">
        <f t="shared" ca="1" si="351"/>
        <v>0</v>
      </c>
      <c r="AL349" s="10">
        <f t="shared" ca="1" si="352"/>
        <v>0</v>
      </c>
      <c r="AM349" s="10">
        <f t="shared" ca="1" si="353"/>
        <v>0</v>
      </c>
      <c r="AN349" s="10">
        <f t="shared" ca="1" si="354"/>
        <v>0</v>
      </c>
      <c r="AO349" s="10">
        <f t="shared" ca="1" si="355"/>
        <v>0</v>
      </c>
      <c r="AP349" s="10">
        <f t="shared" ca="1" si="356"/>
        <v>0</v>
      </c>
      <c r="AQ349" s="10">
        <f t="shared" ca="1" si="357"/>
        <v>0</v>
      </c>
      <c r="AR349" s="10">
        <f t="shared" ca="1" si="358"/>
        <v>0</v>
      </c>
      <c r="AS349" s="10">
        <f t="shared" ca="1" si="359"/>
        <v>0</v>
      </c>
      <c r="AT349" s="24">
        <f t="shared" ca="1" si="360"/>
        <v>0</v>
      </c>
      <c r="AU349" s="10" cm="1">
        <f t="array" aca="1" ref="AU349" ca="1">MMULT($F348:$CE348,INDIRECT("Policy.New!"&amp;AU$3&amp;"4:"&amp;AU$3&amp;"81"))</f>
        <v>0</v>
      </c>
      <c r="AV349" s="24" cm="1">
        <f t="array" aca="1" ref="AV349" ca="1">MMULT($F348:$CE348,INDIRECT("Policy.New!"&amp;AV$3&amp;"4:"&amp;AV$3&amp;"81"))</f>
        <v>0</v>
      </c>
      <c r="AW349" s="160">
        <v>0</v>
      </c>
      <c r="AX349" s="160">
        <v>0</v>
      </c>
      <c r="AY349" s="160">
        <v>0</v>
      </c>
      <c r="AZ349" s="160">
        <v>0</v>
      </c>
      <c r="BA349" s="160">
        <v>0</v>
      </c>
      <c r="BB349" s="160">
        <v>0</v>
      </c>
      <c r="BC349" s="160">
        <v>0</v>
      </c>
      <c r="BD349" s="160">
        <v>0</v>
      </c>
      <c r="BE349" s="160">
        <v>0</v>
      </c>
      <c r="BF349" s="160">
        <v>0</v>
      </c>
      <c r="BG349" s="160">
        <v>0</v>
      </c>
      <c r="BH349" s="160">
        <v>0</v>
      </c>
      <c r="BI349" s="160">
        <v>0</v>
      </c>
      <c r="BJ349" s="160">
        <v>0</v>
      </c>
      <c r="BK349" s="160">
        <v>0</v>
      </c>
      <c r="BL349" s="160">
        <v>0</v>
      </c>
      <c r="BM349" s="160">
        <v>0</v>
      </c>
      <c r="BN349" s="160">
        <v>0</v>
      </c>
      <c r="BO349" s="160">
        <v>0</v>
      </c>
      <c r="BP349" s="160">
        <v>0</v>
      </c>
      <c r="BQ349" s="160">
        <v>0</v>
      </c>
      <c r="BR349" s="160">
        <v>0</v>
      </c>
      <c r="BS349" s="160">
        <f>INDEX(IRF.New!$D$7:$CN$374,MATCH('IRF AUX'!$E349,IRF.New!$C$7:$C$37,0),MATCH('IRF AUX'!$B349,IRF.New!$D$5:$CN$5,0))</f>
        <v>0</v>
      </c>
      <c r="BT349" s="160">
        <v>0</v>
      </c>
      <c r="BU349" s="160">
        <v>0</v>
      </c>
      <c r="BV349" s="160">
        <v>0</v>
      </c>
      <c r="BW349" s="160">
        <v>0</v>
      </c>
      <c r="BX349" s="160">
        <v>0</v>
      </c>
      <c r="BY349" s="160">
        <v>0</v>
      </c>
      <c r="BZ349" s="160">
        <v>0</v>
      </c>
      <c r="CA349" s="160">
        <v>0</v>
      </c>
      <c r="CB349" s="160">
        <v>0</v>
      </c>
      <c r="CC349" s="160">
        <v>0</v>
      </c>
      <c r="CD349" s="160">
        <v>0</v>
      </c>
      <c r="CE349" s="162">
        <v>0</v>
      </c>
      <c r="CF349" s="10" cm="1">
        <f t="array" aca="1" ref="CF349" ca="1">MMULT($F348:$CE348,INDIRECT("Policy.New!"&amp;CF$3&amp;"4:"&amp;CF$3&amp;"81"))</f>
        <v>0</v>
      </c>
      <c r="CG349" s="10" cm="1">
        <f t="array" aca="1" ref="CG349" ca="1">MMULT($F348:$CE348,INDIRECT("Policy.New!"&amp;CG$3&amp;"4:"&amp;CG$3&amp;"81"))</f>
        <v>0</v>
      </c>
      <c r="CH349" s="10" cm="1">
        <f t="array" aca="1" ref="CH349" ca="1">MMULT($F348:$CE348,INDIRECT("Policy.New!"&amp;CH$3&amp;"4:"&amp;CH$3&amp;"81"))</f>
        <v>0</v>
      </c>
      <c r="CI349" s="10" cm="1">
        <f t="array" aca="1" ref="CI349" ca="1">MMULT($F348:$CE348,INDIRECT("Policy.New!"&amp;CI$3&amp;"4:"&amp;CI$3&amp;"81"))</f>
        <v>0</v>
      </c>
      <c r="CJ349" s="10" cm="1">
        <f t="array" aca="1" ref="CJ349" ca="1">MMULT($F348:$CE348,INDIRECT("Policy.New!"&amp;CJ$3&amp;"4:"&amp;CJ$3&amp;"81"))</f>
        <v>0</v>
      </c>
      <c r="CK349" s="10" cm="1">
        <f t="array" aca="1" ref="CK349" ca="1">MMULT($F348:$CE348,INDIRECT("Policy.New!"&amp;CK$3&amp;"4:"&amp;CK$3&amp;"81"))</f>
        <v>0</v>
      </c>
      <c r="CL349" s="10" cm="1">
        <f t="array" aca="1" ref="CL349" ca="1">MMULT($F348:$CE348,INDIRECT("Policy.New!"&amp;CL$3&amp;"4:"&amp;CL$3&amp;"81"))</f>
        <v>0</v>
      </c>
      <c r="CM349" s="10" cm="1">
        <f t="array" aca="1" ref="CM349" ca="1">MMULT($F348:$CE348,INDIRECT("Policy.New!"&amp;CM$3&amp;"4:"&amp;CM$3&amp;"81"))</f>
        <v>0</v>
      </c>
      <c r="CN349" s="10" cm="1">
        <f t="array" aca="1" ref="CN349" ca="1">MMULT($F348:$CE348,INDIRECT("Policy.New!"&amp;CN$3&amp;"4:"&amp;CN$3&amp;"81"))</f>
        <v>0</v>
      </c>
      <c r="CO349" s="10" cm="1">
        <f t="array" aca="1" ref="CO349" ca="1">MMULT($F348:$CE348,INDIRECT("Policy.New!"&amp;CO$3&amp;"4:"&amp;CO$3&amp;"81"))</f>
        <v>0</v>
      </c>
      <c r="CP349" s="10" cm="1">
        <f t="array" aca="1" ref="CP349" ca="1">MMULT($F348:$CE348,INDIRECT("Policy.New!"&amp;CP$3&amp;"4:"&amp;CP$3&amp;"81"))</f>
        <v>0</v>
      </c>
      <c r="CS349" s="10">
        <f t="shared" ca="1" si="330"/>
        <v>0</v>
      </c>
      <c r="CT349" s="10">
        <f t="shared" ca="1" si="334"/>
        <v>0</v>
      </c>
      <c r="CU349" s="10">
        <f t="shared" ca="1" si="331"/>
        <v>0</v>
      </c>
      <c r="CV349" s="10">
        <f t="shared" ca="1" si="335"/>
        <v>0</v>
      </c>
      <c r="CW349" s="10">
        <f t="shared" ca="1" si="332"/>
        <v>0</v>
      </c>
      <c r="CX349" s="10">
        <f t="shared" ca="1" si="333"/>
        <v>0</v>
      </c>
    </row>
    <row r="350" spans="2:102" x14ac:dyDescent="0.25">
      <c r="B350" s="152" t="str">
        <f t="shared" si="329"/>
        <v>eps_pi_energia_obs</v>
      </c>
      <c r="C350" s="152" t="str">
        <f t="shared" si="328"/>
        <v>eps_pi_energia_obs_22</v>
      </c>
      <c r="D350" s="12">
        <f t="shared" si="326"/>
        <v>350</v>
      </c>
      <c r="E350" s="12">
        <f t="shared" si="336"/>
        <v>22</v>
      </c>
      <c r="F350" s="1" cm="1">
        <f t="array" aca="1" ref="F350" ca="1">MMULT($F349:$CE349,INDIRECT("Policy.New!"&amp;F$3&amp;"4:"&amp;F$3&amp;"81"))</f>
        <v>0</v>
      </c>
      <c r="G350" s="1" cm="1">
        <f t="array" aca="1" ref="G350" ca="1">MMULT($F349:$CE349,INDIRECT("Policy.New!"&amp;G$3&amp;"4:"&amp;G$3&amp;"81"))</f>
        <v>0</v>
      </c>
      <c r="H350" s="1" cm="1">
        <f t="array" aca="1" ref="H350" ca="1">MMULT($F349:$CE349,INDIRECT("Policy.New!"&amp;H$3&amp;"4:"&amp;H$3&amp;"81"))</f>
        <v>0</v>
      </c>
      <c r="I350" s="1" cm="1">
        <f t="array" aca="1" ref="I350" ca="1">MMULT($F349:$CE349,INDIRECT("Policy.New!"&amp;I$3&amp;"4:"&amp;I$3&amp;"81"))</f>
        <v>0</v>
      </c>
      <c r="J350" s="1" cm="1">
        <f t="array" aca="1" ref="J350" ca="1">MMULT($F349:$CE349,INDIRECT("Policy.New!"&amp;J$3&amp;"4:"&amp;J$3&amp;"81"))</f>
        <v>0</v>
      </c>
      <c r="K350" s="1" cm="1">
        <f t="array" aca="1" ref="K350" ca="1">MMULT($F349:$CE349,INDIRECT("Policy.New!"&amp;K$3&amp;"4:"&amp;K$3&amp;"81"))</f>
        <v>0</v>
      </c>
      <c r="L350" s="1" cm="1">
        <f t="array" aca="1" ref="L350" ca="1">MMULT($F349:$CE349,INDIRECT("Policy.New!"&amp;L$3&amp;"4:"&amp;L$3&amp;"81"))</f>
        <v>0</v>
      </c>
      <c r="M350" s="1" cm="1">
        <f t="array" aca="1" ref="M350" ca="1">MMULT($F349:$CE349,INDIRECT("Policy.New!"&amp;M$3&amp;"4:"&amp;M$3&amp;"81"))</f>
        <v>0</v>
      </c>
      <c r="N350" s="1" cm="1">
        <f t="array" aca="1" ref="N350" ca="1">MMULT($F349:$CE349,INDIRECT("Policy.New!"&amp;N$3&amp;"4:"&amp;N$3&amp;"81"))</f>
        <v>0</v>
      </c>
      <c r="O350" s="1" cm="1">
        <f t="array" aca="1" ref="O350" ca="1">MMULT($F349:$CE349,INDIRECT("Policy.New!"&amp;O$3&amp;"4:"&amp;O$3&amp;"81"))</f>
        <v>0</v>
      </c>
      <c r="P350" s="1" cm="1">
        <f t="array" aca="1" ref="P350" ca="1">MMULT($F349:$CE349,INDIRECT("Policy.New!"&amp;P$3&amp;"4:"&amp;P$3&amp;"81"))</f>
        <v>0</v>
      </c>
      <c r="Q350" s="1" cm="1">
        <f t="array" aca="1" ref="Q350" ca="1">MMULT($F349:$CE349,INDIRECT("Policy.New!"&amp;Q$3&amp;"4:"&amp;Q$3&amp;"81"))</f>
        <v>0</v>
      </c>
      <c r="R350" s="1" cm="1">
        <f t="array" aca="1" ref="R350" ca="1">MMULT($F349:$CE349,INDIRECT("Policy.New!"&amp;R$3&amp;"4:"&amp;R$3&amp;"81"))</f>
        <v>0</v>
      </c>
      <c r="S350" s="1" cm="1">
        <f t="array" aca="1" ref="S350" ca="1">MMULT($F349:$CE349,INDIRECT("Policy.New!"&amp;S$3&amp;"4:"&amp;S$3&amp;"81"))</f>
        <v>0</v>
      </c>
      <c r="T350" s="1" cm="1">
        <f t="array" aca="1" ref="T350" ca="1">MMULT($F349:$CE349,INDIRECT("Policy.New!"&amp;T$3&amp;"4:"&amp;T$3&amp;"81"))</f>
        <v>0</v>
      </c>
      <c r="U350" s="1" cm="1">
        <f t="array" aca="1" ref="U350" ca="1">MMULT($F349:$CE349,INDIRECT("Policy.New!"&amp;U$3&amp;"4:"&amp;U$3&amp;"81"))</f>
        <v>0</v>
      </c>
      <c r="V350" s="1" cm="1">
        <f t="array" aca="1" ref="V350" ca="1">MMULT($F349:$CE349,INDIRECT("Policy.New!"&amp;V$3&amp;"4:"&amp;V$3&amp;"81"))</f>
        <v>0</v>
      </c>
      <c r="W350" s="5">
        <f t="shared" ca="1" si="337"/>
        <v>0</v>
      </c>
      <c r="X350" s="1">
        <f t="shared" ca="1" si="338"/>
        <v>0</v>
      </c>
      <c r="Y350" s="1">
        <f t="shared" ca="1" si="339"/>
        <v>0</v>
      </c>
      <c r="Z350" s="1">
        <f t="shared" ca="1" si="340"/>
        <v>0</v>
      </c>
      <c r="AA350" s="1">
        <f t="shared" ca="1" si="341"/>
        <v>0</v>
      </c>
      <c r="AB350" s="1">
        <f t="shared" ca="1" si="342"/>
        <v>0</v>
      </c>
      <c r="AC350" s="1">
        <f t="shared" ca="1" si="343"/>
        <v>0</v>
      </c>
      <c r="AD350" s="1">
        <f t="shared" ca="1" si="344"/>
        <v>0</v>
      </c>
      <c r="AE350" s="1">
        <f t="shared" ca="1" si="345"/>
        <v>0</v>
      </c>
      <c r="AF350" s="1">
        <f t="shared" ca="1" si="346"/>
        <v>0</v>
      </c>
      <c r="AG350" s="1">
        <f t="shared" ca="1" si="347"/>
        <v>0</v>
      </c>
      <c r="AH350" s="1">
        <f t="shared" ca="1" si="348"/>
        <v>0</v>
      </c>
      <c r="AI350" s="1">
        <f t="shared" ca="1" si="349"/>
        <v>0</v>
      </c>
      <c r="AJ350" s="1">
        <f t="shared" ca="1" si="350"/>
        <v>0</v>
      </c>
      <c r="AK350" s="1">
        <f t="shared" ca="1" si="351"/>
        <v>0</v>
      </c>
      <c r="AL350" s="1">
        <f t="shared" ca="1" si="352"/>
        <v>0</v>
      </c>
      <c r="AM350" s="1">
        <f t="shared" ca="1" si="353"/>
        <v>0</v>
      </c>
      <c r="AN350" s="1">
        <f t="shared" ca="1" si="354"/>
        <v>0</v>
      </c>
      <c r="AO350" s="1">
        <f t="shared" ca="1" si="355"/>
        <v>0</v>
      </c>
      <c r="AP350" s="1">
        <f t="shared" ca="1" si="356"/>
        <v>0</v>
      </c>
      <c r="AQ350" s="1">
        <f t="shared" ca="1" si="357"/>
        <v>0</v>
      </c>
      <c r="AR350" s="1">
        <f t="shared" ca="1" si="358"/>
        <v>0</v>
      </c>
      <c r="AS350" s="1">
        <f t="shared" ca="1" si="359"/>
        <v>0</v>
      </c>
      <c r="AT350" s="25">
        <f t="shared" ca="1" si="360"/>
        <v>0</v>
      </c>
      <c r="AU350" s="1" cm="1">
        <f t="array" aca="1" ref="AU350" ca="1">MMULT($F349:$CE349,INDIRECT("Policy.New!"&amp;AU$3&amp;"4:"&amp;AU$3&amp;"81"))</f>
        <v>0</v>
      </c>
      <c r="AV350" s="25" cm="1">
        <f t="array" aca="1" ref="AV350" ca="1">MMULT($F349:$CE349,INDIRECT("Policy.New!"&amp;AV$3&amp;"4:"&amp;AV$3&amp;"81"))</f>
        <v>0</v>
      </c>
      <c r="AW350" s="161">
        <v>0</v>
      </c>
      <c r="AX350" s="161">
        <v>0</v>
      </c>
      <c r="AY350" s="161">
        <v>0</v>
      </c>
      <c r="AZ350" s="161">
        <v>0</v>
      </c>
      <c r="BA350" s="161">
        <v>0</v>
      </c>
      <c r="BB350" s="161">
        <v>0</v>
      </c>
      <c r="BC350" s="161">
        <v>0</v>
      </c>
      <c r="BD350" s="161">
        <v>0</v>
      </c>
      <c r="BE350" s="161">
        <v>0</v>
      </c>
      <c r="BF350" s="161">
        <v>0</v>
      </c>
      <c r="BG350" s="161">
        <v>0</v>
      </c>
      <c r="BH350" s="161">
        <v>0</v>
      </c>
      <c r="BI350" s="161">
        <v>0</v>
      </c>
      <c r="BJ350" s="161">
        <v>0</v>
      </c>
      <c r="BK350" s="161">
        <v>0</v>
      </c>
      <c r="BL350" s="161">
        <v>0</v>
      </c>
      <c r="BM350" s="161">
        <v>0</v>
      </c>
      <c r="BN350" s="161">
        <v>0</v>
      </c>
      <c r="BO350" s="161">
        <v>0</v>
      </c>
      <c r="BP350" s="161">
        <v>0</v>
      </c>
      <c r="BQ350" s="161">
        <v>0</v>
      </c>
      <c r="BR350" s="161">
        <v>0</v>
      </c>
      <c r="BS350" s="161">
        <f>INDEX(IRF.New!$D$7:$CN$374,MATCH('IRF AUX'!$E350,IRF.New!$C$7:$C$37,0),MATCH('IRF AUX'!$B350,IRF.New!$D$5:$CN$5,0))</f>
        <v>0</v>
      </c>
      <c r="BT350" s="161">
        <v>0</v>
      </c>
      <c r="BU350" s="161">
        <v>0</v>
      </c>
      <c r="BV350" s="161">
        <v>0</v>
      </c>
      <c r="BW350" s="161">
        <v>0</v>
      </c>
      <c r="BX350" s="161">
        <v>0</v>
      </c>
      <c r="BY350" s="161">
        <v>0</v>
      </c>
      <c r="BZ350" s="161">
        <v>0</v>
      </c>
      <c r="CA350" s="161">
        <v>0</v>
      </c>
      <c r="CB350" s="161">
        <v>0</v>
      </c>
      <c r="CC350" s="161">
        <v>0</v>
      </c>
      <c r="CD350" s="161">
        <v>0</v>
      </c>
      <c r="CE350" s="163">
        <v>0</v>
      </c>
      <c r="CF350" s="1" cm="1">
        <f t="array" aca="1" ref="CF350" ca="1">MMULT($F349:$CE349,INDIRECT("Policy.New!"&amp;CF$3&amp;"4:"&amp;CF$3&amp;"81"))</f>
        <v>0</v>
      </c>
      <c r="CG350" s="1" cm="1">
        <f t="array" aca="1" ref="CG350" ca="1">MMULT($F349:$CE349,INDIRECT("Policy.New!"&amp;CG$3&amp;"4:"&amp;CG$3&amp;"81"))</f>
        <v>0</v>
      </c>
      <c r="CH350" s="1" cm="1">
        <f t="array" aca="1" ref="CH350" ca="1">MMULT($F349:$CE349,INDIRECT("Policy.New!"&amp;CH$3&amp;"4:"&amp;CH$3&amp;"81"))</f>
        <v>0</v>
      </c>
      <c r="CI350" s="1" cm="1">
        <f t="array" aca="1" ref="CI350" ca="1">MMULT($F349:$CE349,INDIRECT("Policy.New!"&amp;CI$3&amp;"4:"&amp;CI$3&amp;"81"))</f>
        <v>0</v>
      </c>
      <c r="CJ350" s="1" cm="1">
        <f t="array" aca="1" ref="CJ350" ca="1">MMULT($F349:$CE349,INDIRECT("Policy.New!"&amp;CJ$3&amp;"4:"&amp;CJ$3&amp;"81"))</f>
        <v>0</v>
      </c>
      <c r="CK350" s="1" cm="1">
        <f t="array" aca="1" ref="CK350" ca="1">MMULT($F349:$CE349,INDIRECT("Policy.New!"&amp;CK$3&amp;"4:"&amp;CK$3&amp;"81"))</f>
        <v>0</v>
      </c>
      <c r="CL350" s="1" cm="1">
        <f t="array" aca="1" ref="CL350" ca="1">MMULT($F349:$CE349,INDIRECT("Policy.New!"&amp;CL$3&amp;"4:"&amp;CL$3&amp;"81"))</f>
        <v>0</v>
      </c>
      <c r="CM350" s="1" cm="1">
        <f t="array" aca="1" ref="CM350" ca="1">MMULT($F349:$CE349,INDIRECT("Policy.New!"&amp;CM$3&amp;"4:"&amp;CM$3&amp;"81"))</f>
        <v>0</v>
      </c>
      <c r="CN350" s="1" cm="1">
        <f t="array" aca="1" ref="CN350" ca="1">MMULT($F349:$CE349,INDIRECT("Policy.New!"&amp;CN$3&amp;"4:"&amp;CN$3&amp;"81"))</f>
        <v>0</v>
      </c>
      <c r="CO350" s="1" cm="1">
        <f t="array" aca="1" ref="CO350" ca="1">MMULT($F349:$CE349,INDIRECT("Policy.New!"&amp;CO$3&amp;"4:"&amp;CO$3&amp;"81"))</f>
        <v>0</v>
      </c>
      <c r="CP350" s="1" cm="1">
        <f t="array" aca="1" ref="CP350" ca="1">MMULT($F349:$CE349,INDIRECT("Policy.New!"&amp;CP$3&amp;"4:"&amp;CP$3&amp;"81"))</f>
        <v>0</v>
      </c>
      <c r="CS350" s="1">
        <f t="shared" ca="1" si="330"/>
        <v>0</v>
      </c>
      <c r="CT350" s="1">
        <f t="shared" ca="1" si="334"/>
        <v>0</v>
      </c>
      <c r="CU350" s="1">
        <f t="shared" ca="1" si="331"/>
        <v>0</v>
      </c>
      <c r="CV350" s="1">
        <f t="shared" ca="1" si="335"/>
        <v>0</v>
      </c>
      <c r="CW350" s="1">
        <f t="shared" ca="1" si="332"/>
        <v>0</v>
      </c>
      <c r="CX350" s="1">
        <f t="shared" ca="1" si="333"/>
        <v>0</v>
      </c>
    </row>
    <row r="351" spans="2:102" x14ac:dyDescent="0.25">
      <c r="B351" s="152" t="str">
        <f t="shared" si="329"/>
        <v>eps_pi_energia_obs</v>
      </c>
      <c r="C351" s="152" t="str">
        <f t="shared" si="328"/>
        <v>eps_pi_energia_obs_23</v>
      </c>
      <c r="D351" s="12">
        <f t="shared" si="326"/>
        <v>351</v>
      </c>
      <c r="E351" s="12">
        <f t="shared" si="336"/>
        <v>23</v>
      </c>
      <c r="F351" s="1" cm="1">
        <f t="array" aca="1" ref="F351" ca="1">MMULT($F350:$CE350,INDIRECT("Policy.New!"&amp;F$3&amp;"4:"&amp;F$3&amp;"81"))</f>
        <v>0</v>
      </c>
      <c r="G351" s="1" cm="1">
        <f t="array" aca="1" ref="G351" ca="1">MMULT($F350:$CE350,INDIRECT("Policy.New!"&amp;G$3&amp;"4:"&amp;G$3&amp;"81"))</f>
        <v>0</v>
      </c>
      <c r="H351" s="1" cm="1">
        <f t="array" aca="1" ref="H351" ca="1">MMULT($F350:$CE350,INDIRECT("Policy.New!"&amp;H$3&amp;"4:"&amp;H$3&amp;"81"))</f>
        <v>0</v>
      </c>
      <c r="I351" s="1" cm="1">
        <f t="array" aca="1" ref="I351" ca="1">MMULT($F350:$CE350,INDIRECT("Policy.New!"&amp;I$3&amp;"4:"&amp;I$3&amp;"81"))</f>
        <v>0</v>
      </c>
      <c r="J351" s="1" cm="1">
        <f t="array" aca="1" ref="J351" ca="1">MMULT($F350:$CE350,INDIRECT("Policy.New!"&amp;J$3&amp;"4:"&amp;J$3&amp;"81"))</f>
        <v>0</v>
      </c>
      <c r="K351" s="1" cm="1">
        <f t="array" aca="1" ref="K351" ca="1">MMULT($F350:$CE350,INDIRECT("Policy.New!"&amp;K$3&amp;"4:"&amp;K$3&amp;"81"))</f>
        <v>0</v>
      </c>
      <c r="L351" s="1" cm="1">
        <f t="array" aca="1" ref="L351" ca="1">MMULT($F350:$CE350,INDIRECT("Policy.New!"&amp;L$3&amp;"4:"&amp;L$3&amp;"81"))</f>
        <v>0</v>
      </c>
      <c r="M351" s="1" cm="1">
        <f t="array" aca="1" ref="M351" ca="1">MMULT($F350:$CE350,INDIRECT("Policy.New!"&amp;M$3&amp;"4:"&amp;M$3&amp;"81"))</f>
        <v>0</v>
      </c>
      <c r="N351" s="1" cm="1">
        <f t="array" aca="1" ref="N351" ca="1">MMULT($F350:$CE350,INDIRECT("Policy.New!"&amp;N$3&amp;"4:"&amp;N$3&amp;"81"))</f>
        <v>0</v>
      </c>
      <c r="O351" s="1" cm="1">
        <f t="array" aca="1" ref="O351" ca="1">MMULT($F350:$CE350,INDIRECT("Policy.New!"&amp;O$3&amp;"4:"&amp;O$3&amp;"81"))</f>
        <v>0</v>
      </c>
      <c r="P351" s="1" cm="1">
        <f t="array" aca="1" ref="P351" ca="1">MMULT($F350:$CE350,INDIRECT("Policy.New!"&amp;P$3&amp;"4:"&amp;P$3&amp;"81"))</f>
        <v>0</v>
      </c>
      <c r="Q351" s="1" cm="1">
        <f t="array" aca="1" ref="Q351" ca="1">MMULT($F350:$CE350,INDIRECT("Policy.New!"&amp;Q$3&amp;"4:"&amp;Q$3&amp;"81"))</f>
        <v>0</v>
      </c>
      <c r="R351" s="1" cm="1">
        <f t="array" aca="1" ref="R351" ca="1">MMULT($F350:$CE350,INDIRECT("Policy.New!"&amp;R$3&amp;"4:"&amp;R$3&amp;"81"))</f>
        <v>0</v>
      </c>
      <c r="S351" s="1" cm="1">
        <f t="array" aca="1" ref="S351" ca="1">MMULT($F350:$CE350,INDIRECT("Policy.New!"&amp;S$3&amp;"4:"&amp;S$3&amp;"81"))</f>
        <v>0</v>
      </c>
      <c r="T351" s="1" cm="1">
        <f t="array" aca="1" ref="T351" ca="1">MMULT($F350:$CE350,INDIRECT("Policy.New!"&amp;T$3&amp;"4:"&amp;T$3&amp;"81"))</f>
        <v>0</v>
      </c>
      <c r="U351" s="1" cm="1">
        <f t="array" aca="1" ref="U351" ca="1">MMULT($F350:$CE350,INDIRECT("Policy.New!"&amp;U$3&amp;"4:"&amp;U$3&amp;"81"))</f>
        <v>0</v>
      </c>
      <c r="V351" s="1" cm="1">
        <f t="array" aca="1" ref="V351" ca="1">MMULT($F350:$CE350,INDIRECT("Policy.New!"&amp;V$3&amp;"4:"&amp;V$3&amp;"81"))</f>
        <v>0</v>
      </c>
      <c r="W351" s="5">
        <f t="shared" ca="1" si="337"/>
        <v>0</v>
      </c>
      <c r="X351" s="1">
        <f t="shared" ca="1" si="338"/>
        <v>0</v>
      </c>
      <c r="Y351" s="1">
        <f t="shared" ca="1" si="339"/>
        <v>0</v>
      </c>
      <c r="Z351" s="1">
        <f t="shared" ca="1" si="340"/>
        <v>0</v>
      </c>
      <c r="AA351" s="1">
        <f t="shared" ca="1" si="341"/>
        <v>0</v>
      </c>
      <c r="AB351" s="1">
        <f t="shared" ca="1" si="342"/>
        <v>0</v>
      </c>
      <c r="AC351" s="1">
        <f t="shared" ca="1" si="343"/>
        <v>0</v>
      </c>
      <c r="AD351" s="1">
        <f t="shared" ca="1" si="344"/>
        <v>0</v>
      </c>
      <c r="AE351" s="1">
        <f t="shared" ca="1" si="345"/>
        <v>0</v>
      </c>
      <c r="AF351" s="1">
        <f t="shared" ca="1" si="346"/>
        <v>0</v>
      </c>
      <c r="AG351" s="1">
        <f t="shared" ca="1" si="347"/>
        <v>0</v>
      </c>
      <c r="AH351" s="1">
        <f t="shared" ca="1" si="348"/>
        <v>0</v>
      </c>
      <c r="AI351" s="1">
        <f t="shared" ca="1" si="349"/>
        <v>0</v>
      </c>
      <c r="AJ351" s="1">
        <f t="shared" ca="1" si="350"/>
        <v>0</v>
      </c>
      <c r="AK351" s="1">
        <f t="shared" ca="1" si="351"/>
        <v>0</v>
      </c>
      <c r="AL351" s="1">
        <f t="shared" ca="1" si="352"/>
        <v>0</v>
      </c>
      <c r="AM351" s="1">
        <f t="shared" ca="1" si="353"/>
        <v>0</v>
      </c>
      <c r="AN351" s="1">
        <f t="shared" ca="1" si="354"/>
        <v>0</v>
      </c>
      <c r="AO351" s="1">
        <f t="shared" ca="1" si="355"/>
        <v>0</v>
      </c>
      <c r="AP351" s="1">
        <f t="shared" ca="1" si="356"/>
        <v>0</v>
      </c>
      <c r="AQ351" s="1">
        <f t="shared" ca="1" si="357"/>
        <v>0</v>
      </c>
      <c r="AR351" s="1">
        <f t="shared" ca="1" si="358"/>
        <v>0</v>
      </c>
      <c r="AS351" s="1">
        <f t="shared" ca="1" si="359"/>
        <v>0</v>
      </c>
      <c r="AT351" s="25">
        <f t="shared" ca="1" si="360"/>
        <v>0</v>
      </c>
      <c r="AU351" s="1" cm="1">
        <f t="array" aca="1" ref="AU351" ca="1">MMULT($F350:$CE350,INDIRECT("Policy.New!"&amp;AU$3&amp;"4:"&amp;AU$3&amp;"81"))</f>
        <v>0</v>
      </c>
      <c r="AV351" s="25" cm="1">
        <f t="array" aca="1" ref="AV351" ca="1">MMULT($F350:$CE350,INDIRECT("Policy.New!"&amp;AV$3&amp;"4:"&amp;AV$3&amp;"81"))</f>
        <v>0</v>
      </c>
      <c r="AW351" s="161">
        <v>0</v>
      </c>
      <c r="AX351" s="161">
        <v>0</v>
      </c>
      <c r="AY351" s="161">
        <v>0</v>
      </c>
      <c r="AZ351" s="161">
        <v>0</v>
      </c>
      <c r="BA351" s="161">
        <v>0</v>
      </c>
      <c r="BB351" s="161">
        <v>0</v>
      </c>
      <c r="BC351" s="161">
        <v>0</v>
      </c>
      <c r="BD351" s="161">
        <v>0</v>
      </c>
      <c r="BE351" s="161">
        <v>0</v>
      </c>
      <c r="BF351" s="161">
        <v>0</v>
      </c>
      <c r="BG351" s="161">
        <v>0</v>
      </c>
      <c r="BH351" s="161">
        <v>0</v>
      </c>
      <c r="BI351" s="161">
        <v>0</v>
      </c>
      <c r="BJ351" s="161">
        <v>0</v>
      </c>
      <c r="BK351" s="161">
        <v>0</v>
      </c>
      <c r="BL351" s="161">
        <v>0</v>
      </c>
      <c r="BM351" s="161">
        <v>0</v>
      </c>
      <c r="BN351" s="161">
        <v>0</v>
      </c>
      <c r="BO351" s="161">
        <v>0</v>
      </c>
      <c r="BP351" s="161">
        <v>0</v>
      </c>
      <c r="BQ351" s="161">
        <v>0</v>
      </c>
      <c r="BR351" s="161">
        <v>0</v>
      </c>
      <c r="BS351" s="161">
        <f>INDEX(IRF.New!$D$7:$CN$374,MATCH('IRF AUX'!$E351,IRF.New!$C$7:$C$37,0),MATCH('IRF AUX'!$B351,IRF.New!$D$5:$CN$5,0))</f>
        <v>0</v>
      </c>
      <c r="BT351" s="161">
        <v>0</v>
      </c>
      <c r="BU351" s="161">
        <v>0</v>
      </c>
      <c r="BV351" s="161">
        <v>0</v>
      </c>
      <c r="BW351" s="161">
        <v>0</v>
      </c>
      <c r="BX351" s="161">
        <v>0</v>
      </c>
      <c r="BY351" s="161">
        <v>0</v>
      </c>
      <c r="BZ351" s="161">
        <v>0</v>
      </c>
      <c r="CA351" s="161">
        <v>0</v>
      </c>
      <c r="CB351" s="161">
        <v>0</v>
      </c>
      <c r="CC351" s="161">
        <v>0</v>
      </c>
      <c r="CD351" s="161">
        <v>0</v>
      </c>
      <c r="CE351" s="163">
        <v>0</v>
      </c>
      <c r="CF351" s="1" cm="1">
        <f t="array" aca="1" ref="CF351" ca="1">MMULT($F350:$CE350,INDIRECT("Policy.New!"&amp;CF$3&amp;"4:"&amp;CF$3&amp;"81"))</f>
        <v>0</v>
      </c>
      <c r="CG351" s="1" cm="1">
        <f t="array" aca="1" ref="CG351" ca="1">MMULT($F350:$CE350,INDIRECT("Policy.New!"&amp;CG$3&amp;"4:"&amp;CG$3&amp;"81"))</f>
        <v>0</v>
      </c>
      <c r="CH351" s="1" cm="1">
        <f t="array" aca="1" ref="CH351" ca="1">MMULT($F350:$CE350,INDIRECT("Policy.New!"&amp;CH$3&amp;"4:"&amp;CH$3&amp;"81"))</f>
        <v>0</v>
      </c>
      <c r="CI351" s="1" cm="1">
        <f t="array" aca="1" ref="CI351" ca="1">MMULT($F350:$CE350,INDIRECT("Policy.New!"&amp;CI$3&amp;"4:"&amp;CI$3&amp;"81"))</f>
        <v>0</v>
      </c>
      <c r="CJ351" s="1" cm="1">
        <f t="array" aca="1" ref="CJ351" ca="1">MMULT($F350:$CE350,INDIRECT("Policy.New!"&amp;CJ$3&amp;"4:"&amp;CJ$3&amp;"81"))</f>
        <v>0</v>
      </c>
      <c r="CK351" s="1" cm="1">
        <f t="array" aca="1" ref="CK351" ca="1">MMULT($F350:$CE350,INDIRECT("Policy.New!"&amp;CK$3&amp;"4:"&amp;CK$3&amp;"81"))</f>
        <v>0</v>
      </c>
      <c r="CL351" s="1" cm="1">
        <f t="array" aca="1" ref="CL351" ca="1">MMULT($F350:$CE350,INDIRECT("Policy.New!"&amp;CL$3&amp;"4:"&amp;CL$3&amp;"81"))</f>
        <v>0</v>
      </c>
      <c r="CM351" s="1" cm="1">
        <f t="array" aca="1" ref="CM351" ca="1">MMULT($F350:$CE350,INDIRECT("Policy.New!"&amp;CM$3&amp;"4:"&amp;CM$3&amp;"81"))</f>
        <v>0</v>
      </c>
      <c r="CN351" s="1" cm="1">
        <f t="array" aca="1" ref="CN351" ca="1">MMULT($F350:$CE350,INDIRECT("Policy.New!"&amp;CN$3&amp;"4:"&amp;CN$3&amp;"81"))</f>
        <v>0</v>
      </c>
      <c r="CO351" s="1" cm="1">
        <f t="array" aca="1" ref="CO351" ca="1">MMULT($F350:$CE350,INDIRECT("Policy.New!"&amp;CO$3&amp;"4:"&amp;CO$3&amp;"81"))</f>
        <v>0</v>
      </c>
      <c r="CP351" s="1" cm="1">
        <f t="array" aca="1" ref="CP351" ca="1">MMULT($F350:$CE350,INDIRECT("Policy.New!"&amp;CP$3&amp;"4:"&amp;CP$3&amp;"81"))</f>
        <v>0</v>
      </c>
      <c r="CS351" s="1">
        <f t="shared" ca="1" si="330"/>
        <v>0</v>
      </c>
      <c r="CT351" s="1">
        <f t="shared" ca="1" si="334"/>
        <v>0</v>
      </c>
      <c r="CU351" s="1">
        <f t="shared" ca="1" si="331"/>
        <v>0</v>
      </c>
      <c r="CV351" s="1">
        <f t="shared" ca="1" si="335"/>
        <v>0</v>
      </c>
      <c r="CW351" s="1">
        <f t="shared" ca="1" si="332"/>
        <v>0</v>
      </c>
      <c r="CX351" s="1">
        <f t="shared" ca="1" si="333"/>
        <v>0</v>
      </c>
    </row>
    <row r="352" spans="2:102" x14ac:dyDescent="0.25">
      <c r="B352" s="153" t="str">
        <f t="shared" si="329"/>
        <v>eps_pi_energia_obs</v>
      </c>
      <c r="C352" s="153" t="str">
        <f t="shared" si="328"/>
        <v>eps_pi_energia_obs_24</v>
      </c>
      <c r="D352" s="13">
        <f t="shared" si="326"/>
        <v>352</v>
      </c>
      <c r="E352" s="13">
        <f t="shared" si="336"/>
        <v>24</v>
      </c>
      <c r="F352" s="14" cm="1">
        <f t="array" aca="1" ref="F352" ca="1">MMULT($F351:$CE351,INDIRECT("Policy.New!"&amp;F$3&amp;"4:"&amp;F$3&amp;"81"))</f>
        <v>0</v>
      </c>
      <c r="G352" s="14" cm="1">
        <f t="array" aca="1" ref="G352" ca="1">MMULT($F351:$CE351,INDIRECT("Policy.New!"&amp;G$3&amp;"4:"&amp;G$3&amp;"81"))</f>
        <v>0</v>
      </c>
      <c r="H352" s="14" cm="1">
        <f t="array" aca="1" ref="H352" ca="1">MMULT($F351:$CE351,INDIRECT("Policy.New!"&amp;H$3&amp;"4:"&amp;H$3&amp;"81"))</f>
        <v>0</v>
      </c>
      <c r="I352" s="14" cm="1">
        <f t="array" aca="1" ref="I352" ca="1">MMULT($F351:$CE351,INDIRECT("Policy.New!"&amp;I$3&amp;"4:"&amp;I$3&amp;"81"))</f>
        <v>0</v>
      </c>
      <c r="J352" s="14" cm="1">
        <f t="array" aca="1" ref="J352" ca="1">MMULT($F351:$CE351,INDIRECT("Policy.New!"&amp;J$3&amp;"4:"&amp;J$3&amp;"81"))</f>
        <v>0</v>
      </c>
      <c r="K352" s="14" cm="1">
        <f t="array" aca="1" ref="K352" ca="1">MMULT($F351:$CE351,INDIRECT("Policy.New!"&amp;K$3&amp;"4:"&amp;K$3&amp;"81"))</f>
        <v>0</v>
      </c>
      <c r="L352" s="14" cm="1">
        <f t="array" aca="1" ref="L352" ca="1">MMULT($F351:$CE351,INDIRECT("Policy.New!"&amp;L$3&amp;"4:"&amp;L$3&amp;"81"))</f>
        <v>0</v>
      </c>
      <c r="M352" s="14" cm="1">
        <f t="array" aca="1" ref="M352" ca="1">MMULT($F351:$CE351,INDIRECT("Policy.New!"&amp;M$3&amp;"4:"&amp;M$3&amp;"81"))</f>
        <v>0</v>
      </c>
      <c r="N352" s="14" cm="1">
        <f t="array" aca="1" ref="N352" ca="1">MMULT($F351:$CE351,INDIRECT("Policy.New!"&amp;N$3&amp;"4:"&amp;N$3&amp;"81"))</f>
        <v>0</v>
      </c>
      <c r="O352" s="14" cm="1">
        <f t="array" aca="1" ref="O352" ca="1">MMULT($F351:$CE351,INDIRECT("Policy.New!"&amp;O$3&amp;"4:"&amp;O$3&amp;"81"))</f>
        <v>0</v>
      </c>
      <c r="P352" s="14" cm="1">
        <f t="array" aca="1" ref="P352" ca="1">MMULT($F351:$CE351,INDIRECT("Policy.New!"&amp;P$3&amp;"4:"&amp;P$3&amp;"81"))</f>
        <v>0</v>
      </c>
      <c r="Q352" s="14" cm="1">
        <f t="array" aca="1" ref="Q352" ca="1">MMULT($F351:$CE351,INDIRECT("Policy.New!"&amp;Q$3&amp;"4:"&amp;Q$3&amp;"81"))</f>
        <v>0</v>
      </c>
      <c r="R352" s="14" cm="1">
        <f t="array" aca="1" ref="R352" ca="1">MMULT($F351:$CE351,INDIRECT("Policy.New!"&amp;R$3&amp;"4:"&amp;R$3&amp;"81"))</f>
        <v>0</v>
      </c>
      <c r="S352" s="14" cm="1">
        <f t="array" aca="1" ref="S352" ca="1">MMULT($F351:$CE351,INDIRECT("Policy.New!"&amp;S$3&amp;"4:"&amp;S$3&amp;"81"))</f>
        <v>0</v>
      </c>
      <c r="T352" s="14" cm="1">
        <f t="array" aca="1" ref="T352" ca="1">MMULT($F351:$CE351,INDIRECT("Policy.New!"&amp;T$3&amp;"4:"&amp;T$3&amp;"81"))</f>
        <v>0</v>
      </c>
      <c r="U352" s="14" cm="1">
        <f t="array" aca="1" ref="U352" ca="1">MMULT($F351:$CE351,INDIRECT("Policy.New!"&amp;U$3&amp;"4:"&amp;U$3&amp;"81"))</f>
        <v>0</v>
      </c>
      <c r="V352" s="14" cm="1">
        <f t="array" aca="1" ref="V352" ca="1">MMULT($F351:$CE351,INDIRECT("Policy.New!"&amp;V$3&amp;"4:"&amp;V$3&amp;"81"))</f>
        <v>0</v>
      </c>
      <c r="W352" s="15">
        <f t="shared" ca="1" si="337"/>
        <v>0</v>
      </c>
      <c r="X352" s="14">
        <f t="shared" ca="1" si="338"/>
        <v>0</v>
      </c>
      <c r="Y352" s="14">
        <f t="shared" ca="1" si="339"/>
        <v>0</v>
      </c>
      <c r="Z352" s="14">
        <f t="shared" ca="1" si="340"/>
        <v>0</v>
      </c>
      <c r="AA352" s="14">
        <f t="shared" ca="1" si="341"/>
        <v>0</v>
      </c>
      <c r="AB352" s="14">
        <f t="shared" ca="1" si="342"/>
        <v>0</v>
      </c>
      <c r="AC352" s="14">
        <f t="shared" ca="1" si="343"/>
        <v>0</v>
      </c>
      <c r="AD352" s="14">
        <f t="shared" ca="1" si="344"/>
        <v>0</v>
      </c>
      <c r="AE352" s="14">
        <f t="shared" ca="1" si="345"/>
        <v>0</v>
      </c>
      <c r="AF352" s="14">
        <f t="shared" ca="1" si="346"/>
        <v>0</v>
      </c>
      <c r="AG352" s="14">
        <f t="shared" ca="1" si="347"/>
        <v>0</v>
      </c>
      <c r="AH352" s="14">
        <f t="shared" ca="1" si="348"/>
        <v>0</v>
      </c>
      <c r="AI352" s="14">
        <f t="shared" ca="1" si="349"/>
        <v>0</v>
      </c>
      <c r="AJ352" s="14">
        <f t="shared" ca="1" si="350"/>
        <v>0</v>
      </c>
      <c r="AK352" s="14">
        <f t="shared" ca="1" si="351"/>
        <v>0</v>
      </c>
      <c r="AL352" s="14">
        <f t="shared" ca="1" si="352"/>
        <v>0</v>
      </c>
      <c r="AM352" s="14">
        <f t="shared" ca="1" si="353"/>
        <v>0</v>
      </c>
      <c r="AN352" s="14">
        <f t="shared" ca="1" si="354"/>
        <v>0</v>
      </c>
      <c r="AO352" s="14">
        <f t="shared" ca="1" si="355"/>
        <v>0</v>
      </c>
      <c r="AP352" s="14">
        <f t="shared" ca="1" si="356"/>
        <v>0</v>
      </c>
      <c r="AQ352" s="14">
        <f t="shared" ca="1" si="357"/>
        <v>0</v>
      </c>
      <c r="AR352" s="14">
        <f t="shared" ca="1" si="358"/>
        <v>0</v>
      </c>
      <c r="AS352" s="14">
        <f t="shared" ca="1" si="359"/>
        <v>0</v>
      </c>
      <c r="AT352" s="26">
        <f t="shared" ca="1" si="360"/>
        <v>0</v>
      </c>
      <c r="AU352" s="14" cm="1">
        <f t="array" aca="1" ref="AU352" ca="1">MMULT($F351:$CE351,INDIRECT("Policy.New!"&amp;AU$3&amp;"4:"&amp;AU$3&amp;"81"))</f>
        <v>0</v>
      </c>
      <c r="AV352" s="26" cm="1">
        <f t="array" aca="1" ref="AV352" ca="1">MMULT($F351:$CE351,INDIRECT("Policy.New!"&amp;AV$3&amp;"4:"&amp;AV$3&amp;"81"))</f>
        <v>0</v>
      </c>
      <c r="AW352" s="164">
        <v>0</v>
      </c>
      <c r="AX352" s="164">
        <v>0</v>
      </c>
      <c r="AY352" s="164">
        <v>0</v>
      </c>
      <c r="AZ352" s="164">
        <v>0</v>
      </c>
      <c r="BA352" s="164">
        <v>0</v>
      </c>
      <c r="BB352" s="164">
        <v>0</v>
      </c>
      <c r="BC352" s="164">
        <v>0</v>
      </c>
      <c r="BD352" s="164">
        <v>0</v>
      </c>
      <c r="BE352" s="164">
        <v>0</v>
      </c>
      <c r="BF352" s="164">
        <v>0</v>
      </c>
      <c r="BG352" s="164">
        <v>0</v>
      </c>
      <c r="BH352" s="164">
        <v>0</v>
      </c>
      <c r="BI352" s="164">
        <v>0</v>
      </c>
      <c r="BJ352" s="164">
        <v>0</v>
      </c>
      <c r="BK352" s="164">
        <v>0</v>
      </c>
      <c r="BL352" s="164">
        <v>0</v>
      </c>
      <c r="BM352" s="164">
        <v>0</v>
      </c>
      <c r="BN352" s="164">
        <v>0</v>
      </c>
      <c r="BO352" s="164">
        <v>0</v>
      </c>
      <c r="BP352" s="164">
        <v>0</v>
      </c>
      <c r="BQ352" s="164">
        <v>0</v>
      </c>
      <c r="BR352" s="164">
        <v>0</v>
      </c>
      <c r="BS352" s="164">
        <f>INDEX(IRF.New!$D$7:$CN$374,MATCH('IRF AUX'!$E352,IRF.New!$C$7:$C$37,0),MATCH('IRF AUX'!$B352,IRF.New!$D$5:$CN$5,0))</f>
        <v>0</v>
      </c>
      <c r="BT352" s="164">
        <v>0</v>
      </c>
      <c r="BU352" s="164">
        <v>0</v>
      </c>
      <c r="BV352" s="164">
        <v>0</v>
      </c>
      <c r="BW352" s="164">
        <v>0</v>
      </c>
      <c r="BX352" s="164">
        <v>0</v>
      </c>
      <c r="BY352" s="164">
        <v>0</v>
      </c>
      <c r="BZ352" s="164">
        <v>0</v>
      </c>
      <c r="CA352" s="164">
        <v>0</v>
      </c>
      <c r="CB352" s="164">
        <v>0</v>
      </c>
      <c r="CC352" s="164">
        <v>0</v>
      </c>
      <c r="CD352" s="164">
        <v>0</v>
      </c>
      <c r="CE352" s="165">
        <v>0</v>
      </c>
      <c r="CF352" s="14" cm="1">
        <f t="array" aca="1" ref="CF352" ca="1">MMULT($F351:$CE351,INDIRECT("Policy.New!"&amp;CF$3&amp;"4:"&amp;CF$3&amp;"81"))</f>
        <v>0</v>
      </c>
      <c r="CG352" s="14" cm="1">
        <f t="array" aca="1" ref="CG352" ca="1">MMULT($F351:$CE351,INDIRECT("Policy.New!"&amp;CG$3&amp;"4:"&amp;CG$3&amp;"81"))</f>
        <v>0</v>
      </c>
      <c r="CH352" s="14" cm="1">
        <f t="array" aca="1" ref="CH352" ca="1">MMULT($F351:$CE351,INDIRECT("Policy.New!"&amp;CH$3&amp;"4:"&amp;CH$3&amp;"81"))</f>
        <v>0</v>
      </c>
      <c r="CI352" s="14" cm="1">
        <f t="array" aca="1" ref="CI352" ca="1">MMULT($F351:$CE351,INDIRECT("Policy.New!"&amp;CI$3&amp;"4:"&amp;CI$3&amp;"81"))</f>
        <v>0</v>
      </c>
      <c r="CJ352" s="14" cm="1">
        <f t="array" aca="1" ref="CJ352" ca="1">MMULT($F351:$CE351,INDIRECT("Policy.New!"&amp;CJ$3&amp;"4:"&amp;CJ$3&amp;"81"))</f>
        <v>0</v>
      </c>
      <c r="CK352" s="14" cm="1">
        <f t="array" aca="1" ref="CK352" ca="1">MMULT($F351:$CE351,INDIRECT("Policy.New!"&amp;CK$3&amp;"4:"&amp;CK$3&amp;"81"))</f>
        <v>0</v>
      </c>
      <c r="CL352" s="14" cm="1">
        <f t="array" aca="1" ref="CL352" ca="1">MMULT($F351:$CE351,INDIRECT("Policy.New!"&amp;CL$3&amp;"4:"&amp;CL$3&amp;"81"))</f>
        <v>0</v>
      </c>
      <c r="CM352" s="14" cm="1">
        <f t="array" aca="1" ref="CM352" ca="1">MMULT($F351:$CE351,INDIRECT("Policy.New!"&amp;CM$3&amp;"4:"&amp;CM$3&amp;"81"))</f>
        <v>0</v>
      </c>
      <c r="CN352" s="14" cm="1">
        <f t="array" aca="1" ref="CN352" ca="1">MMULT($F351:$CE351,INDIRECT("Policy.New!"&amp;CN$3&amp;"4:"&amp;CN$3&amp;"81"))</f>
        <v>0</v>
      </c>
      <c r="CO352" s="14" cm="1">
        <f t="array" aca="1" ref="CO352" ca="1">MMULT($F351:$CE351,INDIRECT("Policy.New!"&amp;CO$3&amp;"4:"&amp;CO$3&amp;"81"))</f>
        <v>0</v>
      </c>
      <c r="CP352" s="14" cm="1">
        <f t="array" aca="1" ref="CP352" ca="1">MMULT($F351:$CE351,INDIRECT("Policy.New!"&amp;CP$3&amp;"4:"&amp;CP$3&amp;"81"))</f>
        <v>0</v>
      </c>
      <c r="CS352" s="14">
        <f t="shared" ca="1" si="330"/>
        <v>0</v>
      </c>
      <c r="CT352" s="14">
        <f t="shared" ca="1" si="334"/>
        <v>0</v>
      </c>
      <c r="CU352" s="14">
        <f t="shared" ca="1" si="331"/>
        <v>0</v>
      </c>
      <c r="CV352" s="14">
        <f t="shared" ca="1" si="335"/>
        <v>0</v>
      </c>
      <c r="CW352" s="14">
        <f t="shared" ca="1" si="332"/>
        <v>0</v>
      </c>
      <c r="CX352" s="14">
        <f t="shared" ca="1" si="333"/>
        <v>0</v>
      </c>
    </row>
    <row r="355" spans="2:102" ht="23.25" customHeight="1" x14ac:dyDescent="0.25">
      <c r="B355" t="str">
        <f>_xlfn.CONCAT(AW355:CE355)</f>
        <v>eps_pi_metal_obs</v>
      </c>
      <c r="E355" s="20" t="s">
        <v>87</v>
      </c>
      <c r="F355" s="28" t="s">
        <v>0</v>
      </c>
      <c r="G355" s="28" t="s">
        <v>1</v>
      </c>
      <c r="H355" s="28" t="s">
        <v>3</v>
      </c>
      <c r="I355" s="28" t="s">
        <v>4</v>
      </c>
      <c r="J355" s="28" t="s">
        <v>5</v>
      </c>
      <c r="K355" s="28" t="s">
        <v>7</v>
      </c>
      <c r="L355" s="28" t="s">
        <v>100</v>
      </c>
      <c r="M355" s="28" t="s">
        <v>11</v>
      </c>
      <c r="N355" s="28" t="s">
        <v>13</v>
      </c>
      <c r="O355" s="28" t="s">
        <v>134</v>
      </c>
      <c r="P355" s="28" t="s">
        <v>136</v>
      </c>
      <c r="Q355" s="28" t="s">
        <v>93</v>
      </c>
      <c r="R355" s="28" t="s">
        <v>16</v>
      </c>
      <c r="S355" s="28" t="s">
        <v>17</v>
      </c>
      <c r="T355" s="28" t="s">
        <v>20</v>
      </c>
      <c r="U355" s="28" t="s">
        <v>101</v>
      </c>
      <c r="V355" s="29" t="s">
        <v>102</v>
      </c>
      <c r="W355" s="30" t="s">
        <v>31</v>
      </c>
      <c r="X355" s="29" t="s">
        <v>112</v>
      </c>
      <c r="Y355" s="29" t="s">
        <v>113</v>
      </c>
      <c r="Z355" s="29" t="s">
        <v>114</v>
      </c>
      <c r="AA355" s="29" t="s">
        <v>115</v>
      </c>
      <c r="AB355" s="29" t="s">
        <v>116</v>
      </c>
      <c r="AC355" s="29" t="s">
        <v>117</v>
      </c>
      <c r="AD355" s="29" t="s">
        <v>118</v>
      </c>
      <c r="AE355" s="29" t="s">
        <v>119</v>
      </c>
      <c r="AF355" s="29" t="s">
        <v>194</v>
      </c>
      <c r="AG355" s="29" t="s">
        <v>195</v>
      </c>
      <c r="AH355" s="29" t="s">
        <v>32</v>
      </c>
      <c r="AI355" s="29" t="s">
        <v>33</v>
      </c>
      <c r="AJ355" s="29" t="s">
        <v>34</v>
      </c>
      <c r="AK355" s="29" t="s">
        <v>35</v>
      </c>
      <c r="AL355" s="29" t="s">
        <v>120</v>
      </c>
      <c r="AM355" s="29" t="s">
        <v>121</v>
      </c>
      <c r="AN355" s="29" t="s">
        <v>122</v>
      </c>
      <c r="AO355" s="29" t="s">
        <v>123</v>
      </c>
      <c r="AP355" s="29" t="s">
        <v>124</v>
      </c>
      <c r="AQ355" s="29" t="s">
        <v>36</v>
      </c>
      <c r="AR355" s="29" t="s">
        <v>37</v>
      </c>
      <c r="AS355" s="29" t="s">
        <v>96</v>
      </c>
      <c r="AT355" s="46" t="s">
        <v>97</v>
      </c>
      <c r="AU355" s="29" t="s">
        <v>6</v>
      </c>
      <c r="AV355" s="31" t="s">
        <v>8</v>
      </c>
      <c r="AW355" s="146"/>
      <c r="AX355" s="166"/>
      <c r="AY355" s="166"/>
      <c r="AZ355" s="146"/>
      <c r="BA355" s="166"/>
      <c r="BB355" s="146"/>
      <c r="BC355" s="146"/>
      <c r="BD355" s="166"/>
      <c r="BE355" s="146"/>
      <c r="BF355" s="166"/>
      <c r="BG355" s="166"/>
      <c r="BH355" s="166"/>
      <c r="BI355" s="166"/>
      <c r="BJ355" s="146"/>
      <c r="BK355" s="146"/>
      <c r="BL355" s="146"/>
      <c r="BM355" s="146"/>
      <c r="BN355" s="146"/>
      <c r="BO355" s="146"/>
      <c r="BP355" s="146"/>
      <c r="BQ355" s="166"/>
      <c r="BR355" s="146"/>
      <c r="BS355" s="166"/>
      <c r="BT355" s="166" t="str">
        <f>BT$2</f>
        <v>eps_pi_metal_obs</v>
      </c>
      <c r="BU355" s="146"/>
      <c r="BV355" s="146"/>
      <c r="BW355" s="146"/>
      <c r="BX355" s="146"/>
      <c r="BY355" s="146"/>
      <c r="BZ355" s="146"/>
      <c r="CA355" s="146"/>
      <c r="CB355" s="146"/>
      <c r="CC355" s="146"/>
      <c r="CD355" s="146"/>
      <c r="CE355" s="155"/>
      <c r="CF355" s="29" t="s">
        <v>178</v>
      </c>
      <c r="CG355" s="29" t="s">
        <v>179</v>
      </c>
      <c r="CH355" s="29" t="s">
        <v>180</v>
      </c>
      <c r="CI355" s="29" t="s">
        <v>181</v>
      </c>
      <c r="CJ355" s="29" t="s">
        <v>182</v>
      </c>
      <c r="CK355" s="29" t="s">
        <v>99</v>
      </c>
      <c r="CL355" s="29" t="s">
        <v>196</v>
      </c>
      <c r="CM355" s="29" t="s">
        <v>197</v>
      </c>
      <c r="CN355" s="29" t="s">
        <v>198</v>
      </c>
      <c r="CO355" s="29" t="s">
        <v>199</v>
      </c>
      <c r="CP355" s="29" t="s">
        <v>200</v>
      </c>
    </row>
    <row r="356" spans="2:102" ht="36.75" customHeight="1" x14ac:dyDescent="0.25">
      <c r="B356" s="154" t="s">
        <v>238</v>
      </c>
      <c r="C356" s="154" t="s">
        <v>281</v>
      </c>
      <c r="D356" s="16" t="s">
        <v>231</v>
      </c>
      <c r="E356" s="16" t="s">
        <v>60</v>
      </c>
      <c r="F356" s="18" t="s">
        <v>80</v>
      </c>
      <c r="G356" s="18" t="s">
        <v>81</v>
      </c>
      <c r="H356" s="18" t="s">
        <v>82</v>
      </c>
      <c r="I356" s="18" t="s">
        <v>84</v>
      </c>
      <c r="J356" s="18" t="s">
        <v>83</v>
      </c>
      <c r="K356" s="18" t="s">
        <v>147</v>
      </c>
      <c r="L356" s="18" t="s">
        <v>146</v>
      </c>
      <c r="M356" s="18" t="s">
        <v>145</v>
      </c>
      <c r="N356" s="18" t="s">
        <v>137</v>
      </c>
      <c r="O356" s="18" t="s">
        <v>144</v>
      </c>
      <c r="P356" s="18" t="s">
        <v>143</v>
      </c>
      <c r="Q356" s="18" t="s">
        <v>142</v>
      </c>
      <c r="R356" s="18" t="s">
        <v>141</v>
      </c>
      <c r="S356" s="18" t="s">
        <v>140</v>
      </c>
      <c r="T356" s="18" t="s">
        <v>85</v>
      </c>
      <c r="U356" s="18" t="s">
        <v>138</v>
      </c>
      <c r="V356" s="18" t="s">
        <v>139</v>
      </c>
      <c r="W356" s="19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T356" s="47"/>
      <c r="AU356" s="41" t="s">
        <v>176</v>
      </c>
      <c r="AV356" s="40" t="s">
        <v>177</v>
      </c>
      <c r="AW356" s="167" t="str">
        <f>AW$6</f>
        <v>Resultado Primário</v>
      </c>
      <c r="AX356" s="168" t="str">
        <f t="shared" ref="AX356:CE356" si="361">AX$6</f>
        <v>Incerteza Econômica</v>
      </c>
      <c r="AY356" s="168" t="str">
        <f t="shared" si="361"/>
        <v>Choque no Hiato</v>
      </c>
      <c r="AZ356" s="168" t="str">
        <f t="shared" si="361"/>
        <v>Inflação Externa</v>
      </c>
      <c r="BA356" s="168" t="str">
        <f t="shared" si="361"/>
        <v>Choque de Inflação Livre (Anualizado!)</v>
      </c>
      <c r="BB356" s="168" t="str">
        <f t="shared" si="361"/>
        <v>Choque na Meta</v>
      </c>
      <c r="BC356" s="168" t="str">
        <f t="shared" si="361"/>
        <v>Choque na Meta Anunciada</v>
      </c>
      <c r="BD356" s="168" t="str">
        <f t="shared" si="361"/>
        <v>Choque na Regra de Taylor</v>
      </c>
      <c r="BE356" s="168" t="str">
        <f t="shared" si="361"/>
        <v>Choque na Selic Esperada</v>
      </c>
      <c r="BF356" s="168" t="str">
        <f t="shared" si="361"/>
        <v>Choque na Inflação Esperada</v>
      </c>
      <c r="BG356" s="168" t="str">
        <f t="shared" si="361"/>
        <v>Choque de Clima el nino</v>
      </c>
      <c r="BH356" s="168" t="str">
        <f t="shared" si="361"/>
        <v>Choque de Clima la nina</v>
      </c>
      <c r="BI356" s="168" t="str">
        <f t="shared" si="361"/>
        <v>Choque em Administrados</v>
      </c>
      <c r="BJ356" s="168" t="str">
        <f t="shared" si="361"/>
        <v>Choque em IPCA</v>
      </c>
      <c r="BK356" s="168" t="str">
        <f t="shared" si="361"/>
        <v>Choque no Juro Natural de Equilíbrio</v>
      </c>
      <c r="BL356" s="168" t="str">
        <f t="shared" si="361"/>
        <v>Choque no Hiato do PIB</v>
      </c>
      <c r="BM356" s="168" t="str">
        <f t="shared" si="361"/>
        <v>Choque no Hiato do NUCI</v>
      </c>
      <c r="BN356" s="168" t="str">
        <f t="shared" si="361"/>
        <v>Choque no Hiato de Emprego</v>
      </c>
      <c r="BO356" s="168" t="str">
        <f t="shared" si="361"/>
        <v>Choque no Hiato de Caged</v>
      </c>
      <c r="BP356" s="168" t="str">
        <f t="shared" si="361"/>
        <v>Choque nos FED FUNDS</v>
      </c>
      <c r="BQ356" s="168" t="str">
        <f t="shared" si="361"/>
        <v>Choque no Câmbio</v>
      </c>
      <c r="BR356" s="168" t="str">
        <f t="shared" si="361"/>
        <v>Choque no CDS</v>
      </c>
      <c r="BS356" s="168" t="str">
        <f t="shared" si="361"/>
        <v>IC-br energia</v>
      </c>
      <c r="BT356" s="168" t="str">
        <f t="shared" si="361"/>
        <v>IC-br metal</v>
      </c>
      <c r="BU356" s="168" t="str">
        <f t="shared" si="361"/>
        <v>IC-br agro</v>
      </c>
      <c r="BV356" s="168" t="str">
        <f t="shared" si="361"/>
        <v>Brent</v>
      </c>
      <c r="BW356" s="168" t="str">
        <f t="shared" si="361"/>
        <v>Choque crescimento do PIB</v>
      </c>
      <c r="BX356" s="168" t="str">
        <f t="shared" si="361"/>
        <v>Choque crescimento potencial do PIB</v>
      </c>
      <c r="BY356" s="168" t="str">
        <f t="shared" si="361"/>
        <v>Choque crescimento do CAGED</v>
      </c>
      <c r="BZ356" s="168" t="str">
        <f t="shared" si="361"/>
        <v>Choque crescimento potencial do CAGED</v>
      </c>
      <c r="CA356" s="168" t="str">
        <f t="shared" si="361"/>
        <v>Choque Combustiveis</v>
      </c>
      <c r="CB356" s="168" t="str">
        <f t="shared" si="361"/>
        <v>Choque Botijão</v>
      </c>
      <c r="CC356" s="168" t="str">
        <f t="shared" si="361"/>
        <v>Choque Energia Elétrica</v>
      </c>
      <c r="CD356" s="168" t="str">
        <f t="shared" si="361"/>
        <v>Choque em itens que repetem (apenas para proj. condicionail)</v>
      </c>
      <c r="CE356" s="169" t="str">
        <f t="shared" si="361"/>
        <v>Choque outros administrados</v>
      </c>
      <c r="CF356" s="21" t="s">
        <v>212</v>
      </c>
      <c r="CG356" s="21" t="s">
        <v>213</v>
      </c>
      <c r="CH356" s="21" t="s">
        <v>214</v>
      </c>
      <c r="CI356" s="21" t="s">
        <v>215</v>
      </c>
      <c r="CJ356" s="21" t="s">
        <v>216</v>
      </c>
      <c r="CK356" s="21" t="s">
        <v>217</v>
      </c>
      <c r="CL356" s="21" t="s">
        <v>219</v>
      </c>
      <c r="CM356" s="21" t="s">
        <v>220</v>
      </c>
      <c r="CN356" s="21" t="s">
        <v>221</v>
      </c>
      <c r="CO356" s="21" t="s">
        <v>222</v>
      </c>
      <c r="CP356" s="21" t="s">
        <v>155</v>
      </c>
      <c r="CS356" s="21" t="s">
        <v>90</v>
      </c>
      <c r="CT356" s="21" t="s">
        <v>91</v>
      </c>
      <c r="CU356" s="21" t="s">
        <v>174</v>
      </c>
      <c r="CV356" s="21" t="s">
        <v>278</v>
      </c>
      <c r="CW356" s="21" t="s">
        <v>98</v>
      </c>
      <c r="CX356" s="21" t="s">
        <v>175</v>
      </c>
    </row>
    <row r="357" spans="2:102" x14ac:dyDescent="0.25">
      <c r="B357" s="149" t="str">
        <f>B355</f>
        <v>eps_pi_metal_obs</v>
      </c>
      <c r="C357" s="149" t="str">
        <f>_xlfn.CONCAT(B357,"_",E357)</f>
        <v>eps_pi_metal_obs_-6</v>
      </c>
      <c r="D357" s="2">
        <f t="shared" ref="D357:D387" si="362">ROW(E357)</f>
        <v>357</v>
      </c>
      <c r="E357" s="2">
        <f t="shared" ref="E357:E362" si="363">E358-1</f>
        <v>-6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4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22">
        <v>0</v>
      </c>
      <c r="AU357" s="3">
        <v>0</v>
      </c>
      <c r="AV357" s="22">
        <v>0</v>
      </c>
      <c r="AW357" s="156">
        <v>0</v>
      </c>
      <c r="AX357" s="156">
        <v>0</v>
      </c>
      <c r="AY357" s="156">
        <v>0</v>
      </c>
      <c r="AZ357" s="156">
        <v>0</v>
      </c>
      <c r="BA357" s="156">
        <v>0</v>
      </c>
      <c r="BB357" s="156">
        <v>0</v>
      </c>
      <c r="BC357" s="156">
        <v>0</v>
      </c>
      <c r="BD357" s="156">
        <v>0</v>
      </c>
      <c r="BE357" s="156">
        <v>0</v>
      </c>
      <c r="BF357" s="156">
        <v>0</v>
      </c>
      <c r="BG357" s="156">
        <v>0</v>
      </c>
      <c r="BH357" s="156">
        <v>0</v>
      </c>
      <c r="BI357" s="156">
        <v>0</v>
      </c>
      <c r="BJ357" s="156">
        <v>0</v>
      </c>
      <c r="BK357" s="156">
        <v>0</v>
      </c>
      <c r="BL357" s="156">
        <v>0</v>
      </c>
      <c r="BM357" s="156">
        <v>0</v>
      </c>
      <c r="BN357" s="156">
        <v>0</v>
      </c>
      <c r="BO357" s="156">
        <v>0</v>
      </c>
      <c r="BP357" s="156">
        <v>0</v>
      </c>
      <c r="BQ357" s="156">
        <v>0</v>
      </c>
      <c r="BR357" s="156">
        <v>0</v>
      </c>
      <c r="BS357" s="156">
        <v>0</v>
      </c>
      <c r="BT357" s="156">
        <f>INDEX(IRF.New!$D$7:$CN$374,MATCH('IRF AUX'!$E357,IRF.New!$C$7:$C$37,0),MATCH('IRF AUX'!$B357,IRF.New!$D$5:$CN$5,0))</f>
        <v>0</v>
      </c>
      <c r="BU357" s="156">
        <v>0</v>
      </c>
      <c r="BV357" s="156">
        <v>0</v>
      </c>
      <c r="BW357" s="156">
        <v>0</v>
      </c>
      <c r="BX357" s="156">
        <v>0</v>
      </c>
      <c r="BY357" s="156">
        <v>0</v>
      </c>
      <c r="BZ357" s="156">
        <v>0</v>
      </c>
      <c r="CA357" s="156">
        <v>0</v>
      </c>
      <c r="CB357" s="156">
        <v>0</v>
      </c>
      <c r="CC357" s="156">
        <v>0</v>
      </c>
      <c r="CD357" s="156">
        <v>0</v>
      </c>
      <c r="CE357" s="157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S357" s="3"/>
      <c r="CT357" s="3"/>
      <c r="CU357" s="3"/>
      <c r="CV357" s="3"/>
      <c r="CW357" s="3"/>
      <c r="CX357" s="3"/>
    </row>
    <row r="358" spans="2:102" x14ac:dyDescent="0.25">
      <c r="B358" s="149" t="str">
        <f>B357</f>
        <v>eps_pi_metal_obs</v>
      </c>
      <c r="C358" s="149" t="str">
        <f t="shared" ref="C358:C387" si="364">_xlfn.CONCAT(B358,"_",E358)</f>
        <v>eps_pi_metal_obs_-5</v>
      </c>
      <c r="D358" s="2">
        <f t="shared" si="362"/>
        <v>358</v>
      </c>
      <c r="E358" s="2">
        <f t="shared" si="363"/>
        <v>-5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4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22">
        <v>0</v>
      </c>
      <c r="AU358" s="3">
        <v>0</v>
      </c>
      <c r="AV358" s="22">
        <v>0</v>
      </c>
      <c r="AW358" s="156">
        <v>0</v>
      </c>
      <c r="AX358" s="156">
        <v>0</v>
      </c>
      <c r="AY358" s="156">
        <v>0</v>
      </c>
      <c r="AZ358" s="156">
        <v>0</v>
      </c>
      <c r="BA358" s="156">
        <v>0</v>
      </c>
      <c r="BB358" s="156">
        <v>0</v>
      </c>
      <c r="BC358" s="156">
        <v>0</v>
      </c>
      <c r="BD358" s="156">
        <v>0</v>
      </c>
      <c r="BE358" s="156">
        <v>0</v>
      </c>
      <c r="BF358" s="156">
        <v>0</v>
      </c>
      <c r="BG358" s="156">
        <v>0</v>
      </c>
      <c r="BH358" s="156">
        <v>0</v>
      </c>
      <c r="BI358" s="156">
        <v>0</v>
      </c>
      <c r="BJ358" s="156">
        <v>0</v>
      </c>
      <c r="BK358" s="156">
        <v>0</v>
      </c>
      <c r="BL358" s="156">
        <v>0</v>
      </c>
      <c r="BM358" s="156">
        <v>0</v>
      </c>
      <c r="BN358" s="156">
        <v>0</v>
      </c>
      <c r="BO358" s="156">
        <v>0</v>
      </c>
      <c r="BP358" s="156">
        <v>0</v>
      </c>
      <c r="BQ358" s="156">
        <v>0</v>
      </c>
      <c r="BR358" s="156">
        <v>0</v>
      </c>
      <c r="BS358" s="156">
        <v>0</v>
      </c>
      <c r="BT358" s="156">
        <f>INDEX(IRF.New!$D$7:$CN$374,MATCH('IRF AUX'!$E358,IRF.New!$C$7:$C$37,0),MATCH('IRF AUX'!$B358,IRF.New!$D$5:$CN$5,0))</f>
        <v>0</v>
      </c>
      <c r="BU358" s="156">
        <v>0</v>
      </c>
      <c r="BV358" s="156">
        <v>0</v>
      </c>
      <c r="BW358" s="156">
        <v>0</v>
      </c>
      <c r="BX358" s="156">
        <v>0</v>
      </c>
      <c r="BY358" s="156">
        <v>0</v>
      </c>
      <c r="BZ358" s="156">
        <v>0</v>
      </c>
      <c r="CA358" s="156">
        <v>0</v>
      </c>
      <c r="CB358" s="156">
        <v>0</v>
      </c>
      <c r="CC358" s="156">
        <v>0</v>
      </c>
      <c r="CD358" s="156">
        <v>0</v>
      </c>
      <c r="CE358" s="157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S358" s="3"/>
      <c r="CT358" s="3"/>
      <c r="CU358" s="3"/>
      <c r="CV358" s="3"/>
      <c r="CW358" s="3"/>
      <c r="CX358" s="3"/>
    </row>
    <row r="359" spans="2:102" x14ac:dyDescent="0.25">
      <c r="B359" s="149" t="str">
        <f t="shared" ref="B359:B387" si="365">B358</f>
        <v>eps_pi_metal_obs</v>
      </c>
      <c r="C359" s="149" t="str">
        <f t="shared" si="364"/>
        <v>eps_pi_metal_obs_-4</v>
      </c>
      <c r="D359" s="2">
        <f t="shared" si="362"/>
        <v>359</v>
      </c>
      <c r="E359" s="2">
        <f t="shared" si="363"/>
        <v>-4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4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22">
        <v>0</v>
      </c>
      <c r="AU359" s="3">
        <v>0</v>
      </c>
      <c r="AV359" s="22">
        <v>0</v>
      </c>
      <c r="AW359" s="156">
        <v>0</v>
      </c>
      <c r="AX359" s="156">
        <v>0</v>
      </c>
      <c r="AY359" s="156">
        <v>0</v>
      </c>
      <c r="AZ359" s="156">
        <v>0</v>
      </c>
      <c r="BA359" s="156">
        <v>0</v>
      </c>
      <c r="BB359" s="156">
        <v>0</v>
      </c>
      <c r="BC359" s="156">
        <v>0</v>
      </c>
      <c r="BD359" s="156">
        <v>0</v>
      </c>
      <c r="BE359" s="156">
        <v>0</v>
      </c>
      <c r="BF359" s="156">
        <v>0</v>
      </c>
      <c r="BG359" s="156">
        <v>0</v>
      </c>
      <c r="BH359" s="156">
        <v>0</v>
      </c>
      <c r="BI359" s="156">
        <v>0</v>
      </c>
      <c r="BJ359" s="156">
        <v>0</v>
      </c>
      <c r="BK359" s="156">
        <v>0</v>
      </c>
      <c r="BL359" s="156">
        <v>0</v>
      </c>
      <c r="BM359" s="156">
        <v>0</v>
      </c>
      <c r="BN359" s="156">
        <v>0</v>
      </c>
      <c r="BO359" s="156">
        <v>0</v>
      </c>
      <c r="BP359" s="156">
        <v>0</v>
      </c>
      <c r="BQ359" s="156">
        <v>0</v>
      </c>
      <c r="BR359" s="156">
        <v>0</v>
      </c>
      <c r="BS359" s="156">
        <v>0</v>
      </c>
      <c r="BT359" s="156">
        <f>INDEX(IRF.New!$D$7:$CN$374,MATCH('IRF AUX'!$E359,IRF.New!$C$7:$C$37,0),MATCH('IRF AUX'!$B359,IRF.New!$D$5:$CN$5,0))</f>
        <v>0</v>
      </c>
      <c r="BU359" s="156">
        <v>0</v>
      </c>
      <c r="BV359" s="156">
        <v>0</v>
      </c>
      <c r="BW359" s="156">
        <v>0</v>
      </c>
      <c r="BX359" s="156">
        <v>0</v>
      </c>
      <c r="BY359" s="156">
        <v>0</v>
      </c>
      <c r="BZ359" s="156">
        <v>0</v>
      </c>
      <c r="CA359" s="156">
        <v>0</v>
      </c>
      <c r="CB359" s="156">
        <v>0</v>
      </c>
      <c r="CC359" s="156">
        <v>0</v>
      </c>
      <c r="CD359" s="156">
        <v>0</v>
      </c>
      <c r="CE359" s="157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S359" s="3"/>
      <c r="CT359" s="3"/>
      <c r="CU359" s="3"/>
      <c r="CV359" s="3"/>
      <c r="CW359" s="3"/>
      <c r="CX359" s="3"/>
    </row>
    <row r="360" spans="2:102" x14ac:dyDescent="0.25">
      <c r="B360" s="149" t="str">
        <f t="shared" si="365"/>
        <v>eps_pi_metal_obs</v>
      </c>
      <c r="C360" s="149" t="str">
        <f t="shared" si="364"/>
        <v>eps_pi_metal_obs_-3</v>
      </c>
      <c r="D360" s="2">
        <f t="shared" si="362"/>
        <v>360</v>
      </c>
      <c r="E360" s="2">
        <f t="shared" si="363"/>
        <v>-3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4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22">
        <v>0</v>
      </c>
      <c r="AU360" s="3">
        <v>0</v>
      </c>
      <c r="AV360" s="22">
        <v>0</v>
      </c>
      <c r="AW360" s="156">
        <v>0</v>
      </c>
      <c r="AX360" s="156">
        <v>0</v>
      </c>
      <c r="AY360" s="156">
        <v>0</v>
      </c>
      <c r="AZ360" s="156">
        <v>0</v>
      </c>
      <c r="BA360" s="156">
        <v>0</v>
      </c>
      <c r="BB360" s="156">
        <v>0</v>
      </c>
      <c r="BC360" s="156">
        <v>0</v>
      </c>
      <c r="BD360" s="156">
        <v>0</v>
      </c>
      <c r="BE360" s="156">
        <v>0</v>
      </c>
      <c r="BF360" s="156">
        <v>0</v>
      </c>
      <c r="BG360" s="156">
        <v>0</v>
      </c>
      <c r="BH360" s="156">
        <v>0</v>
      </c>
      <c r="BI360" s="156">
        <v>0</v>
      </c>
      <c r="BJ360" s="156">
        <v>0</v>
      </c>
      <c r="BK360" s="156">
        <v>0</v>
      </c>
      <c r="BL360" s="156">
        <v>0</v>
      </c>
      <c r="BM360" s="156">
        <v>0</v>
      </c>
      <c r="BN360" s="156">
        <v>0</v>
      </c>
      <c r="BO360" s="156">
        <v>0</v>
      </c>
      <c r="BP360" s="156">
        <v>0</v>
      </c>
      <c r="BQ360" s="156">
        <v>0</v>
      </c>
      <c r="BR360" s="156">
        <v>0</v>
      </c>
      <c r="BS360" s="156">
        <v>0</v>
      </c>
      <c r="BT360" s="156">
        <f>INDEX(IRF.New!$D$7:$CN$374,MATCH('IRF AUX'!$E360,IRF.New!$C$7:$C$37,0),MATCH('IRF AUX'!$B360,IRF.New!$D$5:$CN$5,0))</f>
        <v>0</v>
      </c>
      <c r="BU360" s="156">
        <v>0</v>
      </c>
      <c r="BV360" s="156">
        <v>0</v>
      </c>
      <c r="BW360" s="156">
        <v>0</v>
      </c>
      <c r="BX360" s="156">
        <v>0</v>
      </c>
      <c r="BY360" s="156">
        <v>0</v>
      </c>
      <c r="BZ360" s="156">
        <v>0</v>
      </c>
      <c r="CA360" s="156">
        <v>0</v>
      </c>
      <c r="CB360" s="156">
        <v>0</v>
      </c>
      <c r="CC360" s="156">
        <v>0</v>
      </c>
      <c r="CD360" s="156">
        <v>0</v>
      </c>
      <c r="CE360" s="157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S360" s="3"/>
      <c r="CT360" s="3"/>
      <c r="CU360" s="3"/>
      <c r="CV360" s="3"/>
      <c r="CW360" s="3"/>
      <c r="CX360" s="3"/>
    </row>
    <row r="361" spans="2:102" x14ac:dyDescent="0.25">
      <c r="B361" s="149" t="str">
        <f t="shared" si="365"/>
        <v>eps_pi_metal_obs</v>
      </c>
      <c r="C361" s="149" t="str">
        <f t="shared" si="364"/>
        <v>eps_pi_metal_obs_-2</v>
      </c>
      <c r="D361" s="2">
        <f t="shared" si="362"/>
        <v>361</v>
      </c>
      <c r="E361" s="2">
        <f t="shared" si="363"/>
        <v>-2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4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22">
        <v>0</v>
      </c>
      <c r="AU361" s="3">
        <v>0</v>
      </c>
      <c r="AV361" s="22">
        <v>0</v>
      </c>
      <c r="AW361" s="156">
        <v>0</v>
      </c>
      <c r="AX361" s="156">
        <v>0</v>
      </c>
      <c r="AY361" s="156">
        <v>0</v>
      </c>
      <c r="AZ361" s="156">
        <v>0</v>
      </c>
      <c r="BA361" s="156">
        <v>0</v>
      </c>
      <c r="BB361" s="156">
        <v>0</v>
      </c>
      <c r="BC361" s="156">
        <v>0</v>
      </c>
      <c r="BD361" s="156">
        <v>0</v>
      </c>
      <c r="BE361" s="156">
        <v>0</v>
      </c>
      <c r="BF361" s="156">
        <v>0</v>
      </c>
      <c r="BG361" s="156">
        <v>0</v>
      </c>
      <c r="BH361" s="156">
        <v>0</v>
      </c>
      <c r="BI361" s="156">
        <v>0</v>
      </c>
      <c r="BJ361" s="156">
        <v>0</v>
      </c>
      <c r="BK361" s="156">
        <v>0</v>
      </c>
      <c r="BL361" s="156">
        <v>0</v>
      </c>
      <c r="BM361" s="156">
        <v>0</v>
      </c>
      <c r="BN361" s="156">
        <v>0</v>
      </c>
      <c r="BO361" s="156">
        <v>0</v>
      </c>
      <c r="BP361" s="156">
        <v>0</v>
      </c>
      <c r="BQ361" s="156">
        <v>0</v>
      </c>
      <c r="BR361" s="156">
        <v>0</v>
      </c>
      <c r="BS361" s="156">
        <v>0</v>
      </c>
      <c r="BT361" s="156">
        <f>INDEX(IRF.New!$D$7:$CN$374,MATCH('IRF AUX'!$E361,IRF.New!$C$7:$C$37,0),MATCH('IRF AUX'!$B361,IRF.New!$D$5:$CN$5,0))</f>
        <v>0</v>
      </c>
      <c r="BU361" s="156">
        <v>0</v>
      </c>
      <c r="BV361" s="156">
        <v>0</v>
      </c>
      <c r="BW361" s="156">
        <v>0</v>
      </c>
      <c r="BX361" s="156">
        <v>0</v>
      </c>
      <c r="BY361" s="156">
        <v>0</v>
      </c>
      <c r="BZ361" s="156">
        <v>0</v>
      </c>
      <c r="CA361" s="156">
        <v>0</v>
      </c>
      <c r="CB361" s="156">
        <v>0</v>
      </c>
      <c r="CC361" s="156">
        <v>0</v>
      </c>
      <c r="CD361" s="156">
        <v>0</v>
      </c>
      <c r="CE361" s="157">
        <v>0</v>
      </c>
      <c r="CF361" s="3">
        <v>0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S361" s="3"/>
      <c r="CT361" s="3"/>
      <c r="CU361" s="3"/>
      <c r="CV361" s="3"/>
      <c r="CW361" s="3"/>
      <c r="CX361" s="3"/>
    </row>
    <row r="362" spans="2:102" x14ac:dyDescent="0.25">
      <c r="B362" s="149" t="str">
        <f t="shared" si="365"/>
        <v>eps_pi_metal_obs</v>
      </c>
      <c r="C362" s="149" t="str">
        <f t="shared" si="364"/>
        <v>eps_pi_metal_obs_-1</v>
      </c>
      <c r="D362" s="2">
        <f t="shared" si="362"/>
        <v>362</v>
      </c>
      <c r="E362" s="2">
        <f t="shared" si="363"/>
        <v>-1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4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22">
        <v>0</v>
      </c>
      <c r="AU362" s="3">
        <v>0</v>
      </c>
      <c r="AV362" s="22">
        <v>0</v>
      </c>
      <c r="AW362" s="156">
        <v>0</v>
      </c>
      <c r="AX362" s="156">
        <v>0</v>
      </c>
      <c r="AY362" s="156">
        <v>0</v>
      </c>
      <c r="AZ362" s="156">
        <v>0</v>
      </c>
      <c r="BA362" s="156">
        <v>0</v>
      </c>
      <c r="BB362" s="156">
        <v>0</v>
      </c>
      <c r="BC362" s="156">
        <v>0</v>
      </c>
      <c r="BD362" s="156">
        <v>0</v>
      </c>
      <c r="BE362" s="156">
        <v>0</v>
      </c>
      <c r="BF362" s="156">
        <v>0</v>
      </c>
      <c r="BG362" s="156">
        <v>0</v>
      </c>
      <c r="BH362" s="156">
        <v>0</v>
      </c>
      <c r="BI362" s="156">
        <v>0</v>
      </c>
      <c r="BJ362" s="156">
        <v>0</v>
      </c>
      <c r="BK362" s="156">
        <v>0</v>
      </c>
      <c r="BL362" s="156">
        <v>0</v>
      </c>
      <c r="BM362" s="156">
        <v>0</v>
      </c>
      <c r="BN362" s="156">
        <v>0</v>
      </c>
      <c r="BO362" s="156">
        <v>0</v>
      </c>
      <c r="BP362" s="156">
        <v>0</v>
      </c>
      <c r="BQ362" s="156">
        <v>0</v>
      </c>
      <c r="BR362" s="156">
        <v>0</v>
      </c>
      <c r="BS362" s="156">
        <v>0</v>
      </c>
      <c r="BT362" s="156">
        <f>INDEX(IRF.New!$D$7:$CN$374,MATCH('IRF AUX'!$E362,IRF.New!$C$7:$C$37,0),MATCH('IRF AUX'!$B362,IRF.New!$D$5:$CN$5,0))</f>
        <v>0</v>
      </c>
      <c r="BU362" s="156">
        <v>0</v>
      </c>
      <c r="BV362" s="156">
        <v>0</v>
      </c>
      <c r="BW362" s="156">
        <v>0</v>
      </c>
      <c r="BX362" s="156">
        <v>0</v>
      </c>
      <c r="BY362" s="156">
        <v>0</v>
      </c>
      <c r="BZ362" s="156">
        <v>0</v>
      </c>
      <c r="CA362" s="156">
        <v>0</v>
      </c>
      <c r="CB362" s="156">
        <v>0</v>
      </c>
      <c r="CC362" s="156">
        <v>0</v>
      </c>
      <c r="CD362" s="156">
        <v>0</v>
      </c>
      <c r="CE362" s="157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S362" s="3"/>
      <c r="CT362" s="3"/>
      <c r="CU362" s="3"/>
      <c r="CV362" s="3"/>
      <c r="CW362" s="3"/>
      <c r="CX362" s="3"/>
    </row>
    <row r="363" spans="2:102" x14ac:dyDescent="0.25">
      <c r="B363" s="150" t="str">
        <f t="shared" si="365"/>
        <v>eps_pi_metal_obs</v>
      </c>
      <c r="C363" s="150" t="str">
        <f t="shared" si="364"/>
        <v>eps_pi_metal_obs_0</v>
      </c>
      <c r="D363" s="6">
        <f t="shared" si="362"/>
        <v>363</v>
      </c>
      <c r="E363" s="6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23">
        <v>0</v>
      </c>
      <c r="AU363" s="7">
        <v>0</v>
      </c>
      <c r="AV363" s="23">
        <v>0</v>
      </c>
      <c r="AW363" s="158">
        <v>0</v>
      </c>
      <c r="AX363" s="158">
        <v>0</v>
      </c>
      <c r="AY363" s="158">
        <v>0</v>
      </c>
      <c r="AZ363" s="158">
        <v>0</v>
      </c>
      <c r="BA363" s="158">
        <v>0</v>
      </c>
      <c r="BB363" s="158">
        <v>0</v>
      </c>
      <c r="BC363" s="158">
        <v>0</v>
      </c>
      <c r="BD363" s="158">
        <v>0</v>
      </c>
      <c r="BE363" s="158">
        <v>0</v>
      </c>
      <c r="BF363" s="158">
        <v>0</v>
      </c>
      <c r="BG363" s="158">
        <v>0</v>
      </c>
      <c r="BH363" s="158">
        <v>0</v>
      </c>
      <c r="BI363" s="158">
        <v>0</v>
      </c>
      <c r="BJ363" s="158">
        <v>0</v>
      </c>
      <c r="BK363" s="158">
        <v>0</v>
      </c>
      <c r="BL363" s="158">
        <v>0</v>
      </c>
      <c r="BM363" s="158">
        <v>0</v>
      </c>
      <c r="BN363" s="158">
        <v>0</v>
      </c>
      <c r="BO363" s="158">
        <v>0</v>
      </c>
      <c r="BP363" s="158">
        <v>0</v>
      </c>
      <c r="BQ363" s="158">
        <v>0</v>
      </c>
      <c r="BR363" s="158">
        <v>0</v>
      </c>
      <c r="BS363" s="158">
        <v>0</v>
      </c>
      <c r="BT363" s="158">
        <f>INDEX(IRF.New!$D$7:$CN$374,MATCH('IRF AUX'!$E363,IRF.New!$C$7:$C$37,0),MATCH('IRF AUX'!$B363,IRF.New!$D$5:$CN$5,0))</f>
        <v>0</v>
      </c>
      <c r="BU363" s="158">
        <v>0</v>
      </c>
      <c r="BV363" s="158">
        <v>0</v>
      </c>
      <c r="BW363" s="158">
        <v>0</v>
      </c>
      <c r="BX363" s="158">
        <v>0</v>
      </c>
      <c r="BY363" s="158">
        <v>0</v>
      </c>
      <c r="BZ363" s="158">
        <v>0</v>
      </c>
      <c r="CA363" s="158">
        <v>0</v>
      </c>
      <c r="CB363" s="158">
        <v>0</v>
      </c>
      <c r="CC363" s="158">
        <v>0</v>
      </c>
      <c r="CD363" s="158">
        <v>0</v>
      </c>
      <c r="CE363" s="159">
        <v>0</v>
      </c>
      <c r="CF363" s="7">
        <f>IFERROR(INDEX('CF AUX'!$CY$15:$CY$32,MATCH('IRF AUX'!CF$5,'CF AUX'!$DA$15:$DA$32,0)),0)</f>
        <v>0</v>
      </c>
      <c r="CG363" s="7">
        <f>IFERROR(INDEX('CF AUX'!$CY$15:$CY$32,MATCH('IRF AUX'!CG$5,'CF AUX'!$DA$15:$DA$32,0)),0)</f>
        <v>0</v>
      </c>
      <c r="CH363" s="7">
        <f>IFERROR(INDEX('CF AUX'!$CY$15:$CY$32,MATCH('IRF AUX'!CH$5,'CF AUX'!$DA$15:$DA$32,0)),0)</f>
        <v>0</v>
      </c>
      <c r="CI363" s="7">
        <f>IFERROR(INDEX('CF AUX'!$CY$15:$CY$32,MATCH('IRF AUX'!CI$5,'CF AUX'!$DA$15:$DA$32,0)),0)</f>
        <v>0</v>
      </c>
      <c r="CJ363" s="7">
        <f>IFERROR(INDEX('CF AUX'!$CY$15:$CY$32,MATCH('IRF AUX'!CJ$5,'CF AUX'!$DA$15:$DA$32,0)),0)</f>
        <v>0</v>
      </c>
      <c r="CK363" s="7">
        <f>IFERROR(INDEX('CF AUX'!$CY$15:$CY$32,MATCH('IRF AUX'!CK$5,'CF AUX'!$DA$15:$DA$32,0)),0)</f>
        <v>0</v>
      </c>
      <c r="CL363" s="7">
        <f>IFERROR(INDEX('CF AUX'!$CY$15:$CY$32,MATCH('IRF AUX'!CL$5,'CF AUX'!$DA$15:$DA$32,0)),0)</f>
        <v>0</v>
      </c>
      <c r="CM363" s="7">
        <f>IFERROR(INDEX('CF AUX'!$CY$15:$CY$32,MATCH('IRF AUX'!CM$5,'CF AUX'!$DA$15:$DA$32,0)),0)</f>
        <v>0</v>
      </c>
      <c r="CN363" s="7">
        <f>IFERROR(INDEX('CF AUX'!$CY$15:$CY$32,MATCH('IRF AUX'!CN$5,'CF AUX'!$DA$15:$DA$32,0)),0)</f>
        <v>0</v>
      </c>
      <c r="CO363" s="7">
        <f>IFERROR(INDEX('CF AUX'!$CY$15:$CY$32,MATCH('IRF AUX'!CO$5,'CF AUX'!$DA$15:$DA$32,0)),0)</f>
        <v>0</v>
      </c>
      <c r="CP363" s="7">
        <f>IFERROR(INDEX('CF AUX'!$CY$15:$CY$32,MATCH('IRF AUX'!CP$5,'CF AUX'!$DA$15:$DA$32,0)),0)</f>
        <v>0</v>
      </c>
      <c r="CS363" s="7">
        <f t="shared" ref="CS363:CS387" si="366">K363</f>
        <v>0</v>
      </c>
      <c r="CT363" s="7">
        <f>SUM(CS360:CS363)</f>
        <v>0</v>
      </c>
      <c r="CU363" s="7">
        <f t="shared" ref="CU363:CU387" si="367">SUM(AV360:AV363)</f>
        <v>0</v>
      </c>
      <c r="CV363" s="7">
        <f>(CT363-CU363*0.73)/0.27</f>
        <v>0</v>
      </c>
      <c r="CW363" s="7">
        <f t="shared" ref="CW363:CW387" si="368">4*I363</f>
        <v>0</v>
      </c>
      <c r="CX363" s="7">
        <f t="shared" ref="CX363:CX387" si="369">AU363*4</f>
        <v>0</v>
      </c>
    </row>
    <row r="364" spans="2:102" x14ac:dyDescent="0.25">
      <c r="B364" s="151" t="str">
        <f t="shared" si="365"/>
        <v>eps_pi_metal_obs</v>
      </c>
      <c r="C364" s="151" t="str">
        <f t="shared" si="364"/>
        <v>eps_pi_metal_obs_1</v>
      </c>
      <c r="D364" s="9">
        <f t="shared" si="362"/>
        <v>364</v>
      </c>
      <c r="E364" s="9">
        <f>E363+1</f>
        <v>1</v>
      </c>
      <c r="F364" s="10" cm="1">
        <f t="array" aca="1" ref="F364" ca="1">MMULT($F363:$CE363,INDIRECT("Policy.New!"&amp;F$3&amp;"4:"&amp;F$3&amp;"81"))</f>
        <v>0</v>
      </c>
      <c r="G364" s="10" cm="1">
        <f t="array" aca="1" ref="G364" ca="1">MMULT($F363:$CE363,INDIRECT("Policy.New!"&amp;G$3&amp;"4:"&amp;G$3&amp;"81"))</f>
        <v>0</v>
      </c>
      <c r="H364" s="10" cm="1">
        <f t="array" aca="1" ref="H364" ca="1">MMULT($F363:$CE363,INDIRECT("Policy.New!"&amp;H$3&amp;"4:"&amp;H$3&amp;"81"))</f>
        <v>0</v>
      </c>
      <c r="I364" s="10" cm="1">
        <f t="array" aca="1" ref="I364" ca="1">MMULT($F363:$CE363,INDIRECT("Policy.New!"&amp;I$3&amp;"4:"&amp;I$3&amp;"81"))</f>
        <v>0</v>
      </c>
      <c r="J364" s="10" cm="1">
        <f t="array" aca="1" ref="J364" ca="1">MMULT($F363:$CE363,INDIRECT("Policy.New!"&amp;J$3&amp;"4:"&amp;J$3&amp;"81"))</f>
        <v>0</v>
      </c>
      <c r="K364" s="10" cm="1">
        <f t="array" aca="1" ref="K364" ca="1">MMULT($F363:$CE363,INDIRECT("Policy.New!"&amp;K$3&amp;"4:"&amp;K$3&amp;"81"))</f>
        <v>0</v>
      </c>
      <c r="L364" s="10" cm="1">
        <f t="array" aca="1" ref="L364" ca="1">MMULT($F363:$CE363,INDIRECT("Policy.New!"&amp;L$3&amp;"4:"&amp;L$3&amp;"81"))</f>
        <v>0</v>
      </c>
      <c r="M364" s="10" cm="1">
        <f t="array" aca="1" ref="M364" ca="1">MMULT($F363:$CE363,INDIRECT("Policy.New!"&amp;M$3&amp;"4:"&amp;M$3&amp;"81"))</f>
        <v>0</v>
      </c>
      <c r="N364" s="10" cm="1">
        <f t="array" aca="1" ref="N364" ca="1">MMULT($F363:$CE363,INDIRECT("Policy.New!"&amp;N$3&amp;"4:"&amp;N$3&amp;"81"))</f>
        <v>0</v>
      </c>
      <c r="O364" s="10" cm="1">
        <f t="array" aca="1" ref="O364" ca="1">MMULT($F363:$CE363,INDIRECT("Policy.New!"&amp;O$3&amp;"4:"&amp;O$3&amp;"81"))</f>
        <v>0</v>
      </c>
      <c r="P364" s="10" cm="1">
        <f t="array" aca="1" ref="P364" ca="1">MMULT($F363:$CE363,INDIRECT("Policy.New!"&amp;P$3&amp;"4:"&amp;P$3&amp;"81"))</f>
        <v>0</v>
      </c>
      <c r="Q364" s="10" cm="1">
        <f t="array" aca="1" ref="Q364" ca="1">MMULT($F363:$CE363,INDIRECT("Policy.New!"&amp;Q$3&amp;"4:"&amp;Q$3&amp;"81"))</f>
        <v>0</v>
      </c>
      <c r="R364" s="10" cm="1">
        <f t="array" aca="1" ref="R364" ca="1">MMULT($F363:$CE363,INDIRECT("Policy.New!"&amp;R$3&amp;"4:"&amp;R$3&amp;"81"))</f>
        <v>0</v>
      </c>
      <c r="S364" s="10" cm="1">
        <f t="array" aca="1" ref="S364" ca="1">MMULT($F363:$CE363,INDIRECT("Policy.New!"&amp;S$3&amp;"4:"&amp;S$3&amp;"81"))</f>
        <v>0</v>
      </c>
      <c r="T364" s="10" cm="1">
        <f t="array" aca="1" ref="T364" ca="1">MMULT($F363:$CE363,INDIRECT("Policy.New!"&amp;T$3&amp;"4:"&amp;T$3&amp;"81"))</f>
        <v>0</v>
      </c>
      <c r="U364" s="10" cm="1">
        <f t="array" aca="1" ref="U364" ca="1">MMULT($F363:$CE363,INDIRECT("Policy.New!"&amp;U$3&amp;"4:"&amp;U$3&amp;"81"))</f>
        <v>0</v>
      </c>
      <c r="V364" s="10" cm="1">
        <f t="array" aca="1" ref="V364" ca="1">MMULT($F363:$CE363,INDIRECT("Policy.New!"&amp;V$3&amp;"4:"&amp;V$3&amp;"81"))</f>
        <v>0</v>
      </c>
      <c r="W364" s="11">
        <f>S363</f>
        <v>0</v>
      </c>
      <c r="X364" s="10">
        <f>U363</f>
        <v>0</v>
      </c>
      <c r="Y364" s="10">
        <f>U362</f>
        <v>0</v>
      </c>
      <c r="Z364" s="10">
        <f>U361</f>
        <v>0</v>
      </c>
      <c r="AA364" s="10">
        <f>U360</f>
        <v>0</v>
      </c>
      <c r="AB364" s="10">
        <f>V363</f>
        <v>0</v>
      </c>
      <c r="AC364" s="10">
        <f>V362</f>
        <v>0</v>
      </c>
      <c r="AD364" s="10">
        <f>V361</f>
        <v>0</v>
      </c>
      <c r="AE364" s="10">
        <f>V360</f>
        <v>0</v>
      </c>
      <c r="AF364" s="10">
        <f>S362</f>
        <v>0</v>
      </c>
      <c r="AG364" s="10">
        <f>S361</f>
        <v>0</v>
      </c>
      <c r="AH364" s="10">
        <f>AU363</f>
        <v>0</v>
      </c>
      <c r="AI364" s="10">
        <f>J363</f>
        <v>0</v>
      </c>
      <c r="AJ364" s="10">
        <f>J362</f>
        <v>0</v>
      </c>
      <c r="AK364" s="10">
        <f>J361</f>
        <v>0</v>
      </c>
      <c r="AL364" s="10">
        <f>L363</f>
        <v>0</v>
      </c>
      <c r="AM364" s="10">
        <f>L362</f>
        <v>0</v>
      </c>
      <c r="AN364" s="10">
        <f>L361</f>
        <v>0</v>
      </c>
      <c r="AO364" s="10">
        <f>L360</f>
        <v>0</v>
      </c>
      <c r="AP364" s="10">
        <f>L359</f>
        <v>0</v>
      </c>
      <c r="AQ364" s="10">
        <f>K363</f>
        <v>0</v>
      </c>
      <c r="AR364" s="10">
        <f>K362</f>
        <v>0</v>
      </c>
      <c r="AS364" s="10">
        <f>AV363</f>
        <v>0</v>
      </c>
      <c r="AT364" s="24">
        <f>AV362</f>
        <v>0</v>
      </c>
      <c r="AU364" s="10" cm="1">
        <f t="array" aca="1" ref="AU364" ca="1">MMULT($F363:$CE363,INDIRECT("Policy.New!"&amp;AU$3&amp;"4:"&amp;AU$3&amp;"81"))</f>
        <v>0</v>
      </c>
      <c r="AV364" s="24" cm="1">
        <f t="array" aca="1" ref="AV364" ca="1">MMULT($F363:$CE363,INDIRECT("Policy.New!"&amp;AV$3&amp;"4:"&amp;AV$3&amp;"81"))</f>
        <v>0</v>
      </c>
      <c r="AW364" s="160">
        <v>0</v>
      </c>
      <c r="AX364" s="160">
        <v>0</v>
      </c>
      <c r="AY364" s="160">
        <v>0</v>
      </c>
      <c r="AZ364" s="160">
        <v>0</v>
      </c>
      <c r="BA364" s="160">
        <v>0</v>
      </c>
      <c r="BB364" s="160">
        <v>0</v>
      </c>
      <c r="BC364" s="160">
        <v>0</v>
      </c>
      <c r="BD364" s="160">
        <v>0</v>
      </c>
      <c r="BE364" s="160">
        <v>0</v>
      </c>
      <c r="BF364" s="160">
        <v>0</v>
      </c>
      <c r="BG364" s="160">
        <v>0</v>
      </c>
      <c r="BH364" s="160">
        <v>0</v>
      </c>
      <c r="BI364" s="160">
        <v>0</v>
      </c>
      <c r="BJ364" s="160">
        <v>0</v>
      </c>
      <c r="BK364" s="160">
        <v>0</v>
      </c>
      <c r="BL364" s="160">
        <v>0</v>
      </c>
      <c r="BM364" s="160">
        <v>0</v>
      </c>
      <c r="BN364" s="160">
        <v>0</v>
      </c>
      <c r="BO364" s="160">
        <v>0</v>
      </c>
      <c r="BP364" s="160">
        <v>0</v>
      </c>
      <c r="BQ364" s="160">
        <v>0</v>
      </c>
      <c r="BR364" s="160">
        <v>0</v>
      </c>
      <c r="BS364" s="160">
        <v>0</v>
      </c>
      <c r="BT364" s="160">
        <f>INDEX(IRF.New!$D$7:$CN$374,MATCH('IRF AUX'!$E364,IRF.New!$C$7:$C$37,0),MATCH('IRF AUX'!$B364,IRF.New!$D$5:$CN$5,0))</f>
        <v>0</v>
      </c>
      <c r="BU364" s="161">
        <v>0</v>
      </c>
      <c r="BV364" s="161">
        <v>0</v>
      </c>
      <c r="BW364" s="160">
        <v>0</v>
      </c>
      <c r="BX364" s="160">
        <v>0</v>
      </c>
      <c r="BY364" s="160">
        <v>0</v>
      </c>
      <c r="BZ364" s="160">
        <v>0</v>
      </c>
      <c r="CA364" s="160">
        <v>0</v>
      </c>
      <c r="CB364" s="160">
        <v>0</v>
      </c>
      <c r="CC364" s="160">
        <v>0</v>
      </c>
      <c r="CD364" s="160">
        <v>0</v>
      </c>
      <c r="CE364" s="162">
        <v>0</v>
      </c>
      <c r="CF364" s="10" cm="1">
        <f t="array" aca="1" ref="CF364" ca="1">MMULT($F363:$CE363,INDIRECT("Policy.New!"&amp;CF$3&amp;"4:"&amp;CF$3&amp;"81"))</f>
        <v>0</v>
      </c>
      <c r="CG364" s="10" cm="1">
        <f t="array" aca="1" ref="CG364" ca="1">MMULT($F363:$CE363,INDIRECT("Policy.New!"&amp;CG$3&amp;"4:"&amp;CG$3&amp;"81"))</f>
        <v>0</v>
      </c>
      <c r="CH364" s="10" cm="1">
        <f t="array" aca="1" ref="CH364" ca="1">MMULT($F363:$CE363,INDIRECT("Policy.New!"&amp;CH$3&amp;"4:"&amp;CH$3&amp;"81"))</f>
        <v>0</v>
      </c>
      <c r="CI364" s="10" cm="1">
        <f t="array" aca="1" ref="CI364" ca="1">MMULT($F363:$CE363,INDIRECT("Policy.New!"&amp;CI$3&amp;"4:"&amp;CI$3&amp;"81"))</f>
        <v>0</v>
      </c>
      <c r="CJ364" s="10" cm="1">
        <f t="array" aca="1" ref="CJ364" ca="1">MMULT($F363:$CE363,INDIRECT("Policy.New!"&amp;CJ$3&amp;"4:"&amp;CJ$3&amp;"81"))</f>
        <v>0</v>
      </c>
      <c r="CK364" s="10" cm="1">
        <f t="array" aca="1" ref="CK364" ca="1">MMULT($F363:$CE363,INDIRECT("Policy.New!"&amp;CK$3&amp;"4:"&amp;CK$3&amp;"81"))</f>
        <v>0</v>
      </c>
      <c r="CL364" s="10" cm="1">
        <f t="array" aca="1" ref="CL364" ca="1">MMULT($F363:$CE363,INDIRECT("Policy.New!"&amp;CL$3&amp;"4:"&amp;CL$3&amp;"81"))</f>
        <v>0</v>
      </c>
      <c r="CM364" s="10" cm="1">
        <f t="array" aca="1" ref="CM364" ca="1">MMULT($F363:$CE363,INDIRECT("Policy.New!"&amp;CM$3&amp;"4:"&amp;CM$3&amp;"81"))</f>
        <v>0</v>
      </c>
      <c r="CN364" s="10" cm="1">
        <f t="array" aca="1" ref="CN364" ca="1">MMULT($F363:$CE363,INDIRECT("Policy.New!"&amp;CN$3&amp;"4:"&amp;CN$3&amp;"81"))</f>
        <v>0</v>
      </c>
      <c r="CO364" s="10" cm="1">
        <f t="array" aca="1" ref="CO364" ca="1">MMULT($F363:$CE363,INDIRECT("Policy.New!"&amp;CO$3&amp;"4:"&amp;CO$3&amp;"81"))</f>
        <v>0</v>
      </c>
      <c r="CP364" s="10" cm="1">
        <f t="array" aca="1" ref="CP364" ca="1">MMULT($F363:$CE363,INDIRECT("Policy.New!"&amp;CP$3&amp;"4:"&amp;CP$3&amp;"81"))</f>
        <v>0</v>
      </c>
      <c r="CR364" s="1"/>
      <c r="CS364" s="10">
        <f t="shared" ca="1" si="366"/>
        <v>0</v>
      </c>
      <c r="CT364" s="10">
        <f t="shared" ref="CT364:CT387" ca="1" si="370">SUM(CS361:CS364)</f>
        <v>0</v>
      </c>
      <c r="CU364" s="10">
        <f t="shared" ca="1" si="367"/>
        <v>0</v>
      </c>
      <c r="CV364" s="10">
        <f t="shared" ref="CV364:CV387" ca="1" si="371">(CU364-CT364*0.73)/0.27</f>
        <v>0</v>
      </c>
      <c r="CW364" s="10">
        <f t="shared" ca="1" si="368"/>
        <v>0</v>
      </c>
      <c r="CX364" s="10">
        <f t="shared" ca="1" si="369"/>
        <v>0</v>
      </c>
    </row>
    <row r="365" spans="2:102" x14ac:dyDescent="0.25">
      <c r="B365" s="152" t="str">
        <f t="shared" si="365"/>
        <v>eps_pi_metal_obs</v>
      </c>
      <c r="C365" s="152" t="str">
        <f t="shared" si="364"/>
        <v>eps_pi_metal_obs_2</v>
      </c>
      <c r="D365" s="12">
        <f t="shared" si="362"/>
        <v>365</v>
      </c>
      <c r="E365" s="12">
        <f t="shared" ref="E365:E387" si="372">E364+1</f>
        <v>2</v>
      </c>
      <c r="F365" s="1" cm="1">
        <f t="array" aca="1" ref="F365" ca="1">MMULT($F364:$CE364,INDIRECT("Policy.New!"&amp;F$3&amp;"4:"&amp;F$3&amp;"81"))</f>
        <v>0</v>
      </c>
      <c r="G365" s="1" cm="1">
        <f t="array" aca="1" ref="G365" ca="1">MMULT($F364:$CE364,INDIRECT("Policy.New!"&amp;G$3&amp;"4:"&amp;G$3&amp;"81"))</f>
        <v>0</v>
      </c>
      <c r="H365" s="1" cm="1">
        <f t="array" aca="1" ref="H365" ca="1">MMULT($F364:$CE364,INDIRECT("Policy.New!"&amp;H$3&amp;"4:"&amp;H$3&amp;"81"))</f>
        <v>0</v>
      </c>
      <c r="I365" s="1" cm="1">
        <f t="array" aca="1" ref="I365" ca="1">MMULT($F364:$CE364,INDIRECT("Policy.New!"&amp;I$3&amp;"4:"&amp;I$3&amp;"81"))</f>
        <v>0</v>
      </c>
      <c r="J365" s="1" cm="1">
        <f t="array" aca="1" ref="J365" ca="1">MMULT($F364:$CE364,INDIRECT("Policy.New!"&amp;J$3&amp;"4:"&amp;J$3&amp;"81"))</f>
        <v>0</v>
      </c>
      <c r="K365" s="1" cm="1">
        <f t="array" aca="1" ref="K365" ca="1">MMULT($F364:$CE364,INDIRECT("Policy.New!"&amp;K$3&amp;"4:"&amp;K$3&amp;"81"))</f>
        <v>0</v>
      </c>
      <c r="L365" s="1" cm="1">
        <f t="array" aca="1" ref="L365" ca="1">MMULT($F364:$CE364,INDIRECT("Policy.New!"&amp;L$3&amp;"4:"&amp;L$3&amp;"81"))</f>
        <v>0</v>
      </c>
      <c r="M365" s="1" cm="1">
        <f t="array" aca="1" ref="M365" ca="1">MMULT($F364:$CE364,INDIRECT("Policy.New!"&amp;M$3&amp;"4:"&amp;M$3&amp;"81"))</f>
        <v>0</v>
      </c>
      <c r="N365" s="1" cm="1">
        <f t="array" aca="1" ref="N365" ca="1">MMULT($F364:$CE364,INDIRECT("Policy.New!"&amp;N$3&amp;"4:"&amp;N$3&amp;"81"))</f>
        <v>0</v>
      </c>
      <c r="O365" s="1" cm="1">
        <f t="array" aca="1" ref="O365" ca="1">MMULT($F364:$CE364,INDIRECT("Policy.New!"&amp;O$3&amp;"4:"&amp;O$3&amp;"81"))</f>
        <v>0</v>
      </c>
      <c r="P365" s="1" cm="1">
        <f t="array" aca="1" ref="P365" ca="1">MMULT($F364:$CE364,INDIRECT("Policy.New!"&amp;P$3&amp;"4:"&amp;P$3&amp;"81"))</f>
        <v>0</v>
      </c>
      <c r="Q365" s="1" cm="1">
        <f t="array" aca="1" ref="Q365" ca="1">MMULT($F364:$CE364,INDIRECT("Policy.New!"&amp;Q$3&amp;"4:"&amp;Q$3&amp;"81"))</f>
        <v>0</v>
      </c>
      <c r="R365" s="1" cm="1">
        <f t="array" aca="1" ref="R365" ca="1">MMULT($F364:$CE364,INDIRECT("Policy.New!"&amp;R$3&amp;"4:"&amp;R$3&amp;"81"))</f>
        <v>0</v>
      </c>
      <c r="S365" s="1" cm="1">
        <f t="array" aca="1" ref="S365" ca="1">MMULT($F364:$CE364,INDIRECT("Policy.New!"&amp;S$3&amp;"4:"&amp;S$3&amp;"81"))</f>
        <v>0</v>
      </c>
      <c r="T365" s="1" cm="1">
        <f t="array" aca="1" ref="T365" ca="1">MMULT($F364:$CE364,INDIRECT("Policy.New!"&amp;T$3&amp;"4:"&amp;T$3&amp;"81"))</f>
        <v>0</v>
      </c>
      <c r="U365" s="1" cm="1">
        <f t="array" aca="1" ref="U365" ca="1">MMULT($F364:$CE364,INDIRECT("Policy.New!"&amp;U$3&amp;"4:"&amp;U$3&amp;"81"))</f>
        <v>0</v>
      </c>
      <c r="V365" s="1" cm="1">
        <f t="array" aca="1" ref="V365" ca="1">MMULT($F364:$CE364,INDIRECT("Policy.New!"&amp;V$3&amp;"4:"&amp;V$3&amp;"81"))</f>
        <v>0</v>
      </c>
      <c r="W365" s="5">
        <f t="shared" ref="W365:W387" ca="1" si="373">S364</f>
        <v>0</v>
      </c>
      <c r="X365" s="1">
        <f t="shared" ref="X365:X387" ca="1" si="374">U364</f>
        <v>0</v>
      </c>
      <c r="Y365" s="1">
        <f t="shared" ref="Y365:Y387" si="375">U363</f>
        <v>0</v>
      </c>
      <c r="Z365" s="1">
        <f t="shared" ref="Z365:Z387" si="376">U362</f>
        <v>0</v>
      </c>
      <c r="AA365" s="1">
        <f t="shared" ref="AA365:AA387" si="377">U361</f>
        <v>0</v>
      </c>
      <c r="AB365" s="1">
        <f t="shared" ref="AB365:AB387" ca="1" si="378">V364</f>
        <v>0</v>
      </c>
      <c r="AC365" s="1">
        <f t="shared" ref="AC365:AC387" si="379">V363</f>
        <v>0</v>
      </c>
      <c r="AD365" s="1">
        <f t="shared" ref="AD365:AD387" si="380">V362</f>
        <v>0</v>
      </c>
      <c r="AE365" s="1">
        <f t="shared" ref="AE365:AE387" si="381">V361</f>
        <v>0</v>
      </c>
      <c r="AF365" s="1">
        <f t="shared" ref="AF365:AF387" si="382">S363</f>
        <v>0</v>
      </c>
      <c r="AG365" s="1">
        <f t="shared" ref="AG365:AG387" si="383">S362</f>
        <v>0</v>
      </c>
      <c r="AH365" s="1">
        <f t="shared" ref="AH365:AH387" ca="1" si="384">AU364</f>
        <v>0</v>
      </c>
      <c r="AI365" s="1">
        <f t="shared" ref="AI365:AI387" ca="1" si="385">J364</f>
        <v>0</v>
      </c>
      <c r="AJ365" s="1">
        <f t="shared" ref="AJ365:AJ387" si="386">J363</f>
        <v>0</v>
      </c>
      <c r="AK365" s="1">
        <f t="shared" ref="AK365:AK387" si="387">J362</f>
        <v>0</v>
      </c>
      <c r="AL365" s="1">
        <f t="shared" ref="AL365:AL387" ca="1" si="388">L364</f>
        <v>0</v>
      </c>
      <c r="AM365" s="1">
        <f t="shared" ref="AM365:AM387" si="389">L363</f>
        <v>0</v>
      </c>
      <c r="AN365" s="1">
        <f t="shared" ref="AN365:AN387" si="390">L362</f>
        <v>0</v>
      </c>
      <c r="AO365" s="1">
        <f t="shared" ref="AO365:AO387" si="391">L361</f>
        <v>0</v>
      </c>
      <c r="AP365" s="1">
        <f t="shared" ref="AP365:AP387" si="392">L360</f>
        <v>0</v>
      </c>
      <c r="AQ365" s="1">
        <f t="shared" ref="AQ365:AQ387" ca="1" si="393">K364</f>
        <v>0</v>
      </c>
      <c r="AR365" s="1">
        <f t="shared" ref="AR365:AR387" si="394">K363</f>
        <v>0</v>
      </c>
      <c r="AS365" s="1">
        <f t="shared" ref="AS365:AS387" ca="1" si="395">AV364</f>
        <v>0</v>
      </c>
      <c r="AT365" s="25">
        <f t="shared" ref="AT365:AT387" si="396">AV363</f>
        <v>0</v>
      </c>
      <c r="AU365" s="1" cm="1">
        <f t="array" aca="1" ref="AU365" ca="1">MMULT($F364:$CE364,INDIRECT("Policy.New!"&amp;AU$3&amp;"4:"&amp;AU$3&amp;"81"))</f>
        <v>0</v>
      </c>
      <c r="AV365" s="25" cm="1">
        <f t="array" aca="1" ref="AV365" ca="1">MMULT($F364:$CE364,INDIRECT("Policy.New!"&amp;AV$3&amp;"4:"&amp;AV$3&amp;"81"))</f>
        <v>0</v>
      </c>
      <c r="AW365" s="161">
        <v>0</v>
      </c>
      <c r="AX365" s="161">
        <v>0</v>
      </c>
      <c r="AY365" s="161">
        <v>0</v>
      </c>
      <c r="AZ365" s="161">
        <v>0</v>
      </c>
      <c r="BA365" s="161">
        <v>0</v>
      </c>
      <c r="BB365" s="161">
        <v>0</v>
      </c>
      <c r="BC365" s="161">
        <v>0</v>
      </c>
      <c r="BD365" s="161">
        <v>0</v>
      </c>
      <c r="BE365" s="161">
        <v>0</v>
      </c>
      <c r="BF365" s="161">
        <v>0</v>
      </c>
      <c r="BG365" s="161">
        <v>0</v>
      </c>
      <c r="BH365" s="161">
        <v>0</v>
      </c>
      <c r="BI365" s="161">
        <v>0</v>
      </c>
      <c r="BJ365" s="161">
        <v>0</v>
      </c>
      <c r="BK365" s="161">
        <v>0</v>
      </c>
      <c r="BL365" s="161">
        <v>0</v>
      </c>
      <c r="BM365" s="161">
        <v>0</v>
      </c>
      <c r="BN365" s="161">
        <v>0</v>
      </c>
      <c r="BO365" s="161">
        <v>0</v>
      </c>
      <c r="BP365" s="161">
        <v>0</v>
      </c>
      <c r="BQ365" s="161">
        <v>0</v>
      </c>
      <c r="BR365" s="161">
        <v>0</v>
      </c>
      <c r="BS365" s="161">
        <v>0</v>
      </c>
      <c r="BT365" s="161">
        <f>INDEX(IRF.New!$D$7:$CN$374,MATCH('IRF AUX'!$E365,IRF.New!$C$7:$C$37,0),MATCH('IRF AUX'!$B365,IRF.New!$D$5:$CN$5,0))</f>
        <v>0</v>
      </c>
      <c r="BU365" s="161">
        <v>0</v>
      </c>
      <c r="BV365" s="161">
        <v>0</v>
      </c>
      <c r="BW365" s="161">
        <v>0</v>
      </c>
      <c r="BX365" s="161">
        <v>0</v>
      </c>
      <c r="BY365" s="161">
        <v>0</v>
      </c>
      <c r="BZ365" s="161">
        <v>0</v>
      </c>
      <c r="CA365" s="161">
        <v>0</v>
      </c>
      <c r="CB365" s="161">
        <v>0</v>
      </c>
      <c r="CC365" s="161">
        <v>0</v>
      </c>
      <c r="CD365" s="161">
        <v>0</v>
      </c>
      <c r="CE365" s="163">
        <v>0</v>
      </c>
      <c r="CF365" s="1" cm="1">
        <f t="array" aca="1" ref="CF365" ca="1">MMULT($F364:$CE364,INDIRECT("Policy.New!"&amp;CF$3&amp;"4:"&amp;CF$3&amp;"81"))</f>
        <v>0</v>
      </c>
      <c r="CG365" s="1" cm="1">
        <f t="array" aca="1" ref="CG365" ca="1">MMULT($F364:$CE364,INDIRECT("Policy.New!"&amp;CG$3&amp;"4:"&amp;CG$3&amp;"81"))</f>
        <v>0</v>
      </c>
      <c r="CH365" s="1" cm="1">
        <f t="array" aca="1" ref="CH365" ca="1">MMULT($F364:$CE364,INDIRECT("Policy.New!"&amp;CH$3&amp;"4:"&amp;CH$3&amp;"81"))</f>
        <v>0</v>
      </c>
      <c r="CI365" s="1" cm="1">
        <f t="array" aca="1" ref="CI365" ca="1">MMULT($F364:$CE364,INDIRECT("Policy.New!"&amp;CI$3&amp;"4:"&amp;CI$3&amp;"81"))</f>
        <v>0</v>
      </c>
      <c r="CJ365" s="1" cm="1">
        <f t="array" aca="1" ref="CJ365" ca="1">MMULT($F364:$CE364,INDIRECT("Policy.New!"&amp;CJ$3&amp;"4:"&amp;CJ$3&amp;"81"))</f>
        <v>0</v>
      </c>
      <c r="CK365" s="1" cm="1">
        <f t="array" aca="1" ref="CK365" ca="1">MMULT($F364:$CE364,INDIRECT("Policy.New!"&amp;CK$3&amp;"4:"&amp;CK$3&amp;"81"))</f>
        <v>0</v>
      </c>
      <c r="CL365" s="1" cm="1">
        <f t="array" aca="1" ref="CL365" ca="1">MMULT($F364:$CE364,INDIRECT("Policy.New!"&amp;CL$3&amp;"4:"&amp;CL$3&amp;"81"))</f>
        <v>0</v>
      </c>
      <c r="CM365" s="1" cm="1">
        <f t="array" aca="1" ref="CM365" ca="1">MMULT($F364:$CE364,INDIRECT("Policy.New!"&amp;CM$3&amp;"4:"&amp;CM$3&amp;"81"))</f>
        <v>0</v>
      </c>
      <c r="CN365" s="1" cm="1">
        <f t="array" aca="1" ref="CN365" ca="1">MMULT($F364:$CE364,INDIRECT("Policy.New!"&amp;CN$3&amp;"4:"&amp;CN$3&amp;"81"))</f>
        <v>0</v>
      </c>
      <c r="CO365" s="1" cm="1">
        <f t="array" aca="1" ref="CO365" ca="1">MMULT($F364:$CE364,INDIRECT("Policy.New!"&amp;CO$3&amp;"4:"&amp;CO$3&amp;"81"))</f>
        <v>0</v>
      </c>
      <c r="CP365" s="1" cm="1">
        <f t="array" aca="1" ref="CP365" ca="1">MMULT($F364:$CE364,INDIRECT("Policy.New!"&amp;CP$3&amp;"4:"&amp;CP$3&amp;"81"))</f>
        <v>0</v>
      </c>
      <c r="CQ365" s="1"/>
      <c r="CR365" s="1"/>
      <c r="CS365" s="1">
        <f t="shared" ca="1" si="366"/>
        <v>0</v>
      </c>
      <c r="CT365" s="1">
        <f t="shared" ca="1" si="370"/>
        <v>0</v>
      </c>
      <c r="CU365" s="1">
        <f t="shared" ca="1" si="367"/>
        <v>0</v>
      </c>
      <c r="CV365" s="1">
        <f t="shared" ca="1" si="371"/>
        <v>0</v>
      </c>
      <c r="CW365" s="1">
        <f t="shared" ca="1" si="368"/>
        <v>0</v>
      </c>
      <c r="CX365" s="1">
        <f t="shared" ca="1" si="369"/>
        <v>0</v>
      </c>
    </row>
    <row r="366" spans="2:102" x14ac:dyDescent="0.25">
      <c r="B366" s="152" t="str">
        <f t="shared" si="365"/>
        <v>eps_pi_metal_obs</v>
      </c>
      <c r="C366" s="152" t="str">
        <f t="shared" si="364"/>
        <v>eps_pi_metal_obs_3</v>
      </c>
      <c r="D366" s="12">
        <f t="shared" si="362"/>
        <v>366</v>
      </c>
      <c r="E366" s="12">
        <f t="shared" si="372"/>
        <v>3</v>
      </c>
      <c r="F366" s="1" cm="1">
        <f t="array" aca="1" ref="F366" ca="1">MMULT($F365:$CE365,INDIRECT("Policy.New!"&amp;F$3&amp;"4:"&amp;F$3&amp;"81"))</f>
        <v>0</v>
      </c>
      <c r="G366" s="1" cm="1">
        <f t="array" aca="1" ref="G366" ca="1">MMULT($F365:$CE365,INDIRECT("Policy.New!"&amp;G$3&amp;"4:"&amp;G$3&amp;"81"))</f>
        <v>0</v>
      </c>
      <c r="H366" s="1" cm="1">
        <f t="array" aca="1" ref="H366" ca="1">MMULT($F365:$CE365,INDIRECT("Policy.New!"&amp;H$3&amp;"4:"&amp;H$3&amp;"81"))</f>
        <v>0</v>
      </c>
      <c r="I366" s="1" cm="1">
        <f t="array" aca="1" ref="I366" ca="1">MMULT($F365:$CE365,INDIRECT("Policy.New!"&amp;I$3&amp;"4:"&amp;I$3&amp;"81"))</f>
        <v>0</v>
      </c>
      <c r="J366" s="1" cm="1">
        <f t="array" aca="1" ref="J366" ca="1">MMULT($F365:$CE365,INDIRECT("Policy.New!"&amp;J$3&amp;"4:"&amp;J$3&amp;"81"))</f>
        <v>0</v>
      </c>
      <c r="K366" s="1" cm="1">
        <f t="array" aca="1" ref="K366" ca="1">MMULT($F365:$CE365,INDIRECT("Policy.New!"&amp;K$3&amp;"4:"&amp;K$3&amp;"81"))</f>
        <v>0</v>
      </c>
      <c r="L366" s="1" cm="1">
        <f t="array" aca="1" ref="L366" ca="1">MMULT($F365:$CE365,INDIRECT("Policy.New!"&amp;L$3&amp;"4:"&amp;L$3&amp;"81"))</f>
        <v>0</v>
      </c>
      <c r="M366" s="1" cm="1">
        <f t="array" aca="1" ref="M366" ca="1">MMULT($F365:$CE365,INDIRECT("Policy.New!"&amp;M$3&amp;"4:"&amp;M$3&amp;"81"))</f>
        <v>0</v>
      </c>
      <c r="N366" s="1" cm="1">
        <f t="array" aca="1" ref="N366" ca="1">MMULT($F365:$CE365,INDIRECT("Policy.New!"&amp;N$3&amp;"4:"&amp;N$3&amp;"81"))</f>
        <v>0</v>
      </c>
      <c r="O366" s="1" cm="1">
        <f t="array" aca="1" ref="O366" ca="1">MMULT($F365:$CE365,INDIRECT("Policy.New!"&amp;O$3&amp;"4:"&amp;O$3&amp;"81"))</f>
        <v>0</v>
      </c>
      <c r="P366" s="1" cm="1">
        <f t="array" aca="1" ref="P366" ca="1">MMULT($F365:$CE365,INDIRECT("Policy.New!"&amp;P$3&amp;"4:"&amp;P$3&amp;"81"))</f>
        <v>0</v>
      </c>
      <c r="Q366" s="1" cm="1">
        <f t="array" aca="1" ref="Q366" ca="1">MMULT($F365:$CE365,INDIRECT("Policy.New!"&amp;Q$3&amp;"4:"&amp;Q$3&amp;"81"))</f>
        <v>0</v>
      </c>
      <c r="R366" s="1" cm="1">
        <f t="array" aca="1" ref="R366" ca="1">MMULT($F365:$CE365,INDIRECT("Policy.New!"&amp;R$3&amp;"4:"&amp;R$3&amp;"81"))</f>
        <v>0</v>
      </c>
      <c r="S366" s="1" cm="1">
        <f t="array" aca="1" ref="S366" ca="1">MMULT($F365:$CE365,INDIRECT("Policy.New!"&amp;S$3&amp;"4:"&amp;S$3&amp;"81"))</f>
        <v>0</v>
      </c>
      <c r="T366" s="1" cm="1">
        <f t="array" aca="1" ref="T366" ca="1">MMULT($F365:$CE365,INDIRECT("Policy.New!"&amp;T$3&amp;"4:"&amp;T$3&amp;"81"))</f>
        <v>0</v>
      </c>
      <c r="U366" s="1" cm="1">
        <f t="array" aca="1" ref="U366" ca="1">MMULT($F365:$CE365,INDIRECT("Policy.New!"&amp;U$3&amp;"4:"&amp;U$3&amp;"81"))</f>
        <v>0</v>
      </c>
      <c r="V366" s="1" cm="1">
        <f t="array" aca="1" ref="V366" ca="1">MMULT($F365:$CE365,INDIRECT("Policy.New!"&amp;V$3&amp;"4:"&amp;V$3&amp;"81"))</f>
        <v>0</v>
      </c>
      <c r="W366" s="5">
        <f t="shared" ca="1" si="373"/>
        <v>0</v>
      </c>
      <c r="X366" s="1">
        <f t="shared" ca="1" si="374"/>
        <v>0</v>
      </c>
      <c r="Y366" s="1">
        <f t="shared" ca="1" si="375"/>
        <v>0</v>
      </c>
      <c r="Z366" s="1">
        <f t="shared" si="376"/>
        <v>0</v>
      </c>
      <c r="AA366" s="1">
        <f t="shared" si="377"/>
        <v>0</v>
      </c>
      <c r="AB366" s="1">
        <f t="shared" ca="1" si="378"/>
        <v>0</v>
      </c>
      <c r="AC366" s="1">
        <f t="shared" ca="1" si="379"/>
        <v>0</v>
      </c>
      <c r="AD366" s="1">
        <f t="shared" si="380"/>
        <v>0</v>
      </c>
      <c r="AE366" s="1">
        <f t="shared" si="381"/>
        <v>0</v>
      </c>
      <c r="AF366" s="1">
        <f t="shared" ca="1" si="382"/>
        <v>0</v>
      </c>
      <c r="AG366" s="1">
        <f t="shared" si="383"/>
        <v>0</v>
      </c>
      <c r="AH366" s="1">
        <f t="shared" ca="1" si="384"/>
        <v>0</v>
      </c>
      <c r="AI366" s="1">
        <f t="shared" ca="1" si="385"/>
        <v>0</v>
      </c>
      <c r="AJ366" s="1">
        <f t="shared" ca="1" si="386"/>
        <v>0</v>
      </c>
      <c r="AK366" s="1">
        <f t="shared" si="387"/>
        <v>0</v>
      </c>
      <c r="AL366" s="1">
        <f t="shared" ca="1" si="388"/>
        <v>0</v>
      </c>
      <c r="AM366" s="1">
        <f t="shared" ca="1" si="389"/>
        <v>0</v>
      </c>
      <c r="AN366" s="1">
        <f t="shared" si="390"/>
        <v>0</v>
      </c>
      <c r="AO366" s="1">
        <f t="shared" si="391"/>
        <v>0</v>
      </c>
      <c r="AP366" s="1">
        <f t="shared" si="392"/>
        <v>0</v>
      </c>
      <c r="AQ366" s="1">
        <f t="shared" ca="1" si="393"/>
        <v>0</v>
      </c>
      <c r="AR366" s="1">
        <f t="shared" ca="1" si="394"/>
        <v>0</v>
      </c>
      <c r="AS366" s="1">
        <f t="shared" ca="1" si="395"/>
        <v>0</v>
      </c>
      <c r="AT366" s="25">
        <f t="shared" ca="1" si="396"/>
        <v>0</v>
      </c>
      <c r="AU366" s="1" cm="1">
        <f t="array" aca="1" ref="AU366" ca="1">MMULT($F365:$CE365,INDIRECT("Policy.New!"&amp;AU$3&amp;"4:"&amp;AU$3&amp;"81"))</f>
        <v>0</v>
      </c>
      <c r="AV366" s="25" cm="1">
        <f t="array" aca="1" ref="AV366" ca="1">MMULT($F365:$CE365,INDIRECT("Policy.New!"&amp;AV$3&amp;"4:"&amp;AV$3&amp;"81"))</f>
        <v>0</v>
      </c>
      <c r="AW366" s="161">
        <v>0</v>
      </c>
      <c r="AX366" s="161">
        <v>0</v>
      </c>
      <c r="AY366" s="161">
        <v>0</v>
      </c>
      <c r="AZ366" s="161">
        <v>0</v>
      </c>
      <c r="BA366" s="161">
        <v>0</v>
      </c>
      <c r="BB366" s="161">
        <v>0</v>
      </c>
      <c r="BC366" s="161">
        <v>0</v>
      </c>
      <c r="BD366" s="161">
        <v>0</v>
      </c>
      <c r="BE366" s="161">
        <v>0</v>
      </c>
      <c r="BF366" s="161">
        <v>0</v>
      </c>
      <c r="BG366" s="161">
        <v>0</v>
      </c>
      <c r="BH366" s="161">
        <v>0</v>
      </c>
      <c r="BI366" s="161">
        <v>0</v>
      </c>
      <c r="BJ366" s="161">
        <v>0</v>
      </c>
      <c r="BK366" s="161">
        <v>0</v>
      </c>
      <c r="BL366" s="161">
        <v>0</v>
      </c>
      <c r="BM366" s="161">
        <v>0</v>
      </c>
      <c r="BN366" s="161">
        <v>0</v>
      </c>
      <c r="BO366" s="161">
        <v>0</v>
      </c>
      <c r="BP366" s="161">
        <v>0</v>
      </c>
      <c r="BQ366" s="161">
        <v>0</v>
      </c>
      <c r="BR366" s="161">
        <v>0</v>
      </c>
      <c r="BS366" s="161">
        <v>0</v>
      </c>
      <c r="BT366" s="161">
        <f>INDEX(IRF.New!$D$7:$CN$374,MATCH('IRF AUX'!$E366,IRF.New!$C$7:$C$37,0),MATCH('IRF AUX'!$B366,IRF.New!$D$5:$CN$5,0))</f>
        <v>0</v>
      </c>
      <c r="BU366" s="161">
        <v>0</v>
      </c>
      <c r="BV366" s="161">
        <v>0</v>
      </c>
      <c r="BW366" s="161">
        <v>0</v>
      </c>
      <c r="BX366" s="161">
        <v>0</v>
      </c>
      <c r="BY366" s="161">
        <v>0</v>
      </c>
      <c r="BZ366" s="161">
        <v>0</v>
      </c>
      <c r="CA366" s="161">
        <v>0</v>
      </c>
      <c r="CB366" s="161">
        <v>0</v>
      </c>
      <c r="CC366" s="161">
        <v>0</v>
      </c>
      <c r="CD366" s="161">
        <v>0</v>
      </c>
      <c r="CE366" s="163">
        <v>0</v>
      </c>
      <c r="CF366" s="1" cm="1">
        <f t="array" aca="1" ref="CF366" ca="1">MMULT($F365:$CE365,INDIRECT("Policy.New!"&amp;CF$3&amp;"4:"&amp;CF$3&amp;"81"))</f>
        <v>0</v>
      </c>
      <c r="CG366" s="1" cm="1">
        <f t="array" aca="1" ref="CG366" ca="1">MMULT($F365:$CE365,INDIRECT("Policy.New!"&amp;CG$3&amp;"4:"&amp;CG$3&amp;"81"))</f>
        <v>0</v>
      </c>
      <c r="CH366" s="1" cm="1">
        <f t="array" aca="1" ref="CH366" ca="1">MMULT($F365:$CE365,INDIRECT("Policy.New!"&amp;CH$3&amp;"4:"&amp;CH$3&amp;"81"))</f>
        <v>0</v>
      </c>
      <c r="CI366" s="1" cm="1">
        <f t="array" aca="1" ref="CI366" ca="1">MMULT($F365:$CE365,INDIRECT("Policy.New!"&amp;CI$3&amp;"4:"&amp;CI$3&amp;"81"))</f>
        <v>0</v>
      </c>
      <c r="CJ366" s="1" cm="1">
        <f t="array" aca="1" ref="CJ366" ca="1">MMULT($F365:$CE365,INDIRECT("Policy.New!"&amp;CJ$3&amp;"4:"&amp;CJ$3&amp;"81"))</f>
        <v>0</v>
      </c>
      <c r="CK366" s="1" cm="1">
        <f t="array" aca="1" ref="CK366" ca="1">MMULT($F365:$CE365,INDIRECT("Policy.New!"&amp;CK$3&amp;"4:"&amp;CK$3&amp;"81"))</f>
        <v>0</v>
      </c>
      <c r="CL366" s="1" cm="1">
        <f t="array" aca="1" ref="CL366" ca="1">MMULT($F365:$CE365,INDIRECT("Policy.New!"&amp;CL$3&amp;"4:"&amp;CL$3&amp;"81"))</f>
        <v>0</v>
      </c>
      <c r="CM366" s="1" cm="1">
        <f t="array" aca="1" ref="CM366" ca="1">MMULT($F365:$CE365,INDIRECT("Policy.New!"&amp;CM$3&amp;"4:"&amp;CM$3&amp;"81"))</f>
        <v>0</v>
      </c>
      <c r="CN366" s="1" cm="1">
        <f t="array" aca="1" ref="CN366" ca="1">MMULT($F365:$CE365,INDIRECT("Policy.New!"&amp;CN$3&amp;"4:"&amp;CN$3&amp;"81"))</f>
        <v>0</v>
      </c>
      <c r="CO366" s="1" cm="1">
        <f t="array" aca="1" ref="CO366" ca="1">MMULT($F365:$CE365,INDIRECT("Policy.New!"&amp;CO$3&amp;"4:"&amp;CO$3&amp;"81"))</f>
        <v>0</v>
      </c>
      <c r="CP366" s="1" cm="1">
        <f t="array" aca="1" ref="CP366" ca="1">MMULT($F365:$CE365,INDIRECT("Policy.New!"&amp;CP$3&amp;"4:"&amp;CP$3&amp;"81"))</f>
        <v>0</v>
      </c>
      <c r="CQ366" s="1"/>
      <c r="CR366" s="1"/>
      <c r="CS366" s="1">
        <f t="shared" ca="1" si="366"/>
        <v>0</v>
      </c>
      <c r="CT366" s="1">
        <f t="shared" ca="1" si="370"/>
        <v>0</v>
      </c>
      <c r="CU366" s="1">
        <f t="shared" ca="1" si="367"/>
        <v>0</v>
      </c>
      <c r="CV366" s="1">
        <f t="shared" ca="1" si="371"/>
        <v>0</v>
      </c>
      <c r="CW366" s="1">
        <f t="shared" ca="1" si="368"/>
        <v>0</v>
      </c>
      <c r="CX366" s="1">
        <f t="shared" ca="1" si="369"/>
        <v>0</v>
      </c>
    </row>
    <row r="367" spans="2:102" x14ac:dyDescent="0.25">
      <c r="B367" s="153" t="str">
        <f t="shared" si="365"/>
        <v>eps_pi_metal_obs</v>
      </c>
      <c r="C367" s="153" t="str">
        <f t="shared" si="364"/>
        <v>eps_pi_metal_obs_4</v>
      </c>
      <c r="D367" s="13">
        <f t="shared" si="362"/>
        <v>367</v>
      </c>
      <c r="E367" s="13">
        <f t="shared" si="372"/>
        <v>4</v>
      </c>
      <c r="F367" s="14" cm="1">
        <f t="array" aca="1" ref="F367" ca="1">MMULT($F366:$CE366,INDIRECT("Policy.New!"&amp;F$3&amp;"4:"&amp;F$3&amp;"81"))</f>
        <v>0</v>
      </c>
      <c r="G367" s="14" cm="1">
        <f t="array" aca="1" ref="G367" ca="1">MMULT($F366:$CE366,INDIRECT("Policy.New!"&amp;G$3&amp;"4:"&amp;G$3&amp;"81"))</f>
        <v>0</v>
      </c>
      <c r="H367" s="14" cm="1">
        <f t="array" aca="1" ref="H367" ca="1">MMULT($F366:$CE366,INDIRECT("Policy.New!"&amp;H$3&amp;"4:"&amp;H$3&amp;"81"))</f>
        <v>0</v>
      </c>
      <c r="I367" s="14" cm="1">
        <f t="array" aca="1" ref="I367" ca="1">MMULT($F366:$CE366,INDIRECT("Policy.New!"&amp;I$3&amp;"4:"&amp;I$3&amp;"81"))</f>
        <v>0</v>
      </c>
      <c r="J367" s="14" cm="1">
        <f t="array" aca="1" ref="J367" ca="1">MMULT($F366:$CE366,INDIRECT("Policy.New!"&amp;J$3&amp;"4:"&amp;J$3&amp;"81"))</f>
        <v>0</v>
      </c>
      <c r="K367" s="14" cm="1">
        <f t="array" aca="1" ref="K367" ca="1">MMULT($F366:$CE366,INDIRECT("Policy.New!"&amp;K$3&amp;"4:"&amp;K$3&amp;"81"))</f>
        <v>0</v>
      </c>
      <c r="L367" s="14" cm="1">
        <f t="array" aca="1" ref="L367" ca="1">MMULT($F366:$CE366,INDIRECT("Policy.New!"&amp;L$3&amp;"4:"&amp;L$3&amp;"81"))</f>
        <v>0</v>
      </c>
      <c r="M367" s="14" cm="1">
        <f t="array" aca="1" ref="M367" ca="1">MMULT($F366:$CE366,INDIRECT("Policy.New!"&amp;M$3&amp;"4:"&amp;M$3&amp;"81"))</f>
        <v>0</v>
      </c>
      <c r="N367" s="14" cm="1">
        <f t="array" aca="1" ref="N367" ca="1">MMULT($F366:$CE366,INDIRECT("Policy.New!"&amp;N$3&amp;"4:"&amp;N$3&amp;"81"))</f>
        <v>0</v>
      </c>
      <c r="O367" s="14" cm="1">
        <f t="array" aca="1" ref="O367" ca="1">MMULT($F366:$CE366,INDIRECT("Policy.New!"&amp;O$3&amp;"4:"&amp;O$3&amp;"81"))</f>
        <v>0</v>
      </c>
      <c r="P367" s="14" cm="1">
        <f t="array" aca="1" ref="P367" ca="1">MMULT($F366:$CE366,INDIRECT("Policy.New!"&amp;P$3&amp;"4:"&amp;P$3&amp;"81"))</f>
        <v>0</v>
      </c>
      <c r="Q367" s="14" cm="1">
        <f t="array" aca="1" ref="Q367" ca="1">MMULT($F366:$CE366,INDIRECT("Policy.New!"&amp;Q$3&amp;"4:"&amp;Q$3&amp;"81"))</f>
        <v>0</v>
      </c>
      <c r="R367" s="14" cm="1">
        <f t="array" aca="1" ref="R367" ca="1">MMULT($F366:$CE366,INDIRECT("Policy.New!"&amp;R$3&amp;"4:"&amp;R$3&amp;"81"))</f>
        <v>0</v>
      </c>
      <c r="S367" s="14" cm="1">
        <f t="array" aca="1" ref="S367" ca="1">MMULT($F366:$CE366,INDIRECT("Policy.New!"&amp;S$3&amp;"4:"&amp;S$3&amp;"81"))</f>
        <v>0</v>
      </c>
      <c r="T367" s="14" cm="1">
        <f t="array" aca="1" ref="T367" ca="1">MMULT($F366:$CE366,INDIRECT("Policy.New!"&amp;T$3&amp;"4:"&amp;T$3&amp;"81"))</f>
        <v>0</v>
      </c>
      <c r="U367" s="14" cm="1">
        <f t="array" aca="1" ref="U367" ca="1">MMULT($F366:$CE366,INDIRECT("Policy.New!"&amp;U$3&amp;"4:"&amp;U$3&amp;"81"))</f>
        <v>0</v>
      </c>
      <c r="V367" s="14" cm="1">
        <f t="array" aca="1" ref="V367" ca="1">MMULT($F366:$CE366,INDIRECT("Policy.New!"&amp;V$3&amp;"4:"&amp;V$3&amp;"81"))</f>
        <v>0</v>
      </c>
      <c r="W367" s="15">
        <f t="shared" ca="1" si="373"/>
        <v>0</v>
      </c>
      <c r="X367" s="14">
        <f t="shared" ca="1" si="374"/>
        <v>0</v>
      </c>
      <c r="Y367" s="14">
        <f t="shared" ca="1" si="375"/>
        <v>0</v>
      </c>
      <c r="Z367" s="14">
        <f t="shared" ca="1" si="376"/>
        <v>0</v>
      </c>
      <c r="AA367" s="14">
        <f t="shared" si="377"/>
        <v>0</v>
      </c>
      <c r="AB367" s="14">
        <f t="shared" ca="1" si="378"/>
        <v>0</v>
      </c>
      <c r="AC367" s="14">
        <f t="shared" ca="1" si="379"/>
        <v>0</v>
      </c>
      <c r="AD367" s="14">
        <f t="shared" ca="1" si="380"/>
        <v>0</v>
      </c>
      <c r="AE367" s="14">
        <f t="shared" si="381"/>
        <v>0</v>
      </c>
      <c r="AF367" s="14">
        <f t="shared" ca="1" si="382"/>
        <v>0</v>
      </c>
      <c r="AG367" s="14">
        <f t="shared" ca="1" si="383"/>
        <v>0</v>
      </c>
      <c r="AH367" s="14">
        <f t="shared" ca="1" si="384"/>
        <v>0</v>
      </c>
      <c r="AI367" s="14">
        <f t="shared" ca="1" si="385"/>
        <v>0</v>
      </c>
      <c r="AJ367" s="14">
        <f t="shared" ca="1" si="386"/>
        <v>0</v>
      </c>
      <c r="AK367" s="14">
        <f t="shared" ca="1" si="387"/>
        <v>0</v>
      </c>
      <c r="AL367" s="14">
        <f t="shared" ca="1" si="388"/>
        <v>0</v>
      </c>
      <c r="AM367" s="14">
        <f t="shared" ca="1" si="389"/>
        <v>0</v>
      </c>
      <c r="AN367" s="14">
        <f t="shared" ca="1" si="390"/>
        <v>0</v>
      </c>
      <c r="AO367" s="14">
        <f t="shared" si="391"/>
        <v>0</v>
      </c>
      <c r="AP367" s="14">
        <f t="shared" si="392"/>
        <v>0</v>
      </c>
      <c r="AQ367" s="14">
        <f t="shared" ca="1" si="393"/>
        <v>0</v>
      </c>
      <c r="AR367" s="14">
        <f t="shared" ca="1" si="394"/>
        <v>0</v>
      </c>
      <c r="AS367" s="14">
        <f t="shared" ca="1" si="395"/>
        <v>0</v>
      </c>
      <c r="AT367" s="26">
        <f t="shared" ca="1" si="396"/>
        <v>0</v>
      </c>
      <c r="AU367" s="14" cm="1">
        <f t="array" aca="1" ref="AU367" ca="1">MMULT($F366:$CE366,INDIRECT("Policy.New!"&amp;AU$3&amp;"4:"&amp;AU$3&amp;"81"))</f>
        <v>0</v>
      </c>
      <c r="AV367" s="26" cm="1">
        <f t="array" aca="1" ref="AV367" ca="1">MMULT($F366:$CE366,INDIRECT("Policy.New!"&amp;AV$3&amp;"4:"&amp;AV$3&amp;"81"))</f>
        <v>0</v>
      </c>
      <c r="AW367" s="164">
        <v>0</v>
      </c>
      <c r="AX367" s="164">
        <v>0</v>
      </c>
      <c r="AY367" s="164">
        <v>0</v>
      </c>
      <c r="AZ367" s="164">
        <v>0</v>
      </c>
      <c r="BA367" s="164">
        <v>0</v>
      </c>
      <c r="BB367" s="164">
        <v>0</v>
      </c>
      <c r="BC367" s="164">
        <v>0</v>
      </c>
      <c r="BD367" s="164">
        <v>0</v>
      </c>
      <c r="BE367" s="164">
        <v>0</v>
      </c>
      <c r="BF367" s="164">
        <v>0</v>
      </c>
      <c r="BG367" s="164">
        <v>0</v>
      </c>
      <c r="BH367" s="164">
        <v>0</v>
      </c>
      <c r="BI367" s="164">
        <v>0</v>
      </c>
      <c r="BJ367" s="164">
        <v>0</v>
      </c>
      <c r="BK367" s="164">
        <v>0</v>
      </c>
      <c r="BL367" s="164">
        <v>0</v>
      </c>
      <c r="BM367" s="164">
        <v>0</v>
      </c>
      <c r="BN367" s="164">
        <v>0</v>
      </c>
      <c r="BO367" s="164">
        <v>0</v>
      </c>
      <c r="BP367" s="164">
        <v>0</v>
      </c>
      <c r="BQ367" s="164">
        <v>0</v>
      </c>
      <c r="BR367" s="164">
        <v>0</v>
      </c>
      <c r="BS367" s="164">
        <v>0</v>
      </c>
      <c r="BT367" s="164">
        <f>INDEX(IRF.New!$D$7:$CN$374,MATCH('IRF AUX'!$E367,IRF.New!$C$7:$C$37,0),MATCH('IRF AUX'!$B367,IRF.New!$D$5:$CN$5,0))</f>
        <v>0</v>
      </c>
      <c r="BU367" s="164">
        <v>0</v>
      </c>
      <c r="BV367" s="164">
        <v>0</v>
      </c>
      <c r="BW367" s="164">
        <v>0</v>
      </c>
      <c r="BX367" s="164">
        <v>0</v>
      </c>
      <c r="BY367" s="164">
        <v>0</v>
      </c>
      <c r="BZ367" s="164">
        <v>0</v>
      </c>
      <c r="CA367" s="164">
        <v>0</v>
      </c>
      <c r="CB367" s="164">
        <v>0</v>
      </c>
      <c r="CC367" s="164">
        <v>0</v>
      </c>
      <c r="CD367" s="164">
        <v>0</v>
      </c>
      <c r="CE367" s="165">
        <v>0</v>
      </c>
      <c r="CF367" s="14" cm="1">
        <f t="array" aca="1" ref="CF367" ca="1">MMULT($F366:$CE366,INDIRECT("Policy.New!"&amp;CF$3&amp;"4:"&amp;CF$3&amp;"81"))</f>
        <v>0</v>
      </c>
      <c r="CG367" s="14" cm="1">
        <f t="array" aca="1" ref="CG367" ca="1">MMULT($F366:$CE366,INDIRECT("Policy.New!"&amp;CG$3&amp;"4:"&amp;CG$3&amp;"81"))</f>
        <v>0</v>
      </c>
      <c r="CH367" s="14" cm="1">
        <f t="array" aca="1" ref="CH367" ca="1">MMULT($F366:$CE366,INDIRECT("Policy.New!"&amp;CH$3&amp;"4:"&amp;CH$3&amp;"81"))</f>
        <v>0</v>
      </c>
      <c r="CI367" s="14" cm="1">
        <f t="array" aca="1" ref="CI367" ca="1">MMULT($F366:$CE366,INDIRECT("Policy.New!"&amp;CI$3&amp;"4:"&amp;CI$3&amp;"81"))</f>
        <v>0</v>
      </c>
      <c r="CJ367" s="14" cm="1">
        <f t="array" aca="1" ref="CJ367" ca="1">MMULT($F366:$CE366,INDIRECT("Policy.New!"&amp;CJ$3&amp;"4:"&amp;CJ$3&amp;"81"))</f>
        <v>0</v>
      </c>
      <c r="CK367" s="14" cm="1">
        <f t="array" aca="1" ref="CK367" ca="1">MMULT($F366:$CE366,INDIRECT("Policy.New!"&amp;CK$3&amp;"4:"&amp;CK$3&amp;"81"))</f>
        <v>0</v>
      </c>
      <c r="CL367" s="14" cm="1">
        <f t="array" aca="1" ref="CL367" ca="1">MMULT($F366:$CE366,INDIRECT("Policy.New!"&amp;CL$3&amp;"4:"&amp;CL$3&amp;"81"))</f>
        <v>0</v>
      </c>
      <c r="CM367" s="14" cm="1">
        <f t="array" aca="1" ref="CM367" ca="1">MMULT($F366:$CE366,INDIRECT("Policy.New!"&amp;CM$3&amp;"4:"&amp;CM$3&amp;"81"))</f>
        <v>0</v>
      </c>
      <c r="CN367" s="14" cm="1">
        <f t="array" aca="1" ref="CN367" ca="1">MMULT($F366:$CE366,INDIRECT("Policy.New!"&amp;CN$3&amp;"4:"&amp;CN$3&amp;"81"))</f>
        <v>0</v>
      </c>
      <c r="CO367" s="14" cm="1">
        <f t="array" aca="1" ref="CO367" ca="1">MMULT($F366:$CE366,INDIRECT("Policy.New!"&amp;CO$3&amp;"4:"&amp;CO$3&amp;"81"))</f>
        <v>0</v>
      </c>
      <c r="CP367" s="14" cm="1">
        <f t="array" aca="1" ref="CP367" ca="1">MMULT($F366:$CE366,INDIRECT("Policy.New!"&amp;CP$3&amp;"4:"&amp;CP$3&amp;"81"))</f>
        <v>0</v>
      </c>
      <c r="CQ367" s="1"/>
      <c r="CR367" s="1"/>
      <c r="CS367" s="14">
        <f t="shared" ca="1" si="366"/>
        <v>0</v>
      </c>
      <c r="CT367" s="14">
        <f t="shared" ca="1" si="370"/>
        <v>0</v>
      </c>
      <c r="CU367" s="14">
        <f t="shared" ca="1" si="367"/>
        <v>0</v>
      </c>
      <c r="CV367" s="14">
        <f t="shared" ca="1" si="371"/>
        <v>0</v>
      </c>
      <c r="CW367" s="14">
        <f t="shared" ca="1" si="368"/>
        <v>0</v>
      </c>
      <c r="CX367" s="14">
        <f t="shared" ca="1" si="369"/>
        <v>0</v>
      </c>
    </row>
    <row r="368" spans="2:102" x14ac:dyDescent="0.25">
      <c r="B368" s="151" t="str">
        <f t="shared" si="365"/>
        <v>eps_pi_metal_obs</v>
      </c>
      <c r="C368" s="151" t="str">
        <f t="shared" si="364"/>
        <v>eps_pi_metal_obs_5</v>
      </c>
      <c r="D368" s="9">
        <f t="shared" si="362"/>
        <v>368</v>
      </c>
      <c r="E368" s="9">
        <f t="shared" si="372"/>
        <v>5</v>
      </c>
      <c r="F368" s="10" cm="1">
        <f t="array" aca="1" ref="F368" ca="1">MMULT($F367:$CE367,INDIRECT("Policy.New!"&amp;F$3&amp;"4:"&amp;F$3&amp;"81"))</f>
        <v>0</v>
      </c>
      <c r="G368" s="10" cm="1">
        <f t="array" aca="1" ref="G368" ca="1">MMULT($F367:$CE367,INDIRECT("Policy.New!"&amp;G$3&amp;"4:"&amp;G$3&amp;"81"))</f>
        <v>0</v>
      </c>
      <c r="H368" s="10" cm="1">
        <f t="array" aca="1" ref="H368" ca="1">MMULT($F367:$CE367,INDIRECT("Policy.New!"&amp;H$3&amp;"4:"&amp;H$3&amp;"81"))</f>
        <v>0</v>
      </c>
      <c r="I368" s="10" cm="1">
        <f t="array" aca="1" ref="I368" ca="1">MMULT($F367:$CE367,INDIRECT("Policy.New!"&amp;I$3&amp;"4:"&amp;I$3&amp;"81"))</f>
        <v>0</v>
      </c>
      <c r="J368" s="10" cm="1">
        <f t="array" aca="1" ref="J368" ca="1">MMULT($F367:$CE367,INDIRECT("Policy.New!"&amp;J$3&amp;"4:"&amp;J$3&amp;"81"))</f>
        <v>0</v>
      </c>
      <c r="K368" s="10" cm="1">
        <f t="array" aca="1" ref="K368" ca="1">MMULT($F367:$CE367,INDIRECT("Policy.New!"&amp;K$3&amp;"4:"&amp;K$3&amp;"81"))</f>
        <v>0</v>
      </c>
      <c r="L368" s="10" cm="1">
        <f t="array" aca="1" ref="L368" ca="1">MMULT($F367:$CE367,INDIRECT("Policy.New!"&amp;L$3&amp;"4:"&amp;L$3&amp;"81"))</f>
        <v>0</v>
      </c>
      <c r="M368" s="10" cm="1">
        <f t="array" aca="1" ref="M368" ca="1">MMULT($F367:$CE367,INDIRECT("Policy.New!"&amp;M$3&amp;"4:"&amp;M$3&amp;"81"))</f>
        <v>0</v>
      </c>
      <c r="N368" s="10" cm="1">
        <f t="array" aca="1" ref="N368" ca="1">MMULT($F367:$CE367,INDIRECT("Policy.New!"&amp;N$3&amp;"4:"&amp;N$3&amp;"81"))</f>
        <v>0</v>
      </c>
      <c r="O368" s="10" cm="1">
        <f t="array" aca="1" ref="O368" ca="1">MMULT($F367:$CE367,INDIRECT("Policy.New!"&amp;O$3&amp;"4:"&amp;O$3&amp;"81"))</f>
        <v>0</v>
      </c>
      <c r="P368" s="10" cm="1">
        <f t="array" aca="1" ref="P368" ca="1">MMULT($F367:$CE367,INDIRECT("Policy.New!"&amp;P$3&amp;"4:"&amp;P$3&amp;"81"))</f>
        <v>0</v>
      </c>
      <c r="Q368" s="10" cm="1">
        <f t="array" aca="1" ref="Q368" ca="1">MMULT($F367:$CE367,INDIRECT("Policy.New!"&amp;Q$3&amp;"4:"&amp;Q$3&amp;"81"))</f>
        <v>0</v>
      </c>
      <c r="R368" s="10" cm="1">
        <f t="array" aca="1" ref="R368" ca="1">MMULT($F367:$CE367,INDIRECT("Policy.New!"&amp;R$3&amp;"4:"&amp;R$3&amp;"81"))</f>
        <v>0</v>
      </c>
      <c r="S368" s="10" cm="1">
        <f t="array" aca="1" ref="S368" ca="1">MMULT($F367:$CE367,INDIRECT("Policy.New!"&amp;S$3&amp;"4:"&amp;S$3&amp;"81"))</f>
        <v>0</v>
      </c>
      <c r="T368" s="10" cm="1">
        <f t="array" aca="1" ref="T368" ca="1">MMULT($F367:$CE367,INDIRECT("Policy.New!"&amp;T$3&amp;"4:"&amp;T$3&amp;"81"))</f>
        <v>0</v>
      </c>
      <c r="U368" s="10" cm="1">
        <f t="array" aca="1" ref="U368" ca="1">MMULT($F367:$CE367,INDIRECT("Policy.New!"&amp;U$3&amp;"4:"&amp;U$3&amp;"81"))</f>
        <v>0</v>
      </c>
      <c r="V368" s="10" cm="1">
        <f t="array" aca="1" ref="V368" ca="1">MMULT($F367:$CE367,INDIRECT("Policy.New!"&amp;V$3&amp;"4:"&amp;V$3&amp;"81"))</f>
        <v>0</v>
      </c>
      <c r="W368" s="11">
        <f t="shared" ca="1" si="373"/>
        <v>0</v>
      </c>
      <c r="X368" s="10">
        <f t="shared" ca="1" si="374"/>
        <v>0</v>
      </c>
      <c r="Y368" s="10">
        <f t="shared" ca="1" si="375"/>
        <v>0</v>
      </c>
      <c r="Z368" s="10">
        <f t="shared" ca="1" si="376"/>
        <v>0</v>
      </c>
      <c r="AA368" s="10">
        <f t="shared" ca="1" si="377"/>
        <v>0</v>
      </c>
      <c r="AB368" s="10">
        <f t="shared" ca="1" si="378"/>
        <v>0</v>
      </c>
      <c r="AC368" s="10">
        <f t="shared" ca="1" si="379"/>
        <v>0</v>
      </c>
      <c r="AD368" s="10">
        <f t="shared" ca="1" si="380"/>
        <v>0</v>
      </c>
      <c r="AE368" s="10">
        <f t="shared" ca="1" si="381"/>
        <v>0</v>
      </c>
      <c r="AF368" s="10">
        <f t="shared" ca="1" si="382"/>
        <v>0</v>
      </c>
      <c r="AG368" s="10">
        <f t="shared" ca="1" si="383"/>
        <v>0</v>
      </c>
      <c r="AH368" s="10">
        <f t="shared" ca="1" si="384"/>
        <v>0</v>
      </c>
      <c r="AI368" s="10">
        <f t="shared" ca="1" si="385"/>
        <v>0</v>
      </c>
      <c r="AJ368" s="10">
        <f t="shared" ca="1" si="386"/>
        <v>0</v>
      </c>
      <c r="AK368" s="10">
        <f t="shared" ca="1" si="387"/>
        <v>0</v>
      </c>
      <c r="AL368" s="10">
        <f t="shared" ca="1" si="388"/>
        <v>0</v>
      </c>
      <c r="AM368" s="10">
        <f t="shared" ca="1" si="389"/>
        <v>0</v>
      </c>
      <c r="AN368" s="10">
        <f t="shared" ca="1" si="390"/>
        <v>0</v>
      </c>
      <c r="AO368" s="10">
        <f t="shared" ca="1" si="391"/>
        <v>0</v>
      </c>
      <c r="AP368" s="10">
        <f t="shared" si="392"/>
        <v>0</v>
      </c>
      <c r="AQ368" s="10">
        <f t="shared" ca="1" si="393"/>
        <v>0</v>
      </c>
      <c r="AR368" s="10">
        <f t="shared" ca="1" si="394"/>
        <v>0</v>
      </c>
      <c r="AS368" s="10">
        <f t="shared" ca="1" si="395"/>
        <v>0</v>
      </c>
      <c r="AT368" s="24">
        <f t="shared" ca="1" si="396"/>
        <v>0</v>
      </c>
      <c r="AU368" s="10" cm="1">
        <f t="array" aca="1" ref="AU368" ca="1">MMULT($F367:$CE367,INDIRECT("Policy.New!"&amp;AU$3&amp;"4:"&amp;AU$3&amp;"81"))</f>
        <v>0</v>
      </c>
      <c r="AV368" s="24" cm="1">
        <f t="array" aca="1" ref="AV368" ca="1">MMULT($F367:$CE367,INDIRECT("Policy.New!"&amp;AV$3&amp;"4:"&amp;AV$3&amp;"81"))</f>
        <v>0</v>
      </c>
      <c r="AW368" s="160">
        <v>0</v>
      </c>
      <c r="AX368" s="160">
        <v>0</v>
      </c>
      <c r="AY368" s="160">
        <v>0</v>
      </c>
      <c r="AZ368" s="160">
        <v>0</v>
      </c>
      <c r="BA368" s="160">
        <v>0</v>
      </c>
      <c r="BB368" s="160">
        <v>0</v>
      </c>
      <c r="BC368" s="160">
        <v>0</v>
      </c>
      <c r="BD368" s="160">
        <v>0</v>
      </c>
      <c r="BE368" s="160">
        <v>0</v>
      </c>
      <c r="BF368" s="160">
        <v>0</v>
      </c>
      <c r="BG368" s="160">
        <v>0</v>
      </c>
      <c r="BH368" s="160">
        <v>0</v>
      </c>
      <c r="BI368" s="160">
        <v>0</v>
      </c>
      <c r="BJ368" s="160">
        <v>0</v>
      </c>
      <c r="BK368" s="160">
        <v>0</v>
      </c>
      <c r="BL368" s="160">
        <v>0</v>
      </c>
      <c r="BM368" s="160">
        <v>0</v>
      </c>
      <c r="BN368" s="160">
        <v>0</v>
      </c>
      <c r="BO368" s="160">
        <v>0</v>
      </c>
      <c r="BP368" s="160">
        <v>0</v>
      </c>
      <c r="BQ368" s="160">
        <v>0</v>
      </c>
      <c r="BR368" s="160">
        <v>0</v>
      </c>
      <c r="BS368" s="160">
        <v>0</v>
      </c>
      <c r="BT368" s="160">
        <f>INDEX(IRF.New!$D$7:$CN$374,MATCH('IRF AUX'!$E368,IRF.New!$C$7:$C$37,0),MATCH('IRF AUX'!$B368,IRF.New!$D$5:$CN$5,0))</f>
        <v>0</v>
      </c>
      <c r="BU368" s="160">
        <v>0</v>
      </c>
      <c r="BV368" s="160">
        <v>0</v>
      </c>
      <c r="BW368" s="160">
        <v>0</v>
      </c>
      <c r="BX368" s="160">
        <v>0</v>
      </c>
      <c r="BY368" s="160">
        <v>0</v>
      </c>
      <c r="BZ368" s="160">
        <v>0</v>
      </c>
      <c r="CA368" s="160">
        <v>0</v>
      </c>
      <c r="CB368" s="160">
        <v>0</v>
      </c>
      <c r="CC368" s="160">
        <v>0</v>
      </c>
      <c r="CD368" s="160">
        <v>0</v>
      </c>
      <c r="CE368" s="162">
        <v>0</v>
      </c>
      <c r="CF368" s="10" cm="1">
        <f t="array" aca="1" ref="CF368" ca="1">MMULT($F367:$CE367,INDIRECT("Policy.New!"&amp;CF$3&amp;"4:"&amp;CF$3&amp;"81"))</f>
        <v>0</v>
      </c>
      <c r="CG368" s="10" cm="1">
        <f t="array" aca="1" ref="CG368" ca="1">MMULT($F367:$CE367,INDIRECT("Policy.New!"&amp;CG$3&amp;"4:"&amp;CG$3&amp;"81"))</f>
        <v>0</v>
      </c>
      <c r="CH368" s="10" cm="1">
        <f t="array" aca="1" ref="CH368" ca="1">MMULT($F367:$CE367,INDIRECT("Policy.New!"&amp;CH$3&amp;"4:"&amp;CH$3&amp;"81"))</f>
        <v>0</v>
      </c>
      <c r="CI368" s="10" cm="1">
        <f t="array" aca="1" ref="CI368" ca="1">MMULT($F367:$CE367,INDIRECT("Policy.New!"&amp;CI$3&amp;"4:"&amp;CI$3&amp;"81"))</f>
        <v>0</v>
      </c>
      <c r="CJ368" s="10" cm="1">
        <f t="array" aca="1" ref="CJ368" ca="1">MMULT($F367:$CE367,INDIRECT("Policy.New!"&amp;CJ$3&amp;"4:"&amp;CJ$3&amp;"81"))</f>
        <v>0</v>
      </c>
      <c r="CK368" s="10" cm="1">
        <f t="array" aca="1" ref="CK368" ca="1">MMULT($F367:$CE367,INDIRECT("Policy.New!"&amp;CK$3&amp;"4:"&amp;CK$3&amp;"81"))</f>
        <v>0</v>
      </c>
      <c r="CL368" s="10" cm="1">
        <f t="array" aca="1" ref="CL368" ca="1">MMULT($F367:$CE367,INDIRECT("Policy.New!"&amp;CL$3&amp;"4:"&amp;CL$3&amp;"81"))</f>
        <v>0</v>
      </c>
      <c r="CM368" s="10" cm="1">
        <f t="array" aca="1" ref="CM368" ca="1">MMULT($F367:$CE367,INDIRECT("Policy.New!"&amp;CM$3&amp;"4:"&amp;CM$3&amp;"81"))</f>
        <v>0</v>
      </c>
      <c r="CN368" s="10" cm="1">
        <f t="array" aca="1" ref="CN368" ca="1">MMULT($F367:$CE367,INDIRECT("Policy.New!"&amp;CN$3&amp;"4:"&amp;CN$3&amp;"81"))</f>
        <v>0</v>
      </c>
      <c r="CO368" s="10" cm="1">
        <f t="array" aca="1" ref="CO368" ca="1">MMULT($F367:$CE367,INDIRECT("Policy.New!"&amp;CO$3&amp;"4:"&amp;CO$3&amp;"81"))</f>
        <v>0</v>
      </c>
      <c r="CP368" s="10" cm="1">
        <f t="array" aca="1" ref="CP368" ca="1">MMULT($F367:$CE367,INDIRECT("Policy.New!"&amp;CP$3&amp;"4:"&amp;CP$3&amp;"81"))</f>
        <v>0</v>
      </c>
      <c r="CQ368" s="1"/>
      <c r="CR368" s="1"/>
      <c r="CS368" s="10">
        <f t="shared" ca="1" si="366"/>
        <v>0</v>
      </c>
      <c r="CT368" s="10">
        <f t="shared" ca="1" si="370"/>
        <v>0</v>
      </c>
      <c r="CU368" s="10">
        <f t="shared" ca="1" si="367"/>
        <v>0</v>
      </c>
      <c r="CV368" s="10">
        <f t="shared" ca="1" si="371"/>
        <v>0</v>
      </c>
      <c r="CW368" s="10">
        <f t="shared" ca="1" si="368"/>
        <v>0</v>
      </c>
      <c r="CX368" s="10">
        <f t="shared" ca="1" si="369"/>
        <v>0</v>
      </c>
    </row>
    <row r="369" spans="2:102" x14ac:dyDescent="0.25">
      <c r="B369" s="152" t="str">
        <f t="shared" si="365"/>
        <v>eps_pi_metal_obs</v>
      </c>
      <c r="C369" s="152" t="str">
        <f t="shared" si="364"/>
        <v>eps_pi_metal_obs_6</v>
      </c>
      <c r="D369" s="12">
        <f t="shared" si="362"/>
        <v>369</v>
      </c>
      <c r="E369" s="12">
        <f t="shared" si="372"/>
        <v>6</v>
      </c>
      <c r="F369" s="1" cm="1">
        <f t="array" aca="1" ref="F369" ca="1">MMULT($F368:$CE368,INDIRECT("Policy.New!"&amp;F$3&amp;"4:"&amp;F$3&amp;"81"))</f>
        <v>0</v>
      </c>
      <c r="G369" s="1" cm="1">
        <f t="array" aca="1" ref="G369" ca="1">MMULT($F368:$CE368,INDIRECT("Policy.New!"&amp;G$3&amp;"4:"&amp;G$3&amp;"81"))</f>
        <v>0</v>
      </c>
      <c r="H369" s="1" cm="1">
        <f t="array" aca="1" ref="H369" ca="1">MMULT($F368:$CE368,INDIRECT("Policy.New!"&amp;H$3&amp;"4:"&amp;H$3&amp;"81"))</f>
        <v>0</v>
      </c>
      <c r="I369" s="1" cm="1">
        <f t="array" aca="1" ref="I369" ca="1">MMULT($F368:$CE368,INDIRECT("Policy.New!"&amp;I$3&amp;"4:"&amp;I$3&amp;"81"))</f>
        <v>0</v>
      </c>
      <c r="J369" s="1" cm="1">
        <f t="array" aca="1" ref="J369" ca="1">MMULT($F368:$CE368,INDIRECT("Policy.New!"&amp;J$3&amp;"4:"&amp;J$3&amp;"81"))</f>
        <v>0</v>
      </c>
      <c r="K369" s="1" cm="1">
        <f t="array" aca="1" ref="K369" ca="1">MMULT($F368:$CE368,INDIRECT("Policy.New!"&amp;K$3&amp;"4:"&amp;K$3&amp;"81"))</f>
        <v>0</v>
      </c>
      <c r="L369" s="1" cm="1">
        <f t="array" aca="1" ref="L369" ca="1">MMULT($F368:$CE368,INDIRECT("Policy.New!"&amp;L$3&amp;"4:"&amp;L$3&amp;"81"))</f>
        <v>0</v>
      </c>
      <c r="M369" s="1" cm="1">
        <f t="array" aca="1" ref="M369" ca="1">MMULT($F368:$CE368,INDIRECT("Policy.New!"&amp;M$3&amp;"4:"&amp;M$3&amp;"81"))</f>
        <v>0</v>
      </c>
      <c r="N369" s="1" cm="1">
        <f t="array" aca="1" ref="N369" ca="1">MMULT($F368:$CE368,INDIRECT("Policy.New!"&amp;N$3&amp;"4:"&amp;N$3&amp;"81"))</f>
        <v>0</v>
      </c>
      <c r="O369" s="1" cm="1">
        <f t="array" aca="1" ref="O369" ca="1">MMULT($F368:$CE368,INDIRECT("Policy.New!"&amp;O$3&amp;"4:"&amp;O$3&amp;"81"))</f>
        <v>0</v>
      </c>
      <c r="P369" s="1" cm="1">
        <f t="array" aca="1" ref="P369" ca="1">MMULT($F368:$CE368,INDIRECT("Policy.New!"&amp;P$3&amp;"4:"&amp;P$3&amp;"81"))</f>
        <v>0</v>
      </c>
      <c r="Q369" s="1" cm="1">
        <f t="array" aca="1" ref="Q369" ca="1">MMULT($F368:$CE368,INDIRECT("Policy.New!"&amp;Q$3&amp;"4:"&amp;Q$3&amp;"81"))</f>
        <v>0</v>
      </c>
      <c r="R369" s="1" cm="1">
        <f t="array" aca="1" ref="R369" ca="1">MMULT($F368:$CE368,INDIRECT("Policy.New!"&amp;R$3&amp;"4:"&amp;R$3&amp;"81"))</f>
        <v>0</v>
      </c>
      <c r="S369" s="1" cm="1">
        <f t="array" aca="1" ref="S369" ca="1">MMULT($F368:$CE368,INDIRECT("Policy.New!"&amp;S$3&amp;"4:"&amp;S$3&amp;"81"))</f>
        <v>0</v>
      </c>
      <c r="T369" s="1" cm="1">
        <f t="array" aca="1" ref="T369" ca="1">MMULT($F368:$CE368,INDIRECT("Policy.New!"&amp;T$3&amp;"4:"&amp;T$3&amp;"81"))</f>
        <v>0</v>
      </c>
      <c r="U369" s="1" cm="1">
        <f t="array" aca="1" ref="U369" ca="1">MMULT($F368:$CE368,INDIRECT("Policy.New!"&amp;U$3&amp;"4:"&amp;U$3&amp;"81"))</f>
        <v>0</v>
      </c>
      <c r="V369" s="1" cm="1">
        <f t="array" aca="1" ref="V369" ca="1">MMULT($F368:$CE368,INDIRECT("Policy.New!"&amp;V$3&amp;"4:"&amp;V$3&amp;"81"))</f>
        <v>0</v>
      </c>
      <c r="W369" s="5">
        <f t="shared" ca="1" si="373"/>
        <v>0</v>
      </c>
      <c r="X369" s="1">
        <f t="shared" ca="1" si="374"/>
        <v>0</v>
      </c>
      <c r="Y369" s="1">
        <f t="shared" ca="1" si="375"/>
        <v>0</v>
      </c>
      <c r="Z369" s="1">
        <f t="shared" ca="1" si="376"/>
        <v>0</v>
      </c>
      <c r="AA369" s="1">
        <f t="shared" ca="1" si="377"/>
        <v>0</v>
      </c>
      <c r="AB369" s="1">
        <f t="shared" ca="1" si="378"/>
        <v>0</v>
      </c>
      <c r="AC369" s="1">
        <f t="shared" ca="1" si="379"/>
        <v>0</v>
      </c>
      <c r="AD369" s="1">
        <f t="shared" ca="1" si="380"/>
        <v>0</v>
      </c>
      <c r="AE369" s="1">
        <f t="shared" ca="1" si="381"/>
        <v>0</v>
      </c>
      <c r="AF369" s="1">
        <f t="shared" ca="1" si="382"/>
        <v>0</v>
      </c>
      <c r="AG369" s="1">
        <f t="shared" ca="1" si="383"/>
        <v>0</v>
      </c>
      <c r="AH369" s="1">
        <f t="shared" ca="1" si="384"/>
        <v>0</v>
      </c>
      <c r="AI369" s="1">
        <f t="shared" ca="1" si="385"/>
        <v>0</v>
      </c>
      <c r="AJ369" s="1">
        <f t="shared" ca="1" si="386"/>
        <v>0</v>
      </c>
      <c r="AK369" s="1">
        <f t="shared" ca="1" si="387"/>
        <v>0</v>
      </c>
      <c r="AL369" s="1">
        <f t="shared" ca="1" si="388"/>
        <v>0</v>
      </c>
      <c r="AM369" s="1">
        <f t="shared" ca="1" si="389"/>
        <v>0</v>
      </c>
      <c r="AN369" s="1">
        <f t="shared" ca="1" si="390"/>
        <v>0</v>
      </c>
      <c r="AO369" s="1">
        <f t="shared" ca="1" si="391"/>
        <v>0</v>
      </c>
      <c r="AP369" s="1">
        <f t="shared" ca="1" si="392"/>
        <v>0</v>
      </c>
      <c r="AQ369" s="1">
        <f t="shared" ca="1" si="393"/>
        <v>0</v>
      </c>
      <c r="AR369" s="1">
        <f t="shared" ca="1" si="394"/>
        <v>0</v>
      </c>
      <c r="AS369" s="1">
        <f t="shared" ca="1" si="395"/>
        <v>0</v>
      </c>
      <c r="AT369" s="25">
        <f t="shared" ca="1" si="396"/>
        <v>0</v>
      </c>
      <c r="AU369" s="1" cm="1">
        <f t="array" aca="1" ref="AU369" ca="1">MMULT($F368:$CE368,INDIRECT("Policy.New!"&amp;AU$3&amp;"4:"&amp;AU$3&amp;"81"))</f>
        <v>0</v>
      </c>
      <c r="AV369" s="25" cm="1">
        <f t="array" aca="1" ref="AV369" ca="1">MMULT($F368:$CE368,INDIRECT("Policy.New!"&amp;AV$3&amp;"4:"&amp;AV$3&amp;"81"))</f>
        <v>0</v>
      </c>
      <c r="AW369" s="161">
        <v>0</v>
      </c>
      <c r="AX369" s="161">
        <v>0</v>
      </c>
      <c r="AY369" s="161">
        <v>0</v>
      </c>
      <c r="AZ369" s="161">
        <v>0</v>
      </c>
      <c r="BA369" s="161">
        <v>0</v>
      </c>
      <c r="BB369" s="161">
        <v>0</v>
      </c>
      <c r="BC369" s="161">
        <v>0</v>
      </c>
      <c r="BD369" s="161">
        <v>0</v>
      </c>
      <c r="BE369" s="161">
        <v>0</v>
      </c>
      <c r="BF369" s="161">
        <v>0</v>
      </c>
      <c r="BG369" s="161">
        <v>0</v>
      </c>
      <c r="BH369" s="161">
        <v>0</v>
      </c>
      <c r="BI369" s="161">
        <v>0</v>
      </c>
      <c r="BJ369" s="161">
        <v>0</v>
      </c>
      <c r="BK369" s="161">
        <v>0</v>
      </c>
      <c r="BL369" s="161">
        <v>0</v>
      </c>
      <c r="BM369" s="161">
        <v>0</v>
      </c>
      <c r="BN369" s="161">
        <v>0</v>
      </c>
      <c r="BO369" s="161">
        <v>0</v>
      </c>
      <c r="BP369" s="161">
        <v>0</v>
      </c>
      <c r="BQ369" s="161">
        <v>0</v>
      </c>
      <c r="BR369" s="161">
        <v>0</v>
      </c>
      <c r="BS369" s="161">
        <v>0</v>
      </c>
      <c r="BT369" s="161">
        <f>INDEX(IRF.New!$D$7:$CN$374,MATCH('IRF AUX'!$E369,IRF.New!$C$7:$C$37,0),MATCH('IRF AUX'!$B369,IRF.New!$D$5:$CN$5,0))</f>
        <v>0</v>
      </c>
      <c r="BU369" s="161">
        <v>0</v>
      </c>
      <c r="BV369" s="161">
        <v>0</v>
      </c>
      <c r="BW369" s="161">
        <v>0</v>
      </c>
      <c r="BX369" s="161">
        <v>0</v>
      </c>
      <c r="BY369" s="161">
        <v>0</v>
      </c>
      <c r="BZ369" s="161">
        <v>0</v>
      </c>
      <c r="CA369" s="161">
        <v>0</v>
      </c>
      <c r="CB369" s="161">
        <v>0</v>
      </c>
      <c r="CC369" s="161">
        <v>0</v>
      </c>
      <c r="CD369" s="161">
        <v>0</v>
      </c>
      <c r="CE369" s="163">
        <v>0</v>
      </c>
      <c r="CF369" s="1" cm="1">
        <f t="array" aca="1" ref="CF369" ca="1">MMULT($F368:$CE368,INDIRECT("Policy.New!"&amp;CF$3&amp;"4:"&amp;CF$3&amp;"81"))</f>
        <v>0</v>
      </c>
      <c r="CG369" s="1" cm="1">
        <f t="array" aca="1" ref="CG369" ca="1">MMULT($F368:$CE368,INDIRECT("Policy.New!"&amp;CG$3&amp;"4:"&amp;CG$3&amp;"81"))</f>
        <v>0</v>
      </c>
      <c r="CH369" s="1" cm="1">
        <f t="array" aca="1" ref="CH369" ca="1">MMULT($F368:$CE368,INDIRECT("Policy.New!"&amp;CH$3&amp;"4:"&amp;CH$3&amp;"81"))</f>
        <v>0</v>
      </c>
      <c r="CI369" s="1" cm="1">
        <f t="array" aca="1" ref="CI369" ca="1">MMULT($F368:$CE368,INDIRECT("Policy.New!"&amp;CI$3&amp;"4:"&amp;CI$3&amp;"81"))</f>
        <v>0</v>
      </c>
      <c r="CJ369" s="1" cm="1">
        <f t="array" aca="1" ref="CJ369" ca="1">MMULT($F368:$CE368,INDIRECT("Policy.New!"&amp;CJ$3&amp;"4:"&amp;CJ$3&amp;"81"))</f>
        <v>0</v>
      </c>
      <c r="CK369" s="1" cm="1">
        <f t="array" aca="1" ref="CK369" ca="1">MMULT($F368:$CE368,INDIRECT("Policy.New!"&amp;CK$3&amp;"4:"&amp;CK$3&amp;"81"))</f>
        <v>0</v>
      </c>
      <c r="CL369" s="1" cm="1">
        <f t="array" aca="1" ref="CL369" ca="1">MMULT($F368:$CE368,INDIRECT("Policy.New!"&amp;CL$3&amp;"4:"&amp;CL$3&amp;"81"))</f>
        <v>0</v>
      </c>
      <c r="CM369" s="1" cm="1">
        <f t="array" aca="1" ref="CM369" ca="1">MMULT($F368:$CE368,INDIRECT("Policy.New!"&amp;CM$3&amp;"4:"&amp;CM$3&amp;"81"))</f>
        <v>0</v>
      </c>
      <c r="CN369" s="1" cm="1">
        <f t="array" aca="1" ref="CN369" ca="1">MMULT($F368:$CE368,INDIRECT("Policy.New!"&amp;CN$3&amp;"4:"&amp;CN$3&amp;"81"))</f>
        <v>0</v>
      </c>
      <c r="CO369" s="1" cm="1">
        <f t="array" aca="1" ref="CO369" ca="1">MMULT($F368:$CE368,INDIRECT("Policy.New!"&amp;CO$3&amp;"4:"&amp;CO$3&amp;"81"))</f>
        <v>0</v>
      </c>
      <c r="CP369" s="1" cm="1">
        <f t="array" aca="1" ref="CP369" ca="1">MMULT($F368:$CE368,INDIRECT("Policy.New!"&amp;CP$3&amp;"4:"&amp;CP$3&amp;"81"))</f>
        <v>0</v>
      </c>
      <c r="CQ369" s="1"/>
      <c r="CR369" s="1"/>
      <c r="CS369" s="1">
        <f t="shared" ca="1" si="366"/>
        <v>0</v>
      </c>
      <c r="CT369" s="1">
        <f t="shared" ca="1" si="370"/>
        <v>0</v>
      </c>
      <c r="CU369" s="1">
        <f t="shared" ca="1" si="367"/>
        <v>0</v>
      </c>
      <c r="CV369" s="1">
        <f t="shared" ca="1" si="371"/>
        <v>0</v>
      </c>
      <c r="CW369" s="1">
        <f t="shared" ca="1" si="368"/>
        <v>0</v>
      </c>
      <c r="CX369" s="1">
        <f t="shared" ca="1" si="369"/>
        <v>0</v>
      </c>
    </row>
    <row r="370" spans="2:102" x14ac:dyDescent="0.25">
      <c r="B370" s="152" t="str">
        <f t="shared" si="365"/>
        <v>eps_pi_metal_obs</v>
      </c>
      <c r="C370" s="152" t="str">
        <f t="shared" si="364"/>
        <v>eps_pi_metal_obs_7</v>
      </c>
      <c r="D370" s="12">
        <f t="shared" si="362"/>
        <v>370</v>
      </c>
      <c r="E370" s="12">
        <f t="shared" si="372"/>
        <v>7</v>
      </c>
      <c r="F370" s="1" cm="1">
        <f t="array" aca="1" ref="F370" ca="1">MMULT($F369:$CE369,INDIRECT("Policy.New!"&amp;F$3&amp;"4:"&amp;F$3&amp;"81"))</f>
        <v>0</v>
      </c>
      <c r="G370" s="1" cm="1">
        <f t="array" aca="1" ref="G370" ca="1">MMULT($F369:$CE369,INDIRECT("Policy.New!"&amp;G$3&amp;"4:"&amp;G$3&amp;"81"))</f>
        <v>0</v>
      </c>
      <c r="H370" s="1" cm="1">
        <f t="array" aca="1" ref="H370" ca="1">MMULT($F369:$CE369,INDIRECT("Policy.New!"&amp;H$3&amp;"4:"&amp;H$3&amp;"81"))</f>
        <v>0</v>
      </c>
      <c r="I370" s="1" cm="1">
        <f t="array" aca="1" ref="I370" ca="1">MMULT($F369:$CE369,INDIRECT("Policy.New!"&amp;I$3&amp;"4:"&amp;I$3&amp;"81"))</f>
        <v>0</v>
      </c>
      <c r="J370" s="1" cm="1">
        <f t="array" aca="1" ref="J370" ca="1">MMULT($F369:$CE369,INDIRECT("Policy.New!"&amp;J$3&amp;"4:"&amp;J$3&amp;"81"))</f>
        <v>0</v>
      </c>
      <c r="K370" s="1" cm="1">
        <f t="array" aca="1" ref="K370" ca="1">MMULT($F369:$CE369,INDIRECT("Policy.New!"&amp;K$3&amp;"4:"&amp;K$3&amp;"81"))</f>
        <v>0</v>
      </c>
      <c r="L370" s="1" cm="1">
        <f t="array" aca="1" ref="L370" ca="1">MMULT($F369:$CE369,INDIRECT("Policy.New!"&amp;L$3&amp;"4:"&amp;L$3&amp;"81"))</f>
        <v>0</v>
      </c>
      <c r="M370" s="1" cm="1">
        <f t="array" aca="1" ref="M370" ca="1">MMULT($F369:$CE369,INDIRECT("Policy.New!"&amp;M$3&amp;"4:"&amp;M$3&amp;"81"))</f>
        <v>0</v>
      </c>
      <c r="N370" s="1" cm="1">
        <f t="array" aca="1" ref="N370" ca="1">MMULT($F369:$CE369,INDIRECT("Policy.New!"&amp;N$3&amp;"4:"&amp;N$3&amp;"81"))</f>
        <v>0</v>
      </c>
      <c r="O370" s="1" cm="1">
        <f t="array" aca="1" ref="O370" ca="1">MMULT($F369:$CE369,INDIRECT("Policy.New!"&amp;O$3&amp;"4:"&amp;O$3&amp;"81"))</f>
        <v>0</v>
      </c>
      <c r="P370" s="1" cm="1">
        <f t="array" aca="1" ref="P370" ca="1">MMULT($F369:$CE369,INDIRECT("Policy.New!"&amp;P$3&amp;"4:"&amp;P$3&amp;"81"))</f>
        <v>0</v>
      </c>
      <c r="Q370" s="1" cm="1">
        <f t="array" aca="1" ref="Q370" ca="1">MMULT($F369:$CE369,INDIRECT("Policy.New!"&amp;Q$3&amp;"4:"&amp;Q$3&amp;"81"))</f>
        <v>0</v>
      </c>
      <c r="R370" s="1" cm="1">
        <f t="array" aca="1" ref="R370" ca="1">MMULT($F369:$CE369,INDIRECT("Policy.New!"&amp;R$3&amp;"4:"&amp;R$3&amp;"81"))</f>
        <v>0</v>
      </c>
      <c r="S370" s="1" cm="1">
        <f t="array" aca="1" ref="S370" ca="1">MMULT($F369:$CE369,INDIRECT("Policy.New!"&amp;S$3&amp;"4:"&amp;S$3&amp;"81"))</f>
        <v>0</v>
      </c>
      <c r="T370" s="1" cm="1">
        <f t="array" aca="1" ref="T370" ca="1">MMULT($F369:$CE369,INDIRECT("Policy.New!"&amp;T$3&amp;"4:"&amp;T$3&amp;"81"))</f>
        <v>0</v>
      </c>
      <c r="U370" s="1" cm="1">
        <f t="array" aca="1" ref="U370" ca="1">MMULT($F369:$CE369,INDIRECT("Policy.New!"&amp;U$3&amp;"4:"&amp;U$3&amp;"81"))</f>
        <v>0</v>
      </c>
      <c r="V370" s="1" cm="1">
        <f t="array" aca="1" ref="V370" ca="1">MMULT($F369:$CE369,INDIRECT("Policy.New!"&amp;V$3&amp;"4:"&amp;V$3&amp;"81"))</f>
        <v>0</v>
      </c>
      <c r="W370" s="5">
        <f t="shared" ca="1" si="373"/>
        <v>0</v>
      </c>
      <c r="X370" s="1">
        <f t="shared" ca="1" si="374"/>
        <v>0</v>
      </c>
      <c r="Y370" s="1">
        <f t="shared" ca="1" si="375"/>
        <v>0</v>
      </c>
      <c r="Z370" s="1">
        <f t="shared" ca="1" si="376"/>
        <v>0</v>
      </c>
      <c r="AA370" s="1">
        <f t="shared" ca="1" si="377"/>
        <v>0</v>
      </c>
      <c r="AB370" s="1">
        <f t="shared" ca="1" si="378"/>
        <v>0</v>
      </c>
      <c r="AC370" s="1">
        <f t="shared" ca="1" si="379"/>
        <v>0</v>
      </c>
      <c r="AD370" s="1">
        <f t="shared" ca="1" si="380"/>
        <v>0</v>
      </c>
      <c r="AE370" s="1">
        <f t="shared" ca="1" si="381"/>
        <v>0</v>
      </c>
      <c r="AF370" s="1">
        <f t="shared" ca="1" si="382"/>
        <v>0</v>
      </c>
      <c r="AG370" s="1">
        <f t="shared" ca="1" si="383"/>
        <v>0</v>
      </c>
      <c r="AH370" s="1">
        <f t="shared" ca="1" si="384"/>
        <v>0</v>
      </c>
      <c r="AI370" s="1">
        <f t="shared" ca="1" si="385"/>
        <v>0</v>
      </c>
      <c r="AJ370" s="1">
        <f t="shared" ca="1" si="386"/>
        <v>0</v>
      </c>
      <c r="AK370" s="1">
        <f t="shared" ca="1" si="387"/>
        <v>0</v>
      </c>
      <c r="AL370" s="1">
        <f t="shared" ca="1" si="388"/>
        <v>0</v>
      </c>
      <c r="AM370" s="1">
        <f t="shared" ca="1" si="389"/>
        <v>0</v>
      </c>
      <c r="AN370" s="1">
        <f t="shared" ca="1" si="390"/>
        <v>0</v>
      </c>
      <c r="AO370" s="1">
        <f t="shared" ca="1" si="391"/>
        <v>0</v>
      </c>
      <c r="AP370" s="1">
        <f t="shared" ca="1" si="392"/>
        <v>0</v>
      </c>
      <c r="AQ370" s="1">
        <f t="shared" ca="1" si="393"/>
        <v>0</v>
      </c>
      <c r="AR370" s="1">
        <f t="shared" ca="1" si="394"/>
        <v>0</v>
      </c>
      <c r="AS370" s="1">
        <f t="shared" ca="1" si="395"/>
        <v>0</v>
      </c>
      <c r="AT370" s="25">
        <f t="shared" ca="1" si="396"/>
        <v>0</v>
      </c>
      <c r="AU370" s="1" cm="1">
        <f t="array" aca="1" ref="AU370" ca="1">MMULT($F369:$CE369,INDIRECT("Policy.New!"&amp;AU$3&amp;"4:"&amp;AU$3&amp;"81"))</f>
        <v>0</v>
      </c>
      <c r="AV370" s="25" cm="1">
        <f t="array" aca="1" ref="AV370" ca="1">MMULT($F369:$CE369,INDIRECT("Policy.New!"&amp;AV$3&amp;"4:"&amp;AV$3&amp;"81"))</f>
        <v>0</v>
      </c>
      <c r="AW370" s="161">
        <v>0</v>
      </c>
      <c r="AX370" s="161">
        <v>0</v>
      </c>
      <c r="AY370" s="161">
        <v>0</v>
      </c>
      <c r="AZ370" s="161">
        <v>0</v>
      </c>
      <c r="BA370" s="161">
        <v>0</v>
      </c>
      <c r="BB370" s="161">
        <v>0</v>
      </c>
      <c r="BC370" s="161">
        <v>0</v>
      </c>
      <c r="BD370" s="161">
        <v>0</v>
      </c>
      <c r="BE370" s="161">
        <v>0</v>
      </c>
      <c r="BF370" s="161">
        <v>0</v>
      </c>
      <c r="BG370" s="161">
        <v>0</v>
      </c>
      <c r="BH370" s="161">
        <v>0</v>
      </c>
      <c r="BI370" s="161">
        <v>0</v>
      </c>
      <c r="BJ370" s="161">
        <v>0</v>
      </c>
      <c r="BK370" s="161">
        <v>0</v>
      </c>
      <c r="BL370" s="161">
        <v>0</v>
      </c>
      <c r="BM370" s="161">
        <v>0</v>
      </c>
      <c r="BN370" s="161">
        <v>0</v>
      </c>
      <c r="BO370" s="161">
        <v>0</v>
      </c>
      <c r="BP370" s="161">
        <v>0</v>
      </c>
      <c r="BQ370" s="161">
        <v>0</v>
      </c>
      <c r="BR370" s="161">
        <v>0</v>
      </c>
      <c r="BS370" s="161">
        <v>0</v>
      </c>
      <c r="BT370" s="161">
        <f>INDEX(IRF.New!$D$7:$CN$374,MATCH('IRF AUX'!$E370,IRF.New!$C$7:$C$37,0),MATCH('IRF AUX'!$B370,IRF.New!$D$5:$CN$5,0))</f>
        <v>0</v>
      </c>
      <c r="BU370" s="161">
        <v>0</v>
      </c>
      <c r="BV370" s="161">
        <v>0</v>
      </c>
      <c r="BW370" s="161">
        <v>0</v>
      </c>
      <c r="BX370" s="161">
        <v>0</v>
      </c>
      <c r="BY370" s="161">
        <v>0</v>
      </c>
      <c r="BZ370" s="161">
        <v>0</v>
      </c>
      <c r="CA370" s="161">
        <v>0</v>
      </c>
      <c r="CB370" s="161">
        <v>0</v>
      </c>
      <c r="CC370" s="161">
        <v>0</v>
      </c>
      <c r="CD370" s="161">
        <v>0</v>
      </c>
      <c r="CE370" s="163">
        <v>0</v>
      </c>
      <c r="CF370" s="1" cm="1">
        <f t="array" aca="1" ref="CF370" ca="1">MMULT($F369:$CE369,INDIRECT("Policy.New!"&amp;CF$3&amp;"4:"&amp;CF$3&amp;"81"))</f>
        <v>0</v>
      </c>
      <c r="CG370" s="1" cm="1">
        <f t="array" aca="1" ref="CG370" ca="1">MMULT($F369:$CE369,INDIRECT("Policy.New!"&amp;CG$3&amp;"4:"&amp;CG$3&amp;"81"))</f>
        <v>0</v>
      </c>
      <c r="CH370" s="1" cm="1">
        <f t="array" aca="1" ref="CH370" ca="1">MMULT($F369:$CE369,INDIRECT("Policy.New!"&amp;CH$3&amp;"4:"&amp;CH$3&amp;"81"))</f>
        <v>0</v>
      </c>
      <c r="CI370" s="1" cm="1">
        <f t="array" aca="1" ref="CI370" ca="1">MMULT($F369:$CE369,INDIRECT("Policy.New!"&amp;CI$3&amp;"4:"&amp;CI$3&amp;"81"))</f>
        <v>0</v>
      </c>
      <c r="CJ370" s="1" cm="1">
        <f t="array" aca="1" ref="CJ370" ca="1">MMULT($F369:$CE369,INDIRECT("Policy.New!"&amp;CJ$3&amp;"4:"&amp;CJ$3&amp;"81"))</f>
        <v>0</v>
      </c>
      <c r="CK370" s="1" cm="1">
        <f t="array" aca="1" ref="CK370" ca="1">MMULT($F369:$CE369,INDIRECT("Policy.New!"&amp;CK$3&amp;"4:"&amp;CK$3&amp;"81"))</f>
        <v>0</v>
      </c>
      <c r="CL370" s="1" cm="1">
        <f t="array" aca="1" ref="CL370" ca="1">MMULT($F369:$CE369,INDIRECT("Policy.New!"&amp;CL$3&amp;"4:"&amp;CL$3&amp;"81"))</f>
        <v>0</v>
      </c>
      <c r="CM370" s="1" cm="1">
        <f t="array" aca="1" ref="CM370" ca="1">MMULT($F369:$CE369,INDIRECT("Policy.New!"&amp;CM$3&amp;"4:"&amp;CM$3&amp;"81"))</f>
        <v>0</v>
      </c>
      <c r="CN370" s="1" cm="1">
        <f t="array" aca="1" ref="CN370" ca="1">MMULT($F369:$CE369,INDIRECT("Policy.New!"&amp;CN$3&amp;"4:"&amp;CN$3&amp;"81"))</f>
        <v>0</v>
      </c>
      <c r="CO370" s="1" cm="1">
        <f t="array" aca="1" ref="CO370" ca="1">MMULT($F369:$CE369,INDIRECT("Policy.New!"&amp;CO$3&amp;"4:"&amp;CO$3&amp;"81"))</f>
        <v>0</v>
      </c>
      <c r="CP370" s="1" cm="1">
        <f t="array" aca="1" ref="CP370" ca="1">MMULT($F369:$CE369,INDIRECT("Policy.New!"&amp;CP$3&amp;"4:"&amp;CP$3&amp;"81"))</f>
        <v>0</v>
      </c>
      <c r="CQ370" s="1"/>
      <c r="CR370" s="1"/>
      <c r="CS370" s="1">
        <f t="shared" ca="1" si="366"/>
        <v>0</v>
      </c>
      <c r="CT370" s="1">
        <f t="shared" ca="1" si="370"/>
        <v>0</v>
      </c>
      <c r="CU370" s="1">
        <f t="shared" ca="1" si="367"/>
        <v>0</v>
      </c>
      <c r="CV370" s="1">
        <f t="shared" ca="1" si="371"/>
        <v>0</v>
      </c>
      <c r="CW370" s="1">
        <f t="shared" ca="1" si="368"/>
        <v>0</v>
      </c>
      <c r="CX370" s="1">
        <f t="shared" ca="1" si="369"/>
        <v>0</v>
      </c>
    </row>
    <row r="371" spans="2:102" x14ac:dyDescent="0.25">
      <c r="B371" s="153" t="str">
        <f t="shared" si="365"/>
        <v>eps_pi_metal_obs</v>
      </c>
      <c r="C371" s="153" t="str">
        <f t="shared" si="364"/>
        <v>eps_pi_metal_obs_8</v>
      </c>
      <c r="D371" s="13">
        <f t="shared" si="362"/>
        <v>371</v>
      </c>
      <c r="E371" s="13">
        <f t="shared" si="372"/>
        <v>8</v>
      </c>
      <c r="F371" s="14" cm="1">
        <f t="array" aca="1" ref="F371" ca="1">MMULT($F370:$CE370,INDIRECT("Policy.New!"&amp;F$3&amp;"4:"&amp;F$3&amp;"81"))</f>
        <v>0</v>
      </c>
      <c r="G371" s="14" cm="1">
        <f t="array" aca="1" ref="G371" ca="1">MMULT($F370:$CE370,INDIRECT("Policy.New!"&amp;G$3&amp;"4:"&amp;G$3&amp;"81"))</f>
        <v>0</v>
      </c>
      <c r="H371" s="14" cm="1">
        <f t="array" aca="1" ref="H371" ca="1">MMULT($F370:$CE370,INDIRECT("Policy.New!"&amp;H$3&amp;"4:"&amp;H$3&amp;"81"))</f>
        <v>0</v>
      </c>
      <c r="I371" s="14" cm="1">
        <f t="array" aca="1" ref="I371" ca="1">MMULT($F370:$CE370,INDIRECT("Policy.New!"&amp;I$3&amp;"4:"&amp;I$3&amp;"81"))</f>
        <v>0</v>
      </c>
      <c r="J371" s="14" cm="1">
        <f t="array" aca="1" ref="J371" ca="1">MMULT($F370:$CE370,INDIRECT("Policy.New!"&amp;J$3&amp;"4:"&amp;J$3&amp;"81"))</f>
        <v>0</v>
      </c>
      <c r="K371" s="14" cm="1">
        <f t="array" aca="1" ref="K371" ca="1">MMULT($F370:$CE370,INDIRECT("Policy.New!"&amp;K$3&amp;"4:"&amp;K$3&amp;"81"))</f>
        <v>0</v>
      </c>
      <c r="L371" s="14" cm="1">
        <f t="array" aca="1" ref="L371" ca="1">MMULT($F370:$CE370,INDIRECT("Policy.New!"&amp;L$3&amp;"4:"&amp;L$3&amp;"81"))</f>
        <v>0</v>
      </c>
      <c r="M371" s="14" cm="1">
        <f t="array" aca="1" ref="M371" ca="1">MMULT($F370:$CE370,INDIRECT("Policy.New!"&amp;M$3&amp;"4:"&amp;M$3&amp;"81"))</f>
        <v>0</v>
      </c>
      <c r="N371" s="14" cm="1">
        <f t="array" aca="1" ref="N371" ca="1">MMULT($F370:$CE370,INDIRECT("Policy.New!"&amp;N$3&amp;"4:"&amp;N$3&amp;"81"))</f>
        <v>0</v>
      </c>
      <c r="O371" s="14" cm="1">
        <f t="array" aca="1" ref="O371" ca="1">MMULT($F370:$CE370,INDIRECT("Policy.New!"&amp;O$3&amp;"4:"&amp;O$3&amp;"81"))</f>
        <v>0</v>
      </c>
      <c r="P371" s="14" cm="1">
        <f t="array" aca="1" ref="P371" ca="1">MMULT($F370:$CE370,INDIRECT("Policy.New!"&amp;P$3&amp;"4:"&amp;P$3&amp;"81"))</f>
        <v>0</v>
      </c>
      <c r="Q371" s="14" cm="1">
        <f t="array" aca="1" ref="Q371" ca="1">MMULT($F370:$CE370,INDIRECT("Policy.New!"&amp;Q$3&amp;"4:"&amp;Q$3&amp;"81"))</f>
        <v>0</v>
      </c>
      <c r="R371" s="14" cm="1">
        <f t="array" aca="1" ref="R371" ca="1">MMULT($F370:$CE370,INDIRECT("Policy.New!"&amp;R$3&amp;"4:"&amp;R$3&amp;"81"))</f>
        <v>0</v>
      </c>
      <c r="S371" s="14" cm="1">
        <f t="array" aca="1" ref="S371" ca="1">MMULT($F370:$CE370,INDIRECT("Policy.New!"&amp;S$3&amp;"4:"&amp;S$3&amp;"81"))</f>
        <v>0</v>
      </c>
      <c r="T371" s="14" cm="1">
        <f t="array" aca="1" ref="T371" ca="1">MMULT($F370:$CE370,INDIRECT("Policy.New!"&amp;T$3&amp;"4:"&amp;T$3&amp;"81"))</f>
        <v>0</v>
      </c>
      <c r="U371" s="14" cm="1">
        <f t="array" aca="1" ref="U371" ca="1">MMULT($F370:$CE370,INDIRECT("Policy.New!"&amp;U$3&amp;"4:"&amp;U$3&amp;"81"))</f>
        <v>0</v>
      </c>
      <c r="V371" s="14" cm="1">
        <f t="array" aca="1" ref="V371" ca="1">MMULT($F370:$CE370,INDIRECT("Policy.New!"&amp;V$3&amp;"4:"&amp;V$3&amp;"81"))</f>
        <v>0</v>
      </c>
      <c r="W371" s="15">
        <f t="shared" ca="1" si="373"/>
        <v>0</v>
      </c>
      <c r="X371" s="14">
        <f t="shared" ca="1" si="374"/>
        <v>0</v>
      </c>
      <c r="Y371" s="14">
        <f t="shared" ca="1" si="375"/>
        <v>0</v>
      </c>
      <c r="Z371" s="14">
        <f t="shared" ca="1" si="376"/>
        <v>0</v>
      </c>
      <c r="AA371" s="14">
        <f t="shared" ca="1" si="377"/>
        <v>0</v>
      </c>
      <c r="AB371" s="14">
        <f t="shared" ca="1" si="378"/>
        <v>0</v>
      </c>
      <c r="AC371" s="14">
        <f t="shared" ca="1" si="379"/>
        <v>0</v>
      </c>
      <c r="AD371" s="14">
        <f t="shared" ca="1" si="380"/>
        <v>0</v>
      </c>
      <c r="AE371" s="14">
        <f t="shared" ca="1" si="381"/>
        <v>0</v>
      </c>
      <c r="AF371" s="14">
        <f t="shared" ca="1" si="382"/>
        <v>0</v>
      </c>
      <c r="AG371" s="14">
        <f t="shared" ca="1" si="383"/>
        <v>0</v>
      </c>
      <c r="AH371" s="14">
        <f t="shared" ca="1" si="384"/>
        <v>0</v>
      </c>
      <c r="AI371" s="14">
        <f t="shared" ca="1" si="385"/>
        <v>0</v>
      </c>
      <c r="AJ371" s="14">
        <f t="shared" ca="1" si="386"/>
        <v>0</v>
      </c>
      <c r="AK371" s="14">
        <f t="shared" ca="1" si="387"/>
        <v>0</v>
      </c>
      <c r="AL371" s="14">
        <f t="shared" ca="1" si="388"/>
        <v>0</v>
      </c>
      <c r="AM371" s="14">
        <f t="shared" ca="1" si="389"/>
        <v>0</v>
      </c>
      <c r="AN371" s="14">
        <f t="shared" ca="1" si="390"/>
        <v>0</v>
      </c>
      <c r="AO371" s="14">
        <f t="shared" ca="1" si="391"/>
        <v>0</v>
      </c>
      <c r="AP371" s="14">
        <f t="shared" ca="1" si="392"/>
        <v>0</v>
      </c>
      <c r="AQ371" s="14">
        <f t="shared" ca="1" si="393"/>
        <v>0</v>
      </c>
      <c r="AR371" s="14">
        <f t="shared" ca="1" si="394"/>
        <v>0</v>
      </c>
      <c r="AS371" s="14">
        <f t="shared" ca="1" si="395"/>
        <v>0</v>
      </c>
      <c r="AT371" s="26">
        <f t="shared" ca="1" si="396"/>
        <v>0</v>
      </c>
      <c r="AU371" s="14" cm="1">
        <f t="array" aca="1" ref="AU371" ca="1">MMULT($F370:$CE370,INDIRECT("Policy.New!"&amp;AU$3&amp;"4:"&amp;AU$3&amp;"81"))</f>
        <v>0</v>
      </c>
      <c r="AV371" s="26" cm="1">
        <f t="array" aca="1" ref="AV371" ca="1">MMULT($F370:$CE370,INDIRECT("Policy.New!"&amp;AV$3&amp;"4:"&amp;AV$3&amp;"81"))</f>
        <v>0</v>
      </c>
      <c r="AW371" s="164">
        <v>0</v>
      </c>
      <c r="AX371" s="164">
        <v>0</v>
      </c>
      <c r="AY371" s="164">
        <v>0</v>
      </c>
      <c r="AZ371" s="164">
        <v>0</v>
      </c>
      <c r="BA371" s="164">
        <v>0</v>
      </c>
      <c r="BB371" s="164">
        <v>0</v>
      </c>
      <c r="BC371" s="164">
        <v>0</v>
      </c>
      <c r="BD371" s="164">
        <v>0</v>
      </c>
      <c r="BE371" s="164">
        <v>0</v>
      </c>
      <c r="BF371" s="164">
        <v>0</v>
      </c>
      <c r="BG371" s="164">
        <v>0</v>
      </c>
      <c r="BH371" s="164">
        <v>0</v>
      </c>
      <c r="BI371" s="164">
        <v>0</v>
      </c>
      <c r="BJ371" s="164">
        <v>0</v>
      </c>
      <c r="BK371" s="164">
        <v>0</v>
      </c>
      <c r="BL371" s="164">
        <v>0</v>
      </c>
      <c r="BM371" s="164">
        <v>0</v>
      </c>
      <c r="BN371" s="164">
        <v>0</v>
      </c>
      <c r="BO371" s="164">
        <v>0</v>
      </c>
      <c r="BP371" s="164">
        <v>0</v>
      </c>
      <c r="BQ371" s="164">
        <v>0</v>
      </c>
      <c r="BR371" s="164">
        <v>0</v>
      </c>
      <c r="BS371" s="164">
        <v>0</v>
      </c>
      <c r="BT371" s="164">
        <f>INDEX(IRF.New!$D$7:$CN$374,MATCH('IRF AUX'!$E371,IRF.New!$C$7:$C$37,0),MATCH('IRF AUX'!$B371,IRF.New!$D$5:$CN$5,0))</f>
        <v>0</v>
      </c>
      <c r="BU371" s="164">
        <v>0</v>
      </c>
      <c r="BV371" s="164">
        <v>0</v>
      </c>
      <c r="BW371" s="164">
        <v>0</v>
      </c>
      <c r="BX371" s="164">
        <v>0</v>
      </c>
      <c r="BY371" s="164">
        <v>0</v>
      </c>
      <c r="BZ371" s="164">
        <v>0</v>
      </c>
      <c r="CA371" s="164">
        <v>0</v>
      </c>
      <c r="CB371" s="164">
        <v>0</v>
      </c>
      <c r="CC371" s="164">
        <v>0</v>
      </c>
      <c r="CD371" s="164">
        <v>0</v>
      </c>
      <c r="CE371" s="165">
        <v>0</v>
      </c>
      <c r="CF371" s="14" cm="1">
        <f t="array" aca="1" ref="CF371" ca="1">MMULT($F370:$CE370,INDIRECT("Policy.New!"&amp;CF$3&amp;"4:"&amp;CF$3&amp;"81"))</f>
        <v>0</v>
      </c>
      <c r="CG371" s="14" cm="1">
        <f t="array" aca="1" ref="CG371" ca="1">MMULT($F370:$CE370,INDIRECT("Policy.New!"&amp;CG$3&amp;"4:"&amp;CG$3&amp;"81"))</f>
        <v>0</v>
      </c>
      <c r="CH371" s="14" cm="1">
        <f t="array" aca="1" ref="CH371" ca="1">MMULT($F370:$CE370,INDIRECT("Policy.New!"&amp;CH$3&amp;"4:"&amp;CH$3&amp;"81"))</f>
        <v>0</v>
      </c>
      <c r="CI371" s="14" cm="1">
        <f t="array" aca="1" ref="CI371" ca="1">MMULT($F370:$CE370,INDIRECT("Policy.New!"&amp;CI$3&amp;"4:"&amp;CI$3&amp;"81"))</f>
        <v>0</v>
      </c>
      <c r="CJ371" s="14" cm="1">
        <f t="array" aca="1" ref="CJ371" ca="1">MMULT($F370:$CE370,INDIRECT("Policy.New!"&amp;CJ$3&amp;"4:"&amp;CJ$3&amp;"81"))</f>
        <v>0</v>
      </c>
      <c r="CK371" s="14" cm="1">
        <f t="array" aca="1" ref="CK371" ca="1">MMULT($F370:$CE370,INDIRECT("Policy.New!"&amp;CK$3&amp;"4:"&amp;CK$3&amp;"81"))</f>
        <v>0</v>
      </c>
      <c r="CL371" s="14" cm="1">
        <f t="array" aca="1" ref="CL371" ca="1">MMULT($F370:$CE370,INDIRECT("Policy.New!"&amp;CL$3&amp;"4:"&amp;CL$3&amp;"81"))</f>
        <v>0</v>
      </c>
      <c r="CM371" s="14" cm="1">
        <f t="array" aca="1" ref="CM371" ca="1">MMULT($F370:$CE370,INDIRECT("Policy.New!"&amp;CM$3&amp;"4:"&amp;CM$3&amp;"81"))</f>
        <v>0</v>
      </c>
      <c r="CN371" s="14" cm="1">
        <f t="array" aca="1" ref="CN371" ca="1">MMULT($F370:$CE370,INDIRECT("Policy.New!"&amp;CN$3&amp;"4:"&amp;CN$3&amp;"81"))</f>
        <v>0</v>
      </c>
      <c r="CO371" s="14" cm="1">
        <f t="array" aca="1" ref="CO371" ca="1">MMULT($F370:$CE370,INDIRECT("Policy.New!"&amp;CO$3&amp;"4:"&amp;CO$3&amp;"81"))</f>
        <v>0</v>
      </c>
      <c r="CP371" s="14" cm="1">
        <f t="array" aca="1" ref="CP371" ca="1">MMULT($F370:$CE370,INDIRECT("Policy.New!"&amp;CP$3&amp;"4:"&amp;CP$3&amp;"81"))</f>
        <v>0</v>
      </c>
      <c r="CQ371" s="1"/>
      <c r="CR371" s="1"/>
      <c r="CS371" s="14">
        <f t="shared" ca="1" si="366"/>
        <v>0</v>
      </c>
      <c r="CT371" s="14">
        <f t="shared" ca="1" si="370"/>
        <v>0</v>
      </c>
      <c r="CU371" s="14">
        <f t="shared" ca="1" si="367"/>
        <v>0</v>
      </c>
      <c r="CV371" s="14">
        <f t="shared" ca="1" si="371"/>
        <v>0</v>
      </c>
      <c r="CW371" s="14">
        <f t="shared" ca="1" si="368"/>
        <v>0</v>
      </c>
      <c r="CX371" s="14">
        <f t="shared" ca="1" si="369"/>
        <v>0</v>
      </c>
    </row>
    <row r="372" spans="2:102" x14ac:dyDescent="0.25">
      <c r="B372" s="151" t="str">
        <f t="shared" si="365"/>
        <v>eps_pi_metal_obs</v>
      </c>
      <c r="C372" s="151" t="str">
        <f t="shared" si="364"/>
        <v>eps_pi_metal_obs_9</v>
      </c>
      <c r="D372" s="9">
        <f t="shared" si="362"/>
        <v>372</v>
      </c>
      <c r="E372" s="9">
        <f t="shared" si="372"/>
        <v>9</v>
      </c>
      <c r="F372" s="10" cm="1">
        <f t="array" aca="1" ref="F372" ca="1">MMULT($F371:$CE371,INDIRECT("Policy.New!"&amp;F$3&amp;"4:"&amp;F$3&amp;"81"))</f>
        <v>0</v>
      </c>
      <c r="G372" s="10" cm="1">
        <f t="array" aca="1" ref="G372" ca="1">MMULT($F371:$CE371,INDIRECT("Policy.New!"&amp;G$3&amp;"4:"&amp;G$3&amp;"81"))</f>
        <v>0</v>
      </c>
      <c r="H372" s="10" cm="1">
        <f t="array" aca="1" ref="H372" ca="1">MMULT($F371:$CE371,INDIRECT("Policy.New!"&amp;H$3&amp;"4:"&amp;H$3&amp;"81"))</f>
        <v>0</v>
      </c>
      <c r="I372" s="10" cm="1">
        <f t="array" aca="1" ref="I372" ca="1">MMULT($F371:$CE371,INDIRECT("Policy.New!"&amp;I$3&amp;"4:"&amp;I$3&amp;"81"))</f>
        <v>0</v>
      </c>
      <c r="J372" s="10" cm="1">
        <f t="array" aca="1" ref="J372" ca="1">MMULT($F371:$CE371,INDIRECT("Policy.New!"&amp;J$3&amp;"4:"&amp;J$3&amp;"81"))</f>
        <v>0</v>
      </c>
      <c r="K372" s="10" cm="1">
        <f t="array" aca="1" ref="K372" ca="1">MMULT($F371:$CE371,INDIRECT("Policy.New!"&amp;K$3&amp;"4:"&amp;K$3&amp;"81"))</f>
        <v>0</v>
      </c>
      <c r="L372" s="10" cm="1">
        <f t="array" aca="1" ref="L372" ca="1">MMULT($F371:$CE371,INDIRECT("Policy.New!"&amp;L$3&amp;"4:"&amp;L$3&amp;"81"))</f>
        <v>0</v>
      </c>
      <c r="M372" s="10" cm="1">
        <f t="array" aca="1" ref="M372" ca="1">MMULT($F371:$CE371,INDIRECT("Policy.New!"&amp;M$3&amp;"4:"&amp;M$3&amp;"81"))</f>
        <v>0</v>
      </c>
      <c r="N372" s="10" cm="1">
        <f t="array" aca="1" ref="N372" ca="1">MMULT($F371:$CE371,INDIRECT("Policy.New!"&amp;N$3&amp;"4:"&amp;N$3&amp;"81"))</f>
        <v>0</v>
      </c>
      <c r="O372" s="10" cm="1">
        <f t="array" aca="1" ref="O372" ca="1">MMULT($F371:$CE371,INDIRECT("Policy.New!"&amp;O$3&amp;"4:"&amp;O$3&amp;"81"))</f>
        <v>0</v>
      </c>
      <c r="P372" s="10" cm="1">
        <f t="array" aca="1" ref="P372" ca="1">MMULT($F371:$CE371,INDIRECT("Policy.New!"&amp;P$3&amp;"4:"&amp;P$3&amp;"81"))</f>
        <v>0</v>
      </c>
      <c r="Q372" s="10" cm="1">
        <f t="array" aca="1" ref="Q372" ca="1">MMULT($F371:$CE371,INDIRECT("Policy.New!"&amp;Q$3&amp;"4:"&amp;Q$3&amp;"81"))</f>
        <v>0</v>
      </c>
      <c r="R372" s="10" cm="1">
        <f t="array" aca="1" ref="R372" ca="1">MMULT($F371:$CE371,INDIRECT("Policy.New!"&amp;R$3&amp;"4:"&amp;R$3&amp;"81"))</f>
        <v>0</v>
      </c>
      <c r="S372" s="10" cm="1">
        <f t="array" aca="1" ref="S372" ca="1">MMULT($F371:$CE371,INDIRECT("Policy.New!"&amp;S$3&amp;"4:"&amp;S$3&amp;"81"))</f>
        <v>0</v>
      </c>
      <c r="T372" s="10" cm="1">
        <f t="array" aca="1" ref="T372" ca="1">MMULT($F371:$CE371,INDIRECT("Policy.New!"&amp;T$3&amp;"4:"&amp;T$3&amp;"81"))</f>
        <v>0</v>
      </c>
      <c r="U372" s="10" cm="1">
        <f t="array" aca="1" ref="U372" ca="1">MMULT($F371:$CE371,INDIRECT("Policy.New!"&amp;U$3&amp;"4:"&amp;U$3&amp;"81"))</f>
        <v>0</v>
      </c>
      <c r="V372" s="10" cm="1">
        <f t="array" aca="1" ref="V372" ca="1">MMULT($F371:$CE371,INDIRECT("Policy.New!"&amp;V$3&amp;"4:"&amp;V$3&amp;"81"))</f>
        <v>0</v>
      </c>
      <c r="W372" s="11">
        <f t="shared" ca="1" si="373"/>
        <v>0</v>
      </c>
      <c r="X372" s="10">
        <f t="shared" ca="1" si="374"/>
        <v>0</v>
      </c>
      <c r="Y372" s="10">
        <f t="shared" ca="1" si="375"/>
        <v>0</v>
      </c>
      <c r="Z372" s="10">
        <f t="shared" ca="1" si="376"/>
        <v>0</v>
      </c>
      <c r="AA372" s="10">
        <f t="shared" ca="1" si="377"/>
        <v>0</v>
      </c>
      <c r="AB372" s="10">
        <f t="shared" ca="1" si="378"/>
        <v>0</v>
      </c>
      <c r="AC372" s="10">
        <f t="shared" ca="1" si="379"/>
        <v>0</v>
      </c>
      <c r="AD372" s="10">
        <f t="shared" ca="1" si="380"/>
        <v>0</v>
      </c>
      <c r="AE372" s="10">
        <f t="shared" ca="1" si="381"/>
        <v>0</v>
      </c>
      <c r="AF372" s="10">
        <f t="shared" ca="1" si="382"/>
        <v>0</v>
      </c>
      <c r="AG372" s="10">
        <f t="shared" ca="1" si="383"/>
        <v>0</v>
      </c>
      <c r="AH372" s="10">
        <f t="shared" ca="1" si="384"/>
        <v>0</v>
      </c>
      <c r="AI372" s="10">
        <f t="shared" ca="1" si="385"/>
        <v>0</v>
      </c>
      <c r="AJ372" s="10">
        <f t="shared" ca="1" si="386"/>
        <v>0</v>
      </c>
      <c r="AK372" s="10">
        <f t="shared" ca="1" si="387"/>
        <v>0</v>
      </c>
      <c r="AL372" s="10">
        <f t="shared" ca="1" si="388"/>
        <v>0</v>
      </c>
      <c r="AM372" s="10">
        <f t="shared" ca="1" si="389"/>
        <v>0</v>
      </c>
      <c r="AN372" s="10">
        <f t="shared" ca="1" si="390"/>
        <v>0</v>
      </c>
      <c r="AO372" s="10">
        <f t="shared" ca="1" si="391"/>
        <v>0</v>
      </c>
      <c r="AP372" s="10">
        <f t="shared" ca="1" si="392"/>
        <v>0</v>
      </c>
      <c r="AQ372" s="10">
        <f t="shared" ca="1" si="393"/>
        <v>0</v>
      </c>
      <c r="AR372" s="10">
        <f t="shared" ca="1" si="394"/>
        <v>0</v>
      </c>
      <c r="AS372" s="10">
        <f t="shared" ca="1" si="395"/>
        <v>0</v>
      </c>
      <c r="AT372" s="24">
        <f t="shared" ca="1" si="396"/>
        <v>0</v>
      </c>
      <c r="AU372" s="10" cm="1">
        <f t="array" aca="1" ref="AU372" ca="1">MMULT($F371:$CE371,INDIRECT("Policy.New!"&amp;AU$3&amp;"4:"&amp;AU$3&amp;"81"))</f>
        <v>0</v>
      </c>
      <c r="AV372" s="24" cm="1">
        <f t="array" aca="1" ref="AV372" ca="1">MMULT($F371:$CE371,INDIRECT("Policy.New!"&amp;AV$3&amp;"4:"&amp;AV$3&amp;"81"))</f>
        <v>0</v>
      </c>
      <c r="AW372" s="160">
        <v>0</v>
      </c>
      <c r="AX372" s="160">
        <v>0</v>
      </c>
      <c r="AY372" s="160">
        <v>0</v>
      </c>
      <c r="AZ372" s="160">
        <v>0</v>
      </c>
      <c r="BA372" s="160">
        <v>0</v>
      </c>
      <c r="BB372" s="160">
        <v>0</v>
      </c>
      <c r="BC372" s="160">
        <v>0</v>
      </c>
      <c r="BD372" s="160">
        <v>0</v>
      </c>
      <c r="BE372" s="160">
        <v>0</v>
      </c>
      <c r="BF372" s="160">
        <v>0</v>
      </c>
      <c r="BG372" s="160">
        <v>0</v>
      </c>
      <c r="BH372" s="160">
        <v>0</v>
      </c>
      <c r="BI372" s="160">
        <v>0</v>
      </c>
      <c r="BJ372" s="160">
        <v>0</v>
      </c>
      <c r="BK372" s="160">
        <v>0</v>
      </c>
      <c r="BL372" s="160">
        <v>0</v>
      </c>
      <c r="BM372" s="160">
        <v>0</v>
      </c>
      <c r="BN372" s="160">
        <v>0</v>
      </c>
      <c r="BO372" s="160">
        <v>0</v>
      </c>
      <c r="BP372" s="160">
        <v>0</v>
      </c>
      <c r="BQ372" s="160">
        <v>0</v>
      </c>
      <c r="BR372" s="160">
        <v>0</v>
      </c>
      <c r="BS372" s="160">
        <v>0</v>
      </c>
      <c r="BT372" s="160">
        <f>INDEX(IRF.New!$D$7:$CN$374,MATCH('IRF AUX'!$E372,IRF.New!$C$7:$C$37,0),MATCH('IRF AUX'!$B372,IRF.New!$D$5:$CN$5,0))</f>
        <v>0</v>
      </c>
      <c r="BU372" s="160">
        <v>0</v>
      </c>
      <c r="BV372" s="160">
        <v>0</v>
      </c>
      <c r="BW372" s="160">
        <v>0</v>
      </c>
      <c r="BX372" s="160">
        <v>0</v>
      </c>
      <c r="BY372" s="160">
        <v>0</v>
      </c>
      <c r="BZ372" s="160">
        <v>0</v>
      </c>
      <c r="CA372" s="160">
        <v>0</v>
      </c>
      <c r="CB372" s="160">
        <v>0</v>
      </c>
      <c r="CC372" s="160">
        <v>0</v>
      </c>
      <c r="CD372" s="160">
        <v>0</v>
      </c>
      <c r="CE372" s="162">
        <v>0</v>
      </c>
      <c r="CF372" s="10" cm="1">
        <f t="array" aca="1" ref="CF372" ca="1">MMULT($F371:$CE371,INDIRECT("Policy.New!"&amp;CF$3&amp;"4:"&amp;CF$3&amp;"81"))</f>
        <v>0</v>
      </c>
      <c r="CG372" s="10" cm="1">
        <f t="array" aca="1" ref="CG372" ca="1">MMULT($F371:$CE371,INDIRECT("Policy.New!"&amp;CG$3&amp;"4:"&amp;CG$3&amp;"81"))</f>
        <v>0</v>
      </c>
      <c r="CH372" s="10" cm="1">
        <f t="array" aca="1" ref="CH372" ca="1">MMULT($F371:$CE371,INDIRECT("Policy.New!"&amp;CH$3&amp;"4:"&amp;CH$3&amp;"81"))</f>
        <v>0</v>
      </c>
      <c r="CI372" s="10" cm="1">
        <f t="array" aca="1" ref="CI372" ca="1">MMULT($F371:$CE371,INDIRECT("Policy.New!"&amp;CI$3&amp;"4:"&amp;CI$3&amp;"81"))</f>
        <v>0</v>
      </c>
      <c r="CJ372" s="10" cm="1">
        <f t="array" aca="1" ref="CJ372" ca="1">MMULT($F371:$CE371,INDIRECT("Policy.New!"&amp;CJ$3&amp;"4:"&amp;CJ$3&amp;"81"))</f>
        <v>0</v>
      </c>
      <c r="CK372" s="10" cm="1">
        <f t="array" aca="1" ref="CK372" ca="1">MMULT($F371:$CE371,INDIRECT("Policy.New!"&amp;CK$3&amp;"4:"&amp;CK$3&amp;"81"))</f>
        <v>0</v>
      </c>
      <c r="CL372" s="10" cm="1">
        <f t="array" aca="1" ref="CL372" ca="1">MMULT($F371:$CE371,INDIRECT("Policy.New!"&amp;CL$3&amp;"4:"&amp;CL$3&amp;"81"))</f>
        <v>0</v>
      </c>
      <c r="CM372" s="10" cm="1">
        <f t="array" aca="1" ref="CM372" ca="1">MMULT($F371:$CE371,INDIRECT("Policy.New!"&amp;CM$3&amp;"4:"&amp;CM$3&amp;"81"))</f>
        <v>0</v>
      </c>
      <c r="CN372" s="10" cm="1">
        <f t="array" aca="1" ref="CN372" ca="1">MMULT($F371:$CE371,INDIRECT("Policy.New!"&amp;CN$3&amp;"4:"&amp;CN$3&amp;"81"))</f>
        <v>0</v>
      </c>
      <c r="CO372" s="10" cm="1">
        <f t="array" aca="1" ref="CO372" ca="1">MMULT($F371:$CE371,INDIRECT("Policy.New!"&amp;CO$3&amp;"4:"&amp;CO$3&amp;"81"))</f>
        <v>0</v>
      </c>
      <c r="CP372" s="10" cm="1">
        <f t="array" aca="1" ref="CP372" ca="1">MMULT($F371:$CE371,INDIRECT("Policy.New!"&amp;CP$3&amp;"4:"&amp;CP$3&amp;"81"))</f>
        <v>0</v>
      </c>
      <c r="CS372" s="10">
        <f t="shared" ca="1" si="366"/>
        <v>0</v>
      </c>
      <c r="CT372" s="10">
        <f t="shared" ca="1" si="370"/>
        <v>0</v>
      </c>
      <c r="CU372" s="10">
        <f t="shared" ca="1" si="367"/>
        <v>0</v>
      </c>
      <c r="CV372" s="10">
        <f t="shared" ca="1" si="371"/>
        <v>0</v>
      </c>
      <c r="CW372" s="10">
        <f t="shared" ca="1" si="368"/>
        <v>0</v>
      </c>
      <c r="CX372" s="10">
        <f t="shared" ca="1" si="369"/>
        <v>0</v>
      </c>
    </row>
    <row r="373" spans="2:102" x14ac:dyDescent="0.25">
      <c r="B373" s="152" t="str">
        <f t="shared" si="365"/>
        <v>eps_pi_metal_obs</v>
      </c>
      <c r="C373" s="152" t="str">
        <f t="shared" si="364"/>
        <v>eps_pi_metal_obs_10</v>
      </c>
      <c r="D373" s="12">
        <f t="shared" si="362"/>
        <v>373</v>
      </c>
      <c r="E373" s="12">
        <f t="shared" si="372"/>
        <v>10</v>
      </c>
      <c r="F373" s="1" cm="1">
        <f t="array" aca="1" ref="F373" ca="1">MMULT($F372:$CE372,INDIRECT("Policy.New!"&amp;F$3&amp;"4:"&amp;F$3&amp;"81"))</f>
        <v>0</v>
      </c>
      <c r="G373" s="1" cm="1">
        <f t="array" aca="1" ref="G373" ca="1">MMULT($F372:$CE372,INDIRECT("Policy.New!"&amp;G$3&amp;"4:"&amp;G$3&amp;"81"))</f>
        <v>0</v>
      </c>
      <c r="H373" s="1" cm="1">
        <f t="array" aca="1" ref="H373" ca="1">MMULT($F372:$CE372,INDIRECT("Policy.New!"&amp;H$3&amp;"4:"&amp;H$3&amp;"81"))</f>
        <v>0</v>
      </c>
      <c r="I373" s="1" cm="1">
        <f t="array" aca="1" ref="I373" ca="1">MMULT($F372:$CE372,INDIRECT("Policy.New!"&amp;I$3&amp;"4:"&amp;I$3&amp;"81"))</f>
        <v>0</v>
      </c>
      <c r="J373" s="1" cm="1">
        <f t="array" aca="1" ref="J373" ca="1">MMULT($F372:$CE372,INDIRECT("Policy.New!"&amp;J$3&amp;"4:"&amp;J$3&amp;"81"))</f>
        <v>0</v>
      </c>
      <c r="K373" s="1" cm="1">
        <f t="array" aca="1" ref="K373" ca="1">MMULT($F372:$CE372,INDIRECT("Policy.New!"&amp;K$3&amp;"4:"&amp;K$3&amp;"81"))</f>
        <v>0</v>
      </c>
      <c r="L373" s="1" cm="1">
        <f t="array" aca="1" ref="L373" ca="1">MMULT($F372:$CE372,INDIRECT("Policy.New!"&amp;L$3&amp;"4:"&amp;L$3&amp;"81"))</f>
        <v>0</v>
      </c>
      <c r="M373" s="1" cm="1">
        <f t="array" aca="1" ref="M373" ca="1">MMULT($F372:$CE372,INDIRECT("Policy.New!"&amp;M$3&amp;"4:"&amp;M$3&amp;"81"))</f>
        <v>0</v>
      </c>
      <c r="N373" s="1" cm="1">
        <f t="array" aca="1" ref="N373" ca="1">MMULT($F372:$CE372,INDIRECT("Policy.New!"&amp;N$3&amp;"4:"&amp;N$3&amp;"81"))</f>
        <v>0</v>
      </c>
      <c r="O373" s="1" cm="1">
        <f t="array" aca="1" ref="O373" ca="1">MMULT($F372:$CE372,INDIRECT("Policy.New!"&amp;O$3&amp;"4:"&amp;O$3&amp;"81"))</f>
        <v>0</v>
      </c>
      <c r="P373" s="1" cm="1">
        <f t="array" aca="1" ref="P373" ca="1">MMULT($F372:$CE372,INDIRECT("Policy.New!"&amp;P$3&amp;"4:"&amp;P$3&amp;"81"))</f>
        <v>0</v>
      </c>
      <c r="Q373" s="1" cm="1">
        <f t="array" aca="1" ref="Q373" ca="1">MMULT($F372:$CE372,INDIRECT("Policy.New!"&amp;Q$3&amp;"4:"&amp;Q$3&amp;"81"))</f>
        <v>0</v>
      </c>
      <c r="R373" s="1" cm="1">
        <f t="array" aca="1" ref="R373" ca="1">MMULT($F372:$CE372,INDIRECT("Policy.New!"&amp;R$3&amp;"4:"&amp;R$3&amp;"81"))</f>
        <v>0</v>
      </c>
      <c r="S373" s="1" cm="1">
        <f t="array" aca="1" ref="S373" ca="1">MMULT($F372:$CE372,INDIRECT("Policy.New!"&amp;S$3&amp;"4:"&amp;S$3&amp;"81"))</f>
        <v>0</v>
      </c>
      <c r="T373" s="1" cm="1">
        <f t="array" aca="1" ref="T373" ca="1">MMULT($F372:$CE372,INDIRECT("Policy.New!"&amp;T$3&amp;"4:"&amp;T$3&amp;"81"))</f>
        <v>0</v>
      </c>
      <c r="U373" s="1" cm="1">
        <f t="array" aca="1" ref="U373" ca="1">MMULT($F372:$CE372,INDIRECT("Policy.New!"&amp;U$3&amp;"4:"&amp;U$3&amp;"81"))</f>
        <v>0</v>
      </c>
      <c r="V373" s="1" cm="1">
        <f t="array" aca="1" ref="V373" ca="1">MMULT($F372:$CE372,INDIRECT("Policy.New!"&amp;V$3&amp;"4:"&amp;V$3&amp;"81"))</f>
        <v>0</v>
      </c>
      <c r="W373" s="5">
        <f t="shared" ca="1" si="373"/>
        <v>0</v>
      </c>
      <c r="X373" s="1">
        <f t="shared" ca="1" si="374"/>
        <v>0</v>
      </c>
      <c r="Y373" s="1">
        <f t="shared" ca="1" si="375"/>
        <v>0</v>
      </c>
      <c r="Z373" s="1">
        <f t="shared" ca="1" si="376"/>
        <v>0</v>
      </c>
      <c r="AA373" s="1">
        <f t="shared" ca="1" si="377"/>
        <v>0</v>
      </c>
      <c r="AB373" s="1">
        <f t="shared" ca="1" si="378"/>
        <v>0</v>
      </c>
      <c r="AC373" s="1">
        <f t="shared" ca="1" si="379"/>
        <v>0</v>
      </c>
      <c r="AD373" s="1">
        <f t="shared" ca="1" si="380"/>
        <v>0</v>
      </c>
      <c r="AE373" s="1">
        <f t="shared" ca="1" si="381"/>
        <v>0</v>
      </c>
      <c r="AF373" s="1">
        <f t="shared" ca="1" si="382"/>
        <v>0</v>
      </c>
      <c r="AG373" s="1">
        <f t="shared" ca="1" si="383"/>
        <v>0</v>
      </c>
      <c r="AH373" s="1">
        <f t="shared" ca="1" si="384"/>
        <v>0</v>
      </c>
      <c r="AI373" s="1">
        <f t="shared" ca="1" si="385"/>
        <v>0</v>
      </c>
      <c r="AJ373" s="1">
        <f t="shared" ca="1" si="386"/>
        <v>0</v>
      </c>
      <c r="AK373" s="1">
        <f t="shared" ca="1" si="387"/>
        <v>0</v>
      </c>
      <c r="AL373" s="1">
        <f t="shared" ca="1" si="388"/>
        <v>0</v>
      </c>
      <c r="AM373" s="1">
        <f t="shared" ca="1" si="389"/>
        <v>0</v>
      </c>
      <c r="AN373" s="1">
        <f t="shared" ca="1" si="390"/>
        <v>0</v>
      </c>
      <c r="AO373" s="1">
        <f t="shared" ca="1" si="391"/>
        <v>0</v>
      </c>
      <c r="AP373" s="1">
        <f t="shared" ca="1" si="392"/>
        <v>0</v>
      </c>
      <c r="AQ373" s="1">
        <f t="shared" ca="1" si="393"/>
        <v>0</v>
      </c>
      <c r="AR373" s="1">
        <f t="shared" ca="1" si="394"/>
        <v>0</v>
      </c>
      <c r="AS373" s="1">
        <f t="shared" ca="1" si="395"/>
        <v>0</v>
      </c>
      <c r="AT373" s="25">
        <f t="shared" ca="1" si="396"/>
        <v>0</v>
      </c>
      <c r="AU373" s="1" cm="1">
        <f t="array" aca="1" ref="AU373" ca="1">MMULT($F372:$CE372,INDIRECT("Policy.New!"&amp;AU$3&amp;"4:"&amp;AU$3&amp;"81"))</f>
        <v>0</v>
      </c>
      <c r="AV373" s="25" cm="1">
        <f t="array" aca="1" ref="AV373" ca="1">MMULT($F372:$CE372,INDIRECT("Policy.New!"&amp;AV$3&amp;"4:"&amp;AV$3&amp;"81"))</f>
        <v>0</v>
      </c>
      <c r="AW373" s="161">
        <v>0</v>
      </c>
      <c r="AX373" s="161">
        <v>0</v>
      </c>
      <c r="AY373" s="161">
        <v>0</v>
      </c>
      <c r="AZ373" s="161">
        <v>0</v>
      </c>
      <c r="BA373" s="161">
        <v>0</v>
      </c>
      <c r="BB373" s="161">
        <v>0</v>
      </c>
      <c r="BC373" s="161">
        <v>0</v>
      </c>
      <c r="BD373" s="161">
        <v>0</v>
      </c>
      <c r="BE373" s="161">
        <v>0</v>
      </c>
      <c r="BF373" s="161">
        <v>0</v>
      </c>
      <c r="BG373" s="161">
        <v>0</v>
      </c>
      <c r="BH373" s="161">
        <v>0</v>
      </c>
      <c r="BI373" s="161">
        <v>0</v>
      </c>
      <c r="BJ373" s="161">
        <v>0</v>
      </c>
      <c r="BK373" s="161">
        <v>0</v>
      </c>
      <c r="BL373" s="161">
        <v>0</v>
      </c>
      <c r="BM373" s="161">
        <v>0</v>
      </c>
      <c r="BN373" s="161">
        <v>0</v>
      </c>
      <c r="BO373" s="161">
        <v>0</v>
      </c>
      <c r="BP373" s="161">
        <v>0</v>
      </c>
      <c r="BQ373" s="161">
        <v>0</v>
      </c>
      <c r="BR373" s="161">
        <v>0</v>
      </c>
      <c r="BS373" s="161">
        <v>0</v>
      </c>
      <c r="BT373" s="161">
        <f>INDEX(IRF.New!$D$7:$CN$374,MATCH('IRF AUX'!$E373,IRF.New!$C$7:$C$37,0),MATCH('IRF AUX'!$B373,IRF.New!$D$5:$CN$5,0))</f>
        <v>0</v>
      </c>
      <c r="BU373" s="161">
        <v>0</v>
      </c>
      <c r="BV373" s="161">
        <v>0</v>
      </c>
      <c r="BW373" s="161">
        <v>0</v>
      </c>
      <c r="BX373" s="161">
        <v>0</v>
      </c>
      <c r="BY373" s="161">
        <v>0</v>
      </c>
      <c r="BZ373" s="161">
        <v>0</v>
      </c>
      <c r="CA373" s="161">
        <v>0</v>
      </c>
      <c r="CB373" s="161">
        <v>0</v>
      </c>
      <c r="CC373" s="161">
        <v>0</v>
      </c>
      <c r="CD373" s="161">
        <v>0</v>
      </c>
      <c r="CE373" s="163">
        <v>0</v>
      </c>
      <c r="CF373" s="1" cm="1">
        <f t="array" aca="1" ref="CF373" ca="1">MMULT($F372:$CE372,INDIRECT("Policy.New!"&amp;CF$3&amp;"4:"&amp;CF$3&amp;"81"))</f>
        <v>0</v>
      </c>
      <c r="CG373" s="1" cm="1">
        <f t="array" aca="1" ref="CG373" ca="1">MMULT($F372:$CE372,INDIRECT("Policy.New!"&amp;CG$3&amp;"4:"&amp;CG$3&amp;"81"))</f>
        <v>0</v>
      </c>
      <c r="CH373" s="1" cm="1">
        <f t="array" aca="1" ref="CH373" ca="1">MMULT($F372:$CE372,INDIRECT("Policy.New!"&amp;CH$3&amp;"4:"&amp;CH$3&amp;"81"))</f>
        <v>0</v>
      </c>
      <c r="CI373" s="1" cm="1">
        <f t="array" aca="1" ref="CI373" ca="1">MMULT($F372:$CE372,INDIRECT("Policy.New!"&amp;CI$3&amp;"4:"&amp;CI$3&amp;"81"))</f>
        <v>0</v>
      </c>
      <c r="CJ373" s="1" cm="1">
        <f t="array" aca="1" ref="CJ373" ca="1">MMULT($F372:$CE372,INDIRECT("Policy.New!"&amp;CJ$3&amp;"4:"&amp;CJ$3&amp;"81"))</f>
        <v>0</v>
      </c>
      <c r="CK373" s="1" cm="1">
        <f t="array" aca="1" ref="CK373" ca="1">MMULT($F372:$CE372,INDIRECT("Policy.New!"&amp;CK$3&amp;"4:"&amp;CK$3&amp;"81"))</f>
        <v>0</v>
      </c>
      <c r="CL373" s="1" cm="1">
        <f t="array" aca="1" ref="CL373" ca="1">MMULT($F372:$CE372,INDIRECT("Policy.New!"&amp;CL$3&amp;"4:"&amp;CL$3&amp;"81"))</f>
        <v>0</v>
      </c>
      <c r="CM373" s="1" cm="1">
        <f t="array" aca="1" ref="CM373" ca="1">MMULT($F372:$CE372,INDIRECT("Policy.New!"&amp;CM$3&amp;"4:"&amp;CM$3&amp;"81"))</f>
        <v>0</v>
      </c>
      <c r="CN373" s="1" cm="1">
        <f t="array" aca="1" ref="CN373" ca="1">MMULT($F372:$CE372,INDIRECT("Policy.New!"&amp;CN$3&amp;"4:"&amp;CN$3&amp;"81"))</f>
        <v>0</v>
      </c>
      <c r="CO373" s="1" cm="1">
        <f t="array" aca="1" ref="CO373" ca="1">MMULT($F372:$CE372,INDIRECT("Policy.New!"&amp;CO$3&amp;"4:"&amp;CO$3&amp;"81"))</f>
        <v>0</v>
      </c>
      <c r="CP373" s="1" cm="1">
        <f t="array" aca="1" ref="CP373" ca="1">MMULT($F372:$CE372,INDIRECT("Policy.New!"&amp;CP$3&amp;"4:"&amp;CP$3&amp;"81"))</f>
        <v>0</v>
      </c>
      <c r="CS373" s="1">
        <f t="shared" ca="1" si="366"/>
        <v>0</v>
      </c>
      <c r="CT373" s="1">
        <f t="shared" ca="1" si="370"/>
        <v>0</v>
      </c>
      <c r="CU373" s="1">
        <f t="shared" ca="1" si="367"/>
        <v>0</v>
      </c>
      <c r="CV373" s="1">
        <f t="shared" ca="1" si="371"/>
        <v>0</v>
      </c>
      <c r="CW373" s="1">
        <f t="shared" ca="1" si="368"/>
        <v>0</v>
      </c>
      <c r="CX373" s="1">
        <f t="shared" ca="1" si="369"/>
        <v>0</v>
      </c>
    </row>
    <row r="374" spans="2:102" x14ac:dyDescent="0.25">
      <c r="B374" s="152" t="str">
        <f t="shared" si="365"/>
        <v>eps_pi_metal_obs</v>
      </c>
      <c r="C374" s="152" t="str">
        <f t="shared" si="364"/>
        <v>eps_pi_metal_obs_11</v>
      </c>
      <c r="D374" s="12">
        <f t="shared" si="362"/>
        <v>374</v>
      </c>
      <c r="E374" s="12">
        <f t="shared" si="372"/>
        <v>11</v>
      </c>
      <c r="F374" s="1" cm="1">
        <f t="array" aca="1" ref="F374" ca="1">MMULT($F373:$CE373,INDIRECT("Policy.New!"&amp;F$3&amp;"4:"&amp;F$3&amp;"81"))</f>
        <v>0</v>
      </c>
      <c r="G374" s="1" cm="1">
        <f t="array" aca="1" ref="G374" ca="1">MMULT($F373:$CE373,INDIRECT("Policy.New!"&amp;G$3&amp;"4:"&amp;G$3&amp;"81"))</f>
        <v>0</v>
      </c>
      <c r="H374" s="1" cm="1">
        <f t="array" aca="1" ref="H374" ca="1">MMULT($F373:$CE373,INDIRECT("Policy.New!"&amp;H$3&amp;"4:"&amp;H$3&amp;"81"))</f>
        <v>0</v>
      </c>
      <c r="I374" s="1" cm="1">
        <f t="array" aca="1" ref="I374" ca="1">MMULT($F373:$CE373,INDIRECT("Policy.New!"&amp;I$3&amp;"4:"&amp;I$3&amp;"81"))</f>
        <v>0</v>
      </c>
      <c r="J374" s="1" cm="1">
        <f t="array" aca="1" ref="J374" ca="1">MMULT($F373:$CE373,INDIRECT("Policy.New!"&amp;J$3&amp;"4:"&amp;J$3&amp;"81"))</f>
        <v>0</v>
      </c>
      <c r="K374" s="1" cm="1">
        <f t="array" aca="1" ref="K374" ca="1">MMULT($F373:$CE373,INDIRECT("Policy.New!"&amp;K$3&amp;"4:"&amp;K$3&amp;"81"))</f>
        <v>0</v>
      </c>
      <c r="L374" s="1" cm="1">
        <f t="array" aca="1" ref="L374" ca="1">MMULT($F373:$CE373,INDIRECT("Policy.New!"&amp;L$3&amp;"4:"&amp;L$3&amp;"81"))</f>
        <v>0</v>
      </c>
      <c r="M374" s="1" cm="1">
        <f t="array" aca="1" ref="M374" ca="1">MMULT($F373:$CE373,INDIRECT("Policy.New!"&amp;M$3&amp;"4:"&amp;M$3&amp;"81"))</f>
        <v>0</v>
      </c>
      <c r="N374" s="1" cm="1">
        <f t="array" aca="1" ref="N374" ca="1">MMULT($F373:$CE373,INDIRECT("Policy.New!"&amp;N$3&amp;"4:"&amp;N$3&amp;"81"))</f>
        <v>0</v>
      </c>
      <c r="O374" s="1" cm="1">
        <f t="array" aca="1" ref="O374" ca="1">MMULT($F373:$CE373,INDIRECT("Policy.New!"&amp;O$3&amp;"4:"&amp;O$3&amp;"81"))</f>
        <v>0</v>
      </c>
      <c r="P374" s="1" cm="1">
        <f t="array" aca="1" ref="P374" ca="1">MMULT($F373:$CE373,INDIRECT("Policy.New!"&amp;P$3&amp;"4:"&amp;P$3&amp;"81"))</f>
        <v>0</v>
      </c>
      <c r="Q374" s="1" cm="1">
        <f t="array" aca="1" ref="Q374" ca="1">MMULT($F373:$CE373,INDIRECT("Policy.New!"&amp;Q$3&amp;"4:"&amp;Q$3&amp;"81"))</f>
        <v>0</v>
      </c>
      <c r="R374" s="1" cm="1">
        <f t="array" aca="1" ref="R374" ca="1">MMULT($F373:$CE373,INDIRECT("Policy.New!"&amp;R$3&amp;"4:"&amp;R$3&amp;"81"))</f>
        <v>0</v>
      </c>
      <c r="S374" s="1" cm="1">
        <f t="array" aca="1" ref="S374" ca="1">MMULT($F373:$CE373,INDIRECT("Policy.New!"&amp;S$3&amp;"4:"&amp;S$3&amp;"81"))</f>
        <v>0</v>
      </c>
      <c r="T374" s="1" cm="1">
        <f t="array" aca="1" ref="T374" ca="1">MMULT($F373:$CE373,INDIRECT("Policy.New!"&amp;T$3&amp;"4:"&amp;T$3&amp;"81"))</f>
        <v>0</v>
      </c>
      <c r="U374" s="1" cm="1">
        <f t="array" aca="1" ref="U374" ca="1">MMULT($F373:$CE373,INDIRECT("Policy.New!"&amp;U$3&amp;"4:"&amp;U$3&amp;"81"))</f>
        <v>0</v>
      </c>
      <c r="V374" s="1" cm="1">
        <f t="array" aca="1" ref="V374" ca="1">MMULT($F373:$CE373,INDIRECT("Policy.New!"&amp;V$3&amp;"4:"&amp;V$3&amp;"81"))</f>
        <v>0</v>
      </c>
      <c r="W374" s="5">
        <f t="shared" ca="1" si="373"/>
        <v>0</v>
      </c>
      <c r="X374" s="1">
        <f t="shared" ca="1" si="374"/>
        <v>0</v>
      </c>
      <c r="Y374" s="1">
        <f t="shared" ca="1" si="375"/>
        <v>0</v>
      </c>
      <c r="Z374" s="1">
        <f t="shared" ca="1" si="376"/>
        <v>0</v>
      </c>
      <c r="AA374" s="1">
        <f t="shared" ca="1" si="377"/>
        <v>0</v>
      </c>
      <c r="AB374" s="1">
        <f t="shared" ca="1" si="378"/>
        <v>0</v>
      </c>
      <c r="AC374" s="1">
        <f t="shared" ca="1" si="379"/>
        <v>0</v>
      </c>
      <c r="AD374" s="1">
        <f t="shared" ca="1" si="380"/>
        <v>0</v>
      </c>
      <c r="AE374" s="1">
        <f t="shared" ca="1" si="381"/>
        <v>0</v>
      </c>
      <c r="AF374" s="1">
        <f t="shared" ca="1" si="382"/>
        <v>0</v>
      </c>
      <c r="AG374" s="1">
        <f t="shared" ca="1" si="383"/>
        <v>0</v>
      </c>
      <c r="AH374" s="1">
        <f t="shared" ca="1" si="384"/>
        <v>0</v>
      </c>
      <c r="AI374" s="1">
        <f t="shared" ca="1" si="385"/>
        <v>0</v>
      </c>
      <c r="AJ374" s="1">
        <f t="shared" ca="1" si="386"/>
        <v>0</v>
      </c>
      <c r="AK374" s="1">
        <f t="shared" ca="1" si="387"/>
        <v>0</v>
      </c>
      <c r="AL374" s="1">
        <f t="shared" ca="1" si="388"/>
        <v>0</v>
      </c>
      <c r="AM374" s="1">
        <f t="shared" ca="1" si="389"/>
        <v>0</v>
      </c>
      <c r="AN374" s="1">
        <f t="shared" ca="1" si="390"/>
        <v>0</v>
      </c>
      <c r="AO374" s="1">
        <f t="shared" ca="1" si="391"/>
        <v>0</v>
      </c>
      <c r="AP374" s="1">
        <f t="shared" ca="1" si="392"/>
        <v>0</v>
      </c>
      <c r="AQ374" s="1">
        <f t="shared" ca="1" si="393"/>
        <v>0</v>
      </c>
      <c r="AR374" s="1">
        <f t="shared" ca="1" si="394"/>
        <v>0</v>
      </c>
      <c r="AS374" s="1">
        <f t="shared" ca="1" si="395"/>
        <v>0</v>
      </c>
      <c r="AT374" s="25">
        <f t="shared" ca="1" si="396"/>
        <v>0</v>
      </c>
      <c r="AU374" s="1" cm="1">
        <f t="array" aca="1" ref="AU374" ca="1">MMULT($F373:$CE373,INDIRECT("Policy.New!"&amp;AU$3&amp;"4:"&amp;AU$3&amp;"81"))</f>
        <v>0</v>
      </c>
      <c r="AV374" s="25" cm="1">
        <f t="array" aca="1" ref="AV374" ca="1">MMULT($F373:$CE373,INDIRECT("Policy.New!"&amp;AV$3&amp;"4:"&amp;AV$3&amp;"81"))</f>
        <v>0</v>
      </c>
      <c r="AW374" s="161">
        <v>0</v>
      </c>
      <c r="AX374" s="161">
        <v>0</v>
      </c>
      <c r="AY374" s="161">
        <v>0</v>
      </c>
      <c r="AZ374" s="161">
        <v>0</v>
      </c>
      <c r="BA374" s="161">
        <v>0</v>
      </c>
      <c r="BB374" s="161">
        <v>0</v>
      </c>
      <c r="BC374" s="161">
        <v>0</v>
      </c>
      <c r="BD374" s="161">
        <v>0</v>
      </c>
      <c r="BE374" s="161">
        <v>0</v>
      </c>
      <c r="BF374" s="161">
        <v>0</v>
      </c>
      <c r="BG374" s="161">
        <v>0</v>
      </c>
      <c r="BH374" s="161">
        <v>0</v>
      </c>
      <c r="BI374" s="161">
        <v>0</v>
      </c>
      <c r="BJ374" s="161">
        <v>0</v>
      </c>
      <c r="BK374" s="161">
        <v>0</v>
      </c>
      <c r="BL374" s="161">
        <v>0</v>
      </c>
      <c r="BM374" s="161">
        <v>0</v>
      </c>
      <c r="BN374" s="161">
        <v>0</v>
      </c>
      <c r="BO374" s="161">
        <v>0</v>
      </c>
      <c r="BP374" s="161">
        <v>0</v>
      </c>
      <c r="BQ374" s="161">
        <v>0</v>
      </c>
      <c r="BR374" s="161">
        <v>0</v>
      </c>
      <c r="BS374" s="161">
        <v>0</v>
      </c>
      <c r="BT374" s="161">
        <f>INDEX(IRF.New!$D$7:$CN$374,MATCH('IRF AUX'!$E374,IRF.New!$C$7:$C$37,0),MATCH('IRF AUX'!$B374,IRF.New!$D$5:$CN$5,0))</f>
        <v>0</v>
      </c>
      <c r="BU374" s="161">
        <v>0</v>
      </c>
      <c r="BV374" s="161">
        <v>0</v>
      </c>
      <c r="BW374" s="161">
        <v>0</v>
      </c>
      <c r="BX374" s="161">
        <v>0</v>
      </c>
      <c r="BY374" s="161">
        <v>0</v>
      </c>
      <c r="BZ374" s="161">
        <v>0</v>
      </c>
      <c r="CA374" s="161">
        <v>0</v>
      </c>
      <c r="CB374" s="161">
        <v>0</v>
      </c>
      <c r="CC374" s="161">
        <v>0</v>
      </c>
      <c r="CD374" s="161">
        <v>0</v>
      </c>
      <c r="CE374" s="163">
        <v>0</v>
      </c>
      <c r="CF374" s="1" cm="1">
        <f t="array" aca="1" ref="CF374" ca="1">MMULT($F373:$CE373,INDIRECT("Policy.New!"&amp;CF$3&amp;"4:"&amp;CF$3&amp;"81"))</f>
        <v>0</v>
      </c>
      <c r="CG374" s="1" cm="1">
        <f t="array" aca="1" ref="CG374" ca="1">MMULT($F373:$CE373,INDIRECT("Policy.New!"&amp;CG$3&amp;"4:"&amp;CG$3&amp;"81"))</f>
        <v>0</v>
      </c>
      <c r="CH374" s="1" cm="1">
        <f t="array" aca="1" ref="CH374" ca="1">MMULT($F373:$CE373,INDIRECT("Policy.New!"&amp;CH$3&amp;"4:"&amp;CH$3&amp;"81"))</f>
        <v>0</v>
      </c>
      <c r="CI374" s="1" cm="1">
        <f t="array" aca="1" ref="CI374" ca="1">MMULT($F373:$CE373,INDIRECT("Policy.New!"&amp;CI$3&amp;"4:"&amp;CI$3&amp;"81"))</f>
        <v>0</v>
      </c>
      <c r="CJ374" s="1" cm="1">
        <f t="array" aca="1" ref="CJ374" ca="1">MMULT($F373:$CE373,INDIRECT("Policy.New!"&amp;CJ$3&amp;"4:"&amp;CJ$3&amp;"81"))</f>
        <v>0</v>
      </c>
      <c r="CK374" s="1" cm="1">
        <f t="array" aca="1" ref="CK374" ca="1">MMULT($F373:$CE373,INDIRECT("Policy.New!"&amp;CK$3&amp;"4:"&amp;CK$3&amp;"81"))</f>
        <v>0</v>
      </c>
      <c r="CL374" s="1" cm="1">
        <f t="array" aca="1" ref="CL374" ca="1">MMULT($F373:$CE373,INDIRECT("Policy.New!"&amp;CL$3&amp;"4:"&amp;CL$3&amp;"81"))</f>
        <v>0</v>
      </c>
      <c r="CM374" s="1" cm="1">
        <f t="array" aca="1" ref="CM374" ca="1">MMULT($F373:$CE373,INDIRECT("Policy.New!"&amp;CM$3&amp;"4:"&amp;CM$3&amp;"81"))</f>
        <v>0</v>
      </c>
      <c r="CN374" s="1" cm="1">
        <f t="array" aca="1" ref="CN374" ca="1">MMULT($F373:$CE373,INDIRECT("Policy.New!"&amp;CN$3&amp;"4:"&amp;CN$3&amp;"81"))</f>
        <v>0</v>
      </c>
      <c r="CO374" s="1" cm="1">
        <f t="array" aca="1" ref="CO374" ca="1">MMULT($F373:$CE373,INDIRECT("Policy.New!"&amp;CO$3&amp;"4:"&amp;CO$3&amp;"81"))</f>
        <v>0</v>
      </c>
      <c r="CP374" s="1" cm="1">
        <f t="array" aca="1" ref="CP374" ca="1">MMULT($F373:$CE373,INDIRECT("Policy.New!"&amp;CP$3&amp;"4:"&amp;CP$3&amp;"81"))</f>
        <v>0</v>
      </c>
      <c r="CS374" s="1">
        <f t="shared" ca="1" si="366"/>
        <v>0</v>
      </c>
      <c r="CT374" s="1">
        <f t="shared" ca="1" si="370"/>
        <v>0</v>
      </c>
      <c r="CU374" s="1">
        <f t="shared" ca="1" si="367"/>
        <v>0</v>
      </c>
      <c r="CV374" s="1">
        <f t="shared" ca="1" si="371"/>
        <v>0</v>
      </c>
      <c r="CW374" s="1">
        <f t="shared" ca="1" si="368"/>
        <v>0</v>
      </c>
      <c r="CX374" s="1">
        <f t="shared" ca="1" si="369"/>
        <v>0</v>
      </c>
    </row>
    <row r="375" spans="2:102" x14ac:dyDescent="0.25">
      <c r="B375" s="153" t="str">
        <f t="shared" si="365"/>
        <v>eps_pi_metal_obs</v>
      </c>
      <c r="C375" s="153" t="str">
        <f t="shared" si="364"/>
        <v>eps_pi_metal_obs_12</v>
      </c>
      <c r="D375" s="13">
        <f t="shared" si="362"/>
        <v>375</v>
      </c>
      <c r="E375" s="13">
        <f t="shared" si="372"/>
        <v>12</v>
      </c>
      <c r="F375" s="14" cm="1">
        <f t="array" aca="1" ref="F375" ca="1">MMULT($F374:$CE374,INDIRECT("Policy.New!"&amp;F$3&amp;"4:"&amp;F$3&amp;"81"))</f>
        <v>0</v>
      </c>
      <c r="G375" s="14" cm="1">
        <f t="array" aca="1" ref="G375" ca="1">MMULT($F374:$CE374,INDIRECT("Policy.New!"&amp;G$3&amp;"4:"&amp;G$3&amp;"81"))</f>
        <v>0</v>
      </c>
      <c r="H375" s="14" cm="1">
        <f t="array" aca="1" ref="H375" ca="1">MMULT($F374:$CE374,INDIRECT("Policy.New!"&amp;H$3&amp;"4:"&amp;H$3&amp;"81"))</f>
        <v>0</v>
      </c>
      <c r="I375" s="14" cm="1">
        <f t="array" aca="1" ref="I375" ca="1">MMULT($F374:$CE374,INDIRECT("Policy.New!"&amp;I$3&amp;"4:"&amp;I$3&amp;"81"))</f>
        <v>0</v>
      </c>
      <c r="J375" s="14" cm="1">
        <f t="array" aca="1" ref="J375" ca="1">MMULT($F374:$CE374,INDIRECT("Policy.New!"&amp;J$3&amp;"4:"&amp;J$3&amp;"81"))</f>
        <v>0</v>
      </c>
      <c r="K375" s="14" cm="1">
        <f t="array" aca="1" ref="K375" ca="1">MMULT($F374:$CE374,INDIRECT("Policy.New!"&amp;K$3&amp;"4:"&amp;K$3&amp;"81"))</f>
        <v>0</v>
      </c>
      <c r="L375" s="14" cm="1">
        <f t="array" aca="1" ref="L375" ca="1">MMULT($F374:$CE374,INDIRECT("Policy.New!"&amp;L$3&amp;"4:"&amp;L$3&amp;"81"))</f>
        <v>0</v>
      </c>
      <c r="M375" s="14" cm="1">
        <f t="array" aca="1" ref="M375" ca="1">MMULT($F374:$CE374,INDIRECT("Policy.New!"&amp;M$3&amp;"4:"&amp;M$3&amp;"81"))</f>
        <v>0</v>
      </c>
      <c r="N375" s="14" cm="1">
        <f t="array" aca="1" ref="N375" ca="1">MMULT($F374:$CE374,INDIRECT("Policy.New!"&amp;N$3&amp;"4:"&amp;N$3&amp;"81"))</f>
        <v>0</v>
      </c>
      <c r="O375" s="14" cm="1">
        <f t="array" aca="1" ref="O375" ca="1">MMULT($F374:$CE374,INDIRECT("Policy.New!"&amp;O$3&amp;"4:"&amp;O$3&amp;"81"))</f>
        <v>0</v>
      </c>
      <c r="P375" s="14" cm="1">
        <f t="array" aca="1" ref="P375" ca="1">MMULT($F374:$CE374,INDIRECT("Policy.New!"&amp;P$3&amp;"4:"&amp;P$3&amp;"81"))</f>
        <v>0</v>
      </c>
      <c r="Q375" s="14" cm="1">
        <f t="array" aca="1" ref="Q375" ca="1">MMULT($F374:$CE374,INDIRECT("Policy.New!"&amp;Q$3&amp;"4:"&amp;Q$3&amp;"81"))</f>
        <v>0</v>
      </c>
      <c r="R375" s="14" cm="1">
        <f t="array" aca="1" ref="R375" ca="1">MMULT($F374:$CE374,INDIRECT("Policy.New!"&amp;R$3&amp;"4:"&amp;R$3&amp;"81"))</f>
        <v>0</v>
      </c>
      <c r="S375" s="14" cm="1">
        <f t="array" aca="1" ref="S375" ca="1">MMULT($F374:$CE374,INDIRECT("Policy.New!"&amp;S$3&amp;"4:"&amp;S$3&amp;"81"))</f>
        <v>0</v>
      </c>
      <c r="T375" s="14" cm="1">
        <f t="array" aca="1" ref="T375" ca="1">MMULT($F374:$CE374,INDIRECT("Policy.New!"&amp;T$3&amp;"4:"&amp;T$3&amp;"81"))</f>
        <v>0</v>
      </c>
      <c r="U375" s="14" cm="1">
        <f t="array" aca="1" ref="U375" ca="1">MMULT($F374:$CE374,INDIRECT("Policy.New!"&amp;U$3&amp;"4:"&amp;U$3&amp;"81"))</f>
        <v>0</v>
      </c>
      <c r="V375" s="14" cm="1">
        <f t="array" aca="1" ref="V375" ca="1">MMULT($F374:$CE374,INDIRECT("Policy.New!"&amp;V$3&amp;"4:"&amp;V$3&amp;"81"))</f>
        <v>0</v>
      </c>
      <c r="W375" s="15">
        <f t="shared" ca="1" si="373"/>
        <v>0</v>
      </c>
      <c r="X375" s="14">
        <f t="shared" ca="1" si="374"/>
        <v>0</v>
      </c>
      <c r="Y375" s="14">
        <f t="shared" ca="1" si="375"/>
        <v>0</v>
      </c>
      <c r="Z375" s="14">
        <f t="shared" ca="1" si="376"/>
        <v>0</v>
      </c>
      <c r="AA375" s="14">
        <f t="shared" ca="1" si="377"/>
        <v>0</v>
      </c>
      <c r="AB375" s="14">
        <f t="shared" ca="1" si="378"/>
        <v>0</v>
      </c>
      <c r="AC375" s="14">
        <f t="shared" ca="1" si="379"/>
        <v>0</v>
      </c>
      <c r="AD375" s="14">
        <f t="shared" ca="1" si="380"/>
        <v>0</v>
      </c>
      <c r="AE375" s="14">
        <f t="shared" ca="1" si="381"/>
        <v>0</v>
      </c>
      <c r="AF375" s="14">
        <f t="shared" ca="1" si="382"/>
        <v>0</v>
      </c>
      <c r="AG375" s="14">
        <f t="shared" ca="1" si="383"/>
        <v>0</v>
      </c>
      <c r="AH375" s="14">
        <f t="shared" ca="1" si="384"/>
        <v>0</v>
      </c>
      <c r="AI375" s="14">
        <f t="shared" ca="1" si="385"/>
        <v>0</v>
      </c>
      <c r="AJ375" s="14">
        <f t="shared" ca="1" si="386"/>
        <v>0</v>
      </c>
      <c r="AK375" s="14">
        <f t="shared" ca="1" si="387"/>
        <v>0</v>
      </c>
      <c r="AL375" s="14">
        <f t="shared" ca="1" si="388"/>
        <v>0</v>
      </c>
      <c r="AM375" s="14">
        <f t="shared" ca="1" si="389"/>
        <v>0</v>
      </c>
      <c r="AN375" s="14">
        <f t="shared" ca="1" si="390"/>
        <v>0</v>
      </c>
      <c r="AO375" s="14">
        <f t="shared" ca="1" si="391"/>
        <v>0</v>
      </c>
      <c r="AP375" s="14">
        <f t="shared" ca="1" si="392"/>
        <v>0</v>
      </c>
      <c r="AQ375" s="14">
        <f t="shared" ca="1" si="393"/>
        <v>0</v>
      </c>
      <c r="AR375" s="14">
        <f t="shared" ca="1" si="394"/>
        <v>0</v>
      </c>
      <c r="AS375" s="14">
        <f t="shared" ca="1" si="395"/>
        <v>0</v>
      </c>
      <c r="AT375" s="26">
        <f t="shared" ca="1" si="396"/>
        <v>0</v>
      </c>
      <c r="AU375" s="14" cm="1">
        <f t="array" aca="1" ref="AU375" ca="1">MMULT($F374:$CE374,INDIRECT("Policy.New!"&amp;AU$3&amp;"4:"&amp;AU$3&amp;"81"))</f>
        <v>0</v>
      </c>
      <c r="AV375" s="26" cm="1">
        <f t="array" aca="1" ref="AV375" ca="1">MMULT($F374:$CE374,INDIRECT("Policy.New!"&amp;AV$3&amp;"4:"&amp;AV$3&amp;"81"))</f>
        <v>0</v>
      </c>
      <c r="AW375" s="164">
        <v>0</v>
      </c>
      <c r="AX375" s="164">
        <v>0</v>
      </c>
      <c r="AY375" s="164">
        <v>0</v>
      </c>
      <c r="AZ375" s="164">
        <v>0</v>
      </c>
      <c r="BA375" s="164">
        <v>0</v>
      </c>
      <c r="BB375" s="164">
        <v>0</v>
      </c>
      <c r="BC375" s="164">
        <v>0</v>
      </c>
      <c r="BD375" s="164">
        <v>0</v>
      </c>
      <c r="BE375" s="164">
        <v>0</v>
      </c>
      <c r="BF375" s="164">
        <v>0</v>
      </c>
      <c r="BG375" s="164">
        <v>0</v>
      </c>
      <c r="BH375" s="164">
        <v>0</v>
      </c>
      <c r="BI375" s="164">
        <v>0</v>
      </c>
      <c r="BJ375" s="164">
        <v>0</v>
      </c>
      <c r="BK375" s="164">
        <v>0</v>
      </c>
      <c r="BL375" s="164">
        <v>0</v>
      </c>
      <c r="BM375" s="164">
        <v>0</v>
      </c>
      <c r="BN375" s="164">
        <v>0</v>
      </c>
      <c r="BO375" s="164">
        <v>0</v>
      </c>
      <c r="BP375" s="164">
        <v>0</v>
      </c>
      <c r="BQ375" s="164">
        <v>0</v>
      </c>
      <c r="BR375" s="164">
        <v>0</v>
      </c>
      <c r="BS375" s="164">
        <v>0</v>
      </c>
      <c r="BT375" s="164">
        <f>INDEX(IRF.New!$D$7:$CN$374,MATCH('IRF AUX'!$E375,IRF.New!$C$7:$C$37,0),MATCH('IRF AUX'!$B375,IRF.New!$D$5:$CN$5,0))</f>
        <v>0</v>
      </c>
      <c r="BU375" s="164">
        <v>0</v>
      </c>
      <c r="BV375" s="164">
        <v>0</v>
      </c>
      <c r="BW375" s="164">
        <v>0</v>
      </c>
      <c r="BX375" s="164">
        <v>0</v>
      </c>
      <c r="BY375" s="164">
        <v>0</v>
      </c>
      <c r="BZ375" s="164">
        <v>0</v>
      </c>
      <c r="CA375" s="164">
        <v>0</v>
      </c>
      <c r="CB375" s="164">
        <v>0</v>
      </c>
      <c r="CC375" s="164">
        <v>0</v>
      </c>
      <c r="CD375" s="164">
        <v>0</v>
      </c>
      <c r="CE375" s="165">
        <v>0</v>
      </c>
      <c r="CF375" s="14" cm="1">
        <f t="array" aca="1" ref="CF375" ca="1">MMULT($F374:$CE374,INDIRECT("Policy.New!"&amp;CF$3&amp;"4:"&amp;CF$3&amp;"81"))</f>
        <v>0</v>
      </c>
      <c r="CG375" s="14" cm="1">
        <f t="array" aca="1" ref="CG375" ca="1">MMULT($F374:$CE374,INDIRECT("Policy.New!"&amp;CG$3&amp;"4:"&amp;CG$3&amp;"81"))</f>
        <v>0</v>
      </c>
      <c r="CH375" s="14" cm="1">
        <f t="array" aca="1" ref="CH375" ca="1">MMULT($F374:$CE374,INDIRECT("Policy.New!"&amp;CH$3&amp;"4:"&amp;CH$3&amp;"81"))</f>
        <v>0</v>
      </c>
      <c r="CI375" s="14" cm="1">
        <f t="array" aca="1" ref="CI375" ca="1">MMULT($F374:$CE374,INDIRECT("Policy.New!"&amp;CI$3&amp;"4:"&amp;CI$3&amp;"81"))</f>
        <v>0</v>
      </c>
      <c r="CJ375" s="14" cm="1">
        <f t="array" aca="1" ref="CJ375" ca="1">MMULT($F374:$CE374,INDIRECT("Policy.New!"&amp;CJ$3&amp;"4:"&amp;CJ$3&amp;"81"))</f>
        <v>0</v>
      </c>
      <c r="CK375" s="14" cm="1">
        <f t="array" aca="1" ref="CK375" ca="1">MMULT($F374:$CE374,INDIRECT("Policy.New!"&amp;CK$3&amp;"4:"&amp;CK$3&amp;"81"))</f>
        <v>0</v>
      </c>
      <c r="CL375" s="14" cm="1">
        <f t="array" aca="1" ref="CL375" ca="1">MMULT($F374:$CE374,INDIRECT("Policy.New!"&amp;CL$3&amp;"4:"&amp;CL$3&amp;"81"))</f>
        <v>0</v>
      </c>
      <c r="CM375" s="14" cm="1">
        <f t="array" aca="1" ref="CM375" ca="1">MMULT($F374:$CE374,INDIRECT("Policy.New!"&amp;CM$3&amp;"4:"&amp;CM$3&amp;"81"))</f>
        <v>0</v>
      </c>
      <c r="CN375" s="14" cm="1">
        <f t="array" aca="1" ref="CN375" ca="1">MMULT($F374:$CE374,INDIRECT("Policy.New!"&amp;CN$3&amp;"4:"&amp;CN$3&amp;"81"))</f>
        <v>0</v>
      </c>
      <c r="CO375" s="14" cm="1">
        <f t="array" aca="1" ref="CO375" ca="1">MMULT($F374:$CE374,INDIRECT("Policy.New!"&amp;CO$3&amp;"4:"&amp;CO$3&amp;"81"))</f>
        <v>0</v>
      </c>
      <c r="CP375" s="14" cm="1">
        <f t="array" aca="1" ref="CP375" ca="1">MMULT($F374:$CE374,INDIRECT("Policy.New!"&amp;CP$3&amp;"4:"&amp;CP$3&amp;"81"))</f>
        <v>0</v>
      </c>
      <c r="CS375" s="14">
        <f t="shared" ca="1" si="366"/>
        <v>0</v>
      </c>
      <c r="CT375" s="14">
        <f t="shared" ca="1" si="370"/>
        <v>0</v>
      </c>
      <c r="CU375" s="14">
        <f t="shared" ca="1" si="367"/>
        <v>0</v>
      </c>
      <c r="CV375" s="14">
        <f t="shared" ca="1" si="371"/>
        <v>0</v>
      </c>
      <c r="CW375" s="14">
        <f t="shared" ca="1" si="368"/>
        <v>0</v>
      </c>
      <c r="CX375" s="14">
        <f t="shared" ca="1" si="369"/>
        <v>0</v>
      </c>
    </row>
    <row r="376" spans="2:102" x14ac:dyDescent="0.25">
      <c r="B376" s="151" t="str">
        <f t="shared" si="365"/>
        <v>eps_pi_metal_obs</v>
      </c>
      <c r="C376" s="151" t="str">
        <f t="shared" si="364"/>
        <v>eps_pi_metal_obs_13</v>
      </c>
      <c r="D376" s="9">
        <f t="shared" si="362"/>
        <v>376</v>
      </c>
      <c r="E376" s="9">
        <f t="shared" si="372"/>
        <v>13</v>
      </c>
      <c r="F376" s="10" cm="1">
        <f t="array" aca="1" ref="F376" ca="1">MMULT($F375:$CE375,INDIRECT("Policy.New!"&amp;F$3&amp;"4:"&amp;F$3&amp;"81"))</f>
        <v>0</v>
      </c>
      <c r="G376" s="10" cm="1">
        <f t="array" aca="1" ref="G376" ca="1">MMULT($F375:$CE375,INDIRECT("Policy.New!"&amp;G$3&amp;"4:"&amp;G$3&amp;"81"))</f>
        <v>0</v>
      </c>
      <c r="H376" s="10" cm="1">
        <f t="array" aca="1" ref="H376" ca="1">MMULT($F375:$CE375,INDIRECT("Policy.New!"&amp;H$3&amp;"4:"&amp;H$3&amp;"81"))</f>
        <v>0</v>
      </c>
      <c r="I376" s="10" cm="1">
        <f t="array" aca="1" ref="I376" ca="1">MMULT($F375:$CE375,INDIRECT("Policy.New!"&amp;I$3&amp;"4:"&amp;I$3&amp;"81"))</f>
        <v>0</v>
      </c>
      <c r="J376" s="10" cm="1">
        <f t="array" aca="1" ref="J376" ca="1">MMULT($F375:$CE375,INDIRECT("Policy.New!"&amp;J$3&amp;"4:"&amp;J$3&amp;"81"))</f>
        <v>0</v>
      </c>
      <c r="K376" s="10" cm="1">
        <f t="array" aca="1" ref="K376" ca="1">MMULT($F375:$CE375,INDIRECT("Policy.New!"&amp;K$3&amp;"4:"&amp;K$3&amp;"81"))</f>
        <v>0</v>
      </c>
      <c r="L376" s="10" cm="1">
        <f t="array" aca="1" ref="L376" ca="1">MMULT($F375:$CE375,INDIRECT("Policy.New!"&amp;L$3&amp;"4:"&amp;L$3&amp;"81"))</f>
        <v>0</v>
      </c>
      <c r="M376" s="10" cm="1">
        <f t="array" aca="1" ref="M376" ca="1">MMULT($F375:$CE375,INDIRECT("Policy.New!"&amp;M$3&amp;"4:"&amp;M$3&amp;"81"))</f>
        <v>0</v>
      </c>
      <c r="N376" s="10" cm="1">
        <f t="array" aca="1" ref="N376" ca="1">MMULT($F375:$CE375,INDIRECT("Policy.New!"&amp;N$3&amp;"4:"&amp;N$3&amp;"81"))</f>
        <v>0</v>
      </c>
      <c r="O376" s="10" cm="1">
        <f t="array" aca="1" ref="O376" ca="1">MMULT($F375:$CE375,INDIRECT("Policy.New!"&amp;O$3&amp;"4:"&amp;O$3&amp;"81"))</f>
        <v>0</v>
      </c>
      <c r="P376" s="10" cm="1">
        <f t="array" aca="1" ref="P376" ca="1">MMULT($F375:$CE375,INDIRECT("Policy.New!"&amp;P$3&amp;"4:"&amp;P$3&amp;"81"))</f>
        <v>0</v>
      </c>
      <c r="Q376" s="10" cm="1">
        <f t="array" aca="1" ref="Q376" ca="1">MMULT($F375:$CE375,INDIRECT("Policy.New!"&amp;Q$3&amp;"4:"&amp;Q$3&amp;"81"))</f>
        <v>0</v>
      </c>
      <c r="R376" s="10" cm="1">
        <f t="array" aca="1" ref="R376" ca="1">MMULT($F375:$CE375,INDIRECT("Policy.New!"&amp;R$3&amp;"4:"&amp;R$3&amp;"81"))</f>
        <v>0</v>
      </c>
      <c r="S376" s="10" cm="1">
        <f t="array" aca="1" ref="S376" ca="1">MMULT($F375:$CE375,INDIRECT("Policy.New!"&amp;S$3&amp;"4:"&amp;S$3&amp;"81"))</f>
        <v>0</v>
      </c>
      <c r="T376" s="10" cm="1">
        <f t="array" aca="1" ref="T376" ca="1">MMULT($F375:$CE375,INDIRECT("Policy.New!"&amp;T$3&amp;"4:"&amp;T$3&amp;"81"))</f>
        <v>0</v>
      </c>
      <c r="U376" s="10" cm="1">
        <f t="array" aca="1" ref="U376" ca="1">MMULT($F375:$CE375,INDIRECT("Policy.New!"&amp;U$3&amp;"4:"&amp;U$3&amp;"81"))</f>
        <v>0</v>
      </c>
      <c r="V376" s="10" cm="1">
        <f t="array" aca="1" ref="V376" ca="1">MMULT($F375:$CE375,INDIRECT("Policy.New!"&amp;V$3&amp;"4:"&amp;V$3&amp;"81"))</f>
        <v>0</v>
      </c>
      <c r="W376" s="11">
        <f t="shared" ca="1" si="373"/>
        <v>0</v>
      </c>
      <c r="X376" s="10">
        <f t="shared" ca="1" si="374"/>
        <v>0</v>
      </c>
      <c r="Y376" s="10">
        <f t="shared" ca="1" si="375"/>
        <v>0</v>
      </c>
      <c r="Z376" s="10">
        <f t="shared" ca="1" si="376"/>
        <v>0</v>
      </c>
      <c r="AA376" s="10">
        <f t="shared" ca="1" si="377"/>
        <v>0</v>
      </c>
      <c r="AB376" s="10">
        <f t="shared" ca="1" si="378"/>
        <v>0</v>
      </c>
      <c r="AC376" s="10">
        <f t="shared" ca="1" si="379"/>
        <v>0</v>
      </c>
      <c r="AD376" s="10">
        <f t="shared" ca="1" si="380"/>
        <v>0</v>
      </c>
      <c r="AE376" s="10">
        <f t="shared" ca="1" si="381"/>
        <v>0</v>
      </c>
      <c r="AF376" s="10">
        <f t="shared" ca="1" si="382"/>
        <v>0</v>
      </c>
      <c r="AG376" s="10">
        <f t="shared" ca="1" si="383"/>
        <v>0</v>
      </c>
      <c r="AH376" s="10">
        <f t="shared" ca="1" si="384"/>
        <v>0</v>
      </c>
      <c r="AI376" s="10">
        <f t="shared" ca="1" si="385"/>
        <v>0</v>
      </c>
      <c r="AJ376" s="10">
        <f t="shared" ca="1" si="386"/>
        <v>0</v>
      </c>
      <c r="AK376" s="10">
        <f t="shared" ca="1" si="387"/>
        <v>0</v>
      </c>
      <c r="AL376" s="10">
        <f t="shared" ca="1" si="388"/>
        <v>0</v>
      </c>
      <c r="AM376" s="10">
        <f t="shared" ca="1" si="389"/>
        <v>0</v>
      </c>
      <c r="AN376" s="10">
        <f t="shared" ca="1" si="390"/>
        <v>0</v>
      </c>
      <c r="AO376" s="10">
        <f t="shared" ca="1" si="391"/>
        <v>0</v>
      </c>
      <c r="AP376" s="10">
        <f t="shared" ca="1" si="392"/>
        <v>0</v>
      </c>
      <c r="AQ376" s="10">
        <f t="shared" ca="1" si="393"/>
        <v>0</v>
      </c>
      <c r="AR376" s="10">
        <f t="shared" ca="1" si="394"/>
        <v>0</v>
      </c>
      <c r="AS376" s="10">
        <f t="shared" ca="1" si="395"/>
        <v>0</v>
      </c>
      <c r="AT376" s="24">
        <f t="shared" ca="1" si="396"/>
        <v>0</v>
      </c>
      <c r="AU376" s="10" cm="1">
        <f t="array" aca="1" ref="AU376" ca="1">MMULT($F375:$CE375,INDIRECT("Policy.New!"&amp;AU$3&amp;"4:"&amp;AU$3&amp;"81"))</f>
        <v>0</v>
      </c>
      <c r="AV376" s="24" cm="1">
        <f t="array" aca="1" ref="AV376" ca="1">MMULT($F375:$CE375,INDIRECT("Policy.New!"&amp;AV$3&amp;"4:"&amp;AV$3&amp;"81"))</f>
        <v>0</v>
      </c>
      <c r="AW376" s="160">
        <v>0</v>
      </c>
      <c r="AX376" s="160">
        <v>0</v>
      </c>
      <c r="AY376" s="160">
        <v>0</v>
      </c>
      <c r="AZ376" s="160">
        <v>0</v>
      </c>
      <c r="BA376" s="160">
        <v>0</v>
      </c>
      <c r="BB376" s="160">
        <v>0</v>
      </c>
      <c r="BC376" s="160">
        <v>0</v>
      </c>
      <c r="BD376" s="160">
        <v>0</v>
      </c>
      <c r="BE376" s="160">
        <v>0</v>
      </c>
      <c r="BF376" s="160">
        <v>0</v>
      </c>
      <c r="BG376" s="160">
        <v>0</v>
      </c>
      <c r="BH376" s="160">
        <v>0</v>
      </c>
      <c r="BI376" s="160">
        <v>0</v>
      </c>
      <c r="BJ376" s="160">
        <v>0</v>
      </c>
      <c r="BK376" s="160">
        <v>0</v>
      </c>
      <c r="BL376" s="160">
        <v>0</v>
      </c>
      <c r="BM376" s="160">
        <v>0</v>
      </c>
      <c r="BN376" s="160">
        <v>0</v>
      </c>
      <c r="BO376" s="160">
        <v>0</v>
      </c>
      <c r="BP376" s="160">
        <v>0</v>
      </c>
      <c r="BQ376" s="160">
        <v>0</v>
      </c>
      <c r="BR376" s="160">
        <v>0</v>
      </c>
      <c r="BS376" s="160">
        <v>0</v>
      </c>
      <c r="BT376" s="160">
        <f>INDEX(IRF.New!$D$7:$CN$374,MATCH('IRF AUX'!$E376,IRF.New!$C$7:$C$37,0),MATCH('IRF AUX'!$B376,IRF.New!$D$5:$CN$5,0))</f>
        <v>0</v>
      </c>
      <c r="BU376" s="160">
        <v>0</v>
      </c>
      <c r="BV376" s="160">
        <v>0</v>
      </c>
      <c r="BW376" s="160">
        <v>0</v>
      </c>
      <c r="BX376" s="160">
        <v>0</v>
      </c>
      <c r="BY376" s="160">
        <v>0</v>
      </c>
      <c r="BZ376" s="160">
        <v>0</v>
      </c>
      <c r="CA376" s="160">
        <v>0</v>
      </c>
      <c r="CB376" s="160">
        <v>0</v>
      </c>
      <c r="CC376" s="160">
        <v>0</v>
      </c>
      <c r="CD376" s="160">
        <v>0</v>
      </c>
      <c r="CE376" s="162">
        <v>0</v>
      </c>
      <c r="CF376" s="10" cm="1">
        <f t="array" aca="1" ref="CF376" ca="1">MMULT($F375:$CE375,INDIRECT("Policy.New!"&amp;CF$3&amp;"4:"&amp;CF$3&amp;"81"))</f>
        <v>0</v>
      </c>
      <c r="CG376" s="10" cm="1">
        <f t="array" aca="1" ref="CG376" ca="1">MMULT($F375:$CE375,INDIRECT("Policy.New!"&amp;CG$3&amp;"4:"&amp;CG$3&amp;"81"))</f>
        <v>0</v>
      </c>
      <c r="CH376" s="10" cm="1">
        <f t="array" aca="1" ref="CH376" ca="1">MMULT($F375:$CE375,INDIRECT("Policy.New!"&amp;CH$3&amp;"4:"&amp;CH$3&amp;"81"))</f>
        <v>0</v>
      </c>
      <c r="CI376" s="10" cm="1">
        <f t="array" aca="1" ref="CI376" ca="1">MMULT($F375:$CE375,INDIRECT("Policy.New!"&amp;CI$3&amp;"4:"&amp;CI$3&amp;"81"))</f>
        <v>0</v>
      </c>
      <c r="CJ376" s="10" cm="1">
        <f t="array" aca="1" ref="CJ376" ca="1">MMULT($F375:$CE375,INDIRECT("Policy.New!"&amp;CJ$3&amp;"4:"&amp;CJ$3&amp;"81"))</f>
        <v>0</v>
      </c>
      <c r="CK376" s="10" cm="1">
        <f t="array" aca="1" ref="CK376" ca="1">MMULT($F375:$CE375,INDIRECT("Policy.New!"&amp;CK$3&amp;"4:"&amp;CK$3&amp;"81"))</f>
        <v>0</v>
      </c>
      <c r="CL376" s="10" cm="1">
        <f t="array" aca="1" ref="CL376" ca="1">MMULT($F375:$CE375,INDIRECT("Policy.New!"&amp;CL$3&amp;"4:"&amp;CL$3&amp;"81"))</f>
        <v>0</v>
      </c>
      <c r="CM376" s="10" cm="1">
        <f t="array" aca="1" ref="CM376" ca="1">MMULT($F375:$CE375,INDIRECT("Policy.New!"&amp;CM$3&amp;"4:"&amp;CM$3&amp;"81"))</f>
        <v>0</v>
      </c>
      <c r="CN376" s="10" cm="1">
        <f t="array" aca="1" ref="CN376" ca="1">MMULT($F375:$CE375,INDIRECT("Policy.New!"&amp;CN$3&amp;"4:"&amp;CN$3&amp;"81"))</f>
        <v>0</v>
      </c>
      <c r="CO376" s="10" cm="1">
        <f t="array" aca="1" ref="CO376" ca="1">MMULT($F375:$CE375,INDIRECT("Policy.New!"&amp;CO$3&amp;"4:"&amp;CO$3&amp;"81"))</f>
        <v>0</v>
      </c>
      <c r="CP376" s="10" cm="1">
        <f t="array" aca="1" ref="CP376" ca="1">MMULT($F375:$CE375,INDIRECT("Policy.New!"&amp;CP$3&amp;"4:"&amp;CP$3&amp;"81"))</f>
        <v>0</v>
      </c>
      <c r="CS376" s="10">
        <f t="shared" ca="1" si="366"/>
        <v>0</v>
      </c>
      <c r="CT376" s="10">
        <f t="shared" ca="1" si="370"/>
        <v>0</v>
      </c>
      <c r="CU376" s="10">
        <f t="shared" ca="1" si="367"/>
        <v>0</v>
      </c>
      <c r="CV376" s="10">
        <f t="shared" ca="1" si="371"/>
        <v>0</v>
      </c>
      <c r="CW376" s="10">
        <f t="shared" ca="1" si="368"/>
        <v>0</v>
      </c>
      <c r="CX376" s="10">
        <f t="shared" ca="1" si="369"/>
        <v>0</v>
      </c>
    </row>
    <row r="377" spans="2:102" x14ac:dyDescent="0.25">
      <c r="B377" s="152" t="str">
        <f t="shared" si="365"/>
        <v>eps_pi_metal_obs</v>
      </c>
      <c r="C377" s="152" t="str">
        <f t="shared" si="364"/>
        <v>eps_pi_metal_obs_14</v>
      </c>
      <c r="D377" s="12">
        <f t="shared" si="362"/>
        <v>377</v>
      </c>
      <c r="E377" s="12">
        <f t="shared" si="372"/>
        <v>14</v>
      </c>
      <c r="F377" s="1" cm="1">
        <f t="array" aca="1" ref="F377" ca="1">MMULT($F376:$CE376,INDIRECT("Policy.New!"&amp;F$3&amp;"4:"&amp;F$3&amp;"81"))</f>
        <v>0</v>
      </c>
      <c r="G377" s="1" cm="1">
        <f t="array" aca="1" ref="G377" ca="1">MMULT($F376:$CE376,INDIRECT("Policy.New!"&amp;G$3&amp;"4:"&amp;G$3&amp;"81"))</f>
        <v>0</v>
      </c>
      <c r="H377" s="1" cm="1">
        <f t="array" aca="1" ref="H377" ca="1">MMULT($F376:$CE376,INDIRECT("Policy.New!"&amp;H$3&amp;"4:"&amp;H$3&amp;"81"))</f>
        <v>0</v>
      </c>
      <c r="I377" s="1" cm="1">
        <f t="array" aca="1" ref="I377" ca="1">MMULT($F376:$CE376,INDIRECT("Policy.New!"&amp;I$3&amp;"4:"&amp;I$3&amp;"81"))</f>
        <v>0</v>
      </c>
      <c r="J377" s="1" cm="1">
        <f t="array" aca="1" ref="J377" ca="1">MMULT($F376:$CE376,INDIRECT("Policy.New!"&amp;J$3&amp;"4:"&amp;J$3&amp;"81"))</f>
        <v>0</v>
      </c>
      <c r="K377" s="1" cm="1">
        <f t="array" aca="1" ref="K377" ca="1">MMULT($F376:$CE376,INDIRECT("Policy.New!"&amp;K$3&amp;"4:"&amp;K$3&amp;"81"))</f>
        <v>0</v>
      </c>
      <c r="L377" s="1" cm="1">
        <f t="array" aca="1" ref="L377" ca="1">MMULT($F376:$CE376,INDIRECT("Policy.New!"&amp;L$3&amp;"4:"&amp;L$3&amp;"81"))</f>
        <v>0</v>
      </c>
      <c r="M377" s="1" cm="1">
        <f t="array" aca="1" ref="M377" ca="1">MMULT($F376:$CE376,INDIRECT("Policy.New!"&amp;M$3&amp;"4:"&amp;M$3&amp;"81"))</f>
        <v>0</v>
      </c>
      <c r="N377" s="1" cm="1">
        <f t="array" aca="1" ref="N377" ca="1">MMULT($F376:$CE376,INDIRECT("Policy.New!"&amp;N$3&amp;"4:"&amp;N$3&amp;"81"))</f>
        <v>0</v>
      </c>
      <c r="O377" s="1" cm="1">
        <f t="array" aca="1" ref="O377" ca="1">MMULT($F376:$CE376,INDIRECT("Policy.New!"&amp;O$3&amp;"4:"&amp;O$3&amp;"81"))</f>
        <v>0</v>
      </c>
      <c r="P377" s="1" cm="1">
        <f t="array" aca="1" ref="P377" ca="1">MMULT($F376:$CE376,INDIRECT("Policy.New!"&amp;P$3&amp;"4:"&amp;P$3&amp;"81"))</f>
        <v>0</v>
      </c>
      <c r="Q377" s="1" cm="1">
        <f t="array" aca="1" ref="Q377" ca="1">MMULT($F376:$CE376,INDIRECT("Policy.New!"&amp;Q$3&amp;"4:"&amp;Q$3&amp;"81"))</f>
        <v>0</v>
      </c>
      <c r="R377" s="1" cm="1">
        <f t="array" aca="1" ref="R377" ca="1">MMULT($F376:$CE376,INDIRECT("Policy.New!"&amp;R$3&amp;"4:"&amp;R$3&amp;"81"))</f>
        <v>0</v>
      </c>
      <c r="S377" s="1" cm="1">
        <f t="array" aca="1" ref="S377" ca="1">MMULT($F376:$CE376,INDIRECT("Policy.New!"&amp;S$3&amp;"4:"&amp;S$3&amp;"81"))</f>
        <v>0</v>
      </c>
      <c r="T377" s="1" cm="1">
        <f t="array" aca="1" ref="T377" ca="1">MMULT($F376:$CE376,INDIRECT("Policy.New!"&amp;T$3&amp;"4:"&amp;T$3&amp;"81"))</f>
        <v>0</v>
      </c>
      <c r="U377" s="1" cm="1">
        <f t="array" aca="1" ref="U377" ca="1">MMULT($F376:$CE376,INDIRECT("Policy.New!"&amp;U$3&amp;"4:"&amp;U$3&amp;"81"))</f>
        <v>0</v>
      </c>
      <c r="V377" s="1" cm="1">
        <f t="array" aca="1" ref="V377" ca="1">MMULT($F376:$CE376,INDIRECT("Policy.New!"&amp;V$3&amp;"4:"&amp;V$3&amp;"81"))</f>
        <v>0</v>
      </c>
      <c r="W377" s="5">
        <f t="shared" ca="1" si="373"/>
        <v>0</v>
      </c>
      <c r="X377" s="1">
        <f t="shared" ca="1" si="374"/>
        <v>0</v>
      </c>
      <c r="Y377" s="1">
        <f t="shared" ca="1" si="375"/>
        <v>0</v>
      </c>
      <c r="Z377" s="1">
        <f t="shared" ca="1" si="376"/>
        <v>0</v>
      </c>
      <c r="AA377" s="1">
        <f t="shared" ca="1" si="377"/>
        <v>0</v>
      </c>
      <c r="AB377" s="1">
        <f t="shared" ca="1" si="378"/>
        <v>0</v>
      </c>
      <c r="AC377" s="1">
        <f t="shared" ca="1" si="379"/>
        <v>0</v>
      </c>
      <c r="AD377" s="1">
        <f t="shared" ca="1" si="380"/>
        <v>0</v>
      </c>
      <c r="AE377" s="1">
        <f t="shared" ca="1" si="381"/>
        <v>0</v>
      </c>
      <c r="AF377" s="1">
        <f t="shared" ca="1" si="382"/>
        <v>0</v>
      </c>
      <c r="AG377" s="1">
        <f t="shared" ca="1" si="383"/>
        <v>0</v>
      </c>
      <c r="AH377" s="1">
        <f t="shared" ca="1" si="384"/>
        <v>0</v>
      </c>
      <c r="AI377" s="1">
        <f t="shared" ca="1" si="385"/>
        <v>0</v>
      </c>
      <c r="AJ377" s="1">
        <f t="shared" ca="1" si="386"/>
        <v>0</v>
      </c>
      <c r="AK377" s="1">
        <f t="shared" ca="1" si="387"/>
        <v>0</v>
      </c>
      <c r="AL377" s="1">
        <f t="shared" ca="1" si="388"/>
        <v>0</v>
      </c>
      <c r="AM377" s="1">
        <f t="shared" ca="1" si="389"/>
        <v>0</v>
      </c>
      <c r="AN377" s="1">
        <f t="shared" ca="1" si="390"/>
        <v>0</v>
      </c>
      <c r="AO377" s="1">
        <f t="shared" ca="1" si="391"/>
        <v>0</v>
      </c>
      <c r="AP377" s="1">
        <f t="shared" ca="1" si="392"/>
        <v>0</v>
      </c>
      <c r="AQ377" s="1">
        <f t="shared" ca="1" si="393"/>
        <v>0</v>
      </c>
      <c r="AR377" s="1">
        <f t="shared" ca="1" si="394"/>
        <v>0</v>
      </c>
      <c r="AS377" s="1">
        <f t="shared" ca="1" si="395"/>
        <v>0</v>
      </c>
      <c r="AT377" s="25">
        <f t="shared" ca="1" si="396"/>
        <v>0</v>
      </c>
      <c r="AU377" s="1" cm="1">
        <f t="array" aca="1" ref="AU377" ca="1">MMULT($F376:$CE376,INDIRECT("Policy.New!"&amp;AU$3&amp;"4:"&amp;AU$3&amp;"81"))</f>
        <v>0</v>
      </c>
      <c r="AV377" s="25" cm="1">
        <f t="array" aca="1" ref="AV377" ca="1">MMULT($F376:$CE376,INDIRECT("Policy.New!"&amp;AV$3&amp;"4:"&amp;AV$3&amp;"81"))</f>
        <v>0</v>
      </c>
      <c r="AW377" s="161">
        <v>0</v>
      </c>
      <c r="AX377" s="161">
        <v>0</v>
      </c>
      <c r="AY377" s="161">
        <v>0</v>
      </c>
      <c r="AZ377" s="161">
        <v>0</v>
      </c>
      <c r="BA377" s="161">
        <v>0</v>
      </c>
      <c r="BB377" s="161">
        <v>0</v>
      </c>
      <c r="BC377" s="161">
        <v>0</v>
      </c>
      <c r="BD377" s="161">
        <v>0</v>
      </c>
      <c r="BE377" s="161">
        <v>0</v>
      </c>
      <c r="BF377" s="161">
        <v>0</v>
      </c>
      <c r="BG377" s="161">
        <v>0</v>
      </c>
      <c r="BH377" s="161">
        <v>0</v>
      </c>
      <c r="BI377" s="161">
        <v>0</v>
      </c>
      <c r="BJ377" s="161">
        <v>0</v>
      </c>
      <c r="BK377" s="161">
        <v>0</v>
      </c>
      <c r="BL377" s="161">
        <v>0</v>
      </c>
      <c r="BM377" s="161">
        <v>0</v>
      </c>
      <c r="BN377" s="161">
        <v>0</v>
      </c>
      <c r="BO377" s="161">
        <v>0</v>
      </c>
      <c r="BP377" s="161">
        <v>0</v>
      </c>
      <c r="BQ377" s="161">
        <v>0</v>
      </c>
      <c r="BR377" s="161">
        <v>0</v>
      </c>
      <c r="BS377" s="161">
        <v>0</v>
      </c>
      <c r="BT377" s="161">
        <f>INDEX(IRF.New!$D$7:$CN$374,MATCH('IRF AUX'!$E377,IRF.New!$C$7:$C$37,0),MATCH('IRF AUX'!$B377,IRF.New!$D$5:$CN$5,0))</f>
        <v>0</v>
      </c>
      <c r="BU377" s="161">
        <v>0</v>
      </c>
      <c r="BV377" s="161">
        <v>0</v>
      </c>
      <c r="BW377" s="161">
        <v>0</v>
      </c>
      <c r="BX377" s="161">
        <v>0</v>
      </c>
      <c r="BY377" s="161">
        <v>0</v>
      </c>
      <c r="BZ377" s="161">
        <v>0</v>
      </c>
      <c r="CA377" s="161">
        <v>0</v>
      </c>
      <c r="CB377" s="161">
        <v>0</v>
      </c>
      <c r="CC377" s="161">
        <v>0</v>
      </c>
      <c r="CD377" s="161">
        <v>0</v>
      </c>
      <c r="CE377" s="163">
        <v>0</v>
      </c>
      <c r="CF377" s="1" cm="1">
        <f t="array" aca="1" ref="CF377" ca="1">MMULT($F376:$CE376,INDIRECT("Policy.New!"&amp;CF$3&amp;"4:"&amp;CF$3&amp;"81"))</f>
        <v>0</v>
      </c>
      <c r="CG377" s="1" cm="1">
        <f t="array" aca="1" ref="CG377" ca="1">MMULT($F376:$CE376,INDIRECT("Policy.New!"&amp;CG$3&amp;"4:"&amp;CG$3&amp;"81"))</f>
        <v>0</v>
      </c>
      <c r="CH377" s="1" cm="1">
        <f t="array" aca="1" ref="CH377" ca="1">MMULT($F376:$CE376,INDIRECT("Policy.New!"&amp;CH$3&amp;"4:"&amp;CH$3&amp;"81"))</f>
        <v>0</v>
      </c>
      <c r="CI377" s="1" cm="1">
        <f t="array" aca="1" ref="CI377" ca="1">MMULT($F376:$CE376,INDIRECT("Policy.New!"&amp;CI$3&amp;"4:"&amp;CI$3&amp;"81"))</f>
        <v>0</v>
      </c>
      <c r="CJ377" s="1" cm="1">
        <f t="array" aca="1" ref="CJ377" ca="1">MMULT($F376:$CE376,INDIRECT("Policy.New!"&amp;CJ$3&amp;"4:"&amp;CJ$3&amp;"81"))</f>
        <v>0</v>
      </c>
      <c r="CK377" s="1" cm="1">
        <f t="array" aca="1" ref="CK377" ca="1">MMULT($F376:$CE376,INDIRECT("Policy.New!"&amp;CK$3&amp;"4:"&amp;CK$3&amp;"81"))</f>
        <v>0</v>
      </c>
      <c r="CL377" s="1" cm="1">
        <f t="array" aca="1" ref="CL377" ca="1">MMULT($F376:$CE376,INDIRECT("Policy.New!"&amp;CL$3&amp;"4:"&amp;CL$3&amp;"81"))</f>
        <v>0</v>
      </c>
      <c r="CM377" s="1" cm="1">
        <f t="array" aca="1" ref="CM377" ca="1">MMULT($F376:$CE376,INDIRECT("Policy.New!"&amp;CM$3&amp;"4:"&amp;CM$3&amp;"81"))</f>
        <v>0</v>
      </c>
      <c r="CN377" s="1" cm="1">
        <f t="array" aca="1" ref="CN377" ca="1">MMULT($F376:$CE376,INDIRECT("Policy.New!"&amp;CN$3&amp;"4:"&amp;CN$3&amp;"81"))</f>
        <v>0</v>
      </c>
      <c r="CO377" s="1" cm="1">
        <f t="array" aca="1" ref="CO377" ca="1">MMULT($F376:$CE376,INDIRECT("Policy.New!"&amp;CO$3&amp;"4:"&amp;CO$3&amp;"81"))</f>
        <v>0</v>
      </c>
      <c r="CP377" s="1" cm="1">
        <f t="array" aca="1" ref="CP377" ca="1">MMULT($F376:$CE376,INDIRECT("Policy.New!"&amp;CP$3&amp;"4:"&amp;CP$3&amp;"81"))</f>
        <v>0</v>
      </c>
      <c r="CS377" s="1">
        <f t="shared" ca="1" si="366"/>
        <v>0</v>
      </c>
      <c r="CT377" s="1">
        <f t="shared" ca="1" si="370"/>
        <v>0</v>
      </c>
      <c r="CU377" s="1">
        <f t="shared" ca="1" si="367"/>
        <v>0</v>
      </c>
      <c r="CV377" s="1">
        <f t="shared" ca="1" si="371"/>
        <v>0</v>
      </c>
      <c r="CW377" s="1">
        <f t="shared" ca="1" si="368"/>
        <v>0</v>
      </c>
      <c r="CX377" s="1">
        <f t="shared" ca="1" si="369"/>
        <v>0</v>
      </c>
    </row>
    <row r="378" spans="2:102" x14ac:dyDescent="0.25">
      <c r="B378" s="152" t="str">
        <f t="shared" si="365"/>
        <v>eps_pi_metal_obs</v>
      </c>
      <c r="C378" s="152" t="str">
        <f t="shared" si="364"/>
        <v>eps_pi_metal_obs_15</v>
      </c>
      <c r="D378" s="12">
        <f t="shared" si="362"/>
        <v>378</v>
      </c>
      <c r="E378" s="12">
        <f t="shared" si="372"/>
        <v>15</v>
      </c>
      <c r="F378" s="1" cm="1">
        <f t="array" aca="1" ref="F378" ca="1">MMULT($F377:$CE377,INDIRECT("Policy.New!"&amp;F$3&amp;"4:"&amp;F$3&amp;"81"))</f>
        <v>0</v>
      </c>
      <c r="G378" s="1" cm="1">
        <f t="array" aca="1" ref="G378" ca="1">MMULT($F377:$CE377,INDIRECT("Policy.New!"&amp;G$3&amp;"4:"&amp;G$3&amp;"81"))</f>
        <v>0</v>
      </c>
      <c r="H378" s="1" cm="1">
        <f t="array" aca="1" ref="H378" ca="1">MMULT($F377:$CE377,INDIRECT("Policy.New!"&amp;H$3&amp;"4:"&amp;H$3&amp;"81"))</f>
        <v>0</v>
      </c>
      <c r="I378" s="1" cm="1">
        <f t="array" aca="1" ref="I378" ca="1">MMULT($F377:$CE377,INDIRECT("Policy.New!"&amp;I$3&amp;"4:"&amp;I$3&amp;"81"))</f>
        <v>0</v>
      </c>
      <c r="J378" s="1" cm="1">
        <f t="array" aca="1" ref="J378" ca="1">MMULT($F377:$CE377,INDIRECT("Policy.New!"&amp;J$3&amp;"4:"&amp;J$3&amp;"81"))</f>
        <v>0</v>
      </c>
      <c r="K378" s="1" cm="1">
        <f t="array" aca="1" ref="K378" ca="1">MMULT($F377:$CE377,INDIRECT("Policy.New!"&amp;K$3&amp;"4:"&amp;K$3&amp;"81"))</f>
        <v>0</v>
      </c>
      <c r="L378" s="1" cm="1">
        <f t="array" aca="1" ref="L378" ca="1">MMULT($F377:$CE377,INDIRECT("Policy.New!"&amp;L$3&amp;"4:"&amp;L$3&amp;"81"))</f>
        <v>0</v>
      </c>
      <c r="M378" s="1" cm="1">
        <f t="array" aca="1" ref="M378" ca="1">MMULT($F377:$CE377,INDIRECT("Policy.New!"&amp;M$3&amp;"4:"&amp;M$3&amp;"81"))</f>
        <v>0</v>
      </c>
      <c r="N378" s="1" cm="1">
        <f t="array" aca="1" ref="N378" ca="1">MMULT($F377:$CE377,INDIRECT("Policy.New!"&amp;N$3&amp;"4:"&amp;N$3&amp;"81"))</f>
        <v>0</v>
      </c>
      <c r="O378" s="1" cm="1">
        <f t="array" aca="1" ref="O378" ca="1">MMULT($F377:$CE377,INDIRECT("Policy.New!"&amp;O$3&amp;"4:"&amp;O$3&amp;"81"))</f>
        <v>0</v>
      </c>
      <c r="P378" s="1" cm="1">
        <f t="array" aca="1" ref="P378" ca="1">MMULT($F377:$CE377,INDIRECT("Policy.New!"&amp;P$3&amp;"4:"&amp;P$3&amp;"81"))</f>
        <v>0</v>
      </c>
      <c r="Q378" s="1" cm="1">
        <f t="array" aca="1" ref="Q378" ca="1">MMULT($F377:$CE377,INDIRECT("Policy.New!"&amp;Q$3&amp;"4:"&amp;Q$3&amp;"81"))</f>
        <v>0</v>
      </c>
      <c r="R378" s="1" cm="1">
        <f t="array" aca="1" ref="R378" ca="1">MMULT($F377:$CE377,INDIRECT("Policy.New!"&amp;R$3&amp;"4:"&amp;R$3&amp;"81"))</f>
        <v>0</v>
      </c>
      <c r="S378" s="1" cm="1">
        <f t="array" aca="1" ref="S378" ca="1">MMULT($F377:$CE377,INDIRECT("Policy.New!"&amp;S$3&amp;"4:"&amp;S$3&amp;"81"))</f>
        <v>0</v>
      </c>
      <c r="T378" s="1" cm="1">
        <f t="array" aca="1" ref="T378" ca="1">MMULT($F377:$CE377,INDIRECT("Policy.New!"&amp;T$3&amp;"4:"&amp;T$3&amp;"81"))</f>
        <v>0</v>
      </c>
      <c r="U378" s="1" cm="1">
        <f t="array" aca="1" ref="U378" ca="1">MMULT($F377:$CE377,INDIRECT("Policy.New!"&amp;U$3&amp;"4:"&amp;U$3&amp;"81"))</f>
        <v>0</v>
      </c>
      <c r="V378" s="1" cm="1">
        <f t="array" aca="1" ref="V378" ca="1">MMULT($F377:$CE377,INDIRECT("Policy.New!"&amp;V$3&amp;"4:"&amp;V$3&amp;"81"))</f>
        <v>0</v>
      </c>
      <c r="W378" s="5">
        <f t="shared" ca="1" si="373"/>
        <v>0</v>
      </c>
      <c r="X378" s="1">
        <f t="shared" ca="1" si="374"/>
        <v>0</v>
      </c>
      <c r="Y378" s="1">
        <f t="shared" ca="1" si="375"/>
        <v>0</v>
      </c>
      <c r="Z378" s="1">
        <f t="shared" ca="1" si="376"/>
        <v>0</v>
      </c>
      <c r="AA378" s="1">
        <f t="shared" ca="1" si="377"/>
        <v>0</v>
      </c>
      <c r="AB378" s="1">
        <f t="shared" ca="1" si="378"/>
        <v>0</v>
      </c>
      <c r="AC378" s="1">
        <f t="shared" ca="1" si="379"/>
        <v>0</v>
      </c>
      <c r="AD378" s="1">
        <f t="shared" ca="1" si="380"/>
        <v>0</v>
      </c>
      <c r="AE378" s="1">
        <f t="shared" ca="1" si="381"/>
        <v>0</v>
      </c>
      <c r="AF378" s="1">
        <f t="shared" ca="1" si="382"/>
        <v>0</v>
      </c>
      <c r="AG378" s="1">
        <f t="shared" ca="1" si="383"/>
        <v>0</v>
      </c>
      <c r="AH378" s="1">
        <f t="shared" ca="1" si="384"/>
        <v>0</v>
      </c>
      <c r="AI378" s="1">
        <f t="shared" ca="1" si="385"/>
        <v>0</v>
      </c>
      <c r="AJ378" s="1">
        <f t="shared" ca="1" si="386"/>
        <v>0</v>
      </c>
      <c r="AK378" s="1">
        <f t="shared" ca="1" si="387"/>
        <v>0</v>
      </c>
      <c r="AL378" s="1">
        <f t="shared" ca="1" si="388"/>
        <v>0</v>
      </c>
      <c r="AM378" s="1">
        <f t="shared" ca="1" si="389"/>
        <v>0</v>
      </c>
      <c r="AN378" s="1">
        <f t="shared" ca="1" si="390"/>
        <v>0</v>
      </c>
      <c r="AO378" s="1">
        <f t="shared" ca="1" si="391"/>
        <v>0</v>
      </c>
      <c r="AP378" s="1">
        <f t="shared" ca="1" si="392"/>
        <v>0</v>
      </c>
      <c r="AQ378" s="1">
        <f t="shared" ca="1" si="393"/>
        <v>0</v>
      </c>
      <c r="AR378" s="1">
        <f t="shared" ca="1" si="394"/>
        <v>0</v>
      </c>
      <c r="AS378" s="1">
        <f t="shared" ca="1" si="395"/>
        <v>0</v>
      </c>
      <c r="AT378" s="25">
        <f t="shared" ca="1" si="396"/>
        <v>0</v>
      </c>
      <c r="AU378" s="1" cm="1">
        <f t="array" aca="1" ref="AU378" ca="1">MMULT($F377:$CE377,INDIRECT("Policy.New!"&amp;AU$3&amp;"4:"&amp;AU$3&amp;"81"))</f>
        <v>0</v>
      </c>
      <c r="AV378" s="25" cm="1">
        <f t="array" aca="1" ref="AV378" ca="1">MMULT($F377:$CE377,INDIRECT("Policy.New!"&amp;AV$3&amp;"4:"&amp;AV$3&amp;"81"))</f>
        <v>0</v>
      </c>
      <c r="AW378" s="161">
        <v>0</v>
      </c>
      <c r="AX378" s="161">
        <v>0</v>
      </c>
      <c r="AY378" s="161">
        <v>0</v>
      </c>
      <c r="AZ378" s="161">
        <v>0</v>
      </c>
      <c r="BA378" s="161">
        <v>0</v>
      </c>
      <c r="BB378" s="161">
        <v>0</v>
      </c>
      <c r="BC378" s="161">
        <v>0</v>
      </c>
      <c r="BD378" s="161">
        <v>0</v>
      </c>
      <c r="BE378" s="161">
        <v>0</v>
      </c>
      <c r="BF378" s="161">
        <v>0</v>
      </c>
      <c r="BG378" s="161">
        <v>0</v>
      </c>
      <c r="BH378" s="161">
        <v>0</v>
      </c>
      <c r="BI378" s="161">
        <v>0</v>
      </c>
      <c r="BJ378" s="161">
        <v>0</v>
      </c>
      <c r="BK378" s="161">
        <v>0</v>
      </c>
      <c r="BL378" s="161">
        <v>0</v>
      </c>
      <c r="BM378" s="161">
        <v>0</v>
      </c>
      <c r="BN378" s="161">
        <v>0</v>
      </c>
      <c r="BO378" s="161">
        <v>0</v>
      </c>
      <c r="BP378" s="161">
        <v>0</v>
      </c>
      <c r="BQ378" s="161">
        <v>0</v>
      </c>
      <c r="BR378" s="161">
        <v>0</v>
      </c>
      <c r="BS378" s="161">
        <v>0</v>
      </c>
      <c r="BT378" s="161">
        <f>INDEX(IRF.New!$D$7:$CN$374,MATCH('IRF AUX'!$E378,IRF.New!$C$7:$C$37,0),MATCH('IRF AUX'!$B378,IRF.New!$D$5:$CN$5,0))</f>
        <v>0</v>
      </c>
      <c r="BU378" s="161">
        <v>0</v>
      </c>
      <c r="BV378" s="161">
        <v>0</v>
      </c>
      <c r="BW378" s="161">
        <v>0</v>
      </c>
      <c r="BX378" s="161">
        <v>0</v>
      </c>
      <c r="BY378" s="161">
        <v>0</v>
      </c>
      <c r="BZ378" s="161">
        <v>0</v>
      </c>
      <c r="CA378" s="161">
        <v>0</v>
      </c>
      <c r="CB378" s="161">
        <v>0</v>
      </c>
      <c r="CC378" s="161">
        <v>0</v>
      </c>
      <c r="CD378" s="161">
        <v>0</v>
      </c>
      <c r="CE378" s="163">
        <v>0</v>
      </c>
      <c r="CF378" s="1" cm="1">
        <f t="array" aca="1" ref="CF378" ca="1">MMULT($F377:$CE377,INDIRECT("Policy.New!"&amp;CF$3&amp;"4:"&amp;CF$3&amp;"81"))</f>
        <v>0</v>
      </c>
      <c r="CG378" s="1" cm="1">
        <f t="array" aca="1" ref="CG378" ca="1">MMULT($F377:$CE377,INDIRECT("Policy.New!"&amp;CG$3&amp;"4:"&amp;CG$3&amp;"81"))</f>
        <v>0</v>
      </c>
      <c r="CH378" s="1" cm="1">
        <f t="array" aca="1" ref="CH378" ca="1">MMULT($F377:$CE377,INDIRECT("Policy.New!"&amp;CH$3&amp;"4:"&amp;CH$3&amp;"81"))</f>
        <v>0</v>
      </c>
      <c r="CI378" s="1" cm="1">
        <f t="array" aca="1" ref="CI378" ca="1">MMULT($F377:$CE377,INDIRECT("Policy.New!"&amp;CI$3&amp;"4:"&amp;CI$3&amp;"81"))</f>
        <v>0</v>
      </c>
      <c r="CJ378" s="1" cm="1">
        <f t="array" aca="1" ref="CJ378" ca="1">MMULT($F377:$CE377,INDIRECT("Policy.New!"&amp;CJ$3&amp;"4:"&amp;CJ$3&amp;"81"))</f>
        <v>0</v>
      </c>
      <c r="CK378" s="1" cm="1">
        <f t="array" aca="1" ref="CK378" ca="1">MMULT($F377:$CE377,INDIRECT("Policy.New!"&amp;CK$3&amp;"4:"&amp;CK$3&amp;"81"))</f>
        <v>0</v>
      </c>
      <c r="CL378" s="1" cm="1">
        <f t="array" aca="1" ref="CL378" ca="1">MMULT($F377:$CE377,INDIRECT("Policy.New!"&amp;CL$3&amp;"4:"&amp;CL$3&amp;"81"))</f>
        <v>0</v>
      </c>
      <c r="CM378" s="1" cm="1">
        <f t="array" aca="1" ref="CM378" ca="1">MMULT($F377:$CE377,INDIRECT("Policy.New!"&amp;CM$3&amp;"4:"&amp;CM$3&amp;"81"))</f>
        <v>0</v>
      </c>
      <c r="CN378" s="1" cm="1">
        <f t="array" aca="1" ref="CN378" ca="1">MMULT($F377:$CE377,INDIRECT("Policy.New!"&amp;CN$3&amp;"4:"&amp;CN$3&amp;"81"))</f>
        <v>0</v>
      </c>
      <c r="CO378" s="1" cm="1">
        <f t="array" aca="1" ref="CO378" ca="1">MMULT($F377:$CE377,INDIRECT("Policy.New!"&amp;CO$3&amp;"4:"&amp;CO$3&amp;"81"))</f>
        <v>0</v>
      </c>
      <c r="CP378" s="1" cm="1">
        <f t="array" aca="1" ref="CP378" ca="1">MMULT($F377:$CE377,INDIRECT("Policy.New!"&amp;CP$3&amp;"4:"&amp;CP$3&amp;"81"))</f>
        <v>0</v>
      </c>
      <c r="CS378" s="1">
        <f t="shared" ca="1" si="366"/>
        <v>0</v>
      </c>
      <c r="CT378" s="1">
        <f t="shared" ca="1" si="370"/>
        <v>0</v>
      </c>
      <c r="CU378" s="1">
        <f t="shared" ca="1" si="367"/>
        <v>0</v>
      </c>
      <c r="CV378" s="1">
        <f t="shared" ca="1" si="371"/>
        <v>0</v>
      </c>
      <c r="CW378" s="1">
        <f t="shared" ca="1" si="368"/>
        <v>0</v>
      </c>
      <c r="CX378" s="1">
        <f t="shared" ca="1" si="369"/>
        <v>0</v>
      </c>
    </row>
    <row r="379" spans="2:102" x14ac:dyDescent="0.25">
      <c r="B379" s="153" t="str">
        <f t="shared" si="365"/>
        <v>eps_pi_metal_obs</v>
      </c>
      <c r="C379" s="153" t="str">
        <f t="shared" si="364"/>
        <v>eps_pi_metal_obs_16</v>
      </c>
      <c r="D379" s="13">
        <f t="shared" si="362"/>
        <v>379</v>
      </c>
      <c r="E379" s="13">
        <f t="shared" si="372"/>
        <v>16</v>
      </c>
      <c r="F379" s="14" cm="1">
        <f t="array" aca="1" ref="F379" ca="1">MMULT($F378:$CE378,INDIRECT("Policy.New!"&amp;F$3&amp;"4:"&amp;F$3&amp;"81"))</f>
        <v>0</v>
      </c>
      <c r="G379" s="14" cm="1">
        <f t="array" aca="1" ref="G379" ca="1">MMULT($F378:$CE378,INDIRECT("Policy.New!"&amp;G$3&amp;"4:"&amp;G$3&amp;"81"))</f>
        <v>0</v>
      </c>
      <c r="H379" s="14" cm="1">
        <f t="array" aca="1" ref="H379" ca="1">MMULT($F378:$CE378,INDIRECT("Policy.New!"&amp;H$3&amp;"4:"&amp;H$3&amp;"81"))</f>
        <v>0</v>
      </c>
      <c r="I379" s="14" cm="1">
        <f t="array" aca="1" ref="I379" ca="1">MMULT($F378:$CE378,INDIRECT("Policy.New!"&amp;I$3&amp;"4:"&amp;I$3&amp;"81"))</f>
        <v>0</v>
      </c>
      <c r="J379" s="14" cm="1">
        <f t="array" aca="1" ref="J379" ca="1">MMULT($F378:$CE378,INDIRECT("Policy.New!"&amp;J$3&amp;"4:"&amp;J$3&amp;"81"))</f>
        <v>0</v>
      </c>
      <c r="K379" s="14" cm="1">
        <f t="array" aca="1" ref="K379" ca="1">MMULT($F378:$CE378,INDIRECT("Policy.New!"&amp;K$3&amp;"4:"&amp;K$3&amp;"81"))</f>
        <v>0</v>
      </c>
      <c r="L379" s="14" cm="1">
        <f t="array" aca="1" ref="L379" ca="1">MMULT($F378:$CE378,INDIRECT("Policy.New!"&amp;L$3&amp;"4:"&amp;L$3&amp;"81"))</f>
        <v>0</v>
      </c>
      <c r="M379" s="14" cm="1">
        <f t="array" aca="1" ref="M379" ca="1">MMULT($F378:$CE378,INDIRECT("Policy.New!"&amp;M$3&amp;"4:"&amp;M$3&amp;"81"))</f>
        <v>0</v>
      </c>
      <c r="N379" s="14" cm="1">
        <f t="array" aca="1" ref="N379" ca="1">MMULT($F378:$CE378,INDIRECT("Policy.New!"&amp;N$3&amp;"4:"&amp;N$3&amp;"81"))</f>
        <v>0</v>
      </c>
      <c r="O379" s="14" cm="1">
        <f t="array" aca="1" ref="O379" ca="1">MMULT($F378:$CE378,INDIRECT("Policy.New!"&amp;O$3&amp;"4:"&amp;O$3&amp;"81"))</f>
        <v>0</v>
      </c>
      <c r="P379" s="14" cm="1">
        <f t="array" aca="1" ref="P379" ca="1">MMULT($F378:$CE378,INDIRECT("Policy.New!"&amp;P$3&amp;"4:"&amp;P$3&amp;"81"))</f>
        <v>0</v>
      </c>
      <c r="Q379" s="14" cm="1">
        <f t="array" aca="1" ref="Q379" ca="1">MMULT($F378:$CE378,INDIRECT("Policy.New!"&amp;Q$3&amp;"4:"&amp;Q$3&amp;"81"))</f>
        <v>0</v>
      </c>
      <c r="R379" s="14" cm="1">
        <f t="array" aca="1" ref="R379" ca="1">MMULT($F378:$CE378,INDIRECT("Policy.New!"&amp;R$3&amp;"4:"&amp;R$3&amp;"81"))</f>
        <v>0</v>
      </c>
      <c r="S379" s="14" cm="1">
        <f t="array" aca="1" ref="S379" ca="1">MMULT($F378:$CE378,INDIRECT("Policy.New!"&amp;S$3&amp;"4:"&amp;S$3&amp;"81"))</f>
        <v>0</v>
      </c>
      <c r="T379" s="14" cm="1">
        <f t="array" aca="1" ref="T379" ca="1">MMULT($F378:$CE378,INDIRECT("Policy.New!"&amp;T$3&amp;"4:"&amp;T$3&amp;"81"))</f>
        <v>0</v>
      </c>
      <c r="U379" s="14" cm="1">
        <f t="array" aca="1" ref="U379" ca="1">MMULT($F378:$CE378,INDIRECT("Policy.New!"&amp;U$3&amp;"4:"&amp;U$3&amp;"81"))</f>
        <v>0</v>
      </c>
      <c r="V379" s="14" cm="1">
        <f t="array" aca="1" ref="V379" ca="1">MMULT($F378:$CE378,INDIRECT("Policy.New!"&amp;V$3&amp;"4:"&amp;V$3&amp;"81"))</f>
        <v>0</v>
      </c>
      <c r="W379" s="15">
        <f t="shared" ca="1" si="373"/>
        <v>0</v>
      </c>
      <c r="X379" s="14">
        <f t="shared" ca="1" si="374"/>
        <v>0</v>
      </c>
      <c r="Y379" s="14">
        <f t="shared" ca="1" si="375"/>
        <v>0</v>
      </c>
      <c r="Z379" s="14">
        <f t="shared" ca="1" si="376"/>
        <v>0</v>
      </c>
      <c r="AA379" s="14">
        <f t="shared" ca="1" si="377"/>
        <v>0</v>
      </c>
      <c r="AB379" s="14">
        <f t="shared" ca="1" si="378"/>
        <v>0</v>
      </c>
      <c r="AC379" s="14">
        <f t="shared" ca="1" si="379"/>
        <v>0</v>
      </c>
      <c r="AD379" s="14">
        <f t="shared" ca="1" si="380"/>
        <v>0</v>
      </c>
      <c r="AE379" s="14">
        <f t="shared" ca="1" si="381"/>
        <v>0</v>
      </c>
      <c r="AF379" s="14">
        <f t="shared" ca="1" si="382"/>
        <v>0</v>
      </c>
      <c r="AG379" s="14">
        <f t="shared" ca="1" si="383"/>
        <v>0</v>
      </c>
      <c r="AH379" s="14">
        <f t="shared" ca="1" si="384"/>
        <v>0</v>
      </c>
      <c r="AI379" s="14">
        <f t="shared" ca="1" si="385"/>
        <v>0</v>
      </c>
      <c r="AJ379" s="14">
        <f t="shared" ca="1" si="386"/>
        <v>0</v>
      </c>
      <c r="AK379" s="14">
        <f t="shared" ca="1" si="387"/>
        <v>0</v>
      </c>
      <c r="AL379" s="14">
        <f t="shared" ca="1" si="388"/>
        <v>0</v>
      </c>
      <c r="AM379" s="14">
        <f t="shared" ca="1" si="389"/>
        <v>0</v>
      </c>
      <c r="AN379" s="14">
        <f t="shared" ca="1" si="390"/>
        <v>0</v>
      </c>
      <c r="AO379" s="14">
        <f t="shared" ca="1" si="391"/>
        <v>0</v>
      </c>
      <c r="AP379" s="14">
        <f t="shared" ca="1" si="392"/>
        <v>0</v>
      </c>
      <c r="AQ379" s="14">
        <f t="shared" ca="1" si="393"/>
        <v>0</v>
      </c>
      <c r="AR379" s="14">
        <f t="shared" ca="1" si="394"/>
        <v>0</v>
      </c>
      <c r="AS379" s="14">
        <f t="shared" ca="1" si="395"/>
        <v>0</v>
      </c>
      <c r="AT379" s="26">
        <f t="shared" ca="1" si="396"/>
        <v>0</v>
      </c>
      <c r="AU379" s="14" cm="1">
        <f t="array" aca="1" ref="AU379" ca="1">MMULT($F378:$CE378,INDIRECT("Policy.New!"&amp;AU$3&amp;"4:"&amp;AU$3&amp;"81"))</f>
        <v>0</v>
      </c>
      <c r="AV379" s="26" cm="1">
        <f t="array" aca="1" ref="AV379" ca="1">MMULT($F378:$CE378,INDIRECT("Policy.New!"&amp;AV$3&amp;"4:"&amp;AV$3&amp;"81"))</f>
        <v>0</v>
      </c>
      <c r="AW379" s="164">
        <v>0</v>
      </c>
      <c r="AX379" s="164">
        <v>0</v>
      </c>
      <c r="AY379" s="164">
        <v>0</v>
      </c>
      <c r="AZ379" s="164">
        <v>0</v>
      </c>
      <c r="BA379" s="164">
        <v>0</v>
      </c>
      <c r="BB379" s="164">
        <v>0</v>
      </c>
      <c r="BC379" s="164">
        <v>0</v>
      </c>
      <c r="BD379" s="164">
        <v>0</v>
      </c>
      <c r="BE379" s="164">
        <v>0</v>
      </c>
      <c r="BF379" s="164">
        <v>0</v>
      </c>
      <c r="BG379" s="164">
        <v>0</v>
      </c>
      <c r="BH379" s="164">
        <v>0</v>
      </c>
      <c r="BI379" s="164">
        <v>0</v>
      </c>
      <c r="BJ379" s="164">
        <v>0</v>
      </c>
      <c r="BK379" s="164">
        <v>0</v>
      </c>
      <c r="BL379" s="164">
        <v>0</v>
      </c>
      <c r="BM379" s="164">
        <v>0</v>
      </c>
      <c r="BN379" s="164">
        <v>0</v>
      </c>
      <c r="BO379" s="164">
        <v>0</v>
      </c>
      <c r="BP379" s="164">
        <v>0</v>
      </c>
      <c r="BQ379" s="164">
        <v>0</v>
      </c>
      <c r="BR379" s="164">
        <v>0</v>
      </c>
      <c r="BS379" s="164">
        <v>0</v>
      </c>
      <c r="BT379" s="164">
        <f>INDEX(IRF.New!$D$7:$CN$374,MATCH('IRF AUX'!$E379,IRF.New!$C$7:$C$37,0),MATCH('IRF AUX'!$B379,IRF.New!$D$5:$CN$5,0))</f>
        <v>0</v>
      </c>
      <c r="BU379" s="164">
        <v>0</v>
      </c>
      <c r="BV379" s="164">
        <v>0</v>
      </c>
      <c r="BW379" s="164">
        <v>0</v>
      </c>
      <c r="BX379" s="164">
        <v>0</v>
      </c>
      <c r="BY379" s="164">
        <v>0</v>
      </c>
      <c r="BZ379" s="164">
        <v>0</v>
      </c>
      <c r="CA379" s="164">
        <v>0</v>
      </c>
      <c r="CB379" s="164">
        <v>0</v>
      </c>
      <c r="CC379" s="164">
        <v>0</v>
      </c>
      <c r="CD379" s="164">
        <v>0</v>
      </c>
      <c r="CE379" s="165">
        <v>0</v>
      </c>
      <c r="CF379" s="14" cm="1">
        <f t="array" aca="1" ref="CF379" ca="1">MMULT($F378:$CE378,INDIRECT("Policy.New!"&amp;CF$3&amp;"4:"&amp;CF$3&amp;"81"))</f>
        <v>0</v>
      </c>
      <c r="CG379" s="14" cm="1">
        <f t="array" aca="1" ref="CG379" ca="1">MMULT($F378:$CE378,INDIRECT("Policy.New!"&amp;CG$3&amp;"4:"&amp;CG$3&amp;"81"))</f>
        <v>0</v>
      </c>
      <c r="CH379" s="14" cm="1">
        <f t="array" aca="1" ref="CH379" ca="1">MMULT($F378:$CE378,INDIRECT("Policy.New!"&amp;CH$3&amp;"4:"&amp;CH$3&amp;"81"))</f>
        <v>0</v>
      </c>
      <c r="CI379" s="14" cm="1">
        <f t="array" aca="1" ref="CI379" ca="1">MMULT($F378:$CE378,INDIRECT("Policy.New!"&amp;CI$3&amp;"4:"&amp;CI$3&amp;"81"))</f>
        <v>0</v>
      </c>
      <c r="CJ379" s="14" cm="1">
        <f t="array" aca="1" ref="CJ379" ca="1">MMULT($F378:$CE378,INDIRECT("Policy.New!"&amp;CJ$3&amp;"4:"&amp;CJ$3&amp;"81"))</f>
        <v>0</v>
      </c>
      <c r="CK379" s="14" cm="1">
        <f t="array" aca="1" ref="CK379" ca="1">MMULT($F378:$CE378,INDIRECT("Policy.New!"&amp;CK$3&amp;"4:"&amp;CK$3&amp;"81"))</f>
        <v>0</v>
      </c>
      <c r="CL379" s="14" cm="1">
        <f t="array" aca="1" ref="CL379" ca="1">MMULT($F378:$CE378,INDIRECT("Policy.New!"&amp;CL$3&amp;"4:"&amp;CL$3&amp;"81"))</f>
        <v>0</v>
      </c>
      <c r="CM379" s="14" cm="1">
        <f t="array" aca="1" ref="CM379" ca="1">MMULT($F378:$CE378,INDIRECT("Policy.New!"&amp;CM$3&amp;"4:"&amp;CM$3&amp;"81"))</f>
        <v>0</v>
      </c>
      <c r="CN379" s="14" cm="1">
        <f t="array" aca="1" ref="CN379" ca="1">MMULT($F378:$CE378,INDIRECT("Policy.New!"&amp;CN$3&amp;"4:"&amp;CN$3&amp;"81"))</f>
        <v>0</v>
      </c>
      <c r="CO379" s="14" cm="1">
        <f t="array" aca="1" ref="CO379" ca="1">MMULT($F378:$CE378,INDIRECT("Policy.New!"&amp;CO$3&amp;"4:"&amp;CO$3&amp;"81"))</f>
        <v>0</v>
      </c>
      <c r="CP379" s="14" cm="1">
        <f t="array" aca="1" ref="CP379" ca="1">MMULT($F378:$CE378,INDIRECT("Policy.New!"&amp;CP$3&amp;"4:"&amp;CP$3&amp;"81"))</f>
        <v>0</v>
      </c>
      <c r="CS379" s="14">
        <f t="shared" ca="1" si="366"/>
        <v>0</v>
      </c>
      <c r="CT379" s="14">
        <f t="shared" ca="1" si="370"/>
        <v>0</v>
      </c>
      <c r="CU379" s="14">
        <f t="shared" ca="1" si="367"/>
        <v>0</v>
      </c>
      <c r="CV379" s="14">
        <f t="shared" ca="1" si="371"/>
        <v>0</v>
      </c>
      <c r="CW379" s="14">
        <f t="shared" ca="1" si="368"/>
        <v>0</v>
      </c>
      <c r="CX379" s="14">
        <f t="shared" ca="1" si="369"/>
        <v>0</v>
      </c>
    </row>
    <row r="380" spans="2:102" x14ac:dyDescent="0.25">
      <c r="B380" s="151" t="str">
        <f t="shared" si="365"/>
        <v>eps_pi_metal_obs</v>
      </c>
      <c r="C380" s="151" t="str">
        <f t="shared" si="364"/>
        <v>eps_pi_metal_obs_17</v>
      </c>
      <c r="D380" s="9">
        <f t="shared" si="362"/>
        <v>380</v>
      </c>
      <c r="E380" s="9">
        <f t="shared" si="372"/>
        <v>17</v>
      </c>
      <c r="F380" s="10" cm="1">
        <f t="array" aca="1" ref="F380" ca="1">MMULT($F379:$CE379,INDIRECT("Policy.New!"&amp;F$3&amp;"4:"&amp;F$3&amp;"81"))</f>
        <v>0</v>
      </c>
      <c r="G380" s="10" cm="1">
        <f t="array" aca="1" ref="G380" ca="1">MMULT($F379:$CE379,INDIRECT("Policy.New!"&amp;G$3&amp;"4:"&amp;G$3&amp;"81"))</f>
        <v>0</v>
      </c>
      <c r="H380" s="10" cm="1">
        <f t="array" aca="1" ref="H380" ca="1">MMULT($F379:$CE379,INDIRECT("Policy.New!"&amp;H$3&amp;"4:"&amp;H$3&amp;"81"))</f>
        <v>0</v>
      </c>
      <c r="I380" s="10" cm="1">
        <f t="array" aca="1" ref="I380" ca="1">MMULT($F379:$CE379,INDIRECT("Policy.New!"&amp;I$3&amp;"4:"&amp;I$3&amp;"81"))</f>
        <v>0</v>
      </c>
      <c r="J380" s="10" cm="1">
        <f t="array" aca="1" ref="J380" ca="1">MMULT($F379:$CE379,INDIRECT("Policy.New!"&amp;J$3&amp;"4:"&amp;J$3&amp;"81"))</f>
        <v>0</v>
      </c>
      <c r="K380" s="10" cm="1">
        <f t="array" aca="1" ref="K380" ca="1">MMULT($F379:$CE379,INDIRECT("Policy.New!"&amp;K$3&amp;"4:"&amp;K$3&amp;"81"))</f>
        <v>0</v>
      </c>
      <c r="L380" s="10" cm="1">
        <f t="array" aca="1" ref="L380" ca="1">MMULT($F379:$CE379,INDIRECT("Policy.New!"&amp;L$3&amp;"4:"&amp;L$3&amp;"81"))</f>
        <v>0</v>
      </c>
      <c r="M380" s="10" cm="1">
        <f t="array" aca="1" ref="M380" ca="1">MMULT($F379:$CE379,INDIRECT("Policy.New!"&amp;M$3&amp;"4:"&amp;M$3&amp;"81"))</f>
        <v>0</v>
      </c>
      <c r="N380" s="10" cm="1">
        <f t="array" aca="1" ref="N380" ca="1">MMULT($F379:$CE379,INDIRECT("Policy.New!"&amp;N$3&amp;"4:"&amp;N$3&amp;"81"))</f>
        <v>0</v>
      </c>
      <c r="O380" s="10" cm="1">
        <f t="array" aca="1" ref="O380" ca="1">MMULT($F379:$CE379,INDIRECT("Policy.New!"&amp;O$3&amp;"4:"&amp;O$3&amp;"81"))</f>
        <v>0</v>
      </c>
      <c r="P380" s="10" cm="1">
        <f t="array" aca="1" ref="P380" ca="1">MMULT($F379:$CE379,INDIRECT("Policy.New!"&amp;P$3&amp;"4:"&amp;P$3&amp;"81"))</f>
        <v>0</v>
      </c>
      <c r="Q380" s="10" cm="1">
        <f t="array" aca="1" ref="Q380" ca="1">MMULT($F379:$CE379,INDIRECT("Policy.New!"&amp;Q$3&amp;"4:"&amp;Q$3&amp;"81"))</f>
        <v>0</v>
      </c>
      <c r="R380" s="10" cm="1">
        <f t="array" aca="1" ref="R380" ca="1">MMULT($F379:$CE379,INDIRECT("Policy.New!"&amp;R$3&amp;"4:"&amp;R$3&amp;"81"))</f>
        <v>0</v>
      </c>
      <c r="S380" s="10" cm="1">
        <f t="array" aca="1" ref="S380" ca="1">MMULT($F379:$CE379,INDIRECT("Policy.New!"&amp;S$3&amp;"4:"&amp;S$3&amp;"81"))</f>
        <v>0</v>
      </c>
      <c r="T380" s="10" cm="1">
        <f t="array" aca="1" ref="T380" ca="1">MMULT($F379:$CE379,INDIRECT("Policy.New!"&amp;T$3&amp;"4:"&amp;T$3&amp;"81"))</f>
        <v>0</v>
      </c>
      <c r="U380" s="10" cm="1">
        <f t="array" aca="1" ref="U380" ca="1">MMULT($F379:$CE379,INDIRECT("Policy.New!"&amp;U$3&amp;"4:"&amp;U$3&amp;"81"))</f>
        <v>0</v>
      </c>
      <c r="V380" s="10" cm="1">
        <f t="array" aca="1" ref="V380" ca="1">MMULT($F379:$CE379,INDIRECT("Policy.New!"&amp;V$3&amp;"4:"&amp;V$3&amp;"81"))</f>
        <v>0</v>
      </c>
      <c r="W380" s="11">
        <f t="shared" ca="1" si="373"/>
        <v>0</v>
      </c>
      <c r="X380" s="10">
        <f t="shared" ca="1" si="374"/>
        <v>0</v>
      </c>
      <c r="Y380" s="10">
        <f t="shared" ca="1" si="375"/>
        <v>0</v>
      </c>
      <c r="Z380" s="10">
        <f t="shared" ca="1" si="376"/>
        <v>0</v>
      </c>
      <c r="AA380" s="10">
        <f t="shared" ca="1" si="377"/>
        <v>0</v>
      </c>
      <c r="AB380" s="10">
        <f t="shared" ca="1" si="378"/>
        <v>0</v>
      </c>
      <c r="AC380" s="10">
        <f t="shared" ca="1" si="379"/>
        <v>0</v>
      </c>
      <c r="AD380" s="10">
        <f t="shared" ca="1" si="380"/>
        <v>0</v>
      </c>
      <c r="AE380" s="10">
        <f t="shared" ca="1" si="381"/>
        <v>0</v>
      </c>
      <c r="AF380" s="10">
        <f t="shared" ca="1" si="382"/>
        <v>0</v>
      </c>
      <c r="AG380" s="10">
        <f t="shared" ca="1" si="383"/>
        <v>0</v>
      </c>
      <c r="AH380" s="10">
        <f t="shared" ca="1" si="384"/>
        <v>0</v>
      </c>
      <c r="AI380" s="10">
        <f t="shared" ca="1" si="385"/>
        <v>0</v>
      </c>
      <c r="AJ380" s="10">
        <f t="shared" ca="1" si="386"/>
        <v>0</v>
      </c>
      <c r="AK380" s="10">
        <f t="shared" ca="1" si="387"/>
        <v>0</v>
      </c>
      <c r="AL380" s="10">
        <f t="shared" ca="1" si="388"/>
        <v>0</v>
      </c>
      <c r="AM380" s="10">
        <f t="shared" ca="1" si="389"/>
        <v>0</v>
      </c>
      <c r="AN380" s="10">
        <f t="shared" ca="1" si="390"/>
        <v>0</v>
      </c>
      <c r="AO380" s="10">
        <f t="shared" ca="1" si="391"/>
        <v>0</v>
      </c>
      <c r="AP380" s="10">
        <f t="shared" ca="1" si="392"/>
        <v>0</v>
      </c>
      <c r="AQ380" s="10">
        <f t="shared" ca="1" si="393"/>
        <v>0</v>
      </c>
      <c r="AR380" s="10">
        <f t="shared" ca="1" si="394"/>
        <v>0</v>
      </c>
      <c r="AS380" s="10">
        <f t="shared" ca="1" si="395"/>
        <v>0</v>
      </c>
      <c r="AT380" s="24">
        <f t="shared" ca="1" si="396"/>
        <v>0</v>
      </c>
      <c r="AU380" s="10" cm="1">
        <f t="array" aca="1" ref="AU380" ca="1">MMULT($F379:$CE379,INDIRECT("Policy.New!"&amp;AU$3&amp;"4:"&amp;AU$3&amp;"81"))</f>
        <v>0</v>
      </c>
      <c r="AV380" s="24" cm="1">
        <f t="array" aca="1" ref="AV380" ca="1">MMULT($F379:$CE379,INDIRECT("Policy.New!"&amp;AV$3&amp;"4:"&amp;AV$3&amp;"81"))</f>
        <v>0</v>
      </c>
      <c r="AW380" s="160">
        <v>0</v>
      </c>
      <c r="AX380" s="160">
        <v>0</v>
      </c>
      <c r="AY380" s="160">
        <v>0</v>
      </c>
      <c r="AZ380" s="160">
        <v>0</v>
      </c>
      <c r="BA380" s="160">
        <v>0</v>
      </c>
      <c r="BB380" s="160">
        <v>0</v>
      </c>
      <c r="BC380" s="160">
        <v>0</v>
      </c>
      <c r="BD380" s="160">
        <v>0</v>
      </c>
      <c r="BE380" s="160">
        <v>0</v>
      </c>
      <c r="BF380" s="160">
        <v>0</v>
      </c>
      <c r="BG380" s="160">
        <v>0</v>
      </c>
      <c r="BH380" s="160">
        <v>0</v>
      </c>
      <c r="BI380" s="160">
        <v>0</v>
      </c>
      <c r="BJ380" s="160">
        <v>0</v>
      </c>
      <c r="BK380" s="160">
        <v>0</v>
      </c>
      <c r="BL380" s="160">
        <v>0</v>
      </c>
      <c r="BM380" s="160">
        <v>0</v>
      </c>
      <c r="BN380" s="160">
        <v>0</v>
      </c>
      <c r="BO380" s="160">
        <v>0</v>
      </c>
      <c r="BP380" s="160">
        <v>0</v>
      </c>
      <c r="BQ380" s="160">
        <v>0</v>
      </c>
      <c r="BR380" s="160">
        <v>0</v>
      </c>
      <c r="BS380" s="160">
        <v>0</v>
      </c>
      <c r="BT380" s="160">
        <f>INDEX(IRF.New!$D$7:$CN$374,MATCH('IRF AUX'!$E380,IRF.New!$C$7:$C$37,0),MATCH('IRF AUX'!$B380,IRF.New!$D$5:$CN$5,0))</f>
        <v>0</v>
      </c>
      <c r="BU380" s="160">
        <v>0</v>
      </c>
      <c r="BV380" s="160">
        <v>0</v>
      </c>
      <c r="BW380" s="160">
        <v>0</v>
      </c>
      <c r="BX380" s="160">
        <v>0</v>
      </c>
      <c r="BY380" s="160">
        <v>0</v>
      </c>
      <c r="BZ380" s="160">
        <v>0</v>
      </c>
      <c r="CA380" s="160">
        <v>0</v>
      </c>
      <c r="CB380" s="160">
        <v>0</v>
      </c>
      <c r="CC380" s="160">
        <v>0</v>
      </c>
      <c r="CD380" s="160">
        <v>0</v>
      </c>
      <c r="CE380" s="162">
        <v>0</v>
      </c>
      <c r="CF380" s="10" cm="1">
        <f t="array" aca="1" ref="CF380" ca="1">MMULT($F379:$CE379,INDIRECT("Policy.New!"&amp;CF$3&amp;"4:"&amp;CF$3&amp;"81"))</f>
        <v>0</v>
      </c>
      <c r="CG380" s="10" cm="1">
        <f t="array" aca="1" ref="CG380" ca="1">MMULT($F379:$CE379,INDIRECT("Policy.New!"&amp;CG$3&amp;"4:"&amp;CG$3&amp;"81"))</f>
        <v>0</v>
      </c>
      <c r="CH380" s="10" cm="1">
        <f t="array" aca="1" ref="CH380" ca="1">MMULT($F379:$CE379,INDIRECT("Policy.New!"&amp;CH$3&amp;"4:"&amp;CH$3&amp;"81"))</f>
        <v>0</v>
      </c>
      <c r="CI380" s="10" cm="1">
        <f t="array" aca="1" ref="CI380" ca="1">MMULT($F379:$CE379,INDIRECT("Policy.New!"&amp;CI$3&amp;"4:"&amp;CI$3&amp;"81"))</f>
        <v>0</v>
      </c>
      <c r="CJ380" s="10" cm="1">
        <f t="array" aca="1" ref="CJ380" ca="1">MMULT($F379:$CE379,INDIRECT("Policy.New!"&amp;CJ$3&amp;"4:"&amp;CJ$3&amp;"81"))</f>
        <v>0</v>
      </c>
      <c r="CK380" s="10" cm="1">
        <f t="array" aca="1" ref="CK380" ca="1">MMULT($F379:$CE379,INDIRECT("Policy.New!"&amp;CK$3&amp;"4:"&amp;CK$3&amp;"81"))</f>
        <v>0</v>
      </c>
      <c r="CL380" s="10" cm="1">
        <f t="array" aca="1" ref="CL380" ca="1">MMULT($F379:$CE379,INDIRECT("Policy.New!"&amp;CL$3&amp;"4:"&amp;CL$3&amp;"81"))</f>
        <v>0</v>
      </c>
      <c r="CM380" s="10" cm="1">
        <f t="array" aca="1" ref="CM380" ca="1">MMULT($F379:$CE379,INDIRECT("Policy.New!"&amp;CM$3&amp;"4:"&amp;CM$3&amp;"81"))</f>
        <v>0</v>
      </c>
      <c r="CN380" s="10" cm="1">
        <f t="array" aca="1" ref="CN380" ca="1">MMULT($F379:$CE379,INDIRECT("Policy.New!"&amp;CN$3&amp;"4:"&amp;CN$3&amp;"81"))</f>
        <v>0</v>
      </c>
      <c r="CO380" s="10" cm="1">
        <f t="array" aca="1" ref="CO380" ca="1">MMULT($F379:$CE379,INDIRECT("Policy.New!"&amp;CO$3&amp;"4:"&amp;CO$3&amp;"81"))</f>
        <v>0</v>
      </c>
      <c r="CP380" s="10" cm="1">
        <f t="array" aca="1" ref="CP380" ca="1">MMULT($F379:$CE379,INDIRECT("Policy.New!"&amp;CP$3&amp;"4:"&amp;CP$3&amp;"81"))</f>
        <v>0</v>
      </c>
      <c r="CS380" s="10">
        <f t="shared" ca="1" si="366"/>
        <v>0</v>
      </c>
      <c r="CT380" s="10">
        <f t="shared" ca="1" si="370"/>
        <v>0</v>
      </c>
      <c r="CU380" s="10">
        <f t="shared" ca="1" si="367"/>
        <v>0</v>
      </c>
      <c r="CV380" s="10">
        <f t="shared" ca="1" si="371"/>
        <v>0</v>
      </c>
      <c r="CW380" s="10">
        <f t="shared" ca="1" si="368"/>
        <v>0</v>
      </c>
      <c r="CX380" s="10">
        <f t="shared" ca="1" si="369"/>
        <v>0</v>
      </c>
    </row>
    <row r="381" spans="2:102" x14ac:dyDescent="0.25">
      <c r="B381" s="152" t="str">
        <f t="shared" si="365"/>
        <v>eps_pi_metal_obs</v>
      </c>
      <c r="C381" s="152" t="str">
        <f t="shared" si="364"/>
        <v>eps_pi_metal_obs_18</v>
      </c>
      <c r="D381" s="12">
        <f t="shared" si="362"/>
        <v>381</v>
      </c>
      <c r="E381" s="12">
        <f t="shared" si="372"/>
        <v>18</v>
      </c>
      <c r="F381" s="1" cm="1">
        <f t="array" aca="1" ref="F381" ca="1">MMULT($F380:$CE380,INDIRECT("Policy.New!"&amp;F$3&amp;"4:"&amp;F$3&amp;"81"))</f>
        <v>0</v>
      </c>
      <c r="G381" s="1" cm="1">
        <f t="array" aca="1" ref="G381" ca="1">MMULT($F380:$CE380,INDIRECT("Policy.New!"&amp;G$3&amp;"4:"&amp;G$3&amp;"81"))</f>
        <v>0</v>
      </c>
      <c r="H381" s="1" cm="1">
        <f t="array" aca="1" ref="H381" ca="1">MMULT($F380:$CE380,INDIRECT("Policy.New!"&amp;H$3&amp;"4:"&amp;H$3&amp;"81"))</f>
        <v>0</v>
      </c>
      <c r="I381" s="1" cm="1">
        <f t="array" aca="1" ref="I381" ca="1">MMULT($F380:$CE380,INDIRECT("Policy.New!"&amp;I$3&amp;"4:"&amp;I$3&amp;"81"))</f>
        <v>0</v>
      </c>
      <c r="J381" s="1" cm="1">
        <f t="array" aca="1" ref="J381" ca="1">MMULT($F380:$CE380,INDIRECT("Policy.New!"&amp;J$3&amp;"4:"&amp;J$3&amp;"81"))</f>
        <v>0</v>
      </c>
      <c r="K381" s="1" cm="1">
        <f t="array" aca="1" ref="K381" ca="1">MMULT($F380:$CE380,INDIRECT("Policy.New!"&amp;K$3&amp;"4:"&amp;K$3&amp;"81"))</f>
        <v>0</v>
      </c>
      <c r="L381" s="1" cm="1">
        <f t="array" aca="1" ref="L381" ca="1">MMULT($F380:$CE380,INDIRECT("Policy.New!"&amp;L$3&amp;"4:"&amp;L$3&amp;"81"))</f>
        <v>0</v>
      </c>
      <c r="M381" s="1" cm="1">
        <f t="array" aca="1" ref="M381" ca="1">MMULT($F380:$CE380,INDIRECT("Policy.New!"&amp;M$3&amp;"4:"&amp;M$3&amp;"81"))</f>
        <v>0</v>
      </c>
      <c r="N381" s="1" cm="1">
        <f t="array" aca="1" ref="N381" ca="1">MMULT($F380:$CE380,INDIRECT("Policy.New!"&amp;N$3&amp;"4:"&amp;N$3&amp;"81"))</f>
        <v>0</v>
      </c>
      <c r="O381" s="1" cm="1">
        <f t="array" aca="1" ref="O381" ca="1">MMULT($F380:$CE380,INDIRECT("Policy.New!"&amp;O$3&amp;"4:"&amp;O$3&amp;"81"))</f>
        <v>0</v>
      </c>
      <c r="P381" s="1" cm="1">
        <f t="array" aca="1" ref="P381" ca="1">MMULT($F380:$CE380,INDIRECT("Policy.New!"&amp;P$3&amp;"4:"&amp;P$3&amp;"81"))</f>
        <v>0</v>
      </c>
      <c r="Q381" s="1" cm="1">
        <f t="array" aca="1" ref="Q381" ca="1">MMULT($F380:$CE380,INDIRECT("Policy.New!"&amp;Q$3&amp;"4:"&amp;Q$3&amp;"81"))</f>
        <v>0</v>
      </c>
      <c r="R381" s="1" cm="1">
        <f t="array" aca="1" ref="R381" ca="1">MMULT($F380:$CE380,INDIRECT("Policy.New!"&amp;R$3&amp;"4:"&amp;R$3&amp;"81"))</f>
        <v>0</v>
      </c>
      <c r="S381" s="1" cm="1">
        <f t="array" aca="1" ref="S381" ca="1">MMULT($F380:$CE380,INDIRECT("Policy.New!"&amp;S$3&amp;"4:"&amp;S$3&amp;"81"))</f>
        <v>0</v>
      </c>
      <c r="T381" s="1" cm="1">
        <f t="array" aca="1" ref="T381" ca="1">MMULT($F380:$CE380,INDIRECT("Policy.New!"&amp;T$3&amp;"4:"&amp;T$3&amp;"81"))</f>
        <v>0</v>
      </c>
      <c r="U381" s="1" cm="1">
        <f t="array" aca="1" ref="U381" ca="1">MMULT($F380:$CE380,INDIRECT("Policy.New!"&amp;U$3&amp;"4:"&amp;U$3&amp;"81"))</f>
        <v>0</v>
      </c>
      <c r="V381" s="1" cm="1">
        <f t="array" aca="1" ref="V381" ca="1">MMULT($F380:$CE380,INDIRECT("Policy.New!"&amp;V$3&amp;"4:"&amp;V$3&amp;"81"))</f>
        <v>0</v>
      </c>
      <c r="W381" s="5">
        <f t="shared" ca="1" si="373"/>
        <v>0</v>
      </c>
      <c r="X381" s="1">
        <f t="shared" ca="1" si="374"/>
        <v>0</v>
      </c>
      <c r="Y381" s="1">
        <f t="shared" ca="1" si="375"/>
        <v>0</v>
      </c>
      <c r="Z381" s="1">
        <f t="shared" ca="1" si="376"/>
        <v>0</v>
      </c>
      <c r="AA381" s="1">
        <f t="shared" ca="1" si="377"/>
        <v>0</v>
      </c>
      <c r="AB381" s="1">
        <f t="shared" ca="1" si="378"/>
        <v>0</v>
      </c>
      <c r="AC381" s="1">
        <f t="shared" ca="1" si="379"/>
        <v>0</v>
      </c>
      <c r="AD381" s="1">
        <f t="shared" ca="1" si="380"/>
        <v>0</v>
      </c>
      <c r="AE381" s="1">
        <f t="shared" ca="1" si="381"/>
        <v>0</v>
      </c>
      <c r="AF381" s="1">
        <f t="shared" ca="1" si="382"/>
        <v>0</v>
      </c>
      <c r="AG381" s="1">
        <f t="shared" ca="1" si="383"/>
        <v>0</v>
      </c>
      <c r="AH381" s="1">
        <f t="shared" ca="1" si="384"/>
        <v>0</v>
      </c>
      <c r="AI381" s="1">
        <f t="shared" ca="1" si="385"/>
        <v>0</v>
      </c>
      <c r="AJ381" s="1">
        <f t="shared" ca="1" si="386"/>
        <v>0</v>
      </c>
      <c r="AK381" s="1">
        <f t="shared" ca="1" si="387"/>
        <v>0</v>
      </c>
      <c r="AL381" s="1">
        <f t="shared" ca="1" si="388"/>
        <v>0</v>
      </c>
      <c r="AM381" s="1">
        <f t="shared" ca="1" si="389"/>
        <v>0</v>
      </c>
      <c r="AN381" s="1">
        <f t="shared" ca="1" si="390"/>
        <v>0</v>
      </c>
      <c r="AO381" s="1">
        <f t="shared" ca="1" si="391"/>
        <v>0</v>
      </c>
      <c r="AP381" s="1">
        <f t="shared" ca="1" si="392"/>
        <v>0</v>
      </c>
      <c r="AQ381" s="1">
        <f t="shared" ca="1" si="393"/>
        <v>0</v>
      </c>
      <c r="AR381" s="1">
        <f t="shared" ca="1" si="394"/>
        <v>0</v>
      </c>
      <c r="AS381" s="1">
        <f t="shared" ca="1" si="395"/>
        <v>0</v>
      </c>
      <c r="AT381" s="25">
        <f t="shared" ca="1" si="396"/>
        <v>0</v>
      </c>
      <c r="AU381" s="1" cm="1">
        <f t="array" aca="1" ref="AU381" ca="1">MMULT($F380:$CE380,INDIRECT("Policy.New!"&amp;AU$3&amp;"4:"&amp;AU$3&amp;"81"))</f>
        <v>0</v>
      </c>
      <c r="AV381" s="25" cm="1">
        <f t="array" aca="1" ref="AV381" ca="1">MMULT($F380:$CE380,INDIRECT("Policy.New!"&amp;AV$3&amp;"4:"&amp;AV$3&amp;"81"))</f>
        <v>0</v>
      </c>
      <c r="AW381" s="161">
        <v>0</v>
      </c>
      <c r="AX381" s="161">
        <v>0</v>
      </c>
      <c r="AY381" s="161">
        <v>0</v>
      </c>
      <c r="AZ381" s="161">
        <v>0</v>
      </c>
      <c r="BA381" s="161">
        <v>0</v>
      </c>
      <c r="BB381" s="161">
        <v>0</v>
      </c>
      <c r="BC381" s="161">
        <v>0</v>
      </c>
      <c r="BD381" s="161">
        <v>0</v>
      </c>
      <c r="BE381" s="161">
        <v>0</v>
      </c>
      <c r="BF381" s="161">
        <v>0</v>
      </c>
      <c r="BG381" s="161">
        <v>0</v>
      </c>
      <c r="BH381" s="161">
        <v>0</v>
      </c>
      <c r="BI381" s="161">
        <v>0</v>
      </c>
      <c r="BJ381" s="161">
        <v>0</v>
      </c>
      <c r="BK381" s="161">
        <v>0</v>
      </c>
      <c r="BL381" s="161">
        <v>0</v>
      </c>
      <c r="BM381" s="161">
        <v>0</v>
      </c>
      <c r="BN381" s="161">
        <v>0</v>
      </c>
      <c r="BO381" s="161">
        <v>0</v>
      </c>
      <c r="BP381" s="161">
        <v>0</v>
      </c>
      <c r="BQ381" s="161">
        <v>0</v>
      </c>
      <c r="BR381" s="161">
        <v>0</v>
      </c>
      <c r="BS381" s="161">
        <v>0</v>
      </c>
      <c r="BT381" s="161">
        <f>INDEX(IRF.New!$D$7:$CN$374,MATCH('IRF AUX'!$E381,IRF.New!$C$7:$C$37,0),MATCH('IRF AUX'!$B381,IRF.New!$D$5:$CN$5,0))</f>
        <v>0</v>
      </c>
      <c r="BU381" s="161">
        <v>0</v>
      </c>
      <c r="BV381" s="161">
        <v>0</v>
      </c>
      <c r="BW381" s="161">
        <v>0</v>
      </c>
      <c r="BX381" s="161">
        <v>0</v>
      </c>
      <c r="BY381" s="161">
        <v>0</v>
      </c>
      <c r="BZ381" s="161">
        <v>0</v>
      </c>
      <c r="CA381" s="161">
        <v>0</v>
      </c>
      <c r="CB381" s="161">
        <v>0</v>
      </c>
      <c r="CC381" s="161">
        <v>0</v>
      </c>
      <c r="CD381" s="161">
        <v>0</v>
      </c>
      <c r="CE381" s="163">
        <v>0</v>
      </c>
      <c r="CF381" s="1" cm="1">
        <f t="array" aca="1" ref="CF381" ca="1">MMULT($F380:$CE380,INDIRECT("Policy.New!"&amp;CF$3&amp;"4:"&amp;CF$3&amp;"81"))</f>
        <v>0</v>
      </c>
      <c r="CG381" s="1" cm="1">
        <f t="array" aca="1" ref="CG381" ca="1">MMULT($F380:$CE380,INDIRECT("Policy.New!"&amp;CG$3&amp;"4:"&amp;CG$3&amp;"81"))</f>
        <v>0</v>
      </c>
      <c r="CH381" s="1" cm="1">
        <f t="array" aca="1" ref="CH381" ca="1">MMULT($F380:$CE380,INDIRECT("Policy.New!"&amp;CH$3&amp;"4:"&amp;CH$3&amp;"81"))</f>
        <v>0</v>
      </c>
      <c r="CI381" s="1" cm="1">
        <f t="array" aca="1" ref="CI381" ca="1">MMULT($F380:$CE380,INDIRECT("Policy.New!"&amp;CI$3&amp;"4:"&amp;CI$3&amp;"81"))</f>
        <v>0</v>
      </c>
      <c r="CJ381" s="1" cm="1">
        <f t="array" aca="1" ref="CJ381" ca="1">MMULT($F380:$CE380,INDIRECT("Policy.New!"&amp;CJ$3&amp;"4:"&amp;CJ$3&amp;"81"))</f>
        <v>0</v>
      </c>
      <c r="CK381" s="1" cm="1">
        <f t="array" aca="1" ref="CK381" ca="1">MMULT($F380:$CE380,INDIRECT("Policy.New!"&amp;CK$3&amp;"4:"&amp;CK$3&amp;"81"))</f>
        <v>0</v>
      </c>
      <c r="CL381" s="1" cm="1">
        <f t="array" aca="1" ref="CL381" ca="1">MMULT($F380:$CE380,INDIRECT("Policy.New!"&amp;CL$3&amp;"4:"&amp;CL$3&amp;"81"))</f>
        <v>0</v>
      </c>
      <c r="CM381" s="1" cm="1">
        <f t="array" aca="1" ref="CM381" ca="1">MMULT($F380:$CE380,INDIRECT("Policy.New!"&amp;CM$3&amp;"4:"&amp;CM$3&amp;"81"))</f>
        <v>0</v>
      </c>
      <c r="CN381" s="1" cm="1">
        <f t="array" aca="1" ref="CN381" ca="1">MMULT($F380:$CE380,INDIRECT("Policy.New!"&amp;CN$3&amp;"4:"&amp;CN$3&amp;"81"))</f>
        <v>0</v>
      </c>
      <c r="CO381" s="1" cm="1">
        <f t="array" aca="1" ref="CO381" ca="1">MMULT($F380:$CE380,INDIRECT("Policy.New!"&amp;CO$3&amp;"4:"&amp;CO$3&amp;"81"))</f>
        <v>0</v>
      </c>
      <c r="CP381" s="1" cm="1">
        <f t="array" aca="1" ref="CP381" ca="1">MMULT($F380:$CE380,INDIRECT("Policy.New!"&amp;CP$3&amp;"4:"&amp;CP$3&amp;"81"))</f>
        <v>0</v>
      </c>
      <c r="CS381" s="1">
        <f t="shared" ca="1" si="366"/>
        <v>0</v>
      </c>
      <c r="CT381" s="1">
        <f t="shared" ca="1" si="370"/>
        <v>0</v>
      </c>
      <c r="CU381" s="1">
        <f t="shared" ca="1" si="367"/>
        <v>0</v>
      </c>
      <c r="CV381" s="1">
        <f t="shared" ca="1" si="371"/>
        <v>0</v>
      </c>
      <c r="CW381" s="1">
        <f t="shared" ca="1" si="368"/>
        <v>0</v>
      </c>
      <c r="CX381" s="1">
        <f t="shared" ca="1" si="369"/>
        <v>0</v>
      </c>
    </row>
    <row r="382" spans="2:102" x14ac:dyDescent="0.25">
      <c r="B382" s="152" t="str">
        <f t="shared" si="365"/>
        <v>eps_pi_metal_obs</v>
      </c>
      <c r="C382" s="152" t="str">
        <f t="shared" si="364"/>
        <v>eps_pi_metal_obs_19</v>
      </c>
      <c r="D382" s="12">
        <f t="shared" si="362"/>
        <v>382</v>
      </c>
      <c r="E382" s="12">
        <f t="shared" si="372"/>
        <v>19</v>
      </c>
      <c r="F382" s="1" cm="1">
        <f t="array" aca="1" ref="F382" ca="1">MMULT($F381:$CE381,INDIRECT("Policy.New!"&amp;F$3&amp;"4:"&amp;F$3&amp;"81"))</f>
        <v>0</v>
      </c>
      <c r="G382" s="1" cm="1">
        <f t="array" aca="1" ref="G382" ca="1">MMULT($F381:$CE381,INDIRECT("Policy.New!"&amp;G$3&amp;"4:"&amp;G$3&amp;"81"))</f>
        <v>0</v>
      </c>
      <c r="H382" s="1" cm="1">
        <f t="array" aca="1" ref="H382" ca="1">MMULT($F381:$CE381,INDIRECT("Policy.New!"&amp;H$3&amp;"4:"&amp;H$3&amp;"81"))</f>
        <v>0</v>
      </c>
      <c r="I382" s="1" cm="1">
        <f t="array" aca="1" ref="I382" ca="1">MMULT($F381:$CE381,INDIRECT("Policy.New!"&amp;I$3&amp;"4:"&amp;I$3&amp;"81"))</f>
        <v>0</v>
      </c>
      <c r="J382" s="1" cm="1">
        <f t="array" aca="1" ref="J382" ca="1">MMULT($F381:$CE381,INDIRECT("Policy.New!"&amp;J$3&amp;"4:"&amp;J$3&amp;"81"))</f>
        <v>0</v>
      </c>
      <c r="K382" s="1" cm="1">
        <f t="array" aca="1" ref="K382" ca="1">MMULT($F381:$CE381,INDIRECT("Policy.New!"&amp;K$3&amp;"4:"&amp;K$3&amp;"81"))</f>
        <v>0</v>
      </c>
      <c r="L382" s="1" cm="1">
        <f t="array" aca="1" ref="L382" ca="1">MMULT($F381:$CE381,INDIRECT("Policy.New!"&amp;L$3&amp;"4:"&amp;L$3&amp;"81"))</f>
        <v>0</v>
      </c>
      <c r="M382" s="1" cm="1">
        <f t="array" aca="1" ref="M382" ca="1">MMULT($F381:$CE381,INDIRECT("Policy.New!"&amp;M$3&amp;"4:"&amp;M$3&amp;"81"))</f>
        <v>0</v>
      </c>
      <c r="N382" s="1" cm="1">
        <f t="array" aca="1" ref="N382" ca="1">MMULT($F381:$CE381,INDIRECT("Policy.New!"&amp;N$3&amp;"4:"&amp;N$3&amp;"81"))</f>
        <v>0</v>
      </c>
      <c r="O382" s="1" cm="1">
        <f t="array" aca="1" ref="O382" ca="1">MMULT($F381:$CE381,INDIRECT("Policy.New!"&amp;O$3&amp;"4:"&amp;O$3&amp;"81"))</f>
        <v>0</v>
      </c>
      <c r="P382" s="1" cm="1">
        <f t="array" aca="1" ref="P382" ca="1">MMULT($F381:$CE381,INDIRECT("Policy.New!"&amp;P$3&amp;"4:"&amp;P$3&amp;"81"))</f>
        <v>0</v>
      </c>
      <c r="Q382" s="1" cm="1">
        <f t="array" aca="1" ref="Q382" ca="1">MMULT($F381:$CE381,INDIRECT("Policy.New!"&amp;Q$3&amp;"4:"&amp;Q$3&amp;"81"))</f>
        <v>0</v>
      </c>
      <c r="R382" s="1" cm="1">
        <f t="array" aca="1" ref="R382" ca="1">MMULT($F381:$CE381,INDIRECT("Policy.New!"&amp;R$3&amp;"4:"&amp;R$3&amp;"81"))</f>
        <v>0</v>
      </c>
      <c r="S382" s="1" cm="1">
        <f t="array" aca="1" ref="S382" ca="1">MMULT($F381:$CE381,INDIRECT("Policy.New!"&amp;S$3&amp;"4:"&amp;S$3&amp;"81"))</f>
        <v>0</v>
      </c>
      <c r="T382" s="1" cm="1">
        <f t="array" aca="1" ref="T382" ca="1">MMULT($F381:$CE381,INDIRECT("Policy.New!"&amp;T$3&amp;"4:"&amp;T$3&amp;"81"))</f>
        <v>0</v>
      </c>
      <c r="U382" s="1" cm="1">
        <f t="array" aca="1" ref="U382" ca="1">MMULT($F381:$CE381,INDIRECT("Policy.New!"&amp;U$3&amp;"4:"&amp;U$3&amp;"81"))</f>
        <v>0</v>
      </c>
      <c r="V382" s="1" cm="1">
        <f t="array" aca="1" ref="V382" ca="1">MMULT($F381:$CE381,INDIRECT("Policy.New!"&amp;V$3&amp;"4:"&amp;V$3&amp;"81"))</f>
        <v>0</v>
      </c>
      <c r="W382" s="5">
        <f t="shared" ca="1" si="373"/>
        <v>0</v>
      </c>
      <c r="X382" s="1">
        <f t="shared" ca="1" si="374"/>
        <v>0</v>
      </c>
      <c r="Y382" s="1">
        <f t="shared" ca="1" si="375"/>
        <v>0</v>
      </c>
      <c r="Z382" s="1">
        <f t="shared" ca="1" si="376"/>
        <v>0</v>
      </c>
      <c r="AA382" s="1">
        <f t="shared" ca="1" si="377"/>
        <v>0</v>
      </c>
      <c r="AB382" s="1">
        <f t="shared" ca="1" si="378"/>
        <v>0</v>
      </c>
      <c r="AC382" s="1">
        <f t="shared" ca="1" si="379"/>
        <v>0</v>
      </c>
      <c r="AD382" s="1">
        <f t="shared" ca="1" si="380"/>
        <v>0</v>
      </c>
      <c r="AE382" s="1">
        <f t="shared" ca="1" si="381"/>
        <v>0</v>
      </c>
      <c r="AF382" s="1">
        <f t="shared" ca="1" si="382"/>
        <v>0</v>
      </c>
      <c r="AG382" s="1">
        <f t="shared" ca="1" si="383"/>
        <v>0</v>
      </c>
      <c r="AH382" s="1">
        <f t="shared" ca="1" si="384"/>
        <v>0</v>
      </c>
      <c r="AI382" s="1">
        <f t="shared" ca="1" si="385"/>
        <v>0</v>
      </c>
      <c r="AJ382" s="1">
        <f t="shared" ca="1" si="386"/>
        <v>0</v>
      </c>
      <c r="AK382" s="1">
        <f t="shared" ca="1" si="387"/>
        <v>0</v>
      </c>
      <c r="AL382" s="1">
        <f t="shared" ca="1" si="388"/>
        <v>0</v>
      </c>
      <c r="AM382" s="1">
        <f t="shared" ca="1" si="389"/>
        <v>0</v>
      </c>
      <c r="AN382" s="1">
        <f t="shared" ca="1" si="390"/>
        <v>0</v>
      </c>
      <c r="AO382" s="1">
        <f t="shared" ca="1" si="391"/>
        <v>0</v>
      </c>
      <c r="AP382" s="1">
        <f t="shared" ca="1" si="392"/>
        <v>0</v>
      </c>
      <c r="AQ382" s="1">
        <f t="shared" ca="1" si="393"/>
        <v>0</v>
      </c>
      <c r="AR382" s="1">
        <f t="shared" ca="1" si="394"/>
        <v>0</v>
      </c>
      <c r="AS382" s="1">
        <f t="shared" ca="1" si="395"/>
        <v>0</v>
      </c>
      <c r="AT382" s="25">
        <f t="shared" ca="1" si="396"/>
        <v>0</v>
      </c>
      <c r="AU382" s="1" cm="1">
        <f t="array" aca="1" ref="AU382" ca="1">MMULT($F381:$CE381,INDIRECT("Policy.New!"&amp;AU$3&amp;"4:"&amp;AU$3&amp;"81"))</f>
        <v>0</v>
      </c>
      <c r="AV382" s="25" cm="1">
        <f t="array" aca="1" ref="AV382" ca="1">MMULT($F381:$CE381,INDIRECT("Policy.New!"&amp;AV$3&amp;"4:"&amp;AV$3&amp;"81"))</f>
        <v>0</v>
      </c>
      <c r="AW382" s="161">
        <v>0</v>
      </c>
      <c r="AX382" s="161">
        <v>0</v>
      </c>
      <c r="AY382" s="161">
        <v>0</v>
      </c>
      <c r="AZ382" s="161">
        <v>0</v>
      </c>
      <c r="BA382" s="161">
        <v>0</v>
      </c>
      <c r="BB382" s="161">
        <v>0</v>
      </c>
      <c r="BC382" s="161">
        <v>0</v>
      </c>
      <c r="BD382" s="161">
        <v>0</v>
      </c>
      <c r="BE382" s="161">
        <v>0</v>
      </c>
      <c r="BF382" s="161">
        <v>0</v>
      </c>
      <c r="BG382" s="161">
        <v>0</v>
      </c>
      <c r="BH382" s="161">
        <v>0</v>
      </c>
      <c r="BI382" s="161">
        <v>0</v>
      </c>
      <c r="BJ382" s="161">
        <v>0</v>
      </c>
      <c r="BK382" s="161">
        <v>0</v>
      </c>
      <c r="BL382" s="161">
        <v>0</v>
      </c>
      <c r="BM382" s="161">
        <v>0</v>
      </c>
      <c r="BN382" s="161">
        <v>0</v>
      </c>
      <c r="BO382" s="161">
        <v>0</v>
      </c>
      <c r="BP382" s="161">
        <v>0</v>
      </c>
      <c r="BQ382" s="161">
        <v>0</v>
      </c>
      <c r="BR382" s="161">
        <v>0</v>
      </c>
      <c r="BS382" s="161">
        <v>0</v>
      </c>
      <c r="BT382" s="161">
        <f>INDEX(IRF.New!$D$7:$CN$374,MATCH('IRF AUX'!$E382,IRF.New!$C$7:$C$37,0),MATCH('IRF AUX'!$B382,IRF.New!$D$5:$CN$5,0))</f>
        <v>0</v>
      </c>
      <c r="BU382" s="161">
        <v>0</v>
      </c>
      <c r="BV382" s="161">
        <v>0</v>
      </c>
      <c r="BW382" s="161">
        <v>0</v>
      </c>
      <c r="BX382" s="161">
        <v>0</v>
      </c>
      <c r="BY382" s="161">
        <v>0</v>
      </c>
      <c r="BZ382" s="161">
        <v>0</v>
      </c>
      <c r="CA382" s="161">
        <v>0</v>
      </c>
      <c r="CB382" s="161">
        <v>0</v>
      </c>
      <c r="CC382" s="161">
        <v>0</v>
      </c>
      <c r="CD382" s="161">
        <v>0</v>
      </c>
      <c r="CE382" s="163">
        <v>0</v>
      </c>
      <c r="CF382" s="1" cm="1">
        <f t="array" aca="1" ref="CF382" ca="1">MMULT($F381:$CE381,INDIRECT("Policy.New!"&amp;CF$3&amp;"4:"&amp;CF$3&amp;"81"))</f>
        <v>0</v>
      </c>
      <c r="CG382" s="1" cm="1">
        <f t="array" aca="1" ref="CG382" ca="1">MMULT($F381:$CE381,INDIRECT("Policy.New!"&amp;CG$3&amp;"4:"&amp;CG$3&amp;"81"))</f>
        <v>0</v>
      </c>
      <c r="CH382" s="1" cm="1">
        <f t="array" aca="1" ref="CH382" ca="1">MMULT($F381:$CE381,INDIRECT("Policy.New!"&amp;CH$3&amp;"4:"&amp;CH$3&amp;"81"))</f>
        <v>0</v>
      </c>
      <c r="CI382" s="1" cm="1">
        <f t="array" aca="1" ref="CI382" ca="1">MMULT($F381:$CE381,INDIRECT("Policy.New!"&amp;CI$3&amp;"4:"&amp;CI$3&amp;"81"))</f>
        <v>0</v>
      </c>
      <c r="CJ382" s="1" cm="1">
        <f t="array" aca="1" ref="CJ382" ca="1">MMULT($F381:$CE381,INDIRECT("Policy.New!"&amp;CJ$3&amp;"4:"&amp;CJ$3&amp;"81"))</f>
        <v>0</v>
      </c>
      <c r="CK382" s="1" cm="1">
        <f t="array" aca="1" ref="CK382" ca="1">MMULT($F381:$CE381,INDIRECT("Policy.New!"&amp;CK$3&amp;"4:"&amp;CK$3&amp;"81"))</f>
        <v>0</v>
      </c>
      <c r="CL382" s="1" cm="1">
        <f t="array" aca="1" ref="CL382" ca="1">MMULT($F381:$CE381,INDIRECT("Policy.New!"&amp;CL$3&amp;"4:"&amp;CL$3&amp;"81"))</f>
        <v>0</v>
      </c>
      <c r="CM382" s="1" cm="1">
        <f t="array" aca="1" ref="CM382" ca="1">MMULT($F381:$CE381,INDIRECT("Policy.New!"&amp;CM$3&amp;"4:"&amp;CM$3&amp;"81"))</f>
        <v>0</v>
      </c>
      <c r="CN382" s="1" cm="1">
        <f t="array" aca="1" ref="CN382" ca="1">MMULT($F381:$CE381,INDIRECT("Policy.New!"&amp;CN$3&amp;"4:"&amp;CN$3&amp;"81"))</f>
        <v>0</v>
      </c>
      <c r="CO382" s="1" cm="1">
        <f t="array" aca="1" ref="CO382" ca="1">MMULT($F381:$CE381,INDIRECT("Policy.New!"&amp;CO$3&amp;"4:"&amp;CO$3&amp;"81"))</f>
        <v>0</v>
      </c>
      <c r="CP382" s="1" cm="1">
        <f t="array" aca="1" ref="CP382" ca="1">MMULT($F381:$CE381,INDIRECT("Policy.New!"&amp;CP$3&amp;"4:"&amp;CP$3&amp;"81"))</f>
        <v>0</v>
      </c>
      <c r="CS382" s="1">
        <f t="shared" ca="1" si="366"/>
        <v>0</v>
      </c>
      <c r="CT382" s="1">
        <f t="shared" ca="1" si="370"/>
        <v>0</v>
      </c>
      <c r="CU382" s="1">
        <f t="shared" ca="1" si="367"/>
        <v>0</v>
      </c>
      <c r="CV382" s="1">
        <f t="shared" ca="1" si="371"/>
        <v>0</v>
      </c>
      <c r="CW382" s="1">
        <f t="shared" ca="1" si="368"/>
        <v>0</v>
      </c>
      <c r="CX382" s="1">
        <f t="shared" ca="1" si="369"/>
        <v>0</v>
      </c>
    </row>
    <row r="383" spans="2:102" x14ac:dyDescent="0.25">
      <c r="B383" s="153" t="str">
        <f t="shared" si="365"/>
        <v>eps_pi_metal_obs</v>
      </c>
      <c r="C383" s="153" t="str">
        <f t="shared" si="364"/>
        <v>eps_pi_metal_obs_20</v>
      </c>
      <c r="D383" s="13">
        <f t="shared" si="362"/>
        <v>383</v>
      </c>
      <c r="E383" s="13">
        <f t="shared" si="372"/>
        <v>20</v>
      </c>
      <c r="F383" s="14" cm="1">
        <f t="array" aca="1" ref="F383" ca="1">MMULT($F382:$CE382,INDIRECT("Policy.New!"&amp;F$3&amp;"4:"&amp;F$3&amp;"81"))</f>
        <v>0</v>
      </c>
      <c r="G383" s="14" cm="1">
        <f t="array" aca="1" ref="G383" ca="1">MMULT($F382:$CE382,INDIRECT("Policy.New!"&amp;G$3&amp;"4:"&amp;G$3&amp;"81"))</f>
        <v>0</v>
      </c>
      <c r="H383" s="14" cm="1">
        <f t="array" aca="1" ref="H383" ca="1">MMULT($F382:$CE382,INDIRECT("Policy.New!"&amp;H$3&amp;"4:"&amp;H$3&amp;"81"))</f>
        <v>0</v>
      </c>
      <c r="I383" s="14" cm="1">
        <f t="array" aca="1" ref="I383" ca="1">MMULT($F382:$CE382,INDIRECT("Policy.New!"&amp;I$3&amp;"4:"&amp;I$3&amp;"81"))</f>
        <v>0</v>
      </c>
      <c r="J383" s="14" cm="1">
        <f t="array" aca="1" ref="J383" ca="1">MMULT($F382:$CE382,INDIRECT("Policy.New!"&amp;J$3&amp;"4:"&amp;J$3&amp;"81"))</f>
        <v>0</v>
      </c>
      <c r="K383" s="14" cm="1">
        <f t="array" aca="1" ref="K383" ca="1">MMULT($F382:$CE382,INDIRECT("Policy.New!"&amp;K$3&amp;"4:"&amp;K$3&amp;"81"))</f>
        <v>0</v>
      </c>
      <c r="L383" s="14" cm="1">
        <f t="array" aca="1" ref="L383" ca="1">MMULT($F382:$CE382,INDIRECT("Policy.New!"&amp;L$3&amp;"4:"&amp;L$3&amp;"81"))</f>
        <v>0</v>
      </c>
      <c r="M383" s="14" cm="1">
        <f t="array" aca="1" ref="M383" ca="1">MMULT($F382:$CE382,INDIRECT("Policy.New!"&amp;M$3&amp;"4:"&amp;M$3&amp;"81"))</f>
        <v>0</v>
      </c>
      <c r="N383" s="14" cm="1">
        <f t="array" aca="1" ref="N383" ca="1">MMULT($F382:$CE382,INDIRECT("Policy.New!"&amp;N$3&amp;"4:"&amp;N$3&amp;"81"))</f>
        <v>0</v>
      </c>
      <c r="O383" s="14" cm="1">
        <f t="array" aca="1" ref="O383" ca="1">MMULT($F382:$CE382,INDIRECT("Policy.New!"&amp;O$3&amp;"4:"&amp;O$3&amp;"81"))</f>
        <v>0</v>
      </c>
      <c r="P383" s="14" cm="1">
        <f t="array" aca="1" ref="P383" ca="1">MMULT($F382:$CE382,INDIRECT("Policy.New!"&amp;P$3&amp;"4:"&amp;P$3&amp;"81"))</f>
        <v>0</v>
      </c>
      <c r="Q383" s="14" cm="1">
        <f t="array" aca="1" ref="Q383" ca="1">MMULT($F382:$CE382,INDIRECT("Policy.New!"&amp;Q$3&amp;"4:"&amp;Q$3&amp;"81"))</f>
        <v>0</v>
      </c>
      <c r="R383" s="14" cm="1">
        <f t="array" aca="1" ref="R383" ca="1">MMULT($F382:$CE382,INDIRECT("Policy.New!"&amp;R$3&amp;"4:"&amp;R$3&amp;"81"))</f>
        <v>0</v>
      </c>
      <c r="S383" s="14" cm="1">
        <f t="array" aca="1" ref="S383" ca="1">MMULT($F382:$CE382,INDIRECT("Policy.New!"&amp;S$3&amp;"4:"&amp;S$3&amp;"81"))</f>
        <v>0</v>
      </c>
      <c r="T383" s="14" cm="1">
        <f t="array" aca="1" ref="T383" ca="1">MMULT($F382:$CE382,INDIRECT("Policy.New!"&amp;T$3&amp;"4:"&amp;T$3&amp;"81"))</f>
        <v>0</v>
      </c>
      <c r="U383" s="14" cm="1">
        <f t="array" aca="1" ref="U383" ca="1">MMULT($F382:$CE382,INDIRECT("Policy.New!"&amp;U$3&amp;"4:"&amp;U$3&amp;"81"))</f>
        <v>0</v>
      </c>
      <c r="V383" s="14" cm="1">
        <f t="array" aca="1" ref="V383" ca="1">MMULT($F382:$CE382,INDIRECT("Policy.New!"&amp;V$3&amp;"4:"&amp;V$3&amp;"81"))</f>
        <v>0</v>
      </c>
      <c r="W383" s="15">
        <f t="shared" ca="1" si="373"/>
        <v>0</v>
      </c>
      <c r="X383" s="14">
        <f t="shared" ca="1" si="374"/>
        <v>0</v>
      </c>
      <c r="Y383" s="14">
        <f t="shared" ca="1" si="375"/>
        <v>0</v>
      </c>
      <c r="Z383" s="14">
        <f t="shared" ca="1" si="376"/>
        <v>0</v>
      </c>
      <c r="AA383" s="14">
        <f t="shared" ca="1" si="377"/>
        <v>0</v>
      </c>
      <c r="AB383" s="14">
        <f t="shared" ca="1" si="378"/>
        <v>0</v>
      </c>
      <c r="AC383" s="14">
        <f t="shared" ca="1" si="379"/>
        <v>0</v>
      </c>
      <c r="AD383" s="14">
        <f t="shared" ca="1" si="380"/>
        <v>0</v>
      </c>
      <c r="AE383" s="14">
        <f t="shared" ca="1" si="381"/>
        <v>0</v>
      </c>
      <c r="AF383" s="14">
        <f t="shared" ca="1" si="382"/>
        <v>0</v>
      </c>
      <c r="AG383" s="14">
        <f t="shared" ca="1" si="383"/>
        <v>0</v>
      </c>
      <c r="AH383" s="14">
        <f t="shared" ca="1" si="384"/>
        <v>0</v>
      </c>
      <c r="AI383" s="14">
        <f t="shared" ca="1" si="385"/>
        <v>0</v>
      </c>
      <c r="AJ383" s="14">
        <f t="shared" ca="1" si="386"/>
        <v>0</v>
      </c>
      <c r="AK383" s="14">
        <f t="shared" ca="1" si="387"/>
        <v>0</v>
      </c>
      <c r="AL383" s="14">
        <f t="shared" ca="1" si="388"/>
        <v>0</v>
      </c>
      <c r="AM383" s="14">
        <f t="shared" ca="1" si="389"/>
        <v>0</v>
      </c>
      <c r="AN383" s="14">
        <f t="shared" ca="1" si="390"/>
        <v>0</v>
      </c>
      <c r="AO383" s="14">
        <f t="shared" ca="1" si="391"/>
        <v>0</v>
      </c>
      <c r="AP383" s="14">
        <f t="shared" ca="1" si="392"/>
        <v>0</v>
      </c>
      <c r="AQ383" s="14">
        <f t="shared" ca="1" si="393"/>
        <v>0</v>
      </c>
      <c r="AR383" s="14">
        <f t="shared" ca="1" si="394"/>
        <v>0</v>
      </c>
      <c r="AS383" s="14">
        <f t="shared" ca="1" si="395"/>
        <v>0</v>
      </c>
      <c r="AT383" s="26">
        <f t="shared" ca="1" si="396"/>
        <v>0</v>
      </c>
      <c r="AU383" s="14" cm="1">
        <f t="array" aca="1" ref="AU383" ca="1">MMULT($F382:$CE382,INDIRECT("Policy.New!"&amp;AU$3&amp;"4:"&amp;AU$3&amp;"81"))</f>
        <v>0</v>
      </c>
      <c r="AV383" s="26" cm="1">
        <f t="array" aca="1" ref="AV383" ca="1">MMULT($F382:$CE382,INDIRECT("Policy.New!"&amp;AV$3&amp;"4:"&amp;AV$3&amp;"81"))</f>
        <v>0</v>
      </c>
      <c r="AW383" s="164">
        <v>0</v>
      </c>
      <c r="AX383" s="164">
        <v>0</v>
      </c>
      <c r="AY383" s="164">
        <v>0</v>
      </c>
      <c r="AZ383" s="164">
        <v>0</v>
      </c>
      <c r="BA383" s="164">
        <v>0</v>
      </c>
      <c r="BB383" s="164">
        <v>0</v>
      </c>
      <c r="BC383" s="164">
        <v>0</v>
      </c>
      <c r="BD383" s="164">
        <v>0</v>
      </c>
      <c r="BE383" s="164">
        <v>0</v>
      </c>
      <c r="BF383" s="164">
        <v>0</v>
      </c>
      <c r="BG383" s="164">
        <v>0</v>
      </c>
      <c r="BH383" s="164">
        <v>0</v>
      </c>
      <c r="BI383" s="164">
        <v>0</v>
      </c>
      <c r="BJ383" s="164">
        <v>0</v>
      </c>
      <c r="BK383" s="164">
        <v>0</v>
      </c>
      <c r="BL383" s="164">
        <v>0</v>
      </c>
      <c r="BM383" s="164">
        <v>0</v>
      </c>
      <c r="BN383" s="164">
        <v>0</v>
      </c>
      <c r="BO383" s="164">
        <v>0</v>
      </c>
      <c r="BP383" s="164">
        <v>0</v>
      </c>
      <c r="BQ383" s="164">
        <v>0</v>
      </c>
      <c r="BR383" s="164">
        <v>0</v>
      </c>
      <c r="BS383" s="164">
        <v>0</v>
      </c>
      <c r="BT383" s="164">
        <f>INDEX(IRF.New!$D$7:$CN$374,MATCH('IRF AUX'!$E383,IRF.New!$C$7:$C$37,0),MATCH('IRF AUX'!$B383,IRF.New!$D$5:$CN$5,0))</f>
        <v>0</v>
      </c>
      <c r="BU383" s="164">
        <v>0</v>
      </c>
      <c r="BV383" s="164">
        <v>0</v>
      </c>
      <c r="BW383" s="164">
        <v>0</v>
      </c>
      <c r="BX383" s="164">
        <v>0</v>
      </c>
      <c r="BY383" s="164">
        <v>0</v>
      </c>
      <c r="BZ383" s="164">
        <v>0</v>
      </c>
      <c r="CA383" s="164">
        <v>0</v>
      </c>
      <c r="CB383" s="164">
        <v>0</v>
      </c>
      <c r="CC383" s="164">
        <v>0</v>
      </c>
      <c r="CD383" s="164">
        <v>0</v>
      </c>
      <c r="CE383" s="165">
        <v>0</v>
      </c>
      <c r="CF383" s="14" cm="1">
        <f t="array" aca="1" ref="CF383" ca="1">MMULT($F382:$CE382,INDIRECT("Policy.New!"&amp;CF$3&amp;"4:"&amp;CF$3&amp;"81"))</f>
        <v>0</v>
      </c>
      <c r="CG383" s="14" cm="1">
        <f t="array" aca="1" ref="CG383" ca="1">MMULT($F382:$CE382,INDIRECT("Policy.New!"&amp;CG$3&amp;"4:"&amp;CG$3&amp;"81"))</f>
        <v>0</v>
      </c>
      <c r="CH383" s="14" cm="1">
        <f t="array" aca="1" ref="CH383" ca="1">MMULT($F382:$CE382,INDIRECT("Policy.New!"&amp;CH$3&amp;"4:"&amp;CH$3&amp;"81"))</f>
        <v>0</v>
      </c>
      <c r="CI383" s="14" cm="1">
        <f t="array" aca="1" ref="CI383" ca="1">MMULT($F382:$CE382,INDIRECT("Policy.New!"&amp;CI$3&amp;"4:"&amp;CI$3&amp;"81"))</f>
        <v>0</v>
      </c>
      <c r="CJ383" s="14" cm="1">
        <f t="array" aca="1" ref="CJ383" ca="1">MMULT($F382:$CE382,INDIRECT("Policy.New!"&amp;CJ$3&amp;"4:"&amp;CJ$3&amp;"81"))</f>
        <v>0</v>
      </c>
      <c r="CK383" s="14" cm="1">
        <f t="array" aca="1" ref="CK383" ca="1">MMULT($F382:$CE382,INDIRECT("Policy.New!"&amp;CK$3&amp;"4:"&amp;CK$3&amp;"81"))</f>
        <v>0</v>
      </c>
      <c r="CL383" s="14" cm="1">
        <f t="array" aca="1" ref="CL383" ca="1">MMULT($F382:$CE382,INDIRECT("Policy.New!"&amp;CL$3&amp;"4:"&amp;CL$3&amp;"81"))</f>
        <v>0</v>
      </c>
      <c r="CM383" s="14" cm="1">
        <f t="array" aca="1" ref="CM383" ca="1">MMULT($F382:$CE382,INDIRECT("Policy.New!"&amp;CM$3&amp;"4:"&amp;CM$3&amp;"81"))</f>
        <v>0</v>
      </c>
      <c r="CN383" s="14" cm="1">
        <f t="array" aca="1" ref="CN383" ca="1">MMULT($F382:$CE382,INDIRECT("Policy.New!"&amp;CN$3&amp;"4:"&amp;CN$3&amp;"81"))</f>
        <v>0</v>
      </c>
      <c r="CO383" s="14" cm="1">
        <f t="array" aca="1" ref="CO383" ca="1">MMULT($F382:$CE382,INDIRECT("Policy.New!"&amp;CO$3&amp;"4:"&amp;CO$3&amp;"81"))</f>
        <v>0</v>
      </c>
      <c r="CP383" s="14" cm="1">
        <f t="array" aca="1" ref="CP383" ca="1">MMULT($F382:$CE382,INDIRECT("Policy.New!"&amp;CP$3&amp;"4:"&amp;CP$3&amp;"81"))</f>
        <v>0</v>
      </c>
      <c r="CS383" s="14">
        <f t="shared" ca="1" si="366"/>
        <v>0</v>
      </c>
      <c r="CT383" s="14">
        <f t="shared" ca="1" si="370"/>
        <v>0</v>
      </c>
      <c r="CU383" s="14">
        <f t="shared" ca="1" si="367"/>
        <v>0</v>
      </c>
      <c r="CV383" s="14">
        <f t="shared" ca="1" si="371"/>
        <v>0</v>
      </c>
      <c r="CW383" s="14">
        <f t="shared" ca="1" si="368"/>
        <v>0</v>
      </c>
      <c r="CX383" s="14">
        <f t="shared" ca="1" si="369"/>
        <v>0</v>
      </c>
    </row>
    <row r="384" spans="2:102" x14ac:dyDescent="0.25">
      <c r="B384" s="151" t="str">
        <f t="shared" si="365"/>
        <v>eps_pi_metal_obs</v>
      </c>
      <c r="C384" s="151" t="str">
        <f t="shared" si="364"/>
        <v>eps_pi_metal_obs_21</v>
      </c>
      <c r="D384" s="9">
        <f t="shared" si="362"/>
        <v>384</v>
      </c>
      <c r="E384" s="9">
        <f t="shared" si="372"/>
        <v>21</v>
      </c>
      <c r="F384" s="10" cm="1">
        <f t="array" aca="1" ref="F384" ca="1">MMULT($F383:$CE383,INDIRECT("Policy.New!"&amp;F$3&amp;"4:"&amp;F$3&amp;"81"))</f>
        <v>0</v>
      </c>
      <c r="G384" s="10" cm="1">
        <f t="array" aca="1" ref="G384" ca="1">MMULT($F383:$CE383,INDIRECT("Policy.New!"&amp;G$3&amp;"4:"&amp;G$3&amp;"81"))</f>
        <v>0</v>
      </c>
      <c r="H384" s="10" cm="1">
        <f t="array" aca="1" ref="H384" ca="1">MMULT($F383:$CE383,INDIRECT("Policy.New!"&amp;H$3&amp;"4:"&amp;H$3&amp;"81"))</f>
        <v>0</v>
      </c>
      <c r="I384" s="10" cm="1">
        <f t="array" aca="1" ref="I384" ca="1">MMULT($F383:$CE383,INDIRECT("Policy.New!"&amp;I$3&amp;"4:"&amp;I$3&amp;"81"))</f>
        <v>0</v>
      </c>
      <c r="J384" s="10" cm="1">
        <f t="array" aca="1" ref="J384" ca="1">MMULT($F383:$CE383,INDIRECT("Policy.New!"&amp;J$3&amp;"4:"&amp;J$3&amp;"81"))</f>
        <v>0</v>
      </c>
      <c r="K384" s="10" cm="1">
        <f t="array" aca="1" ref="K384" ca="1">MMULT($F383:$CE383,INDIRECT("Policy.New!"&amp;K$3&amp;"4:"&amp;K$3&amp;"81"))</f>
        <v>0</v>
      </c>
      <c r="L384" s="10" cm="1">
        <f t="array" aca="1" ref="L384" ca="1">MMULT($F383:$CE383,INDIRECT("Policy.New!"&amp;L$3&amp;"4:"&amp;L$3&amp;"81"))</f>
        <v>0</v>
      </c>
      <c r="M384" s="10" cm="1">
        <f t="array" aca="1" ref="M384" ca="1">MMULT($F383:$CE383,INDIRECT("Policy.New!"&amp;M$3&amp;"4:"&amp;M$3&amp;"81"))</f>
        <v>0</v>
      </c>
      <c r="N384" s="10" cm="1">
        <f t="array" aca="1" ref="N384" ca="1">MMULT($F383:$CE383,INDIRECT("Policy.New!"&amp;N$3&amp;"4:"&amp;N$3&amp;"81"))</f>
        <v>0</v>
      </c>
      <c r="O384" s="10" cm="1">
        <f t="array" aca="1" ref="O384" ca="1">MMULT($F383:$CE383,INDIRECT("Policy.New!"&amp;O$3&amp;"4:"&amp;O$3&amp;"81"))</f>
        <v>0</v>
      </c>
      <c r="P384" s="10" cm="1">
        <f t="array" aca="1" ref="P384" ca="1">MMULT($F383:$CE383,INDIRECT("Policy.New!"&amp;P$3&amp;"4:"&amp;P$3&amp;"81"))</f>
        <v>0</v>
      </c>
      <c r="Q384" s="10" cm="1">
        <f t="array" aca="1" ref="Q384" ca="1">MMULT($F383:$CE383,INDIRECT("Policy.New!"&amp;Q$3&amp;"4:"&amp;Q$3&amp;"81"))</f>
        <v>0</v>
      </c>
      <c r="R384" s="10" cm="1">
        <f t="array" aca="1" ref="R384" ca="1">MMULT($F383:$CE383,INDIRECT("Policy.New!"&amp;R$3&amp;"4:"&amp;R$3&amp;"81"))</f>
        <v>0</v>
      </c>
      <c r="S384" s="10" cm="1">
        <f t="array" aca="1" ref="S384" ca="1">MMULT($F383:$CE383,INDIRECT("Policy.New!"&amp;S$3&amp;"4:"&amp;S$3&amp;"81"))</f>
        <v>0</v>
      </c>
      <c r="T384" s="10" cm="1">
        <f t="array" aca="1" ref="T384" ca="1">MMULT($F383:$CE383,INDIRECT("Policy.New!"&amp;T$3&amp;"4:"&amp;T$3&amp;"81"))</f>
        <v>0</v>
      </c>
      <c r="U384" s="10" cm="1">
        <f t="array" aca="1" ref="U384" ca="1">MMULT($F383:$CE383,INDIRECT("Policy.New!"&amp;U$3&amp;"4:"&amp;U$3&amp;"81"))</f>
        <v>0</v>
      </c>
      <c r="V384" s="10" cm="1">
        <f t="array" aca="1" ref="V384" ca="1">MMULT($F383:$CE383,INDIRECT("Policy.New!"&amp;V$3&amp;"4:"&amp;V$3&amp;"81"))</f>
        <v>0</v>
      </c>
      <c r="W384" s="11">
        <f t="shared" ca="1" si="373"/>
        <v>0</v>
      </c>
      <c r="X384" s="10">
        <f t="shared" ca="1" si="374"/>
        <v>0</v>
      </c>
      <c r="Y384" s="10">
        <f t="shared" ca="1" si="375"/>
        <v>0</v>
      </c>
      <c r="Z384" s="10">
        <f t="shared" ca="1" si="376"/>
        <v>0</v>
      </c>
      <c r="AA384" s="10">
        <f t="shared" ca="1" si="377"/>
        <v>0</v>
      </c>
      <c r="AB384" s="10">
        <f t="shared" ca="1" si="378"/>
        <v>0</v>
      </c>
      <c r="AC384" s="10">
        <f t="shared" ca="1" si="379"/>
        <v>0</v>
      </c>
      <c r="AD384" s="10">
        <f t="shared" ca="1" si="380"/>
        <v>0</v>
      </c>
      <c r="AE384" s="10">
        <f t="shared" ca="1" si="381"/>
        <v>0</v>
      </c>
      <c r="AF384" s="10">
        <f t="shared" ca="1" si="382"/>
        <v>0</v>
      </c>
      <c r="AG384" s="10">
        <f t="shared" ca="1" si="383"/>
        <v>0</v>
      </c>
      <c r="AH384" s="10">
        <f t="shared" ca="1" si="384"/>
        <v>0</v>
      </c>
      <c r="AI384" s="10">
        <f t="shared" ca="1" si="385"/>
        <v>0</v>
      </c>
      <c r="AJ384" s="10">
        <f t="shared" ca="1" si="386"/>
        <v>0</v>
      </c>
      <c r="AK384" s="10">
        <f t="shared" ca="1" si="387"/>
        <v>0</v>
      </c>
      <c r="AL384" s="10">
        <f t="shared" ca="1" si="388"/>
        <v>0</v>
      </c>
      <c r="AM384" s="10">
        <f t="shared" ca="1" si="389"/>
        <v>0</v>
      </c>
      <c r="AN384" s="10">
        <f t="shared" ca="1" si="390"/>
        <v>0</v>
      </c>
      <c r="AO384" s="10">
        <f t="shared" ca="1" si="391"/>
        <v>0</v>
      </c>
      <c r="AP384" s="10">
        <f t="shared" ca="1" si="392"/>
        <v>0</v>
      </c>
      <c r="AQ384" s="10">
        <f t="shared" ca="1" si="393"/>
        <v>0</v>
      </c>
      <c r="AR384" s="10">
        <f t="shared" ca="1" si="394"/>
        <v>0</v>
      </c>
      <c r="AS384" s="10">
        <f t="shared" ca="1" si="395"/>
        <v>0</v>
      </c>
      <c r="AT384" s="24">
        <f t="shared" ca="1" si="396"/>
        <v>0</v>
      </c>
      <c r="AU384" s="10" cm="1">
        <f t="array" aca="1" ref="AU384" ca="1">MMULT($F383:$CE383,INDIRECT("Policy.New!"&amp;AU$3&amp;"4:"&amp;AU$3&amp;"81"))</f>
        <v>0</v>
      </c>
      <c r="AV384" s="24" cm="1">
        <f t="array" aca="1" ref="AV384" ca="1">MMULT($F383:$CE383,INDIRECT("Policy.New!"&amp;AV$3&amp;"4:"&amp;AV$3&amp;"81"))</f>
        <v>0</v>
      </c>
      <c r="AW384" s="160">
        <v>0</v>
      </c>
      <c r="AX384" s="160">
        <v>0</v>
      </c>
      <c r="AY384" s="160">
        <v>0</v>
      </c>
      <c r="AZ384" s="160">
        <v>0</v>
      </c>
      <c r="BA384" s="160">
        <v>0</v>
      </c>
      <c r="BB384" s="160">
        <v>0</v>
      </c>
      <c r="BC384" s="160">
        <v>0</v>
      </c>
      <c r="BD384" s="160">
        <v>0</v>
      </c>
      <c r="BE384" s="160">
        <v>0</v>
      </c>
      <c r="BF384" s="160">
        <v>0</v>
      </c>
      <c r="BG384" s="160">
        <v>0</v>
      </c>
      <c r="BH384" s="160">
        <v>0</v>
      </c>
      <c r="BI384" s="160">
        <v>0</v>
      </c>
      <c r="BJ384" s="160">
        <v>0</v>
      </c>
      <c r="BK384" s="160">
        <v>0</v>
      </c>
      <c r="BL384" s="160">
        <v>0</v>
      </c>
      <c r="BM384" s="160">
        <v>0</v>
      </c>
      <c r="BN384" s="160">
        <v>0</v>
      </c>
      <c r="BO384" s="160">
        <v>0</v>
      </c>
      <c r="BP384" s="160">
        <v>0</v>
      </c>
      <c r="BQ384" s="160">
        <v>0</v>
      </c>
      <c r="BR384" s="160">
        <v>0</v>
      </c>
      <c r="BS384" s="160">
        <v>0</v>
      </c>
      <c r="BT384" s="160">
        <f>INDEX(IRF.New!$D$7:$CN$374,MATCH('IRF AUX'!$E384,IRF.New!$C$7:$C$37,0),MATCH('IRF AUX'!$B384,IRF.New!$D$5:$CN$5,0))</f>
        <v>0</v>
      </c>
      <c r="BU384" s="160">
        <v>0</v>
      </c>
      <c r="BV384" s="160">
        <v>0</v>
      </c>
      <c r="BW384" s="160">
        <v>0</v>
      </c>
      <c r="BX384" s="160">
        <v>0</v>
      </c>
      <c r="BY384" s="160">
        <v>0</v>
      </c>
      <c r="BZ384" s="160">
        <v>0</v>
      </c>
      <c r="CA384" s="160">
        <v>0</v>
      </c>
      <c r="CB384" s="160">
        <v>0</v>
      </c>
      <c r="CC384" s="160">
        <v>0</v>
      </c>
      <c r="CD384" s="160">
        <v>0</v>
      </c>
      <c r="CE384" s="162">
        <v>0</v>
      </c>
      <c r="CF384" s="10" cm="1">
        <f t="array" aca="1" ref="CF384" ca="1">MMULT($F383:$CE383,INDIRECT("Policy.New!"&amp;CF$3&amp;"4:"&amp;CF$3&amp;"81"))</f>
        <v>0</v>
      </c>
      <c r="CG384" s="10" cm="1">
        <f t="array" aca="1" ref="CG384" ca="1">MMULT($F383:$CE383,INDIRECT("Policy.New!"&amp;CG$3&amp;"4:"&amp;CG$3&amp;"81"))</f>
        <v>0</v>
      </c>
      <c r="CH384" s="10" cm="1">
        <f t="array" aca="1" ref="CH384" ca="1">MMULT($F383:$CE383,INDIRECT("Policy.New!"&amp;CH$3&amp;"4:"&amp;CH$3&amp;"81"))</f>
        <v>0</v>
      </c>
      <c r="CI384" s="10" cm="1">
        <f t="array" aca="1" ref="CI384" ca="1">MMULT($F383:$CE383,INDIRECT("Policy.New!"&amp;CI$3&amp;"4:"&amp;CI$3&amp;"81"))</f>
        <v>0</v>
      </c>
      <c r="CJ384" s="10" cm="1">
        <f t="array" aca="1" ref="CJ384" ca="1">MMULT($F383:$CE383,INDIRECT("Policy.New!"&amp;CJ$3&amp;"4:"&amp;CJ$3&amp;"81"))</f>
        <v>0</v>
      </c>
      <c r="CK384" s="10" cm="1">
        <f t="array" aca="1" ref="CK384" ca="1">MMULT($F383:$CE383,INDIRECT("Policy.New!"&amp;CK$3&amp;"4:"&amp;CK$3&amp;"81"))</f>
        <v>0</v>
      </c>
      <c r="CL384" s="10" cm="1">
        <f t="array" aca="1" ref="CL384" ca="1">MMULT($F383:$CE383,INDIRECT("Policy.New!"&amp;CL$3&amp;"4:"&amp;CL$3&amp;"81"))</f>
        <v>0</v>
      </c>
      <c r="CM384" s="10" cm="1">
        <f t="array" aca="1" ref="CM384" ca="1">MMULT($F383:$CE383,INDIRECT("Policy.New!"&amp;CM$3&amp;"4:"&amp;CM$3&amp;"81"))</f>
        <v>0</v>
      </c>
      <c r="CN384" s="10" cm="1">
        <f t="array" aca="1" ref="CN384" ca="1">MMULT($F383:$CE383,INDIRECT("Policy.New!"&amp;CN$3&amp;"4:"&amp;CN$3&amp;"81"))</f>
        <v>0</v>
      </c>
      <c r="CO384" s="10" cm="1">
        <f t="array" aca="1" ref="CO384" ca="1">MMULT($F383:$CE383,INDIRECT("Policy.New!"&amp;CO$3&amp;"4:"&amp;CO$3&amp;"81"))</f>
        <v>0</v>
      </c>
      <c r="CP384" s="10" cm="1">
        <f t="array" aca="1" ref="CP384" ca="1">MMULT($F383:$CE383,INDIRECT("Policy.New!"&amp;CP$3&amp;"4:"&amp;CP$3&amp;"81"))</f>
        <v>0</v>
      </c>
      <c r="CS384" s="10">
        <f t="shared" ca="1" si="366"/>
        <v>0</v>
      </c>
      <c r="CT384" s="10">
        <f t="shared" ca="1" si="370"/>
        <v>0</v>
      </c>
      <c r="CU384" s="10">
        <f t="shared" ca="1" si="367"/>
        <v>0</v>
      </c>
      <c r="CV384" s="10">
        <f t="shared" ca="1" si="371"/>
        <v>0</v>
      </c>
      <c r="CW384" s="10">
        <f t="shared" ca="1" si="368"/>
        <v>0</v>
      </c>
      <c r="CX384" s="10">
        <f t="shared" ca="1" si="369"/>
        <v>0</v>
      </c>
    </row>
    <row r="385" spans="2:102" x14ac:dyDescent="0.25">
      <c r="B385" s="152" t="str">
        <f t="shared" si="365"/>
        <v>eps_pi_metal_obs</v>
      </c>
      <c r="C385" s="152" t="str">
        <f t="shared" si="364"/>
        <v>eps_pi_metal_obs_22</v>
      </c>
      <c r="D385" s="12">
        <f t="shared" si="362"/>
        <v>385</v>
      </c>
      <c r="E385" s="12">
        <f t="shared" si="372"/>
        <v>22</v>
      </c>
      <c r="F385" s="1" cm="1">
        <f t="array" aca="1" ref="F385" ca="1">MMULT($F384:$CE384,INDIRECT("Policy.New!"&amp;F$3&amp;"4:"&amp;F$3&amp;"81"))</f>
        <v>0</v>
      </c>
      <c r="G385" s="1" cm="1">
        <f t="array" aca="1" ref="G385" ca="1">MMULT($F384:$CE384,INDIRECT("Policy.New!"&amp;G$3&amp;"4:"&amp;G$3&amp;"81"))</f>
        <v>0</v>
      </c>
      <c r="H385" s="1" cm="1">
        <f t="array" aca="1" ref="H385" ca="1">MMULT($F384:$CE384,INDIRECT("Policy.New!"&amp;H$3&amp;"4:"&amp;H$3&amp;"81"))</f>
        <v>0</v>
      </c>
      <c r="I385" s="1" cm="1">
        <f t="array" aca="1" ref="I385" ca="1">MMULT($F384:$CE384,INDIRECT("Policy.New!"&amp;I$3&amp;"4:"&amp;I$3&amp;"81"))</f>
        <v>0</v>
      </c>
      <c r="J385" s="1" cm="1">
        <f t="array" aca="1" ref="J385" ca="1">MMULT($F384:$CE384,INDIRECT("Policy.New!"&amp;J$3&amp;"4:"&amp;J$3&amp;"81"))</f>
        <v>0</v>
      </c>
      <c r="K385" s="1" cm="1">
        <f t="array" aca="1" ref="K385" ca="1">MMULT($F384:$CE384,INDIRECT("Policy.New!"&amp;K$3&amp;"4:"&amp;K$3&amp;"81"))</f>
        <v>0</v>
      </c>
      <c r="L385" s="1" cm="1">
        <f t="array" aca="1" ref="L385" ca="1">MMULT($F384:$CE384,INDIRECT("Policy.New!"&amp;L$3&amp;"4:"&amp;L$3&amp;"81"))</f>
        <v>0</v>
      </c>
      <c r="M385" s="1" cm="1">
        <f t="array" aca="1" ref="M385" ca="1">MMULT($F384:$CE384,INDIRECT("Policy.New!"&amp;M$3&amp;"4:"&amp;M$3&amp;"81"))</f>
        <v>0</v>
      </c>
      <c r="N385" s="1" cm="1">
        <f t="array" aca="1" ref="N385" ca="1">MMULT($F384:$CE384,INDIRECT("Policy.New!"&amp;N$3&amp;"4:"&amp;N$3&amp;"81"))</f>
        <v>0</v>
      </c>
      <c r="O385" s="1" cm="1">
        <f t="array" aca="1" ref="O385" ca="1">MMULT($F384:$CE384,INDIRECT("Policy.New!"&amp;O$3&amp;"4:"&amp;O$3&amp;"81"))</f>
        <v>0</v>
      </c>
      <c r="P385" s="1" cm="1">
        <f t="array" aca="1" ref="P385" ca="1">MMULT($F384:$CE384,INDIRECT("Policy.New!"&amp;P$3&amp;"4:"&amp;P$3&amp;"81"))</f>
        <v>0</v>
      </c>
      <c r="Q385" s="1" cm="1">
        <f t="array" aca="1" ref="Q385" ca="1">MMULT($F384:$CE384,INDIRECT("Policy.New!"&amp;Q$3&amp;"4:"&amp;Q$3&amp;"81"))</f>
        <v>0</v>
      </c>
      <c r="R385" s="1" cm="1">
        <f t="array" aca="1" ref="R385" ca="1">MMULT($F384:$CE384,INDIRECT("Policy.New!"&amp;R$3&amp;"4:"&amp;R$3&amp;"81"))</f>
        <v>0</v>
      </c>
      <c r="S385" s="1" cm="1">
        <f t="array" aca="1" ref="S385" ca="1">MMULT($F384:$CE384,INDIRECT("Policy.New!"&amp;S$3&amp;"4:"&amp;S$3&amp;"81"))</f>
        <v>0</v>
      </c>
      <c r="T385" s="1" cm="1">
        <f t="array" aca="1" ref="T385" ca="1">MMULT($F384:$CE384,INDIRECT("Policy.New!"&amp;T$3&amp;"4:"&amp;T$3&amp;"81"))</f>
        <v>0</v>
      </c>
      <c r="U385" s="1" cm="1">
        <f t="array" aca="1" ref="U385" ca="1">MMULT($F384:$CE384,INDIRECT("Policy.New!"&amp;U$3&amp;"4:"&amp;U$3&amp;"81"))</f>
        <v>0</v>
      </c>
      <c r="V385" s="1" cm="1">
        <f t="array" aca="1" ref="V385" ca="1">MMULT($F384:$CE384,INDIRECT("Policy.New!"&amp;V$3&amp;"4:"&amp;V$3&amp;"81"))</f>
        <v>0</v>
      </c>
      <c r="W385" s="5">
        <f t="shared" ca="1" si="373"/>
        <v>0</v>
      </c>
      <c r="X385" s="1">
        <f t="shared" ca="1" si="374"/>
        <v>0</v>
      </c>
      <c r="Y385" s="1">
        <f t="shared" ca="1" si="375"/>
        <v>0</v>
      </c>
      <c r="Z385" s="1">
        <f t="shared" ca="1" si="376"/>
        <v>0</v>
      </c>
      <c r="AA385" s="1">
        <f t="shared" ca="1" si="377"/>
        <v>0</v>
      </c>
      <c r="AB385" s="1">
        <f t="shared" ca="1" si="378"/>
        <v>0</v>
      </c>
      <c r="AC385" s="1">
        <f t="shared" ca="1" si="379"/>
        <v>0</v>
      </c>
      <c r="AD385" s="1">
        <f t="shared" ca="1" si="380"/>
        <v>0</v>
      </c>
      <c r="AE385" s="1">
        <f t="shared" ca="1" si="381"/>
        <v>0</v>
      </c>
      <c r="AF385" s="1">
        <f t="shared" ca="1" si="382"/>
        <v>0</v>
      </c>
      <c r="AG385" s="1">
        <f t="shared" ca="1" si="383"/>
        <v>0</v>
      </c>
      <c r="AH385" s="1">
        <f t="shared" ca="1" si="384"/>
        <v>0</v>
      </c>
      <c r="AI385" s="1">
        <f t="shared" ca="1" si="385"/>
        <v>0</v>
      </c>
      <c r="AJ385" s="1">
        <f t="shared" ca="1" si="386"/>
        <v>0</v>
      </c>
      <c r="AK385" s="1">
        <f t="shared" ca="1" si="387"/>
        <v>0</v>
      </c>
      <c r="AL385" s="1">
        <f t="shared" ca="1" si="388"/>
        <v>0</v>
      </c>
      <c r="AM385" s="1">
        <f t="shared" ca="1" si="389"/>
        <v>0</v>
      </c>
      <c r="AN385" s="1">
        <f t="shared" ca="1" si="390"/>
        <v>0</v>
      </c>
      <c r="AO385" s="1">
        <f t="shared" ca="1" si="391"/>
        <v>0</v>
      </c>
      <c r="AP385" s="1">
        <f t="shared" ca="1" si="392"/>
        <v>0</v>
      </c>
      <c r="AQ385" s="1">
        <f t="shared" ca="1" si="393"/>
        <v>0</v>
      </c>
      <c r="AR385" s="1">
        <f t="shared" ca="1" si="394"/>
        <v>0</v>
      </c>
      <c r="AS385" s="1">
        <f t="shared" ca="1" si="395"/>
        <v>0</v>
      </c>
      <c r="AT385" s="25">
        <f t="shared" ca="1" si="396"/>
        <v>0</v>
      </c>
      <c r="AU385" s="1" cm="1">
        <f t="array" aca="1" ref="AU385" ca="1">MMULT($F384:$CE384,INDIRECT("Policy.New!"&amp;AU$3&amp;"4:"&amp;AU$3&amp;"81"))</f>
        <v>0</v>
      </c>
      <c r="AV385" s="25" cm="1">
        <f t="array" aca="1" ref="AV385" ca="1">MMULT($F384:$CE384,INDIRECT("Policy.New!"&amp;AV$3&amp;"4:"&amp;AV$3&amp;"81"))</f>
        <v>0</v>
      </c>
      <c r="AW385" s="161">
        <v>0</v>
      </c>
      <c r="AX385" s="161">
        <v>0</v>
      </c>
      <c r="AY385" s="161">
        <v>0</v>
      </c>
      <c r="AZ385" s="161">
        <v>0</v>
      </c>
      <c r="BA385" s="161">
        <v>0</v>
      </c>
      <c r="BB385" s="161">
        <v>0</v>
      </c>
      <c r="BC385" s="161">
        <v>0</v>
      </c>
      <c r="BD385" s="161">
        <v>0</v>
      </c>
      <c r="BE385" s="161">
        <v>0</v>
      </c>
      <c r="BF385" s="161">
        <v>0</v>
      </c>
      <c r="BG385" s="161">
        <v>0</v>
      </c>
      <c r="BH385" s="161">
        <v>0</v>
      </c>
      <c r="BI385" s="161">
        <v>0</v>
      </c>
      <c r="BJ385" s="161">
        <v>0</v>
      </c>
      <c r="BK385" s="161">
        <v>0</v>
      </c>
      <c r="BL385" s="161">
        <v>0</v>
      </c>
      <c r="BM385" s="161">
        <v>0</v>
      </c>
      <c r="BN385" s="161">
        <v>0</v>
      </c>
      <c r="BO385" s="161">
        <v>0</v>
      </c>
      <c r="BP385" s="161">
        <v>0</v>
      </c>
      <c r="BQ385" s="161">
        <v>0</v>
      </c>
      <c r="BR385" s="161">
        <v>0</v>
      </c>
      <c r="BS385" s="161">
        <v>0</v>
      </c>
      <c r="BT385" s="161">
        <f>INDEX(IRF.New!$D$7:$CN$374,MATCH('IRF AUX'!$E385,IRF.New!$C$7:$C$37,0),MATCH('IRF AUX'!$B385,IRF.New!$D$5:$CN$5,0))</f>
        <v>0</v>
      </c>
      <c r="BU385" s="161">
        <v>0</v>
      </c>
      <c r="BV385" s="161">
        <v>0</v>
      </c>
      <c r="BW385" s="161">
        <v>0</v>
      </c>
      <c r="BX385" s="161">
        <v>0</v>
      </c>
      <c r="BY385" s="161">
        <v>0</v>
      </c>
      <c r="BZ385" s="161">
        <v>0</v>
      </c>
      <c r="CA385" s="161">
        <v>0</v>
      </c>
      <c r="CB385" s="161">
        <v>0</v>
      </c>
      <c r="CC385" s="161">
        <v>0</v>
      </c>
      <c r="CD385" s="161">
        <v>0</v>
      </c>
      <c r="CE385" s="163">
        <v>0</v>
      </c>
      <c r="CF385" s="1" cm="1">
        <f t="array" aca="1" ref="CF385" ca="1">MMULT($F384:$CE384,INDIRECT("Policy.New!"&amp;CF$3&amp;"4:"&amp;CF$3&amp;"81"))</f>
        <v>0</v>
      </c>
      <c r="CG385" s="1" cm="1">
        <f t="array" aca="1" ref="CG385" ca="1">MMULT($F384:$CE384,INDIRECT("Policy.New!"&amp;CG$3&amp;"4:"&amp;CG$3&amp;"81"))</f>
        <v>0</v>
      </c>
      <c r="CH385" s="1" cm="1">
        <f t="array" aca="1" ref="CH385" ca="1">MMULT($F384:$CE384,INDIRECT("Policy.New!"&amp;CH$3&amp;"4:"&amp;CH$3&amp;"81"))</f>
        <v>0</v>
      </c>
      <c r="CI385" s="1" cm="1">
        <f t="array" aca="1" ref="CI385" ca="1">MMULT($F384:$CE384,INDIRECT("Policy.New!"&amp;CI$3&amp;"4:"&amp;CI$3&amp;"81"))</f>
        <v>0</v>
      </c>
      <c r="CJ385" s="1" cm="1">
        <f t="array" aca="1" ref="CJ385" ca="1">MMULT($F384:$CE384,INDIRECT("Policy.New!"&amp;CJ$3&amp;"4:"&amp;CJ$3&amp;"81"))</f>
        <v>0</v>
      </c>
      <c r="CK385" s="1" cm="1">
        <f t="array" aca="1" ref="CK385" ca="1">MMULT($F384:$CE384,INDIRECT("Policy.New!"&amp;CK$3&amp;"4:"&amp;CK$3&amp;"81"))</f>
        <v>0</v>
      </c>
      <c r="CL385" s="1" cm="1">
        <f t="array" aca="1" ref="CL385" ca="1">MMULT($F384:$CE384,INDIRECT("Policy.New!"&amp;CL$3&amp;"4:"&amp;CL$3&amp;"81"))</f>
        <v>0</v>
      </c>
      <c r="CM385" s="1" cm="1">
        <f t="array" aca="1" ref="CM385" ca="1">MMULT($F384:$CE384,INDIRECT("Policy.New!"&amp;CM$3&amp;"4:"&amp;CM$3&amp;"81"))</f>
        <v>0</v>
      </c>
      <c r="CN385" s="1" cm="1">
        <f t="array" aca="1" ref="CN385" ca="1">MMULT($F384:$CE384,INDIRECT("Policy.New!"&amp;CN$3&amp;"4:"&amp;CN$3&amp;"81"))</f>
        <v>0</v>
      </c>
      <c r="CO385" s="1" cm="1">
        <f t="array" aca="1" ref="CO385" ca="1">MMULT($F384:$CE384,INDIRECT("Policy.New!"&amp;CO$3&amp;"4:"&amp;CO$3&amp;"81"))</f>
        <v>0</v>
      </c>
      <c r="CP385" s="1" cm="1">
        <f t="array" aca="1" ref="CP385" ca="1">MMULT($F384:$CE384,INDIRECT("Policy.New!"&amp;CP$3&amp;"4:"&amp;CP$3&amp;"81"))</f>
        <v>0</v>
      </c>
      <c r="CS385" s="1">
        <f t="shared" ca="1" si="366"/>
        <v>0</v>
      </c>
      <c r="CT385" s="1">
        <f t="shared" ca="1" si="370"/>
        <v>0</v>
      </c>
      <c r="CU385" s="1">
        <f t="shared" ca="1" si="367"/>
        <v>0</v>
      </c>
      <c r="CV385" s="1">
        <f t="shared" ca="1" si="371"/>
        <v>0</v>
      </c>
      <c r="CW385" s="1">
        <f t="shared" ca="1" si="368"/>
        <v>0</v>
      </c>
      <c r="CX385" s="1">
        <f t="shared" ca="1" si="369"/>
        <v>0</v>
      </c>
    </row>
    <row r="386" spans="2:102" x14ac:dyDescent="0.25">
      <c r="B386" s="152" t="str">
        <f t="shared" si="365"/>
        <v>eps_pi_metal_obs</v>
      </c>
      <c r="C386" s="152" t="str">
        <f t="shared" si="364"/>
        <v>eps_pi_metal_obs_23</v>
      </c>
      <c r="D386" s="12">
        <f t="shared" si="362"/>
        <v>386</v>
      </c>
      <c r="E386" s="12">
        <f t="shared" si="372"/>
        <v>23</v>
      </c>
      <c r="F386" s="1" cm="1">
        <f t="array" aca="1" ref="F386" ca="1">MMULT($F385:$CE385,INDIRECT("Policy.New!"&amp;F$3&amp;"4:"&amp;F$3&amp;"81"))</f>
        <v>0</v>
      </c>
      <c r="G386" s="1" cm="1">
        <f t="array" aca="1" ref="G386" ca="1">MMULT($F385:$CE385,INDIRECT("Policy.New!"&amp;G$3&amp;"4:"&amp;G$3&amp;"81"))</f>
        <v>0</v>
      </c>
      <c r="H386" s="1" cm="1">
        <f t="array" aca="1" ref="H386" ca="1">MMULT($F385:$CE385,INDIRECT("Policy.New!"&amp;H$3&amp;"4:"&amp;H$3&amp;"81"))</f>
        <v>0</v>
      </c>
      <c r="I386" s="1" cm="1">
        <f t="array" aca="1" ref="I386" ca="1">MMULT($F385:$CE385,INDIRECT("Policy.New!"&amp;I$3&amp;"4:"&amp;I$3&amp;"81"))</f>
        <v>0</v>
      </c>
      <c r="J386" s="1" cm="1">
        <f t="array" aca="1" ref="J386" ca="1">MMULT($F385:$CE385,INDIRECT("Policy.New!"&amp;J$3&amp;"4:"&amp;J$3&amp;"81"))</f>
        <v>0</v>
      </c>
      <c r="K386" s="1" cm="1">
        <f t="array" aca="1" ref="K386" ca="1">MMULT($F385:$CE385,INDIRECT("Policy.New!"&amp;K$3&amp;"4:"&amp;K$3&amp;"81"))</f>
        <v>0</v>
      </c>
      <c r="L386" s="1" cm="1">
        <f t="array" aca="1" ref="L386" ca="1">MMULT($F385:$CE385,INDIRECT("Policy.New!"&amp;L$3&amp;"4:"&amp;L$3&amp;"81"))</f>
        <v>0</v>
      </c>
      <c r="M386" s="1" cm="1">
        <f t="array" aca="1" ref="M386" ca="1">MMULT($F385:$CE385,INDIRECT("Policy.New!"&amp;M$3&amp;"4:"&amp;M$3&amp;"81"))</f>
        <v>0</v>
      </c>
      <c r="N386" s="1" cm="1">
        <f t="array" aca="1" ref="N386" ca="1">MMULT($F385:$CE385,INDIRECT("Policy.New!"&amp;N$3&amp;"4:"&amp;N$3&amp;"81"))</f>
        <v>0</v>
      </c>
      <c r="O386" s="1" cm="1">
        <f t="array" aca="1" ref="O386" ca="1">MMULT($F385:$CE385,INDIRECT("Policy.New!"&amp;O$3&amp;"4:"&amp;O$3&amp;"81"))</f>
        <v>0</v>
      </c>
      <c r="P386" s="1" cm="1">
        <f t="array" aca="1" ref="P386" ca="1">MMULT($F385:$CE385,INDIRECT("Policy.New!"&amp;P$3&amp;"4:"&amp;P$3&amp;"81"))</f>
        <v>0</v>
      </c>
      <c r="Q386" s="1" cm="1">
        <f t="array" aca="1" ref="Q386" ca="1">MMULT($F385:$CE385,INDIRECT("Policy.New!"&amp;Q$3&amp;"4:"&amp;Q$3&amp;"81"))</f>
        <v>0</v>
      </c>
      <c r="R386" s="1" cm="1">
        <f t="array" aca="1" ref="R386" ca="1">MMULT($F385:$CE385,INDIRECT("Policy.New!"&amp;R$3&amp;"4:"&amp;R$3&amp;"81"))</f>
        <v>0</v>
      </c>
      <c r="S386" s="1" cm="1">
        <f t="array" aca="1" ref="S386" ca="1">MMULT($F385:$CE385,INDIRECT("Policy.New!"&amp;S$3&amp;"4:"&amp;S$3&amp;"81"))</f>
        <v>0</v>
      </c>
      <c r="T386" s="1" cm="1">
        <f t="array" aca="1" ref="T386" ca="1">MMULT($F385:$CE385,INDIRECT("Policy.New!"&amp;T$3&amp;"4:"&amp;T$3&amp;"81"))</f>
        <v>0</v>
      </c>
      <c r="U386" s="1" cm="1">
        <f t="array" aca="1" ref="U386" ca="1">MMULT($F385:$CE385,INDIRECT("Policy.New!"&amp;U$3&amp;"4:"&amp;U$3&amp;"81"))</f>
        <v>0</v>
      </c>
      <c r="V386" s="1" cm="1">
        <f t="array" aca="1" ref="V386" ca="1">MMULT($F385:$CE385,INDIRECT("Policy.New!"&amp;V$3&amp;"4:"&amp;V$3&amp;"81"))</f>
        <v>0</v>
      </c>
      <c r="W386" s="5">
        <f t="shared" ca="1" si="373"/>
        <v>0</v>
      </c>
      <c r="X386" s="1">
        <f t="shared" ca="1" si="374"/>
        <v>0</v>
      </c>
      <c r="Y386" s="1">
        <f t="shared" ca="1" si="375"/>
        <v>0</v>
      </c>
      <c r="Z386" s="1">
        <f t="shared" ca="1" si="376"/>
        <v>0</v>
      </c>
      <c r="AA386" s="1">
        <f t="shared" ca="1" si="377"/>
        <v>0</v>
      </c>
      <c r="AB386" s="1">
        <f t="shared" ca="1" si="378"/>
        <v>0</v>
      </c>
      <c r="AC386" s="1">
        <f t="shared" ca="1" si="379"/>
        <v>0</v>
      </c>
      <c r="AD386" s="1">
        <f t="shared" ca="1" si="380"/>
        <v>0</v>
      </c>
      <c r="AE386" s="1">
        <f t="shared" ca="1" si="381"/>
        <v>0</v>
      </c>
      <c r="AF386" s="1">
        <f t="shared" ca="1" si="382"/>
        <v>0</v>
      </c>
      <c r="AG386" s="1">
        <f t="shared" ca="1" si="383"/>
        <v>0</v>
      </c>
      <c r="AH386" s="1">
        <f t="shared" ca="1" si="384"/>
        <v>0</v>
      </c>
      <c r="AI386" s="1">
        <f t="shared" ca="1" si="385"/>
        <v>0</v>
      </c>
      <c r="AJ386" s="1">
        <f t="shared" ca="1" si="386"/>
        <v>0</v>
      </c>
      <c r="AK386" s="1">
        <f t="shared" ca="1" si="387"/>
        <v>0</v>
      </c>
      <c r="AL386" s="1">
        <f t="shared" ca="1" si="388"/>
        <v>0</v>
      </c>
      <c r="AM386" s="1">
        <f t="shared" ca="1" si="389"/>
        <v>0</v>
      </c>
      <c r="AN386" s="1">
        <f t="shared" ca="1" si="390"/>
        <v>0</v>
      </c>
      <c r="AO386" s="1">
        <f t="shared" ca="1" si="391"/>
        <v>0</v>
      </c>
      <c r="AP386" s="1">
        <f t="shared" ca="1" si="392"/>
        <v>0</v>
      </c>
      <c r="AQ386" s="1">
        <f t="shared" ca="1" si="393"/>
        <v>0</v>
      </c>
      <c r="AR386" s="1">
        <f t="shared" ca="1" si="394"/>
        <v>0</v>
      </c>
      <c r="AS386" s="1">
        <f t="shared" ca="1" si="395"/>
        <v>0</v>
      </c>
      <c r="AT386" s="25">
        <f t="shared" ca="1" si="396"/>
        <v>0</v>
      </c>
      <c r="AU386" s="1" cm="1">
        <f t="array" aca="1" ref="AU386" ca="1">MMULT($F385:$CE385,INDIRECT("Policy.New!"&amp;AU$3&amp;"4:"&amp;AU$3&amp;"81"))</f>
        <v>0</v>
      </c>
      <c r="AV386" s="25" cm="1">
        <f t="array" aca="1" ref="AV386" ca="1">MMULT($F385:$CE385,INDIRECT("Policy.New!"&amp;AV$3&amp;"4:"&amp;AV$3&amp;"81"))</f>
        <v>0</v>
      </c>
      <c r="AW386" s="161">
        <v>0</v>
      </c>
      <c r="AX386" s="161">
        <v>0</v>
      </c>
      <c r="AY386" s="161">
        <v>0</v>
      </c>
      <c r="AZ386" s="161">
        <v>0</v>
      </c>
      <c r="BA386" s="161">
        <v>0</v>
      </c>
      <c r="BB386" s="161">
        <v>0</v>
      </c>
      <c r="BC386" s="161">
        <v>0</v>
      </c>
      <c r="BD386" s="161">
        <v>0</v>
      </c>
      <c r="BE386" s="161">
        <v>0</v>
      </c>
      <c r="BF386" s="161">
        <v>0</v>
      </c>
      <c r="BG386" s="161">
        <v>0</v>
      </c>
      <c r="BH386" s="161">
        <v>0</v>
      </c>
      <c r="BI386" s="161">
        <v>0</v>
      </c>
      <c r="BJ386" s="161">
        <v>0</v>
      </c>
      <c r="BK386" s="161">
        <v>0</v>
      </c>
      <c r="BL386" s="161">
        <v>0</v>
      </c>
      <c r="BM386" s="161">
        <v>0</v>
      </c>
      <c r="BN386" s="161">
        <v>0</v>
      </c>
      <c r="BO386" s="161">
        <v>0</v>
      </c>
      <c r="BP386" s="161">
        <v>0</v>
      </c>
      <c r="BQ386" s="161">
        <v>0</v>
      </c>
      <c r="BR386" s="161">
        <v>0</v>
      </c>
      <c r="BS386" s="161">
        <v>0</v>
      </c>
      <c r="BT386" s="161">
        <f>INDEX(IRF.New!$D$7:$CN$374,MATCH('IRF AUX'!$E386,IRF.New!$C$7:$C$37,0),MATCH('IRF AUX'!$B386,IRF.New!$D$5:$CN$5,0))</f>
        <v>0</v>
      </c>
      <c r="BU386" s="161">
        <v>0</v>
      </c>
      <c r="BV386" s="161">
        <v>0</v>
      </c>
      <c r="BW386" s="161">
        <v>0</v>
      </c>
      <c r="BX386" s="161">
        <v>0</v>
      </c>
      <c r="BY386" s="161">
        <v>0</v>
      </c>
      <c r="BZ386" s="161">
        <v>0</v>
      </c>
      <c r="CA386" s="161">
        <v>0</v>
      </c>
      <c r="CB386" s="161">
        <v>0</v>
      </c>
      <c r="CC386" s="161">
        <v>0</v>
      </c>
      <c r="CD386" s="161">
        <v>0</v>
      </c>
      <c r="CE386" s="163">
        <v>0</v>
      </c>
      <c r="CF386" s="1" cm="1">
        <f t="array" aca="1" ref="CF386" ca="1">MMULT($F385:$CE385,INDIRECT("Policy.New!"&amp;CF$3&amp;"4:"&amp;CF$3&amp;"81"))</f>
        <v>0</v>
      </c>
      <c r="CG386" s="1" cm="1">
        <f t="array" aca="1" ref="CG386" ca="1">MMULT($F385:$CE385,INDIRECT("Policy.New!"&amp;CG$3&amp;"4:"&amp;CG$3&amp;"81"))</f>
        <v>0</v>
      </c>
      <c r="CH386" s="1" cm="1">
        <f t="array" aca="1" ref="CH386" ca="1">MMULT($F385:$CE385,INDIRECT("Policy.New!"&amp;CH$3&amp;"4:"&amp;CH$3&amp;"81"))</f>
        <v>0</v>
      </c>
      <c r="CI386" s="1" cm="1">
        <f t="array" aca="1" ref="CI386" ca="1">MMULT($F385:$CE385,INDIRECT("Policy.New!"&amp;CI$3&amp;"4:"&amp;CI$3&amp;"81"))</f>
        <v>0</v>
      </c>
      <c r="CJ386" s="1" cm="1">
        <f t="array" aca="1" ref="CJ386" ca="1">MMULT($F385:$CE385,INDIRECT("Policy.New!"&amp;CJ$3&amp;"4:"&amp;CJ$3&amp;"81"))</f>
        <v>0</v>
      </c>
      <c r="CK386" s="1" cm="1">
        <f t="array" aca="1" ref="CK386" ca="1">MMULT($F385:$CE385,INDIRECT("Policy.New!"&amp;CK$3&amp;"4:"&amp;CK$3&amp;"81"))</f>
        <v>0</v>
      </c>
      <c r="CL386" s="1" cm="1">
        <f t="array" aca="1" ref="CL386" ca="1">MMULT($F385:$CE385,INDIRECT("Policy.New!"&amp;CL$3&amp;"4:"&amp;CL$3&amp;"81"))</f>
        <v>0</v>
      </c>
      <c r="CM386" s="1" cm="1">
        <f t="array" aca="1" ref="CM386" ca="1">MMULT($F385:$CE385,INDIRECT("Policy.New!"&amp;CM$3&amp;"4:"&amp;CM$3&amp;"81"))</f>
        <v>0</v>
      </c>
      <c r="CN386" s="1" cm="1">
        <f t="array" aca="1" ref="CN386" ca="1">MMULT($F385:$CE385,INDIRECT("Policy.New!"&amp;CN$3&amp;"4:"&amp;CN$3&amp;"81"))</f>
        <v>0</v>
      </c>
      <c r="CO386" s="1" cm="1">
        <f t="array" aca="1" ref="CO386" ca="1">MMULT($F385:$CE385,INDIRECT("Policy.New!"&amp;CO$3&amp;"4:"&amp;CO$3&amp;"81"))</f>
        <v>0</v>
      </c>
      <c r="CP386" s="1" cm="1">
        <f t="array" aca="1" ref="CP386" ca="1">MMULT($F385:$CE385,INDIRECT("Policy.New!"&amp;CP$3&amp;"4:"&amp;CP$3&amp;"81"))</f>
        <v>0</v>
      </c>
      <c r="CS386" s="1">
        <f t="shared" ca="1" si="366"/>
        <v>0</v>
      </c>
      <c r="CT386" s="1">
        <f t="shared" ca="1" si="370"/>
        <v>0</v>
      </c>
      <c r="CU386" s="1">
        <f t="shared" ca="1" si="367"/>
        <v>0</v>
      </c>
      <c r="CV386" s="1">
        <f t="shared" ca="1" si="371"/>
        <v>0</v>
      </c>
      <c r="CW386" s="1">
        <f t="shared" ca="1" si="368"/>
        <v>0</v>
      </c>
      <c r="CX386" s="1">
        <f t="shared" ca="1" si="369"/>
        <v>0</v>
      </c>
    </row>
    <row r="387" spans="2:102" x14ac:dyDescent="0.25">
      <c r="B387" s="153" t="str">
        <f t="shared" si="365"/>
        <v>eps_pi_metal_obs</v>
      </c>
      <c r="C387" s="153" t="str">
        <f t="shared" si="364"/>
        <v>eps_pi_metal_obs_24</v>
      </c>
      <c r="D387" s="13">
        <f t="shared" si="362"/>
        <v>387</v>
      </c>
      <c r="E387" s="13">
        <f t="shared" si="372"/>
        <v>24</v>
      </c>
      <c r="F387" s="14" cm="1">
        <f t="array" aca="1" ref="F387" ca="1">MMULT($F386:$CE386,INDIRECT("Policy.New!"&amp;F$3&amp;"4:"&amp;F$3&amp;"81"))</f>
        <v>0</v>
      </c>
      <c r="G387" s="14" cm="1">
        <f t="array" aca="1" ref="G387" ca="1">MMULT($F386:$CE386,INDIRECT("Policy.New!"&amp;G$3&amp;"4:"&amp;G$3&amp;"81"))</f>
        <v>0</v>
      </c>
      <c r="H387" s="14" cm="1">
        <f t="array" aca="1" ref="H387" ca="1">MMULT($F386:$CE386,INDIRECT("Policy.New!"&amp;H$3&amp;"4:"&amp;H$3&amp;"81"))</f>
        <v>0</v>
      </c>
      <c r="I387" s="14" cm="1">
        <f t="array" aca="1" ref="I387" ca="1">MMULT($F386:$CE386,INDIRECT("Policy.New!"&amp;I$3&amp;"4:"&amp;I$3&amp;"81"))</f>
        <v>0</v>
      </c>
      <c r="J387" s="14" cm="1">
        <f t="array" aca="1" ref="J387" ca="1">MMULT($F386:$CE386,INDIRECT("Policy.New!"&amp;J$3&amp;"4:"&amp;J$3&amp;"81"))</f>
        <v>0</v>
      </c>
      <c r="K387" s="14" cm="1">
        <f t="array" aca="1" ref="K387" ca="1">MMULT($F386:$CE386,INDIRECT("Policy.New!"&amp;K$3&amp;"4:"&amp;K$3&amp;"81"))</f>
        <v>0</v>
      </c>
      <c r="L387" s="14" cm="1">
        <f t="array" aca="1" ref="L387" ca="1">MMULT($F386:$CE386,INDIRECT("Policy.New!"&amp;L$3&amp;"4:"&amp;L$3&amp;"81"))</f>
        <v>0</v>
      </c>
      <c r="M387" s="14" cm="1">
        <f t="array" aca="1" ref="M387" ca="1">MMULT($F386:$CE386,INDIRECT("Policy.New!"&amp;M$3&amp;"4:"&amp;M$3&amp;"81"))</f>
        <v>0</v>
      </c>
      <c r="N387" s="14" cm="1">
        <f t="array" aca="1" ref="N387" ca="1">MMULT($F386:$CE386,INDIRECT("Policy.New!"&amp;N$3&amp;"4:"&amp;N$3&amp;"81"))</f>
        <v>0</v>
      </c>
      <c r="O387" s="14" cm="1">
        <f t="array" aca="1" ref="O387" ca="1">MMULT($F386:$CE386,INDIRECT("Policy.New!"&amp;O$3&amp;"4:"&amp;O$3&amp;"81"))</f>
        <v>0</v>
      </c>
      <c r="P387" s="14" cm="1">
        <f t="array" aca="1" ref="P387" ca="1">MMULT($F386:$CE386,INDIRECT("Policy.New!"&amp;P$3&amp;"4:"&amp;P$3&amp;"81"))</f>
        <v>0</v>
      </c>
      <c r="Q387" s="14" cm="1">
        <f t="array" aca="1" ref="Q387" ca="1">MMULT($F386:$CE386,INDIRECT("Policy.New!"&amp;Q$3&amp;"4:"&amp;Q$3&amp;"81"))</f>
        <v>0</v>
      </c>
      <c r="R387" s="14" cm="1">
        <f t="array" aca="1" ref="R387" ca="1">MMULT($F386:$CE386,INDIRECT("Policy.New!"&amp;R$3&amp;"4:"&amp;R$3&amp;"81"))</f>
        <v>0</v>
      </c>
      <c r="S387" s="14" cm="1">
        <f t="array" aca="1" ref="S387" ca="1">MMULT($F386:$CE386,INDIRECT("Policy.New!"&amp;S$3&amp;"4:"&amp;S$3&amp;"81"))</f>
        <v>0</v>
      </c>
      <c r="T387" s="14" cm="1">
        <f t="array" aca="1" ref="T387" ca="1">MMULT($F386:$CE386,INDIRECT("Policy.New!"&amp;T$3&amp;"4:"&amp;T$3&amp;"81"))</f>
        <v>0</v>
      </c>
      <c r="U387" s="14" cm="1">
        <f t="array" aca="1" ref="U387" ca="1">MMULT($F386:$CE386,INDIRECT("Policy.New!"&amp;U$3&amp;"4:"&amp;U$3&amp;"81"))</f>
        <v>0</v>
      </c>
      <c r="V387" s="14" cm="1">
        <f t="array" aca="1" ref="V387" ca="1">MMULT($F386:$CE386,INDIRECT("Policy.New!"&amp;V$3&amp;"4:"&amp;V$3&amp;"81"))</f>
        <v>0</v>
      </c>
      <c r="W387" s="15">
        <f t="shared" ca="1" si="373"/>
        <v>0</v>
      </c>
      <c r="X387" s="14">
        <f t="shared" ca="1" si="374"/>
        <v>0</v>
      </c>
      <c r="Y387" s="14">
        <f t="shared" ca="1" si="375"/>
        <v>0</v>
      </c>
      <c r="Z387" s="14">
        <f t="shared" ca="1" si="376"/>
        <v>0</v>
      </c>
      <c r="AA387" s="14">
        <f t="shared" ca="1" si="377"/>
        <v>0</v>
      </c>
      <c r="AB387" s="14">
        <f t="shared" ca="1" si="378"/>
        <v>0</v>
      </c>
      <c r="AC387" s="14">
        <f t="shared" ca="1" si="379"/>
        <v>0</v>
      </c>
      <c r="AD387" s="14">
        <f t="shared" ca="1" si="380"/>
        <v>0</v>
      </c>
      <c r="AE387" s="14">
        <f t="shared" ca="1" si="381"/>
        <v>0</v>
      </c>
      <c r="AF387" s="14">
        <f t="shared" ca="1" si="382"/>
        <v>0</v>
      </c>
      <c r="AG387" s="14">
        <f t="shared" ca="1" si="383"/>
        <v>0</v>
      </c>
      <c r="AH387" s="14">
        <f t="shared" ca="1" si="384"/>
        <v>0</v>
      </c>
      <c r="AI387" s="14">
        <f t="shared" ca="1" si="385"/>
        <v>0</v>
      </c>
      <c r="AJ387" s="14">
        <f t="shared" ca="1" si="386"/>
        <v>0</v>
      </c>
      <c r="AK387" s="14">
        <f t="shared" ca="1" si="387"/>
        <v>0</v>
      </c>
      <c r="AL387" s="14">
        <f t="shared" ca="1" si="388"/>
        <v>0</v>
      </c>
      <c r="AM387" s="14">
        <f t="shared" ca="1" si="389"/>
        <v>0</v>
      </c>
      <c r="AN387" s="14">
        <f t="shared" ca="1" si="390"/>
        <v>0</v>
      </c>
      <c r="AO387" s="14">
        <f t="shared" ca="1" si="391"/>
        <v>0</v>
      </c>
      <c r="AP387" s="14">
        <f t="shared" ca="1" si="392"/>
        <v>0</v>
      </c>
      <c r="AQ387" s="14">
        <f t="shared" ca="1" si="393"/>
        <v>0</v>
      </c>
      <c r="AR387" s="14">
        <f t="shared" ca="1" si="394"/>
        <v>0</v>
      </c>
      <c r="AS387" s="14">
        <f t="shared" ca="1" si="395"/>
        <v>0</v>
      </c>
      <c r="AT387" s="26">
        <f t="shared" ca="1" si="396"/>
        <v>0</v>
      </c>
      <c r="AU387" s="14" cm="1">
        <f t="array" aca="1" ref="AU387" ca="1">MMULT($F386:$CE386,INDIRECT("Policy.New!"&amp;AU$3&amp;"4:"&amp;AU$3&amp;"81"))</f>
        <v>0</v>
      </c>
      <c r="AV387" s="26" cm="1">
        <f t="array" aca="1" ref="AV387" ca="1">MMULT($F386:$CE386,INDIRECT("Policy.New!"&amp;AV$3&amp;"4:"&amp;AV$3&amp;"81"))</f>
        <v>0</v>
      </c>
      <c r="AW387" s="164">
        <v>0</v>
      </c>
      <c r="AX387" s="164">
        <v>0</v>
      </c>
      <c r="AY387" s="164">
        <v>0</v>
      </c>
      <c r="AZ387" s="164">
        <v>0</v>
      </c>
      <c r="BA387" s="164">
        <v>0</v>
      </c>
      <c r="BB387" s="164">
        <v>0</v>
      </c>
      <c r="BC387" s="164">
        <v>0</v>
      </c>
      <c r="BD387" s="164">
        <v>0</v>
      </c>
      <c r="BE387" s="164">
        <v>0</v>
      </c>
      <c r="BF387" s="164">
        <v>0</v>
      </c>
      <c r="BG387" s="164">
        <v>0</v>
      </c>
      <c r="BH387" s="164">
        <v>0</v>
      </c>
      <c r="BI387" s="164">
        <v>0</v>
      </c>
      <c r="BJ387" s="164">
        <v>0</v>
      </c>
      <c r="BK387" s="164">
        <v>0</v>
      </c>
      <c r="BL387" s="164">
        <v>0</v>
      </c>
      <c r="BM387" s="164">
        <v>0</v>
      </c>
      <c r="BN387" s="164">
        <v>0</v>
      </c>
      <c r="BO387" s="164">
        <v>0</v>
      </c>
      <c r="BP387" s="164">
        <v>0</v>
      </c>
      <c r="BQ387" s="164">
        <v>0</v>
      </c>
      <c r="BR387" s="164">
        <v>0</v>
      </c>
      <c r="BS387" s="164">
        <v>0</v>
      </c>
      <c r="BT387" s="164">
        <f>INDEX(IRF.New!$D$7:$CN$374,MATCH('IRF AUX'!$E387,IRF.New!$C$7:$C$37,0),MATCH('IRF AUX'!$B387,IRF.New!$D$5:$CN$5,0))</f>
        <v>0</v>
      </c>
      <c r="BU387" s="164">
        <v>0</v>
      </c>
      <c r="BV387" s="164">
        <v>0</v>
      </c>
      <c r="BW387" s="164">
        <v>0</v>
      </c>
      <c r="BX387" s="164">
        <v>0</v>
      </c>
      <c r="BY387" s="164">
        <v>0</v>
      </c>
      <c r="BZ387" s="164">
        <v>0</v>
      </c>
      <c r="CA387" s="164">
        <v>0</v>
      </c>
      <c r="CB387" s="164">
        <v>0</v>
      </c>
      <c r="CC387" s="164">
        <v>0</v>
      </c>
      <c r="CD387" s="164">
        <v>0</v>
      </c>
      <c r="CE387" s="165">
        <v>0</v>
      </c>
      <c r="CF387" s="14" cm="1">
        <f t="array" aca="1" ref="CF387" ca="1">MMULT($F386:$CE386,INDIRECT("Policy.New!"&amp;CF$3&amp;"4:"&amp;CF$3&amp;"81"))</f>
        <v>0</v>
      </c>
      <c r="CG387" s="14" cm="1">
        <f t="array" aca="1" ref="CG387" ca="1">MMULT($F386:$CE386,INDIRECT("Policy.New!"&amp;CG$3&amp;"4:"&amp;CG$3&amp;"81"))</f>
        <v>0</v>
      </c>
      <c r="CH387" s="14" cm="1">
        <f t="array" aca="1" ref="CH387" ca="1">MMULT($F386:$CE386,INDIRECT("Policy.New!"&amp;CH$3&amp;"4:"&amp;CH$3&amp;"81"))</f>
        <v>0</v>
      </c>
      <c r="CI387" s="14" cm="1">
        <f t="array" aca="1" ref="CI387" ca="1">MMULT($F386:$CE386,INDIRECT("Policy.New!"&amp;CI$3&amp;"4:"&amp;CI$3&amp;"81"))</f>
        <v>0</v>
      </c>
      <c r="CJ387" s="14" cm="1">
        <f t="array" aca="1" ref="CJ387" ca="1">MMULT($F386:$CE386,INDIRECT("Policy.New!"&amp;CJ$3&amp;"4:"&amp;CJ$3&amp;"81"))</f>
        <v>0</v>
      </c>
      <c r="CK387" s="14" cm="1">
        <f t="array" aca="1" ref="CK387" ca="1">MMULT($F386:$CE386,INDIRECT("Policy.New!"&amp;CK$3&amp;"4:"&amp;CK$3&amp;"81"))</f>
        <v>0</v>
      </c>
      <c r="CL387" s="14" cm="1">
        <f t="array" aca="1" ref="CL387" ca="1">MMULT($F386:$CE386,INDIRECT("Policy.New!"&amp;CL$3&amp;"4:"&amp;CL$3&amp;"81"))</f>
        <v>0</v>
      </c>
      <c r="CM387" s="14" cm="1">
        <f t="array" aca="1" ref="CM387" ca="1">MMULT($F386:$CE386,INDIRECT("Policy.New!"&amp;CM$3&amp;"4:"&amp;CM$3&amp;"81"))</f>
        <v>0</v>
      </c>
      <c r="CN387" s="14" cm="1">
        <f t="array" aca="1" ref="CN387" ca="1">MMULT($F386:$CE386,INDIRECT("Policy.New!"&amp;CN$3&amp;"4:"&amp;CN$3&amp;"81"))</f>
        <v>0</v>
      </c>
      <c r="CO387" s="14" cm="1">
        <f t="array" aca="1" ref="CO387" ca="1">MMULT($F386:$CE386,INDIRECT("Policy.New!"&amp;CO$3&amp;"4:"&amp;CO$3&amp;"81"))</f>
        <v>0</v>
      </c>
      <c r="CP387" s="14" cm="1">
        <f t="array" aca="1" ref="CP387" ca="1">MMULT($F386:$CE386,INDIRECT("Policy.New!"&amp;CP$3&amp;"4:"&amp;CP$3&amp;"81"))</f>
        <v>0</v>
      </c>
      <c r="CS387" s="14">
        <f t="shared" ca="1" si="366"/>
        <v>0</v>
      </c>
      <c r="CT387" s="14">
        <f t="shared" ca="1" si="370"/>
        <v>0</v>
      </c>
      <c r="CU387" s="14">
        <f t="shared" ca="1" si="367"/>
        <v>0</v>
      </c>
      <c r="CV387" s="14">
        <f t="shared" ca="1" si="371"/>
        <v>0</v>
      </c>
      <c r="CW387" s="14">
        <f t="shared" ca="1" si="368"/>
        <v>0</v>
      </c>
      <c r="CX387" s="14">
        <f t="shared" ca="1" si="369"/>
        <v>0</v>
      </c>
    </row>
    <row r="390" spans="2:102" ht="23.25" customHeight="1" x14ac:dyDescent="0.25">
      <c r="B390" t="str">
        <f>_xlfn.CONCAT(AW390:CE390)</f>
        <v>eps_pi_agro_obs</v>
      </c>
      <c r="E390" s="20" t="s">
        <v>87</v>
      </c>
      <c r="F390" s="28" t="s">
        <v>0</v>
      </c>
      <c r="G390" s="28" t="s">
        <v>1</v>
      </c>
      <c r="H390" s="28" t="s">
        <v>3</v>
      </c>
      <c r="I390" s="28" t="s">
        <v>4</v>
      </c>
      <c r="J390" s="28" t="s">
        <v>5</v>
      </c>
      <c r="K390" s="28" t="s">
        <v>7</v>
      </c>
      <c r="L390" s="28" t="s">
        <v>100</v>
      </c>
      <c r="M390" s="28" t="s">
        <v>11</v>
      </c>
      <c r="N390" s="28" t="s">
        <v>13</v>
      </c>
      <c r="O390" s="28" t="s">
        <v>134</v>
      </c>
      <c r="P390" s="28" t="s">
        <v>136</v>
      </c>
      <c r="Q390" s="28" t="s">
        <v>93</v>
      </c>
      <c r="R390" s="28" t="s">
        <v>16</v>
      </c>
      <c r="S390" s="28" t="s">
        <v>17</v>
      </c>
      <c r="T390" s="28" t="s">
        <v>20</v>
      </c>
      <c r="U390" s="28" t="s">
        <v>101</v>
      </c>
      <c r="V390" s="29" t="s">
        <v>102</v>
      </c>
      <c r="W390" s="30" t="s">
        <v>31</v>
      </c>
      <c r="X390" s="29" t="s">
        <v>112</v>
      </c>
      <c r="Y390" s="29" t="s">
        <v>113</v>
      </c>
      <c r="Z390" s="29" t="s">
        <v>114</v>
      </c>
      <c r="AA390" s="29" t="s">
        <v>115</v>
      </c>
      <c r="AB390" s="29" t="s">
        <v>116</v>
      </c>
      <c r="AC390" s="29" t="s">
        <v>117</v>
      </c>
      <c r="AD390" s="29" t="s">
        <v>118</v>
      </c>
      <c r="AE390" s="29" t="s">
        <v>119</v>
      </c>
      <c r="AF390" s="29" t="s">
        <v>194</v>
      </c>
      <c r="AG390" s="29" t="s">
        <v>195</v>
      </c>
      <c r="AH390" s="29" t="s">
        <v>32</v>
      </c>
      <c r="AI390" s="29" t="s">
        <v>33</v>
      </c>
      <c r="AJ390" s="29" t="s">
        <v>34</v>
      </c>
      <c r="AK390" s="29" t="s">
        <v>35</v>
      </c>
      <c r="AL390" s="29" t="s">
        <v>120</v>
      </c>
      <c r="AM390" s="29" t="s">
        <v>121</v>
      </c>
      <c r="AN390" s="29" t="s">
        <v>122</v>
      </c>
      <c r="AO390" s="29" t="s">
        <v>123</v>
      </c>
      <c r="AP390" s="29" t="s">
        <v>124</v>
      </c>
      <c r="AQ390" s="29" t="s">
        <v>36</v>
      </c>
      <c r="AR390" s="29" t="s">
        <v>37</v>
      </c>
      <c r="AS390" s="29" t="s">
        <v>96</v>
      </c>
      <c r="AT390" s="46" t="s">
        <v>97</v>
      </c>
      <c r="AU390" s="29" t="s">
        <v>6</v>
      </c>
      <c r="AV390" s="31" t="s">
        <v>8</v>
      </c>
      <c r="AW390" s="146"/>
      <c r="AX390" s="166"/>
      <c r="AY390" s="166"/>
      <c r="AZ390" s="146"/>
      <c r="BA390" s="166"/>
      <c r="BB390" s="146"/>
      <c r="BC390" s="146"/>
      <c r="BD390" s="166"/>
      <c r="BE390" s="146"/>
      <c r="BF390" s="166"/>
      <c r="BG390" s="166"/>
      <c r="BH390" s="166"/>
      <c r="BI390" s="166"/>
      <c r="BJ390" s="146"/>
      <c r="BK390" s="146"/>
      <c r="BL390" s="146"/>
      <c r="BM390" s="146"/>
      <c r="BN390" s="146"/>
      <c r="BO390" s="146"/>
      <c r="BP390" s="146"/>
      <c r="BQ390" s="166"/>
      <c r="BR390" s="146"/>
      <c r="BS390" s="166"/>
      <c r="BT390" s="166"/>
      <c r="BU390" s="166" t="str">
        <f>BU$2</f>
        <v>eps_pi_agro_obs</v>
      </c>
      <c r="BV390" s="146"/>
      <c r="BW390" s="146"/>
      <c r="BX390" s="146"/>
      <c r="BY390" s="146"/>
      <c r="BZ390" s="146"/>
      <c r="CA390" s="146"/>
      <c r="CB390" s="146"/>
      <c r="CC390" s="146"/>
      <c r="CD390" s="146"/>
      <c r="CE390" s="155"/>
      <c r="CF390" s="29" t="s">
        <v>178</v>
      </c>
      <c r="CG390" s="29" t="s">
        <v>179</v>
      </c>
      <c r="CH390" s="29" t="s">
        <v>180</v>
      </c>
      <c r="CI390" s="29" t="s">
        <v>181</v>
      </c>
      <c r="CJ390" s="29" t="s">
        <v>182</v>
      </c>
      <c r="CK390" s="29" t="s">
        <v>99</v>
      </c>
      <c r="CL390" s="29" t="s">
        <v>196</v>
      </c>
      <c r="CM390" s="29" t="s">
        <v>197</v>
      </c>
      <c r="CN390" s="29" t="s">
        <v>198</v>
      </c>
      <c r="CO390" s="29" t="s">
        <v>199</v>
      </c>
      <c r="CP390" s="29" t="s">
        <v>200</v>
      </c>
    </row>
    <row r="391" spans="2:102" ht="36.75" customHeight="1" x14ac:dyDescent="0.25">
      <c r="B391" s="154" t="s">
        <v>238</v>
      </c>
      <c r="C391" s="154" t="s">
        <v>281</v>
      </c>
      <c r="D391" s="16" t="s">
        <v>231</v>
      </c>
      <c r="E391" s="16" t="s">
        <v>60</v>
      </c>
      <c r="F391" s="18" t="s">
        <v>80</v>
      </c>
      <c r="G391" s="18" t="s">
        <v>81</v>
      </c>
      <c r="H391" s="18" t="s">
        <v>82</v>
      </c>
      <c r="I391" s="18" t="s">
        <v>84</v>
      </c>
      <c r="J391" s="18" t="s">
        <v>83</v>
      </c>
      <c r="K391" s="18" t="s">
        <v>147</v>
      </c>
      <c r="L391" s="18" t="s">
        <v>146</v>
      </c>
      <c r="M391" s="18" t="s">
        <v>145</v>
      </c>
      <c r="N391" s="18" t="s">
        <v>137</v>
      </c>
      <c r="O391" s="18" t="s">
        <v>144</v>
      </c>
      <c r="P391" s="18" t="s">
        <v>143</v>
      </c>
      <c r="Q391" s="18" t="s">
        <v>142</v>
      </c>
      <c r="R391" s="18" t="s">
        <v>141</v>
      </c>
      <c r="S391" s="18" t="s">
        <v>140</v>
      </c>
      <c r="T391" s="18" t="s">
        <v>85</v>
      </c>
      <c r="U391" s="18" t="s">
        <v>138</v>
      </c>
      <c r="V391" s="18" t="s">
        <v>139</v>
      </c>
      <c r="W391" s="19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T391" s="47"/>
      <c r="AU391" s="41" t="s">
        <v>176</v>
      </c>
      <c r="AV391" s="40" t="s">
        <v>177</v>
      </c>
      <c r="AW391" s="167" t="str">
        <f>AW$6</f>
        <v>Resultado Primário</v>
      </c>
      <c r="AX391" s="168" t="str">
        <f t="shared" ref="AX391:CE391" si="397">AX$6</f>
        <v>Incerteza Econômica</v>
      </c>
      <c r="AY391" s="168" t="str">
        <f t="shared" si="397"/>
        <v>Choque no Hiato</v>
      </c>
      <c r="AZ391" s="168" t="str">
        <f t="shared" si="397"/>
        <v>Inflação Externa</v>
      </c>
      <c r="BA391" s="168" t="str">
        <f t="shared" si="397"/>
        <v>Choque de Inflação Livre (Anualizado!)</v>
      </c>
      <c r="BB391" s="168" t="str">
        <f t="shared" si="397"/>
        <v>Choque na Meta</v>
      </c>
      <c r="BC391" s="168" t="str">
        <f t="shared" si="397"/>
        <v>Choque na Meta Anunciada</v>
      </c>
      <c r="BD391" s="168" t="str">
        <f t="shared" si="397"/>
        <v>Choque na Regra de Taylor</v>
      </c>
      <c r="BE391" s="168" t="str">
        <f t="shared" si="397"/>
        <v>Choque na Selic Esperada</v>
      </c>
      <c r="BF391" s="168" t="str">
        <f t="shared" si="397"/>
        <v>Choque na Inflação Esperada</v>
      </c>
      <c r="BG391" s="168" t="str">
        <f t="shared" si="397"/>
        <v>Choque de Clima el nino</v>
      </c>
      <c r="BH391" s="168" t="str">
        <f t="shared" si="397"/>
        <v>Choque de Clima la nina</v>
      </c>
      <c r="BI391" s="168" t="str">
        <f t="shared" si="397"/>
        <v>Choque em Administrados</v>
      </c>
      <c r="BJ391" s="168" t="str">
        <f t="shared" si="397"/>
        <v>Choque em IPCA</v>
      </c>
      <c r="BK391" s="168" t="str">
        <f t="shared" si="397"/>
        <v>Choque no Juro Natural de Equilíbrio</v>
      </c>
      <c r="BL391" s="168" t="str">
        <f t="shared" si="397"/>
        <v>Choque no Hiato do PIB</v>
      </c>
      <c r="BM391" s="168" t="str">
        <f t="shared" si="397"/>
        <v>Choque no Hiato do NUCI</v>
      </c>
      <c r="BN391" s="168" t="str">
        <f t="shared" si="397"/>
        <v>Choque no Hiato de Emprego</v>
      </c>
      <c r="BO391" s="168" t="str">
        <f t="shared" si="397"/>
        <v>Choque no Hiato de Caged</v>
      </c>
      <c r="BP391" s="168" t="str">
        <f t="shared" si="397"/>
        <v>Choque nos FED FUNDS</v>
      </c>
      <c r="BQ391" s="168" t="str">
        <f t="shared" si="397"/>
        <v>Choque no Câmbio</v>
      </c>
      <c r="BR391" s="168" t="str">
        <f t="shared" si="397"/>
        <v>Choque no CDS</v>
      </c>
      <c r="BS391" s="168" t="str">
        <f t="shared" si="397"/>
        <v>IC-br energia</v>
      </c>
      <c r="BT391" s="168" t="str">
        <f t="shared" si="397"/>
        <v>IC-br metal</v>
      </c>
      <c r="BU391" s="168" t="str">
        <f t="shared" si="397"/>
        <v>IC-br agro</v>
      </c>
      <c r="BV391" s="168" t="str">
        <f t="shared" si="397"/>
        <v>Brent</v>
      </c>
      <c r="BW391" s="168" t="str">
        <f t="shared" si="397"/>
        <v>Choque crescimento do PIB</v>
      </c>
      <c r="BX391" s="168" t="str">
        <f t="shared" si="397"/>
        <v>Choque crescimento potencial do PIB</v>
      </c>
      <c r="BY391" s="168" t="str">
        <f t="shared" si="397"/>
        <v>Choque crescimento do CAGED</v>
      </c>
      <c r="BZ391" s="168" t="str">
        <f t="shared" si="397"/>
        <v>Choque crescimento potencial do CAGED</v>
      </c>
      <c r="CA391" s="168" t="str">
        <f t="shared" si="397"/>
        <v>Choque Combustiveis</v>
      </c>
      <c r="CB391" s="168" t="str">
        <f t="shared" si="397"/>
        <v>Choque Botijão</v>
      </c>
      <c r="CC391" s="168" t="str">
        <f t="shared" si="397"/>
        <v>Choque Energia Elétrica</v>
      </c>
      <c r="CD391" s="168" t="str">
        <f t="shared" si="397"/>
        <v>Choque em itens que repetem (apenas para proj. condicionail)</v>
      </c>
      <c r="CE391" s="169" t="str">
        <f t="shared" si="397"/>
        <v>Choque outros administrados</v>
      </c>
      <c r="CF391" s="21" t="s">
        <v>212</v>
      </c>
      <c r="CG391" s="21" t="s">
        <v>213</v>
      </c>
      <c r="CH391" s="21" t="s">
        <v>214</v>
      </c>
      <c r="CI391" s="21" t="s">
        <v>215</v>
      </c>
      <c r="CJ391" s="21" t="s">
        <v>216</v>
      </c>
      <c r="CK391" s="21" t="s">
        <v>217</v>
      </c>
      <c r="CL391" s="21" t="s">
        <v>219</v>
      </c>
      <c r="CM391" s="21" t="s">
        <v>220</v>
      </c>
      <c r="CN391" s="21" t="s">
        <v>221</v>
      </c>
      <c r="CO391" s="21" t="s">
        <v>222</v>
      </c>
      <c r="CP391" s="21" t="s">
        <v>155</v>
      </c>
      <c r="CS391" s="21" t="s">
        <v>90</v>
      </c>
      <c r="CT391" s="21" t="s">
        <v>91</v>
      </c>
      <c r="CU391" s="21" t="s">
        <v>174</v>
      </c>
      <c r="CV391" s="21" t="s">
        <v>278</v>
      </c>
      <c r="CW391" s="21" t="s">
        <v>98</v>
      </c>
      <c r="CX391" s="21" t="s">
        <v>175</v>
      </c>
    </row>
    <row r="392" spans="2:102" x14ac:dyDescent="0.25">
      <c r="B392" s="149" t="str">
        <f>B390</f>
        <v>eps_pi_agro_obs</v>
      </c>
      <c r="C392" s="149" t="str">
        <f>_xlfn.CONCAT(B392,"_",E392)</f>
        <v>eps_pi_agro_obs_-6</v>
      </c>
      <c r="D392" s="2">
        <f t="shared" ref="D392:D422" si="398">ROW(E392)</f>
        <v>392</v>
      </c>
      <c r="E392" s="2">
        <f t="shared" ref="E392:E397" si="399">E393-1</f>
        <v>-6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4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22">
        <v>0</v>
      </c>
      <c r="AU392" s="3">
        <v>0</v>
      </c>
      <c r="AV392" s="22">
        <v>0</v>
      </c>
      <c r="AW392" s="156">
        <v>0</v>
      </c>
      <c r="AX392" s="156">
        <v>0</v>
      </c>
      <c r="AY392" s="156">
        <v>0</v>
      </c>
      <c r="AZ392" s="156">
        <v>0</v>
      </c>
      <c r="BA392" s="156">
        <v>0</v>
      </c>
      <c r="BB392" s="156">
        <v>0</v>
      </c>
      <c r="BC392" s="156">
        <v>0</v>
      </c>
      <c r="BD392" s="156">
        <v>0</v>
      </c>
      <c r="BE392" s="156">
        <v>0</v>
      </c>
      <c r="BF392" s="156">
        <v>0</v>
      </c>
      <c r="BG392" s="156">
        <v>0</v>
      </c>
      <c r="BH392" s="156">
        <v>0</v>
      </c>
      <c r="BI392" s="156">
        <v>0</v>
      </c>
      <c r="BJ392" s="156">
        <v>0</v>
      </c>
      <c r="BK392" s="156">
        <v>0</v>
      </c>
      <c r="BL392" s="156">
        <v>0</v>
      </c>
      <c r="BM392" s="156">
        <v>0</v>
      </c>
      <c r="BN392" s="156">
        <v>0</v>
      </c>
      <c r="BO392" s="156">
        <v>0</v>
      </c>
      <c r="BP392" s="156">
        <v>0</v>
      </c>
      <c r="BQ392" s="156">
        <v>0</v>
      </c>
      <c r="BR392" s="156">
        <v>0</v>
      </c>
      <c r="BS392" s="156">
        <v>0</v>
      </c>
      <c r="BT392" s="156">
        <v>0</v>
      </c>
      <c r="BU392" s="156">
        <f>INDEX(IRF.New!$D$7:$CN$374,MATCH('IRF AUX'!$E392,IRF.New!$C$7:$C$37,0),MATCH('IRF AUX'!$B392,IRF.New!$D$5:$CN$5,0))</f>
        <v>0</v>
      </c>
      <c r="BV392" s="156">
        <v>0</v>
      </c>
      <c r="BW392" s="156">
        <v>0</v>
      </c>
      <c r="BX392" s="156">
        <v>0</v>
      </c>
      <c r="BY392" s="156">
        <v>0</v>
      </c>
      <c r="BZ392" s="156">
        <v>0</v>
      </c>
      <c r="CA392" s="156">
        <v>0</v>
      </c>
      <c r="CB392" s="156">
        <v>0</v>
      </c>
      <c r="CC392" s="156">
        <v>0</v>
      </c>
      <c r="CD392" s="156">
        <v>0</v>
      </c>
      <c r="CE392" s="157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S392" s="3"/>
      <c r="CT392" s="3"/>
      <c r="CU392" s="3"/>
      <c r="CV392" s="3"/>
      <c r="CW392" s="3"/>
      <c r="CX392" s="3"/>
    </row>
    <row r="393" spans="2:102" x14ac:dyDescent="0.25">
      <c r="B393" s="149" t="str">
        <f>B392</f>
        <v>eps_pi_agro_obs</v>
      </c>
      <c r="C393" s="149" t="str">
        <f t="shared" ref="C393:C422" si="400">_xlfn.CONCAT(B393,"_",E393)</f>
        <v>eps_pi_agro_obs_-5</v>
      </c>
      <c r="D393" s="2">
        <f t="shared" si="398"/>
        <v>393</v>
      </c>
      <c r="E393" s="2">
        <f t="shared" si="399"/>
        <v>-5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4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22">
        <v>0</v>
      </c>
      <c r="AU393" s="3">
        <v>0</v>
      </c>
      <c r="AV393" s="22">
        <v>0</v>
      </c>
      <c r="AW393" s="156">
        <v>0</v>
      </c>
      <c r="AX393" s="156">
        <v>0</v>
      </c>
      <c r="AY393" s="156">
        <v>0</v>
      </c>
      <c r="AZ393" s="156">
        <v>0</v>
      </c>
      <c r="BA393" s="156">
        <v>0</v>
      </c>
      <c r="BB393" s="156">
        <v>0</v>
      </c>
      <c r="BC393" s="156">
        <v>0</v>
      </c>
      <c r="BD393" s="156">
        <v>0</v>
      </c>
      <c r="BE393" s="156">
        <v>0</v>
      </c>
      <c r="BF393" s="156">
        <v>0</v>
      </c>
      <c r="BG393" s="156">
        <v>0</v>
      </c>
      <c r="BH393" s="156">
        <v>0</v>
      </c>
      <c r="BI393" s="156">
        <v>0</v>
      </c>
      <c r="BJ393" s="156">
        <v>0</v>
      </c>
      <c r="BK393" s="156">
        <v>0</v>
      </c>
      <c r="BL393" s="156">
        <v>0</v>
      </c>
      <c r="BM393" s="156">
        <v>0</v>
      </c>
      <c r="BN393" s="156">
        <v>0</v>
      </c>
      <c r="BO393" s="156">
        <v>0</v>
      </c>
      <c r="BP393" s="156">
        <v>0</v>
      </c>
      <c r="BQ393" s="156">
        <v>0</v>
      </c>
      <c r="BR393" s="156">
        <v>0</v>
      </c>
      <c r="BS393" s="156">
        <v>0</v>
      </c>
      <c r="BT393" s="156">
        <v>0</v>
      </c>
      <c r="BU393" s="156">
        <f>INDEX(IRF.New!$D$7:$CN$374,MATCH('IRF AUX'!$E393,IRF.New!$C$7:$C$37,0),MATCH('IRF AUX'!$B393,IRF.New!$D$5:$CN$5,0))</f>
        <v>0</v>
      </c>
      <c r="BV393" s="156">
        <v>0</v>
      </c>
      <c r="BW393" s="156">
        <v>0</v>
      </c>
      <c r="BX393" s="156">
        <v>0</v>
      </c>
      <c r="BY393" s="156">
        <v>0</v>
      </c>
      <c r="BZ393" s="156">
        <v>0</v>
      </c>
      <c r="CA393" s="156">
        <v>0</v>
      </c>
      <c r="CB393" s="156">
        <v>0</v>
      </c>
      <c r="CC393" s="156">
        <v>0</v>
      </c>
      <c r="CD393" s="156">
        <v>0</v>
      </c>
      <c r="CE393" s="157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S393" s="3"/>
      <c r="CT393" s="3"/>
      <c r="CU393" s="3"/>
      <c r="CV393" s="3"/>
      <c r="CW393" s="3"/>
      <c r="CX393" s="3"/>
    </row>
    <row r="394" spans="2:102" x14ac:dyDescent="0.25">
      <c r="B394" s="149" t="str">
        <f t="shared" ref="B394:B422" si="401">B393</f>
        <v>eps_pi_agro_obs</v>
      </c>
      <c r="C394" s="149" t="str">
        <f t="shared" si="400"/>
        <v>eps_pi_agro_obs_-4</v>
      </c>
      <c r="D394" s="2">
        <f t="shared" si="398"/>
        <v>394</v>
      </c>
      <c r="E394" s="2">
        <f t="shared" si="399"/>
        <v>-4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4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22">
        <v>0</v>
      </c>
      <c r="AU394" s="3">
        <v>0</v>
      </c>
      <c r="AV394" s="22">
        <v>0</v>
      </c>
      <c r="AW394" s="156">
        <v>0</v>
      </c>
      <c r="AX394" s="156">
        <v>0</v>
      </c>
      <c r="AY394" s="156">
        <v>0</v>
      </c>
      <c r="AZ394" s="156">
        <v>0</v>
      </c>
      <c r="BA394" s="156">
        <v>0</v>
      </c>
      <c r="BB394" s="156">
        <v>0</v>
      </c>
      <c r="BC394" s="156">
        <v>0</v>
      </c>
      <c r="BD394" s="156">
        <v>0</v>
      </c>
      <c r="BE394" s="156">
        <v>0</v>
      </c>
      <c r="BF394" s="156">
        <v>0</v>
      </c>
      <c r="BG394" s="156">
        <v>0</v>
      </c>
      <c r="BH394" s="156">
        <v>0</v>
      </c>
      <c r="BI394" s="156">
        <v>0</v>
      </c>
      <c r="BJ394" s="156">
        <v>0</v>
      </c>
      <c r="BK394" s="156">
        <v>0</v>
      </c>
      <c r="BL394" s="156">
        <v>0</v>
      </c>
      <c r="BM394" s="156">
        <v>0</v>
      </c>
      <c r="BN394" s="156">
        <v>0</v>
      </c>
      <c r="BO394" s="156">
        <v>0</v>
      </c>
      <c r="BP394" s="156">
        <v>0</v>
      </c>
      <c r="BQ394" s="156">
        <v>0</v>
      </c>
      <c r="BR394" s="156">
        <v>0</v>
      </c>
      <c r="BS394" s="156">
        <v>0</v>
      </c>
      <c r="BT394" s="156">
        <v>0</v>
      </c>
      <c r="BU394" s="156">
        <f>INDEX(IRF.New!$D$7:$CN$374,MATCH('IRF AUX'!$E394,IRF.New!$C$7:$C$37,0),MATCH('IRF AUX'!$B394,IRF.New!$D$5:$CN$5,0))</f>
        <v>0</v>
      </c>
      <c r="BV394" s="156">
        <v>0</v>
      </c>
      <c r="BW394" s="156">
        <v>0</v>
      </c>
      <c r="BX394" s="156">
        <v>0</v>
      </c>
      <c r="BY394" s="156">
        <v>0</v>
      </c>
      <c r="BZ394" s="156">
        <v>0</v>
      </c>
      <c r="CA394" s="156">
        <v>0</v>
      </c>
      <c r="CB394" s="156">
        <v>0</v>
      </c>
      <c r="CC394" s="156">
        <v>0</v>
      </c>
      <c r="CD394" s="156">
        <v>0</v>
      </c>
      <c r="CE394" s="157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S394" s="3"/>
      <c r="CT394" s="3"/>
      <c r="CU394" s="3"/>
      <c r="CV394" s="3"/>
      <c r="CW394" s="3"/>
      <c r="CX394" s="3"/>
    </row>
    <row r="395" spans="2:102" x14ac:dyDescent="0.25">
      <c r="B395" s="149" t="str">
        <f t="shared" si="401"/>
        <v>eps_pi_agro_obs</v>
      </c>
      <c r="C395" s="149" t="str">
        <f t="shared" si="400"/>
        <v>eps_pi_agro_obs_-3</v>
      </c>
      <c r="D395" s="2">
        <f t="shared" si="398"/>
        <v>395</v>
      </c>
      <c r="E395" s="2">
        <f t="shared" si="399"/>
        <v>-3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4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22">
        <v>0</v>
      </c>
      <c r="AU395" s="3">
        <v>0</v>
      </c>
      <c r="AV395" s="22">
        <v>0</v>
      </c>
      <c r="AW395" s="156">
        <v>0</v>
      </c>
      <c r="AX395" s="156">
        <v>0</v>
      </c>
      <c r="AY395" s="156">
        <v>0</v>
      </c>
      <c r="AZ395" s="156">
        <v>0</v>
      </c>
      <c r="BA395" s="156">
        <v>0</v>
      </c>
      <c r="BB395" s="156">
        <v>0</v>
      </c>
      <c r="BC395" s="156">
        <v>0</v>
      </c>
      <c r="BD395" s="156">
        <v>0</v>
      </c>
      <c r="BE395" s="156">
        <v>0</v>
      </c>
      <c r="BF395" s="156">
        <v>0</v>
      </c>
      <c r="BG395" s="156">
        <v>0</v>
      </c>
      <c r="BH395" s="156">
        <v>0</v>
      </c>
      <c r="BI395" s="156">
        <v>0</v>
      </c>
      <c r="BJ395" s="156">
        <v>0</v>
      </c>
      <c r="BK395" s="156">
        <v>0</v>
      </c>
      <c r="BL395" s="156">
        <v>0</v>
      </c>
      <c r="BM395" s="156">
        <v>0</v>
      </c>
      <c r="BN395" s="156">
        <v>0</v>
      </c>
      <c r="BO395" s="156">
        <v>0</v>
      </c>
      <c r="BP395" s="156">
        <v>0</v>
      </c>
      <c r="BQ395" s="156">
        <v>0</v>
      </c>
      <c r="BR395" s="156">
        <v>0</v>
      </c>
      <c r="BS395" s="156">
        <v>0</v>
      </c>
      <c r="BT395" s="156">
        <v>0</v>
      </c>
      <c r="BU395" s="156">
        <f>INDEX(IRF.New!$D$7:$CN$374,MATCH('IRF AUX'!$E395,IRF.New!$C$7:$C$37,0),MATCH('IRF AUX'!$B395,IRF.New!$D$5:$CN$5,0))</f>
        <v>0</v>
      </c>
      <c r="BV395" s="156">
        <v>0</v>
      </c>
      <c r="BW395" s="156">
        <v>0</v>
      </c>
      <c r="BX395" s="156">
        <v>0</v>
      </c>
      <c r="BY395" s="156">
        <v>0</v>
      </c>
      <c r="BZ395" s="156">
        <v>0</v>
      </c>
      <c r="CA395" s="156">
        <v>0</v>
      </c>
      <c r="CB395" s="156">
        <v>0</v>
      </c>
      <c r="CC395" s="156">
        <v>0</v>
      </c>
      <c r="CD395" s="156">
        <v>0</v>
      </c>
      <c r="CE395" s="157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S395" s="3"/>
      <c r="CT395" s="3"/>
      <c r="CU395" s="3"/>
      <c r="CV395" s="3"/>
      <c r="CW395" s="3"/>
      <c r="CX395" s="3"/>
    </row>
    <row r="396" spans="2:102" x14ac:dyDescent="0.25">
      <c r="B396" s="149" t="str">
        <f t="shared" si="401"/>
        <v>eps_pi_agro_obs</v>
      </c>
      <c r="C396" s="149" t="str">
        <f t="shared" si="400"/>
        <v>eps_pi_agro_obs_-2</v>
      </c>
      <c r="D396" s="2">
        <f t="shared" si="398"/>
        <v>396</v>
      </c>
      <c r="E396" s="2">
        <f t="shared" si="399"/>
        <v>-2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4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22">
        <v>0</v>
      </c>
      <c r="AU396" s="3">
        <v>0</v>
      </c>
      <c r="AV396" s="22">
        <v>0</v>
      </c>
      <c r="AW396" s="156">
        <v>0</v>
      </c>
      <c r="AX396" s="156">
        <v>0</v>
      </c>
      <c r="AY396" s="156">
        <v>0</v>
      </c>
      <c r="AZ396" s="156">
        <v>0</v>
      </c>
      <c r="BA396" s="156">
        <v>0</v>
      </c>
      <c r="BB396" s="156">
        <v>0</v>
      </c>
      <c r="BC396" s="156">
        <v>0</v>
      </c>
      <c r="BD396" s="156">
        <v>0</v>
      </c>
      <c r="BE396" s="156">
        <v>0</v>
      </c>
      <c r="BF396" s="156">
        <v>0</v>
      </c>
      <c r="BG396" s="156">
        <v>0</v>
      </c>
      <c r="BH396" s="156">
        <v>0</v>
      </c>
      <c r="BI396" s="156">
        <v>0</v>
      </c>
      <c r="BJ396" s="156">
        <v>0</v>
      </c>
      <c r="BK396" s="156">
        <v>0</v>
      </c>
      <c r="BL396" s="156">
        <v>0</v>
      </c>
      <c r="BM396" s="156">
        <v>0</v>
      </c>
      <c r="BN396" s="156">
        <v>0</v>
      </c>
      <c r="BO396" s="156">
        <v>0</v>
      </c>
      <c r="BP396" s="156">
        <v>0</v>
      </c>
      <c r="BQ396" s="156">
        <v>0</v>
      </c>
      <c r="BR396" s="156">
        <v>0</v>
      </c>
      <c r="BS396" s="156">
        <v>0</v>
      </c>
      <c r="BT396" s="156">
        <v>0</v>
      </c>
      <c r="BU396" s="156">
        <f>INDEX(IRF.New!$D$7:$CN$374,MATCH('IRF AUX'!$E396,IRF.New!$C$7:$C$37,0),MATCH('IRF AUX'!$B396,IRF.New!$D$5:$CN$5,0))</f>
        <v>0</v>
      </c>
      <c r="BV396" s="156">
        <v>0</v>
      </c>
      <c r="BW396" s="156">
        <v>0</v>
      </c>
      <c r="BX396" s="156">
        <v>0</v>
      </c>
      <c r="BY396" s="156">
        <v>0</v>
      </c>
      <c r="BZ396" s="156">
        <v>0</v>
      </c>
      <c r="CA396" s="156">
        <v>0</v>
      </c>
      <c r="CB396" s="156">
        <v>0</v>
      </c>
      <c r="CC396" s="156">
        <v>0</v>
      </c>
      <c r="CD396" s="156">
        <v>0</v>
      </c>
      <c r="CE396" s="157">
        <v>0</v>
      </c>
      <c r="CF396" s="3">
        <v>0</v>
      </c>
      <c r="CG396" s="3">
        <v>0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S396" s="3"/>
      <c r="CT396" s="3"/>
      <c r="CU396" s="3"/>
      <c r="CV396" s="3"/>
      <c r="CW396" s="3"/>
      <c r="CX396" s="3"/>
    </row>
    <row r="397" spans="2:102" x14ac:dyDescent="0.25">
      <c r="B397" s="149" t="str">
        <f t="shared" si="401"/>
        <v>eps_pi_agro_obs</v>
      </c>
      <c r="C397" s="149" t="str">
        <f t="shared" si="400"/>
        <v>eps_pi_agro_obs_-1</v>
      </c>
      <c r="D397" s="2">
        <f t="shared" si="398"/>
        <v>397</v>
      </c>
      <c r="E397" s="2">
        <f t="shared" si="399"/>
        <v>-1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4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22">
        <v>0</v>
      </c>
      <c r="AU397" s="3">
        <v>0</v>
      </c>
      <c r="AV397" s="22">
        <v>0</v>
      </c>
      <c r="AW397" s="156">
        <v>0</v>
      </c>
      <c r="AX397" s="156">
        <v>0</v>
      </c>
      <c r="AY397" s="156">
        <v>0</v>
      </c>
      <c r="AZ397" s="156">
        <v>0</v>
      </c>
      <c r="BA397" s="156">
        <v>0</v>
      </c>
      <c r="BB397" s="156">
        <v>0</v>
      </c>
      <c r="BC397" s="156">
        <v>0</v>
      </c>
      <c r="BD397" s="156">
        <v>0</v>
      </c>
      <c r="BE397" s="156">
        <v>0</v>
      </c>
      <c r="BF397" s="156">
        <v>0</v>
      </c>
      <c r="BG397" s="156">
        <v>0</v>
      </c>
      <c r="BH397" s="156">
        <v>0</v>
      </c>
      <c r="BI397" s="156">
        <v>0</v>
      </c>
      <c r="BJ397" s="156">
        <v>0</v>
      </c>
      <c r="BK397" s="156">
        <v>0</v>
      </c>
      <c r="BL397" s="156">
        <v>0</v>
      </c>
      <c r="BM397" s="156">
        <v>0</v>
      </c>
      <c r="BN397" s="156">
        <v>0</v>
      </c>
      <c r="BO397" s="156">
        <v>0</v>
      </c>
      <c r="BP397" s="156">
        <v>0</v>
      </c>
      <c r="BQ397" s="156">
        <v>0</v>
      </c>
      <c r="BR397" s="156">
        <v>0</v>
      </c>
      <c r="BS397" s="156">
        <v>0</v>
      </c>
      <c r="BT397" s="156">
        <v>0</v>
      </c>
      <c r="BU397" s="156">
        <f>INDEX(IRF.New!$D$7:$CN$374,MATCH('IRF AUX'!$E397,IRF.New!$C$7:$C$37,0),MATCH('IRF AUX'!$B397,IRF.New!$D$5:$CN$5,0))</f>
        <v>0</v>
      </c>
      <c r="BV397" s="156">
        <v>0</v>
      </c>
      <c r="BW397" s="156">
        <v>0</v>
      </c>
      <c r="BX397" s="156">
        <v>0</v>
      </c>
      <c r="BY397" s="156">
        <v>0</v>
      </c>
      <c r="BZ397" s="156">
        <v>0</v>
      </c>
      <c r="CA397" s="156">
        <v>0</v>
      </c>
      <c r="CB397" s="156">
        <v>0</v>
      </c>
      <c r="CC397" s="156">
        <v>0</v>
      </c>
      <c r="CD397" s="156">
        <v>0</v>
      </c>
      <c r="CE397" s="157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S397" s="3"/>
      <c r="CT397" s="3"/>
      <c r="CU397" s="3"/>
      <c r="CV397" s="3"/>
      <c r="CW397" s="3"/>
      <c r="CX397" s="3"/>
    </row>
    <row r="398" spans="2:102" x14ac:dyDescent="0.25">
      <c r="B398" s="150" t="str">
        <f t="shared" si="401"/>
        <v>eps_pi_agro_obs</v>
      </c>
      <c r="C398" s="150" t="str">
        <f t="shared" si="400"/>
        <v>eps_pi_agro_obs_0</v>
      </c>
      <c r="D398" s="6">
        <f t="shared" si="398"/>
        <v>398</v>
      </c>
      <c r="E398" s="6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23">
        <v>0</v>
      </c>
      <c r="AU398" s="7">
        <v>0</v>
      </c>
      <c r="AV398" s="23">
        <v>0</v>
      </c>
      <c r="AW398" s="158">
        <v>0</v>
      </c>
      <c r="AX398" s="158">
        <v>0</v>
      </c>
      <c r="AY398" s="158">
        <v>0</v>
      </c>
      <c r="AZ398" s="158">
        <v>0</v>
      </c>
      <c r="BA398" s="158">
        <v>0</v>
      </c>
      <c r="BB398" s="158">
        <v>0</v>
      </c>
      <c r="BC398" s="158">
        <v>0</v>
      </c>
      <c r="BD398" s="158">
        <v>0</v>
      </c>
      <c r="BE398" s="158">
        <v>0</v>
      </c>
      <c r="BF398" s="158">
        <v>0</v>
      </c>
      <c r="BG398" s="158">
        <v>0</v>
      </c>
      <c r="BH398" s="158">
        <v>0</v>
      </c>
      <c r="BI398" s="158">
        <v>0</v>
      </c>
      <c r="BJ398" s="158">
        <v>0</v>
      </c>
      <c r="BK398" s="158">
        <v>0</v>
      </c>
      <c r="BL398" s="158">
        <v>0</v>
      </c>
      <c r="BM398" s="158">
        <v>0</v>
      </c>
      <c r="BN398" s="158">
        <v>0</v>
      </c>
      <c r="BO398" s="158">
        <v>0</v>
      </c>
      <c r="BP398" s="158">
        <v>0</v>
      </c>
      <c r="BQ398" s="158">
        <v>0</v>
      </c>
      <c r="BR398" s="158">
        <v>0</v>
      </c>
      <c r="BS398" s="158">
        <v>0</v>
      </c>
      <c r="BT398" s="158">
        <v>0</v>
      </c>
      <c r="BU398" s="158">
        <f>INDEX(IRF.New!$D$7:$CN$374,MATCH('IRF AUX'!$E398,IRF.New!$C$7:$C$37,0),MATCH('IRF AUX'!$B398,IRF.New!$D$5:$CN$5,0))</f>
        <v>0</v>
      </c>
      <c r="BV398" s="158">
        <v>0</v>
      </c>
      <c r="BW398" s="158">
        <v>0</v>
      </c>
      <c r="BX398" s="158">
        <v>0</v>
      </c>
      <c r="BY398" s="158">
        <v>0</v>
      </c>
      <c r="BZ398" s="158">
        <v>0</v>
      </c>
      <c r="CA398" s="158">
        <v>0</v>
      </c>
      <c r="CB398" s="158">
        <v>0</v>
      </c>
      <c r="CC398" s="158">
        <v>0</v>
      </c>
      <c r="CD398" s="158">
        <v>0</v>
      </c>
      <c r="CE398" s="159">
        <v>0</v>
      </c>
      <c r="CF398" s="7">
        <f>IFERROR(INDEX('CF AUX'!$CY$15:$CY$32,MATCH('IRF AUX'!CF$5,'CF AUX'!$DA$15:$DA$32,0)),0)</f>
        <v>0</v>
      </c>
      <c r="CG398" s="7">
        <f>IFERROR(INDEX('CF AUX'!$CY$15:$CY$32,MATCH('IRF AUX'!CG$5,'CF AUX'!$DA$15:$DA$32,0)),0)</f>
        <v>0</v>
      </c>
      <c r="CH398" s="7">
        <f>IFERROR(INDEX('CF AUX'!$CY$15:$CY$32,MATCH('IRF AUX'!CH$5,'CF AUX'!$DA$15:$DA$32,0)),0)</f>
        <v>0</v>
      </c>
      <c r="CI398" s="7">
        <f>IFERROR(INDEX('CF AUX'!$CY$15:$CY$32,MATCH('IRF AUX'!CI$5,'CF AUX'!$DA$15:$DA$32,0)),0)</f>
        <v>0</v>
      </c>
      <c r="CJ398" s="7">
        <f>IFERROR(INDEX('CF AUX'!$CY$15:$CY$32,MATCH('IRF AUX'!CJ$5,'CF AUX'!$DA$15:$DA$32,0)),0)</f>
        <v>0</v>
      </c>
      <c r="CK398" s="7">
        <f>IFERROR(INDEX('CF AUX'!$CY$15:$CY$32,MATCH('IRF AUX'!CK$5,'CF AUX'!$DA$15:$DA$32,0)),0)</f>
        <v>0</v>
      </c>
      <c r="CL398" s="7">
        <f>IFERROR(INDEX('CF AUX'!$CY$15:$CY$32,MATCH('IRF AUX'!CL$5,'CF AUX'!$DA$15:$DA$32,0)),0)</f>
        <v>0</v>
      </c>
      <c r="CM398" s="7">
        <f>IFERROR(INDEX('CF AUX'!$CY$15:$CY$32,MATCH('IRF AUX'!CM$5,'CF AUX'!$DA$15:$DA$32,0)),0)</f>
        <v>0</v>
      </c>
      <c r="CN398" s="7">
        <f>IFERROR(INDEX('CF AUX'!$CY$15:$CY$32,MATCH('IRF AUX'!CN$5,'CF AUX'!$DA$15:$DA$32,0)),0)</f>
        <v>0</v>
      </c>
      <c r="CO398" s="7">
        <f>IFERROR(INDEX('CF AUX'!$CY$15:$CY$32,MATCH('IRF AUX'!CO$5,'CF AUX'!$DA$15:$DA$32,0)),0)</f>
        <v>0</v>
      </c>
      <c r="CP398" s="7">
        <f>IFERROR(INDEX('CF AUX'!$CY$15:$CY$32,MATCH('IRF AUX'!CP$5,'CF AUX'!$DA$15:$DA$32,0)),0)</f>
        <v>0</v>
      </c>
      <c r="CS398" s="7">
        <f t="shared" ref="CS398:CS422" si="402">K398</f>
        <v>0</v>
      </c>
      <c r="CT398" s="7">
        <f>SUM(CS395:CS398)</f>
        <v>0</v>
      </c>
      <c r="CU398" s="7">
        <f t="shared" ref="CU398:CU422" si="403">SUM(AV395:AV398)</f>
        <v>0</v>
      </c>
      <c r="CV398" s="7">
        <f>(CT398-CU398*0.73)/0.27</f>
        <v>0</v>
      </c>
      <c r="CW398" s="7">
        <f t="shared" ref="CW398:CW422" si="404">4*I398</f>
        <v>0</v>
      </c>
      <c r="CX398" s="7">
        <f t="shared" ref="CX398:CX422" si="405">AU398*4</f>
        <v>0</v>
      </c>
    </row>
    <row r="399" spans="2:102" x14ac:dyDescent="0.25">
      <c r="B399" s="151" t="str">
        <f t="shared" si="401"/>
        <v>eps_pi_agro_obs</v>
      </c>
      <c r="C399" s="151" t="str">
        <f t="shared" si="400"/>
        <v>eps_pi_agro_obs_1</v>
      </c>
      <c r="D399" s="9">
        <f t="shared" si="398"/>
        <v>399</v>
      </c>
      <c r="E399" s="9">
        <f>E398+1</f>
        <v>1</v>
      </c>
      <c r="F399" s="10" cm="1">
        <f t="array" aca="1" ref="F399" ca="1">MMULT($F398:$CE398,INDIRECT("Policy.New!"&amp;F$3&amp;"4:"&amp;F$3&amp;"81"))</f>
        <v>0</v>
      </c>
      <c r="G399" s="10" cm="1">
        <f t="array" aca="1" ref="G399" ca="1">MMULT($F398:$CE398,INDIRECT("Policy.New!"&amp;G$3&amp;"4:"&amp;G$3&amp;"81"))</f>
        <v>0</v>
      </c>
      <c r="H399" s="10" cm="1">
        <f t="array" aca="1" ref="H399" ca="1">MMULT($F398:$CE398,INDIRECT("Policy.New!"&amp;H$3&amp;"4:"&amp;H$3&amp;"81"))</f>
        <v>0</v>
      </c>
      <c r="I399" s="10" cm="1">
        <f t="array" aca="1" ref="I399" ca="1">MMULT($F398:$CE398,INDIRECT("Policy.New!"&amp;I$3&amp;"4:"&amp;I$3&amp;"81"))</f>
        <v>0</v>
      </c>
      <c r="J399" s="10" cm="1">
        <f t="array" aca="1" ref="J399" ca="1">MMULT($F398:$CE398,INDIRECT("Policy.New!"&amp;J$3&amp;"4:"&amp;J$3&amp;"81"))</f>
        <v>0</v>
      </c>
      <c r="K399" s="10" cm="1">
        <f t="array" aca="1" ref="K399" ca="1">MMULT($F398:$CE398,INDIRECT("Policy.New!"&amp;K$3&amp;"4:"&amp;K$3&amp;"81"))</f>
        <v>0</v>
      </c>
      <c r="L399" s="10" cm="1">
        <f t="array" aca="1" ref="L399" ca="1">MMULT($F398:$CE398,INDIRECT("Policy.New!"&amp;L$3&amp;"4:"&amp;L$3&amp;"81"))</f>
        <v>0</v>
      </c>
      <c r="M399" s="10" cm="1">
        <f t="array" aca="1" ref="M399" ca="1">MMULT($F398:$CE398,INDIRECT("Policy.New!"&amp;M$3&amp;"4:"&amp;M$3&amp;"81"))</f>
        <v>0</v>
      </c>
      <c r="N399" s="10" cm="1">
        <f t="array" aca="1" ref="N399" ca="1">MMULT($F398:$CE398,INDIRECT("Policy.New!"&amp;N$3&amp;"4:"&amp;N$3&amp;"81"))</f>
        <v>0</v>
      </c>
      <c r="O399" s="10" cm="1">
        <f t="array" aca="1" ref="O399" ca="1">MMULT($F398:$CE398,INDIRECT("Policy.New!"&amp;O$3&amp;"4:"&amp;O$3&amp;"81"))</f>
        <v>0</v>
      </c>
      <c r="P399" s="10" cm="1">
        <f t="array" aca="1" ref="P399" ca="1">MMULT($F398:$CE398,INDIRECT("Policy.New!"&amp;P$3&amp;"4:"&amp;P$3&amp;"81"))</f>
        <v>0</v>
      </c>
      <c r="Q399" s="10" cm="1">
        <f t="array" aca="1" ref="Q399" ca="1">MMULT($F398:$CE398,INDIRECT("Policy.New!"&amp;Q$3&amp;"4:"&amp;Q$3&amp;"81"))</f>
        <v>0</v>
      </c>
      <c r="R399" s="10" cm="1">
        <f t="array" aca="1" ref="R399" ca="1">MMULT($F398:$CE398,INDIRECT("Policy.New!"&amp;R$3&amp;"4:"&amp;R$3&amp;"81"))</f>
        <v>0</v>
      </c>
      <c r="S399" s="10" cm="1">
        <f t="array" aca="1" ref="S399" ca="1">MMULT($F398:$CE398,INDIRECT("Policy.New!"&amp;S$3&amp;"4:"&amp;S$3&amp;"81"))</f>
        <v>0</v>
      </c>
      <c r="T399" s="10" cm="1">
        <f t="array" aca="1" ref="T399" ca="1">MMULT($F398:$CE398,INDIRECT("Policy.New!"&amp;T$3&amp;"4:"&amp;T$3&amp;"81"))</f>
        <v>0</v>
      </c>
      <c r="U399" s="10" cm="1">
        <f t="array" aca="1" ref="U399" ca="1">MMULT($F398:$CE398,INDIRECT("Policy.New!"&amp;U$3&amp;"4:"&amp;U$3&amp;"81"))</f>
        <v>0</v>
      </c>
      <c r="V399" s="10" cm="1">
        <f t="array" aca="1" ref="V399" ca="1">MMULT($F398:$CE398,INDIRECT("Policy.New!"&amp;V$3&amp;"4:"&amp;V$3&amp;"81"))</f>
        <v>0</v>
      </c>
      <c r="W399" s="11">
        <f>S398</f>
        <v>0</v>
      </c>
      <c r="X399" s="10">
        <f>U398</f>
        <v>0</v>
      </c>
      <c r="Y399" s="10">
        <f>U397</f>
        <v>0</v>
      </c>
      <c r="Z399" s="10">
        <f>U396</f>
        <v>0</v>
      </c>
      <c r="AA399" s="10">
        <f>U395</f>
        <v>0</v>
      </c>
      <c r="AB399" s="10">
        <f>V398</f>
        <v>0</v>
      </c>
      <c r="AC399" s="10">
        <f>V397</f>
        <v>0</v>
      </c>
      <c r="AD399" s="10">
        <f>V396</f>
        <v>0</v>
      </c>
      <c r="AE399" s="10">
        <f>V395</f>
        <v>0</v>
      </c>
      <c r="AF399" s="10">
        <f>S397</f>
        <v>0</v>
      </c>
      <c r="AG399" s="10">
        <f>S396</f>
        <v>0</v>
      </c>
      <c r="AH399" s="10">
        <f>AU398</f>
        <v>0</v>
      </c>
      <c r="AI399" s="10">
        <f>J398</f>
        <v>0</v>
      </c>
      <c r="AJ399" s="10">
        <f>J397</f>
        <v>0</v>
      </c>
      <c r="AK399" s="10">
        <f>J396</f>
        <v>0</v>
      </c>
      <c r="AL399" s="10">
        <f>L398</f>
        <v>0</v>
      </c>
      <c r="AM399" s="10">
        <f>L397</f>
        <v>0</v>
      </c>
      <c r="AN399" s="10">
        <f>L396</f>
        <v>0</v>
      </c>
      <c r="AO399" s="10">
        <f>L395</f>
        <v>0</v>
      </c>
      <c r="AP399" s="10">
        <f>L394</f>
        <v>0</v>
      </c>
      <c r="AQ399" s="10">
        <f>K398</f>
        <v>0</v>
      </c>
      <c r="AR399" s="10">
        <f>K397</f>
        <v>0</v>
      </c>
      <c r="AS399" s="10">
        <f>AV398</f>
        <v>0</v>
      </c>
      <c r="AT399" s="24">
        <f>AV397</f>
        <v>0</v>
      </c>
      <c r="AU399" s="10" cm="1">
        <f t="array" aca="1" ref="AU399" ca="1">MMULT($F398:$CE398,INDIRECT("Policy.New!"&amp;AU$3&amp;"4:"&amp;AU$3&amp;"81"))</f>
        <v>0</v>
      </c>
      <c r="AV399" s="24" cm="1">
        <f t="array" aca="1" ref="AV399" ca="1">MMULT($F398:$CE398,INDIRECT("Policy.New!"&amp;AV$3&amp;"4:"&amp;AV$3&amp;"81"))</f>
        <v>0</v>
      </c>
      <c r="AW399" s="160">
        <v>0</v>
      </c>
      <c r="AX399" s="160">
        <v>0</v>
      </c>
      <c r="AY399" s="160">
        <v>0</v>
      </c>
      <c r="AZ399" s="160">
        <v>0</v>
      </c>
      <c r="BA399" s="160">
        <v>0</v>
      </c>
      <c r="BB399" s="160">
        <v>0</v>
      </c>
      <c r="BC399" s="160">
        <v>0</v>
      </c>
      <c r="BD399" s="160">
        <v>0</v>
      </c>
      <c r="BE399" s="160">
        <v>0</v>
      </c>
      <c r="BF399" s="160">
        <v>0</v>
      </c>
      <c r="BG399" s="160">
        <v>0</v>
      </c>
      <c r="BH399" s="160">
        <v>0</v>
      </c>
      <c r="BI399" s="160">
        <v>0</v>
      </c>
      <c r="BJ399" s="160">
        <v>0</v>
      </c>
      <c r="BK399" s="160">
        <v>0</v>
      </c>
      <c r="BL399" s="160">
        <v>0</v>
      </c>
      <c r="BM399" s="160">
        <v>0</v>
      </c>
      <c r="BN399" s="160">
        <v>0</v>
      </c>
      <c r="BO399" s="160">
        <v>0</v>
      </c>
      <c r="BP399" s="160">
        <v>0</v>
      </c>
      <c r="BQ399" s="160">
        <v>0</v>
      </c>
      <c r="BR399" s="160">
        <v>0</v>
      </c>
      <c r="BS399" s="160">
        <v>0</v>
      </c>
      <c r="BT399" s="160">
        <v>0</v>
      </c>
      <c r="BU399" s="160">
        <f>INDEX(IRF.New!$D$7:$CN$374,MATCH('IRF AUX'!$E399,IRF.New!$C$7:$C$37,0),MATCH('IRF AUX'!$B399,IRF.New!$D$5:$CN$5,0))</f>
        <v>0</v>
      </c>
      <c r="BV399" s="161">
        <v>0</v>
      </c>
      <c r="BW399" s="160">
        <v>0</v>
      </c>
      <c r="BX399" s="160">
        <v>0</v>
      </c>
      <c r="BY399" s="160">
        <v>0</v>
      </c>
      <c r="BZ399" s="160">
        <v>0</v>
      </c>
      <c r="CA399" s="160">
        <v>0</v>
      </c>
      <c r="CB399" s="160">
        <v>0</v>
      </c>
      <c r="CC399" s="160">
        <v>0</v>
      </c>
      <c r="CD399" s="160">
        <v>0</v>
      </c>
      <c r="CE399" s="162">
        <v>0</v>
      </c>
      <c r="CF399" s="10" cm="1">
        <f t="array" aca="1" ref="CF399" ca="1">MMULT($F398:$CE398,INDIRECT("Policy.New!"&amp;CF$3&amp;"4:"&amp;CF$3&amp;"81"))</f>
        <v>0</v>
      </c>
      <c r="CG399" s="10" cm="1">
        <f t="array" aca="1" ref="CG399" ca="1">MMULT($F398:$CE398,INDIRECT("Policy.New!"&amp;CG$3&amp;"4:"&amp;CG$3&amp;"81"))</f>
        <v>0</v>
      </c>
      <c r="CH399" s="10" cm="1">
        <f t="array" aca="1" ref="CH399" ca="1">MMULT($F398:$CE398,INDIRECT("Policy.New!"&amp;CH$3&amp;"4:"&amp;CH$3&amp;"81"))</f>
        <v>0</v>
      </c>
      <c r="CI399" s="10" cm="1">
        <f t="array" aca="1" ref="CI399" ca="1">MMULT($F398:$CE398,INDIRECT("Policy.New!"&amp;CI$3&amp;"4:"&amp;CI$3&amp;"81"))</f>
        <v>0</v>
      </c>
      <c r="CJ399" s="10" cm="1">
        <f t="array" aca="1" ref="CJ399" ca="1">MMULT($F398:$CE398,INDIRECT("Policy.New!"&amp;CJ$3&amp;"4:"&amp;CJ$3&amp;"81"))</f>
        <v>0</v>
      </c>
      <c r="CK399" s="10" cm="1">
        <f t="array" aca="1" ref="CK399" ca="1">MMULT($F398:$CE398,INDIRECT("Policy.New!"&amp;CK$3&amp;"4:"&amp;CK$3&amp;"81"))</f>
        <v>0</v>
      </c>
      <c r="CL399" s="10" cm="1">
        <f t="array" aca="1" ref="CL399" ca="1">MMULT($F398:$CE398,INDIRECT("Policy.New!"&amp;CL$3&amp;"4:"&amp;CL$3&amp;"81"))</f>
        <v>0</v>
      </c>
      <c r="CM399" s="10" cm="1">
        <f t="array" aca="1" ref="CM399" ca="1">MMULT($F398:$CE398,INDIRECT("Policy.New!"&amp;CM$3&amp;"4:"&amp;CM$3&amp;"81"))</f>
        <v>0</v>
      </c>
      <c r="CN399" s="10" cm="1">
        <f t="array" aca="1" ref="CN399" ca="1">MMULT($F398:$CE398,INDIRECT("Policy.New!"&amp;CN$3&amp;"4:"&amp;CN$3&amp;"81"))</f>
        <v>0</v>
      </c>
      <c r="CO399" s="10" cm="1">
        <f t="array" aca="1" ref="CO399" ca="1">MMULT($F398:$CE398,INDIRECT("Policy.New!"&amp;CO$3&amp;"4:"&amp;CO$3&amp;"81"))</f>
        <v>0</v>
      </c>
      <c r="CP399" s="10" cm="1">
        <f t="array" aca="1" ref="CP399" ca="1">MMULT($F398:$CE398,INDIRECT("Policy.New!"&amp;CP$3&amp;"4:"&amp;CP$3&amp;"81"))</f>
        <v>0</v>
      </c>
      <c r="CR399" s="1"/>
      <c r="CS399" s="10">
        <f t="shared" ca="1" si="402"/>
        <v>0</v>
      </c>
      <c r="CT399" s="10">
        <f t="shared" ref="CT399:CT422" ca="1" si="406">SUM(CS396:CS399)</f>
        <v>0</v>
      </c>
      <c r="CU399" s="10">
        <f t="shared" ca="1" si="403"/>
        <v>0</v>
      </c>
      <c r="CV399" s="10">
        <f t="shared" ref="CV399:CV422" ca="1" si="407">(CU399-CT399*0.73)/0.27</f>
        <v>0</v>
      </c>
      <c r="CW399" s="10">
        <f t="shared" ca="1" si="404"/>
        <v>0</v>
      </c>
      <c r="CX399" s="10">
        <f t="shared" ca="1" si="405"/>
        <v>0</v>
      </c>
    </row>
    <row r="400" spans="2:102" x14ac:dyDescent="0.25">
      <c r="B400" s="152" t="str">
        <f t="shared" si="401"/>
        <v>eps_pi_agro_obs</v>
      </c>
      <c r="C400" s="152" t="str">
        <f t="shared" si="400"/>
        <v>eps_pi_agro_obs_2</v>
      </c>
      <c r="D400" s="12">
        <f t="shared" si="398"/>
        <v>400</v>
      </c>
      <c r="E400" s="12">
        <f t="shared" ref="E400:E422" si="408">E399+1</f>
        <v>2</v>
      </c>
      <c r="F400" s="1" cm="1">
        <f t="array" aca="1" ref="F400" ca="1">MMULT($F399:$CE399,INDIRECT("Policy.New!"&amp;F$3&amp;"4:"&amp;F$3&amp;"81"))</f>
        <v>0</v>
      </c>
      <c r="G400" s="1" cm="1">
        <f t="array" aca="1" ref="G400" ca="1">MMULT($F399:$CE399,INDIRECT("Policy.New!"&amp;G$3&amp;"4:"&amp;G$3&amp;"81"))</f>
        <v>0</v>
      </c>
      <c r="H400" s="1" cm="1">
        <f t="array" aca="1" ref="H400" ca="1">MMULT($F399:$CE399,INDIRECT("Policy.New!"&amp;H$3&amp;"4:"&amp;H$3&amp;"81"))</f>
        <v>0</v>
      </c>
      <c r="I400" s="1" cm="1">
        <f t="array" aca="1" ref="I400" ca="1">MMULT($F399:$CE399,INDIRECT("Policy.New!"&amp;I$3&amp;"4:"&amp;I$3&amp;"81"))</f>
        <v>0</v>
      </c>
      <c r="J400" s="1" cm="1">
        <f t="array" aca="1" ref="J400" ca="1">MMULT($F399:$CE399,INDIRECT("Policy.New!"&amp;J$3&amp;"4:"&amp;J$3&amp;"81"))</f>
        <v>0</v>
      </c>
      <c r="K400" s="1" cm="1">
        <f t="array" aca="1" ref="K400" ca="1">MMULT($F399:$CE399,INDIRECT("Policy.New!"&amp;K$3&amp;"4:"&amp;K$3&amp;"81"))</f>
        <v>0</v>
      </c>
      <c r="L400" s="1" cm="1">
        <f t="array" aca="1" ref="L400" ca="1">MMULT($F399:$CE399,INDIRECT("Policy.New!"&amp;L$3&amp;"4:"&amp;L$3&amp;"81"))</f>
        <v>0</v>
      </c>
      <c r="M400" s="1" cm="1">
        <f t="array" aca="1" ref="M400" ca="1">MMULT($F399:$CE399,INDIRECT("Policy.New!"&amp;M$3&amp;"4:"&amp;M$3&amp;"81"))</f>
        <v>0</v>
      </c>
      <c r="N400" s="1" cm="1">
        <f t="array" aca="1" ref="N400" ca="1">MMULT($F399:$CE399,INDIRECT("Policy.New!"&amp;N$3&amp;"4:"&amp;N$3&amp;"81"))</f>
        <v>0</v>
      </c>
      <c r="O400" s="1" cm="1">
        <f t="array" aca="1" ref="O400" ca="1">MMULT($F399:$CE399,INDIRECT("Policy.New!"&amp;O$3&amp;"4:"&amp;O$3&amp;"81"))</f>
        <v>0</v>
      </c>
      <c r="P400" s="1" cm="1">
        <f t="array" aca="1" ref="P400" ca="1">MMULT($F399:$CE399,INDIRECT("Policy.New!"&amp;P$3&amp;"4:"&amp;P$3&amp;"81"))</f>
        <v>0</v>
      </c>
      <c r="Q400" s="1" cm="1">
        <f t="array" aca="1" ref="Q400" ca="1">MMULT($F399:$CE399,INDIRECT("Policy.New!"&amp;Q$3&amp;"4:"&amp;Q$3&amp;"81"))</f>
        <v>0</v>
      </c>
      <c r="R400" s="1" cm="1">
        <f t="array" aca="1" ref="R400" ca="1">MMULT($F399:$CE399,INDIRECT("Policy.New!"&amp;R$3&amp;"4:"&amp;R$3&amp;"81"))</f>
        <v>0</v>
      </c>
      <c r="S400" s="1" cm="1">
        <f t="array" aca="1" ref="S400" ca="1">MMULT($F399:$CE399,INDIRECT("Policy.New!"&amp;S$3&amp;"4:"&amp;S$3&amp;"81"))</f>
        <v>0</v>
      </c>
      <c r="T400" s="1" cm="1">
        <f t="array" aca="1" ref="T400" ca="1">MMULT($F399:$CE399,INDIRECT("Policy.New!"&amp;T$3&amp;"4:"&amp;T$3&amp;"81"))</f>
        <v>0</v>
      </c>
      <c r="U400" s="1" cm="1">
        <f t="array" aca="1" ref="U400" ca="1">MMULT($F399:$CE399,INDIRECT("Policy.New!"&amp;U$3&amp;"4:"&amp;U$3&amp;"81"))</f>
        <v>0</v>
      </c>
      <c r="V400" s="1" cm="1">
        <f t="array" aca="1" ref="V400" ca="1">MMULT($F399:$CE399,INDIRECT("Policy.New!"&amp;V$3&amp;"4:"&amp;V$3&amp;"81"))</f>
        <v>0</v>
      </c>
      <c r="W400" s="5">
        <f t="shared" ref="W400:W422" ca="1" si="409">S399</f>
        <v>0</v>
      </c>
      <c r="X400" s="1">
        <f t="shared" ref="X400:X422" ca="1" si="410">U399</f>
        <v>0</v>
      </c>
      <c r="Y400" s="1">
        <f t="shared" ref="Y400:Y422" si="411">U398</f>
        <v>0</v>
      </c>
      <c r="Z400" s="1">
        <f t="shared" ref="Z400:Z422" si="412">U397</f>
        <v>0</v>
      </c>
      <c r="AA400" s="1">
        <f t="shared" ref="AA400:AA422" si="413">U396</f>
        <v>0</v>
      </c>
      <c r="AB400" s="1">
        <f t="shared" ref="AB400:AB422" ca="1" si="414">V399</f>
        <v>0</v>
      </c>
      <c r="AC400" s="1">
        <f t="shared" ref="AC400:AC422" si="415">V398</f>
        <v>0</v>
      </c>
      <c r="AD400" s="1">
        <f t="shared" ref="AD400:AD422" si="416">V397</f>
        <v>0</v>
      </c>
      <c r="AE400" s="1">
        <f t="shared" ref="AE400:AE422" si="417">V396</f>
        <v>0</v>
      </c>
      <c r="AF400" s="1">
        <f t="shared" ref="AF400:AF422" si="418">S398</f>
        <v>0</v>
      </c>
      <c r="AG400" s="1">
        <f t="shared" ref="AG400:AG422" si="419">S397</f>
        <v>0</v>
      </c>
      <c r="AH400" s="1">
        <f t="shared" ref="AH400:AH422" ca="1" si="420">AU399</f>
        <v>0</v>
      </c>
      <c r="AI400" s="1">
        <f t="shared" ref="AI400:AI422" ca="1" si="421">J399</f>
        <v>0</v>
      </c>
      <c r="AJ400" s="1">
        <f t="shared" ref="AJ400:AJ422" si="422">J398</f>
        <v>0</v>
      </c>
      <c r="AK400" s="1">
        <f t="shared" ref="AK400:AK422" si="423">J397</f>
        <v>0</v>
      </c>
      <c r="AL400" s="1">
        <f t="shared" ref="AL400:AL422" ca="1" si="424">L399</f>
        <v>0</v>
      </c>
      <c r="AM400" s="1">
        <f t="shared" ref="AM400:AM422" si="425">L398</f>
        <v>0</v>
      </c>
      <c r="AN400" s="1">
        <f t="shared" ref="AN400:AN422" si="426">L397</f>
        <v>0</v>
      </c>
      <c r="AO400" s="1">
        <f t="shared" ref="AO400:AO422" si="427">L396</f>
        <v>0</v>
      </c>
      <c r="AP400" s="1">
        <f t="shared" ref="AP400:AP422" si="428">L395</f>
        <v>0</v>
      </c>
      <c r="AQ400" s="1">
        <f t="shared" ref="AQ400:AQ422" ca="1" si="429">K399</f>
        <v>0</v>
      </c>
      <c r="AR400" s="1">
        <f t="shared" ref="AR400:AR422" si="430">K398</f>
        <v>0</v>
      </c>
      <c r="AS400" s="1">
        <f t="shared" ref="AS400:AS422" ca="1" si="431">AV399</f>
        <v>0</v>
      </c>
      <c r="AT400" s="25">
        <f t="shared" ref="AT400:AT422" si="432">AV398</f>
        <v>0</v>
      </c>
      <c r="AU400" s="1" cm="1">
        <f t="array" aca="1" ref="AU400" ca="1">MMULT($F399:$CE399,INDIRECT("Policy.New!"&amp;AU$3&amp;"4:"&amp;AU$3&amp;"81"))</f>
        <v>0</v>
      </c>
      <c r="AV400" s="25" cm="1">
        <f t="array" aca="1" ref="AV400" ca="1">MMULT($F399:$CE399,INDIRECT("Policy.New!"&amp;AV$3&amp;"4:"&amp;AV$3&amp;"81"))</f>
        <v>0</v>
      </c>
      <c r="AW400" s="161">
        <v>0</v>
      </c>
      <c r="AX400" s="161">
        <v>0</v>
      </c>
      <c r="AY400" s="161">
        <v>0</v>
      </c>
      <c r="AZ400" s="161">
        <v>0</v>
      </c>
      <c r="BA400" s="161">
        <v>0</v>
      </c>
      <c r="BB400" s="161">
        <v>0</v>
      </c>
      <c r="BC400" s="161">
        <v>0</v>
      </c>
      <c r="BD400" s="161">
        <v>0</v>
      </c>
      <c r="BE400" s="161">
        <v>0</v>
      </c>
      <c r="BF400" s="161">
        <v>0</v>
      </c>
      <c r="BG400" s="161">
        <v>0</v>
      </c>
      <c r="BH400" s="161">
        <v>0</v>
      </c>
      <c r="BI400" s="161">
        <v>0</v>
      </c>
      <c r="BJ400" s="161">
        <v>0</v>
      </c>
      <c r="BK400" s="161">
        <v>0</v>
      </c>
      <c r="BL400" s="161">
        <v>0</v>
      </c>
      <c r="BM400" s="161">
        <v>0</v>
      </c>
      <c r="BN400" s="161">
        <v>0</v>
      </c>
      <c r="BO400" s="161">
        <v>0</v>
      </c>
      <c r="BP400" s="161">
        <v>0</v>
      </c>
      <c r="BQ400" s="161">
        <v>0</v>
      </c>
      <c r="BR400" s="161">
        <v>0</v>
      </c>
      <c r="BS400" s="161">
        <v>0</v>
      </c>
      <c r="BT400" s="161">
        <v>0</v>
      </c>
      <c r="BU400" s="161">
        <f>INDEX(IRF.New!$D$7:$CN$374,MATCH('IRF AUX'!$E400,IRF.New!$C$7:$C$37,0),MATCH('IRF AUX'!$B400,IRF.New!$D$5:$CN$5,0))</f>
        <v>0</v>
      </c>
      <c r="BV400" s="161">
        <v>0</v>
      </c>
      <c r="BW400" s="161">
        <v>0</v>
      </c>
      <c r="BX400" s="161">
        <v>0</v>
      </c>
      <c r="BY400" s="161">
        <v>0</v>
      </c>
      <c r="BZ400" s="161">
        <v>0</v>
      </c>
      <c r="CA400" s="161">
        <v>0</v>
      </c>
      <c r="CB400" s="161">
        <v>0</v>
      </c>
      <c r="CC400" s="161">
        <v>0</v>
      </c>
      <c r="CD400" s="161">
        <v>0</v>
      </c>
      <c r="CE400" s="163">
        <v>0</v>
      </c>
      <c r="CF400" s="1" cm="1">
        <f t="array" aca="1" ref="CF400" ca="1">MMULT($F399:$CE399,INDIRECT("Policy.New!"&amp;CF$3&amp;"4:"&amp;CF$3&amp;"81"))</f>
        <v>0</v>
      </c>
      <c r="CG400" s="1" cm="1">
        <f t="array" aca="1" ref="CG400" ca="1">MMULT($F399:$CE399,INDIRECT("Policy.New!"&amp;CG$3&amp;"4:"&amp;CG$3&amp;"81"))</f>
        <v>0</v>
      </c>
      <c r="CH400" s="1" cm="1">
        <f t="array" aca="1" ref="CH400" ca="1">MMULT($F399:$CE399,INDIRECT("Policy.New!"&amp;CH$3&amp;"4:"&amp;CH$3&amp;"81"))</f>
        <v>0</v>
      </c>
      <c r="CI400" s="1" cm="1">
        <f t="array" aca="1" ref="CI400" ca="1">MMULT($F399:$CE399,INDIRECT("Policy.New!"&amp;CI$3&amp;"4:"&amp;CI$3&amp;"81"))</f>
        <v>0</v>
      </c>
      <c r="CJ400" s="1" cm="1">
        <f t="array" aca="1" ref="CJ400" ca="1">MMULT($F399:$CE399,INDIRECT("Policy.New!"&amp;CJ$3&amp;"4:"&amp;CJ$3&amp;"81"))</f>
        <v>0</v>
      </c>
      <c r="CK400" s="1" cm="1">
        <f t="array" aca="1" ref="CK400" ca="1">MMULT($F399:$CE399,INDIRECT("Policy.New!"&amp;CK$3&amp;"4:"&amp;CK$3&amp;"81"))</f>
        <v>0</v>
      </c>
      <c r="CL400" s="1" cm="1">
        <f t="array" aca="1" ref="CL400" ca="1">MMULT($F399:$CE399,INDIRECT("Policy.New!"&amp;CL$3&amp;"4:"&amp;CL$3&amp;"81"))</f>
        <v>0</v>
      </c>
      <c r="CM400" s="1" cm="1">
        <f t="array" aca="1" ref="CM400" ca="1">MMULT($F399:$CE399,INDIRECT("Policy.New!"&amp;CM$3&amp;"4:"&amp;CM$3&amp;"81"))</f>
        <v>0</v>
      </c>
      <c r="CN400" s="1" cm="1">
        <f t="array" aca="1" ref="CN400" ca="1">MMULT($F399:$CE399,INDIRECT("Policy.New!"&amp;CN$3&amp;"4:"&amp;CN$3&amp;"81"))</f>
        <v>0</v>
      </c>
      <c r="CO400" s="1" cm="1">
        <f t="array" aca="1" ref="CO400" ca="1">MMULT($F399:$CE399,INDIRECT("Policy.New!"&amp;CO$3&amp;"4:"&amp;CO$3&amp;"81"))</f>
        <v>0</v>
      </c>
      <c r="CP400" s="1" cm="1">
        <f t="array" aca="1" ref="CP400" ca="1">MMULT($F399:$CE399,INDIRECT("Policy.New!"&amp;CP$3&amp;"4:"&amp;CP$3&amp;"81"))</f>
        <v>0</v>
      </c>
      <c r="CQ400" s="1"/>
      <c r="CR400" s="1"/>
      <c r="CS400" s="1">
        <f t="shared" ca="1" si="402"/>
        <v>0</v>
      </c>
      <c r="CT400" s="1">
        <f t="shared" ca="1" si="406"/>
        <v>0</v>
      </c>
      <c r="CU400" s="1">
        <f t="shared" ca="1" si="403"/>
        <v>0</v>
      </c>
      <c r="CV400" s="1">
        <f t="shared" ca="1" si="407"/>
        <v>0</v>
      </c>
      <c r="CW400" s="1">
        <f t="shared" ca="1" si="404"/>
        <v>0</v>
      </c>
      <c r="CX400" s="1">
        <f t="shared" ca="1" si="405"/>
        <v>0</v>
      </c>
    </row>
    <row r="401" spans="2:102" x14ac:dyDescent="0.25">
      <c r="B401" s="152" t="str">
        <f t="shared" si="401"/>
        <v>eps_pi_agro_obs</v>
      </c>
      <c r="C401" s="152" t="str">
        <f t="shared" si="400"/>
        <v>eps_pi_agro_obs_3</v>
      </c>
      <c r="D401" s="12">
        <f t="shared" si="398"/>
        <v>401</v>
      </c>
      <c r="E401" s="12">
        <f t="shared" si="408"/>
        <v>3</v>
      </c>
      <c r="F401" s="1" cm="1">
        <f t="array" aca="1" ref="F401" ca="1">MMULT($F400:$CE400,INDIRECT("Policy.New!"&amp;F$3&amp;"4:"&amp;F$3&amp;"81"))</f>
        <v>0</v>
      </c>
      <c r="G401" s="1" cm="1">
        <f t="array" aca="1" ref="G401" ca="1">MMULT($F400:$CE400,INDIRECT("Policy.New!"&amp;G$3&amp;"4:"&amp;G$3&amp;"81"))</f>
        <v>0</v>
      </c>
      <c r="H401" s="1" cm="1">
        <f t="array" aca="1" ref="H401" ca="1">MMULT($F400:$CE400,INDIRECT("Policy.New!"&amp;H$3&amp;"4:"&amp;H$3&amp;"81"))</f>
        <v>0</v>
      </c>
      <c r="I401" s="1" cm="1">
        <f t="array" aca="1" ref="I401" ca="1">MMULT($F400:$CE400,INDIRECT("Policy.New!"&amp;I$3&amp;"4:"&amp;I$3&amp;"81"))</f>
        <v>0</v>
      </c>
      <c r="J401" s="1" cm="1">
        <f t="array" aca="1" ref="J401" ca="1">MMULT($F400:$CE400,INDIRECT("Policy.New!"&amp;J$3&amp;"4:"&amp;J$3&amp;"81"))</f>
        <v>0</v>
      </c>
      <c r="K401" s="1" cm="1">
        <f t="array" aca="1" ref="K401" ca="1">MMULT($F400:$CE400,INDIRECT("Policy.New!"&amp;K$3&amp;"4:"&amp;K$3&amp;"81"))</f>
        <v>0</v>
      </c>
      <c r="L401" s="1" cm="1">
        <f t="array" aca="1" ref="L401" ca="1">MMULT($F400:$CE400,INDIRECT("Policy.New!"&amp;L$3&amp;"4:"&amp;L$3&amp;"81"))</f>
        <v>0</v>
      </c>
      <c r="M401" s="1" cm="1">
        <f t="array" aca="1" ref="M401" ca="1">MMULT($F400:$CE400,INDIRECT("Policy.New!"&amp;M$3&amp;"4:"&amp;M$3&amp;"81"))</f>
        <v>0</v>
      </c>
      <c r="N401" s="1" cm="1">
        <f t="array" aca="1" ref="N401" ca="1">MMULT($F400:$CE400,INDIRECT("Policy.New!"&amp;N$3&amp;"4:"&amp;N$3&amp;"81"))</f>
        <v>0</v>
      </c>
      <c r="O401" s="1" cm="1">
        <f t="array" aca="1" ref="O401" ca="1">MMULT($F400:$CE400,INDIRECT("Policy.New!"&amp;O$3&amp;"4:"&amp;O$3&amp;"81"))</f>
        <v>0</v>
      </c>
      <c r="P401" s="1" cm="1">
        <f t="array" aca="1" ref="P401" ca="1">MMULT($F400:$CE400,INDIRECT("Policy.New!"&amp;P$3&amp;"4:"&amp;P$3&amp;"81"))</f>
        <v>0</v>
      </c>
      <c r="Q401" s="1" cm="1">
        <f t="array" aca="1" ref="Q401" ca="1">MMULT($F400:$CE400,INDIRECT("Policy.New!"&amp;Q$3&amp;"4:"&amp;Q$3&amp;"81"))</f>
        <v>0</v>
      </c>
      <c r="R401" s="1" cm="1">
        <f t="array" aca="1" ref="R401" ca="1">MMULT($F400:$CE400,INDIRECT("Policy.New!"&amp;R$3&amp;"4:"&amp;R$3&amp;"81"))</f>
        <v>0</v>
      </c>
      <c r="S401" s="1" cm="1">
        <f t="array" aca="1" ref="S401" ca="1">MMULT($F400:$CE400,INDIRECT("Policy.New!"&amp;S$3&amp;"4:"&amp;S$3&amp;"81"))</f>
        <v>0</v>
      </c>
      <c r="T401" s="1" cm="1">
        <f t="array" aca="1" ref="T401" ca="1">MMULT($F400:$CE400,INDIRECT("Policy.New!"&amp;T$3&amp;"4:"&amp;T$3&amp;"81"))</f>
        <v>0</v>
      </c>
      <c r="U401" s="1" cm="1">
        <f t="array" aca="1" ref="U401" ca="1">MMULT($F400:$CE400,INDIRECT("Policy.New!"&amp;U$3&amp;"4:"&amp;U$3&amp;"81"))</f>
        <v>0</v>
      </c>
      <c r="V401" s="1" cm="1">
        <f t="array" aca="1" ref="V401" ca="1">MMULT($F400:$CE400,INDIRECT("Policy.New!"&amp;V$3&amp;"4:"&amp;V$3&amp;"81"))</f>
        <v>0</v>
      </c>
      <c r="W401" s="5">
        <f t="shared" ca="1" si="409"/>
        <v>0</v>
      </c>
      <c r="X401" s="1">
        <f t="shared" ca="1" si="410"/>
        <v>0</v>
      </c>
      <c r="Y401" s="1">
        <f t="shared" ca="1" si="411"/>
        <v>0</v>
      </c>
      <c r="Z401" s="1">
        <f t="shared" si="412"/>
        <v>0</v>
      </c>
      <c r="AA401" s="1">
        <f t="shared" si="413"/>
        <v>0</v>
      </c>
      <c r="AB401" s="1">
        <f t="shared" ca="1" si="414"/>
        <v>0</v>
      </c>
      <c r="AC401" s="1">
        <f t="shared" ca="1" si="415"/>
        <v>0</v>
      </c>
      <c r="AD401" s="1">
        <f t="shared" si="416"/>
        <v>0</v>
      </c>
      <c r="AE401" s="1">
        <f t="shared" si="417"/>
        <v>0</v>
      </c>
      <c r="AF401" s="1">
        <f t="shared" ca="1" si="418"/>
        <v>0</v>
      </c>
      <c r="AG401" s="1">
        <f t="shared" si="419"/>
        <v>0</v>
      </c>
      <c r="AH401" s="1">
        <f t="shared" ca="1" si="420"/>
        <v>0</v>
      </c>
      <c r="AI401" s="1">
        <f t="shared" ca="1" si="421"/>
        <v>0</v>
      </c>
      <c r="AJ401" s="1">
        <f t="shared" ca="1" si="422"/>
        <v>0</v>
      </c>
      <c r="AK401" s="1">
        <f t="shared" si="423"/>
        <v>0</v>
      </c>
      <c r="AL401" s="1">
        <f t="shared" ca="1" si="424"/>
        <v>0</v>
      </c>
      <c r="AM401" s="1">
        <f t="shared" ca="1" si="425"/>
        <v>0</v>
      </c>
      <c r="AN401" s="1">
        <f t="shared" si="426"/>
        <v>0</v>
      </c>
      <c r="AO401" s="1">
        <f t="shared" si="427"/>
        <v>0</v>
      </c>
      <c r="AP401" s="1">
        <f t="shared" si="428"/>
        <v>0</v>
      </c>
      <c r="AQ401" s="1">
        <f t="shared" ca="1" si="429"/>
        <v>0</v>
      </c>
      <c r="AR401" s="1">
        <f t="shared" ca="1" si="430"/>
        <v>0</v>
      </c>
      <c r="AS401" s="1">
        <f t="shared" ca="1" si="431"/>
        <v>0</v>
      </c>
      <c r="AT401" s="25">
        <f t="shared" ca="1" si="432"/>
        <v>0</v>
      </c>
      <c r="AU401" s="1" cm="1">
        <f t="array" aca="1" ref="AU401" ca="1">MMULT($F400:$CE400,INDIRECT("Policy.New!"&amp;AU$3&amp;"4:"&amp;AU$3&amp;"81"))</f>
        <v>0</v>
      </c>
      <c r="AV401" s="25" cm="1">
        <f t="array" aca="1" ref="AV401" ca="1">MMULT($F400:$CE400,INDIRECT("Policy.New!"&amp;AV$3&amp;"4:"&amp;AV$3&amp;"81"))</f>
        <v>0</v>
      </c>
      <c r="AW401" s="161">
        <v>0</v>
      </c>
      <c r="AX401" s="161">
        <v>0</v>
      </c>
      <c r="AY401" s="161">
        <v>0</v>
      </c>
      <c r="AZ401" s="161">
        <v>0</v>
      </c>
      <c r="BA401" s="161">
        <v>0</v>
      </c>
      <c r="BB401" s="161">
        <v>0</v>
      </c>
      <c r="BC401" s="161">
        <v>0</v>
      </c>
      <c r="BD401" s="161">
        <v>0</v>
      </c>
      <c r="BE401" s="161">
        <v>0</v>
      </c>
      <c r="BF401" s="161">
        <v>0</v>
      </c>
      <c r="BG401" s="161">
        <v>0</v>
      </c>
      <c r="BH401" s="161">
        <v>0</v>
      </c>
      <c r="BI401" s="161">
        <v>0</v>
      </c>
      <c r="BJ401" s="161">
        <v>0</v>
      </c>
      <c r="BK401" s="161">
        <v>0</v>
      </c>
      <c r="BL401" s="161">
        <v>0</v>
      </c>
      <c r="BM401" s="161">
        <v>0</v>
      </c>
      <c r="BN401" s="161">
        <v>0</v>
      </c>
      <c r="BO401" s="161">
        <v>0</v>
      </c>
      <c r="BP401" s="161">
        <v>0</v>
      </c>
      <c r="BQ401" s="161">
        <v>0</v>
      </c>
      <c r="BR401" s="161">
        <v>0</v>
      </c>
      <c r="BS401" s="161">
        <v>0</v>
      </c>
      <c r="BT401" s="161">
        <v>0</v>
      </c>
      <c r="BU401" s="161">
        <f>INDEX(IRF.New!$D$7:$CN$374,MATCH('IRF AUX'!$E401,IRF.New!$C$7:$C$37,0),MATCH('IRF AUX'!$B401,IRF.New!$D$5:$CN$5,0))</f>
        <v>0</v>
      </c>
      <c r="BV401" s="161">
        <v>0</v>
      </c>
      <c r="BW401" s="161">
        <v>0</v>
      </c>
      <c r="BX401" s="161">
        <v>0</v>
      </c>
      <c r="BY401" s="161">
        <v>0</v>
      </c>
      <c r="BZ401" s="161">
        <v>0</v>
      </c>
      <c r="CA401" s="161">
        <v>0</v>
      </c>
      <c r="CB401" s="161">
        <v>0</v>
      </c>
      <c r="CC401" s="161">
        <v>0</v>
      </c>
      <c r="CD401" s="161">
        <v>0</v>
      </c>
      <c r="CE401" s="163">
        <v>0</v>
      </c>
      <c r="CF401" s="1" cm="1">
        <f t="array" aca="1" ref="CF401" ca="1">MMULT($F400:$CE400,INDIRECT("Policy.New!"&amp;CF$3&amp;"4:"&amp;CF$3&amp;"81"))</f>
        <v>0</v>
      </c>
      <c r="CG401" s="1" cm="1">
        <f t="array" aca="1" ref="CG401" ca="1">MMULT($F400:$CE400,INDIRECT("Policy.New!"&amp;CG$3&amp;"4:"&amp;CG$3&amp;"81"))</f>
        <v>0</v>
      </c>
      <c r="CH401" s="1" cm="1">
        <f t="array" aca="1" ref="CH401" ca="1">MMULT($F400:$CE400,INDIRECT("Policy.New!"&amp;CH$3&amp;"4:"&amp;CH$3&amp;"81"))</f>
        <v>0</v>
      </c>
      <c r="CI401" s="1" cm="1">
        <f t="array" aca="1" ref="CI401" ca="1">MMULT($F400:$CE400,INDIRECT("Policy.New!"&amp;CI$3&amp;"4:"&amp;CI$3&amp;"81"))</f>
        <v>0</v>
      </c>
      <c r="CJ401" s="1" cm="1">
        <f t="array" aca="1" ref="CJ401" ca="1">MMULT($F400:$CE400,INDIRECT("Policy.New!"&amp;CJ$3&amp;"4:"&amp;CJ$3&amp;"81"))</f>
        <v>0</v>
      </c>
      <c r="CK401" s="1" cm="1">
        <f t="array" aca="1" ref="CK401" ca="1">MMULT($F400:$CE400,INDIRECT("Policy.New!"&amp;CK$3&amp;"4:"&amp;CK$3&amp;"81"))</f>
        <v>0</v>
      </c>
      <c r="CL401" s="1" cm="1">
        <f t="array" aca="1" ref="CL401" ca="1">MMULT($F400:$CE400,INDIRECT("Policy.New!"&amp;CL$3&amp;"4:"&amp;CL$3&amp;"81"))</f>
        <v>0</v>
      </c>
      <c r="CM401" s="1" cm="1">
        <f t="array" aca="1" ref="CM401" ca="1">MMULT($F400:$CE400,INDIRECT("Policy.New!"&amp;CM$3&amp;"4:"&amp;CM$3&amp;"81"))</f>
        <v>0</v>
      </c>
      <c r="CN401" s="1" cm="1">
        <f t="array" aca="1" ref="CN401" ca="1">MMULT($F400:$CE400,INDIRECT("Policy.New!"&amp;CN$3&amp;"4:"&amp;CN$3&amp;"81"))</f>
        <v>0</v>
      </c>
      <c r="CO401" s="1" cm="1">
        <f t="array" aca="1" ref="CO401" ca="1">MMULT($F400:$CE400,INDIRECT("Policy.New!"&amp;CO$3&amp;"4:"&amp;CO$3&amp;"81"))</f>
        <v>0</v>
      </c>
      <c r="CP401" s="1" cm="1">
        <f t="array" aca="1" ref="CP401" ca="1">MMULT($F400:$CE400,INDIRECT("Policy.New!"&amp;CP$3&amp;"4:"&amp;CP$3&amp;"81"))</f>
        <v>0</v>
      </c>
      <c r="CQ401" s="1"/>
      <c r="CR401" s="1"/>
      <c r="CS401" s="1">
        <f t="shared" ca="1" si="402"/>
        <v>0</v>
      </c>
      <c r="CT401" s="1">
        <f t="shared" ca="1" si="406"/>
        <v>0</v>
      </c>
      <c r="CU401" s="1">
        <f t="shared" ca="1" si="403"/>
        <v>0</v>
      </c>
      <c r="CV401" s="1">
        <f t="shared" ca="1" si="407"/>
        <v>0</v>
      </c>
      <c r="CW401" s="1">
        <f t="shared" ca="1" si="404"/>
        <v>0</v>
      </c>
      <c r="CX401" s="1">
        <f t="shared" ca="1" si="405"/>
        <v>0</v>
      </c>
    </row>
    <row r="402" spans="2:102" x14ac:dyDescent="0.25">
      <c r="B402" s="153" t="str">
        <f t="shared" si="401"/>
        <v>eps_pi_agro_obs</v>
      </c>
      <c r="C402" s="153" t="str">
        <f t="shared" si="400"/>
        <v>eps_pi_agro_obs_4</v>
      </c>
      <c r="D402" s="13">
        <f t="shared" si="398"/>
        <v>402</v>
      </c>
      <c r="E402" s="13">
        <f t="shared" si="408"/>
        <v>4</v>
      </c>
      <c r="F402" s="14" cm="1">
        <f t="array" aca="1" ref="F402" ca="1">MMULT($F401:$CE401,INDIRECT("Policy.New!"&amp;F$3&amp;"4:"&amp;F$3&amp;"81"))</f>
        <v>0</v>
      </c>
      <c r="G402" s="14" cm="1">
        <f t="array" aca="1" ref="G402" ca="1">MMULT($F401:$CE401,INDIRECT("Policy.New!"&amp;G$3&amp;"4:"&amp;G$3&amp;"81"))</f>
        <v>0</v>
      </c>
      <c r="H402" s="14" cm="1">
        <f t="array" aca="1" ref="H402" ca="1">MMULT($F401:$CE401,INDIRECT("Policy.New!"&amp;H$3&amp;"4:"&amp;H$3&amp;"81"))</f>
        <v>0</v>
      </c>
      <c r="I402" s="14" cm="1">
        <f t="array" aca="1" ref="I402" ca="1">MMULT($F401:$CE401,INDIRECT("Policy.New!"&amp;I$3&amp;"4:"&amp;I$3&amp;"81"))</f>
        <v>0</v>
      </c>
      <c r="J402" s="14" cm="1">
        <f t="array" aca="1" ref="J402" ca="1">MMULT($F401:$CE401,INDIRECT("Policy.New!"&amp;J$3&amp;"4:"&amp;J$3&amp;"81"))</f>
        <v>0</v>
      </c>
      <c r="K402" s="14" cm="1">
        <f t="array" aca="1" ref="K402" ca="1">MMULT($F401:$CE401,INDIRECT("Policy.New!"&amp;K$3&amp;"4:"&amp;K$3&amp;"81"))</f>
        <v>0</v>
      </c>
      <c r="L402" s="14" cm="1">
        <f t="array" aca="1" ref="L402" ca="1">MMULT($F401:$CE401,INDIRECT("Policy.New!"&amp;L$3&amp;"4:"&amp;L$3&amp;"81"))</f>
        <v>0</v>
      </c>
      <c r="M402" s="14" cm="1">
        <f t="array" aca="1" ref="M402" ca="1">MMULT($F401:$CE401,INDIRECT("Policy.New!"&amp;M$3&amp;"4:"&amp;M$3&amp;"81"))</f>
        <v>0</v>
      </c>
      <c r="N402" s="14" cm="1">
        <f t="array" aca="1" ref="N402" ca="1">MMULT($F401:$CE401,INDIRECT("Policy.New!"&amp;N$3&amp;"4:"&amp;N$3&amp;"81"))</f>
        <v>0</v>
      </c>
      <c r="O402" s="14" cm="1">
        <f t="array" aca="1" ref="O402" ca="1">MMULT($F401:$CE401,INDIRECT("Policy.New!"&amp;O$3&amp;"4:"&amp;O$3&amp;"81"))</f>
        <v>0</v>
      </c>
      <c r="P402" s="14" cm="1">
        <f t="array" aca="1" ref="P402" ca="1">MMULT($F401:$CE401,INDIRECT("Policy.New!"&amp;P$3&amp;"4:"&amp;P$3&amp;"81"))</f>
        <v>0</v>
      </c>
      <c r="Q402" s="14" cm="1">
        <f t="array" aca="1" ref="Q402" ca="1">MMULT($F401:$CE401,INDIRECT("Policy.New!"&amp;Q$3&amp;"4:"&amp;Q$3&amp;"81"))</f>
        <v>0</v>
      </c>
      <c r="R402" s="14" cm="1">
        <f t="array" aca="1" ref="R402" ca="1">MMULT($F401:$CE401,INDIRECT("Policy.New!"&amp;R$3&amp;"4:"&amp;R$3&amp;"81"))</f>
        <v>0</v>
      </c>
      <c r="S402" s="14" cm="1">
        <f t="array" aca="1" ref="S402" ca="1">MMULT($F401:$CE401,INDIRECT("Policy.New!"&amp;S$3&amp;"4:"&amp;S$3&amp;"81"))</f>
        <v>0</v>
      </c>
      <c r="T402" s="14" cm="1">
        <f t="array" aca="1" ref="T402" ca="1">MMULT($F401:$CE401,INDIRECT("Policy.New!"&amp;T$3&amp;"4:"&amp;T$3&amp;"81"))</f>
        <v>0</v>
      </c>
      <c r="U402" s="14" cm="1">
        <f t="array" aca="1" ref="U402" ca="1">MMULT($F401:$CE401,INDIRECT("Policy.New!"&amp;U$3&amp;"4:"&amp;U$3&amp;"81"))</f>
        <v>0</v>
      </c>
      <c r="V402" s="14" cm="1">
        <f t="array" aca="1" ref="V402" ca="1">MMULT($F401:$CE401,INDIRECT("Policy.New!"&amp;V$3&amp;"4:"&amp;V$3&amp;"81"))</f>
        <v>0</v>
      </c>
      <c r="W402" s="15">
        <f t="shared" ca="1" si="409"/>
        <v>0</v>
      </c>
      <c r="X402" s="14">
        <f t="shared" ca="1" si="410"/>
        <v>0</v>
      </c>
      <c r="Y402" s="14">
        <f t="shared" ca="1" si="411"/>
        <v>0</v>
      </c>
      <c r="Z402" s="14">
        <f t="shared" ca="1" si="412"/>
        <v>0</v>
      </c>
      <c r="AA402" s="14">
        <f t="shared" si="413"/>
        <v>0</v>
      </c>
      <c r="AB402" s="14">
        <f t="shared" ca="1" si="414"/>
        <v>0</v>
      </c>
      <c r="AC402" s="14">
        <f t="shared" ca="1" si="415"/>
        <v>0</v>
      </c>
      <c r="AD402" s="14">
        <f t="shared" ca="1" si="416"/>
        <v>0</v>
      </c>
      <c r="AE402" s="14">
        <f t="shared" si="417"/>
        <v>0</v>
      </c>
      <c r="AF402" s="14">
        <f t="shared" ca="1" si="418"/>
        <v>0</v>
      </c>
      <c r="AG402" s="14">
        <f t="shared" ca="1" si="419"/>
        <v>0</v>
      </c>
      <c r="AH402" s="14">
        <f t="shared" ca="1" si="420"/>
        <v>0</v>
      </c>
      <c r="AI402" s="14">
        <f t="shared" ca="1" si="421"/>
        <v>0</v>
      </c>
      <c r="AJ402" s="14">
        <f t="shared" ca="1" si="422"/>
        <v>0</v>
      </c>
      <c r="AK402" s="14">
        <f t="shared" ca="1" si="423"/>
        <v>0</v>
      </c>
      <c r="AL402" s="14">
        <f t="shared" ca="1" si="424"/>
        <v>0</v>
      </c>
      <c r="AM402" s="14">
        <f t="shared" ca="1" si="425"/>
        <v>0</v>
      </c>
      <c r="AN402" s="14">
        <f t="shared" ca="1" si="426"/>
        <v>0</v>
      </c>
      <c r="AO402" s="14">
        <f t="shared" si="427"/>
        <v>0</v>
      </c>
      <c r="AP402" s="14">
        <f t="shared" si="428"/>
        <v>0</v>
      </c>
      <c r="AQ402" s="14">
        <f t="shared" ca="1" si="429"/>
        <v>0</v>
      </c>
      <c r="AR402" s="14">
        <f t="shared" ca="1" si="430"/>
        <v>0</v>
      </c>
      <c r="AS402" s="14">
        <f t="shared" ca="1" si="431"/>
        <v>0</v>
      </c>
      <c r="AT402" s="26">
        <f t="shared" ca="1" si="432"/>
        <v>0</v>
      </c>
      <c r="AU402" s="14" cm="1">
        <f t="array" aca="1" ref="AU402" ca="1">MMULT($F401:$CE401,INDIRECT("Policy.New!"&amp;AU$3&amp;"4:"&amp;AU$3&amp;"81"))</f>
        <v>0</v>
      </c>
      <c r="AV402" s="26" cm="1">
        <f t="array" aca="1" ref="AV402" ca="1">MMULT($F401:$CE401,INDIRECT("Policy.New!"&amp;AV$3&amp;"4:"&amp;AV$3&amp;"81"))</f>
        <v>0</v>
      </c>
      <c r="AW402" s="164">
        <v>0</v>
      </c>
      <c r="AX402" s="164">
        <v>0</v>
      </c>
      <c r="AY402" s="164">
        <v>0</v>
      </c>
      <c r="AZ402" s="164">
        <v>0</v>
      </c>
      <c r="BA402" s="164">
        <v>0</v>
      </c>
      <c r="BB402" s="164">
        <v>0</v>
      </c>
      <c r="BC402" s="164">
        <v>0</v>
      </c>
      <c r="BD402" s="164">
        <v>0</v>
      </c>
      <c r="BE402" s="164">
        <v>0</v>
      </c>
      <c r="BF402" s="164">
        <v>0</v>
      </c>
      <c r="BG402" s="164">
        <v>0</v>
      </c>
      <c r="BH402" s="164">
        <v>0</v>
      </c>
      <c r="BI402" s="164">
        <v>0</v>
      </c>
      <c r="BJ402" s="164">
        <v>0</v>
      </c>
      <c r="BK402" s="164">
        <v>0</v>
      </c>
      <c r="BL402" s="164">
        <v>0</v>
      </c>
      <c r="BM402" s="164">
        <v>0</v>
      </c>
      <c r="BN402" s="164">
        <v>0</v>
      </c>
      <c r="BO402" s="164">
        <v>0</v>
      </c>
      <c r="BP402" s="164">
        <v>0</v>
      </c>
      <c r="BQ402" s="164">
        <v>0</v>
      </c>
      <c r="BR402" s="164">
        <v>0</v>
      </c>
      <c r="BS402" s="164">
        <v>0</v>
      </c>
      <c r="BT402" s="164">
        <v>0</v>
      </c>
      <c r="BU402" s="164">
        <f>INDEX(IRF.New!$D$7:$CN$374,MATCH('IRF AUX'!$E402,IRF.New!$C$7:$C$37,0),MATCH('IRF AUX'!$B402,IRF.New!$D$5:$CN$5,0))</f>
        <v>0</v>
      </c>
      <c r="BV402" s="164">
        <v>0</v>
      </c>
      <c r="BW402" s="164">
        <v>0</v>
      </c>
      <c r="BX402" s="164">
        <v>0</v>
      </c>
      <c r="BY402" s="164">
        <v>0</v>
      </c>
      <c r="BZ402" s="164">
        <v>0</v>
      </c>
      <c r="CA402" s="164">
        <v>0</v>
      </c>
      <c r="CB402" s="164">
        <v>0</v>
      </c>
      <c r="CC402" s="164">
        <v>0</v>
      </c>
      <c r="CD402" s="164">
        <v>0</v>
      </c>
      <c r="CE402" s="165">
        <v>0</v>
      </c>
      <c r="CF402" s="14" cm="1">
        <f t="array" aca="1" ref="CF402" ca="1">MMULT($F401:$CE401,INDIRECT("Policy.New!"&amp;CF$3&amp;"4:"&amp;CF$3&amp;"81"))</f>
        <v>0</v>
      </c>
      <c r="CG402" s="14" cm="1">
        <f t="array" aca="1" ref="CG402" ca="1">MMULT($F401:$CE401,INDIRECT("Policy.New!"&amp;CG$3&amp;"4:"&amp;CG$3&amp;"81"))</f>
        <v>0</v>
      </c>
      <c r="CH402" s="14" cm="1">
        <f t="array" aca="1" ref="CH402" ca="1">MMULT($F401:$CE401,INDIRECT("Policy.New!"&amp;CH$3&amp;"4:"&amp;CH$3&amp;"81"))</f>
        <v>0</v>
      </c>
      <c r="CI402" s="14" cm="1">
        <f t="array" aca="1" ref="CI402" ca="1">MMULT($F401:$CE401,INDIRECT("Policy.New!"&amp;CI$3&amp;"4:"&amp;CI$3&amp;"81"))</f>
        <v>0</v>
      </c>
      <c r="CJ402" s="14" cm="1">
        <f t="array" aca="1" ref="CJ402" ca="1">MMULT($F401:$CE401,INDIRECT("Policy.New!"&amp;CJ$3&amp;"4:"&amp;CJ$3&amp;"81"))</f>
        <v>0</v>
      </c>
      <c r="CK402" s="14" cm="1">
        <f t="array" aca="1" ref="CK402" ca="1">MMULT($F401:$CE401,INDIRECT("Policy.New!"&amp;CK$3&amp;"4:"&amp;CK$3&amp;"81"))</f>
        <v>0</v>
      </c>
      <c r="CL402" s="14" cm="1">
        <f t="array" aca="1" ref="CL402" ca="1">MMULT($F401:$CE401,INDIRECT("Policy.New!"&amp;CL$3&amp;"4:"&amp;CL$3&amp;"81"))</f>
        <v>0</v>
      </c>
      <c r="CM402" s="14" cm="1">
        <f t="array" aca="1" ref="CM402" ca="1">MMULT($F401:$CE401,INDIRECT("Policy.New!"&amp;CM$3&amp;"4:"&amp;CM$3&amp;"81"))</f>
        <v>0</v>
      </c>
      <c r="CN402" s="14" cm="1">
        <f t="array" aca="1" ref="CN402" ca="1">MMULT($F401:$CE401,INDIRECT("Policy.New!"&amp;CN$3&amp;"4:"&amp;CN$3&amp;"81"))</f>
        <v>0</v>
      </c>
      <c r="CO402" s="14" cm="1">
        <f t="array" aca="1" ref="CO402" ca="1">MMULT($F401:$CE401,INDIRECT("Policy.New!"&amp;CO$3&amp;"4:"&amp;CO$3&amp;"81"))</f>
        <v>0</v>
      </c>
      <c r="CP402" s="14" cm="1">
        <f t="array" aca="1" ref="CP402" ca="1">MMULT($F401:$CE401,INDIRECT("Policy.New!"&amp;CP$3&amp;"4:"&amp;CP$3&amp;"81"))</f>
        <v>0</v>
      </c>
      <c r="CQ402" s="1"/>
      <c r="CR402" s="1"/>
      <c r="CS402" s="14">
        <f t="shared" ca="1" si="402"/>
        <v>0</v>
      </c>
      <c r="CT402" s="14">
        <f t="shared" ca="1" si="406"/>
        <v>0</v>
      </c>
      <c r="CU402" s="14">
        <f t="shared" ca="1" si="403"/>
        <v>0</v>
      </c>
      <c r="CV402" s="14">
        <f t="shared" ca="1" si="407"/>
        <v>0</v>
      </c>
      <c r="CW402" s="14">
        <f t="shared" ca="1" si="404"/>
        <v>0</v>
      </c>
      <c r="CX402" s="14">
        <f t="shared" ca="1" si="405"/>
        <v>0</v>
      </c>
    </row>
    <row r="403" spans="2:102" x14ac:dyDescent="0.25">
      <c r="B403" s="151" t="str">
        <f t="shared" si="401"/>
        <v>eps_pi_agro_obs</v>
      </c>
      <c r="C403" s="151" t="str">
        <f t="shared" si="400"/>
        <v>eps_pi_agro_obs_5</v>
      </c>
      <c r="D403" s="9">
        <f t="shared" si="398"/>
        <v>403</v>
      </c>
      <c r="E403" s="9">
        <f t="shared" si="408"/>
        <v>5</v>
      </c>
      <c r="F403" s="10" cm="1">
        <f t="array" aca="1" ref="F403" ca="1">MMULT($F402:$CE402,INDIRECT("Policy.New!"&amp;F$3&amp;"4:"&amp;F$3&amp;"81"))</f>
        <v>0</v>
      </c>
      <c r="G403" s="10" cm="1">
        <f t="array" aca="1" ref="G403" ca="1">MMULT($F402:$CE402,INDIRECT("Policy.New!"&amp;G$3&amp;"4:"&amp;G$3&amp;"81"))</f>
        <v>0</v>
      </c>
      <c r="H403" s="10" cm="1">
        <f t="array" aca="1" ref="H403" ca="1">MMULT($F402:$CE402,INDIRECT("Policy.New!"&amp;H$3&amp;"4:"&amp;H$3&amp;"81"))</f>
        <v>0</v>
      </c>
      <c r="I403" s="10" cm="1">
        <f t="array" aca="1" ref="I403" ca="1">MMULT($F402:$CE402,INDIRECT("Policy.New!"&amp;I$3&amp;"4:"&amp;I$3&amp;"81"))</f>
        <v>0</v>
      </c>
      <c r="J403" s="10" cm="1">
        <f t="array" aca="1" ref="J403" ca="1">MMULT($F402:$CE402,INDIRECT("Policy.New!"&amp;J$3&amp;"4:"&amp;J$3&amp;"81"))</f>
        <v>0</v>
      </c>
      <c r="K403" s="10" cm="1">
        <f t="array" aca="1" ref="K403" ca="1">MMULT($F402:$CE402,INDIRECT("Policy.New!"&amp;K$3&amp;"4:"&amp;K$3&amp;"81"))</f>
        <v>0</v>
      </c>
      <c r="L403" s="10" cm="1">
        <f t="array" aca="1" ref="L403" ca="1">MMULT($F402:$CE402,INDIRECT("Policy.New!"&amp;L$3&amp;"4:"&amp;L$3&amp;"81"))</f>
        <v>0</v>
      </c>
      <c r="M403" s="10" cm="1">
        <f t="array" aca="1" ref="M403" ca="1">MMULT($F402:$CE402,INDIRECT("Policy.New!"&amp;M$3&amp;"4:"&amp;M$3&amp;"81"))</f>
        <v>0</v>
      </c>
      <c r="N403" s="10" cm="1">
        <f t="array" aca="1" ref="N403" ca="1">MMULT($F402:$CE402,INDIRECT("Policy.New!"&amp;N$3&amp;"4:"&amp;N$3&amp;"81"))</f>
        <v>0</v>
      </c>
      <c r="O403" s="10" cm="1">
        <f t="array" aca="1" ref="O403" ca="1">MMULT($F402:$CE402,INDIRECT("Policy.New!"&amp;O$3&amp;"4:"&amp;O$3&amp;"81"))</f>
        <v>0</v>
      </c>
      <c r="P403" s="10" cm="1">
        <f t="array" aca="1" ref="P403" ca="1">MMULT($F402:$CE402,INDIRECT("Policy.New!"&amp;P$3&amp;"4:"&amp;P$3&amp;"81"))</f>
        <v>0</v>
      </c>
      <c r="Q403" s="10" cm="1">
        <f t="array" aca="1" ref="Q403" ca="1">MMULT($F402:$CE402,INDIRECT("Policy.New!"&amp;Q$3&amp;"4:"&amp;Q$3&amp;"81"))</f>
        <v>0</v>
      </c>
      <c r="R403" s="10" cm="1">
        <f t="array" aca="1" ref="R403" ca="1">MMULT($F402:$CE402,INDIRECT("Policy.New!"&amp;R$3&amp;"4:"&amp;R$3&amp;"81"))</f>
        <v>0</v>
      </c>
      <c r="S403" s="10" cm="1">
        <f t="array" aca="1" ref="S403" ca="1">MMULT($F402:$CE402,INDIRECT("Policy.New!"&amp;S$3&amp;"4:"&amp;S$3&amp;"81"))</f>
        <v>0</v>
      </c>
      <c r="T403" s="10" cm="1">
        <f t="array" aca="1" ref="T403" ca="1">MMULT($F402:$CE402,INDIRECT("Policy.New!"&amp;T$3&amp;"4:"&amp;T$3&amp;"81"))</f>
        <v>0</v>
      </c>
      <c r="U403" s="10" cm="1">
        <f t="array" aca="1" ref="U403" ca="1">MMULT($F402:$CE402,INDIRECT("Policy.New!"&amp;U$3&amp;"4:"&amp;U$3&amp;"81"))</f>
        <v>0</v>
      </c>
      <c r="V403" s="10" cm="1">
        <f t="array" aca="1" ref="V403" ca="1">MMULT($F402:$CE402,INDIRECT("Policy.New!"&amp;V$3&amp;"4:"&amp;V$3&amp;"81"))</f>
        <v>0</v>
      </c>
      <c r="W403" s="11">
        <f t="shared" ca="1" si="409"/>
        <v>0</v>
      </c>
      <c r="X403" s="10">
        <f t="shared" ca="1" si="410"/>
        <v>0</v>
      </c>
      <c r="Y403" s="10">
        <f t="shared" ca="1" si="411"/>
        <v>0</v>
      </c>
      <c r="Z403" s="10">
        <f t="shared" ca="1" si="412"/>
        <v>0</v>
      </c>
      <c r="AA403" s="10">
        <f t="shared" ca="1" si="413"/>
        <v>0</v>
      </c>
      <c r="AB403" s="10">
        <f t="shared" ca="1" si="414"/>
        <v>0</v>
      </c>
      <c r="AC403" s="10">
        <f t="shared" ca="1" si="415"/>
        <v>0</v>
      </c>
      <c r="AD403" s="10">
        <f t="shared" ca="1" si="416"/>
        <v>0</v>
      </c>
      <c r="AE403" s="10">
        <f t="shared" ca="1" si="417"/>
        <v>0</v>
      </c>
      <c r="AF403" s="10">
        <f t="shared" ca="1" si="418"/>
        <v>0</v>
      </c>
      <c r="AG403" s="10">
        <f t="shared" ca="1" si="419"/>
        <v>0</v>
      </c>
      <c r="AH403" s="10">
        <f t="shared" ca="1" si="420"/>
        <v>0</v>
      </c>
      <c r="AI403" s="10">
        <f t="shared" ca="1" si="421"/>
        <v>0</v>
      </c>
      <c r="AJ403" s="10">
        <f t="shared" ca="1" si="422"/>
        <v>0</v>
      </c>
      <c r="AK403" s="10">
        <f t="shared" ca="1" si="423"/>
        <v>0</v>
      </c>
      <c r="AL403" s="10">
        <f t="shared" ca="1" si="424"/>
        <v>0</v>
      </c>
      <c r="AM403" s="10">
        <f t="shared" ca="1" si="425"/>
        <v>0</v>
      </c>
      <c r="AN403" s="10">
        <f t="shared" ca="1" si="426"/>
        <v>0</v>
      </c>
      <c r="AO403" s="10">
        <f t="shared" ca="1" si="427"/>
        <v>0</v>
      </c>
      <c r="AP403" s="10">
        <f t="shared" si="428"/>
        <v>0</v>
      </c>
      <c r="AQ403" s="10">
        <f t="shared" ca="1" si="429"/>
        <v>0</v>
      </c>
      <c r="AR403" s="10">
        <f t="shared" ca="1" si="430"/>
        <v>0</v>
      </c>
      <c r="AS403" s="10">
        <f t="shared" ca="1" si="431"/>
        <v>0</v>
      </c>
      <c r="AT403" s="24">
        <f t="shared" ca="1" si="432"/>
        <v>0</v>
      </c>
      <c r="AU403" s="10" cm="1">
        <f t="array" aca="1" ref="AU403" ca="1">MMULT($F402:$CE402,INDIRECT("Policy.New!"&amp;AU$3&amp;"4:"&amp;AU$3&amp;"81"))</f>
        <v>0</v>
      </c>
      <c r="AV403" s="24" cm="1">
        <f t="array" aca="1" ref="AV403" ca="1">MMULT($F402:$CE402,INDIRECT("Policy.New!"&amp;AV$3&amp;"4:"&amp;AV$3&amp;"81"))</f>
        <v>0</v>
      </c>
      <c r="AW403" s="160">
        <v>0</v>
      </c>
      <c r="AX403" s="160">
        <v>0</v>
      </c>
      <c r="AY403" s="160">
        <v>0</v>
      </c>
      <c r="AZ403" s="160">
        <v>0</v>
      </c>
      <c r="BA403" s="160">
        <v>0</v>
      </c>
      <c r="BB403" s="160">
        <v>0</v>
      </c>
      <c r="BC403" s="160">
        <v>0</v>
      </c>
      <c r="BD403" s="160">
        <v>0</v>
      </c>
      <c r="BE403" s="160">
        <v>0</v>
      </c>
      <c r="BF403" s="160">
        <v>0</v>
      </c>
      <c r="BG403" s="160">
        <v>0</v>
      </c>
      <c r="BH403" s="160">
        <v>0</v>
      </c>
      <c r="BI403" s="160">
        <v>0</v>
      </c>
      <c r="BJ403" s="160">
        <v>0</v>
      </c>
      <c r="BK403" s="160">
        <v>0</v>
      </c>
      <c r="BL403" s="160">
        <v>0</v>
      </c>
      <c r="BM403" s="160">
        <v>0</v>
      </c>
      <c r="BN403" s="160">
        <v>0</v>
      </c>
      <c r="BO403" s="160">
        <v>0</v>
      </c>
      <c r="BP403" s="160">
        <v>0</v>
      </c>
      <c r="BQ403" s="160">
        <v>0</v>
      </c>
      <c r="BR403" s="160">
        <v>0</v>
      </c>
      <c r="BS403" s="160">
        <v>0</v>
      </c>
      <c r="BT403" s="160">
        <v>0</v>
      </c>
      <c r="BU403" s="160">
        <f>INDEX(IRF.New!$D$7:$CN$374,MATCH('IRF AUX'!$E403,IRF.New!$C$7:$C$37,0),MATCH('IRF AUX'!$B403,IRF.New!$D$5:$CN$5,0))</f>
        <v>0</v>
      </c>
      <c r="BV403" s="160">
        <v>0</v>
      </c>
      <c r="BW403" s="160">
        <v>0</v>
      </c>
      <c r="BX403" s="160">
        <v>0</v>
      </c>
      <c r="BY403" s="160">
        <v>0</v>
      </c>
      <c r="BZ403" s="160">
        <v>0</v>
      </c>
      <c r="CA403" s="160">
        <v>0</v>
      </c>
      <c r="CB403" s="160">
        <v>0</v>
      </c>
      <c r="CC403" s="160">
        <v>0</v>
      </c>
      <c r="CD403" s="160">
        <v>0</v>
      </c>
      <c r="CE403" s="162">
        <v>0</v>
      </c>
      <c r="CF403" s="10" cm="1">
        <f t="array" aca="1" ref="CF403" ca="1">MMULT($F402:$CE402,INDIRECT("Policy.New!"&amp;CF$3&amp;"4:"&amp;CF$3&amp;"81"))</f>
        <v>0</v>
      </c>
      <c r="CG403" s="10" cm="1">
        <f t="array" aca="1" ref="CG403" ca="1">MMULT($F402:$CE402,INDIRECT("Policy.New!"&amp;CG$3&amp;"4:"&amp;CG$3&amp;"81"))</f>
        <v>0</v>
      </c>
      <c r="CH403" s="10" cm="1">
        <f t="array" aca="1" ref="CH403" ca="1">MMULT($F402:$CE402,INDIRECT("Policy.New!"&amp;CH$3&amp;"4:"&amp;CH$3&amp;"81"))</f>
        <v>0</v>
      </c>
      <c r="CI403" s="10" cm="1">
        <f t="array" aca="1" ref="CI403" ca="1">MMULT($F402:$CE402,INDIRECT("Policy.New!"&amp;CI$3&amp;"4:"&amp;CI$3&amp;"81"))</f>
        <v>0</v>
      </c>
      <c r="CJ403" s="10" cm="1">
        <f t="array" aca="1" ref="CJ403" ca="1">MMULT($F402:$CE402,INDIRECT("Policy.New!"&amp;CJ$3&amp;"4:"&amp;CJ$3&amp;"81"))</f>
        <v>0</v>
      </c>
      <c r="CK403" s="10" cm="1">
        <f t="array" aca="1" ref="CK403" ca="1">MMULT($F402:$CE402,INDIRECT("Policy.New!"&amp;CK$3&amp;"4:"&amp;CK$3&amp;"81"))</f>
        <v>0</v>
      </c>
      <c r="CL403" s="10" cm="1">
        <f t="array" aca="1" ref="CL403" ca="1">MMULT($F402:$CE402,INDIRECT("Policy.New!"&amp;CL$3&amp;"4:"&amp;CL$3&amp;"81"))</f>
        <v>0</v>
      </c>
      <c r="CM403" s="10" cm="1">
        <f t="array" aca="1" ref="CM403" ca="1">MMULT($F402:$CE402,INDIRECT("Policy.New!"&amp;CM$3&amp;"4:"&amp;CM$3&amp;"81"))</f>
        <v>0</v>
      </c>
      <c r="CN403" s="10" cm="1">
        <f t="array" aca="1" ref="CN403" ca="1">MMULT($F402:$CE402,INDIRECT("Policy.New!"&amp;CN$3&amp;"4:"&amp;CN$3&amp;"81"))</f>
        <v>0</v>
      </c>
      <c r="CO403" s="10" cm="1">
        <f t="array" aca="1" ref="CO403" ca="1">MMULT($F402:$CE402,INDIRECT("Policy.New!"&amp;CO$3&amp;"4:"&amp;CO$3&amp;"81"))</f>
        <v>0</v>
      </c>
      <c r="CP403" s="10" cm="1">
        <f t="array" aca="1" ref="CP403" ca="1">MMULT($F402:$CE402,INDIRECT("Policy.New!"&amp;CP$3&amp;"4:"&amp;CP$3&amp;"81"))</f>
        <v>0</v>
      </c>
      <c r="CQ403" s="1"/>
      <c r="CR403" s="1"/>
      <c r="CS403" s="10">
        <f t="shared" ca="1" si="402"/>
        <v>0</v>
      </c>
      <c r="CT403" s="10">
        <f t="shared" ca="1" si="406"/>
        <v>0</v>
      </c>
      <c r="CU403" s="10">
        <f t="shared" ca="1" si="403"/>
        <v>0</v>
      </c>
      <c r="CV403" s="10">
        <f t="shared" ca="1" si="407"/>
        <v>0</v>
      </c>
      <c r="CW403" s="10">
        <f t="shared" ca="1" si="404"/>
        <v>0</v>
      </c>
      <c r="CX403" s="10">
        <f t="shared" ca="1" si="405"/>
        <v>0</v>
      </c>
    </row>
    <row r="404" spans="2:102" x14ac:dyDescent="0.25">
      <c r="B404" s="152" t="str">
        <f t="shared" si="401"/>
        <v>eps_pi_agro_obs</v>
      </c>
      <c r="C404" s="152" t="str">
        <f t="shared" si="400"/>
        <v>eps_pi_agro_obs_6</v>
      </c>
      <c r="D404" s="12">
        <f t="shared" si="398"/>
        <v>404</v>
      </c>
      <c r="E404" s="12">
        <f t="shared" si="408"/>
        <v>6</v>
      </c>
      <c r="F404" s="1" cm="1">
        <f t="array" aca="1" ref="F404" ca="1">MMULT($F403:$CE403,INDIRECT("Policy.New!"&amp;F$3&amp;"4:"&amp;F$3&amp;"81"))</f>
        <v>0</v>
      </c>
      <c r="G404" s="1" cm="1">
        <f t="array" aca="1" ref="G404" ca="1">MMULT($F403:$CE403,INDIRECT("Policy.New!"&amp;G$3&amp;"4:"&amp;G$3&amp;"81"))</f>
        <v>0</v>
      </c>
      <c r="H404" s="1" cm="1">
        <f t="array" aca="1" ref="H404" ca="1">MMULT($F403:$CE403,INDIRECT("Policy.New!"&amp;H$3&amp;"4:"&amp;H$3&amp;"81"))</f>
        <v>0</v>
      </c>
      <c r="I404" s="1" cm="1">
        <f t="array" aca="1" ref="I404" ca="1">MMULT($F403:$CE403,INDIRECT("Policy.New!"&amp;I$3&amp;"4:"&amp;I$3&amp;"81"))</f>
        <v>0</v>
      </c>
      <c r="J404" s="1" cm="1">
        <f t="array" aca="1" ref="J404" ca="1">MMULT($F403:$CE403,INDIRECT("Policy.New!"&amp;J$3&amp;"4:"&amp;J$3&amp;"81"))</f>
        <v>0</v>
      </c>
      <c r="K404" s="1" cm="1">
        <f t="array" aca="1" ref="K404" ca="1">MMULT($F403:$CE403,INDIRECT("Policy.New!"&amp;K$3&amp;"4:"&amp;K$3&amp;"81"))</f>
        <v>0</v>
      </c>
      <c r="L404" s="1" cm="1">
        <f t="array" aca="1" ref="L404" ca="1">MMULT($F403:$CE403,INDIRECT("Policy.New!"&amp;L$3&amp;"4:"&amp;L$3&amp;"81"))</f>
        <v>0</v>
      </c>
      <c r="M404" s="1" cm="1">
        <f t="array" aca="1" ref="M404" ca="1">MMULT($F403:$CE403,INDIRECT("Policy.New!"&amp;M$3&amp;"4:"&amp;M$3&amp;"81"))</f>
        <v>0</v>
      </c>
      <c r="N404" s="1" cm="1">
        <f t="array" aca="1" ref="N404" ca="1">MMULT($F403:$CE403,INDIRECT("Policy.New!"&amp;N$3&amp;"4:"&amp;N$3&amp;"81"))</f>
        <v>0</v>
      </c>
      <c r="O404" s="1" cm="1">
        <f t="array" aca="1" ref="O404" ca="1">MMULT($F403:$CE403,INDIRECT("Policy.New!"&amp;O$3&amp;"4:"&amp;O$3&amp;"81"))</f>
        <v>0</v>
      </c>
      <c r="P404" s="1" cm="1">
        <f t="array" aca="1" ref="P404" ca="1">MMULT($F403:$CE403,INDIRECT("Policy.New!"&amp;P$3&amp;"4:"&amp;P$3&amp;"81"))</f>
        <v>0</v>
      </c>
      <c r="Q404" s="1" cm="1">
        <f t="array" aca="1" ref="Q404" ca="1">MMULT($F403:$CE403,INDIRECT("Policy.New!"&amp;Q$3&amp;"4:"&amp;Q$3&amp;"81"))</f>
        <v>0</v>
      </c>
      <c r="R404" s="1" cm="1">
        <f t="array" aca="1" ref="R404" ca="1">MMULT($F403:$CE403,INDIRECT("Policy.New!"&amp;R$3&amp;"4:"&amp;R$3&amp;"81"))</f>
        <v>0</v>
      </c>
      <c r="S404" s="1" cm="1">
        <f t="array" aca="1" ref="S404" ca="1">MMULT($F403:$CE403,INDIRECT("Policy.New!"&amp;S$3&amp;"4:"&amp;S$3&amp;"81"))</f>
        <v>0</v>
      </c>
      <c r="T404" s="1" cm="1">
        <f t="array" aca="1" ref="T404" ca="1">MMULT($F403:$CE403,INDIRECT("Policy.New!"&amp;T$3&amp;"4:"&amp;T$3&amp;"81"))</f>
        <v>0</v>
      </c>
      <c r="U404" s="1" cm="1">
        <f t="array" aca="1" ref="U404" ca="1">MMULT($F403:$CE403,INDIRECT("Policy.New!"&amp;U$3&amp;"4:"&amp;U$3&amp;"81"))</f>
        <v>0</v>
      </c>
      <c r="V404" s="1" cm="1">
        <f t="array" aca="1" ref="V404" ca="1">MMULT($F403:$CE403,INDIRECT("Policy.New!"&amp;V$3&amp;"4:"&amp;V$3&amp;"81"))</f>
        <v>0</v>
      </c>
      <c r="W404" s="5">
        <f t="shared" ca="1" si="409"/>
        <v>0</v>
      </c>
      <c r="X404" s="1">
        <f t="shared" ca="1" si="410"/>
        <v>0</v>
      </c>
      <c r="Y404" s="1">
        <f t="shared" ca="1" si="411"/>
        <v>0</v>
      </c>
      <c r="Z404" s="1">
        <f t="shared" ca="1" si="412"/>
        <v>0</v>
      </c>
      <c r="AA404" s="1">
        <f t="shared" ca="1" si="413"/>
        <v>0</v>
      </c>
      <c r="AB404" s="1">
        <f t="shared" ca="1" si="414"/>
        <v>0</v>
      </c>
      <c r="AC404" s="1">
        <f t="shared" ca="1" si="415"/>
        <v>0</v>
      </c>
      <c r="AD404" s="1">
        <f t="shared" ca="1" si="416"/>
        <v>0</v>
      </c>
      <c r="AE404" s="1">
        <f t="shared" ca="1" si="417"/>
        <v>0</v>
      </c>
      <c r="AF404" s="1">
        <f t="shared" ca="1" si="418"/>
        <v>0</v>
      </c>
      <c r="AG404" s="1">
        <f t="shared" ca="1" si="419"/>
        <v>0</v>
      </c>
      <c r="AH404" s="1">
        <f t="shared" ca="1" si="420"/>
        <v>0</v>
      </c>
      <c r="AI404" s="1">
        <f t="shared" ca="1" si="421"/>
        <v>0</v>
      </c>
      <c r="AJ404" s="1">
        <f t="shared" ca="1" si="422"/>
        <v>0</v>
      </c>
      <c r="AK404" s="1">
        <f t="shared" ca="1" si="423"/>
        <v>0</v>
      </c>
      <c r="AL404" s="1">
        <f t="shared" ca="1" si="424"/>
        <v>0</v>
      </c>
      <c r="AM404" s="1">
        <f t="shared" ca="1" si="425"/>
        <v>0</v>
      </c>
      <c r="AN404" s="1">
        <f t="shared" ca="1" si="426"/>
        <v>0</v>
      </c>
      <c r="AO404" s="1">
        <f t="shared" ca="1" si="427"/>
        <v>0</v>
      </c>
      <c r="AP404" s="1">
        <f t="shared" ca="1" si="428"/>
        <v>0</v>
      </c>
      <c r="AQ404" s="1">
        <f t="shared" ca="1" si="429"/>
        <v>0</v>
      </c>
      <c r="AR404" s="1">
        <f t="shared" ca="1" si="430"/>
        <v>0</v>
      </c>
      <c r="AS404" s="1">
        <f t="shared" ca="1" si="431"/>
        <v>0</v>
      </c>
      <c r="AT404" s="25">
        <f t="shared" ca="1" si="432"/>
        <v>0</v>
      </c>
      <c r="AU404" s="1" cm="1">
        <f t="array" aca="1" ref="AU404" ca="1">MMULT($F403:$CE403,INDIRECT("Policy.New!"&amp;AU$3&amp;"4:"&amp;AU$3&amp;"81"))</f>
        <v>0</v>
      </c>
      <c r="AV404" s="25" cm="1">
        <f t="array" aca="1" ref="AV404" ca="1">MMULT($F403:$CE403,INDIRECT("Policy.New!"&amp;AV$3&amp;"4:"&amp;AV$3&amp;"81"))</f>
        <v>0</v>
      </c>
      <c r="AW404" s="161">
        <v>0</v>
      </c>
      <c r="AX404" s="161">
        <v>0</v>
      </c>
      <c r="AY404" s="161">
        <v>0</v>
      </c>
      <c r="AZ404" s="161">
        <v>0</v>
      </c>
      <c r="BA404" s="161">
        <v>0</v>
      </c>
      <c r="BB404" s="161">
        <v>0</v>
      </c>
      <c r="BC404" s="161">
        <v>0</v>
      </c>
      <c r="BD404" s="161">
        <v>0</v>
      </c>
      <c r="BE404" s="161">
        <v>0</v>
      </c>
      <c r="BF404" s="161">
        <v>0</v>
      </c>
      <c r="BG404" s="161">
        <v>0</v>
      </c>
      <c r="BH404" s="161">
        <v>0</v>
      </c>
      <c r="BI404" s="161">
        <v>0</v>
      </c>
      <c r="BJ404" s="161">
        <v>0</v>
      </c>
      <c r="BK404" s="161">
        <v>0</v>
      </c>
      <c r="BL404" s="161">
        <v>0</v>
      </c>
      <c r="BM404" s="161">
        <v>0</v>
      </c>
      <c r="BN404" s="161">
        <v>0</v>
      </c>
      <c r="BO404" s="161">
        <v>0</v>
      </c>
      <c r="BP404" s="161">
        <v>0</v>
      </c>
      <c r="BQ404" s="161">
        <v>0</v>
      </c>
      <c r="BR404" s="161">
        <v>0</v>
      </c>
      <c r="BS404" s="161">
        <v>0</v>
      </c>
      <c r="BT404" s="161">
        <v>0</v>
      </c>
      <c r="BU404" s="161">
        <f>INDEX(IRF.New!$D$7:$CN$374,MATCH('IRF AUX'!$E404,IRF.New!$C$7:$C$37,0),MATCH('IRF AUX'!$B404,IRF.New!$D$5:$CN$5,0))</f>
        <v>0</v>
      </c>
      <c r="BV404" s="161">
        <v>0</v>
      </c>
      <c r="BW404" s="161">
        <v>0</v>
      </c>
      <c r="BX404" s="161">
        <v>0</v>
      </c>
      <c r="BY404" s="161">
        <v>0</v>
      </c>
      <c r="BZ404" s="161">
        <v>0</v>
      </c>
      <c r="CA404" s="161">
        <v>0</v>
      </c>
      <c r="CB404" s="161">
        <v>0</v>
      </c>
      <c r="CC404" s="161">
        <v>0</v>
      </c>
      <c r="CD404" s="161">
        <v>0</v>
      </c>
      <c r="CE404" s="163">
        <v>0</v>
      </c>
      <c r="CF404" s="1" cm="1">
        <f t="array" aca="1" ref="CF404" ca="1">MMULT($F403:$CE403,INDIRECT("Policy.New!"&amp;CF$3&amp;"4:"&amp;CF$3&amp;"81"))</f>
        <v>0</v>
      </c>
      <c r="CG404" s="1" cm="1">
        <f t="array" aca="1" ref="CG404" ca="1">MMULT($F403:$CE403,INDIRECT("Policy.New!"&amp;CG$3&amp;"4:"&amp;CG$3&amp;"81"))</f>
        <v>0</v>
      </c>
      <c r="CH404" s="1" cm="1">
        <f t="array" aca="1" ref="CH404" ca="1">MMULT($F403:$CE403,INDIRECT("Policy.New!"&amp;CH$3&amp;"4:"&amp;CH$3&amp;"81"))</f>
        <v>0</v>
      </c>
      <c r="CI404" s="1" cm="1">
        <f t="array" aca="1" ref="CI404" ca="1">MMULT($F403:$CE403,INDIRECT("Policy.New!"&amp;CI$3&amp;"4:"&amp;CI$3&amp;"81"))</f>
        <v>0</v>
      </c>
      <c r="CJ404" s="1" cm="1">
        <f t="array" aca="1" ref="CJ404" ca="1">MMULT($F403:$CE403,INDIRECT("Policy.New!"&amp;CJ$3&amp;"4:"&amp;CJ$3&amp;"81"))</f>
        <v>0</v>
      </c>
      <c r="CK404" s="1" cm="1">
        <f t="array" aca="1" ref="CK404" ca="1">MMULT($F403:$CE403,INDIRECT("Policy.New!"&amp;CK$3&amp;"4:"&amp;CK$3&amp;"81"))</f>
        <v>0</v>
      </c>
      <c r="CL404" s="1" cm="1">
        <f t="array" aca="1" ref="CL404" ca="1">MMULT($F403:$CE403,INDIRECT("Policy.New!"&amp;CL$3&amp;"4:"&amp;CL$3&amp;"81"))</f>
        <v>0</v>
      </c>
      <c r="CM404" s="1" cm="1">
        <f t="array" aca="1" ref="CM404" ca="1">MMULT($F403:$CE403,INDIRECT("Policy.New!"&amp;CM$3&amp;"4:"&amp;CM$3&amp;"81"))</f>
        <v>0</v>
      </c>
      <c r="CN404" s="1" cm="1">
        <f t="array" aca="1" ref="CN404" ca="1">MMULT($F403:$CE403,INDIRECT("Policy.New!"&amp;CN$3&amp;"4:"&amp;CN$3&amp;"81"))</f>
        <v>0</v>
      </c>
      <c r="CO404" s="1" cm="1">
        <f t="array" aca="1" ref="CO404" ca="1">MMULT($F403:$CE403,INDIRECT("Policy.New!"&amp;CO$3&amp;"4:"&amp;CO$3&amp;"81"))</f>
        <v>0</v>
      </c>
      <c r="CP404" s="1" cm="1">
        <f t="array" aca="1" ref="CP404" ca="1">MMULT($F403:$CE403,INDIRECT("Policy.New!"&amp;CP$3&amp;"4:"&amp;CP$3&amp;"81"))</f>
        <v>0</v>
      </c>
      <c r="CQ404" s="1"/>
      <c r="CR404" s="1"/>
      <c r="CS404" s="1">
        <f t="shared" ca="1" si="402"/>
        <v>0</v>
      </c>
      <c r="CT404" s="1">
        <f t="shared" ca="1" si="406"/>
        <v>0</v>
      </c>
      <c r="CU404" s="1">
        <f t="shared" ca="1" si="403"/>
        <v>0</v>
      </c>
      <c r="CV404" s="1">
        <f t="shared" ca="1" si="407"/>
        <v>0</v>
      </c>
      <c r="CW404" s="1">
        <f t="shared" ca="1" si="404"/>
        <v>0</v>
      </c>
      <c r="CX404" s="1">
        <f t="shared" ca="1" si="405"/>
        <v>0</v>
      </c>
    </row>
    <row r="405" spans="2:102" x14ac:dyDescent="0.25">
      <c r="B405" s="152" t="str">
        <f t="shared" si="401"/>
        <v>eps_pi_agro_obs</v>
      </c>
      <c r="C405" s="152" t="str">
        <f t="shared" si="400"/>
        <v>eps_pi_agro_obs_7</v>
      </c>
      <c r="D405" s="12">
        <f t="shared" si="398"/>
        <v>405</v>
      </c>
      <c r="E405" s="12">
        <f t="shared" si="408"/>
        <v>7</v>
      </c>
      <c r="F405" s="1" cm="1">
        <f t="array" aca="1" ref="F405" ca="1">MMULT($F404:$CE404,INDIRECT("Policy.New!"&amp;F$3&amp;"4:"&amp;F$3&amp;"81"))</f>
        <v>0</v>
      </c>
      <c r="G405" s="1" cm="1">
        <f t="array" aca="1" ref="G405" ca="1">MMULT($F404:$CE404,INDIRECT("Policy.New!"&amp;G$3&amp;"4:"&amp;G$3&amp;"81"))</f>
        <v>0</v>
      </c>
      <c r="H405" s="1" cm="1">
        <f t="array" aca="1" ref="H405" ca="1">MMULT($F404:$CE404,INDIRECT("Policy.New!"&amp;H$3&amp;"4:"&amp;H$3&amp;"81"))</f>
        <v>0</v>
      </c>
      <c r="I405" s="1" cm="1">
        <f t="array" aca="1" ref="I405" ca="1">MMULT($F404:$CE404,INDIRECT("Policy.New!"&amp;I$3&amp;"4:"&amp;I$3&amp;"81"))</f>
        <v>0</v>
      </c>
      <c r="J405" s="1" cm="1">
        <f t="array" aca="1" ref="J405" ca="1">MMULT($F404:$CE404,INDIRECT("Policy.New!"&amp;J$3&amp;"4:"&amp;J$3&amp;"81"))</f>
        <v>0</v>
      </c>
      <c r="K405" s="1" cm="1">
        <f t="array" aca="1" ref="K405" ca="1">MMULT($F404:$CE404,INDIRECT("Policy.New!"&amp;K$3&amp;"4:"&amp;K$3&amp;"81"))</f>
        <v>0</v>
      </c>
      <c r="L405" s="1" cm="1">
        <f t="array" aca="1" ref="L405" ca="1">MMULT($F404:$CE404,INDIRECT("Policy.New!"&amp;L$3&amp;"4:"&amp;L$3&amp;"81"))</f>
        <v>0</v>
      </c>
      <c r="M405" s="1" cm="1">
        <f t="array" aca="1" ref="M405" ca="1">MMULT($F404:$CE404,INDIRECT("Policy.New!"&amp;M$3&amp;"4:"&amp;M$3&amp;"81"))</f>
        <v>0</v>
      </c>
      <c r="N405" s="1" cm="1">
        <f t="array" aca="1" ref="N405" ca="1">MMULT($F404:$CE404,INDIRECT("Policy.New!"&amp;N$3&amp;"4:"&amp;N$3&amp;"81"))</f>
        <v>0</v>
      </c>
      <c r="O405" s="1" cm="1">
        <f t="array" aca="1" ref="O405" ca="1">MMULT($F404:$CE404,INDIRECT("Policy.New!"&amp;O$3&amp;"4:"&amp;O$3&amp;"81"))</f>
        <v>0</v>
      </c>
      <c r="P405" s="1" cm="1">
        <f t="array" aca="1" ref="P405" ca="1">MMULT($F404:$CE404,INDIRECT("Policy.New!"&amp;P$3&amp;"4:"&amp;P$3&amp;"81"))</f>
        <v>0</v>
      </c>
      <c r="Q405" s="1" cm="1">
        <f t="array" aca="1" ref="Q405" ca="1">MMULT($F404:$CE404,INDIRECT("Policy.New!"&amp;Q$3&amp;"4:"&amp;Q$3&amp;"81"))</f>
        <v>0</v>
      </c>
      <c r="R405" s="1" cm="1">
        <f t="array" aca="1" ref="R405" ca="1">MMULT($F404:$CE404,INDIRECT("Policy.New!"&amp;R$3&amp;"4:"&amp;R$3&amp;"81"))</f>
        <v>0</v>
      </c>
      <c r="S405" s="1" cm="1">
        <f t="array" aca="1" ref="S405" ca="1">MMULT($F404:$CE404,INDIRECT("Policy.New!"&amp;S$3&amp;"4:"&amp;S$3&amp;"81"))</f>
        <v>0</v>
      </c>
      <c r="T405" s="1" cm="1">
        <f t="array" aca="1" ref="T405" ca="1">MMULT($F404:$CE404,INDIRECT("Policy.New!"&amp;T$3&amp;"4:"&amp;T$3&amp;"81"))</f>
        <v>0</v>
      </c>
      <c r="U405" s="1" cm="1">
        <f t="array" aca="1" ref="U405" ca="1">MMULT($F404:$CE404,INDIRECT("Policy.New!"&amp;U$3&amp;"4:"&amp;U$3&amp;"81"))</f>
        <v>0</v>
      </c>
      <c r="V405" s="1" cm="1">
        <f t="array" aca="1" ref="V405" ca="1">MMULT($F404:$CE404,INDIRECT("Policy.New!"&amp;V$3&amp;"4:"&amp;V$3&amp;"81"))</f>
        <v>0</v>
      </c>
      <c r="W405" s="5">
        <f t="shared" ca="1" si="409"/>
        <v>0</v>
      </c>
      <c r="X405" s="1">
        <f t="shared" ca="1" si="410"/>
        <v>0</v>
      </c>
      <c r="Y405" s="1">
        <f t="shared" ca="1" si="411"/>
        <v>0</v>
      </c>
      <c r="Z405" s="1">
        <f t="shared" ca="1" si="412"/>
        <v>0</v>
      </c>
      <c r="AA405" s="1">
        <f t="shared" ca="1" si="413"/>
        <v>0</v>
      </c>
      <c r="AB405" s="1">
        <f t="shared" ca="1" si="414"/>
        <v>0</v>
      </c>
      <c r="AC405" s="1">
        <f t="shared" ca="1" si="415"/>
        <v>0</v>
      </c>
      <c r="AD405" s="1">
        <f t="shared" ca="1" si="416"/>
        <v>0</v>
      </c>
      <c r="AE405" s="1">
        <f t="shared" ca="1" si="417"/>
        <v>0</v>
      </c>
      <c r="AF405" s="1">
        <f t="shared" ca="1" si="418"/>
        <v>0</v>
      </c>
      <c r="AG405" s="1">
        <f t="shared" ca="1" si="419"/>
        <v>0</v>
      </c>
      <c r="AH405" s="1">
        <f t="shared" ca="1" si="420"/>
        <v>0</v>
      </c>
      <c r="AI405" s="1">
        <f t="shared" ca="1" si="421"/>
        <v>0</v>
      </c>
      <c r="AJ405" s="1">
        <f t="shared" ca="1" si="422"/>
        <v>0</v>
      </c>
      <c r="AK405" s="1">
        <f t="shared" ca="1" si="423"/>
        <v>0</v>
      </c>
      <c r="AL405" s="1">
        <f t="shared" ca="1" si="424"/>
        <v>0</v>
      </c>
      <c r="AM405" s="1">
        <f t="shared" ca="1" si="425"/>
        <v>0</v>
      </c>
      <c r="AN405" s="1">
        <f t="shared" ca="1" si="426"/>
        <v>0</v>
      </c>
      <c r="AO405" s="1">
        <f t="shared" ca="1" si="427"/>
        <v>0</v>
      </c>
      <c r="AP405" s="1">
        <f t="shared" ca="1" si="428"/>
        <v>0</v>
      </c>
      <c r="AQ405" s="1">
        <f t="shared" ca="1" si="429"/>
        <v>0</v>
      </c>
      <c r="AR405" s="1">
        <f t="shared" ca="1" si="430"/>
        <v>0</v>
      </c>
      <c r="AS405" s="1">
        <f t="shared" ca="1" si="431"/>
        <v>0</v>
      </c>
      <c r="AT405" s="25">
        <f t="shared" ca="1" si="432"/>
        <v>0</v>
      </c>
      <c r="AU405" s="1" cm="1">
        <f t="array" aca="1" ref="AU405" ca="1">MMULT($F404:$CE404,INDIRECT("Policy.New!"&amp;AU$3&amp;"4:"&amp;AU$3&amp;"81"))</f>
        <v>0</v>
      </c>
      <c r="AV405" s="25" cm="1">
        <f t="array" aca="1" ref="AV405" ca="1">MMULT($F404:$CE404,INDIRECT("Policy.New!"&amp;AV$3&amp;"4:"&amp;AV$3&amp;"81"))</f>
        <v>0</v>
      </c>
      <c r="AW405" s="161">
        <v>0</v>
      </c>
      <c r="AX405" s="161">
        <v>0</v>
      </c>
      <c r="AY405" s="161">
        <v>0</v>
      </c>
      <c r="AZ405" s="161">
        <v>0</v>
      </c>
      <c r="BA405" s="161">
        <v>0</v>
      </c>
      <c r="BB405" s="161">
        <v>0</v>
      </c>
      <c r="BC405" s="161">
        <v>0</v>
      </c>
      <c r="BD405" s="161">
        <v>0</v>
      </c>
      <c r="BE405" s="161">
        <v>0</v>
      </c>
      <c r="BF405" s="161">
        <v>0</v>
      </c>
      <c r="BG405" s="161">
        <v>0</v>
      </c>
      <c r="BH405" s="161">
        <v>0</v>
      </c>
      <c r="BI405" s="161">
        <v>0</v>
      </c>
      <c r="BJ405" s="161">
        <v>0</v>
      </c>
      <c r="BK405" s="161">
        <v>0</v>
      </c>
      <c r="BL405" s="161">
        <v>0</v>
      </c>
      <c r="BM405" s="161">
        <v>0</v>
      </c>
      <c r="BN405" s="161">
        <v>0</v>
      </c>
      <c r="BO405" s="161">
        <v>0</v>
      </c>
      <c r="BP405" s="161">
        <v>0</v>
      </c>
      <c r="BQ405" s="161">
        <v>0</v>
      </c>
      <c r="BR405" s="161">
        <v>0</v>
      </c>
      <c r="BS405" s="161">
        <v>0</v>
      </c>
      <c r="BT405" s="161">
        <v>0</v>
      </c>
      <c r="BU405" s="161">
        <f>INDEX(IRF.New!$D$7:$CN$374,MATCH('IRF AUX'!$E405,IRF.New!$C$7:$C$37,0),MATCH('IRF AUX'!$B405,IRF.New!$D$5:$CN$5,0))</f>
        <v>0</v>
      </c>
      <c r="BV405" s="161">
        <v>0</v>
      </c>
      <c r="BW405" s="161">
        <v>0</v>
      </c>
      <c r="BX405" s="161">
        <v>0</v>
      </c>
      <c r="BY405" s="161">
        <v>0</v>
      </c>
      <c r="BZ405" s="161">
        <v>0</v>
      </c>
      <c r="CA405" s="161">
        <v>0</v>
      </c>
      <c r="CB405" s="161">
        <v>0</v>
      </c>
      <c r="CC405" s="161">
        <v>0</v>
      </c>
      <c r="CD405" s="161">
        <v>0</v>
      </c>
      <c r="CE405" s="163">
        <v>0</v>
      </c>
      <c r="CF405" s="1" cm="1">
        <f t="array" aca="1" ref="CF405" ca="1">MMULT($F404:$CE404,INDIRECT("Policy.New!"&amp;CF$3&amp;"4:"&amp;CF$3&amp;"81"))</f>
        <v>0</v>
      </c>
      <c r="CG405" s="1" cm="1">
        <f t="array" aca="1" ref="CG405" ca="1">MMULT($F404:$CE404,INDIRECT("Policy.New!"&amp;CG$3&amp;"4:"&amp;CG$3&amp;"81"))</f>
        <v>0</v>
      </c>
      <c r="CH405" s="1" cm="1">
        <f t="array" aca="1" ref="CH405" ca="1">MMULT($F404:$CE404,INDIRECT("Policy.New!"&amp;CH$3&amp;"4:"&amp;CH$3&amp;"81"))</f>
        <v>0</v>
      </c>
      <c r="CI405" s="1" cm="1">
        <f t="array" aca="1" ref="CI405" ca="1">MMULT($F404:$CE404,INDIRECT("Policy.New!"&amp;CI$3&amp;"4:"&amp;CI$3&amp;"81"))</f>
        <v>0</v>
      </c>
      <c r="CJ405" s="1" cm="1">
        <f t="array" aca="1" ref="CJ405" ca="1">MMULT($F404:$CE404,INDIRECT("Policy.New!"&amp;CJ$3&amp;"4:"&amp;CJ$3&amp;"81"))</f>
        <v>0</v>
      </c>
      <c r="CK405" s="1" cm="1">
        <f t="array" aca="1" ref="CK405" ca="1">MMULT($F404:$CE404,INDIRECT("Policy.New!"&amp;CK$3&amp;"4:"&amp;CK$3&amp;"81"))</f>
        <v>0</v>
      </c>
      <c r="CL405" s="1" cm="1">
        <f t="array" aca="1" ref="CL405" ca="1">MMULT($F404:$CE404,INDIRECT("Policy.New!"&amp;CL$3&amp;"4:"&amp;CL$3&amp;"81"))</f>
        <v>0</v>
      </c>
      <c r="CM405" s="1" cm="1">
        <f t="array" aca="1" ref="CM405" ca="1">MMULT($F404:$CE404,INDIRECT("Policy.New!"&amp;CM$3&amp;"4:"&amp;CM$3&amp;"81"))</f>
        <v>0</v>
      </c>
      <c r="CN405" s="1" cm="1">
        <f t="array" aca="1" ref="CN405" ca="1">MMULT($F404:$CE404,INDIRECT("Policy.New!"&amp;CN$3&amp;"4:"&amp;CN$3&amp;"81"))</f>
        <v>0</v>
      </c>
      <c r="CO405" s="1" cm="1">
        <f t="array" aca="1" ref="CO405" ca="1">MMULT($F404:$CE404,INDIRECT("Policy.New!"&amp;CO$3&amp;"4:"&amp;CO$3&amp;"81"))</f>
        <v>0</v>
      </c>
      <c r="CP405" s="1" cm="1">
        <f t="array" aca="1" ref="CP405" ca="1">MMULT($F404:$CE404,INDIRECT("Policy.New!"&amp;CP$3&amp;"4:"&amp;CP$3&amp;"81"))</f>
        <v>0</v>
      </c>
      <c r="CQ405" s="1"/>
      <c r="CR405" s="1"/>
      <c r="CS405" s="1">
        <f t="shared" ca="1" si="402"/>
        <v>0</v>
      </c>
      <c r="CT405" s="1">
        <f t="shared" ca="1" si="406"/>
        <v>0</v>
      </c>
      <c r="CU405" s="1">
        <f t="shared" ca="1" si="403"/>
        <v>0</v>
      </c>
      <c r="CV405" s="1">
        <f t="shared" ca="1" si="407"/>
        <v>0</v>
      </c>
      <c r="CW405" s="1">
        <f t="shared" ca="1" si="404"/>
        <v>0</v>
      </c>
      <c r="CX405" s="1">
        <f t="shared" ca="1" si="405"/>
        <v>0</v>
      </c>
    </row>
    <row r="406" spans="2:102" x14ac:dyDescent="0.25">
      <c r="B406" s="153" t="str">
        <f t="shared" si="401"/>
        <v>eps_pi_agro_obs</v>
      </c>
      <c r="C406" s="153" t="str">
        <f t="shared" si="400"/>
        <v>eps_pi_agro_obs_8</v>
      </c>
      <c r="D406" s="13">
        <f t="shared" si="398"/>
        <v>406</v>
      </c>
      <c r="E406" s="13">
        <f t="shared" si="408"/>
        <v>8</v>
      </c>
      <c r="F406" s="14" cm="1">
        <f t="array" aca="1" ref="F406" ca="1">MMULT($F405:$CE405,INDIRECT("Policy.New!"&amp;F$3&amp;"4:"&amp;F$3&amp;"81"))</f>
        <v>0</v>
      </c>
      <c r="G406" s="14" cm="1">
        <f t="array" aca="1" ref="G406" ca="1">MMULT($F405:$CE405,INDIRECT("Policy.New!"&amp;G$3&amp;"4:"&amp;G$3&amp;"81"))</f>
        <v>0</v>
      </c>
      <c r="H406" s="14" cm="1">
        <f t="array" aca="1" ref="H406" ca="1">MMULT($F405:$CE405,INDIRECT("Policy.New!"&amp;H$3&amp;"4:"&amp;H$3&amp;"81"))</f>
        <v>0</v>
      </c>
      <c r="I406" s="14" cm="1">
        <f t="array" aca="1" ref="I406" ca="1">MMULT($F405:$CE405,INDIRECT("Policy.New!"&amp;I$3&amp;"4:"&amp;I$3&amp;"81"))</f>
        <v>0</v>
      </c>
      <c r="J406" s="14" cm="1">
        <f t="array" aca="1" ref="J406" ca="1">MMULT($F405:$CE405,INDIRECT("Policy.New!"&amp;J$3&amp;"4:"&amp;J$3&amp;"81"))</f>
        <v>0</v>
      </c>
      <c r="K406" s="14" cm="1">
        <f t="array" aca="1" ref="K406" ca="1">MMULT($F405:$CE405,INDIRECT("Policy.New!"&amp;K$3&amp;"4:"&amp;K$3&amp;"81"))</f>
        <v>0</v>
      </c>
      <c r="L406" s="14" cm="1">
        <f t="array" aca="1" ref="L406" ca="1">MMULT($F405:$CE405,INDIRECT("Policy.New!"&amp;L$3&amp;"4:"&amp;L$3&amp;"81"))</f>
        <v>0</v>
      </c>
      <c r="M406" s="14" cm="1">
        <f t="array" aca="1" ref="M406" ca="1">MMULT($F405:$CE405,INDIRECT("Policy.New!"&amp;M$3&amp;"4:"&amp;M$3&amp;"81"))</f>
        <v>0</v>
      </c>
      <c r="N406" s="14" cm="1">
        <f t="array" aca="1" ref="N406" ca="1">MMULT($F405:$CE405,INDIRECT("Policy.New!"&amp;N$3&amp;"4:"&amp;N$3&amp;"81"))</f>
        <v>0</v>
      </c>
      <c r="O406" s="14" cm="1">
        <f t="array" aca="1" ref="O406" ca="1">MMULT($F405:$CE405,INDIRECT("Policy.New!"&amp;O$3&amp;"4:"&amp;O$3&amp;"81"))</f>
        <v>0</v>
      </c>
      <c r="P406" s="14" cm="1">
        <f t="array" aca="1" ref="P406" ca="1">MMULT($F405:$CE405,INDIRECT("Policy.New!"&amp;P$3&amp;"4:"&amp;P$3&amp;"81"))</f>
        <v>0</v>
      </c>
      <c r="Q406" s="14" cm="1">
        <f t="array" aca="1" ref="Q406" ca="1">MMULT($F405:$CE405,INDIRECT("Policy.New!"&amp;Q$3&amp;"4:"&amp;Q$3&amp;"81"))</f>
        <v>0</v>
      </c>
      <c r="R406" s="14" cm="1">
        <f t="array" aca="1" ref="R406" ca="1">MMULT($F405:$CE405,INDIRECT("Policy.New!"&amp;R$3&amp;"4:"&amp;R$3&amp;"81"))</f>
        <v>0</v>
      </c>
      <c r="S406" s="14" cm="1">
        <f t="array" aca="1" ref="S406" ca="1">MMULT($F405:$CE405,INDIRECT("Policy.New!"&amp;S$3&amp;"4:"&amp;S$3&amp;"81"))</f>
        <v>0</v>
      </c>
      <c r="T406" s="14" cm="1">
        <f t="array" aca="1" ref="T406" ca="1">MMULT($F405:$CE405,INDIRECT("Policy.New!"&amp;T$3&amp;"4:"&amp;T$3&amp;"81"))</f>
        <v>0</v>
      </c>
      <c r="U406" s="14" cm="1">
        <f t="array" aca="1" ref="U406" ca="1">MMULT($F405:$CE405,INDIRECT("Policy.New!"&amp;U$3&amp;"4:"&amp;U$3&amp;"81"))</f>
        <v>0</v>
      </c>
      <c r="V406" s="14" cm="1">
        <f t="array" aca="1" ref="V406" ca="1">MMULT($F405:$CE405,INDIRECT("Policy.New!"&amp;V$3&amp;"4:"&amp;V$3&amp;"81"))</f>
        <v>0</v>
      </c>
      <c r="W406" s="15">
        <f t="shared" ca="1" si="409"/>
        <v>0</v>
      </c>
      <c r="X406" s="14">
        <f t="shared" ca="1" si="410"/>
        <v>0</v>
      </c>
      <c r="Y406" s="14">
        <f t="shared" ca="1" si="411"/>
        <v>0</v>
      </c>
      <c r="Z406" s="14">
        <f t="shared" ca="1" si="412"/>
        <v>0</v>
      </c>
      <c r="AA406" s="14">
        <f t="shared" ca="1" si="413"/>
        <v>0</v>
      </c>
      <c r="AB406" s="14">
        <f t="shared" ca="1" si="414"/>
        <v>0</v>
      </c>
      <c r="AC406" s="14">
        <f t="shared" ca="1" si="415"/>
        <v>0</v>
      </c>
      <c r="AD406" s="14">
        <f t="shared" ca="1" si="416"/>
        <v>0</v>
      </c>
      <c r="AE406" s="14">
        <f t="shared" ca="1" si="417"/>
        <v>0</v>
      </c>
      <c r="AF406" s="14">
        <f t="shared" ca="1" si="418"/>
        <v>0</v>
      </c>
      <c r="AG406" s="14">
        <f t="shared" ca="1" si="419"/>
        <v>0</v>
      </c>
      <c r="AH406" s="14">
        <f t="shared" ca="1" si="420"/>
        <v>0</v>
      </c>
      <c r="AI406" s="14">
        <f t="shared" ca="1" si="421"/>
        <v>0</v>
      </c>
      <c r="AJ406" s="14">
        <f t="shared" ca="1" si="422"/>
        <v>0</v>
      </c>
      <c r="AK406" s="14">
        <f t="shared" ca="1" si="423"/>
        <v>0</v>
      </c>
      <c r="AL406" s="14">
        <f t="shared" ca="1" si="424"/>
        <v>0</v>
      </c>
      <c r="AM406" s="14">
        <f t="shared" ca="1" si="425"/>
        <v>0</v>
      </c>
      <c r="AN406" s="14">
        <f t="shared" ca="1" si="426"/>
        <v>0</v>
      </c>
      <c r="AO406" s="14">
        <f t="shared" ca="1" si="427"/>
        <v>0</v>
      </c>
      <c r="AP406" s="14">
        <f t="shared" ca="1" si="428"/>
        <v>0</v>
      </c>
      <c r="AQ406" s="14">
        <f t="shared" ca="1" si="429"/>
        <v>0</v>
      </c>
      <c r="AR406" s="14">
        <f t="shared" ca="1" si="430"/>
        <v>0</v>
      </c>
      <c r="AS406" s="14">
        <f t="shared" ca="1" si="431"/>
        <v>0</v>
      </c>
      <c r="AT406" s="26">
        <f t="shared" ca="1" si="432"/>
        <v>0</v>
      </c>
      <c r="AU406" s="14" cm="1">
        <f t="array" aca="1" ref="AU406" ca="1">MMULT($F405:$CE405,INDIRECT("Policy.New!"&amp;AU$3&amp;"4:"&amp;AU$3&amp;"81"))</f>
        <v>0</v>
      </c>
      <c r="AV406" s="26" cm="1">
        <f t="array" aca="1" ref="AV406" ca="1">MMULT($F405:$CE405,INDIRECT("Policy.New!"&amp;AV$3&amp;"4:"&amp;AV$3&amp;"81"))</f>
        <v>0</v>
      </c>
      <c r="AW406" s="164">
        <v>0</v>
      </c>
      <c r="AX406" s="164">
        <v>0</v>
      </c>
      <c r="AY406" s="164">
        <v>0</v>
      </c>
      <c r="AZ406" s="164">
        <v>0</v>
      </c>
      <c r="BA406" s="164">
        <v>0</v>
      </c>
      <c r="BB406" s="164">
        <v>0</v>
      </c>
      <c r="BC406" s="164">
        <v>0</v>
      </c>
      <c r="BD406" s="164">
        <v>0</v>
      </c>
      <c r="BE406" s="164">
        <v>0</v>
      </c>
      <c r="BF406" s="164">
        <v>0</v>
      </c>
      <c r="BG406" s="164">
        <v>0</v>
      </c>
      <c r="BH406" s="164">
        <v>0</v>
      </c>
      <c r="BI406" s="164">
        <v>0</v>
      </c>
      <c r="BJ406" s="164">
        <v>0</v>
      </c>
      <c r="BK406" s="164">
        <v>0</v>
      </c>
      <c r="BL406" s="164">
        <v>0</v>
      </c>
      <c r="BM406" s="164">
        <v>0</v>
      </c>
      <c r="BN406" s="164">
        <v>0</v>
      </c>
      <c r="BO406" s="164">
        <v>0</v>
      </c>
      <c r="BP406" s="164">
        <v>0</v>
      </c>
      <c r="BQ406" s="164">
        <v>0</v>
      </c>
      <c r="BR406" s="164">
        <v>0</v>
      </c>
      <c r="BS406" s="164">
        <v>0</v>
      </c>
      <c r="BT406" s="164">
        <v>0</v>
      </c>
      <c r="BU406" s="164">
        <f>INDEX(IRF.New!$D$7:$CN$374,MATCH('IRF AUX'!$E406,IRF.New!$C$7:$C$37,0),MATCH('IRF AUX'!$B406,IRF.New!$D$5:$CN$5,0))</f>
        <v>0</v>
      </c>
      <c r="BV406" s="164">
        <v>0</v>
      </c>
      <c r="BW406" s="164">
        <v>0</v>
      </c>
      <c r="BX406" s="164">
        <v>0</v>
      </c>
      <c r="BY406" s="164">
        <v>0</v>
      </c>
      <c r="BZ406" s="164">
        <v>0</v>
      </c>
      <c r="CA406" s="164">
        <v>0</v>
      </c>
      <c r="CB406" s="164">
        <v>0</v>
      </c>
      <c r="CC406" s="164">
        <v>0</v>
      </c>
      <c r="CD406" s="164">
        <v>0</v>
      </c>
      <c r="CE406" s="165">
        <v>0</v>
      </c>
      <c r="CF406" s="14" cm="1">
        <f t="array" aca="1" ref="CF406" ca="1">MMULT($F405:$CE405,INDIRECT("Policy.New!"&amp;CF$3&amp;"4:"&amp;CF$3&amp;"81"))</f>
        <v>0</v>
      </c>
      <c r="CG406" s="14" cm="1">
        <f t="array" aca="1" ref="CG406" ca="1">MMULT($F405:$CE405,INDIRECT("Policy.New!"&amp;CG$3&amp;"4:"&amp;CG$3&amp;"81"))</f>
        <v>0</v>
      </c>
      <c r="CH406" s="14" cm="1">
        <f t="array" aca="1" ref="CH406" ca="1">MMULT($F405:$CE405,INDIRECT("Policy.New!"&amp;CH$3&amp;"4:"&amp;CH$3&amp;"81"))</f>
        <v>0</v>
      </c>
      <c r="CI406" s="14" cm="1">
        <f t="array" aca="1" ref="CI406" ca="1">MMULT($F405:$CE405,INDIRECT("Policy.New!"&amp;CI$3&amp;"4:"&amp;CI$3&amp;"81"))</f>
        <v>0</v>
      </c>
      <c r="CJ406" s="14" cm="1">
        <f t="array" aca="1" ref="CJ406" ca="1">MMULT($F405:$CE405,INDIRECT("Policy.New!"&amp;CJ$3&amp;"4:"&amp;CJ$3&amp;"81"))</f>
        <v>0</v>
      </c>
      <c r="CK406" s="14" cm="1">
        <f t="array" aca="1" ref="CK406" ca="1">MMULT($F405:$CE405,INDIRECT("Policy.New!"&amp;CK$3&amp;"4:"&amp;CK$3&amp;"81"))</f>
        <v>0</v>
      </c>
      <c r="CL406" s="14" cm="1">
        <f t="array" aca="1" ref="CL406" ca="1">MMULT($F405:$CE405,INDIRECT("Policy.New!"&amp;CL$3&amp;"4:"&amp;CL$3&amp;"81"))</f>
        <v>0</v>
      </c>
      <c r="CM406" s="14" cm="1">
        <f t="array" aca="1" ref="CM406" ca="1">MMULT($F405:$CE405,INDIRECT("Policy.New!"&amp;CM$3&amp;"4:"&amp;CM$3&amp;"81"))</f>
        <v>0</v>
      </c>
      <c r="CN406" s="14" cm="1">
        <f t="array" aca="1" ref="CN406" ca="1">MMULT($F405:$CE405,INDIRECT("Policy.New!"&amp;CN$3&amp;"4:"&amp;CN$3&amp;"81"))</f>
        <v>0</v>
      </c>
      <c r="CO406" s="14" cm="1">
        <f t="array" aca="1" ref="CO406" ca="1">MMULT($F405:$CE405,INDIRECT("Policy.New!"&amp;CO$3&amp;"4:"&amp;CO$3&amp;"81"))</f>
        <v>0</v>
      </c>
      <c r="CP406" s="14" cm="1">
        <f t="array" aca="1" ref="CP406" ca="1">MMULT($F405:$CE405,INDIRECT("Policy.New!"&amp;CP$3&amp;"4:"&amp;CP$3&amp;"81"))</f>
        <v>0</v>
      </c>
      <c r="CQ406" s="1"/>
      <c r="CR406" s="1"/>
      <c r="CS406" s="14">
        <f t="shared" ca="1" si="402"/>
        <v>0</v>
      </c>
      <c r="CT406" s="14">
        <f t="shared" ca="1" si="406"/>
        <v>0</v>
      </c>
      <c r="CU406" s="14">
        <f t="shared" ca="1" si="403"/>
        <v>0</v>
      </c>
      <c r="CV406" s="14">
        <f t="shared" ca="1" si="407"/>
        <v>0</v>
      </c>
      <c r="CW406" s="14">
        <f t="shared" ca="1" si="404"/>
        <v>0</v>
      </c>
      <c r="CX406" s="14">
        <f t="shared" ca="1" si="405"/>
        <v>0</v>
      </c>
    </row>
    <row r="407" spans="2:102" x14ac:dyDescent="0.25">
      <c r="B407" s="151" t="str">
        <f t="shared" si="401"/>
        <v>eps_pi_agro_obs</v>
      </c>
      <c r="C407" s="151" t="str">
        <f t="shared" si="400"/>
        <v>eps_pi_agro_obs_9</v>
      </c>
      <c r="D407" s="9">
        <f t="shared" si="398"/>
        <v>407</v>
      </c>
      <c r="E407" s="9">
        <f t="shared" si="408"/>
        <v>9</v>
      </c>
      <c r="F407" s="10" cm="1">
        <f t="array" aca="1" ref="F407" ca="1">MMULT($F406:$CE406,INDIRECT("Policy.New!"&amp;F$3&amp;"4:"&amp;F$3&amp;"81"))</f>
        <v>0</v>
      </c>
      <c r="G407" s="10" cm="1">
        <f t="array" aca="1" ref="G407" ca="1">MMULT($F406:$CE406,INDIRECT("Policy.New!"&amp;G$3&amp;"4:"&amp;G$3&amp;"81"))</f>
        <v>0</v>
      </c>
      <c r="H407" s="10" cm="1">
        <f t="array" aca="1" ref="H407" ca="1">MMULT($F406:$CE406,INDIRECT("Policy.New!"&amp;H$3&amp;"4:"&amp;H$3&amp;"81"))</f>
        <v>0</v>
      </c>
      <c r="I407" s="10" cm="1">
        <f t="array" aca="1" ref="I407" ca="1">MMULT($F406:$CE406,INDIRECT("Policy.New!"&amp;I$3&amp;"4:"&amp;I$3&amp;"81"))</f>
        <v>0</v>
      </c>
      <c r="J407" s="10" cm="1">
        <f t="array" aca="1" ref="J407" ca="1">MMULT($F406:$CE406,INDIRECT("Policy.New!"&amp;J$3&amp;"4:"&amp;J$3&amp;"81"))</f>
        <v>0</v>
      </c>
      <c r="K407" s="10" cm="1">
        <f t="array" aca="1" ref="K407" ca="1">MMULT($F406:$CE406,INDIRECT("Policy.New!"&amp;K$3&amp;"4:"&amp;K$3&amp;"81"))</f>
        <v>0</v>
      </c>
      <c r="L407" s="10" cm="1">
        <f t="array" aca="1" ref="L407" ca="1">MMULT($F406:$CE406,INDIRECT("Policy.New!"&amp;L$3&amp;"4:"&amp;L$3&amp;"81"))</f>
        <v>0</v>
      </c>
      <c r="M407" s="10" cm="1">
        <f t="array" aca="1" ref="M407" ca="1">MMULT($F406:$CE406,INDIRECT("Policy.New!"&amp;M$3&amp;"4:"&amp;M$3&amp;"81"))</f>
        <v>0</v>
      </c>
      <c r="N407" s="10" cm="1">
        <f t="array" aca="1" ref="N407" ca="1">MMULT($F406:$CE406,INDIRECT("Policy.New!"&amp;N$3&amp;"4:"&amp;N$3&amp;"81"))</f>
        <v>0</v>
      </c>
      <c r="O407" s="10" cm="1">
        <f t="array" aca="1" ref="O407" ca="1">MMULT($F406:$CE406,INDIRECT("Policy.New!"&amp;O$3&amp;"4:"&amp;O$3&amp;"81"))</f>
        <v>0</v>
      </c>
      <c r="P407" s="10" cm="1">
        <f t="array" aca="1" ref="P407" ca="1">MMULT($F406:$CE406,INDIRECT("Policy.New!"&amp;P$3&amp;"4:"&amp;P$3&amp;"81"))</f>
        <v>0</v>
      </c>
      <c r="Q407" s="10" cm="1">
        <f t="array" aca="1" ref="Q407" ca="1">MMULT($F406:$CE406,INDIRECT("Policy.New!"&amp;Q$3&amp;"4:"&amp;Q$3&amp;"81"))</f>
        <v>0</v>
      </c>
      <c r="R407" s="10" cm="1">
        <f t="array" aca="1" ref="R407" ca="1">MMULT($F406:$CE406,INDIRECT("Policy.New!"&amp;R$3&amp;"4:"&amp;R$3&amp;"81"))</f>
        <v>0</v>
      </c>
      <c r="S407" s="10" cm="1">
        <f t="array" aca="1" ref="S407" ca="1">MMULT($F406:$CE406,INDIRECT("Policy.New!"&amp;S$3&amp;"4:"&amp;S$3&amp;"81"))</f>
        <v>0</v>
      </c>
      <c r="T407" s="10" cm="1">
        <f t="array" aca="1" ref="T407" ca="1">MMULT($F406:$CE406,INDIRECT("Policy.New!"&amp;T$3&amp;"4:"&amp;T$3&amp;"81"))</f>
        <v>0</v>
      </c>
      <c r="U407" s="10" cm="1">
        <f t="array" aca="1" ref="U407" ca="1">MMULT($F406:$CE406,INDIRECT("Policy.New!"&amp;U$3&amp;"4:"&amp;U$3&amp;"81"))</f>
        <v>0</v>
      </c>
      <c r="V407" s="10" cm="1">
        <f t="array" aca="1" ref="V407" ca="1">MMULT($F406:$CE406,INDIRECT("Policy.New!"&amp;V$3&amp;"4:"&amp;V$3&amp;"81"))</f>
        <v>0</v>
      </c>
      <c r="W407" s="11">
        <f t="shared" ca="1" si="409"/>
        <v>0</v>
      </c>
      <c r="X407" s="10">
        <f t="shared" ca="1" si="410"/>
        <v>0</v>
      </c>
      <c r="Y407" s="10">
        <f t="shared" ca="1" si="411"/>
        <v>0</v>
      </c>
      <c r="Z407" s="10">
        <f t="shared" ca="1" si="412"/>
        <v>0</v>
      </c>
      <c r="AA407" s="10">
        <f t="shared" ca="1" si="413"/>
        <v>0</v>
      </c>
      <c r="AB407" s="10">
        <f t="shared" ca="1" si="414"/>
        <v>0</v>
      </c>
      <c r="AC407" s="10">
        <f t="shared" ca="1" si="415"/>
        <v>0</v>
      </c>
      <c r="AD407" s="10">
        <f t="shared" ca="1" si="416"/>
        <v>0</v>
      </c>
      <c r="AE407" s="10">
        <f t="shared" ca="1" si="417"/>
        <v>0</v>
      </c>
      <c r="AF407" s="10">
        <f t="shared" ca="1" si="418"/>
        <v>0</v>
      </c>
      <c r="AG407" s="10">
        <f t="shared" ca="1" si="419"/>
        <v>0</v>
      </c>
      <c r="AH407" s="10">
        <f t="shared" ca="1" si="420"/>
        <v>0</v>
      </c>
      <c r="AI407" s="10">
        <f t="shared" ca="1" si="421"/>
        <v>0</v>
      </c>
      <c r="AJ407" s="10">
        <f t="shared" ca="1" si="422"/>
        <v>0</v>
      </c>
      <c r="AK407" s="10">
        <f t="shared" ca="1" si="423"/>
        <v>0</v>
      </c>
      <c r="AL407" s="10">
        <f t="shared" ca="1" si="424"/>
        <v>0</v>
      </c>
      <c r="AM407" s="10">
        <f t="shared" ca="1" si="425"/>
        <v>0</v>
      </c>
      <c r="AN407" s="10">
        <f t="shared" ca="1" si="426"/>
        <v>0</v>
      </c>
      <c r="AO407" s="10">
        <f t="shared" ca="1" si="427"/>
        <v>0</v>
      </c>
      <c r="AP407" s="10">
        <f t="shared" ca="1" si="428"/>
        <v>0</v>
      </c>
      <c r="AQ407" s="10">
        <f t="shared" ca="1" si="429"/>
        <v>0</v>
      </c>
      <c r="AR407" s="10">
        <f t="shared" ca="1" si="430"/>
        <v>0</v>
      </c>
      <c r="AS407" s="10">
        <f t="shared" ca="1" si="431"/>
        <v>0</v>
      </c>
      <c r="AT407" s="24">
        <f t="shared" ca="1" si="432"/>
        <v>0</v>
      </c>
      <c r="AU407" s="10" cm="1">
        <f t="array" aca="1" ref="AU407" ca="1">MMULT($F406:$CE406,INDIRECT("Policy.New!"&amp;AU$3&amp;"4:"&amp;AU$3&amp;"81"))</f>
        <v>0</v>
      </c>
      <c r="AV407" s="24" cm="1">
        <f t="array" aca="1" ref="AV407" ca="1">MMULT($F406:$CE406,INDIRECT("Policy.New!"&amp;AV$3&amp;"4:"&amp;AV$3&amp;"81"))</f>
        <v>0</v>
      </c>
      <c r="AW407" s="160">
        <v>0</v>
      </c>
      <c r="AX407" s="160">
        <v>0</v>
      </c>
      <c r="AY407" s="160">
        <v>0</v>
      </c>
      <c r="AZ407" s="160">
        <v>0</v>
      </c>
      <c r="BA407" s="160">
        <v>0</v>
      </c>
      <c r="BB407" s="160">
        <v>0</v>
      </c>
      <c r="BC407" s="160">
        <v>0</v>
      </c>
      <c r="BD407" s="160">
        <v>0</v>
      </c>
      <c r="BE407" s="160">
        <v>0</v>
      </c>
      <c r="BF407" s="160">
        <v>0</v>
      </c>
      <c r="BG407" s="160">
        <v>0</v>
      </c>
      <c r="BH407" s="160">
        <v>0</v>
      </c>
      <c r="BI407" s="160">
        <v>0</v>
      </c>
      <c r="BJ407" s="160">
        <v>0</v>
      </c>
      <c r="BK407" s="160">
        <v>0</v>
      </c>
      <c r="BL407" s="160">
        <v>0</v>
      </c>
      <c r="BM407" s="160">
        <v>0</v>
      </c>
      <c r="BN407" s="160">
        <v>0</v>
      </c>
      <c r="BO407" s="160">
        <v>0</v>
      </c>
      <c r="BP407" s="160">
        <v>0</v>
      </c>
      <c r="BQ407" s="160">
        <v>0</v>
      </c>
      <c r="BR407" s="160">
        <v>0</v>
      </c>
      <c r="BS407" s="160">
        <v>0</v>
      </c>
      <c r="BT407" s="160">
        <v>0</v>
      </c>
      <c r="BU407" s="160">
        <f>INDEX(IRF.New!$D$7:$CN$374,MATCH('IRF AUX'!$E407,IRF.New!$C$7:$C$37,0),MATCH('IRF AUX'!$B407,IRF.New!$D$5:$CN$5,0))</f>
        <v>0</v>
      </c>
      <c r="BV407" s="160">
        <v>0</v>
      </c>
      <c r="BW407" s="160">
        <v>0</v>
      </c>
      <c r="BX407" s="160">
        <v>0</v>
      </c>
      <c r="BY407" s="160">
        <v>0</v>
      </c>
      <c r="BZ407" s="160">
        <v>0</v>
      </c>
      <c r="CA407" s="160">
        <v>0</v>
      </c>
      <c r="CB407" s="160">
        <v>0</v>
      </c>
      <c r="CC407" s="160">
        <v>0</v>
      </c>
      <c r="CD407" s="160">
        <v>0</v>
      </c>
      <c r="CE407" s="162">
        <v>0</v>
      </c>
      <c r="CF407" s="10" cm="1">
        <f t="array" aca="1" ref="CF407" ca="1">MMULT($F406:$CE406,INDIRECT("Policy.New!"&amp;CF$3&amp;"4:"&amp;CF$3&amp;"81"))</f>
        <v>0</v>
      </c>
      <c r="CG407" s="10" cm="1">
        <f t="array" aca="1" ref="CG407" ca="1">MMULT($F406:$CE406,INDIRECT("Policy.New!"&amp;CG$3&amp;"4:"&amp;CG$3&amp;"81"))</f>
        <v>0</v>
      </c>
      <c r="CH407" s="10" cm="1">
        <f t="array" aca="1" ref="CH407" ca="1">MMULT($F406:$CE406,INDIRECT("Policy.New!"&amp;CH$3&amp;"4:"&amp;CH$3&amp;"81"))</f>
        <v>0</v>
      </c>
      <c r="CI407" s="10" cm="1">
        <f t="array" aca="1" ref="CI407" ca="1">MMULT($F406:$CE406,INDIRECT("Policy.New!"&amp;CI$3&amp;"4:"&amp;CI$3&amp;"81"))</f>
        <v>0</v>
      </c>
      <c r="CJ407" s="10" cm="1">
        <f t="array" aca="1" ref="CJ407" ca="1">MMULT($F406:$CE406,INDIRECT("Policy.New!"&amp;CJ$3&amp;"4:"&amp;CJ$3&amp;"81"))</f>
        <v>0</v>
      </c>
      <c r="CK407" s="10" cm="1">
        <f t="array" aca="1" ref="CK407" ca="1">MMULT($F406:$CE406,INDIRECT("Policy.New!"&amp;CK$3&amp;"4:"&amp;CK$3&amp;"81"))</f>
        <v>0</v>
      </c>
      <c r="CL407" s="10" cm="1">
        <f t="array" aca="1" ref="CL407" ca="1">MMULT($F406:$CE406,INDIRECT("Policy.New!"&amp;CL$3&amp;"4:"&amp;CL$3&amp;"81"))</f>
        <v>0</v>
      </c>
      <c r="CM407" s="10" cm="1">
        <f t="array" aca="1" ref="CM407" ca="1">MMULT($F406:$CE406,INDIRECT("Policy.New!"&amp;CM$3&amp;"4:"&amp;CM$3&amp;"81"))</f>
        <v>0</v>
      </c>
      <c r="CN407" s="10" cm="1">
        <f t="array" aca="1" ref="CN407" ca="1">MMULT($F406:$CE406,INDIRECT("Policy.New!"&amp;CN$3&amp;"4:"&amp;CN$3&amp;"81"))</f>
        <v>0</v>
      </c>
      <c r="CO407" s="10" cm="1">
        <f t="array" aca="1" ref="CO407" ca="1">MMULT($F406:$CE406,INDIRECT("Policy.New!"&amp;CO$3&amp;"4:"&amp;CO$3&amp;"81"))</f>
        <v>0</v>
      </c>
      <c r="CP407" s="10" cm="1">
        <f t="array" aca="1" ref="CP407" ca="1">MMULT($F406:$CE406,INDIRECT("Policy.New!"&amp;CP$3&amp;"4:"&amp;CP$3&amp;"81"))</f>
        <v>0</v>
      </c>
      <c r="CS407" s="10">
        <f t="shared" ca="1" si="402"/>
        <v>0</v>
      </c>
      <c r="CT407" s="10">
        <f t="shared" ca="1" si="406"/>
        <v>0</v>
      </c>
      <c r="CU407" s="10">
        <f t="shared" ca="1" si="403"/>
        <v>0</v>
      </c>
      <c r="CV407" s="10">
        <f t="shared" ca="1" si="407"/>
        <v>0</v>
      </c>
      <c r="CW407" s="10">
        <f t="shared" ca="1" si="404"/>
        <v>0</v>
      </c>
      <c r="CX407" s="10">
        <f t="shared" ca="1" si="405"/>
        <v>0</v>
      </c>
    </row>
    <row r="408" spans="2:102" x14ac:dyDescent="0.25">
      <c r="B408" s="152" t="str">
        <f t="shared" si="401"/>
        <v>eps_pi_agro_obs</v>
      </c>
      <c r="C408" s="152" t="str">
        <f t="shared" si="400"/>
        <v>eps_pi_agro_obs_10</v>
      </c>
      <c r="D408" s="12">
        <f t="shared" si="398"/>
        <v>408</v>
      </c>
      <c r="E408" s="12">
        <f t="shared" si="408"/>
        <v>10</v>
      </c>
      <c r="F408" s="1" cm="1">
        <f t="array" aca="1" ref="F408" ca="1">MMULT($F407:$CE407,INDIRECT("Policy.New!"&amp;F$3&amp;"4:"&amp;F$3&amp;"81"))</f>
        <v>0</v>
      </c>
      <c r="G408" s="1" cm="1">
        <f t="array" aca="1" ref="G408" ca="1">MMULT($F407:$CE407,INDIRECT("Policy.New!"&amp;G$3&amp;"4:"&amp;G$3&amp;"81"))</f>
        <v>0</v>
      </c>
      <c r="H408" s="1" cm="1">
        <f t="array" aca="1" ref="H408" ca="1">MMULT($F407:$CE407,INDIRECT("Policy.New!"&amp;H$3&amp;"4:"&amp;H$3&amp;"81"))</f>
        <v>0</v>
      </c>
      <c r="I408" s="1" cm="1">
        <f t="array" aca="1" ref="I408" ca="1">MMULT($F407:$CE407,INDIRECT("Policy.New!"&amp;I$3&amp;"4:"&amp;I$3&amp;"81"))</f>
        <v>0</v>
      </c>
      <c r="J408" s="1" cm="1">
        <f t="array" aca="1" ref="J408" ca="1">MMULT($F407:$CE407,INDIRECT("Policy.New!"&amp;J$3&amp;"4:"&amp;J$3&amp;"81"))</f>
        <v>0</v>
      </c>
      <c r="K408" s="1" cm="1">
        <f t="array" aca="1" ref="K408" ca="1">MMULT($F407:$CE407,INDIRECT("Policy.New!"&amp;K$3&amp;"4:"&amp;K$3&amp;"81"))</f>
        <v>0</v>
      </c>
      <c r="L408" s="1" cm="1">
        <f t="array" aca="1" ref="L408" ca="1">MMULT($F407:$CE407,INDIRECT("Policy.New!"&amp;L$3&amp;"4:"&amp;L$3&amp;"81"))</f>
        <v>0</v>
      </c>
      <c r="M408" s="1" cm="1">
        <f t="array" aca="1" ref="M408" ca="1">MMULT($F407:$CE407,INDIRECT("Policy.New!"&amp;M$3&amp;"4:"&amp;M$3&amp;"81"))</f>
        <v>0</v>
      </c>
      <c r="N408" s="1" cm="1">
        <f t="array" aca="1" ref="N408" ca="1">MMULT($F407:$CE407,INDIRECT("Policy.New!"&amp;N$3&amp;"4:"&amp;N$3&amp;"81"))</f>
        <v>0</v>
      </c>
      <c r="O408" s="1" cm="1">
        <f t="array" aca="1" ref="O408" ca="1">MMULT($F407:$CE407,INDIRECT("Policy.New!"&amp;O$3&amp;"4:"&amp;O$3&amp;"81"))</f>
        <v>0</v>
      </c>
      <c r="P408" s="1" cm="1">
        <f t="array" aca="1" ref="P408" ca="1">MMULT($F407:$CE407,INDIRECT("Policy.New!"&amp;P$3&amp;"4:"&amp;P$3&amp;"81"))</f>
        <v>0</v>
      </c>
      <c r="Q408" s="1" cm="1">
        <f t="array" aca="1" ref="Q408" ca="1">MMULT($F407:$CE407,INDIRECT("Policy.New!"&amp;Q$3&amp;"4:"&amp;Q$3&amp;"81"))</f>
        <v>0</v>
      </c>
      <c r="R408" s="1" cm="1">
        <f t="array" aca="1" ref="R408" ca="1">MMULT($F407:$CE407,INDIRECT("Policy.New!"&amp;R$3&amp;"4:"&amp;R$3&amp;"81"))</f>
        <v>0</v>
      </c>
      <c r="S408" s="1" cm="1">
        <f t="array" aca="1" ref="S408" ca="1">MMULT($F407:$CE407,INDIRECT("Policy.New!"&amp;S$3&amp;"4:"&amp;S$3&amp;"81"))</f>
        <v>0</v>
      </c>
      <c r="T408" s="1" cm="1">
        <f t="array" aca="1" ref="T408" ca="1">MMULT($F407:$CE407,INDIRECT("Policy.New!"&amp;T$3&amp;"4:"&amp;T$3&amp;"81"))</f>
        <v>0</v>
      </c>
      <c r="U408" s="1" cm="1">
        <f t="array" aca="1" ref="U408" ca="1">MMULT($F407:$CE407,INDIRECT("Policy.New!"&amp;U$3&amp;"4:"&amp;U$3&amp;"81"))</f>
        <v>0</v>
      </c>
      <c r="V408" s="1" cm="1">
        <f t="array" aca="1" ref="V408" ca="1">MMULT($F407:$CE407,INDIRECT("Policy.New!"&amp;V$3&amp;"4:"&amp;V$3&amp;"81"))</f>
        <v>0</v>
      </c>
      <c r="W408" s="5">
        <f t="shared" ca="1" si="409"/>
        <v>0</v>
      </c>
      <c r="X408" s="1">
        <f t="shared" ca="1" si="410"/>
        <v>0</v>
      </c>
      <c r="Y408" s="1">
        <f t="shared" ca="1" si="411"/>
        <v>0</v>
      </c>
      <c r="Z408" s="1">
        <f t="shared" ca="1" si="412"/>
        <v>0</v>
      </c>
      <c r="AA408" s="1">
        <f t="shared" ca="1" si="413"/>
        <v>0</v>
      </c>
      <c r="AB408" s="1">
        <f t="shared" ca="1" si="414"/>
        <v>0</v>
      </c>
      <c r="AC408" s="1">
        <f t="shared" ca="1" si="415"/>
        <v>0</v>
      </c>
      <c r="AD408" s="1">
        <f t="shared" ca="1" si="416"/>
        <v>0</v>
      </c>
      <c r="AE408" s="1">
        <f t="shared" ca="1" si="417"/>
        <v>0</v>
      </c>
      <c r="AF408" s="1">
        <f t="shared" ca="1" si="418"/>
        <v>0</v>
      </c>
      <c r="AG408" s="1">
        <f t="shared" ca="1" si="419"/>
        <v>0</v>
      </c>
      <c r="AH408" s="1">
        <f t="shared" ca="1" si="420"/>
        <v>0</v>
      </c>
      <c r="AI408" s="1">
        <f t="shared" ca="1" si="421"/>
        <v>0</v>
      </c>
      <c r="AJ408" s="1">
        <f t="shared" ca="1" si="422"/>
        <v>0</v>
      </c>
      <c r="AK408" s="1">
        <f t="shared" ca="1" si="423"/>
        <v>0</v>
      </c>
      <c r="AL408" s="1">
        <f t="shared" ca="1" si="424"/>
        <v>0</v>
      </c>
      <c r="AM408" s="1">
        <f t="shared" ca="1" si="425"/>
        <v>0</v>
      </c>
      <c r="AN408" s="1">
        <f t="shared" ca="1" si="426"/>
        <v>0</v>
      </c>
      <c r="AO408" s="1">
        <f t="shared" ca="1" si="427"/>
        <v>0</v>
      </c>
      <c r="AP408" s="1">
        <f t="shared" ca="1" si="428"/>
        <v>0</v>
      </c>
      <c r="AQ408" s="1">
        <f t="shared" ca="1" si="429"/>
        <v>0</v>
      </c>
      <c r="AR408" s="1">
        <f t="shared" ca="1" si="430"/>
        <v>0</v>
      </c>
      <c r="AS408" s="1">
        <f t="shared" ca="1" si="431"/>
        <v>0</v>
      </c>
      <c r="AT408" s="25">
        <f t="shared" ca="1" si="432"/>
        <v>0</v>
      </c>
      <c r="AU408" s="1" cm="1">
        <f t="array" aca="1" ref="AU408" ca="1">MMULT($F407:$CE407,INDIRECT("Policy.New!"&amp;AU$3&amp;"4:"&amp;AU$3&amp;"81"))</f>
        <v>0</v>
      </c>
      <c r="AV408" s="25" cm="1">
        <f t="array" aca="1" ref="AV408" ca="1">MMULT($F407:$CE407,INDIRECT("Policy.New!"&amp;AV$3&amp;"4:"&amp;AV$3&amp;"81"))</f>
        <v>0</v>
      </c>
      <c r="AW408" s="161">
        <v>0</v>
      </c>
      <c r="AX408" s="161">
        <v>0</v>
      </c>
      <c r="AY408" s="161">
        <v>0</v>
      </c>
      <c r="AZ408" s="161">
        <v>0</v>
      </c>
      <c r="BA408" s="161">
        <v>0</v>
      </c>
      <c r="BB408" s="161">
        <v>0</v>
      </c>
      <c r="BC408" s="161">
        <v>0</v>
      </c>
      <c r="BD408" s="161">
        <v>0</v>
      </c>
      <c r="BE408" s="161">
        <v>0</v>
      </c>
      <c r="BF408" s="161">
        <v>0</v>
      </c>
      <c r="BG408" s="161">
        <v>0</v>
      </c>
      <c r="BH408" s="161">
        <v>0</v>
      </c>
      <c r="BI408" s="161">
        <v>0</v>
      </c>
      <c r="BJ408" s="161">
        <v>0</v>
      </c>
      <c r="BK408" s="161">
        <v>0</v>
      </c>
      <c r="BL408" s="161">
        <v>0</v>
      </c>
      <c r="BM408" s="161">
        <v>0</v>
      </c>
      <c r="BN408" s="161">
        <v>0</v>
      </c>
      <c r="BO408" s="161">
        <v>0</v>
      </c>
      <c r="BP408" s="161">
        <v>0</v>
      </c>
      <c r="BQ408" s="161">
        <v>0</v>
      </c>
      <c r="BR408" s="161">
        <v>0</v>
      </c>
      <c r="BS408" s="161">
        <v>0</v>
      </c>
      <c r="BT408" s="161">
        <v>0</v>
      </c>
      <c r="BU408" s="161">
        <f>INDEX(IRF.New!$D$7:$CN$374,MATCH('IRF AUX'!$E408,IRF.New!$C$7:$C$37,0),MATCH('IRF AUX'!$B408,IRF.New!$D$5:$CN$5,0))</f>
        <v>0</v>
      </c>
      <c r="BV408" s="161">
        <v>0</v>
      </c>
      <c r="BW408" s="161">
        <v>0</v>
      </c>
      <c r="BX408" s="161">
        <v>0</v>
      </c>
      <c r="BY408" s="161">
        <v>0</v>
      </c>
      <c r="BZ408" s="161">
        <v>0</v>
      </c>
      <c r="CA408" s="161">
        <v>0</v>
      </c>
      <c r="CB408" s="161">
        <v>0</v>
      </c>
      <c r="CC408" s="161">
        <v>0</v>
      </c>
      <c r="CD408" s="161">
        <v>0</v>
      </c>
      <c r="CE408" s="163">
        <v>0</v>
      </c>
      <c r="CF408" s="1" cm="1">
        <f t="array" aca="1" ref="CF408" ca="1">MMULT($F407:$CE407,INDIRECT("Policy.New!"&amp;CF$3&amp;"4:"&amp;CF$3&amp;"81"))</f>
        <v>0</v>
      </c>
      <c r="CG408" s="1" cm="1">
        <f t="array" aca="1" ref="CG408" ca="1">MMULT($F407:$CE407,INDIRECT("Policy.New!"&amp;CG$3&amp;"4:"&amp;CG$3&amp;"81"))</f>
        <v>0</v>
      </c>
      <c r="CH408" s="1" cm="1">
        <f t="array" aca="1" ref="CH408" ca="1">MMULT($F407:$CE407,INDIRECT("Policy.New!"&amp;CH$3&amp;"4:"&amp;CH$3&amp;"81"))</f>
        <v>0</v>
      </c>
      <c r="CI408" s="1" cm="1">
        <f t="array" aca="1" ref="CI408" ca="1">MMULT($F407:$CE407,INDIRECT("Policy.New!"&amp;CI$3&amp;"4:"&amp;CI$3&amp;"81"))</f>
        <v>0</v>
      </c>
      <c r="CJ408" s="1" cm="1">
        <f t="array" aca="1" ref="CJ408" ca="1">MMULT($F407:$CE407,INDIRECT("Policy.New!"&amp;CJ$3&amp;"4:"&amp;CJ$3&amp;"81"))</f>
        <v>0</v>
      </c>
      <c r="CK408" s="1" cm="1">
        <f t="array" aca="1" ref="CK408" ca="1">MMULT($F407:$CE407,INDIRECT("Policy.New!"&amp;CK$3&amp;"4:"&amp;CK$3&amp;"81"))</f>
        <v>0</v>
      </c>
      <c r="CL408" s="1" cm="1">
        <f t="array" aca="1" ref="CL408" ca="1">MMULT($F407:$CE407,INDIRECT("Policy.New!"&amp;CL$3&amp;"4:"&amp;CL$3&amp;"81"))</f>
        <v>0</v>
      </c>
      <c r="CM408" s="1" cm="1">
        <f t="array" aca="1" ref="CM408" ca="1">MMULT($F407:$CE407,INDIRECT("Policy.New!"&amp;CM$3&amp;"4:"&amp;CM$3&amp;"81"))</f>
        <v>0</v>
      </c>
      <c r="CN408" s="1" cm="1">
        <f t="array" aca="1" ref="CN408" ca="1">MMULT($F407:$CE407,INDIRECT("Policy.New!"&amp;CN$3&amp;"4:"&amp;CN$3&amp;"81"))</f>
        <v>0</v>
      </c>
      <c r="CO408" s="1" cm="1">
        <f t="array" aca="1" ref="CO408" ca="1">MMULT($F407:$CE407,INDIRECT("Policy.New!"&amp;CO$3&amp;"4:"&amp;CO$3&amp;"81"))</f>
        <v>0</v>
      </c>
      <c r="CP408" s="1" cm="1">
        <f t="array" aca="1" ref="CP408" ca="1">MMULT($F407:$CE407,INDIRECT("Policy.New!"&amp;CP$3&amp;"4:"&amp;CP$3&amp;"81"))</f>
        <v>0</v>
      </c>
      <c r="CS408" s="1">
        <f t="shared" ca="1" si="402"/>
        <v>0</v>
      </c>
      <c r="CT408" s="1">
        <f t="shared" ca="1" si="406"/>
        <v>0</v>
      </c>
      <c r="CU408" s="1">
        <f t="shared" ca="1" si="403"/>
        <v>0</v>
      </c>
      <c r="CV408" s="1">
        <f t="shared" ca="1" si="407"/>
        <v>0</v>
      </c>
      <c r="CW408" s="1">
        <f t="shared" ca="1" si="404"/>
        <v>0</v>
      </c>
      <c r="CX408" s="1">
        <f t="shared" ca="1" si="405"/>
        <v>0</v>
      </c>
    </row>
    <row r="409" spans="2:102" x14ac:dyDescent="0.25">
      <c r="B409" s="152" t="str">
        <f t="shared" si="401"/>
        <v>eps_pi_agro_obs</v>
      </c>
      <c r="C409" s="152" t="str">
        <f t="shared" si="400"/>
        <v>eps_pi_agro_obs_11</v>
      </c>
      <c r="D409" s="12">
        <f t="shared" si="398"/>
        <v>409</v>
      </c>
      <c r="E409" s="12">
        <f t="shared" si="408"/>
        <v>11</v>
      </c>
      <c r="F409" s="1" cm="1">
        <f t="array" aca="1" ref="F409" ca="1">MMULT($F408:$CE408,INDIRECT("Policy.New!"&amp;F$3&amp;"4:"&amp;F$3&amp;"81"))</f>
        <v>0</v>
      </c>
      <c r="G409" s="1" cm="1">
        <f t="array" aca="1" ref="G409" ca="1">MMULT($F408:$CE408,INDIRECT("Policy.New!"&amp;G$3&amp;"4:"&amp;G$3&amp;"81"))</f>
        <v>0</v>
      </c>
      <c r="H409" s="1" cm="1">
        <f t="array" aca="1" ref="H409" ca="1">MMULT($F408:$CE408,INDIRECT("Policy.New!"&amp;H$3&amp;"4:"&amp;H$3&amp;"81"))</f>
        <v>0</v>
      </c>
      <c r="I409" s="1" cm="1">
        <f t="array" aca="1" ref="I409" ca="1">MMULT($F408:$CE408,INDIRECT("Policy.New!"&amp;I$3&amp;"4:"&amp;I$3&amp;"81"))</f>
        <v>0</v>
      </c>
      <c r="J409" s="1" cm="1">
        <f t="array" aca="1" ref="J409" ca="1">MMULT($F408:$CE408,INDIRECT("Policy.New!"&amp;J$3&amp;"4:"&amp;J$3&amp;"81"))</f>
        <v>0</v>
      </c>
      <c r="K409" s="1" cm="1">
        <f t="array" aca="1" ref="K409" ca="1">MMULT($F408:$CE408,INDIRECT("Policy.New!"&amp;K$3&amp;"4:"&amp;K$3&amp;"81"))</f>
        <v>0</v>
      </c>
      <c r="L409" s="1" cm="1">
        <f t="array" aca="1" ref="L409" ca="1">MMULT($F408:$CE408,INDIRECT("Policy.New!"&amp;L$3&amp;"4:"&amp;L$3&amp;"81"))</f>
        <v>0</v>
      </c>
      <c r="M409" s="1" cm="1">
        <f t="array" aca="1" ref="M409" ca="1">MMULT($F408:$CE408,INDIRECT("Policy.New!"&amp;M$3&amp;"4:"&amp;M$3&amp;"81"))</f>
        <v>0</v>
      </c>
      <c r="N409" s="1" cm="1">
        <f t="array" aca="1" ref="N409" ca="1">MMULT($F408:$CE408,INDIRECT("Policy.New!"&amp;N$3&amp;"4:"&amp;N$3&amp;"81"))</f>
        <v>0</v>
      </c>
      <c r="O409" s="1" cm="1">
        <f t="array" aca="1" ref="O409" ca="1">MMULT($F408:$CE408,INDIRECT("Policy.New!"&amp;O$3&amp;"4:"&amp;O$3&amp;"81"))</f>
        <v>0</v>
      </c>
      <c r="P409" s="1" cm="1">
        <f t="array" aca="1" ref="P409" ca="1">MMULT($F408:$CE408,INDIRECT("Policy.New!"&amp;P$3&amp;"4:"&amp;P$3&amp;"81"))</f>
        <v>0</v>
      </c>
      <c r="Q409" s="1" cm="1">
        <f t="array" aca="1" ref="Q409" ca="1">MMULT($F408:$CE408,INDIRECT("Policy.New!"&amp;Q$3&amp;"4:"&amp;Q$3&amp;"81"))</f>
        <v>0</v>
      </c>
      <c r="R409" s="1" cm="1">
        <f t="array" aca="1" ref="R409" ca="1">MMULT($F408:$CE408,INDIRECT("Policy.New!"&amp;R$3&amp;"4:"&amp;R$3&amp;"81"))</f>
        <v>0</v>
      </c>
      <c r="S409" s="1" cm="1">
        <f t="array" aca="1" ref="S409" ca="1">MMULT($F408:$CE408,INDIRECT("Policy.New!"&amp;S$3&amp;"4:"&amp;S$3&amp;"81"))</f>
        <v>0</v>
      </c>
      <c r="T409" s="1" cm="1">
        <f t="array" aca="1" ref="T409" ca="1">MMULT($F408:$CE408,INDIRECT("Policy.New!"&amp;T$3&amp;"4:"&amp;T$3&amp;"81"))</f>
        <v>0</v>
      </c>
      <c r="U409" s="1" cm="1">
        <f t="array" aca="1" ref="U409" ca="1">MMULT($F408:$CE408,INDIRECT("Policy.New!"&amp;U$3&amp;"4:"&amp;U$3&amp;"81"))</f>
        <v>0</v>
      </c>
      <c r="V409" s="1" cm="1">
        <f t="array" aca="1" ref="V409" ca="1">MMULT($F408:$CE408,INDIRECT("Policy.New!"&amp;V$3&amp;"4:"&amp;V$3&amp;"81"))</f>
        <v>0</v>
      </c>
      <c r="W409" s="5">
        <f t="shared" ca="1" si="409"/>
        <v>0</v>
      </c>
      <c r="X409" s="1">
        <f t="shared" ca="1" si="410"/>
        <v>0</v>
      </c>
      <c r="Y409" s="1">
        <f t="shared" ca="1" si="411"/>
        <v>0</v>
      </c>
      <c r="Z409" s="1">
        <f t="shared" ca="1" si="412"/>
        <v>0</v>
      </c>
      <c r="AA409" s="1">
        <f t="shared" ca="1" si="413"/>
        <v>0</v>
      </c>
      <c r="AB409" s="1">
        <f t="shared" ca="1" si="414"/>
        <v>0</v>
      </c>
      <c r="AC409" s="1">
        <f t="shared" ca="1" si="415"/>
        <v>0</v>
      </c>
      <c r="AD409" s="1">
        <f t="shared" ca="1" si="416"/>
        <v>0</v>
      </c>
      <c r="AE409" s="1">
        <f t="shared" ca="1" si="417"/>
        <v>0</v>
      </c>
      <c r="AF409" s="1">
        <f t="shared" ca="1" si="418"/>
        <v>0</v>
      </c>
      <c r="AG409" s="1">
        <f t="shared" ca="1" si="419"/>
        <v>0</v>
      </c>
      <c r="AH409" s="1">
        <f t="shared" ca="1" si="420"/>
        <v>0</v>
      </c>
      <c r="AI409" s="1">
        <f t="shared" ca="1" si="421"/>
        <v>0</v>
      </c>
      <c r="AJ409" s="1">
        <f t="shared" ca="1" si="422"/>
        <v>0</v>
      </c>
      <c r="AK409" s="1">
        <f t="shared" ca="1" si="423"/>
        <v>0</v>
      </c>
      <c r="AL409" s="1">
        <f t="shared" ca="1" si="424"/>
        <v>0</v>
      </c>
      <c r="AM409" s="1">
        <f t="shared" ca="1" si="425"/>
        <v>0</v>
      </c>
      <c r="AN409" s="1">
        <f t="shared" ca="1" si="426"/>
        <v>0</v>
      </c>
      <c r="AO409" s="1">
        <f t="shared" ca="1" si="427"/>
        <v>0</v>
      </c>
      <c r="AP409" s="1">
        <f t="shared" ca="1" si="428"/>
        <v>0</v>
      </c>
      <c r="AQ409" s="1">
        <f t="shared" ca="1" si="429"/>
        <v>0</v>
      </c>
      <c r="AR409" s="1">
        <f t="shared" ca="1" si="430"/>
        <v>0</v>
      </c>
      <c r="AS409" s="1">
        <f t="shared" ca="1" si="431"/>
        <v>0</v>
      </c>
      <c r="AT409" s="25">
        <f t="shared" ca="1" si="432"/>
        <v>0</v>
      </c>
      <c r="AU409" s="1" cm="1">
        <f t="array" aca="1" ref="AU409" ca="1">MMULT($F408:$CE408,INDIRECT("Policy.New!"&amp;AU$3&amp;"4:"&amp;AU$3&amp;"81"))</f>
        <v>0</v>
      </c>
      <c r="AV409" s="25" cm="1">
        <f t="array" aca="1" ref="AV409" ca="1">MMULT($F408:$CE408,INDIRECT("Policy.New!"&amp;AV$3&amp;"4:"&amp;AV$3&amp;"81"))</f>
        <v>0</v>
      </c>
      <c r="AW409" s="161">
        <v>0</v>
      </c>
      <c r="AX409" s="161">
        <v>0</v>
      </c>
      <c r="AY409" s="161">
        <v>0</v>
      </c>
      <c r="AZ409" s="161">
        <v>0</v>
      </c>
      <c r="BA409" s="161">
        <v>0</v>
      </c>
      <c r="BB409" s="161">
        <v>0</v>
      </c>
      <c r="BC409" s="161">
        <v>0</v>
      </c>
      <c r="BD409" s="161">
        <v>0</v>
      </c>
      <c r="BE409" s="161">
        <v>0</v>
      </c>
      <c r="BF409" s="161">
        <v>0</v>
      </c>
      <c r="BG409" s="161">
        <v>0</v>
      </c>
      <c r="BH409" s="161">
        <v>0</v>
      </c>
      <c r="BI409" s="161">
        <v>0</v>
      </c>
      <c r="BJ409" s="161">
        <v>0</v>
      </c>
      <c r="BK409" s="161">
        <v>0</v>
      </c>
      <c r="BL409" s="161">
        <v>0</v>
      </c>
      <c r="BM409" s="161">
        <v>0</v>
      </c>
      <c r="BN409" s="161">
        <v>0</v>
      </c>
      <c r="BO409" s="161">
        <v>0</v>
      </c>
      <c r="BP409" s="161">
        <v>0</v>
      </c>
      <c r="BQ409" s="161">
        <v>0</v>
      </c>
      <c r="BR409" s="161">
        <v>0</v>
      </c>
      <c r="BS409" s="161">
        <v>0</v>
      </c>
      <c r="BT409" s="161">
        <v>0</v>
      </c>
      <c r="BU409" s="161">
        <f>INDEX(IRF.New!$D$7:$CN$374,MATCH('IRF AUX'!$E409,IRF.New!$C$7:$C$37,0),MATCH('IRF AUX'!$B409,IRF.New!$D$5:$CN$5,0))</f>
        <v>0</v>
      </c>
      <c r="BV409" s="161">
        <v>0</v>
      </c>
      <c r="BW409" s="161">
        <v>0</v>
      </c>
      <c r="BX409" s="161">
        <v>0</v>
      </c>
      <c r="BY409" s="161">
        <v>0</v>
      </c>
      <c r="BZ409" s="161">
        <v>0</v>
      </c>
      <c r="CA409" s="161">
        <v>0</v>
      </c>
      <c r="CB409" s="161">
        <v>0</v>
      </c>
      <c r="CC409" s="161">
        <v>0</v>
      </c>
      <c r="CD409" s="161">
        <v>0</v>
      </c>
      <c r="CE409" s="163">
        <v>0</v>
      </c>
      <c r="CF409" s="1" cm="1">
        <f t="array" aca="1" ref="CF409" ca="1">MMULT($F408:$CE408,INDIRECT("Policy.New!"&amp;CF$3&amp;"4:"&amp;CF$3&amp;"81"))</f>
        <v>0</v>
      </c>
      <c r="CG409" s="1" cm="1">
        <f t="array" aca="1" ref="CG409" ca="1">MMULT($F408:$CE408,INDIRECT("Policy.New!"&amp;CG$3&amp;"4:"&amp;CG$3&amp;"81"))</f>
        <v>0</v>
      </c>
      <c r="CH409" s="1" cm="1">
        <f t="array" aca="1" ref="CH409" ca="1">MMULT($F408:$CE408,INDIRECT("Policy.New!"&amp;CH$3&amp;"4:"&amp;CH$3&amp;"81"))</f>
        <v>0</v>
      </c>
      <c r="CI409" s="1" cm="1">
        <f t="array" aca="1" ref="CI409" ca="1">MMULT($F408:$CE408,INDIRECT("Policy.New!"&amp;CI$3&amp;"4:"&amp;CI$3&amp;"81"))</f>
        <v>0</v>
      </c>
      <c r="CJ409" s="1" cm="1">
        <f t="array" aca="1" ref="CJ409" ca="1">MMULT($F408:$CE408,INDIRECT("Policy.New!"&amp;CJ$3&amp;"4:"&amp;CJ$3&amp;"81"))</f>
        <v>0</v>
      </c>
      <c r="CK409" s="1" cm="1">
        <f t="array" aca="1" ref="CK409" ca="1">MMULT($F408:$CE408,INDIRECT("Policy.New!"&amp;CK$3&amp;"4:"&amp;CK$3&amp;"81"))</f>
        <v>0</v>
      </c>
      <c r="CL409" s="1" cm="1">
        <f t="array" aca="1" ref="CL409" ca="1">MMULT($F408:$CE408,INDIRECT("Policy.New!"&amp;CL$3&amp;"4:"&amp;CL$3&amp;"81"))</f>
        <v>0</v>
      </c>
      <c r="CM409" s="1" cm="1">
        <f t="array" aca="1" ref="CM409" ca="1">MMULT($F408:$CE408,INDIRECT("Policy.New!"&amp;CM$3&amp;"4:"&amp;CM$3&amp;"81"))</f>
        <v>0</v>
      </c>
      <c r="CN409" s="1" cm="1">
        <f t="array" aca="1" ref="CN409" ca="1">MMULT($F408:$CE408,INDIRECT("Policy.New!"&amp;CN$3&amp;"4:"&amp;CN$3&amp;"81"))</f>
        <v>0</v>
      </c>
      <c r="CO409" s="1" cm="1">
        <f t="array" aca="1" ref="CO409" ca="1">MMULT($F408:$CE408,INDIRECT("Policy.New!"&amp;CO$3&amp;"4:"&amp;CO$3&amp;"81"))</f>
        <v>0</v>
      </c>
      <c r="CP409" s="1" cm="1">
        <f t="array" aca="1" ref="CP409" ca="1">MMULT($F408:$CE408,INDIRECT("Policy.New!"&amp;CP$3&amp;"4:"&amp;CP$3&amp;"81"))</f>
        <v>0</v>
      </c>
      <c r="CS409" s="1">
        <f t="shared" ca="1" si="402"/>
        <v>0</v>
      </c>
      <c r="CT409" s="1">
        <f t="shared" ca="1" si="406"/>
        <v>0</v>
      </c>
      <c r="CU409" s="1">
        <f t="shared" ca="1" si="403"/>
        <v>0</v>
      </c>
      <c r="CV409" s="1">
        <f t="shared" ca="1" si="407"/>
        <v>0</v>
      </c>
      <c r="CW409" s="1">
        <f t="shared" ca="1" si="404"/>
        <v>0</v>
      </c>
      <c r="CX409" s="1">
        <f t="shared" ca="1" si="405"/>
        <v>0</v>
      </c>
    </row>
    <row r="410" spans="2:102" x14ac:dyDescent="0.25">
      <c r="B410" s="153" t="str">
        <f t="shared" si="401"/>
        <v>eps_pi_agro_obs</v>
      </c>
      <c r="C410" s="153" t="str">
        <f t="shared" si="400"/>
        <v>eps_pi_agro_obs_12</v>
      </c>
      <c r="D410" s="13">
        <f t="shared" si="398"/>
        <v>410</v>
      </c>
      <c r="E410" s="13">
        <f t="shared" si="408"/>
        <v>12</v>
      </c>
      <c r="F410" s="14" cm="1">
        <f t="array" aca="1" ref="F410" ca="1">MMULT($F409:$CE409,INDIRECT("Policy.New!"&amp;F$3&amp;"4:"&amp;F$3&amp;"81"))</f>
        <v>0</v>
      </c>
      <c r="G410" s="14" cm="1">
        <f t="array" aca="1" ref="G410" ca="1">MMULT($F409:$CE409,INDIRECT("Policy.New!"&amp;G$3&amp;"4:"&amp;G$3&amp;"81"))</f>
        <v>0</v>
      </c>
      <c r="H410" s="14" cm="1">
        <f t="array" aca="1" ref="H410" ca="1">MMULT($F409:$CE409,INDIRECT("Policy.New!"&amp;H$3&amp;"4:"&amp;H$3&amp;"81"))</f>
        <v>0</v>
      </c>
      <c r="I410" s="14" cm="1">
        <f t="array" aca="1" ref="I410" ca="1">MMULT($F409:$CE409,INDIRECT("Policy.New!"&amp;I$3&amp;"4:"&amp;I$3&amp;"81"))</f>
        <v>0</v>
      </c>
      <c r="J410" s="14" cm="1">
        <f t="array" aca="1" ref="J410" ca="1">MMULT($F409:$CE409,INDIRECT("Policy.New!"&amp;J$3&amp;"4:"&amp;J$3&amp;"81"))</f>
        <v>0</v>
      </c>
      <c r="K410" s="14" cm="1">
        <f t="array" aca="1" ref="K410" ca="1">MMULT($F409:$CE409,INDIRECT("Policy.New!"&amp;K$3&amp;"4:"&amp;K$3&amp;"81"))</f>
        <v>0</v>
      </c>
      <c r="L410" s="14" cm="1">
        <f t="array" aca="1" ref="L410" ca="1">MMULT($F409:$CE409,INDIRECT("Policy.New!"&amp;L$3&amp;"4:"&amp;L$3&amp;"81"))</f>
        <v>0</v>
      </c>
      <c r="M410" s="14" cm="1">
        <f t="array" aca="1" ref="M410" ca="1">MMULT($F409:$CE409,INDIRECT("Policy.New!"&amp;M$3&amp;"4:"&amp;M$3&amp;"81"))</f>
        <v>0</v>
      </c>
      <c r="N410" s="14" cm="1">
        <f t="array" aca="1" ref="N410" ca="1">MMULT($F409:$CE409,INDIRECT("Policy.New!"&amp;N$3&amp;"4:"&amp;N$3&amp;"81"))</f>
        <v>0</v>
      </c>
      <c r="O410" s="14" cm="1">
        <f t="array" aca="1" ref="O410" ca="1">MMULT($F409:$CE409,INDIRECT("Policy.New!"&amp;O$3&amp;"4:"&amp;O$3&amp;"81"))</f>
        <v>0</v>
      </c>
      <c r="P410" s="14" cm="1">
        <f t="array" aca="1" ref="P410" ca="1">MMULT($F409:$CE409,INDIRECT("Policy.New!"&amp;P$3&amp;"4:"&amp;P$3&amp;"81"))</f>
        <v>0</v>
      </c>
      <c r="Q410" s="14" cm="1">
        <f t="array" aca="1" ref="Q410" ca="1">MMULT($F409:$CE409,INDIRECT("Policy.New!"&amp;Q$3&amp;"4:"&amp;Q$3&amp;"81"))</f>
        <v>0</v>
      </c>
      <c r="R410" s="14" cm="1">
        <f t="array" aca="1" ref="R410" ca="1">MMULT($F409:$CE409,INDIRECT("Policy.New!"&amp;R$3&amp;"4:"&amp;R$3&amp;"81"))</f>
        <v>0</v>
      </c>
      <c r="S410" s="14" cm="1">
        <f t="array" aca="1" ref="S410" ca="1">MMULT($F409:$CE409,INDIRECT("Policy.New!"&amp;S$3&amp;"4:"&amp;S$3&amp;"81"))</f>
        <v>0</v>
      </c>
      <c r="T410" s="14" cm="1">
        <f t="array" aca="1" ref="T410" ca="1">MMULT($F409:$CE409,INDIRECT("Policy.New!"&amp;T$3&amp;"4:"&amp;T$3&amp;"81"))</f>
        <v>0</v>
      </c>
      <c r="U410" s="14" cm="1">
        <f t="array" aca="1" ref="U410" ca="1">MMULT($F409:$CE409,INDIRECT("Policy.New!"&amp;U$3&amp;"4:"&amp;U$3&amp;"81"))</f>
        <v>0</v>
      </c>
      <c r="V410" s="14" cm="1">
        <f t="array" aca="1" ref="V410" ca="1">MMULT($F409:$CE409,INDIRECT("Policy.New!"&amp;V$3&amp;"4:"&amp;V$3&amp;"81"))</f>
        <v>0</v>
      </c>
      <c r="W410" s="15">
        <f t="shared" ca="1" si="409"/>
        <v>0</v>
      </c>
      <c r="X410" s="14">
        <f t="shared" ca="1" si="410"/>
        <v>0</v>
      </c>
      <c r="Y410" s="14">
        <f t="shared" ca="1" si="411"/>
        <v>0</v>
      </c>
      <c r="Z410" s="14">
        <f t="shared" ca="1" si="412"/>
        <v>0</v>
      </c>
      <c r="AA410" s="14">
        <f t="shared" ca="1" si="413"/>
        <v>0</v>
      </c>
      <c r="AB410" s="14">
        <f t="shared" ca="1" si="414"/>
        <v>0</v>
      </c>
      <c r="AC410" s="14">
        <f t="shared" ca="1" si="415"/>
        <v>0</v>
      </c>
      <c r="AD410" s="14">
        <f t="shared" ca="1" si="416"/>
        <v>0</v>
      </c>
      <c r="AE410" s="14">
        <f t="shared" ca="1" si="417"/>
        <v>0</v>
      </c>
      <c r="AF410" s="14">
        <f t="shared" ca="1" si="418"/>
        <v>0</v>
      </c>
      <c r="AG410" s="14">
        <f t="shared" ca="1" si="419"/>
        <v>0</v>
      </c>
      <c r="AH410" s="14">
        <f t="shared" ca="1" si="420"/>
        <v>0</v>
      </c>
      <c r="AI410" s="14">
        <f t="shared" ca="1" si="421"/>
        <v>0</v>
      </c>
      <c r="AJ410" s="14">
        <f t="shared" ca="1" si="422"/>
        <v>0</v>
      </c>
      <c r="AK410" s="14">
        <f t="shared" ca="1" si="423"/>
        <v>0</v>
      </c>
      <c r="AL410" s="14">
        <f t="shared" ca="1" si="424"/>
        <v>0</v>
      </c>
      <c r="AM410" s="14">
        <f t="shared" ca="1" si="425"/>
        <v>0</v>
      </c>
      <c r="AN410" s="14">
        <f t="shared" ca="1" si="426"/>
        <v>0</v>
      </c>
      <c r="AO410" s="14">
        <f t="shared" ca="1" si="427"/>
        <v>0</v>
      </c>
      <c r="AP410" s="14">
        <f t="shared" ca="1" si="428"/>
        <v>0</v>
      </c>
      <c r="AQ410" s="14">
        <f t="shared" ca="1" si="429"/>
        <v>0</v>
      </c>
      <c r="AR410" s="14">
        <f t="shared" ca="1" si="430"/>
        <v>0</v>
      </c>
      <c r="AS410" s="14">
        <f t="shared" ca="1" si="431"/>
        <v>0</v>
      </c>
      <c r="AT410" s="26">
        <f t="shared" ca="1" si="432"/>
        <v>0</v>
      </c>
      <c r="AU410" s="14" cm="1">
        <f t="array" aca="1" ref="AU410" ca="1">MMULT($F409:$CE409,INDIRECT("Policy.New!"&amp;AU$3&amp;"4:"&amp;AU$3&amp;"81"))</f>
        <v>0</v>
      </c>
      <c r="AV410" s="26" cm="1">
        <f t="array" aca="1" ref="AV410" ca="1">MMULT($F409:$CE409,INDIRECT("Policy.New!"&amp;AV$3&amp;"4:"&amp;AV$3&amp;"81"))</f>
        <v>0</v>
      </c>
      <c r="AW410" s="164">
        <v>0</v>
      </c>
      <c r="AX410" s="164">
        <v>0</v>
      </c>
      <c r="AY410" s="164">
        <v>0</v>
      </c>
      <c r="AZ410" s="164">
        <v>0</v>
      </c>
      <c r="BA410" s="164">
        <v>0</v>
      </c>
      <c r="BB410" s="164">
        <v>0</v>
      </c>
      <c r="BC410" s="164">
        <v>0</v>
      </c>
      <c r="BD410" s="164">
        <v>0</v>
      </c>
      <c r="BE410" s="164">
        <v>0</v>
      </c>
      <c r="BF410" s="164">
        <v>0</v>
      </c>
      <c r="BG410" s="164">
        <v>0</v>
      </c>
      <c r="BH410" s="164">
        <v>0</v>
      </c>
      <c r="BI410" s="164">
        <v>0</v>
      </c>
      <c r="BJ410" s="164">
        <v>0</v>
      </c>
      <c r="BK410" s="164">
        <v>0</v>
      </c>
      <c r="BL410" s="164">
        <v>0</v>
      </c>
      <c r="BM410" s="164">
        <v>0</v>
      </c>
      <c r="BN410" s="164">
        <v>0</v>
      </c>
      <c r="BO410" s="164">
        <v>0</v>
      </c>
      <c r="BP410" s="164">
        <v>0</v>
      </c>
      <c r="BQ410" s="164">
        <v>0</v>
      </c>
      <c r="BR410" s="164">
        <v>0</v>
      </c>
      <c r="BS410" s="164">
        <v>0</v>
      </c>
      <c r="BT410" s="164">
        <v>0</v>
      </c>
      <c r="BU410" s="164">
        <f>INDEX(IRF.New!$D$7:$CN$374,MATCH('IRF AUX'!$E410,IRF.New!$C$7:$C$37,0),MATCH('IRF AUX'!$B410,IRF.New!$D$5:$CN$5,0))</f>
        <v>0</v>
      </c>
      <c r="BV410" s="164">
        <v>0</v>
      </c>
      <c r="BW410" s="164">
        <v>0</v>
      </c>
      <c r="BX410" s="164">
        <v>0</v>
      </c>
      <c r="BY410" s="164">
        <v>0</v>
      </c>
      <c r="BZ410" s="164">
        <v>0</v>
      </c>
      <c r="CA410" s="164">
        <v>0</v>
      </c>
      <c r="CB410" s="164">
        <v>0</v>
      </c>
      <c r="CC410" s="164">
        <v>0</v>
      </c>
      <c r="CD410" s="164">
        <v>0</v>
      </c>
      <c r="CE410" s="165">
        <v>0</v>
      </c>
      <c r="CF410" s="14" cm="1">
        <f t="array" aca="1" ref="CF410" ca="1">MMULT($F409:$CE409,INDIRECT("Policy.New!"&amp;CF$3&amp;"4:"&amp;CF$3&amp;"81"))</f>
        <v>0</v>
      </c>
      <c r="CG410" s="14" cm="1">
        <f t="array" aca="1" ref="CG410" ca="1">MMULT($F409:$CE409,INDIRECT("Policy.New!"&amp;CG$3&amp;"4:"&amp;CG$3&amp;"81"))</f>
        <v>0</v>
      </c>
      <c r="CH410" s="14" cm="1">
        <f t="array" aca="1" ref="CH410" ca="1">MMULT($F409:$CE409,INDIRECT("Policy.New!"&amp;CH$3&amp;"4:"&amp;CH$3&amp;"81"))</f>
        <v>0</v>
      </c>
      <c r="CI410" s="14" cm="1">
        <f t="array" aca="1" ref="CI410" ca="1">MMULT($F409:$CE409,INDIRECT("Policy.New!"&amp;CI$3&amp;"4:"&amp;CI$3&amp;"81"))</f>
        <v>0</v>
      </c>
      <c r="CJ410" s="14" cm="1">
        <f t="array" aca="1" ref="CJ410" ca="1">MMULT($F409:$CE409,INDIRECT("Policy.New!"&amp;CJ$3&amp;"4:"&amp;CJ$3&amp;"81"))</f>
        <v>0</v>
      </c>
      <c r="CK410" s="14" cm="1">
        <f t="array" aca="1" ref="CK410" ca="1">MMULT($F409:$CE409,INDIRECT("Policy.New!"&amp;CK$3&amp;"4:"&amp;CK$3&amp;"81"))</f>
        <v>0</v>
      </c>
      <c r="CL410" s="14" cm="1">
        <f t="array" aca="1" ref="CL410" ca="1">MMULT($F409:$CE409,INDIRECT("Policy.New!"&amp;CL$3&amp;"4:"&amp;CL$3&amp;"81"))</f>
        <v>0</v>
      </c>
      <c r="CM410" s="14" cm="1">
        <f t="array" aca="1" ref="CM410" ca="1">MMULT($F409:$CE409,INDIRECT("Policy.New!"&amp;CM$3&amp;"4:"&amp;CM$3&amp;"81"))</f>
        <v>0</v>
      </c>
      <c r="CN410" s="14" cm="1">
        <f t="array" aca="1" ref="CN410" ca="1">MMULT($F409:$CE409,INDIRECT("Policy.New!"&amp;CN$3&amp;"4:"&amp;CN$3&amp;"81"))</f>
        <v>0</v>
      </c>
      <c r="CO410" s="14" cm="1">
        <f t="array" aca="1" ref="CO410" ca="1">MMULT($F409:$CE409,INDIRECT("Policy.New!"&amp;CO$3&amp;"4:"&amp;CO$3&amp;"81"))</f>
        <v>0</v>
      </c>
      <c r="CP410" s="14" cm="1">
        <f t="array" aca="1" ref="CP410" ca="1">MMULT($F409:$CE409,INDIRECT("Policy.New!"&amp;CP$3&amp;"4:"&amp;CP$3&amp;"81"))</f>
        <v>0</v>
      </c>
      <c r="CS410" s="14">
        <f t="shared" ca="1" si="402"/>
        <v>0</v>
      </c>
      <c r="CT410" s="14">
        <f t="shared" ca="1" si="406"/>
        <v>0</v>
      </c>
      <c r="CU410" s="14">
        <f t="shared" ca="1" si="403"/>
        <v>0</v>
      </c>
      <c r="CV410" s="14">
        <f t="shared" ca="1" si="407"/>
        <v>0</v>
      </c>
      <c r="CW410" s="14">
        <f t="shared" ca="1" si="404"/>
        <v>0</v>
      </c>
      <c r="CX410" s="14">
        <f t="shared" ca="1" si="405"/>
        <v>0</v>
      </c>
    </row>
    <row r="411" spans="2:102" x14ac:dyDescent="0.25">
      <c r="B411" s="151" t="str">
        <f t="shared" si="401"/>
        <v>eps_pi_agro_obs</v>
      </c>
      <c r="C411" s="151" t="str">
        <f t="shared" si="400"/>
        <v>eps_pi_agro_obs_13</v>
      </c>
      <c r="D411" s="9">
        <f t="shared" si="398"/>
        <v>411</v>
      </c>
      <c r="E411" s="9">
        <f t="shared" si="408"/>
        <v>13</v>
      </c>
      <c r="F411" s="10" cm="1">
        <f t="array" aca="1" ref="F411" ca="1">MMULT($F410:$CE410,INDIRECT("Policy.New!"&amp;F$3&amp;"4:"&amp;F$3&amp;"81"))</f>
        <v>0</v>
      </c>
      <c r="G411" s="10" cm="1">
        <f t="array" aca="1" ref="G411" ca="1">MMULT($F410:$CE410,INDIRECT("Policy.New!"&amp;G$3&amp;"4:"&amp;G$3&amp;"81"))</f>
        <v>0</v>
      </c>
      <c r="H411" s="10" cm="1">
        <f t="array" aca="1" ref="H411" ca="1">MMULT($F410:$CE410,INDIRECT("Policy.New!"&amp;H$3&amp;"4:"&amp;H$3&amp;"81"))</f>
        <v>0</v>
      </c>
      <c r="I411" s="10" cm="1">
        <f t="array" aca="1" ref="I411" ca="1">MMULT($F410:$CE410,INDIRECT("Policy.New!"&amp;I$3&amp;"4:"&amp;I$3&amp;"81"))</f>
        <v>0</v>
      </c>
      <c r="J411" s="10" cm="1">
        <f t="array" aca="1" ref="J411" ca="1">MMULT($F410:$CE410,INDIRECT("Policy.New!"&amp;J$3&amp;"4:"&amp;J$3&amp;"81"))</f>
        <v>0</v>
      </c>
      <c r="K411" s="10" cm="1">
        <f t="array" aca="1" ref="K411" ca="1">MMULT($F410:$CE410,INDIRECT("Policy.New!"&amp;K$3&amp;"4:"&amp;K$3&amp;"81"))</f>
        <v>0</v>
      </c>
      <c r="L411" s="10" cm="1">
        <f t="array" aca="1" ref="L411" ca="1">MMULT($F410:$CE410,INDIRECT("Policy.New!"&amp;L$3&amp;"4:"&amp;L$3&amp;"81"))</f>
        <v>0</v>
      </c>
      <c r="M411" s="10" cm="1">
        <f t="array" aca="1" ref="M411" ca="1">MMULT($F410:$CE410,INDIRECT("Policy.New!"&amp;M$3&amp;"4:"&amp;M$3&amp;"81"))</f>
        <v>0</v>
      </c>
      <c r="N411" s="10" cm="1">
        <f t="array" aca="1" ref="N411" ca="1">MMULT($F410:$CE410,INDIRECT("Policy.New!"&amp;N$3&amp;"4:"&amp;N$3&amp;"81"))</f>
        <v>0</v>
      </c>
      <c r="O411" s="10" cm="1">
        <f t="array" aca="1" ref="O411" ca="1">MMULT($F410:$CE410,INDIRECT("Policy.New!"&amp;O$3&amp;"4:"&amp;O$3&amp;"81"))</f>
        <v>0</v>
      </c>
      <c r="P411" s="10" cm="1">
        <f t="array" aca="1" ref="P411" ca="1">MMULT($F410:$CE410,INDIRECT("Policy.New!"&amp;P$3&amp;"4:"&amp;P$3&amp;"81"))</f>
        <v>0</v>
      </c>
      <c r="Q411" s="10" cm="1">
        <f t="array" aca="1" ref="Q411" ca="1">MMULT($F410:$CE410,INDIRECT("Policy.New!"&amp;Q$3&amp;"4:"&amp;Q$3&amp;"81"))</f>
        <v>0</v>
      </c>
      <c r="R411" s="10" cm="1">
        <f t="array" aca="1" ref="R411" ca="1">MMULT($F410:$CE410,INDIRECT("Policy.New!"&amp;R$3&amp;"4:"&amp;R$3&amp;"81"))</f>
        <v>0</v>
      </c>
      <c r="S411" s="10" cm="1">
        <f t="array" aca="1" ref="S411" ca="1">MMULT($F410:$CE410,INDIRECT("Policy.New!"&amp;S$3&amp;"4:"&amp;S$3&amp;"81"))</f>
        <v>0</v>
      </c>
      <c r="T411" s="10" cm="1">
        <f t="array" aca="1" ref="T411" ca="1">MMULT($F410:$CE410,INDIRECT("Policy.New!"&amp;T$3&amp;"4:"&amp;T$3&amp;"81"))</f>
        <v>0</v>
      </c>
      <c r="U411" s="10" cm="1">
        <f t="array" aca="1" ref="U411" ca="1">MMULT($F410:$CE410,INDIRECT("Policy.New!"&amp;U$3&amp;"4:"&amp;U$3&amp;"81"))</f>
        <v>0</v>
      </c>
      <c r="V411" s="10" cm="1">
        <f t="array" aca="1" ref="V411" ca="1">MMULT($F410:$CE410,INDIRECT("Policy.New!"&amp;V$3&amp;"4:"&amp;V$3&amp;"81"))</f>
        <v>0</v>
      </c>
      <c r="W411" s="11">
        <f t="shared" ca="1" si="409"/>
        <v>0</v>
      </c>
      <c r="X411" s="10">
        <f t="shared" ca="1" si="410"/>
        <v>0</v>
      </c>
      <c r="Y411" s="10">
        <f t="shared" ca="1" si="411"/>
        <v>0</v>
      </c>
      <c r="Z411" s="10">
        <f t="shared" ca="1" si="412"/>
        <v>0</v>
      </c>
      <c r="AA411" s="10">
        <f t="shared" ca="1" si="413"/>
        <v>0</v>
      </c>
      <c r="AB411" s="10">
        <f t="shared" ca="1" si="414"/>
        <v>0</v>
      </c>
      <c r="AC411" s="10">
        <f t="shared" ca="1" si="415"/>
        <v>0</v>
      </c>
      <c r="AD411" s="10">
        <f t="shared" ca="1" si="416"/>
        <v>0</v>
      </c>
      <c r="AE411" s="10">
        <f t="shared" ca="1" si="417"/>
        <v>0</v>
      </c>
      <c r="AF411" s="10">
        <f t="shared" ca="1" si="418"/>
        <v>0</v>
      </c>
      <c r="AG411" s="10">
        <f t="shared" ca="1" si="419"/>
        <v>0</v>
      </c>
      <c r="AH411" s="10">
        <f t="shared" ca="1" si="420"/>
        <v>0</v>
      </c>
      <c r="AI411" s="10">
        <f t="shared" ca="1" si="421"/>
        <v>0</v>
      </c>
      <c r="AJ411" s="10">
        <f t="shared" ca="1" si="422"/>
        <v>0</v>
      </c>
      <c r="AK411" s="10">
        <f t="shared" ca="1" si="423"/>
        <v>0</v>
      </c>
      <c r="AL411" s="10">
        <f t="shared" ca="1" si="424"/>
        <v>0</v>
      </c>
      <c r="AM411" s="10">
        <f t="shared" ca="1" si="425"/>
        <v>0</v>
      </c>
      <c r="AN411" s="10">
        <f t="shared" ca="1" si="426"/>
        <v>0</v>
      </c>
      <c r="AO411" s="10">
        <f t="shared" ca="1" si="427"/>
        <v>0</v>
      </c>
      <c r="AP411" s="10">
        <f t="shared" ca="1" si="428"/>
        <v>0</v>
      </c>
      <c r="AQ411" s="10">
        <f t="shared" ca="1" si="429"/>
        <v>0</v>
      </c>
      <c r="AR411" s="10">
        <f t="shared" ca="1" si="430"/>
        <v>0</v>
      </c>
      <c r="AS411" s="10">
        <f t="shared" ca="1" si="431"/>
        <v>0</v>
      </c>
      <c r="AT411" s="24">
        <f t="shared" ca="1" si="432"/>
        <v>0</v>
      </c>
      <c r="AU411" s="10" cm="1">
        <f t="array" aca="1" ref="AU411" ca="1">MMULT($F410:$CE410,INDIRECT("Policy.New!"&amp;AU$3&amp;"4:"&amp;AU$3&amp;"81"))</f>
        <v>0</v>
      </c>
      <c r="AV411" s="24" cm="1">
        <f t="array" aca="1" ref="AV411" ca="1">MMULT($F410:$CE410,INDIRECT("Policy.New!"&amp;AV$3&amp;"4:"&amp;AV$3&amp;"81"))</f>
        <v>0</v>
      </c>
      <c r="AW411" s="160">
        <v>0</v>
      </c>
      <c r="AX411" s="160">
        <v>0</v>
      </c>
      <c r="AY411" s="160">
        <v>0</v>
      </c>
      <c r="AZ411" s="160">
        <v>0</v>
      </c>
      <c r="BA411" s="160">
        <v>0</v>
      </c>
      <c r="BB411" s="160">
        <v>0</v>
      </c>
      <c r="BC411" s="160">
        <v>0</v>
      </c>
      <c r="BD411" s="160">
        <v>0</v>
      </c>
      <c r="BE411" s="160">
        <v>0</v>
      </c>
      <c r="BF411" s="160">
        <v>0</v>
      </c>
      <c r="BG411" s="160">
        <v>0</v>
      </c>
      <c r="BH411" s="160">
        <v>0</v>
      </c>
      <c r="BI411" s="160">
        <v>0</v>
      </c>
      <c r="BJ411" s="160">
        <v>0</v>
      </c>
      <c r="BK411" s="160">
        <v>0</v>
      </c>
      <c r="BL411" s="160">
        <v>0</v>
      </c>
      <c r="BM411" s="160">
        <v>0</v>
      </c>
      <c r="BN411" s="160">
        <v>0</v>
      </c>
      <c r="BO411" s="160">
        <v>0</v>
      </c>
      <c r="BP411" s="160">
        <v>0</v>
      </c>
      <c r="BQ411" s="160">
        <v>0</v>
      </c>
      <c r="BR411" s="160">
        <v>0</v>
      </c>
      <c r="BS411" s="160">
        <v>0</v>
      </c>
      <c r="BT411" s="160">
        <v>0</v>
      </c>
      <c r="BU411" s="160">
        <f>INDEX(IRF.New!$D$7:$CN$374,MATCH('IRF AUX'!$E411,IRF.New!$C$7:$C$37,0),MATCH('IRF AUX'!$B411,IRF.New!$D$5:$CN$5,0))</f>
        <v>0</v>
      </c>
      <c r="BV411" s="160">
        <v>0</v>
      </c>
      <c r="BW411" s="160">
        <v>0</v>
      </c>
      <c r="BX411" s="160">
        <v>0</v>
      </c>
      <c r="BY411" s="160">
        <v>0</v>
      </c>
      <c r="BZ411" s="160">
        <v>0</v>
      </c>
      <c r="CA411" s="160">
        <v>0</v>
      </c>
      <c r="CB411" s="160">
        <v>0</v>
      </c>
      <c r="CC411" s="160">
        <v>0</v>
      </c>
      <c r="CD411" s="160">
        <v>0</v>
      </c>
      <c r="CE411" s="162">
        <v>0</v>
      </c>
      <c r="CF411" s="10" cm="1">
        <f t="array" aca="1" ref="CF411" ca="1">MMULT($F410:$CE410,INDIRECT("Policy.New!"&amp;CF$3&amp;"4:"&amp;CF$3&amp;"81"))</f>
        <v>0</v>
      </c>
      <c r="CG411" s="10" cm="1">
        <f t="array" aca="1" ref="CG411" ca="1">MMULT($F410:$CE410,INDIRECT("Policy.New!"&amp;CG$3&amp;"4:"&amp;CG$3&amp;"81"))</f>
        <v>0</v>
      </c>
      <c r="CH411" s="10" cm="1">
        <f t="array" aca="1" ref="CH411" ca="1">MMULT($F410:$CE410,INDIRECT("Policy.New!"&amp;CH$3&amp;"4:"&amp;CH$3&amp;"81"))</f>
        <v>0</v>
      </c>
      <c r="CI411" s="10" cm="1">
        <f t="array" aca="1" ref="CI411" ca="1">MMULT($F410:$CE410,INDIRECT("Policy.New!"&amp;CI$3&amp;"4:"&amp;CI$3&amp;"81"))</f>
        <v>0</v>
      </c>
      <c r="CJ411" s="10" cm="1">
        <f t="array" aca="1" ref="CJ411" ca="1">MMULT($F410:$CE410,INDIRECT("Policy.New!"&amp;CJ$3&amp;"4:"&amp;CJ$3&amp;"81"))</f>
        <v>0</v>
      </c>
      <c r="CK411" s="10" cm="1">
        <f t="array" aca="1" ref="CK411" ca="1">MMULT($F410:$CE410,INDIRECT("Policy.New!"&amp;CK$3&amp;"4:"&amp;CK$3&amp;"81"))</f>
        <v>0</v>
      </c>
      <c r="CL411" s="10" cm="1">
        <f t="array" aca="1" ref="CL411" ca="1">MMULT($F410:$CE410,INDIRECT("Policy.New!"&amp;CL$3&amp;"4:"&amp;CL$3&amp;"81"))</f>
        <v>0</v>
      </c>
      <c r="CM411" s="10" cm="1">
        <f t="array" aca="1" ref="CM411" ca="1">MMULT($F410:$CE410,INDIRECT("Policy.New!"&amp;CM$3&amp;"4:"&amp;CM$3&amp;"81"))</f>
        <v>0</v>
      </c>
      <c r="CN411" s="10" cm="1">
        <f t="array" aca="1" ref="CN411" ca="1">MMULT($F410:$CE410,INDIRECT("Policy.New!"&amp;CN$3&amp;"4:"&amp;CN$3&amp;"81"))</f>
        <v>0</v>
      </c>
      <c r="CO411" s="10" cm="1">
        <f t="array" aca="1" ref="CO411" ca="1">MMULT($F410:$CE410,INDIRECT("Policy.New!"&amp;CO$3&amp;"4:"&amp;CO$3&amp;"81"))</f>
        <v>0</v>
      </c>
      <c r="CP411" s="10" cm="1">
        <f t="array" aca="1" ref="CP411" ca="1">MMULT($F410:$CE410,INDIRECT("Policy.New!"&amp;CP$3&amp;"4:"&amp;CP$3&amp;"81"))</f>
        <v>0</v>
      </c>
      <c r="CS411" s="10">
        <f t="shared" ca="1" si="402"/>
        <v>0</v>
      </c>
      <c r="CT411" s="10">
        <f t="shared" ca="1" si="406"/>
        <v>0</v>
      </c>
      <c r="CU411" s="10">
        <f t="shared" ca="1" si="403"/>
        <v>0</v>
      </c>
      <c r="CV411" s="10">
        <f t="shared" ca="1" si="407"/>
        <v>0</v>
      </c>
      <c r="CW411" s="10">
        <f t="shared" ca="1" si="404"/>
        <v>0</v>
      </c>
      <c r="CX411" s="10">
        <f t="shared" ca="1" si="405"/>
        <v>0</v>
      </c>
    </row>
    <row r="412" spans="2:102" x14ac:dyDescent="0.25">
      <c r="B412" s="152" t="str">
        <f t="shared" si="401"/>
        <v>eps_pi_agro_obs</v>
      </c>
      <c r="C412" s="152" t="str">
        <f t="shared" si="400"/>
        <v>eps_pi_agro_obs_14</v>
      </c>
      <c r="D412" s="12">
        <f t="shared" si="398"/>
        <v>412</v>
      </c>
      <c r="E412" s="12">
        <f t="shared" si="408"/>
        <v>14</v>
      </c>
      <c r="F412" s="1" cm="1">
        <f t="array" aca="1" ref="F412" ca="1">MMULT($F411:$CE411,INDIRECT("Policy.New!"&amp;F$3&amp;"4:"&amp;F$3&amp;"81"))</f>
        <v>0</v>
      </c>
      <c r="G412" s="1" cm="1">
        <f t="array" aca="1" ref="G412" ca="1">MMULT($F411:$CE411,INDIRECT("Policy.New!"&amp;G$3&amp;"4:"&amp;G$3&amp;"81"))</f>
        <v>0</v>
      </c>
      <c r="H412" s="1" cm="1">
        <f t="array" aca="1" ref="H412" ca="1">MMULT($F411:$CE411,INDIRECT("Policy.New!"&amp;H$3&amp;"4:"&amp;H$3&amp;"81"))</f>
        <v>0</v>
      </c>
      <c r="I412" s="1" cm="1">
        <f t="array" aca="1" ref="I412" ca="1">MMULT($F411:$CE411,INDIRECT("Policy.New!"&amp;I$3&amp;"4:"&amp;I$3&amp;"81"))</f>
        <v>0</v>
      </c>
      <c r="J412" s="1" cm="1">
        <f t="array" aca="1" ref="J412" ca="1">MMULT($F411:$CE411,INDIRECT("Policy.New!"&amp;J$3&amp;"4:"&amp;J$3&amp;"81"))</f>
        <v>0</v>
      </c>
      <c r="K412" s="1" cm="1">
        <f t="array" aca="1" ref="K412" ca="1">MMULT($F411:$CE411,INDIRECT("Policy.New!"&amp;K$3&amp;"4:"&amp;K$3&amp;"81"))</f>
        <v>0</v>
      </c>
      <c r="L412" s="1" cm="1">
        <f t="array" aca="1" ref="L412" ca="1">MMULT($F411:$CE411,INDIRECT("Policy.New!"&amp;L$3&amp;"4:"&amp;L$3&amp;"81"))</f>
        <v>0</v>
      </c>
      <c r="M412" s="1" cm="1">
        <f t="array" aca="1" ref="M412" ca="1">MMULT($F411:$CE411,INDIRECT("Policy.New!"&amp;M$3&amp;"4:"&amp;M$3&amp;"81"))</f>
        <v>0</v>
      </c>
      <c r="N412" s="1" cm="1">
        <f t="array" aca="1" ref="N412" ca="1">MMULT($F411:$CE411,INDIRECT("Policy.New!"&amp;N$3&amp;"4:"&amp;N$3&amp;"81"))</f>
        <v>0</v>
      </c>
      <c r="O412" s="1" cm="1">
        <f t="array" aca="1" ref="O412" ca="1">MMULT($F411:$CE411,INDIRECT("Policy.New!"&amp;O$3&amp;"4:"&amp;O$3&amp;"81"))</f>
        <v>0</v>
      </c>
      <c r="P412" s="1" cm="1">
        <f t="array" aca="1" ref="P412" ca="1">MMULT($F411:$CE411,INDIRECT("Policy.New!"&amp;P$3&amp;"4:"&amp;P$3&amp;"81"))</f>
        <v>0</v>
      </c>
      <c r="Q412" s="1" cm="1">
        <f t="array" aca="1" ref="Q412" ca="1">MMULT($F411:$CE411,INDIRECT("Policy.New!"&amp;Q$3&amp;"4:"&amp;Q$3&amp;"81"))</f>
        <v>0</v>
      </c>
      <c r="R412" s="1" cm="1">
        <f t="array" aca="1" ref="R412" ca="1">MMULT($F411:$CE411,INDIRECT("Policy.New!"&amp;R$3&amp;"4:"&amp;R$3&amp;"81"))</f>
        <v>0</v>
      </c>
      <c r="S412" s="1" cm="1">
        <f t="array" aca="1" ref="S412" ca="1">MMULT($F411:$CE411,INDIRECT("Policy.New!"&amp;S$3&amp;"4:"&amp;S$3&amp;"81"))</f>
        <v>0</v>
      </c>
      <c r="T412" s="1" cm="1">
        <f t="array" aca="1" ref="T412" ca="1">MMULT($F411:$CE411,INDIRECT("Policy.New!"&amp;T$3&amp;"4:"&amp;T$3&amp;"81"))</f>
        <v>0</v>
      </c>
      <c r="U412" s="1" cm="1">
        <f t="array" aca="1" ref="U412" ca="1">MMULT($F411:$CE411,INDIRECT("Policy.New!"&amp;U$3&amp;"4:"&amp;U$3&amp;"81"))</f>
        <v>0</v>
      </c>
      <c r="V412" s="1" cm="1">
        <f t="array" aca="1" ref="V412" ca="1">MMULT($F411:$CE411,INDIRECT("Policy.New!"&amp;V$3&amp;"4:"&amp;V$3&amp;"81"))</f>
        <v>0</v>
      </c>
      <c r="W412" s="5">
        <f t="shared" ca="1" si="409"/>
        <v>0</v>
      </c>
      <c r="X412" s="1">
        <f t="shared" ca="1" si="410"/>
        <v>0</v>
      </c>
      <c r="Y412" s="1">
        <f t="shared" ca="1" si="411"/>
        <v>0</v>
      </c>
      <c r="Z412" s="1">
        <f t="shared" ca="1" si="412"/>
        <v>0</v>
      </c>
      <c r="AA412" s="1">
        <f t="shared" ca="1" si="413"/>
        <v>0</v>
      </c>
      <c r="AB412" s="1">
        <f t="shared" ca="1" si="414"/>
        <v>0</v>
      </c>
      <c r="AC412" s="1">
        <f t="shared" ca="1" si="415"/>
        <v>0</v>
      </c>
      <c r="AD412" s="1">
        <f t="shared" ca="1" si="416"/>
        <v>0</v>
      </c>
      <c r="AE412" s="1">
        <f t="shared" ca="1" si="417"/>
        <v>0</v>
      </c>
      <c r="AF412" s="1">
        <f t="shared" ca="1" si="418"/>
        <v>0</v>
      </c>
      <c r="AG412" s="1">
        <f t="shared" ca="1" si="419"/>
        <v>0</v>
      </c>
      <c r="AH412" s="1">
        <f t="shared" ca="1" si="420"/>
        <v>0</v>
      </c>
      <c r="AI412" s="1">
        <f t="shared" ca="1" si="421"/>
        <v>0</v>
      </c>
      <c r="AJ412" s="1">
        <f t="shared" ca="1" si="422"/>
        <v>0</v>
      </c>
      <c r="AK412" s="1">
        <f t="shared" ca="1" si="423"/>
        <v>0</v>
      </c>
      <c r="AL412" s="1">
        <f t="shared" ca="1" si="424"/>
        <v>0</v>
      </c>
      <c r="AM412" s="1">
        <f t="shared" ca="1" si="425"/>
        <v>0</v>
      </c>
      <c r="AN412" s="1">
        <f t="shared" ca="1" si="426"/>
        <v>0</v>
      </c>
      <c r="AO412" s="1">
        <f t="shared" ca="1" si="427"/>
        <v>0</v>
      </c>
      <c r="AP412" s="1">
        <f t="shared" ca="1" si="428"/>
        <v>0</v>
      </c>
      <c r="AQ412" s="1">
        <f t="shared" ca="1" si="429"/>
        <v>0</v>
      </c>
      <c r="AR412" s="1">
        <f t="shared" ca="1" si="430"/>
        <v>0</v>
      </c>
      <c r="AS412" s="1">
        <f t="shared" ca="1" si="431"/>
        <v>0</v>
      </c>
      <c r="AT412" s="25">
        <f t="shared" ca="1" si="432"/>
        <v>0</v>
      </c>
      <c r="AU412" s="1" cm="1">
        <f t="array" aca="1" ref="AU412" ca="1">MMULT($F411:$CE411,INDIRECT("Policy.New!"&amp;AU$3&amp;"4:"&amp;AU$3&amp;"81"))</f>
        <v>0</v>
      </c>
      <c r="AV412" s="25" cm="1">
        <f t="array" aca="1" ref="AV412" ca="1">MMULT($F411:$CE411,INDIRECT("Policy.New!"&amp;AV$3&amp;"4:"&amp;AV$3&amp;"81"))</f>
        <v>0</v>
      </c>
      <c r="AW412" s="161">
        <v>0</v>
      </c>
      <c r="AX412" s="161">
        <v>0</v>
      </c>
      <c r="AY412" s="161">
        <v>0</v>
      </c>
      <c r="AZ412" s="161">
        <v>0</v>
      </c>
      <c r="BA412" s="161">
        <v>0</v>
      </c>
      <c r="BB412" s="161">
        <v>0</v>
      </c>
      <c r="BC412" s="161">
        <v>0</v>
      </c>
      <c r="BD412" s="161">
        <v>0</v>
      </c>
      <c r="BE412" s="161">
        <v>0</v>
      </c>
      <c r="BF412" s="161">
        <v>0</v>
      </c>
      <c r="BG412" s="161">
        <v>0</v>
      </c>
      <c r="BH412" s="161">
        <v>0</v>
      </c>
      <c r="BI412" s="161">
        <v>0</v>
      </c>
      <c r="BJ412" s="161">
        <v>0</v>
      </c>
      <c r="BK412" s="161">
        <v>0</v>
      </c>
      <c r="BL412" s="161">
        <v>0</v>
      </c>
      <c r="BM412" s="161">
        <v>0</v>
      </c>
      <c r="BN412" s="161">
        <v>0</v>
      </c>
      <c r="BO412" s="161">
        <v>0</v>
      </c>
      <c r="BP412" s="161">
        <v>0</v>
      </c>
      <c r="BQ412" s="161">
        <v>0</v>
      </c>
      <c r="BR412" s="161">
        <v>0</v>
      </c>
      <c r="BS412" s="161">
        <v>0</v>
      </c>
      <c r="BT412" s="161">
        <v>0</v>
      </c>
      <c r="BU412" s="161">
        <f>INDEX(IRF.New!$D$7:$CN$374,MATCH('IRF AUX'!$E412,IRF.New!$C$7:$C$37,0),MATCH('IRF AUX'!$B412,IRF.New!$D$5:$CN$5,0))</f>
        <v>0</v>
      </c>
      <c r="BV412" s="161">
        <v>0</v>
      </c>
      <c r="BW412" s="161">
        <v>0</v>
      </c>
      <c r="BX412" s="161">
        <v>0</v>
      </c>
      <c r="BY412" s="161">
        <v>0</v>
      </c>
      <c r="BZ412" s="161">
        <v>0</v>
      </c>
      <c r="CA412" s="161">
        <v>0</v>
      </c>
      <c r="CB412" s="161">
        <v>0</v>
      </c>
      <c r="CC412" s="161">
        <v>0</v>
      </c>
      <c r="CD412" s="161">
        <v>0</v>
      </c>
      <c r="CE412" s="163">
        <v>0</v>
      </c>
      <c r="CF412" s="1" cm="1">
        <f t="array" aca="1" ref="CF412" ca="1">MMULT($F411:$CE411,INDIRECT("Policy.New!"&amp;CF$3&amp;"4:"&amp;CF$3&amp;"81"))</f>
        <v>0</v>
      </c>
      <c r="CG412" s="1" cm="1">
        <f t="array" aca="1" ref="CG412" ca="1">MMULT($F411:$CE411,INDIRECT("Policy.New!"&amp;CG$3&amp;"4:"&amp;CG$3&amp;"81"))</f>
        <v>0</v>
      </c>
      <c r="CH412" s="1" cm="1">
        <f t="array" aca="1" ref="CH412" ca="1">MMULT($F411:$CE411,INDIRECT("Policy.New!"&amp;CH$3&amp;"4:"&amp;CH$3&amp;"81"))</f>
        <v>0</v>
      </c>
      <c r="CI412" s="1" cm="1">
        <f t="array" aca="1" ref="CI412" ca="1">MMULT($F411:$CE411,INDIRECT("Policy.New!"&amp;CI$3&amp;"4:"&amp;CI$3&amp;"81"))</f>
        <v>0</v>
      </c>
      <c r="CJ412" s="1" cm="1">
        <f t="array" aca="1" ref="CJ412" ca="1">MMULT($F411:$CE411,INDIRECT("Policy.New!"&amp;CJ$3&amp;"4:"&amp;CJ$3&amp;"81"))</f>
        <v>0</v>
      </c>
      <c r="CK412" s="1" cm="1">
        <f t="array" aca="1" ref="CK412" ca="1">MMULT($F411:$CE411,INDIRECT("Policy.New!"&amp;CK$3&amp;"4:"&amp;CK$3&amp;"81"))</f>
        <v>0</v>
      </c>
      <c r="CL412" s="1" cm="1">
        <f t="array" aca="1" ref="CL412" ca="1">MMULT($F411:$CE411,INDIRECT("Policy.New!"&amp;CL$3&amp;"4:"&amp;CL$3&amp;"81"))</f>
        <v>0</v>
      </c>
      <c r="CM412" s="1" cm="1">
        <f t="array" aca="1" ref="CM412" ca="1">MMULT($F411:$CE411,INDIRECT("Policy.New!"&amp;CM$3&amp;"4:"&amp;CM$3&amp;"81"))</f>
        <v>0</v>
      </c>
      <c r="CN412" s="1" cm="1">
        <f t="array" aca="1" ref="CN412" ca="1">MMULT($F411:$CE411,INDIRECT("Policy.New!"&amp;CN$3&amp;"4:"&amp;CN$3&amp;"81"))</f>
        <v>0</v>
      </c>
      <c r="CO412" s="1" cm="1">
        <f t="array" aca="1" ref="CO412" ca="1">MMULT($F411:$CE411,INDIRECT("Policy.New!"&amp;CO$3&amp;"4:"&amp;CO$3&amp;"81"))</f>
        <v>0</v>
      </c>
      <c r="CP412" s="1" cm="1">
        <f t="array" aca="1" ref="CP412" ca="1">MMULT($F411:$CE411,INDIRECT("Policy.New!"&amp;CP$3&amp;"4:"&amp;CP$3&amp;"81"))</f>
        <v>0</v>
      </c>
      <c r="CS412" s="1">
        <f t="shared" ca="1" si="402"/>
        <v>0</v>
      </c>
      <c r="CT412" s="1">
        <f t="shared" ca="1" si="406"/>
        <v>0</v>
      </c>
      <c r="CU412" s="1">
        <f t="shared" ca="1" si="403"/>
        <v>0</v>
      </c>
      <c r="CV412" s="1">
        <f t="shared" ca="1" si="407"/>
        <v>0</v>
      </c>
      <c r="CW412" s="1">
        <f t="shared" ca="1" si="404"/>
        <v>0</v>
      </c>
      <c r="CX412" s="1">
        <f t="shared" ca="1" si="405"/>
        <v>0</v>
      </c>
    </row>
    <row r="413" spans="2:102" x14ac:dyDescent="0.25">
      <c r="B413" s="152" t="str">
        <f t="shared" si="401"/>
        <v>eps_pi_agro_obs</v>
      </c>
      <c r="C413" s="152" t="str">
        <f t="shared" si="400"/>
        <v>eps_pi_agro_obs_15</v>
      </c>
      <c r="D413" s="12">
        <f t="shared" si="398"/>
        <v>413</v>
      </c>
      <c r="E413" s="12">
        <f t="shared" si="408"/>
        <v>15</v>
      </c>
      <c r="F413" s="1" cm="1">
        <f t="array" aca="1" ref="F413" ca="1">MMULT($F412:$CE412,INDIRECT("Policy.New!"&amp;F$3&amp;"4:"&amp;F$3&amp;"81"))</f>
        <v>0</v>
      </c>
      <c r="G413" s="1" cm="1">
        <f t="array" aca="1" ref="G413" ca="1">MMULT($F412:$CE412,INDIRECT("Policy.New!"&amp;G$3&amp;"4:"&amp;G$3&amp;"81"))</f>
        <v>0</v>
      </c>
      <c r="H413" s="1" cm="1">
        <f t="array" aca="1" ref="H413" ca="1">MMULT($F412:$CE412,INDIRECT("Policy.New!"&amp;H$3&amp;"4:"&amp;H$3&amp;"81"))</f>
        <v>0</v>
      </c>
      <c r="I413" s="1" cm="1">
        <f t="array" aca="1" ref="I413" ca="1">MMULT($F412:$CE412,INDIRECT("Policy.New!"&amp;I$3&amp;"4:"&amp;I$3&amp;"81"))</f>
        <v>0</v>
      </c>
      <c r="J413" s="1" cm="1">
        <f t="array" aca="1" ref="J413" ca="1">MMULT($F412:$CE412,INDIRECT("Policy.New!"&amp;J$3&amp;"4:"&amp;J$3&amp;"81"))</f>
        <v>0</v>
      </c>
      <c r="K413" s="1" cm="1">
        <f t="array" aca="1" ref="K413" ca="1">MMULT($F412:$CE412,INDIRECT("Policy.New!"&amp;K$3&amp;"4:"&amp;K$3&amp;"81"))</f>
        <v>0</v>
      </c>
      <c r="L413" s="1" cm="1">
        <f t="array" aca="1" ref="L413" ca="1">MMULT($F412:$CE412,INDIRECT("Policy.New!"&amp;L$3&amp;"4:"&amp;L$3&amp;"81"))</f>
        <v>0</v>
      </c>
      <c r="M413" s="1" cm="1">
        <f t="array" aca="1" ref="M413" ca="1">MMULT($F412:$CE412,INDIRECT("Policy.New!"&amp;M$3&amp;"4:"&amp;M$3&amp;"81"))</f>
        <v>0</v>
      </c>
      <c r="N413" s="1" cm="1">
        <f t="array" aca="1" ref="N413" ca="1">MMULT($F412:$CE412,INDIRECT("Policy.New!"&amp;N$3&amp;"4:"&amp;N$3&amp;"81"))</f>
        <v>0</v>
      </c>
      <c r="O413" s="1" cm="1">
        <f t="array" aca="1" ref="O413" ca="1">MMULT($F412:$CE412,INDIRECT("Policy.New!"&amp;O$3&amp;"4:"&amp;O$3&amp;"81"))</f>
        <v>0</v>
      </c>
      <c r="P413" s="1" cm="1">
        <f t="array" aca="1" ref="P413" ca="1">MMULT($F412:$CE412,INDIRECT("Policy.New!"&amp;P$3&amp;"4:"&amp;P$3&amp;"81"))</f>
        <v>0</v>
      </c>
      <c r="Q413" s="1" cm="1">
        <f t="array" aca="1" ref="Q413" ca="1">MMULT($F412:$CE412,INDIRECT("Policy.New!"&amp;Q$3&amp;"4:"&amp;Q$3&amp;"81"))</f>
        <v>0</v>
      </c>
      <c r="R413" s="1" cm="1">
        <f t="array" aca="1" ref="R413" ca="1">MMULT($F412:$CE412,INDIRECT("Policy.New!"&amp;R$3&amp;"4:"&amp;R$3&amp;"81"))</f>
        <v>0</v>
      </c>
      <c r="S413" s="1" cm="1">
        <f t="array" aca="1" ref="S413" ca="1">MMULT($F412:$CE412,INDIRECT("Policy.New!"&amp;S$3&amp;"4:"&amp;S$3&amp;"81"))</f>
        <v>0</v>
      </c>
      <c r="T413" s="1" cm="1">
        <f t="array" aca="1" ref="T413" ca="1">MMULT($F412:$CE412,INDIRECT("Policy.New!"&amp;T$3&amp;"4:"&amp;T$3&amp;"81"))</f>
        <v>0</v>
      </c>
      <c r="U413" s="1" cm="1">
        <f t="array" aca="1" ref="U413" ca="1">MMULT($F412:$CE412,INDIRECT("Policy.New!"&amp;U$3&amp;"4:"&amp;U$3&amp;"81"))</f>
        <v>0</v>
      </c>
      <c r="V413" s="1" cm="1">
        <f t="array" aca="1" ref="V413" ca="1">MMULT($F412:$CE412,INDIRECT("Policy.New!"&amp;V$3&amp;"4:"&amp;V$3&amp;"81"))</f>
        <v>0</v>
      </c>
      <c r="W413" s="5">
        <f t="shared" ca="1" si="409"/>
        <v>0</v>
      </c>
      <c r="X413" s="1">
        <f t="shared" ca="1" si="410"/>
        <v>0</v>
      </c>
      <c r="Y413" s="1">
        <f t="shared" ca="1" si="411"/>
        <v>0</v>
      </c>
      <c r="Z413" s="1">
        <f t="shared" ca="1" si="412"/>
        <v>0</v>
      </c>
      <c r="AA413" s="1">
        <f t="shared" ca="1" si="413"/>
        <v>0</v>
      </c>
      <c r="AB413" s="1">
        <f t="shared" ca="1" si="414"/>
        <v>0</v>
      </c>
      <c r="AC413" s="1">
        <f t="shared" ca="1" si="415"/>
        <v>0</v>
      </c>
      <c r="AD413" s="1">
        <f t="shared" ca="1" si="416"/>
        <v>0</v>
      </c>
      <c r="AE413" s="1">
        <f t="shared" ca="1" si="417"/>
        <v>0</v>
      </c>
      <c r="AF413" s="1">
        <f t="shared" ca="1" si="418"/>
        <v>0</v>
      </c>
      <c r="AG413" s="1">
        <f t="shared" ca="1" si="419"/>
        <v>0</v>
      </c>
      <c r="AH413" s="1">
        <f t="shared" ca="1" si="420"/>
        <v>0</v>
      </c>
      <c r="AI413" s="1">
        <f t="shared" ca="1" si="421"/>
        <v>0</v>
      </c>
      <c r="AJ413" s="1">
        <f t="shared" ca="1" si="422"/>
        <v>0</v>
      </c>
      <c r="AK413" s="1">
        <f t="shared" ca="1" si="423"/>
        <v>0</v>
      </c>
      <c r="AL413" s="1">
        <f t="shared" ca="1" si="424"/>
        <v>0</v>
      </c>
      <c r="AM413" s="1">
        <f t="shared" ca="1" si="425"/>
        <v>0</v>
      </c>
      <c r="AN413" s="1">
        <f t="shared" ca="1" si="426"/>
        <v>0</v>
      </c>
      <c r="AO413" s="1">
        <f t="shared" ca="1" si="427"/>
        <v>0</v>
      </c>
      <c r="AP413" s="1">
        <f t="shared" ca="1" si="428"/>
        <v>0</v>
      </c>
      <c r="AQ413" s="1">
        <f t="shared" ca="1" si="429"/>
        <v>0</v>
      </c>
      <c r="AR413" s="1">
        <f t="shared" ca="1" si="430"/>
        <v>0</v>
      </c>
      <c r="AS413" s="1">
        <f t="shared" ca="1" si="431"/>
        <v>0</v>
      </c>
      <c r="AT413" s="25">
        <f t="shared" ca="1" si="432"/>
        <v>0</v>
      </c>
      <c r="AU413" s="1" cm="1">
        <f t="array" aca="1" ref="AU413" ca="1">MMULT($F412:$CE412,INDIRECT("Policy.New!"&amp;AU$3&amp;"4:"&amp;AU$3&amp;"81"))</f>
        <v>0</v>
      </c>
      <c r="AV413" s="25" cm="1">
        <f t="array" aca="1" ref="AV413" ca="1">MMULT($F412:$CE412,INDIRECT("Policy.New!"&amp;AV$3&amp;"4:"&amp;AV$3&amp;"81"))</f>
        <v>0</v>
      </c>
      <c r="AW413" s="161">
        <v>0</v>
      </c>
      <c r="AX413" s="161">
        <v>0</v>
      </c>
      <c r="AY413" s="161">
        <v>0</v>
      </c>
      <c r="AZ413" s="161">
        <v>0</v>
      </c>
      <c r="BA413" s="161">
        <v>0</v>
      </c>
      <c r="BB413" s="161">
        <v>0</v>
      </c>
      <c r="BC413" s="161">
        <v>0</v>
      </c>
      <c r="BD413" s="161">
        <v>0</v>
      </c>
      <c r="BE413" s="161">
        <v>0</v>
      </c>
      <c r="BF413" s="161">
        <v>0</v>
      </c>
      <c r="BG413" s="161">
        <v>0</v>
      </c>
      <c r="BH413" s="161">
        <v>0</v>
      </c>
      <c r="BI413" s="161">
        <v>0</v>
      </c>
      <c r="BJ413" s="161">
        <v>0</v>
      </c>
      <c r="BK413" s="161">
        <v>0</v>
      </c>
      <c r="BL413" s="161">
        <v>0</v>
      </c>
      <c r="BM413" s="161">
        <v>0</v>
      </c>
      <c r="BN413" s="161">
        <v>0</v>
      </c>
      <c r="BO413" s="161">
        <v>0</v>
      </c>
      <c r="BP413" s="161">
        <v>0</v>
      </c>
      <c r="BQ413" s="161">
        <v>0</v>
      </c>
      <c r="BR413" s="161">
        <v>0</v>
      </c>
      <c r="BS413" s="161">
        <v>0</v>
      </c>
      <c r="BT413" s="161">
        <v>0</v>
      </c>
      <c r="BU413" s="161">
        <f>INDEX(IRF.New!$D$7:$CN$374,MATCH('IRF AUX'!$E413,IRF.New!$C$7:$C$37,0),MATCH('IRF AUX'!$B413,IRF.New!$D$5:$CN$5,0))</f>
        <v>0</v>
      </c>
      <c r="BV413" s="161">
        <v>0</v>
      </c>
      <c r="BW413" s="161">
        <v>0</v>
      </c>
      <c r="BX413" s="161">
        <v>0</v>
      </c>
      <c r="BY413" s="161">
        <v>0</v>
      </c>
      <c r="BZ413" s="161">
        <v>0</v>
      </c>
      <c r="CA413" s="161">
        <v>0</v>
      </c>
      <c r="CB413" s="161">
        <v>0</v>
      </c>
      <c r="CC413" s="161">
        <v>0</v>
      </c>
      <c r="CD413" s="161">
        <v>0</v>
      </c>
      <c r="CE413" s="163">
        <v>0</v>
      </c>
      <c r="CF413" s="1" cm="1">
        <f t="array" aca="1" ref="CF413" ca="1">MMULT($F412:$CE412,INDIRECT("Policy.New!"&amp;CF$3&amp;"4:"&amp;CF$3&amp;"81"))</f>
        <v>0</v>
      </c>
      <c r="CG413" s="1" cm="1">
        <f t="array" aca="1" ref="CG413" ca="1">MMULT($F412:$CE412,INDIRECT("Policy.New!"&amp;CG$3&amp;"4:"&amp;CG$3&amp;"81"))</f>
        <v>0</v>
      </c>
      <c r="CH413" s="1" cm="1">
        <f t="array" aca="1" ref="CH413" ca="1">MMULT($F412:$CE412,INDIRECT("Policy.New!"&amp;CH$3&amp;"4:"&amp;CH$3&amp;"81"))</f>
        <v>0</v>
      </c>
      <c r="CI413" s="1" cm="1">
        <f t="array" aca="1" ref="CI413" ca="1">MMULT($F412:$CE412,INDIRECT("Policy.New!"&amp;CI$3&amp;"4:"&amp;CI$3&amp;"81"))</f>
        <v>0</v>
      </c>
      <c r="CJ413" s="1" cm="1">
        <f t="array" aca="1" ref="CJ413" ca="1">MMULT($F412:$CE412,INDIRECT("Policy.New!"&amp;CJ$3&amp;"4:"&amp;CJ$3&amp;"81"))</f>
        <v>0</v>
      </c>
      <c r="CK413" s="1" cm="1">
        <f t="array" aca="1" ref="CK413" ca="1">MMULT($F412:$CE412,INDIRECT("Policy.New!"&amp;CK$3&amp;"4:"&amp;CK$3&amp;"81"))</f>
        <v>0</v>
      </c>
      <c r="CL413" s="1" cm="1">
        <f t="array" aca="1" ref="CL413" ca="1">MMULT($F412:$CE412,INDIRECT("Policy.New!"&amp;CL$3&amp;"4:"&amp;CL$3&amp;"81"))</f>
        <v>0</v>
      </c>
      <c r="CM413" s="1" cm="1">
        <f t="array" aca="1" ref="CM413" ca="1">MMULT($F412:$CE412,INDIRECT("Policy.New!"&amp;CM$3&amp;"4:"&amp;CM$3&amp;"81"))</f>
        <v>0</v>
      </c>
      <c r="CN413" s="1" cm="1">
        <f t="array" aca="1" ref="CN413" ca="1">MMULT($F412:$CE412,INDIRECT("Policy.New!"&amp;CN$3&amp;"4:"&amp;CN$3&amp;"81"))</f>
        <v>0</v>
      </c>
      <c r="CO413" s="1" cm="1">
        <f t="array" aca="1" ref="CO413" ca="1">MMULT($F412:$CE412,INDIRECT("Policy.New!"&amp;CO$3&amp;"4:"&amp;CO$3&amp;"81"))</f>
        <v>0</v>
      </c>
      <c r="CP413" s="1" cm="1">
        <f t="array" aca="1" ref="CP413" ca="1">MMULT($F412:$CE412,INDIRECT("Policy.New!"&amp;CP$3&amp;"4:"&amp;CP$3&amp;"81"))</f>
        <v>0</v>
      </c>
      <c r="CS413" s="1">
        <f t="shared" ca="1" si="402"/>
        <v>0</v>
      </c>
      <c r="CT413" s="1">
        <f t="shared" ca="1" si="406"/>
        <v>0</v>
      </c>
      <c r="CU413" s="1">
        <f t="shared" ca="1" si="403"/>
        <v>0</v>
      </c>
      <c r="CV413" s="1">
        <f t="shared" ca="1" si="407"/>
        <v>0</v>
      </c>
      <c r="CW413" s="1">
        <f t="shared" ca="1" si="404"/>
        <v>0</v>
      </c>
      <c r="CX413" s="1">
        <f t="shared" ca="1" si="405"/>
        <v>0</v>
      </c>
    </row>
    <row r="414" spans="2:102" x14ac:dyDescent="0.25">
      <c r="B414" s="153" t="str">
        <f t="shared" si="401"/>
        <v>eps_pi_agro_obs</v>
      </c>
      <c r="C414" s="153" t="str">
        <f t="shared" si="400"/>
        <v>eps_pi_agro_obs_16</v>
      </c>
      <c r="D414" s="13">
        <f t="shared" si="398"/>
        <v>414</v>
      </c>
      <c r="E414" s="13">
        <f t="shared" si="408"/>
        <v>16</v>
      </c>
      <c r="F414" s="14" cm="1">
        <f t="array" aca="1" ref="F414" ca="1">MMULT($F413:$CE413,INDIRECT("Policy.New!"&amp;F$3&amp;"4:"&amp;F$3&amp;"81"))</f>
        <v>0</v>
      </c>
      <c r="G414" s="14" cm="1">
        <f t="array" aca="1" ref="G414" ca="1">MMULT($F413:$CE413,INDIRECT("Policy.New!"&amp;G$3&amp;"4:"&amp;G$3&amp;"81"))</f>
        <v>0</v>
      </c>
      <c r="H414" s="14" cm="1">
        <f t="array" aca="1" ref="H414" ca="1">MMULT($F413:$CE413,INDIRECT("Policy.New!"&amp;H$3&amp;"4:"&amp;H$3&amp;"81"))</f>
        <v>0</v>
      </c>
      <c r="I414" s="14" cm="1">
        <f t="array" aca="1" ref="I414" ca="1">MMULT($F413:$CE413,INDIRECT("Policy.New!"&amp;I$3&amp;"4:"&amp;I$3&amp;"81"))</f>
        <v>0</v>
      </c>
      <c r="J414" s="14" cm="1">
        <f t="array" aca="1" ref="J414" ca="1">MMULT($F413:$CE413,INDIRECT("Policy.New!"&amp;J$3&amp;"4:"&amp;J$3&amp;"81"))</f>
        <v>0</v>
      </c>
      <c r="K414" s="14" cm="1">
        <f t="array" aca="1" ref="K414" ca="1">MMULT($F413:$CE413,INDIRECT("Policy.New!"&amp;K$3&amp;"4:"&amp;K$3&amp;"81"))</f>
        <v>0</v>
      </c>
      <c r="L414" s="14" cm="1">
        <f t="array" aca="1" ref="L414" ca="1">MMULT($F413:$CE413,INDIRECT("Policy.New!"&amp;L$3&amp;"4:"&amp;L$3&amp;"81"))</f>
        <v>0</v>
      </c>
      <c r="M414" s="14" cm="1">
        <f t="array" aca="1" ref="M414" ca="1">MMULT($F413:$CE413,INDIRECT("Policy.New!"&amp;M$3&amp;"4:"&amp;M$3&amp;"81"))</f>
        <v>0</v>
      </c>
      <c r="N414" s="14" cm="1">
        <f t="array" aca="1" ref="N414" ca="1">MMULT($F413:$CE413,INDIRECT("Policy.New!"&amp;N$3&amp;"4:"&amp;N$3&amp;"81"))</f>
        <v>0</v>
      </c>
      <c r="O414" s="14" cm="1">
        <f t="array" aca="1" ref="O414" ca="1">MMULT($F413:$CE413,INDIRECT("Policy.New!"&amp;O$3&amp;"4:"&amp;O$3&amp;"81"))</f>
        <v>0</v>
      </c>
      <c r="P414" s="14" cm="1">
        <f t="array" aca="1" ref="P414" ca="1">MMULT($F413:$CE413,INDIRECT("Policy.New!"&amp;P$3&amp;"4:"&amp;P$3&amp;"81"))</f>
        <v>0</v>
      </c>
      <c r="Q414" s="14" cm="1">
        <f t="array" aca="1" ref="Q414" ca="1">MMULT($F413:$CE413,INDIRECT("Policy.New!"&amp;Q$3&amp;"4:"&amp;Q$3&amp;"81"))</f>
        <v>0</v>
      </c>
      <c r="R414" s="14" cm="1">
        <f t="array" aca="1" ref="R414" ca="1">MMULT($F413:$CE413,INDIRECT("Policy.New!"&amp;R$3&amp;"4:"&amp;R$3&amp;"81"))</f>
        <v>0</v>
      </c>
      <c r="S414" s="14" cm="1">
        <f t="array" aca="1" ref="S414" ca="1">MMULT($F413:$CE413,INDIRECT("Policy.New!"&amp;S$3&amp;"4:"&amp;S$3&amp;"81"))</f>
        <v>0</v>
      </c>
      <c r="T414" s="14" cm="1">
        <f t="array" aca="1" ref="T414" ca="1">MMULT($F413:$CE413,INDIRECT("Policy.New!"&amp;T$3&amp;"4:"&amp;T$3&amp;"81"))</f>
        <v>0</v>
      </c>
      <c r="U414" s="14" cm="1">
        <f t="array" aca="1" ref="U414" ca="1">MMULT($F413:$CE413,INDIRECT("Policy.New!"&amp;U$3&amp;"4:"&amp;U$3&amp;"81"))</f>
        <v>0</v>
      </c>
      <c r="V414" s="14" cm="1">
        <f t="array" aca="1" ref="V414" ca="1">MMULT($F413:$CE413,INDIRECT("Policy.New!"&amp;V$3&amp;"4:"&amp;V$3&amp;"81"))</f>
        <v>0</v>
      </c>
      <c r="W414" s="15">
        <f t="shared" ca="1" si="409"/>
        <v>0</v>
      </c>
      <c r="X414" s="14">
        <f t="shared" ca="1" si="410"/>
        <v>0</v>
      </c>
      <c r="Y414" s="14">
        <f t="shared" ca="1" si="411"/>
        <v>0</v>
      </c>
      <c r="Z414" s="14">
        <f t="shared" ca="1" si="412"/>
        <v>0</v>
      </c>
      <c r="AA414" s="14">
        <f t="shared" ca="1" si="413"/>
        <v>0</v>
      </c>
      <c r="AB414" s="14">
        <f t="shared" ca="1" si="414"/>
        <v>0</v>
      </c>
      <c r="AC414" s="14">
        <f t="shared" ca="1" si="415"/>
        <v>0</v>
      </c>
      <c r="AD414" s="14">
        <f t="shared" ca="1" si="416"/>
        <v>0</v>
      </c>
      <c r="AE414" s="14">
        <f t="shared" ca="1" si="417"/>
        <v>0</v>
      </c>
      <c r="AF414" s="14">
        <f t="shared" ca="1" si="418"/>
        <v>0</v>
      </c>
      <c r="AG414" s="14">
        <f t="shared" ca="1" si="419"/>
        <v>0</v>
      </c>
      <c r="AH414" s="14">
        <f t="shared" ca="1" si="420"/>
        <v>0</v>
      </c>
      <c r="AI414" s="14">
        <f t="shared" ca="1" si="421"/>
        <v>0</v>
      </c>
      <c r="AJ414" s="14">
        <f t="shared" ca="1" si="422"/>
        <v>0</v>
      </c>
      <c r="AK414" s="14">
        <f t="shared" ca="1" si="423"/>
        <v>0</v>
      </c>
      <c r="AL414" s="14">
        <f t="shared" ca="1" si="424"/>
        <v>0</v>
      </c>
      <c r="AM414" s="14">
        <f t="shared" ca="1" si="425"/>
        <v>0</v>
      </c>
      <c r="AN414" s="14">
        <f t="shared" ca="1" si="426"/>
        <v>0</v>
      </c>
      <c r="AO414" s="14">
        <f t="shared" ca="1" si="427"/>
        <v>0</v>
      </c>
      <c r="AP414" s="14">
        <f t="shared" ca="1" si="428"/>
        <v>0</v>
      </c>
      <c r="AQ414" s="14">
        <f t="shared" ca="1" si="429"/>
        <v>0</v>
      </c>
      <c r="AR414" s="14">
        <f t="shared" ca="1" si="430"/>
        <v>0</v>
      </c>
      <c r="AS414" s="14">
        <f t="shared" ca="1" si="431"/>
        <v>0</v>
      </c>
      <c r="AT414" s="26">
        <f t="shared" ca="1" si="432"/>
        <v>0</v>
      </c>
      <c r="AU414" s="14" cm="1">
        <f t="array" aca="1" ref="AU414" ca="1">MMULT($F413:$CE413,INDIRECT("Policy.New!"&amp;AU$3&amp;"4:"&amp;AU$3&amp;"81"))</f>
        <v>0</v>
      </c>
      <c r="AV414" s="26" cm="1">
        <f t="array" aca="1" ref="AV414" ca="1">MMULT($F413:$CE413,INDIRECT("Policy.New!"&amp;AV$3&amp;"4:"&amp;AV$3&amp;"81"))</f>
        <v>0</v>
      </c>
      <c r="AW414" s="164">
        <v>0</v>
      </c>
      <c r="AX414" s="164">
        <v>0</v>
      </c>
      <c r="AY414" s="164">
        <v>0</v>
      </c>
      <c r="AZ414" s="164">
        <v>0</v>
      </c>
      <c r="BA414" s="164">
        <v>0</v>
      </c>
      <c r="BB414" s="164">
        <v>0</v>
      </c>
      <c r="BC414" s="164">
        <v>0</v>
      </c>
      <c r="BD414" s="164">
        <v>0</v>
      </c>
      <c r="BE414" s="164">
        <v>0</v>
      </c>
      <c r="BF414" s="164">
        <v>0</v>
      </c>
      <c r="BG414" s="164">
        <v>0</v>
      </c>
      <c r="BH414" s="164">
        <v>0</v>
      </c>
      <c r="BI414" s="164">
        <v>0</v>
      </c>
      <c r="BJ414" s="164">
        <v>0</v>
      </c>
      <c r="BK414" s="164">
        <v>0</v>
      </c>
      <c r="BL414" s="164">
        <v>0</v>
      </c>
      <c r="BM414" s="164">
        <v>0</v>
      </c>
      <c r="BN414" s="164">
        <v>0</v>
      </c>
      <c r="BO414" s="164">
        <v>0</v>
      </c>
      <c r="BP414" s="164">
        <v>0</v>
      </c>
      <c r="BQ414" s="164">
        <v>0</v>
      </c>
      <c r="BR414" s="164">
        <v>0</v>
      </c>
      <c r="BS414" s="164">
        <v>0</v>
      </c>
      <c r="BT414" s="164">
        <v>0</v>
      </c>
      <c r="BU414" s="164">
        <f>INDEX(IRF.New!$D$7:$CN$374,MATCH('IRF AUX'!$E414,IRF.New!$C$7:$C$37,0),MATCH('IRF AUX'!$B414,IRF.New!$D$5:$CN$5,0))</f>
        <v>0</v>
      </c>
      <c r="BV414" s="164">
        <v>0</v>
      </c>
      <c r="BW414" s="164">
        <v>0</v>
      </c>
      <c r="BX414" s="164">
        <v>0</v>
      </c>
      <c r="BY414" s="164">
        <v>0</v>
      </c>
      <c r="BZ414" s="164">
        <v>0</v>
      </c>
      <c r="CA414" s="164">
        <v>0</v>
      </c>
      <c r="CB414" s="164">
        <v>0</v>
      </c>
      <c r="CC414" s="164">
        <v>0</v>
      </c>
      <c r="CD414" s="164">
        <v>0</v>
      </c>
      <c r="CE414" s="165">
        <v>0</v>
      </c>
      <c r="CF414" s="14" cm="1">
        <f t="array" aca="1" ref="CF414" ca="1">MMULT($F413:$CE413,INDIRECT("Policy.New!"&amp;CF$3&amp;"4:"&amp;CF$3&amp;"81"))</f>
        <v>0</v>
      </c>
      <c r="CG414" s="14" cm="1">
        <f t="array" aca="1" ref="CG414" ca="1">MMULT($F413:$CE413,INDIRECT("Policy.New!"&amp;CG$3&amp;"4:"&amp;CG$3&amp;"81"))</f>
        <v>0</v>
      </c>
      <c r="CH414" s="14" cm="1">
        <f t="array" aca="1" ref="CH414" ca="1">MMULT($F413:$CE413,INDIRECT("Policy.New!"&amp;CH$3&amp;"4:"&amp;CH$3&amp;"81"))</f>
        <v>0</v>
      </c>
      <c r="CI414" s="14" cm="1">
        <f t="array" aca="1" ref="CI414" ca="1">MMULT($F413:$CE413,INDIRECT("Policy.New!"&amp;CI$3&amp;"4:"&amp;CI$3&amp;"81"))</f>
        <v>0</v>
      </c>
      <c r="CJ414" s="14" cm="1">
        <f t="array" aca="1" ref="CJ414" ca="1">MMULT($F413:$CE413,INDIRECT("Policy.New!"&amp;CJ$3&amp;"4:"&amp;CJ$3&amp;"81"))</f>
        <v>0</v>
      </c>
      <c r="CK414" s="14" cm="1">
        <f t="array" aca="1" ref="CK414" ca="1">MMULT($F413:$CE413,INDIRECT("Policy.New!"&amp;CK$3&amp;"4:"&amp;CK$3&amp;"81"))</f>
        <v>0</v>
      </c>
      <c r="CL414" s="14" cm="1">
        <f t="array" aca="1" ref="CL414" ca="1">MMULT($F413:$CE413,INDIRECT("Policy.New!"&amp;CL$3&amp;"4:"&amp;CL$3&amp;"81"))</f>
        <v>0</v>
      </c>
      <c r="CM414" s="14" cm="1">
        <f t="array" aca="1" ref="CM414" ca="1">MMULT($F413:$CE413,INDIRECT("Policy.New!"&amp;CM$3&amp;"4:"&amp;CM$3&amp;"81"))</f>
        <v>0</v>
      </c>
      <c r="CN414" s="14" cm="1">
        <f t="array" aca="1" ref="CN414" ca="1">MMULT($F413:$CE413,INDIRECT("Policy.New!"&amp;CN$3&amp;"4:"&amp;CN$3&amp;"81"))</f>
        <v>0</v>
      </c>
      <c r="CO414" s="14" cm="1">
        <f t="array" aca="1" ref="CO414" ca="1">MMULT($F413:$CE413,INDIRECT("Policy.New!"&amp;CO$3&amp;"4:"&amp;CO$3&amp;"81"))</f>
        <v>0</v>
      </c>
      <c r="CP414" s="14" cm="1">
        <f t="array" aca="1" ref="CP414" ca="1">MMULT($F413:$CE413,INDIRECT("Policy.New!"&amp;CP$3&amp;"4:"&amp;CP$3&amp;"81"))</f>
        <v>0</v>
      </c>
      <c r="CS414" s="14">
        <f t="shared" ca="1" si="402"/>
        <v>0</v>
      </c>
      <c r="CT414" s="14">
        <f t="shared" ca="1" si="406"/>
        <v>0</v>
      </c>
      <c r="CU414" s="14">
        <f t="shared" ca="1" si="403"/>
        <v>0</v>
      </c>
      <c r="CV414" s="14">
        <f t="shared" ca="1" si="407"/>
        <v>0</v>
      </c>
      <c r="CW414" s="14">
        <f t="shared" ca="1" si="404"/>
        <v>0</v>
      </c>
      <c r="CX414" s="14">
        <f t="shared" ca="1" si="405"/>
        <v>0</v>
      </c>
    </row>
    <row r="415" spans="2:102" x14ac:dyDescent="0.25">
      <c r="B415" s="151" t="str">
        <f t="shared" si="401"/>
        <v>eps_pi_agro_obs</v>
      </c>
      <c r="C415" s="151" t="str">
        <f t="shared" si="400"/>
        <v>eps_pi_agro_obs_17</v>
      </c>
      <c r="D415" s="9">
        <f t="shared" si="398"/>
        <v>415</v>
      </c>
      <c r="E415" s="9">
        <f t="shared" si="408"/>
        <v>17</v>
      </c>
      <c r="F415" s="10" cm="1">
        <f t="array" aca="1" ref="F415" ca="1">MMULT($F414:$CE414,INDIRECT("Policy.New!"&amp;F$3&amp;"4:"&amp;F$3&amp;"81"))</f>
        <v>0</v>
      </c>
      <c r="G415" s="10" cm="1">
        <f t="array" aca="1" ref="G415" ca="1">MMULT($F414:$CE414,INDIRECT("Policy.New!"&amp;G$3&amp;"4:"&amp;G$3&amp;"81"))</f>
        <v>0</v>
      </c>
      <c r="H415" s="10" cm="1">
        <f t="array" aca="1" ref="H415" ca="1">MMULT($F414:$CE414,INDIRECT("Policy.New!"&amp;H$3&amp;"4:"&amp;H$3&amp;"81"))</f>
        <v>0</v>
      </c>
      <c r="I415" s="10" cm="1">
        <f t="array" aca="1" ref="I415" ca="1">MMULT($F414:$CE414,INDIRECT("Policy.New!"&amp;I$3&amp;"4:"&amp;I$3&amp;"81"))</f>
        <v>0</v>
      </c>
      <c r="J415" s="10" cm="1">
        <f t="array" aca="1" ref="J415" ca="1">MMULT($F414:$CE414,INDIRECT("Policy.New!"&amp;J$3&amp;"4:"&amp;J$3&amp;"81"))</f>
        <v>0</v>
      </c>
      <c r="K415" s="10" cm="1">
        <f t="array" aca="1" ref="K415" ca="1">MMULT($F414:$CE414,INDIRECT("Policy.New!"&amp;K$3&amp;"4:"&amp;K$3&amp;"81"))</f>
        <v>0</v>
      </c>
      <c r="L415" s="10" cm="1">
        <f t="array" aca="1" ref="L415" ca="1">MMULT($F414:$CE414,INDIRECT("Policy.New!"&amp;L$3&amp;"4:"&amp;L$3&amp;"81"))</f>
        <v>0</v>
      </c>
      <c r="M415" s="10" cm="1">
        <f t="array" aca="1" ref="M415" ca="1">MMULT($F414:$CE414,INDIRECT("Policy.New!"&amp;M$3&amp;"4:"&amp;M$3&amp;"81"))</f>
        <v>0</v>
      </c>
      <c r="N415" s="10" cm="1">
        <f t="array" aca="1" ref="N415" ca="1">MMULT($F414:$CE414,INDIRECT("Policy.New!"&amp;N$3&amp;"4:"&amp;N$3&amp;"81"))</f>
        <v>0</v>
      </c>
      <c r="O415" s="10" cm="1">
        <f t="array" aca="1" ref="O415" ca="1">MMULT($F414:$CE414,INDIRECT("Policy.New!"&amp;O$3&amp;"4:"&amp;O$3&amp;"81"))</f>
        <v>0</v>
      </c>
      <c r="P415" s="10" cm="1">
        <f t="array" aca="1" ref="P415" ca="1">MMULT($F414:$CE414,INDIRECT("Policy.New!"&amp;P$3&amp;"4:"&amp;P$3&amp;"81"))</f>
        <v>0</v>
      </c>
      <c r="Q415" s="10" cm="1">
        <f t="array" aca="1" ref="Q415" ca="1">MMULT($F414:$CE414,INDIRECT("Policy.New!"&amp;Q$3&amp;"4:"&amp;Q$3&amp;"81"))</f>
        <v>0</v>
      </c>
      <c r="R415" s="10" cm="1">
        <f t="array" aca="1" ref="R415" ca="1">MMULT($F414:$CE414,INDIRECT("Policy.New!"&amp;R$3&amp;"4:"&amp;R$3&amp;"81"))</f>
        <v>0</v>
      </c>
      <c r="S415" s="10" cm="1">
        <f t="array" aca="1" ref="S415" ca="1">MMULT($F414:$CE414,INDIRECT("Policy.New!"&amp;S$3&amp;"4:"&amp;S$3&amp;"81"))</f>
        <v>0</v>
      </c>
      <c r="T415" s="10" cm="1">
        <f t="array" aca="1" ref="T415" ca="1">MMULT($F414:$CE414,INDIRECT("Policy.New!"&amp;T$3&amp;"4:"&amp;T$3&amp;"81"))</f>
        <v>0</v>
      </c>
      <c r="U415" s="10" cm="1">
        <f t="array" aca="1" ref="U415" ca="1">MMULT($F414:$CE414,INDIRECT("Policy.New!"&amp;U$3&amp;"4:"&amp;U$3&amp;"81"))</f>
        <v>0</v>
      </c>
      <c r="V415" s="10" cm="1">
        <f t="array" aca="1" ref="V415" ca="1">MMULT($F414:$CE414,INDIRECT("Policy.New!"&amp;V$3&amp;"4:"&amp;V$3&amp;"81"))</f>
        <v>0</v>
      </c>
      <c r="W415" s="11">
        <f t="shared" ca="1" si="409"/>
        <v>0</v>
      </c>
      <c r="X415" s="10">
        <f t="shared" ca="1" si="410"/>
        <v>0</v>
      </c>
      <c r="Y415" s="10">
        <f t="shared" ca="1" si="411"/>
        <v>0</v>
      </c>
      <c r="Z415" s="10">
        <f t="shared" ca="1" si="412"/>
        <v>0</v>
      </c>
      <c r="AA415" s="10">
        <f t="shared" ca="1" si="413"/>
        <v>0</v>
      </c>
      <c r="AB415" s="10">
        <f t="shared" ca="1" si="414"/>
        <v>0</v>
      </c>
      <c r="AC415" s="10">
        <f t="shared" ca="1" si="415"/>
        <v>0</v>
      </c>
      <c r="AD415" s="10">
        <f t="shared" ca="1" si="416"/>
        <v>0</v>
      </c>
      <c r="AE415" s="10">
        <f t="shared" ca="1" si="417"/>
        <v>0</v>
      </c>
      <c r="AF415" s="10">
        <f t="shared" ca="1" si="418"/>
        <v>0</v>
      </c>
      <c r="AG415" s="10">
        <f t="shared" ca="1" si="419"/>
        <v>0</v>
      </c>
      <c r="AH415" s="10">
        <f t="shared" ca="1" si="420"/>
        <v>0</v>
      </c>
      <c r="AI415" s="10">
        <f t="shared" ca="1" si="421"/>
        <v>0</v>
      </c>
      <c r="AJ415" s="10">
        <f t="shared" ca="1" si="422"/>
        <v>0</v>
      </c>
      <c r="AK415" s="10">
        <f t="shared" ca="1" si="423"/>
        <v>0</v>
      </c>
      <c r="AL415" s="10">
        <f t="shared" ca="1" si="424"/>
        <v>0</v>
      </c>
      <c r="AM415" s="10">
        <f t="shared" ca="1" si="425"/>
        <v>0</v>
      </c>
      <c r="AN415" s="10">
        <f t="shared" ca="1" si="426"/>
        <v>0</v>
      </c>
      <c r="AO415" s="10">
        <f t="shared" ca="1" si="427"/>
        <v>0</v>
      </c>
      <c r="AP415" s="10">
        <f t="shared" ca="1" si="428"/>
        <v>0</v>
      </c>
      <c r="AQ415" s="10">
        <f t="shared" ca="1" si="429"/>
        <v>0</v>
      </c>
      <c r="AR415" s="10">
        <f t="shared" ca="1" si="430"/>
        <v>0</v>
      </c>
      <c r="AS415" s="10">
        <f t="shared" ca="1" si="431"/>
        <v>0</v>
      </c>
      <c r="AT415" s="24">
        <f t="shared" ca="1" si="432"/>
        <v>0</v>
      </c>
      <c r="AU415" s="10" cm="1">
        <f t="array" aca="1" ref="AU415" ca="1">MMULT($F414:$CE414,INDIRECT("Policy.New!"&amp;AU$3&amp;"4:"&amp;AU$3&amp;"81"))</f>
        <v>0</v>
      </c>
      <c r="AV415" s="24" cm="1">
        <f t="array" aca="1" ref="AV415" ca="1">MMULT($F414:$CE414,INDIRECT("Policy.New!"&amp;AV$3&amp;"4:"&amp;AV$3&amp;"81"))</f>
        <v>0</v>
      </c>
      <c r="AW415" s="160">
        <v>0</v>
      </c>
      <c r="AX415" s="160">
        <v>0</v>
      </c>
      <c r="AY415" s="160">
        <v>0</v>
      </c>
      <c r="AZ415" s="160">
        <v>0</v>
      </c>
      <c r="BA415" s="160">
        <v>0</v>
      </c>
      <c r="BB415" s="160">
        <v>0</v>
      </c>
      <c r="BC415" s="160">
        <v>0</v>
      </c>
      <c r="BD415" s="160">
        <v>0</v>
      </c>
      <c r="BE415" s="160">
        <v>0</v>
      </c>
      <c r="BF415" s="160">
        <v>0</v>
      </c>
      <c r="BG415" s="160">
        <v>0</v>
      </c>
      <c r="BH415" s="160">
        <v>0</v>
      </c>
      <c r="BI415" s="160">
        <v>0</v>
      </c>
      <c r="BJ415" s="160">
        <v>0</v>
      </c>
      <c r="BK415" s="160">
        <v>0</v>
      </c>
      <c r="BL415" s="160">
        <v>0</v>
      </c>
      <c r="BM415" s="160">
        <v>0</v>
      </c>
      <c r="BN415" s="160">
        <v>0</v>
      </c>
      <c r="BO415" s="160">
        <v>0</v>
      </c>
      <c r="BP415" s="160">
        <v>0</v>
      </c>
      <c r="BQ415" s="160">
        <v>0</v>
      </c>
      <c r="BR415" s="160">
        <v>0</v>
      </c>
      <c r="BS415" s="160">
        <v>0</v>
      </c>
      <c r="BT415" s="160">
        <v>0</v>
      </c>
      <c r="BU415" s="160">
        <f>INDEX(IRF.New!$D$7:$CN$374,MATCH('IRF AUX'!$E415,IRF.New!$C$7:$C$37,0),MATCH('IRF AUX'!$B415,IRF.New!$D$5:$CN$5,0))</f>
        <v>0</v>
      </c>
      <c r="BV415" s="160">
        <v>0</v>
      </c>
      <c r="BW415" s="160">
        <v>0</v>
      </c>
      <c r="BX415" s="160">
        <v>0</v>
      </c>
      <c r="BY415" s="160">
        <v>0</v>
      </c>
      <c r="BZ415" s="160">
        <v>0</v>
      </c>
      <c r="CA415" s="160">
        <v>0</v>
      </c>
      <c r="CB415" s="160">
        <v>0</v>
      </c>
      <c r="CC415" s="160">
        <v>0</v>
      </c>
      <c r="CD415" s="160">
        <v>0</v>
      </c>
      <c r="CE415" s="162">
        <v>0</v>
      </c>
      <c r="CF415" s="10" cm="1">
        <f t="array" aca="1" ref="CF415" ca="1">MMULT($F414:$CE414,INDIRECT("Policy.New!"&amp;CF$3&amp;"4:"&amp;CF$3&amp;"81"))</f>
        <v>0</v>
      </c>
      <c r="CG415" s="10" cm="1">
        <f t="array" aca="1" ref="CG415" ca="1">MMULT($F414:$CE414,INDIRECT("Policy.New!"&amp;CG$3&amp;"4:"&amp;CG$3&amp;"81"))</f>
        <v>0</v>
      </c>
      <c r="CH415" s="10" cm="1">
        <f t="array" aca="1" ref="CH415" ca="1">MMULT($F414:$CE414,INDIRECT("Policy.New!"&amp;CH$3&amp;"4:"&amp;CH$3&amp;"81"))</f>
        <v>0</v>
      </c>
      <c r="CI415" s="10" cm="1">
        <f t="array" aca="1" ref="CI415" ca="1">MMULT($F414:$CE414,INDIRECT("Policy.New!"&amp;CI$3&amp;"4:"&amp;CI$3&amp;"81"))</f>
        <v>0</v>
      </c>
      <c r="CJ415" s="10" cm="1">
        <f t="array" aca="1" ref="CJ415" ca="1">MMULT($F414:$CE414,INDIRECT("Policy.New!"&amp;CJ$3&amp;"4:"&amp;CJ$3&amp;"81"))</f>
        <v>0</v>
      </c>
      <c r="CK415" s="10" cm="1">
        <f t="array" aca="1" ref="CK415" ca="1">MMULT($F414:$CE414,INDIRECT("Policy.New!"&amp;CK$3&amp;"4:"&amp;CK$3&amp;"81"))</f>
        <v>0</v>
      </c>
      <c r="CL415" s="10" cm="1">
        <f t="array" aca="1" ref="CL415" ca="1">MMULT($F414:$CE414,INDIRECT("Policy.New!"&amp;CL$3&amp;"4:"&amp;CL$3&amp;"81"))</f>
        <v>0</v>
      </c>
      <c r="CM415" s="10" cm="1">
        <f t="array" aca="1" ref="CM415" ca="1">MMULT($F414:$CE414,INDIRECT("Policy.New!"&amp;CM$3&amp;"4:"&amp;CM$3&amp;"81"))</f>
        <v>0</v>
      </c>
      <c r="CN415" s="10" cm="1">
        <f t="array" aca="1" ref="CN415" ca="1">MMULT($F414:$CE414,INDIRECT("Policy.New!"&amp;CN$3&amp;"4:"&amp;CN$3&amp;"81"))</f>
        <v>0</v>
      </c>
      <c r="CO415" s="10" cm="1">
        <f t="array" aca="1" ref="CO415" ca="1">MMULT($F414:$CE414,INDIRECT("Policy.New!"&amp;CO$3&amp;"4:"&amp;CO$3&amp;"81"))</f>
        <v>0</v>
      </c>
      <c r="CP415" s="10" cm="1">
        <f t="array" aca="1" ref="CP415" ca="1">MMULT($F414:$CE414,INDIRECT("Policy.New!"&amp;CP$3&amp;"4:"&amp;CP$3&amp;"81"))</f>
        <v>0</v>
      </c>
      <c r="CS415" s="10">
        <f t="shared" ca="1" si="402"/>
        <v>0</v>
      </c>
      <c r="CT415" s="10">
        <f t="shared" ca="1" si="406"/>
        <v>0</v>
      </c>
      <c r="CU415" s="10">
        <f t="shared" ca="1" si="403"/>
        <v>0</v>
      </c>
      <c r="CV415" s="10">
        <f t="shared" ca="1" si="407"/>
        <v>0</v>
      </c>
      <c r="CW415" s="10">
        <f t="shared" ca="1" si="404"/>
        <v>0</v>
      </c>
      <c r="CX415" s="10">
        <f t="shared" ca="1" si="405"/>
        <v>0</v>
      </c>
    </row>
    <row r="416" spans="2:102" x14ac:dyDescent="0.25">
      <c r="B416" s="152" t="str">
        <f t="shared" si="401"/>
        <v>eps_pi_agro_obs</v>
      </c>
      <c r="C416" s="152" t="str">
        <f t="shared" si="400"/>
        <v>eps_pi_agro_obs_18</v>
      </c>
      <c r="D416" s="12">
        <f t="shared" si="398"/>
        <v>416</v>
      </c>
      <c r="E416" s="12">
        <f t="shared" si="408"/>
        <v>18</v>
      </c>
      <c r="F416" s="1" cm="1">
        <f t="array" aca="1" ref="F416" ca="1">MMULT($F415:$CE415,INDIRECT("Policy.New!"&amp;F$3&amp;"4:"&amp;F$3&amp;"81"))</f>
        <v>0</v>
      </c>
      <c r="G416" s="1" cm="1">
        <f t="array" aca="1" ref="G416" ca="1">MMULT($F415:$CE415,INDIRECT("Policy.New!"&amp;G$3&amp;"4:"&amp;G$3&amp;"81"))</f>
        <v>0</v>
      </c>
      <c r="H416" s="1" cm="1">
        <f t="array" aca="1" ref="H416" ca="1">MMULT($F415:$CE415,INDIRECT("Policy.New!"&amp;H$3&amp;"4:"&amp;H$3&amp;"81"))</f>
        <v>0</v>
      </c>
      <c r="I416" s="1" cm="1">
        <f t="array" aca="1" ref="I416" ca="1">MMULT($F415:$CE415,INDIRECT("Policy.New!"&amp;I$3&amp;"4:"&amp;I$3&amp;"81"))</f>
        <v>0</v>
      </c>
      <c r="J416" s="1" cm="1">
        <f t="array" aca="1" ref="J416" ca="1">MMULT($F415:$CE415,INDIRECT("Policy.New!"&amp;J$3&amp;"4:"&amp;J$3&amp;"81"))</f>
        <v>0</v>
      </c>
      <c r="K416" s="1" cm="1">
        <f t="array" aca="1" ref="K416" ca="1">MMULT($F415:$CE415,INDIRECT("Policy.New!"&amp;K$3&amp;"4:"&amp;K$3&amp;"81"))</f>
        <v>0</v>
      </c>
      <c r="L416" s="1" cm="1">
        <f t="array" aca="1" ref="L416" ca="1">MMULT($F415:$CE415,INDIRECT("Policy.New!"&amp;L$3&amp;"4:"&amp;L$3&amp;"81"))</f>
        <v>0</v>
      </c>
      <c r="M416" s="1" cm="1">
        <f t="array" aca="1" ref="M416" ca="1">MMULT($F415:$CE415,INDIRECT("Policy.New!"&amp;M$3&amp;"4:"&amp;M$3&amp;"81"))</f>
        <v>0</v>
      </c>
      <c r="N416" s="1" cm="1">
        <f t="array" aca="1" ref="N416" ca="1">MMULT($F415:$CE415,INDIRECT("Policy.New!"&amp;N$3&amp;"4:"&amp;N$3&amp;"81"))</f>
        <v>0</v>
      </c>
      <c r="O416" s="1" cm="1">
        <f t="array" aca="1" ref="O416" ca="1">MMULT($F415:$CE415,INDIRECT("Policy.New!"&amp;O$3&amp;"4:"&amp;O$3&amp;"81"))</f>
        <v>0</v>
      </c>
      <c r="P416" s="1" cm="1">
        <f t="array" aca="1" ref="P416" ca="1">MMULT($F415:$CE415,INDIRECT("Policy.New!"&amp;P$3&amp;"4:"&amp;P$3&amp;"81"))</f>
        <v>0</v>
      </c>
      <c r="Q416" s="1" cm="1">
        <f t="array" aca="1" ref="Q416" ca="1">MMULT($F415:$CE415,INDIRECT("Policy.New!"&amp;Q$3&amp;"4:"&amp;Q$3&amp;"81"))</f>
        <v>0</v>
      </c>
      <c r="R416" s="1" cm="1">
        <f t="array" aca="1" ref="R416" ca="1">MMULT($F415:$CE415,INDIRECT("Policy.New!"&amp;R$3&amp;"4:"&amp;R$3&amp;"81"))</f>
        <v>0</v>
      </c>
      <c r="S416" s="1" cm="1">
        <f t="array" aca="1" ref="S416" ca="1">MMULT($F415:$CE415,INDIRECT("Policy.New!"&amp;S$3&amp;"4:"&amp;S$3&amp;"81"))</f>
        <v>0</v>
      </c>
      <c r="T416" s="1" cm="1">
        <f t="array" aca="1" ref="T416" ca="1">MMULT($F415:$CE415,INDIRECT("Policy.New!"&amp;T$3&amp;"4:"&amp;T$3&amp;"81"))</f>
        <v>0</v>
      </c>
      <c r="U416" s="1" cm="1">
        <f t="array" aca="1" ref="U416" ca="1">MMULT($F415:$CE415,INDIRECT("Policy.New!"&amp;U$3&amp;"4:"&amp;U$3&amp;"81"))</f>
        <v>0</v>
      </c>
      <c r="V416" s="1" cm="1">
        <f t="array" aca="1" ref="V416" ca="1">MMULT($F415:$CE415,INDIRECT("Policy.New!"&amp;V$3&amp;"4:"&amp;V$3&amp;"81"))</f>
        <v>0</v>
      </c>
      <c r="W416" s="5">
        <f t="shared" ca="1" si="409"/>
        <v>0</v>
      </c>
      <c r="X416" s="1">
        <f t="shared" ca="1" si="410"/>
        <v>0</v>
      </c>
      <c r="Y416" s="1">
        <f t="shared" ca="1" si="411"/>
        <v>0</v>
      </c>
      <c r="Z416" s="1">
        <f t="shared" ca="1" si="412"/>
        <v>0</v>
      </c>
      <c r="AA416" s="1">
        <f t="shared" ca="1" si="413"/>
        <v>0</v>
      </c>
      <c r="AB416" s="1">
        <f t="shared" ca="1" si="414"/>
        <v>0</v>
      </c>
      <c r="AC416" s="1">
        <f t="shared" ca="1" si="415"/>
        <v>0</v>
      </c>
      <c r="AD416" s="1">
        <f t="shared" ca="1" si="416"/>
        <v>0</v>
      </c>
      <c r="AE416" s="1">
        <f t="shared" ca="1" si="417"/>
        <v>0</v>
      </c>
      <c r="AF416" s="1">
        <f t="shared" ca="1" si="418"/>
        <v>0</v>
      </c>
      <c r="AG416" s="1">
        <f t="shared" ca="1" si="419"/>
        <v>0</v>
      </c>
      <c r="AH416" s="1">
        <f t="shared" ca="1" si="420"/>
        <v>0</v>
      </c>
      <c r="AI416" s="1">
        <f t="shared" ca="1" si="421"/>
        <v>0</v>
      </c>
      <c r="AJ416" s="1">
        <f t="shared" ca="1" si="422"/>
        <v>0</v>
      </c>
      <c r="AK416" s="1">
        <f t="shared" ca="1" si="423"/>
        <v>0</v>
      </c>
      <c r="AL416" s="1">
        <f t="shared" ca="1" si="424"/>
        <v>0</v>
      </c>
      <c r="AM416" s="1">
        <f t="shared" ca="1" si="425"/>
        <v>0</v>
      </c>
      <c r="AN416" s="1">
        <f t="shared" ca="1" si="426"/>
        <v>0</v>
      </c>
      <c r="AO416" s="1">
        <f t="shared" ca="1" si="427"/>
        <v>0</v>
      </c>
      <c r="AP416" s="1">
        <f t="shared" ca="1" si="428"/>
        <v>0</v>
      </c>
      <c r="AQ416" s="1">
        <f t="shared" ca="1" si="429"/>
        <v>0</v>
      </c>
      <c r="AR416" s="1">
        <f t="shared" ca="1" si="430"/>
        <v>0</v>
      </c>
      <c r="AS416" s="1">
        <f t="shared" ca="1" si="431"/>
        <v>0</v>
      </c>
      <c r="AT416" s="25">
        <f t="shared" ca="1" si="432"/>
        <v>0</v>
      </c>
      <c r="AU416" s="1" cm="1">
        <f t="array" aca="1" ref="AU416" ca="1">MMULT($F415:$CE415,INDIRECT("Policy.New!"&amp;AU$3&amp;"4:"&amp;AU$3&amp;"81"))</f>
        <v>0</v>
      </c>
      <c r="AV416" s="25" cm="1">
        <f t="array" aca="1" ref="AV416" ca="1">MMULT($F415:$CE415,INDIRECT("Policy.New!"&amp;AV$3&amp;"4:"&amp;AV$3&amp;"81"))</f>
        <v>0</v>
      </c>
      <c r="AW416" s="161">
        <v>0</v>
      </c>
      <c r="AX416" s="161">
        <v>0</v>
      </c>
      <c r="AY416" s="161">
        <v>0</v>
      </c>
      <c r="AZ416" s="161">
        <v>0</v>
      </c>
      <c r="BA416" s="161">
        <v>0</v>
      </c>
      <c r="BB416" s="161">
        <v>0</v>
      </c>
      <c r="BC416" s="161">
        <v>0</v>
      </c>
      <c r="BD416" s="161">
        <v>0</v>
      </c>
      <c r="BE416" s="161">
        <v>0</v>
      </c>
      <c r="BF416" s="161">
        <v>0</v>
      </c>
      <c r="BG416" s="161">
        <v>0</v>
      </c>
      <c r="BH416" s="161">
        <v>0</v>
      </c>
      <c r="BI416" s="161">
        <v>0</v>
      </c>
      <c r="BJ416" s="161">
        <v>0</v>
      </c>
      <c r="BK416" s="161">
        <v>0</v>
      </c>
      <c r="BL416" s="161">
        <v>0</v>
      </c>
      <c r="BM416" s="161">
        <v>0</v>
      </c>
      <c r="BN416" s="161">
        <v>0</v>
      </c>
      <c r="BO416" s="161">
        <v>0</v>
      </c>
      <c r="BP416" s="161">
        <v>0</v>
      </c>
      <c r="BQ416" s="161">
        <v>0</v>
      </c>
      <c r="BR416" s="161">
        <v>0</v>
      </c>
      <c r="BS416" s="161">
        <v>0</v>
      </c>
      <c r="BT416" s="161">
        <v>0</v>
      </c>
      <c r="BU416" s="161">
        <f>INDEX(IRF.New!$D$7:$CN$374,MATCH('IRF AUX'!$E416,IRF.New!$C$7:$C$37,0),MATCH('IRF AUX'!$B416,IRF.New!$D$5:$CN$5,0))</f>
        <v>0</v>
      </c>
      <c r="BV416" s="161">
        <v>0</v>
      </c>
      <c r="BW416" s="161">
        <v>0</v>
      </c>
      <c r="BX416" s="161">
        <v>0</v>
      </c>
      <c r="BY416" s="161">
        <v>0</v>
      </c>
      <c r="BZ416" s="161">
        <v>0</v>
      </c>
      <c r="CA416" s="161">
        <v>0</v>
      </c>
      <c r="CB416" s="161">
        <v>0</v>
      </c>
      <c r="CC416" s="161">
        <v>0</v>
      </c>
      <c r="CD416" s="161">
        <v>0</v>
      </c>
      <c r="CE416" s="163">
        <v>0</v>
      </c>
      <c r="CF416" s="1" cm="1">
        <f t="array" aca="1" ref="CF416" ca="1">MMULT($F415:$CE415,INDIRECT("Policy.New!"&amp;CF$3&amp;"4:"&amp;CF$3&amp;"81"))</f>
        <v>0</v>
      </c>
      <c r="CG416" s="1" cm="1">
        <f t="array" aca="1" ref="CG416" ca="1">MMULT($F415:$CE415,INDIRECT("Policy.New!"&amp;CG$3&amp;"4:"&amp;CG$3&amp;"81"))</f>
        <v>0</v>
      </c>
      <c r="CH416" s="1" cm="1">
        <f t="array" aca="1" ref="CH416" ca="1">MMULT($F415:$CE415,INDIRECT("Policy.New!"&amp;CH$3&amp;"4:"&amp;CH$3&amp;"81"))</f>
        <v>0</v>
      </c>
      <c r="CI416" s="1" cm="1">
        <f t="array" aca="1" ref="CI416" ca="1">MMULT($F415:$CE415,INDIRECT("Policy.New!"&amp;CI$3&amp;"4:"&amp;CI$3&amp;"81"))</f>
        <v>0</v>
      </c>
      <c r="CJ416" s="1" cm="1">
        <f t="array" aca="1" ref="CJ416" ca="1">MMULT($F415:$CE415,INDIRECT("Policy.New!"&amp;CJ$3&amp;"4:"&amp;CJ$3&amp;"81"))</f>
        <v>0</v>
      </c>
      <c r="CK416" s="1" cm="1">
        <f t="array" aca="1" ref="CK416" ca="1">MMULT($F415:$CE415,INDIRECT("Policy.New!"&amp;CK$3&amp;"4:"&amp;CK$3&amp;"81"))</f>
        <v>0</v>
      </c>
      <c r="CL416" s="1" cm="1">
        <f t="array" aca="1" ref="CL416" ca="1">MMULT($F415:$CE415,INDIRECT("Policy.New!"&amp;CL$3&amp;"4:"&amp;CL$3&amp;"81"))</f>
        <v>0</v>
      </c>
      <c r="CM416" s="1" cm="1">
        <f t="array" aca="1" ref="CM416" ca="1">MMULT($F415:$CE415,INDIRECT("Policy.New!"&amp;CM$3&amp;"4:"&amp;CM$3&amp;"81"))</f>
        <v>0</v>
      </c>
      <c r="CN416" s="1" cm="1">
        <f t="array" aca="1" ref="CN416" ca="1">MMULT($F415:$CE415,INDIRECT("Policy.New!"&amp;CN$3&amp;"4:"&amp;CN$3&amp;"81"))</f>
        <v>0</v>
      </c>
      <c r="CO416" s="1" cm="1">
        <f t="array" aca="1" ref="CO416" ca="1">MMULT($F415:$CE415,INDIRECT("Policy.New!"&amp;CO$3&amp;"4:"&amp;CO$3&amp;"81"))</f>
        <v>0</v>
      </c>
      <c r="CP416" s="1" cm="1">
        <f t="array" aca="1" ref="CP416" ca="1">MMULT($F415:$CE415,INDIRECT("Policy.New!"&amp;CP$3&amp;"4:"&amp;CP$3&amp;"81"))</f>
        <v>0</v>
      </c>
      <c r="CS416" s="1">
        <f t="shared" ca="1" si="402"/>
        <v>0</v>
      </c>
      <c r="CT416" s="1">
        <f t="shared" ca="1" si="406"/>
        <v>0</v>
      </c>
      <c r="CU416" s="1">
        <f t="shared" ca="1" si="403"/>
        <v>0</v>
      </c>
      <c r="CV416" s="1">
        <f t="shared" ca="1" si="407"/>
        <v>0</v>
      </c>
      <c r="CW416" s="1">
        <f t="shared" ca="1" si="404"/>
        <v>0</v>
      </c>
      <c r="CX416" s="1">
        <f t="shared" ca="1" si="405"/>
        <v>0</v>
      </c>
    </row>
    <row r="417" spans="2:102" x14ac:dyDescent="0.25">
      <c r="B417" s="152" t="str">
        <f t="shared" si="401"/>
        <v>eps_pi_agro_obs</v>
      </c>
      <c r="C417" s="152" t="str">
        <f t="shared" si="400"/>
        <v>eps_pi_agro_obs_19</v>
      </c>
      <c r="D417" s="12">
        <f t="shared" si="398"/>
        <v>417</v>
      </c>
      <c r="E417" s="12">
        <f t="shared" si="408"/>
        <v>19</v>
      </c>
      <c r="F417" s="1" cm="1">
        <f t="array" aca="1" ref="F417" ca="1">MMULT($F416:$CE416,INDIRECT("Policy.New!"&amp;F$3&amp;"4:"&amp;F$3&amp;"81"))</f>
        <v>0</v>
      </c>
      <c r="G417" s="1" cm="1">
        <f t="array" aca="1" ref="G417" ca="1">MMULT($F416:$CE416,INDIRECT("Policy.New!"&amp;G$3&amp;"4:"&amp;G$3&amp;"81"))</f>
        <v>0</v>
      </c>
      <c r="H417" s="1" cm="1">
        <f t="array" aca="1" ref="H417" ca="1">MMULT($F416:$CE416,INDIRECT("Policy.New!"&amp;H$3&amp;"4:"&amp;H$3&amp;"81"))</f>
        <v>0</v>
      </c>
      <c r="I417" s="1" cm="1">
        <f t="array" aca="1" ref="I417" ca="1">MMULT($F416:$CE416,INDIRECT("Policy.New!"&amp;I$3&amp;"4:"&amp;I$3&amp;"81"))</f>
        <v>0</v>
      </c>
      <c r="J417" s="1" cm="1">
        <f t="array" aca="1" ref="J417" ca="1">MMULT($F416:$CE416,INDIRECT("Policy.New!"&amp;J$3&amp;"4:"&amp;J$3&amp;"81"))</f>
        <v>0</v>
      </c>
      <c r="K417" s="1" cm="1">
        <f t="array" aca="1" ref="K417" ca="1">MMULT($F416:$CE416,INDIRECT("Policy.New!"&amp;K$3&amp;"4:"&amp;K$3&amp;"81"))</f>
        <v>0</v>
      </c>
      <c r="L417" s="1" cm="1">
        <f t="array" aca="1" ref="L417" ca="1">MMULT($F416:$CE416,INDIRECT("Policy.New!"&amp;L$3&amp;"4:"&amp;L$3&amp;"81"))</f>
        <v>0</v>
      </c>
      <c r="M417" s="1" cm="1">
        <f t="array" aca="1" ref="M417" ca="1">MMULT($F416:$CE416,INDIRECT("Policy.New!"&amp;M$3&amp;"4:"&amp;M$3&amp;"81"))</f>
        <v>0</v>
      </c>
      <c r="N417" s="1" cm="1">
        <f t="array" aca="1" ref="N417" ca="1">MMULT($F416:$CE416,INDIRECT("Policy.New!"&amp;N$3&amp;"4:"&amp;N$3&amp;"81"))</f>
        <v>0</v>
      </c>
      <c r="O417" s="1" cm="1">
        <f t="array" aca="1" ref="O417" ca="1">MMULT($F416:$CE416,INDIRECT("Policy.New!"&amp;O$3&amp;"4:"&amp;O$3&amp;"81"))</f>
        <v>0</v>
      </c>
      <c r="P417" s="1" cm="1">
        <f t="array" aca="1" ref="P417" ca="1">MMULT($F416:$CE416,INDIRECT("Policy.New!"&amp;P$3&amp;"4:"&amp;P$3&amp;"81"))</f>
        <v>0</v>
      </c>
      <c r="Q417" s="1" cm="1">
        <f t="array" aca="1" ref="Q417" ca="1">MMULT($F416:$CE416,INDIRECT("Policy.New!"&amp;Q$3&amp;"4:"&amp;Q$3&amp;"81"))</f>
        <v>0</v>
      </c>
      <c r="R417" s="1" cm="1">
        <f t="array" aca="1" ref="R417" ca="1">MMULT($F416:$CE416,INDIRECT("Policy.New!"&amp;R$3&amp;"4:"&amp;R$3&amp;"81"))</f>
        <v>0</v>
      </c>
      <c r="S417" s="1" cm="1">
        <f t="array" aca="1" ref="S417" ca="1">MMULT($F416:$CE416,INDIRECT("Policy.New!"&amp;S$3&amp;"4:"&amp;S$3&amp;"81"))</f>
        <v>0</v>
      </c>
      <c r="T417" s="1" cm="1">
        <f t="array" aca="1" ref="T417" ca="1">MMULT($F416:$CE416,INDIRECT("Policy.New!"&amp;T$3&amp;"4:"&amp;T$3&amp;"81"))</f>
        <v>0</v>
      </c>
      <c r="U417" s="1" cm="1">
        <f t="array" aca="1" ref="U417" ca="1">MMULT($F416:$CE416,INDIRECT("Policy.New!"&amp;U$3&amp;"4:"&amp;U$3&amp;"81"))</f>
        <v>0</v>
      </c>
      <c r="V417" s="1" cm="1">
        <f t="array" aca="1" ref="V417" ca="1">MMULT($F416:$CE416,INDIRECT("Policy.New!"&amp;V$3&amp;"4:"&amp;V$3&amp;"81"))</f>
        <v>0</v>
      </c>
      <c r="W417" s="5">
        <f t="shared" ca="1" si="409"/>
        <v>0</v>
      </c>
      <c r="X417" s="1">
        <f t="shared" ca="1" si="410"/>
        <v>0</v>
      </c>
      <c r="Y417" s="1">
        <f t="shared" ca="1" si="411"/>
        <v>0</v>
      </c>
      <c r="Z417" s="1">
        <f t="shared" ca="1" si="412"/>
        <v>0</v>
      </c>
      <c r="AA417" s="1">
        <f t="shared" ca="1" si="413"/>
        <v>0</v>
      </c>
      <c r="AB417" s="1">
        <f t="shared" ca="1" si="414"/>
        <v>0</v>
      </c>
      <c r="AC417" s="1">
        <f t="shared" ca="1" si="415"/>
        <v>0</v>
      </c>
      <c r="AD417" s="1">
        <f t="shared" ca="1" si="416"/>
        <v>0</v>
      </c>
      <c r="AE417" s="1">
        <f t="shared" ca="1" si="417"/>
        <v>0</v>
      </c>
      <c r="AF417" s="1">
        <f t="shared" ca="1" si="418"/>
        <v>0</v>
      </c>
      <c r="AG417" s="1">
        <f t="shared" ca="1" si="419"/>
        <v>0</v>
      </c>
      <c r="AH417" s="1">
        <f t="shared" ca="1" si="420"/>
        <v>0</v>
      </c>
      <c r="AI417" s="1">
        <f t="shared" ca="1" si="421"/>
        <v>0</v>
      </c>
      <c r="AJ417" s="1">
        <f t="shared" ca="1" si="422"/>
        <v>0</v>
      </c>
      <c r="AK417" s="1">
        <f t="shared" ca="1" si="423"/>
        <v>0</v>
      </c>
      <c r="AL417" s="1">
        <f t="shared" ca="1" si="424"/>
        <v>0</v>
      </c>
      <c r="AM417" s="1">
        <f t="shared" ca="1" si="425"/>
        <v>0</v>
      </c>
      <c r="AN417" s="1">
        <f t="shared" ca="1" si="426"/>
        <v>0</v>
      </c>
      <c r="AO417" s="1">
        <f t="shared" ca="1" si="427"/>
        <v>0</v>
      </c>
      <c r="AP417" s="1">
        <f t="shared" ca="1" si="428"/>
        <v>0</v>
      </c>
      <c r="AQ417" s="1">
        <f t="shared" ca="1" si="429"/>
        <v>0</v>
      </c>
      <c r="AR417" s="1">
        <f t="shared" ca="1" si="430"/>
        <v>0</v>
      </c>
      <c r="AS417" s="1">
        <f t="shared" ca="1" si="431"/>
        <v>0</v>
      </c>
      <c r="AT417" s="25">
        <f t="shared" ca="1" si="432"/>
        <v>0</v>
      </c>
      <c r="AU417" s="1" cm="1">
        <f t="array" aca="1" ref="AU417" ca="1">MMULT($F416:$CE416,INDIRECT("Policy.New!"&amp;AU$3&amp;"4:"&amp;AU$3&amp;"81"))</f>
        <v>0</v>
      </c>
      <c r="AV417" s="25" cm="1">
        <f t="array" aca="1" ref="AV417" ca="1">MMULT($F416:$CE416,INDIRECT("Policy.New!"&amp;AV$3&amp;"4:"&amp;AV$3&amp;"81"))</f>
        <v>0</v>
      </c>
      <c r="AW417" s="161">
        <v>0</v>
      </c>
      <c r="AX417" s="161">
        <v>0</v>
      </c>
      <c r="AY417" s="161">
        <v>0</v>
      </c>
      <c r="AZ417" s="161">
        <v>0</v>
      </c>
      <c r="BA417" s="161">
        <v>0</v>
      </c>
      <c r="BB417" s="161">
        <v>0</v>
      </c>
      <c r="BC417" s="161">
        <v>0</v>
      </c>
      <c r="BD417" s="161">
        <v>0</v>
      </c>
      <c r="BE417" s="161">
        <v>0</v>
      </c>
      <c r="BF417" s="161">
        <v>0</v>
      </c>
      <c r="BG417" s="161">
        <v>0</v>
      </c>
      <c r="BH417" s="161">
        <v>0</v>
      </c>
      <c r="BI417" s="161">
        <v>0</v>
      </c>
      <c r="BJ417" s="161">
        <v>0</v>
      </c>
      <c r="BK417" s="161">
        <v>0</v>
      </c>
      <c r="BL417" s="161">
        <v>0</v>
      </c>
      <c r="BM417" s="161">
        <v>0</v>
      </c>
      <c r="BN417" s="161">
        <v>0</v>
      </c>
      <c r="BO417" s="161">
        <v>0</v>
      </c>
      <c r="BP417" s="161">
        <v>0</v>
      </c>
      <c r="BQ417" s="161">
        <v>0</v>
      </c>
      <c r="BR417" s="161">
        <v>0</v>
      </c>
      <c r="BS417" s="161">
        <v>0</v>
      </c>
      <c r="BT417" s="161">
        <v>0</v>
      </c>
      <c r="BU417" s="161">
        <f>INDEX(IRF.New!$D$7:$CN$374,MATCH('IRF AUX'!$E417,IRF.New!$C$7:$C$37,0),MATCH('IRF AUX'!$B417,IRF.New!$D$5:$CN$5,0))</f>
        <v>0</v>
      </c>
      <c r="BV417" s="161">
        <v>0</v>
      </c>
      <c r="BW417" s="161">
        <v>0</v>
      </c>
      <c r="BX417" s="161">
        <v>0</v>
      </c>
      <c r="BY417" s="161">
        <v>0</v>
      </c>
      <c r="BZ417" s="161">
        <v>0</v>
      </c>
      <c r="CA417" s="161">
        <v>0</v>
      </c>
      <c r="CB417" s="161">
        <v>0</v>
      </c>
      <c r="CC417" s="161">
        <v>0</v>
      </c>
      <c r="CD417" s="161">
        <v>0</v>
      </c>
      <c r="CE417" s="163">
        <v>0</v>
      </c>
      <c r="CF417" s="1" cm="1">
        <f t="array" aca="1" ref="CF417" ca="1">MMULT($F416:$CE416,INDIRECT("Policy.New!"&amp;CF$3&amp;"4:"&amp;CF$3&amp;"81"))</f>
        <v>0</v>
      </c>
      <c r="CG417" s="1" cm="1">
        <f t="array" aca="1" ref="CG417" ca="1">MMULT($F416:$CE416,INDIRECT("Policy.New!"&amp;CG$3&amp;"4:"&amp;CG$3&amp;"81"))</f>
        <v>0</v>
      </c>
      <c r="CH417" s="1" cm="1">
        <f t="array" aca="1" ref="CH417" ca="1">MMULT($F416:$CE416,INDIRECT("Policy.New!"&amp;CH$3&amp;"4:"&amp;CH$3&amp;"81"))</f>
        <v>0</v>
      </c>
      <c r="CI417" s="1" cm="1">
        <f t="array" aca="1" ref="CI417" ca="1">MMULT($F416:$CE416,INDIRECT("Policy.New!"&amp;CI$3&amp;"4:"&amp;CI$3&amp;"81"))</f>
        <v>0</v>
      </c>
      <c r="CJ417" s="1" cm="1">
        <f t="array" aca="1" ref="CJ417" ca="1">MMULT($F416:$CE416,INDIRECT("Policy.New!"&amp;CJ$3&amp;"4:"&amp;CJ$3&amp;"81"))</f>
        <v>0</v>
      </c>
      <c r="CK417" s="1" cm="1">
        <f t="array" aca="1" ref="CK417" ca="1">MMULT($F416:$CE416,INDIRECT("Policy.New!"&amp;CK$3&amp;"4:"&amp;CK$3&amp;"81"))</f>
        <v>0</v>
      </c>
      <c r="CL417" s="1" cm="1">
        <f t="array" aca="1" ref="CL417" ca="1">MMULT($F416:$CE416,INDIRECT("Policy.New!"&amp;CL$3&amp;"4:"&amp;CL$3&amp;"81"))</f>
        <v>0</v>
      </c>
      <c r="CM417" s="1" cm="1">
        <f t="array" aca="1" ref="CM417" ca="1">MMULT($F416:$CE416,INDIRECT("Policy.New!"&amp;CM$3&amp;"4:"&amp;CM$3&amp;"81"))</f>
        <v>0</v>
      </c>
      <c r="CN417" s="1" cm="1">
        <f t="array" aca="1" ref="CN417" ca="1">MMULT($F416:$CE416,INDIRECT("Policy.New!"&amp;CN$3&amp;"4:"&amp;CN$3&amp;"81"))</f>
        <v>0</v>
      </c>
      <c r="CO417" s="1" cm="1">
        <f t="array" aca="1" ref="CO417" ca="1">MMULT($F416:$CE416,INDIRECT("Policy.New!"&amp;CO$3&amp;"4:"&amp;CO$3&amp;"81"))</f>
        <v>0</v>
      </c>
      <c r="CP417" s="1" cm="1">
        <f t="array" aca="1" ref="CP417" ca="1">MMULT($F416:$CE416,INDIRECT("Policy.New!"&amp;CP$3&amp;"4:"&amp;CP$3&amp;"81"))</f>
        <v>0</v>
      </c>
      <c r="CS417" s="1">
        <f t="shared" ca="1" si="402"/>
        <v>0</v>
      </c>
      <c r="CT417" s="1">
        <f t="shared" ca="1" si="406"/>
        <v>0</v>
      </c>
      <c r="CU417" s="1">
        <f t="shared" ca="1" si="403"/>
        <v>0</v>
      </c>
      <c r="CV417" s="1">
        <f t="shared" ca="1" si="407"/>
        <v>0</v>
      </c>
      <c r="CW417" s="1">
        <f t="shared" ca="1" si="404"/>
        <v>0</v>
      </c>
      <c r="CX417" s="1">
        <f t="shared" ca="1" si="405"/>
        <v>0</v>
      </c>
    </row>
    <row r="418" spans="2:102" x14ac:dyDescent="0.25">
      <c r="B418" s="153" t="str">
        <f t="shared" si="401"/>
        <v>eps_pi_agro_obs</v>
      </c>
      <c r="C418" s="153" t="str">
        <f t="shared" si="400"/>
        <v>eps_pi_agro_obs_20</v>
      </c>
      <c r="D418" s="13">
        <f t="shared" si="398"/>
        <v>418</v>
      </c>
      <c r="E418" s="13">
        <f t="shared" si="408"/>
        <v>20</v>
      </c>
      <c r="F418" s="14" cm="1">
        <f t="array" aca="1" ref="F418" ca="1">MMULT($F417:$CE417,INDIRECT("Policy.New!"&amp;F$3&amp;"4:"&amp;F$3&amp;"81"))</f>
        <v>0</v>
      </c>
      <c r="G418" s="14" cm="1">
        <f t="array" aca="1" ref="G418" ca="1">MMULT($F417:$CE417,INDIRECT("Policy.New!"&amp;G$3&amp;"4:"&amp;G$3&amp;"81"))</f>
        <v>0</v>
      </c>
      <c r="H418" s="14" cm="1">
        <f t="array" aca="1" ref="H418" ca="1">MMULT($F417:$CE417,INDIRECT("Policy.New!"&amp;H$3&amp;"4:"&amp;H$3&amp;"81"))</f>
        <v>0</v>
      </c>
      <c r="I418" s="14" cm="1">
        <f t="array" aca="1" ref="I418" ca="1">MMULT($F417:$CE417,INDIRECT("Policy.New!"&amp;I$3&amp;"4:"&amp;I$3&amp;"81"))</f>
        <v>0</v>
      </c>
      <c r="J418" s="14" cm="1">
        <f t="array" aca="1" ref="J418" ca="1">MMULT($F417:$CE417,INDIRECT("Policy.New!"&amp;J$3&amp;"4:"&amp;J$3&amp;"81"))</f>
        <v>0</v>
      </c>
      <c r="K418" s="14" cm="1">
        <f t="array" aca="1" ref="K418" ca="1">MMULT($F417:$CE417,INDIRECT("Policy.New!"&amp;K$3&amp;"4:"&amp;K$3&amp;"81"))</f>
        <v>0</v>
      </c>
      <c r="L418" s="14" cm="1">
        <f t="array" aca="1" ref="L418" ca="1">MMULT($F417:$CE417,INDIRECT("Policy.New!"&amp;L$3&amp;"4:"&amp;L$3&amp;"81"))</f>
        <v>0</v>
      </c>
      <c r="M418" s="14" cm="1">
        <f t="array" aca="1" ref="M418" ca="1">MMULT($F417:$CE417,INDIRECT("Policy.New!"&amp;M$3&amp;"4:"&amp;M$3&amp;"81"))</f>
        <v>0</v>
      </c>
      <c r="N418" s="14" cm="1">
        <f t="array" aca="1" ref="N418" ca="1">MMULT($F417:$CE417,INDIRECT("Policy.New!"&amp;N$3&amp;"4:"&amp;N$3&amp;"81"))</f>
        <v>0</v>
      </c>
      <c r="O418" s="14" cm="1">
        <f t="array" aca="1" ref="O418" ca="1">MMULT($F417:$CE417,INDIRECT("Policy.New!"&amp;O$3&amp;"4:"&amp;O$3&amp;"81"))</f>
        <v>0</v>
      </c>
      <c r="P418" s="14" cm="1">
        <f t="array" aca="1" ref="P418" ca="1">MMULT($F417:$CE417,INDIRECT("Policy.New!"&amp;P$3&amp;"4:"&amp;P$3&amp;"81"))</f>
        <v>0</v>
      </c>
      <c r="Q418" s="14" cm="1">
        <f t="array" aca="1" ref="Q418" ca="1">MMULT($F417:$CE417,INDIRECT("Policy.New!"&amp;Q$3&amp;"4:"&amp;Q$3&amp;"81"))</f>
        <v>0</v>
      </c>
      <c r="R418" s="14" cm="1">
        <f t="array" aca="1" ref="R418" ca="1">MMULT($F417:$CE417,INDIRECT("Policy.New!"&amp;R$3&amp;"4:"&amp;R$3&amp;"81"))</f>
        <v>0</v>
      </c>
      <c r="S418" s="14" cm="1">
        <f t="array" aca="1" ref="S418" ca="1">MMULT($F417:$CE417,INDIRECT("Policy.New!"&amp;S$3&amp;"4:"&amp;S$3&amp;"81"))</f>
        <v>0</v>
      </c>
      <c r="T418" s="14" cm="1">
        <f t="array" aca="1" ref="T418" ca="1">MMULT($F417:$CE417,INDIRECT("Policy.New!"&amp;T$3&amp;"4:"&amp;T$3&amp;"81"))</f>
        <v>0</v>
      </c>
      <c r="U418" s="14" cm="1">
        <f t="array" aca="1" ref="U418" ca="1">MMULT($F417:$CE417,INDIRECT("Policy.New!"&amp;U$3&amp;"4:"&amp;U$3&amp;"81"))</f>
        <v>0</v>
      </c>
      <c r="V418" s="14" cm="1">
        <f t="array" aca="1" ref="V418" ca="1">MMULT($F417:$CE417,INDIRECT("Policy.New!"&amp;V$3&amp;"4:"&amp;V$3&amp;"81"))</f>
        <v>0</v>
      </c>
      <c r="W418" s="15">
        <f t="shared" ca="1" si="409"/>
        <v>0</v>
      </c>
      <c r="X418" s="14">
        <f t="shared" ca="1" si="410"/>
        <v>0</v>
      </c>
      <c r="Y418" s="14">
        <f t="shared" ca="1" si="411"/>
        <v>0</v>
      </c>
      <c r="Z418" s="14">
        <f t="shared" ca="1" si="412"/>
        <v>0</v>
      </c>
      <c r="AA418" s="14">
        <f t="shared" ca="1" si="413"/>
        <v>0</v>
      </c>
      <c r="AB418" s="14">
        <f t="shared" ca="1" si="414"/>
        <v>0</v>
      </c>
      <c r="AC418" s="14">
        <f t="shared" ca="1" si="415"/>
        <v>0</v>
      </c>
      <c r="AD418" s="14">
        <f t="shared" ca="1" si="416"/>
        <v>0</v>
      </c>
      <c r="AE418" s="14">
        <f t="shared" ca="1" si="417"/>
        <v>0</v>
      </c>
      <c r="AF418" s="14">
        <f t="shared" ca="1" si="418"/>
        <v>0</v>
      </c>
      <c r="AG418" s="14">
        <f t="shared" ca="1" si="419"/>
        <v>0</v>
      </c>
      <c r="AH418" s="14">
        <f t="shared" ca="1" si="420"/>
        <v>0</v>
      </c>
      <c r="AI418" s="14">
        <f t="shared" ca="1" si="421"/>
        <v>0</v>
      </c>
      <c r="AJ418" s="14">
        <f t="shared" ca="1" si="422"/>
        <v>0</v>
      </c>
      <c r="AK418" s="14">
        <f t="shared" ca="1" si="423"/>
        <v>0</v>
      </c>
      <c r="AL418" s="14">
        <f t="shared" ca="1" si="424"/>
        <v>0</v>
      </c>
      <c r="AM418" s="14">
        <f t="shared" ca="1" si="425"/>
        <v>0</v>
      </c>
      <c r="AN418" s="14">
        <f t="shared" ca="1" si="426"/>
        <v>0</v>
      </c>
      <c r="AO418" s="14">
        <f t="shared" ca="1" si="427"/>
        <v>0</v>
      </c>
      <c r="AP418" s="14">
        <f t="shared" ca="1" si="428"/>
        <v>0</v>
      </c>
      <c r="AQ418" s="14">
        <f t="shared" ca="1" si="429"/>
        <v>0</v>
      </c>
      <c r="AR418" s="14">
        <f t="shared" ca="1" si="430"/>
        <v>0</v>
      </c>
      <c r="AS418" s="14">
        <f t="shared" ca="1" si="431"/>
        <v>0</v>
      </c>
      <c r="AT418" s="26">
        <f t="shared" ca="1" si="432"/>
        <v>0</v>
      </c>
      <c r="AU418" s="14" cm="1">
        <f t="array" aca="1" ref="AU418" ca="1">MMULT($F417:$CE417,INDIRECT("Policy.New!"&amp;AU$3&amp;"4:"&amp;AU$3&amp;"81"))</f>
        <v>0</v>
      </c>
      <c r="AV418" s="26" cm="1">
        <f t="array" aca="1" ref="AV418" ca="1">MMULT($F417:$CE417,INDIRECT("Policy.New!"&amp;AV$3&amp;"4:"&amp;AV$3&amp;"81"))</f>
        <v>0</v>
      </c>
      <c r="AW418" s="164">
        <v>0</v>
      </c>
      <c r="AX418" s="164">
        <v>0</v>
      </c>
      <c r="AY418" s="164">
        <v>0</v>
      </c>
      <c r="AZ418" s="164">
        <v>0</v>
      </c>
      <c r="BA418" s="164">
        <v>0</v>
      </c>
      <c r="BB418" s="164">
        <v>0</v>
      </c>
      <c r="BC418" s="164">
        <v>0</v>
      </c>
      <c r="BD418" s="164">
        <v>0</v>
      </c>
      <c r="BE418" s="164">
        <v>0</v>
      </c>
      <c r="BF418" s="164">
        <v>0</v>
      </c>
      <c r="BG418" s="164">
        <v>0</v>
      </c>
      <c r="BH418" s="164">
        <v>0</v>
      </c>
      <c r="BI418" s="164">
        <v>0</v>
      </c>
      <c r="BJ418" s="164">
        <v>0</v>
      </c>
      <c r="BK418" s="164">
        <v>0</v>
      </c>
      <c r="BL418" s="164">
        <v>0</v>
      </c>
      <c r="BM418" s="164">
        <v>0</v>
      </c>
      <c r="BN418" s="164">
        <v>0</v>
      </c>
      <c r="BO418" s="164">
        <v>0</v>
      </c>
      <c r="BP418" s="164">
        <v>0</v>
      </c>
      <c r="BQ418" s="164">
        <v>0</v>
      </c>
      <c r="BR418" s="164">
        <v>0</v>
      </c>
      <c r="BS418" s="164">
        <v>0</v>
      </c>
      <c r="BT418" s="164">
        <v>0</v>
      </c>
      <c r="BU418" s="164">
        <f>INDEX(IRF.New!$D$7:$CN$374,MATCH('IRF AUX'!$E418,IRF.New!$C$7:$C$37,0),MATCH('IRF AUX'!$B418,IRF.New!$D$5:$CN$5,0))</f>
        <v>0</v>
      </c>
      <c r="BV418" s="164">
        <v>0</v>
      </c>
      <c r="BW418" s="164">
        <v>0</v>
      </c>
      <c r="BX418" s="164">
        <v>0</v>
      </c>
      <c r="BY418" s="164">
        <v>0</v>
      </c>
      <c r="BZ418" s="164">
        <v>0</v>
      </c>
      <c r="CA418" s="164">
        <v>0</v>
      </c>
      <c r="CB418" s="164">
        <v>0</v>
      </c>
      <c r="CC418" s="164">
        <v>0</v>
      </c>
      <c r="CD418" s="164">
        <v>0</v>
      </c>
      <c r="CE418" s="165">
        <v>0</v>
      </c>
      <c r="CF418" s="14" cm="1">
        <f t="array" aca="1" ref="CF418" ca="1">MMULT($F417:$CE417,INDIRECT("Policy.New!"&amp;CF$3&amp;"4:"&amp;CF$3&amp;"81"))</f>
        <v>0</v>
      </c>
      <c r="CG418" s="14" cm="1">
        <f t="array" aca="1" ref="CG418" ca="1">MMULT($F417:$CE417,INDIRECT("Policy.New!"&amp;CG$3&amp;"4:"&amp;CG$3&amp;"81"))</f>
        <v>0</v>
      </c>
      <c r="CH418" s="14" cm="1">
        <f t="array" aca="1" ref="CH418" ca="1">MMULT($F417:$CE417,INDIRECT("Policy.New!"&amp;CH$3&amp;"4:"&amp;CH$3&amp;"81"))</f>
        <v>0</v>
      </c>
      <c r="CI418" s="14" cm="1">
        <f t="array" aca="1" ref="CI418" ca="1">MMULT($F417:$CE417,INDIRECT("Policy.New!"&amp;CI$3&amp;"4:"&amp;CI$3&amp;"81"))</f>
        <v>0</v>
      </c>
      <c r="CJ418" s="14" cm="1">
        <f t="array" aca="1" ref="CJ418" ca="1">MMULT($F417:$CE417,INDIRECT("Policy.New!"&amp;CJ$3&amp;"4:"&amp;CJ$3&amp;"81"))</f>
        <v>0</v>
      </c>
      <c r="CK418" s="14" cm="1">
        <f t="array" aca="1" ref="CK418" ca="1">MMULT($F417:$CE417,INDIRECT("Policy.New!"&amp;CK$3&amp;"4:"&amp;CK$3&amp;"81"))</f>
        <v>0</v>
      </c>
      <c r="CL418" s="14" cm="1">
        <f t="array" aca="1" ref="CL418" ca="1">MMULT($F417:$CE417,INDIRECT("Policy.New!"&amp;CL$3&amp;"4:"&amp;CL$3&amp;"81"))</f>
        <v>0</v>
      </c>
      <c r="CM418" s="14" cm="1">
        <f t="array" aca="1" ref="CM418" ca="1">MMULT($F417:$CE417,INDIRECT("Policy.New!"&amp;CM$3&amp;"4:"&amp;CM$3&amp;"81"))</f>
        <v>0</v>
      </c>
      <c r="CN418" s="14" cm="1">
        <f t="array" aca="1" ref="CN418" ca="1">MMULT($F417:$CE417,INDIRECT("Policy.New!"&amp;CN$3&amp;"4:"&amp;CN$3&amp;"81"))</f>
        <v>0</v>
      </c>
      <c r="CO418" s="14" cm="1">
        <f t="array" aca="1" ref="CO418" ca="1">MMULT($F417:$CE417,INDIRECT("Policy.New!"&amp;CO$3&amp;"4:"&amp;CO$3&amp;"81"))</f>
        <v>0</v>
      </c>
      <c r="CP418" s="14" cm="1">
        <f t="array" aca="1" ref="CP418" ca="1">MMULT($F417:$CE417,INDIRECT("Policy.New!"&amp;CP$3&amp;"4:"&amp;CP$3&amp;"81"))</f>
        <v>0</v>
      </c>
      <c r="CS418" s="14">
        <f t="shared" ca="1" si="402"/>
        <v>0</v>
      </c>
      <c r="CT418" s="14">
        <f t="shared" ca="1" si="406"/>
        <v>0</v>
      </c>
      <c r="CU418" s="14">
        <f t="shared" ca="1" si="403"/>
        <v>0</v>
      </c>
      <c r="CV418" s="14">
        <f t="shared" ca="1" si="407"/>
        <v>0</v>
      </c>
      <c r="CW418" s="14">
        <f t="shared" ca="1" si="404"/>
        <v>0</v>
      </c>
      <c r="CX418" s="14">
        <f t="shared" ca="1" si="405"/>
        <v>0</v>
      </c>
    </row>
    <row r="419" spans="2:102" x14ac:dyDescent="0.25">
      <c r="B419" s="151" t="str">
        <f t="shared" si="401"/>
        <v>eps_pi_agro_obs</v>
      </c>
      <c r="C419" s="151" t="str">
        <f t="shared" si="400"/>
        <v>eps_pi_agro_obs_21</v>
      </c>
      <c r="D419" s="9">
        <f t="shared" si="398"/>
        <v>419</v>
      </c>
      <c r="E419" s="9">
        <f t="shared" si="408"/>
        <v>21</v>
      </c>
      <c r="F419" s="10" cm="1">
        <f t="array" aca="1" ref="F419" ca="1">MMULT($F418:$CE418,INDIRECT("Policy.New!"&amp;F$3&amp;"4:"&amp;F$3&amp;"81"))</f>
        <v>0</v>
      </c>
      <c r="G419" s="10" cm="1">
        <f t="array" aca="1" ref="G419" ca="1">MMULT($F418:$CE418,INDIRECT("Policy.New!"&amp;G$3&amp;"4:"&amp;G$3&amp;"81"))</f>
        <v>0</v>
      </c>
      <c r="H419" s="10" cm="1">
        <f t="array" aca="1" ref="H419" ca="1">MMULT($F418:$CE418,INDIRECT("Policy.New!"&amp;H$3&amp;"4:"&amp;H$3&amp;"81"))</f>
        <v>0</v>
      </c>
      <c r="I419" s="10" cm="1">
        <f t="array" aca="1" ref="I419" ca="1">MMULT($F418:$CE418,INDIRECT("Policy.New!"&amp;I$3&amp;"4:"&amp;I$3&amp;"81"))</f>
        <v>0</v>
      </c>
      <c r="J419" s="10" cm="1">
        <f t="array" aca="1" ref="J419" ca="1">MMULT($F418:$CE418,INDIRECT("Policy.New!"&amp;J$3&amp;"4:"&amp;J$3&amp;"81"))</f>
        <v>0</v>
      </c>
      <c r="K419" s="10" cm="1">
        <f t="array" aca="1" ref="K419" ca="1">MMULT($F418:$CE418,INDIRECT("Policy.New!"&amp;K$3&amp;"4:"&amp;K$3&amp;"81"))</f>
        <v>0</v>
      </c>
      <c r="L419" s="10" cm="1">
        <f t="array" aca="1" ref="L419" ca="1">MMULT($F418:$CE418,INDIRECT("Policy.New!"&amp;L$3&amp;"4:"&amp;L$3&amp;"81"))</f>
        <v>0</v>
      </c>
      <c r="M419" s="10" cm="1">
        <f t="array" aca="1" ref="M419" ca="1">MMULT($F418:$CE418,INDIRECT("Policy.New!"&amp;M$3&amp;"4:"&amp;M$3&amp;"81"))</f>
        <v>0</v>
      </c>
      <c r="N419" s="10" cm="1">
        <f t="array" aca="1" ref="N419" ca="1">MMULT($F418:$CE418,INDIRECT("Policy.New!"&amp;N$3&amp;"4:"&amp;N$3&amp;"81"))</f>
        <v>0</v>
      </c>
      <c r="O419" s="10" cm="1">
        <f t="array" aca="1" ref="O419" ca="1">MMULT($F418:$CE418,INDIRECT("Policy.New!"&amp;O$3&amp;"4:"&amp;O$3&amp;"81"))</f>
        <v>0</v>
      </c>
      <c r="P419" s="10" cm="1">
        <f t="array" aca="1" ref="P419" ca="1">MMULT($F418:$CE418,INDIRECT("Policy.New!"&amp;P$3&amp;"4:"&amp;P$3&amp;"81"))</f>
        <v>0</v>
      </c>
      <c r="Q419" s="10" cm="1">
        <f t="array" aca="1" ref="Q419" ca="1">MMULT($F418:$CE418,INDIRECT("Policy.New!"&amp;Q$3&amp;"4:"&amp;Q$3&amp;"81"))</f>
        <v>0</v>
      </c>
      <c r="R419" s="10" cm="1">
        <f t="array" aca="1" ref="R419" ca="1">MMULT($F418:$CE418,INDIRECT("Policy.New!"&amp;R$3&amp;"4:"&amp;R$3&amp;"81"))</f>
        <v>0</v>
      </c>
      <c r="S419" s="10" cm="1">
        <f t="array" aca="1" ref="S419" ca="1">MMULT($F418:$CE418,INDIRECT("Policy.New!"&amp;S$3&amp;"4:"&amp;S$3&amp;"81"))</f>
        <v>0</v>
      </c>
      <c r="T419" s="10" cm="1">
        <f t="array" aca="1" ref="T419" ca="1">MMULT($F418:$CE418,INDIRECT("Policy.New!"&amp;T$3&amp;"4:"&amp;T$3&amp;"81"))</f>
        <v>0</v>
      </c>
      <c r="U419" s="10" cm="1">
        <f t="array" aca="1" ref="U419" ca="1">MMULT($F418:$CE418,INDIRECT("Policy.New!"&amp;U$3&amp;"4:"&amp;U$3&amp;"81"))</f>
        <v>0</v>
      </c>
      <c r="V419" s="10" cm="1">
        <f t="array" aca="1" ref="V419" ca="1">MMULT($F418:$CE418,INDIRECT("Policy.New!"&amp;V$3&amp;"4:"&amp;V$3&amp;"81"))</f>
        <v>0</v>
      </c>
      <c r="W419" s="11">
        <f t="shared" ca="1" si="409"/>
        <v>0</v>
      </c>
      <c r="X419" s="10">
        <f t="shared" ca="1" si="410"/>
        <v>0</v>
      </c>
      <c r="Y419" s="10">
        <f t="shared" ca="1" si="411"/>
        <v>0</v>
      </c>
      <c r="Z419" s="10">
        <f t="shared" ca="1" si="412"/>
        <v>0</v>
      </c>
      <c r="AA419" s="10">
        <f t="shared" ca="1" si="413"/>
        <v>0</v>
      </c>
      <c r="AB419" s="10">
        <f t="shared" ca="1" si="414"/>
        <v>0</v>
      </c>
      <c r="AC419" s="10">
        <f t="shared" ca="1" si="415"/>
        <v>0</v>
      </c>
      <c r="AD419" s="10">
        <f t="shared" ca="1" si="416"/>
        <v>0</v>
      </c>
      <c r="AE419" s="10">
        <f t="shared" ca="1" si="417"/>
        <v>0</v>
      </c>
      <c r="AF419" s="10">
        <f t="shared" ca="1" si="418"/>
        <v>0</v>
      </c>
      <c r="AG419" s="10">
        <f t="shared" ca="1" si="419"/>
        <v>0</v>
      </c>
      <c r="AH419" s="10">
        <f t="shared" ca="1" si="420"/>
        <v>0</v>
      </c>
      <c r="AI419" s="10">
        <f t="shared" ca="1" si="421"/>
        <v>0</v>
      </c>
      <c r="AJ419" s="10">
        <f t="shared" ca="1" si="422"/>
        <v>0</v>
      </c>
      <c r="AK419" s="10">
        <f t="shared" ca="1" si="423"/>
        <v>0</v>
      </c>
      <c r="AL419" s="10">
        <f t="shared" ca="1" si="424"/>
        <v>0</v>
      </c>
      <c r="AM419" s="10">
        <f t="shared" ca="1" si="425"/>
        <v>0</v>
      </c>
      <c r="AN419" s="10">
        <f t="shared" ca="1" si="426"/>
        <v>0</v>
      </c>
      <c r="AO419" s="10">
        <f t="shared" ca="1" si="427"/>
        <v>0</v>
      </c>
      <c r="AP419" s="10">
        <f t="shared" ca="1" si="428"/>
        <v>0</v>
      </c>
      <c r="AQ419" s="10">
        <f t="shared" ca="1" si="429"/>
        <v>0</v>
      </c>
      <c r="AR419" s="10">
        <f t="shared" ca="1" si="430"/>
        <v>0</v>
      </c>
      <c r="AS419" s="10">
        <f t="shared" ca="1" si="431"/>
        <v>0</v>
      </c>
      <c r="AT419" s="24">
        <f t="shared" ca="1" si="432"/>
        <v>0</v>
      </c>
      <c r="AU419" s="10" cm="1">
        <f t="array" aca="1" ref="AU419" ca="1">MMULT($F418:$CE418,INDIRECT("Policy.New!"&amp;AU$3&amp;"4:"&amp;AU$3&amp;"81"))</f>
        <v>0</v>
      </c>
      <c r="AV419" s="24" cm="1">
        <f t="array" aca="1" ref="AV419" ca="1">MMULT($F418:$CE418,INDIRECT("Policy.New!"&amp;AV$3&amp;"4:"&amp;AV$3&amp;"81"))</f>
        <v>0</v>
      </c>
      <c r="AW419" s="160">
        <v>0</v>
      </c>
      <c r="AX419" s="160">
        <v>0</v>
      </c>
      <c r="AY419" s="160">
        <v>0</v>
      </c>
      <c r="AZ419" s="160">
        <v>0</v>
      </c>
      <c r="BA419" s="160">
        <v>0</v>
      </c>
      <c r="BB419" s="160">
        <v>0</v>
      </c>
      <c r="BC419" s="160">
        <v>0</v>
      </c>
      <c r="BD419" s="160">
        <v>0</v>
      </c>
      <c r="BE419" s="160">
        <v>0</v>
      </c>
      <c r="BF419" s="160">
        <v>0</v>
      </c>
      <c r="BG419" s="160">
        <v>0</v>
      </c>
      <c r="BH419" s="160">
        <v>0</v>
      </c>
      <c r="BI419" s="160">
        <v>0</v>
      </c>
      <c r="BJ419" s="160">
        <v>0</v>
      </c>
      <c r="BK419" s="160">
        <v>0</v>
      </c>
      <c r="BL419" s="160">
        <v>0</v>
      </c>
      <c r="BM419" s="160">
        <v>0</v>
      </c>
      <c r="BN419" s="160">
        <v>0</v>
      </c>
      <c r="BO419" s="160">
        <v>0</v>
      </c>
      <c r="BP419" s="160">
        <v>0</v>
      </c>
      <c r="BQ419" s="160">
        <v>0</v>
      </c>
      <c r="BR419" s="160">
        <v>0</v>
      </c>
      <c r="BS419" s="160">
        <v>0</v>
      </c>
      <c r="BT419" s="160">
        <v>0</v>
      </c>
      <c r="BU419" s="160">
        <f>INDEX(IRF.New!$D$7:$CN$374,MATCH('IRF AUX'!$E419,IRF.New!$C$7:$C$37,0),MATCH('IRF AUX'!$B419,IRF.New!$D$5:$CN$5,0))</f>
        <v>0</v>
      </c>
      <c r="BV419" s="160">
        <v>0</v>
      </c>
      <c r="BW419" s="160">
        <v>0</v>
      </c>
      <c r="BX419" s="160">
        <v>0</v>
      </c>
      <c r="BY419" s="160">
        <v>0</v>
      </c>
      <c r="BZ419" s="160">
        <v>0</v>
      </c>
      <c r="CA419" s="160">
        <v>0</v>
      </c>
      <c r="CB419" s="160">
        <v>0</v>
      </c>
      <c r="CC419" s="160">
        <v>0</v>
      </c>
      <c r="CD419" s="160">
        <v>0</v>
      </c>
      <c r="CE419" s="162">
        <v>0</v>
      </c>
      <c r="CF419" s="10" cm="1">
        <f t="array" aca="1" ref="CF419" ca="1">MMULT($F418:$CE418,INDIRECT("Policy.New!"&amp;CF$3&amp;"4:"&amp;CF$3&amp;"81"))</f>
        <v>0</v>
      </c>
      <c r="CG419" s="10" cm="1">
        <f t="array" aca="1" ref="CG419" ca="1">MMULT($F418:$CE418,INDIRECT("Policy.New!"&amp;CG$3&amp;"4:"&amp;CG$3&amp;"81"))</f>
        <v>0</v>
      </c>
      <c r="CH419" s="10" cm="1">
        <f t="array" aca="1" ref="CH419" ca="1">MMULT($F418:$CE418,INDIRECT("Policy.New!"&amp;CH$3&amp;"4:"&amp;CH$3&amp;"81"))</f>
        <v>0</v>
      </c>
      <c r="CI419" s="10" cm="1">
        <f t="array" aca="1" ref="CI419" ca="1">MMULT($F418:$CE418,INDIRECT("Policy.New!"&amp;CI$3&amp;"4:"&amp;CI$3&amp;"81"))</f>
        <v>0</v>
      </c>
      <c r="CJ419" s="10" cm="1">
        <f t="array" aca="1" ref="CJ419" ca="1">MMULT($F418:$CE418,INDIRECT("Policy.New!"&amp;CJ$3&amp;"4:"&amp;CJ$3&amp;"81"))</f>
        <v>0</v>
      </c>
      <c r="CK419" s="10" cm="1">
        <f t="array" aca="1" ref="CK419" ca="1">MMULT($F418:$CE418,INDIRECT("Policy.New!"&amp;CK$3&amp;"4:"&amp;CK$3&amp;"81"))</f>
        <v>0</v>
      </c>
      <c r="CL419" s="10" cm="1">
        <f t="array" aca="1" ref="CL419" ca="1">MMULT($F418:$CE418,INDIRECT("Policy.New!"&amp;CL$3&amp;"4:"&amp;CL$3&amp;"81"))</f>
        <v>0</v>
      </c>
      <c r="CM419" s="10" cm="1">
        <f t="array" aca="1" ref="CM419" ca="1">MMULT($F418:$CE418,INDIRECT("Policy.New!"&amp;CM$3&amp;"4:"&amp;CM$3&amp;"81"))</f>
        <v>0</v>
      </c>
      <c r="CN419" s="10" cm="1">
        <f t="array" aca="1" ref="CN419" ca="1">MMULT($F418:$CE418,INDIRECT("Policy.New!"&amp;CN$3&amp;"4:"&amp;CN$3&amp;"81"))</f>
        <v>0</v>
      </c>
      <c r="CO419" s="10" cm="1">
        <f t="array" aca="1" ref="CO419" ca="1">MMULT($F418:$CE418,INDIRECT("Policy.New!"&amp;CO$3&amp;"4:"&amp;CO$3&amp;"81"))</f>
        <v>0</v>
      </c>
      <c r="CP419" s="10" cm="1">
        <f t="array" aca="1" ref="CP419" ca="1">MMULT($F418:$CE418,INDIRECT("Policy.New!"&amp;CP$3&amp;"4:"&amp;CP$3&amp;"81"))</f>
        <v>0</v>
      </c>
      <c r="CS419" s="10">
        <f t="shared" ca="1" si="402"/>
        <v>0</v>
      </c>
      <c r="CT419" s="10">
        <f t="shared" ca="1" si="406"/>
        <v>0</v>
      </c>
      <c r="CU419" s="10">
        <f t="shared" ca="1" si="403"/>
        <v>0</v>
      </c>
      <c r="CV419" s="10">
        <f t="shared" ca="1" si="407"/>
        <v>0</v>
      </c>
      <c r="CW419" s="10">
        <f t="shared" ca="1" si="404"/>
        <v>0</v>
      </c>
      <c r="CX419" s="10">
        <f t="shared" ca="1" si="405"/>
        <v>0</v>
      </c>
    </row>
    <row r="420" spans="2:102" x14ac:dyDescent="0.25">
      <c r="B420" s="152" t="str">
        <f t="shared" si="401"/>
        <v>eps_pi_agro_obs</v>
      </c>
      <c r="C420" s="152" t="str">
        <f t="shared" si="400"/>
        <v>eps_pi_agro_obs_22</v>
      </c>
      <c r="D420" s="12">
        <f t="shared" si="398"/>
        <v>420</v>
      </c>
      <c r="E420" s="12">
        <f t="shared" si="408"/>
        <v>22</v>
      </c>
      <c r="F420" s="1" cm="1">
        <f t="array" aca="1" ref="F420" ca="1">MMULT($F419:$CE419,INDIRECT("Policy.New!"&amp;F$3&amp;"4:"&amp;F$3&amp;"81"))</f>
        <v>0</v>
      </c>
      <c r="G420" s="1" cm="1">
        <f t="array" aca="1" ref="G420" ca="1">MMULT($F419:$CE419,INDIRECT("Policy.New!"&amp;G$3&amp;"4:"&amp;G$3&amp;"81"))</f>
        <v>0</v>
      </c>
      <c r="H420" s="1" cm="1">
        <f t="array" aca="1" ref="H420" ca="1">MMULT($F419:$CE419,INDIRECT("Policy.New!"&amp;H$3&amp;"4:"&amp;H$3&amp;"81"))</f>
        <v>0</v>
      </c>
      <c r="I420" s="1" cm="1">
        <f t="array" aca="1" ref="I420" ca="1">MMULT($F419:$CE419,INDIRECT("Policy.New!"&amp;I$3&amp;"4:"&amp;I$3&amp;"81"))</f>
        <v>0</v>
      </c>
      <c r="J420" s="1" cm="1">
        <f t="array" aca="1" ref="J420" ca="1">MMULT($F419:$CE419,INDIRECT("Policy.New!"&amp;J$3&amp;"4:"&amp;J$3&amp;"81"))</f>
        <v>0</v>
      </c>
      <c r="K420" s="1" cm="1">
        <f t="array" aca="1" ref="K420" ca="1">MMULT($F419:$CE419,INDIRECT("Policy.New!"&amp;K$3&amp;"4:"&amp;K$3&amp;"81"))</f>
        <v>0</v>
      </c>
      <c r="L420" s="1" cm="1">
        <f t="array" aca="1" ref="L420" ca="1">MMULT($F419:$CE419,INDIRECT("Policy.New!"&amp;L$3&amp;"4:"&amp;L$3&amp;"81"))</f>
        <v>0</v>
      </c>
      <c r="M420" s="1" cm="1">
        <f t="array" aca="1" ref="M420" ca="1">MMULT($F419:$CE419,INDIRECT("Policy.New!"&amp;M$3&amp;"4:"&amp;M$3&amp;"81"))</f>
        <v>0</v>
      </c>
      <c r="N420" s="1" cm="1">
        <f t="array" aca="1" ref="N420" ca="1">MMULT($F419:$CE419,INDIRECT("Policy.New!"&amp;N$3&amp;"4:"&amp;N$3&amp;"81"))</f>
        <v>0</v>
      </c>
      <c r="O420" s="1" cm="1">
        <f t="array" aca="1" ref="O420" ca="1">MMULT($F419:$CE419,INDIRECT("Policy.New!"&amp;O$3&amp;"4:"&amp;O$3&amp;"81"))</f>
        <v>0</v>
      </c>
      <c r="P420" s="1" cm="1">
        <f t="array" aca="1" ref="P420" ca="1">MMULT($F419:$CE419,INDIRECT("Policy.New!"&amp;P$3&amp;"4:"&amp;P$3&amp;"81"))</f>
        <v>0</v>
      </c>
      <c r="Q420" s="1" cm="1">
        <f t="array" aca="1" ref="Q420" ca="1">MMULT($F419:$CE419,INDIRECT("Policy.New!"&amp;Q$3&amp;"4:"&amp;Q$3&amp;"81"))</f>
        <v>0</v>
      </c>
      <c r="R420" s="1" cm="1">
        <f t="array" aca="1" ref="R420" ca="1">MMULT($F419:$CE419,INDIRECT("Policy.New!"&amp;R$3&amp;"4:"&amp;R$3&amp;"81"))</f>
        <v>0</v>
      </c>
      <c r="S420" s="1" cm="1">
        <f t="array" aca="1" ref="S420" ca="1">MMULT($F419:$CE419,INDIRECT("Policy.New!"&amp;S$3&amp;"4:"&amp;S$3&amp;"81"))</f>
        <v>0</v>
      </c>
      <c r="T420" s="1" cm="1">
        <f t="array" aca="1" ref="T420" ca="1">MMULT($F419:$CE419,INDIRECT("Policy.New!"&amp;T$3&amp;"4:"&amp;T$3&amp;"81"))</f>
        <v>0</v>
      </c>
      <c r="U420" s="1" cm="1">
        <f t="array" aca="1" ref="U420" ca="1">MMULT($F419:$CE419,INDIRECT("Policy.New!"&amp;U$3&amp;"4:"&amp;U$3&amp;"81"))</f>
        <v>0</v>
      </c>
      <c r="V420" s="1" cm="1">
        <f t="array" aca="1" ref="V420" ca="1">MMULT($F419:$CE419,INDIRECT("Policy.New!"&amp;V$3&amp;"4:"&amp;V$3&amp;"81"))</f>
        <v>0</v>
      </c>
      <c r="W420" s="5">
        <f t="shared" ca="1" si="409"/>
        <v>0</v>
      </c>
      <c r="X420" s="1">
        <f t="shared" ca="1" si="410"/>
        <v>0</v>
      </c>
      <c r="Y420" s="1">
        <f t="shared" ca="1" si="411"/>
        <v>0</v>
      </c>
      <c r="Z420" s="1">
        <f t="shared" ca="1" si="412"/>
        <v>0</v>
      </c>
      <c r="AA420" s="1">
        <f t="shared" ca="1" si="413"/>
        <v>0</v>
      </c>
      <c r="AB420" s="1">
        <f t="shared" ca="1" si="414"/>
        <v>0</v>
      </c>
      <c r="AC420" s="1">
        <f t="shared" ca="1" si="415"/>
        <v>0</v>
      </c>
      <c r="AD420" s="1">
        <f t="shared" ca="1" si="416"/>
        <v>0</v>
      </c>
      <c r="AE420" s="1">
        <f t="shared" ca="1" si="417"/>
        <v>0</v>
      </c>
      <c r="AF420" s="1">
        <f t="shared" ca="1" si="418"/>
        <v>0</v>
      </c>
      <c r="AG420" s="1">
        <f t="shared" ca="1" si="419"/>
        <v>0</v>
      </c>
      <c r="AH420" s="1">
        <f t="shared" ca="1" si="420"/>
        <v>0</v>
      </c>
      <c r="AI420" s="1">
        <f t="shared" ca="1" si="421"/>
        <v>0</v>
      </c>
      <c r="AJ420" s="1">
        <f t="shared" ca="1" si="422"/>
        <v>0</v>
      </c>
      <c r="AK420" s="1">
        <f t="shared" ca="1" si="423"/>
        <v>0</v>
      </c>
      <c r="AL420" s="1">
        <f t="shared" ca="1" si="424"/>
        <v>0</v>
      </c>
      <c r="AM420" s="1">
        <f t="shared" ca="1" si="425"/>
        <v>0</v>
      </c>
      <c r="AN420" s="1">
        <f t="shared" ca="1" si="426"/>
        <v>0</v>
      </c>
      <c r="AO420" s="1">
        <f t="shared" ca="1" si="427"/>
        <v>0</v>
      </c>
      <c r="AP420" s="1">
        <f t="shared" ca="1" si="428"/>
        <v>0</v>
      </c>
      <c r="AQ420" s="1">
        <f t="shared" ca="1" si="429"/>
        <v>0</v>
      </c>
      <c r="AR420" s="1">
        <f t="shared" ca="1" si="430"/>
        <v>0</v>
      </c>
      <c r="AS420" s="1">
        <f t="shared" ca="1" si="431"/>
        <v>0</v>
      </c>
      <c r="AT420" s="25">
        <f t="shared" ca="1" si="432"/>
        <v>0</v>
      </c>
      <c r="AU420" s="1" cm="1">
        <f t="array" aca="1" ref="AU420" ca="1">MMULT($F419:$CE419,INDIRECT("Policy.New!"&amp;AU$3&amp;"4:"&amp;AU$3&amp;"81"))</f>
        <v>0</v>
      </c>
      <c r="AV420" s="25" cm="1">
        <f t="array" aca="1" ref="AV420" ca="1">MMULT($F419:$CE419,INDIRECT("Policy.New!"&amp;AV$3&amp;"4:"&amp;AV$3&amp;"81"))</f>
        <v>0</v>
      </c>
      <c r="AW420" s="161">
        <v>0</v>
      </c>
      <c r="AX420" s="161">
        <v>0</v>
      </c>
      <c r="AY420" s="161">
        <v>0</v>
      </c>
      <c r="AZ420" s="161">
        <v>0</v>
      </c>
      <c r="BA420" s="161">
        <v>0</v>
      </c>
      <c r="BB420" s="161">
        <v>0</v>
      </c>
      <c r="BC420" s="161">
        <v>0</v>
      </c>
      <c r="BD420" s="161">
        <v>0</v>
      </c>
      <c r="BE420" s="161">
        <v>0</v>
      </c>
      <c r="BF420" s="161">
        <v>0</v>
      </c>
      <c r="BG420" s="161">
        <v>0</v>
      </c>
      <c r="BH420" s="161">
        <v>0</v>
      </c>
      <c r="BI420" s="161">
        <v>0</v>
      </c>
      <c r="BJ420" s="161">
        <v>0</v>
      </c>
      <c r="BK420" s="161">
        <v>0</v>
      </c>
      <c r="BL420" s="161">
        <v>0</v>
      </c>
      <c r="BM420" s="161">
        <v>0</v>
      </c>
      <c r="BN420" s="161">
        <v>0</v>
      </c>
      <c r="BO420" s="161">
        <v>0</v>
      </c>
      <c r="BP420" s="161">
        <v>0</v>
      </c>
      <c r="BQ420" s="161">
        <v>0</v>
      </c>
      <c r="BR420" s="161">
        <v>0</v>
      </c>
      <c r="BS420" s="161">
        <v>0</v>
      </c>
      <c r="BT420" s="161">
        <v>0</v>
      </c>
      <c r="BU420" s="161">
        <f>INDEX(IRF.New!$D$7:$CN$374,MATCH('IRF AUX'!$E420,IRF.New!$C$7:$C$37,0),MATCH('IRF AUX'!$B420,IRF.New!$D$5:$CN$5,0))</f>
        <v>0</v>
      </c>
      <c r="BV420" s="161">
        <v>0</v>
      </c>
      <c r="BW420" s="161">
        <v>0</v>
      </c>
      <c r="BX420" s="161">
        <v>0</v>
      </c>
      <c r="BY420" s="161">
        <v>0</v>
      </c>
      <c r="BZ420" s="161">
        <v>0</v>
      </c>
      <c r="CA420" s="161">
        <v>0</v>
      </c>
      <c r="CB420" s="161">
        <v>0</v>
      </c>
      <c r="CC420" s="161">
        <v>0</v>
      </c>
      <c r="CD420" s="161">
        <v>0</v>
      </c>
      <c r="CE420" s="163">
        <v>0</v>
      </c>
      <c r="CF420" s="1" cm="1">
        <f t="array" aca="1" ref="CF420" ca="1">MMULT($F419:$CE419,INDIRECT("Policy.New!"&amp;CF$3&amp;"4:"&amp;CF$3&amp;"81"))</f>
        <v>0</v>
      </c>
      <c r="CG420" s="1" cm="1">
        <f t="array" aca="1" ref="CG420" ca="1">MMULT($F419:$CE419,INDIRECT("Policy.New!"&amp;CG$3&amp;"4:"&amp;CG$3&amp;"81"))</f>
        <v>0</v>
      </c>
      <c r="CH420" s="1" cm="1">
        <f t="array" aca="1" ref="CH420" ca="1">MMULT($F419:$CE419,INDIRECT("Policy.New!"&amp;CH$3&amp;"4:"&amp;CH$3&amp;"81"))</f>
        <v>0</v>
      </c>
      <c r="CI420" s="1" cm="1">
        <f t="array" aca="1" ref="CI420" ca="1">MMULT($F419:$CE419,INDIRECT("Policy.New!"&amp;CI$3&amp;"4:"&amp;CI$3&amp;"81"))</f>
        <v>0</v>
      </c>
      <c r="CJ420" s="1" cm="1">
        <f t="array" aca="1" ref="CJ420" ca="1">MMULT($F419:$CE419,INDIRECT("Policy.New!"&amp;CJ$3&amp;"4:"&amp;CJ$3&amp;"81"))</f>
        <v>0</v>
      </c>
      <c r="CK420" s="1" cm="1">
        <f t="array" aca="1" ref="CK420" ca="1">MMULT($F419:$CE419,INDIRECT("Policy.New!"&amp;CK$3&amp;"4:"&amp;CK$3&amp;"81"))</f>
        <v>0</v>
      </c>
      <c r="CL420" s="1" cm="1">
        <f t="array" aca="1" ref="CL420" ca="1">MMULT($F419:$CE419,INDIRECT("Policy.New!"&amp;CL$3&amp;"4:"&amp;CL$3&amp;"81"))</f>
        <v>0</v>
      </c>
      <c r="CM420" s="1" cm="1">
        <f t="array" aca="1" ref="CM420" ca="1">MMULT($F419:$CE419,INDIRECT("Policy.New!"&amp;CM$3&amp;"4:"&amp;CM$3&amp;"81"))</f>
        <v>0</v>
      </c>
      <c r="CN420" s="1" cm="1">
        <f t="array" aca="1" ref="CN420" ca="1">MMULT($F419:$CE419,INDIRECT("Policy.New!"&amp;CN$3&amp;"4:"&amp;CN$3&amp;"81"))</f>
        <v>0</v>
      </c>
      <c r="CO420" s="1" cm="1">
        <f t="array" aca="1" ref="CO420" ca="1">MMULT($F419:$CE419,INDIRECT("Policy.New!"&amp;CO$3&amp;"4:"&amp;CO$3&amp;"81"))</f>
        <v>0</v>
      </c>
      <c r="CP420" s="1" cm="1">
        <f t="array" aca="1" ref="CP420" ca="1">MMULT($F419:$CE419,INDIRECT("Policy.New!"&amp;CP$3&amp;"4:"&amp;CP$3&amp;"81"))</f>
        <v>0</v>
      </c>
      <c r="CS420" s="1">
        <f t="shared" ca="1" si="402"/>
        <v>0</v>
      </c>
      <c r="CT420" s="1">
        <f t="shared" ca="1" si="406"/>
        <v>0</v>
      </c>
      <c r="CU420" s="1">
        <f t="shared" ca="1" si="403"/>
        <v>0</v>
      </c>
      <c r="CV420" s="1">
        <f t="shared" ca="1" si="407"/>
        <v>0</v>
      </c>
      <c r="CW420" s="1">
        <f t="shared" ca="1" si="404"/>
        <v>0</v>
      </c>
      <c r="CX420" s="1">
        <f t="shared" ca="1" si="405"/>
        <v>0</v>
      </c>
    </row>
    <row r="421" spans="2:102" x14ac:dyDescent="0.25">
      <c r="B421" s="152" t="str">
        <f t="shared" si="401"/>
        <v>eps_pi_agro_obs</v>
      </c>
      <c r="C421" s="152" t="str">
        <f t="shared" si="400"/>
        <v>eps_pi_agro_obs_23</v>
      </c>
      <c r="D421" s="12">
        <f t="shared" si="398"/>
        <v>421</v>
      </c>
      <c r="E421" s="12">
        <f t="shared" si="408"/>
        <v>23</v>
      </c>
      <c r="F421" s="1" cm="1">
        <f t="array" aca="1" ref="F421" ca="1">MMULT($F420:$CE420,INDIRECT("Policy.New!"&amp;F$3&amp;"4:"&amp;F$3&amp;"81"))</f>
        <v>0</v>
      </c>
      <c r="G421" s="1" cm="1">
        <f t="array" aca="1" ref="G421" ca="1">MMULT($F420:$CE420,INDIRECT("Policy.New!"&amp;G$3&amp;"4:"&amp;G$3&amp;"81"))</f>
        <v>0</v>
      </c>
      <c r="H421" s="1" cm="1">
        <f t="array" aca="1" ref="H421" ca="1">MMULT($F420:$CE420,INDIRECT("Policy.New!"&amp;H$3&amp;"4:"&amp;H$3&amp;"81"))</f>
        <v>0</v>
      </c>
      <c r="I421" s="1" cm="1">
        <f t="array" aca="1" ref="I421" ca="1">MMULT($F420:$CE420,INDIRECT("Policy.New!"&amp;I$3&amp;"4:"&amp;I$3&amp;"81"))</f>
        <v>0</v>
      </c>
      <c r="J421" s="1" cm="1">
        <f t="array" aca="1" ref="J421" ca="1">MMULT($F420:$CE420,INDIRECT("Policy.New!"&amp;J$3&amp;"4:"&amp;J$3&amp;"81"))</f>
        <v>0</v>
      </c>
      <c r="K421" s="1" cm="1">
        <f t="array" aca="1" ref="K421" ca="1">MMULT($F420:$CE420,INDIRECT("Policy.New!"&amp;K$3&amp;"4:"&amp;K$3&amp;"81"))</f>
        <v>0</v>
      </c>
      <c r="L421" s="1" cm="1">
        <f t="array" aca="1" ref="L421" ca="1">MMULT($F420:$CE420,INDIRECT("Policy.New!"&amp;L$3&amp;"4:"&amp;L$3&amp;"81"))</f>
        <v>0</v>
      </c>
      <c r="M421" s="1" cm="1">
        <f t="array" aca="1" ref="M421" ca="1">MMULT($F420:$CE420,INDIRECT("Policy.New!"&amp;M$3&amp;"4:"&amp;M$3&amp;"81"))</f>
        <v>0</v>
      </c>
      <c r="N421" s="1" cm="1">
        <f t="array" aca="1" ref="N421" ca="1">MMULT($F420:$CE420,INDIRECT("Policy.New!"&amp;N$3&amp;"4:"&amp;N$3&amp;"81"))</f>
        <v>0</v>
      </c>
      <c r="O421" s="1" cm="1">
        <f t="array" aca="1" ref="O421" ca="1">MMULT($F420:$CE420,INDIRECT("Policy.New!"&amp;O$3&amp;"4:"&amp;O$3&amp;"81"))</f>
        <v>0</v>
      </c>
      <c r="P421" s="1" cm="1">
        <f t="array" aca="1" ref="P421" ca="1">MMULT($F420:$CE420,INDIRECT("Policy.New!"&amp;P$3&amp;"4:"&amp;P$3&amp;"81"))</f>
        <v>0</v>
      </c>
      <c r="Q421" s="1" cm="1">
        <f t="array" aca="1" ref="Q421" ca="1">MMULT($F420:$CE420,INDIRECT("Policy.New!"&amp;Q$3&amp;"4:"&amp;Q$3&amp;"81"))</f>
        <v>0</v>
      </c>
      <c r="R421" s="1" cm="1">
        <f t="array" aca="1" ref="R421" ca="1">MMULT($F420:$CE420,INDIRECT("Policy.New!"&amp;R$3&amp;"4:"&amp;R$3&amp;"81"))</f>
        <v>0</v>
      </c>
      <c r="S421" s="1" cm="1">
        <f t="array" aca="1" ref="S421" ca="1">MMULT($F420:$CE420,INDIRECT("Policy.New!"&amp;S$3&amp;"4:"&amp;S$3&amp;"81"))</f>
        <v>0</v>
      </c>
      <c r="T421" s="1" cm="1">
        <f t="array" aca="1" ref="T421" ca="1">MMULT($F420:$CE420,INDIRECT("Policy.New!"&amp;T$3&amp;"4:"&amp;T$3&amp;"81"))</f>
        <v>0</v>
      </c>
      <c r="U421" s="1" cm="1">
        <f t="array" aca="1" ref="U421" ca="1">MMULT($F420:$CE420,INDIRECT("Policy.New!"&amp;U$3&amp;"4:"&amp;U$3&amp;"81"))</f>
        <v>0</v>
      </c>
      <c r="V421" s="1" cm="1">
        <f t="array" aca="1" ref="V421" ca="1">MMULT($F420:$CE420,INDIRECT("Policy.New!"&amp;V$3&amp;"4:"&amp;V$3&amp;"81"))</f>
        <v>0</v>
      </c>
      <c r="W421" s="5">
        <f t="shared" ca="1" si="409"/>
        <v>0</v>
      </c>
      <c r="X421" s="1">
        <f t="shared" ca="1" si="410"/>
        <v>0</v>
      </c>
      <c r="Y421" s="1">
        <f t="shared" ca="1" si="411"/>
        <v>0</v>
      </c>
      <c r="Z421" s="1">
        <f t="shared" ca="1" si="412"/>
        <v>0</v>
      </c>
      <c r="AA421" s="1">
        <f t="shared" ca="1" si="413"/>
        <v>0</v>
      </c>
      <c r="AB421" s="1">
        <f t="shared" ca="1" si="414"/>
        <v>0</v>
      </c>
      <c r="AC421" s="1">
        <f t="shared" ca="1" si="415"/>
        <v>0</v>
      </c>
      <c r="AD421" s="1">
        <f t="shared" ca="1" si="416"/>
        <v>0</v>
      </c>
      <c r="AE421" s="1">
        <f t="shared" ca="1" si="417"/>
        <v>0</v>
      </c>
      <c r="AF421" s="1">
        <f t="shared" ca="1" si="418"/>
        <v>0</v>
      </c>
      <c r="AG421" s="1">
        <f t="shared" ca="1" si="419"/>
        <v>0</v>
      </c>
      <c r="AH421" s="1">
        <f t="shared" ca="1" si="420"/>
        <v>0</v>
      </c>
      <c r="AI421" s="1">
        <f t="shared" ca="1" si="421"/>
        <v>0</v>
      </c>
      <c r="AJ421" s="1">
        <f t="shared" ca="1" si="422"/>
        <v>0</v>
      </c>
      <c r="AK421" s="1">
        <f t="shared" ca="1" si="423"/>
        <v>0</v>
      </c>
      <c r="AL421" s="1">
        <f t="shared" ca="1" si="424"/>
        <v>0</v>
      </c>
      <c r="AM421" s="1">
        <f t="shared" ca="1" si="425"/>
        <v>0</v>
      </c>
      <c r="AN421" s="1">
        <f t="shared" ca="1" si="426"/>
        <v>0</v>
      </c>
      <c r="AO421" s="1">
        <f t="shared" ca="1" si="427"/>
        <v>0</v>
      </c>
      <c r="AP421" s="1">
        <f t="shared" ca="1" si="428"/>
        <v>0</v>
      </c>
      <c r="AQ421" s="1">
        <f t="shared" ca="1" si="429"/>
        <v>0</v>
      </c>
      <c r="AR421" s="1">
        <f t="shared" ca="1" si="430"/>
        <v>0</v>
      </c>
      <c r="AS421" s="1">
        <f t="shared" ca="1" si="431"/>
        <v>0</v>
      </c>
      <c r="AT421" s="25">
        <f t="shared" ca="1" si="432"/>
        <v>0</v>
      </c>
      <c r="AU421" s="1" cm="1">
        <f t="array" aca="1" ref="AU421" ca="1">MMULT($F420:$CE420,INDIRECT("Policy.New!"&amp;AU$3&amp;"4:"&amp;AU$3&amp;"81"))</f>
        <v>0</v>
      </c>
      <c r="AV421" s="25" cm="1">
        <f t="array" aca="1" ref="AV421" ca="1">MMULT($F420:$CE420,INDIRECT("Policy.New!"&amp;AV$3&amp;"4:"&amp;AV$3&amp;"81"))</f>
        <v>0</v>
      </c>
      <c r="AW421" s="161">
        <v>0</v>
      </c>
      <c r="AX421" s="161">
        <v>0</v>
      </c>
      <c r="AY421" s="161">
        <v>0</v>
      </c>
      <c r="AZ421" s="161">
        <v>0</v>
      </c>
      <c r="BA421" s="161">
        <v>0</v>
      </c>
      <c r="BB421" s="161">
        <v>0</v>
      </c>
      <c r="BC421" s="161">
        <v>0</v>
      </c>
      <c r="BD421" s="161">
        <v>0</v>
      </c>
      <c r="BE421" s="161">
        <v>0</v>
      </c>
      <c r="BF421" s="161">
        <v>0</v>
      </c>
      <c r="BG421" s="161">
        <v>0</v>
      </c>
      <c r="BH421" s="161">
        <v>0</v>
      </c>
      <c r="BI421" s="161">
        <v>0</v>
      </c>
      <c r="BJ421" s="161">
        <v>0</v>
      </c>
      <c r="BK421" s="161">
        <v>0</v>
      </c>
      <c r="BL421" s="161">
        <v>0</v>
      </c>
      <c r="BM421" s="161">
        <v>0</v>
      </c>
      <c r="BN421" s="161">
        <v>0</v>
      </c>
      <c r="BO421" s="161">
        <v>0</v>
      </c>
      <c r="BP421" s="161">
        <v>0</v>
      </c>
      <c r="BQ421" s="161">
        <v>0</v>
      </c>
      <c r="BR421" s="161">
        <v>0</v>
      </c>
      <c r="BS421" s="161">
        <v>0</v>
      </c>
      <c r="BT421" s="161">
        <v>0</v>
      </c>
      <c r="BU421" s="161">
        <f>INDEX(IRF.New!$D$7:$CN$374,MATCH('IRF AUX'!$E421,IRF.New!$C$7:$C$37,0),MATCH('IRF AUX'!$B421,IRF.New!$D$5:$CN$5,0))</f>
        <v>0</v>
      </c>
      <c r="BV421" s="161">
        <v>0</v>
      </c>
      <c r="BW421" s="161">
        <v>0</v>
      </c>
      <c r="BX421" s="161">
        <v>0</v>
      </c>
      <c r="BY421" s="161">
        <v>0</v>
      </c>
      <c r="BZ421" s="161">
        <v>0</v>
      </c>
      <c r="CA421" s="161">
        <v>0</v>
      </c>
      <c r="CB421" s="161">
        <v>0</v>
      </c>
      <c r="CC421" s="161">
        <v>0</v>
      </c>
      <c r="CD421" s="161">
        <v>0</v>
      </c>
      <c r="CE421" s="163">
        <v>0</v>
      </c>
      <c r="CF421" s="1" cm="1">
        <f t="array" aca="1" ref="CF421" ca="1">MMULT($F420:$CE420,INDIRECT("Policy.New!"&amp;CF$3&amp;"4:"&amp;CF$3&amp;"81"))</f>
        <v>0</v>
      </c>
      <c r="CG421" s="1" cm="1">
        <f t="array" aca="1" ref="CG421" ca="1">MMULT($F420:$CE420,INDIRECT("Policy.New!"&amp;CG$3&amp;"4:"&amp;CG$3&amp;"81"))</f>
        <v>0</v>
      </c>
      <c r="CH421" s="1" cm="1">
        <f t="array" aca="1" ref="CH421" ca="1">MMULT($F420:$CE420,INDIRECT("Policy.New!"&amp;CH$3&amp;"4:"&amp;CH$3&amp;"81"))</f>
        <v>0</v>
      </c>
      <c r="CI421" s="1" cm="1">
        <f t="array" aca="1" ref="CI421" ca="1">MMULT($F420:$CE420,INDIRECT("Policy.New!"&amp;CI$3&amp;"4:"&amp;CI$3&amp;"81"))</f>
        <v>0</v>
      </c>
      <c r="CJ421" s="1" cm="1">
        <f t="array" aca="1" ref="CJ421" ca="1">MMULT($F420:$CE420,INDIRECT("Policy.New!"&amp;CJ$3&amp;"4:"&amp;CJ$3&amp;"81"))</f>
        <v>0</v>
      </c>
      <c r="CK421" s="1" cm="1">
        <f t="array" aca="1" ref="CK421" ca="1">MMULT($F420:$CE420,INDIRECT("Policy.New!"&amp;CK$3&amp;"4:"&amp;CK$3&amp;"81"))</f>
        <v>0</v>
      </c>
      <c r="CL421" s="1" cm="1">
        <f t="array" aca="1" ref="CL421" ca="1">MMULT($F420:$CE420,INDIRECT("Policy.New!"&amp;CL$3&amp;"4:"&amp;CL$3&amp;"81"))</f>
        <v>0</v>
      </c>
      <c r="CM421" s="1" cm="1">
        <f t="array" aca="1" ref="CM421" ca="1">MMULT($F420:$CE420,INDIRECT("Policy.New!"&amp;CM$3&amp;"4:"&amp;CM$3&amp;"81"))</f>
        <v>0</v>
      </c>
      <c r="CN421" s="1" cm="1">
        <f t="array" aca="1" ref="CN421" ca="1">MMULT($F420:$CE420,INDIRECT("Policy.New!"&amp;CN$3&amp;"4:"&amp;CN$3&amp;"81"))</f>
        <v>0</v>
      </c>
      <c r="CO421" s="1" cm="1">
        <f t="array" aca="1" ref="CO421" ca="1">MMULT($F420:$CE420,INDIRECT("Policy.New!"&amp;CO$3&amp;"4:"&amp;CO$3&amp;"81"))</f>
        <v>0</v>
      </c>
      <c r="CP421" s="1" cm="1">
        <f t="array" aca="1" ref="CP421" ca="1">MMULT($F420:$CE420,INDIRECT("Policy.New!"&amp;CP$3&amp;"4:"&amp;CP$3&amp;"81"))</f>
        <v>0</v>
      </c>
      <c r="CS421" s="1">
        <f t="shared" ca="1" si="402"/>
        <v>0</v>
      </c>
      <c r="CT421" s="1">
        <f t="shared" ca="1" si="406"/>
        <v>0</v>
      </c>
      <c r="CU421" s="1">
        <f t="shared" ca="1" si="403"/>
        <v>0</v>
      </c>
      <c r="CV421" s="1">
        <f t="shared" ca="1" si="407"/>
        <v>0</v>
      </c>
      <c r="CW421" s="1">
        <f t="shared" ca="1" si="404"/>
        <v>0</v>
      </c>
      <c r="CX421" s="1">
        <f t="shared" ca="1" si="405"/>
        <v>0</v>
      </c>
    </row>
    <row r="422" spans="2:102" x14ac:dyDescent="0.25">
      <c r="B422" s="153" t="str">
        <f t="shared" si="401"/>
        <v>eps_pi_agro_obs</v>
      </c>
      <c r="C422" s="153" t="str">
        <f t="shared" si="400"/>
        <v>eps_pi_agro_obs_24</v>
      </c>
      <c r="D422" s="13">
        <f t="shared" si="398"/>
        <v>422</v>
      </c>
      <c r="E422" s="13">
        <f t="shared" si="408"/>
        <v>24</v>
      </c>
      <c r="F422" s="14" cm="1">
        <f t="array" aca="1" ref="F422" ca="1">MMULT($F421:$CE421,INDIRECT("Policy.New!"&amp;F$3&amp;"4:"&amp;F$3&amp;"81"))</f>
        <v>0</v>
      </c>
      <c r="G422" s="14" cm="1">
        <f t="array" aca="1" ref="G422" ca="1">MMULT($F421:$CE421,INDIRECT("Policy.New!"&amp;G$3&amp;"4:"&amp;G$3&amp;"81"))</f>
        <v>0</v>
      </c>
      <c r="H422" s="14" cm="1">
        <f t="array" aca="1" ref="H422" ca="1">MMULT($F421:$CE421,INDIRECT("Policy.New!"&amp;H$3&amp;"4:"&amp;H$3&amp;"81"))</f>
        <v>0</v>
      </c>
      <c r="I422" s="14" cm="1">
        <f t="array" aca="1" ref="I422" ca="1">MMULT($F421:$CE421,INDIRECT("Policy.New!"&amp;I$3&amp;"4:"&amp;I$3&amp;"81"))</f>
        <v>0</v>
      </c>
      <c r="J422" s="14" cm="1">
        <f t="array" aca="1" ref="J422" ca="1">MMULT($F421:$CE421,INDIRECT("Policy.New!"&amp;J$3&amp;"4:"&amp;J$3&amp;"81"))</f>
        <v>0</v>
      </c>
      <c r="K422" s="14" cm="1">
        <f t="array" aca="1" ref="K422" ca="1">MMULT($F421:$CE421,INDIRECT("Policy.New!"&amp;K$3&amp;"4:"&amp;K$3&amp;"81"))</f>
        <v>0</v>
      </c>
      <c r="L422" s="14" cm="1">
        <f t="array" aca="1" ref="L422" ca="1">MMULT($F421:$CE421,INDIRECT("Policy.New!"&amp;L$3&amp;"4:"&amp;L$3&amp;"81"))</f>
        <v>0</v>
      </c>
      <c r="M422" s="14" cm="1">
        <f t="array" aca="1" ref="M422" ca="1">MMULT($F421:$CE421,INDIRECT("Policy.New!"&amp;M$3&amp;"4:"&amp;M$3&amp;"81"))</f>
        <v>0</v>
      </c>
      <c r="N422" s="14" cm="1">
        <f t="array" aca="1" ref="N422" ca="1">MMULT($F421:$CE421,INDIRECT("Policy.New!"&amp;N$3&amp;"4:"&amp;N$3&amp;"81"))</f>
        <v>0</v>
      </c>
      <c r="O422" s="14" cm="1">
        <f t="array" aca="1" ref="O422" ca="1">MMULT($F421:$CE421,INDIRECT("Policy.New!"&amp;O$3&amp;"4:"&amp;O$3&amp;"81"))</f>
        <v>0</v>
      </c>
      <c r="P422" s="14" cm="1">
        <f t="array" aca="1" ref="P422" ca="1">MMULT($F421:$CE421,INDIRECT("Policy.New!"&amp;P$3&amp;"4:"&amp;P$3&amp;"81"))</f>
        <v>0</v>
      </c>
      <c r="Q422" s="14" cm="1">
        <f t="array" aca="1" ref="Q422" ca="1">MMULT($F421:$CE421,INDIRECT("Policy.New!"&amp;Q$3&amp;"4:"&amp;Q$3&amp;"81"))</f>
        <v>0</v>
      </c>
      <c r="R422" s="14" cm="1">
        <f t="array" aca="1" ref="R422" ca="1">MMULT($F421:$CE421,INDIRECT("Policy.New!"&amp;R$3&amp;"4:"&amp;R$3&amp;"81"))</f>
        <v>0</v>
      </c>
      <c r="S422" s="14" cm="1">
        <f t="array" aca="1" ref="S422" ca="1">MMULT($F421:$CE421,INDIRECT("Policy.New!"&amp;S$3&amp;"4:"&amp;S$3&amp;"81"))</f>
        <v>0</v>
      </c>
      <c r="T422" s="14" cm="1">
        <f t="array" aca="1" ref="T422" ca="1">MMULT($F421:$CE421,INDIRECT("Policy.New!"&amp;T$3&amp;"4:"&amp;T$3&amp;"81"))</f>
        <v>0</v>
      </c>
      <c r="U422" s="14" cm="1">
        <f t="array" aca="1" ref="U422" ca="1">MMULT($F421:$CE421,INDIRECT("Policy.New!"&amp;U$3&amp;"4:"&amp;U$3&amp;"81"))</f>
        <v>0</v>
      </c>
      <c r="V422" s="14" cm="1">
        <f t="array" aca="1" ref="V422" ca="1">MMULT($F421:$CE421,INDIRECT("Policy.New!"&amp;V$3&amp;"4:"&amp;V$3&amp;"81"))</f>
        <v>0</v>
      </c>
      <c r="W422" s="15">
        <f t="shared" ca="1" si="409"/>
        <v>0</v>
      </c>
      <c r="X422" s="14">
        <f t="shared" ca="1" si="410"/>
        <v>0</v>
      </c>
      <c r="Y422" s="14">
        <f t="shared" ca="1" si="411"/>
        <v>0</v>
      </c>
      <c r="Z422" s="14">
        <f t="shared" ca="1" si="412"/>
        <v>0</v>
      </c>
      <c r="AA422" s="14">
        <f t="shared" ca="1" si="413"/>
        <v>0</v>
      </c>
      <c r="AB422" s="14">
        <f t="shared" ca="1" si="414"/>
        <v>0</v>
      </c>
      <c r="AC422" s="14">
        <f t="shared" ca="1" si="415"/>
        <v>0</v>
      </c>
      <c r="AD422" s="14">
        <f t="shared" ca="1" si="416"/>
        <v>0</v>
      </c>
      <c r="AE422" s="14">
        <f t="shared" ca="1" si="417"/>
        <v>0</v>
      </c>
      <c r="AF422" s="14">
        <f t="shared" ca="1" si="418"/>
        <v>0</v>
      </c>
      <c r="AG422" s="14">
        <f t="shared" ca="1" si="419"/>
        <v>0</v>
      </c>
      <c r="AH422" s="14">
        <f t="shared" ca="1" si="420"/>
        <v>0</v>
      </c>
      <c r="AI422" s="14">
        <f t="shared" ca="1" si="421"/>
        <v>0</v>
      </c>
      <c r="AJ422" s="14">
        <f t="shared" ca="1" si="422"/>
        <v>0</v>
      </c>
      <c r="AK422" s="14">
        <f t="shared" ca="1" si="423"/>
        <v>0</v>
      </c>
      <c r="AL422" s="14">
        <f t="shared" ca="1" si="424"/>
        <v>0</v>
      </c>
      <c r="AM422" s="14">
        <f t="shared" ca="1" si="425"/>
        <v>0</v>
      </c>
      <c r="AN422" s="14">
        <f t="shared" ca="1" si="426"/>
        <v>0</v>
      </c>
      <c r="AO422" s="14">
        <f t="shared" ca="1" si="427"/>
        <v>0</v>
      </c>
      <c r="AP422" s="14">
        <f t="shared" ca="1" si="428"/>
        <v>0</v>
      </c>
      <c r="AQ422" s="14">
        <f t="shared" ca="1" si="429"/>
        <v>0</v>
      </c>
      <c r="AR422" s="14">
        <f t="shared" ca="1" si="430"/>
        <v>0</v>
      </c>
      <c r="AS422" s="14">
        <f t="shared" ca="1" si="431"/>
        <v>0</v>
      </c>
      <c r="AT422" s="26">
        <f t="shared" ca="1" si="432"/>
        <v>0</v>
      </c>
      <c r="AU422" s="14" cm="1">
        <f t="array" aca="1" ref="AU422" ca="1">MMULT($F421:$CE421,INDIRECT("Policy.New!"&amp;AU$3&amp;"4:"&amp;AU$3&amp;"81"))</f>
        <v>0</v>
      </c>
      <c r="AV422" s="26" cm="1">
        <f t="array" aca="1" ref="AV422" ca="1">MMULT($F421:$CE421,INDIRECT("Policy.New!"&amp;AV$3&amp;"4:"&amp;AV$3&amp;"81"))</f>
        <v>0</v>
      </c>
      <c r="AW422" s="164">
        <v>0</v>
      </c>
      <c r="AX422" s="164">
        <v>0</v>
      </c>
      <c r="AY422" s="164">
        <v>0</v>
      </c>
      <c r="AZ422" s="164">
        <v>0</v>
      </c>
      <c r="BA422" s="164">
        <v>0</v>
      </c>
      <c r="BB422" s="164">
        <v>0</v>
      </c>
      <c r="BC422" s="164">
        <v>0</v>
      </c>
      <c r="BD422" s="164">
        <v>0</v>
      </c>
      <c r="BE422" s="164">
        <v>0</v>
      </c>
      <c r="BF422" s="164">
        <v>0</v>
      </c>
      <c r="BG422" s="164">
        <v>0</v>
      </c>
      <c r="BH422" s="164">
        <v>0</v>
      </c>
      <c r="BI422" s="164">
        <v>0</v>
      </c>
      <c r="BJ422" s="164">
        <v>0</v>
      </c>
      <c r="BK422" s="164">
        <v>0</v>
      </c>
      <c r="BL422" s="164">
        <v>0</v>
      </c>
      <c r="BM422" s="164">
        <v>0</v>
      </c>
      <c r="BN422" s="164">
        <v>0</v>
      </c>
      <c r="BO422" s="164">
        <v>0</v>
      </c>
      <c r="BP422" s="164">
        <v>0</v>
      </c>
      <c r="BQ422" s="164">
        <v>0</v>
      </c>
      <c r="BR422" s="164">
        <v>0</v>
      </c>
      <c r="BS422" s="164">
        <v>0</v>
      </c>
      <c r="BT422" s="164">
        <v>0</v>
      </c>
      <c r="BU422" s="164">
        <f>INDEX(IRF.New!$D$7:$CN$374,MATCH('IRF AUX'!$E422,IRF.New!$C$7:$C$37,0),MATCH('IRF AUX'!$B422,IRF.New!$D$5:$CN$5,0))</f>
        <v>0</v>
      </c>
      <c r="BV422" s="164">
        <v>0</v>
      </c>
      <c r="BW422" s="164">
        <v>0</v>
      </c>
      <c r="BX422" s="164">
        <v>0</v>
      </c>
      <c r="BY422" s="164">
        <v>0</v>
      </c>
      <c r="BZ422" s="164">
        <v>0</v>
      </c>
      <c r="CA422" s="164">
        <v>0</v>
      </c>
      <c r="CB422" s="164">
        <v>0</v>
      </c>
      <c r="CC422" s="164">
        <v>0</v>
      </c>
      <c r="CD422" s="164">
        <v>0</v>
      </c>
      <c r="CE422" s="165">
        <v>0</v>
      </c>
      <c r="CF422" s="14" cm="1">
        <f t="array" aca="1" ref="CF422" ca="1">MMULT($F421:$CE421,INDIRECT("Policy.New!"&amp;CF$3&amp;"4:"&amp;CF$3&amp;"81"))</f>
        <v>0</v>
      </c>
      <c r="CG422" s="14" cm="1">
        <f t="array" aca="1" ref="CG422" ca="1">MMULT($F421:$CE421,INDIRECT("Policy.New!"&amp;CG$3&amp;"4:"&amp;CG$3&amp;"81"))</f>
        <v>0</v>
      </c>
      <c r="CH422" s="14" cm="1">
        <f t="array" aca="1" ref="CH422" ca="1">MMULT($F421:$CE421,INDIRECT("Policy.New!"&amp;CH$3&amp;"4:"&amp;CH$3&amp;"81"))</f>
        <v>0</v>
      </c>
      <c r="CI422" s="14" cm="1">
        <f t="array" aca="1" ref="CI422" ca="1">MMULT($F421:$CE421,INDIRECT("Policy.New!"&amp;CI$3&amp;"4:"&amp;CI$3&amp;"81"))</f>
        <v>0</v>
      </c>
      <c r="CJ422" s="14" cm="1">
        <f t="array" aca="1" ref="CJ422" ca="1">MMULT($F421:$CE421,INDIRECT("Policy.New!"&amp;CJ$3&amp;"4:"&amp;CJ$3&amp;"81"))</f>
        <v>0</v>
      </c>
      <c r="CK422" s="14" cm="1">
        <f t="array" aca="1" ref="CK422" ca="1">MMULT($F421:$CE421,INDIRECT("Policy.New!"&amp;CK$3&amp;"4:"&amp;CK$3&amp;"81"))</f>
        <v>0</v>
      </c>
      <c r="CL422" s="14" cm="1">
        <f t="array" aca="1" ref="CL422" ca="1">MMULT($F421:$CE421,INDIRECT("Policy.New!"&amp;CL$3&amp;"4:"&amp;CL$3&amp;"81"))</f>
        <v>0</v>
      </c>
      <c r="CM422" s="14" cm="1">
        <f t="array" aca="1" ref="CM422" ca="1">MMULT($F421:$CE421,INDIRECT("Policy.New!"&amp;CM$3&amp;"4:"&amp;CM$3&amp;"81"))</f>
        <v>0</v>
      </c>
      <c r="CN422" s="14" cm="1">
        <f t="array" aca="1" ref="CN422" ca="1">MMULT($F421:$CE421,INDIRECT("Policy.New!"&amp;CN$3&amp;"4:"&amp;CN$3&amp;"81"))</f>
        <v>0</v>
      </c>
      <c r="CO422" s="14" cm="1">
        <f t="array" aca="1" ref="CO422" ca="1">MMULT($F421:$CE421,INDIRECT("Policy.New!"&amp;CO$3&amp;"4:"&amp;CO$3&amp;"81"))</f>
        <v>0</v>
      </c>
      <c r="CP422" s="14" cm="1">
        <f t="array" aca="1" ref="CP422" ca="1">MMULT($F421:$CE421,INDIRECT("Policy.New!"&amp;CP$3&amp;"4:"&amp;CP$3&amp;"81"))</f>
        <v>0</v>
      </c>
      <c r="CS422" s="14">
        <f t="shared" ca="1" si="402"/>
        <v>0</v>
      </c>
      <c r="CT422" s="14">
        <f t="shared" ca="1" si="406"/>
        <v>0</v>
      </c>
      <c r="CU422" s="14">
        <f t="shared" ca="1" si="403"/>
        <v>0</v>
      </c>
      <c r="CV422" s="14">
        <f t="shared" ca="1" si="407"/>
        <v>0</v>
      </c>
      <c r="CW422" s="14">
        <f t="shared" ca="1" si="404"/>
        <v>0</v>
      </c>
      <c r="CX422" s="14">
        <f t="shared" ca="1" si="405"/>
        <v>0</v>
      </c>
    </row>
    <row r="425" spans="2:102" ht="23.25" customHeight="1" x14ac:dyDescent="0.25">
      <c r="B425" t="str">
        <f>_xlfn.CONCAT(AW425:CE425)</f>
        <v>eps_pi_petro_obs</v>
      </c>
      <c r="E425" s="20" t="s">
        <v>87</v>
      </c>
      <c r="F425" s="28" t="s">
        <v>0</v>
      </c>
      <c r="G425" s="28" t="s">
        <v>1</v>
      </c>
      <c r="H425" s="28" t="s">
        <v>3</v>
      </c>
      <c r="I425" s="28" t="s">
        <v>4</v>
      </c>
      <c r="J425" s="28" t="s">
        <v>5</v>
      </c>
      <c r="K425" s="28" t="s">
        <v>7</v>
      </c>
      <c r="L425" s="28" t="s">
        <v>100</v>
      </c>
      <c r="M425" s="28" t="s">
        <v>11</v>
      </c>
      <c r="N425" s="28" t="s">
        <v>13</v>
      </c>
      <c r="O425" s="28" t="s">
        <v>134</v>
      </c>
      <c r="P425" s="28" t="s">
        <v>136</v>
      </c>
      <c r="Q425" s="28" t="s">
        <v>93</v>
      </c>
      <c r="R425" s="28" t="s">
        <v>16</v>
      </c>
      <c r="S425" s="28" t="s">
        <v>17</v>
      </c>
      <c r="T425" s="28" t="s">
        <v>20</v>
      </c>
      <c r="U425" s="28" t="s">
        <v>101</v>
      </c>
      <c r="V425" s="29" t="s">
        <v>102</v>
      </c>
      <c r="W425" s="30" t="s">
        <v>31</v>
      </c>
      <c r="X425" s="29" t="s">
        <v>112</v>
      </c>
      <c r="Y425" s="29" t="s">
        <v>113</v>
      </c>
      <c r="Z425" s="29" t="s">
        <v>114</v>
      </c>
      <c r="AA425" s="29" t="s">
        <v>115</v>
      </c>
      <c r="AB425" s="29" t="s">
        <v>116</v>
      </c>
      <c r="AC425" s="29" t="s">
        <v>117</v>
      </c>
      <c r="AD425" s="29" t="s">
        <v>118</v>
      </c>
      <c r="AE425" s="29" t="s">
        <v>119</v>
      </c>
      <c r="AF425" s="29" t="s">
        <v>194</v>
      </c>
      <c r="AG425" s="29" t="s">
        <v>195</v>
      </c>
      <c r="AH425" s="29" t="s">
        <v>32</v>
      </c>
      <c r="AI425" s="29" t="s">
        <v>33</v>
      </c>
      <c r="AJ425" s="29" t="s">
        <v>34</v>
      </c>
      <c r="AK425" s="29" t="s">
        <v>35</v>
      </c>
      <c r="AL425" s="29" t="s">
        <v>120</v>
      </c>
      <c r="AM425" s="29" t="s">
        <v>121</v>
      </c>
      <c r="AN425" s="29" t="s">
        <v>122</v>
      </c>
      <c r="AO425" s="29" t="s">
        <v>123</v>
      </c>
      <c r="AP425" s="29" t="s">
        <v>124</v>
      </c>
      <c r="AQ425" s="29" t="s">
        <v>36</v>
      </c>
      <c r="AR425" s="29" t="s">
        <v>37</v>
      </c>
      <c r="AS425" s="29" t="s">
        <v>96</v>
      </c>
      <c r="AT425" s="46" t="s">
        <v>97</v>
      </c>
      <c r="AU425" s="29" t="s">
        <v>6</v>
      </c>
      <c r="AV425" s="31" t="s">
        <v>8</v>
      </c>
      <c r="AW425" s="146"/>
      <c r="AX425" s="166"/>
      <c r="AY425" s="166"/>
      <c r="AZ425" s="146"/>
      <c r="BA425" s="166"/>
      <c r="BB425" s="146"/>
      <c r="BC425" s="146"/>
      <c r="BD425" s="166"/>
      <c r="BE425" s="146"/>
      <c r="BF425" s="166"/>
      <c r="BG425" s="166"/>
      <c r="BH425" s="166"/>
      <c r="BI425" s="166"/>
      <c r="BJ425" s="146"/>
      <c r="BK425" s="146"/>
      <c r="BL425" s="146"/>
      <c r="BM425" s="146"/>
      <c r="BN425" s="146"/>
      <c r="BO425" s="146"/>
      <c r="BP425" s="146"/>
      <c r="BQ425" s="166"/>
      <c r="BR425" s="146"/>
      <c r="BS425" s="166"/>
      <c r="BT425" s="166"/>
      <c r="BU425" s="166"/>
      <c r="BV425" s="166" t="str">
        <f>BV$2</f>
        <v>eps_pi_petro_obs</v>
      </c>
      <c r="BW425" s="146"/>
      <c r="BX425" s="146"/>
      <c r="BY425" s="146"/>
      <c r="BZ425" s="146"/>
      <c r="CA425" s="146"/>
      <c r="CB425" s="146"/>
      <c r="CC425" s="146"/>
      <c r="CD425" s="146"/>
      <c r="CE425" s="155"/>
      <c r="CF425" s="29" t="s">
        <v>178</v>
      </c>
      <c r="CG425" s="29" t="s">
        <v>179</v>
      </c>
      <c r="CH425" s="29" t="s">
        <v>180</v>
      </c>
      <c r="CI425" s="29" t="s">
        <v>181</v>
      </c>
      <c r="CJ425" s="29" t="s">
        <v>182</v>
      </c>
      <c r="CK425" s="29" t="s">
        <v>99</v>
      </c>
      <c r="CL425" s="29" t="s">
        <v>196</v>
      </c>
      <c r="CM425" s="29" t="s">
        <v>197</v>
      </c>
      <c r="CN425" s="29" t="s">
        <v>198</v>
      </c>
      <c r="CO425" s="29" t="s">
        <v>199</v>
      </c>
      <c r="CP425" s="29" t="s">
        <v>200</v>
      </c>
    </row>
    <row r="426" spans="2:102" ht="36.75" customHeight="1" x14ac:dyDescent="0.25">
      <c r="B426" s="154" t="s">
        <v>238</v>
      </c>
      <c r="C426" s="154" t="s">
        <v>281</v>
      </c>
      <c r="D426" s="16" t="s">
        <v>231</v>
      </c>
      <c r="E426" s="16" t="s">
        <v>60</v>
      </c>
      <c r="F426" s="18" t="s">
        <v>80</v>
      </c>
      <c r="G426" s="18" t="s">
        <v>81</v>
      </c>
      <c r="H426" s="18" t="s">
        <v>82</v>
      </c>
      <c r="I426" s="18" t="s">
        <v>84</v>
      </c>
      <c r="J426" s="18" t="s">
        <v>83</v>
      </c>
      <c r="K426" s="18" t="s">
        <v>147</v>
      </c>
      <c r="L426" s="18" t="s">
        <v>146</v>
      </c>
      <c r="M426" s="18" t="s">
        <v>145</v>
      </c>
      <c r="N426" s="18" t="s">
        <v>137</v>
      </c>
      <c r="O426" s="18" t="s">
        <v>144</v>
      </c>
      <c r="P426" s="18" t="s">
        <v>143</v>
      </c>
      <c r="Q426" s="18" t="s">
        <v>142</v>
      </c>
      <c r="R426" s="18" t="s">
        <v>141</v>
      </c>
      <c r="S426" s="18" t="s">
        <v>140</v>
      </c>
      <c r="T426" s="18" t="s">
        <v>85</v>
      </c>
      <c r="U426" s="18" t="s">
        <v>138</v>
      </c>
      <c r="V426" s="18" t="s">
        <v>139</v>
      </c>
      <c r="W426" s="19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T426" s="47"/>
      <c r="AU426" s="41" t="s">
        <v>176</v>
      </c>
      <c r="AV426" s="40" t="s">
        <v>177</v>
      </c>
      <c r="AW426" s="167" t="str">
        <f>AW$6</f>
        <v>Resultado Primário</v>
      </c>
      <c r="AX426" s="168" t="str">
        <f t="shared" ref="AX426:CE426" si="433">AX$6</f>
        <v>Incerteza Econômica</v>
      </c>
      <c r="AY426" s="168" t="str">
        <f t="shared" si="433"/>
        <v>Choque no Hiato</v>
      </c>
      <c r="AZ426" s="168" t="str">
        <f t="shared" si="433"/>
        <v>Inflação Externa</v>
      </c>
      <c r="BA426" s="168" t="str">
        <f t="shared" si="433"/>
        <v>Choque de Inflação Livre (Anualizado!)</v>
      </c>
      <c r="BB426" s="168" t="str">
        <f t="shared" si="433"/>
        <v>Choque na Meta</v>
      </c>
      <c r="BC426" s="168" t="str">
        <f t="shared" si="433"/>
        <v>Choque na Meta Anunciada</v>
      </c>
      <c r="BD426" s="168" t="str">
        <f t="shared" si="433"/>
        <v>Choque na Regra de Taylor</v>
      </c>
      <c r="BE426" s="168" t="str">
        <f t="shared" si="433"/>
        <v>Choque na Selic Esperada</v>
      </c>
      <c r="BF426" s="168" t="str">
        <f t="shared" si="433"/>
        <v>Choque na Inflação Esperada</v>
      </c>
      <c r="BG426" s="168" t="str">
        <f t="shared" si="433"/>
        <v>Choque de Clima el nino</v>
      </c>
      <c r="BH426" s="168" t="str">
        <f t="shared" si="433"/>
        <v>Choque de Clima la nina</v>
      </c>
      <c r="BI426" s="168" t="str">
        <f t="shared" si="433"/>
        <v>Choque em Administrados</v>
      </c>
      <c r="BJ426" s="168" t="str">
        <f t="shared" si="433"/>
        <v>Choque em IPCA</v>
      </c>
      <c r="BK426" s="168" t="str">
        <f t="shared" si="433"/>
        <v>Choque no Juro Natural de Equilíbrio</v>
      </c>
      <c r="BL426" s="168" t="str">
        <f t="shared" si="433"/>
        <v>Choque no Hiato do PIB</v>
      </c>
      <c r="BM426" s="168" t="str">
        <f t="shared" si="433"/>
        <v>Choque no Hiato do NUCI</v>
      </c>
      <c r="BN426" s="168" t="str">
        <f t="shared" si="433"/>
        <v>Choque no Hiato de Emprego</v>
      </c>
      <c r="BO426" s="168" t="str">
        <f t="shared" si="433"/>
        <v>Choque no Hiato de Caged</v>
      </c>
      <c r="BP426" s="168" t="str">
        <f t="shared" si="433"/>
        <v>Choque nos FED FUNDS</v>
      </c>
      <c r="BQ426" s="168" t="str">
        <f t="shared" si="433"/>
        <v>Choque no Câmbio</v>
      </c>
      <c r="BR426" s="168" t="str">
        <f t="shared" si="433"/>
        <v>Choque no CDS</v>
      </c>
      <c r="BS426" s="168" t="str">
        <f t="shared" si="433"/>
        <v>IC-br energia</v>
      </c>
      <c r="BT426" s="168" t="str">
        <f t="shared" si="433"/>
        <v>IC-br metal</v>
      </c>
      <c r="BU426" s="168" t="str">
        <f t="shared" si="433"/>
        <v>IC-br agro</v>
      </c>
      <c r="BV426" s="168" t="str">
        <f t="shared" si="433"/>
        <v>Brent</v>
      </c>
      <c r="BW426" s="168" t="str">
        <f t="shared" si="433"/>
        <v>Choque crescimento do PIB</v>
      </c>
      <c r="BX426" s="168" t="str">
        <f t="shared" si="433"/>
        <v>Choque crescimento potencial do PIB</v>
      </c>
      <c r="BY426" s="168" t="str">
        <f t="shared" si="433"/>
        <v>Choque crescimento do CAGED</v>
      </c>
      <c r="BZ426" s="168" t="str">
        <f t="shared" si="433"/>
        <v>Choque crescimento potencial do CAGED</v>
      </c>
      <c r="CA426" s="168" t="str">
        <f t="shared" si="433"/>
        <v>Choque Combustiveis</v>
      </c>
      <c r="CB426" s="168" t="str">
        <f t="shared" si="433"/>
        <v>Choque Botijão</v>
      </c>
      <c r="CC426" s="168" t="str">
        <f t="shared" si="433"/>
        <v>Choque Energia Elétrica</v>
      </c>
      <c r="CD426" s="168" t="str">
        <f t="shared" si="433"/>
        <v>Choque em itens que repetem (apenas para proj. condicionail)</v>
      </c>
      <c r="CE426" s="169" t="str">
        <f t="shared" si="433"/>
        <v>Choque outros administrados</v>
      </c>
      <c r="CF426" s="21" t="s">
        <v>212</v>
      </c>
      <c r="CG426" s="21" t="s">
        <v>213</v>
      </c>
      <c r="CH426" s="21" t="s">
        <v>214</v>
      </c>
      <c r="CI426" s="21" t="s">
        <v>215</v>
      </c>
      <c r="CJ426" s="21" t="s">
        <v>216</v>
      </c>
      <c r="CK426" s="21" t="s">
        <v>217</v>
      </c>
      <c r="CL426" s="21" t="s">
        <v>219</v>
      </c>
      <c r="CM426" s="21" t="s">
        <v>220</v>
      </c>
      <c r="CN426" s="21" t="s">
        <v>221</v>
      </c>
      <c r="CO426" s="21" t="s">
        <v>222</v>
      </c>
      <c r="CP426" s="21" t="s">
        <v>155</v>
      </c>
      <c r="CS426" s="21" t="s">
        <v>90</v>
      </c>
      <c r="CT426" s="21" t="s">
        <v>91</v>
      </c>
      <c r="CU426" s="21" t="s">
        <v>174</v>
      </c>
      <c r="CV426" s="21" t="s">
        <v>278</v>
      </c>
      <c r="CW426" s="21" t="s">
        <v>98</v>
      </c>
      <c r="CX426" s="21" t="s">
        <v>175</v>
      </c>
    </row>
    <row r="427" spans="2:102" x14ac:dyDescent="0.25">
      <c r="B427" s="149" t="str">
        <f>B425</f>
        <v>eps_pi_petro_obs</v>
      </c>
      <c r="C427" s="149" t="str">
        <f>_xlfn.CONCAT(B427,"_",E427)</f>
        <v>eps_pi_petro_obs_-6</v>
      </c>
      <c r="D427" s="2">
        <f t="shared" ref="D427:D457" si="434">ROW(E427)</f>
        <v>427</v>
      </c>
      <c r="E427" s="2">
        <f t="shared" ref="E427:E432" si="435">E428-1</f>
        <v>-6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4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22">
        <v>0</v>
      </c>
      <c r="AU427" s="3">
        <v>0</v>
      </c>
      <c r="AV427" s="22">
        <v>0</v>
      </c>
      <c r="AW427" s="156">
        <v>0</v>
      </c>
      <c r="AX427" s="156">
        <v>0</v>
      </c>
      <c r="AY427" s="156">
        <v>0</v>
      </c>
      <c r="AZ427" s="156">
        <v>0</v>
      </c>
      <c r="BA427" s="156">
        <v>0</v>
      </c>
      <c r="BB427" s="156">
        <v>0</v>
      </c>
      <c r="BC427" s="156">
        <v>0</v>
      </c>
      <c r="BD427" s="156">
        <v>0</v>
      </c>
      <c r="BE427" s="156">
        <v>0</v>
      </c>
      <c r="BF427" s="156">
        <v>0</v>
      </c>
      <c r="BG427" s="156">
        <v>0</v>
      </c>
      <c r="BH427" s="156">
        <v>0</v>
      </c>
      <c r="BI427" s="156">
        <v>0</v>
      </c>
      <c r="BJ427" s="156">
        <v>0</v>
      </c>
      <c r="BK427" s="156">
        <v>0</v>
      </c>
      <c r="BL427" s="156">
        <v>0</v>
      </c>
      <c r="BM427" s="156">
        <v>0</v>
      </c>
      <c r="BN427" s="156">
        <v>0</v>
      </c>
      <c r="BO427" s="156">
        <v>0</v>
      </c>
      <c r="BP427" s="156">
        <v>0</v>
      </c>
      <c r="BQ427" s="156">
        <v>0</v>
      </c>
      <c r="BR427" s="156">
        <v>0</v>
      </c>
      <c r="BS427" s="156">
        <v>0</v>
      </c>
      <c r="BT427" s="156">
        <v>0</v>
      </c>
      <c r="BU427" s="156">
        <v>0</v>
      </c>
      <c r="BV427" s="156">
        <f>INDEX(IRF.New!$D$7:$CN$374,MATCH('IRF AUX'!$E427,IRF.New!$C$7:$C$37,0),MATCH('IRF AUX'!$B427,IRF.New!$D$5:$CN$5,0))</f>
        <v>0</v>
      </c>
      <c r="BW427" s="156">
        <v>0</v>
      </c>
      <c r="BX427" s="156">
        <v>0</v>
      </c>
      <c r="BY427" s="156">
        <v>0</v>
      </c>
      <c r="BZ427" s="156">
        <v>0</v>
      </c>
      <c r="CA427" s="156">
        <v>0</v>
      </c>
      <c r="CB427" s="156">
        <v>0</v>
      </c>
      <c r="CC427" s="156">
        <v>0</v>
      </c>
      <c r="CD427" s="156">
        <v>0</v>
      </c>
      <c r="CE427" s="157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S427" s="3"/>
      <c r="CT427" s="3"/>
      <c r="CU427" s="3"/>
      <c r="CV427" s="3"/>
      <c r="CW427" s="3"/>
      <c r="CX427" s="3"/>
    </row>
    <row r="428" spans="2:102" x14ac:dyDescent="0.25">
      <c r="B428" s="149" t="str">
        <f>B427</f>
        <v>eps_pi_petro_obs</v>
      </c>
      <c r="C428" s="149" t="str">
        <f t="shared" ref="C428:C457" si="436">_xlfn.CONCAT(B428,"_",E428)</f>
        <v>eps_pi_petro_obs_-5</v>
      </c>
      <c r="D428" s="2">
        <f t="shared" si="434"/>
        <v>428</v>
      </c>
      <c r="E428" s="2">
        <f t="shared" si="435"/>
        <v>-5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4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22">
        <v>0</v>
      </c>
      <c r="AU428" s="3">
        <v>0</v>
      </c>
      <c r="AV428" s="22">
        <v>0</v>
      </c>
      <c r="AW428" s="156">
        <v>0</v>
      </c>
      <c r="AX428" s="156">
        <v>0</v>
      </c>
      <c r="AY428" s="156">
        <v>0</v>
      </c>
      <c r="AZ428" s="156">
        <v>0</v>
      </c>
      <c r="BA428" s="156">
        <v>0</v>
      </c>
      <c r="BB428" s="156">
        <v>0</v>
      </c>
      <c r="BC428" s="156">
        <v>0</v>
      </c>
      <c r="BD428" s="156">
        <v>0</v>
      </c>
      <c r="BE428" s="156">
        <v>0</v>
      </c>
      <c r="BF428" s="156">
        <v>0</v>
      </c>
      <c r="BG428" s="156">
        <v>0</v>
      </c>
      <c r="BH428" s="156">
        <v>0</v>
      </c>
      <c r="BI428" s="156">
        <v>0</v>
      </c>
      <c r="BJ428" s="156">
        <v>0</v>
      </c>
      <c r="BK428" s="156">
        <v>0</v>
      </c>
      <c r="BL428" s="156">
        <v>0</v>
      </c>
      <c r="BM428" s="156">
        <v>0</v>
      </c>
      <c r="BN428" s="156">
        <v>0</v>
      </c>
      <c r="BO428" s="156">
        <v>0</v>
      </c>
      <c r="BP428" s="156">
        <v>0</v>
      </c>
      <c r="BQ428" s="156">
        <v>0</v>
      </c>
      <c r="BR428" s="156">
        <v>0</v>
      </c>
      <c r="BS428" s="156">
        <v>0</v>
      </c>
      <c r="BT428" s="156">
        <v>0</v>
      </c>
      <c r="BU428" s="156">
        <v>0</v>
      </c>
      <c r="BV428" s="156">
        <f>INDEX(IRF.New!$D$7:$CN$374,MATCH('IRF AUX'!$E428,IRF.New!$C$7:$C$37,0),MATCH('IRF AUX'!$B428,IRF.New!$D$5:$CN$5,0))</f>
        <v>0</v>
      </c>
      <c r="BW428" s="156">
        <v>0</v>
      </c>
      <c r="BX428" s="156">
        <v>0</v>
      </c>
      <c r="BY428" s="156">
        <v>0</v>
      </c>
      <c r="BZ428" s="156">
        <v>0</v>
      </c>
      <c r="CA428" s="156">
        <v>0</v>
      </c>
      <c r="CB428" s="156">
        <v>0</v>
      </c>
      <c r="CC428" s="156">
        <v>0</v>
      </c>
      <c r="CD428" s="156">
        <v>0</v>
      </c>
      <c r="CE428" s="157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S428" s="3"/>
      <c r="CT428" s="3"/>
      <c r="CU428" s="3"/>
      <c r="CV428" s="3"/>
      <c r="CW428" s="3"/>
      <c r="CX428" s="3"/>
    </row>
    <row r="429" spans="2:102" x14ac:dyDescent="0.25">
      <c r="B429" s="149" t="str">
        <f t="shared" ref="B429:B457" si="437">B428</f>
        <v>eps_pi_petro_obs</v>
      </c>
      <c r="C429" s="149" t="str">
        <f t="shared" si="436"/>
        <v>eps_pi_petro_obs_-4</v>
      </c>
      <c r="D429" s="2">
        <f t="shared" si="434"/>
        <v>429</v>
      </c>
      <c r="E429" s="2">
        <f t="shared" si="435"/>
        <v>-4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4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22">
        <v>0</v>
      </c>
      <c r="AU429" s="3">
        <v>0</v>
      </c>
      <c r="AV429" s="22">
        <v>0</v>
      </c>
      <c r="AW429" s="156">
        <v>0</v>
      </c>
      <c r="AX429" s="156">
        <v>0</v>
      </c>
      <c r="AY429" s="156">
        <v>0</v>
      </c>
      <c r="AZ429" s="156">
        <v>0</v>
      </c>
      <c r="BA429" s="156">
        <v>0</v>
      </c>
      <c r="BB429" s="156">
        <v>0</v>
      </c>
      <c r="BC429" s="156">
        <v>0</v>
      </c>
      <c r="BD429" s="156">
        <v>0</v>
      </c>
      <c r="BE429" s="156">
        <v>0</v>
      </c>
      <c r="BF429" s="156">
        <v>0</v>
      </c>
      <c r="BG429" s="156">
        <v>0</v>
      </c>
      <c r="BH429" s="156">
        <v>0</v>
      </c>
      <c r="BI429" s="156">
        <v>0</v>
      </c>
      <c r="BJ429" s="156">
        <v>0</v>
      </c>
      <c r="BK429" s="156">
        <v>0</v>
      </c>
      <c r="BL429" s="156">
        <v>0</v>
      </c>
      <c r="BM429" s="156">
        <v>0</v>
      </c>
      <c r="BN429" s="156">
        <v>0</v>
      </c>
      <c r="BO429" s="156">
        <v>0</v>
      </c>
      <c r="BP429" s="156">
        <v>0</v>
      </c>
      <c r="BQ429" s="156">
        <v>0</v>
      </c>
      <c r="BR429" s="156">
        <v>0</v>
      </c>
      <c r="BS429" s="156">
        <v>0</v>
      </c>
      <c r="BT429" s="156">
        <v>0</v>
      </c>
      <c r="BU429" s="156">
        <v>0</v>
      </c>
      <c r="BV429" s="156">
        <f>INDEX(IRF.New!$D$7:$CN$374,MATCH('IRF AUX'!$E429,IRF.New!$C$7:$C$37,0),MATCH('IRF AUX'!$B429,IRF.New!$D$5:$CN$5,0))</f>
        <v>0</v>
      </c>
      <c r="BW429" s="156">
        <v>0</v>
      </c>
      <c r="BX429" s="156">
        <v>0</v>
      </c>
      <c r="BY429" s="156">
        <v>0</v>
      </c>
      <c r="BZ429" s="156">
        <v>0</v>
      </c>
      <c r="CA429" s="156">
        <v>0</v>
      </c>
      <c r="CB429" s="156">
        <v>0</v>
      </c>
      <c r="CC429" s="156">
        <v>0</v>
      </c>
      <c r="CD429" s="156">
        <v>0</v>
      </c>
      <c r="CE429" s="157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S429" s="3"/>
      <c r="CT429" s="3"/>
      <c r="CU429" s="3"/>
      <c r="CV429" s="3"/>
      <c r="CW429" s="3"/>
      <c r="CX429" s="3"/>
    </row>
    <row r="430" spans="2:102" x14ac:dyDescent="0.25">
      <c r="B430" s="149" t="str">
        <f t="shared" si="437"/>
        <v>eps_pi_petro_obs</v>
      </c>
      <c r="C430" s="149" t="str">
        <f t="shared" si="436"/>
        <v>eps_pi_petro_obs_-3</v>
      </c>
      <c r="D430" s="2">
        <f t="shared" si="434"/>
        <v>430</v>
      </c>
      <c r="E430" s="2">
        <f t="shared" si="435"/>
        <v>-3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4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22">
        <v>0</v>
      </c>
      <c r="AU430" s="3">
        <v>0</v>
      </c>
      <c r="AV430" s="22">
        <v>0</v>
      </c>
      <c r="AW430" s="156">
        <v>0</v>
      </c>
      <c r="AX430" s="156">
        <v>0</v>
      </c>
      <c r="AY430" s="156">
        <v>0</v>
      </c>
      <c r="AZ430" s="156">
        <v>0</v>
      </c>
      <c r="BA430" s="156">
        <v>0</v>
      </c>
      <c r="BB430" s="156">
        <v>0</v>
      </c>
      <c r="BC430" s="156">
        <v>0</v>
      </c>
      <c r="BD430" s="156">
        <v>0</v>
      </c>
      <c r="BE430" s="156">
        <v>0</v>
      </c>
      <c r="BF430" s="156">
        <v>0</v>
      </c>
      <c r="BG430" s="156">
        <v>0</v>
      </c>
      <c r="BH430" s="156">
        <v>0</v>
      </c>
      <c r="BI430" s="156">
        <v>0</v>
      </c>
      <c r="BJ430" s="156">
        <v>0</v>
      </c>
      <c r="BK430" s="156">
        <v>0</v>
      </c>
      <c r="BL430" s="156">
        <v>0</v>
      </c>
      <c r="BM430" s="156">
        <v>0</v>
      </c>
      <c r="BN430" s="156">
        <v>0</v>
      </c>
      <c r="BO430" s="156">
        <v>0</v>
      </c>
      <c r="BP430" s="156">
        <v>0</v>
      </c>
      <c r="BQ430" s="156">
        <v>0</v>
      </c>
      <c r="BR430" s="156">
        <v>0</v>
      </c>
      <c r="BS430" s="156">
        <v>0</v>
      </c>
      <c r="BT430" s="156">
        <v>0</v>
      </c>
      <c r="BU430" s="156">
        <v>0</v>
      </c>
      <c r="BV430" s="156">
        <f>INDEX(IRF.New!$D$7:$CN$374,MATCH('IRF AUX'!$E430,IRF.New!$C$7:$C$37,0),MATCH('IRF AUX'!$B430,IRF.New!$D$5:$CN$5,0))</f>
        <v>0</v>
      </c>
      <c r="BW430" s="156">
        <v>0</v>
      </c>
      <c r="BX430" s="156">
        <v>0</v>
      </c>
      <c r="BY430" s="156">
        <v>0</v>
      </c>
      <c r="BZ430" s="156">
        <v>0</v>
      </c>
      <c r="CA430" s="156">
        <v>0</v>
      </c>
      <c r="CB430" s="156">
        <v>0</v>
      </c>
      <c r="CC430" s="156">
        <v>0</v>
      </c>
      <c r="CD430" s="156">
        <v>0</v>
      </c>
      <c r="CE430" s="157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S430" s="3"/>
      <c r="CT430" s="3"/>
      <c r="CU430" s="3"/>
      <c r="CV430" s="3"/>
      <c r="CW430" s="3"/>
      <c r="CX430" s="3"/>
    </row>
    <row r="431" spans="2:102" x14ac:dyDescent="0.25">
      <c r="B431" s="149" t="str">
        <f t="shared" si="437"/>
        <v>eps_pi_petro_obs</v>
      </c>
      <c r="C431" s="149" t="str">
        <f t="shared" si="436"/>
        <v>eps_pi_petro_obs_-2</v>
      </c>
      <c r="D431" s="2">
        <f t="shared" si="434"/>
        <v>431</v>
      </c>
      <c r="E431" s="2">
        <f t="shared" si="435"/>
        <v>-2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4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22">
        <v>0</v>
      </c>
      <c r="AU431" s="3">
        <v>0</v>
      </c>
      <c r="AV431" s="22">
        <v>0</v>
      </c>
      <c r="AW431" s="156">
        <v>0</v>
      </c>
      <c r="AX431" s="156">
        <v>0</v>
      </c>
      <c r="AY431" s="156">
        <v>0</v>
      </c>
      <c r="AZ431" s="156">
        <v>0</v>
      </c>
      <c r="BA431" s="156">
        <v>0</v>
      </c>
      <c r="BB431" s="156">
        <v>0</v>
      </c>
      <c r="BC431" s="156">
        <v>0</v>
      </c>
      <c r="BD431" s="156">
        <v>0</v>
      </c>
      <c r="BE431" s="156">
        <v>0</v>
      </c>
      <c r="BF431" s="156">
        <v>0</v>
      </c>
      <c r="BG431" s="156">
        <v>0</v>
      </c>
      <c r="BH431" s="156">
        <v>0</v>
      </c>
      <c r="BI431" s="156">
        <v>0</v>
      </c>
      <c r="BJ431" s="156">
        <v>0</v>
      </c>
      <c r="BK431" s="156">
        <v>0</v>
      </c>
      <c r="BL431" s="156">
        <v>0</v>
      </c>
      <c r="BM431" s="156">
        <v>0</v>
      </c>
      <c r="BN431" s="156">
        <v>0</v>
      </c>
      <c r="BO431" s="156">
        <v>0</v>
      </c>
      <c r="BP431" s="156">
        <v>0</v>
      </c>
      <c r="BQ431" s="156">
        <v>0</v>
      </c>
      <c r="BR431" s="156">
        <v>0</v>
      </c>
      <c r="BS431" s="156">
        <v>0</v>
      </c>
      <c r="BT431" s="156">
        <v>0</v>
      </c>
      <c r="BU431" s="156">
        <v>0</v>
      </c>
      <c r="BV431" s="156">
        <f>INDEX(IRF.New!$D$7:$CN$374,MATCH('IRF AUX'!$E431,IRF.New!$C$7:$C$37,0),MATCH('IRF AUX'!$B431,IRF.New!$D$5:$CN$5,0))</f>
        <v>0</v>
      </c>
      <c r="BW431" s="156">
        <v>0</v>
      </c>
      <c r="BX431" s="156">
        <v>0</v>
      </c>
      <c r="BY431" s="156">
        <v>0</v>
      </c>
      <c r="BZ431" s="156">
        <v>0</v>
      </c>
      <c r="CA431" s="156">
        <v>0</v>
      </c>
      <c r="CB431" s="156">
        <v>0</v>
      </c>
      <c r="CC431" s="156">
        <v>0</v>
      </c>
      <c r="CD431" s="156">
        <v>0</v>
      </c>
      <c r="CE431" s="157">
        <v>0</v>
      </c>
      <c r="CF431" s="3">
        <v>0</v>
      </c>
      <c r="CG431" s="3">
        <v>0</v>
      </c>
      <c r="CH431" s="3">
        <v>0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S431" s="3"/>
      <c r="CT431" s="3"/>
      <c r="CU431" s="3"/>
      <c r="CV431" s="3"/>
      <c r="CW431" s="3"/>
      <c r="CX431" s="3"/>
    </row>
    <row r="432" spans="2:102" x14ac:dyDescent="0.25">
      <c r="B432" s="149" t="str">
        <f t="shared" si="437"/>
        <v>eps_pi_petro_obs</v>
      </c>
      <c r="C432" s="149" t="str">
        <f t="shared" si="436"/>
        <v>eps_pi_petro_obs_-1</v>
      </c>
      <c r="D432" s="2">
        <f t="shared" si="434"/>
        <v>432</v>
      </c>
      <c r="E432" s="2">
        <f t="shared" si="435"/>
        <v>-1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4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22">
        <v>0</v>
      </c>
      <c r="AU432" s="3">
        <v>0</v>
      </c>
      <c r="AV432" s="22">
        <v>0</v>
      </c>
      <c r="AW432" s="156">
        <v>0</v>
      </c>
      <c r="AX432" s="156">
        <v>0</v>
      </c>
      <c r="AY432" s="156">
        <v>0</v>
      </c>
      <c r="AZ432" s="156">
        <v>0</v>
      </c>
      <c r="BA432" s="156">
        <v>0</v>
      </c>
      <c r="BB432" s="156">
        <v>0</v>
      </c>
      <c r="BC432" s="156">
        <v>0</v>
      </c>
      <c r="BD432" s="156">
        <v>0</v>
      </c>
      <c r="BE432" s="156">
        <v>0</v>
      </c>
      <c r="BF432" s="156">
        <v>0</v>
      </c>
      <c r="BG432" s="156">
        <v>0</v>
      </c>
      <c r="BH432" s="156">
        <v>0</v>
      </c>
      <c r="BI432" s="156">
        <v>0</v>
      </c>
      <c r="BJ432" s="156">
        <v>0</v>
      </c>
      <c r="BK432" s="156">
        <v>0</v>
      </c>
      <c r="BL432" s="156">
        <v>0</v>
      </c>
      <c r="BM432" s="156">
        <v>0</v>
      </c>
      <c r="BN432" s="156">
        <v>0</v>
      </c>
      <c r="BO432" s="156">
        <v>0</v>
      </c>
      <c r="BP432" s="156">
        <v>0</v>
      </c>
      <c r="BQ432" s="156">
        <v>0</v>
      </c>
      <c r="BR432" s="156">
        <v>0</v>
      </c>
      <c r="BS432" s="156">
        <v>0</v>
      </c>
      <c r="BT432" s="156">
        <v>0</v>
      </c>
      <c r="BU432" s="156">
        <v>0</v>
      </c>
      <c r="BV432" s="156">
        <f>INDEX(IRF.New!$D$7:$CN$374,MATCH('IRF AUX'!$E432,IRF.New!$C$7:$C$37,0),MATCH('IRF AUX'!$B432,IRF.New!$D$5:$CN$5,0))</f>
        <v>0</v>
      </c>
      <c r="BW432" s="156">
        <v>0</v>
      </c>
      <c r="BX432" s="156">
        <v>0</v>
      </c>
      <c r="BY432" s="156">
        <v>0</v>
      </c>
      <c r="BZ432" s="156">
        <v>0</v>
      </c>
      <c r="CA432" s="156">
        <v>0</v>
      </c>
      <c r="CB432" s="156">
        <v>0</v>
      </c>
      <c r="CC432" s="156">
        <v>0</v>
      </c>
      <c r="CD432" s="156">
        <v>0</v>
      </c>
      <c r="CE432" s="157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S432" s="3"/>
      <c r="CT432" s="3"/>
      <c r="CU432" s="3"/>
      <c r="CV432" s="3"/>
      <c r="CW432" s="3"/>
      <c r="CX432" s="3"/>
    </row>
    <row r="433" spans="2:102" x14ac:dyDescent="0.25">
      <c r="B433" s="150" t="str">
        <f t="shared" si="437"/>
        <v>eps_pi_petro_obs</v>
      </c>
      <c r="C433" s="150" t="str">
        <f t="shared" si="436"/>
        <v>eps_pi_petro_obs_0</v>
      </c>
      <c r="D433" s="6">
        <f t="shared" si="434"/>
        <v>433</v>
      </c>
      <c r="E433" s="6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23">
        <v>0</v>
      </c>
      <c r="AU433" s="7">
        <v>0</v>
      </c>
      <c r="AV433" s="23">
        <v>0</v>
      </c>
      <c r="AW433" s="158">
        <v>0</v>
      </c>
      <c r="AX433" s="158">
        <v>0</v>
      </c>
      <c r="AY433" s="158">
        <v>0</v>
      </c>
      <c r="AZ433" s="158">
        <v>0</v>
      </c>
      <c r="BA433" s="158">
        <v>0</v>
      </c>
      <c r="BB433" s="158">
        <v>0</v>
      </c>
      <c r="BC433" s="158">
        <v>0</v>
      </c>
      <c r="BD433" s="158">
        <v>0</v>
      </c>
      <c r="BE433" s="158">
        <v>0</v>
      </c>
      <c r="BF433" s="158">
        <v>0</v>
      </c>
      <c r="BG433" s="158">
        <v>0</v>
      </c>
      <c r="BH433" s="158">
        <v>0</v>
      </c>
      <c r="BI433" s="158">
        <v>0</v>
      </c>
      <c r="BJ433" s="158">
        <v>0</v>
      </c>
      <c r="BK433" s="158">
        <v>0</v>
      </c>
      <c r="BL433" s="158">
        <v>0</v>
      </c>
      <c r="BM433" s="158">
        <v>0</v>
      </c>
      <c r="BN433" s="158">
        <v>0</v>
      </c>
      <c r="BO433" s="158">
        <v>0</v>
      </c>
      <c r="BP433" s="158">
        <v>0</v>
      </c>
      <c r="BQ433" s="158">
        <v>0</v>
      </c>
      <c r="BR433" s="158">
        <v>0</v>
      </c>
      <c r="BS433" s="158">
        <v>0</v>
      </c>
      <c r="BT433" s="158">
        <v>0</v>
      </c>
      <c r="BU433" s="158">
        <v>0</v>
      </c>
      <c r="BV433" s="158">
        <f>INDEX(IRF.New!$D$7:$CN$374,MATCH('IRF AUX'!$E433,IRF.New!$C$7:$C$37,0),MATCH('IRF AUX'!$B433,IRF.New!$D$5:$CN$5,0))</f>
        <v>0</v>
      </c>
      <c r="BW433" s="158">
        <v>0</v>
      </c>
      <c r="BX433" s="158">
        <v>0</v>
      </c>
      <c r="BY433" s="158">
        <v>0</v>
      </c>
      <c r="BZ433" s="158">
        <v>0</v>
      </c>
      <c r="CA433" s="158">
        <v>0</v>
      </c>
      <c r="CB433" s="158">
        <v>0</v>
      </c>
      <c r="CC433" s="158">
        <v>0</v>
      </c>
      <c r="CD433" s="158">
        <v>0</v>
      </c>
      <c r="CE433" s="159">
        <v>0</v>
      </c>
      <c r="CF433" s="7">
        <f>IFERROR(INDEX('CF AUX'!$CY$15:$CY$32,MATCH('IRF AUX'!CF$5,'CF AUX'!$DA$15:$DA$32,0)),0)</f>
        <v>0</v>
      </c>
      <c r="CG433" s="7">
        <f>IFERROR(INDEX('CF AUX'!$CY$15:$CY$32,MATCH('IRF AUX'!CG$5,'CF AUX'!$DA$15:$DA$32,0)),0)</f>
        <v>0</v>
      </c>
      <c r="CH433" s="7">
        <f>IFERROR(INDEX('CF AUX'!$CY$15:$CY$32,MATCH('IRF AUX'!CH$5,'CF AUX'!$DA$15:$DA$32,0)),0)</f>
        <v>0</v>
      </c>
      <c r="CI433" s="7">
        <f>IFERROR(INDEX('CF AUX'!$CY$15:$CY$32,MATCH('IRF AUX'!CI$5,'CF AUX'!$DA$15:$DA$32,0)),0)</f>
        <v>0</v>
      </c>
      <c r="CJ433" s="7">
        <f>IFERROR(INDEX('CF AUX'!$CY$15:$CY$32,MATCH('IRF AUX'!CJ$5,'CF AUX'!$DA$15:$DA$32,0)),0)</f>
        <v>0</v>
      </c>
      <c r="CK433" s="7">
        <f>IFERROR(INDEX('CF AUX'!$CY$15:$CY$32,MATCH('IRF AUX'!CK$5,'CF AUX'!$DA$15:$DA$32,0)),0)</f>
        <v>0</v>
      </c>
      <c r="CL433" s="7">
        <f>IFERROR(INDEX('CF AUX'!$CY$15:$CY$32,MATCH('IRF AUX'!CL$5,'CF AUX'!$DA$15:$DA$32,0)),0)</f>
        <v>0</v>
      </c>
      <c r="CM433" s="7">
        <f>IFERROR(INDEX('CF AUX'!$CY$15:$CY$32,MATCH('IRF AUX'!CM$5,'CF AUX'!$DA$15:$DA$32,0)),0)</f>
        <v>0</v>
      </c>
      <c r="CN433" s="7">
        <f>IFERROR(INDEX('CF AUX'!$CY$15:$CY$32,MATCH('IRF AUX'!CN$5,'CF AUX'!$DA$15:$DA$32,0)),0)</f>
        <v>0</v>
      </c>
      <c r="CO433" s="7">
        <f>IFERROR(INDEX('CF AUX'!$CY$15:$CY$32,MATCH('IRF AUX'!CO$5,'CF AUX'!$DA$15:$DA$32,0)),0)</f>
        <v>0</v>
      </c>
      <c r="CP433" s="7">
        <f>IFERROR(INDEX('CF AUX'!$CY$15:$CY$32,MATCH('IRF AUX'!CP$5,'CF AUX'!$DA$15:$DA$32,0)),0)</f>
        <v>0</v>
      </c>
      <c r="CS433" s="7">
        <f t="shared" ref="CS433:CS457" si="438">K433</f>
        <v>0</v>
      </c>
      <c r="CT433" s="7">
        <f>SUM(CS430:CS433)</f>
        <v>0</v>
      </c>
      <c r="CU433" s="7">
        <f t="shared" ref="CU433:CU457" si="439">SUM(AV430:AV433)</f>
        <v>0</v>
      </c>
      <c r="CV433" s="7">
        <f>(CT433-CU433*0.73)/0.27</f>
        <v>0</v>
      </c>
      <c r="CW433" s="7">
        <f t="shared" ref="CW433:CW457" si="440">4*I433</f>
        <v>0</v>
      </c>
      <c r="CX433" s="7">
        <f t="shared" ref="CX433:CX457" si="441">AU433*4</f>
        <v>0</v>
      </c>
    </row>
    <row r="434" spans="2:102" x14ac:dyDescent="0.25">
      <c r="B434" s="151" t="str">
        <f t="shared" si="437"/>
        <v>eps_pi_petro_obs</v>
      </c>
      <c r="C434" s="151" t="str">
        <f t="shared" si="436"/>
        <v>eps_pi_petro_obs_1</v>
      </c>
      <c r="D434" s="9">
        <f t="shared" si="434"/>
        <v>434</v>
      </c>
      <c r="E434" s="9">
        <f>E433+1</f>
        <v>1</v>
      </c>
      <c r="F434" s="10" cm="1">
        <f t="array" aca="1" ref="F434" ca="1">MMULT($F433:$CE433,INDIRECT("Policy.New!"&amp;F$3&amp;"4:"&amp;F$3&amp;"81"))</f>
        <v>0</v>
      </c>
      <c r="G434" s="10" cm="1">
        <f t="array" aca="1" ref="G434" ca="1">MMULT($F433:$CE433,INDIRECT("Policy.New!"&amp;G$3&amp;"4:"&amp;G$3&amp;"81"))</f>
        <v>0</v>
      </c>
      <c r="H434" s="10" cm="1">
        <f t="array" aca="1" ref="H434" ca="1">MMULT($F433:$CE433,INDIRECT("Policy.New!"&amp;H$3&amp;"4:"&amp;H$3&amp;"81"))</f>
        <v>0</v>
      </c>
      <c r="I434" s="10" cm="1">
        <f t="array" aca="1" ref="I434" ca="1">MMULT($F433:$CE433,INDIRECT("Policy.New!"&amp;I$3&amp;"4:"&amp;I$3&amp;"81"))</f>
        <v>0</v>
      </c>
      <c r="J434" s="10" cm="1">
        <f t="array" aca="1" ref="J434" ca="1">MMULT($F433:$CE433,INDIRECT("Policy.New!"&amp;J$3&amp;"4:"&amp;J$3&amp;"81"))</f>
        <v>0</v>
      </c>
      <c r="K434" s="10" cm="1">
        <f t="array" aca="1" ref="K434" ca="1">MMULT($F433:$CE433,INDIRECT("Policy.New!"&amp;K$3&amp;"4:"&amp;K$3&amp;"81"))</f>
        <v>0</v>
      </c>
      <c r="L434" s="10" cm="1">
        <f t="array" aca="1" ref="L434" ca="1">MMULT($F433:$CE433,INDIRECT("Policy.New!"&amp;L$3&amp;"4:"&amp;L$3&amp;"81"))</f>
        <v>0</v>
      </c>
      <c r="M434" s="10" cm="1">
        <f t="array" aca="1" ref="M434" ca="1">MMULT($F433:$CE433,INDIRECT("Policy.New!"&amp;M$3&amp;"4:"&amp;M$3&amp;"81"))</f>
        <v>0</v>
      </c>
      <c r="N434" s="10" cm="1">
        <f t="array" aca="1" ref="N434" ca="1">MMULT($F433:$CE433,INDIRECT("Policy.New!"&amp;N$3&amp;"4:"&amp;N$3&amp;"81"))</f>
        <v>0</v>
      </c>
      <c r="O434" s="10" cm="1">
        <f t="array" aca="1" ref="O434" ca="1">MMULT($F433:$CE433,INDIRECT("Policy.New!"&amp;O$3&amp;"4:"&amp;O$3&amp;"81"))</f>
        <v>0</v>
      </c>
      <c r="P434" s="10" cm="1">
        <f t="array" aca="1" ref="P434" ca="1">MMULT($F433:$CE433,INDIRECT("Policy.New!"&amp;P$3&amp;"4:"&amp;P$3&amp;"81"))</f>
        <v>0</v>
      </c>
      <c r="Q434" s="10" cm="1">
        <f t="array" aca="1" ref="Q434" ca="1">MMULT($F433:$CE433,INDIRECT("Policy.New!"&amp;Q$3&amp;"4:"&amp;Q$3&amp;"81"))</f>
        <v>0</v>
      </c>
      <c r="R434" s="10" cm="1">
        <f t="array" aca="1" ref="R434" ca="1">MMULT($F433:$CE433,INDIRECT("Policy.New!"&amp;R$3&amp;"4:"&amp;R$3&amp;"81"))</f>
        <v>0</v>
      </c>
      <c r="S434" s="10" cm="1">
        <f t="array" aca="1" ref="S434" ca="1">MMULT($F433:$CE433,INDIRECT("Policy.New!"&amp;S$3&amp;"4:"&amp;S$3&amp;"81"))</f>
        <v>0</v>
      </c>
      <c r="T434" s="10" cm="1">
        <f t="array" aca="1" ref="T434" ca="1">MMULT($F433:$CE433,INDIRECT("Policy.New!"&amp;T$3&amp;"4:"&amp;T$3&amp;"81"))</f>
        <v>0</v>
      </c>
      <c r="U434" s="10" cm="1">
        <f t="array" aca="1" ref="U434" ca="1">MMULT($F433:$CE433,INDIRECT("Policy.New!"&amp;U$3&amp;"4:"&amp;U$3&amp;"81"))</f>
        <v>0</v>
      </c>
      <c r="V434" s="10" cm="1">
        <f t="array" aca="1" ref="V434" ca="1">MMULT($F433:$CE433,INDIRECT("Policy.New!"&amp;V$3&amp;"4:"&amp;V$3&amp;"81"))</f>
        <v>0</v>
      </c>
      <c r="W434" s="11">
        <f>S433</f>
        <v>0</v>
      </c>
      <c r="X434" s="10">
        <f>U433</f>
        <v>0</v>
      </c>
      <c r="Y434" s="10">
        <f>U432</f>
        <v>0</v>
      </c>
      <c r="Z434" s="10">
        <f>U431</f>
        <v>0</v>
      </c>
      <c r="AA434" s="10">
        <f>U430</f>
        <v>0</v>
      </c>
      <c r="AB434" s="10">
        <f>V433</f>
        <v>0</v>
      </c>
      <c r="AC434" s="10">
        <f>V432</f>
        <v>0</v>
      </c>
      <c r="AD434" s="10">
        <f>V431</f>
        <v>0</v>
      </c>
      <c r="AE434" s="10">
        <f>V430</f>
        <v>0</v>
      </c>
      <c r="AF434" s="10">
        <f>S432</f>
        <v>0</v>
      </c>
      <c r="AG434" s="10">
        <f>S431</f>
        <v>0</v>
      </c>
      <c r="AH434" s="10">
        <f>AU433</f>
        <v>0</v>
      </c>
      <c r="AI434" s="10">
        <f>J433</f>
        <v>0</v>
      </c>
      <c r="AJ434" s="10">
        <f>J432</f>
        <v>0</v>
      </c>
      <c r="AK434" s="10">
        <f>J431</f>
        <v>0</v>
      </c>
      <c r="AL434" s="10">
        <f>L433</f>
        <v>0</v>
      </c>
      <c r="AM434" s="10">
        <f>L432</f>
        <v>0</v>
      </c>
      <c r="AN434" s="10">
        <f>L431</f>
        <v>0</v>
      </c>
      <c r="AO434" s="10">
        <f>L430</f>
        <v>0</v>
      </c>
      <c r="AP434" s="10">
        <f>L429</f>
        <v>0</v>
      </c>
      <c r="AQ434" s="10">
        <f>K433</f>
        <v>0</v>
      </c>
      <c r="AR434" s="10">
        <f>K432</f>
        <v>0</v>
      </c>
      <c r="AS434" s="10">
        <f>AV433</f>
        <v>0</v>
      </c>
      <c r="AT434" s="24">
        <f>AV432</f>
        <v>0</v>
      </c>
      <c r="AU434" s="10" cm="1">
        <f t="array" aca="1" ref="AU434" ca="1">MMULT($F433:$CE433,INDIRECT("Policy.New!"&amp;AU$3&amp;"4:"&amp;AU$3&amp;"81"))</f>
        <v>0</v>
      </c>
      <c r="AV434" s="24" cm="1">
        <f t="array" aca="1" ref="AV434" ca="1">MMULT($F433:$CE433,INDIRECT("Policy.New!"&amp;AV$3&amp;"4:"&amp;AV$3&amp;"81"))</f>
        <v>0</v>
      </c>
      <c r="AW434" s="160">
        <v>0</v>
      </c>
      <c r="AX434" s="160">
        <v>0</v>
      </c>
      <c r="AY434" s="160">
        <v>0</v>
      </c>
      <c r="AZ434" s="160">
        <v>0</v>
      </c>
      <c r="BA434" s="160">
        <v>0</v>
      </c>
      <c r="BB434" s="160">
        <v>0</v>
      </c>
      <c r="BC434" s="160">
        <v>0</v>
      </c>
      <c r="BD434" s="160">
        <v>0</v>
      </c>
      <c r="BE434" s="160">
        <v>0</v>
      </c>
      <c r="BF434" s="160">
        <v>0</v>
      </c>
      <c r="BG434" s="160">
        <v>0</v>
      </c>
      <c r="BH434" s="160">
        <v>0</v>
      </c>
      <c r="BI434" s="160">
        <v>0</v>
      </c>
      <c r="BJ434" s="160">
        <v>0</v>
      </c>
      <c r="BK434" s="160">
        <v>0</v>
      </c>
      <c r="BL434" s="160">
        <v>0</v>
      </c>
      <c r="BM434" s="160">
        <v>0</v>
      </c>
      <c r="BN434" s="160">
        <v>0</v>
      </c>
      <c r="BO434" s="160">
        <v>0</v>
      </c>
      <c r="BP434" s="160">
        <v>0</v>
      </c>
      <c r="BQ434" s="160">
        <v>0</v>
      </c>
      <c r="BR434" s="160">
        <v>0</v>
      </c>
      <c r="BS434" s="160">
        <v>0</v>
      </c>
      <c r="BT434" s="160">
        <v>0</v>
      </c>
      <c r="BU434" s="160">
        <v>0</v>
      </c>
      <c r="BV434" s="160">
        <f>INDEX(IRF.New!$D$7:$CN$374,MATCH('IRF AUX'!$E434,IRF.New!$C$7:$C$37,0),MATCH('IRF AUX'!$B434,IRF.New!$D$5:$CN$5,0))</f>
        <v>0</v>
      </c>
      <c r="BW434" s="160">
        <v>0</v>
      </c>
      <c r="BX434" s="160">
        <v>0</v>
      </c>
      <c r="BY434" s="160">
        <v>0</v>
      </c>
      <c r="BZ434" s="160">
        <v>0</v>
      </c>
      <c r="CA434" s="160">
        <v>0</v>
      </c>
      <c r="CB434" s="160">
        <v>0</v>
      </c>
      <c r="CC434" s="160">
        <v>0</v>
      </c>
      <c r="CD434" s="160">
        <v>0</v>
      </c>
      <c r="CE434" s="162">
        <v>0</v>
      </c>
      <c r="CF434" s="10" cm="1">
        <f t="array" aca="1" ref="CF434" ca="1">MMULT($F433:$CE433,INDIRECT("Policy.New!"&amp;CF$3&amp;"4:"&amp;CF$3&amp;"81"))</f>
        <v>0</v>
      </c>
      <c r="CG434" s="10" cm="1">
        <f t="array" aca="1" ref="CG434" ca="1">MMULT($F433:$CE433,INDIRECT("Policy.New!"&amp;CG$3&amp;"4:"&amp;CG$3&amp;"81"))</f>
        <v>0</v>
      </c>
      <c r="CH434" s="10" cm="1">
        <f t="array" aca="1" ref="CH434" ca="1">MMULT($F433:$CE433,INDIRECT("Policy.New!"&amp;CH$3&amp;"4:"&amp;CH$3&amp;"81"))</f>
        <v>0</v>
      </c>
      <c r="CI434" s="10" cm="1">
        <f t="array" aca="1" ref="CI434" ca="1">MMULT($F433:$CE433,INDIRECT("Policy.New!"&amp;CI$3&amp;"4:"&amp;CI$3&amp;"81"))</f>
        <v>0</v>
      </c>
      <c r="CJ434" s="10" cm="1">
        <f t="array" aca="1" ref="CJ434" ca="1">MMULT($F433:$CE433,INDIRECT("Policy.New!"&amp;CJ$3&amp;"4:"&amp;CJ$3&amp;"81"))</f>
        <v>0</v>
      </c>
      <c r="CK434" s="10" cm="1">
        <f t="array" aca="1" ref="CK434" ca="1">MMULT($F433:$CE433,INDIRECT("Policy.New!"&amp;CK$3&amp;"4:"&amp;CK$3&amp;"81"))</f>
        <v>0</v>
      </c>
      <c r="CL434" s="10" cm="1">
        <f t="array" aca="1" ref="CL434" ca="1">MMULT($F433:$CE433,INDIRECT("Policy.New!"&amp;CL$3&amp;"4:"&amp;CL$3&amp;"81"))</f>
        <v>0</v>
      </c>
      <c r="CM434" s="10" cm="1">
        <f t="array" aca="1" ref="CM434" ca="1">MMULT($F433:$CE433,INDIRECT("Policy.New!"&amp;CM$3&amp;"4:"&amp;CM$3&amp;"81"))</f>
        <v>0</v>
      </c>
      <c r="CN434" s="10" cm="1">
        <f t="array" aca="1" ref="CN434" ca="1">MMULT($F433:$CE433,INDIRECT("Policy.New!"&amp;CN$3&amp;"4:"&amp;CN$3&amp;"81"))</f>
        <v>0</v>
      </c>
      <c r="CO434" s="10" cm="1">
        <f t="array" aca="1" ref="CO434" ca="1">MMULT($F433:$CE433,INDIRECT("Policy.New!"&amp;CO$3&amp;"4:"&amp;CO$3&amp;"81"))</f>
        <v>0</v>
      </c>
      <c r="CP434" s="10" cm="1">
        <f t="array" aca="1" ref="CP434" ca="1">MMULT($F433:$CE433,INDIRECT("Policy.New!"&amp;CP$3&amp;"4:"&amp;CP$3&amp;"81"))</f>
        <v>0</v>
      </c>
      <c r="CR434" s="1"/>
      <c r="CS434" s="10">
        <f t="shared" ca="1" si="438"/>
        <v>0</v>
      </c>
      <c r="CT434" s="10">
        <f t="shared" ref="CT434:CT457" ca="1" si="442">SUM(CS431:CS434)</f>
        <v>0</v>
      </c>
      <c r="CU434" s="10">
        <f t="shared" ca="1" si="439"/>
        <v>0</v>
      </c>
      <c r="CV434" s="10">
        <f t="shared" ref="CV434:CV457" ca="1" si="443">(CU434-CT434*0.73)/0.27</f>
        <v>0</v>
      </c>
      <c r="CW434" s="10">
        <f t="shared" ca="1" si="440"/>
        <v>0</v>
      </c>
      <c r="CX434" s="10">
        <f t="shared" ca="1" si="441"/>
        <v>0</v>
      </c>
    </row>
    <row r="435" spans="2:102" x14ac:dyDescent="0.25">
      <c r="B435" s="152" t="str">
        <f t="shared" si="437"/>
        <v>eps_pi_petro_obs</v>
      </c>
      <c r="C435" s="152" t="str">
        <f t="shared" si="436"/>
        <v>eps_pi_petro_obs_2</v>
      </c>
      <c r="D435" s="12">
        <f t="shared" si="434"/>
        <v>435</v>
      </c>
      <c r="E435" s="12">
        <f t="shared" ref="E435:E457" si="444">E434+1</f>
        <v>2</v>
      </c>
      <c r="F435" s="1" cm="1">
        <f t="array" aca="1" ref="F435" ca="1">MMULT($F434:$CE434,INDIRECT("Policy.New!"&amp;F$3&amp;"4:"&amp;F$3&amp;"81"))</f>
        <v>0</v>
      </c>
      <c r="G435" s="1" cm="1">
        <f t="array" aca="1" ref="G435" ca="1">MMULT($F434:$CE434,INDIRECT("Policy.New!"&amp;G$3&amp;"4:"&amp;G$3&amp;"81"))</f>
        <v>0</v>
      </c>
      <c r="H435" s="1" cm="1">
        <f t="array" aca="1" ref="H435" ca="1">MMULT($F434:$CE434,INDIRECT("Policy.New!"&amp;H$3&amp;"4:"&amp;H$3&amp;"81"))</f>
        <v>0</v>
      </c>
      <c r="I435" s="1" cm="1">
        <f t="array" aca="1" ref="I435" ca="1">MMULT($F434:$CE434,INDIRECT("Policy.New!"&amp;I$3&amp;"4:"&amp;I$3&amp;"81"))</f>
        <v>0</v>
      </c>
      <c r="J435" s="1" cm="1">
        <f t="array" aca="1" ref="J435" ca="1">MMULT($F434:$CE434,INDIRECT("Policy.New!"&amp;J$3&amp;"4:"&amp;J$3&amp;"81"))</f>
        <v>0</v>
      </c>
      <c r="K435" s="1" cm="1">
        <f t="array" aca="1" ref="K435" ca="1">MMULT($F434:$CE434,INDIRECT("Policy.New!"&amp;K$3&amp;"4:"&amp;K$3&amp;"81"))</f>
        <v>0</v>
      </c>
      <c r="L435" s="1" cm="1">
        <f t="array" aca="1" ref="L435" ca="1">MMULT($F434:$CE434,INDIRECT("Policy.New!"&amp;L$3&amp;"4:"&amp;L$3&amp;"81"))</f>
        <v>0</v>
      </c>
      <c r="M435" s="1" cm="1">
        <f t="array" aca="1" ref="M435" ca="1">MMULT($F434:$CE434,INDIRECT("Policy.New!"&amp;M$3&amp;"4:"&amp;M$3&amp;"81"))</f>
        <v>0</v>
      </c>
      <c r="N435" s="1" cm="1">
        <f t="array" aca="1" ref="N435" ca="1">MMULT($F434:$CE434,INDIRECT("Policy.New!"&amp;N$3&amp;"4:"&amp;N$3&amp;"81"))</f>
        <v>0</v>
      </c>
      <c r="O435" s="1" cm="1">
        <f t="array" aca="1" ref="O435" ca="1">MMULT($F434:$CE434,INDIRECT("Policy.New!"&amp;O$3&amp;"4:"&amp;O$3&amp;"81"))</f>
        <v>0</v>
      </c>
      <c r="P435" s="1" cm="1">
        <f t="array" aca="1" ref="P435" ca="1">MMULT($F434:$CE434,INDIRECT("Policy.New!"&amp;P$3&amp;"4:"&amp;P$3&amp;"81"))</f>
        <v>0</v>
      </c>
      <c r="Q435" s="1" cm="1">
        <f t="array" aca="1" ref="Q435" ca="1">MMULT($F434:$CE434,INDIRECT("Policy.New!"&amp;Q$3&amp;"4:"&amp;Q$3&amp;"81"))</f>
        <v>0</v>
      </c>
      <c r="R435" s="1" cm="1">
        <f t="array" aca="1" ref="R435" ca="1">MMULT($F434:$CE434,INDIRECT("Policy.New!"&amp;R$3&amp;"4:"&amp;R$3&amp;"81"))</f>
        <v>0</v>
      </c>
      <c r="S435" s="1" cm="1">
        <f t="array" aca="1" ref="S435" ca="1">MMULT($F434:$CE434,INDIRECT("Policy.New!"&amp;S$3&amp;"4:"&amp;S$3&amp;"81"))</f>
        <v>0</v>
      </c>
      <c r="T435" s="1" cm="1">
        <f t="array" aca="1" ref="T435" ca="1">MMULT($F434:$CE434,INDIRECT("Policy.New!"&amp;T$3&amp;"4:"&amp;T$3&amp;"81"))</f>
        <v>0</v>
      </c>
      <c r="U435" s="1" cm="1">
        <f t="array" aca="1" ref="U435" ca="1">MMULT($F434:$CE434,INDIRECT("Policy.New!"&amp;U$3&amp;"4:"&amp;U$3&amp;"81"))</f>
        <v>0</v>
      </c>
      <c r="V435" s="1" cm="1">
        <f t="array" aca="1" ref="V435" ca="1">MMULT($F434:$CE434,INDIRECT("Policy.New!"&amp;V$3&amp;"4:"&amp;V$3&amp;"81"))</f>
        <v>0</v>
      </c>
      <c r="W435" s="5">
        <f t="shared" ref="W435:W457" ca="1" si="445">S434</f>
        <v>0</v>
      </c>
      <c r="X435" s="1">
        <f t="shared" ref="X435:X457" ca="1" si="446">U434</f>
        <v>0</v>
      </c>
      <c r="Y435" s="1">
        <f t="shared" ref="Y435:Y457" si="447">U433</f>
        <v>0</v>
      </c>
      <c r="Z435" s="1">
        <f t="shared" ref="Z435:Z457" si="448">U432</f>
        <v>0</v>
      </c>
      <c r="AA435" s="1">
        <f t="shared" ref="AA435:AA457" si="449">U431</f>
        <v>0</v>
      </c>
      <c r="AB435" s="1">
        <f t="shared" ref="AB435:AB457" ca="1" si="450">V434</f>
        <v>0</v>
      </c>
      <c r="AC435" s="1">
        <f t="shared" ref="AC435:AC457" si="451">V433</f>
        <v>0</v>
      </c>
      <c r="AD435" s="1">
        <f t="shared" ref="AD435:AD457" si="452">V432</f>
        <v>0</v>
      </c>
      <c r="AE435" s="1">
        <f t="shared" ref="AE435:AE457" si="453">V431</f>
        <v>0</v>
      </c>
      <c r="AF435" s="1">
        <f t="shared" ref="AF435:AF457" si="454">S433</f>
        <v>0</v>
      </c>
      <c r="AG435" s="1">
        <f t="shared" ref="AG435:AG457" si="455">S432</f>
        <v>0</v>
      </c>
      <c r="AH435" s="1">
        <f t="shared" ref="AH435:AH457" ca="1" si="456">AU434</f>
        <v>0</v>
      </c>
      <c r="AI435" s="1">
        <f t="shared" ref="AI435:AI457" ca="1" si="457">J434</f>
        <v>0</v>
      </c>
      <c r="AJ435" s="1">
        <f t="shared" ref="AJ435:AJ457" si="458">J433</f>
        <v>0</v>
      </c>
      <c r="AK435" s="1">
        <f t="shared" ref="AK435:AK457" si="459">J432</f>
        <v>0</v>
      </c>
      <c r="AL435" s="1">
        <f t="shared" ref="AL435:AL457" ca="1" si="460">L434</f>
        <v>0</v>
      </c>
      <c r="AM435" s="1">
        <f t="shared" ref="AM435:AM457" si="461">L433</f>
        <v>0</v>
      </c>
      <c r="AN435" s="1">
        <f t="shared" ref="AN435:AN457" si="462">L432</f>
        <v>0</v>
      </c>
      <c r="AO435" s="1">
        <f t="shared" ref="AO435:AO457" si="463">L431</f>
        <v>0</v>
      </c>
      <c r="AP435" s="1">
        <f t="shared" ref="AP435:AP457" si="464">L430</f>
        <v>0</v>
      </c>
      <c r="AQ435" s="1">
        <f t="shared" ref="AQ435:AQ457" ca="1" si="465">K434</f>
        <v>0</v>
      </c>
      <c r="AR435" s="1">
        <f t="shared" ref="AR435:AR457" si="466">K433</f>
        <v>0</v>
      </c>
      <c r="AS435" s="1">
        <f t="shared" ref="AS435:AS457" ca="1" si="467">AV434</f>
        <v>0</v>
      </c>
      <c r="AT435" s="25">
        <f t="shared" ref="AT435:AT457" si="468">AV433</f>
        <v>0</v>
      </c>
      <c r="AU435" s="1" cm="1">
        <f t="array" aca="1" ref="AU435" ca="1">MMULT($F434:$CE434,INDIRECT("Policy.New!"&amp;AU$3&amp;"4:"&amp;AU$3&amp;"81"))</f>
        <v>0</v>
      </c>
      <c r="AV435" s="25" cm="1">
        <f t="array" aca="1" ref="AV435" ca="1">MMULT($F434:$CE434,INDIRECT("Policy.New!"&amp;AV$3&amp;"4:"&amp;AV$3&amp;"81"))</f>
        <v>0</v>
      </c>
      <c r="AW435" s="161">
        <v>0</v>
      </c>
      <c r="AX435" s="161">
        <v>0</v>
      </c>
      <c r="AY435" s="161">
        <v>0</v>
      </c>
      <c r="AZ435" s="161">
        <v>0</v>
      </c>
      <c r="BA435" s="161">
        <v>0</v>
      </c>
      <c r="BB435" s="161">
        <v>0</v>
      </c>
      <c r="BC435" s="161">
        <v>0</v>
      </c>
      <c r="BD435" s="161">
        <v>0</v>
      </c>
      <c r="BE435" s="161">
        <v>0</v>
      </c>
      <c r="BF435" s="161">
        <v>0</v>
      </c>
      <c r="BG435" s="161">
        <v>0</v>
      </c>
      <c r="BH435" s="161">
        <v>0</v>
      </c>
      <c r="BI435" s="161">
        <v>0</v>
      </c>
      <c r="BJ435" s="161">
        <v>0</v>
      </c>
      <c r="BK435" s="161">
        <v>0</v>
      </c>
      <c r="BL435" s="161">
        <v>0</v>
      </c>
      <c r="BM435" s="161">
        <v>0</v>
      </c>
      <c r="BN435" s="161">
        <v>0</v>
      </c>
      <c r="BO435" s="161">
        <v>0</v>
      </c>
      <c r="BP435" s="161">
        <v>0</v>
      </c>
      <c r="BQ435" s="161">
        <v>0</v>
      </c>
      <c r="BR435" s="161">
        <v>0</v>
      </c>
      <c r="BS435" s="161">
        <v>0</v>
      </c>
      <c r="BT435" s="161">
        <v>0</v>
      </c>
      <c r="BU435" s="161">
        <v>0</v>
      </c>
      <c r="BV435" s="161">
        <f>INDEX(IRF.New!$D$7:$CN$374,MATCH('IRF AUX'!$E435,IRF.New!$C$7:$C$37,0),MATCH('IRF AUX'!$B435,IRF.New!$D$5:$CN$5,0))</f>
        <v>0</v>
      </c>
      <c r="BW435" s="161">
        <v>0</v>
      </c>
      <c r="BX435" s="161">
        <v>0</v>
      </c>
      <c r="BY435" s="161">
        <v>0</v>
      </c>
      <c r="BZ435" s="161">
        <v>0</v>
      </c>
      <c r="CA435" s="161">
        <v>0</v>
      </c>
      <c r="CB435" s="161">
        <v>0</v>
      </c>
      <c r="CC435" s="161">
        <v>0</v>
      </c>
      <c r="CD435" s="161">
        <v>0</v>
      </c>
      <c r="CE435" s="163">
        <v>0</v>
      </c>
      <c r="CF435" s="1" cm="1">
        <f t="array" aca="1" ref="CF435" ca="1">MMULT($F434:$CE434,INDIRECT("Policy.New!"&amp;CF$3&amp;"4:"&amp;CF$3&amp;"81"))</f>
        <v>0</v>
      </c>
      <c r="CG435" s="1" cm="1">
        <f t="array" aca="1" ref="CG435" ca="1">MMULT($F434:$CE434,INDIRECT("Policy.New!"&amp;CG$3&amp;"4:"&amp;CG$3&amp;"81"))</f>
        <v>0</v>
      </c>
      <c r="CH435" s="1" cm="1">
        <f t="array" aca="1" ref="CH435" ca="1">MMULT($F434:$CE434,INDIRECT("Policy.New!"&amp;CH$3&amp;"4:"&amp;CH$3&amp;"81"))</f>
        <v>0</v>
      </c>
      <c r="CI435" s="1" cm="1">
        <f t="array" aca="1" ref="CI435" ca="1">MMULT($F434:$CE434,INDIRECT("Policy.New!"&amp;CI$3&amp;"4:"&amp;CI$3&amp;"81"))</f>
        <v>0</v>
      </c>
      <c r="CJ435" s="1" cm="1">
        <f t="array" aca="1" ref="CJ435" ca="1">MMULT($F434:$CE434,INDIRECT("Policy.New!"&amp;CJ$3&amp;"4:"&amp;CJ$3&amp;"81"))</f>
        <v>0</v>
      </c>
      <c r="CK435" s="1" cm="1">
        <f t="array" aca="1" ref="CK435" ca="1">MMULT($F434:$CE434,INDIRECT("Policy.New!"&amp;CK$3&amp;"4:"&amp;CK$3&amp;"81"))</f>
        <v>0</v>
      </c>
      <c r="CL435" s="1" cm="1">
        <f t="array" aca="1" ref="CL435" ca="1">MMULT($F434:$CE434,INDIRECT("Policy.New!"&amp;CL$3&amp;"4:"&amp;CL$3&amp;"81"))</f>
        <v>0</v>
      </c>
      <c r="CM435" s="1" cm="1">
        <f t="array" aca="1" ref="CM435" ca="1">MMULT($F434:$CE434,INDIRECT("Policy.New!"&amp;CM$3&amp;"4:"&amp;CM$3&amp;"81"))</f>
        <v>0</v>
      </c>
      <c r="CN435" s="1" cm="1">
        <f t="array" aca="1" ref="CN435" ca="1">MMULT($F434:$CE434,INDIRECT("Policy.New!"&amp;CN$3&amp;"4:"&amp;CN$3&amp;"81"))</f>
        <v>0</v>
      </c>
      <c r="CO435" s="1" cm="1">
        <f t="array" aca="1" ref="CO435" ca="1">MMULT($F434:$CE434,INDIRECT("Policy.New!"&amp;CO$3&amp;"4:"&amp;CO$3&amp;"81"))</f>
        <v>0</v>
      </c>
      <c r="CP435" s="1" cm="1">
        <f t="array" aca="1" ref="CP435" ca="1">MMULT($F434:$CE434,INDIRECT("Policy.New!"&amp;CP$3&amp;"4:"&amp;CP$3&amp;"81"))</f>
        <v>0</v>
      </c>
      <c r="CQ435" s="1"/>
      <c r="CR435" s="1"/>
      <c r="CS435" s="1">
        <f t="shared" ca="1" si="438"/>
        <v>0</v>
      </c>
      <c r="CT435" s="1">
        <f t="shared" ca="1" si="442"/>
        <v>0</v>
      </c>
      <c r="CU435" s="1">
        <f t="shared" ca="1" si="439"/>
        <v>0</v>
      </c>
      <c r="CV435" s="1">
        <f t="shared" ca="1" si="443"/>
        <v>0</v>
      </c>
      <c r="CW435" s="1">
        <f t="shared" ca="1" si="440"/>
        <v>0</v>
      </c>
      <c r="CX435" s="1">
        <f t="shared" ca="1" si="441"/>
        <v>0</v>
      </c>
    </row>
    <row r="436" spans="2:102" x14ac:dyDescent="0.25">
      <c r="B436" s="152" t="str">
        <f t="shared" si="437"/>
        <v>eps_pi_petro_obs</v>
      </c>
      <c r="C436" s="152" t="str">
        <f t="shared" si="436"/>
        <v>eps_pi_petro_obs_3</v>
      </c>
      <c r="D436" s="12">
        <f t="shared" si="434"/>
        <v>436</v>
      </c>
      <c r="E436" s="12">
        <f t="shared" si="444"/>
        <v>3</v>
      </c>
      <c r="F436" s="1" cm="1">
        <f t="array" aca="1" ref="F436" ca="1">MMULT($F435:$CE435,INDIRECT("Policy.New!"&amp;F$3&amp;"4:"&amp;F$3&amp;"81"))</f>
        <v>0</v>
      </c>
      <c r="G436" s="1" cm="1">
        <f t="array" aca="1" ref="G436" ca="1">MMULT($F435:$CE435,INDIRECT("Policy.New!"&amp;G$3&amp;"4:"&amp;G$3&amp;"81"))</f>
        <v>0</v>
      </c>
      <c r="H436" s="1" cm="1">
        <f t="array" aca="1" ref="H436" ca="1">MMULT($F435:$CE435,INDIRECT("Policy.New!"&amp;H$3&amp;"4:"&amp;H$3&amp;"81"))</f>
        <v>0</v>
      </c>
      <c r="I436" s="1" cm="1">
        <f t="array" aca="1" ref="I436" ca="1">MMULT($F435:$CE435,INDIRECT("Policy.New!"&amp;I$3&amp;"4:"&amp;I$3&amp;"81"))</f>
        <v>0</v>
      </c>
      <c r="J436" s="1" cm="1">
        <f t="array" aca="1" ref="J436" ca="1">MMULT($F435:$CE435,INDIRECT("Policy.New!"&amp;J$3&amp;"4:"&amp;J$3&amp;"81"))</f>
        <v>0</v>
      </c>
      <c r="K436" s="1" cm="1">
        <f t="array" aca="1" ref="K436" ca="1">MMULT($F435:$CE435,INDIRECT("Policy.New!"&amp;K$3&amp;"4:"&amp;K$3&amp;"81"))</f>
        <v>0</v>
      </c>
      <c r="L436" s="1" cm="1">
        <f t="array" aca="1" ref="L436" ca="1">MMULT($F435:$CE435,INDIRECT("Policy.New!"&amp;L$3&amp;"4:"&amp;L$3&amp;"81"))</f>
        <v>0</v>
      </c>
      <c r="M436" s="1" cm="1">
        <f t="array" aca="1" ref="M436" ca="1">MMULT($F435:$CE435,INDIRECT("Policy.New!"&amp;M$3&amp;"4:"&amp;M$3&amp;"81"))</f>
        <v>0</v>
      </c>
      <c r="N436" s="1" cm="1">
        <f t="array" aca="1" ref="N436" ca="1">MMULT($F435:$CE435,INDIRECT("Policy.New!"&amp;N$3&amp;"4:"&amp;N$3&amp;"81"))</f>
        <v>0</v>
      </c>
      <c r="O436" s="1" cm="1">
        <f t="array" aca="1" ref="O436" ca="1">MMULT($F435:$CE435,INDIRECT("Policy.New!"&amp;O$3&amp;"4:"&amp;O$3&amp;"81"))</f>
        <v>0</v>
      </c>
      <c r="P436" s="1" cm="1">
        <f t="array" aca="1" ref="P436" ca="1">MMULT($F435:$CE435,INDIRECT("Policy.New!"&amp;P$3&amp;"4:"&amp;P$3&amp;"81"))</f>
        <v>0</v>
      </c>
      <c r="Q436" s="1" cm="1">
        <f t="array" aca="1" ref="Q436" ca="1">MMULT($F435:$CE435,INDIRECT("Policy.New!"&amp;Q$3&amp;"4:"&amp;Q$3&amp;"81"))</f>
        <v>0</v>
      </c>
      <c r="R436" s="1" cm="1">
        <f t="array" aca="1" ref="R436" ca="1">MMULT($F435:$CE435,INDIRECT("Policy.New!"&amp;R$3&amp;"4:"&amp;R$3&amp;"81"))</f>
        <v>0</v>
      </c>
      <c r="S436" s="1" cm="1">
        <f t="array" aca="1" ref="S436" ca="1">MMULT($F435:$CE435,INDIRECT("Policy.New!"&amp;S$3&amp;"4:"&amp;S$3&amp;"81"))</f>
        <v>0</v>
      </c>
      <c r="T436" s="1" cm="1">
        <f t="array" aca="1" ref="T436" ca="1">MMULT($F435:$CE435,INDIRECT("Policy.New!"&amp;T$3&amp;"4:"&amp;T$3&amp;"81"))</f>
        <v>0</v>
      </c>
      <c r="U436" s="1" cm="1">
        <f t="array" aca="1" ref="U436" ca="1">MMULT($F435:$CE435,INDIRECT("Policy.New!"&amp;U$3&amp;"4:"&amp;U$3&amp;"81"))</f>
        <v>0</v>
      </c>
      <c r="V436" s="1" cm="1">
        <f t="array" aca="1" ref="V436" ca="1">MMULT($F435:$CE435,INDIRECT("Policy.New!"&amp;V$3&amp;"4:"&amp;V$3&amp;"81"))</f>
        <v>0</v>
      </c>
      <c r="W436" s="5">
        <f t="shared" ca="1" si="445"/>
        <v>0</v>
      </c>
      <c r="X436" s="1">
        <f t="shared" ca="1" si="446"/>
        <v>0</v>
      </c>
      <c r="Y436" s="1">
        <f t="shared" ca="1" si="447"/>
        <v>0</v>
      </c>
      <c r="Z436" s="1">
        <f t="shared" si="448"/>
        <v>0</v>
      </c>
      <c r="AA436" s="1">
        <f t="shared" si="449"/>
        <v>0</v>
      </c>
      <c r="AB436" s="1">
        <f t="shared" ca="1" si="450"/>
        <v>0</v>
      </c>
      <c r="AC436" s="1">
        <f t="shared" ca="1" si="451"/>
        <v>0</v>
      </c>
      <c r="AD436" s="1">
        <f t="shared" si="452"/>
        <v>0</v>
      </c>
      <c r="AE436" s="1">
        <f t="shared" si="453"/>
        <v>0</v>
      </c>
      <c r="AF436" s="1">
        <f t="shared" ca="1" si="454"/>
        <v>0</v>
      </c>
      <c r="AG436" s="1">
        <f t="shared" si="455"/>
        <v>0</v>
      </c>
      <c r="AH436" s="1">
        <f t="shared" ca="1" si="456"/>
        <v>0</v>
      </c>
      <c r="AI436" s="1">
        <f t="shared" ca="1" si="457"/>
        <v>0</v>
      </c>
      <c r="AJ436" s="1">
        <f t="shared" ca="1" si="458"/>
        <v>0</v>
      </c>
      <c r="AK436" s="1">
        <f t="shared" si="459"/>
        <v>0</v>
      </c>
      <c r="AL436" s="1">
        <f t="shared" ca="1" si="460"/>
        <v>0</v>
      </c>
      <c r="AM436" s="1">
        <f t="shared" ca="1" si="461"/>
        <v>0</v>
      </c>
      <c r="AN436" s="1">
        <f t="shared" si="462"/>
        <v>0</v>
      </c>
      <c r="AO436" s="1">
        <f t="shared" si="463"/>
        <v>0</v>
      </c>
      <c r="AP436" s="1">
        <f t="shared" si="464"/>
        <v>0</v>
      </c>
      <c r="AQ436" s="1">
        <f t="shared" ca="1" si="465"/>
        <v>0</v>
      </c>
      <c r="AR436" s="1">
        <f t="shared" ca="1" si="466"/>
        <v>0</v>
      </c>
      <c r="AS436" s="1">
        <f t="shared" ca="1" si="467"/>
        <v>0</v>
      </c>
      <c r="AT436" s="25">
        <f t="shared" ca="1" si="468"/>
        <v>0</v>
      </c>
      <c r="AU436" s="1" cm="1">
        <f t="array" aca="1" ref="AU436" ca="1">MMULT($F435:$CE435,INDIRECT("Policy.New!"&amp;AU$3&amp;"4:"&amp;AU$3&amp;"81"))</f>
        <v>0</v>
      </c>
      <c r="AV436" s="25" cm="1">
        <f t="array" aca="1" ref="AV436" ca="1">MMULT($F435:$CE435,INDIRECT("Policy.New!"&amp;AV$3&amp;"4:"&amp;AV$3&amp;"81"))</f>
        <v>0</v>
      </c>
      <c r="AW436" s="161">
        <v>0</v>
      </c>
      <c r="AX436" s="161">
        <v>0</v>
      </c>
      <c r="AY436" s="161">
        <v>0</v>
      </c>
      <c r="AZ436" s="161">
        <v>0</v>
      </c>
      <c r="BA436" s="161">
        <v>0</v>
      </c>
      <c r="BB436" s="161">
        <v>0</v>
      </c>
      <c r="BC436" s="161">
        <v>0</v>
      </c>
      <c r="BD436" s="161">
        <v>0</v>
      </c>
      <c r="BE436" s="161">
        <v>0</v>
      </c>
      <c r="BF436" s="161">
        <v>0</v>
      </c>
      <c r="BG436" s="161">
        <v>0</v>
      </c>
      <c r="BH436" s="161">
        <v>0</v>
      </c>
      <c r="BI436" s="161">
        <v>0</v>
      </c>
      <c r="BJ436" s="161">
        <v>0</v>
      </c>
      <c r="BK436" s="161">
        <v>0</v>
      </c>
      <c r="BL436" s="161">
        <v>0</v>
      </c>
      <c r="BM436" s="161">
        <v>0</v>
      </c>
      <c r="BN436" s="161">
        <v>0</v>
      </c>
      <c r="BO436" s="161">
        <v>0</v>
      </c>
      <c r="BP436" s="161">
        <v>0</v>
      </c>
      <c r="BQ436" s="161">
        <v>0</v>
      </c>
      <c r="BR436" s="161">
        <v>0</v>
      </c>
      <c r="BS436" s="161">
        <v>0</v>
      </c>
      <c r="BT436" s="161">
        <v>0</v>
      </c>
      <c r="BU436" s="161">
        <v>0</v>
      </c>
      <c r="BV436" s="161">
        <f>INDEX(IRF.New!$D$7:$CN$374,MATCH('IRF AUX'!$E436,IRF.New!$C$7:$C$37,0),MATCH('IRF AUX'!$B436,IRF.New!$D$5:$CN$5,0))</f>
        <v>0</v>
      </c>
      <c r="BW436" s="161">
        <v>0</v>
      </c>
      <c r="BX436" s="161">
        <v>0</v>
      </c>
      <c r="BY436" s="161">
        <v>0</v>
      </c>
      <c r="BZ436" s="161">
        <v>0</v>
      </c>
      <c r="CA436" s="161">
        <v>0</v>
      </c>
      <c r="CB436" s="161">
        <v>0</v>
      </c>
      <c r="CC436" s="161">
        <v>0</v>
      </c>
      <c r="CD436" s="161">
        <v>0</v>
      </c>
      <c r="CE436" s="163">
        <v>0</v>
      </c>
      <c r="CF436" s="1" cm="1">
        <f t="array" aca="1" ref="CF436" ca="1">MMULT($F435:$CE435,INDIRECT("Policy.New!"&amp;CF$3&amp;"4:"&amp;CF$3&amp;"81"))</f>
        <v>0</v>
      </c>
      <c r="CG436" s="1" cm="1">
        <f t="array" aca="1" ref="CG436" ca="1">MMULT($F435:$CE435,INDIRECT("Policy.New!"&amp;CG$3&amp;"4:"&amp;CG$3&amp;"81"))</f>
        <v>0</v>
      </c>
      <c r="CH436" s="1" cm="1">
        <f t="array" aca="1" ref="CH436" ca="1">MMULT($F435:$CE435,INDIRECT("Policy.New!"&amp;CH$3&amp;"4:"&amp;CH$3&amp;"81"))</f>
        <v>0</v>
      </c>
      <c r="CI436" s="1" cm="1">
        <f t="array" aca="1" ref="CI436" ca="1">MMULT($F435:$CE435,INDIRECT("Policy.New!"&amp;CI$3&amp;"4:"&amp;CI$3&amp;"81"))</f>
        <v>0</v>
      </c>
      <c r="CJ436" s="1" cm="1">
        <f t="array" aca="1" ref="CJ436" ca="1">MMULT($F435:$CE435,INDIRECT("Policy.New!"&amp;CJ$3&amp;"4:"&amp;CJ$3&amp;"81"))</f>
        <v>0</v>
      </c>
      <c r="CK436" s="1" cm="1">
        <f t="array" aca="1" ref="CK436" ca="1">MMULT($F435:$CE435,INDIRECT("Policy.New!"&amp;CK$3&amp;"4:"&amp;CK$3&amp;"81"))</f>
        <v>0</v>
      </c>
      <c r="CL436" s="1" cm="1">
        <f t="array" aca="1" ref="CL436" ca="1">MMULT($F435:$CE435,INDIRECT("Policy.New!"&amp;CL$3&amp;"4:"&amp;CL$3&amp;"81"))</f>
        <v>0</v>
      </c>
      <c r="CM436" s="1" cm="1">
        <f t="array" aca="1" ref="CM436" ca="1">MMULT($F435:$CE435,INDIRECT("Policy.New!"&amp;CM$3&amp;"4:"&amp;CM$3&amp;"81"))</f>
        <v>0</v>
      </c>
      <c r="CN436" s="1" cm="1">
        <f t="array" aca="1" ref="CN436" ca="1">MMULT($F435:$CE435,INDIRECT("Policy.New!"&amp;CN$3&amp;"4:"&amp;CN$3&amp;"81"))</f>
        <v>0</v>
      </c>
      <c r="CO436" s="1" cm="1">
        <f t="array" aca="1" ref="CO436" ca="1">MMULT($F435:$CE435,INDIRECT("Policy.New!"&amp;CO$3&amp;"4:"&amp;CO$3&amp;"81"))</f>
        <v>0</v>
      </c>
      <c r="CP436" s="1" cm="1">
        <f t="array" aca="1" ref="CP436" ca="1">MMULT($F435:$CE435,INDIRECT("Policy.New!"&amp;CP$3&amp;"4:"&amp;CP$3&amp;"81"))</f>
        <v>0</v>
      </c>
      <c r="CQ436" s="1"/>
      <c r="CR436" s="1"/>
      <c r="CS436" s="1">
        <f t="shared" ca="1" si="438"/>
        <v>0</v>
      </c>
      <c r="CT436" s="1">
        <f t="shared" ca="1" si="442"/>
        <v>0</v>
      </c>
      <c r="CU436" s="1">
        <f t="shared" ca="1" si="439"/>
        <v>0</v>
      </c>
      <c r="CV436" s="1">
        <f t="shared" ca="1" si="443"/>
        <v>0</v>
      </c>
      <c r="CW436" s="1">
        <f t="shared" ca="1" si="440"/>
        <v>0</v>
      </c>
      <c r="CX436" s="1">
        <f t="shared" ca="1" si="441"/>
        <v>0</v>
      </c>
    </row>
    <row r="437" spans="2:102" x14ac:dyDescent="0.25">
      <c r="B437" s="153" t="str">
        <f t="shared" si="437"/>
        <v>eps_pi_petro_obs</v>
      </c>
      <c r="C437" s="153" t="str">
        <f t="shared" si="436"/>
        <v>eps_pi_petro_obs_4</v>
      </c>
      <c r="D437" s="13">
        <f t="shared" si="434"/>
        <v>437</v>
      </c>
      <c r="E437" s="13">
        <f t="shared" si="444"/>
        <v>4</v>
      </c>
      <c r="F437" s="14" cm="1">
        <f t="array" aca="1" ref="F437" ca="1">MMULT($F436:$CE436,INDIRECT("Policy.New!"&amp;F$3&amp;"4:"&amp;F$3&amp;"81"))</f>
        <v>0</v>
      </c>
      <c r="G437" s="14" cm="1">
        <f t="array" aca="1" ref="G437" ca="1">MMULT($F436:$CE436,INDIRECT("Policy.New!"&amp;G$3&amp;"4:"&amp;G$3&amp;"81"))</f>
        <v>0</v>
      </c>
      <c r="H437" s="14" cm="1">
        <f t="array" aca="1" ref="H437" ca="1">MMULT($F436:$CE436,INDIRECT("Policy.New!"&amp;H$3&amp;"4:"&amp;H$3&amp;"81"))</f>
        <v>0</v>
      </c>
      <c r="I437" s="14" cm="1">
        <f t="array" aca="1" ref="I437" ca="1">MMULT($F436:$CE436,INDIRECT("Policy.New!"&amp;I$3&amp;"4:"&amp;I$3&amp;"81"))</f>
        <v>0</v>
      </c>
      <c r="J437" s="14" cm="1">
        <f t="array" aca="1" ref="J437" ca="1">MMULT($F436:$CE436,INDIRECT("Policy.New!"&amp;J$3&amp;"4:"&amp;J$3&amp;"81"))</f>
        <v>0</v>
      </c>
      <c r="K437" s="14" cm="1">
        <f t="array" aca="1" ref="K437" ca="1">MMULT($F436:$CE436,INDIRECT("Policy.New!"&amp;K$3&amp;"4:"&amp;K$3&amp;"81"))</f>
        <v>0</v>
      </c>
      <c r="L437" s="14" cm="1">
        <f t="array" aca="1" ref="L437" ca="1">MMULT($F436:$CE436,INDIRECT("Policy.New!"&amp;L$3&amp;"4:"&amp;L$3&amp;"81"))</f>
        <v>0</v>
      </c>
      <c r="M437" s="14" cm="1">
        <f t="array" aca="1" ref="M437" ca="1">MMULT($F436:$CE436,INDIRECT("Policy.New!"&amp;M$3&amp;"4:"&amp;M$3&amp;"81"))</f>
        <v>0</v>
      </c>
      <c r="N437" s="14" cm="1">
        <f t="array" aca="1" ref="N437" ca="1">MMULT($F436:$CE436,INDIRECT("Policy.New!"&amp;N$3&amp;"4:"&amp;N$3&amp;"81"))</f>
        <v>0</v>
      </c>
      <c r="O437" s="14" cm="1">
        <f t="array" aca="1" ref="O437" ca="1">MMULT($F436:$CE436,INDIRECT("Policy.New!"&amp;O$3&amp;"4:"&amp;O$3&amp;"81"))</f>
        <v>0</v>
      </c>
      <c r="P437" s="14" cm="1">
        <f t="array" aca="1" ref="P437" ca="1">MMULT($F436:$CE436,INDIRECT("Policy.New!"&amp;P$3&amp;"4:"&amp;P$3&amp;"81"))</f>
        <v>0</v>
      </c>
      <c r="Q437" s="14" cm="1">
        <f t="array" aca="1" ref="Q437" ca="1">MMULT($F436:$CE436,INDIRECT("Policy.New!"&amp;Q$3&amp;"4:"&amp;Q$3&amp;"81"))</f>
        <v>0</v>
      </c>
      <c r="R437" s="14" cm="1">
        <f t="array" aca="1" ref="R437" ca="1">MMULT($F436:$CE436,INDIRECT("Policy.New!"&amp;R$3&amp;"4:"&amp;R$3&amp;"81"))</f>
        <v>0</v>
      </c>
      <c r="S437" s="14" cm="1">
        <f t="array" aca="1" ref="S437" ca="1">MMULT($F436:$CE436,INDIRECT("Policy.New!"&amp;S$3&amp;"4:"&amp;S$3&amp;"81"))</f>
        <v>0</v>
      </c>
      <c r="T437" s="14" cm="1">
        <f t="array" aca="1" ref="T437" ca="1">MMULT($F436:$CE436,INDIRECT("Policy.New!"&amp;T$3&amp;"4:"&amp;T$3&amp;"81"))</f>
        <v>0</v>
      </c>
      <c r="U437" s="14" cm="1">
        <f t="array" aca="1" ref="U437" ca="1">MMULT($F436:$CE436,INDIRECT("Policy.New!"&amp;U$3&amp;"4:"&amp;U$3&amp;"81"))</f>
        <v>0</v>
      </c>
      <c r="V437" s="14" cm="1">
        <f t="array" aca="1" ref="V437" ca="1">MMULT($F436:$CE436,INDIRECT("Policy.New!"&amp;V$3&amp;"4:"&amp;V$3&amp;"81"))</f>
        <v>0</v>
      </c>
      <c r="W437" s="15">
        <f t="shared" ca="1" si="445"/>
        <v>0</v>
      </c>
      <c r="X437" s="14">
        <f t="shared" ca="1" si="446"/>
        <v>0</v>
      </c>
      <c r="Y437" s="14">
        <f t="shared" ca="1" si="447"/>
        <v>0</v>
      </c>
      <c r="Z437" s="14">
        <f t="shared" ca="1" si="448"/>
        <v>0</v>
      </c>
      <c r="AA437" s="14">
        <f t="shared" si="449"/>
        <v>0</v>
      </c>
      <c r="AB437" s="14">
        <f t="shared" ca="1" si="450"/>
        <v>0</v>
      </c>
      <c r="AC437" s="14">
        <f t="shared" ca="1" si="451"/>
        <v>0</v>
      </c>
      <c r="AD437" s="14">
        <f t="shared" ca="1" si="452"/>
        <v>0</v>
      </c>
      <c r="AE437" s="14">
        <f t="shared" si="453"/>
        <v>0</v>
      </c>
      <c r="AF437" s="14">
        <f t="shared" ca="1" si="454"/>
        <v>0</v>
      </c>
      <c r="AG437" s="14">
        <f t="shared" ca="1" si="455"/>
        <v>0</v>
      </c>
      <c r="AH437" s="14">
        <f t="shared" ca="1" si="456"/>
        <v>0</v>
      </c>
      <c r="AI437" s="14">
        <f t="shared" ca="1" si="457"/>
        <v>0</v>
      </c>
      <c r="AJ437" s="14">
        <f t="shared" ca="1" si="458"/>
        <v>0</v>
      </c>
      <c r="AK437" s="14">
        <f t="shared" ca="1" si="459"/>
        <v>0</v>
      </c>
      <c r="AL437" s="14">
        <f t="shared" ca="1" si="460"/>
        <v>0</v>
      </c>
      <c r="AM437" s="14">
        <f t="shared" ca="1" si="461"/>
        <v>0</v>
      </c>
      <c r="AN437" s="14">
        <f t="shared" ca="1" si="462"/>
        <v>0</v>
      </c>
      <c r="AO437" s="14">
        <f t="shared" si="463"/>
        <v>0</v>
      </c>
      <c r="AP437" s="14">
        <f t="shared" si="464"/>
        <v>0</v>
      </c>
      <c r="AQ437" s="14">
        <f t="shared" ca="1" si="465"/>
        <v>0</v>
      </c>
      <c r="AR437" s="14">
        <f t="shared" ca="1" si="466"/>
        <v>0</v>
      </c>
      <c r="AS437" s="14">
        <f t="shared" ca="1" si="467"/>
        <v>0</v>
      </c>
      <c r="AT437" s="26">
        <f t="shared" ca="1" si="468"/>
        <v>0</v>
      </c>
      <c r="AU437" s="14" cm="1">
        <f t="array" aca="1" ref="AU437" ca="1">MMULT($F436:$CE436,INDIRECT("Policy.New!"&amp;AU$3&amp;"4:"&amp;AU$3&amp;"81"))</f>
        <v>0</v>
      </c>
      <c r="AV437" s="26" cm="1">
        <f t="array" aca="1" ref="AV437" ca="1">MMULT($F436:$CE436,INDIRECT("Policy.New!"&amp;AV$3&amp;"4:"&amp;AV$3&amp;"81"))</f>
        <v>0</v>
      </c>
      <c r="AW437" s="164">
        <v>0</v>
      </c>
      <c r="AX437" s="164">
        <v>0</v>
      </c>
      <c r="AY437" s="164">
        <v>0</v>
      </c>
      <c r="AZ437" s="164">
        <v>0</v>
      </c>
      <c r="BA437" s="164">
        <v>0</v>
      </c>
      <c r="BB437" s="164">
        <v>0</v>
      </c>
      <c r="BC437" s="164">
        <v>0</v>
      </c>
      <c r="BD437" s="164">
        <v>0</v>
      </c>
      <c r="BE437" s="164">
        <v>0</v>
      </c>
      <c r="BF437" s="164">
        <v>0</v>
      </c>
      <c r="BG437" s="164">
        <v>0</v>
      </c>
      <c r="BH437" s="164">
        <v>0</v>
      </c>
      <c r="BI437" s="164">
        <v>0</v>
      </c>
      <c r="BJ437" s="164">
        <v>0</v>
      </c>
      <c r="BK437" s="164">
        <v>0</v>
      </c>
      <c r="BL437" s="164">
        <v>0</v>
      </c>
      <c r="BM437" s="164">
        <v>0</v>
      </c>
      <c r="BN437" s="164">
        <v>0</v>
      </c>
      <c r="BO437" s="164">
        <v>0</v>
      </c>
      <c r="BP437" s="164">
        <v>0</v>
      </c>
      <c r="BQ437" s="164">
        <v>0</v>
      </c>
      <c r="BR437" s="164">
        <v>0</v>
      </c>
      <c r="BS437" s="164">
        <v>0</v>
      </c>
      <c r="BT437" s="164">
        <v>0</v>
      </c>
      <c r="BU437" s="164">
        <v>0</v>
      </c>
      <c r="BV437" s="164">
        <f>INDEX(IRF.New!$D$7:$CN$374,MATCH('IRF AUX'!$E437,IRF.New!$C$7:$C$37,0),MATCH('IRF AUX'!$B437,IRF.New!$D$5:$CN$5,0))</f>
        <v>0</v>
      </c>
      <c r="BW437" s="164">
        <v>0</v>
      </c>
      <c r="BX437" s="164">
        <v>0</v>
      </c>
      <c r="BY437" s="164">
        <v>0</v>
      </c>
      <c r="BZ437" s="164">
        <v>0</v>
      </c>
      <c r="CA437" s="164">
        <v>0</v>
      </c>
      <c r="CB437" s="164">
        <v>0</v>
      </c>
      <c r="CC437" s="164">
        <v>0</v>
      </c>
      <c r="CD437" s="164">
        <v>0</v>
      </c>
      <c r="CE437" s="165">
        <v>0</v>
      </c>
      <c r="CF437" s="14" cm="1">
        <f t="array" aca="1" ref="CF437" ca="1">MMULT($F436:$CE436,INDIRECT("Policy.New!"&amp;CF$3&amp;"4:"&amp;CF$3&amp;"81"))</f>
        <v>0</v>
      </c>
      <c r="CG437" s="14" cm="1">
        <f t="array" aca="1" ref="CG437" ca="1">MMULT($F436:$CE436,INDIRECT("Policy.New!"&amp;CG$3&amp;"4:"&amp;CG$3&amp;"81"))</f>
        <v>0</v>
      </c>
      <c r="CH437" s="14" cm="1">
        <f t="array" aca="1" ref="CH437" ca="1">MMULT($F436:$CE436,INDIRECT("Policy.New!"&amp;CH$3&amp;"4:"&amp;CH$3&amp;"81"))</f>
        <v>0</v>
      </c>
      <c r="CI437" s="14" cm="1">
        <f t="array" aca="1" ref="CI437" ca="1">MMULT($F436:$CE436,INDIRECT("Policy.New!"&amp;CI$3&amp;"4:"&amp;CI$3&amp;"81"))</f>
        <v>0</v>
      </c>
      <c r="CJ437" s="14" cm="1">
        <f t="array" aca="1" ref="CJ437" ca="1">MMULT($F436:$CE436,INDIRECT("Policy.New!"&amp;CJ$3&amp;"4:"&amp;CJ$3&amp;"81"))</f>
        <v>0</v>
      </c>
      <c r="CK437" s="14" cm="1">
        <f t="array" aca="1" ref="CK437" ca="1">MMULT($F436:$CE436,INDIRECT("Policy.New!"&amp;CK$3&amp;"4:"&amp;CK$3&amp;"81"))</f>
        <v>0</v>
      </c>
      <c r="CL437" s="14" cm="1">
        <f t="array" aca="1" ref="CL437" ca="1">MMULT($F436:$CE436,INDIRECT("Policy.New!"&amp;CL$3&amp;"4:"&amp;CL$3&amp;"81"))</f>
        <v>0</v>
      </c>
      <c r="CM437" s="14" cm="1">
        <f t="array" aca="1" ref="CM437" ca="1">MMULT($F436:$CE436,INDIRECT("Policy.New!"&amp;CM$3&amp;"4:"&amp;CM$3&amp;"81"))</f>
        <v>0</v>
      </c>
      <c r="CN437" s="14" cm="1">
        <f t="array" aca="1" ref="CN437" ca="1">MMULT($F436:$CE436,INDIRECT("Policy.New!"&amp;CN$3&amp;"4:"&amp;CN$3&amp;"81"))</f>
        <v>0</v>
      </c>
      <c r="CO437" s="14" cm="1">
        <f t="array" aca="1" ref="CO437" ca="1">MMULT($F436:$CE436,INDIRECT("Policy.New!"&amp;CO$3&amp;"4:"&amp;CO$3&amp;"81"))</f>
        <v>0</v>
      </c>
      <c r="CP437" s="14" cm="1">
        <f t="array" aca="1" ref="CP437" ca="1">MMULT($F436:$CE436,INDIRECT("Policy.New!"&amp;CP$3&amp;"4:"&amp;CP$3&amp;"81"))</f>
        <v>0</v>
      </c>
      <c r="CQ437" s="1"/>
      <c r="CR437" s="1"/>
      <c r="CS437" s="14">
        <f t="shared" ca="1" si="438"/>
        <v>0</v>
      </c>
      <c r="CT437" s="14">
        <f t="shared" ca="1" si="442"/>
        <v>0</v>
      </c>
      <c r="CU437" s="14">
        <f t="shared" ca="1" si="439"/>
        <v>0</v>
      </c>
      <c r="CV437" s="14">
        <f t="shared" ca="1" si="443"/>
        <v>0</v>
      </c>
      <c r="CW437" s="14">
        <f t="shared" ca="1" si="440"/>
        <v>0</v>
      </c>
      <c r="CX437" s="14">
        <f t="shared" ca="1" si="441"/>
        <v>0</v>
      </c>
    </row>
    <row r="438" spans="2:102" x14ac:dyDescent="0.25">
      <c r="B438" s="151" t="str">
        <f t="shared" si="437"/>
        <v>eps_pi_petro_obs</v>
      </c>
      <c r="C438" s="151" t="str">
        <f t="shared" si="436"/>
        <v>eps_pi_petro_obs_5</v>
      </c>
      <c r="D438" s="9">
        <f t="shared" si="434"/>
        <v>438</v>
      </c>
      <c r="E438" s="9">
        <f t="shared" si="444"/>
        <v>5</v>
      </c>
      <c r="F438" s="10" cm="1">
        <f t="array" aca="1" ref="F438" ca="1">MMULT($F437:$CE437,INDIRECT("Policy.New!"&amp;F$3&amp;"4:"&amp;F$3&amp;"81"))</f>
        <v>0</v>
      </c>
      <c r="G438" s="10" cm="1">
        <f t="array" aca="1" ref="G438" ca="1">MMULT($F437:$CE437,INDIRECT("Policy.New!"&amp;G$3&amp;"4:"&amp;G$3&amp;"81"))</f>
        <v>0</v>
      </c>
      <c r="H438" s="10" cm="1">
        <f t="array" aca="1" ref="H438" ca="1">MMULT($F437:$CE437,INDIRECT("Policy.New!"&amp;H$3&amp;"4:"&amp;H$3&amp;"81"))</f>
        <v>0</v>
      </c>
      <c r="I438" s="10" cm="1">
        <f t="array" aca="1" ref="I438" ca="1">MMULT($F437:$CE437,INDIRECT("Policy.New!"&amp;I$3&amp;"4:"&amp;I$3&amp;"81"))</f>
        <v>0</v>
      </c>
      <c r="J438" s="10" cm="1">
        <f t="array" aca="1" ref="J438" ca="1">MMULT($F437:$CE437,INDIRECT("Policy.New!"&amp;J$3&amp;"4:"&amp;J$3&amp;"81"))</f>
        <v>0</v>
      </c>
      <c r="K438" s="10" cm="1">
        <f t="array" aca="1" ref="K438" ca="1">MMULT($F437:$CE437,INDIRECT("Policy.New!"&amp;K$3&amp;"4:"&amp;K$3&amp;"81"))</f>
        <v>0</v>
      </c>
      <c r="L438" s="10" cm="1">
        <f t="array" aca="1" ref="L438" ca="1">MMULT($F437:$CE437,INDIRECT("Policy.New!"&amp;L$3&amp;"4:"&amp;L$3&amp;"81"))</f>
        <v>0</v>
      </c>
      <c r="M438" s="10" cm="1">
        <f t="array" aca="1" ref="M438" ca="1">MMULT($F437:$CE437,INDIRECT("Policy.New!"&amp;M$3&amp;"4:"&amp;M$3&amp;"81"))</f>
        <v>0</v>
      </c>
      <c r="N438" s="10" cm="1">
        <f t="array" aca="1" ref="N438" ca="1">MMULT($F437:$CE437,INDIRECT("Policy.New!"&amp;N$3&amp;"4:"&amp;N$3&amp;"81"))</f>
        <v>0</v>
      </c>
      <c r="O438" s="10" cm="1">
        <f t="array" aca="1" ref="O438" ca="1">MMULT($F437:$CE437,INDIRECT("Policy.New!"&amp;O$3&amp;"4:"&amp;O$3&amp;"81"))</f>
        <v>0</v>
      </c>
      <c r="P438" s="10" cm="1">
        <f t="array" aca="1" ref="P438" ca="1">MMULT($F437:$CE437,INDIRECT("Policy.New!"&amp;P$3&amp;"4:"&amp;P$3&amp;"81"))</f>
        <v>0</v>
      </c>
      <c r="Q438" s="10" cm="1">
        <f t="array" aca="1" ref="Q438" ca="1">MMULT($F437:$CE437,INDIRECT("Policy.New!"&amp;Q$3&amp;"4:"&amp;Q$3&amp;"81"))</f>
        <v>0</v>
      </c>
      <c r="R438" s="10" cm="1">
        <f t="array" aca="1" ref="R438" ca="1">MMULT($F437:$CE437,INDIRECT("Policy.New!"&amp;R$3&amp;"4:"&amp;R$3&amp;"81"))</f>
        <v>0</v>
      </c>
      <c r="S438" s="10" cm="1">
        <f t="array" aca="1" ref="S438" ca="1">MMULT($F437:$CE437,INDIRECT("Policy.New!"&amp;S$3&amp;"4:"&amp;S$3&amp;"81"))</f>
        <v>0</v>
      </c>
      <c r="T438" s="10" cm="1">
        <f t="array" aca="1" ref="T438" ca="1">MMULT($F437:$CE437,INDIRECT("Policy.New!"&amp;T$3&amp;"4:"&amp;T$3&amp;"81"))</f>
        <v>0</v>
      </c>
      <c r="U438" s="10" cm="1">
        <f t="array" aca="1" ref="U438" ca="1">MMULT($F437:$CE437,INDIRECT("Policy.New!"&amp;U$3&amp;"4:"&amp;U$3&amp;"81"))</f>
        <v>0</v>
      </c>
      <c r="V438" s="10" cm="1">
        <f t="array" aca="1" ref="V438" ca="1">MMULT($F437:$CE437,INDIRECT("Policy.New!"&amp;V$3&amp;"4:"&amp;V$3&amp;"81"))</f>
        <v>0</v>
      </c>
      <c r="W438" s="11">
        <f t="shared" ca="1" si="445"/>
        <v>0</v>
      </c>
      <c r="X438" s="10">
        <f t="shared" ca="1" si="446"/>
        <v>0</v>
      </c>
      <c r="Y438" s="10">
        <f t="shared" ca="1" si="447"/>
        <v>0</v>
      </c>
      <c r="Z438" s="10">
        <f t="shared" ca="1" si="448"/>
        <v>0</v>
      </c>
      <c r="AA438" s="10">
        <f t="shared" ca="1" si="449"/>
        <v>0</v>
      </c>
      <c r="AB438" s="10">
        <f t="shared" ca="1" si="450"/>
        <v>0</v>
      </c>
      <c r="AC438" s="10">
        <f t="shared" ca="1" si="451"/>
        <v>0</v>
      </c>
      <c r="AD438" s="10">
        <f t="shared" ca="1" si="452"/>
        <v>0</v>
      </c>
      <c r="AE438" s="10">
        <f t="shared" ca="1" si="453"/>
        <v>0</v>
      </c>
      <c r="AF438" s="10">
        <f t="shared" ca="1" si="454"/>
        <v>0</v>
      </c>
      <c r="AG438" s="10">
        <f t="shared" ca="1" si="455"/>
        <v>0</v>
      </c>
      <c r="AH438" s="10">
        <f t="shared" ca="1" si="456"/>
        <v>0</v>
      </c>
      <c r="AI438" s="10">
        <f t="shared" ca="1" si="457"/>
        <v>0</v>
      </c>
      <c r="AJ438" s="10">
        <f t="shared" ca="1" si="458"/>
        <v>0</v>
      </c>
      <c r="AK438" s="10">
        <f t="shared" ca="1" si="459"/>
        <v>0</v>
      </c>
      <c r="AL438" s="10">
        <f t="shared" ca="1" si="460"/>
        <v>0</v>
      </c>
      <c r="AM438" s="10">
        <f t="shared" ca="1" si="461"/>
        <v>0</v>
      </c>
      <c r="AN438" s="10">
        <f t="shared" ca="1" si="462"/>
        <v>0</v>
      </c>
      <c r="AO438" s="10">
        <f t="shared" ca="1" si="463"/>
        <v>0</v>
      </c>
      <c r="AP438" s="10">
        <f t="shared" si="464"/>
        <v>0</v>
      </c>
      <c r="AQ438" s="10">
        <f t="shared" ca="1" si="465"/>
        <v>0</v>
      </c>
      <c r="AR438" s="10">
        <f t="shared" ca="1" si="466"/>
        <v>0</v>
      </c>
      <c r="AS438" s="10">
        <f t="shared" ca="1" si="467"/>
        <v>0</v>
      </c>
      <c r="AT438" s="24">
        <f t="shared" ca="1" si="468"/>
        <v>0</v>
      </c>
      <c r="AU438" s="10" cm="1">
        <f t="array" aca="1" ref="AU438" ca="1">MMULT($F437:$CE437,INDIRECT("Policy.New!"&amp;AU$3&amp;"4:"&amp;AU$3&amp;"81"))</f>
        <v>0</v>
      </c>
      <c r="AV438" s="24" cm="1">
        <f t="array" aca="1" ref="AV438" ca="1">MMULT($F437:$CE437,INDIRECT("Policy.New!"&amp;AV$3&amp;"4:"&amp;AV$3&amp;"81"))</f>
        <v>0</v>
      </c>
      <c r="AW438" s="160">
        <v>0</v>
      </c>
      <c r="AX438" s="160">
        <v>0</v>
      </c>
      <c r="AY438" s="160">
        <v>0</v>
      </c>
      <c r="AZ438" s="160">
        <v>0</v>
      </c>
      <c r="BA438" s="160">
        <v>0</v>
      </c>
      <c r="BB438" s="160">
        <v>0</v>
      </c>
      <c r="BC438" s="160">
        <v>0</v>
      </c>
      <c r="BD438" s="160">
        <v>0</v>
      </c>
      <c r="BE438" s="160">
        <v>0</v>
      </c>
      <c r="BF438" s="160">
        <v>0</v>
      </c>
      <c r="BG438" s="160">
        <v>0</v>
      </c>
      <c r="BH438" s="160">
        <v>0</v>
      </c>
      <c r="BI438" s="160">
        <v>0</v>
      </c>
      <c r="BJ438" s="160">
        <v>0</v>
      </c>
      <c r="BK438" s="160">
        <v>0</v>
      </c>
      <c r="BL438" s="160">
        <v>0</v>
      </c>
      <c r="BM438" s="160">
        <v>0</v>
      </c>
      <c r="BN438" s="160">
        <v>0</v>
      </c>
      <c r="BO438" s="160">
        <v>0</v>
      </c>
      <c r="BP438" s="160">
        <v>0</v>
      </c>
      <c r="BQ438" s="160">
        <v>0</v>
      </c>
      <c r="BR438" s="160">
        <v>0</v>
      </c>
      <c r="BS438" s="160">
        <v>0</v>
      </c>
      <c r="BT438" s="160">
        <v>0</v>
      </c>
      <c r="BU438" s="160">
        <v>0</v>
      </c>
      <c r="BV438" s="160">
        <f>INDEX(IRF.New!$D$7:$CN$374,MATCH('IRF AUX'!$E438,IRF.New!$C$7:$C$37,0),MATCH('IRF AUX'!$B438,IRF.New!$D$5:$CN$5,0))</f>
        <v>0</v>
      </c>
      <c r="BW438" s="160">
        <v>0</v>
      </c>
      <c r="BX438" s="160">
        <v>0</v>
      </c>
      <c r="BY438" s="160">
        <v>0</v>
      </c>
      <c r="BZ438" s="160">
        <v>0</v>
      </c>
      <c r="CA438" s="160">
        <v>0</v>
      </c>
      <c r="CB438" s="160">
        <v>0</v>
      </c>
      <c r="CC438" s="160">
        <v>0</v>
      </c>
      <c r="CD438" s="160">
        <v>0</v>
      </c>
      <c r="CE438" s="162">
        <v>0</v>
      </c>
      <c r="CF438" s="10" cm="1">
        <f t="array" aca="1" ref="CF438" ca="1">MMULT($F437:$CE437,INDIRECT("Policy.New!"&amp;CF$3&amp;"4:"&amp;CF$3&amp;"81"))</f>
        <v>0</v>
      </c>
      <c r="CG438" s="10" cm="1">
        <f t="array" aca="1" ref="CG438" ca="1">MMULT($F437:$CE437,INDIRECT("Policy.New!"&amp;CG$3&amp;"4:"&amp;CG$3&amp;"81"))</f>
        <v>0</v>
      </c>
      <c r="CH438" s="10" cm="1">
        <f t="array" aca="1" ref="CH438" ca="1">MMULT($F437:$CE437,INDIRECT("Policy.New!"&amp;CH$3&amp;"4:"&amp;CH$3&amp;"81"))</f>
        <v>0</v>
      </c>
      <c r="CI438" s="10" cm="1">
        <f t="array" aca="1" ref="CI438" ca="1">MMULT($F437:$CE437,INDIRECT("Policy.New!"&amp;CI$3&amp;"4:"&amp;CI$3&amp;"81"))</f>
        <v>0</v>
      </c>
      <c r="CJ438" s="10" cm="1">
        <f t="array" aca="1" ref="CJ438" ca="1">MMULT($F437:$CE437,INDIRECT("Policy.New!"&amp;CJ$3&amp;"4:"&amp;CJ$3&amp;"81"))</f>
        <v>0</v>
      </c>
      <c r="CK438" s="10" cm="1">
        <f t="array" aca="1" ref="CK438" ca="1">MMULT($F437:$CE437,INDIRECT("Policy.New!"&amp;CK$3&amp;"4:"&amp;CK$3&amp;"81"))</f>
        <v>0</v>
      </c>
      <c r="CL438" s="10" cm="1">
        <f t="array" aca="1" ref="CL438" ca="1">MMULT($F437:$CE437,INDIRECT("Policy.New!"&amp;CL$3&amp;"4:"&amp;CL$3&amp;"81"))</f>
        <v>0</v>
      </c>
      <c r="CM438" s="10" cm="1">
        <f t="array" aca="1" ref="CM438" ca="1">MMULT($F437:$CE437,INDIRECT("Policy.New!"&amp;CM$3&amp;"4:"&amp;CM$3&amp;"81"))</f>
        <v>0</v>
      </c>
      <c r="CN438" s="10" cm="1">
        <f t="array" aca="1" ref="CN438" ca="1">MMULT($F437:$CE437,INDIRECT("Policy.New!"&amp;CN$3&amp;"4:"&amp;CN$3&amp;"81"))</f>
        <v>0</v>
      </c>
      <c r="CO438" s="10" cm="1">
        <f t="array" aca="1" ref="CO438" ca="1">MMULT($F437:$CE437,INDIRECT("Policy.New!"&amp;CO$3&amp;"4:"&amp;CO$3&amp;"81"))</f>
        <v>0</v>
      </c>
      <c r="CP438" s="10" cm="1">
        <f t="array" aca="1" ref="CP438" ca="1">MMULT($F437:$CE437,INDIRECT("Policy.New!"&amp;CP$3&amp;"4:"&amp;CP$3&amp;"81"))</f>
        <v>0</v>
      </c>
      <c r="CQ438" s="1"/>
      <c r="CR438" s="1"/>
      <c r="CS438" s="10">
        <f t="shared" ca="1" si="438"/>
        <v>0</v>
      </c>
      <c r="CT438" s="10">
        <f t="shared" ca="1" si="442"/>
        <v>0</v>
      </c>
      <c r="CU438" s="10">
        <f t="shared" ca="1" si="439"/>
        <v>0</v>
      </c>
      <c r="CV438" s="10">
        <f t="shared" ca="1" si="443"/>
        <v>0</v>
      </c>
      <c r="CW438" s="10">
        <f t="shared" ca="1" si="440"/>
        <v>0</v>
      </c>
      <c r="CX438" s="10">
        <f t="shared" ca="1" si="441"/>
        <v>0</v>
      </c>
    </row>
    <row r="439" spans="2:102" x14ac:dyDescent="0.25">
      <c r="B439" s="152" t="str">
        <f t="shared" si="437"/>
        <v>eps_pi_petro_obs</v>
      </c>
      <c r="C439" s="152" t="str">
        <f t="shared" si="436"/>
        <v>eps_pi_petro_obs_6</v>
      </c>
      <c r="D439" s="12">
        <f t="shared" si="434"/>
        <v>439</v>
      </c>
      <c r="E439" s="12">
        <f t="shared" si="444"/>
        <v>6</v>
      </c>
      <c r="F439" s="1" cm="1">
        <f t="array" aca="1" ref="F439" ca="1">MMULT($F438:$CE438,INDIRECT("Policy.New!"&amp;F$3&amp;"4:"&amp;F$3&amp;"81"))</f>
        <v>0</v>
      </c>
      <c r="G439" s="1" cm="1">
        <f t="array" aca="1" ref="G439" ca="1">MMULT($F438:$CE438,INDIRECT("Policy.New!"&amp;G$3&amp;"4:"&amp;G$3&amp;"81"))</f>
        <v>0</v>
      </c>
      <c r="H439" s="1" cm="1">
        <f t="array" aca="1" ref="H439" ca="1">MMULT($F438:$CE438,INDIRECT("Policy.New!"&amp;H$3&amp;"4:"&amp;H$3&amp;"81"))</f>
        <v>0</v>
      </c>
      <c r="I439" s="1" cm="1">
        <f t="array" aca="1" ref="I439" ca="1">MMULT($F438:$CE438,INDIRECT("Policy.New!"&amp;I$3&amp;"4:"&amp;I$3&amp;"81"))</f>
        <v>0</v>
      </c>
      <c r="J439" s="1" cm="1">
        <f t="array" aca="1" ref="J439" ca="1">MMULT($F438:$CE438,INDIRECT("Policy.New!"&amp;J$3&amp;"4:"&amp;J$3&amp;"81"))</f>
        <v>0</v>
      </c>
      <c r="K439" s="1" cm="1">
        <f t="array" aca="1" ref="K439" ca="1">MMULT($F438:$CE438,INDIRECT("Policy.New!"&amp;K$3&amp;"4:"&amp;K$3&amp;"81"))</f>
        <v>0</v>
      </c>
      <c r="L439" s="1" cm="1">
        <f t="array" aca="1" ref="L439" ca="1">MMULT($F438:$CE438,INDIRECT("Policy.New!"&amp;L$3&amp;"4:"&amp;L$3&amp;"81"))</f>
        <v>0</v>
      </c>
      <c r="M439" s="1" cm="1">
        <f t="array" aca="1" ref="M439" ca="1">MMULT($F438:$CE438,INDIRECT("Policy.New!"&amp;M$3&amp;"4:"&amp;M$3&amp;"81"))</f>
        <v>0</v>
      </c>
      <c r="N439" s="1" cm="1">
        <f t="array" aca="1" ref="N439" ca="1">MMULT($F438:$CE438,INDIRECT("Policy.New!"&amp;N$3&amp;"4:"&amp;N$3&amp;"81"))</f>
        <v>0</v>
      </c>
      <c r="O439" s="1" cm="1">
        <f t="array" aca="1" ref="O439" ca="1">MMULT($F438:$CE438,INDIRECT("Policy.New!"&amp;O$3&amp;"4:"&amp;O$3&amp;"81"))</f>
        <v>0</v>
      </c>
      <c r="P439" s="1" cm="1">
        <f t="array" aca="1" ref="P439" ca="1">MMULT($F438:$CE438,INDIRECT("Policy.New!"&amp;P$3&amp;"4:"&amp;P$3&amp;"81"))</f>
        <v>0</v>
      </c>
      <c r="Q439" s="1" cm="1">
        <f t="array" aca="1" ref="Q439" ca="1">MMULT($F438:$CE438,INDIRECT("Policy.New!"&amp;Q$3&amp;"4:"&amp;Q$3&amp;"81"))</f>
        <v>0</v>
      </c>
      <c r="R439" s="1" cm="1">
        <f t="array" aca="1" ref="R439" ca="1">MMULT($F438:$CE438,INDIRECT("Policy.New!"&amp;R$3&amp;"4:"&amp;R$3&amp;"81"))</f>
        <v>0</v>
      </c>
      <c r="S439" s="1" cm="1">
        <f t="array" aca="1" ref="S439" ca="1">MMULT($F438:$CE438,INDIRECT("Policy.New!"&amp;S$3&amp;"4:"&amp;S$3&amp;"81"))</f>
        <v>0</v>
      </c>
      <c r="T439" s="1" cm="1">
        <f t="array" aca="1" ref="T439" ca="1">MMULT($F438:$CE438,INDIRECT("Policy.New!"&amp;T$3&amp;"4:"&amp;T$3&amp;"81"))</f>
        <v>0</v>
      </c>
      <c r="U439" s="1" cm="1">
        <f t="array" aca="1" ref="U439" ca="1">MMULT($F438:$CE438,INDIRECT("Policy.New!"&amp;U$3&amp;"4:"&amp;U$3&amp;"81"))</f>
        <v>0</v>
      </c>
      <c r="V439" s="1" cm="1">
        <f t="array" aca="1" ref="V439" ca="1">MMULT($F438:$CE438,INDIRECT("Policy.New!"&amp;V$3&amp;"4:"&amp;V$3&amp;"81"))</f>
        <v>0</v>
      </c>
      <c r="W439" s="5">
        <f t="shared" ca="1" si="445"/>
        <v>0</v>
      </c>
      <c r="X439" s="1">
        <f t="shared" ca="1" si="446"/>
        <v>0</v>
      </c>
      <c r="Y439" s="1">
        <f t="shared" ca="1" si="447"/>
        <v>0</v>
      </c>
      <c r="Z439" s="1">
        <f t="shared" ca="1" si="448"/>
        <v>0</v>
      </c>
      <c r="AA439" s="1">
        <f t="shared" ca="1" si="449"/>
        <v>0</v>
      </c>
      <c r="AB439" s="1">
        <f t="shared" ca="1" si="450"/>
        <v>0</v>
      </c>
      <c r="AC439" s="1">
        <f t="shared" ca="1" si="451"/>
        <v>0</v>
      </c>
      <c r="AD439" s="1">
        <f t="shared" ca="1" si="452"/>
        <v>0</v>
      </c>
      <c r="AE439" s="1">
        <f t="shared" ca="1" si="453"/>
        <v>0</v>
      </c>
      <c r="AF439" s="1">
        <f t="shared" ca="1" si="454"/>
        <v>0</v>
      </c>
      <c r="AG439" s="1">
        <f t="shared" ca="1" si="455"/>
        <v>0</v>
      </c>
      <c r="AH439" s="1">
        <f t="shared" ca="1" si="456"/>
        <v>0</v>
      </c>
      <c r="AI439" s="1">
        <f t="shared" ca="1" si="457"/>
        <v>0</v>
      </c>
      <c r="AJ439" s="1">
        <f t="shared" ca="1" si="458"/>
        <v>0</v>
      </c>
      <c r="AK439" s="1">
        <f t="shared" ca="1" si="459"/>
        <v>0</v>
      </c>
      <c r="AL439" s="1">
        <f t="shared" ca="1" si="460"/>
        <v>0</v>
      </c>
      <c r="AM439" s="1">
        <f t="shared" ca="1" si="461"/>
        <v>0</v>
      </c>
      <c r="AN439" s="1">
        <f t="shared" ca="1" si="462"/>
        <v>0</v>
      </c>
      <c r="AO439" s="1">
        <f t="shared" ca="1" si="463"/>
        <v>0</v>
      </c>
      <c r="AP439" s="1">
        <f t="shared" ca="1" si="464"/>
        <v>0</v>
      </c>
      <c r="AQ439" s="1">
        <f t="shared" ca="1" si="465"/>
        <v>0</v>
      </c>
      <c r="AR439" s="1">
        <f t="shared" ca="1" si="466"/>
        <v>0</v>
      </c>
      <c r="AS439" s="1">
        <f t="shared" ca="1" si="467"/>
        <v>0</v>
      </c>
      <c r="AT439" s="25">
        <f t="shared" ca="1" si="468"/>
        <v>0</v>
      </c>
      <c r="AU439" s="1" cm="1">
        <f t="array" aca="1" ref="AU439" ca="1">MMULT($F438:$CE438,INDIRECT("Policy.New!"&amp;AU$3&amp;"4:"&amp;AU$3&amp;"81"))</f>
        <v>0</v>
      </c>
      <c r="AV439" s="25" cm="1">
        <f t="array" aca="1" ref="AV439" ca="1">MMULT($F438:$CE438,INDIRECT("Policy.New!"&amp;AV$3&amp;"4:"&amp;AV$3&amp;"81"))</f>
        <v>0</v>
      </c>
      <c r="AW439" s="161">
        <v>0</v>
      </c>
      <c r="AX439" s="161">
        <v>0</v>
      </c>
      <c r="AY439" s="161">
        <v>0</v>
      </c>
      <c r="AZ439" s="161">
        <v>0</v>
      </c>
      <c r="BA439" s="161">
        <v>0</v>
      </c>
      <c r="BB439" s="161">
        <v>0</v>
      </c>
      <c r="BC439" s="161">
        <v>0</v>
      </c>
      <c r="BD439" s="161">
        <v>0</v>
      </c>
      <c r="BE439" s="161">
        <v>0</v>
      </c>
      <c r="BF439" s="161">
        <v>0</v>
      </c>
      <c r="BG439" s="161">
        <v>0</v>
      </c>
      <c r="BH439" s="161">
        <v>0</v>
      </c>
      <c r="BI439" s="161">
        <v>0</v>
      </c>
      <c r="BJ439" s="161">
        <v>0</v>
      </c>
      <c r="BK439" s="161">
        <v>0</v>
      </c>
      <c r="BL439" s="161">
        <v>0</v>
      </c>
      <c r="BM439" s="161">
        <v>0</v>
      </c>
      <c r="BN439" s="161">
        <v>0</v>
      </c>
      <c r="BO439" s="161">
        <v>0</v>
      </c>
      <c r="BP439" s="161">
        <v>0</v>
      </c>
      <c r="BQ439" s="161">
        <v>0</v>
      </c>
      <c r="BR439" s="161">
        <v>0</v>
      </c>
      <c r="BS439" s="161">
        <v>0</v>
      </c>
      <c r="BT439" s="161">
        <v>0</v>
      </c>
      <c r="BU439" s="161">
        <v>0</v>
      </c>
      <c r="BV439" s="161">
        <f>INDEX(IRF.New!$D$7:$CN$374,MATCH('IRF AUX'!$E439,IRF.New!$C$7:$C$37,0),MATCH('IRF AUX'!$B439,IRF.New!$D$5:$CN$5,0))</f>
        <v>0</v>
      </c>
      <c r="BW439" s="161">
        <v>0</v>
      </c>
      <c r="BX439" s="161">
        <v>0</v>
      </c>
      <c r="BY439" s="161">
        <v>0</v>
      </c>
      <c r="BZ439" s="161">
        <v>0</v>
      </c>
      <c r="CA439" s="161">
        <v>0</v>
      </c>
      <c r="CB439" s="161">
        <v>0</v>
      </c>
      <c r="CC439" s="161">
        <v>0</v>
      </c>
      <c r="CD439" s="161">
        <v>0</v>
      </c>
      <c r="CE439" s="163">
        <v>0</v>
      </c>
      <c r="CF439" s="1" cm="1">
        <f t="array" aca="1" ref="CF439" ca="1">MMULT($F438:$CE438,INDIRECT("Policy.New!"&amp;CF$3&amp;"4:"&amp;CF$3&amp;"81"))</f>
        <v>0</v>
      </c>
      <c r="CG439" s="1" cm="1">
        <f t="array" aca="1" ref="CG439" ca="1">MMULT($F438:$CE438,INDIRECT("Policy.New!"&amp;CG$3&amp;"4:"&amp;CG$3&amp;"81"))</f>
        <v>0</v>
      </c>
      <c r="CH439" s="1" cm="1">
        <f t="array" aca="1" ref="CH439" ca="1">MMULT($F438:$CE438,INDIRECT("Policy.New!"&amp;CH$3&amp;"4:"&amp;CH$3&amp;"81"))</f>
        <v>0</v>
      </c>
      <c r="CI439" s="1" cm="1">
        <f t="array" aca="1" ref="CI439" ca="1">MMULT($F438:$CE438,INDIRECT("Policy.New!"&amp;CI$3&amp;"4:"&amp;CI$3&amp;"81"))</f>
        <v>0</v>
      </c>
      <c r="CJ439" s="1" cm="1">
        <f t="array" aca="1" ref="CJ439" ca="1">MMULT($F438:$CE438,INDIRECT("Policy.New!"&amp;CJ$3&amp;"4:"&amp;CJ$3&amp;"81"))</f>
        <v>0</v>
      </c>
      <c r="CK439" s="1" cm="1">
        <f t="array" aca="1" ref="CK439" ca="1">MMULT($F438:$CE438,INDIRECT("Policy.New!"&amp;CK$3&amp;"4:"&amp;CK$3&amp;"81"))</f>
        <v>0</v>
      </c>
      <c r="CL439" s="1" cm="1">
        <f t="array" aca="1" ref="CL439" ca="1">MMULT($F438:$CE438,INDIRECT("Policy.New!"&amp;CL$3&amp;"4:"&amp;CL$3&amp;"81"))</f>
        <v>0</v>
      </c>
      <c r="CM439" s="1" cm="1">
        <f t="array" aca="1" ref="CM439" ca="1">MMULT($F438:$CE438,INDIRECT("Policy.New!"&amp;CM$3&amp;"4:"&amp;CM$3&amp;"81"))</f>
        <v>0</v>
      </c>
      <c r="CN439" s="1" cm="1">
        <f t="array" aca="1" ref="CN439" ca="1">MMULT($F438:$CE438,INDIRECT("Policy.New!"&amp;CN$3&amp;"4:"&amp;CN$3&amp;"81"))</f>
        <v>0</v>
      </c>
      <c r="CO439" s="1" cm="1">
        <f t="array" aca="1" ref="CO439" ca="1">MMULT($F438:$CE438,INDIRECT("Policy.New!"&amp;CO$3&amp;"4:"&amp;CO$3&amp;"81"))</f>
        <v>0</v>
      </c>
      <c r="CP439" s="1" cm="1">
        <f t="array" aca="1" ref="CP439" ca="1">MMULT($F438:$CE438,INDIRECT("Policy.New!"&amp;CP$3&amp;"4:"&amp;CP$3&amp;"81"))</f>
        <v>0</v>
      </c>
      <c r="CQ439" s="1"/>
      <c r="CR439" s="1"/>
      <c r="CS439" s="1">
        <f t="shared" ca="1" si="438"/>
        <v>0</v>
      </c>
      <c r="CT439" s="1">
        <f t="shared" ca="1" si="442"/>
        <v>0</v>
      </c>
      <c r="CU439" s="1">
        <f t="shared" ca="1" si="439"/>
        <v>0</v>
      </c>
      <c r="CV439" s="1">
        <f t="shared" ca="1" si="443"/>
        <v>0</v>
      </c>
      <c r="CW439" s="1">
        <f t="shared" ca="1" si="440"/>
        <v>0</v>
      </c>
      <c r="CX439" s="1">
        <f t="shared" ca="1" si="441"/>
        <v>0</v>
      </c>
    </row>
    <row r="440" spans="2:102" x14ac:dyDescent="0.25">
      <c r="B440" s="152" t="str">
        <f t="shared" si="437"/>
        <v>eps_pi_petro_obs</v>
      </c>
      <c r="C440" s="152" t="str">
        <f t="shared" si="436"/>
        <v>eps_pi_petro_obs_7</v>
      </c>
      <c r="D440" s="12">
        <f t="shared" si="434"/>
        <v>440</v>
      </c>
      <c r="E440" s="12">
        <f t="shared" si="444"/>
        <v>7</v>
      </c>
      <c r="F440" s="1" cm="1">
        <f t="array" aca="1" ref="F440" ca="1">MMULT($F439:$CE439,INDIRECT("Policy.New!"&amp;F$3&amp;"4:"&amp;F$3&amp;"81"))</f>
        <v>0</v>
      </c>
      <c r="G440" s="1" cm="1">
        <f t="array" aca="1" ref="G440" ca="1">MMULT($F439:$CE439,INDIRECT("Policy.New!"&amp;G$3&amp;"4:"&amp;G$3&amp;"81"))</f>
        <v>0</v>
      </c>
      <c r="H440" s="1" cm="1">
        <f t="array" aca="1" ref="H440" ca="1">MMULT($F439:$CE439,INDIRECT("Policy.New!"&amp;H$3&amp;"4:"&amp;H$3&amp;"81"))</f>
        <v>0</v>
      </c>
      <c r="I440" s="1" cm="1">
        <f t="array" aca="1" ref="I440" ca="1">MMULT($F439:$CE439,INDIRECT("Policy.New!"&amp;I$3&amp;"4:"&amp;I$3&amp;"81"))</f>
        <v>0</v>
      </c>
      <c r="J440" s="1" cm="1">
        <f t="array" aca="1" ref="J440" ca="1">MMULT($F439:$CE439,INDIRECT("Policy.New!"&amp;J$3&amp;"4:"&amp;J$3&amp;"81"))</f>
        <v>0</v>
      </c>
      <c r="K440" s="1" cm="1">
        <f t="array" aca="1" ref="K440" ca="1">MMULT($F439:$CE439,INDIRECT("Policy.New!"&amp;K$3&amp;"4:"&amp;K$3&amp;"81"))</f>
        <v>0</v>
      </c>
      <c r="L440" s="1" cm="1">
        <f t="array" aca="1" ref="L440" ca="1">MMULT($F439:$CE439,INDIRECT("Policy.New!"&amp;L$3&amp;"4:"&amp;L$3&amp;"81"))</f>
        <v>0</v>
      </c>
      <c r="M440" s="1" cm="1">
        <f t="array" aca="1" ref="M440" ca="1">MMULT($F439:$CE439,INDIRECT("Policy.New!"&amp;M$3&amp;"4:"&amp;M$3&amp;"81"))</f>
        <v>0</v>
      </c>
      <c r="N440" s="1" cm="1">
        <f t="array" aca="1" ref="N440" ca="1">MMULT($F439:$CE439,INDIRECT("Policy.New!"&amp;N$3&amp;"4:"&amp;N$3&amp;"81"))</f>
        <v>0</v>
      </c>
      <c r="O440" s="1" cm="1">
        <f t="array" aca="1" ref="O440" ca="1">MMULT($F439:$CE439,INDIRECT("Policy.New!"&amp;O$3&amp;"4:"&amp;O$3&amp;"81"))</f>
        <v>0</v>
      </c>
      <c r="P440" s="1" cm="1">
        <f t="array" aca="1" ref="P440" ca="1">MMULT($F439:$CE439,INDIRECT("Policy.New!"&amp;P$3&amp;"4:"&amp;P$3&amp;"81"))</f>
        <v>0</v>
      </c>
      <c r="Q440" s="1" cm="1">
        <f t="array" aca="1" ref="Q440" ca="1">MMULT($F439:$CE439,INDIRECT("Policy.New!"&amp;Q$3&amp;"4:"&amp;Q$3&amp;"81"))</f>
        <v>0</v>
      </c>
      <c r="R440" s="1" cm="1">
        <f t="array" aca="1" ref="R440" ca="1">MMULT($F439:$CE439,INDIRECT("Policy.New!"&amp;R$3&amp;"4:"&amp;R$3&amp;"81"))</f>
        <v>0</v>
      </c>
      <c r="S440" s="1" cm="1">
        <f t="array" aca="1" ref="S440" ca="1">MMULT($F439:$CE439,INDIRECT("Policy.New!"&amp;S$3&amp;"4:"&amp;S$3&amp;"81"))</f>
        <v>0</v>
      </c>
      <c r="T440" s="1" cm="1">
        <f t="array" aca="1" ref="T440" ca="1">MMULT($F439:$CE439,INDIRECT("Policy.New!"&amp;T$3&amp;"4:"&amp;T$3&amp;"81"))</f>
        <v>0</v>
      </c>
      <c r="U440" s="1" cm="1">
        <f t="array" aca="1" ref="U440" ca="1">MMULT($F439:$CE439,INDIRECT("Policy.New!"&amp;U$3&amp;"4:"&amp;U$3&amp;"81"))</f>
        <v>0</v>
      </c>
      <c r="V440" s="1" cm="1">
        <f t="array" aca="1" ref="V440" ca="1">MMULT($F439:$CE439,INDIRECT("Policy.New!"&amp;V$3&amp;"4:"&amp;V$3&amp;"81"))</f>
        <v>0</v>
      </c>
      <c r="W440" s="5">
        <f t="shared" ca="1" si="445"/>
        <v>0</v>
      </c>
      <c r="X440" s="1">
        <f t="shared" ca="1" si="446"/>
        <v>0</v>
      </c>
      <c r="Y440" s="1">
        <f t="shared" ca="1" si="447"/>
        <v>0</v>
      </c>
      <c r="Z440" s="1">
        <f t="shared" ca="1" si="448"/>
        <v>0</v>
      </c>
      <c r="AA440" s="1">
        <f t="shared" ca="1" si="449"/>
        <v>0</v>
      </c>
      <c r="AB440" s="1">
        <f t="shared" ca="1" si="450"/>
        <v>0</v>
      </c>
      <c r="AC440" s="1">
        <f t="shared" ca="1" si="451"/>
        <v>0</v>
      </c>
      <c r="AD440" s="1">
        <f t="shared" ca="1" si="452"/>
        <v>0</v>
      </c>
      <c r="AE440" s="1">
        <f t="shared" ca="1" si="453"/>
        <v>0</v>
      </c>
      <c r="AF440" s="1">
        <f t="shared" ca="1" si="454"/>
        <v>0</v>
      </c>
      <c r="AG440" s="1">
        <f t="shared" ca="1" si="455"/>
        <v>0</v>
      </c>
      <c r="AH440" s="1">
        <f t="shared" ca="1" si="456"/>
        <v>0</v>
      </c>
      <c r="AI440" s="1">
        <f t="shared" ca="1" si="457"/>
        <v>0</v>
      </c>
      <c r="AJ440" s="1">
        <f t="shared" ca="1" si="458"/>
        <v>0</v>
      </c>
      <c r="AK440" s="1">
        <f t="shared" ca="1" si="459"/>
        <v>0</v>
      </c>
      <c r="AL440" s="1">
        <f t="shared" ca="1" si="460"/>
        <v>0</v>
      </c>
      <c r="AM440" s="1">
        <f t="shared" ca="1" si="461"/>
        <v>0</v>
      </c>
      <c r="AN440" s="1">
        <f t="shared" ca="1" si="462"/>
        <v>0</v>
      </c>
      <c r="AO440" s="1">
        <f t="shared" ca="1" si="463"/>
        <v>0</v>
      </c>
      <c r="AP440" s="1">
        <f t="shared" ca="1" si="464"/>
        <v>0</v>
      </c>
      <c r="AQ440" s="1">
        <f t="shared" ca="1" si="465"/>
        <v>0</v>
      </c>
      <c r="AR440" s="1">
        <f t="shared" ca="1" si="466"/>
        <v>0</v>
      </c>
      <c r="AS440" s="1">
        <f t="shared" ca="1" si="467"/>
        <v>0</v>
      </c>
      <c r="AT440" s="25">
        <f t="shared" ca="1" si="468"/>
        <v>0</v>
      </c>
      <c r="AU440" s="1" cm="1">
        <f t="array" aca="1" ref="AU440" ca="1">MMULT($F439:$CE439,INDIRECT("Policy.New!"&amp;AU$3&amp;"4:"&amp;AU$3&amp;"81"))</f>
        <v>0</v>
      </c>
      <c r="AV440" s="25" cm="1">
        <f t="array" aca="1" ref="AV440" ca="1">MMULT($F439:$CE439,INDIRECT("Policy.New!"&amp;AV$3&amp;"4:"&amp;AV$3&amp;"81"))</f>
        <v>0</v>
      </c>
      <c r="AW440" s="161">
        <v>0</v>
      </c>
      <c r="AX440" s="161">
        <v>0</v>
      </c>
      <c r="AY440" s="161">
        <v>0</v>
      </c>
      <c r="AZ440" s="161">
        <v>0</v>
      </c>
      <c r="BA440" s="161">
        <v>0</v>
      </c>
      <c r="BB440" s="161">
        <v>0</v>
      </c>
      <c r="BC440" s="161">
        <v>0</v>
      </c>
      <c r="BD440" s="161">
        <v>0</v>
      </c>
      <c r="BE440" s="161">
        <v>0</v>
      </c>
      <c r="BF440" s="161">
        <v>0</v>
      </c>
      <c r="BG440" s="161">
        <v>0</v>
      </c>
      <c r="BH440" s="161">
        <v>0</v>
      </c>
      <c r="BI440" s="161">
        <v>0</v>
      </c>
      <c r="BJ440" s="161">
        <v>0</v>
      </c>
      <c r="BK440" s="161">
        <v>0</v>
      </c>
      <c r="BL440" s="161">
        <v>0</v>
      </c>
      <c r="BM440" s="161">
        <v>0</v>
      </c>
      <c r="BN440" s="161">
        <v>0</v>
      </c>
      <c r="BO440" s="161">
        <v>0</v>
      </c>
      <c r="BP440" s="161">
        <v>0</v>
      </c>
      <c r="BQ440" s="161">
        <v>0</v>
      </c>
      <c r="BR440" s="161">
        <v>0</v>
      </c>
      <c r="BS440" s="161">
        <v>0</v>
      </c>
      <c r="BT440" s="161">
        <v>0</v>
      </c>
      <c r="BU440" s="161">
        <v>0</v>
      </c>
      <c r="BV440" s="161">
        <f>INDEX(IRF.New!$D$7:$CN$374,MATCH('IRF AUX'!$E440,IRF.New!$C$7:$C$37,0),MATCH('IRF AUX'!$B440,IRF.New!$D$5:$CN$5,0))</f>
        <v>0</v>
      </c>
      <c r="BW440" s="161">
        <v>0</v>
      </c>
      <c r="BX440" s="161">
        <v>0</v>
      </c>
      <c r="BY440" s="161">
        <v>0</v>
      </c>
      <c r="BZ440" s="161">
        <v>0</v>
      </c>
      <c r="CA440" s="161">
        <v>0</v>
      </c>
      <c r="CB440" s="161">
        <v>0</v>
      </c>
      <c r="CC440" s="161">
        <v>0</v>
      </c>
      <c r="CD440" s="161">
        <v>0</v>
      </c>
      <c r="CE440" s="163">
        <v>0</v>
      </c>
      <c r="CF440" s="1" cm="1">
        <f t="array" aca="1" ref="CF440" ca="1">MMULT($F439:$CE439,INDIRECT("Policy.New!"&amp;CF$3&amp;"4:"&amp;CF$3&amp;"81"))</f>
        <v>0</v>
      </c>
      <c r="CG440" s="1" cm="1">
        <f t="array" aca="1" ref="CG440" ca="1">MMULT($F439:$CE439,INDIRECT("Policy.New!"&amp;CG$3&amp;"4:"&amp;CG$3&amp;"81"))</f>
        <v>0</v>
      </c>
      <c r="CH440" s="1" cm="1">
        <f t="array" aca="1" ref="CH440" ca="1">MMULT($F439:$CE439,INDIRECT("Policy.New!"&amp;CH$3&amp;"4:"&amp;CH$3&amp;"81"))</f>
        <v>0</v>
      </c>
      <c r="CI440" s="1" cm="1">
        <f t="array" aca="1" ref="CI440" ca="1">MMULT($F439:$CE439,INDIRECT("Policy.New!"&amp;CI$3&amp;"4:"&amp;CI$3&amp;"81"))</f>
        <v>0</v>
      </c>
      <c r="CJ440" s="1" cm="1">
        <f t="array" aca="1" ref="CJ440" ca="1">MMULT($F439:$CE439,INDIRECT("Policy.New!"&amp;CJ$3&amp;"4:"&amp;CJ$3&amp;"81"))</f>
        <v>0</v>
      </c>
      <c r="CK440" s="1" cm="1">
        <f t="array" aca="1" ref="CK440" ca="1">MMULT($F439:$CE439,INDIRECT("Policy.New!"&amp;CK$3&amp;"4:"&amp;CK$3&amp;"81"))</f>
        <v>0</v>
      </c>
      <c r="CL440" s="1" cm="1">
        <f t="array" aca="1" ref="CL440" ca="1">MMULT($F439:$CE439,INDIRECT("Policy.New!"&amp;CL$3&amp;"4:"&amp;CL$3&amp;"81"))</f>
        <v>0</v>
      </c>
      <c r="CM440" s="1" cm="1">
        <f t="array" aca="1" ref="CM440" ca="1">MMULT($F439:$CE439,INDIRECT("Policy.New!"&amp;CM$3&amp;"4:"&amp;CM$3&amp;"81"))</f>
        <v>0</v>
      </c>
      <c r="CN440" s="1" cm="1">
        <f t="array" aca="1" ref="CN440" ca="1">MMULT($F439:$CE439,INDIRECT("Policy.New!"&amp;CN$3&amp;"4:"&amp;CN$3&amp;"81"))</f>
        <v>0</v>
      </c>
      <c r="CO440" s="1" cm="1">
        <f t="array" aca="1" ref="CO440" ca="1">MMULT($F439:$CE439,INDIRECT("Policy.New!"&amp;CO$3&amp;"4:"&amp;CO$3&amp;"81"))</f>
        <v>0</v>
      </c>
      <c r="CP440" s="1" cm="1">
        <f t="array" aca="1" ref="CP440" ca="1">MMULT($F439:$CE439,INDIRECT("Policy.New!"&amp;CP$3&amp;"4:"&amp;CP$3&amp;"81"))</f>
        <v>0</v>
      </c>
      <c r="CQ440" s="1"/>
      <c r="CR440" s="1"/>
      <c r="CS440" s="1">
        <f t="shared" ca="1" si="438"/>
        <v>0</v>
      </c>
      <c r="CT440" s="1">
        <f t="shared" ca="1" si="442"/>
        <v>0</v>
      </c>
      <c r="CU440" s="1">
        <f t="shared" ca="1" si="439"/>
        <v>0</v>
      </c>
      <c r="CV440" s="1">
        <f t="shared" ca="1" si="443"/>
        <v>0</v>
      </c>
      <c r="CW440" s="1">
        <f t="shared" ca="1" si="440"/>
        <v>0</v>
      </c>
      <c r="CX440" s="1">
        <f t="shared" ca="1" si="441"/>
        <v>0</v>
      </c>
    </row>
    <row r="441" spans="2:102" x14ac:dyDescent="0.25">
      <c r="B441" s="153" t="str">
        <f t="shared" si="437"/>
        <v>eps_pi_petro_obs</v>
      </c>
      <c r="C441" s="153" t="str">
        <f t="shared" si="436"/>
        <v>eps_pi_petro_obs_8</v>
      </c>
      <c r="D441" s="13">
        <f t="shared" si="434"/>
        <v>441</v>
      </c>
      <c r="E441" s="13">
        <f t="shared" si="444"/>
        <v>8</v>
      </c>
      <c r="F441" s="14" cm="1">
        <f t="array" aca="1" ref="F441" ca="1">MMULT($F440:$CE440,INDIRECT("Policy.New!"&amp;F$3&amp;"4:"&amp;F$3&amp;"81"))</f>
        <v>0</v>
      </c>
      <c r="G441" s="14" cm="1">
        <f t="array" aca="1" ref="G441" ca="1">MMULT($F440:$CE440,INDIRECT("Policy.New!"&amp;G$3&amp;"4:"&amp;G$3&amp;"81"))</f>
        <v>0</v>
      </c>
      <c r="H441" s="14" cm="1">
        <f t="array" aca="1" ref="H441" ca="1">MMULT($F440:$CE440,INDIRECT("Policy.New!"&amp;H$3&amp;"4:"&amp;H$3&amp;"81"))</f>
        <v>0</v>
      </c>
      <c r="I441" s="14" cm="1">
        <f t="array" aca="1" ref="I441" ca="1">MMULT($F440:$CE440,INDIRECT("Policy.New!"&amp;I$3&amp;"4:"&amp;I$3&amp;"81"))</f>
        <v>0</v>
      </c>
      <c r="J441" s="14" cm="1">
        <f t="array" aca="1" ref="J441" ca="1">MMULT($F440:$CE440,INDIRECT("Policy.New!"&amp;J$3&amp;"4:"&amp;J$3&amp;"81"))</f>
        <v>0</v>
      </c>
      <c r="K441" s="14" cm="1">
        <f t="array" aca="1" ref="K441" ca="1">MMULT($F440:$CE440,INDIRECT("Policy.New!"&amp;K$3&amp;"4:"&amp;K$3&amp;"81"))</f>
        <v>0</v>
      </c>
      <c r="L441" s="14" cm="1">
        <f t="array" aca="1" ref="L441" ca="1">MMULT($F440:$CE440,INDIRECT("Policy.New!"&amp;L$3&amp;"4:"&amp;L$3&amp;"81"))</f>
        <v>0</v>
      </c>
      <c r="M441" s="14" cm="1">
        <f t="array" aca="1" ref="M441" ca="1">MMULT($F440:$CE440,INDIRECT("Policy.New!"&amp;M$3&amp;"4:"&amp;M$3&amp;"81"))</f>
        <v>0</v>
      </c>
      <c r="N441" s="14" cm="1">
        <f t="array" aca="1" ref="N441" ca="1">MMULT($F440:$CE440,INDIRECT("Policy.New!"&amp;N$3&amp;"4:"&amp;N$3&amp;"81"))</f>
        <v>0</v>
      </c>
      <c r="O441" s="14" cm="1">
        <f t="array" aca="1" ref="O441" ca="1">MMULT($F440:$CE440,INDIRECT("Policy.New!"&amp;O$3&amp;"4:"&amp;O$3&amp;"81"))</f>
        <v>0</v>
      </c>
      <c r="P441" s="14" cm="1">
        <f t="array" aca="1" ref="P441" ca="1">MMULT($F440:$CE440,INDIRECT("Policy.New!"&amp;P$3&amp;"4:"&amp;P$3&amp;"81"))</f>
        <v>0</v>
      </c>
      <c r="Q441" s="14" cm="1">
        <f t="array" aca="1" ref="Q441" ca="1">MMULT($F440:$CE440,INDIRECT("Policy.New!"&amp;Q$3&amp;"4:"&amp;Q$3&amp;"81"))</f>
        <v>0</v>
      </c>
      <c r="R441" s="14" cm="1">
        <f t="array" aca="1" ref="R441" ca="1">MMULT($F440:$CE440,INDIRECT("Policy.New!"&amp;R$3&amp;"4:"&amp;R$3&amp;"81"))</f>
        <v>0</v>
      </c>
      <c r="S441" s="14" cm="1">
        <f t="array" aca="1" ref="S441" ca="1">MMULT($F440:$CE440,INDIRECT("Policy.New!"&amp;S$3&amp;"4:"&amp;S$3&amp;"81"))</f>
        <v>0</v>
      </c>
      <c r="T441" s="14" cm="1">
        <f t="array" aca="1" ref="T441" ca="1">MMULT($F440:$CE440,INDIRECT("Policy.New!"&amp;T$3&amp;"4:"&amp;T$3&amp;"81"))</f>
        <v>0</v>
      </c>
      <c r="U441" s="14" cm="1">
        <f t="array" aca="1" ref="U441" ca="1">MMULT($F440:$CE440,INDIRECT("Policy.New!"&amp;U$3&amp;"4:"&amp;U$3&amp;"81"))</f>
        <v>0</v>
      </c>
      <c r="V441" s="14" cm="1">
        <f t="array" aca="1" ref="V441" ca="1">MMULT($F440:$CE440,INDIRECT("Policy.New!"&amp;V$3&amp;"4:"&amp;V$3&amp;"81"))</f>
        <v>0</v>
      </c>
      <c r="W441" s="15">
        <f t="shared" ca="1" si="445"/>
        <v>0</v>
      </c>
      <c r="X441" s="14">
        <f t="shared" ca="1" si="446"/>
        <v>0</v>
      </c>
      <c r="Y441" s="14">
        <f t="shared" ca="1" si="447"/>
        <v>0</v>
      </c>
      <c r="Z441" s="14">
        <f t="shared" ca="1" si="448"/>
        <v>0</v>
      </c>
      <c r="AA441" s="14">
        <f t="shared" ca="1" si="449"/>
        <v>0</v>
      </c>
      <c r="AB441" s="14">
        <f t="shared" ca="1" si="450"/>
        <v>0</v>
      </c>
      <c r="AC441" s="14">
        <f t="shared" ca="1" si="451"/>
        <v>0</v>
      </c>
      <c r="AD441" s="14">
        <f t="shared" ca="1" si="452"/>
        <v>0</v>
      </c>
      <c r="AE441" s="14">
        <f t="shared" ca="1" si="453"/>
        <v>0</v>
      </c>
      <c r="AF441" s="14">
        <f t="shared" ca="1" si="454"/>
        <v>0</v>
      </c>
      <c r="AG441" s="14">
        <f t="shared" ca="1" si="455"/>
        <v>0</v>
      </c>
      <c r="AH441" s="14">
        <f t="shared" ca="1" si="456"/>
        <v>0</v>
      </c>
      <c r="AI441" s="14">
        <f t="shared" ca="1" si="457"/>
        <v>0</v>
      </c>
      <c r="AJ441" s="14">
        <f t="shared" ca="1" si="458"/>
        <v>0</v>
      </c>
      <c r="AK441" s="14">
        <f t="shared" ca="1" si="459"/>
        <v>0</v>
      </c>
      <c r="AL441" s="14">
        <f t="shared" ca="1" si="460"/>
        <v>0</v>
      </c>
      <c r="AM441" s="14">
        <f t="shared" ca="1" si="461"/>
        <v>0</v>
      </c>
      <c r="AN441" s="14">
        <f t="shared" ca="1" si="462"/>
        <v>0</v>
      </c>
      <c r="AO441" s="14">
        <f t="shared" ca="1" si="463"/>
        <v>0</v>
      </c>
      <c r="AP441" s="14">
        <f t="shared" ca="1" si="464"/>
        <v>0</v>
      </c>
      <c r="AQ441" s="14">
        <f t="shared" ca="1" si="465"/>
        <v>0</v>
      </c>
      <c r="AR441" s="14">
        <f t="shared" ca="1" si="466"/>
        <v>0</v>
      </c>
      <c r="AS441" s="14">
        <f t="shared" ca="1" si="467"/>
        <v>0</v>
      </c>
      <c r="AT441" s="26">
        <f t="shared" ca="1" si="468"/>
        <v>0</v>
      </c>
      <c r="AU441" s="14" cm="1">
        <f t="array" aca="1" ref="AU441" ca="1">MMULT($F440:$CE440,INDIRECT("Policy.New!"&amp;AU$3&amp;"4:"&amp;AU$3&amp;"81"))</f>
        <v>0</v>
      </c>
      <c r="AV441" s="26" cm="1">
        <f t="array" aca="1" ref="AV441" ca="1">MMULT($F440:$CE440,INDIRECT("Policy.New!"&amp;AV$3&amp;"4:"&amp;AV$3&amp;"81"))</f>
        <v>0</v>
      </c>
      <c r="AW441" s="164">
        <v>0</v>
      </c>
      <c r="AX441" s="164">
        <v>0</v>
      </c>
      <c r="AY441" s="164">
        <v>0</v>
      </c>
      <c r="AZ441" s="164">
        <v>0</v>
      </c>
      <c r="BA441" s="164">
        <v>0</v>
      </c>
      <c r="BB441" s="164">
        <v>0</v>
      </c>
      <c r="BC441" s="164">
        <v>0</v>
      </c>
      <c r="BD441" s="164">
        <v>0</v>
      </c>
      <c r="BE441" s="164">
        <v>0</v>
      </c>
      <c r="BF441" s="164">
        <v>0</v>
      </c>
      <c r="BG441" s="164">
        <v>0</v>
      </c>
      <c r="BH441" s="164">
        <v>0</v>
      </c>
      <c r="BI441" s="164">
        <v>0</v>
      </c>
      <c r="BJ441" s="164">
        <v>0</v>
      </c>
      <c r="BK441" s="164">
        <v>0</v>
      </c>
      <c r="BL441" s="164">
        <v>0</v>
      </c>
      <c r="BM441" s="164">
        <v>0</v>
      </c>
      <c r="BN441" s="164">
        <v>0</v>
      </c>
      <c r="BO441" s="164">
        <v>0</v>
      </c>
      <c r="BP441" s="164">
        <v>0</v>
      </c>
      <c r="BQ441" s="164">
        <v>0</v>
      </c>
      <c r="BR441" s="164">
        <v>0</v>
      </c>
      <c r="BS441" s="164">
        <v>0</v>
      </c>
      <c r="BT441" s="164">
        <v>0</v>
      </c>
      <c r="BU441" s="164">
        <v>0</v>
      </c>
      <c r="BV441" s="164">
        <f>INDEX(IRF.New!$D$7:$CN$374,MATCH('IRF AUX'!$E441,IRF.New!$C$7:$C$37,0),MATCH('IRF AUX'!$B441,IRF.New!$D$5:$CN$5,0))</f>
        <v>0</v>
      </c>
      <c r="BW441" s="164">
        <v>0</v>
      </c>
      <c r="BX441" s="164">
        <v>0</v>
      </c>
      <c r="BY441" s="164">
        <v>0</v>
      </c>
      <c r="BZ441" s="164">
        <v>0</v>
      </c>
      <c r="CA441" s="164">
        <v>0</v>
      </c>
      <c r="CB441" s="164">
        <v>0</v>
      </c>
      <c r="CC441" s="164">
        <v>0</v>
      </c>
      <c r="CD441" s="164">
        <v>0</v>
      </c>
      <c r="CE441" s="165">
        <v>0</v>
      </c>
      <c r="CF441" s="14" cm="1">
        <f t="array" aca="1" ref="CF441" ca="1">MMULT($F440:$CE440,INDIRECT("Policy.New!"&amp;CF$3&amp;"4:"&amp;CF$3&amp;"81"))</f>
        <v>0</v>
      </c>
      <c r="CG441" s="14" cm="1">
        <f t="array" aca="1" ref="CG441" ca="1">MMULT($F440:$CE440,INDIRECT("Policy.New!"&amp;CG$3&amp;"4:"&amp;CG$3&amp;"81"))</f>
        <v>0</v>
      </c>
      <c r="CH441" s="14" cm="1">
        <f t="array" aca="1" ref="CH441" ca="1">MMULT($F440:$CE440,INDIRECT("Policy.New!"&amp;CH$3&amp;"4:"&amp;CH$3&amp;"81"))</f>
        <v>0</v>
      </c>
      <c r="CI441" s="14" cm="1">
        <f t="array" aca="1" ref="CI441" ca="1">MMULT($F440:$CE440,INDIRECT("Policy.New!"&amp;CI$3&amp;"4:"&amp;CI$3&amp;"81"))</f>
        <v>0</v>
      </c>
      <c r="CJ441" s="14" cm="1">
        <f t="array" aca="1" ref="CJ441" ca="1">MMULT($F440:$CE440,INDIRECT("Policy.New!"&amp;CJ$3&amp;"4:"&amp;CJ$3&amp;"81"))</f>
        <v>0</v>
      </c>
      <c r="CK441" s="14" cm="1">
        <f t="array" aca="1" ref="CK441" ca="1">MMULT($F440:$CE440,INDIRECT("Policy.New!"&amp;CK$3&amp;"4:"&amp;CK$3&amp;"81"))</f>
        <v>0</v>
      </c>
      <c r="CL441" s="14" cm="1">
        <f t="array" aca="1" ref="CL441" ca="1">MMULT($F440:$CE440,INDIRECT("Policy.New!"&amp;CL$3&amp;"4:"&amp;CL$3&amp;"81"))</f>
        <v>0</v>
      </c>
      <c r="CM441" s="14" cm="1">
        <f t="array" aca="1" ref="CM441" ca="1">MMULT($F440:$CE440,INDIRECT("Policy.New!"&amp;CM$3&amp;"4:"&amp;CM$3&amp;"81"))</f>
        <v>0</v>
      </c>
      <c r="CN441" s="14" cm="1">
        <f t="array" aca="1" ref="CN441" ca="1">MMULT($F440:$CE440,INDIRECT("Policy.New!"&amp;CN$3&amp;"4:"&amp;CN$3&amp;"81"))</f>
        <v>0</v>
      </c>
      <c r="CO441" s="14" cm="1">
        <f t="array" aca="1" ref="CO441" ca="1">MMULT($F440:$CE440,INDIRECT("Policy.New!"&amp;CO$3&amp;"4:"&amp;CO$3&amp;"81"))</f>
        <v>0</v>
      </c>
      <c r="CP441" s="14" cm="1">
        <f t="array" aca="1" ref="CP441" ca="1">MMULT($F440:$CE440,INDIRECT("Policy.New!"&amp;CP$3&amp;"4:"&amp;CP$3&amp;"81"))</f>
        <v>0</v>
      </c>
      <c r="CQ441" s="1"/>
      <c r="CR441" s="1"/>
      <c r="CS441" s="14">
        <f t="shared" ca="1" si="438"/>
        <v>0</v>
      </c>
      <c r="CT441" s="14">
        <f t="shared" ca="1" si="442"/>
        <v>0</v>
      </c>
      <c r="CU441" s="14">
        <f t="shared" ca="1" si="439"/>
        <v>0</v>
      </c>
      <c r="CV441" s="14">
        <f t="shared" ca="1" si="443"/>
        <v>0</v>
      </c>
      <c r="CW441" s="14">
        <f t="shared" ca="1" si="440"/>
        <v>0</v>
      </c>
      <c r="CX441" s="14">
        <f t="shared" ca="1" si="441"/>
        <v>0</v>
      </c>
    </row>
    <row r="442" spans="2:102" x14ac:dyDescent="0.25">
      <c r="B442" s="151" t="str">
        <f t="shared" si="437"/>
        <v>eps_pi_petro_obs</v>
      </c>
      <c r="C442" s="151" t="str">
        <f t="shared" si="436"/>
        <v>eps_pi_petro_obs_9</v>
      </c>
      <c r="D442" s="9">
        <f t="shared" si="434"/>
        <v>442</v>
      </c>
      <c r="E442" s="9">
        <f t="shared" si="444"/>
        <v>9</v>
      </c>
      <c r="F442" s="10" cm="1">
        <f t="array" aca="1" ref="F442" ca="1">MMULT($F441:$CE441,INDIRECT("Policy.New!"&amp;F$3&amp;"4:"&amp;F$3&amp;"81"))</f>
        <v>0</v>
      </c>
      <c r="G442" s="10" cm="1">
        <f t="array" aca="1" ref="G442" ca="1">MMULT($F441:$CE441,INDIRECT("Policy.New!"&amp;G$3&amp;"4:"&amp;G$3&amp;"81"))</f>
        <v>0</v>
      </c>
      <c r="H442" s="10" cm="1">
        <f t="array" aca="1" ref="H442" ca="1">MMULT($F441:$CE441,INDIRECT("Policy.New!"&amp;H$3&amp;"4:"&amp;H$3&amp;"81"))</f>
        <v>0</v>
      </c>
      <c r="I442" s="10" cm="1">
        <f t="array" aca="1" ref="I442" ca="1">MMULT($F441:$CE441,INDIRECT("Policy.New!"&amp;I$3&amp;"4:"&amp;I$3&amp;"81"))</f>
        <v>0</v>
      </c>
      <c r="J442" s="10" cm="1">
        <f t="array" aca="1" ref="J442" ca="1">MMULT($F441:$CE441,INDIRECT("Policy.New!"&amp;J$3&amp;"4:"&amp;J$3&amp;"81"))</f>
        <v>0</v>
      </c>
      <c r="K442" s="10" cm="1">
        <f t="array" aca="1" ref="K442" ca="1">MMULT($F441:$CE441,INDIRECT("Policy.New!"&amp;K$3&amp;"4:"&amp;K$3&amp;"81"))</f>
        <v>0</v>
      </c>
      <c r="L442" s="10" cm="1">
        <f t="array" aca="1" ref="L442" ca="1">MMULT($F441:$CE441,INDIRECT("Policy.New!"&amp;L$3&amp;"4:"&amp;L$3&amp;"81"))</f>
        <v>0</v>
      </c>
      <c r="M442" s="10" cm="1">
        <f t="array" aca="1" ref="M442" ca="1">MMULT($F441:$CE441,INDIRECT("Policy.New!"&amp;M$3&amp;"4:"&amp;M$3&amp;"81"))</f>
        <v>0</v>
      </c>
      <c r="N442" s="10" cm="1">
        <f t="array" aca="1" ref="N442" ca="1">MMULT($F441:$CE441,INDIRECT("Policy.New!"&amp;N$3&amp;"4:"&amp;N$3&amp;"81"))</f>
        <v>0</v>
      </c>
      <c r="O442" s="10" cm="1">
        <f t="array" aca="1" ref="O442" ca="1">MMULT($F441:$CE441,INDIRECT("Policy.New!"&amp;O$3&amp;"4:"&amp;O$3&amp;"81"))</f>
        <v>0</v>
      </c>
      <c r="P442" s="10" cm="1">
        <f t="array" aca="1" ref="P442" ca="1">MMULT($F441:$CE441,INDIRECT("Policy.New!"&amp;P$3&amp;"4:"&amp;P$3&amp;"81"))</f>
        <v>0</v>
      </c>
      <c r="Q442" s="10" cm="1">
        <f t="array" aca="1" ref="Q442" ca="1">MMULT($F441:$CE441,INDIRECT("Policy.New!"&amp;Q$3&amp;"4:"&amp;Q$3&amp;"81"))</f>
        <v>0</v>
      </c>
      <c r="R442" s="10" cm="1">
        <f t="array" aca="1" ref="R442" ca="1">MMULT($F441:$CE441,INDIRECT("Policy.New!"&amp;R$3&amp;"4:"&amp;R$3&amp;"81"))</f>
        <v>0</v>
      </c>
      <c r="S442" s="10" cm="1">
        <f t="array" aca="1" ref="S442" ca="1">MMULT($F441:$CE441,INDIRECT("Policy.New!"&amp;S$3&amp;"4:"&amp;S$3&amp;"81"))</f>
        <v>0</v>
      </c>
      <c r="T442" s="10" cm="1">
        <f t="array" aca="1" ref="T442" ca="1">MMULT($F441:$CE441,INDIRECT("Policy.New!"&amp;T$3&amp;"4:"&amp;T$3&amp;"81"))</f>
        <v>0</v>
      </c>
      <c r="U442" s="10" cm="1">
        <f t="array" aca="1" ref="U442" ca="1">MMULT($F441:$CE441,INDIRECT("Policy.New!"&amp;U$3&amp;"4:"&amp;U$3&amp;"81"))</f>
        <v>0</v>
      </c>
      <c r="V442" s="10" cm="1">
        <f t="array" aca="1" ref="V442" ca="1">MMULT($F441:$CE441,INDIRECT("Policy.New!"&amp;V$3&amp;"4:"&amp;V$3&amp;"81"))</f>
        <v>0</v>
      </c>
      <c r="W442" s="11">
        <f t="shared" ca="1" si="445"/>
        <v>0</v>
      </c>
      <c r="X442" s="10">
        <f t="shared" ca="1" si="446"/>
        <v>0</v>
      </c>
      <c r="Y442" s="10">
        <f t="shared" ca="1" si="447"/>
        <v>0</v>
      </c>
      <c r="Z442" s="10">
        <f t="shared" ca="1" si="448"/>
        <v>0</v>
      </c>
      <c r="AA442" s="10">
        <f t="shared" ca="1" si="449"/>
        <v>0</v>
      </c>
      <c r="AB442" s="10">
        <f t="shared" ca="1" si="450"/>
        <v>0</v>
      </c>
      <c r="AC442" s="10">
        <f t="shared" ca="1" si="451"/>
        <v>0</v>
      </c>
      <c r="AD442" s="10">
        <f t="shared" ca="1" si="452"/>
        <v>0</v>
      </c>
      <c r="AE442" s="10">
        <f t="shared" ca="1" si="453"/>
        <v>0</v>
      </c>
      <c r="AF442" s="10">
        <f t="shared" ca="1" si="454"/>
        <v>0</v>
      </c>
      <c r="AG442" s="10">
        <f t="shared" ca="1" si="455"/>
        <v>0</v>
      </c>
      <c r="AH442" s="10">
        <f t="shared" ca="1" si="456"/>
        <v>0</v>
      </c>
      <c r="AI442" s="10">
        <f t="shared" ca="1" si="457"/>
        <v>0</v>
      </c>
      <c r="AJ442" s="10">
        <f t="shared" ca="1" si="458"/>
        <v>0</v>
      </c>
      <c r="AK442" s="10">
        <f t="shared" ca="1" si="459"/>
        <v>0</v>
      </c>
      <c r="AL442" s="10">
        <f t="shared" ca="1" si="460"/>
        <v>0</v>
      </c>
      <c r="AM442" s="10">
        <f t="shared" ca="1" si="461"/>
        <v>0</v>
      </c>
      <c r="AN442" s="10">
        <f t="shared" ca="1" si="462"/>
        <v>0</v>
      </c>
      <c r="AO442" s="10">
        <f t="shared" ca="1" si="463"/>
        <v>0</v>
      </c>
      <c r="AP442" s="10">
        <f t="shared" ca="1" si="464"/>
        <v>0</v>
      </c>
      <c r="AQ442" s="10">
        <f t="shared" ca="1" si="465"/>
        <v>0</v>
      </c>
      <c r="AR442" s="10">
        <f t="shared" ca="1" si="466"/>
        <v>0</v>
      </c>
      <c r="AS442" s="10">
        <f t="shared" ca="1" si="467"/>
        <v>0</v>
      </c>
      <c r="AT442" s="24">
        <f t="shared" ca="1" si="468"/>
        <v>0</v>
      </c>
      <c r="AU442" s="10" cm="1">
        <f t="array" aca="1" ref="AU442" ca="1">MMULT($F441:$CE441,INDIRECT("Policy.New!"&amp;AU$3&amp;"4:"&amp;AU$3&amp;"81"))</f>
        <v>0</v>
      </c>
      <c r="AV442" s="24" cm="1">
        <f t="array" aca="1" ref="AV442" ca="1">MMULT($F441:$CE441,INDIRECT("Policy.New!"&amp;AV$3&amp;"4:"&amp;AV$3&amp;"81"))</f>
        <v>0</v>
      </c>
      <c r="AW442" s="160">
        <v>0</v>
      </c>
      <c r="AX442" s="160">
        <v>0</v>
      </c>
      <c r="AY442" s="160">
        <v>0</v>
      </c>
      <c r="AZ442" s="160">
        <v>0</v>
      </c>
      <c r="BA442" s="160">
        <v>0</v>
      </c>
      <c r="BB442" s="160">
        <v>0</v>
      </c>
      <c r="BC442" s="160">
        <v>0</v>
      </c>
      <c r="BD442" s="160">
        <v>0</v>
      </c>
      <c r="BE442" s="160">
        <v>0</v>
      </c>
      <c r="BF442" s="160">
        <v>0</v>
      </c>
      <c r="BG442" s="160">
        <v>0</v>
      </c>
      <c r="BH442" s="160">
        <v>0</v>
      </c>
      <c r="BI442" s="160">
        <v>0</v>
      </c>
      <c r="BJ442" s="160">
        <v>0</v>
      </c>
      <c r="BK442" s="160">
        <v>0</v>
      </c>
      <c r="BL442" s="160">
        <v>0</v>
      </c>
      <c r="BM442" s="160">
        <v>0</v>
      </c>
      <c r="BN442" s="160">
        <v>0</v>
      </c>
      <c r="BO442" s="160">
        <v>0</v>
      </c>
      <c r="BP442" s="160">
        <v>0</v>
      </c>
      <c r="BQ442" s="160">
        <v>0</v>
      </c>
      <c r="BR442" s="160">
        <v>0</v>
      </c>
      <c r="BS442" s="160">
        <v>0</v>
      </c>
      <c r="BT442" s="160">
        <v>0</v>
      </c>
      <c r="BU442" s="160">
        <v>0</v>
      </c>
      <c r="BV442" s="160">
        <f>INDEX(IRF.New!$D$7:$CN$374,MATCH('IRF AUX'!$E442,IRF.New!$C$7:$C$37,0),MATCH('IRF AUX'!$B442,IRF.New!$D$5:$CN$5,0))</f>
        <v>0</v>
      </c>
      <c r="BW442" s="160">
        <v>0</v>
      </c>
      <c r="BX442" s="160">
        <v>0</v>
      </c>
      <c r="BY442" s="160">
        <v>0</v>
      </c>
      <c r="BZ442" s="160">
        <v>0</v>
      </c>
      <c r="CA442" s="160">
        <v>0</v>
      </c>
      <c r="CB442" s="160">
        <v>0</v>
      </c>
      <c r="CC442" s="160">
        <v>0</v>
      </c>
      <c r="CD442" s="160">
        <v>0</v>
      </c>
      <c r="CE442" s="162">
        <v>0</v>
      </c>
      <c r="CF442" s="10" cm="1">
        <f t="array" aca="1" ref="CF442" ca="1">MMULT($F441:$CE441,INDIRECT("Policy.New!"&amp;CF$3&amp;"4:"&amp;CF$3&amp;"81"))</f>
        <v>0</v>
      </c>
      <c r="CG442" s="10" cm="1">
        <f t="array" aca="1" ref="CG442" ca="1">MMULT($F441:$CE441,INDIRECT("Policy.New!"&amp;CG$3&amp;"4:"&amp;CG$3&amp;"81"))</f>
        <v>0</v>
      </c>
      <c r="CH442" s="10" cm="1">
        <f t="array" aca="1" ref="CH442" ca="1">MMULT($F441:$CE441,INDIRECT("Policy.New!"&amp;CH$3&amp;"4:"&amp;CH$3&amp;"81"))</f>
        <v>0</v>
      </c>
      <c r="CI442" s="10" cm="1">
        <f t="array" aca="1" ref="CI442" ca="1">MMULT($F441:$CE441,INDIRECT("Policy.New!"&amp;CI$3&amp;"4:"&amp;CI$3&amp;"81"))</f>
        <v>0</v>
      </c>
      <c r="CJ442" s="10" cm="1">
        <f t="array" aca="1" ref="CJ442" ca="1">MMULT($F441:$CE441,INDIRECT("Policy.New!"&amp;CJ$3&amp;"4:"&amp;CJ$3&amp;"81"))</f>
        <v>0</v>
      </c>
      <c r="CK442" s="10" cm="1">
        <f t="array" aca="1" ref="CK442" ca="1">MMULT($F441:$CE441,INDIRECT("Policy.New!"&amp;CK$3&amp;"4:"&amp;CK$3&amp;"81"))</f>
        <v>0</v>
      </c>
      <c r="CL442" s="10" cm="1">
        <f t="array" aca="1" ref="CL442" ca="1">MMULT($F441:$CE441,INDIRECT("Policy.New!"&amp;CL$3&amp;"4:"&amp;CL$3&amp;"81"))</f>
        <v>0</v>
      </c>
      <c r="CM442" s="10" cm="1">
        <f t="array" aca="1" ref="CM442" ca="1">MMULT($F441:$CE441,INDIRECT("Policy.New!"&amp;CM$3&amp;"4:"&amp;CM$3&amp;"81"))</f>
        <v>0</v>
      </c>
      <c r="CN442" s="10" cm="1">
        <f t="array" aca="1" ref="CN442" ca="1">MMULT($F441:$CE441,INDIRECT("Policy.New!"&amp;CN$3&amp;"4:"&amp;CN$3&amp;"81"))</f>
        <v>0</v>
      </c>
      <c r="CO442" s="10" cm="1">
        <f t="array" aca="1" ref="CO442" ca="1">MMULT($F441:$CE441,INDIRECT("Policy.New!"&amp;CO$3&amp;"4:"&amp;CO$3&amp;"81"))</f>
        <v>0</v>
      </c>
      <c r="CP442" s="10" cm="1">
        <f t="array" aca="1" ref="CP442" ca="1">MMULT($F441:$CE441,INDIRECT("Policy.New!"&amp;CP$3&amp;"4:"&amp;CP$3&amp;"81"))</f>
        <v>0</v>
      </c>
      <c r="CS442" s="10">
        <f t="shared" ca="1" si="438"/>
        <v>0</v>
      </c>
      <c r="CT442" s="10">
        <f t="shared" ca="1" si="442"/>
        <v>0</v>
      </c>
      <c r="CU442" s="10">
        <f t="shared" ca="1" si="439"/>
        <v>0</v>
      </c>
      <c r="CV442" s="10">
        <f t="shared" ca="1" si="443"/>
        <v>0</v>
      </c>
      <c r="CW442" s="10">
        <f t="shared" ca="1" si="440"/>
        <v>0</v>
      </c>
      <c r="CX442" s="10">
        <f t="shared" ca="1" si="441"/>
        <v>0</v>
      </c>
    </row>
    <row r="443" spans="2:102" x14ac:dyDescent="0.25">
      <c r="B443" s="152" t="str">
        <f t="shared" si="437"/>
        <v>eps_pi_petro_obs</v>
      </c>
      <c r="C443" s="152" t="str">
        <f t="shared" si="436"/>
        <v>eps_pi_petro_obs_10</v>
      </c>
      <c r="D443" s="12">
        <f t="shared" si="434"/>
        <v>443</v>
      </c>
      <c r="E443" s="12">
        <f t="shared" si="444"/>
        <v>10</v>
      </c>
      <c r="F443" s="1" cm="1">
        <f t="array" aca="1" ref="F443" ca="1">MMULT($F442:$CE442,INDIRECT("Policy.New!"&amp;F$3&amp;"4:"&amp;F$3&amp;"81"))</f>
        <v>0</v>
      </c>
      <c r="G443" s="1" cm="1">
        <f t="array" aca="1" ref="G443" ca="1">MMULT($F442:$CE442,INDIRECT("Policy.New!"&amp;G$3&amp;"4:"&amp;G$3&amp;"81"))</f>
        <v>0</v>
      </c>
      <c r="H443" s="1" cm="1">
        <f t="array" aca="1" ref="H443" ca="1">MMULT($F442:$CE442,INDIRECT("Policy.New!"&amp;H$3&amp;"4:"&amp;H$3&amp;"81"))</f>
        <v>0</v>
      </c>
      <c r="I443" s="1" cm="1">
        <f t="array" aca="1" ref="I443" ca="1">MMULT($F442:$CE442,INDIRECT("Policy.New!"&amp;I$3&amp;"4:"&amp;I$3&amp;"81"))</f>
        <v>0</v>
      </c>
      <c r="J443" s="1" cm="1">
        <f t="array" aca="1" ref="J443" ca="1">MMULT($F442:$CE442,INDIRECT("Policy.New!"&amp;J$3&amp;"4:"&amp;J$3&amp;"81"))</f>
        <v>0</v>
      </c>
      <c r="K443" s="1" cm="1">
        <f t="array" aca="1" ref="K443" ca="1">MMULT($F442:$CE442,INDIRECT("Policy.New!"&amp;K$3&amp;"4:"&amp;K$3&amp;"81"))</f>
        <v>0</v>
      </c>
      <c r="L443" s="1" cm="1">
        <f t="array" aca="1" ref="L443" ca="1">MMULT($F442:$CE442,INDIRECT("Policy.New!"&amp;L$3&amp;"4:"&amp;L$3&amp;"81"))</f>
        <v>0</v>
      </c>
      <c r="M443" s="1" cm="1">
        <f t="array" aca="1" ref="M443" ca="1">MMULT($F442:$CE442,INDIRECT("Policy.New!"&amp;M$3&amp;"4:"&amp;M$3&amp;"81"))</f>
        <v>0</v>
      </c>
      <c r="N443" s="1" cm="1">
        <f t="array" aca="1" ref="N443" ca="1">MMULT($F442:$CE442,INDIRECT("Policy.New!"&amp;N$3&amp;"4:"&amp;N$3&amp;"81"))</f>
        <v>0</v>
      </c>
      <c r="O443" s="1" cm="1">
        <f t="array" aca="1" ref="O443" ca="1">MMULT($F442:$CE442,INDIRECT("Policy.New!"&amp;O$3&amp;"4:"&amp;O$3&amp;"81"))</f>
        <v>0</v>
      </c>
      <c r="P443" s="1" cm="1">
        <f t="array" aca="1" ref="P443" ca="1">MMULT($F442:$CE442,INDIRECT("Policy.New!"&amp;P$3&amp;"4:"&amp;P$3&amp;"81"))</f>
        <v>0</v>
      </c>
      <c r="Q443" s="1" cm="1">
        <f t="array" aca="1" ref="Q443" ca="1">MMULT($F442:$CE442,INDIRECT("Policy.New!"&amp;Q$3&amp;"4:"&amp;Q$3&amp;"81"))</f>
        <v>0</v>
      </c>
      <c r="R443" s="1" cm="1">
        <f t="array" aca="1" ref="R443" ca="1">MMULT($F442:$CE442,INDIRECT("Policy.New!"&amp;R$3&amp;"4:"&amp;R$3&amp;"81"))</f>
        <v>0</v>
      </c>
      <c r="S443" s="1" cm="1">
        <f t="array" aca="1" ref="S443" ca="1">MMULT($F442:$CE442,INDIRECT("Policy.New!"&amp;S$3&amp;"4:"&amp;S$3&amp;"81"))</f>
        <v>0</v>
      </c>
      <c r="T443" s="1" cm="1">
        <f t="array" aca="1" ref="T443" ca="1">MMULT($F442:$CE442,INDIRECT("Policy.New!"&amp;T$3&amp;"4:"&amp;T$3&amp;"81"))</f>
        <v>0</v>
      </c>
      <c r="U443" s="1" cm="1">
        <f t="array" aca="1" ref="U443" ca="1">MMULT($F442:$CE442,INDIRECT("Policy.New!"&amp;U$3&amp;"4:"&amp;U$3&amp;"81"))</f>
        <v>0</v>
      </c>
      <c r="V443" s="1" cm="1">
        <f t="array" aca="1" ref="V443" ca="1">MMULT($F442:$CE442,INDIRECT("Policy.New!"&amp;V$3&amp;"4:"&amp;V$3&amp;"81"))</f>
        <v>0</v>
      </c>
      <c r="W443" s="5">
        <f t="shared" ca="1" si="445"/>
        <v>0</v>
      </c>
      <c r="X443" s="1">
        <f t="shared" ca="1" si="446"/>
        <v>0</v>
      </c>
      <c r="Y443" s="1">
        <f t="shared" ca="1" si="447"/>
        <v>0</v>
      </c>
      <c r="Z443" s="1">
        <f t="shared" ca="1" si="448"/>
        <v>0</v>
      </c>
      <c r="AA443" s="1">
        <f t="shared" ca="1" si="449"/>
        <v>0</v>
      </c>
      <c r="AB443" s="1">
        <f t="shared" ca="1" si="450"/>
        <v>0</v>
      </c>
      <c r="AC443" s="1">
        <f t="shared" ca="1" si="451"/>
        <v>0</v>
      </c>
      <c r="AD443" s="1">
        <f t="shared" ca="1" si="452"/>
        <v>0</v>
      </c>
      <c r="AE443" s="1">
        <f t="shared" ca="1" si="453"/>
        <v>0</v>
      </c>
      <c r="AF443" s="1">
        <f t="shared" ca="1" si="454"/>
        <v>0</v>
      </c>
      <c r="AG443" s="1">
        <f t="shared" ca="1" si="455"/>
        <v>0</v>
      </c>
      <c r="AH443" s="1">
        <f t="shared" ca="1" si="456"/>
        <v>0</v>
      </c>
      <c r="AI443" s="1">
        <f t="shared" ca="1" si="457"/>
        <v>0</v>
      </c>
      <c r="AJ443" s="1">
        <f t="shared" ca="1" si="458"/>
        <v>0</v>
      </c>
      <c r="AK443" s="1">
        <f t="shared" ca="1" si="459"/>
        <v>0</v>
      </c>
      <c r="AL443" s="1">
        <f t="shared" ca="1" si="460"/>
        <v>0</v>
      </c>
      <c r="AM443" s="1">
        <f t="shared" ca="1" si="461"/>
        <v>0</v>
      </c>
      <c r="AN443" s="1">
        <f t="shared" ca="1" si="462"/>
        <v>0</v>
      </c>
      <c r="AO443" s="1">
        <f t="shared" ca="1" si="463"/>
        <v>0</v>
      </c>
      <c r="AP443" s="1">
        <f t="shared" ca="1" si="464"/>
        <v>0</v>
      </c>
      <c r="AQ443" s="1">
        <f t="shared" ca="1" si="465"/>
        <v>0</v>
      </c>
      <c r="AR443" s="1">
        <f t="shared" ca="1" si="466"/>
        <v>0</v>
      </c>
      <c r="AS443" s="1">
        <f t="shared" ca="1" si="467"/>
        <v>0</v>
      </c>
      <c r="AT443" s="25">
        <f t="shared" ca="1" si="468"/>
        <v>0</v>
      </c>
      <c r="AU443" s="1" cm="1">
        <f t="array" aca="1" ref="AU443" ca="1">MMULT($F442:$CE442,INDIRECT("Policy.New!"&amp;AU$3&amp;"4:"&amp;AU$3&amp;"81"))</f>
        <v>0</v>
      </c>
      <c r="AV443" s="25" cm="1">
        <f t="array" aca="1" ref="AV443" ca="1">MMULT($F442:$CE442,INDIRECT("Policy.New!"&amp;AV$3&amp;"4:"&amp;AV$3&amp;"81"))</f>
        <v>0</v>
      </c>
      <c r="AW443" s="161">
        <v>0</v>
      </c>
      <c r="AX443" s="161">
        <v>0</v>
      </c>
      <c r="AY443" s="161">
        <v>0</v>
      </c>
      <c r="AZ443" s="161">
        <v>0</v>
      </c>
      <c r="BA443" s="161">
        <v>0</v>
      </c>
      <c r="BB443" s="161">
        <v>0</v>
      </c>
      <c r="BC443" s="161">
        <v>0</v>
      </c>
      <c r="BD443" s="161">
        <v>0</v>
      </c>
      <c r="BE443" s="161">
        <v>0</v>
      </c>
      <c r="BF443" s="161">
        <v>0</v>
      </c>
      <c r="BG443" s="161">
        <v>0</v>
      </c>
      <c r="BH443" s="161">
        <v>0</v>
      </c>
      <c r="BI443" s="161">
        <v>0</v>
      </c>
      <c r="BJ443" s="161">
        <v>0</v>
      </c>
      <c r="BK443" s="161">
        <v>0</v>
      </c>
      <c r="BL443" s="161">
        <v>0</v>
      </c>
      <c r="BM443" s="161">
        <v>0</v>
      </c>
      <c r="BN443" s="161">
        <v>0</v>
      </c>
      <c r="BO443" s="161">
        <v>0</v>
      </c>
      <c r="BP443" s="161">
        <v>0</v>
      </c>
      <c r="BQ443" s="161">
        <v>0</v>
      </c>
      <c r="BR443" s="161">
        <v>0</v>
      </c>
      <c r="BS443" s="161">
        <v>0</v>
      </c>
      <c r="BT443" s="161">
        <v>0</v>
      </c>
      <c r="BU443" s="161">
        <v>0</v>
      </c>
      <c r="BV443" s="161">
        <f>INDEX(IRF.New!$D$7:$CN$374,MATCH('IRF AUX'!$E443,IRF.New!$C$7:$C$37,0),MATCH('IRF AUX'!$B443,IRF.New!$D$5:$CN$5,0))</f>
        <v>0</v>
      </c>
      <c r="BW443" s="161">
        <v>0</v>
      </c>
      <c r="BX443" s="161">
        <v>0</v>
      </c>
      <c r="BY443" s="161">
        <v>0</v>
      </c>
      <c r="BZ443" s="161">
        <v>0</v>
      </c>
      <c r="CA443" s="161">
        <v>0</v>
      </c>
      <c r="CB443" s="161">
        <v>0</v>
      </c>
      <c r="CC443" s="161">
        <v>0</v>
      </c>
      <c r="CD443" s="161">
        <v>0</v>
      </c>
      <c r="CE443" s="163">
        <v>0</v>
      </c>
      <c r="CF443" s="1" cm="1">
        <f t="array" aca="1" ref="CF443" ca="1">MMULT($F442:$CE442,INDIRECT("Policy.New!"&amp;CF$3&amp;"4:"&amp;CF$3&amp;"81"))</f>
        <v>0</v>
      </c>
      <c r="CG443" s="1" cm="1">
        <f t="array" aca="1" ref="CG443" ca="1">MMULT($F442:$CE442,INDIRECT("Policy.New!"&amp;CG$3&amp;"4:"&amp;CG$3&amp;"81"))</f>
        <v>0</v>
      </c>
      <c r="CH443" s="1" cm="1">
        <f t="array" aca="1" ref="CH443" ca="1">MMULT($F442:$CE442,INDIRECT("Policy.New!"&amp;CH$3&amp;"4:"&amp;CH$3&amp;"81"))</f>
        <v>0</v>
      </c>
      <c r="CI443" s="1" cm="1">
        <f t="array" aca="1" ref="CI443" ca="1">MMULT($F442:$CE442,INDIRECT("Policy.New!"&amp;CI$3&amp;"4:"&amp;CI$3&amp;"81"))</f>
        <v>0</v>
      </c>
      <c r="CJ443" s="1" cm="1">
        <f t="array" aca="1" ref="CJ443" ca="1">MMULT($F442:$CE442,INDIRECT("Policy.New!"&amp;CJ$3&amp;"4:"&amp;CJ$3&amp;"81"))</f>
        <v>0</v>
      </c>
      <c r="CK443" s="1" cm="1">
        <f t="array" aca="1" ref="CK443" ca="1">MMULT($F442:$CE442,INDIRECT("Policy.New!"&amp;CK$3&amp;"4:"&amp;CK$3&amp;"81"))</f>
        <v>0</v>
      </c>
      <c r="CL443" s="1" cm="1">
        <f t="array" aca="1" ref="CL443" ca="1">MMULT($F442:$CE442,INDIRECT("Policy.New!"&amp;CL$3&amp;"4:"&amp;CL$3&amp;"81"))</f>
        <v>0</v>
      </c>
      <c r="CM443" s="1" cm="1">
        <f t="array" aca="1" ref="CM443" ca="1">MMULT($F442:$CE442,INDIRECT("Policy.New!"&amp;CM$3&amp;"4:"&amp;CM$3&amp;"81"))</f>
        <v>0</v>
      </c>
      <c r="CN443" s="1" cm="1">
        <f t="array" aca="1" ref="CN443" ca="1">MMULT($F442:$CE442,INDIRECT("Policy.New!"&amp;CN$3&amp;"4:"&amp;CN$3&amp;"81"))</f>
        <v>0</v>
      </c>
      <c r="CO443" s="1" cm="1">
        <f t="array" aca="1" ref="CO443" ca="1">MMULT($F442:$CE442,INDIRECT("Policy.New!"&amp;CO$3&amp;"4:"&amp;CO$3&amp;"81"))</f>
        <v>0</v>
      </c>
      <c r="CP443" s="1" cm="1">
        <f t="array" aca="1" ref="CP443" ca="1">MMULT($F442:$CE442,INDIRECT("Policy.New!"&amp;CP$3&amp;"4:"&amp;CP$3&amp;"81"))</f>
        <v>0</v>
      </c>
      <c r="CS443" s="1">
        <f t="shared" ca="1" si="438"/>
        <v>0</v>
      </c>
      <c r="CT443" s="1">
        <f t="shared" ca="1" si="442"/>
        <v>0</v>
      </c>
      <c r="CU443" s="1">
        <f t="shared" ca="1" si="439"/>
        <v>0</v>
      </c>
      <c r="CV443" s="1">
        <f t="shared" ca="1" si="443"/>
        <v>0</v>
      </c>
      <c r="CW443" s="1">
        <f t="shared" ca="1" si="440"/>
        <v>0</v>
      </c>
      <c r="CX443" s="1">
        <f t="shared" ca="1" si="441"/>
        <v>0</v>
      </c>
    </row>
    <row r="444" spans="2:102" x14ac:dyDescent="0.25">
      <c r="B444" s="152" t="str">
        <f t="shared" si="437"/>
        <v>eps_pi_petro_obs</v>
      </c>
      <c r="C444" s="152" t="str">
        <f t="shared" si="436"/>
        <v>eps_pi_petro_obs_11</v>
      </c>
      <c r="D444" s="12">
        <f t="shared" si="434"/>
        <v>444</v>
      </c>
      <c r="E444" s="12">
        <f t="shared" si="444"/>
        <v>11</v>
      </c>
      <c r="F444" s="1" cm="1">
        <f t="array" aca="1" ref="F444" ca="1">MMULT($F443:$CE443,INDIRECT("Policy.New!"&amp;F$3&amp;"4:"&amp;F$3&amp;"81"))</f>
        <v>0</v>
      </c>
      <c r="G444" s="1" cm="1">
        <f t="array" aca="1" ref="G444" ca="1">MMULT($F443:$CE443,INDIRECT("Policy.New!"&amp;G$3&amp;"4:"&amp;G$3&amp;"81"))</f>
        <v>0</v>
      </c>
      <c r="H444" s="1" cm="1">
        <f t="array" aca="1" ref="H444" ca="1">MMULT($F443:$CE443,INDIRECT("Policy.New!"&amp;H$3&amp;"4:"&amp;H$3&amp;"81"))</f>
        <v>0</v>
      </c>
      <c r="I444" s="1" cm="1">
        <f t="array" aca="1" ref="I444" ca="1">MMULT($F443:$CE443,INDIRECT("Policy.New!"&amp;I$3&amp;"4:"&amp;I$3&amp;"81"))</f>
        <v>0</v>
      </c>
      <c r="J444" s="1" cm="1">
        <f t="array" aca="1" ref="J444" ca="1">MMULT($F443:$CE443,INDIRECT("Policy.New!"&amp;J$3&amp;"4:"&amp;J$3&amp;"81"))</f>
        <v>0</v>
      </c>
      <c r="K444" s="1" cm="1">
        <f t="array" aca="1" ref="K444" ca="1">MMULT($F443:$CE443,INDIRECT("Policy.New!"&amp;K$3&amp;"4:"&amp;K$3&amp;"81"))</f>
        <v>0</v>
      </c>
      <c r="L444" s="1" cm="1">
        <f t="array" aca="1" ref="L444" ca="1">MMULT($F443:$CE443,INDIRECT("Policy.New!"&amp;L$3&amp;"4:"&amp;L$3&amp;"81"))</f>
        <v>0</v>
      </c>
      <c r="M444" s="1" cm="1">
        <f t="array" aca="1" ref="M444" ca="1">MMULT($F443:$CE443,INDIRECT("Policy.New!"&amp;M$3&amp;"4:"&amp;M$3&amp;"81"))</f>
        <v>0</v>
      </c>
      <c r="N444" s="1" cm="1">
        <f t="array" aca="1" ref="N444" ca="1">MMULT($F443:$CE443,INDIRECT("Policy.New!"&amp;N$3&amp;"4:"&amp;N$3&amp;"81"))</f>
        <v>0</v>
      </c>
      <c r="O444" s="1" cm="1">
        <f t="array" aca="1" ref="O444" ca="1">MMULT($F443:$CE443,INDIRECT("Policy.New!"&amp;O$3&amp;"4:"&amp;O$3&amp;"81"))</f>
        <v>0</v>
      </c>
      <c r="P444" s="1" cm="1">
        <f t="array" aca="1" ref="P444" ca="1">MMULT($F443:$CE443,INDIRECT("Policy.New!"&amp;P$3&amp;"4:"&amp;P$3&amp;"81"))</f>
        <v>0</v>
      </c>
      <c r="Q444" s="1" cm="1">
        <f t="array" aca="1" ref="Q444" ca="1">MMULT($F443:$CE443,INDIRECT("Policy.New!"&amp;Q$3&amp;"4:"&amp;Q$3&amp;"81"))</f>
        <v>0</v>
      </c>
      <c r="R444" s="1" cm="1">
        <f t="array" aca="1" ref="R444" ca="1">MMULT($F443:$CE443,INDIRECT("Policy.New!"&amp;R$3&amp;"4:"&amp;R$3&amp;"81"))</f>
        <v>0</v>
      </c>
      <c r="S444" s="1" cm="1">
        <f t="array" aca="1" ref="S444" ca="1">MMULT($F443:$CE443,INDIRECT("Policy.New!"&amp;S$3&amp;"4:"&amp;S$3&amp;"81"))</f>
        <v>0</v>
      </c>
      <c r="T444" s="1" cm="1">
        <f t="array" aca="1" ref="T444" ca="1">MMULT($F443:$CE443,INDIRECT("Policy.New!"&amp;T$3&amp;"4:"&amp;T$3&amp;"81"))</f>
        <v>0</v>
      </c>
      <c r="U444" s="1" cm="1">
        <f t="array" aca="1" ref="U444" ca="1">MMULT($F443:$CE443,INDIRECT("Policy.New!"&amp;U$3&amp;"4:"&amp;U$3&amp;"81"))</f>
        <v>0</v>
      </c>
      <c r="V444" s="1" cm="1">
        <f t="array" aca="1" ref="V444" ca="1">MMULT($F443:$CE443,INDIRECT("Policy.New!"&amp;V$3&amp;"4:"&amp;V$3&amp;"81"))</f>
        <v>0</v>
      </c>
      <c r="W444" s="5">
        <f t="shared" ca="1" si="445"/>
        <v>0</v>
      </c>
      <c r="X444" s="1">
        <f t="shared" ca="1" si="446"/>
        <v>0</v>
      </c>
      <c r="Y444" s="1">
        <f t="shared" ca="1" si="447"/>
        <v>0</v>
      </c>
      <c r="Z444" s="1">
        <f t="shared" ca="1" si="448"/>
        <v>0</v>
      </c>
      <c r="AA444" s="1">
        <f t="shared" ca="1" si="449"/>
        <v>0</v>
      </c>
      <c r="AB444" s="1">
        <f t="shared" ca="1" si="450"/>
        <v>0</v>
      </c>
      <c r="AC444" s="1">
        <f t="shared" ca="1" si="451"/>
        <v>0</v>
      </c>
      <c r="AD444" s="1">
        <f t="shared" ca="1" si="452"/>
        <v>0</v>
      </c>
      <c r="AE444" s="1">
        <f t="shared" ca="1" si="453"/>
        <v>0</v>
      </c>
      <c r="AF444" s="1">
        <f t="shared" ca="1" si="454"/>
        <v>0</v>
      </c>
      <c r="AG444" s="1">
        <f t="shared" ca="1" si="455"/>
        <v>0</v>
      </c>
      <c r="AH444" s="1">
        <f t="shared" ca="1" si="456"/>
        <v>0</v>
      </c>
      <c r="AI444" s="1">
        <f t="shared" ca="1" si="457"/>
        <v>0</v>
      </c>
      <c r="AJ444" s="1">
        <f t="shared" ca="1" si="458"/>
        <v>0</v>
      </c>
      <c r="AK444" s="1">
        <f t="shared" ca="1" si="459"/>
        <v>0</v>
      </c>
      <c r="AL444" s="1">
        <f t="shared" ca="1" si="460"/>
        <v>0</v>
      </c>
      <c r="AM444" s="1">
        <f t="shared" ca="1" si="461"/>
        <v>0</v>
      </c>
      <c r="AN444" s="1">
        <f t="shared" ca="1" si="462"/>
        <v>0</v>
      </c>
      <c r="AO444" s="1">
        <f t="shared" ca="1" si="463"/>
        <v>0</v>
      </c>
      <c r="AP444" s="1">
        <f t="shared" ca="1" si="464"/>
        <v>0</v>
      </c>
      <c r="AQ444" s="1">
        <f t="shared" ca="1" si="465"/>
        <v>0</v>
      </c>
      <c r="AR444" s="1">
        <f t="shared" ca="1" si="466"/>
        <v>0</v>
      </c>
      <c r="AS444" s="1">
        <f t="shared" ca="1" si="467"/>
        <v>0</v>
      </c>
      <c r="AT444" s="25">
        <f t="shared" ca="1" si="468"/>
        <v>0</v>
      </c>
      <c r="AU444" s="1" cm="1">
        <f t="array" aca="1" ref="AU444" ca="1">MMULT($F443:$CE443,INDIRECT("Policy.New!"&amp;AU$3&amp;"4:"&amp;AU$3&amp;"81"))</f>
        <v>0</v>
      </c>
      <c r="AV444" s="25" cm="1">
        <f t="array" aca="1" ref="AV444" ca="1">MMULT($F443:$CE443,INDIRECT("Policy.New!"&amp;AV$3&amp;"4:"&amp;AV$3&amp;"81"))</f>
        <v>0</v>
      </c>
      <c r="AW444" s="161">
        <v>0</v>
      </c>
      <c r="AX444" s="161">
        <v>0</v>
      </c>
      <c r="AY444" s="161">
        <v>0</v>
      </c>
      <c r="AZ444" s="161">
        <v>0</v>
      </c>
      <c r="BA444" s="161">
        <v>0</v>
      </c>
      <c r="BB444" s="161">
        <v>0</v>
      </c>
      <c r="BC444" s="161">
        <v>0</v>
      </c>
      <c r="BD444" s="161">
        <v>0</v>
      </c>
      <c r="BE444" s="161">
        <v>0</v>
      </c>
      <c r="BF444" s="161">
        <v>0</v>
      </c>
      <c r="BG444" s="161">
        <v>0</v>
      </c>
      <c r="BH444" s="161">
        <v>0</v>
      </c>
      <c r="BI444" s="161">
        <v>0</v>
      </c>
      <c r="BJ444" s="161">
        <v>0</v>
      </c>
      <c r="BK444" s="161">
        <v>0</v>
      </c>
      <c r="BL444" s="161">
        <v>0</v>
      </c>
      <c r="BM444" s="161">
        <v>0</v>
      </c>
      <c r="BN444" s="161">
        <v>0</v>
      </c>
      <c r="BO444" s="161">
        <v>0</v>
      </c>
      <c r="BP444" s="161">
        <v>0</v>
      </c>
      <c r="BQ444" s="161">
        <v>0</v>
      </c>
      <c r="BR444" s="161">
        <v>0</v>
      </c>
      <c r="BS444" s="161">
        <v>0</v>
      </c>
      <c r="BT444" s="161">
        <v>0</v>
      </c>
      <c r="BU444" s="161">
        <v>0</v>
      </c>
      <c r="BV444" s="161">
        <f>INDEX(IRF.New!$D$7:$CN$374,MATCH('IRF AUX'!$E444,IRF.New!$C$7:$C$37,0),MATCH('IRF AUX'!$B444,IRF.New!$D$5:$CN$5,0))</f>
        <v>0</v>
      </c>
      <c r="BW444" s="161">
        <v>0</v>
      </c>
      <c r="BX444" s="161">
        <v>0</v>
      </c>
      <c r="BY444" s="161">
        <v>0</v>
      </c>
      <c r="BZ444" s="161">
        <v>0</v>
      </c>
      <c r="CA444" s="161">
        <v>0</v>
      </c>
      <c r="CB444" s="161">
        <v>0</v>
      </c>
      <c r="CC444" s="161">
        <v>0</v>
      </c>
      <c r="CD444" s="161">
        <v>0</v>
      </c>
      <c r="CE444" s="163">
        <v>0</v>
      </c>
      <c r="CF444" s="1" cm="1">
        <f t="array" aca="1" ref="CF444" ca="1">MMULT($F443:$CE443,INDIRECT("Policy.New!"&amp;CF$3&amp;"4:"&amp;CF$3&amp;"81"))</f>
        <v>0</v>
      </c>
      <c r="CG444" s="1" cm="1">
        <f t="array" aca="1" ref="CG444" ca="1">MMULT($F443:$CE443,INDIRECT("Policy.New!"&amp;CG$3&amp;"4:"&amp;CG$3&amp;"81"))</f>
        <v>0</v>
      </c>
      <c r="CH444" s="1" cm="1">
        <f t="array" aca="1" ref="CH444" ca="1">MMULT($F443:$CE443,INDIRECT("Policy.New!"&amp;CH$3&amp;"4:"&amp;CH$3&amp;"81"))</f>
        <v>0</v>
      </c>
      <c r="CI444" s="1" cm="1">
        <f t="array" aca="1" ref="CI444" ca="1">MMULT($F443:$CE443,INDIRECT("Policy.New!"&amp;CI$3&amp;"4:"&amp;CI$3&amp;"81"))</f>
        <v>0</v>
      </c>
      <c r="CJ444" s="1" cm="1">
        <f t="array" aca="1" ref="CJ444" ca="1">MMULT($F443:$CE443,INDIRECT("Policy.New!"&amp;CJ$3&amp;"4:"&amp;CJ$3&amp;"81"))</f>
        <v>0</v>
      </c>
      <c r="CK444" s="1" cm="1">
        <f t="array" aca="1" ref="CK444" ca="1">MMULT($F443:$CE443,INDIRECT("Policy.New!"&amp;CK$3&amp;"4:"&amp;CK$3&amp;"81"))</f>
        <v>0</v>
      </c>
      <c r="CL444" s="1" cm="1">
        <f t="array" aca="1" ref="CL444" ca="1">MMULT($F443:$CE443,INDIRECT("Policy.New!"&amp;CL$3&amp;"4:"&amp;CL$3&amp;"81"))</f>
        <v>0</v>
      </c>
      <c r="CM444" s="1" cm="1">
        <f t="array" aca="1" ref="CM444" ca="1">MMULT($F443:$CE443,INDIRECT("Policy.New!"&amp;CM$3&amp;"4:"&amp;CM$3&amp;"81"))</f>
        <v>0</v>
      </c>
      <c r="CN444" s="1" cm="1">
        <f t="array" aca="1" ref="CN444" ca="1">MMULT($F443:$CE443,INDIRECT("Policy.New!"&amp;CN$3&amp;"4:"&amp;CN$3&amp;"81"))</f>
        <v>0</v>
      </c>
      <c r="CO444" s="1" cm="1">
        <f t="array" aca="1" ref="CO444" ca="1">MMULT($F443:$CE443,INDIRECT("Policy.New!"&amp;CO$3&amp;"4:"&amp;CO$3&amp;"81"))</f>
        <v>0</v>
      </c>
      <c r="CP444" s="1" cm="1">
        <f t="array" aca="1" ref="CP444" ca="1">MMULT($F443:$CE443,INDIRECT("Policy.New!"&amp;CP$3&amp;"4:"&amp;CP$3&amp;"81"))</f>
        <v>0</v>
      </c>
      <c r="CS444" s="1">
        <f t="shared" ca="1" si="438"/>
        <v>0</v>
      </c>
      <c r="CT444" s="1">
        <f t="shared" ca="1" si="442"/>
        <v>0</v>
      </c>
      <c r="CU444" s="1">
        <f t="shared" ca="1" si="439"/>
        <v>0</v>
      </c>
      <c r="CV444" s="1">
        <f t="shared" ca="1" si="443"/>
        <v>0</v>
      </c>
      <c r="CW444" s="1">
        <f t="shared" ca="1" si="440"/>
        <v>0</v>
      </c>
      <c r="CX444" s="1">
        <f t="shared" ca="1" si="441"/>
        <v>0</v>
      </c>
    </row>
    <row r="445" spans="2:102" x14ac:dyDescent="0.25">
      <c r="B445" s="153" t="str">
        <f t="shared" si="437"/>
        <v>eps_pi_petro_obs</v>
      </c>
      <c r="C445" s="153" t="str">
        <f t="shared" si="436"/>
        <v>eps_pi_petro_obs_12</v>
      </c>
      <c r="D445" s="13">
        <f t="shared" si="434"/>
        <v>445</v>
      </c>
      <c r="E445" s="13">
        <f t="shared" si="444"/>
        <v>12</v>
      </c>
      <c r="F445" s="14" cm="1">
        <f t="array" aca="1" ref="F445" ca="1">MMULT($F444:$CE444,INDIRECT("Policy.New!"&amp;F$3&amp;"4:"&amp;F$3&amp;"81"))</f>
        <v>0</v>
      </c>
      <c r="G445" s="14" cm="1">
        <f t="array" aca="1" ref="G445" ca="1">MMULT($F444:$CE444,INDIRECT("Policy.New!"&amp;G$3&amp;"4:"&amp;G$3&amp;"81"))</f>
        <v>0</v>
      </c>
      <c r="H445" s="14" cm="1">
        <f t="array" aca="1" ref="H445" ca="1">MMULT($F444:$CE444,INDIRECT("Policy.New!"&amp;H$3&amp;"4:"&amp;H$3&amp;"81"))</f>
        <v>0</v>
      </c>
      <c r="I445" s="14" cm="1">
        <f t="array" aca="1" ref="I445" ca="1">MMULT($F444:$CE444,INDIRECT("Policy.New!"&amp;I$3&amp;"4:"&amp;I$3&amp;"81"))</f>
        <v>0</v>
      </c>
      <c r="J445" s="14" cm="1">
        <f t="array" aca="1" ref="J445" ca="1">MMULT($F444:$CE444,INDIRECT("Policy.New!"&amp;J$3&amp;"4:"&amp;J$3&amp;"81"))</f>
        <v>0</v>
      </c>
      <c r="K445" s="14" cm="1">
        <f t="array" aca="1" ref="K445" ca="1">MMULT($F444:$CE444,INDIRECT("Policy.New!"&amp;K$3&amp;"4:"&amp;K$3&amp;"81"))</f>
        <v>0</v>
      </c>
      <c r="L445" s="14" cm="1">
        <f t="array" aca="1" ref="L445" ca="1">MMULT($F444:$CE444,INDIRECT("Policy.New!"&amp;L$3&amp;"4:"&amp;L$3&amp;"81"))</f>
        <v>0</v>
      </c>
      <c r="M445" s="14" cm="1">
        <f t="array" aca="1" ref="M445" ca="1">MMULT($F444:$CE444,INDIRECT("Policy.New!"&amp;M$3&amp;"4:"&amp;M$3&amp;"81"))</f>
        <v>0</v>
      </c>
      <c r="N445" s="14" cm="1">
        <f t="array" aca="1" ref="N445" ca="1">MMULT($F444:$CE444,INDIRECT("Policy.New!"&amp;N$3&amp;"4:"&amp;N$3&amp;"81"))</f>
        <v>0</v>
      </c>
      <c r="O445" s="14" cm="1">
        <f t="array" aca="1" ref="O445" ca="1">MMULT($F444:$CE444,INDIRECT("Policy.New!"&amp;O$3&amp;"4:"&amp;O$3&amp;"81"))</f>
        <v>0</v>
      </c>
      <c r="P445" s="14" cm="1">
        <f t="array" aca="1" ref="P445" ca="1">MMULT($F444:$CE444,INDIRECT("Policy.New!"&amp;P$3&amp;"4:"&amp;P$3&amp;"81"))</f>
        <v>0</v>
      </c>
      <c r="Q445" s="14" cm="1">
        <f t="array" aca="1" ref="Q445" ca="1">MMULT($F444:$CE444,INDIRECT("Policy.New!"&amp;Q$3&amp;"4:"&amp;Q$3&amp;"81"))</f>
        <v>0</v>
      </c>
      <c r="R445" s="14" cm="1">
        <f t="array" aca="1" ref="R445" ca="1">MMULT($F444:$CE444,INDIRECT("Policy.New!"&amp;R$3&amp;"4:"&amp;R$3&amp;"81"))</f>
        <v>0</v>
      </c>
      <c r="S445" s="14" cm="1">
        <f t="array" aca="1" ref="S445" ca="1">MMULT($F444:$CE444,INDIRECT("Policy.New!"&amp;S$3&amp;"4:"&amp;S$3&amp;"81"))</f>
        <v>0</v>
      </c>
      <c r="T445" s="14" cm="1">
        <f t="array" aca="1" ref="T445" ca="1">MMULT($F444:$CE444,INDIRECT("Policy.New!"&amp;T$3&amp;"4:"&amp;T$3&amp;"81"))</f>
        <v>0</v>
      </c>
      <c r="U445" s="14" cm="1">
        <f t="array" aca="1" ref="U445" ca="1">MMULT($F444:$CE444,INDIRECT("Policy.New!"&amp;U$3&amp;"4:"&amp;U$3&amp;"81"))</f>
        <v>0</v>
      </c>
      <c r="V445" s="14" cm="1">
        <f t="array" aca="1" ref="V445" ca="1">MMULT($F444:$CE444,INDIRECT("Policy.New!"&amp;V$3&amp;"4:"&amp;V$3&amp;"81"))</f>
        <v>0</v>
      </c>
      <c r="W445" s="15">
        <f t="shared" ca="1" si="445"/>
        <v>0</v>
      </c>
      <c r="X445" s="14">
        <f t="shared" ca="1" si="446"/>
        <v>0</v>
      </c>
      <c r="Y445" s="14">
        <f t="shared" ca="1" si="447"/>
        <v>0</v>
      </c>
      <c r="Z445" s="14">
        <f t="shared" ca="1" si="448"/>
        <v>0</v>
      </c>
      <c r="AA445" s="14">
        <f t="shared" ca="1" si="449"/>
        <v>0</v>
      </c>
      <c r="AB445" s="14">
        <f t="shared" ca="1" si="450"/>
        <v>0</v>
      </c>
      <c r="AC445" s="14">
        <f t="shared" ca="1" si="451"/>
        <v>0</v>
      </c>
      <c r="AD445" s="14">
        <f t="shared" ca="1" si="452"/>
        <v>0</v>
      </c>
      <c r="AE445" s="14">
        <f t="shared" ca="1" si="453"/>
        <v>0</v>
      </c>
      <c r="AF445" s="14">
        <f t="shared" ca="1" si="454"/>
        <v>0</v>
      </c>
      <c r="AG445" s="14">
        <f t="shared" ca="1" si="455"/>
        <v>0</v>
      </c>
      <c r="AH445" s="14">
        <f t="shared" ca="1" si="456"/>
        <v>0</v>
      </c>
      <c r="AI445" s="14">
        <f t="shared" ca="1" si="457"/>
        <v>0</v>
      </c>
      <c r="AJ445" s="14">
        <f t="shared" ca="1" si="458"/>
        <v>0</v>
      </c>
      <c r="AK445" s="14">
        <f t="shared" ca="1" si="459"/>
        <v>0</v>
      </c>
      <c r="AL445" s="14">
        <f t="shared" ca="1" si="460"/>
        <v>0</v>
      </c>
      <c r="AM445" s="14">
        <f t="shared" ca="1" si="461"/>
        <v>0</v>
      </c>
      <c r="AN445" s="14">
        <f t="shared" ca="1" si="462"/>
        <v>0</v>
      </c>
      <c r="AO445" s="14">
        <f t="shared" ca="1" si="463"/>
        <v>0</v>
      </c>
      <c r="AP445" s="14">
        <f t="shared" ca="1" si="464"/>
        <v>0</v>
      </c>
      <c r="AQ445" s="14">
        <f t="shared" ca="1" si="465"/>
        <v>0</v>
      </c>
      <c r="AR445" s="14">
        <f t="shared" ca="1" si="466"/>
        <v>0</v>
      </c>
      <c r="AS445" s="14">
        <f t="shared" ca="1" si="467"/>
        <v>0</v>
      </c>
      <c r="AT445" s="26">
        <f t="shared" ca="1" si="468"/>
        <v>0</v>
      </c>
      <c r="AU445" s="14" cm="1">
        <f t="array" aca="1" ref="AU445" ca="1">MMULT($F444:$CE444,INDIRECT("Policy.New!"&amp;AU$3&amp;"4:"&amp;AU$3&amp;"81"))</f>
        <v>0</v>
      </c>
      <c r="AV445" s="26" cm="1">
        <f t="array" aca="1" ref="AV445" ca="1">MMULT($F444:$CE444,INDIRECT("Policy.New!"&amp;AV$3&amp;"4:"&amp;AV$3&amp;"81"))</f>
        <v>0</v>
      </c>
      <c r="AW445" s="164">
        <v>0</v>
      </c>
      <c r="AX445" s="164">
        <v>0</v>
      </c>
      <c r="AY445" s="164">
        <v>0</v>
      </c>
      <c r="AZ445" s="164">
        <v>0</v>
      </c>
      <c r="BA445" s="164">
        <v>0</v>
      </c>
      <c r="BB445" s="164">
        <v>0</v>
      </c>
      <c r="BC445" s="164">
        <v>0</v>
      </c>
      <c r="BD445" s="164">
        <v>0</v>
      </c>
      <c r="BE445" s="164">
        <v>0</v>
      </c>
      <c r="BF445" s="164">
        <v>0</v>
      </c>
      <c r="BG445" s="164">
        <v>0</v>
      </c>
      <c r="BH445" s="164">
        <v>0</v>
      </c>
      <c r="BI445" s="164">
        <v>0</v>
      </c>
      <c r="BJ445" s="164">
        <v>0</v>
      </c>
      <c r="BK445" s="164">
        <v>0</v>
      </c>
      <c r="BL445" s="164">
        <v>0</v>
      </c>
      <c r="BM445" s="164">
        <v>0</v>
      </c>
      <c r="BN445" s="164">
        <v>0</v>
      </c>
      <c r="BO445" s="164">
        <v>0</v>
      </c>
      <c r="BP445" s="164">
        <v>0</v>
      </c>
      <c r="BQ445" s="164">
        <v>0</v>
      </c>
      <c r="BR445" s="164">
        <v>0</v>
      </c>
      <c r="BS445" s="164">
        <v>0</v>
      </c>
      <c r="BT445" s="164">
        <v>0</v>
      </c>
      <c r="BU445" s="164">
        <v>0</v>
      </c>
      <c r="BV445" s="164">
        <f>INDEX(IRF.New!$D$7:$CN$374,MATCH('IRF AUX'!$E445,IRF.New!$C$7:$C$37,0),MATCH('IRF AUX'!$B445,IRF.New!$D$5:$CN$5,0))</f>
        <v>0</v>
      </c>
      <c r="BW445" s="164">
        <v>0</v>
      </c>
      <c r="BX445" s="164">
        <v>0</v>
      </c>
      <c r="BY445" s="164">
        <v>0</v>
      </c>
      <c r="BZ445" s="164">
        <v>0</v>
      </c>
      <c r="CA445" s="164">
        <v>0</v>
      </c>
      <c r="CB445" s="164">
        <v>0</v>
      </c>
      <c r="CC445" s="164">
        <v>0</v>
      </c>
      <c r="CD445" s="164">
        <v>0</v>
      </c>
      <c r="CE445" s="165">
        <v>0</v>
      </c>
      <c r="CF445" s="14" cm="1">
        <f t="array" aca="1" ref="CF445" ca="1">MMULT($F444:$CE444,INDIRECT("Policy.New!"&amp;CF$3&amp;"4:"&amp;CF$3&amp;"81"))</f>
        <v>0</v>
      </c>
      <c r="CG445" s="14" cm="1">
        <f t="array" aca="1" ref="CG445" ca="1">MMULT($F444:$CE444,INDIRECT("Policy.New!"&amp;CG$3&amp;"4:"&amp;CG$3&amp;"81"))</f>
        <v>0</v>
      </c>
      <c r="CH445" s="14" cm="1">
        <f t="array" aca="1" ref="CH445" ca="1">MMULT($F444:$CE444,INDIRECT("Policy.New!"&amp;CH$3&amp;"4:"&amp;CH$3&amp;"81"))</f>
        <v>0</v>
      </c>
      <c r="CI445" s="14" cm="1">
        <f t="array" aca="1" ref="CI445" ca="1">MMULT($F444:$CE444,INDIRECT("Policy.New!"&amp;CI$3&amp;"4:"&amp;CI$3&amp;"81"))</f>
        <v>0</v>
      </c>
      <c r="CJ445" s="14" cm="1">
        <f t="array" aca="1" ref="CJ445" ca="1">MMULT($F444:$CE444,INDIRECT("Policy.New!"&amp;CJ$3&amp;"4:"&amp;CJ$3&amp;"81"))</f>
        <v>0</v>
      </c>
      <c r="CK445" s="14" cm="1">
        <f t="array" aca="1" ref="CK445" ca="1">MMULT($F444:$CE444,INDIRECT("Policy.New!"&amp;CK$3&amp;"4:"&amp;CK$3&amp;"81"))</f>
        <v>0</v>
      </c>
      <c r="CL445" s="14" cm="1">
        <f t="array" aca="1" ref="CL445" ca="1">MMULT($F444:$CE444,INDIRECT("Policy.New!"&amp;CL$3&amp;"4:"&amp;CL$3&amp;"81"))</f>
        <v>0</v>
      </c>
      <c r="CM445" s="14" cm="1">
        <f t="array" aca="1" ref="CM445" ca="1">MMULT($F444:$CE444,INDIRECT("Policy.New!"&amp;CM$3&amp;"4:"&amp;CM$3&amp;"81"))</f>
        <v>0</v>
      </c>
      <c r="CN445" s="14" cm="1">
        <f t="array" aca="1" ref="CN445" ca="1">MMULT($F444:$CE444,INDIRECT("Policy.New!"&amp;CN$3&amp;"4:"&amp;CN$3&amp;"81"))</f>
        <v>0</v>
      </c>
      <c r="CO445" s="14" cm="1">
        <f t="array" aca="1" ref="CO445" ca="1">MMULT($F444:$CE444,INDIRECT("Policy.New!"&amp;CO$3&amp;"4:"&amp;CO$3&amp;"81"))</f>
        <v>0</v>
      </c>
      <c r="CP445" s="14" cm="1">
        <f t="array" aca="1" ref="CP445" ca="1">MMULT($F444:$CE444,INDIRECT("Policy.New!"&amp;CP$3&amp;"4:"&amp;CP$3&amp;"81"))</f>
        <v>0</v>
      </c>
      <c r="CS445" s="14">
        <f t="shared" ca="1" si="438"/>
        <v>0</v>
      </c>
      <c r="CT445" s="14">
        <f t="shared" ca="1" si="442"/>
        <v>0</v>
      </c>
      <c r="CU445" s="14">
        <f t="shared" ca="1" si="439"/>
        <v>0</v>
      </c>
      <c r="CV445" s="14">
        <f t="shared" ca="1" si="443"/>
        <v>0</v>
      </c>
      <c r="CW445" s="14">
        <f t="shared" ca="1" si="440"/>
        <v>0</v>
      </c>
      <c r="CX445" s="14">
        <f t="shared" ca="1" si="441"/>
        <v>0</v>
      </c>
    </row>
    <row r="446" spans="2:102" x14ac:dyDescent="0.25">
      <c r="B446" s="151" t="str">
        <f t="shared" si="437"/>
        <v>eps_pi_petro_obs</v>
      </c>
      <c r="C446" s="151" t="str">
        <f t="shared" si="436"/>
        <v>eps_pi_petro_obs_13</v>
      </c>
      <c r="D446" s="9">
        <f t="shared" si="434"/>
        <v>446</v>
      </c>
      <c r="E446" s="9">
        <f t="shared" si="444"/>
        <v>13</v>
      </c>
      <c r="F446" s="10" cm="1">
        <f t="array" aca="1" ref="F446" ca="1">MMULT($F445:$CE445,INDIRECT("Policy.New!"&amp;F$3&amp;"4:"&amp;F$3&amp;"81"))</f>
        <v>0</v>
      </c>
      <c r="G446" s="10" cm="1">
        <f t="array" aca="1" ref="G446" ca="1">MMULT($F445:$CE445,INDIRECT("Policy.New!"&amp;G$3&amp;"4:"&amp;G$3&amp;"81"))</f>
        <v>0</v>
      </c>
      <c r="H446" s="10" cm="1">
        <f t="array" aca="1" ref="H446" ca="1">MMULT($F445:$CE445,INDIRECT("Policy.New!"&amp;H$3&amp;"4:"&amp;H$3&amp;"81"))</f>
        <v>0</v>
      </c>
      <c r="I446" s="10" cm="1">
        <f t="array" aca="1" ref="I446" ca="1">MMULT($F445:$CE445,INDIRECT("Policy.New!"&amp;I$3&amp;"4:"&amp;I$3&amp;"81"))</f>
        <v>0</v>
      </c>
      <c r="J446" s="10" cm="1">
        <f t="array" aca="1" ref="J446" ca="1">MMULT($F445:$CE445,INDIRECT("Policy.New!"&amp;J$3&amp;"4:"&amp;J$3&amp;"81"))</f>
        <v>0</v>
      </c>
      <c r="K446" s="10" cm="1">
        <f t="array" aca="1" ref="K446" ca="1">MMULT($F445:$CE445,INDIRECT("Policy.New!"&amp;K$3&amp;"4:"&amp;K$3&amp;"81"))</f>
        <v>0</v>
      </c>
      <c r="L446" s="10" cm="1">
        <f t="array" aca="1" ref="L446" ca="1">MMULT($F445:$CE445,INDIRECT("Policy.New!"&amp;L$3&amp;"4:"&amp;L$3&amp;"81"))</f>
        <v>0</v>
      </c>
      <c r="M446" s="10" cm="1">
        <f t="array" aca="1" ref="M446" ca="1">MMULT($F445:$CE445,INDIRECT("Policy.New!"&amp;M$3&amp;"4:"&amp;M$3&amp;"81"))</f>
        <v>0</v>
      </c>
      <c r="N446" s="10" cm="1">
        <f t="array" aca="1" ref="N446" ca="1">MMULT($F445:$CE445,INDIRECT("Policy.New!"&amp;N$3&amp;"4:"&amp;N$3&amp;"81"))</f>
        <v>0</v>
      </c>
      <c r="O446" s="10" cm="1">
        <f t="array" aca="1" ref="O446" ca="1">MMULT($F445:$CE445,INDIRECT("Policy.New!"&amp;O$3&amp;"4:"&amp;O$3&amp;"81"))</f>
        <v>0</v>
      </c>
      <c r="P446" s="10" cm="1">
        <f t="array" aca="1" ref="P446" ca="1">MMULT($F445:$CE445,INDIRECT("Policy.New!"&amp;P$3&amp;"4:"&amp;P$3&amp;"81"))</f>
        <v>0</v>
      </c>
      <c r="Q446" s="10" cm="1">
        <f t="array" aca="1" ref="Q446" ca="1">MMULT($F445:$CE445,INDIRECT("Policy.New!"&amp;Q$3&amp;"4:"&amp;Q$3&amp;"81"))</f>
        <v>0</v>
      </c>
      <c r="R446" s="10" cm="1">
        <f t="array" aca="1" ref="R446" ca="1">MMULT($F445:$CE445,INDIRECT("Policy.New!"&amp;R$3&amp;"4:"&amp;R$3&amp;"81"))</f>
        <v>0</v>
      </c>
      <c r="S446" s="10" cm="1">
        <f t="array" aca="1" ref="S446" ca="1">MMULT($F445:$CE445,INDIRECT("Policy.New!"&amp;S$3&amp;"4:"&amp;S$3&amp;"81"))</f>
        <v>0</v>
      </c>
      <c r="T446" s="10" cm="1">
        <f t="array" aca="1" ref="T446" ca="1">MMULT($F445:$CE445,INDIRECT("Policy.New!"&amp;T$3&amp;"4:"&amp;T$3&amp;"81"))</f>
        <v>0</v>
      </c>
      <c r="U446" s="10" cm="1">
        <f t="array" aca="1" ref="U446" ca="1">MMULT($F445:$CE445,INDIRECT("Policy.New!"&amp;U$3&amp;"4:"&amp;U$3&amp;"81"))</f>
        <v>0</v>
      </c>
      <c r="V446" s="10" cm="1">
        <f t="array" aca="1" ref="V446" ca="1">MMULT($F445:$CE445,INDIRECT("Policy.New!"&amp;V$3&amp;"4:"&amp;V$3&amp;"81"))</f>
        <v>0</v>
      </c>
      <c r="W446" s="11">
        <f t="shared" ca="1" si="445"/>
        <v>0</v>
      </c>
      <c r="X446" s="10">
        <f t="shared" ca="1" si="446"/>
        <v>0</v>
      </c>
      <c r="Y446" s="10">
        <f t="shared" ca="1" si="447"/>
        <v>0</v>
      </c>
      <c r="Z446" s="10">
        <f t="shared" ca="1" si="448"/>
        <v>0</v>
      </c>
      <c r="AA446" s="10">
        <f t="shared" ca="1" si="449"/>
        <v>0</v>
      </c>
      <c r="AB446" s="10">
        <f t="shared" ca="1" si="450"/>
        <v>0</v>
      </c>
      <c r="AC446" s="10">
        <f t="shared" ca="1" si="451"/>
        <v>0</v>
      </c>
      <c r="AD446" s="10">
        <f t="shared" ca="1" si="452"/>
        <v>0</v>
      </c>
      <c r="AE446" s="10">
        <f t="shared" ca="1" si="453"/>
        <v>0</v>
      </c>
      <c r="AF446" s="10">
        <f t="shared" ca="1" si="454"/>
        <v>0</v>
      </c>
      <c r="AG446" s="10">
        <f t="shared" ca="1" si="455"/>
        <v>0</v>
      </c>
      <c r="AH446" s="10">
        <f t="shared" ca="1" si="456"/>
        <v>0</v>
      </c>
      <c r="AI446" s="10">
        <f t="shared" ca="1" si="457"/>
        <v>0</v>
      </c>
      <c r="AJ446" s="10">
        <f t="shared" ca="1" si="458"/>
        <v>0</v>
      </c>
      <c r="AK446" s="10">
        <f t="shared" ca="1" si="459"/>
        <v>0</v>
      </c>
      <c r="AL446" s="10">
        <f t="shared" ca="1" si="460"/>
        <v>0</v>
      </c>
      <c r="AM446" s="10">
        <f t="shared" ca="1" si="461"/>
        <v>0</v>
      </c>
      <c r="AN446" s="10">
        <f t="shared" ca="1" si="462"/>
        <v>0</v>
      </c>
      <c r="AO446" s="10">
        <f t="shared" ca="1" si="463"/>
        <v>0</v>
      </c>
      <c r="AP446" s="10">
        <f t="shared" ca="1" si="464"/>
        <v>0</v>
      </c>
      <c r="AQ446" s="10">
        <f t="shared" ca="1" si="465"/>
        <v>0</v>
      </c>
      <c r="AR446" s="10">
        <f t="shared" ca="1" si="466"/>
        <v>0</v>
      </c>
      <c r="AS446" s="10">
        <f t="shared" ca="1" si="467"/>
        <v>0</v>
      </c>
      <c r="AT446" s="24">
        <f t="shared" ca="1" si="468"/>
        <v>0</v>
      </c>
      <c r="AU446" s="10" cm="1">
        <f t="array" aca="1" ref="AU446" ca="1">MMULT($F445:$CE445,INDIRECT("Policy.New!"&amp;AU$3&amp;"4:"&amp;AU$3&amp;"81"))</f>
        <v>0</v>
      </c>
      <c r="AV446" s="24" cm="1">
        <f t="array" aca="1" ref="AV446" ca="1">MMULT($F445:$CE445,INDIRECT("Policy.New!"&amp;AV$3&amp;"4:"&amp;AV$3&amp;"81"))</f>
        <v>0</v>
      </c>
      <c r="AW446" s="160">
        <v>0</v>
      </c>
      <c r="AX446" s="160">
        <v>0</v>
      </c>
      <c r="AY446" s="160">
        <v>0</v>
      </c>
      <c r="AZ446" s="160">
        <v>0</v>
      </c>
      <c r="BA446" s="160">
        <v>0</v>
      </c>
      <c r="BB446" s="160">
        <v>0</v>
      </c>
      <c r="BC446" s="160">
        <v>0</v>
      </c>
      <c r="BD446" s="160">
        <v>0</v>
      </c>
      <c r="BE446" s="160">
        <v>0</v>
      </c>
      <c r="BF446" s="160">
        <v>0</v>
      </c>
      <c r="BG446" s="160">
        <v>0</v>
      </c>
      <c r="BH446" s="160">
        <v>0</v>
      </c>
      <c r="BI446" s="160">
        <v>0</v>
      </c>
      <c r="BJ446" s="160">
        <v>0</v>
      </c>
      <c r="BK446" s="160">
        <v>0</v>
      </c>
      <c r="BL446" s="160">
        <v>0</v>
      </c>
      <c r="BM446" s="160">
        <v>0</v>
      </c>
      <c r="BN446" s="160">
        <v>0</v>
      </c>
      <c r="BO446" s="160">
        <v>0</v>
      </c>
      <c r="BP446" s="160">
        <v>0</v>
      </c>
      <c r="BQ446" s="160">
        <v>0</v>
      </c>
      <c r="BR446" s="160">
        <v>0</v>
      </c>
      <c r="BS446" s="160">
        <v>0</v>
      </c>
      <c r="BT446" s="160">
        <v>0</v>
      </c>
      <c r="BU446" s="160">
        <v>0</v>
      </c>
      <c r="BV446" s="160">
        <f>INDEX(IRF.New!$D$7:$CN$374,MATCH('IRF AUX'!$E446,IRF.New!$C$7:$C$37,0),MATCH('IRF AUX'!$B446,IRF.New!$D$5:$CN$5,0))</f>
        <v>0</v>
      </c>
      <c r="BW446" s="160">
        <v>0</v>
      </c>
      <c r="BX446" s="160">
        <v>0</v>
      </c>
      <c r="BY446" s="160">
        <v>0</v>
      </c>
      <c r="BZ446" s="160">
        <v>0</v>
      </c>
      <c r="CA446" s="160">
        <v>0</v>
      </c>
      <c r="CB446" s="160">
        <v>0</v>
      </c>
      <c r="CC446" s="160">
        <v>0</v>
      </c>
      <c r="CD446" s="160">
        <v>0</v>
      </c>
      <c r="CE446" s="162">
        <v>0</v>
      </c>
      <c r="CF446" s="10" cm="1">
        <f t="array" aca="1" ref="CF446" ca="1">MMULT($F445:$CE445,INDIRECT("Policy.New!"&amp;CF$3&amp;"4:"&amp;CF$3&amp;"81"))</f>
        <v>0</v>
      </c>
      <c r="CG446" s="10" cm="1">
        <f t="array" aca="1" ref="CG446" ca="1">MMULT($F445:$CE445,INDIRECT("Policy.New!"&amp;CG$3&amp;"4:"&amp;CG$3&amp;"81"))</f>
        <v>0</v>
      </c>
      <c r="CH446" s="10" cm="1">
        <f t="array" aca="1" ref="CH446" ca="1">MMULT($F445:$CE445,INDIRECT("Policy.New!"&amp;CH$3&amp;"4:"&amp;CH$3&amp;"81"))</f>
        <v>0</v>
      </c>
      <c r="CI446" s="10" cm="1">
        <f t="array" aca="1" ref="CI446" ca="1">MMULT($F445:$CE445,INDIRECT("Policy.New!"&amp;CI$3&amp;"4:"&amp;CI$3&amp;"81"))</f>
        <v>0</v>
      </c>
      <c r="CJ446" s="10" cm="1">
        <f t="array" aca="1" ref="CJ446" ca="1">MMULT($F445:$CE445,INDIRECT("Policy.New!"&amp;CJ$3&amp;"4:"&amp;CJ$3&amp;"81"))</f>
        <v>0</v>
      </c>
      <c r="CK446" s="10" cm="1">
        <f t="array" aca="1" ref="CK446" ca="1">MMULT($F445:$CE445,INDIRECT("Policy.New!"&amp;CK$3&amp;"4:"&amp;CK$3&amp;"81"))</f>
        <v>0</v>
      </c>
      <c r="CL446" s="10" cm="1">
        <f t="array" aca="1" ref="CL446" ca="1">MMULT($F445:$CE445,INDIRECT("Policy.New!"&amp;CL$3&amp;"4:"&amp;CL$3&amp;"81"))</f>
        <v>0</v>
      </c>
      <c r="CM446" s="10" cm="1">
        <f t="array" aca="1" ref="CM446" ca="1">MMULT($F445:$CE445,INDIRECT("Policy.New!"&amp;CM$3&amp;"4:"&amp;CM$3&amp;"81"))</f>
        <v>0</v>
      </c>
      <c r="CN446" s="10" cm="1">
        <f t="array" aca="1" ref="CN446" ca="1">MMULT($F445:$CE445,INDIRECT("Policy.New!"&amp;CN$3&amp;"4:"&amp;CN$3&amp;"81"))</f>
        <v>0</v>
      </c>
      <c r="CO446" s="10" cm="1">
        <f t="array" aca="1" ref="CO446" ca="1">MMULT($F445:$CE445,INDIRECT("Policy.New!"&amp;CO$3&amp;"4:"&amp;CO$3&amp;"81"))</f>
        <v>0</v>
      </c>
      <c r="CP446" s="10" cm="1">
        <f t="array" aca="1" ref="CP446" ca="1">MMULT($F445:$CE445,INDIRECT("Policy.New!"&amp;CP$3&amp;"4:"&amp;CP$3&amp;"81"))</f>
        <v>0</v>
      </c>
      <c r="CS446" s="10">
        <f t="shared" ca="1" si="438"/>
        <v>0</v>
      </c>
      <c r="CT446" s="10">
        <f t="shared" ca="1" si="442"/>
        <v>0</v>
      </c>
      <c r="CU446" s="10">
        <f t="shared" ca="1" si="439"/>
        <v>0</v>
      </c>
      <c r="CV446" s="10">
        <f t="shared" ca="1" si="443"/>
        <v>0</v>
      </c>
      <c r="CW446" s="10">
        <f t="shared" ca="1" si="440"/>
        <v>0</v>
      </c>
      <c r="CX446" s="10">
        <f t="shared" ca="1" si="441"/>
        <v>0</v>
      </c>
    </row>
    <row r="447" spans="2:102" x14ac:dyDescent="0.25">
      <c r="B447" s="152" t="str">
        <f t="shared" si="437"/>
        <v>eps_pi_petro_obs</v>
      </c>
      <c r="C447" s="152" t="str">
        <f t="shared" si="436"/>
        <v>eps_pi_petro_obs_14</v>
      </c>
      <c r="D447" s="12">
        <f t="shared" si="434"/>
        <v>447</v>
      </c>
      <c r="E447" s="12">
        <f t="shared" si="444"/>
        <v>14</v>
      </c>
      <c r="F447" s="1" cm="1">
        <f t="array" aca="1" ref="F447" ca="1">MMULT($F446:$CE446,INDIRECT("Policy.New!"&amp;F$3&amp;"4:"&amp;F$3&amp;"81"))</f>
        <v>0</v>
      </c>
      <c r="G447" s="1" cm="1">
        <f t="array" aca="1" ref="G447" ca="1">MMULT($F446:$CE446,INDIRECT("Policy.New!"&amp;G$3&amp;"4:"&amp;G$3&amp;"81"))</f>
        <v>0</v>
      </c>
      <c r="H447" s="1" cm="1">
        <f t="array" aca="1" ref="H447" ca="1">MMULT($F446:$CE446,INDIRECT("Policy.New!"&amp;H$3&amp;"4:"&amp;H$3&amp;"81"))</f>
        <v>0</v>
      </c>
      <c r="I447" s="1" cm="1">
        <f t="array" aca="1" ref="I447" ca="1">MMULT($F446:$CE446,INDIRECT("Policy.New!"&amp;I$3&amp;"4:"&amp;I$3&amp;"81"))</f>
        <v>0</v>
      </c>
      <c r="J447" s="1" cm="1">
        <f t="array" aca="1" ref="J447" ca="1">MMULT($F446:$CE446,INDIRECT("Policy.New!"&amp;J$3&amp;"4:"&amp;J$3&amp;"81"))</f>
        <v>0</v>
      </c>
      <c r="K447" s="1" cm="1">
        <f t="array" aca="1" ref="K447" ca="1">MMULT($F446:$CE446,INDIRECT("Policy.New!"&amp;K$3&amp;"4:"&amp;K$3&amp;"81"))</f>
        <v>0</v>
      </c>
      <c r="L447" s="1" cm="1">
        <f t="array" aca="1" ref="L447" ca="1">MMULT($F446:$CE446,INDIRECT("Policy.New!"&amp;L$3&amp;"4:"&amp;L$3&amp;"81"))</f>
        <v>0</v>
      </c>
      <c r="M447" s="1" cm="1">
        <f t="array" aca="1" ref="M447" ca="1">MMULT($F446:$CE446,INDIRECT("Policy.New!"&amp;M$3&amp;"4:"&amp;M$3&amp;"81"))</f>
        <v>0</v>
      </c>
      <c r="N447" s="1" cm="1">
        <f t="array" aca="1" ref="N447" ca="1">MMULT($F446:$CE446,INDIRECT("Policy.New!"&amp;N$3&amp;"4:"&amp;N$3&amp;"81"))</f>
        <v>0</v>
      </c>
      <c r="O447" s="1" cm="1">
        <f t="array" aca="1" ref="O447" ca="1">MMULT($F446:$CE446,INDIRECT("Policy.New!"&amp;O$3&amp;"4:"&amp;O$3&amp;"81"))</f>
        <v>0</v>
      </c>
      <c r="P447" s="1" cm="1">
        <f t="array" aca="1" ref="P447" ca="1">MMULT($F446:$CE446,INDIRECT("Policy.New!"&amp;P$3&amp;"4:"&amp;P$3&amp;"81"))</f>
        <v>0</v>
      </c>
      <c r="Q447" s="1" cm="1">
        <f t="array" aca="1" ref="Q447" ca="1">MMULT($F446:$CE446,INDIRECT("Policy.New!"&amp;Q$3&amp;"4:"&amp;Q$3&amp;"81"))</f>
        <v>0</v>
      </c>
      <c r="R447" s="1" cm="1">
        <f t="array" aca="1" ref="R447" ca="1">MMULT($F446:$CE446,INDIRECT("Policy.New!"&amp;R$3&amp;"4:"&amp;R$3&amp;"81"))</f>
        <v>0</v>
      </c>
      <c r="S447" s="1" cm="1">
        <f t="array" aca="1" ref="S447" ca="1">MMULT($F446:$CE446,INDIRECT("Policy.New!"&amp;S$3&amp;"4:"&amp;S$3&amp;"81"))</f>
        <v>0</v>
      </c>
      <c r="T447" s="1" cm="1">
        <f t="array" aca="1" ref="T447" ca="1">MMULT($F446:$CE446,INDIRECT("Policy.New!"&amp;T$3&amp;"4:"&amp;T$3&amp;"81"))</f>
        <v>0</v>
      </c>
      <c r="U447" s="1" cm="1">
        <f t="array" aca="1" ref="U447" ca="1">MMULT($F446:$CE446,INDIRECT("Policy.New!"&amp;U$3&amp;"4:"&amp;U$3&amp;"81"))</f>
        <v>0</v>
      </c>
      <c r="V447" s="1" cm="1">
        <f t="array" aca="1" ref="V447" ca="1">MMULT($F446:$CE446,INDIRECT("Policy.New!"&amp;V$3&amp;"4:"&amp;V$3&amp;"81"))</f>
        <v>0</v>
      </c>
      <c r="W447" s="5">
        <f t="shared" ca="1" si="445"/>
        <v>0</v>
      </c>
      <c r="X447" s="1">
        <f t="shared" ca="1" si="446"/>
        <v>0</v>
      </c>
      <c r="Y447" s="1">
        <f t="shared" ca="1" si="447"/>
        <v>0</v>
      </c>
      <c r="Z447" s="1">
        <f t="shared" ca="1" si="448"/>
        <v>0</v>
      </c>
      <c r="AA447" s="1">
        <f t="shared" ca="1" si="449"/>
        <v>0</v>
      </c>
      <c r="AB447" s="1">
        <f t="shared" ca="1" si="450"/>
        <v>0</v>
      </c>
      <c r="AC447" s="1">
        <f t="shared" ca="1" si="451"/>
        <v>0</v>
      </c>
      <c r="AD447" s="1">
        <f t="shared" ca="1" si="452"/>
        <v>0</v>
      </c>
      <c r="AE447" s="1">
        <f t="shared" ca="1" si="453"/>
        <v>0</v>
      </c>
      <c r="AF447" s="1">
        <f t="shared" ca="1" si="454"/>
        <v>0</v>
      </c>
      <c r="AG447" s="1">
        <f t="shared" ca="1" si="455"/>
        <v>0</v>
      </c>
      <c r="AH447" s="1">
        <f t="shared" ca="1" si="456"/>
        <v>0</v>
      </c>
      <c r="AI447" s="1">
        <f t="shared" ca="1" si="457"/>
        <v>0</v>
      </c>
      <c r="AJ447" s="1">
        <f t="shared" ca="1" si="458"/>
        <v>0</v>
      </c>
      <c r="AK447" s="1">
        <f t="shared" ca="1" si="459"/>
        <v>0</v>
      </c>
      <c r="AL447" s="1">
        <f t="shared" ca="1" si="460"/>
        <v>0</v>
      </c>
      <c r="AM447" s="1">
        <f t="shared" ca="1" si="461"/>
        <v>0</v>
      </c>
      <c r="AN447" s="1">
        <f t="shared" ca="1" si="462"/>
        <v>0</v>
      </c>
      <c r="AO447" s="1">
        <f t="shared" ca="1" si="463"/>
        <v>0</v>
      </c>
      <c r="AP447" s="1">
        <f t="shared" ca="1" si="464"/>
        <v>0</v>
      </c>
      <c r="AQ447" s="1">
        <f t="shared" ca="1" si="465"/>
        <v>0</v>
      </c>
      <c r="AR447" s="1">
        <f t="shared" ca="1" si="466"/>
        <v>0</v>
      </c>
      <c r="AS447" s="1">
        <f t="shared" ca="1" si="467"/>
        <v>0</v>
      </c>
      <c r="AT447" s="25">
        <f t="shared" ca="1" si="468"/>
        <v>0</v>
      </c>
      <c r="AU447" s="1" cm="1">
        <f t="array" aca="1" ref="AU447" ca="1">MMULT($F446:$CE446,INDIRECT("Policy.New!"&amp;AU$3&amp;"4:"&amp;AU$3&amp;"81"))</f>
        <v>0</v>
      </c>
      <c r="AV447" s="25" cm="1">
        <f t="array" aca="1" ref="AV447" ca="1">MMULT($F446:$CE446,INDIRECT("Policy.New!"&amp;AV$3&amp;"4:"&amp;AV$3&amp;"81"))</f>
        <v>0</v>
      </c>
      <c r="AW447" s="161">
        <v>0</v>
      </c>
      <c r="AX447" s="161">
        <v>0</v>
      </c>
      <c r="AY447" s="161">
        <v>0</v>
      </c>
      <c r="AZ447" s="161">
        <v>0</v>
      </c>
      <c r="BA447" s="161">
        <v>0</v>
      </c>
      <c r="BB447" s="161">
        <v>0</v>
      </c>
      <c r="BC447" s="161">
        <v>0</v>
      </c>
      <c r="BD447" s="161">
        <v>0</v>
      </c>
      <c r="BE447" s="161">
        <v>0</v>
      </c>
      <c r="BF447" s="161">
        <v>0</v>
      </c>
      <c r="BG447" s="161">
        <v>0</v>
      </c>
      <c r="BH447" s="161">
        <v>0</v>
      </c>
      <c r="BI447" s="161">
        <v>0</v>
      </c>
      <c r="BJ447" s="161">
        <v>0</v>
      </c>
      <c r="BK447" s="161">
        <v>0</v>
      </c>
      <c r="BL447" s="161">
        <v>0</v>
      </c>
      <c r="BM447" s="161">
        <v>0</v>
      </c>
      <c r="BN447" s="161">
        <v>0</v>
      </c>
      <c r="BO447" s="161">
        <v>0</v>
      </c>
      <c r="BP447" s="161">
        <v>0</v>
      </c>
      <c r="BQ447" s="161">
        <v>0</v>
      </c>
      <c r="BR447" s="161">
        <v>0</v>
      </c>
      <c r="BS447" s="161">
        <v>0</v>
      </c>
      <c r="BT447" s="161">
        <v>0</v>
      </c>
      <c r="BU447" s="161">
        <v>0</v>
      </c>
      <c r="BV447" s="161">
        <f>INDEX(IRF.New!$D$7:$CN$374,MATCH('IRF AUX'!$E447,IRF.New!$C$7:$C$37,0),MATCH('IRF AUX'!$B447,IRF.New!$D$5:$CN$5,0))</f>
        <v>0</v>
      </c>
      <c r="BW447" s="161">
        <v>0</v>
      </c>
      <c r="BX447" s="161">
        <v>0</v>
      </c>
      <c r="BY447" s="161">
        <v>0</v>
      </c>
      <c r="BZ447" s="161">
        <v>0</v>
      </c>
      <c r="CA447" s="161">
        <v>0</v>
      </c>
      <c r="CB447" s="161">
        <v>0</v>
      </c>
      <c r="CC447" s="161">
        <v>0</v>
      </c>
      <c r="CD447" s="161">
        <v>0</v>
      </c>
      <c r="CE447" s="163">
        <v>0</v>
      </c>
      <c r="CF447" s="1" cm="1">
        <f t="array" aca="1" ref="CF447" ca="1">MMULT($F446:$CE446,INDIRECT("Policy.New!"&amp;CF$3&amp;"4:"&amp;CF$3&amp;"81"))</f>
        <v>0</v>
      </c>
      <c r="CG447" s="1" cm="1">
        <f t="array" aca="1" ref="CG447" ca="1">MMULT($F446:$CE446,INDIRECT("Policy.New!"&amp;CG$3&amp;"4:"&amp;CG$3&amp;"81"))</f>
        <v>0</v>
      </c>
      <c r="CH447" s="1" cm="1">
        <f t="array" aca="1" ref="CH447" ca="1">MMULT($F446:$CE446,INDIRECT("Policy.New!"&amp;CH$3&amp;"4:"&amp;CH$3&amp;"81"))</f>
        <v>0</v>
      </c>
      <c r="CI447" s="1" cm="1">
        <f t="array" aca="1" ref="CI447" ca="1">MMULT($F446:$CE446,INDIRECT("Policy.New!"&amp;CI$3&amp;"4:"&amp;CI$3&amp;"81"))</f>
        <v>0</v>
      </c>
      <c r="CJ447" s="1" cm="1">
        <f t="array" aca="1" ref="CJ447" ca="1">MMULT($F446:$CE446,INDIRECT("Policy.New!"&amp;CJ$3&amp;"4:"&amp;CJ$3&amp;"81"))</f>
        <v>0</v>
      </c>
      <c r="CK447" s="1" cm="1">
        <f t="array" aca="1" ref="CK447" ca="1">MMULT($F446:$CE446,INDIRECT("Policy.New!"&amp;CK$3&amp;"4:"&amp;CK$3&amp;"81"))</f>
        <v>0</v>
      </c>
      <c r="CL447" s="1" cm="1">
        <f t="array" aca="1" ref="CL447" ca="1">MMULT($F446:$CE446,INDIRECT("Policy.New!"&amp;CL$3&amp;"4:"&amp;CL$3&amp;"81"))</f>
        <v>0</v>
      </c>
      <c r="CM447" s="1" cm="1">
        <f t="array" aca="1" ref="CM447" ca="1">MMULT($F446:$CE446,INDIRECT("Policy.New!"&amp;CM$3&amp;"4:"&amp;CM$3&amp;"81"))</f>
        <v>0</v>
      </c>
      <c r="CN447" s="1" cm="1">
        <f t="array" aca="1" ref="CN447" ca="1">MMULT($F446:$CE446,INDIRECT("Policy.New!"&amp;CN$3&amp;"4:"&amp;CN$3&amp;"81"))</f>
        <v>0</v>
      </c>
      <c r="CO447" s="1" cm="1">
        <f t="array" aca="1" ref="CO447" ca="1">MMULT($F446:$CE446,INDIRECT("Policy.New!"&amp;CO$3&amp;"4:"&amp;CO$3&amp;"81"))</f>
        <v>0</v>
      </c>
      <c r="CP447" s="1" cm="1">
        <f t="array" aca="1" ref="CP447" ca="1">MMULT($F446:$CE446,INDIRECT("Policy.New!"&amp;CP$3&amp;"4:"&amp;CP$3&amp;"81"))</f>
        <v>0</v>
      </c>
      <c r="CS447" s="1">
        <f t="shared" ca="1" si="438"/>
        <v>0</v>
      </c>
      <c r="CT447" s="1">
        <f t="shared" ca="1" si="442"/>
        <v>0</v>
      </c>
      <c r="CU447" s="1">
        <f t="shared" ca="1" si="439"/>
        <v>0</v>
      </c>
      <c r="CV447" s="1">
        <f t="shared" ca="1" si="443"/>
        <v>0</v>
      </c>
      <c r="CW447" s="1">
        <f t="shared" ca="1" si="440"/>
        <v>0</v>
      </c>
      <c r="CX447" s="1">
        <f t="shared" ca="1" si="441"/>
        <v>0</v>
      </c>
    </row>
    <row r="448" spans="2:102" x14ac:dyDescent="0.25">
      <c r="B448" s="152" t="str">
        <f t="shared" si="437"/>
        <v>eps_pi_petro_obs</v>
      </c>
      <c r="C448" s="152" t="str">
        <f t="shared" si="436"/>
        <v>eps_pi_petro_obs_15</v>
      </c>
      <c r="D448" s="12">
        <f t="shared" si="434"/>
        <v>448</v>
      </c>
      <c r="E448" s="12">
        <f t="shared" si="444"/>
        <v>15</v>
      </c>
      <c r="F448" s="1" cm="1">
        <f t="array" aca="1" ref="F448" ca="1">MMULT($F447:$CE447,INDIRECT("Policy.New!"&amp;F$3&amp;"4:"&amp;F$3&amp;"81"))</f>
        <v>0</v>
      </c>
      <c r="G448" s="1" cm="1">
        <f t="array" aca="1" ref="G448" ca="1">MMULT($F447:$CE447,INDIRECT("Policy.New!"&amp;G$3&amp;"4:"&amp;G$3&amp;"81"))</f>
        <v>0</v>
      </c>
      <c r="H448" s="1" cm="1">
        <f t="array" aca="1" ref="H448" ca="1">MMULT($F447:$CE447,INDIRECT("Policy.New!"&amp;H$3&amp;"4:"&amp;H$3&amp;"81"))</f>
        <v>0</v>
      </c>
      <c r="I448" s="1" cm="1">
        <f t="array" aca="1" ref="I448" ca="1">MMULT($F447:$CE447,INDIRECT("Policy.New!"&amp;I$3&amp;"4:"&amp;I$3&amp;"81"))</f>
        <v>0</v>
      </c>
      <c r="J448" s="1" cm="1">
        <f t="array" aca="1" ref="J448" ca="1">MMULT($F447:$CE447,INDIRECT("Policy.New!"&amp;J$3&amp;"4:"&amp;J$3&amp;"81"))</f>
        <v>0</v>
      </c>
      <c r="K448" s="1" cm="1">
        <f t="array" aca="1" ref="K448" ca="1">MMULT($F447:$CE447,INDIRECT("Policy.New!"&amp;K$3&amp;"4:"&amp;K$3&amp;"81"))</f>
        <v>0</v>
      </c>
      <c r="L448" s="1" cm="1">
        <f t="array" aca="1" ref="L448" ca="1">MMULT($F447:$CE447,INDIRECT("Policy.New!"&amp;L$3&amp;"4:"&amp;L$3&amp;"81"))</f>
        <v>0</v>
      </c>
      <c r="M448" s="1" cm="1">
        <f t="array" aca="1" ref="M448" ca="1">MMULT($F447:$CE447,INDIRECT("Policy.New!"&amp;M$3&amp;"4:"&amp;M$3&amp;"81"))</f>
        <v>0</v>
      </c>
      <c r="N448" s="1" cm="1">
        <f t="array" aca="1" ref="N448" ca="1">MMULT($F447:$CE447,INDIRECT("Policy.New!"&amp;N$3&amp;"4:"&amp;N$3&amp;"81"))</f>
        <v>0</v>
      </c>
      <c r="O448" s="1" cm="1">
        <f t="array" aca="1" ref="O448" ca="1">MMULT($F447:$CE447,INDIRECT("Policy.New!"&amp;O$3&amp;"4:"&amp;O$3&amp;"81"))</f>
        <v>0</v>
      </c>
      <c r="P448" s="1" cm="1">
        <f t="array" aca="1" ref="P448" ca="1">MMULT($F447:$CE447,INDIRECT("Policy.New!"&amp;P$3&amp;"4:"&amp;P$3&amp;"81"))</f>
        <v>0</v>
      </c>
      <c r="Q448" s="1" cm="1">
        <f t="array" aca="1" ref="Q448" ca="1">MMULT($F447:$CE447,INDIRECT("Policy.New!"&amp;Q$3&amp;"4:"&amp;Q$3&amp;"81"))</f>
        <v>0</v>
      </c>
      <c r="R448" s="1" cm="1">
        <f t="array" aca="1" ref="R448" ca="1">MMULT($F447:$CE447,INDIRECT("Policy.New!"&amp;R$3&amp;"4:"&amp;R$3&amp;"81"))</f>
        <v>0</v>
      </c>
      <c r="S448" s="1" cm="1">
        <f t="array" aca="1" ref="S448" ca="1">MMULT($F447:$CE447,INDIRECT("Policy.New!"&amp;S$3&amp;"4:"&amp;S$3&amp;"81"))</f>
        <v>0</v>
      </c>
      <c r="T448" s="1" cm="1">
        <f t="array" aca="1" ref="T448" ca="1">MMULT($F447:$CE447,INDIRECT("Policy.New!"&amp;T$3&amp;"4:"&amp;T$3&amp;"81"))</f>
        <v>0</v>
      </c>
      <c r="U448" s="1" cm="1">
        <f t="array" aca="1" ref="U448" ca="1">MMULT($F447:$CE447,INDIRECT("Policy.New!"&amp;U$3&amp;"4:"&amp;U$3&amp;"81"))</f>
        <v>0</v>
      </c>
      <c r="V448" s="1" cm="1">
        <f t="array" aca="1" ref="V448" ca="1">MMULT($F447:$CE447,INDIRECT("Policy.New!"&amp;V$3&amp;"4:"&amp;V$3&amp;"81"))</f>
        <v>0</v>
      </c>
      <c r="W448" s="5">
        <f t="shared" ca="1" si="445"/>
        <v>0</v>
      </c>
      <c r="X448" s="1">
        <f t="shared" ca="1" si="446"/>
        <v>0</v>
      </c>
      <c r="Y448" s="1">
        <f t="shared" ca="1" si="447"/>
        <v>0</v>
      </c>
      <c r="Z448" s="1">
        <f t="shared" ca="1" si="448"/>
        <v>0</v>
      </c>
      <c r="AA448" s="1">
        <f t="shared" ca="1" si="449"/>
        <v>0</v>
      </c>
      <c r="AB448" s="1">
        <f t="shared" ca="1" si="450"/>
        <v>0</v>
      </c>
      <c r="AC448" s="1">
        <f t="shared" ca="1" si="451"/>
        <v>0</v>
      </c>
      <c r="AD448" s="1">
        <f t="shared" ca="1" si="452"/>
        <v>0</v>
      </c>
      <c r="AE448" s="1">
        <f t="shared" ca="1" si="453"/>
        <v>0</v>
      </c>
      <c r="AF448" s="1">
        <f t="shared" ca="1" si="454"/>
        <v>0</v>
      </c>
      <c r="AG448" s="1">
        <f t="shared" ca="1" si="455"/>
        <v>0</v>
      </c>
      <c r="AH448" s="1">
        <f t="shared" ca="1" si="456"/>
        <v>0</v>
      </c>
      <c r="AI448" s="1">
        <f t="shared" ca="1" si="457"/>
        <v>0</v>
      </c>
      <c r="AJ448" s="1">
        <f t="shared" ca="1" si="458"/>
        <v>0</v>
      </c>
      <c r="AK448" s="1">
        <f t="shared" ca="1" si="459"/>
        <v>0</v>
      </c>
      <c r="AL448" s="1">
        <f t="shared" ca="1" si="460"/>
        <v>0</v>
      </c>
      <c r="AM448" s="1">
        <f t="shared" ca="1" si="461"/>
        <v>0</v>
      </c>
      <c r="AN448" s="1">
        <f t="shared" ca="1" si="462"/>
        <v>0</v>
      </c>
      <c r="AO448" s="1">
        <f t="shared" ca="1" si="463"/>
        <v>0</v>
      </c>
      <c r="AP448" s="1">
        <f t="shared" ca="1" si="464"/>
        <v>0</v>
      </c>
      <c r="AQ448" s="1">
        <f t="shared" ca="1" si="465"/>
        <v>0</v>
      </c>
      <c r="AR448" s="1">
        <f t="shared" ca="1" si="466"/>
        <v>0</v>
      </c>
      <c r="AS448" s="1">
        <f t="shared" ca="1" si="467"/>
        <v>0</v>
      </c>
      <c r="AT448" s="25">
        <f t="shared" ca="1" si="468"/>
        <v>0</v>
      </c>
      <c r="AU448" s="1" cm="1">
        <f t="array" aca="1" ref="AU448" ca="1">MMULT($F447:$CE447,INDIRECT("Policy.New!"&amp;AU$3&amp;"4:"&amp;AU$3&amp;"81"))</f>
        <v>0</v>
      </c>
      <c r="AV448" s="25" cm="1">
        <f t="array" aca="1" ref="AV448" ca="1">MMULT($F447:$CE447,INDIRECT("Policy.New!"&amp;AV$3&amp;"4:"&amp;AV$3&amp;"81"))</f>
        <v>0</v>
      </c>
      <c r="AW448" s="161">
        <v>0</v>
      </c>
      <c r="AX448" s="161">
        <v>0</v>
      </c>
      <c r="AY448" s="161">
        <v>0</v>
      </c>
      <c r="AZ448" s="161">
        <v>0</v>
      </c>
      <c r="BA448" s="161">
        <v>0</v>
      </c>
      <c r="BB448" s="161">
        <v>0</v>
      </c>
      <c r="BC448" s="161">
        <v>0</v>
      </c>
      <c r="BD448" s="161">
        <v>0</v>
      </c>
      <c r="BE448" s="161">
        <v>0</v>
      </c>
      <c r="BF448" s="161">
        <v>0</v>
      </c>
      <c r="BG448" s="161">
        <v>0</v>
      </c>
      <c r="BH448" s="161">
        <v>0</v>
      </c>
      <c r="BI448" s="161">
        <v>0</v>
      </c>
      <c r="BJ448" s="161">
        <v>0</v>
      </c>
      <c r="BK448" s="161">
        <v>0</v>
      </c>
      <c r="BL448" s="161">
        <v>0</v>
      </c>
      <c r="BM448" s="161">
        <v>0</v>
      </c>
      <c r="BN448" s="161">
        <v>0</v>
      </c>
      <c r="BO448" s="161">
        <v>0</v>
      </c>
      <c r="BP448" s="161">
        <v>0</v>
      </c>
      <c r="BQ448" s="161">
        <v>0</v>
      </c>
      <c r="BR448" s="161">
        <v>0</v>
      </c>
      <c r="BS448" s="161">
        <v>0</v>
      </c>
      <c r="BT448" s="161">
        <v>0</v>
      </c>
      <c r="BU448" s="161">
        <v>0</v>
      </c>
      <c r="BV448" s="161">
        <f>INDEX(IRF.New!$D$7:$CN$374,MATCH('IRF AUX'!$E448,IRF.New!$C$7:$C$37,0),MATCH('IRF AUX'!$B448,IRF.New!$D$5:$CN$5,0))</f>
        <v>0</v>
      </c>
      <c r="BW448" s="161">
        <v>0</v>
      </c>
      <c r="BX448" s="161">
        <v>0</v>
      </c>
      <c r="BY448" s="161">
        <v>0</v>
      </c>
      <c r="BZ448" s="161">
        <v>0</v>
      </c>
      <c r="CA448" s="161">
        <v>0</v>
      </c>
      <c r="CB448" s="161">
        <v>0</v>
      </c>
      <c r="CC448" s="161">
        <v>0</v>
      </c>
      <c r="CD448" s="161">
        <v>0</v>
      </c>
      <c r="CE448" s="163">
        <v>0</v>
      </c>
      <c r="CF448" s="1" cm="1">
        <f t="array" aca="1" ref="CF448" ca="1">MMULT($F447:$CE447,INDIRECT("Policy.New!"&amp;CF$3&amp;"4:"&amp;CF$3&amp;"81"))</f>
        <v>0</v>
      </c>
      <c r="CG448" s="1" cm="1">
        <f t="array" aca="1" ref="CG448" ca="1">MMULT($F447:$CE447,INDIRECT("Policy.New!"&amp;CG$3&amp;"4:"&amp;CG$3&amp;"81"))</f>
        <v>0</v>
      </c>
      <c r="CH448" s="1" cm="1">
        <f t="array" aca="1" ref="CH448" ca="1">MMULT($F447:$CE447,INDIRECT("Policy.New!"&amp;CH$3&amp;"4:"&amp;CH$3&amp;"81"))</f>
        <v>0</v>
      </c>
      <c r="CI448" s="1" cm="1">
        <f t="array" aca="1" ref="CI448" ca="1">MMULT($F447:$CE447,INDIRECT("Policy.New!"&amp;CI$3&amp;"4:"&amp;CI$3&amp;"81"))</f>
        <v>0</v>
      </c>
      <c r="CJ448" s="1" cm="1">
        <f t="array" aca="1" ref="CJ448" ca="1">MMULT($F447:$CE447,INDIRECT("Policy.New!"&amp;CJ$3&amp;"4:"&amp;CJ$3&amp;"81"))</f>
        <v>0</v>
      </c>
      <c r="CK448" s="1" cm="1">
        <f t="array" aca="1" ref="CK448" ca="1">MMULT($F447:$CE447,INDIRECT("Policy.New!"&amp;CK$3&amp;"4:"&amp;CK$3&amp;"81"))</f>
        <v>0</v>
      </c>
      <c r="CL448" s="1" cm="1">
        <f t="array" aca="1" ref="CL448" ca="1">MMULT($F447:$CE447,INDIRECT("Policy.New!"&amp;CL$3&amp;"4:"&amp;CL$3&amp;"81"))</f>
        <v>0</v>
      </c>
      <c r="CM448" s="1" cm="1">
        <f t="array" aca="1" ref="CM448" ca="1">MMULT($F447:$CE447,INDIRECT("Policy.New!"&amp;CM$3&amp;"4:"&amp;CM$3&amp;"81"))</f>
        <v>0</v>
      </c>
      <c r="CN448" s="1" cm="1">
        <f t="array" aca="1" ref="CN448" ca="1">MMULT($F447:$CE447,INDIRECT("Policy.New!"&amp;CN$3&amp;"4:"&amp;CN$3&amp;"81"))</f>
        <v>0</v>
      </c>
      <c r="CO448" s="1" cm="1">
        <f t="array" aca="1" ref="CO448" ca="1">MMULT($F447:$CE447,INDIRECT("Policy.New!"&amp;CO$3&amp;"4:"&amp;CO$3&amp;"81"))</f>
        <v>0</v>
      </c>
      <c r="CP448" s="1" cm="1">
        <f t="array" aca="1" ref="CP448" ca="1">MMULT($F447:$CE447,INDIRECT("Policy.New!"&amp;CP$3&amp;"4:"&amp;CP$3&amp;"81"))</f>
        <v>0</v>
      </c>
      <c r="CS448" s="1">
        <f t="shared" ca="1" si="438"/>
        <v>0</v>
      </c>
      <c r="CT448" s="1">
        <f t="shared" ca="1" si="442"/>
        <v>0</v>
      </c>
      <c r="CU448" s="1">
        <f t="shared" ca="1" si="439"/>
        <v>0</v>
      </c>
      <c r="CV448" s="1">
        <f t="shared" ca="1" si="443"/>
        <v>0</v>
      </c>
      <c r="CW448" s="1">
        <f t="shared" ca="1" si="440"/>
        <v>0</v>
      </c>
      <c r="CX448" s="1">
        <f t="shared" ca="1" si="441"/>
        <v>0</v>
      </c>
    </row>
    <row r="449" spans="2:102" x14ac:dyDescent="0.25">
      <c r="B449" s="153" t="str">
        <f t="shared" si="437"/>
        <v>eps_pi_petro_obs</v>
      </c>
      <c r="C449" s="153" t="str">
        <f t="shared" si="436"/>
        <v>eps_pi_petro_obs_16</v>
      </c>
      <c r="D449" s="13">
        <f t="shared" si="434"/>
        <v>449</v>
      </c>
      <c r="E449" s="13">
        <f t="shared" si="444"/>
        <v>16</v>
      </c>
      <c r="F449" s="14" cm="1">
        <f t="array" aca="1" ref="F449" ca="1">MMULT($F448:$CE448,INDIRECT("Policy.New!"&amp;F$3&amp;"4:"&amp;F$3&amp;"81"))</f>
        <v>0</v>
      </c>
      <c r="G449" s="14" cm="1">
        <f t="array" aca="1" ref="G449" ca="1">MMULT($F448:$CE448,INDIRECT("Policy.New!"&amp;G$3&amp;"4:"&amp;G$3&amp;"81"))</f>
        <v>0</v>
      </c>
      <c r="H449" s="14" cm="1">
        <f t="array" aca="1" ref="H449" ca="1">MMULT($F448:$CE448,INDIRECT("Policy.New!"&amp;H$3&amp;"4:"&amp;H$3&amp;"81"))</f>
        <v>0</v>
      </c>
      <c r="I449" s="14" cm="1">
        <f t="array" aca="1" ref="I449" ca="1">MMULT($F448:$CE448,INDIRECT("Policy.New!"&amp;I$3&amp;"4:"&amp;I$3&amp;"81"))</f>
        <v>0</v>
      </c>
      <c r="J449" s="14" cm="1">
        <f t="array" aca="1" ref="J449" ca="1">MMULT($F448:$CE448,INDIRECT("Policy.New!"&amp;J$3&amp;"4:"&amp;J$3&amp;"81"))</f>
        <v>0</v>
      </c>
      <c r="K449" s="14" cm="1">
        <f t="array" aca="1" ref="K449" ca="1">MMULT($F448:$CE448,INDIRECT("Policy.New!"&amp;K$3&amp;"4:"&amp;K$3&amp;"81"))</f>
        <v>0</v>
      </c>
      <c r="L449" s="14" cm="1">
        <f t="array" aca="1" ref="L449" ca="1">MMULT($F448:$CE448,INDIRECT("Policy.New!"&amp;L$3&amp;"4:"&amp;L$3&amp;"81"))</f>
        <v>0</v>
      </c>
      <c r="M449" s="14" cm="1">
        <f t="array" aca="1" ref="M449" ca="1">MMULT($F448:$CE448,INDIRECT("Policy.New!"&amp;M$3&amp;"4:"&amp;M$3&amp;"81"))</f>
        <v>0</v>
      </c>
      <c r="N449" s="14" cm="1">
        <f t="array" aca="1" ref="N449" ca="1">MMULT($F448:$CE448,INDIRECT("Policy.New!"&amp;N$3&amp;"4:"&amp;N$3&amp;"81"))</f>
        <v>0</v>
      </c>
      <c r="O449" s="14" cm="1">
        <f t="array" aca="1" ref="O449" ca="1">MMULT($F448:$CE448,INDIRECT("Policy.New!"&amp;O$3&amp;"4:"&amp;O$3&amp;"81"))</f>
        <v>0</v>
      </c>
      <c r="P449" s="14" cm="1">
        <f t="array" aca="1" ref="P449" ca="1">MMULT($F448:$CE448,INDIRECT("Policy.New!"&amp;P$3&amp;"4:"&amp;P$3&amp;"81"))</f>
        <v>0</v>
      </c>
      <c r="Q449" s="14" cm="1">
        <f t="array" aca="1" ref="Q449" ca="1">MMULT($F448:$CE448,INDIRECT("Policy.New!"&amp;Q$3&amp;"4:"&amp;Q$3&amp;"81"))</f>
        <v>0</v>
      </c>
      <c r="R449" s="14" cm="1">
        <f t="array" aca="1" ref="R449" ca="1">MMULT($F448:$CE448,INDIRECT("Policy.New!"&amp;R$3&amp;"4:"&amp;R$3&amp;"81"))</f>
        <v>0</v>
      </c>
      <c r="S449" s="14" cm="1">
        <f t="array" aca="1" ref="S449" ca="1">MMULT($F448:$CE448,INDIRECT("Policy.New!"&amp;S$3&amp;"4:"&amp;S$3&amp;"81"))</f>
        <v>0</v>
      </c>
      <c r="T449" s="14" cm="1">
        <f t="array" aca="1" ref="T449" ca="1">MMULT($F448:$CE448,INDIRECT("Policy.New!"&amp;T$3&amp;"4:"&amp;T$3&amp;"81"))</f>
        <v>0</v>
      </c>
      <c r="U449" s="14" cm="1">
        <f t="array" aca="1" ref="U449" ca="1">MMULT($F448:$CE448,INDIRECT("Policy.New!"&amp;U$3&amp;"4:"&amp;U$3&amp;"81"))</f>
        <v>0</v>
      </c>
      <c r="V449" s="14" cm="1">
        <f t="array" aca="1" ref="V449" ca="1">MMULT($F448:$CE448,INDIRECT("Policy.New!"&amp;V$3&amp;"4:"&amp;V$3&amp;"81"))</f>
        <v>0</v>
      </c>
      <c r="W449" s="15">
        <f t="shared" ca="1" si="445"/>
        <v>0</v>
      </c>
      <c r="X449" s="14">
        <f t="shared" ca="1" si="446"/>
        <v>0</v>
      </c>
      <c r="Y449" s="14">
        <f t="shared" ca="1" si="447"/>
        <v>0</v>
      </c>
      <c r="Z449" s="14">
        <f t="shared" ca="1" si="448"/>
        <v>0</v>
      </c>
      <c r="AA449" s="14">
        <f t="shared" ca="1" si="449"/>
        <v>0</v>
      </c>
      <c r="AB449" s="14">
        <f t="shared" ca="1" si="450"/>
        <v>0</v>
      </c>
      <c r="AC449" s="14">
        <f t="shared" ca="1" si="451"/>
        <v>0</v>
      </c>
      <c r="AD449" s="14">
        <f t="shared" ca="1" si="452"/>
        <v>0</v>
      </c>
      <c r="AE449" s="14">
        <f t="shared" ca="1" si="453"/>
        <v>0</v>
      </c>
      <c r="AF449" s="14">
        <f t="shared" ca="1" si="454"/>
        <v>0</v>
      </c>
      <c r="AG449" s="14">
        <f t="shared" ca="1" si="455"/>
        <v>0</v>
      </c>
      <c r="AH449" s="14">
        <f t="shared" ca="1" si="456"/>
        <v>0</v>
      </c>
      <c r="AI449" s="14">
        <f t="shared" ca="1" si="457"/>
        <v>0</v>
      </c>
      <c r="AJ449" s="14">
        <f t="shared" ca="1" si="458"/>
        <v>0</v>
      </c>
      <c r="AK449" s="14">
        <f t="shared" ca="1" si="459"/>
        <v>0</v>
      </c>
      <c r="AL449" s="14">
        <f t="shared" ca="1" si="460"/>
        <v>0</v>
      </c>
      <c r="AM449" s="14">
        <f t="shared" ca="1" si="461"/>
        <v>0</v>
      </c>
      <c r="AN449" s="14">
        <f t="shared" ca="1" si="462"/>
        <v>0</v>
      </c>
      <c r="AO449" s="14">
        <f t="shared" ca="1" si="463"/>
        <v>0</v>
      </c>
      <c r="AP449" s="14">
        <f t="shared" ca="1" si="464"/>
        <v>0</v>
      </c>
      <c r="AQ449" s="14">
        <f t="shared" ca="1" si="465"/>
        <v>0</v>
      </c>
      <c r="AR449" s="14">
        <f t="shared" ca="1" si="466"/>
        <v>0</v>
      </c>
      <c r="AS449" s="14">
        <f t="shared" ca="1" si="467"/>
        <v>0</v>
      </c>
      <c r="AT449" s="26">
        <f t="shared" ca="1" si="468"/>
        <v>0</v>
      </c>
      <c r="AU449" s="14" cm="1">
        <f t="array" aca="1" ref="AU449" ca="1">MMULT($F448:$CE448,INDIRECT("Policy.New!"&amp;AU$3&amp;"4:"&amp;AU$3&amp;"81"))</f>
        <v>0</v>
      </c>
      <c r="AV449" s="26" cm="1">
        <f t="array" aca="1" ref="AV449" ca="1">MMULT($F448:$CE448,INDIRECT("Policy.New!"&amp;AV$3&amp;"4:"&amp;AV$3&amp;"81"))</f>
        <v>0</v>
      </c>
      <c r="AW449" s="164">
        <v>0</v>
      </c>
      <c r="AX449" s="164">
        <v>0</v>
      </c>
      <c r="AY449" s="164">
        <v>0</v>
      </c>
      <c r="AZ449" s="164">
        <v>0</v>
      </c>
      <c r="BA449" s="164">
        <v>0</v>
      </c>
      <c r="BB449" s="164">
        <v>0</v>
      </c>
      <c r="BC449" s="164">
        <v>0</v>
      </c>
      <c r="BD449" s="164">
        <v>0</v>
      </c>
      <c r="BE449" s="164">
        <v>0</v>
      </c>
      <c r="BF449" s="164">
        <v>0</v>
      </c>
      <c r="BG449" s="164">
        <v>0</v>
      </c>
      <c r="BH449" s="164">
        <v>0</v>
      </c>
      <c r="BI449" s="164">
        <v>0</v>
      </c>
      <c r="BJ449" s="164">
        <v>0</v>
      </c>
      <c r="BK449" s="164">
        <v>0</v>
      </c>
      <c r="BL449" s="164">
        <v>0</v>
      </c>
      <c r="BM449" s="164">
        <v>0</v>
      </c>
      <c r="BN449" s="164">
        <v>0</v>
      </c>
      <c r="BO449" s="164">
        <v>0</v>
      </c>
      <c r="BP449" s="164">
        <v>0</v>
      </c>
      <c r="BQ449" s="164">
        <v>0</v>
      </c>
      <c r="BR449" s="164">
        <v>0</v>
      </c>
      <c r="BS449" s="164">
        <v>0</v>
      </c>
      <c r="BT449" s="164">
        <v>0</v>
      </c>
      <c r="BU449" s="164">
        <v>0</v>
      </c>
      <c r="BV449" s="164">
        <f>INDEX(IRF.New!$D$7:$CN$374,MATCH('IRF AUX'!$E449,IRF.New!$C$7:$C$37,0),MATCH('IRF AUX'!$B449,IRF.New!$D$5:$CN$5,0))</f>
        <v>0</v>
      </c>
      <c r="BW449" s="164">
        <v>0</v>
      </c>
      <c r="BX449" s="164">
        <v>0</v>
      </c>
      <c r="BY449" s="164">
        <v>0</v>
      </c>
      <c r="BZ449" s="164">
        <v>0</v>
      </c>
      <c r="CA449" s="164">
        <v>0</v>
      </c>
      <c r="CB449" s="164">
        <v>0</v>
      </c>
      <c r="CC449" s="164">
        <v>0</v>
      </c>
      <c r="CD449" s="164">
        <v>0</v>
      </c>
      <c r="CE449" s="165">
        <v>0</v>
      </c>
      <c r="CF449" s="14" cm="1">
        <f t="array" aca="1" ref="CF449" ca="1">MMULT($F448:$CE448,INDIRECT("Policy.New!"&amp;CF$3&amp;"4:"&amp;CF$3&amp;"81"))</f>
        <v>0</v>
      </c>
      <c r="CG449" s="14" cm="1">
        <f t="array" aca="1" ref="CG449" ca="1">MMULT($F448:$CE448,INDIRECT("Policy.New!"&amp;CG$3&amp;"4:"&amp;CG$3&amp;"81"))</f>
        <v>0</v>
      </c>
      <c r="CH449" s="14" cm="1">
        <f t="array" aca="1" ref="CH449" ca="1">MMULT($F448:$CE448,INDIRECT("Policy.New!"&amp;CH$3&amp;"4:"&amp;CH$3&amp;"81"))</f>
        <v>0</v>
      </c>
      <c r="CI449" s="14" cm="1">
        <f t="array" aca="1" ref="CI449" ca="1">MMULT($F448:$CE448,INDIRECT("Policy.New!"&amp;CI$3&amp;"4:"&amp;CI$3&amp;"81"))</f>
        <v>0</v>
      </c>
      <c r="CJ449" s="14" cm="1">
        <f t="array" aca="1" ref="CJ449" ca="1">MMULT($F448:$CE448,INDIRECT("Policy.New!"&amp;CJ$3&amp;"4:"&amp;CJ$3&amp;"81"))</f>
        <v>0</v>
      </c>
      <c r="CK449" s="14" cm="1">
        <f t="array" aca="1" ref="CK449" ca="1">MMULT($F448:$CE448,INDIRECT("Policy.New!"&amp;CK$3&amp;"4:"&amp;CK$3&amp;"81"))</f>
        <v>0</v>
      </c>
      <c r="CL449" s="14" cm="1">
        <f t="array" aca="1" ref="CL449" ca="1">MMULT($F448:$CE448,INDIRECT("Policy.New!"&amp;CL$3&amp;"4:"&amp;CL$3&amp;"81"))</f>
        <v>0</v>
      </c>
      <c r="CM449" s="14" cm="1">
        <f t="array" aca="1" ref="CM449" ca="1">MMULT($F448:$CE448,INDIRECT("Policy.New!"&amp;CM$3&amp;"4:"&amp;CM$3&amp;"81"))</f>
        <v>0</v>
      </c>
      <c r="CN449" s="14" cm="1">
        <f t="array" aca="1" ref="CN449" ca="1">MMULT($F448:$CE448,INDIRECT("Policy.New!"&amp;CN$3&amp;"4:"&amp;CN$3&amp;"81"))</f>
        <v>0</v>
      </c>
      <c r="CO449" s="14" cm="1">
        <f t="array" aca="1" ref="CO449" ca="1">MMULT($F448:$CE448,INDIRECT("Policy.New!"&amp;CO$3&amp;"4:"&amp;CO$3&amp;"81"))</f>
        <v>0</v>
      </c>
      <c r="CP449" s="14" cm="1">
        <f t="array" aca="1" ref="CP449" ca="1">MMULT($F448:$CE448,INDIRECT("Policy.New!"&amp;CP$3&amp;"4:"&amp;CP$3&amp;"81"))</f>
        <v>0</v>
      </c>
      <c r="CS449" s="14">
        <f t="shared" ca="1" si="438"/>
        <v>0</v>
      </c>
      <c r="CT449" s="14">
        <f t="shared" ca="1" si="442"/>
        <v>0</v>
      </c>
      <c r="CU449" s="14">
        <f t="shared" ca="1" si="439"/>
        <v>0</v>
      </c>
      <c r="CV449" s="14">
        <f t="shared" ca="1" si="443"/>
        <v>0</v>
      </c>
      <c r="CW449" s="14">
        <f t="shared" ca="1" si="440"/>
        <v>0</v>
      </c>
      <c r="CX449" s="14">
        <f t="shared" ca="1" si="441"/>
        <v>0</v>
      </c>
    </row>
    <row r="450" spans="2:102" x14ac:dyDescent="0.25">
      <c r="B450" s="151" t="str">
        <f t="shared" si="437"/>
        <v>eps_pi_petro_obs</v>
      </c>
      <c r="C450" s="151" t="str">
        <f t="shared" si="436"/>
        <v>eps_pi_petro_obs_17</v>
      </c>
      <c r="D450" s="9">
        <f t="shared" si="434"/>
        <v>450</v>
      </c>
      <c r="E450" s="9">
        <f t="shared" si="444"/>
        <v>17</v>
      </c>
      <c r="F450" s="10" cm="1">
        <f t="array" aca="1" ref="F450" ca="1">MMULT($F449:$CE449,INDIRECT("Policy.New!"&amp;F$3&amp;"4:"&amp;F$3&amp;"81"))</f>
        <v>0</v>
      </c>
      <c r="G450" s="10" cm="1">
        <f t="array" aca="1" ref="G450" ca="1">MMULT($F449:$CE449,INDIRECT("Policy.New!"&amp;G$3&amp;"4:"&amp;G$3&amp;"81"))</f>
        <v>0</v>
      </c>
      <c r="H450" s="10" cm="1">
        <f t="array" aca="1" ref="H450" ca="1">MMULT($F449:$CE449,INDIRECT("Policy.New!"&amp;H$3&amp;"4:"&amp;H$3&amp;"81"))</f>
        <v>0</v>
      </c>
      <c r="I450" s="10" cm="1">
        <f t="array" aca="1" ref="I450" ca="1">MMULT($F449:$CE449,INDIRECT("Policy.New!"&amp;I$3&amp;"4:"&amp;I$3&amp;"81"))</f>
        <v>0</v>
      </c>
      <c r="J450" s="10" cm="1">
        <f t="array" aca="1" ref="J450" ca="1">MMULT($F449:$CE449,INDIRECT("Policy.New!"&amp;J$3&amp;"4:"&amp;J$3&amp;"81"))</f>
        <v>0</v>
      </c>
      <c r="K450" s="10" cm="1">
        <f t="array" aca="1" ref="K450" ca="1">MMULT($F449:$CE449,INDIRECT("Policy.New!"&amp;K$3&amp;"4:"&amp;K$3&amp;"81"))</f>
        <v>0</v>
      </c>
      <c r="L450" s="10" cm="1">
        <f t="array" aca="1" ref="L450" ca="1">MMULT($F449:$CE449,INDIRECT("Policy.New!"&amp;L$3&amp;"4:"&amp;L$3&amp;"81"))</f>
        <v>0</v>
      </c>
      <c r="M450" s="10" cm="1">
        <f t="array" aca="1" ref="M450" ca="1">MMULT($F449:$CE449,INDIRECT("Policy.New!"&amp;M$3&amp;"4:"&amp;M$3&amp;"81"))</f>
        <v>0</v>
      </c>
      <c r="N450" s="10" cm="1">
        <f t="array" aca="1" ref="N450" ca="1">MMULT($F449:$CE449,INDIRECT("Policy.New!"&amp;N$3&amp;"4:"&amp;N$3&amp;"81"))</f>
        <v>0</v>
      </c>
      <c r="O450" s="10" cm="1">
        <f t="array" aca="1" ref="O450" ca="1">MMULT($F449:$CE449,INDIRECT("Policy.New!"&amp;O$3&amp;"4:"&amp;O$3&amp;"81"))</f>
        <v>0</v>
      </c>
      <c r="P450" s="10" cm="1">
        <f t="array" aca="1" ref="P450" ca="1">MMULT($F449:$CE449,INDIRECT("Policy.New!"&amp;P$3&amp;"4:"&amp;P$3&amp;"81"))</f>
        <v>0</v>
      </c>
      <c r="Q450" s="10" cm="1">
        <f t="array" aca="1" ref="Q450" ca="1">MMULT($F449:$CE449,INDIRECT("Policy.New!"&amp;Q$3&amp;"4:"&amp;Q$3&amp;"81"))</f>
        <v>0</v>
      </c>
      <c r="R450" s="10" cm="1">
        <f t="array" aca="1" ref="R450" ca="1">MMULT($F449:$CE449,INDIRECT("Policy.New!"&amp;R$3&amp;"4:"&amp;R$3&amp;"81"))</f>
        <v>0</v>
      </c>
      <c r="S450" s="10" cm="1">
        <f t="array" aca="1" ref="S450" ca="1">MMULT($F449:$CE449,INDIRECT("Policy.New!"&amp;S$3&amp;"4:"&amp;S$3&amp;"81"))</f>
        <v>0</v>
      </c>
      <c r="T450" s="10" cm="1">
        <f t="array" aca="1" ref="T450" ca="1">MMULT($F449:$CE449,INDIRECT("Policy.New!"&amp;T$3&amp;"4:"&amp;T$3&amp;"81"))</f>
        <v>0</v>
      </c>
      <c r="U450" s="10" cm="1">
        <f t="array" aca="1" ref="U450" ca="1">MMULT($F449:$CE449,INDIRECT("Policy.New!"&amp;U$3&amp;"4:"&amp;U$3&amp;"81"))</f>
        <v>0</v>
      </c>
      <c r="V450" s="10" cm="1">
        <f t="array" aca="1" ref="V450" ca="1">MMULT($F449:$CE449,INDIRECT("Policy.New!"&amp;V$3&amp;"4:"&amp;V$3&amp;"81"))</f>
        <v>0</v>
      </c>
      <c r="W450" s="11">
        <f t="shared" ca="1" si="445"/>
        <v>0</v>
      </c>
      <c r="X450" s="10">
        <f t="shared" ca="1" si="446"/>
        <v>0</v>
      </c>
      <c r="Y450" s="10">
        <f t="shared" ca="1" si="447"/>
        <v>0</v>
      </c>
      <c r="Z450" s="10">
        <f t="shared" ca="1" si="448"/>
        <v>0</v>
      </c>
      <c r="AA450" s="10">
        <f t="shared" ca="1" si="449"/>
        <v>0</v>
      </c>
      <c r="AB450" s="10">
        <f t="shared" ca="1" si="450"/>
        <v>0</v>
      </c>
      <c r="AC450" s="10">
        <f t="shared" ca="1" si="451"/>
        <v>0</v>
      </c>
      <c r="AD450" s="10">
        <f t="shared" ca="1" si="452"/>
        <v>0</v>
      </c>
      <c r="AE450" s="10">
        <f t="shared" ca="1" si="453"/>
        <v>0</v>
      </c>
      <c r="AF450" s="10">
        <f t="shared" ca="1" si="454"/>
        <v>0</v>
      </c>
      <c r="AG450" s="10">
        <f t="shared" ca="1" si="455"/>
        <v>0</v>
      </c>
      <c r="AH450" s="10">
        <f t="shared" ca="1" si="456"/>
        <v>0</v>
      </c>
      <c r="AI450" s="10">
        <f t="shared" ca="1" si="457"/>
        <v>0</v>
      </c>
      <c r="AJ450" s="10">
        <f t="shared" ca="1" si="458"/>
        <v>0</v>
      </c>
      <c r="AK450" s="10">
        <f t="shared" ca="1" si="459"/>
        <v>0</v>
      </c>
      <c r="AL450" s="10">
        <f t="shared" ca="1" si="460"/>
        <v>0</v>
      </c>
      <c r="AM450" s="10">
        <f t="shared" ca="1" si="461"/>
        <v>0</v>
      </c>
      <c r="AN450" s="10">
        <f t="shared" ca="1" si="462"/>
        <v>0</v>
      </c>
      <c r="AO450" s="10">
        <f t="shared" ca="1" si="463"/>
        <v>0</v>
      </c>
      <c r="AP450" s="10">
        <f t="shared" ca="1" si="464"/>
        <v>0</v>
      </c>
      <c r="AQ450" s="10">
        <f t="shared" ca="1" si="465"/>
        <v>0</v>
      </c>
      <c r="AR450" s="10">
        <f t="shared" ca="1" si="466"/>
        <v>0</v>
      </c>
      <c r="AS450" s="10">
        <f t="shared" ca="1" si="467"/>
        <v>0</v>
      </c>
      <c r="AT450" s="24">
        <f t="shared" ca="1" si="468"/>
        <v>0</v>
      </c>
      <c r="AU450" s="10" cm="1">
        <f t="array" aca="1" ref="AU450" ca="1">MMULT($F449:$CE449,INDIRECT("Policy.New!"&amp;AU$3&amp;"4:"&amp;AU$3&amp;"81"))</f>
        <v>0</v>
      </c>
      <c r="AV450" s="24" cm="1">
        <f t="array" aca="1" ref="AV450" ca="1">MMULT($F449:$CE449,INDIRECT("Policy.New!"&amp;AV$3&amp;"4:"&amp;AV$3&amp;"81"))</f>
        <v>0</v>
      </c>
      <c r="AW450" s="160">
        <v>0</v>
      </c>
      <c r="AX450" s="160">
        <v>0</v>
      </c>
      <c r="AY450" s="160">
        <v>0</v>
      </c>
      <c r="AZ450" s="160">
        <v>0</v>
      </c>
      <c r="BA450" s="160">
        <v>0</v>
      </c>
      <c r="BB450" s="160">
        <v>0</v>
      </c>
      <c r="BC450" s="160">
        <v>0</v>
      </c>
      <c r="BD450" s="160">
        <v>0</v>
      </c>
      <c r="BE450" s="160">
        <v>0</v>
      </c>
      <c r="BF450" s="160">
        <v>0</v>
      </c>
      <c r="BG450" s="160">
        <v>0</v>
      </c>
      <c r="BH450" s="160">
        <v>0</v>
      </c>
      <c r="BI450" s="160">
        <v>0</v>
      </c>
      <c r="BJ450" s="160">
        <v>0</v>
      </c>
      <c r="BK450" s="160">
        <v>0</v>
      </c>
      <c r="BL450" s="160">
        <v>0</v>
      </c>
      <c r="BM450" s="160">
        <v>0</v>
      </c>
      <c r="BN450" s="160">
        <v>0</v>
      </c>
      <c r="BO450" s="160">
        <v>0</v>
      </c>
      <c r="BP450" s="160">
        <v>0</v>
      </c>
      <c r="BQ450" s="160">
        <v>0</v>
      </c>
      <c r="BR450" s="160">
        <v>0</v>
      </c>
      <c r="BS450" s="160">
        <v>0</v>
      </c>
      <c r="BT450" s="160">
        <v>0</v>
      </c>
      <c r="BU450" s="160">
        <v>0</v>
      </c>
      <c r="BV450" s="160">
        <f>INDEX(IRF.New!$D$7:$CN$374,MATCH('IRF AUX'!$E450,IRF.New!$C$7:$C$37,0),MATCH('IRF AUX'!$B450,IRF.New!$D$5:$CN$5,0))</f>
        <v>0</v>
      </c>
      <c r="BW450" s="160">
        <v>0</v>
      </c>
      <c r="BX450" s="160">
        <v>0</v>
      </c>
      <c r="BY450" s="160">
        <v>0</v>
      </c>
      <c r="BZ450" s="160">
        <v>0</v>
      </c>
      <c r="CA450" s="160">
        <v>0</v>
      </c>
      <c r="CB450" s="160">
        <v>0</v>
      </c>
      <c r="CC450" s="160">
        <v>0</v>
      </c>
      <c r="CD450" s="160">
        <v>0</v>
      </c>
      <c r="CE450" s="162">
        <v>0</v>
      </c>
      <c r="CF450" s="10" cm="1">
        <f t="array" aca="1" ref="CF450" ca="1">MMULT($F449:$CE449,INDIRECT("Policy.New!"&amp;CF$3&amp;"4:"&amp;CF$3&amp;"81"))</f>
        <v>0</v>
      </c>
      <c r="CG450" s="10" cm="1">
        <f t="array" aca="1" ref="CG450" ca="1">MMULT($F449:$CE449,INDIRECT("Policy.New!"&amp;CG$3&amp;"4:"&amp;CG$3&amp;"81"))</f>
        <v>0</v>
      </c>
      <c r="CH450" s="10" cm="1">
        <f t="array" aca="1" ref="CH450" ca="1">MMULT($F449:$CE449,INDIRECT("Policy.New!"&amp;CH$3&amp;"4:"&amp;CH$3&amp;"81"))</f>
        <v>0</v>
      </c>
      <c r="CI450" s="10" cm="1">
        <f t="array" aca="1" ref="CI450" ca="1">MMULT($F449:$CE449,INDIRECT("Policy.New!"&amp;CI$3&amp;"4:"&amp;CI$3&amp;"81"))</f>
        <v>0</v>
      </c>
      <c r="CJ450" s="10" cm="1">
        <f t="array" aca="1" ref="CJ450" ca="1">MMULT($F449:$CE449,INDIRECT("Policy.New!"&amp;CJ$3&amp;"4:"&amp;CJ$3&amp;"81"))</f>
        <v>0</v>
      </c>
      <c r="CK450" s="10" cm="1">
        <f t="array" aca="1" ref="CK450" ca="1">MMULT($F449:$CE449,INDIRECT("Policy.New!"&amp;CK$3&amp;"4:"&amp;CK$3&amp;"81"))</f>
        <v>0</v>
      </c>
      <c r="CL450" s="10" cm="1">
        <f t="array" aca="1" ref="CL450" ca="1">MMULT($F449:$CE449,INDIRECT("Policy.New!"&amp;CL$3&amp;"4:"&amp;CL$3&amp;"81"))</f>
        <v>0</v>
      </c>
      <c r="CM450" s="10" cm="1">
        <f t="array" aca="1" ref="CM450" ca="1">MMULT($F449:$CE449,INDIRECT("Policy.New!"&amp;CM$3&amp;"4:"&amp;CM$3&amp;"81"))</f>
        <v>0</v>
      </c>
      <c r="CN450" s="10" cm="1">
        <f t="array" aca="1" ref="CN450" ca="1">MMULT($F449:$CE449,INDIRECT("Policy.New!"&amp;CN$3&amp;"4:"&amp;CN$3&amp;"81"))</f>
        <v>0</v>
      </c>
      <c r="CO450" s="10" cm="1">
        <f t="array" aca="1" ref="CO450" ca="1">MMULT($F449:$CE449,INDIRECT("Policy.New!"&amp;CO$3&amp;"4:"&amp;CO$3&amp;"81"))</f>
        <v>0</v>
      </c>
      <c r="CP450" s="10" cm="1">
        <f t="array" aca="1" ref="CP450" ca="1">MMULT($F449:$CE449,INDIRECT("Policy.New!"&amp;CP$3&amp;"4:"&amp;CP$3&amp;"81"))</f>
        <v>0</v>
      </c>
      <c r="CS450" s="10">
        <f t="shared" ca="1" si="438"/>
        <v>0</v>
      </c>
      <c r="CT450" s="10">
        <f t="shared" ca="1" si="442"/>
        <v>0</v>
      </c>
      <c r="CU450" s="10">
        <f t="shared" ca="1" si="439"/>
        <v>0</v>
      </c>
      <c r="CV450" s="10">
        <f t="shared" ca="1" si="443"/>
        <v>0</v>
      </c>
      <c r="CW450" s="10">
        <f t="shared" ca="1" si="440"/>
        <v>0</v>
      </c>
      <c r="CX450" s="10">
        <f t="shared" ca="1" si="441"/>
        <v>0</v>
      </c>
    </row>
    <row r="451" spans="2:102" x14ac:dyDescent="0.25">
      <c r="B451" s="152" t="str">
        <f t="shared" si="437"/>
        <v>eps_pi_petro_obs</v>
      </c>
      <c r="C451" s="152" t="str">
        <f t="shared" si="436"/>
        <v>eps_pi_petro_obs_18</v>
      </c>
      <c r="D451" s="12">
        <f t="shared" si="434"/>
        <v>451</v>
      </c>
      <c r="E451" s="12">
        <f t="shared" si="444"/>
        <v>18</v>
      </c>
      <c r="F451" s="1" cm="1">
        <f t="array" aca="1" ref="F451" ca="1">MMULT($F450:$CE450,INDIRECT("Policy.New!"&amp;F$3&amp;"4:"&amp;F$3&amp;"81"))</f>
        <v>0</v>
      </c>
      <c r="G451" s="1" cm="1">
        <f t="array" aca="1" ref="G451" ca="1">MMULT($F450:$CE450,INDIRECT("Policy.New!"&amp;G$3&amp;"4:"&amp;G$3&amp;"81"))</f>
        <v>0</v>
      </c>
      <c r="H451" s="1" cm="1">
        <f t="array" aca="1" ref="H451" ca="1">MMULT($F450:$CE450,INDIRECT("Policy.New!"&amp;H$3&amp;"4:"&amp;H$3&amp;"81"))</f>
        <v>0</v>
      </c>
      <c r="I451" s="1" cm="1">
        <f t="array" aca="1" ref="I451" ca="1">MMULT($F450:$CE450,INDIRECT("Policy.New!"&amp;I$3&amp;"4:"&amp;I$3&amp;"81"))</f>
        <v>0</v>
      </c>
      <c r="J451" s="1" cm="1">
        <f t="array" aca="1" ref="J451" ca="1">MMULT($F450:$CE450,INDIRECT("Policy.New!"&amp;J$3&amp;"4:"&amp;J$3&amp;"81"))</f>
        <v>0</v>
      </c>
      <c r="K451" s="1" cm="1">
        <f t="array" aca="1" ref="K451" ca="1">MMULT($F450:$CE450,INDIRECT("Policy.New!"&amp;K$3&amp;"4:"&amp;K$3&amp;"81"))</f>
        <v>0</v>
      </c>
      <c r="L451" s="1" cm="1">
        <f t="array" aca="1" ref="L451" ca="1">MMULT($F450:$CE450,INDIRECT("Policy.New!"&amp;L$3&amp;"4:"&amp;L$3&amp;"81"))</f>
        <v>0</v>
      </c>
      <c r="M451" s="1" cm="1">
        <f t="array" aca="1" ref="M451" ca="1">MMULT($F450:$CE450,INDIRECT("Policy.New!"&amp;M$3&amp;"4:"&amp;M$3&amp;"81"))</f>
        <v>0</v>
      </c>
      <c r="N451" s="1" cm="1">
        <f t="array" aca="1" ref="N451" ca="1">MMULT($F450:$CE450,INDIRECT("Policy.New!"&amp;N$3&amp;"4:"&amp;N$3&amp;"81"))</f>
        <v>0</v>
      </c>
      <c r="O451" s="1" cm="1">
        <f t="array" aca="1" ref="O451" ca="1">MMULT($F450:$CE450,INDIRECT("Policy.New!"&amp;O$3&amp;"4:"&amp;O$3&amp;"81"))</f>
        <v>0</v>
      </c>
      <c r="P451" s="1" cm="1">
        <f t="array" aca="1" ref="P451" ca="1">MMULT($F450:$CE450,INDIRECT("Policy.New!"&amp;P$3&amp;"4:"&amp;P$3&amp;"81"))</f>
        <v>0</v>
      </c>
      <c r="Q451" s="1" cm="1">
        <f t="array" aca="1" ref="Q451" ca="1">MMULT($F450:$CE450,INDIRECT("Policy.New!"&amp;Q$3&amp;"4:"&amp;Q$3&amp;"81"))</f>
        <v>0</v>
      </c>
      <c r="R451" s="1" cm="1">
        <f t="array" aca="1" ref="R451" ca="1">MMULT($F450:$CE450,INDIRECT("Policy.New!"&amp;R$3&amp;"4:"&amp;R$3&amp;"81"))</f>
        <v>0</v>
      </c>
      <c r="S451" s="1" cm="1">
        <f t="array" aca="1" ref="S451" ca="1">MMULT($F450:$CE450,INDIRECT("Policy.New!"&amp;S$3&amp;"4:"&amp;S$3&amp;"81"))</f>
        <v>0</v>
      </c>
      <c r="T451" s="1" cm="1">
        <f t="array" aca="1" ref="T451" ca="1">MMULT($F450:$CE450,INDIRECT("Policy.New!"&amp;T$3&amp;"4:"&amp;T$3&amp;"81"))</f>
        <v>0</v>
      </c>
      <c r="U451" s="1" cm="1">
        <f t="array" aca="1" ref="U451" ca="1">MMULT($F450:$CE450,INDIRECT("Policy.New!"&amp;U$3&amp;"4:"&amp;U$3&amp;"81"))</f>
        <v>0</v>
      </c>
      <c r="V451" s="1" cm="1">
        <f t="array" aca="1" ref="V451" ca="1">MMULT($F450:$CE450,INDIRECT("Policy.New!"&amp;V$3&amp;"4:"&amp;V$3&amp;"81"))</f>
        <v>0</v>
      </c>
      <c r="W451" s="5">
        <f t="shared" ca="1" si="445"/>
        <v>0</v>
      </c>
      <c r="X451" s="1">
        <f t="shared" ca="1" si="446"/>
        <v>0</v>
      </c>
      <c r="Y451" s="1">
        <f t="shared" ca="1" si="447"/>
        <v>0</v>
      </c>
      <c r="Z451" s="1">
        <f t="shared" ca="1" si="448"/>
        <v>0</v>
      </c>
      <c r="AA451" s="1">
        <f t="shared" ca="1" si="449"/>
        <v>0</v>
      </c>
      <c r="AB451" s="1">
        <f t="shared" ca="1" si="450"/>
        <v>0</v>
      </c>
      <c r="AC451" s="1">
        <f t="shared" ca="1" si="451"/>
        <v>0</v>
      </c>
      <c r="AD451" s="1">
        <f t="shared" ca="1" si="452"/>
        <v>0</v>
      </c>
      <c r="AE451" s="1">
        <f t="shared" ca="1" si="453"/>
        <v>0</v>
      </c>
      <c r="AF451" s="1">
        <f t="shared" ca="1" si="454"/>
        <v>0</v>
      </c>
      <c r="AG451" s="1">
        <f t="shared" ca="1" si="455"/>
        <v>0</v>
      </c>
      <c r="AH451" s="1">
        <f t="shared" ca="1" si="456"/>
        <v>0</v>
      </c>
      <c r="AI451" s="1">
        <f t="shared" ca="1" si="457"/>
        <v>0</v>
      </c>
      <c r="AJ451" s="1">
        <f t="shared" ca="1" si="458"/>
        <v>0</v>
      </c>
      <c r="AK451" s="1">
        <f t="shared" ca="1" si="459"/>
        <v>0</v>
      </c>
      <c r="AL451" s="1">
        <f t="shared" ca="1" si="460"/>
        <v>0</v>
      </c>
      <c r="AM451" s="1">
        <f t="shared" ca="1" si="461"/>
        <v>0</v>
      </c>
      <c r="AN451" s="1">
        <f t="shared" ca="1" si="462"/>
        <v>0</v>
      </c>
      <c r="AO451" s="1">
        <f t="shared" ca="1" si="463"/>
        <v>0</v>
      </c>
      <c r="AP451" s="1">
        <f t="shared" ca="1" si="464"/>
        <v>0</v>
      </c>
      <c r="AQ451" s="1">
        <f t="shared" ca="1" si="465"/>
        <v>0</v>
      </c>
      <c r="AR451" s="1">
        <f t="shared" ca="1" si="466"/>
        <v>0</v>
      </c>
      <c r="AS451" s="1">
        <f t="shared" ca="1" si="467"/>
        <v>0</v>
      </c>
      <c r="AT451" s="25">
        <f t="shared" ca="1" si="468"/>
        <v>0</v>
      </c>
      <c r="AU451" s="1" cm="1">
        <f t="array" aca="1" ref="AU451" ca="1">MMULT($F450:$CE450,INDIRECT("Policy.New!"&amp;AU$3&amp;"4:"&amp;AU$3&amp;"81"))</f>
        <v>0</v>
      </c>
      <c r="AV451" s="25" cm="1">
        <f t="array" aca="1" ref="AV451" ca="1">MMULT($F450:$CE450,INDIRECT("Policy.New!"&amp;AV$3&amp;"4:"&amp;AV$3&amp;"81"))</f>
        <v>0</v>
      </c>
      <c r="AW451" s="161">
        <v>0</v>
      </c>
      <c r="AX451" s="161">
        <v>0</v>
      </c>
      <c r="AY451" s="161">
        <v>0</v>
      </c>
      <c r="AZ451" s="161">
        <v>0</v>
      </c>
      <c r="BA451" s="161">
        <v>0</v>
      </c>
      <c r="BB451" s="161">
        <v>0</v>
      </c>
      <c r="BC451" s="161">
        <v>0</v>
      </c>
      <c r="BD451" s="161">
        <v>0</v>
      </c>
      <c r="BE451" s="161">
        <v>0</v>
      </c>
      <c r="BF451" s="161">
        <v>0</v>
      </c>
      <c r="BG451" s="161">
        <v>0</v>
      </c>
      <c r="BH451" s="161">
        <v>0</v>
      </c>
      <c r="BI451" s="161">
        <v>0</v>
      </c>
      <c r="BJ451" s="161">
        <v>0</v>
      </c>
      <c r="BK451" s="161">
        <v>0</v>
      </c>
      <c r="BL451" s="161">
        <v>0</v>
      </c>
      <c r="BM451" s="161">
        <v>0</v>
      </c>
      <c r="BN451" s="161">
        <v>0</v>
      </c>
      <c r="BO451" s="161">
        <v>0</v>
      </c>
      <c r="BP451" s="161">
        <v>0</v>
      </c>
      <c r="BQ451" s="161">
        <v>0</v>
      </c>
      <c r="BR451" s="161">
        <v>0</v>
      </c>
      <c r="BS451" s="161">
        <v>0</v>
      </c>
      <c r="BT451" s="161">
        <v>0</v>
      </c>
      <c r="BU451" s="161">
        <v>0</v>
      </c>
      <c r="BV451" s="161">
        <f>INDEX(IRF.New!$D$7:$CN$374,MATCH('IRF AUX'!$E451,IRF.New!$C$7:$C$37,0),MATCH('IRF AUX'!$B451,IRF.New!$D$5:$CN$5,0))</f>
        <v>0</v>
      </c>
      <c r="BW451" s="161">
        <v>0</v>
      </c>
      <c r="BX451" s="161">
        <v>0</v>
      </c>
      <c r="BY451" s="161">
        <v>0</v>
      </c>
      <c r="BZ451" s="161">
        <v>0</v>
      </c>
      <c r="CA451" s="161">
        <v>0</v>
      </c>
      <c r="CB451" s="161">
        <v>0</v>
      </c>
      <c r="CC451" s="161">
        <v>0</v>
      </c>
      <c r="CD451" s="161">
        <v>0</v>
      </c>
      <c r="CE451" s="163">
        <v>0</v>
      </c>
      <c r="CF451" s="1" cm="1">
        <f t="array" aca="1" ref="CF451" ca="1">MMULT($F450:$CE450,INDIRECT("Policy.New!"&amp;CF$3&amp;"4:"&amp;CF$3&amp;"81"))</f>
        <v>0</v>
      </c>
      <c r="CG451" s="1" cm="1">
        <f t="array" aca="1" ref="CG451" ca="1">MMULT($F450:$CE450,INDIRECT("Policy.New!"&amp;CG$3&amp;"4:"&amp;CG$3&amp;"81"))</f>
        <v>0</v>
      </c>
      <c r="CH451" s="1" cm="1">
        <f t="array" aca="1" ref="CH451" ca="1">MMULT($F450:$CE450,INDIRECT("Policy.New!"&amp;CH$3&amp;"4:"&amp;CH$3&amp;"81"))</f>
        <v>0</v>
      </c>
      <c r="CI451" s="1" cm="1">
        <f t="array" aca="1" ref="CI451" ca="1">MMULT($F450:$CE450,INDIRECT("Policy.New!"&amp;CI$3&amp;"4:"&amp;CI$3&amp;"81"))</f>
        <v>0</v>
      </c>
      <c r="CJ451" s="1" cm="1">
        <f t="array" aca="1" ref="CJ451" ca="1">MMULT($F450:$CE450,INDIRECT("Policy.New!"&amp;CJ$3&amp;"4:"&amp;CJ$3&amp;"81"))</f>
        <v>0</v>
      </c>
      <c r="CK451" s="1" cm="1">
        <f t="array" aca="1" ref="CK451" ca="1">MMULT($F450:$CE450,INDIRECT("Policy.New!"&amp;CK$3&amp;"4:"&amp;CK$3&amp;"81"))</f>
        <v>0</v>
      </c>
      <c r="CL451" s="1" cm="1">
        <f t="array" aca="1" ref="CL451" ca="1">MMULT($F450:$CE450,INDIRECT("Policy.New!"&amp;CL$3&amp;"4:"&amp;CL$3&amp;"81"))</f>
        <v>0</v>
      </c>
      <c r="CM451" s="1" cm="1">
        <f t="array" aca="1" ref="CM451" ca="1">MMULT($F450:$CE450,INDIRECT("Policy.New!"&amp;CM$3&amp;"4:"&amp;CM$3&amp;"81"))</f>
        <v>0</v>
      </c>
      <c r="CN451" s="1" cm="1">
        <f t="array" aca="1" ref="CN451" ca="1">MMULT($F450:$CE450,INDIRECT("Policy.New!"&amp;CN$3&amp;"4:"&amp;CN$3&amp;"81"))</f>
        <v>0</v>
      </c>
      <c r="CO451" s="1" cm="1">
        <f t="array" aca="1" ref="CO451" ca="1">MMULT($F450:$CE450,INDIRECT("Policy.New!"&amp;CO$3&amp;"4:"&amp;CO$3&amp;"81"))</f>
        <v>0</v>
      </c>
      <c r="CP451" s="1" cm="1">
        <f t="array" aca="1" ref="CP451" ca="1">MMULT($F450:$CE450,INDIRECT("Policy.New!"&amp;CP$3&amp;"4:"&amp;CP$3&amp;"81"))</f>
        <v>0</v>
      </c>
      <c r="CS451" s="1">
        <f t="shared" ca="1" si="438"/>
        <v>0</v>
      </c>
      <c r="CT451" s="1">
        <f t="shared" ca="1" si="442"/>
        <v>0</v>
      </c>
      <c r="CU451" s="1">
        <f t="shared" ca="1" si="439"/>
        <v>0</v>
      </c>
      <c r="CV451" s="1">
        <f t="shared" ca="1" si="443"/>
        <v>0</v>
      </c>
      <c r="CW451" s="1">
        <f t="shared" ca="1" si="440"/>
        <v>0</v>
      </c>
      <c r="CX451" s="1">
        <f t="shared" ca="1" si="441"/>
        <v>0</v>
      </c>
    </row>
    <row r="452" spans="2:102" x14ac:dyDescent="0.25">
      <c r="B452" s="152" t="str">
        <f t="shared" si="437"/>
        <v>eps_pi_petro_obs</v>
      </c>
      <c r="C452" s="152" t="str">
        <f t="shared" si="436"/>
        <v>eps_pi_petro_obs_19</v>
      </c>
      <c r="D452" s="12">
        <f t="shared" si="434"/>
        <v>452</v>
      </c>
      <c r="E452" s="12">
        <f t="shared" si="444"/>
        <v>19</v>
      </c>
      <c r="F452" s="1" cm="1">
        <f t="array" aca="1" ref="F452" ca="1">MMULT($F451:$CE451,INDIRECT("Policy.New!"&amp;F$3&amp;"4:"&amp;F$3&amp;"81"))</f>
        <v>0</v>
      </c>
      <c r="G452" s="1" cm="1">
        <f t="array" aca="1" ref="G452" ca="1">MMULT($F451:$CE451,INDIRECT("Policy.New!"&amp;G$3&amp;"4:"&amp;G$3&amp;"81"))</f>
        <v>0</v>
      </c>
      <c r="H452" s="1" cm="1">
        <f t="array" aca="1" ref="H452" ca="1">MMULT($F451:$CE451,INDIRECT("Policy.New!"&amp;H$3&amp;"4:"&amp;H$3&amp;"81"))</f>
        <v>0</v>
      </c>
      <c r="I452" s="1" cm="1">
        <f t="array" aca="1" ref="I452" ca="1">MMULT($F451:$CE451,INDIRECT("Policy.New!"&amp;I$3&amp;"4:"&amp;I$3&amp;"81"))</f>
        <v>0</v>
      </c>
      <c r="J452" s="1" cm="1">
        <f t="array" aca="1" ref="J452" ca="1">MMULT($F451:$CE451,INDIRECT("Policy.New!"&amp;J$3&amp;"4:"&amp;J$3&amp;"81"))</f>
        <v>0</v>
      </c>
      <c r="K452" s="1" cm="1">
        <f t="array" aca="1" ref="K452" ca="1">MMULT($F451:$CE451,INDIRECT("Policy.New!"&amp;K$3&amp;"4:"&amp;K$3&amp;"81"))</f>
        <v>0</v>
      </c>
      <c r="L452" s="1" cm="1">
        <f t="array" aca="1" ref="L452" ca="1">MMULT($F451:$CE451,INDIRECT("Policy.New!"&amp;L$3&amp;"4:"&amp;L$3&amp;"81"))</f>
        <v>0</v>
      </c>
      <c r="M452" s="1" cm="1">
        <f t="array" aca="1" ref="M452" ca="1">MMULT($F451:$CE451,INDIRECT("Policy.New!"&amp;M$3&amp;"4:"&amp;M$3&amp;"81"))</f>
        <v>0</v>
      </c>
      <c r="N452" s="1" cm="1">
        <f t="array" aca="1" ref="N452" ca="1">MMULT($F451:$CE451,INDIRECT("Policy.New!"&amp;N$3&amp;"4:"&amp;N$3&amp;"81"))</f>
        <v>0</v>
      </c>
      <c r="O452" s="1" cm="1">
        <f t="array" aca="1" ref="O452" ca="1">MMULT($F451:$CE451,INDIRECT("Policy.New!"&amp;O$3&amp;"4:"&amp;O$3&amp;"81"))</f>
        <v>0</v>
      </c>
      <c r="P452" s="1" cm="1">
        <f t="array" aca="1" ref="P452" ca="1">MMULT($F451:$CE451,INDIRECT("Policy.New!"&amp;P$3&amp;"4:"&amp;P$3&amp;"81"))</f>
        <v>0</v>
      </c>
      <c r="Q452" s="1" cm="1">
        <f t="array" aca="1" ref="Q452" ca="1">MMULT($F451:$CE451,INDIRECT("Policy.New!"&amp;Q$3&amp;"4:"&amp;Q$3&amp;"81"))</f>
        <v>0</v>
      </c>
      <c r="R452" s="1" cm="1">
        <f t="array" aca="1" ref="R452" ca="1">MMULT($F451:$CE451,INDIRECT("Policy.New!"&amp;R$3&amp;"4:"&amp;R$3&amp;"81"))</f>
        <v>0</v>
      </c>
      <c r="S452" s="1" cm="1">
        <f t="array" aca="1" ref="S452" ca="1">MMULT($F451:$CE451,INDIRECT("Policy.New!"&amp;S$3&amp;"4:"&amp;S$3&amp;"81"))</f>
        <v>0</v>
      </c>
      <c r="T452" s="1" cm="1">
        <f t="array" aca="1" ref="T452" ca="1">MMULT($F451:$CE451,INDIRECT("Policy.New!"&amp;T$3&amp;"4:"&amp;T$3&amp;"81"))</f>
        <v>0</v>
      </c>
      <c r="U452" s="1" cm="1">
        <f t="array" aca="1" ref="U452" ca="1">MMULT($F451:$CE451,INDIRECT("Policy.New!"&amp;U$3&amp;"4:"&amp;U$3&amp;"81"))</f>
        <v>0</v>
      </c>
      <c r="V452" s="1" cm="1">
        <f t="array" aca="1" ref="V452" ca="1">MMULT($F451:$CE451,INDIRECT("Policy.New!"&amp;V$3&amp;"4:"&amp;V$3&amp;"81"))</f>
        <v>0</v>
      </c>
      <c r="W452" s="5">
        <f t="shared" ca="1" si="445"/>
        <v>0</v>
      </c>
      <c r="X452" s="1">
        <f t="shared" ca="1" si="446"/>
        <v>0</v>
      </c>
      <c r="Y452" s="1">
        <f t="shared" ca="1" si="447"/>
        <v>0</v>
      </c>
      <c r="Z452" s="1">
        <f t="shared" ca="1" si="448"/>
        <v>0</v>
      </c>
      <c r="AA452" s="1">
        <f t="shared" ca="1" si="449"/>
        <v>0</v>
      </c>
      <c r="AB452" s="1">
        <f t="shared" ca="1" si="450"/>
        <v>0</v>
      </c>
      <c r="AC452" s="1">
        <f t="shared" ca="1" si="451"/>
        <v>0</v>
      </c>
      <c r="AD452" s="1">
        <f t="shared" ca="1" si="452"/>
        <v>0</v>
      </c>
      <c r="AE452" s="1">
        <f t="shared" ca="1" si="453"/>
        <v>0</v>
      </c>
      <c r="AF452" s="1">
        <f t="shared" ca="1" si="454"/>
        <v>0</v>
      </c>
      <c r="AG452" s="1">
        <f t="shared" ca="1" si="455"/>
        <v>0</v>
      </c>
      <c r="AH452" s="1">
        <f t="shared" ca="1" si="456"/>
        <v>0</v>
      </c>
      <c r="AI452" s="1">
        <f t="shared" ca="1" si="457"/>
        <v>0</v>
      </c>
      <c r="AJ452" s="1">
        <f t="shared" ca="1" si="458"/>
        <v>0</v>
      </c>
      <c r="AK452" s="1">
        <f t="shared" ca="1" si="459"/>
        <v>0</v>
      </c>
      <c r="AL452" s="1">
        <f t="shared" ca="1" si="460"/>
        <v>0</v>
      </c>
      <c r="AM452" s="1">
        <f t="shared" ca="1" si="461"/>
        <v>0</v>
      </c>
      <c r="AN452" s="1">
        <f t="shared" ca="1" si="462"/>
        <v>0</v>
      </c>
      <c r="AO452" s="1">
        <f t="shared" ca="1" si="463"/>
        <v>0</v>
      </c>
      <c r="AP452" s="1">
        <f t="shared" ca="1" si="464"/>
        <v>0</v>
      </c>
      <c r="AQ452" s="1">
        <f t="shared" ca="1" si="465"/>
        <v>0</v>
      </c>
      <c r="AR452" s="1">
        <f t="shared" ca="1" si="466"/>
        <v>0</v>
      </c>
      <c r="AS452" s="1">
        <f t="shared" ca="1" si="467"/>
        <v>0</v>
      </c>
      <c r="AT452" s="25">
        <f t="shared" ca="1" si="468"/>
        <v>0</v>
      </c>
      <c r="AU452" s="1" cm="1">
        <f t="array" aca="1" ref="AU452" ca="1">MMULT($F451:$CE451,INDIRECT("Policy.New!"&amp;AU$3&amp;"4:"&amp;AU$3&amp;"81"))</f>
        <v>0</v>
      </c>
      <c r="AV452" s="25" cm="1">
        <f t="array" aca="1" ref="AV452" ca="1">MMULT($F451:$CE451,INDIRECT("Policy.New!"&amp;AV$3&amp;"4:"&amp;AV$3&amp;"81"))</f>
        <v>0</v>
      </c>
      <c r="AW452" s="161">
        <v>0</v>
      </c>
      <c r="AX452" s="161">
        <v>0</v>
      </c>
      <c r="AY452" s="161">
        <v>0</v>
      </c>
      <c r="AZ452" s="161">
        <v>0</v>
      </c>
      <c r="BA452" s="161">
        <v>0</v>
      </c>
      <c r="BB452" s="161">
        <v>0</v>
      </c>
      <c r="BC452" s="161">
        <v>0</v>
      </c>
      <c r="BD452" s="161">
        <v>0</v>
      </c>
      <c r="BE452" s="161">
        <v>0</v>
      </c>
      <c r="BF452" s="161">
        <v>0</v>
      </c>
      <c r="BG452" s="161">
        <v>0</v>
      </c>
      <c r="BH452" s="161">
        <v>0</v>
      </c>
      <c r="BI452" s="161">
        <v>0</v>
      </c>
      <c r="BJ452" s="161">
        <v>0</v>
      </c>
      <c r="BK452" s="161">
        <v>0</v>
      </c>
      <c r="BL452" s="161">
        <v>0</v>
      </c>
      <c r="BM452" s="161">
        <v>0</v>
      </c>
      <c r="BN452" s="161">
        <v>0</v>
      </c>
      <c r="BO452" s="161">
        <v>0</v>
      </c>
      <c r="BP452" s="161">
        <v>0</v>
      </c>
      <c r="BQ452" s="161">
        <v>0</v>
      </c>
      <c r="BR452" s="161">
        <v>0</v>
      </c>
      <c r="BS452" s="161">
        <v>0</v>
      </c>
      <c r="BT452" s="161">
        <v>0</v>
      </c>
      <c r="BU452" s="161">
        <v>0</v>
      </c>
      <c r="BV452" s="161">
        <f>INDEX(IRF.New!$D$7:$CN$374,MATCH('IRF AUX'!$E452,IRF.New!$C$7:$C$37,0),MATCH('IRF AUX'!$B452,IRF.New!$D$5:$CN$5,0))</f>
        <v>0</v>
      </c>
      <c r="BW452" s="161">
        <v>0</v>
      </c>
      <c r="BX452" s="161">
        <v>0</v>
      </c>
      <c r="BY452" s="161">
        <v>0</v>
      </c>
      <c r="BZ452" s="161">
        <v>0</v>
      </c>
      <c r="CA452" s="161">
        <v>0</v>
      </c>
      <c r="CB452" s="161">
        <v>0</v>
      </c>
      <c r="CC452" s="161">
        <v>0</v>
      </c>
      <c r="CD452" s="161">
        <v>0</v>
      </c>
      <c r="CE452" s="163">
        <v>0</v>
      </c>
      <c r="CF452" s="1" cm="1">
        <f t="array" aca="1" ref="CF452" ca="1">MMULT($F451:$CE451,INDIRECT("Policy.New!"&amp;CF$3&amp;"4:"&amp;CF$3&amp;"81"))</f>
        <v>0</v>
      </c>
      <c r="CG452" s="1" cm="1">
        <f t="array" aca="1" ref="CG452" ca="1">MMULT($F451:$CE451,INDIRECT("Policy.New!"&amp;CG$3&amp;"4:"&amp;CG$3&amp;"81"))</f>
        <v>0</v>
      </c>
      <c r="CH452" s="1" cm="1">
        <f t="array" aca="1" ref="CH452" ca="1">MMULT($F451:$CE451,INDIRECT("Policy.New!"&amp;CH$3&amp;"4:"&amp;CH$3&amp;"81"))</f>
        <v>0</v>
      </c>
      <c r="CI452" s="1" cm="1">
        <f t="array" aca="1" ref="CI452" ca="1">MMULT($F451:$CE451,INDIRECT("Policy.New!"&amp;CI$3&amp;"4:"&amp;CI$3&amp;"81"))</f>
        <v>0</v>
      </c>
      <c r="CJ452" s="1" cm="1">
        <f t="array" aca="1" ref="CJ452" ca="1">MMULT($F451:$CE451,INDIRECT("Policy.New!"&amp;CJ$3&amp;"4:"&amp;CJ$3&amp;"81"))</f>
        <v>0</v>
      </c>
      <c r="CK452" s="1" cm="1">
        <f t="array" aca="1" ref="CK452" ca="1">MMULT($F451:$CE451,INDIRECT("Policy.New!"&amp;CK$3&amp;"4:"&amp;CK$3&amp;"81"))</f>
        <v>0</v>
      </c>
      <c r="CL452" s="1" cm="1">
        <f t="array" aca="1" ref="CL452" ca="1">MMULT($F451:$CE451,INDIRECT("Policy.New!"&amp;CL$3&amp;"4:"&amp;CL$3&amp;"81"))</f>
        <v>0</v>
      </c>
      <c r="CM452" s="1" cm="1">
        <f t="array" aca="1" ref="CM452" ca="1">MMULT($F451:$CE451,INDIRECT("Policy.New!"&amp;CM$3&amp;"4:"&amp;CM$3&amp;"81"))</f>
        <v>0</v>
      </c>
      <c r="CN452" s="1" cm="1">
        <f t="array" aca="1" ref="CN452" ca="1">MMULT($F451:$CE451,INDIRECT("Policy.New!"&amp;CN$3&amp;"4:"&amp;CN$3&amp;"81"))</f>
        <v>0</v>
      </c>
      <c r="CO452" s="1" cm="1">
        <f t="array" aca="1" ref="CO452" ca="1">MMULT($F451:$CE451,INDIRECT("Policy.New!"&amp;CO$3&amp;"4:"&amp;CO$3&amp;"81"))</f>
        <v>0</v>
      </c>
      <c r="CP452" s="1" cm="1">
        <f t="array" aca="1" ref="CP452" ca="1">MMULT($F451:$CE451,INDIRECT("Policy.New!"&amp;CP$3&amp;"4:"&amp;CP$3&amp;"81"))</f>
        <v>0</v>
      </c>
      <c r="CS452" s="1">
        <f t="shared" ca="1" si="438"/>
        <v>0</v>
      </c>
      <c r="CT452" s="1">
        <f t="shared" ca="1" si="442"/>
        <v>0</v>
      </c>
      <c r="CU452" s="1">
        <f t="shared" ca="1" si="439"/>
        <v>0</v>
      </c>
      <c r="CV452" s="1">
        <f t="shared" ca="1" si="443"/>
        <v>0</v>
      </c>
      <c r="CW452" s="1">
        <f t="shared" ca="1" si="440"/>
        <v>0</v>
      </c>
      <c r="CX452" s="1">
        <f t="shared" ca="1" si="441"/>
        <v>0</v>
      </c>
    </row>
    <row r="453" spans="2:102" x14ac:dyDescent="0.25">
      <c r="B453" s="153" t="str">
        <f t="shared" si="437"/>
        <v>eps_pi_petro_obs</v>
      </c>
      <c r="C453" s="153" t="str">
        <f t="shared" si="436"/>
        <v>eps_pi_petro_obs_20</v>
      </c>
      <c r="D453" s="13">
        <f t="shared" si="434"/>
        <v>453</v>
      </c>
      <c r="E453" s="13">
        <f t="shared" si="444"/>
        <v>20</v>
      </c>
      <c r="F453" s="14" cm="1">
        <f t="array" aca="1" ref="F453" ca="1">MMULT($F452:$CE452,INDIRECT("Policy.New!"&amp;F$3&amp;"4:"&amp;F$3&amp;"81"))</f>
        <v>0</v>
      </c>
      <c r="G453" s="14" cm="1">
        <f t="array" aca="1" ref="G453" ca="1">MMULT($F452:$CE452,INDIRECT("Policy.New!"&amp;G$3&amp;"4:"&amp;G$3&amp;"81"))</f>
        <v>0</v>
      </c>
      <c r="H453" s="14" cm="1">
        <f t="array" aca="1" ref="H453" ca="1">MMULT($F452:$CE452,INDIRECT("Policy.New!"&amp;H$3&amp;"4:"&amp;H$3&amp;"81"))</f>
        <v>0</v>
      </c>
      <c r="I453" s="14" cm="1">
        <f t="array" aca="1" ref="I453" ca="1">MMULT($F452:$CE452,INDIRECT("Policy.New!"&amp;I$3&amp;"4:"&amp;I$3&amp;"81"))</f>
        <v>0</v>
      </c>
      <c r="J453" s="14" cm="1">
        <f t="array" aca="1" ref="J453" ca="1">MMULT($F452:$CE452,INDIRECT("Policy.New!"&amp;J$3&amp;"4:"&amp;J$3&amp;"81"))</f>
        <v>0</v>
      </c>
      <c r="K453" s="14" cm="1">
        <f t="array" aca="1" ref="K453" ca="1">MMULT($F452:$CE452,INDIRECT("Policy.New!"&amp;K$3&amp;"4:"&amp;K$3&amp;"81"))</f>
        <v>0</v>
      </c>
      <c r="L453" s="14" cm="1">
        <f t="array" aca="1" ref="L453" ca="1">MMULT($F452:$CE452,INDIRECT("Policy.New!"&amp;L$3&amp;"4:"&amp;L$3&amp;"81"))</f>
        <v>0</v>
      </c>
      <c r="M453" s="14" cm="1">
        <f t="array" aca="1" ref="M453" ca="1">MMULT($F452:$CE452,INDIRECT("Policy.New!"&amp;M$3&amp;"4:"&amp;M$3&amp;"81"))</f>
        <v>0</v>
      </c>
      <c r="N453" s="14" cm="1">
        <f t="array" aca="1" ref="N453" ca="1">MMULT($F452:$CE452,INDIRECT("Policy.New!"&amp;N$3&amp;"4:"&amp;N$3&amp;"81"))</f>
        <v>0</v>
      </c>
      <c r="O453" s="14" cm="1">
        <f t="array" aca="1" ref="O453" ca="1">MMULT($F452:$CE452,INDIRECT("Policy.New!"&amp;O$3&amp;"4:"&amp;O$3&amp;"81"))</f>
        <v>0</v>
      </c>
      <c r="P453" s="14" cm="1">
        <f t="array" aca="1" ref="P453" ca="1">MMULT($F452:$CE452,INDIRECT("Policy.New!"&amp;P$3&amp;"4:"&amp;P$3&amp;"81"))</f>
        <v>0</v>
      </c>
      <c r="Q453" s="14" cm="1">
        <f t="array" aca="1" ref="Q453" ca="1">MMULT($F452:$CE452,INDIRECT("Policy.New!"&amp;Q$3&amp;"4:"&amp;Q$3&amp;"81"))</f>
        <v>0</v>
      </c>
      <c r="R453" s="14" cm="1">
        <f t="array" aca="1" ref="R453" ca="1">MMULT($F452:$CE452,INDIRECT("Policy.New!"&amp;R$3&amp;"4:"&amp;R$3&amp;"81"))</f>
        <v>0</v>
      </c>
      <c r="S453" s="14" cm="1">
        <f t="array" aca="1" ref="S453" ca="1">MMULT($F452:$CE452,INDIRECT("Policy.New!"&amp;S$3&amp;"4:"&amp;S$3&amp;"81"))</f>
        <v>0</v>
      </c>
      <c r="T453" s="14" cm="1">
        <f t="array" aca="1" ref="T453" ca="1">MMULT($F452:$CE452,INDIRECT("Policy.New!"&amp;T$3&amp;"4:"&amp;T$3&amp;"81"))</f>
        <v>0</v>
      </c>
      <c r="U453" s="14" cm="1">
        <f t="array" aca="1" ref="U453" ca="1">MMULT($F452:$CE452,INDIRECT("Policy.New!"&amp;U$3&amp;"4:"&amp;U$3&amp;"81"))</f>
        <v>0</v>
      </c>
      <c r="V453" s="14" cm="1">
        <f t="array" aca="1" ref="V453" ca="1">MMULT($F452:$CE452,INDIRECT("Policy.New!"&amp;V$3&amp;"4:"&amp;V$3&amp;"81"))</f>
        <v>0</v>
      </c>
      <c r="W453" s="15">
        <f t="shared" ca="1" si="445"/>
        <v>0</v>
      </c>
      <c r="X453" s="14">
        <f t="shared" ca="1" si="446"/>
        <v>0</v>
      </c>
      <c r="Y453" s="14">
        <f t="shared" ca="1" si="447"/>
        <v>0</v>
      </c>
      <c r="Z453" s="14">
        <f t="shared" ca="1" si="448"/>
        <v>0</v>
      </c>
      <c r="AA453" s="14">
        <f t="shared" ca="1" si="449"/>
        <v>0</v>
      </c>
      <c r="AB453" s="14">
        <f t="shared" ca="1" si="450"/>
        <v>0</v>
      </c>
      <c r="AC453" s="14">
        <f t="shared" ca="1" si="451"/>
        <v>0</v>
      </c>
      <c r="AD453" s="14">
        <f t="shared" ca="1" si="452"/>
        <v>0</v>
      </c>
      <c r="AE453" s="14">
        <f t="shared" ca="1" si="453"/>
        <v>0</v>
      </c>
      <c r="AF453" s="14">
        <f t="shared" ca="1" si="454"/>
        <v>0</v>
      </c>
      <c r="AG453" s="14">
        <f t="shared" ca="1" si="455"/>
        <v>0</v>
      </c>
      <c r="AH453" s="14">
        <f t="shared" ca="1" si="456"/>
        <v>0</v>
      </c>
      <c r="AI453" s="14">
        <f t="shared" ca="1" si="457"/>
        <v>0</v>
      </c>
      <c r="AJ453" s="14">
        <f t="shared" ca="1" si="458"/>
        <v>0</v>
      </c>
      <c r="AK453" s="14">
        <f t="shared" ca="1" si="459"/>
        <v>0</v>
      </c>
      <c r="AL453" s="14">
        <f t="shared" ca="1" si="460"/>
        <v>0</v>
      </c>
      <c r="AM453" s="14">
        <f t="shared" ca="1" si="461"/>
        <v>0</v>
      </c>
      <c r="AN453" s="14">
        <f t="shared" ca="1" si="462"/>
        <v>0</v>
      </c>
      <c r="AO453" s="14">
        <f t="shared" ca="1" si="463"/>
        <v>0</v>
      </c>
      <c r="AP453" s="14">
        <f t="shared" ca="1" si="464"/>
        <v>0</v>
      </c>
      <c r="AQ453" s="14">
        <f t="shared" ca="1" si="465"/>
        <v>0</v>
      </c>
      <c r="AR453" s="14">
        <f t="shared" ca="1" si="466"/>
        <v>0</v>
      </c>
      <c r="AS453" s="14">
        <f t="shared" ca="1" si="467"/>
        <v>0</v>
      </c>
      <c r="AT453" s="26">
        <f t="shared" ca="1" si="468"/>
        <v>0</v>
      </c>
      <c r="AU453" s="14" cm="1">
        <f t="array" aca="1" ref="AU453" ca="1">MMULT($F452:$CE452,INDIRECT("Policy.New!"&amp;AU$3&amp;"4:"&amp;AU$3&amp;"81"))</f>
        <v>0</v>
      </c>
      <c r="AV453" s="26" cm="1">
        <f t="array" aca="1" ref="AV453" ca="1">MMULT($F452:$CE452,INDIRECT("Policy.New!"&amp;AV$3&amp;"4:"&amp;AV$3&amp;"81"))</f>
        <v>0</v>
      </c>
      <c r="AW453" s="164">
        <v>0</v>
      </c>
      <c r="AX453" s="164">
        <v>0</v>
      </c>
      <c r="AY453" s="164">
        <v>0</v>
      </c>
      <c r="AZ453" s="164">
        <v>0</v>
      </c>
      <c r="BA453" s="164">
        <v>0</v>
      </c>
      <c r="BB453" s="164">
        <v>0</v>
      </c>
      <c r="BC453" s="164">
        <v>0</v>
      </c>
      <c r="BD453" s="164">
        <v>0</v>
      </c>
      <c r="BE453" s="164">
        <v>0</v>
      </c>
      <c r="BF453" s="164">
        <v>0</v>
      </c>
      <c r="BG453" s="164">
        <v>0</v>
      </c>
      <c r="BH453" s="164">
        <v>0</v>
      </c>
      <c r="BI453" s="164">
        <v>0</v>
      </c>
      <c r="BJ453" s="164">
        <v>0</v>
      </c>
      <c r="BK453" s="164">
        <v>0</v>
      </c>
      <c r="BL453" s="164">
        <v>0</v>
      </c>
      <c r="BM453" s="164">
        <v>0</v>
      </c>
      <c r="BN453" s="164">
        <v>0</v>
      </c>
      <c r="BO453" s="164">
        <v>0</v>
      </c>
      <c r="BP453" s="164">
        <v>0</v>
      </c>
      <c r="BQ453" s="164">
        <v>0</v>
      </c>
      <c r="BR453" s="164">
        <v>0</v>
      </c>
      <c r="BS453" s="164">
        <v>0</v>
      </c>
      <c r="BT453" s="164">
        <v>0</v>
      </c>
      <c r="BU453" s="164">
        <v>0</v>
      </c>
      <c r="BV453" s="164">
        <f>INDEX(IRF.New!$D$7:$CN$374,MATCH('IRF AUX'!$E453,IRF.New!$C$7:$C$37,0),MATCH('IRF AUX'!$B453,IRF.New!$D$5:$CN$5,0))</f>
        <v>0</v>
      </c>
      <c r="BW453" s="164">
        <v>0</v>
      </c>
      <c r="BX453" s="164">
        <v>0</v>
      </c>
      <c r="BY453" s="164">
        <v>0</v>
      </c>
      <c r="BZ453" s="164">
        <v>0</v>
      </c>
      <c r="CA453" s="164">
        <v>0</v>
      </c>
      <c r="CB453" s="164">
        <v>0</v>
      </c>
      <c r="CC453" s="164">
        <v>0</v>
      </c>
      <c r="CD453" s="164">
        <v>0</v>
      </c>
      <c r="CE453" s="165">
        <v>0</v>
      </c>
      <c r="CF453" s="14" cm="1">
        <f t="array" aca="1" ref="CF453" ca="1">MMULT($F452:$CE452,INDIRECT("Policy.New!"&amp;CF$3&amp;"4:"&amp;CF$3&amp;"81"))</f>
        <v>0</v>
      </c>
      <c r="CG453" s="14" cm="1">
        <f t="array" aca="1" ref="CG453" ca="1">MMULT($F452:$CE452,INDIRECT("Policy.New!"&amp;CG$3&amp;"4:"&amp;CG$3&amp;"81"))</f>
        <v>0</v>
      </c>
      <c r="CH453" s="14" cm="1">
        <f t="array" aca="1" ref="CH453" ca="1">MMULT($F452:$CE452,INDIRECT("Policy.New!"&amp;CH$3&amp;"4:"&amp;CH$3&amp;"81"))</f>
        <v>0</v>
      </c>
      <c r="CI453" s="14" cm="1">
        <f t="array" aca="1" ref="CI453" ca="1">MMULT($F452:$CE452,INDIRECT("Policy.New!"&amp;CI$3&amp;"4:"&amp;CI$3&amp;"81"))</f>
        <v>0</v>
      </c>
      <c r="CJ453" s="14" cm="1">
        <f t="array" aca="1" ref="CJ453" ca="1">MMULT($F452:$CE452,INDIRECT("Policy.New!"&amp;CJ$3&amp;"4:"&amp;CJ$3&amp;"81"))</f>
        <v>0</v>
      </c>
      <c r="CK453" s="14" cm="1">
        <f t="array" aca="1" ref="CK453" ca="1">MMULT($F452:$CE452,INDIRECT("Policy.New!"&amp;CK$3&amp;"4:"&amp;CK$3&amp;"81"))</f>
        <v>0</v>
      </c>
      <c r="CL453" s="14" cm="1">
        <f t="array" aca="1" ref="CL453" ca="1">MMULT($F452:$CE452,INDIRECT("Policy.New!"&amp;CL$3&amp;"4:"&amp;CL$3&amp;"81"))</f>
        <v>0</v>
      </c>
      <c r="CM453" s="14" cm="1">
        <f t="array" aca="1" ref="CM453" ca="1">MMULT($F452:$CE452,INDIRECT("Policy.New!"&amp;CM$3&amp;"4:"&amp;CM$3&amp;"81"))</f>
        <v>0</v>
      </c>
      <c r="CN453" s="14" cm="1">
        <f t="array" aca="1" ref="CN453" ca="1">MMULT($F452:$CE452,INDIRECT("Policy.New!"&amp;CN$3&amp;"4:"&amp;CN$3&amp;"81"))</f>
        <v>0</v>
      </c>
      <c r="CO453" s="14" cm="1">
        <f t="array" aca="1" ref="CO453" ca="1">MMULT($F452:$CE452,INDIRECT("Policy.New!"&amp;CO$3&amp;"4:"&amp;CO$3&amp;"81"))</f>
        <v>0</v>
      </c>
      <c r="CP453" s="14" cm="1">
        <f t="array" aca="1" ref="CP453" ca="1">MMULT($F452:$CE452,INDIRECT("Policy.New!"&amp;CP$3&amp;"4:"&amp;CP$3&amp;"81"))</f>
        <v>0</v>
      </c>
      <c r="CS453" s="14">
        <f t="shared" ca="1" si="438"/>
        <v>0</v>
      </c>
      <c r="CT453" s="14">
        <f t="shared" ca="1" si="442"/>
        <v>0</v>
      </c>
      <c r="CU453" s="14">
        <f t="shared" ca="1" si="439"/>
        <v>0</v>
      </c>
      <c r="CV453" s="14">
        <f t="shared" ca="1" si="443"/>
        <v>0</v>
      </c>
      <c r="CW453" s="14">
        <f t="shared" ca="1" si="440"/>
        <v>0</v>
      </c>
      <c r="CX453" s="14">
        <f t="shared" ca="1" si="441"/>
        <v>0</v>
      </c>
    </row>
    <row r="454" spans="2:102" x14ac:dyDescent="0.25">
      <c r="B454" s="151" t="str">
        <f t="shared" si="437"/>
        <v>eps_pi_petro_obs</v>
      </c>
      <c r="C454" s="151" t="str">
        <f t="shared" si="436"/>
        <v>eps_pi_petro_obs_21</v>
      </c>
      <c r="D454" s="9">
        <f t="shared" si="434"/>
        <v>454</v>
      </c>
      <c r="E454" s="9">
        <f t="shared" si="444"/>
        <v>21</v>
      </c>
      <c r="F454" s="10" cm="1">
        <f t="array" aca="1" ref="F454" ca="1">MMULT($F453:$CE453,INDIRECT("Policy.New!"&amp;F$3&amp;"4:"&amp;F$3&amp;"81"))</f>
        <v>0</v>
      </c>
      <c r="G454" s="10" cm="1">
        <f t="array" aca="1" ref="G454" ca="1">MMULT($F453:$CE453,INDIRECT("Policy.New!"&amp;G$3&amp;"4:"&amp;G$3&amp;"81"))</f>
        <v>0</v>
      </c>
      <c r="H454" s="10" cm="1">
        <f t="array" aca="1" ref="H454" ca="1">MMULT($F453:$CE453,INDIRECT("Policy.New!"&amp;H$3&amp;"4:"&amp;H$3&amp;"81"))</f>
        <v>0</v>
      </c>
      <c r="I454" s="10" cm="1">
        <f t="array" aca="1" ref="I454" ca="1">MMULT($F453:$CE453,INDIRECT("Policy.New!"&amp;I$3&amp;"4:"&amp;I$3&amp;"81"))</f>
        <v>0</v>
      </c>
      <c r="J454" s="10" cm="1">
        <f t="array" aca="1" ref="J454" ca="1">MMULT($F453:$CE453,INDIRECT("Policy.New!"&amp;J$3&amp;"4:"&amp;J$3&amp;"81"))</f>
        <v>0</v>
      </c>
      <c r="K454" s="10" cm="1">
        <f t="array" aca="1" ref="K454" ca="1">MMULT($F453:$CE453,INDIRECT("Policy.New!"&amp;K$3&amp;"4:"&amp;K$3&amp;"81"))</f>
        <v>0</v>
      </c>
      <c r="L454" s="10" cm="1">
        <f t="array" aca="1" ref="L454" ca="1">MMULT($F453:$CE453,INDIRECT("Policy.New!"&amp;L$3&amp;"4:"&amp;L$3&amp;"81"))</f>
        <v>0</v>
      </c>
      <c r="M454" s="10" cm="1">
        <f t="array" aca="1" ref="M454" ca="1">MMULT($F453:$CE453,INDIRECT("Policy.New!"&amp;M$3&amp;"4:"&amp;M$3&amp;"81"))</f>
        <v>0</v>
      </c>
      <c r="N454" s="10" cm="1">
        <f t="array" aca="1" ref="N454" ca="1">MMULT($F453:$CE453,INDIRECT("Policy.New!"&amp;N$3&amp;"4:"&amp;N$3&amp;"81"))</f>
        <v>0</v>
      </c>
      <c r="O454" s="10" cm="1">
        <f t="array" aca="1" ref="O454" ca="1">MMULT($F453:$CE453,INDIRECT("Policy.New!"&amp;O$3&amp;"4:"&amp;O$3&amp;"81"))</f>
        <v>0</v>
      </c>
      <c r="P454" s="10" cm="1">
        <f t="array" aca="1" ref="P454" ca="1">MMULT($F453:$CE453,INDIRECT("Policy.New!"&amp;P$3&amp;"4:"&amp;P$3&amp;"81"))</f>
        <v>0</v>
      </c>
      <c r="Q454" s="10" cm="1">
        <f t="array" aca="1" ref="Q454" ca="1">MMULT($F453:$CE453,INDIRECT("Policy.New!"&amp;Q$3&amp;"4:"&amp;Q$3&amp;"81"))</f>
        <v>0</v>
      </c>
      <c r="R454" s="10" cm="1">
        <f t="array" aca="1" ref="R454" ca="1">MMULT($F453:$CE453,INDIRECT("Policy.New!"&amp;R$3&amp;"4:"&amp;R$3&amp;"81"))</f>
        <v>0</v>
      </c>
      <c r="S454" s="10" cm="1">
        <f t="array" aca="1" ref="S454" ca="1">MMULT($F453:$CE453,INDIRECT("Policy.New!"&amp;S$3&amp;"4:"&amp;S$3&amp;"81"))</f>
        <v>0</v>
      </c>
      <c r="T454" s="10" cm="1">
        <f t="array" aca="1" ref="T454" ca="1">MMULT($F453:$CE453,INDIRECT("Policy.New!"&amp;T$3&amp;"4:"&amp;T$3&amp;"81"))</f>
        <v>0</v>
      </c>
      <c r="U454" s="10" cm="1">
        <f t="array" aca="1" ref="U454" ca="1">MMULT($F453:$CE453,INDIRECT("Policy.New!"&amp;U$3&amp;"4:"&amp;U$3&amp;"81"))</f>
        <v>0</v>
      </c>
      <c r="V454" s="10" cm="1">
        <f t="array" aca="1" ref="V454" ca="1">MMULT($F453:$CE453,INDIRECT("Policy.New!"&amp;V$3&amp;"4:"&amp;V$3&amp;"81"))</f>
        <v>0</v>
      </c>
      <c r="W454" s="11">
        <f t="shared" ca="1" si="445"/>
        <v>0</v>
      </c>
      <c r="X454" s="10">
        <f t="shared" ca="1" si="446"/>
        <v>0</v>
      </c>
      <c r="Y454" s="10">
        <f t="shared" ca="1" si="447"/>
        <v>0</v>
      </c>
      <c r="Z454" s="10">
        <f t="shared" ca="1" si="448"/>
        <v>0</v>
      </c>
      <c r="AA454" s="10">
        <f t="shared" ca="1" si="449"/>
        <v>0</v>
      </c>
      <c r="AB454" s="10">
        <f t="shared" ca="1" si="450"/>
        <v>0</v>
      </c>
      <c r="AC454" s="10">
        <f t="shared" ca="1" si="451"/>
        <v>0</v>
      </c>
      <c r="AD454" s="10">
        <f t="shared" ca="1" si="452"/>
        <v>0</v>
      </c>
      <c r="AE454" s="10">
        <f t="shared" ca="1" si="453"/>
        <v>0</v>
      </c>
      <c r="AF454" s="10">
        <f t="shared" ca="1" si="454"/>
        <v>0</v>
      </c>
      <c r="AG454" s="10">
        <f t="shared" ca="1" si="455"/>
        <v>0</v>
      </c>
      <c r="AH454" s="10">
        <f t="shared" ca="1" si="456"/>
        <v>0</v>
      </c>
      <c r="AI454" s="10">
        <f t="shared" ca="1" si="457"/>
        <v>0</v>
      </c>
      <c r="AJ454" s="10">
        <f t="shared" ca="1" si="458"/>
        <v>0</v>
      </c>
      <c r="AK454" s="10">
        <f t="shared" ca="1" si="459"/>
        <v>0</v>
      </c>
      <c r="AL454" s="10">
        <f t="shared" ca="1" si="460"/>
        <v>0</v>
      </c>
      <c r="AM454" s="10">
        <f t="shared" ca="1" si="461"/>
        <v>0</v>
      </c>
      <c r="AN454" s="10">
        <f t="shared" ca="1" si="462"/>
        <v>0</v>
      </c>
      <c r="AO454" s="10">
        <f t="shared" ca="1" si="463"/>
        <v>0</v>
      </c>
      <c r="AP454" s="10">
        <f t="shared" ca="1" si="464"/>
        <v>0</v>
      </c>
      <c r="AQ454" s="10">
        <f t="shared" ca="1" si="465"/>
        <v>0</v>
      </c>
      <c r="AR454" s="10">
        <f t="shared" ca="1" si="466"/>
        <v>0</v>
      </c>
      <c r="AS454" s="10">
        <f t="shared" ca="1" si="467"/>
        <v>0</v>
      </c>
      <c r="AT454" s="24">
        <f t="shared" ca="1" si="468"/>
        <v>0</v>
      </c>
      <c r="AU454" s="10" cm="1">
        <f t="array" aca="1" ref="AU454" ca="1">MMULT($F453:$CE453,INDIRECT("Policy.New!"&amp;AU$3&amp;"4:"&amp;AU$3&amp;"81"))</f>
        <v>0</v>
      </c>
      <c r="AV454" s="24" cm="1">
        <f t="array" aca="1" ref="AV454" ca="1">MMULT($F453:$CE453,INDIRECT("Policy.New!"&amp;AV$3&amp;"4:"&amp;AV$3&amp;"81"))</f>
        <v>0</v>
      </c>
      <c r="AW454" s="160">
        <v>0</v>
      </c>
      <c r="AX454" s="160">
        <v>0</v>
      </c>
      <c r="AY454" s="160">
        <v>0</v>
      </c>
      <c r="AZ454" s="160">
        <v>0</v>
      </c>
      <c r="BA454" s="160">
        <v>0</v>
      </c>
      <c r="BB454" s="160">
        <v>0</v>
      </c>
      <c r="BC454" s="160">
        <v>0</v>
      </c>
      <c r="BD454" s="160">
        <v>0</v>
      </c>
      <c r="BE454" s="160">
        <v>0</v>
      </c>
      <c r="BF454" s="160">
        <v>0</v>
      </c>
      <c r="BG454" s="160">
        <v>0</v>
      </c>
      <c r="BH454" s="160">
        <v>0</v>
      </c>
      <c r="BI454" s="160">
        <v>0</v>
      </c>
      <c r="BJ454" s="160">
        <v>0</v>
      </c>
      <c r="BK454" s="160">
        <v>0</v>
      </c>
      <c r="BL454" s="160">
        <v>0</v>
      </c>
      <c r="BM454" s="160">
        <v>0</v>
      </c>
      <c r="BN454" s="160">
        <v>0</v>
      </c>
      <c r="BO454" s="160">
        <v>0</v>
      </c>
      <c r="BP454" s="160">
        <v>0</v>
      </c>
      <c r="BQ454" s="160">
        <v>0</v>
      </c>
      <c r="BR454" s="160">
        <v>0</v>
      </c>
      <c r="BS454" s="160">
        <v>0</v>
      </c>
      <c r="BT454" s="160">
        <v>0</v>
      </c>
      <c r="BU454" s="160">
        <v>0</v>
      </c>
      <c r="BV454" s="160">
        <f>INDEX(IRF.New!$D$7:$CN$374,MATCH('IRF AUX'!$E454,IRF.New!$C$7:$C$37,0),MATCH('IRF AUX'!$B454,IRF.New!$D$5:$CN$5,0))</f>
        <v>0</v>
      </c>
      <c r="BW454" s="160">
        <v>0</v>
      </c>
      <c r="BX454" s="160">
        <v>0</v>
      </c>
      <c r="BY454" s="160">
        <v>0</v>
      </c>
      <c r="BZ454" s="160">
        <v>0</v>
      </c>
      <c r="CA454" s="160">
        <v>0</v>
      </c>
      <c r="CB454" s="160">
        <v>0</v>
      </c>
      <c r="CC454" s="160">
        <v>0</v>
      </c>
      <c r="CD454" s="160">
        <v>0</v>
      </c>
      <c r="CE454" s="162">
        <v>0</v>
      </c>
      <c r="CF454" s="10" cm="1">
        <f t="array" aca="1" ref="CF454" ca="1">MMULT($F453:$CE453,INDIRECT("Policy.New!"&amp;CF$3&amp;"4:"&amp;CF$3&amp;"81"))</f>
        <v>0</v>
      </c>
      <c r="CG454" s="10" cm="1">
        <f t="array" aca="1" ref="CG454" ca="1">MMULT($F453:$CE453,INDIRECT("Policy.New!"&amp;CG$3&amp;"4:"&amp;CG$3&amp;"81"))</f>
        <v>0</v>
      </c>
      <c r="CH454" s="10" cm="1">
        <f t="array" aca="1" ref="CH454" ca="1">MMULT($F453:$CE453,INDIRECT("Policy.New!"&amp;CH$3&amp;"4:"&amp;CH$3&amp;"81"))</f>
        <v>0</v>
      </c>
      <c r="CI454" s="10" cm="1">
        <f t="array" aca="1" ref="CI454" ca="1">MMULT($F453:$CE453,INDIRECT("Policy.New!"&amp;CI$3&amp;"4:"&amp;CI$3&amp;"81"))</f>
        <v>0</v>
      </c>
      <c r="CJ454" s="10" cm="1">
        <f t="array" aca="1" ref="CJ454" ca="1">MMULT($F453:$CE453,INDIRECT("Policy.New!"&amp;CJ$3&amp;"4:"&amp;CJ$3&amp;"81"))</f>
        <v>0</v>
      </c>
      <c r="CK454" s="10" cm="1">
        <f t="array" aca="1" ref="CK454" ca="1">MMULT($F453:$CE453,INDIRECT("Policy.New!"&amp;CK$3&amp;"4:"&amp;CK$3&amp;"81"))</f>
        <v>0</v>
      </c>
      <c r="CL454" s="10" cm="1">
        <f t="array" aca="1" ref="CL454" ca="1">MMULT($F453:$CE453,INDIRECT("Policy.New!"&amp;CL$3&amp;"4:"&amp;CL$3&amp;"81"))</f>
        <v>0</v>
      </c>
      <c r="CM454" s="10" cm="1">
        <f t="array" aca="1" ref="CM454" ca="1">MMULT($F453:$CE453,INDIRECT("Policy.New!"&amp;CM$3&amp;"4:"&amp;CM$3&amp;"81"))</f>
        <v>0</v>
      </c>
      <c r="CN454" s="10" cm="1">
        <f t="array" aca="1" ref="CN454" ca="1">MMULT($F453:$CE453,INDIRECT("Policy.New!"&amp;CN$3&amp;"4:"&amp;CN$3&amp;"81"))</f>
        <v>0</v>
      </c>
      <c r="CO454" s="10" cm="1">
        <f t="array" aca="1" ref="CO454" ca="1">MMULT($F453:$CE453,INDIRECT("Policy.New!"&amp;CO$3&amp;"4:"&amp;CO$3&amp;"81"))</f>
        <v>0</v>
      </c>
      <c r="CP454" s="10" cm="1">
        <f t="array" aca="1" ref="CP454" ca="1">MMULT($F453:$CE453,INDIRECT("Policy.New!"&amp;CP$3&amp;"4:"&amp;CP$3&amp;"81"))</f>
        <v>0</v>
      </c>
      <c r="CS454" s="10">
        <f t="shared" ca="1" si="438"/>
        <v>0</v>
      </c>
      <c r="CT454" s="10">
        <f t="shared" ca="1" si="442"/>
        <v>0</v>
      </c>
      <c r="CU454" s="10">
        <f t="shared" ca="1" si="439"/>
        <v>0</v>
      </c>
      <c r="CV454" s="10">
        <f t="shared" ca="1" si="443"/>
        <v>0</v>
      </c>
      <c r="CW454" s="10">
        <f t="shared" ca="1" si="440"/>
        <v>0</v>
      </c>
      <c r="CX454" s="10">
        <f t="shared" ca="1" si="441"/>
        <v>0</v>
      </c>
    </row>
    <row r="455" spans="2:102" x14ac:dyDescent="0.25">
      <c r="B455" s="152" t="str">
        <f t="shared" si="437"/>
        <v>eps_pi_petro_obs</v>
      </c>
      <c r="C455" s="152" t="str">
        <f t="shared" si="436"/>
        <v>eps_pi_petro_obs_22</v>
      </c>
      <c r="D455" s="12">
        <f t="shared" si="434"/>
        <v>455</v>
      </c>
      <c r="E455" s="12">
        <f t="shared" si="444"/>
        <v>22</v>
      </c>
      <c r="F455" s="1" cm="1">
        <f t="array" aca="1" ref="F455" ca="1">MMULT($F454:$CE454,INDIRECT("Policy.New!"&amp;F$3&amp;"4:"&amp;F$3&amp;"81"))</f>
        <v>0</v>
      </c>
      <c r="G455" s="1" cm="1">
        <f t="array" aca="1" ref="G455" ca="1">MMULT($F454:$CE454,INDIRECT("Policy.New!"&amp;G$3&amp;"4:"&amp;G$3&amp;"81"))</f>
        <v>0</v>
      </c>
      <c r="H455" s="1" cm="1">
        <f t="array" aca="1" ref="H455" ca="1">MMULT($F454:$CE454,INDIRECT("Policy.New!"&amp;H$3&amp;"4:"&amp;H$3&amp;"81"))</f>
        <v>0</v>
      </c>
      <c r="I455" s="1" cm="1">
        <f t="array" aca="1" ref="I455" ca="1">MMULT($F454:$CE454,INDIRECT("Policy.New!"&amp;I$3&amp;"4:"&amp;I$3&amp;"81"))</f>
        <v>0</v>
      </c>
      <c r="J455" s="1" cm="1">
        <f t="array" aca="1" ref="J455" ca="1">MMULT($F454:$CE454,INDIRECT("Policy.New!"&amp;J$3&amp;"4:"&amp;J$3&amp;"81"))</f>
        <v>0</v>
      </c>
      <c r="K455" s="1" cm="1">
        <f t="array" aca="1" ref="K455" ca="1">MMULT($F454:$CE454,INDIRECT("Policy.New!"&amp;K$3&amp;"4:"&amp;K$3&amp;"81"))</f>
        <v>0</v>
      </c>
      <c r="L455" s="1" cm="1">
        <f t="array" aca="1" ref="L455" ca="1">MMULT($F454:$CE454,INDIRECT("Policy.New!"&amp;L$3&amp;"4:"&amp;L$3&amp;"81"))</f>
        <v>0</v>
      </c>
      <c r="M455" s="1" cm="1">
        <f t="array" aca="1" ref="M455" ca="1">MMULT($F454:$CE454,INDIRECT("Policy.New!"&amp;M$3&amp;"4:"&amp;M$3&amp;"81"))</f>
        <v>0</v>
      </c>
      <c r="N455" s="1" cm="1">
        <f t="array" aca="1" ref="N455" ca="1">MMULT($F454:$CE454,INDIRECT("Policy.New!"&amp;N$3&amp;"4:"&amp;N$3&amp;"81"))</f>
        <v>0</v>
      </c>
      <c r="O455" s="1" cm="1">
        <f t="array" aca="1" ref="O455" ca="1">MMULT($F454:$CE454,INDIRECT("Policy.New!"&amp;O$3&amp;"4:"&amp;O$3&amp;"81"))</f>
        <v>0</v>
      </c>
      <c r="P455" s="1" cm="1">
        <f t="array" aca="1" ref="P455" ca="1">MMULT($F454:$CE454,INDIRECT("Policy.New!"&amp;P$3&amp;"4:"&amp;P$3&amp;"81"))</f>
        <v>0</v>
      </c>
      <c r="Q455" s="1" cm="1">
        <f t="array" aca="1" ref="Q455" ca="1">MMULT($F454:$CE454,INDIRECT("Policy.New!"&amp;Q$3&amp;"4:"&amp;Q$3&amp;"81"))</f>
        <v>0</v>
      </c>
      <c r="R455" s="1" cm="1">
        <f t="array" aca="1" ref="R455" ca="1">MMULT($F454:$CE454,INDIRECT("Policy.New!"&amp;R$3&amp;"4:"&amp;R$3&amp;"81"))</f>
        <v>0</v>
      </c>
      <c r="S455" s="1" cm="1">
        <f t="array" aca="1" ref="S455" ca="1">MMULT($F454:$CE454,INDIRECT("Policy.New!"&amp;S$3&amp;"4:"&amp;S$3&amp;"81"))</f>
        <v>0</v>
      </c>
      <c r="T455" s="1" cm="1">
        <f t="array" aca="1" ref="T455" ca="1">MMULT($F454:$CE454,INDIRECT("Policy.New!"&amp;T$3&amp;"4:"&amp;T$3&amp;"81"))</f>
        <v>0</v>
      </c>
      <c r="U455" s="1" cm="1">
        <f t="array" aca="1" ref="U455" ca="1">MMULT($F454:$CE454,INDIRECT("Policy.New!"&amp;U$3&amp;"4:"&amp;U$3&amp;"81"))</f>
        <v>0</v>
      </c>
      <c r="V455" s="1" cm="1">
        <f t="array" aca="1" ref="V455" ca="1">MMULT($F454:$CE454,INDIRECT("Policy.New!"&amp;V$3&amp;"4:"&amp;V$3&amp;"81"))</f>
        <v>0</v>
      </c>
      <c r="W455" s="5">
        <f t="shared" ca="1" si="445"/>
        <v>0</v>
      </c>
      <c r="X455" s="1">
        <f t="shared" ca="1" si="446"/>
        <v>0</v>
      </c>
      <c r="Y455" s="1">
        <f t="shared" ca="1" si="447"/>
        <v>0</v>
      </c>
      <c r="Z455" s="1">
        <f t="shared" ca="1" si="448"/>
        <v>0</v>
      </c>
      <c r="AA455" s="1">
        <f t="shared" ca="1" si="449"/>
        <v>0</v>
      </c>
      <c r="AB455" s="1">
        <f t="shared" ca="1" si="450"/>
        <v>0</v>
      </c>
      <c r="AC455" s="1">
        <f t="shared" ca="1" si="451"/>
        <v>0</v>
      </c>
      <c r="AD455" s="1">
        <f t="shared" ca="1" si="452"/>
        <v>0</v>
      </c>
      <c r="AE455" s="1">
        <f t="shared" ca="1" si="453"/>
        <v>0</v>
      </c>
      <c r="AF455" s="1">
        <f t="shared" ca="1" si="454"/>
        <v>0</v>
      </c>
      <c r="AG455" s="1">
        <f t="shared" ca="1" si="455"/>
        <v>0</v>
      </c>
      <c r="AH455" s="1">
        <f t="shared" ca="1" si="456"/>
        <v>0</v>
      </c>
      <c r="AI455" s="1">
        <f t="shared" ca="1" si="457"/>
        <v>0</v>
      </c>
      <c r="AJ455" s="1">
        <f t="shared" ca="1" si="458"/>
        <v>0</v>
      </c>
      <c r="AK455" s="1">
        <f t="shared" ca="1" si="459"/>
        <v>0</v>
      </c>
      <c r="AL455" s="1">
        <f t="shared" ca="1" si="460"/>
        <v>0</v>
      </c>
      <c r="AM455" s="1">
        <f t="shared" ca="1" si="461"/>
        <v>0</v>
      </c>
      <c r="AN455" s="1">
        <f t="shared" ca="1" si="462"/>
        <v>0</v>
      </c>
      <c r="AO455" s="1">
        <f t="shared" ca="1" si="463"/>
        <v>0</v>
      </c>
      <c r="AP455" s="1">
        <f t="shared" ca="1" si="464"/>
        <v>0</v>
      </c>
      <c r="AQ455" s="1">
        <f t="shared" ca="1" si="465"/>
        <v>0</v>
      </c>
      <c r="AR455" s="1">
        <f t="shared" ca="1" si="466"/>
        <v>0</v>
      </c>
      <c r="AS455" s="1">
        <f t="shared" ca="1" si="467"/>
        <v>0</v>
      </c>
      <c r="AT455" s="25">
        <f t="shared" ca="1" si="468"/>
        <v>0</v>
      </c>
      <c r="AU455" s="1" cm="1">
        <f t="array" aca="1" ref="AU455" ca="1">MMULT($F454:$CE454,INDIRECT("Policy.New!"&amp;AU$3&amp;"4:"&amp;AU$3&amp;"81"))</f>
        <v>0</v>
      </c>
      <c r="AV455" s="25" cm="1">
        <f t="array" aca="1" ref="AV455" ca="1">MMULT($F454:$CE454,INDIRECT("Policy.New!"&amp;AV$3&amp;"4:"&amp;AV$3&amp;"81"))</f>
        <v>0</v>
      </c>
      <c r="AW455" s="161">
        <v>0</v>
      </c>
      <c r="AX455" s="161">
        <v>0</v>
      </c>
      <c r="AY455" s="161">
        <v>0</v>
      </c>
      <c r="AZ455" s="161">
        <v>0</v>
      </c>
      <c r="BA455" s="161">
        <v>0</v>
      </c>
      <c r="BB455" s="161">
        <v>0</v>
      </c>
      <c r="BC455" s="161">
        <v>0</v>
      </c>
      <c r="BD455" s="161">
        <v>0</v>
      </c>
      <c r="BE455" s="161">
        <v>0</v>
      </c>
      <c r="BF455" s="161">
        <v>0</v>
      </c>
      <c r="BG455" s="161">
        <v>0</v>
      </c>
      <c r="BH455" s="161">
        <v>0</v>
      </c>
      <c r="BI455" s="161">
        <v>0</v>
      </c>
      <c r="BJ455" s="161">
        <v>0</v>
      </c>
      <c r="BK455" s="161">
        <v>0</v>
      </c>
      <c r="BL455" s="161">
        <v>0</v>
      </c>
      <c r="BM455" s="161">
        <v>0</v>
      </c>
      <c r="BN455" s="161">
        <v>0</v>
      </c>
      <c r="BO455" s="161">
        <v>0</v>
      </c>
      <c r="BP455" s="161">
        <v>0</v>
      </c>
      <c r="BQ455" s="161">
        <v>0</v>
      </c>
      <c r="BR455" s="161">
        <v>0</v>
      </c>
      <c r="BS455" s="161">
        <v>0</v>
      </c>
      <c r="BT455" s="161">
        <v>0</v>
      </c>
      <c r="BU455" s="161">
        <v>0</v>
      </c>
      <c r="BV455" s="161">
        <f>INDEX(IRF.New!$D$7:$CN$374,MATCH('IRF AUX'!$E455,IRF.New!$C$7:$C$37,0),MATCH('IRF AUX'!$B455,IRF.New!$D$5:$CN$5,0))</f>
        <v>0</v>
      </c>
      <c r="BW455" s="161">
        <v>0</v>
      </c>
      <c r="BX455" s="161">
        <v>0</v>
      </c>
      <c r="BY455" s="161">
        <v>0</v>
      </c>
      <c r="BZ455" s="161">
        <v>0</v>
      </c>
      <c r="CA455" s="161">
        <v>0</v>
      </c>
      <c r="CB455" s="161">
        <v>0</v>
      </c>
      <c r="CC455" s="161">
        <v>0</v>
      </c>
      <c r="CD455" s="161">
        <v>0</v>
      </c>
      <c r="CE455" s="163">
        <v>0</v>
      </c>
      <c r="CF455" s="1" cm="1">
        <f t="array" aca="1" ref="CF455" ca="1">MMULT($F454:$CE454,INDIRECT("Policy.New!"&amp;CF$3&amp;"4:"&amp;CF$3&amp;"81"))</f>
        <v>0</v>
      </c>
      <c r="CG455" s="1" cm="1">
        <f t="array" aca="1" ref="CG455" ca="1">MMULT($F454:$CE454,INDIRECT("Policy.New!"&amp;CG$3&amp;"4:"&amp;CG$3&amp;"81"))</f>
        <v>0</v>
      </c>
      <c r="CH455" s="1" cm="1">
        <f t="array" aca="1" ref="CH455" ca="1">MMULT($F454:$CE454,INDIRECT("Policy.New!"&amp;CH$3&amp;"4:"&amp;CH$3&amp;"81"))</f>
        <v>0</v>
      </c>
      <c r="CI455" s="1" cm="1">
        <f t="array" aca="1" ref="CI455" ca="1">MMULT($F454:$CE454,INDIRECT("Policy.New!"&amp;CI$3&amp;"4:"&amp;CI$3&amp;"81"))</f>
        <v>0</v>
      </c>
      <c r="CJ455" s="1" cm="1">
        <f t="array" aca="1" ref="CJ455" ca="1">MMULT($F454:$CE454,INDIRECT("Policy.New!"&amp;CJ$3&amp;"4:"&amp;CJ$3&amp;"81"))</f>
        <v>0</v>
      </c>
      <c r="CK455" s="1" cm="1">
        <f t="array" aca="1" ref="CK455" ca="1">MMULT($F454:$CE454,INDIRECT("Policy.New!"&amp;CK$3&amp;"4:"&amp;CK$3&amp;"81"))</f>
        <v>0</v>
      </c>
      <c r="CL455" s="1" cm="1">
        <f t="array" aca="1" ref="CL455" ca="1">MMULT($F454:$CE454,INDIRECT("Policy.New!"&amp;CL$3&amp;"4:"&amp;CL$3&amp;"81"))</f>
        <v>0</v>
      </c>
      <c r="CM455" s="1" cm="1">
        <f t="array" aca="1" ref="CM455" ca="1">MMULT($F454:$CE454,INDIRECT("Policy.New!"&amp;CM$3&amp;"4:"&amp;CM$3&amp;"81"))</f>
        <v>0</v>
      </c>
      <c r="CN455" s="1" cm="1">
        <f t="array" aca="1" ref="CN455" ca="1">MMULT($F454:$CE454,INDIRECT("Policy.New!"&amp;CN$3&amp;"4:"&amp;CN$3&amp;"81"))</f>
        <v>0</v>
      </c>
      <c r="CO455" s="1" cm="1">
        <f t="array" aca="1" ref="CO455" ca="1">MMULT($F454:$CE454,INDIRECT("Policy.New!"&amp;CO$3&amp;"4:"&amp;CO$3&amp;"81"))</f>
        <v>0</v>
      </c>
      <c r="CP455" s="1" cm="1">
        <f t="array" aca="1" ref="CP455" ca="1">MMULT($F454:$CE454,INDIRECT("Policy.New!"&amp;CP$3&amp;"4:"&amp;CP$3&amp;"81"))</f>
        <v>0</v>
      </c>
      <c r="CS455" s="1">
        <f t="shared" ca="1" si="438"/>
        <v>0</v>
      </c>
      <c r="CT455" s="1">
        <f t="shared" ca="1" si="442"/>
        <v>0</v>
      </c>
      <c r="CU455" s="1">
        <f t="shared" ca="1" si="439"/>
        <v>0</v>
      </c>
      <c r="CV455" s="1">
        <f t="shared" ca="1" si="443"/>
        <v>0</v>
      </c>
      <c r="CW455" s="1">
        <f t="shared" ca="1" si="440"/>
        <v>0</v>
      </c>
      <c r="CX455" s="1">
        <f t="shared" ca="1" si="441"/>
        <v>0</v>
      </c>
    </row>
    <row r="456" spans="2:102" x14ac:dyDescent="0.25">
      <c r="B456" s="152" t="str">
        <f t="shared" si="437"/>
        <v>eps_pi_petro_obs</v>
      </c>
      <c r="C456" s="152" t="str">
        <f t="shared" si="436"/>
        <v>eps_pi_petro_obs_23</v>
      </c>
      <c r="D456" s="12">
        <f t="shared" si="434"/>
        <v>456</v>
      </c>
      <c r="E456" s="12">
        <f t="shared" si="444"/>
        <v>23</v>
      </c>
      <c r="F456" s="1" cm="1">
        <f t="array" aca="1" ref="F456" ca="1">MMULT($F455:$CE455,INDIRECT("Policy.New!"&amp;F$3&amp;"4:"&amp;F$3&amp;"81"))</f>
        <v>0</v>
      </c>
      <c r="G456" s="1" cm="1">
        <f t="array" aca="1" ref="G456" ca="1">MMULT($F455:$CE455,INDIRECT("Policy.New!"&amp;G$3&amp;"4:"&amp;G$3&amp;"81"))</f>
        <v>0</v>
      </c>
      <c r="H456" s="1" cm="1">
        <f t="array" aca="1" ref="H456" ca="1">MMULT($F455:$CE455,INDIRECT("Policy.New!"&amp;H$3&amp;"4:"&amp;H$3&amp;"81"))</f>
        <v>0</v>
      </c>
      <c r="I456" s="1" cm="1">
        <f t="array" aca="1" ref="I456" ca="1">MMULT($F455:$CE455,INDIRECT("Policy.New!"&amp;I$3&amp;"4:"&amp;I$3&amp;"81"))</f>
        <v>0</v>
      </c>
      <c r="J456" s="1" cm="1">
        <f t="array" aca="1" ref="J456" ca="1">MMULT($F455:$CE455,INDIRECT("Policy.New!"&amp;J$3&amp;"4:"&amp;J$3&amp;"81"))</f>
        <v>0</v>
      </c>
      <c r="K456" s="1" cm="1">
        <f t="array" aca="1" ref="K456" ca="1">MMULT($F455:$CE455,INDIRECT("Policy.New!"&amp;K$3&amp;"4:"&amp;K$3&amp;"81"))</f>
        <v>0</v>
      </c>
      <c r="L456" s="1" cm="1">
        <f t="array" aca="1" ref="L456" ca="1">MMULT($F455:$CE455,INDIRECT("Policy.New!"&amp;L$3&amp;"4:"&amp;L$3&amp;"81"))</f>
        <v>0</v>
      </c>
      <c r="M456" s="1" cm="1">
        <f t="array" aca="1" ref="M456" ca="1">MMULT($F455:$CE455,INDIRECT("Policy.New!"&amp;M$3&amp;"4:"&amp;M$3&amp;"81"))</f>
        <v>0</v>
      </c>
      <c r="N456" s="1" cm="1">
        <f t="array" aca="1" ref="N456" ca="1">MMULT($F455:$CE455,INDIRECT("Policy.New!"&amp;N$3&amp;"4:"&amp;N$3&amp;"81"))</f>
        <v>0</v>
      </c>
      <c r="O456" s="1" cm="1">
        <f t="array" aca="1" ref="O456" ca="1">MMULT($F455:$CE455,INDIRECT("Policy.New!"&amp;O$3&amp;"4:"&amp;O$3&amp;"81"))</f>
        <v>0</v>
      </c>
      <c r="P456" s="1" cm="1">
        <f t="array" aca="1" ref="P456" ca="1">MMULT($F455:$CE455,INDIRECT("Policy.New!"&amp;P$3&amp;"4:"&amp;P$3&amp;"81"))</f>
        <v>0</v>
      </c>
      <c r="Q456" s="1" cm="1">
        <f t="array" aca="1" ref="Q456" ca="1">MMULT($F455:$CE455,INDIRECT("Policy.New!"&amp;Q$3&amp;"4:"&amp;Q$3&amp;"81"))</f>
        <v>0</v>
      </c>
      <c r="R456" s="1" cm="1">
        <f t="array" aca="1" ref="R456" ca="1">MMULT($F455:$CE455,INDIRECT("Policy.New!"&amp;R$3&amp;"4:"&amp;R$3&amp;"81"))</f>
        <v>0</v>
      </c>
      <c r="S456" s="1" cm="1">
        <f t="array" aca="1" ref="S456" ca="1">MMULT($F455:$CE455,INDIRECT("Policy.New!"&amp;S$3&amp;"4:"&amp;S$3&amp;"81"))</f>
        <v>0</v>
      </c>
      <c r="T456" s="1" cm="1">
        <f t="array" aca="1" ref="T456" ca="1">MMULT($F455:$CE455,INDIRECT("Policy.New!"&amp;T$3&amp;"4:"&amp;T$3&amp;"81"))</f>
        <v>0</v>
      </c>
      <c r="U456" s="1" cm="1">
        <f t="array" aca="1" ref="U456" ca="1">MMULT($F455:$CE455,INDIRECT("Policy.New!"&amp;U$3&amp;"4:"&amp;U$3&amp;"81"))</f>
        <v>0</v>
      </c>
      <c r="V456" s="1" cm="1">
        <f t="array" aca="1" ref="V456" ca="1">MMULT($F455:$CE455,INDIRECT("Policy.New!"&amp;V$3&amp;"4:"&amp;V$3&amp;"81"))</f>
        <v>0</v>
      </c>
      <c r="W456" s="5">
        <f t="shared" ca="1" si="445"/>
        <v>0</v>
      </c>
      <c r="X456" s="1">
        <f t="shared" ca="1" si="446"/>
        <v>0</v>
      </c>
      <c r="Y456" s="1">
        <f t="shared" ca="1" si="447"/>
        <v>0</v>
      </c>
      <c r="Z456" s="1">
        <f t="shared" ca="1" si="448"/>
        <v>0</v>
      </c>
      <c r="AA456" s="1">
        <f t="shared" ca="1" si="449"/>
        <v>0</v>
      </c>
      <c r="AB456" s="1">
        <f t="shared" ca="1" si="450"/>
        <v>0</v>
      </c>
      <c r="AC456" s="1">
        <f t="shared" ca="1" si="451"/>
        <v>0</v>
      </c>
      <c r="AD456" s="1">
        <f t="shared" ca="1" si="452"/>
        <v>0</v>
      </c>
      <c r="AE456" s="1">
        <f t="shared" ca="1" si="453"/>
        <v>0</v>
      </c>
      <c r="AF456" s="1">
        <f t="shared" ca="1" si="454"/>
        <v>0</v>
      </c>
      <c r="AG456" s="1">
        <f t="shared" ca="1" si="455"/>
        <v>0</v>
      </c>
      <c r="AH456" s="1">
        <f t="shared" ca="1" si="456"/>
        <v>0</v>
      </c>
      <c r="AI456" s="1">
        <f t="shared" ca="1" si="457"/>
        <v>0</v>
      </c>
      <c r="AJ456" s="1">
        <f t="shared" ca="1" si="458"/>
        <v>0</v>
      </c>
      <c r="AK456" s="1">
        <f t="shared" ca="1" si="459"/>
        <v>0</v>
      </c>
      <c r="AL456" s="1">
        <f t="shared" ca="1" si="460"/>
        <v>0</v>
      </c>
      <c r="AM456" s="1">
        <f t="shared" ca="1" si="461"/>
        <v>0</v>
      </c>
      <c r="AN456" s="1">
        <f t="shared" ca="1" si="462"/>
        <v>0</v>
      </c>
      <c r="AO456" s="1">
        <f t="shared" ca="1" si="463"/>
        <v>0</v>
      </c>
      <c r="AP456" s="1">
        <f t="shared" ca="1" si="464"/>
        <v>0</v>
      </c>
      <c r="AQ456" s="1">
        <f t="shared" ca="1" si="465"/>
        <v>0</v>
      </c>
      <c r="AR456" s="1">
        <f t="shared" ca="1" si="466"/>
        <v>0</v>
      </c>
      <c r="AS456" s="1">
        <f t="shared" ca="1" si="467"/>
        <v>0</v>
      </c>
      <c r="AT456" s="25">
        <f t="shared" ca="1" si="468"/>
        <v>0</v>
      </c>
      <c r="AU456" s="1" cm="1">
        <f t="array" aca="1" ref="AU456" ca="1">MMULT($F455:$CE455,INDIRECT("Policy.New!"&amp;AU$3&amp;"4:"&amp;AU$3&amp;"81"))</f>
        <v>0</v>
      </c>
      <c r="AV456" s="25" cm="1">
        <f t="array" aca="1" ref="AV456" ca="1">MMULT($F455:$CE455,INDIRECT("Policy.New!"&amp;AV$3&amp;"4:"&amp;AV$3&amp;"81"))</f>
        <v>0</v>
      </c>
      <c r="AW456" s="161">
        <v>0</v>
      </c>
      <c r="AX456" s="161">
        <v>0</v>
      </c>
      <c r="AY456" s="161">
        <v>0</v>
      </c>
      <c r="AZ456" s="161">
        <v>0</v>
      </c>
      <c r="BA456" s="161">
        <v>0</v>
      </c>
      <c r="BB456" s="161">
        <v>0</v>
      </c>
      <c r="BC456" s="161">
        <v>0</v>
      </c>
      <c r="BD456" s="161">
        <v>0</v>
      </c>
      <c r="BE456" s="161">
        <v>0</v>
      </c>
      <c r="BF456" s="161">
        <v>0</v>
      </c>
      <c r="BG456" s="161">
        <v>0</v>
      </c>
      <c r="BH456" s="161">
        <v>0</v>
      </c>
      <c r="BI456" s="161">
        <v>0</v>
      </c>
      <c r="BJ456" s="161">
        <v>0</v>
      </c>
      <c r="BK456" s="161">
        <v>0</v>
      </c>
      <c r="BL456" s="161">
        <v>0</v>
      </c>
      <c r="BM456" s="161">
        <v>0</v>
      </c>
      <c r="BN456" s="161">
        <v>0</v>
      </c>
      <c r="BO456" s="161">
        <v>0</v>
      </c>
      <c r="BP456" s="161">
        <v>0</v>
      </c>
      <c r="BQ456" s="161">
        <v>0</v>
      </c>
      <c r="BR456" s="161">
        <v>0</v>
      </c>
      <c r="BS456" s="161">
        <v>0</v>
      </c>
      <c r="BT456" s="161">
        <v>0</v>
      </c>
      <c r="BU456" s="161">
        <v>0</v>
      </c>
      <c r="BV456" s="161">
        <f>INDEX(IRF.New!$D$7:$CN$374,MATCH('IRF AUX'!$E456,IRF.New!$C$7:$C$37,0),MATCH('IRF AUX'!$B456,IRF.New!$D$5:$CN$5,0))</f>
        <v>0</v>
      </c>
      <c r="BW456" s="161">
        <v>0</v>
      </c>
      <c r="BX456" s="161">
        <v>0</v>
      </c>
      <c r="BY456" s="161">
        <v>0</v>
      </c>
      <c r="BZ456" s="161">
        <v>0</v>
      </c>
      <c r="CA456" s="161">
        <v>0</v>
      </c>
      <c r="CB456" s="161">
        <v>0</v>
      </c>
      <c r="CC456" s="161">
        <v>0</v>
      </c>
      <c r="CD456" s="161">
        <v>0</v>
      </c>
      <c r="CE456" s="163">
        <v>0</v>
      </c>
      <c r="CF456" s="1" cm="1">
        <f t="array" aca="1" ref="CF456" ca="1">MMULT($F455:$CE455,INDIRECT("Policy.New!"&amp;CF$3&amp;"4:"&amp;CF$3&amp;"81"))</f>
        <v>0</v>
      </c>
      <c r="CG456" s="1" cm="1">
        <f t="array" aca="1" ref="CG456" ca="1">MMULT($F455:$CE455,INDIRECT("Policy.New!"&amp;CG$3&amp;"4:"&amp;CG$3&amp;"81"))</f>
        <v>0</v>
      </c>
      <c r="CH456" s="1" cm="1">
        <f t="array" aca="1" ref="CH456" ca="1">MMULT($F455:$CE455,INDIRECT("Policy.New!"&amp;CH$3&amp;"4:"&amp;CH$3&amp;"81"))</f>
        <v>0</v>
      </c>
      <c r="CI456" s="1" cm="1">
        <f t="array" aca="1" ref="CI456" ca="1">MMULT($F455:$CE455,INDIRECT("Policy.New!"&amp;CI$3&amp;"4:"&amp;CI$3&amp;"81"))</f>
        <v>0</v>
      </c>
      <c r="CJ456" s="1" cm="1">
        <f t="array" aca="1" ref="CJ456" ca="1">MMULT($F455:$CE455,INDIRECT("Policy.New!"&amp;CJ$3&amp;"4:"&amp;CJ$3&amp;"81"))</f>
        <v>0</v>
      </c>
      <c r="CK456" s="1" cm="1">
        <f t="array" aca="1" ref="CK456" ca="1">MMULT($F455:$CE455,INDIRECT("Policy.New!"&amp;CK$3&amp;"4:"&amp;CK$3&amp;"81"))</f>
        <v>0</v>
      </c>
      <c r="CL456" s="1" cm="1">
        <f t="array" aca="1" ref="CL456" ca="1">MMULT($F455:$CE455,INDIRECT("Policy.New!"&amp;CL$3&amp;"4:"&amp;CL$3&amp;"81"))</f>
        <v>0</v>
      </c>
      <c r="CM456" s="1" cm="1">
        <f t="array" aca="1" ref="CM456" ca="1">MMULT($F455:$CE455,INDIRECT("Policy.New!"&amp;CM$3&amp;"4:"&amp;CM$3&amp;"81"))</f>
        <v>0</v>
      </c>
      <c r="CN456" s="1" cm="1">
        <f t="array" aca="1" ref="CN456" ca="1">MMULT($F455:$CE455,INDIRECT("Policy.New!"&amp;CN$3&amp;"4:"&amp;CN$3&amp;"81"))</f>
        <v>0</v>
      </c>
      <c r="CO456" s="1" cm="1">
        <f t="array" aca="1" ref="CO456" ca="1">MMULT($F455:$CE455,INDIRECT("Policy.New!"&amp;CO$3&amp;"4:"&amp;CO$3&amp;"81"))</f>
        <v>0</v>
      </c>
      <c r="CP456" s="1" cm="1">
        <f t="array" aca="1" ref="CP456" ca="1">MMULT($F455:$CE455,INDIRECT("Policy.New!"&amp;CP$3&amp;"4:"&amp;CP$3&amp;"81"))</f>
        <v>0</v>
      </c>
      <c r="CS456" s="1">
        <f t="shared" ca="1" si="438"/>
        <v>0</v>
      </c>
      <c r="CT456" s="1">
        <f t="shared" ca="1" si="442"/>
        <v>0</v>
      </c>
      <c r="CU456" s="1">
        <f t="shared" ca="1" si="439"/>
        <v>0</v>
      </c>
      <c r="CV456" s="1">
        <f t="shared" ca="1" si="443"/>
        <v>0</v>
      </c>
      <c r="CW456" s="1">
        <f t="shared" ca="1" si="440"/>
        <v>0</v>
      </c>
      <c r="CX456" s="1">
        <f t="shared" ca="1" si="441"/>
        <v>0</v>
      </c>
    </row>
    <row r="457" spans="2:102" x14ac:dyDescent="0.25">
      <c r="B457" s="153" t="str">
        <f t="shared" si="437"/>
        <v>eps_pi_petro_obs</v>
      </c>
      <c r="C457" s="153" t="str">
        <f t="shared" si="436"/>
        <v>eps_pi_petro_obs_24</v>
      </c>
      <c r="D457" s="13">
        <f t="shared" si="434"/>
        <v>457</v>
      </c>
      <c r="E457" s="13">
        <f t="shared" si="444"/>
        <v>24</v>
      </c>
      <c r="F457" s="14" cm="1">
        <f t="array" aca="1" ref="F457" ca="1">MMULT($F456:$CE456,INDIRECT("Policy.New!"&amp;F$3&amp;"4:"&amp;F$3&amp;"81"))</f>
        <v>0</v>
      </c>
      <c r="G457" s="14" cm="1">
        <f t="array" aca="1" ref="G457" ca="1">MMULT($F456:$CE456,INDIRECT("Policy.New!"&amp;G$3&amp;"4:"&amp;G$3&amp;"81"))</f>
        <v>0</v>
      </c>
      <c r="H457" s="14" cm="1">
        <f t="array" aca="1" ref="H457" ca="1">MMULT($F456:$CE456,INDIRECT("Policy.New!"&amp;H$3&amp;"4:"&amp;H$3&amp;"81"))</f>
        <v>0</v>
      </c>
      <c r="I457" s="14" cm="1">
        <f t="array" aca="1" ref="I457" ca="1">MMULT($F456:$CE456,INDIRECT("Policy.New!"&amp;I$3&amp;"4:"&amp;I$3&amp;"81"))</f>
        <v>0</v>
      </c>
      <c r="J457" s="14" cm="1">
        <f t="array" aca="1" ref="J457" ca="1">MMULT($F456:$CE456,INDIRECT("Policy.New!"&amp;J$3&amp;"4:"&amp;J$3&amp;"81"))</f>
        <v>0</v>
      </c>
      <c r="K457" s="14" cm="1">
        <f t="array" aca="1" ref="K457" ca="1">MMULT($F456:$CE456,INDIRECT("Policy.New!"&amp;K$3&amp;"4:"&amp;K$3&amp;"81"))</f>
        <v>0</v>
      </c>
      <c r="L457" s="14" cm="1">
        <f t="array" aca="1" ref="L457" ca="1">MMULT($F456:$CE456,INDIRECT("Policy.New!"&amp;L$3&amp;"4:"&amp;L$3&amp;"81"))</f>
        <v>0</v>
      </c>
      <c r="M457" s="14" cm="1">
        <f t="array" aca="1" ref="M457" ca="1">MMULT($F456:$CE456,INDIRECT("Policy.New!"&amp;M$3&amp;"4:"&amp;M$3&amp;"81"))</f>
        <v>0</v>
      </c>
      <c r="N457" s="14" cm="1">
        <f t="array" aca="1" ref="N457" ca="1">MMULT($F456:$CE456,INDIRECT("Policy.New!"&amp;N$3&amp;"4:"&amp;N$3&amp;"81"))</f>
        <v>0</v>
      </c>
      <c r="O457" s="14" cm="1">
        <f t="array" aca="1" ref="O457" ca="1">MMULT($F456:$CE456,INDIRECT("Policy.New!"&amp;O$3&amp;"4:"&amp;O$3&amp;"81"))</f>
        <v>0</v>
      </c>
      <c r="P457" s="14" cm="1">
        <f t="array" aca="1" ref="P457" ca="1">MMULT($F456:$CE456,INDIRECT("Policy.New!"&amp;P$3&amp;"4:"&amp;P$3&amp;"81"))</f>
        <v>0</v>
      </c>
      <c r="Q457" s="14" cm="1">
        <f t="array" aca="1" ref="Q457" ca="1">MMULT($F456:$CE456,INDIRECT("Policy.New!"&amp;Q$3&amp;"4:"&amp;Q$3&amp;"81"))</f>
        <v>0</v>
      </c>
      <c r="R457" s="14" cm="1">
        <f t="array" aca="1" ref="R457" ca="1">MMULT($F456:$CE456,INDIRECT("Policy.New!"&amp;R$3&amp;"4:"&amp;R$3&amp;"81"))</f>
        <v>0</v>
      </c>
      <c r="S457" s="14" cm="1">
        <f t="array" aca="1" ref="S457" ca="1">MMULT($F456:$CE456,INDIRECT("Policy.New!"&amp;S$3&amp;"4:"&amp;S$3&amp;"81"))</f>
        <v>0</v>
      </c>
      <c r="T457" s="14" cm="1">
        <f t="array" aca="1" ref="T457" ca="1">MMULT($F456:$CE456,INDIRECT("Policy.New!"&amp;T$3&amp;"4:"&amp;T$3&amp;"81"))</f>
        <v>0</v>
      </c>
      <c r="U457" s="14" cm="1">
        <f t="array" aca="1" ref="U457" ca="1">MMULT($F456:$CE456,INDIRECT("Policy.New!"&amp;U$3&amp;"4:"&amp;U$3&amp;"81"))</f>
        <v>0</v>
      </c>
      <c r="V457" s="14" cm="1">
        <f t="array" aca="1" ref="V457" ca="1">MMULT($F456:$CE456,INDIRECT("Policy.New!"&amp;V$3&amp;"4:"&amp;V$3&amp;"81"))</f>
        <v>0</v>
      </c>
      <c r="W457" s="15">
        <f t="shared" ca="1" si="445"/>
        <v>0</v>
      </c>
      <c r="X457" s="14">
        <f t="shared" ca="1" si="446"/>
        <v>0</v>
      </c>
      <c r="Y457" s="14">
        <f t="shared" ca="1" si="447"/>
        <v>0</v>
      </c>
      <c r="Z457" s="14">
        <f t="shared" ca="1" si="448"/>
        <v>0</v>
      </c>
      <c r="AA457" s="14">
        <f t="shared" ca="1" si="449"/>
        <v>0</v>
      </c>
      <c r="AB457" s="14">
        <f t="shared" ca="1" si="450"/>
        <v>0</v>
      </c>
      <c r="AC457" s="14">
        <f t="shared" ca="1" si="451"/>
        <v>0</v>
      </c>
      <c r="AD457" s="14">
        <f t="shared" ca="1" si="452"/>
        <v>0</v>
      </c>
      <c r="AE457" s="14">
        <f t="shared" ca="1" si="453"/>
        <v>0</v>
      </c>
      <c r="AF457" s="14">
        <f t="shared" ca="1" si="454"/>
        <v>0</v>
      </c>
      <c r="AG457" s="14">
        <f t="shared" ca="1" si="455"/>
        <v>0</v>
      </c>
      <c r="AH457" s="14">
        <f t="shared" ca="1" si="456"/>
        <v>0</v>
      </c>
      <c r="AI457" s="14">
        <f t="shared" ca="1" si="457"/>
        <v>0</v>
      </c>
      <c r="AJ457" s="14">
        <f t="shared" ca="1" si="458"/>
        <v>0</v>
      </c>
      <c r="AK457" s="14">
        <f t="shared" ca="1" si="459"/>
        <v>0</v>
      </c>
      <c r="AL457" s="14">
        <f t="shared" ca="1" si="460"/>
        <v>0</v>
      </c>
      <c r="AM457" s="14">
        <f t="shared" ca="1" si="461"/>
        <v>0</v>
      </c>
      <c r="AN457" s="14">
        <f t="shared" ca="1" si="462"/>
        <v>0</v>
      </c>
      <c r="AO457" s="14">
        <f t="shared" ca="1" si="463"/>
        <v>0</v>
      </c>
      <c r="AP457" s="14">
        <f t="shared" ca="1" si="464"/>
        <v>0</v>
      </c>
      <c r="AQ457" s="14">
        <f t="shared" ca="1" si="465"/>
        <v>0</v>
      </c>
      <c r="AR457" s="14">
        <f t="shared" ca="1" si="466"/>
        <v>0</v>
      </c>
      <c r="AS457" s="14">
        <f t="shared" ca="1" si="467"/>
        <v>0</v>
      </c>
      <c r="AT457" s="26">
        <f t="shared" ca="1" si="468"/>
        <v>0</v>
      </c>
      <c r="AU457" s="14" cm="1">
        <f t="array" aca="1" ref="AU457" ca="1">MMULT($F456:$CE456,INDIRECT("Policy.New!"&amp;AU$3&amp;"4:"&amp;AU$3&amp;"81"))</f>
        <v>0</v>
      </c>
      <c r="AV457" s="26" cm="1">
        <f t="array" aca="1" ref="AV457" ca="1">MMULT($F456:$CE456,INDIRECT("Policy.New!"&amp;AV$3&amp;"4:"&amp;AV$3&amp;"81"))</f>
        <v>0</v>
      </c>
      <c r="AW457" s="164">
        <v>0</v>
      </c>
      <c r="AX457" s="164">
        <v>0</v>
      </c>
      <c r="AY457" s="164">
        <v>0</v>
      </c>
      <c r="AZ457" s="164">
        <v>0</v>
      </c>
      <c r="BA457" s="164">
        <v>0</v>
      </c>
      <c r="BB457" s="164">
        <v>0</v>
      </c>
      <c r="BC457" s="164">
        <v>0</v>
      </c>
      <c r="BD457" s="164">
        <v>0</v>
      </c>
      <c r="BE457" s="164">
        <v>0</v>
      </c>
      <c r="BF457" s="164">
        <v>0</v>
      </c>
      <c r="BG457" s="164">
        <v>0</v>
      </c>
      <c r="BH457" s="164">
        <v>0</v>
      </c>
      <c r="BI457" s="164">
        <v>0</v>
      </c>
      <c r="BJ457" s="164">
        <v>0</v>
      </c>
      <c r="BK457" s="164">
        <v>0</v>
      </c>
      <c r="BL457" s="164">
        <v>0</v>
      </c>
      <c r="BM457" s="164">
        <v>0</v>
      </c>
      <c r="BN457" s="164">
        <v>0</v>
      </c>
      <c r="BO457" s="164">
        <v>0</v>
      </c>
      <c r="BP457" s="164">
        <v>0</v>
      </c>
      <c r="BQ457" s="164">
        <v>0</v>
      </c>
      <c r="BR457" s="164">
        <v>0</v>
      </c>
      <c r="BS457" s="164">
        <v>0</v>
      </c>
      <c r="BT457" s="164">
        <v>0</v>
      </c>
      <c r="BU457" s="164">
        <v>0</v>
      </c>
      <c r="BV457" s="164">
        <f>INDEX(IRF.New!$D$7:$CN$374,MATCH('IRF AUX'!$E457,IRF.New!$C$7:$C$37,0),MATCH('IRF AUX'!$B457,IRF.New!$D$5:$CN$5,0))</f>
        <v>0</v>
      </c>
      <c r="BW457" s="164">
        <v>0</v>
      </c>
      <c r="BX457" s="164">
        <v>0</v>
      </c>
      <c r="BY457" s="164">
        <v>0</v>
      </c>
      <c r="BZ457" s="164">
        <v>0</v>
      </c>
      <c r="CA457" s="164">
        <v>0</v>
      </c>
      <c r="CB457" s="164">
        <v>0</v>
      </c>
      <c r="CC457" s="164">
        <v>0</v>
      </c>
      <c r="CD457" s="164">
        <v>0</v>
      </c>
      <c r="CE457" s="165">
        <v>0</v>
      </c>
      <c r="CF457" s="14" cm="1">
        <f t="array" aca="1" ref="CF457" ca="1">MMULT($F456:$CE456,INDIRECT("Policy.New!"&amp;CF$3&amp;"4:"&amp;CF$3&amp;"81"))</f>
        <v>0</v>
      </c>
      <c r="CG457" s="14" cm="1">
        <f t="array" aca="1" ref="CG457" ca="1">MMULT($F456:$CE456,INDIRECT("Policy.New!"&amp;CG$3&amp;"4:"&amp;CG$3&amp;"81"))</f>
        <v>0</v>
      </c>
      <c r="CH457" s="14" cm="1">
        <f t="array" aca="1" ref="CH457" ca="1">MMULT($F456:$CE456,INDIRECT("Policy.New!"&amp;CH$3&amp;"4:"&amp;CH$3&amp;"81"))</f>
        <v>0</v>
      </c>
      <c r="CI457" s="14" cm="1">
        <f t="array" aca="1" ref="CI457" ca="1">MMULT($F456:$CE456,INDIRECT("Policy.New!"&amp;CI$3&amp;"4:"&amp;CI$3&amp;"81"))</f>
        <v>0</v>
      </c>
      <c r="CJ457" s="14" cm="1">
        <f t="array" aca="1" ref="CJ457" ca="1">MMULT($F456:$CE456,INDIRECT("Policy.New!"&amp;CJ$3&amp;"4:"&amp;CJ$3&amp;"81"))</f>
        <v>0</v>
      </c>
      <c r="CK457" s="14" cm="1">
        <f t="array" aca="1" ref="CK457" ca="1">MMULT($F456:$CE456,INDIRECT("Policy.New!"&amp;CK$3&amp;"4:"&amp;CK$3&amp;"81"))</f>
        <v>0</v>
      </c>
      <c r="CL457" s="14" cm="1">
        <f t="array" aca="1" ref="CL457" ca="1">MMULT($F456:$CE456,INDIRECT("Policy.New!"&amp;CL$3&amp;"4:"&amp;CL$3&amp;"81"))</f>
        <v>0</v>
      </c>
      <c r="CM457" s="14" cm="1">
        <f t="array" aca="1" ref="CM457" ca="1">MMULT($F456:$CE456,INDIRECT("Policy.New!"&amp;CM$3&amp;"4:"&amp;CM$3&amp;"81"))</f>
        <v>0</v>
      </c>
      <c r="CN457" s="14" cm="1">
        <f t="array" aca="1" ref="CN457" ca="1">MMULT($F456:$CE456,INDIRECT("Policy.New!"&amp;CN$3&amp;"4:"&amp;CN$3&amp;"81"))</f>
        <v>0</v>
      </c>
      <c r="CO457" s="14" cm="1">
        <f t="array" aca="1" ref="CO457" ca="1">MMULT($F456:$CE456,INDIRECT("Policy.New!"&amp;CO$3&amp;"4:"&amp;CO$3&amp;"81"))</f>
        <v>0</v>
      </c>
      <c r="CP457" s="14" cm="1">
        <f t="array" aca="1" ref="CP457" ca="1">MMULT($F456:$CE456,INDIRECT("Policy.New!"&amp;CP$3&amp;"4:"&amp;CP$3&amp;"81"))</f>
        <v>0</v>
      </c>
      <c r="CS457" s="14">
        <f t="shared" ca="1" si="438"/>
        <v>0</v>
      </c>
      <c r="CT457" s="14">
        <f t="shared" ca="1" si="442"/>
        <v>0</v>
      </c>
      <c r="CU457" s="14">
        <f t="shared" ca="1" si="439"/>
        <v>0</v>
      </c>
      <c r="CV457" s="14">
        <f t="shared" ca="1" si="443"/>
        <v>0</v>
      </c>
      <c r="CW457" s="14">
        <f t="shared" ca="1" si="440"/>
        <v>0</v>
      </c>
      <c r="CX457" s="14">
        <f t="shared" ca="1" si="441"/>
        <v>0</v>
      </c>
    </row>
    <row r="460" spans="2:102" ht="23.25" customHeight="1" x14ac:dyDescent="0.25">
      <c r="B460" t="str">
        <f>_xlfn.CONCAT(AW460:CE460)</f>
        <v>eps_combustiveis</v>
      </c>
      <c r="E460" s="20" t="s">
        <v>87</v>
      </c>
      <c r="F460" s="28" t="s">
        <v>0</v>
      </c>
      <c r="G460" s="28" t="s">
        <v>1</v>
      </c>
      <c r="H460" s="28" t="s">
        <v>3</v>
      </c>
      <c r="I460" s="28" t="s">
        <v>4</v>
      </c>
      <c r="J460" s="28" t="s">
        <v>5</v>
      </c>
      <c r="K460" s="28" t="s">
        <v>7</v>
      </c>
      <c r="L460" s="28" t="s">
        <v>100</v>
      </c>
      <c r="M460" s="28" t="s">
        <v>11</v>
      </c>
      <c r="N460" s="28" t="s">
        <v>13</v>
      </c>
      <c r="O460" s="28" t="s">
        <v>134</v>
      </c>
      <c r="P460" s="28" t="s">
        <v>136</v>
      </c>
      <c r="Q460" s="28" t="s">
        <v>93</v>
      </c>
      <c r="R460" s="28" t="s">
        <v>16</v>
      </c>
      <c r="S460" s="28" t="s">
        <v>17</v>
      </c>
      <c r="T460" s="28" t="s">
        <v>20</v>
      </c>
      <c r="U460" s="28" t="s">
        <v>101</v>
      </c>
      <c r="V460" s="29" t="s">
        <v>102</v>
      </c>
      <c r="W460" s="30" t="s">
        <v>31</v>
      </c>
      <c r="X460" s="29" t="s">
        <v>112</v>
      </c>
      <c r="Y460" s="29" t="s">
        <v>113</v>
      </c>
      <c r="Z460" s="29" t="s">
        <v>114</v>
      </c>
      <c r="AA460" s="29" t="s">
        <v>115</v>
      </c>
      <c r="AB460" s="29" t="s">
        <v>116</v>
      </c>
      <c r="AC460" s="29" t="s">
        <v>117</v>
      </c>
      <c r="AD460" s="29" t="s">
        <v>118</v>
      </c>
      <c r="AE460" s="29" t="s">
        <v>119</v>
      </c>
      <c r="AF460" s="29" t="s">
        <v>194</v>
      </c>
      <c r="AG460" s="29" t="s">
        <v>195</v>
      </c>
      <c r="AH460" s="29" t="s">
        <v>32</v>
      </c>
      <c r="AI460" s="29" t="s">
        <v>33</v>
      </c>
      <c r="AJ460" s="29" t="s">
        <v>34</v>
      </c>
      <c r="AK460" s="29" t="s">
        <v>35</v>
      </c>
      <c r="AL460" s="29" t="s">
        <v>120</v>
      </c>
      <c r="AM460" s="29" t="s">
        <v>121</v>
      </c>
      <c r="AN460" s="29" t="s">
        <v>122</v>
      </c>
      <c r="AO460" s="29" t="s">
        <v>123</v>
      </c>
      <c r="AP460" s="29" t="s">
        <v>124</v>
      </c>
      <c r="AQ460" s="29" t="s">
        <v>36</v>
      </c>
      <c r="AR460" s="29" t="s">
        <v>37</v>
      </c>
      <c r="AS460" s="29" t="s">
        <v>96</v>
      </c>
      <c r="AT460" s="46" t="s">
        <v>97</v>
      </c>
      <c r="AU460" s="29" t="s">
        <v>6</v>
      </c>
      <c r="AV460" s="31" t="s">
        <v>8</v>
      </c>
      <c r="AW460" s="146"/>
      <c r="AX460" s="166"/>
      <c r="AY460" s="166"/>
      <c r="AZ460" s="146"/>
      <c r="BA460" s="166"/>
      <c r="BB460" s="146"/>
      <c r="BC460" s="146"/>
      <c r="BD460" s="166"/>
      <c r="BE460" s="146"/>
      <c r="BF460" s="166"/>
      <c r="BG460" s="166"/>
      <c r="BH460" s="166"/>
      <c r="BI460" s="166"/>
      <c r="BJ460" s="146"/>
      <c r="BK460" s="146"/>
      <c r="BL460" s="146"/>
      <c r="BM460" s="146"/>
      <c r="BN460" s="146"/>
      <c r="BO460" s="146"/>
      <c r="BP460" s="146"/>
      <c r="BQ460" s="166"/>
      <c r="BR460" s="146"/>
      <c r="BS460" s="166"/>
      <c r="BT460" s="166"/>
      <c r="BU460" s="166"/>
      <c r="BV460" s="166"/>
      <c r="BW460" s="146"/>
      <c r="BX460" s="146"/>
      <c r="BY460" s="146"/>
      <c r="BZ460" s="146"/>
      <c r="CA460" s="166" t="str">
        <f>CA$2</f>
        <v>eps_combustiveis</v>
      </c>
      <c r="CB460" s="146"/>
      <c r="CC460" s="146"/>
      <c r="CD460" s="146"/>
      <c r="CE460" s="155"/>
      <c r="CF460" s="29" t="s">
        <v>178</v>
      </c>
      <c r="CG460" s="29" t="s">
        <v>179</v>
      </c>
      <c r="CH460" s="29" t="s">
        <v>180</v>
      </c>
      <c r="CI460" s="29" t="s">
        <v>181</v>
      </c>
      <c r="CJ460" s="29" t="s">
        <v>182</v>
      </c>
      <c r="CK460" s="29" t="s">
        <v>99</v>
      </c>
      <c r="CL460" s="29" t="s">
        <v>196</v>
      </c>
      <c r="CM460" s="29" t="s">
        <v>197</v>
      </c>
      <c r="CN460" s="29" t="s">
        <v>198</v>
      </c>
      <c r="CO460" s="29" t="s">
        <v>199</v>
      </c>
      <c r="CP460" s="29" t="s">
        <v>200</v>
      </c>
    </row>
    <row r="461" spans="2:102" ht="36.75" customHeight="1" x14ac:dyDescent="0.25">
      <c r="B461" s="154" t="s">
        <v>238</v>
      </c>
      <c r="C461" s="154" t="s">
        <v>281</v>
      </c>
      <c r="D461" s="16" t="s">
        <v>231</v>
      </c>
      <c r="E461" s="16" t="s">
        <v>60</v>
      </c>
      <c r="F461" s="18" t="s">
        <v>80</v>
      </c>
      <c r="G461" s="18" t="s">
        <v>81</v>
      </c>
      <c r="H461" s="18" t="s">
        <v>82</v>
      </c>
      <c r="I461" s="18" t="s">
        <v>84</v>
      </c>
      <c r="J461" s="18" t="s">
        <v>83</v>
      </c>
      <c r="K461" s="18" t="s">
        <v>147</v>
      </c>
      <c r="L461" s="18" t="s">
        <v>146</v>
      </c>
      <c r="M461" s="18" t="s">
        <v>145</v>
      </c>
      <c r="N461" s="18" t="s">
        <v>137</v>
      </c>
      <c r="O461" s="18" t="s">
        <v>144</v>
      </c>
      <c r="P461" s="18" t="s">
        <v>143</v>
      </c>
      <c r="Q461" s="18" t="s">
        <v>142</v>
      </c>
      <c r="R461" s="18" t="s">
        <v>141</v>
      </c>
      <c r="S461" s="18" t="s">
        <v>140</v>
      </c>
      <c r="T461" s="18" t="s">
        <v>85</v>
      </c>
      <c r="U461" s="18" t="s">
        <v>138</v>
      </c>
      <c r="V461" s="18" t="s">
        <v>139</v>
      </c>
      <c r="W461" s="19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T461" s="47"/>
      <c r="AU461" s="41" t="s">
        <v>176</v>
      </c>
      <c r="AV461" s="40" t="s">
        <v>177</v>
      </c>
      <c r="AW461" s="167" t="str">
        <f>AW$6</f>
        <v>Resultado Primário</v>
      </c>
      <c r="AX461" s="168" t="str">
        <f t="shared" ref="AX461:CE461" si="469">AX$6</f>
        <v>Incerteza Econômica</v>
      </c>
      <c r="AY461" s="168" t="str">
        <f t="shared" si="469"/>
        <v>Choque no Hiato</v>
      </c>
      <c r="AZ461" s="168" t="str">
        <f t="shared" si="469"/>
        <v>Inflação Externa</v>
      </c>
      <c r="BA461" s="168" t="str">
        <f t="shared" si="469"/>
        <v>Choque de Inflação Livre (Anualizado!)</v>
      </c>
      <c r="BB461" s="168" t="str">
        <f t="shared" si="469"/>
        <v>Choque na Meta</v>
      </c>
      <c r="BC461" s="168" t="str">
        <f t="shared" si="469"/>
        <v>Choque na Meta Anunciada</v>
      </c>
      <c r="BD461" s="168" t="str">
        <f t="shared" si="469"/>
        <v>Choque na Regra de Taylor</v>
      </c>
      <c r="BE461" s="168" t="str">
        <f t="shared" si="469"/>
        <v>Choque na Selic Esperada</v>
      </c>
      <c r="BF461" s="168" t="str">
        <f t="shared" si="469"/>
        <v>Choque na Inflação Esperada</v>
      </c>
      <c r="BG461" s="168" t="str">
        <f t="shared" si="469"/>
        <v>Choque de Clima el nino</v>
      </c>
      <c r="BH461" s="168" t="str">
        <f t="shared" si="469"/>
        <v>Choque de Clima la nina</v>
      </c>
      <c r="BI461" s="168" t="str">
        <f t="shared" si="469"/>
        <v>Choque em Administrados</v>
      </c>
      <c r="BJ461" s="168" t="str">
        <f t="shared" si="469"/>
        <v>Choque em IPCA</v>
      </c>
      <c r="BK461" s="168" t="str">
        <f t="shared" si="469"/>
        <v>Choque no Juro Natural de Equilíbrio</v>
      </c>
      <c r="BL461" s="168" t="str">
        <f t="shared" si="469"/>
        <v>Choque no Hiato do PIB</v>
      </c>
      <c r="BM461" s="168" t="str">
        <f t="shared" si="469"/>
        <v>Choque no Hiato do NUCI</v>
      </c>
      <c r="BN461" s="168" t="str">
        <f t="shared" si="469"/>
        <v>Choque no Hiato de Emprego</v>
      </c>
      <c r="BO461" s="168" t="str">
        <f t="shared" si="469"/>
        <v>Choque no Hiato de Caged</v>
      </c>
      <c r="BP461" s="168" t="str">
        <f t="shared" si="469"/>
        <v>Choque nos FED FUNDS</v>
      </c>
      <c r="BQ461" s="168" t="str">
        <f t="shared" si="469"/>
        <v>Choque no Câmbio</v>
      </c>
      <c r="BR461" s="168" t="str">
        <f t="shared" si="469"/>
        <v>Choque no CDS</v>
      </c>
      <c r="BS461" s="168" t="str">
        <f t="shared" si="469"/>
        <v>IC-br energia</v>
      </c>
      <c r="BT461" s="168" t="str">
        <f t="shared" si="469"/>
        <v>IC-br metal</v>
      </c>
      <c r="BU461" s="168" t="str">
        <f t="shared" si="469"/>
        <v>IC-br agro</v>
      </c>
      <c r="BV461" s="168" t="str">
        <f t="shared" si="469"/>
        <v>Brent</v>
      </c>
      <c r="BW461" s="168" t="str">
        <f t="shared" si="469"/>
        <v>Choque crescimento do PIB</v>
      </c>
      <c r="BX461" s="168" t="str">
        <f t="shared" si="469"/>
        <v>Choque crescimento potencial do PIB</v>
      </c>
      <c r="BY461" s="168" t="str">
        <f t="shared" si="469"/>
        <v>Choque crescimento do CAGED</v>
      </c>
      <c r="BZ461" s="168" t="str">
        <f t="shared" si="469"/>
        <v>Choque crescimento potencial do CAGED</v>
      </c>
      <c r="CA461" s="168" t="str">
        <f t="shared" si="469"/>
        <v>Choque Combustiveis</v>
      </c>
      <c r="CB461" s="168" t="str">
        <f t="shared" si="469"/>
        <v>Choque Botijão</v>
      </c>
      <c r="CC461" s="168" t="str">
        <f t="shared" si="469"/>
        <v>Choque Energia Elétrica</v>
      </c>
      <c r="CD461" s="168" t="str">
        <f t="shared" si="469"/>
        <v>Choque em itens que repetem (apenas para proj. condicionail)</v>
      </c>
      <c r="CE461" s="169" t="str">
        <f t="shared" si="469"/>
        <v>Choque outros administrados</v>
      </c>
      <c r="CF461" s="21" t="s">
        <v>212</v>
      </c>
      <c r="CG461" s="21" t="s">
        <v>213</v>
      </c>
      <c r="CH461" s="21" t="s">
        <v>214</v>
      </c>
      <c r="CI461" s="21" t="s">
        <v>215</v>
      </c>
      <c r="CJ461" s="21" t="s">
        <v>216</v>
      </c>
      <c r="CK461" s="21" t="s">
        <v>217</v>
      </c>
      <c r="CL461" s="21" t="s">
        <v>219</v>
      </c>
      <c r="CM461" s="21" t="s">
        <v>220</v>
      </c>
      <c r="CN461" s="21" t="s">
        <v>221</v>
      </c>
      <c r="CO461" s="21" t="s">
        <v>222</v>
      </c>
      <c r="CP461" s="21" t="s">
        <v>155</v>
      </c>
      <c r="CS461" s="21" t="s">
        <v>90</v>
      </c>
      <c r="CT461" s="21" t="s">
        <v>91</v>
      </c>
      <c r="CU461" s="21" t="s">
        <v>174</v>
      </c>
      <c r="CV461" s="21" t="s">
        <v>278</v>
      </c>
      <c r="CW461" s="21" t="s">
        <v>98</v>
      </c>
      <c r="CX461" s="21" t="s">
        <v>175</v>
      </c>
    </row>
    <row r="462" spans="2:102" x14ac:dyDescent="0.25">
      <c r="B462" s="149" t="str">
        <f>B460</f>
        <v>eps_combustiveis</v>
      </c>
      <c r="C462" s="149" t="str">
        <f>_xlfn.CONCAT(B462,"_",E462)</f>
        <v>eps_combustiveis_-6</v>
      </c>
      <c r="D462" s="2">
        <f t="shared" ref="D462:D492" si="470">ROW(E462)</f>
        <v>462</v>
      </c>
      <c r="E462" s="2">
        <f t="shared" ref="E462:E467" si="471">E463-1</f>
        <v>-6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4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22">
        <v>0</v>
      </c>
      <c r="AU462" s="3">
        <v>0</v>
      </c>
      <c r="AV462" s="22">
        <v>0</v>
      </c>
      <c r="AW462" s="156">
        <v>0</v>
      </c>
      <c r="AX462" s="156">
        <v>0</v>
      </c>
      <c r="AY462" s="156">
        <v>0</v>
      </c>
      <c r="AZ462" s="156">
        <v>0</v>
      </c>
      <c r="BA462" s="156">
        <v>0</v>
      </c>
      <c r="BB462" s="156">
        <v>0</v>
      </c>
      <c r="BC462" s="156">
        <v>0</v>
      </c>
      <c r="BD462" s="156">
        <v>0</v>
      </c>
      <c r="BE462" s="156">
        <v>0</v>
      </c>
      <c r="BF462" s="156">
        <v>0</v>
      </c>
      <c r="BG462" s="156">
        <v>0</v>
      </c>
      <c r="BH462" s="156">
        <v>0</v>
      </c>
      <c r="BI462" s="156">
        <v>0</v>
      </c>
      <c r="BJ462" s="156">
        <v>0</v>
      </c>
      <c r="BK462" s="156">
        <v>0</v>
      </c>
      <c r="BL462" s="156">
        <v>0</v>
      </c>
      <c r="BM462" s="156">
        <v>0</v>
      </c>
      <c r="BN462" s="156">
        <v>0</v>
      </c>
      <c r="BO462" s="156">
        <v>0</v>
      </c>
      <c r="BP462" s="156">
        <v>0</v>
      </c>
      <c r="BQ462" s="156">
        <v>0</v>
      </c>
      <c r="BR462" s="156">
        <v>0</v>
      </c>
      <c r="BS462" s="156">
        <v>0</v>
      </c>
      <c r="BT462" s="156">
        <v>0</v>
      </c>
      <c r="BU462" s="156">
        <v>0</v>
      </c>
      <c r="BV462" s="156">
        <v>0</v>
      </c>
      <c r="BW462" s="156">
        <v>0</v>
      </c>
      <c r="BX462" s="156">
        <v>0</v>
      </c>
      <c r="BY462" s="156">
        <v>0</v>
      </c>
      <c r="BZ462" s="156">
        <v>0</v>
      </c>
      <c r="CA462" s="156">
        <f>INDEX(IRF.New!$D$7:$CN$374,MATCH('IRF AUX'!$E462,IRF.New!$C$7:$C$37,0),MATCH('IRF AUX'!$B462,IRF.New!$D$5:$CN$5,0))</f>
        <v>0</v>
      </c>
      <c r="CB462" s="156">
        <v>0</v>
      </c>
      <c r="CC462" s="156">
        <v>0</v>
      </c>
      <c r="CD462" s="156">
        <v>0</v>
      </c>
      <c r="CE462" s="157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S462" s="3"/>
      <c r="CT462" s="3"/>
      <c r="CU462" s="3"/>
      <c r="CV462" s="3"/>
      <c r="CW462" s="3"/>
      <c r="CX462" s="3"/>
    </row>
    <row r="463" spans="2:102" x14ac:dyDescent="0.25">
      <c r="B463" s="149" t="str">
        <f>B462</f>
        <v>eps_combustiveis</v>
      </c>
      <c r="C463" s="149" t="str">
        <f t="shared" ref="C463:C492" si="472">_xlfn.CONCAT(B463,"_",E463)</f>
        <v>eps_combustiveis_-5</v>
      </c>
      <c r="D463" s="2">
        <f t="shared" si="470"/>
        <v>463</v>
      </c>
      <c r="E463" s="2">
        <f t="shared" si="471"/>
        <v>-5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4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22">
        <v>0</v>
      </c>
      <c r="AU463" s="3">
        <v>0</v>
      </c>
      <c r="AV463" s="22">
        <v>0</v>
      </c>
      <c r="AW463" s="156">
        <v>0</v>
      </c>
      <c r="AX463" s="156">
        <v>0</v>
      </c>
      <c r="AY463" s="156">
        <v>0</v>
      </c>
      <c r="AZ463" s="156">
        <v>0</v>
      </c>
      <c r="BA463" s="156">
        <v>0</v>
      </c>
      <c r="BB463" s="156">
        <v>0</v>
      </c>
      <c r="BC463" s="156">
        <v>0</v>
      </c>
      <c r="BD463" s="156">
        <v>0</v>
      </c>
      <c r="BE463" s="156">
        <v>0</v>
      </c>
      <c r="BF463" s="156">
        <v>0</v>
      </c>
      <c r="BG463" s="156">
        <v>0</v>
      </c>
      <c r="BH463" s="156">
        <v>0</v>
      </c>
      <c r="BI463" s="156">
        <v>0</v>
      </c>
      <c r="BJ463" s="156">
        <v>0</v>
      </c>
      <c r="BK463" s="156">
        <v>0</v>
      </c>
      <c r="BL463" s="156">
        <v>0</v>
      </c>
      <c r="BM463" s="156">
        <v>0</v>
      </c>
      <c r="BN463" s="156">
        <v>0</v>
      </c>
      <c r="BO463" s="156">
        <v>0</v>
      </c>
      <c r="BP463" s="156">
        <v>0</v>
      </c>
      <c r="BQ463" s="156">
        <v>0</v>
      </c>
      <c r="BR463" s="156">
        <v>0</v>
      </c>
      <c r="BS463" s="156">
        <v>0</v>
      </c>
      <c r="BT463" s="156">
        <v>0</v>
      </c>
      <c r="BU463" s="156">
        <v>0</v>
      </c>
      <c r="BV463" s="156">
        <v>0</v>
      </c>
      <c r="BW463" s="156">
        <v>0</v>
      </c>
      <c r="BX463" s="156">
        <v>0</v>
      </c>
      <c r="BY463" s="156">
        <v>0</v>
      </c>
      <c r="BZ463" s="156">
        <v>0</v>
      </c>
      <c r="CA463" s="156">
        <f>INDEX(IRF.New!$D$7:$CN$374,MATCH('IRF AUX'!$E463,IRF.New!$C$7:$C$37,0),MATCH('IRF AUX'!$B463,IRF.New!$D$5:$CN$5,0))</f>
        <v>0</v>
      </c>
      <c r="CB463" s="156">
        <v>0</v>
      </c>
      <c r="CC463" s="156">
        <v>0</v>
      </c>
      <c r="CD463" s="156">
        <v>0</v>
      </c>
      <c r="CE463" s="157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S463" s="3"/>
      <c r="CT463" s="3"/>
      <c r="CU463" s="3"/>
      <c r="CV463" s="3"/>
      <c r="CW463" s="3"/>
      <c r="CX463" s="3"/>
    </row>
    <row r="464" spans="2:102" x14ac:dyDescent="0.25">
      <c r="B464" s="149" t="str">
        <f t="shared" ref="B464:B492" si="473">B463</f>
        <v>eps_combustiveis</v>
      </c>
      <c r="C464" s="149" t="str">
        <f t="shared" si="472"/>
        <v>eps_combustiveis_-4</v>
      </c>
      <c r="D464" s="2">
        <f t="shared" si="470"/>
        <v>464</v>
      </c>
      <c r="E464" s="2">
        <f t="shared" si="471"/>
        <v>-4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4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22">
        <v>0</v>
      </c>
      <c r="AU464" s="3">
        <v>0</v>
      </c>
      <c r="AV464" s="22">
        <v>0</v>
      </c>
      <c r="AW464" s="156">
        <v>0</v>
      </c>
      <c r="AX464" s="156">
        <v>0</v>
      </c>
      <c r="AY464" s="156">
        <v>0</v>
      </c>
      <c r="AZ464" s="156">
        <v>0</v>
      </c>
      <c r="BA464" s="156">
        <v>0</v>
      </c>
      <c r="BB464" s="156">
        <v>0</v>
      </c>
      <c r="BC464" s="156">
        <v>0</v>
      </c>
      <c r="BD464" s="156">
        <v>0</v>
      </c>
      <c r="BE464" s="156">
        <v>0</v>
      </c>
      <c r="BF464" s="156">
        <v>0</v>
      </c>
      <c r="BG464" s="156">
        <v>0</v>
      </c>
      <c r="BH464" s="156">
        <v>0</v>
      </c>
      <c r="BI464" s="156">
        <v>0</v>
      </c>
      <c r="BJ464" s="156">
        <v>0</v>
      </c>
      <c r="BK464" s="156">
        <v>0</v>
      </c>
      <c r="BL464" s="156">
        <v>0</v>
      </c>
      <c r="BM464" s="156">
        <v>0</v>
      </c>
      <c r="BN464" s="156">
        <v>0</v>
      </c>
      <c r="BO464" s="156">
        <v>0</v>
      </c>
      <c r="BP464" s="156">
        <v>0</v>
      </c>
      <c r="BQ464" s="156">
        <v>0</v>
      </c>
      <c r="BR464" s="156">
        <v>0</v>
      </c>
      <c r="BS464" s="156">
        <v>0</v>
      </c>
      <c r="BT464" s="156">
        <v>0</v>
      </c>
      <c r="BU464" s="156">
        <v>0</v>
      </c>
      <c r="BV464" s="156">
        <v>0</v>
      </c>
      <c r="BW464" s="156">
        <v>0</v>
      </c>
      <c r="BX464" s="156">
        <v>0</v>
      </c>
      <c r="BY464" s="156">
        <v>0</v>
      </c>
      <c r="BZ464" s="156">
        <v>0</v>
      </c>
      <c r="CA464" s="156">
        <f>INDEX(IRF.New!$D$7:$CN$374,MATCH('IRF AUX'!$E464,IRF.New!$C$7:$C$37,0),MATCH('IRF AUX'!$B464,IRF.New!$D$5:$CN$5,0))</f>
        <v>0</v>
      </c>
      <c r="CB464" s="156">
        <v>0</v>
      </c>
      <c r="CC464" s="156">
        <v>0</v>
      </c>
      <c r="CD464" s="156">
        <v>0</v>
      </c>
      <c r="CE464" s="157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S464" s="3"/>
      <c r="CT464" s="3"/>
      <c r="CU464" s="3"/>
      <c r="CV464" s="3"/>
      <c r="CW464" s="3"/>
      <c r="CX464" s="3"/>
    </row>
    <row r="465" spans="2:102" x14ac:dyDescent="0.25">
      <c r="B465" s="149" t="str">
        <f t="shared" si="473"/>
        <v>eps_combustiveis</v>
      </c>
      <c r="C465" s="149" t="str">
        <f t="shared" si="472"/>
        <v>eps_combustiveis_-3</v>
      </c>
      <c r="D465" s="2">
        <f t="shared" si="470"/>
        <v>465</v>
      </c>
      <c r="E465" s="2">
        <f t="shared" si="471"/>
        <v>-3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4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22">
        <v>0</v>
      </c>
      <c r="AU465" s="3">
        <v>0</v>
      </c>
      <c r="AV465" s="22">
        <v>0</v>
      </c>
      <c r="AW465" s="156">
        <v>0</v>
      </c>
      <c r="AX465" s="156">
        <v>0</v>
      </c>
      <c r="AY465" s="156">
        <v>0</v>
      </c>
      <c r="AZ465" s="156">
        <v>0</v>
      </c>
      <c r="BA465" s="156">
        <v>0</v>
      </c>
      <c r="BB465" s="156">
        <v>0</v>
      </c>
      <c r="BC465" s="156">
        <v>0</v>
      </c>
      <c r="BD465" s="156">
        <v>0</v>
      </c>
      <c r="BE465" s="156">
        <v>0</v>
      </c>
      <c r="BF465" s="156">
        <v>0</v>
      </c>
      <c r="BG465" s="156">
        <v>0</v>
      </c>
      <c r="BH465" s="156">
        <v>0</v>
      </c>
      <c r="BI465" s="156">
        <v>0</v>
      </c>
      <c r="BJ465" s="156">
        <v>0</v>
      </c>
      <c r="BK465" s="156">
        <v>0</v>
      </c>
      <c r="BL465" s="156">
        <v>0</v>
      </c>
      <c r="BM465" s="156">
        <v>0</v>
      </c>
      <c r="BN465" s="156">
        <v>0</v>
      </c>
      <c r="BO465" s="156">
        <v>0</v>
      </c>
      <c r="BP465" s="156">
        <v>0</v>
      </c>
      <c r="BQ465" s="156">
        <v>0</v>
      </c>
      <c r="BR465" s="156">
        <v>0</v>
      </c>
      <c r="BS465" s="156">
        <v>0</v>
      </c>
      <c r="BT465" s="156">
        <v>0</v>
      </c>
      <c r="BU465" s="156">
        <v>0</v>
      </c>
      <c r="BV465" s="156">
        <v>0</v>
      </c>
      <c r="BW465" s="156">
        <v>0</v>
      </c>
      <c r="BX465" s="156">
        <v>0</v>
      </c>
      <c r="BY465" s="156">
        <v>0</v>
      </c>
      <c r="BZ465" s="156">
        <v>0</v>
      </c>
      <c r="CA465" s="156">
        <f>INDEX(IRF.New!$D$7:$CN$374,MATCH('IRF AUX'!$E465,IRF.New!$C$7:$C$37,0),MATCH('IRF AUX'!$B465,IRF.New!$D$5:$CN$5,0))</f>
        <v>0</v>
      </c>
      <c r="CB465" s="156">
        <v>0</v>
      </c>
      <c r="CC465" s="156">
        <v>0</v>
      </c>
      <c r="CD465" s="156">
        <v>0</v>
      </c>
      <c r="CE465" s="157">
        <v>0</v>
      </c>
      <c r="CF465" s="3">
        <v>0</v>
      </c>
      <c r="CG465" s="3">
        <v>0</v>
      </c>
      <c r="CH465" s="3">
        <v>0</v>
      </c>
      <c r="CI465" s="3">
        <v>0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S465" s="3"/>
      <c r="CT465" s="3"/>
      <c r="CU465" s="3"/>
      <c r="CV465" s="3"/>
      <c r="CW465" s="3"/>
      <c r="CX465" s="3"/>
    </row>
    <row r="466" spans="2:102" x14ac:dyDescent="0.25">
      <c r="B466" s="149" t="str">
        <f t="shared" si="473"/>
        <v>eps_combustiveis</v>
      </c>
      <c r="C466" s="149" t="str">
        <f t="shared" si="472"/>
        <v>eps_combustiveis_-2</v>
      </c>
      <c r="D466" s="2">
        <f t="shared" si="470"/>
        <v>466</v>
      </c>
      <c r="E466" s="2">
        <f t="shared" si="471"/>
        <v>-2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4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22">
        <v>0</v>
      </c>
      <c r="AU466" s="3">
        <v>0</v>
      </c>
      <c r="AV466" s="22">
        <v>0</v>
      </c>
      <c r="AW466" s="156">
        <v>0</v>
      </c>
      <c r="AX466" s="156">
        <v>0</v>
      </c>
      <c r="AY466" s="156">
        <v>0</v>
      </c>
      <c r="AZ466" s="156">
        <v>0</v>
      </c>
      <c r="BA466" s="156">
        <v>0</v>
      </c>
      <c r="BB466" s="156">
        <v>0</v>
      </c>
      <c r="BC466" s="156">
        <v>0</v>
      </c>
      <c r="BD466" s="156">
        <v>0</v>
      </c>
      <c r="BE466" s="156">
        <v>0</v>
      </c>
      <c r="BF466" s="156">
        <v>0</v>
      </c>
      <c r="BG466" s="156">
        <v>0</v>
      </c>
      <c r="BH466" s="156">
        <v>0</v>
      </c>
      <c r="BI466" s="156">
        <v>0</v>
      </c>
      <c r="BJ466" s="156">
        <v>0</v>
      </c>
      <c r="BK466" s="156">
        <v>0</v>
      </c>
      <c r="BL466" s="156">
        <v>0</v>
      </c>
      <c r="BM466" s="156">
        <v>0</v>
      </c>
      <c r="BN466" s="156">
        <v>0</v>
      </c>
      <c r="BO466" s="156">
        <v>0</v>
      </c>
      <c r="BP466" s="156">
        <v>0</v>
      </c>
      <c r="BQ466" s="156">
        <v>0</v>
      </c>
      <c r="BR466" s="156">
        <v>0</v>
      </c>
      <c r="BS466" s="156">
        <v>0</v>
      </c>
      <c r="BT466" s="156">
        <v>0</v>
      </c>
      <c r="BU466" s="156">
        <v>0</v>
      </c>
      <c r="BV466" s="156">
        <v>0</v>
      </c>
      <c r="BW466" s="156">
        <v>0</v>
      </c>
      <c r="BX466" s="156">
        <v>0</v>
      </c>
      <c r="BY466" s="156">
        <v>0</v>
      </c>
      <c r="BZ466" s="156">
        <v>0</v>
      </c>
      <c r="CA466" s="156">
        <f>INDEX(IRF.New!$D$7:$CN$374,MATCH('IRF AUX'!$E466,IRF.New!$C$7:$C$37,0),MATCH('IRF AUX'!$B466,IRF.New!$D$5:$CN$5,0))</f>
        <v>0</v>
      </c>
      <c r="CB466" s="156">
        <v>0</v>
      </c>
      <c r="CC466" s="156">
        <v>0</v>
      </c>
      <c r="CD466" s="156">
        <v>0</v>
      </c>
      <c r="CE466" s="157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S466" s="3"/>
      <c r="CT466" s="3"/>
      <c r="CU466" s="3"/>
      <c r="CV466" s="3"/>
      <c r="CW466" s="3"/>
      <c r="CX466" s="3"/>
    </row>
    <row r="467" spans="2:102" x14ac:dyDescent="0.25">
      <c r="B467" s="149" t="str">
        <f t="shared" si="473"/>
        <v>eps_combustiveis</v>
      </c>
      <c r="C467" s="149" t="str">
        <f t="shared" si="472"/>
        <v>eps_combustiveis_-1</v>
      </c>
      <c r="D467" s="2">
        <f t="shared" si="470"/>
        <v>467</v>
      </c>
      <c r="E467" s="2">
        <f t="shared" si="471"/>
        <v>-1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4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22">
        <v>0</v>
      </c>
      <c r="AU467" s="3">
        <v>0</v>
      </c>
      <c r="AV467" s="22">
        <v>0</v>
      </c>
      <c r="AW467" s="156">
        <v>0</v>
      </c>
      <c r="AX467" s="156">
        <v>0</v>
      </c>
      <c r="AY467" s="156">
        <v>0</v>
      </c>
      <c r="AZ467" s="156">
        <v>0</v>
      </c>
      <c r="BA467" s="156">
        <v>0</v>
      </c>
      <c r="BB467" s="156">
        <v>0</v>
      </c>
      <c r="BC467" s="156">
        <v>0</v>
      </c>
      <c r="BD467" s="156">
        <v>0</v>
      </c>
      <c r="BE467" s="156">
        <v>0</v>
      </c>
      <c r="BF467" s="156">
        <v>0</v>
      </c>
      <c r="BG467" s="156">
        <v>0</v>
      </c>
      <c r="BH467" s="156">
        <v>0</v>
      </c>
      <c r="BI467" s="156">
        <v>0</v>
      </c>
      <c r="BJ467" s="156">
        <v>0</v>
      </c>
      <c r="BK467" s="156">
        <v>0</v>
      </c>
      <c r="BL467" s="156">
        <v>0</v>
      </c>
      <c r="BM467" s="156">
        <v>0</v>
      </c>
      <c r="BN467" s="156">
        <v>0</v>
      </c>
      <c r="BO467" s="156">
        <v>0</v>
      </c>
      <c r="BP467" s="156">
        <v>0</v>
      </c>
      <c r="BQ467" s="156">
        <v>0</v>
      </c>
      <c r="BR467" s="156">
        <v>0</v>
      </c>
      <c r="BS467" s="156">
        <v>0</v>
      </c>
      <c r="BT467" s="156">
        <v>0</v>
      </c>
      <c r="BU467" s="156">
        <v>0</v>
      </c>
      <c r="BV467" s="156">
        <v>0</v>
      </c>
      <c r="BW467" s="156">
        <v>0</v>
      </c>
      <c r="BX467" s="156">
        <v>0</v>
      </c>
      <c r="BY467" s="156">
        <v>0</v>
      </c>
      <c r="BZ467" s="156">
        <v>0</v>
      </c>
      <c r="CA467" s="156">
        <f>INDEX(IRF.New!$D$7:$CN$374,MATCH('IRF AUX'!$E467,IRF.New!$C$7:$C$37,0),MATCH('IRF AUX'!$B467,IRF.New!$D$5:$CN$5,0))</f>
        <v>0</v>
      </c>
      <c r="CB467" s="156">
        <v>0</v>
      </c>
      <c r="CC467" s="156">
        <v>0</v>
      </c>
      <c r="CD467" s="156">
        <v>0</v>
      </c>
      <c r="CE467" s="157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S467" s="3"/>
      <c r="CT467" s="3"/>
      <c r="CU467" s="3"/>
      <c r="CV467" s="3"/>
      <c r="CW467" s="3"/>
      <c r="CX467" s="3"/>
    </row>
    <row r="468" spans="2:102" x14ac:dyDescent="0.25">
      <c r="B468" s="150" t="str">
        <f t="shared" si="473"/>
        <v>eps_combustiveis</v>
      </c>
      <c r="C468" s="150" t="str">
        <f t="shared" si="472"/>
        <v>eps_combustiveis_0</v>
      </c>
      <c r="D468" s="6">
        <f t="shared" si="470"/>
        <v>468</v>
      </c>
      <c r="E468" s="6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23">
        <v>0</v>
      </c>
      <c r="AU468" s="7">
        <v>0</v>
      </c>
      <c r="AV468" s="23">
        <v>0</v>
      </c>
      <c r="AW468" s="158">
        <v>0</v>
      </c>
      <c r="AX468" s="158">
        <v>0</v>
      </c>
      <c r="AY468" s="158">
        <v>0</v>
      </c>
      <c r="AZ468" s="158">
        <v>0</v>
      </c>
      <c r="BA468" s="158">
        <v>0</v>
      </c>
      <c r="BB468" s="158">
        <v>0</v>
      </c>
      <c r="BC468" s="158">
        <v>0</v>
      </c>
      <c r="BD468" s="158">
        <v>0</v>
      </c>
      <c r="BE468" s="158">
        <v>0</v>
      </c>
      <c r="BF468" s="158">
        <v>0</v>
      </c>
      <c r="BG468" s="158">
        <v>0</v>
      </c>
      <c r="BH468" s="158">
        <v>0</v>
      </c>
      <c r="BI468" s="158">
        <v>0</v>
      </c>
      <c r="BJ468" s="158">
        <v>0</v>
      </c>
      <c r="BK468" s="158">
        <v>0</v>
      </c>
      <c r="BL468" s="158">
        <v>0</v>
      </c>
      <c r="BM468" s="158">
        <v>0</v>
      </c>
      <c r="BN468" s="158">
        <v>0</v>
      </c>
      <c r="BO468" s="158">
        <v>0</v>
      </c>
      <c r="BP468" s="158">
        <v>0</v>
      </c>
      <c r="BQ468" s="158">
        <v>0</v>
      </c>
      <c r="BR468" s="158">
        <v>0</v>
      </c>
      <c r="BS468" s="158">
        <v>0</v>
      </c>
      <c r="BT468" s="158">
        <v>0</v>
      </c>
      <c r="BU468" s="158">
        <v>0</v>
      </c>
      <c r="BV468" s="158">
        <v>0</v>
      </c>
      <c r="BW468" s="158">
        <v>0</v>
      </c>
      <c r="BX468" s="158">
        <v>0</v>
      </c>
      <c r="BY468" s="158">
        <v>0</v>
      </c>
      <c r="BZ468" s="158">
        <v>0</v>
      </c>
      <c r="CA468" s="158">
        <f>INDEX(IRF.New!$D$7:$CN$374,MATCH('IRF AUX'!$E468,IRF.New!$C$7:$C$37,0),MATCH('IRF AUX'!$B468,IRF.New!$D$5:$CN$5,0))</f>
        <v>0</v>
      </c>
      <c r="CB468" s="158">
        <v>0</v>
      </c>
      <c r="CC468" s="158">
        <v>0</v>
      </c>
      <c r="CD468" s="158">
        <v>0</v>
      </c>
      <c r="CE468" s="159">
        <v>0</v>
      </c>
      <c r="CF468" s="7">
        <f>IFERROR(INDEX('CF AUX'!$CY$15:$CY$32,MATCH('IRF AUX'!CF$5,'CF AUX'!$DA$15:$DA$32,0)),0)</f>
        <v>0</v>
      </c>
      <c r="CG468" s="7">
        <f>IFERROR(INDEX('CF AUX'!$CY$15:$CY$32,MATCH('IRF AUX'!CG$5,'CF AUX'!$DA$15:$DA$32,0)),0)</f>
        <v>0</v>
      </c>
      <c r="CH468" s="7">
        <f>IFERROR(INDEX('CF AUX'!$CY$15:$CY$32,MATCH('IRF AUX'!CH$5,'CF AUX'!$DA$15:$DA$32,0)),0)</f>
        <v>0</v>
      </c>
      <c r="CI468" s="7">
        <f>IFERROR(INDEX('CF AUX'!$CY$15:$CY$32,MATCH('IRF AUX'!CI$5,'CF AUX'!$DA$15:$DA$32,0)),0)</f>
        <v>0</v>
      </c>
      <c r="CJ468" s="7">
        <f>IFERROR(INDEX('CF AUX'!$CY$15:$CY$32,MATCH('IRF AUX'!CJ$5,'CF AUX'!$DA$15:$DA$32,0)),0)</f>
        <v>0</v>
      </c>
      <c r="CK468" s="7">
        <f>IFERROR(INDEX('CF AUX'!$CY$15:$CY$32,MATCH('IRF AUX'!CK$5,'CF AUX'!$DA$15:$DA$32,0)),0)</f>
        <v>0</v>
      </c>
      <c r="CL468" s="7">
        <f>IFERROR(INDEX('CF AUX'!$CY$15:$CY$32,MATCH('IRF AUX'!CL$5,'CF AUX'!$DA$15:$DA$32,0)),0)</f>
        <v>0</v>
      </c>
      <c r="CM468" s="7">
        <f>IFERROR(INDEX('CF AUX'!$CY$15:$CY$32,MATCH('IRF AUX'!CM$5,'CF AUX'!$DA$15:$DA$32,0)),0)</f>
        <v>0</v>
      </c>
      <c r="CN468" s="7">
        <f>IFERROR(INDEX('CF AUX'!$CY$15:$CY$32,MATCH('IRF AUX'!CN$5,'CF AUX'!$DA$15:$DA$32,0)),0)</f>
        <v>0</v>
      </c>
      <c r="CO468" s="7">
        <f>IFERROR(INDEX('CF AUX'!$CY$15:$CY$32,MATCH('IRF AUX'!CO$5,'CF AUX'!$DA$15:$DA$32,0)),0)</f>
        <v>0</v>
      </c>
      <c r="CP468" s="7">
        <f>IFERROR(INDEX('CF AUX'!$CY$15:$CY$32,MATCH('IRF AUX'!CP$5,'CF AUX'!$DA$15:$DA$32,0)),0)</f>
        <v>0</v>
      </c>
      <c r="CS468" s="7">
        <f t="shared" ref="CS468:CS492" si="474">K468</f>
        <v>0</v>
      </c>
      <c r="CT468" s="7">
        <f>SUM(CS465:CS468)</f>
        <v>0</v>
      </c>
      <c r="CU468" s="7">
        <f t="shared" ref="CU468:CU492" si="475">SUM(AV465:AV468)</f>
        <v>0</v>
      </c>
      <c r="CV468" s="7">
        <f>(CT468-CU468*0.73)/0.27</f>
        <v>0</v>
      </c>
      <c r="CW468" s="7">
        <f t="shared" ref="CW468:CW492" si="476">4*I468</f>
        <v>0</v>
      </c>
      <c r="CX468" s="7">
        <f t="shared" ref="CX468:CX492" si="477">AU468*4</f>
        <v>0</v>
      </c>
    </row>
    <row r="469" spans="2:102" x14ac:dyDescent="0.25">
      <c r="B469" s="151" t="str">
        <f t="shared" si="473"/>
        <v>eps_combustiveis</v>
      </c>
      <c r="C469" s="151" t="str">
        <f t="shared" si="472"/>
        <v>eps_combustiveis_1</v>
      </c>
      <c r="D469" s="9">
        <f t="shared" si="470"/>
        <v>469</v>
      </c>
      <c r="E469" s="9">
        <f>E468+1</f>
        <v>1</v>
      </c>
      <c r="F469" s="10" cm="1">
        <f t="array" aca="1" ref="F469" ca="1">MMULT($F468:$CE468,INDIRECT("Policy.New!"&amp;F$3&amp;"4:"&amp;F$3&amp;"81"))</f>
        <v>0</v>
      </c>
      <c r="G469" s="10" cm="1">
        <f t="array" aca="1" ref="G469" ca="1">MMULT($F468:$CE468,INDIRECT("Policy.New!"&amp;G$3&amp;"4:"&amp;G$3&amp;"81"))</f>
        <v>0</v>
      </c>
      <c r="H469" s="10" cm="1">
        <f t="array" aca="1" ref="H469" ca="1">MMULT($F468:$CE468,INDIRECT("Policy.New!"&amp;H$3&amp;"4:"&amp;H$3&amp;"81"))</f>
        <v>0</v>
      </c>
      <c r="I469" s="10" cm="1">
        <f t="array" aca="1" ref="I469" ca="1">MMULT($F468:$CE468,INDIRECT("Policy.New!"&amp;I$3&amp;"4:"&amp;I$3&amp;"81"))</f>
        <v>0</v>
      </c>
      <c r="J469" s="10" cm="1">
        <f t="array" aca="1" ref="J469" ca="1">MMULT($F468:$CE468,INDIRECT("Policy.New!"&amp;J$3&amp;"4:"&amp;J$3&amp;"81"))</f>
        <v>0</v>
      </c>
      <c r="K469" s="10" cm="1">
        <f t="array" aca="1" ref="K469" ca="1">MMULT($F468:$CE468,INDIRECT("Policy.New!"&amp;K$3&amp;"4:"&amp;K$3&amp;"81"))</f>
        <v>0</v>
      </c>
      <c r="L469" s="10" cm="1">
        <f t="array" aca="1" ref="L469" ca="1">MMULT($F468:$CE468,INDIRECT("Policy.New!"&amp;L$3&amp;"4:"&amp;L$3&amp;"81"))</f>
        <v>0</v>
      </c>
      <c r="M469" s="10" cm="1">
        <f t="array" aca="1" ref="M469" ca="1">MMULT($F468:$CE468,INDIRECT("Policy.New!"&amp;M$3&amp;"4:"&amp;M$3&amp;"81"))</f>
        <v>0</v>
      </c>
      <c r="N469" s="10" cm="1">
        <f t="array" aca="1" ref="N469" ca="1">MMULT($F468:$CE468,INDIRECT("Policy.New!"&amp;N$3&amp;"4:"&amp;N$3&amp;"81"))</f>
        <v>0</v>
      </c>
      <c r="O469" s="10" cm="1">
        <f t="array" aca="1" ref="O469" ca="1">MMULT($F468:$CE468,INDIRECT("Policy.New!"&amp;O$3&amp;"4:"&amp;O$3&amp;"81"))</f>
        <v>0</v>
      </c>
      <c r="P469" s="10" cm="1">
        <f t="array" aca="1" ref="P469" ca="1">MMULT($F468:$CE468,INDIRECT("Policy.New!"&amp;P$3&amp;"4:"&amp;P$3&amp;"81"))</f>
        <v>0</v>
      </c>
      <c r="Q469" s="10" cm="1">
        <f t="array" aca="1" ref="Q469" ca="1">MMULT($F468:$CE468,INDIRECT("Policy.New!"&amp;Q$3&amp;"4:"&amp;Q$3&amp;"81"))</f>
        <v>0</v>
      </c>
      <c r="R469" s="10" cm="1">
        <f t="array" aca="1" ref="R469" ca="1">MMULT($F468:$CE468,INDIRECT("Policy.New!"&amp;R$3&amp;"4:"&amp;R$3&amp;"81"))</f>
        <v>0</v>
      </c>
      <c r="S469" s="10" cm="1">
        <f t="array" aca="1" ref="S469" ca="1">MMULT($F468:$CE468,INDIRECT("Policy.New!"&amp;S$3&amp;"4:"&amp;S$3&amp;"81"))</f>
        <v>0</v>
      </c>
      <c r="T469" s="10" cm="1">
        <f t="array" aca="1" ref="T469" ca="1">MMULT($F468:$CE468,INDIRECT("Policy.New!"&amp;T$3&amp;"4:"&amp;T$3&amp;"81"))</f>
        <v>0</v>
      </c>
      <c r="U469" s="10" cm="1">
        <f t="array" aca="1" ref="U469" ca="1">MMULT($F468:$CE468,INDIRECT("Policy.New!"&amp;U$3&amp;"4:"&amp;U$3&amp;"81"))</f>
        <v>0</v>
      </c>
      <c r="V469" s="10" cm="1">
        <f t="array" aca="1" ref="V469" ca="1">MMULT($F468:$CE468,INDIRECT("Policy.New!"&amp;V$3&amp;"4:"&amp;V$3&amp;"81"))</f>
        <v>0</v>
      </c>
      <c r="W469" s="11">
        <f>S468</f>
        <v>0</v>
      </c>
      <c r="X469" s="10">
        <f>U468</f>
        <v>0</v>
      </c>
      <c r="Y469" s="10">
        <f>U467</f>
        <v>0</v>
      </c>
      <c r="Z469" s="10">
        <f>U466</f>
        <v>0</v>
      </c>
      <c r="AA469" s="10">
        <f>U465</f>
        <v>0</v>
      </c>
      <c r="AB469" s="10">
        <f>V468</f>
        <v>0</v>
      </c>
      <c r="AC469" s="10">
        <f>V467</f>
        <v>0</v>
      </c>
      <c r="AD469" s="10">
        <f>V466</f>
        <v>0</v>
      </c>
      <c r="AE469" s="10">
        <f>V465</f>
        <v>0</v>
      </c>
      <c r="AF469" s="10">
        <f>S467</f>
        <v>0</v>
      </c>
      <c r="AG469" s="10">
        <f>S466</f>
        <v>0</v>
      </c>
      <c r="AH469" s="10">
        <f>AU468</f>
        <v>0</v>
      </c>
      <c r="AI469" s="10">
        <f>J468</f>
        <v>0</v>
      </c>
      <c r="AJ469" s="10">
        <f>J467</f>
        <v>0</v>
      </c>
      <c r="AK469" s="10">
        <f>J466</f>
        <v>0</v>
      </c>
      <c r="AL469" s="10">
        <f>L468</f>
        <v>0</v>
      </c>
      <c r="AM469" s="10">
        <f>L467</f>
        <v>0</v>
      </c>
      <c r="AN469" s="10">
        <f>L466</f>
        <v>0</v>
      </c>
      <c r="AO469" s="10">
        <f>L465</f>
        <v>0</v>
      </c>
      <c r="AP469" s="10">
        <f>L464</f>
        <v>0</v>
      </c>
      <c r="AQ469" s="10">
        <f>K468</f>
        <v>0</v>
      </c>
      <c r="AR469" s="10">
        <f>K467</f>
        <v>0</v>
      </c>
      <c r="AS469" s="10">
        <f>AV468</f>
        <v>0</v>
      </c>
      <c r="AT469" s="24">
        <f>AV467</f>
        <v>0</v>
      </c>
      <c r="AU469" s="10" cm="1">
        <f t="array" aca="1" ref="AU469" ca="1">MMULT($F468:$CE468,INDIRECT("Policy.New!"&amp;AU$3&amp;"4:"&amp;AU$3&amp;"81"))</f>
        <v>0</v>
      </c>
      <c r="AV469" s="24" cm="1">
        <f t="array" aca="1" ref="AV469" ca="1">MMULT($F468:$CE468,INDIRECT("Policy.New!"&amp;AV$3&amp;"4:"&amp;AV$3&amp;"81"))</f>
        <v>0</v>
      </c>
      <c r="AW469" s="160">
        <v>0</v>
      </c>
      <c r="AX469" s="160">
        <v>0</v>
      </c>
      <c r="AY469" s="160">
        <v>0</v>
      </c>
      <c r="AZ469" s="160">
        <v>0</v>
      </c>
      <c r="BA469" s="160">
        <v>0</v>
      </c>
      <c r="BB469" s="160">
        <v>0</v>
      </c>
      <c r="BC469" s="160">
        <v>0</v>
      </c>
      <c r="BD469" s="160">
        <v>0</v>
      </c>
      <c r="BE469" s="160">
        <v>0</v>
      </c>
      <c r="BF469" s="160">
        <v>0</v>
      </c>
      <c r="BG469" s="160">
        <v>0</v>
      </c>
      <c r="BH469" s="160">
        <v>0</v>
      </c>
      <c r="BI469" s="160">
        <v>0</v>
      </c>
      <c r="BJ469" s="160">
        <v>0</v>
      </c>
      <c r="BK469" s="160">
        <v>0</v>
      </c>
      <c r="BL469" s="160">
        <v>0</v>
      </c>
      <c r="BM469" s="160">
        <v>0</v>
      </c>
      <c r="BN469" s="160">
        <v>0</v>
      </c>
      <c r="BO469" s="160">
        <v>0</v>
      </c>
      <c r="BP469" s="160">
        <v>0</v>
      </c>
      <c r="BQ469" s="160">
        <v>0</v>
      </c>
      <c r="BR469" s="160">
        <v>0</v>
      </c>
      <c r="BS469" s="160">
        <v>0</v>
      </c>
      <c r="BT469" s="160">
        <v>0</v>
      </c>
      <c r="BU469" s="160">
        <v>0</v>
      </c>
      <c r="BV469" s="160">
        <v>0</v>
      </c>
      <c r="BW469" s="160">
        <v>0</v>
      </c>
      <c r="BX469" s="160">
        <v>0</v>
      </c>
      <c r="BY469" s="160">
        <v>0</v>
      </c>
      <c r="BZ469" s="160">
        <v>0</v>
      </c>
      <c r="CA469" s="160">
        <f>INDEX(IRF.New!$D$7:$CN$374,MATCH('IRF AUX'!$E469,IRF.New!$C$7:$C$37,0),MATCH('IRF AUX'!$B469,IRF.New!$D$5:$CN$5,0))</f>
        <v>0</v>
      </c>
      <c r="CB469" s="160">
        <v>0</v>
      </c>
      <c r="CC469" s="160">
        <v>0</v>
      </c>
      <c r="CD469" s="160">
        <v>0</v>
      </c>
      <c r="CE469" s="162">
        <v>0</v>
      </c>
      <c r="CF469" s="10" cm="1">
        <f t="array" aca="1" ref="CF469" ca="1">MMULT($F468:$CE468,INDIRECT("Policy.New!"&amp;CF$3&amp;"4:"&amp;CF$3&amp;"81"))</f>
        <v>0</v>
      </c>
      <c r="CG469" s="10" cm="1">
        <f t="array" aca="1" ref="CG469" ca="1">MMULT($F468:$CE468,INDIRECT("Policy.New!"&amp;CG$3&amp;"4:"&amp;CG$3&amp;"81"))</f>
        <v>0</v>
      </c>
      <c r="CH469" s="10" cm="1">
        <f t="array" aca="1" ref="CH469" ca="1">MMULT($F468:$CE468,INDIRECT("Policy.New!"&amp;CH$3&amp;"4:"&amp;CH$3&amp;"81"))</f>
        <v>0</v>
      </c>
      <c r="CI469" s="10" cm="1">
        <f t="array" aca="1" ref="CI469" ca="1">MMULT($F468:$CE468,INDIRECT("Policy.New!"&amp;CI$3&amp;"4:"&amp;CI$3&amp;"81"))</f>
        <v>0</v>
      </c>
      <c r="CJ469" s="10" cm="1">
        <f t="array" aca="1" ref="CJ469" ca="1">MMULT($F468:$CE468,INDIRECT("Policy.New!"&amp;CJ$3&amp;"4:"&amp;CJ$3&amp;"81"))</f>
        <v>0</v>
      </c>
      <c r="CK469" s="10" cm="1">
        <f t="array" aca="1" ref="CK469" ca="1">MMULT($F468:$CE468,INDIRECT("Policy.New!"&amp;CK$3&amp;"4:"&amp;CK$3&amp;"81"))</f>
        <v>0</v>
      </c>
      <c r="CL469" s="10" cm="1">
        <f t="array" aca="1" ref="CL469" ca="1">MMULT($F468:$CE468,INDIRECT("Policy.New!"&amp;CL$3&amp;"4:"&amp;CL$3&amp;"81"))</f>
        <v>0</v>
      </c>
      <c r="CM469" s="10" cm="1">
        <f t="array" aca="1" ref="CM469" ca="1">MMULT($F468:$CE468,INDIRECT("Policy.New!"&amp;CM$3&amp;"4:"&amp;CM$3&amp;"81"))</f>
        <v>0</v>
      </c>
      <c r="CN469" s="10" cm="1">
        <f t="array" aca="1" ref="CN469" ca="1">MMULT($F468:$CE468,INDIRECT("Policy.New!"&amp;CN$3&amp;"4:"&amp;CN$3&amp;"81"))</f>
        <v>0</v>
      </c>
      <c r="CO469" s="10" cm="1">
        <f t="array" aca="1" ref="CO469" ca="1">MMULT($F468:$CE468,INDIRECT("Policy.New!"&amp;CO$3&amp;"4:"&amp;CO$3&amp;"81"))</f>
        <v>0</v>
      </c>
      <c r="CP469" s="10" cm="1">
        <f t="array" aca="1" ref="CP469" ca="1">MMULT($F468:$CE468,INDIRECT("Policy.New!"&amp;CP$3&amp;"4:"&amp;CP$3&amp;"81"))</f>
        <v>0</v>
      </c>
      <c r="CR469" s="1"/>
      <c r="CS469" s="10">
        <f t="shared" ca="1" si="474"/>
        <v>0</v>
      </c>
      <c r="CT469" s="10">
        <f t="shared" ref="CT469:CT492" ca="1" si="478">SUM(CS466:CS469)</f>
        <v>0</v>
      </c>
      <c r="CU469" s="10">
        <f t="shared" ca="1" si="475"/>
        <v>0</v>
      </c>
      <c r="CV469" s="10">
        <f t="shared" ref="CV469:CV492" ca="1" si="479">(CU469-CT469*0.73)/0.27</f>
        <v>0</v>
      </c>
      <c r="CW469" s="10">
        <f t="shared" ca="1" si="476"/>
        <v>0</v>
      </c>
      <c r="CX469" s="10">
        <f t="shared" ca="1" si="477"/>
        <v>0</v>
      </c>
    </row>
    <row r="470" spans="2:102" x14ac:dyDescent="0.25">
      <c r="B470" s="152" t="str">
        <f t="shared" si="473"/>
        <v>eps_combustiveis</v>
      </c>
      <c r="C470" s="152" t="str">
        <f t="shared" si="472"/>
        <v>eps_combustiveis_2</v>
      </c>
      <c r="D470" s="12">
        <f t="shared" si="470"/>
        <v>470</v>
      </c>
      <c r="E470" s="12">
        <f t="shared" ref="E470:E492" si="480">E469+1</f>
        <v>2</v>
      </c>
      <c r="F470" s="1" cm="1">
        <f t="array" aca="1" ref="F470" ca="1">MMULT($F469:$CE469,INDIRECT("Policy.New!"&amp;F$3&amp;"4:"&amp;F$3&amp;"81"))</f>
        <v>0</v>
      </c>
      <c r="G470" s="1" cm="1">
        <f t="array" aca="1" ref="G470" ca="1">MMULT($F469:$CE469,INDIRECT("Policy.New!"&amp;G$3&amp;"4:"&amp;G$3&amp;"81"))</f>
        <v>0</v>
      </c>
      <c r="H470" s="1" cm="1">
        <f t="array" aca="1" ref="H470" ca="1">MMULT($F469:$CE469,INDIRECT("Policy.New!"&amp;H$3&amp;"4:"&amp;H$3&amp;"81"))</f>
        <v>0</v>
      </c>
      <c r="I470" s="1" cm="1">
        <f t="array" aca="1" ref="I470" ca="1">MMULT($F469:$CE469,INDIRECT("Policy.New!"&amp;I$3&amp;"4:"&amp;I$3&amp;"81"))</f>
        <v>0</v>
      </c>
      <c r="J470" s="1" cm="1">
        <f t="array" aca="1" ref="J470" ca="1">MMULT($F469:$CE469,INDIRECT("Policy.New!"&amp;J$3&amp;"4:"&amp;J$3&amp;"81"))</f>
        <v>0</v>
      </c>
      <c r="K470" s="1" cm="1">
        <f t="array" aca="1" ref="K470" ca="1">MMULT($F469:$CE469,INDIRECT("Policy.New!"&amp;K$3&amp;"4:"&amp;K$3&amp;"81"))</f>
        <v>0</v>
      </c>
      <c r="L470" s="1" cm="1">
        <f t="array" aca="1" ref="L470" ca="1">MMULT($F469:$CE469,INDIRECT("Policy.New!"&amp;L$3&amp;"4:"&amp;L$3&amp;"81"))</f>
        <v>0</v>
      </c>
      <c r="M470" s="1" cm="1">
        <f t="array" aca="1" ref="M470" ca="1">MMULT($F469:$CE469,INDIRECT("Policy.New!"&amp;M$3&amp;"4:"&amp;M$3&amp;"81"))</f>
        <v>0</v>
      </c>
      <c r="N470" s="1" cm="1">
        <f t="array" aca="1" ref="N470" ca="1">MMULT($F469:$CE469,INDIRECT("Policy.New!"&amp;N$3&amp;"4:"&amp;N$3&amp;"81"))</f>
        <v>0</v>
      </c>
      <c r="O470" s="1" cm="1">
        <f t="array" aca="1" ref="O470" ca="1">MMULT($F469:$CE469,INDIRECT("Policy.New!"&amp;O$3&amp;"4:"&amp;O$3&amp;"81"))</f>
        <v>0</v>
      </c>
      <c r="P470" s="1" cm="1">
        <f t="array" aca="1" ref="P470" ca="1">MMULT($F469:$CE469,INDIRECT("Policy.New!"&amp;P$3&amp;"4:"&amp;P$3&amp;"81"))</f>
        <v>0</v>
      </c>
      <c r="Q470" s="1" cm="1">
        <f t="array" aca="1" ref="Q470" ca="1">MMULT($F469:$CE469,INDIRECT("Policy.New!"&amp;Q$3&amp;"4:"&amp;Q$3&amp;"81"))</f>
        <v>0</v>
      </c>
      <c r="R470" s="1" cm="1">
        <f t="array" aca="1" ref="R470" ca="1">MMULT($F469:$CE469,INDIRECT("Policy.New!"&amp;R$3&amp;"4:"&amp;R$3&amp;"81"))</f>
        <v>0</v>
      </c>
      <c r="S470" s="1" cm="1">
        <f t="array" aca="1" ref="S470" ca="1">MMULT($F469:$CE469,INDIRECT("Policy.New!"&amp;S$3&amp;"4:"&amp;S$3&amp;"81"))</f>
        <v>0</v>
      </c>
      <c r="T470" s="1" cm="1">
        <f t="array" aca="1" ref="T470" ca="1">MMULT($F469:$CE469,INDIRECT("Policy.New!"&amp;T$3&amp;"4:"&amp;T$3&amp;"81"))</f>
        <v>0</v>
      </c>
      <c r="U470" s="1" cm="1">
        <f t="array" aca="1" ref="U470" ca="1">MMULT($F469:$CE469,INDIRECT("Policy.New!"&amp;U$3&amp;"4:"&amp;U$3&amp;"81"))</f>
        <v>0</v>
      </c>
      <c r="V470" s="1" cm="1">
        <f t="array" aca="1" ref="V470" ca="1">MMULT($F469:$CE469,INDIRECT("Policy.New!"&amp;V$3&amp;"4:"&amp;V$3&amp;"81"))</f>
        <v>0</v>
      </c>
      <c r="W470" s="5">
        <f t="shared" ref="W470:W492" ca="1" si="481">S469</f>
        <v>0</v>
      </c>
      <c r="X470" s="1">
        <f t="shared" ref="X470:X492" ca="1" si="482">U469</f>
        <v>0</v>
      </c>
      <c r="Y470" s="1">
        <f t="shared" ref="Y470:Y492" si="483">U468</f>
        <v>0</v>
      </c>
      <c r="Z470" s="1">
        <f t="shared" ref="Z470:Z492" si="484">U467</f>
        <v>0</v>
      </c>
      <c r="AA470" s="1">
        <f t="shared" ref="AA470:AA492" si="485">U466</f>
        <v>0</v>
      </c>
      <c r="AB470" s="1">
        <f t="shared" ref="AB470:AB492" ca="1" si="486">V469</f>
        <v>0</v>
      </c>
      <c r="AC470" s="1">
        <f t="shared" ref="AC470:AC492" si="487">V468</f>
        <v>0</v>
      </c>
      <c r="AD470" s="1">
        <f t="shared" ref="AD470:AD492" si="488">V467</f>
        <v>0</v>
      </c>
      <c r="AE470" s="1">
        <f t="shared" ref="AE470:AE492" si="489">V466</f>
        <v>0</v>
      </c>
      <c r="AF470" s="1">
        <f t="shared" ref="AF470:AF492" si="490">S468</f>
        <v>0</v>
      </c>
      <c r="AG470" s="1">
        <f t="shared" ref="AG470:AG492" si="491">S467</f>
        <v>0</v>
      </c>
      <c r="AH470" s="1">
        <f t="shared" ref="AH470:AH492" ca="1" si="492">AU469</f>
        <v>0</v>
      </c>
      <c r="AI470" s="1">
        <f t="shared" ref="AI470:AI492" ca="1" si="493">J469</f>
        <v>0</v>
      </c>
      <c r="AJ470" s="1">
        <f t="shared" ref="AJ470:AJ492" si="494">J468</f>
        <v>0</v>
      </c>
      <c r="AK470" s="1">
        <f t="shared" ref="AK470:AK492" si="495">J467</f>
        <v>0</v>
      </c>
      <c r="AL470" s="1">
        <f t="shared" ref="AL470:AL492" ca="1" si="496">L469</f>
        <v>0</v>
      </c>
      <c r="AM470" s="1">
        <f t="shared" ref="AM470:AM492" si="497">L468</f>
        <v>0</v>
      </c>
      <c r="AN470" s="1">
        <f t="shared" ref="AN470:AN492" si="498">L467</f>
        <v>0</v>
      </c>
      <c r="AO470" s="1">
        <f t="shared" ref="AO470:AO492" si="499">L466</f>
        <v>0</v>
      </c>
      <c r="AP470" s="1">
        <f t="shared" ref="AP470:AP492" si="500">L465</f>
        <v>0</v>
      </c>
      <c r="AQ470" s="1">
        <f t="shared" ref="AQ470:AQ492" ca="1" si="501">K469</f>
        <v>0</v>
      </c>
      <c r="AR470" s="1">
        <f t="shared" ref="AR470:AR492" si="502">K468</f>
        <v>0</v>
      </c>
      <c r="AS470" s="1">
        <f t="shared" ref="AS470:AS492" ca="1" si="503">AV469</f>
        <v>0</v>
      </c>
      <c r="AT470" s="25">
        <f t="shared" ref="AT470:AT492" si="504">AV468</f>
        <v>0</v>
      </c>
      <c r="AU470" s="1" cm="1">
        <f t="array" aca="1" ref="AU470" ca="1">MMULT($F469:$CE469,INDIRECT("Policy.New!"&amp;AU$3&amp;"4:"&amp;AU$3&amp;"81"))</f>
        <v>0</v>
      </c>
      <c r="AV470" s="25" cm="1">
        <f t="array" aca="1" ref="AV470" ca="1">MMULT($F469:$CE469,INDIRECT("Policy.New!"&amp;AV$3&amp;"4:"&amp;AV$3&amp;"81"))</f>
        <v>0</v>
      </c>
      <c r="AW470" s="161">
        <v>0</v>
      </c>
      <c r="AX470" s="161">
        <v>0</v>
      </c>
      <c r="AY470" s="161">
        <v>0</v>
      </c>
      <c r="AZ470" s="161">
        <v>0</v>
      </c>
      <c r="BA470" s="161">
        <v>0</v>
      </c>
      <c r="BB470" s="161">
        <v>0</v>
      </c>
      <c r="BC470" s="161">
        <v>0</v>
      </c>
      <c r="BD470" s="161">
        <v>0</v>
      </c>
      <c r="BE470" s="161">
        <v>0</v>
      </c>
      <c r="BF470" s="161">
        <v>0</v>
      </c>
      <c r="BG470" s="161">
        <v>0</v>
      </c>
      <c r="BH470" s="161">
        <v>0</v>
      </c>
      <c r="BI470" s="161">
        <v>0</v>
      </c>
      <c r="BJ470" s="161">
        <v>0</v>
      </c>
      <c r="BK470" s="161">
        <v>0</v>
      </c>
      <c r="BL470" s="161">
        <v>0</v>
      </c>
      <c r="BM470" s="161">
        <v>0</v>
      </c>
      <c r="BN470" s="161">
        <v>0</v>
      </c>
      <c r="BO470" s="161">
        <v>0</v>
      </c>
      <c r="BP470" s="161">
        <v>0</v>
      </c>
      <c r="BQ470" s="161">
        <v>0</v>
      </c>
      <c r="BR470" s="161">
        <v>0</v>
      </c>
      <c r="BS470" s="161">
        <v>0</v>
      </c>
      <c r="BT470" s="161">
        <v>0</v>
      </c>
      <c r="BU470" s="161">
        <v>0</v>
      </c>
      <c r="BV470" s="161">
        <v>0</v>
      </c>
      <c r="BW470" s="161">
        <v>0</v>
      </c>
      <c r="BX470" s="161">
        <v>0</v>
      </c>
      <c r="BY470" s="161">
        <v>0</v>
      </c>
      <c r="BZ470" s="161">
        <v>0</v>
      </c>
      <c r="CA470" s="161">
        <f>INDEX(IRF.New!$D$7:$CN$374,MATCH('IRF AUX'!$E470,IRF.New!$C$7:$C$37,0),MATCH('IRF AUX'!$B470,IRF.New!$D$5:$CN$5,0))</f>
        <v>0</v>
      </c>
      <c r="CB470" s="161">
        <v>0</v>
      </c>
      <c r="CC470" s="161">
        <v>0</v>
      </c>
      <c r="CD470" s="161">
        <v>0</v>
      </c>
      <c r="CE470" s="163">
        <v>0</v>
      </c>
      <c r="CF470" s="1" cm="1">
        <f t="array" aca="1" ref="CF470" ca="1">MMULT($F469:$CE469,INDIRECT("Policy.New!"&amp;CF$3&amp;"4:"&amp;CF$3&amp;"81"))</f>
        <v>0</v>
      </c>
      <c r="CG470" s="1" cm="1">
        <f t="array" aca="1" ref="CG470" ca="1">MMULT($F469:$CE469,INDIRECT("Policy.New!"&amp;CG$3&amp;"4:"&amp;CG$3&amp;"81"))</f>
        <v>0</v>
      </c>
      <c r="CH470" s="1" cm="1">
        <f t="array" aca="1" ref="CH470" ca="1">MMULT($F469:$CE469,INDIRECT("Policy.New!"&amp;CH$3&amp;"4:"&amp;CH$3&amp;"81"))</f>
        <v>0</v>
      </c>
      <c r="CI470" s="1" cm="1">
        <f t="array" aca="1" ref="CI470" ca="1">MMULT($F469:$CE469,INDIRECT("Policy.New!"&amp;CI$3&amp;"4:"&amp;CI$3&amp;"81"))</f>
        <v>0</v>
      </c>
      <c r="CJ470" s="1" cm="1">
        <f t="array" aca="1" ref="CJ470" ca="1">MMULT($F469:$CE469,INDIRECT("Policy.New!"&amp;CJ$3&amp;"4:"&amp;CJ$3&amp;"81"))</f>
        <v>0</v>
      </c>
      <c r="CK470" s="1" cm="1">
        <f t="array" aca="1" ref="CK470" ca="1">MMULT($F469:$CE469,INDIRECT("Policy.New!"&amp;CK$3&amp;"4:"&amp;CK$3&amp;"81"))</f>
        <v>0</v>
      </c>
      <c r="CL470" s="1" cm="1">
        <f t="array" aca="1" ref="CL470" ca="1">MMULT($F469:$CE469,INDIRECT("Policy.New!"&amp;CL$3&amp;"4:"&amp;CL$3&amp;"81"))</f>
        <v>0</v>
      </c>
      <c r="CM470" s="1" cm="1">
        <f t="array" aca="1" ref="CM470" ca="1">MMULT($F469:$CE469,INDIRECT("Policy.New!"&amp;CM$3&amp;"4:"&amp;CM$3&amp;"81"))</f>
        <v>0</v>
      </c>
      <c r="CN470" s="1" cm="1">
        <f t="array" aca="1" ref="CN470" ca="1">MMULT($F469:$CE469,INDIRECT("Policy.New!"&amp;CN$3&amp;"4:"&amp;CN$3&amp;"81"))</f>
        <v>0</v>
      </c>
      <c r="CO470" s="1" cm="1">
        <f t="array" aca="1" ref="CO470" ca="1">MMULT($F469:$CE469,INDIRECT("Policy.New!"&amp;CO$3&amp;"4:"&amp;CO$3&amp;"81"))</f>
        <v>0</v>
      </c>
      <c r="CP470" s="1" cm="1">
        <f t="array" aca="1" ref="CP470" ca="1">MMULT($F469:$CE469,INDIRECT("Policy.New!"&amp;CP$3&amp;"4:"&amp;CP$3&amp;"81"))</f>
        <v>0</v>
      </c>
      <c r="CQ470" s="1"/>
      <c r="CR470" s="1"/>
      <c r="CS470" s="1">
        <f t="shared" ca="1" si="474"/>
        <v>0</v>
      </c>
      <c r="CT470" s="1">
        <f t="shared" ca="1" si="478"/>
        <v>0</v>
      </c>
      <c r="CU470" s="1">
        <f t="shared" ca="1" si="475"/>
        <v>0</v>
      </c>
      <c r="CV470" s="1">
        <f t="shared" ca="1" si="479"/>
        <v>0</v>
      </c>
      <c r="CW470" s="1">
        <f t="shared" ca="1" si="476"/>
        <v>0</v>
      </c>
      <c r="CX470" s="1">
        <f t="shared" ca="1" si="477"/>
        <v>0</v>
      </c>
    </row>
    <row r="471" spans="2:102" x14ac:dyDescent="0.25">
      <c r="B471" s="152" t="str">
        <f t="shared" si="473"/>
        <v>eps_combustiveis</v>
      </c>
      <c r="C471" s="152" t="str">
        <f t="shared" si="472"/>
        <v>eps_combustiveis_3</v>
      </c>
      <c r="D471" s="12">
        <f t="shared" si="470"/>
        <v>471</v>
      </c>
      <c r="E471" s="12">
        <f t="shared" si="480"/>
        <v>3</v>
      </c>
      <c r="F471" s="1" cm="1">
        <f t="array" aca="1" ref="F471" ca="1">MMULT($F470:$CE470,INDIRECT("Policy.New!"&amp;F$3&amp;"4:"&amp;F$3&amp;"81"))</f>
        <v>0</v>
      </c>
      <c r="G471" s="1" cm="1">
        <f t="array" aca="1" ref="G471" ca="1">MMULT($F470:$CE470,INDIRECT("Policy.New!"&amp;G$3&amp;"4:"&amp;G$3&amp;"81"))</f>
        <v>0</v>
      </c>
      <c r="H471" s="1" cm="1">
        <f t="array" aca="1" ref="H471" ca="1">MMULT($F470:$CE470,INDIRECT("Policy.New!"&amp;H$3&amp;"4:"&amp;H$3&amp;"81"))</f>
        <v>0</v>
      </c>
      <c r="I471" s="1" cm="1">
        <f t="array" aca="1" ref="I471" ca="1">MMULT($F470:$CE470,INDIRECT("Policy.New!"&amp;I$3&amp;"4:"&amp;I$3&amp;"81"))</f>
        <v>0</v>
      </c>
      <c r="J471" s="1" cm="1">
        <f t="array" aca="1" ref="J471" ca="1">MMULT($F470:$CE470,INDIRECT("Policy.New!"&amp;J$3&amp;"4:"&amp;J$3&amp;"81"))</f>
        <v>0</v>
      </c>
      <c r="K471" s="1" cm="1">
        <f t="array" aca="1" ref="K471" ca="1">MMULT($F470:$CE470,INDIRECT("Policy.New!"&amp;K$3&amp;"4:"&amp;K$3&amp;"81"))</f>
        <v>0</v>
      </c>
      <c r="L471" s="1" cm="1">
        <f t="array" aca="1" ref="L471" ca="1">MMULT($F470:$CE470,INDIRECT("Policy.New!"&amp;L$3&amp;"4:"&amp;L$3&amp;"81"))</f>
        <v>0</v>
      </c>
      <c r="M471" s="1" cm="1">
        <f t="array" aca="1" ref="M471" ca="1">MMULT($F470:$CE470,INDIRECT("Policy.New!"&amp;M$3&amp;"4:"&amp;M$3&amp;"81"))</f>
        <v>0</v>
      </c>
      <c r="N471" s="1" cm="1">
        <f t="array" aca="1" ref="N471" ca="1">MMULT($F470:$CE470,INDIRECT("Policy.New!"&amp;N$3&amp;"4:"&amp;N$3&amp;"81"))</f>
        <v>0</v>
      </c>
      <c r="O471" s="1" cm="1">
        <f t="array" aca="1" ref="O471" ca="1">MMULT($F470:$CE470,INDIRECT("Policy.New!"&amp;O$3&amp;"4:"&amp;O$3&amp;"81"))</f>
        <v>0</v>
      </c>
      <c r="P471" s="1" cm="1">
        <f t="array" aca="1" ref="P471" ca="1">MMULT($F470:$CE470,INDIRECT("Policy.New!"&amp;P$3&amp;"4:"&amp;P$3&amp;"81"))</f>
        <v>0</v>
      </c>
      <c r="Q471" s="1" cm="1">
        <f t="array" aca="1" ref="Q471" ca="1">MMULT($F470:$CE470,INDIRECT("Policy.New!"&amp;Q$3&amp;"4:"&amp;Q$3&amp;"81"))</f>
        <v>0</v>
      </c>
      <c r="R471" s="1" cm="1">
        <f t="array" aca="1" ref="R471" ca="1">MMULT($F470:$CE470,INDIRECT("Policy.New!"&amp;R$3&amp;"4:"&amp;R$3&amp;"81"))</f>
        <v>0</v>
      </c>
      <c r="S471" s="1" cm="1">
        <f t="array" aca="1" ref="S471" ca="1">MMULT($F470:$CE470,INDIRECT("Policy.New!"&amp;S$3&amp;"4:"&amp;S$3&amp;"81"))</f>
        <v>0</v>
      </c>
      <c r="T471" s="1" cm="1">
        <f t="array" aca="1" ref="T471" ca="1">MMULT($F470:$CE470,INDIRECT("Policy.New!"&amp;T$3&amp;"4:"&amp;T$3&amp;"81"))</f>
        <v>0</v>
      </c>
      <c r="U471" s="1" cm="1">
        <f t="array" aca="1" ref="U471" ca="1">MMULT($F470:$CE470,INDIRECT("Policy.New!"&amp;U$3&amp;"4:"&amp;U$3&amp;"81"))</f>
        <v>0</v>
      </c>
      <c r="V471" s="1" cm="1">
        <f t="array" aca="1" ref="V471" ca="1">MMULT($F470:$CE470,INDIRECT("Policy.New!"&amp;V$3&amp;"4:"&amp;V$3&amp;"81"))</f>
        <v>0</v>
      </c>
      <c r="W471" s="5">
        <f t="shared" ca="1" si="481"/>
        <v>0</v>
      </c>
      <c r="X471" s="1">
        <f t="shared" ca="1" si="482"/>
        <v>0</v>
      </c>
      <c r="Y471" s="1">
        <f t="shared" ca="1" si="483"/>
        <v>0</v>
      </c>
      <c r="Z471" s="1">
        <f t="shared" si="484"/>
        <v>0</v>
      </c>
      <c r="AA471" s="1">
        <f t="shared" si="485"/>
        <v>0</v>
      </c>
      <c r="AB471" s="1">
        <f t="shared" ca="1" si="486"/>
        <v>0</v>
      </c>
      <c r="AC471" s="1">
        <f t="shared" ca="1" si="487"/>
        <v>0</v>
      </c>
      <c r="AD471" s="1">
        <f t="shared" si="488"/>
        <v>0</v>
      </c>
      <c r="AE471" s="1">
        <f t="shared" si="489"/>
        <v>0</v>
      </c>
      <c r="AF471" s="1">
        <f t="shared" ca="1" si="490"/>
        <v>0</v>
      </c>
      <c r="AG471" s="1">
        <f t="shared" si="491"/>
        <v>0</v>
      </c>
      <c r="AH471" s="1">
        <f t="shared" ca="1" si="492"/>
        <v>0</v>
      </c>
      <c r="AI471" s="1">
        <f t="shared" ca="1" si="493"/>
        <v>0</v>
      </c>
      <c r="AJ471" s="1">
        <f t="shared" ca="1" si="494"/>
        <v>0</v>
      </c>
      <c r="AK471" s="1">
        <f t="shared" si="495"/>
        <v>0</v>
      </c>
      <c r="AL471" s="1">
        <f t="shared" ca="1" si="496"/>
        <v>0</v>
      </c>
      <c r="AM471" s="1">
        <f t="shared" ca="1" si="497"/>
        <v>0</v>
      </c>
      <c r="AN471" s="1">
        <f t="shared" si="498"/>
        <v>0</v>
      </c>
      <c r="AO471" s="1">
        <f t="shared" si="499"/>
        <v>0</v>
      </c>
      <c r="AP471" s="1">
        <f t="shared" si="500"/>
        <v>0</v>
      </c>
      <c r="AQ471" s="1">
        <f t="shared" ca="1" si="501"/>
        <v>0</v>
      </c>
      <c r="AR471" s="1">
        <f t="shared" ca="1" si="502"/>
        <v>0</v>
      </c>
      <c r="AS471" s="1">
        <f t="shared" ca="1" si="503"/>
        <v>0</v>
      </c>
      <c r="AT471" s="25">
        <f t="shared" ca="1" si="504"/>
        <v>0</v>
      </c>
      <c r="AU471" s="1" cm="1">
        <f t="array" aca="1" ref="AU471" ca="1">MMULT($F470:$CE470,INDIRECT("Policy.New!"&amp;AU$3&amp;"4:"&amp;AU$3&amp;"81"))</f>
        <v>0</v>
      </c>
      <c r="AV471" s="25" cm="1">
        <f t="array" aca="1" ref="AV471" ca="1">MMULT($F470:$CE470,INDIRECT("Policy.New!"&amp;AV$3&amp;"4:"&amp;AV$3&amp;"81"))</f>
        <v>0</v>
      </c>
      <c r="AW471" s="161">
        <v>0</v>
      </c>
      <c r="AX471" s="161">
        <v>0</v>
      </c>
      <c r="AY471" s="161">
        <v>0</v>
      </c>
      <c r="AZ471" s="161">
        <v>0</v>
      </c>
      <c r="BA471" s="161">
        <v>0</v>
      </c>
      <c r="BB471" s="161">
        <v>0</v>
      </c>
      <c r="BC471" s="161">
        <v>0</v>
      </c>
      <c r="BD471" s="161">
        <v>0</v>
      </c>
      <c r="BE471" s="161">
        <v>0</v>
      </c>
      <c r="BF471" s="161">
        <v>0</v>
      </c>
      <c r="BG471" s="161">
        <v>0</v>
      </c>
      <c r="BH471" s="161">
        <v>0</v>
      </c>
      <c r="BI471" s="161">
        <v>0</v>
      </c>
      <c r="BJ471" s="161">
        <v>0</v>
      </c>
      <c r="BK471" s="161">
        <v>0</v>
      </c>
      <c r="BL471" s="161">
        <v>0</v>
      </c>
      <c r="BM471" s="161">
        <v>0</v>
      </c>
      <c r="BN471" s="161">
        <v>0</v>
      </c>
      <c r="BO471" s="161">
        <v>0</v>
      </c>
      <c r="BP471" s="161">
        <v>0</v>
      </c>
      <c r="BQ471" s="161">
        <v>0</v>
      </c>
      <c r="BR471" s="161">
        <v>0</v>
      </c>
      <c r="BS471" s="161">
        <v>0</v>
      </c>
      <c r="BT471" s="161">
        <v>0</v>
      </c>
      <c r="BU471" s="161">
        <v>0</v>
      </c>
      <c r="BV471" s="161">
        <v>0</v>
      </c>
      <c r="BW471" s="161">
        <v>0</v>
      </c>
      <c r="BX471" s="161">
        <v>0</v>
      </c>
      <c r="BY471" s="161">
        <v>0</v>
      </c>
      <c r="BZ471" s="161">
        <v>0</v>
      </c>
      <c r="CA471" s="161">
        <f>INDEX(IRF.New!$D$7:$CN$374,MATCH('IRF AUX'!$E471,IRF.New!$C$7:$C$37,0),MATCH('IRF AUX'!$B471,IRF.New!$D$5:$CN$5,0))</f>
        <v>0</v>
      </c>
      <c r="CB471" s="161">
        <v>0</v>
      </c>
      <c r="CC471" s="161">
        <v>0</v>
      </c>
      <c r="CD471" s="161">
        <v>0</v>
      </c>
      <c r="CE471" s="163">
        <v>0</v>
      </c>
      <c r="CF471" s="1" cm="1">
        <f t="array" aca="1" ref="CF471" ca="1">MMULT($F470:$CE470,INDIRECT("Policy.New!"&amp;CF$3&amp;"4:"&amp;CF$3&amp;"81"))</f>
        <v>0</v>
      </c>
      <c r="CG471" s="1" cm="1">
        <f t="array" aca="1" ref="CG471" ca="1">MMULT($F470:$CE470,INDIRECT("Policy.New!"&amp;CG$3&amp;"4:"&amp;CG$3&amp;"81"))</f>
        <v>0</v>
      </c>
      <c r="CH471" s="1" cm="1">
        <f t="array" aca="1" ref="CH471" ca="1">MMULT($F470:$CE470,INDIRECT("Policy.New!"&amp;CH$3&amp;"4:"&amp;CH$3&amp;"81"))</f>
        <v>0</v>
      </c>
      <c r="CI471" s="1" cm="1">
        <f t="array" aca="1" ref="CI471" ca="1">MMULT($F470:$CE470,INDIRECT("Policy.New!"&amp;CI$3&amp;"4:"&amp;CI$3&amp;"81"))</f>
        <v>0</v>
      </c>
      <c r="CJ471" s="1" cm="1">
        <f t="array" aca="1" ref="CJ471" ca="1">MMULT($F470:$CE470,INDIRECT("Policy.New!"&amp;CJ$3&amp;"4:"&amp;CJ$3&amp;"81"))</f>
        <v>0</v>
      </c>
      <c r="CK471" s="1" cm="1">
        <f t="array" aca="1" ref="CK471" ca="1">MMULT($F470:$CE470,INDIRECT("Policy.New!"&amp;CK$3&amp;"4:"&amp;CK$3&amp;"81"))</f>
        <v>0</v>
      </c>
      <c r="CL471" s="1" cm="1">
        <f t="array" aca="1" ref="CL471" ca="1">MMULT($F470:$CE470,INDIRECT("Policy.New!"&amp;CL$3&amp;"4:"&amp;CL$3&amp;"81"))</f>
        <v>0</v>
      </c>
      <c r="CM471" s="1" cm="1">
        <f t="array" aca="1" ref="CM471" ca="1">MMULT($F470:$CE470,INDIRECT("Policy.New!"&amp;CM$3&amp;"4:"&amp;CM$3&amp;"81"))</f>
        <v>0</v>
      </c>
      <c r="CN471" s="1" cm="1">
        <f t="array" aca="1" ref="CN471" ca="1">MMULT($F470:$CE470,INDIRECT("Policy.New!"&amp;CN$3&amp;"4:"&amp;CN$3&amp;"81"))</f>
        <v>0</v>
      </c>
      <c r="CO471" s="1" cm="1">
        <f t="array" aca="1" ref="CO471" ca="1">MMULT($F470:$CE470,INDIRECT("Policy.New!"&amp;CO$3&amp;"4:"&amp;CO$3&amp;"81"))</f>
        <v>0</v>
      </c>
      <c r="CP471" s="1" cm="1">
        <f t="array" aca="1" ref="CP471" ca="1">MMULT($F470:$CE470,INDIRECT("Policy.New!"&amp;CP$3&amp;"4:"&amp;CP$3&amp;"81"))</f>
        <v>0</v>
      </c>
      <c r="CQ471" s="1"/>
      <c r="CR471" s="1"/>
      <c r="CS471" s="1">
        <f t="shared" ca="1" si="474"/>
        <v>0</v>
      </c>
      <c r="CT471" s="1">
        <f t="shared" ca="1" si="478"/>
        <v>0</v>
      </c>
      <c r="CU471" s="1">
        <f t="shared" ca="1" si="475"/>
        <v>0</v>
      </c>
      <c r="CV471" s="1">
        <f t="shared" ca="1" si="479"/>
        <v>0</v>
      </c>
      <c r="CW471" s="1">
        <f t="shared" ca="1" si="476"/>
        <v>0</v>
      </c>
      <c r="CX471" s="1">
        <f t="shared" ca="1" si="477"/>
        <v>0</v>
      </c>
    </row>
    <row r="472" spans="2:102" x14ac:dyDescent="0.25">
      <c r="B472" s="153" t="str">
        <f t="shared" si="473"/>
        <v>eps_combustiveis</v>
      </c>
      <c r="C472" s="153" t="str">
        <f t="shared" si="472"/>
        <v>eps_combustiveis_4</v>
      </c>
      <c r="D472" s="13">
        <f t="shared" si="470"/>
        <v>472</v>
      </c>
      <c r="E472" s="13">
        <f t="shared" si="480"/>
        <v>4</v>
      </c>
      <c r="F472" s="14" cm="1">
        <f t="array" aca="1" ref="F472" ca="1">MMULT($F471:$CE471,INDIRECT("Policy.New!"&amp;F$3&amp;"4:"&amp;F$3&amp;"81"))</f>
        <v>0</v>
      </c>
      <c r="G472" s="14" cm="1">
        <f t="array" aca="1" ref="G472" ca="1">MMULT($F471:$CE471,INDIRECT("Policy.New!"&amp;G$3&amp;"4:"&amp;G$3&amp;"81"))</f>
        <v>0</v>
      </c>
      <c r="H472" s="14" cm="1">
        <f t="array" aca="1" ref="H472" ca="1">MMULT($F471:$CE471,INDIRECT("Policy.New!"&amp;H$3&amp;"4:"&amp;H$3&amp;"81"))</f>
        <v>0</v>
      </c>
      <c r="I472" s="14" cm="1">
        <f t="array" aca="1" ref="I472" ca="1">MMULT($F471:$CE471,INDIRECT("Policy.New!"&amp;I$3&amp;"4:"&amp;I$3&amp;"81"))</f>
        <v>0</v>
      </c>
      <c r="J472" s="14" cm="1">
        <f t="array" aca="1" ref="J472" ca="1">MMULT($F471:$CE471,INDIRECT("Policy.New!"&amp;J$3&amp;"4:"&amp;J$3&amp;"81"))</f>
        <v>0</v>
      </c>
      <c r="K472" s="14" cm="1">
        <f t="array" aca="1" ref="K472" ca="1">MMULT($F471:$CE471,INDIRECT("Policy.New!"&amp;K$3&amp;"4:"&amp;K$3&amp;"81"))</f>
        <v>0</v>
      </c>
      <c r="L472" s="14" cm="1">
        <f t="array" aca="1" ref="L472" ca="1">MMULT($F471:$CE471,INDIRECT("Policy.New!"&amp;L$3&amp;"4:"&amp;L$3&amp;"81"))</f>
        <v>0</v>
      </c>
      <c r="M472" s="14" cm="1">
        <f t="array" aca="1" ref="M472" ca="1">MMULT($F471:$CE471,INDIRECT("Policy.New!"&amp;M$3&amp;"4:"&amp;M$3&amp;"81"))</f>
        <v>0</v>
      </c>
      <c r="N472" s="14" cm="1">
        <f t="array" aca="1" ref="N472" ca="1">MMULT($F471:$CE471,INDIRECT("Policy.New!"&amp;N$3&amp;"4:"&amp;N$3&amp;"81"))</f>
        <v>0</v>
      </c>
      <c r="O472" s="14" cm="1">
        <f t="array" aca="1" ref="O472" ca="1">MMULT($F471:$CE471,INDIRECT("Policy.New!"&amp;O$3&amp;"4:"&amp;O$3&amp;"81"))</f>
        <v>0</v>
      </c>
      <c r="P472" s="14" cm="1">
        <f t="array" aca="1" ref="P472" ca="1">MMULT($F471:$CE471,INDIRECT("Policy.New!"&amp;P$3&amp;"4:"&amp;P$3&amp;"81"))</f>
        <v>0</v>
      </c>
      <c r="Q472" s="14" cm="1">
        <f t="array" aca="1" ref="Q472" ca="1">MMULT($F471:$CE471,INDIRECT("Policy.New!"&amp;Q$3&amp;"4:"&amp;Q$3&amp;"81"))</f>
        <v>0</v>
      </c>
      <c r="R472" s="14" cm="1">
        <f t="array" aca="1" ref="R472" ca="1">MMULT($F471:$CE471,INDIRECT("Policy.New!"&amp;R$3&amp;"4:"&amp;R$3&amp;"81"))</f>
        <v>0</v>
      </c>
      <c r="S472" s="14" cm="1">
        <f t="array" aca="1" ref="S472" ca="1">MMULT($F471:$CE471,INDIRECT("Policy.New!"&amp;S$3&amp;"4:"&amp;S$3&amp;"81"))</f>
        <v>0</v>
      </c>
      <c r="T472" s="14" cm="1">
        <f t="array" aca="1" ref="T472" ca="1">MMULT($F471:$CE471,INDIRECT("Policy.New!"&amp;T$3&amp;"4:"&amp;T$3&amp;"81"))</f>
        <v>0</v>
      </c>
      <c r="U472" s="14" cm="1">
        <f t="array" aca="1" ref="U472" ca="1">MMULT($F471:$CE471,INDIRECT("Policy.New!"&amp;U$3&amp;"4:"&amp;U$3&amp;"81"))</f>
        <v>0</v>
      </c>
      <c r="V472" s="14" cm="1">
        <f t="array" aca="1" ref="V472" ca="1">MMULT($F471:$CE471,INDIRECT("Policy.New!"&amp;V$3&amp;"4:"&amp;V$3&amp;"81"))</f>
        <v>0</v>
      </c>
      <c r="W472" s="15">
        <f t="shared" ca="1" si="481"/>
        <v>0</v>
      </c>
      <c r="X472" s="14">
        <f t="shared" ca="1" si="482"/>
        <v>0</v>
      </c>
      <c r="Y472" s="14">
        <f t="shared" ca="1" si="483"/>
        <v>0</v>
      </c>
      <c r="Z472" s="14">
        <f t="shared" ca="1" si="484"/>
        <v>0</v>
      </c>
      <c r="AA472" s="14">
        <f t="shared" si="485"/>
        <v>0</v>
      </c>
      <c r="AB472" s="14">
        <f t="shared" ca="1" si="486"/>
        <v>0</v>
      </c>
      <c r="AC472" s="14">
        <f t="shared" ca="1" si="487"/>
        <v>0</v>
      </c>
      <c r="AD472" s="14">
        <f t="shared" ca="1" si="488"/>
        <v>0</v>
      </c>
      <c r="AE472" s="14">
        <f t="shared" si="489"/>
        <v>0</v>
      </c>
      <c r="AF472" s="14">
        <f t="shared" ca="1" si="490"/>
        <v>0</v>
      </c>
      <c r="AG472" s="14">
        <f t="shared" ca="1" si="491"/>
        <v>0</v>
      </c>
      <c r="AH472" s="14">
        <f t="shared" ca="1" si="492"/>
        <v>0</v>
      </c>
      <c r="AI472" s="14">
        <f t="shared" ca="1" si="493"/>
        <v>0</v>
      </c>
      <c r="AJ472" s="14">
        <f t="shared" ca="1" si="494"/>
        <v>0</v>
      </c>
      <c r="AK472" s="14">
        <f t="shared" ca="1" si="495"/>
        <v>0</v>
      </c>
      <c r="AL472" s="14">
        <f t="shared" ca="1" si="496"/>
        <v>0</v>
      </c>
      <c r="AM472" s="14">
        <f t="shared" ca="1" si="497"/>
        <v>0</v>
      </c>
      <c r="AN472" s="14">
        <f t="shared" ca="1" si="498"/>
        <v>0</v>
      </c>
      <c r="AO472" s="14">
        <f t="shared" si="499"/>
        <v>0</v>
      </c>
      <c r="AP472" s="14">
        <f t="shared" si="500"/>
        <v>0</v>
      </c>
      <c r="AQ472" s="14">
        <f t="shared" ca="1" si="501"/>
        <v>0</v>
      </c>
      <c r="AR472" s="14">
        <f t="shared" ca="1" si="502"/>
        <v>0</v>
      </c>
      <c r="AS472" s="14">
        <f t="shared" ca="1" si="503"/>
        <v>0</v>
      </c>
      <c r="AT472" s="26">
        <f t="shared" ca="1" si="504"/>
        <v>0</v>
      </c>
      <c r="AU472" s="14" cm="1">
        <f t="array" aca="1" ref="AU472" ca="1">MMULT($F471:$CE471,INDIRECT("Policy.New!"&amp;AU$3&amp;"4:"&amp;AU$3&amp;"81"))</f>
        <v>0</v>
      </c>
      <c r="AV472" s="26" cm="1">
        <f t="array" aca="1" ref="AV472" ca="1">MMULT($F471:$CE471,INDIRECT("Policy.New!"&amp;AV$3&amp;"4:"&amp;AV$3&amp;"81"))</f>
        <v>0</v>
      </c>
      <c r="AW472" s="164">
        <v>0</v>
      </c>
      <c r="AX472" s="164">
        <v>0</v>
      </c>
      <c r="AY472" s="164">
        <v>0</v>
      </c>
      <c r="AZ472" s="164">
        <v>0</v>
      </c>
      <c r="BA472" s="164">
        <v>0</v>
      </c>
      <c r="BB472" s="164">
        <v>0</v>
      </c>
      <c r="BC472" s="164">
        <v>0</v>
      </c>
      <c r="BD472" s="164">
        <v>0</v>
      </c>
      <c r="BE472" s="164">
        <v>0</v>
      </c>
      <c r="BF472" s="164">
        <v>0</v>
      </c>
      <c r="BG472" s="164">
        <v>0</v>
      </c>
      <c r="BH472" s="164">
        <v>0</v>
      </c>
      <c r="BI472" s="164">
        <v>0</v>
      </c>
      <c r="BJ472" s="164">
        <v>0</v>
      </c>
      <c r="BK472" s="164">
        <v>0</v>
      </c>
      <c r="BL472" s="164">
        <v>0</v>
      </c>
      <c r="BM472" s="164">
        <v>0</v>
      </c>
      <c r="BN472" s="164">
        <v>0</v>
      </c>
      <c r="BO472" s="164">
        <v>0</v>
      </c>
      <c r="BP472" s="164">
        <v>0</v>
      </c>
      <c r="BQ472" s="164">
        <v>0</v>
      </c>
      <c r="BR472" s="164">
        <v>0</v>
      </c>
      <c r="BS472" s="164">
        <v>0</v>
      </c>
      <c r="BT472" s="164">
        <v>0</v>
      </c>
      <c r="BU472" s="164">
        <v>0</v>
      </c>
      <c r="BV472" s="164">
        <v>0</v>
      </c>
      <c r="BW472" s="164">
        <v>0</v>
      </c>
      <c r="BX472" s="164">
        <v>0</v>
      </c>
      <c r="BY472" s="164">
        <v>0</v>
      </c>
      <c r="BZ472" s="164">
        <v>0</v>
      </c>
      <c r="CA472" s="164">
        <f>INDEX(IRF.New!$D$7:$CN$374,MATCH('IRF AUX'!$E472,IRF.New!$C$7:$C$37,0),MATCH('IRF AUX'!$B472,IRF.New!$D$5:$CN$5,0))</f>
        <v>0</v>
      </c>
      <c r="CB472" s="164">
        <v>0</v>
      </c>
      <c r="CC472" s="164">
        <v>0</v>
      </c>
      <c r="CD472" s="164">
        <v>0</v>
      </c>
      <c r="CE472" s="165">
        <v>0</v>
      </c>
      <c r="CF472" s="14" cm="1">
        <f t="array" aca="1" ref="CF472" ca="1">MMULT($F471:$CE471,INDIRECT("Policy.New!"&amp;CF$3&amp;"4:"&amp;CF$3&amp;"81"))</f>
        <v>0</v>
      </c>
      <c r="CG472" s="14" cm="1">
        <f t="array" aca="1" ref="CG472" ca="1">MMULT($F471:$CE471,INDIRECT("Policy.New!"&amp;CG$3&amp;"4:"&amp;CG$3&amp;"81"))</f>
        <v>0</v>
      </c>
      <c r="CH472" s="14" cm="1">
        <f t="array" aca="1" ref="CH472" ca="1">MMULT($F471:$CE471,INDIRECT("Policy.New!"&amp;CH$3&amp;"4:"&amp;CH$3&amp;"81"))</f>
        <v>0</v>
      </c>
      <c r="CI472" s="14" cm="1">
        <f t="array" aca="1" ref="CI472" ca="1">MMULT($F471:$CE471,INDIRECT("Policy.New!"&amp;CI$3&amp;"4:"&amp;CI$3&amp;"81"))</f>
        <v>0</v>
      </c>
      <c r="CJ472" s="14" cm="1">
        <f t="array" aca="1" ref="CJ472" ca="1">MMULT($F471:$CE471,INDIRECT("Policy.New!"&amp;CJ$3&amp;"4:"&amp;CJ$3&amp;"81"))</f>
        <v>0</v>
      </c>
      <c r="CK472" s="14" cm="1">
        <f t="array" aca="1" ref="CK472" ca="1">MMULT($F471:$CE471,INDIRECT("Policy.New!"&amp;CK$3&amp;"4:"&amp;CK$3&amp;"81"))</f>
        <v>0</v>
      </c>
      <c r="CL472" s="14" cm="1">
        <f t="array" aca="1" ref="CL472" ca="1">MMULT($F471:$CE471,INDIRECT("Policy.New!"&amp;CL$3&amp;"4:"&amp;CL$3&amp;"81"))</f>
        <v>0</v>
      </c>
      <c r="CM472" s="14" cm="1">
        <f t="array" aca="1" ref="CM472" ca="1">MMULT($F471:$CE471,INDIRECT("Policy.New!"&amp;CM$3&amp;"4:"&amp;CM$3&amp;"81"))</f>
        <v>0</v>
      </c>
      <c r="CN472" s="14" cm="1">
        <f t="array" aca="1" ref="CN472" ca="1">MMULT($F471:$CE471,INDIRECT("Policy.New!"&amp;CN$3&amp;"4:"&amp;CN$3&amp;"81"))</f>
        <v>0</v>
      </c>
      <c r="CO472" s="14" cm="1">
        <f t="array" aca="1" ref="CO472" ca="1">MMULT($F471:$CE471,INDIRECT("Policy.New!"&amp;CO$3&amp;"4:"&amp;CO$3&amp;"81"))</f>
        <v>0</v>
      </c>
      <c r="CP472" s="14" cm="1">
        <f t="array" aca="1" ref="CP472" ca="1">MMULT($F471:$CE471,INDIRECT("Policy.New!"&amp;CP$3&amp;"4:"&amp;CP$3&amp;"81"))</f>
        <v>0</v>
      </c>
      <c r="CQ472" s="1"/>
      <c r="CR472" s="1"/>
      <c r="CS472" s="14">
        <f t="shared" ca="1" si="474"/>
        <v>0</v>
      </c>
      <c r="CT472" s="14">
        <f t="shared" ca="1" si="478"/>
        <v>0</v>
      </c>
      <c r="CU472" s="14">
        <f t="shared" ca="1" si="475"/>
        <v>0</v>
      </c>
      <c r="CV472" s="14">
        <f t="shared" ca="1" si="479"/>
        <v>0</v>
      </c>
      <c r="CW472" s="14">
        <f t="shared" ca="1" si="476"/>
        <v>0</v>
      </c>
      <c r="CX472" s="14">
        <f t="shared" ca="1" si="477"/>
        <v>0</v>
      </c>
    </row>
    <row r="473" spans="2:102" x14ac:dyDescent="0.25">
      <c r="B473" s="151" t="str">
        <f t="shared" si="473"/>
        <v>eps_combustiveis</v>
      </c>
      <c r="C473" s="151" t="str">
        <f t="shared" si="472"/>
        <v>eps_combustiveis_5</v>
      </c>
      <c r="D473" s="9">
        <f t="shared" si="470"/>
        <v>473</v>
      </c>
      <c r="E473" s="9">
        <f t="shared" si="480"/>
        <v>5</v>
      </c>
      <c r="F473" s="10" cm="1">
        <f t="array" aca="1" ref="F473" ca="1">MMULT($F472:$CE472,INDIRECT("Policy.New!"&amp;F$3&amp;"4:"&amp;F$3&amp;"81"))</f>
        <v>0</v>
      </c>
      <c r="G473" s="10" cm="1">
        <f t="array" aca="1" ref="G473" ca="1">MMULT($F472:$CE472,INDIRECT("Policy.New!"&amp;G$3&amp;"4:"&amp;G$3&amp;"81"))</f>
        <v>0</v>
      </c>
      <c r="H473" s="10" cm="1">
        <f t="array" aca="1" ref="H473" ca="1">MMULT($F472:$CE472,INDIRECT("Policy.New!"&amp;H$3&amp;"4:"&amp;H$3&amp;"81"))</f>
        <v>0</v>
      </c>
      <c r="I473" s="10" cm="1">
        <f t="array" aca="1" ref="I473" ca="1">MMULT($F472:$CE472,INDIRECT("Policy.New!"&amp;I$3&amp;"4:"&amp;I$3&amp;"81"))</f>
        <v>0</v>
      </c>
      <c r="J473" s="10" cm="1">
        <f t="array" aca="1" ref="J473" ca="1">MMULT($F472:$CE472,INDIRECT("Policy.New!"&amp;J$3&amp;"4:"&amp;J$3&amp;"81"))</f>
        <v>0</v>
      </c>
      <c r="K473" s="10" cm="1">
        <f t="array" aca="1" ref="K473" ca="1">MMULT($F472:$CE472,INDIRECT("Policy.New!"&amp;K$3&amp;"4:"&amp;K$3&amp;"81"))</f>
        <v>0</v>
      </c>
      <c r="L473" s="10" cm="1">
        <f t="array" aca="1" ref="L473" ca="1">MMULT($F472:$CE472,INDIRECT("Policy.New!"&amp;L$3&amp;"4:"&amp;L$3&amp;"81"))</f>
        <v>0</v>
      </c>
      <c r="M473" s="10" cm="1">
        <f t="array" aca="1" ref="M473" ca="1">MMULT($F472:$CE472,INDIRECT("Policy.New!"&amp;M$3&amp;"4:"&amp;M$3&amp;"81"))</f>
        <v>0</v>
      </c>
      <c r="N473" s="10" cm="1">
        <f t="array" aca="1" ref="N473" ca="1">MMULT($F472:$CE472,INDIRECT("Policy.New!"&amp;N$3&amp;"4:"&amp;N$3&amp;"81"))</f>
        <v>0</v>
      </c>
      <c r="O473" s="10" cm="1">
        <f t="array" aca="1" ref="O473" ca="1">MMULT($F472:$CE472,INDIRECT("Policy.New!"&amp;O$3&amp;"4:"&amp;O$3&amp;"81"))</f>
        <v>0</v>
      </c>
      <c r="P473" s="10" cm="1">
        <f t="array" aca="1" ref="P473" ca="1">MMULT($F472:$CE472,INDIRECT("Policy.New!"&amp;P$3&amp;"4:"&amp;P$3&amp;"81"))</f>
        <v>0</v>
      </c>
      <c r="Q473" s="10" cm="1">
        <f t="array" aca="1" ref="Q473" ca="1">MMULT($F472:$CE472,INDIRECT("Policy.New!"&amp;Q$3&amp;"4:"&amp;Q$3&amp;"81"))</f>
        <v>0</v>
      </c>
      <c r="R473" s="10" cm="1">
        <f t="array" aca="1" ref="R473" ca="1">MMULT($F472:$CE472,INDIRECT("Policy.New!"&amp;R$3&amp;"4:"&amp;R$3&amp;"81"))</f>
        <v>0</v>
      </c>
      <c r="S473" s="10" cm="1">
        <f t="array" aca="1" ref="S473" ca="1">MMULT($F472:$CE472,INDIRECT("Policy.New!"&amp;S$3&amp;"4:"&amp;S$3&amp;"81"))</f>
        <v>0</v>
      </c>
      <c r="T473" s="10" cm="1">
        <f t="array" aca="1" ref="T473" ca="1">MMULT($F472:$CE472,INDIRECT("Policy.New!"&amp;T$3&amp;"4:"&amp;T$3&amp;"81"))</f>
        <v>0</v>
      </c>
      <c r="U473" s="10" cm="1">
        <f t="array" aca="1" ref="U473" ca="1">MMULT($F472:$CE472,INDIRECT("Policy.New!"&amp;U$3&amp;"4:"&amp;U$3&amp;"81"))</f>
        <v>0</v>
      </c>
      <c r="V473" s="10" cm="1">
        <f t="array" aca="1" ref="V473" ca="1">MMULT($F472:$CE472,INDIRECT("Policy.New!"&amp;V$3&amp;"4:"&amp;V$3&amp;"81"))</f>
        <v>0</v>
      </c>
      <c r="W473" s="11">
        <f t="shared" ca="1" si="481"/>
        <v>0</v>
      </c>
      <c r="X473" s="10">
        <f t="shared" ca="1" si="482"/>
        <v>0</v>
      </c>
      <c r="Y473" s="10">
        <f t="shared" ca="1" si="483"/>
        <v>0</v>
      </c>
      <c r="Z473" s="10">
        <f t="shared" ca="1" si="484"/>
        <v>0</v>
      </c>
      <c r="AA473" s="10">
        <f t="shared" ca="1" si="485"/>
        <v>0</v>
      </c>
      <c r="AB473" s="10">
        <f t="shared" ca="1" si="486"/>
        <v>0</v>
      </c>
      <c r="AC473" s="10">
        <f t="shared" ca="1" si="487"/>
        <v>0</v>
      </c>
      <c r="AD473" s="10">
        <f t="shared" ca="1" si="488"/>
        <v>0</v>
      </c>
      <c r="AE473" s="10">
        <f t="shared" ca="1" si="489"/>
        <v>0</v>
      </c>
      <c r="AF473" s="10">
        <f t="shared" ca="1" si="490"/>
        <v>0</v>
      </c>
      <c r="AG473" s="10">
        <f t="shared" ca="1" si="491"/>
        <v>0</v>
      </c>
      <c r="AH473" s="10">
        <f t="shared" ca="1" si="492"/>
        <v>0</v>
      </c>
      <c r="AI473" s="10">
        <f t="shared" ca="1" si="493"/>
        <v>0</v>
      </c>
      <c r="AJ473" s="10">
        <f t="shared" ca="1" si="494"/>
        <v>0</v>
      </c>
      <c r="AK473" s="10">
        <f t="shared" ca="1" si="495"/>
        <v>0</v>
      </c>
      <c r="AL473" s="10">
        <f t="shared" ca="1" si="496"/>
        <v>0</v>
      </c>
      <c r="AM473" s="10">
        <f t="shared" ca="1" si="497"/>
        <v>0</v>
      </c>
      <c r="AN473" s="10">
        <f t="shared" ca="1" si="498"/>
        <v>0</v>
      </c>
      <c r="AO473" s="10">
        <f t="shared" ca="1" si="499"/>
        <v>0</v>
      </c>
      <c r="AP473" s="10">
        <f t="shared" si="500"/>
        <v>0</v>
      </c>
      <c r="AQ473" s="10">
        <f t="shared" ca="1" si="501"/>
        <v>0</v>
      </c>
      <c r="AR473" s="10">
        <f t="shared" ca="1" si="502"/>
        <v>0</v>
      </c>
      <c r="AS473" s="10">
        <f t="shared" ca="1" si="503"/>
        <v>0</v>
      </c>
      <c r="AT473" s="24">
        <f t="shared" ca="1" si="504"/>
        <v>0</v>
      </c>
      <c r="AU473" s="10" cm="1">
        <f t="array" aca="1" ref="AU473" ca="1">MMULT($F472:$CE472,INDIRECT("Policy.New!"&amp;AU$3&amp;"4:"&amp;AU$3&amp;"81"))</f>
        <v>0</v>
      </c>
      <c r="AV473" s="24" cm="1">
        <f t="array" aca="1" ref="AV473" ca="1">MMULT($F472:$CE472,INDIRECT("Policy.New!"&amp;AV$3&amp;"4:"&amp;AV$3&amp;"81"))</f>
        <v>0</v>
      </c>
      <c r="AW473" s="160">
        <v>0</v>
      </c>
      <c r="AX473" s="160">
        <v>0</v>
      </c>
      <c r="AY473" s="160">
        <v>0</v>
      </c>
      <c r="AZ473" s="160">
        <v>0</v>
      </c>
      <c r="BA473" s="160">
        <v>0</v>
      </c>
      <c r="BB473" s="160">
        <v>0</v>
      </c>
      <c r="BC473" s="160">
        <v>0</v>
      </c>
      <c r="BD473" s="160">
        <v>0</v>
      </c>
      <c r="BE473" s="160">
        <v>0</v>
      </c>
      <c r="BF473" s="160">
        <v>0</v>
      </c>
      <c r="BG473" s="160">
        <v>0</v>
      </c>
      <c r="BH473" s="160">
        <v>0</v>
      </c>
      <c r="BI473" s="160">
        <v>0</v>
      </c>
      <c r="BJ473" s="160">
        <v>0</v>
      </c>
      <c r="BK473" s="160">
        <v>0</v>
      </c>
      <c r="BL473" s="160">
        <v>0</v>
      </c>
      <c r="BM473" s="160">
        <v>0</v>
      </c>
      <c r="BN473" s="160">
        <v>0</v>
      </c>
      <c r="BO473" s="160">
        <v>0</v>
      </c>
      <c r="BP473" s="160">
        <v>0</v>
      </c>
      <c r="BQ473" s="160">
        <v>0</v>
      </c>
      <c r="BR473" s="160">
        <v>0</v>
      </c>
      <c r="BS473" s="160">
        <v>0</v>
      </c>
      <c r="BT473" s="160">
        <v>0</v>
      </c>
      <c r="BU473" s="160">
        <v>0</v>
      </c>
      <c r="BV473" s="160">
        <v>0</v>
      </c>
      <c r="BW473" s="160">
        <v>0</v>
      </c>
      <c r="BX473" s="160">
        <v>0</v>
      </c>
      <c r="BY473" s="160">
        <v>0</v>
      </c>
      <c r="BZ473" s="160">
        <v>0</v>
      </c>
      <c r="CA473" s="160">
        <f>INDEX(IRF.New!$D$7:$CN$374,MATCH('IRF AUX'!$E473,IRF.New!$C$7:$C$37,0),MATCH('IRF AUX'!$B473,IRF.New!$D$5:$CN$5,0))</f>
        <v>0</v>
      </c>
      <c r="CB473" s="160">
        <v>0</v>
      </c>
      <c r="CC473" s="160">
        <v>0</v>
      </c>
      <c r="CD473" s="160">
        <v>0</v>
      </c>
      <c r="CE473" s="162">
        <v>0</v>
      </c>
      <c r="CF473" s="10" cm="1">
        <f t="array" aca="1" ref="CF473" ca="1">MMULT($F472:$CE472,INDIRECT("Policy.New!"&amp;CF$3&amp;"4:"&amp;CF$3&amp;"81"))</f>
        <v>0</v>
      </c>
      <c r="CG473" s="10" cm="1">
        <f t="array" aca="1" ref="CG473" ca="1">MMULT($F472:$CE472,INDIRECT("Policy.New!"&amp;CG$3&amp;"4:"&amp;CG$3&amp;"81"))</f>
        <v>0</v>
      </c>
      <c r="CH473" s="10" cm="1">
        <f t="array" aca="1" ref="CH473" ca="1">MMULT($F472:$CE472,INDIRECT("Policy.New!"&amp;CH$3&amp;"4:"&amp;CH$3&amp;"81"))</f>
        <v>0</v>
      </c>
      <c r="CI473" s="10" cm="1">
        <f t="array" aca="1" ref="CI473" ca="1">MMULT($F472:$CE472,INDIRECT("Policy.New!"&amp;CI$3&amp;"4:"&amp;CI$3&amp;"81"))</f>
        <v>0</v>
      </c>
      <c r="CJ473" s="10" cm="1">
        <f t="array" aca="1" ref="CJ473" ca="1">MMULT($F472:$CE472,INDIRECT("Policy.New!"&amp;CJ$3&amp;"4:"&amp;CJ$3&amp;"81"))</f>
        <v>0</v>
      </c>
      <c r="CK473" s="10" cm="1">
        <f t="array" aca="1" ref="CK473" ca="1">MMULT($F472:$CE472,INDIRECT("Policy.New!"&amp;CK$3&amp;"4:"&amp;CK$3&amp;"81"))</f>
        <v>0</v>
      </c>
      <c r="CL473" s="10" cm="1">
        <f t="array" aca="1" ref="CL473" ca="1">MMULT($F472:$CE472,INDIRECT("Policy.New!"&amp;CL$3&amp;"4:"&amp;CL$3&amp;"81"))</f>
        <v>0</v>
      </c>
      <c r="CM473" s="10" cm="1">
        <f t="array" aca="1" ref="CM473" ca="1">MMULT($F472:$CE472,INDIRECT("Policy.New!"&amp;CM$3&amp;"4:"&amp;CM$3&amp;"81"))</f>
        <v>0</v>
      </c>
      <c r="CN473" s="10" cm="1">
        <f t="array" aca="1" ref="CN473" ca="1">MMULT($F472:$CE472,INDIRECT("Policy.New!"&amp;CN$3&amp;"4:"&amp;CN$3&amp;"81"))</f>
        <v>0</v>
      </c>
      <c r="CO473" s="10" cm="1">
        <f t="array" aca="1" ref="CO473" ca="1">MMULT($F472:$CE472,INDIRECT("Policy.New!"&amp;CO$3&amp;"4:"&amp;CO$3&amp;"81"))</f>
        <v>0</v>
      </c>
      <c r="CP473" s="10" cm="1">
        <f t="array" aca="1" ref="CP473" ca="1">MMULT($F472:$CE472,INDIRECT("Policy.New!"&amp;CP$3&amp;"4:"&amp;CP$3&amp;"81"))</f>
        <v>0</v>
      </c>
      <c r="CQ473" s="1"/>
      <c r="CR473" s="1"/>
      <c r="CS473" s="10">
        <f t="shared" ca="1" si="474"/>
        <v>0</v>
      </c>
      <c r="CT473" s="10">
        <f t="shared" ca="1" si="478"/>
        <v>0</v>
      </c>
      <c r="CU473" s="10">
        <f t="shared" ca="1" si="475"/>
        <v>0</v>
      </c>
      <c r="CV473" s="10">
        <f t="shared" ca="1" si="479"/>
        <v>0</v>
      </c>
      <c r="CW473" s="10">
        <f t="shared" ca="1" si="476"/>
        <v>0</v>
      </c>
      <c r="CX473" s="10">
        <f t="shared" ca="1" si="477"/>
        <v>0</v>
      </c>
    </row>
    <row r="474" spans="2:102" x14ac:dyDescent="0.25">
      <c r="B474" s="152" t="str">
        <f t="shared" si="473"/>
        <v>eps_combustiveis</v>
      </c>
      <c r="C474" s="152" t="str">
        <f t="shared" si="472"/>
        <v>eps_combustiveis_6</v>
      </c>
      <c r="D474" s="12">
        <f t="shared" si="470"/>
        <v>474</v>
      </c>
      <c r="E474" s="12">
        <f t="shared" si="480"/>
        <v>6</v>
      </c>
      <c r="F474" s="1" cm="1">
        <f t="array" aca="1" ref="F474" ca="1">MMULT($F473:$CE473,INDIRECT("Policy.New!"&amp;F$3&amp;"4:"&amp;F$3&amp;"81"))</f>
        <v>0</v>
      </c>
      <c r="G474" s="1" cm="1">
        <f t="array" aca="1" ref="G474" ca="1">MMULT($F473:$CE473,INDIRECT("Policy.New!"&amp;G$3&amp;"4:"&amp;G$3&amp;"81"))</f>
        <v>0</v>
      </c>
      <c r="H474" s="1" cm="1">
        <f t="array" aca="1" ref="H474" ca="1">MMULT($F473:$CE473,INDIRECT("Policy.New!"&amp;H$3&amp;"4:"&amp;H$3&amp;"81"))</f>
        <v>0</v>
      </c>
      <c r="I474" s="1" cm="1">
        <f t="array" aca="1" ref="I474" ca="1">MMULT($F473:$CE473,INDIRECT("Policy.New!"&amp;I$3&amp;"4:"&amp;I$3&amp;"81"))</f>
        <v>0</v>
      </c>
      <c r="J474" s="1" cm="1">
        <f t="array" aca="1" ref="J474" ca="1">MMULT($F473:$CE473,INDIRECT("Policy.New!"&amp;J$3&amp;"4:"&amp;J$3&amp;"81"))</f>
        <v>0</v>
      </c>
      <c r="K474" s="1" cm="1">
        <f t="array" aca="1" ref="K474" ca="1">MMULT($F473:$CE473,INDIRECT("Policy.New!"&amp;K$3&amp;"4:"&amp;K$3&amp;"81"))</f>
        <v>0</v>
      </c>
      <c r="L474" s="1" cm="1">
        <f t="array" aca="1" ref="L474" ca="1">MMULT($F473:$CE473,INDIRECT("Policy.New!"&amp;L$3&amp;"4:"&amp;L$3&amp;"81"))</f>
        <v>0</v>
      </c>
      <c r="M474" s="1" cm="1">
        <f t="array" aca="1" ref="M474" ca="1">MMULT($F473:$CE473,INDIRECT("Policy.New!"&amp;M$3&amp;"4:"&amp;M$3&amp;"81"))</f>
        <v>0</v>
      </c>
      <c r="N474" s="1" cm="1">
        <f t="array" aca="1" ref="N474" ca="1">MMULT($F473:$CE473,INDIRECT("Policy.New!"&amp;N$3&amp;"4:"&amp;N$3&amp;"81"))</f>
        <v>0</v>
      </c>
      <c r="O474" s="1" cm="1">
        <f t="array" aca="1" ref="O474" ca="1">MMULT($F473:$CE473,INDIRECT("Policy.New!"&amp;O$3&amp;"4:"&amp;O$3&amp;"81"))</f>
        <v>0</v>
      </c>
      <c r="P474" s="1" cm="1">
        <f t="array" aca="1" ref="P474" ca="1">MMULT($F473:$CE473,INDIRECT("Policy.New!"&amp;P$3&amp;"4:"&amp;P$3&amp;"81"))</f>
        <v>0</v>
      </c>
      <c r="Q474" s="1" cm="1">
        <f t="array" aca="1" ref="Q474" ca="1">MMULT($F473:$CE473,INDIRECT("Policy.New!"&amp;Q$3&amp;"4:"&amp;Q$3&amp;"81"))</f>
        <v>0</v>
      </c>
      <c r="R474" s="1" cm="1">
        <f t="array" aca="1" ref="R474" ca="1">MMULT($F473:$CE473,INDIRECT("Policy.New!"&amp;R$3&amp;"4:"&amp;R$3&amp;"81"))</f>
        <v>0</v>
      </c>
      <c r="S474" s="1" cm="1">
        <f t="array" aca="1" ref="S474" ca="1">MMULT($F473:$CE473,INDIRECT("Policy.New!"&amp;S$3&amp;"4:"&amp;S$3&amp;"81"))</f>
        <v>0</v>
      </c>
      <c r="T474" s="1" cm="1">
        <f t="array" aca="1" ref="T474" ca="1">MMULT($F473:$CE473,INDIRECT("Policy.New!"&amp;T$3&amp;"4:"&amp;T$3&amp;"81"))</f>
        <v>0</v>
      </c>
      <c r="U474" s="1" cm="1">
        <f t="array" aca="1" ref="U474" ca="1">MMULT($F473:$CE473,INDIRECT("Policy.New!"&amp;U$3&amp;"4:"&amp;U$3&amp;"81"))</f>
        <v>0</v>
      </c>
      <c r="V474" s="1" cm="1">
        <f t="array" aca="1" ref="V474" ca="1">MMULT($F473:$CE473,INDIRECT("Policy.New!"&amp;V$3&amp;"4:"&amp;V$3&amp;"81"))</f>
        <v>0</v>
      </c>
      <c r="W474" s="5">
        <f t="shared" ca="1" si="481"/>
        <v>0</v>
      </c>
      <c r="X474" s="1">
        <f t="shared" ca="1" si="482"/>
        <v>0</v>
      </c>
      <c r="Y474" s="1">
        <f t="shared" ca="1" si="483"/>
        <v>0</v>
      </c>
      <c r="Z474" s="1">
        <f t="shared" ca="1" si="484"/>
        <v>0</v>
      </c>
      <c r="AA474" s="1">
        <f t="shared" ca="1" si="485"/>
        <v>0</v>
      </c>
      <c r="AB474" s="1">
        <f t="shared" ca="1" si="486"/>
        <v>0</v>
      </c>
      <c r="AC474" s="1">
        <f t="shared" ca="1" si="487"/>
        <v>0</v>
      </c>
      <c r="AD474" s="1">
        <f t="shared" ca="1" si="488"/>
        <v>0</v>
      </c>
      <c r="AE474" s="1">
        <f t="shared" ca="1" si="489"/>
        <v>0</v>
      </c>
      <c r="AF474" s="1">
        <f t="shared" ca="1" si="490"/>
        <v>0</v>
      </c>
      <c r="AG474" s="1">
        <f t="shared" ca="1" si="491"/>
        <v>0</v>
      </c>
      <c r="AH474" s="1">
        <f t="shared" ca="1" si="492"/>
        <v>0</v>
      </c>
      <c r="AI474" s="1">
        <f t="shared" ca="1" si="493"/>
        <v>0</v>
      </c>
      <c r="AJ474" s="1">
        <f t="shared" ca="1" si="494"/>
        <v>0</v>
      </c>
      <c r="AK474" s="1">
        <f t="shared" ca="1" si="495"/>
        <v>0</v>
      </c>
      <c r="AL474" s="1">
        <f t="shared" ca="1" si="496"/>
        <v>0</v>
      </c>
      <c r="AM474" s="1">
        <f t="shared" ca="1" si="497"/>
        <v>0</v>
      </c>
      <c r="AN474" s="1">
        <f t="shared" ca="1" si="498"/>
        <v>0</v>
      </c>
      <c r="AO474" s="1">
        <f t="shared" ca="1" si="499"/>
        <v>0</v>
      </c>
      <c r="AP474" s="1">
        <f t="shared" ca="1" si="500"/>
        <v>0</v>
      </c>
      <c r="AQ474" s="1">
        <f t="shared" ca="1" si="501"/>
        <v>0</v>
      </c>
      <c r="AR474" s="1">
        <f t="shared" ca="1" si="502"/>
        <v>0</v>
      </c>
      <c r="AS474" s="1">
        <f t="shared" ca="1" si="503"/>
        <v>0</v>
      </c>
      <c r="AT474" s="25">
        <f t="shared" ca="1" si="504"/>
        <v>0</v>
      </c>
      <c r="AU474" s="1" cm="1">
        <f t="array" aca="1" ref="AU474" ca="1">MMULT($F473:$CE473,INDIRECT("Policy.New!"&amp;AU$3&amp;"4:"&amp;AU$3&amp;"81"))</f>
        <v>0</v>
      </c>
      <c r="AV474" s="25" cm="1">
        <f t="array" aca="1" ref="AV474" ca="1">MMULT($F473:$CE473,INDIRECT("Policy.New!"&amp;AV$3&amp;"4:"&amp;AV$3&amp;"81"))</f>
        <v>0</v>
      </c>
      <c r="AW474" s="161">
        <v>0</v>
      </c>
      <c r="AX474" s="161">
        <v>0</v>
      </c>
      <c r="AY474" s="161">
        <v>0</v>
      </c>
      <c r="AZ474" s="161">
        <v>0</v>
      </c>
      <c r="BA474" s="161">
        <v>0</v>
      </c>
      <c r="BB474" s="161">
        <v>0</v>
      </c>
      <c r="BC474" s="161">
        <v>0</v>
      </c>
      <c r="BD474" s="161">
        <v>0</v>
      </c>
      <c r="BE474" s="161">
        <v>0</v>
      </c>
      <c r="BF474" s="161">
        <v>0</v>
      </c>
      <c r="BG474" s="161">
        <v>0</v>
      </c>
      <c r="BH474" s="161">
        <v>0</v>
      </c>
      <c r="BI474" s="161">
        <v>0</v>
      </c>
      <c r="BJ474" s="161">
        <v>0</v>
      </c>
      <c r="BK474" s="161">
        <v>0</v>
      </c>
      <c r="BL474" s="161">
        <v>0</v>
      </c>
      <c r="BM474" s="161">
        <v>0</v>
      </c>
      <c r="BN474" s="161">
        <v>0</v>
      </c>
      <c r="BO474" s="161">
        <v>0</v>
      </c>
      <c r="BP474" s="161">
        <v>0</v>
      </c>
      <c r="BQ474" s="161">
        <v>0</v>
      </c>
      <c r="BR474" s="161">
        <v>0</v>
      </c>
      <c r="BS474" s="161">
        <v>0</v>
      </c>
      <c r="BT474" s="161">
        <v>0</v>
      </c>
      <c r="BU474" s="161">
        <v>0</v>
      </c>
      <c r="BV474" s="161">
        <v>0</v>
      </c>
      <c r="BW474" s="161">
        <v>0</v>
      </c>
      <c r="BX474" s="161">
        <v>0</v>
      </c>
      <c r="BY474" s="161">
        <v>0</v>
      </c>
      <c r="BZ474" s="161">
        <v>0</v>
      </c>
      <c r="CA474" s="161">
        <f>INDEX(IRF.New!$D$7:$CN$374,MATCH('IRF AUX'!$E474,IRF.New!$C$7:$C$37,0),MATCH('IRF AUX'!$B474,IRF.New!$D$5:$CN$5,0))</f>
        <v>0</v>
      </c>
      <c r="CB474" s="161">
        <v>0</v>
      </c>
      <c r="CC474" s="161">
        <v>0</v>
      </c>
      <c r="CD474" s="161">
        <v>0</v>
      </c>
      <c r="CE474" s="163">
        <v>0</v>
      </c>
      <c r="CF474" s="1" cm="1">
        <f t="array" aca="1" ref="CF474" ca="1">MMULT($F473:$CE473,INDIRECT("Policy.New!"&amp;CF$3&amp;"4:"&amp;CF$3&amp;"81"))</f>
        <v>0</v>
      </c>
      <c r="CG474" s="1" cm="1">
        <f t="array" aca="1" ref="CG474" ca="1">MMULT($F473:$CE473,INDIRECT("Policy.New!"&amp;CG$3&amp;"4:"&amp;CG$3&amp;"81"))</f>
        <v>0</v>
      </c>
      <c r="CH474" s="1" cm="1">
        <f t="array" aca="1" ref="CH474" ca="1">MMULT($F473:$CE473,INDIRECT("Policy.New!"&amp;CH$3&amp;"4:"&amp;CH$3&amp;"81"))</f>
        <v>0</v>
      </c>
      <c r="CI474" s="1" cm="1">
        <f t="array" aca="1" ref="CI474" ca="1">MMULT($F473:$CE473,INDIRECT("Policy.New!"&amp;CI$3&amp;"4:"&amp;CI$3&amp;"81"))</f>
        <v>0</v>
      </c>
      <c r="CJ474" s="1" cm="1">
        <f t="array" aca="1" ref="CJ474" ca="1">MMULT($F473:$CE473,INDIRECT("Policy.New!"&amp;CJ$3&amp;"4:"&amp;CJ$3&amp;"81"))</f>
        <v>0</v>
      </c>
      <c r="CK474" s="1" cm="1">
        <f t="array" aca="1" ref="CK474" ca="1">MMULT($F473:$CE473,INDIRECT("Policy.New!"&amp;CK$3&amp;"4:"&amp;CK$3&amp;"81"))</f>
        <v>0</v>
      </c>
      <c r="CL474" s="1" cm="1">
        <f t="array" aca="1" ref="CL474" ca="1">MMULT($F473:$CE473,INDIRECT("Policy.New!"&amp;CL$3&amp;"4:"&amp;CL$3&amp;"81"))</f>
        <v>0</v>
      </c>
      <c r="CM474" s="1" cm="1">
        <f t="array" aca="1" ref="CM474" ca="1">MMULT($F473:$CE473,INDIRECT("Policy.New!"&amp;CM$3&amp;"4:"&amp;CM$3&amp;"81"))</f>
        <v>0</v>
      </c>
      <c r="CN474" s="1" cm="1">
        <f t="array" aca="1" ref="CN474" ca="1">MMULT($F473:$CE473,INDIRECT("Policy.New!"&amp;CN$3&amp;"4:"&amp;CN$3&amp;"81"))</f>
        <v>0</v>
      </c>
      <c r="CO474" s="1" cm="1">
        <f t="array" aca="1" ref="CO474" ca="1">MMULT($F473:$CE473,INDIRECT("Policy.New!"&amp;CO$3&amp;"4:"&amp;CO$3&amp;"81"))</f>
        <v>0</v>
      </c>
      <c r="CP474" s="1" cm="1">
        <f t="array" aca="1" ref="CP474" ca="1">MMULT($F473:$CE473,INDIRECT("Policy.New!"&amp;CP$3&amp;"4:"&amp;CP$3&amp;"81"))</f>
        <v>0</v>
      </c>
      <c r="CQ474" s="1"/>
      <c r="CR474" s="1"/>
      <c r="CS474" s="1">
        <f t="shared" ca="1" si="474"/>
        <v>0</v>
      </c>
      <c r="CT474" s="1">
        <f t="shared" ca="1" si="478"/>
        <v>0</v>
      </c>
      <c r="CU474" s="1">
        <f t="shared" ca="1" si="475"/>
        <v>0</v>
      </c>
      <c r="CV474" s="1">
        <f t="shared" ca="1" si="479"/>
        <v>0</v>
      </c>
      <c r="CW474" s="1">
        <f t="shared" ca="1" si="476"/>
        <v>0</v>
      </c>
      <c r="CX474" s="1">
        <f t="shared" ca="1" si="477"/>
        <v>0</v>
      </c>
    </row>
    <row r="475" spans="2:102" x14ac:dyDescent="0.25">
      <c r="B475" s="152" t="str">
        <f t="shared" si="473"/>
        <v>eps_combustiveis</v>
      </c>
      <c r="C475" s="152" t="str">
        <f t="shared" si="472"/>
        <v>eps_combustiveis_7</v>
      </c>
      <c r="D475" s="12">
        <f t="shared" si="470"/>
        <v>475</v>
      </c>
      <c r="E475" s="12">
        <f t="shared" si="480"/>
        <v>7</v>
      </c>
      <c r="F475" s="1" cm="1">
        <f t="array" aca="1" ref="F475" ca="1">MMULT($F474:$CE474,INDIRECT("Policy.New!"&amp;F$3&amp;"4:"&amp;F$3&amp;"81"))</f>
        <v>0</v>
      </c>
      <c r="G475" s="1" cm="1">
        <f t="array" aca="1" ref="G475" ca="1">MMULT($F474:$CE474,INDIRECT("Policy.New!"&amp;G$3&amp;"4:"&amp;G$3&amp;"81"))</f>
        <v>0</v>
      </c>
      <c r="H475" s="1" cm="1">
        <f t="array" aca="1" ref="H475" ca="1">MMULT($F474:$CE474,INDIRECT("Policy.New!"&amp;H$3&amp;"4:"&amp;H$3&amp;"81"))</f>
        <v>0</v>
      </c>
      <c r="I475" s="1" cm="1">
        <f t="array" aca="1" ref="I475" ca="1">MMULT($F474:$CE474,INDIRECT("Policy.New!"&amp;I$3&amp;"4:"&amp;I$3&amp;"81"))</f>
        <v>0</v>
      </c>
      <c r="J475" s="1" cm="1">
        <f t="array" aca="1" ref="J475" ca="1">MMULT($F474:$CE474,INDIRECT("Policy.New!"&amp;J$3&amp;"4:"&amp;J$3&amp;"81"))</f>
        <v>0</v>
      </c>
      <c r="K475" s="1" cm="1">
        <f t="array" aca="1" ref="K475" ca="1">MMULT($F474:$CE474,INDIRECT("Policy.New!"&amp;K$3&amp;"4:"&amp;K$3&amp;"81"))</f>
        <v>0</v>
      </c>
      <c r="L475" s="1" cm="1">
        <f t="array" aca="1" ref="L475" ca="1">MMULT($F474:$CE474,INDIRECT("Policy.New!"&amp;L$3&amp;"4:"&amp;L$3&amp;"81"))</f>
        <v>0</v>
      </c>
      <c r="M475" s="1" cm="1">
        <f t="array" aca="1" ref="M475" ca="1">MMULT($F474:$CE474,INDIRECT("Policy.New!"&amp;M$3&amp;"4:"&amp;M$3&amp;"81"))</f>
        <v>0</v>
      </c>
      <c r="N475" s="1" cm="1">
        <f t="array" aca="1" ref="N475" ca="1">MMULT($F474:$CE474,INDIRECT("Policy.New!"&amp;N$3&amp;"4:"&amp;N$3&amp;"81"))</f>
        <v>0</v>
      </c>
      <c r="O475" s="1" cm="1">
        <f t="array" aca="1" ref="O475" ca="1">MMULT($F474:$CE474,INDIRECT("Policy.New!"&amp;O$3&amp;"4:"&amp;O$3&amp;"81"))</f>
        <v>0</v>
      </c>
      <c r="P475" s="1" cm="1">
        <f t="array" aca="1" ref="P475" ca="1">MMULT($F474:$CE474,INDIRECT("Policy.New!"&amp;P$3&amp;"4:"&amp;P$3&amp;"81"))</f>
        <v>0</v>
      </c>
      <c r="Q475" s="1" cm="1">
        <f t="array" aca="1" ref="Q475" ca="1">MMULT($F474:$CE474,INDIRECT("Policy.New!"&amp;Q$3&amp;"4:"&amp;Q$3&amp;"81"))</f>
        <v>0</v>
      </c>
      <c r="R475" s="1" cm="1">
        <f t="array" aca="1" ref="R475" ca="1">MMULT($F474:$CE474,INDIRECT("Policy.New!"&amp;R$3&amp;"4:"&amp;R$3&amp;"81"))</f>
        <v>0</v>
      </c>
      <c r="S475" s="1" cm="1">
        <f t="array" aca="1" ref="S475" ca="1">MMULT($F474:$CE474,INDIRECT("Policy.New!"&amp;S$3&amp;"4:"&amp;S$3&amp;"81"))</f>
        <v>0</v>
      </c>
      <c r="T475" s="1" cm="1">
        <f t="array" aca="1" ref="T475" ca="1">MMULT($F474:$CE474,INDIRECT("Policy.New!"&amp;T$3&amp;"4:"&amp;T$3&amp;"81"))</f>
        <v>0</v>
      </c>
      <c r="U475" s="1" cm="1">
        <f t="array" aca="1" ref="U475" ca="1">MMULT($F474:$CE474,INDIRECT("Policy.New!"&amp;U$3&amp;"4:"&amp;U$3&amp;"81"))</f>
        <v>0</v>
      </c>
      <c r="V475" s="1" cm="1">
        <f t="array" aca="1" ref="V475" ca="1">MMULT($F474:$CE474,INDIRECT("Policy.New!"&amp;V$3&amp;"4:"&amp;V$3&amp;"81"))</f>
        <v>0</v>
      </c>
      <c r="W475" s="5">
        <f t="shared" ca="1" si="481"/>
        <v>0</v>
      </c>
      <c r="X475" s="1">
        <f t="shared" ca="1" si="482"/>
        <v>0</v>
      </c>
      <c r="Y475" s="1">
        <f t="shared" ca="1" si="483"/>
        <v>0</v>
      </c>
      <c r="Z475" s="1">
        <f t="shared" ca="1" si="484"/>
        <v>0</v>
      </c>
      <c r="AA475" s="1">
        <f t="shared" ca="1" si="485"/>
        <v>0</v>
      </c>
      <c r="AB475" s="1">
        <f t="shared" ca="1" si="486"/>
        <v>0</v>
      </c>
      <c r="AC475" s="1">
        <f t="shared" ca="1" si="487"/>
        <v>0</v>
      </c>
      <c r="AD475" s="1">
        <f t="shared" ca="1" si="488"/>
        <v>0</v>
      </c>
      <c r="AE475" s="1">
        <f t="shared" ca="1" si="489"/>
        <v>0</v>
      </c>
      <c r="AF475" s="1">
        <f t="shared" ca="1" si="490"/>
        <v>0</v>
      </c>
      <c r="AG475" s="1">
        <f t="shared" ca="1" si="491"/>
        <v>0</v>
      </c>
      <c r="AH475" s="1">
        <f t="shared" ca="1" si="492"/>
        <v>0</v>
      </c>
      <c r="AI475" s="1">
        <f t="shared" ca="1" si="493"/>
        <v>0</v>
      </c>
      <c r="AJ475" s="1">
        <f t="shared" ca="1" si="494"/>
        <v>0</v>
      </c>
      <c r="AK475" s="1">
        <f t="shared" ca="1" si="495"/>
        <v>0</v>
      </c>
      <c r="AL475" s="1">
        <f t="shared" ca="1" si="496"/>
        <v>0</v>
      </c>
      <c r="AM475" s="1">
        <f t="shared" ca="1" si="497"/>
        <v>0</v>
      </c>
      <c r="AN475" s="1">
        <f t="shared" ca="1" si="498"/>
        <v>0</v>
      </c>
      <c r="AO475" s="1">
        <f t="shared" ca="1" si="499"/>
        <v>0</v>
      </c>
      <c r="AP475" s="1">
        <f t="shared" ca="1" si="500"/>
        <v>0</v>
      </c>
      <c r="AQ475" s="1">
        <f t="shared" ca="1" si="501"/>
        <v>0</v>
      </c>
      <c r="AR475" s="1">
        <f t="shared" ca="1" si="502"/>
        <v>0</v>
      </c>
      <c r="AS475" s="1">
        <f t="shared" ca="1" si="503"/>
        <v>0</v>
      </c>
      <c r="AT475" s="25">
        <f t="shared" ca="1" si="504"/>
        <v>0</v>
      </c>
      <c r="AU475" s="1" cm="1">
        <f t="array" aca="1" ref="AU475" ca="1">MMULT($F474:$CE474,INDIRECT("Policy.New!"&amp;AU$3&amp;"4:"&amp;AU$3&amp;"81"))</f>
        <v>0</v>
      </c>
      <c r="AV475" s="25" cm="1">
        <f t="array" aca="1" ref="AV475" ca="1">MMULT($F474:$CE474,INDIRECT("Policy.New!"&amp;AV$3&amp;"4:"&amp;AV$3&amp;"81"))</f>
        <v>0</v>
      </c>
      <c r="AW475" s="161">
        <v>0</v>
      </c>
      <c r="AX475" s="161">
        <v>0</v>
      </c>
      <c r="AY475" s="161">
        <v>0</v>
      </c>
      <c r="AZ475" s="161">
        <v>0</v>
      </c>
      <c r="BA475" s="161">
        <v>0</v>
      </c>
      <c r="BB475" s="161">
        <v>0</v>
      </c>
      <c r="BC475" s="161">
        <v>0</v>
      </c>
      <c r="BD475" s="161">
        <v>0</v>
      </c>
      <c r="BE475" s="161">
        <v>0</v>
      </c>
      <c r="BF475" s="161">
        <v>0</v>
      </c>
      <c r="BG475" s="161">
        <v>0</v>
      </c>
      <c r="BH475" s="161">
        <v>0</v>
      </c>
      <c r="BI475" s="161">
        <v>0</v>
      </c>
      <c r="BJ475" s="161">
        <v>0</v>
      </c>
      <c r="BK475" s="161">
        <v>0</v>
      </c>
      <c r="BL475" s="161">
        <v>0</v>
      </c>
      <c r="BM475" s="161">
        <v>0</v>
      </c>
      <c r="BN475" s="161">
        <v>0</v>
      </c>
      <c r="BO475" s="161">
        <v>0</v>
      </c>
      <c r="BP475" s="161">
        <v>0</v>
      </c>
      <c r="BQ475" s="161">
        <v>0</v>
      </c>
      <c r="BR475" s="161">
        <v>0</v>
      </c>
      <c r="BS475" s="161">
        <v>0</v>
      </c>
      <c r="BT475" s="161">
        <v>0</v>
      </c>
      <c r="BU475" s="161">
        <v>0</v>
      </c>
      <c r="BV475" s="161">
        <v>0</v>
      </c>
      <c r="BW475" s="161">
        <v>0</v>
      </c>
      <c r="BX475" s="161">
        <v>0</v>
      </c>
      <c r="BY475" s="161">
        <v>0</v>
      </c>
      <c r="BZ475" s="161">
        <v>0</v>
      </c>
      <c r="CA475" s="161">
        <f>INDEX(IRF.New!$D$7:$CN$374,MATCH('IRF AUX'!$E475,IRF.New!$C$7:$C$37,0),MATCH('IRF AUX'!$B475,IRF.New!$D$5:$CN$5,0))</f>
        <v>0</v>
      </c>
      <c r="CB475" s="161">
        <v>0</v>
      </c>
      <c r="CC475" s="161">
        <v>0</v>
      </c>
      <c r="CD475" s="161">
        <v>0</v>
      </c>
      <c r="CE475" s="163">
        <v>0</v>
      </c>
      <c r="CF475" s="1" cm="1">
        <f t="array" aca="1" ref="CF475" ca="1">MMULT($F474:$CE474,INDIRECT("Policy.New!"&amp;CF$3&amp;"4:"&amp;CF$3&amp;"81"))</f>
        <v>0</v>
      </c>
      <c r="CG475" s="1" cm="1">
        <f t="array" aca="1" ref="CG475" ca="1">MMULT($F474:$CE474,INDIRECT("Policy.New!"&amp;CG$3&amp;"4:"&amp;CG$3&amp;"81"))</f>
        <v>0</v>
      </c>
      <c r="CH475" s="1" cm="1">
        <f t="array" aca="1" ref="CH475" ca="1">MMULT($F474:$CE474,INDIRECT("Policy.New!"&amp;CH$3&amp;"4:"&amp;CH$3&amp;"81"))</f>
        <v>0</v>
      </c>
      <c r="CI475" s="1" cm="1">
        <f t="array" aca="1" ref="CI475" ca="1">MMULT($F474:$CE474,INDIRECT("Policy.New!"&amp;CI$3&amp;"4:"&amp;CI$3&amp;"81"))</f>
        <v>0</v>
      </c>
      <c r="CJ475" s="1" cm="1">
        <f t="array" aca="1" ref="CJ475" ca="1">MMULT($F474:$CE474,INDIRECT("Policy.New!"&amp;CJ$3&amp;"4:"&amp;CJ$3&amp;"81"))</f>
        <v>0</v>
      </c>
      <c r="CK475" s="1" cm="1">
        <f t="array" aca="1" ref="CK475" ca="1">MMULT($F474:$CE474,INDIRECT("Policy.New!"&amp;CK$3&amp;"4:"&amp;CK$3&amp;"81"))</f>
        <v>0</v>
      </c>
      <c r="CL475" s="1" cm="1">
        <f t="array" aca="1" ref="CL475" ca="1">MMULT($F474:$CE474,INDIRECT("Policy.New!"&amp;CL$3&amp;"4:"&amp;CL$3&amp;"81"))</f>
        <v>0</v>
      </c>
      <c r="CM475" s="1" cm="1">
        <f t="array" aca="1" ref="CM475" ca="1">MMULT($F474:$CE474,INDIRECT("Policy.New!"&amp;CM$3&amp;"4:"&amp;CM$3&amp;"81"))</f>
        <v>0</v>
      </c>
      <c r="CN475" s="1" cm="1">
        <f t="array" aca="1" ref="CN475" ca="1">MMULT($F474:$CE474,INDIRECT("Policy.New!"&amp;CN$3&amp;"4:"&amp;CN$3&amp;"81"))</f>
        <v>0</v>
      </c>
      <c r="CO475" s="1" cm="1">
        <f t="array" aca="1" ref="CO475" ca="1">MMULT($F474:$CE474,INDIRECT("Policy.New!"&amp;CO$3&amp;"4:"&amp;CO$3&amp;"81"))</f>
        <v>0</v>
      </c>
      <c r="CP475" s="1" cm="1">
        <f t="array" aca="1" ref="CP475" ca="1">MMULT($F474:$CE474,INDIRECT("Policy.New!"&amp;CP$3&amp;"4:"&amp;CP$3&amp;"81"))</f>
        <v>0</v>
      </c>
      <c r="CQ475" s="1"/>
      <c r="CR475" s="1"/>
      <c r="CS475" s="1">
        <f t="shared" ca="1" si="474"/>
        <v>0</v>
      </c>
      <c r="CT475" s="1">
        <f t="shared" ca="1" si="478"/>
        <v>0</v>
      </c>
      <c r="CU475" s="1">
        <f t="shared" ca="1" si="475"/>
        <v>0</v>
      </c>
      <c r="CV475" s="1">
        <f t="shared" ca="1" si="479"/>
        <v>0</v>
      </c>
      <c r="CW475" s="1">
        <f t="shared" ca="1" si="476"/>
        <v>0</v>
      </c>
      <c r="CX475" s="1">
        <f t="shared" ca="1" si="477"/>
        <v>0</v>
      </c>
    </row>
    <row r="476" spans="2:102" x14ac:dyDescent="0.25">
      <c r="B476" s="153" t="str">
        <f t="shared" si="473"/>
        <v>eps_combustiveis</v>
      </c>
      <c r="C476" s="153" t="str">
        <f t="shared" si="472"/>
        <v>eps_combustiveis_8</v>
      </c>
      <c r="D476" s="13">
        <f t="shared" si="470"/>
        <v>476</v>
      </c>
      <c r="E476" s="13">
        <f t="shared" si="480"/>
        <v>8</v>
      </c>
      <c r="F476" s="14" cm="1">
        <f t="array" aca="1" ref="F476" ca="1">MMULT($F475:$CE475,INDIRECT("Policy.New!"&amp;F$3&amp;"4:"&amp;F$3&amp;"81"))</f>
        <v>0</v>
      </c>
      <c r="G476" s="14" cm="1">
        <f t="array" aca="1" ref="G476" ca="1">MMULT($F475:$CE475,INDIRECT("Policy.New!"&amp;G$3&amp;"4:"&amp;G$3&amp;"81"))</f>
        <v>0</v>
      </c>
      <c r="H476" s="14" cm="1">
        <f t="array" aca="1" ref="H476" ca="1">MMULT($F475:$CE475,INDIRECT("Policy.New!"&amp;H$3&amp;"4:"&amp;H$3&amp;"81"))</f>
        <v>0</v>
      </c>
      <c r="I476" s="14" cm="1">
        <f t="array" aca="1" ref="I476" ca="1">MMULT($F475:$CE475,INDIRECT("Policy.New!"&amp;I$3&amp;"4:"&amp;I$3&amp;"81"))</f>
        <v>0</v>
      </c>
      <c r="J476" s="14" cm="1">
        <f t="array" aca="1" ref="J476" ca="1">MMULT($F475:$CE475,INDIRECT("Policy.New!"&amp;J$3&amp;"4:"&amp;J$3&amp;"81"))</f>
        <v>0</v>
      </c>
      <c r="K476" s="14" cm="1">
        <f t="array" aca="1" ref="K476" ca="1">MMULT($F475:$CE475,INDIRECT("Policy.New!"&amp;K$3&amp;"4:"&amp;K$3&amp;"81"))</f>
        <v>0</v>
      </c>
      <c r="L476" s="14" cm="1">
        <f t="array" aca="1" ref="L476" ca="1">MMULT($F475:$CE475,INDIRECT("Policy.New!"&amp;L$3&amp;"4:"&amp;L$3&amp;"81"))</f>
        <v>0</v>
      </c>
      <c r="M476" s="14" cm="1">
        <f t="array" aca="1" ref="M476" ca="1">MMULT($F475:$CE475,INDIRECT("Policy.New!"&amp;M$3&amp;"4:"&amp;M$3&amp;"81"))</f>
        <v>0</v>
      </c>
      <c r="N476" s="14" cm="1">
        <f t="array" aca="1" ref="N476" ca="1">MMULT($F475:$CE475,INDIRECT("Policy.New!"&amp;N$3&amp;"4:"&amp;N$3&amp;"81"))</f>
        <v>0</v>
      </c>
      <c r="O476" s="14" cm="1">
        <f t="array" aca="1" ref="O476" ca="1">MMULT($F475:$CE475,INDIRECT("Policy.New!"&amp;O$3&amp;"4:"&amp;O$3&amp;"81"))</f>
        <v>0</v>
      </c>
      <c r="P476" s="14" cm="1">
        <f t="array" aca="1" ref="P476" ca="1">MMULT($F475:$CE475,INDIRECT("Policy.New!"&amp;P$3&amp;"4:"&amp;P$3&amp;"81"))</f>
        <v>0</v>
      </c>
      <c r="Q476" s="14" cm="1">
        <f t="array" aca="1" ref="Q476" ca="1">MMULT($F475:$CE475,INDIRECT("Policy.New!"&amp;Q$3&amp;"4:"&amp;Q$3&amp;"81"))</f>
        <v>0</v>
      </c>
      <c r="R476" s="14" cm="1">
        <f t="array" aca="1" ref="R476" ca="1">MMULT($F475:$CE475,INDIRECT("Policy.New!"&amp;R$3&amp;"4:"&amp;R$3&amp;"81"))</f>
        <v>0</v>
      </c>
      <c r="S476" s="14" cm="1">
        <f t="array" aca="1" ref="S476" ca="1">MMULT($F475:$CE475,INDIRECT("Policy.New!"&amp;S$3&amp;"4:"&amp;S$3&amp;"81"))</f>
        <v>0</v>
      </c>
      <c r="T476" s="14" cm="1">
        <f t="array" aca="1" ref="T476" ca="1">MMULT($F475:$CE475,INDIRECT("Policy.New!"&amp;T$3&amp;"4:"&amp;T$3&amp;"81"))</f>
        <v>0</v>
      </c>
      <c r="U476" s="14" cm="1">
        <f t="array" aca="1" ref="U476" ca="1">MMULT($F475:$CE475,INDIRECT("Policy.New!"&amp;U$3&amp;"4:"&amp;U$3&amp;"81"))</f>
        <v>0</v>
      </c>
      <c r="V476" s="14" cm="1">
        <f t="array" aca="1" ref="V476" ca="1">MMULT($F475:$CE475,INDIRECT("Policy.New!"&amp;V$3&amp;"4:"&amp;V$3&amp;"81"))</f>
        <v>0</v>
      </c>
      <c r="W476" s="15">
        <f t="shared" ca="1" si="481"/>
        <v>0</v>
      </c>
      <c r="X476" s="14">
        <f t="shared" ca="1" si="482"/>
        <v>0</v>
      </c>
      <c r="Y476" s="14">
        <f t="shared" ca="1" si="483"/>
        <v>0</v>
      </c>
      <c r="Z476" s="14">
        <f t="shared" ca="1" si="484"/>
        <v>0</v>
      </c>
      <c r="AA476" s="14">
        <f t="shared" ca="1" si="485"/>
        <v>0</v>
      </c>
      <c r="AB476" s="14">
        <f t="shared" ca="1" si="486"/>
        <v>0</v>
      </c>
      <c r="AC476" s="14">
        <f t="shared" ca="1" si="487"/>
        <v>0</v>
      </c>
      <c r="AD476" s="14">
        <f t="shared" ca="1" si="488"/>
        <v>0</v>
      </c>
      <c r="AE476" s="14">
        <f t="shared" ca="1" si="489"/>
        <v>0</v>
      </c>
      <c r="AF476" s="14">
        <f t="shared" ca="1" si="490"/>
        <v>0</v>
      </c>
      <c r="AG476" s="14">
        <f t="shared" ca="1" si="491"/>
        <v>0</v>
      </c>
      <c r="AH476" s="14">
        <f t="shared" ca="1" si="492"/>
        <v>0</v>
      </c>
      <c r="AI476" s="14">
        <f t="shared" ca="1" si="493"/>
        <v>0</v>
      </c>
      <c r="AJ476" s="14">
        <f t="shared" ca="1" si="494"/>
        <v>0</v>
      </c>
      <c r="AK476" s="14">
        <f t="shared" ca="1" si="495"/>
        <v>0</v>
      </c>
      <c r="AL476" s="14">
        <f t="shared" ca="1" si="496"/>
        <v>0</v>
      </c>
      <c r="AM476" s="14">
        <f t="shared" ca="1" si="497"/>
        <v>0</v>
      </c>
      <c r="AN476" s="14">
        <f t="shared" ca="1" si="498"/>
        <v>0</v>
      </c>
      <c r="AO476" s="14">
        <f t="shared" ca="1" si="499"/>
        <v>0</v>
      </c>
      <c r="AP476" s="14">
        <f t="shared" ca="1" si="500"/>
        <v>0</v>
      </c>
      <c r="AQ476" s="14">
        <f t="shared" ca="1" si="501"/>
        <v>0</v>
      </c>
      <c r="AR476" s="14">
        <f t="shared" ca="1" si="502"/>
        <v>0</v>
      </c>
      <c r="AS476" s="14">
        <f t="shared" ca="1" si="503"/>
        <v>0</v>
      </c>
      <c r="AT476" s="26">
        <f t="shared" ca="1" si="504"/>
        <v>0</v>
      </c>
      <c r="AU476" s="14" cm="1">
        <f t="array" aca="1" ref="AU476" ca="1">MMULT($F475:$CE475,INDIRECT("Policy.New!"&amp;AU$3&amp;"4:"&amp;AU$3&amp;"81"))</f>
        <v>0</v>
      </c>
      <c r="AV476" s="26" cm="1">
        <f t="array" aca="1" ref="AV476" ca="1">MMULT($F475:$CE475,INDIRECT("Policy.New!"&amp;AV$3&amp;"4:"&amp;AV$3&amp;"81"))</f>
        <v>0</v>
      </c>
      <c r="AW476" s="164">
        <v>0</v>
      </c>
      <c r="AX476" s="164">
        <v>0</v>
      </c>
      <c r="AY476" s="164">
        <v>0</v>
      </c>
      <c r="AZ476" s="164">
        <v>0</v>
      </c>
      <c r="BA476" s="164">
        <v>0</v>
      </c>
      <c r="BB476" s="164">
        <v>0</v>
      </c>
      <c r="BC476" s="164">
        <v>0</v>
      </c>
      <c r="BD476" s="164">
        <v>0</v>
      </c>
      <c r="BE476" s="164">
        <v>0</v>
      </c>
      <c r="BF476" s="164">
        <v>0</v>
      </c>
      <c r="BG476" s="164">
        <v>0</v>
      </c>
      <c r="BH476" s="164">
        <v>0</v>
      </c>
      <c r="BI476" s="164">
        <v>0</v>
      </c>
      <c r="BJ476" s="164">
        <v>0</v>
      </c>
      <c r="BK476" s="164">
        <v>0</v>
      </c>
      <c r="BL476" s="164">
        <v>0</v>
      </c>
      <c r="BM476" s="164">
        <v>0</v>
      </c>
      <c r="BN476" s="164">
        <v>0</v>
      </c>
      <c r="BO476" s="164">
        <v>0</v>
      </c>
      <c r="BP476" s="164">
        <v>0</v>
      </c>
      <c r="BQ476" s="164">
        <v>0</v>
      </c>
      <c r="BR476" s="164">
        <v>0</v>
      </c>
      <c r="BS476" s="164">
        <v>0</v>
      </c>
      <c r="BT476" s="164">
        <v>0</v>
      </c>
      <c r="BU476" s="164">
        <v>0</v>
      </c>
      <c r="BV476" s="164">
        <v>0</v>
      </c>
      <c r="BW476" s="164">
        <v>0</v>
      </c>
      <c r="BX476" s="164">
        <v>0</v>
      </c>
      <c r="BY476" s="164">
        <v>0</v>
      </c>
      <c r="BZ476" s="164">
        <v>0</v>
      </c>
      <c r="CA476" s="164">
        <f>INDEX(IRF.New!$D$7:$CN$374,MATCH('IRF AUX'!$E476,IRF.New!$C$7:$C$37,0),MATCH('IRF AUX'!$B476,IRF.New!$D$5:$CN$5,0))</f>
        <v>0</v>
      </c>
      <c r="CB476" s="164">
        <v>0</v>
      </c>
      <c r="CC476" s="164">
        <v>0</v>
      </c>
      <c r="CD476" s="164">
        <v>0</v>
      </c>
      <c r="CE476" s="165">
        <v>0</v>
      </c>
      <c r="CF476" s="14" cm="1">
        <f t="array" aca="1" ref="CF476" ca="1">MMULT($F475:$CE475,INDIRECT("Policy.New!"&amp;CF$3&amp;"4:"&amp;CF$3&amp;"81"))</f>
        <v>0</v>
      </c>
      <c r="CG476" s="14" cm="1">
        <f t="array" aca="1" ref="CG476" ca="1">MMULT($F475:$CE475,INDIRECT("Policy.New!"&amp;CG$3&amp;"4:"&amp;CG$3&amp;"81"))</f>
        <v>0</v>
      </c>
      <c r="CH476" s="14" cm="1">
        <f t="array" aca="1" ref="CH476" ca="1">MMULT($F475:$CE475,INDIRECT("Policy.New!"&amp;CH$3&amp;"4:"&amp;CH$3&amp;"81"))</f>
        <v>0</v>
      </c>
      <c r="CI476" s="14" cm="1">
        <f t="array" aca="1" ref="CI476" ca="1">MMULT($F475:$CE475,INDIRECT("Policy.New!"&amp;CI$3&amp;"4:"&amp;CI$3&amp;"81"))</f>
        <v>0</v>
      </c>
      <c r="CJ476" s="14" cm="1">
        <f t="array" aca="1" ref="CJ476" ca="1">MMULT($F475:$CE475,INDIRECT("Policy.New!"&amp;CJ$3&amp;"4:"&amp;CJ$3&amp;"81"))</f>
        <v>0</v>
      </c>
      <c r="CK476" s="14" cm="1">
        <f t="array" aca="1" ref="CK476" ca="1">MMULT($F475:$CE475,INDIRECT("Policy.New!"&amp;CK$3&amp;"4:"&amp;CK$3&amp;"81"))</f>
        <v>0</v>
      </c>
      <c r="CL476" s="14" cm="1">
        <f t="array" aca="1" ref="CL476" ca="1">MMULT($F475:$CE475,INDIRECT("Policy.New!"&amp;CL$3&amp;"4:"&amp;CL$3&amp;"81"))</f>
        <v>0</v>
      </c>
      <c r="CM476" s="14" cm="1">
        <f t="array" aca="1" ref="CM476" ca="1">MMULT($F475:$CE475,INDIRECT("Policy.New!"&amp;CM$3&amp;"4:"&amp;CM$3&amp;"81"))</f>
        <v>0</v>
      </c>
      <c r="CN476" s="14" cm="1">
        <f t="array" aca="1" ref="CN476" ca="1">MMULT($F475:$CE475,INDIRECT("Policy.New!"&amp;CN$3&amp;"4:"&amp;CN$3&amp;"81"))</f>
        <v>0</v>
      </c>
      <c r="CO476" s="14" cm="1">
        <f t="array" aca="1" ref="CO476" ca="1">MMULT($F475:$CE475,INDIRECT("Policy.New!"&amp;CO$3&amp;"4:"&amp;CO$3&amp;"81"))</f>
        <v>0</v>
      </c>
      <c r="CP476" s="14" cm="1">
        <f t="array" aca="1" ref="CP476" ca="1">MMULT($F475:$CE475,INDIRECT("Policy.New!"&amp;CP$3&amp;"4:"&amp;CP$3&amp;"81"))</f>
        <v>0</v>
      </c>
      <c r="CQ476" s="1"/>
      <c r="CR476" s="1"/>
      <c r="CS476" s="14">
        <f t="shared" ca="1" si="474"/>
        <v>0</v>
      </c>
      <c r="CT476" s="14">
        <f t="shared" ca="1" si="478"/>
        <v>0</v>
      </c>
      <c r="CU476" s="14">
        <f t="shared" ca="1" si="475"/>
        <v>0</v>
      </c>
      <c r="CV476" s="14">
        <f t="shared" ca="1" si="479"/>
        <v>0</v>
      </c>
      <c r="CW476" s="14">
        <f t="shared" ca="1" si="476"/>
        <v>0</v>
      </c>
      <c r="CX476" s="14">
        <f t="shared" ca="1" si="477"/>
        <v>0</v>
      </c>
    </row>
    <row r="477" spans="2:102" x14ac:dyDescent="0.25">
      <c r="B477" s="151" t="str">
        <f t="shared" si="473"/>
        <v>eps_combustiveis</v>
      </c>
      <c r="C477" s="151" t="str">
        <f t="shared" si="472"/>
        <v>eps_combustiveis_9</v>
      </c>
      <c r="D477" s="9">
        <f t="shared" si="470"/>
        <v>477</v>
      </c>
      <c r="E477" s="9">
        <f t="shared" si="480"/>
        <v>9</v>
      </c>
      <c r="F477" s="10" cm="1">
        <f t="array" aca="1" ref="F477" ca="1">MMULT($F476:$CE476,INDIRECT("Policy.New!"&amp;F$3&amp;"4:"&amp;F$3&amp;"81"))</f>
        <v>0</v>
      </c>
      <c r="G477" s="10" cm="1">
        <f t="array" aca="1" ref="G477" ca="1">MMULT($F476:$CE476,INDIRECT("Policy.New!"&amp;G$3&amp;"4:"&amp;G$3&amp;"81"))</f>
        <v>0</v>
      </c>
      <c r="H477" s="10" cm="1">
        <f t="array" aca="1" ref="H477" ca="1">MMULT($F476:$CE476,INDIRECT("Policy.New!"&amp;H$3&amp;"4:"&amp;H$3&amp;"81"))</f>
        <v>0</v>
      </c>
      <c r="I477" s="10" cm="1">
        <f t="array" aca="1" ref="I477" ca="1">MMULT($F476:$CE476,INDIRECT("Policy.New!"&amp;I$3&amp;"4:"&amp;I$3&amp;"81"))</f>
        <v>0</v>
      </c>
      <c r="J477" s="10" cm="1">
        <f t="array" aca="1" ref="J477" ca="1">MMULT($F476:$CE476,INDIRECT("Policy.New!"&amp;J$3&amp;"4:"&amp;J$3&amp;"81"))</f>
        <v>0</v>
      </c>
      <c r="K477" s="10" cm="1">
        <f t="array" aca="1" ref="K477" ca="1">MMULT($F476:$CE476,INDIRECT("Policy.New!"&amp;K$3&amp;"4:"&amp;K$3&amp;"81"))</f>
        <v>0</v>
      </c>
      <c r="L477" s="10" cm="1">
        <f t="array" aca="1" ref="L477" ca="1">MMULT($F476:$CE476,INDIRECT("Policy.New!"&amp;L$3&amp;"4:"&amp;L$3&amp;"81"))</f>
        <v>0</v>
      </c>
      <c r="M477" s="10" cm="1">
        <f t="array" aca="1" ref="M477" ca="1">MMULT($F476:$CE476,INDIRECT("Policy.New!"&amp;M$3&amp;"4:"&amp;M$3&amp;"81"))</f>
        <v>0</v>
      </c>
      <c r="N477" s="10" cm="1">
        <f t="array" aca="1" ref="N477" ca="1">MMULT($F476:$CE476,INDIRECT("Policy.New!"&amp;N$3&amp;"4:"&amp;N$3&amp;"81"))</f>
        <v>0</v>
      </c>
      <c r="O477" s="10" cm="1">
        <f t="array" aca="1" ref="O477" ca="1">MMULT($F476:$CE476,INDIRECT("Policy.New!"&amp;O$3&amp;"4:"&amp;O$3&amp;"81"))</f>
        <v>0</v>
      </c>
      <c r="P477" s="10" cm="1">
        <f t="array" aca="1" ref="P477" ca="1">MMULT($F476:$CE476,INDIRECT("Policy.New!"&amp;P$3&amp;"4:"&amp;P$3&amp;"81"))</f>
        <v>0</v>
      </c>
      <c r="Q477" s="10" cm="1">
        <f t="array" aca="1" ref="Q477" ca="1">MMULT($F476:$CE476,INDIRECT("Policy.New!"&amp;Q$3&amp;"4:"&amp;Q$3&amp;"81"))</f>
        <v>0</v>
      </c>
      <c r="R477" s="10" cm="1">
        <f t="array" aca="1" ref="R477" ca="1">MMULT($F476:$CE476,INDIRECT("Policy.New!"&amp;R$3&amp;"4:"&amp;R$3&amp;"81"))</f>
        <v>0</v>
      </c>
      <c r="S477" s="10" cm="1">
        <f t="array" aca="1" ref="S477" ca="1">MMULT($F476:$CE476,INDIRECT("Policy.New!"&amp;S$3&amp;"4:"&amp;S$3&amp;"81"))</f>
        <v>0</v>
      </c>
      <c r="T477" s="10" cm="1">
        <f t="array" aca="1" ref="T477" ca="1">MMULT($F476:$CE476,INDIRECT("Policy.New!"&amp;T$3&amp;"4:"&amp;T$3&amp;"81"))</f>
        <v>0</v>
      </c>
      <c r="U477" s="10" cm="1">
        <f t="array" aca="1" ref="U477" ca="1">MMULT($F476:$CE476,INDIRECT("Policy.New!"&amp;U$3&amp;"4:"&amp;U$3&amp;"81"))</f>
        <v>0</v>
      </c>
      <c r="V477" s="10" cm="1">
        <f t="array" aca="1" ref="V477" ca="1">MMULT($F476:$CE476,INDIRECT("Policy.New!"&amp;V$3&amp;"4:"&amp;V$3&amp;"81"))</f>
        <v>0</v>
      </c>
      <c r="W477" s="11">
        <f t="shared" ca="1" si="481"/>
        <v>0</v>
      </c>
      <c r="X477" s="10">
        <f t="shared" ca="1" si="482"/>
        <v>0</v>
      </c>
      <c r="Y477" s="10">
        <f t="shared" ca="1" si="483"/>
        <v>0</v>
      </c>
      <c r="Z477" s="10">
        <f t="shared" ca="1" si="484"/>
        <v>0</v>
      </c>
      <c r="AA477" s="10">
        <f t="shared" ca="1" si="485"/>
        <v>0</v>
      </c>
      <c r="AB477" s="10">
        <f t="shared" ca="1" si="486"/>
        <v>0</v>
      </c>
      <c r="AC477" s="10">
        <f t="shared" ca="1" si="487"/>
        <v>0</v>
      </c>
      <c r="AD477" s="10">
        <f t="shared" ca="1" si="488"/>
        <v>0</v>
      </c>
      <c r="AE477" s="10">
        <f t="shared" ca="1" si="489"/>
        <v>0</v>
      </c>
      <c r="AF477" s="10">
        <f t="shared" ca="1" si="490"/>
        <v>0</v>
      </c>
      <c r="AG477" s="10">
        <f t="shared" ca="1" si="491"/>
        <v>0</v>
      </c>
      <c r="AH477" s="10">
        <f t="shared" ca="1" si="492"/>
        <v>0</v>
      </c>
      <c r="AI477" s="10">
        <f t="shared" ca="1" si="493"/>
        <v>0</v>
      </c>
      <c r="AJ477" s="10">
        <f t="shared" ca="1" si="494"/>
        <v>0</v>
      </c>
      <c r="AK477" s="10">
        <f t="shared" ca="1" si="495"/>
        <v>0</v>
      </c>
      <c r="AL477" s="10">
        <f t="shared" ca="1" si="496"/>
        <v>0</v>
      </c>
      <c r="AM477" s="10">
        <f t="shared" ca="1" si="497"/>
        <v>0</v>
      </c>
      <c r="AN477" s="10">
        <f t="shared" ca="1" si="498"/>
        <v>0</v>
      </c>
      <c r="AO477" s="10">
        <f t="shared" ca="1" si="499"/>
        <v>0</v>
      </c>
      <c r="AP477" s="10">
        <f t="shared" ca="1" si="500"/>
        <v>0</v>
      </c>
      <c r="AQ477" s="10">
        <f t="shared" ca="1" si="501"/>
        <v>0</v>
      </c>
      <c r="AR477" s="10">
        <f t="shared" ca="1" si="502"/>
        <v>0</v>
      </c>
      <c r="AS477" s="10">
        <f t="shared" ca="1" si="503"/>
        <v>0</v>
      </c>
      <c r="AT477" s="24">
        <f t="shared" ca="1" si="504"/>
        <v>0</v>
      </c>
      <c r="AU477" s="10" cm="1">
        <f t="array" aca="1" ref="AU477" ca="1">MMULT($F476:$CE476,INDIRECT("Policy.New!"&amp;AU$3&amp;"4:"&amp;AU$3&amp;"81"))</f>
        <v>0</v>
      </c>
      <c r="AV477" s="24" cm="1">
        <f t="array" aca="1" ref="AV477" ca="1">MMULT($F476:$CE476,INDIRECT("Policy.New!"&amp;AV$3&amp;"4:"&amp;AV$3&amp;"81"))</f>
        <v>0</v>
      </c>
      <c r="AW477" s="160">
        <v>0</v>
      </c>
      <c r="AX477" s="160">
        <v>0</v>
      </c>
      <c r="AY477" s="160">
        <v>0</v>
      </c>
      <c r="AZ477" s="160">
        <v>0</v>
      </c>
      <c r="BA477" s="160">
        <v>0</v>
      </c>
      <c r="BB477" s="160">
        <v>0</v>
      </c>
      <c r="BC477" s="160">
        <v>0</v>
      </c>
      <c r="BD477" s="160">
        <v>0</v>
      </c>
      <c r="BE477" s="160">
        <v>0</v>
      </c>
      <c r="BF477" s="160">
        <v>0</v>
      </c>
      <c r="BG477" s="160">
        <v>0</v>
      </c>
      <c r="BH477" s="160">
        <v>0</v>
      </c>
      <c r="BI477" s="160">
        <v>0</v>
      </c>
      <c r="BJ477" s="160">
        <v>0</v>
      </c>
      <c r="BK477" s="160">
        <v>0</v>
      </c>
      <c r="BL477" s="160">
        <v>0</v>
      </c>
      <c r="BM477" s="160">
        <v>0</v>
      </c>
      <c r="BN477" s="160">
        <v>0</v>
      </c>
      <c r="BO477" s="160">
        <v>0</v>
      </c>
      <c r="BP477" s="160">
        <v>0</v>
      </c>
      <c r="BQ477" s="160">
        <v>0</v>
      </c>
      <c r="BR477" s="160">
        <v>0</v>
      </c>
      <c r="BS477" s="160">
        <v>0</v>
      </c>
      <c r="BT477" s="160">
        <v>0</v>
      </c>
      <c r="BU477" s="160">
        <v>0</v>
      </c>
      <c r="BV477" s="160">
        <v>0</v>
      </c>
      <c r="BW477" s="160">
        <v>0</v>
      </c>
      <c r="BX477" s="160">
        <v>0</v>
      </c>
      <c r="BY477" s="160">
        <v>0</v>
      </c>
      <c r="BZ477" s="160">
        <v>0</v>
      </c>
      <c r="CA477" s="160">
        <f>INDEX(IRF.New!$D$7:$CN$374,MATCH('IRF AUX'!$E477,IRF.New!$C$7:$C$37,0),MATCH('IRF AUX'!$B477,IRF.New!$D$5:$CN$5,0))</f>
        <v>0</v>
      </c>
      <c r="CB477" s="160">
        <v>0</v>
      </c>
      <c r="CC477" s="160">
        <v>0</v>
      </c>
      <c r="CD477" s="160">
        <v>0</v>
      </c>
      <c r="CE477" s="162">
        <v>0</v>
      </c>
      <c r="CF477" s="10" cm="1">
        <f t="array" aca="1" ref="CF477" ca="1">MMULT($F476:$CE476,INDIRECT("Policy.New!"&amp;CF$3&amp;"4:"&amp;CF$3&amp;"81"))</f>
        <v>0</v>
      </c>
      <c r="CG477" s="10" cm="1">
        <f t="array" aca="1" ref="CG477" ca="1">MMULT($F476:$CE476,INDIRECT("Policy.New!"&amp;CG$3&amp;"4:"&amp;CG$3&amp;"81"))</f>
        <v>0</v>
      </c>
      <c r="CH477" s="10" cm="1">
        <f t="array" aca="1" ref="CH477" ca="1">MMULT($F476:$CE476,INDIRECT("Policy.New!"&amp;CH$3&amp;"4:"&amp;CH$3&amp;"81"))</f>
        <v>0</v>
      </c>
      <c r="CI477" s="10" cm="1">
        <f t="array" aca="1" ref="CI477" ca="1">MMULT($F476:$CE476,INDIRECT("Policy.New!"&amp;CI$3&amp;"4:"&amp;CI$3&amp;"81"))</f>
        <v>0</v>
      </c>
      <c r="CJ477" s="10" cm="1">
        <f t="array" aca="1" ref="CJ477" ca="1">MMULT($F476:$CE476,INDIRECT("Policy.New!"&amp;CJ$3&amp;"4:"&amp;CJ$3&amp;"81"))</f>
        <v>0</v>
      </c>
      <c r="CK477" s="10" cm="1">
        <f t="array" aca="1" ref="CK477" ca="1">MMULT($F476:$CE476,INDIRECT("Policy.New!"&amp;CK$3&amp;"4:"&amp;CK$3&amp;"81"))</f>
        <v>0</v>
      </c>
      <c r="CL477" s="10" cm="1">
        <f t="array" aca="1" ref="CL477" ca="1">MMULT($F476:$CE476,INDIRECT("Policy.New!"&amp;CL$3&amp;"4:"&amp;CL$3&amp;"81"))</f>
        <v>0</v>
      </c>
      <c r="CM477" s="10" cm="1">
        <f t="array" aca="1" ref="CM477" ca="1">MMULT($F476:$CE476,INDIRECT("Policy.New!"&amp;CM$3&amp;"4:"&amp;CM$3&amp;"81"))</f>
        <v>0</v>
      </c>
      <c r="CN477" s="10" cm="1">
        <f t="array" aca="1" ref="CN477" ca="1">MMULT($F476:$CE476,INDIRECT("Policy.New!"&amp;CN$3&amp;"4:"&amp;CN$3&amp;"81"))</f>
        <v>0</v>
      </c>
      <c r="CO477" s="10" cm="1">
        <f t="array" aca="1" ref="CO477" ca="1">MMULT($F476:$CE476,INDIRECT("Policy.New!"&amp;CO$3&amp;"4:"&amp;CO$3&amp;"81"))</f>
        <v>0</v>
      </c>
      <c r="CP477" s="10" cm="1">
        <f t="array" aca="1" ref="CP477" ca="1">MMULT($F476:$CE476,INDIRECT("Policy.New!"&amp;CP$3&amp;"4:"&amp;CP$3&amp;"81"))</f>
        <v>0</v>
      </c>
      <c r="CS477" s="10">
        <f t="shared" ca="1" si="474"/>
        <v>0</v>
      </c>
      <c r="CT477" s="10">
        <f t="shared" ca="1" si="478"/>
        <v>0</v>
      </c>
      <c r="CU477" s="10">
        <f t="shared" ca="1" si="475"/>
        <v>0</v>
      </c>
      <c r="CV477" s="10">
        <f t="shared" ca="1" si="479"/>
        <v>0</v>
      </c>
      <c r="CW477" s="10">
        <f t="shared" ca="1" si="476"/>
        <v>0</v>
      </c>
      <c r="CX477" s="10">
        <f t="shared" ca="1" si="477"/>
        <v>0</v>
      </c>
    </row>
    <row r="478" spans="2:102" x14ac:dyDescent="0.25">
      <c r="B478" s="152" t="str">
        <f t="shared" si="473"/>
        <v>eps_combustiveis</v>
      </c>
      <c r="C478" s="152" t="str">
        <f t="shared" si="472"/>
        <v>eps_combustiveis_10</v>
      </c>
      <c r="D478" s="12">
        <f t="shared" si="470"/>
        <v>478</v>
      </c>
      <c r="E478" s="12">
        <f t="shared" si="480"/>
        <v>10</v>
      </c>
      <c r="F478" s="1" cm="1">
        <f t="array" aca="1" ref="F478" ca="1">MMULT($F477:$CE477,INDIRECT("Policy.New!"&amp;F$3&amp;"4:"&amp;F$3&amp;"81"))</f>
        <v>0</v>
      </c>
      <c r="G478" s="1" cm="1">
        <f t="array" aca="1" ref="G478" ca="1">MMULT($F477:$CE477,INDIRECT("Policy.New!"&amp;G$3&amp;"4:"&amp;G$3&amp;"81"))</f>
        <v>0</v>
      </c>
      <c r="H478" s="1" cm="1">
        <f t="array" aca="1" ref="H478" ca="1">MMULT($F477:$CE477,INDIRECT("Policy.New!"&amp;H$3&amp;"4:"&amp;H$3&amp;"81"))</f>
        <v>0</v>
      </c>
      <c r="I478" s="1" cm="1">
        <f t="array" aca="1" ref="I478" ca="1">MMULT($F477:$CE477,INDIRECT("Policy.New!"&amp;I$3&amp;"4:"&amp;I$3&amp;"81"))</f>
        <v>0</v>
      </c>
      <c r="J478" s="1" cm="1">
        <f t="array" aca="1" ref="J478" ca="1">MMULT($F477:$CE477,INDIRECT("Policy.New!"&amp;J$3&amp;"4:"&amp;J$3&amp;"81"))</f>
        <v>0</v>
      </c>
      <c r="K478" s="1" cm="1">
        <f t="array" aca="1" ref="K478" ca="1">MMULT($F477:$CE477,INDIRECT("Policy.New!"&amp;K$3&amp;"4:"&amp;K$3&amp;"81"))</f>
        <v>0</v>
      </c>
      <c r="L478" s="1" cm="1">
        <f t="array" aca="1" ref="L478" ca="1">MMULT($F477:$CE477,INDIRECT("Policy.New!"&amp;L$3&amp;"4:"&amp;L$3&amp;"81"))</f>
        <v>0</v>
      </c>
      <c r="M478" s="1" cm="1">
        <f t="array" aca="1" ref="M478" ca="1">MMULT($F477:$CE477,INDIRECT("Policy.New!"&amp;M$3&amp;"4:"&amp;M$3&amp;"81"))</f>
        <v>0</v>
      </c>
      <c r="N478" s="1" cm="1">
        <f t="array" aca="1" ref="N478" ca="1">MMULT($F477:$CE477,INDIRECT("Policy.New!"&amp;N$3&amp;"4:"&amp;N$3&amp;"81"))</f>
        <v>0</v>
      </c>
      <c r="O478" s="1" cm="1">
        <f t="array" aca="1" ref="O478" ca="1">MMULT($F477:$CE477,INDIRECT("Policy.New!"&amp;O$3&amp;"4:"&amp;O$3&amp;"81"))</f>
        <v>0</v>
      </c>
      <c r="P478" s="1" cm="1">
        <f t="array" aca="1" ref="P478" ca="1">MMULT($F477:$CE477,INDIRECT("Policy.New!"&amp;P$3&amp;"4:"&amp;P$3&amp;"81"))</f>
        <v>0</v>
      </c>
      <c r="Q478" s="1" cm="1">
        <f t="array" aca="1" ref="Q478" ca="1">MMULT($F477:$CE477,INDIRECT("Policy.New!"&amp;Q$3&amp;"4:"&amp;Q$3&amp;"81"))</f>
        <v>0</v>
      </c>
      <c r="R478" s="1" cm="1">
        <f t="array" aca="1" ref="R478" ca="1">MMULT($F477:$CE477,INDIRECT("Policy.New!"&amp;R$3&amp;"4:"&amp;R$3&amp;"81"))</f>
        <v>0</v>
      </c>
      <c r="S478" s="1" cm="1">
        <f t="array" aca="1" ref="S478" ca="1">MMULT($F477:$CE477,INDIRECT("Policy.New!"&amp;S$3&amp;"4:"&amp;S$3&amp;"81"))</f>
        <v>0</v>
      </c>
      <c r="T478" s="1" cm="1">
        <f t="array" aca="1" ref="T478" ca="1">MMULT($F477:$CE477,INDIRECT("Policy.New!"&amp;T$3&amp;"4:"&amp;T$3&amp;"81"))</f>
        <v>0</v>
      </c>
      <c r="U478" s="1" cm="1">
        <f t="array" aca="1" ref="U478" ca="1">MMULT($F477:$CE477,INDIRECT("Policy.New!"&amp;U$3&amp;"4:"&amp;U$3&amp;"81"))</f>
        <v>0</v>
      </c>
      <c r="V478" s="1" cm="1">
        <f t="array" aca="1" ref="V478" ca="1">MMULT($F477:$CE477,INDIRECT("Policy.New!"&amp;V$3&amp;"4:"&amp;V$3&amp;"81"))</f>
        <v>0</v>
      </c>
      <c r="W478" s="5">
        <f t="shared" ca="1" si="481"/>
        <v>0</v>
      </c>
      <c r="X478" s="1">
        <f t="shared" ca="1" si="482"/>
        <v>0</v>
      </c>
      <c r="Y478" s="1">
        <f t="shared" ca="1" si="483"/>
        <v>0</v>
      </c>
      <c r="Z478" s="1">
        <f t="shared" ca="1" si="484"/>
        <v>0</v>
      </c>
      <c r="AA478" s="1">
        <f t="shared" ca="1" si="485"/>
        <v>0</v>
      </c>
      <c r="AB478" s="1">
        <f t="shared" ca="1" si="486"/>
        <v>0</v>
      </c>
      <c r="AC478" s="1">
        <f t="shared" ca="1" si="487"/>
        <v>0</v>
      </c>
      <c r="AD478" s="1">
        <f t="shared" ca="1" si="488"/>
        <v>0</v>
      </c>
      <c r="AE478" s="1">
        <f t="shared" ca="1" si="489"/>
        <v>0</v>
      </c>
      <c r="AF478" s="1">
        <f t="shared" ca="1" si="490"/>
        <v>0</v>
      </c>
      <c r="AG478" s="1">
        <f t="shared" ca="1" si="491"/>
        <v>0</v>
      </c>
      <c r="AH478" s="1">
        <f t="shared" ca="1" si="492"/>
        <v>0</v>
      </c>
      <c r="AI478" s="1">
        <f t="shared" ca="1" si="493"/>
        <v>0</v>
      </c>
      <c r="AJ478" s="1">
        <f t="shared" ca="1" si="494"/>
        <v>0</v>
      </c>
      <c r="AK478" s="1">
        <f t="shared" ca="1" si="495"/>
        <v>0</v>
      </c>
      <c r="AL478" s="1">
        <f t="shared" ca="1" si="496"/>
        <v>0</v>
      </c>
      <c r="AM478" s="1">
        <f t="shared" ca="1" si="497"/>
        <v>0</v>
      </c>
      <c r="AN478" s="1">
        <f t="shared" ca="1" si="498"/>
        <v>0</v>
      </c>
      <c r="AO478" s="1">
        <f t="shared" ca="1" si="499"/>
        <v>0</v>
      </c>
      <c r="AP478" s="1">
        <f t="shared" ca="1" si="500"/>
        <v>0</v>
      </c>
      <c r="AQ478" s="1">
        <f t="shared" ca="1" si="501"/>
        <v>0</v>
      </c>
      <c r="AR478" s="1">
        <f t="shared" ca="1" si="502"/>
        <v>0</v>
      </c>
      <c r="AS478" s="1">
        <f t="shared" ca="1" si="503"/>
        <v>0</v>
      </c>
      <c r="AT478" s="25">
        <f t="shared" ca="1" si="504"/>
        <v>0</v>
      </c>
      <c r="AU478" s="1" cm="1">
        <f t="array" aca="1" ref="AU478" ca="1">MMULT($F477:$CE477,INDIRECT("Policy.New!"&amp;AU$3&amp;"4:"&amp;AU$3&amp;"81"))</f>
        <v>0</v>
      </c>
      <c r="AV478" s="25" cm="1">
        <f t="array" aca="1" ref="AV478" ca="1">MMULT($F477:$CE477,INDIRECT("Policy.New!"&amp;AV$3&amp;"4:"&amp;AV$3&amp;"81"))</f>
        <v>0</v>
      </c>
      <c r="AW478" s="161">
        <v>0</v>
      </c>
      <c r="AX478" s="161">
        <v>0</v>
      </c>
      <c r="AY478" s="161">
        <v>0</v>
      </c>
      <c r="AZ478" s="161">
        <v>0</v>
      </c>
      <c r="BA478" s="161">
        <v>0</v>
      </c>
      <c r="BB478" s="161">
        <v>0</v>
      </c>
      <c r="BC478" s="161">
        <v>0</v>
      </c>
      <c r="BD478" s="161">
        <v>0</v>
      </c>
      <c r="BE478" s="161">
        <v>0</v>
      </c>
      <c r="BF478" s="161">
        <v>0</v>
      </c>
      <c r="BG478" s="161">
        <v>0</v>
      </c>
      <c r="BH478" s="161">
        <v>0</v>
      </c>
      <c r="BI478" s="161">
        <v>0</v>
      </c>
      <c r="BJ478" s="161">
        <v>0</v>
      </c>
      <c r="BK478" s="161">
        <v>0</v>
      </c>
      <c r="BL478" s="161">
        <v>0</v>
      </c>
      <c r="BM478" s="161">
        <v>0</v>
      </c>
      <c r="BN478" s="161">
        <v>0</v>
      </c>
      <c r="BO478" s="161">
        <v>0</v>
      </c>
      <c r="BP478" s="161">
        <v>0</v>
      </c>
      <c r="BQ478" s="161">
        <v>0</v>
      </c>
      <c r="BR478" s="161">
        <v>0</v>
      </c>
      <c r="BS478" s="161">
        <v>0</v>
      </c>
      <c r="BT478" s="161">
        <v>0</v>
      </c>
      <c r="BU478" s="161">
        <v>0</v>
      </c>
      <c r="BV478" s="161">
        <v>0</v>
      </c>
      <c r="BW478" s="161">
        <v>0</v>
      </c>
      <c r="BX478" s="161">
        <v>0</v>
      </c>
      <c r="BY478" s="161">
        <v>0</v>
      </c>
      <c r="BZ478" s="161">
        <v>0</v>
      </c>
      <c r="CA478" s="161">
        <f>INDEX(IRF.New!$D$7:$CN$374,MATCH('IRF AUX'!$E478,IRF.New!$C$7:$C$37,0),MATCH('IRF AUX'!$B478,IRF.New!$D$5:$CN$5,0))</f>
        <v>0</v>
      </c>
      <c r="CB478" s="161">
        <v>0</v>
      </c>
      <c r="CC478" s="161">
        <v>0</v>
      </c>
      <c r="CD478" s="161">
        <v>0</v>
      </c>
      <c r="CE478" s="163">
        <v>0</v>
      </c>
      <c r="CF478" s="1" cm="1">
        <f t="array" aca="1" ref="CF478" ca="1">MMULT($F477:$CE477,INDIRECT("Policy.New!"&amp;CF$3&amp;"4:"&amp;CF$3&amp;"81"))</f>
        <v>0</v>
      </c>
      <c r="CG478" s="1" cm="1">
        <f t="array" aca="1" ref="CG478" ca="1">MMULT($F477:$CE477,INDIRECT("Policy.New!"&amp;CG$3&amp;"4:"&amp;CG$3&amp;"81"))</f>
        <v>0</v>
      </c>
      <c r="CH478" s="1" cm="1">
        <f t="array" aca="1" ref="CH478" ca="1">MMULT($F477:$CE477,INDIRECT("Policy.New!"&amp;CH$3&amp;"4:"&amp;CH$3&amp;"81"))</f>
        <v>0</v>
      </c>
      <c r="CI478" s="1" cm="1">
        <f t="array" aca="1" ref="CI478" ca="1">MMULT($F477:$CE477,INDIRECT("Policy.New!"&amp;CI$3&amp;"4:"&amp;CI$3&amp;"81"))</f>
        <v>0</v>
      </c>
      <c r="CJ478" s="1" cm="1">
        <f t="array" aca="1" ref="CJ478" ca="1">MMULT($F477:$CE477,INDIRECT("Policy.New!"&amp;CJ$3&amp;"4:"&amp;CJ$3&amp;"81"))</f>
        <v>0</v>
      </c>
      <c r="CK478" s="1" cm="1">
        <f t="array" aca="1" ref="CK478" ca="1">MMULT($F477:$CE477,INDIRECT("Policy.New!"&amp;CK$3&amp;"4:"&amp;CK$3&amp;"81"))</f>
        <v>0</v>
      </c>
      <c r="CL478" s="1" cm="1">
        <f t="array" aca="1" ref="CL478" ca="1">MMULT($F477:$CE477,INDIRECT("Policy.New!"&amp;CL$3&amp;"4:"&amp;CL$3&amp;"81"))</f>
        <v>0</v>
      </c>
      <c r="CM478" s="1" cm="1">
        <f t="array" aca="1" ref="CM478" ca="1">MMULT($F477:$CE477,INDIRECT("Policy.New!"&amp;CM$3&amp;"4:"&amp;CM$3&amp;"81"))</f>
        <v>0</v>
      </c>
      <c r="CN478" s="1" cm="1">
        <f t="array" aca="1" ref="CN478" ca="1">MMULT($F477:$CE477,INDIRECT("Policy.New!"&amp;CN$3&amp;"4:"&amp;CN$3&amp;"81"))</f>
        <v>0</v>
      </c>
      <c r="CO478" s="1" cm="1">
        <f t="array" aca="1" ref="CO478" ca="1">MMULT($F477:$CE477,INDIRECT("Policy.New!"&amp;CO$3&amp;"4:"&amp;CO$3&amp;"81"))</f>
        <v>0</v>
      </c>
      <c r="CP478" s="1" cm="1">
        <f t="array" aca="1" ref="CP478" ca="1">MMULT($F477:$CE477,INDIRECT("Policy.New!"&amp;CP$3&amp;"4:"&amp;CP$3&amp;"81"))</f>
        <v>0</v>
      </c>
      <c r="CS478" s="1">
        <f t="shared" ca="1" si="474"/>
        <v>0</v>
      </c>
      <c r="CT478" s="1">
        <f t="shared" ca="1" si="478"/>
        <v>0</v>
      </c>
      <c r="CU478" s="1">
        <f t="shared" ca="1" si="475"/>
        <v>0</v>
      </c>
      <c r="CV478" s="1">
        <f t="shared" ca="1" si="479"/>
        <v>0</v>
      </c>
      <c r="CW478" s="1">
        <f t="shared" ca="1" si="476"/>
        <v>0</v>
      </c>
      <c r="CX478" s="1">
        <f t="shared" ca="1" si="477"/>
        <v>0</v>
      </c>
    </row>
    <row r="479" spans="2:102" x14ac:dyDescent="0.25">
      <c r="B479" s="152" t="str">
        <f t="shared" si="473"/>
        <v>eps_combustiveis</v>
      </c>
      <c r="C479" s="152" t="str">
        <f t="shared" si="472"/>
        <v>eps_combustiveis_11</v>
      </c>
      <c r="D479" s="12">
        <f t="shared" si="470"/>
        <v>479</v>
      </c>
      <c r="E479" s="12">
        <f t="shared" si="480"/>
        <v>11</v>
      </c>
      <c r="F479" s="1" cm="1">
        <f t="array" aca="1" ref="F479" ca="1">MMULT($F478:$CE478,INDIRECT("Policy.New!"&amp;F$3&amp;"4:"&amp;F$3&amp;"81"))</f>
        <v>0</v>
      </c>
      <c r="G479" s="1" cm="1">
        <f t="array" aca="1" ref="G479" ca="1">MMULT($F478:$CE478,INDIRECT("Policy.New!"&amp;G$3&amp;"4:"&amp;G$3&amp;"81"))</f>
        <v>0</v>
      </c>
      <c r="H479" s="1" cm="1">
        <f t="array" aca="1" ref="H479" ca="1">MMULT($F478:$CE478,INDIRECT("Policy.New!"&amp;H$3&amp;"4:"&amp;H$3&amp;"81"))</f>
        <v>0</v>
      </c>
      <c r="I479" s="1" cm="1">
        <f t="array" aca="1" ref="I479" ca="1">MMULT($F478:$CE478,INDIRECT("Policy.New!"&amp;I$3&amp;"4:"&amp;I$3&amp;"81"))</f>
        <v>0</v>
      </c>
      <c r="J479" s="1" cm="1">
        <f t="array" aca="1" ref="J479" ca="1">MMULT($F478:$CE478,INDIRECT("Policy.New!"&amp;J$3&amp;"4:"&amp;J$3&amp;"81"))</f>
        <v>0</v>
      </c>
      <c r="K479" s="1" cm="1">
        <f t="array" aca="1" ref="K479" ca="1">MMULT($F478:$CE478,INDIRECT("Policy.New!"&amp;K$3&amp;"4:"&amp;K$3&amp;"81"))</f>
        <v>0</v>
      </c>
      <c r="L479" s="1" cm="1">
        <f t="array" aca="1" ref="L479" ca="1">MMULT($F478:$CE478,INDIRECT("Policy.New!"&amp;L$3&amp;"4:"&amp;L$3&amp;"81"))</f>
        <v>0</v>
      </c>
      <c r="M479" s="1" cm="1">
        <f t="array" aca="1" ref="M479" ca="1">MMULT($F478:$CE478,INDIRECT("Policy.New!"&amp;M$3&amp;"4:"&amp;M$3&amp;"81"))</f>
        <v>0</v>
      </c>
      <c r="N479" s="1" cm="1">
        <f t="array" aca="1" ref="N479" ca="1">MMULT($F478:$CE478,INDIRECT("Policy.New!"&amp;N$3&amp;"4:"&amp;N$3&amp;"81"))</f>
        <v>0</v>
      </c>
      <c r="O479" s="1" cm="1">
        <f t="array" aca="1" ref="O479" ca="1">MMULT($F478:$CE478,INDIRECT("Policy.New!"&amp;O$3&amp;"4:"&amp;O$3&amp;"81"))</f>
        <v>0</v>
      </c>
      <c r="P479" s="1" cm="1">
        <f t="array" aca="1" ref="P479" ca="1">MMULT($F478:$CE478,INDIRECT("Policy.New!"&amp;P$3&amp;"4:"&amp;P$3&amp;"81"))</f>
        <v>0</v>
      </c>
      <c r="Q479" s="1" cm="1">
        <f t="array" aca="1" ref="Q479" ca="1">MMULT($F478:$CE478,INDIRECT("Policy.New!"&amp;Q$3&amp;"4:"&amp;Q$3&amp;"81"))</f>
        <v>0</v>
      </c>
      <c r="R479" s="1" cm="1">
        <f t="array" aca="1" ref="R479" ca="1">MMULT($F478:$CE478,INDIRECT("Policy.New!"&amp;R$3&amp;"4:"&amp;R$3&amp;"81"))</f>
        <v>0</v>
      </c>
      <c r="S479" s="1" cm="1">
        <f t="array" aca="1" ref="S479" ca="1">MMULT($F478:$CE478,INDIRECT("Policy.New!"&amp;S$3&amp;"4:"&amp;S$3&amp;"81"))</f>
        <v>0</v>
      </c>
      <c r="T479" s="1" cm="1">
        <f t="array" aca="1" ref="T479" ca="1">MMULT($F478:$CE478,INDIRECT("Policy.New!"&amp;T$3&amp;"4:"&amp;T$3&amp;"81"))</f>
        <v>0</v>
      </c>
      <c r="U479" s="1" cm="1">
        <f t="array" aca="1" ref="U479" ca="1">MMULT($F478:$CE478,INDIRECT("Policy.New!"&amp;U$3&amp;"4:"&amp;U$3&amp;"81"))</f>
        <v>0</v>
      </c>
      <c r="V479" s="1" cm="1">
        <f t="array" aca="1" ref="V479" ca="1">MMULT($F478:$CE478,INDIRECT("Policy.New!"&amp;V$3&amp;"4:"&amp;V$3&amp;"81"))</f>
        <v>0</v>
      </c>
      <c r="W479" s="5">
        <f t="shared" ca="1" si="481"/>
        <v>0</v>
      </c>
      <c r="X479" s="1">
        <f t="shared" ca="1" si="482"/>
        <v>0</v>
      </c>
      <c r="Y479" s="1">
        <f t="shared" ca="1" si="483"/>
        <v>0</v>
      </c>
      <c r="Z479" s="1">
        <f t="shared" ca="1" si="484"/>
        <v>0</v>
      </c>
      <c r="AA479" s="1">
        <f t="shared" ca="1" si="485"/>
        <v>0</v>
      </c>
      <c r="AB479" s="1">
        <f t="shared" ca="1" si="486"/>
        <v>0</v>
      </c>
      <c r="AC479" s="1">
        <f t="shared" ca="1" si="487"/>
        <v>0</v>
      </c>
      <c r="AD479" s="1">
        <f t="shared" ca="1" si="488"/>
        <v>0</v>
      </c>
      <c r="AE479" s="1">
        <f t="shared" ca="1" si="489"/>
        <v>0</v>
      </c>
      <c r="AF479" s="1">
        <f t="shared" ca="1" si="490"/>
        <v>0</v>
      </c>
      <c r="AG479" s="1">
        <f t="shared" ca="1" si="491"/>
        <v>0</v>
      </c>
      <c r="AH479" s="1">
        <f t="shared" ca="1" si="492"/>
        <v>0</v>
      </c>
      <c r="AI479" s="1">
        <f t="shared" ca="1" si="493"/>
        <v>0</v>
      </c>
      <c r="AJ479" s="1">
        <f t="shared" ca="1" si="494"/>
        <v>0</v>
      </c>
      <c r="AK479" s="1">
        <f t="shared" ca="1" si="495"/>
        <v>0</v>
      </c>
      <c r="AL479" s="1">
        <f t="shared" ca="1" si="496"/>
        <v>0</v>
      </c>
      <c r="AM479" s="1">
        <f t="shared" ca="1" si="497"/>
        <v>0</v>
      </c>
      <c r="AN479" s="1">
        <f t="shared" ca="1" si="498"/>
        <v>0</v>
      </c>
      <c r="AO479" s="1">
        <f t="shared" ca="1" si="499"/>
        <v>0</v>
      </c>
      <c r="AP479" s="1">
        <f t="shared" ca="1" si="500"/>
        <v>0</v>
      </c>
      <c r="AQ479" s="1">
        <f t="shared" ca="1" si="501"/>
        <v>0</v>
      </c>
      <c r="AR479" s="1">
        <f t="shared" ca="1" si="502"/>
        <v>0</v>
      </c>
      <c r="AS479" s="1">
        <f t="shared" ca="1" si="503"/>
        <v>0</v>
      </c>
      <c r="AT479" s="25">
        <f t="shared" ca="1" si="504"/>
        <v>0</v>
      </c>
      <c r="AU479" s="1" cm="1">
        <f t="array" aca="1" ref="AU479" ca="1">MMULT($F478:$CE478,INDIRECT("Policy.New!"&amp;AU$3&amp;"4:"&amp;AU$3&amp;"81"))</f>
        <v>0</v>
      </c>
      <c r="AV479" s="25" cm="1">
        <f t="array" aca="1" ref="AV479" ca="1">MMULT($F478:$CE478,INDIRECT("Policy.New!"&amp;AV$3&amp;"4:"&amp;AV$3&amp;"81"))</f>
        <v>0</v>
      </c>
      <c r="AW479" s="161">
        <v>0</v>
      </c>
      <c r="AX479" s="161">
        <v>0</v>
      </c>
      <c r="AY479" s="161">
        <v>0</v>
      </c>
      <c r="AZ479" s="161">
        <v>0</v>
      </c>
      <c r="BA479" s="161">
        <v>0</v>
      </c>
      <c r="BB479" s="161">
        <v>0</v>
      </c>
      <c r="BC479" s="161">
        <v>0</v>
      </c>
      <c r="BD479" s="161">
        <v>0</v>
      </c>
      <c r="BE479" s="161">
        <v>0</v>
      </c>
      <c r="BF479" s="161">
        <v>0</v>
      </c>
      <c r="BG479" s="161">
        <v>0</v>
      </c>
      <c r="BH479" s="161">
        <v>0</v>
      </c>
      <c r="BI479" s="161">
        <v>0</v>
      </c>
      <c r="BJ479" s="161">
        <v>0</v>
      </c>
      <c r="BK479" s="161">
        <v>0</v>
      </c>
      <c r="BL479" s="161">
        <v>0</v>
      </c>
      <c r="BM479" s="161">
        <v>0</v>
      </c>
      <c r="BN479" s="161">
        <v>0</v>
      </c>
      <c r="BO479" s="161">
        <v>0</v>
      </c>
      <c r="BP479" s="161">
        <v>0</v>
      </c>
      <c r="BQ479" s="161">
        <v>0</v>
      </c>
      <c r="BR479" s="161">
        <v>0</v>
      </c>
      <c r="BS479" s="161">
        <v>0</v>
      </c>
      <c r="BT479" s="161">
        <v>0</v>
      </c>
      <c r="BU479" s="161">
        <v>0</v>
      </c>
      <c r="BV479" s="161">
        <v>0</v>
      </c>
      <c r="BW479" s="161">
        <v>0</v>
      </c>
      <c r="BX479" s="161">
        <v>0</v>
      </c>
      <c r="BY479" s="161">
        <v>0</v>
      </c>
      <c r="BZ479" s="161">
        <v>0</v>
      </c>
      <c r="CA479" s="161">
        <f>INDEX(IRF.New!$D$7:$CN$374,MATCH('IRF AUX'!$E479,IRF.New!$C$7:$C$37,0),MATCH('IRF AUX'!$B479,IRF.New!$D$5:$CN$5,0))</f>
        <v>0</v>
      </c>
      <c r="CB479" s="161">
        <v>0</v>
      </c>
      <c r="CC479" s="161">
        <v>0</v>
      </c>
      <c r="CD479" s="161">
        <v>0</v>
      </c>
      <c r="CE479" s="163">
        <v>0</v>
      </c>
      <c r="CF479" s="1" cm="1">
        <f t="array" aca="1" ref="CF479" ca="1">MMULT($F478:$CE478,INDIRECT("Policy.New!"&amp;CF$3&amp;"4:"&amp;CF$3&amp;"81"))</f>
        <v>0</v>
      </c>
      <c r="CG479" s="1" cm="1">
        <f t="array" aca="1" ref="CG479" ca="1">MMULT($F478:$CE478,INDIRECT("Policy.New!"&amp;CG$3&amp;"4:"&amp;CG$3&amp;"81"))</f>
        <v>0</v>
      </c>
      <c r="CH479" s="1" cm="1">
        <f t="array" aca="1" ref="CH479" ca="1">MMULT($F478:$CE478,INDIRECT("Policy.New!"&amp;CH$3&amp;"4:"&amp;CH$3&amp;"81"))</f>
        <v>0</v>
      </c>
      <c r="CI479" s="1" cm="1">
        <f t="array" aca="1" ref="CI479" ca="1">MMULT($F478:$CE478,INDIRECT("Policy.New!"&amp;CI$3&amp;"4:"&amp;CI$3&amp;"81"))</f>
        <v>0</v>
      </c>
      <c r="CJ479" s="1" cm="1">
        <f t="array" aca="1" ref="CJ479" ca="1">MMULT($F478:$CE478,INDIRECT("Policy.New!"&amp;CJ$3&amp;"4:"&amp;CJ$3&amp;"81"))</f>
        <v>0</v>
      </c>
      <c r="CK479" s="1" cm="1">
        <f t="array" aca="1" ref="CK479" ca="1">MMULT($F478:$CE478,INDIRECT("Policy.New!"&amp;CK$3&amp;"4:"&amp;CK$3&amp;"81"))</f>
        <v>0</v>
      </c>
      <c r="CL479" s="1" cm="1">
        <f t="array" aca="1" ref="CL479" ca="1">MMULT($F478:$CE478,INDIRECT("Policy.New!"&amp;CL$3&amp;"4:"&amp;CL$3&amp;"81"))</f>
        <v>0</v>
      </c>
      <c r="CM479" s="1" cm="1">
        <f t="array" aca="1" ref="CM479" ca="1">MMULT($F478:$CE478,INDIRECT("Policy.New!"&amp;CM$3&amp;"4:"&amp;CM$3&amp;"81"))</f>
        <v>0</v>
      </c>
      <c r="CN479" s="1" cm="1">
        <f t="array" aca="1" ref="CN479" ca="1">MMULT($F478:$CE478,INDIRECT("Policy.New!"&amp;CN$3&amp;"4:"&amp;CN$3&amp;"81"))</f>
        <v>0</v>
      </c>
      <c r="CO479" s="1" cm="1">
        <f t="array" aca="1" ref="CO479" ca="1">MMULT($F478:$CE478,INDIRECT("Policy.New!"&amp;CO$3&amp;"4:"&amp;CO$3&amp;"81"))</f>
        <v>0</v>
      </c>
      <c r="CP479" s="1" cm="1">
        <f t="array" aca="1" ref="CP479" ca="1">MMULT($F478:$CE478,INDIRECT("Policy.New!"&amp;CP$3&amp;"4:"&amp;CP$3&amp;"81"))</f>
        <v>0</v>
      </c>
      <c r="CS479" s="1">
        <f t="shared" ca="1" si="474"/>
        <v>0</v>
      </c>
      <c r="CT479" s="1">
        <f t="shared" ca="1" si="478"/>
        <v>0</v>
      </c>
      <c r="CU479" s="1">
        <f t="shared" ca="1" si="475"/>
        <v>0</v>
      </c>
      <c r="CV479" s="1">
        <f t="shared" ca="1" si="479"/>
        <v>0</v>
      </c>
      <c r="CW479" s="1">
        <f t="shared" ca="1" si="476"/>
        <v>0</v>
      </c>
      <c r="CX479" s="1">
        <f t="shared" ca="1" si="477"/>
        <v>0</v>
      </c>
    </row>
    <row r="480" spans="2:102" x14ac:dyDescent="0.25">
      <c r="B480" s="153" t="str">
        <f t="shared" si="473"/>
        <v>eps_combustiveis</v>
      </c>
      <c r="C480" s="153" t="str">
        <f t="shared" si="472"/>
        <v>eps_combustiveis_12</v>
      </c>
      <c r="D480" s="13">
        <f t="shared" si="470"/>
        <v>480</v>
      </c>
      <c r="E480" s="13">
        <f t="shared" si="480"/>
        <v>12</v>
      </c>
      <c r="F480" s="14" cm="1">
        <f t="array" aca="1" ref="F480" ca="1">MMULT($F479:$CE479,INDIRECT("Policy.New!"&amp;F$3&amp;"4:"&amp;F$3&amp;"81"))</f>
        <v>0</v>
      </c>
      <c r="G480" s="14" cm="1">
        <f t="array" aca="1" ref="G480" ca="1">MMULT($F479:$CE479,INDIRECT("Policy.New!"&amp;G$3&amp;"4:"&amp;G$3&amp;"81"))</f>
        <v>0</v>
      </c>
      <c r="H480" s="14" cm="1">
        <f t="array" aca="1" ref="H480" ca="1">MMULT($F479:$CE479,INDIRECT("Policy.New!"&amp;H$3&amp;"4:"&amp;H$3&amp;"81"))</f>
        <v>0</v>
      </c>
      <c r="I480" s="14" cm="1">
        <f t="array" aca="1" ref="I480" ca="1">MMULT($F479:$CE479,INDIRECT("Policy.New!"&amp;I$3&amp;"4:"&amp;I$3&amp;"81"))</f>
        <v>0</v>
      </c>
      <c r="J480" s="14" cm="1">
        <f t="array" aca="1" ref="J480" ca="1">MMULT($F479:$CE479,INDIRECT("Policy.New!"&amp;J$3&amp;"4:"&amp;J$3&amp;"81"))</f>
        <v>0</v>
      </c>
      <c r="K480" s="14" cm="1">
        <f t="array" aca="1" ref="K480" ca="1">MMULT($F479:$CE479,INDIRECT("Policy.New!"&amp;K$3&amp;"4:"&amp;K$3&amp;"81"))</f>
        <v>0</v>
      </c>
      <c r="L480" s="14" cm="1">
        <f t="array" aca="1" ref="L480" ca="1">MMULT($F479:$CE479,INDIRECT("Policy.New!"&amp;L$3&amp;"4:"&amp;L$3&amp;"81"))</f>
        <v>0</v>
      </c>
      <c r="M480" s="14" cm="1">
        <f t="array" aca="1" ref="M480" ca="1">MMULT($F479:$CE479,INDIRECT("Policy.New!"&amp;M$3&amp;"4:"&amp;M$3&amp;"81"))</f>
        <v>0</v>
      </c>
      <c r="N480" s="14" cm="1">
        <f t="array" aca="1" ref="N480" ca="1">MMULT($F479:$CE479,INDIRECT("Policy.New!"&amp;N$3&amp;"4:"&amp;N$3&amp;"81"))</f>
        <v>0</v>
      </c>
      <c r="O480" s="14" cm="1">
        <f t="array" aca="1" ref="O480" ca="1">MMULT($F479:$CE479,INDIRECT("Policy.New!"&amp;O$3&amp;"4:"&amp;O$3&amp;"81"))</f>
        <v>0</v>
      </c>
      <c r="P480" s="14" cm="1">
        <f t="array" aca="1" ref="P480" ca="1">MMULT($F479:$CE479,INDIRECT("Policy.New!"&amp;P$3&amp;"4:"&amp;P$3&amp;"81"))</f>
        <v>0</v>
      </c>
      <c r="Q480" s="14" cm="1">
        <f t="array" aca="1" ref="Q480" ca="1">MMULT($F479:$CE479,INDIRECT("Policy.New!"&amp;Q$3&amp;"4:"&amp;Q$3&amp;"81"))</f>
        <v>0</v>
      </c>
      <c r="R480" s="14" cm="1">
        <f t="array" aca="1" ref="R480" ca="1">MMULT($F479:$CE479,INDIRECT("Policy.New!"&amp;R$3&amp;"4:"&amp;R$3&amp;"81"))</f>
        <v>0</v>
      </c>
      <c r="S480" s="14" cm="1">
        <f t="array" aca="1" ref="S480" ca="1">MMULT($F479:$CE479,INDIRECT("Policy.New!"&amp;S$3&amp;"4:"&amp;S$3&amp;"81"))</f>
        <v>0</v>
      </c>
      <c r="T480" s="14" cm="1">
        <f t="array" aca="1" ref="T480" ca="1">MMULT($F479:$CE479,INDIRECT("Policy.New!"&amp;T$3&amp;"4:"&amp;T$3&amp;"81"))</f>
        <v>0</v>
      </c>
      <c r="U480" s="14" cm="1">
        <f t="array" aca="1" ref="U480" ca="1">MMULT($F479:$CE479,INDIRECT("Policy.New!"&amp;U$3&amp;"4:"&amp;U$3&amp;"81"))</f>
        <v>0</v>
      </c>
      <c r="V480" s="14" cm="1">
        <f t="array" aca="1" ref="V480" ca="1">MMULT($F479:$CE479,INDIRECT("Policy.New!"&amp;V$3&amp;"4:"&amp;V$3&amp;"81"))</f>
        <v>0</v>
      </c>
      <c r="W480" s="15">
        <f t="shared" ca="1" si="481"/>
        <v>0</v>
      </c>
      <c r="X480" s="14">
        <f t="shared" ca="1" si="482"/>
        <v>0</v>
      </c>
      <c r="Y480" s="14">
        <f t="shared" ca="1" si="483"/>
        <v>0</v>
      </c>
      <c r="Z480" s="14">
        <f t="shared" ca="1" si="484"/>
        <v>0</v>
      </c>
      <c r="AA480" s="14">
        <f t="shared" ca="1" si="485"/>
        <v>0</v>
      </c>
      <c r="AB480" s="14">
        <f t="shared" ca="1" si="486"/>
        <v>0</v>
      </c>
      <c r="AC480" s="14">
        <f t="shared" ca="1" si="487"/>
        <v>0</v>
      </c>
      <c r="AD480" s="14">
        <f t="shared" ca="1" si="488"/>
        <v>0</v>
      </c>
      <c r="AE480" s="14">
        <f t="shared" ca="1" si="489"/>
        <v>0</v>
      </c>
      <c r="AF480" s="14">
        <f t="shared" ca="1" si="490"/>
        <v>0</v>
      </c>
      <c r="AG480" s="14">
        <f t="shared" ca="1" si="491"/>
        <v>0</v>
      </c>
      <c r="AH480" s="14">
        <f t="shared" ca="1" si="492"/>
        <v>0</v>
      </c>
      <c r="AI480" s="14">
        <f t="shared" ca="1" si="493"/>
        <v>0</v>
      </c>
      <c r="AJ480" s="14">
        <f t="shared" ca="1" si="494"/>
        <v>0</v>
      </c>
      <c r="AK480" s="14">
        <f t="shared" ca="1" si="495"/>
        <v>0</v>
      </c>
      <c r="AL480" s="14">
        <f t="shared" ca="1" si="496"/>
        <v>0</v>
      </c>
      <c r="AM480" s="14">
        <f t="shared" ca="1" si="497"/>
        <v>0</v>
      </c>
      <c r="AN480" s="14">
        <f t="shared" ca="1" si="498"/>
        <v>0</v>
      </c>
      <c r="AO480" s="14">
        <f t="shared" ca="1" si="499"/>
        <v>0</v>
      </c>
      <c r="AP480" s="14">
        <f t="shared" ca="1" si="500"/>
        <v>0</v>
      </c>
      <c r="AQ480" s="14">
        <f t="shared" ca="1" si="501"/>
        <v>0</v>
      </c>
      <c r="AR480" s="14">
        <f t="shared" ca="1" si="502"/>
        <v>0</v>
      </c>
      <c r="AS480" s="14">
        <f t="shared" ca="1" si="503"/>
        <v>0</v>
      </c>
      <c r="AT480" s="26">
        <f t="shared" ca="1" si="504"/>
        <v>0</v>
      </c>
      <c r="AU480" s="14" cm="1">
        <f t="array" aca="1" ref="AU480" ca="1">MMULT($F479:$CE479,INDIRECT("Policy.New!"&amp;AU$3&amp;"4:"&amp;AU$3&amp;"81"))</f>
        <v>0</v>
      </c>
      <c r="AV480" s="26" cm="1">
        <f t="array" aca="1" ref="AV480" ca="1">MMULT($F479:$CE479,INDIRECT("Policy.New!"&amp;AV$3&amp;"4:"&amp;AV$3&amp;"81"))</f>
        <v>0</v>
      </c>
      <c r="AW480" s="164">
        <v>0</v>
      </c>
      <c r="AX480" s="164">
        <v>0</v>
      </c>
      <c r="AY480" s="164">
        <v>0</v>
      </c>
      <c r="AZ480" s="164">
        <v>0</v>
      </c>
      <c r="BA480" s="164">
        <v>0</v>
      </c>
      <c r="BB480" s="164">
        <v>0</v>
      </c>
      <c r="BC480" s="164">
        <v>0</v>
      </c>
      <c r="BD480" s="164">
        <v>0</v>
      </c>
      <c r="BE480" s="164">
        <v>0</v>
      </c>
      <c r="BF480" s="164">
        <v>0</v>
      </c>
      <c r="BG480" s="164">
        <v>0</v>
      </c>
      <c r="BH480" s="164">
        <v>0</v>
      </c>
      <c r="BI480" s="164">
        <v>0</v>
      </c>
      <c r="BJ480" s="164">
        <v>0</v>
      </c>
      <c r="BK480" s="164">
        <v>0</v>
      </c>
      <c r="BL480" s="164">
        <v>0</v>
      </c>
      <c r="BM480" s="164">
        <v>0</v>
      </c>
      <c r="BN480" s="164">
        <v>0</v>
      </c>
      <c r="BO480" s="164">
        <v>0</v>
      </c>
      <c r="BP480" s="164">
        <v>0</v>
      </c>
      <c r="BQ480" s="164">
        <v>0</v>
      </c>
      <c r="BR480" s="164">
        <v>0</v>
      </c>
      <c r="BS480" s="164">
        <v>0</v>
      </c>
      <c r="BT480" s="164">
        <v>0</v>
      </c>
      <c r="BU480" s="164">
        <v>0</v>
      </c>
      <c r="BV480" s="164">
        <v>0</v>
      </c>
      <c r="BW480" s="164">
        <v>0</v>
      </c>
      <c r="BX480" s="164">
        <v>0</v>
      </c>
      <c r="BY480" s="164">
        <v>0</v>
      </c>
      <c r="BZ480" s="164">
        <v>0</v>
      </c>
      <c r="CA480" s="164">
        <f>INDEX(IRF.New!$D$7:$CN$374,MATCH('IRF AUX'!$E480,IRF.New!$C$7:$C$37,0),MATCH('IRF AUX'!$B480,IRF.New!$D$5:$CN$5,0))</f>
        <v>0</v>
      </c>
      <c r="CB480" s="164">
        <v>0</v>
      </c>
      <c r="CC480" s="164">
        <v>0</v>
      </c>
      <c r="CD480" s="164">
        <v>0</v>
      </c>
      <c r="CE480" s="165">
        <v>0</v>
      </c>
      <c r="CF480" s="14" cm="1">
        <f t="array" aca="1" ref="CF480" ca="1">MMULT($F479:$CE479,INDIRECT("Policy.New!"&amp;CF$3&amp;"4:"&amp;CF$3&amp;"81"))</f>
        <v>0</v>
      </c>
      <c r="CG480" s="14" cm="1">
        <f t="array" aca="1" ref="CG480" ca="1">MMULT($F479:$CE479,INDIRECT("Policy.New!"&amp;CG$3&amp;"4:"&amp;CG$3&amp;"81"))</f>
        <v>0</v>
      </c>
      <c r="CH480" s="14" cm="1">
        <f t="array" aca="1" ref="CH480" ca="1">MMULT($F479:$CE479,INDIRECT("Policy.New!"&amp;CH$3&amp;"4:"&amp;CH$3&amp;"81"))</f>
        <v>0</v>
      </c>
      <c r="CI480" s="14" cm="1">
        <f t="array" aca="1" ref="CI480" ca="1">MMULT($F479:$CE479,INDIRECT("Policy.New!"&amp;CI$3&amp;"4:"&amp;CI$3&amp;"81"))</f>
        <v>0</v>
      </c>
      <c r="CJ480" s="14" cm="1">
        <f t="array" aca="1" ref="CJ480" ca="1">MMULT($F479:$CE479,INDIRECT("Policy.New!"&amp;CJ$3&amp;"4:"&amp;CJ$3&amp;"81"))</f>
        <v>0</v>
      </c>
      <c r="CK480" s="14" cm="1">
        <f t="array" aca="1" ref="CK480" ca="1">MMULT($F479:$CE479,INDIRECT("Policy.New!"&amp;CK$3&amp;"4:"&amp;CK$3&amp;"81"))</f>
        <v>0</v>
      </c>
      <c r="CL480" s="14" cm="1">
        <f t="array" aca="1" ref="CL480" ca="1">MMULT($F479:$CE479,INDIRECT("Policy.New!"&amp;CL$3&amp;"4:"&amp;CL$3&amp;"81"))</f>
        <v>0</v>
      </c>
      <c r="CM480" s="14" cm="1">
        <f t="array" aca="1" ref="CM480" ca="1">MMULT($F479:$CE479,INDIRECT("Policy.New!"&amp;CM$3&amp;"4:"&amp;CM$3&amp;"81"))</f>
        <v>0</v>
      </c>
      <c r="CN480" s="14" cm="1">
        <f t="array" aca="1" ref="CN480" ca="1">MMULT($F479:$CE479,INDIRECT("Policy.New!"&amp;CN$3&amp;"4:"&amp;CN$3&amp;"81"))</f>
        <v>0</v>
      </c>
      <c r="CO480" s="14" cm="1">
        <f t="array" aca="1" ref="CO480" ca="1">MMULT($F479:$CE479,INDIRECT("Policy.New!"&amp;CO$3&amp;"4:"&amp;CO$3&amp;"81"))</f>
        <v>0</v>
      </c>
      <c r="CP480" s="14" cm="1">
        <f t="array" aca="1" ref="CP480" ca="1">MMULT($F479:$CE479,INDIRECT("Policy.New!"&amp;CP$3&amp;"4:"&amp;CP$3&amp;"81"))</f>
        <v>0</v>
      </c>
      <c r="CS480" s="14">
        <f t="shared" ca="1" si="474"/>
        <v>0</v>
      </c>
      <c r="CT480" s="14">
        <f t="shared" ca="1" si="478"/>
        <v>0</v>
      </c>
      <c r="CU480" s="14">
        <f t="shared" ca="1" si="475"/>
        <v>0</v>
      </c>
      <c r="CV480" s="14">
        <f t="shared" ca="1" si="479"/>
        <v>0</v>
      </c>
      <c r="CW480" s="14">
        <f t="shared" ca="1" si="476"/>
        <v>0</v>
      </c>
      <c r="CX480" s="14">
        <f t="shared" ca="1" si="477"/>
        <v>0</v>
      </c>
    </row>
    <row r="481" spans="2:102" x14ac:dyDescent="0.25">
      <c r="B481" s="151" t="str">
        <f t="shared" si="473"/>
        <v>eps_combustiveis</v>
      </c>
      <c r="C481" s="151" t="str">
        <f t="shared" si="472"/>
        <v>eps_combustiveis_13</v>
      </c>
      <c r="D481" s="9">
        <f t="shared" si="470"/>
        <v>481</v>
      </c>
      <c r="E481" s="9">
        <f t="shared" si="480"/>
        <v>13</v>
      </c>
      <c r="F481" s="10" cm="1">
        <f t="array" aca="1" ref="F481" ca="1">MMULT($F480:$CE480,INDIRECT("Policy.New!"&amp;F$3&amp;"4:"&amp;F$3&amp;"81"))</f>
        <v>0</v>
      </c>
      <c r="G481" s="10" cm="1">
        <f t="array" aca="1" ref="G481" ca="1">MMULT($F480:$CE480,INDIRECT("Policy.New!"&amp;G$3&amp;"4:"&amp;G$3&amp;"81"))</f>
        <v>0</v>
      </c>
      <c r="H481" s="10" cm="1">
        <f t="array" aca="1" ref="H481" ca="1">MMULT($F480:$CE480,INDIRECT("Policy.New!"&amp;H$3&amp;"4:"&amp;H$3&amp;"81"))</f>
        <v>0</v>
      </c>
      <c r="I481" s="10" cm="1">
        <f t="array" aca="1" ref="I481" ca="1">MMULT($F480:$CE480,INDIRECT("Policy.New!"&amp;I$3&amp;"4:"&amp;I$3&amp;"81"))</f>
        <v>0</v>
      </c>
      <c r="J481" s="10" cm="1">
        <f t="array" aca="1" ref="J481" ca="1">MMULT($F480:$CE480,INDIRECT("Policy.New!"&amp;J$3&amp;"4:"&amp;J$3&amp;"81"))</f>
        <v>0</v>
      </c>
      <c r="K481" s="10" cm="1">
        <f t="array" aca="1" ref="K481" ca="1">MMULT($F480:$CE480,INDIRECT("Policy.New!"&amp;K$3&amp;"4:"&amp;K$3&amp;"81"))</f>
        <v>0</v>
      </c>
      <c r="L481" s="10" cm="1">
        <f t="array" aca="1" ref="L481" ca="1">MMULT($F480:$CE480,INDIRECT("Policy.New!"&amp;L$3&amp;"4:"&amp;L$3&amp;"81"))</f>
        <v>0</v>
      </c>
      <c r="M481" s="10" cm="1">
        <f t="array" aca="1" ref="M481" ca="1">MMULT($F480:$CE480,INDIRECT("Policy.New!"&amp;M$3&amp;"4:"&amp;M$3&amp;"81"))</f>
        <v>0</v>
      </c>
      <c r="N481" s="10" cm="1">
        <f t="array" aca="1" ref="N481" ca="1">MMULT($F480:$CE480,INDIRECT("Policy.New!"&amp;N$3&amp;"4:"&amp;N$3&amp;"81"))</f>
        <v>0</v>
      </c>
      <c r="O481" s="10" cm="1">
        <f t="array" aca="1" ref="O481" ca="1">MMULT($F480:$CE480,INDIRECT("Policy.New!"&amp;O$3&amp;"4:"&amp;O$3&amp;"81"))</f>
        <v>0</v>
      </c>
      <c r="P481" s="10" cm="1">
        <f t="array" aca="1" ref="P481" ca="1">MMULT($F480:$CE480,INDIRECT("Policy.New!"&amp;P$3&amp;"4:"&amp;P$3&amp;"81"))</f>
        <v>0</v>
      </c>
      <c r="Q481" s="10" cm="1">
        <f t="array" aca="1" ref="Q481" ca="1">MMULT($F480:$CE480,INDIRECT("Policy.New!"&amp;Q$3&amp;"4:"&amp;Q$3&amp;"81"))</f>
        <v>0</v>
      </c>
      <c r="R481" s="10" cm="1">
        <f t="array" aca="1" ref="R481" ca="1">MMULT($F480:$CE480,INDIRECT("Policy.New!"&amp;R$3&amp;"4:"&amp;R$3&amp;"81"))</f>
        <v>0</v>
      </c>
      <c r="S481" s="10" cm="1">
        <f t="array" aca="1" ref="S481" ca="1">MMULT($F480:$CE480,INDIRECT("Policy.New!"&amp;S$3&amp;"4:"&amp;S$3&amp;"81"))</f>
        <v>0</v>
      </c>
      <c r="T481" s="10" cm="1">
        <f t="array" aca="1" ref="T481" ca="1">MMULT($F480:$CE480,INDIRECT("Policy.New!"&amp;T$3&amp;"4:"&amp;T$3&amp;"81"))</f>
        <v>0</v>
      </c>
      <c r="U481" s="10" cm="1">
        <f t="array" aca="1" ref="U481" ca="1">MMULT($F480:$CE480,INDIRECT("Policy.New!"&amp;U$3&amp;"4:"&amp;U$3&amp;"81"))</f>
        <v>0</v>
      </c>
      <c r="V481" s="10" cm="1">
        <f t="array" aca="1" ref="V481" ca="1">MMULT($F480:$CE480,INDIRECT("Policy.New!"&amp;V$3&amp;"4:"&amp;V$3&amp;"81"))</f>
        <v>0</v>
      </c>
      <c r="W481" s="11">
        <f t="shared" ca="1" si="481"/>
        <v>0</v>
      </c>
      <c r="X481" s="10">
        <f t="shared" ca="1" si="482"/>
        <v>0</v>
      </c>
      <c r="Y481" s="10">
        <f t="shared" ca="1" si="483"/>
        <v>0</v>
      </c>
      <c r="Z481" s="10">
        <f t="shared" ca="1" si="484"/>
        <v>0</v>
      </c>
      <c r="AA481" s="10">
        <f t="shared" ca="1" si="485"/>
        <v>0</v>
      </c>
      <c r="AB481" s="10">
        <f t="shared" ca="1" si="486"/>
        <v>0</v>
      </c>
      <c r="AC481" s="10">
        <f t="shared" ca="1" si="487"/>
        <v>0</v>
      </c>
      <c r="AD481" s="10">
        <f t="shared" ca="1" si="488"/>
        <v>0</v>
      </c>
      <c r="AE481" s="10">
        <f t="shared" ca="1" si="489"/>
        <v>0</v>
      </c>
      <c r="AF481" s="10">
        <f t="shared" ca="1" si="490"/>
        <v>0</v>
      </c>
      <c r="AG481" s="10">
        <f t="shared" ca="1" si="491"/>
        <v>0</v>
      </c>
      <c r="AH481" s="10">
        <f t="shared" ca="1" si="492"/>
        <v>0</v>
      </c>
      <c r="AI481" s="10">
        <f t="shared" ca="1" si="493"/>
        <v>0</v>
      </c>
      <c r="AJ481" s="10">
        <f t="shared" ca="1" si="494"/>
        <v>0</v>
      </c>
      <c r="AK481" s="10">
        <f t="shared" ca="1" si="495"/>
        <v>0</v>
      </c>
      <c r="AL481" s="10">
        <f t="shared" ca="1" si="496"/>
        <v>0</v>
      </c>
      <c r="AM481" s="10">
        <f t="shared" ca="1" si="497"/>
        <v>0</v>
      </c>
      <c r="AN481" s="10">
        <f t="shared" ca="1" si="498"/>
        <v>0</v>
      </c>
      <c r="AO481" s="10">
        <f t="shared" ca="1" si="499"/>
        <v>0</v>
      </c>
      <c r="AP481" s="10">
        <f t="shared" ca="1" si="500"/>
        <v>0</v>
      </c>
      <c r="AQ481" s="10">
        <f t="shared" ca="1" si="501"/>
        <v>0</v>
      </c>
      <c r="AR481" s="10">
        <f t="shared" ca="1" si="502"/>
        <v>0</v>
      </c>
      <c r="AS481" s="10">
        <f t="shared" ca="1" si="503"/>
        <v>0</v>
      </c>
      <c r="AT481" s="24">
        <f t="shared" ca="1" si="504"/>
        <v>0</v>
      </c>
      <c r="AU481" s="10" cm="1">
        <f t="array" aca="1" ref="AU481" ca="1">MMULT($F480:$CE480,INDIRECT("Policy.New!"&amp;AU$3&amp;"4:"&amp;AU$3&amp;"81"))</f>
        <v>0</v>
      </c>
      <c r="AV481" s="24" cm="1">
        <f t="array" aca="1" ref="AV481" ca="1">MMULT($F480:$CE480,INDIRECT("Policy.New!"&amp;AV$3&amp;"4:"&amp;AV$3&amp;"81"))</f>
        <v>0</v>
      </c>
      <c r="AW481" s="160">
        <v>0</v>
      </c>
      <c r="AX481" s="160">
        <v>0</v>
      </c>
      <c r="AY481" s="160">
        <v>0</v>
      </c>
      <c r="AZ481" s="160">
        <v>0</v>
      </c>
      <c r="BA481" s="160">
        <v>0</v>
      </c>
      <c r="BB481" s="160">
        <v>0</v>
      </c>
      <c r="BC481" s="160">
        <v>0</v>
      </c>
      <c r="BD481" s="160">
        <v>0</v>
      </c>
      <c r="BE481" s="160">
        <v>0</v>
      </c>
      <c r="BF481" s="160">
        <v>0</v>
      </c>
      <c r="BG481" s="160">
        <v>0</v>
      </c>
      <c r="BH481" s="160">
        <v>0</v>
      </c>
      <c r="BI481" s="160">
        <v>0</v>
      </c>
      <c r="BJ481" s="160">
        <v>0</v>
      </c>
      <c r="BK481" s="160">
        <v>0</v>
      </c>
      <c r="BL481" s="160">
        <v>0</v>
      </c>
      <c r="BM481" s="160">
        <v>0</v>
      </c>
      <c r="BN481" s="160">
        <v>0</v>
      </c>
      <c r="BO481" s="160">
        <v>0</v>
      </c>
      <c r="BP481" s="160">
        <v>0</v>
      </c>
      <c r="BQ481" s="160">
        <v>0</v>
      </c>
      <c r="BR481" s="160">
        <v>0</v>
      </c>
      <c r="BS481" s="160">
        <v>0</v>
      </c>
      <c r="BT481" s="160">
        <v>0</v>
      </c>
      <c r="BU481" s="160">
        <v>0</v>
      </c>
      <c r="BV481" s="160">
        <v>0</v>
      </c>
      <c r="BW481" s="160">
        <v>0</v>
      </c>
      <c r="BX481" s="160">
        <v>0</v>
      </c>
      <c r="BY481" s="160">
        <v>0</v>
      </c>
      <c r="BZ481" s="160">
        <v>0</v>
      </c>
      <c r="CA481" s="160">
        <f>INDEX(IRF.New!$D$7:$CN$374,MATCH('IRF AUX'!$E481,IRF.New!$C$7:$C$37,0),MATCH('IRF AUX'!$B481,IRF.New!$D$5:$CN$5,0))</f>
        <v>0</v>
      </c>
      <c r="CB481" s="160">
        <v>0</v>
      </c>
      <c r="CC481" s="160">
        <v>0</v>
      </c>
      <c r="CD481" s="160">
        <v>0</v>
      </c>
      <c r="CE481" s="162">
        <v>0</v>
      </c>
      <c r="CF481" s="10" cm="1">
        <f t="array" aca="1" ref="CF481" ca="1">MMULT($F480:$CE480,INDIRECT("Policy.New!"&amp;CF$3&amp;"4:"&amp;CF$3&amp;"81"))</f>
        <v>0</v>
      </c>
      <c r="CG481" s="10" cm="1">
        <f t="array" aca="1" ref="CG481" ca="1">MMULT($F480:$CE480,INDIRECT("Policy.New!"&amp;CG$3&amp;"4:"&amp;CG$3&amp;"81"))</f>
        <v>0</v>
      </c>
      <c r="CH481" s="10" cm="1">
        <f t="array" aca="1" ref="CH481" ca="1">MMULT($F480:$CE480,INDIRECT("Policy.New!"&amp;CH$3&amp;"4:"&amp;CH$3&amp;"81"))</f>
        <v>0</v>
      </c>
      <c r="CI481" s="10" cm="1">
        <f t="array" aca="1" ref="CI481" ca="1">MMULT($F480:$CE480,INDIRECT("Policy.New!"&amp;CI$3&amp;"4:"&amp;CI$3&amp;"81"))</f>
        <v>0</v>
      </c>
      <c r="CJ481" s="10" cm="1">
        <f t="array" aca="1" ref="CJ481" ca="1">MMULT($F480:$CE480,INDIRECT("Policy.New!"&amp;CJ$3&amp;"4:"&amp;CJ$3&amp;"81"))</f>
        <v>0</v>
      </c>
      <c r="CK481" s="10" cm="1">
        <f t="array" aca="1" ref="CK481" ca="1">MMULT($F480:$CE480,INDIRECT("Policy.New!"&amp;CK$3&amp;"4:"&amp;CK$3&amp;"81"))</f>
        <v>0</v>
      </c>
      <c r="CL481" s="10" cm="1">
        <f t="array" aca="1" ref="CL481" ca="1">MMULT($F480:$CE480,INDIRECT("Policy.New!"&amp;CL$3&amp;"4:"&amp;CL$3&amp;"81"))</f>
        <v>0</v>
      </c>
      <c r="CM481" s="10" cm="1">
        <f t="array" aca="1" ref="CM481" ca="1">MMULT($F480:$CE480,INDIRECT("Policy.New!"&amp;CM$3&amp;"4:"&amp;CM$3&amp;"81"))</f>
        <v>0</v>
      </c>
      <c r="CN481" s="10" cm="1">
        <f t="array" aca="1" ref="CN481" ca="1">MMULT($F480:$CE480,INDIRECT("Policy.New!"&amp;CN$3&amp;"4:"&amp;CN$3&amp;"81"))</f>
        <v>0</v>
      </c>
      <c r="CO481" s="10" cm="1">
        <f t="array" aca="1" ref="CO481" ca="1">MMULT($F480:$CE480,INDIRECT("Policy.New!"&amp;CO$3&amp;"4:"&amp;CO$3&amp;"81"))</f>
        <v>0</v>
      </c>
      <c r="CP481" s="10" cm="1">
        <f t="array" aca="1" ref="CP481" ca="1">MMULT($F480:$CE480,INDIRECT("Policy.New!"&amp;CP$3&amp;"4:"&amp;CP$3&amp;"81"))</f>
        <v>0</v>
      </c>
      <c r="CS481" s="10">
        <f t="shared" ca="1" si="474"/>
        <v>0</v>
      </c>
      <c r="CT481" s="10">
        <f t="shared" ca="1" si="478"/>
        <v>0</v>
      </c>
      <c r="CU481" s="10">
        <f t="shared" ca="1" si="475"/>
        <v>0</v>
      </c>
      <c r="CV481" s="10">
        <f t="shared" ca="1" si="479"/>
        <v>0</v>
      </c>
      <c r="CW481" s="10">
        <f t="shared" ca="1" si="476"/>
        <v>0</v>
      </c>
      <c r="CX481" s="10">
        <f t="shared" ca="1" si="477"/>
        <v>0</v>
      </c>
    </row>
    <row r="482" spans="2:102" x14ac:dyDescent="0.25">
      <c r="B482" s="152" t="str">
        <f t="shared" si="473"/>
        <v>eps_combustiveis</v>
      </c>
      <c r="C482" s="152" t="str">
        <f t="shared" si="472"/>
        <v>eps_combustiveis_14</v>
      </c>
      <c r="D482" s="12">
        <f t="shared" si="470"/>
        <v>482</v>
      </c>
      <c r="E482" s="12">
        <f t="shared" si="480"/>
        <v>14</v>
      </c>
      <c r="F482" s="1" cm="1">
        <f t="array" aca="1" ref="F482" ca="1">MMULT($F481:$CE481,INDIRECT("Policy.New!"&amp;F$3&amp;"4:"&amp;F$3&amp;"81"))</f>
        <v>0</v>
      </c>
      <c r="G482" s="1" cm="1">
        <f t="array" aca="1" ref="G482" ca="1">MMULT($F481:$CE481,INDIRECT("Policy.New!"&amp;G$3&amp;"4:"&amp;G$3&amp;"81"))</f>
        <v>0</v>
      </c>
      <c r="H482" s="1" cm="1">
        <f t="array" aca="1" ref="H482" ca="1">MMULT($F481:$CE481,INDIRECT("Policy.New!"&amp;H$3&amp;"4:"&amp;H$3&amp;"81"))</f>
        <v>0</v>
      </c>
      <c r="I482" s="1" cm="1">
        <f t="array" aca="1" ref="I482" ca="1">MMULT($F481:$CE481,INDIRECT("Policy.New!"&amp;I$3&amp;"4:"&amp;I$3&amp;"81"))</f>
        <v>0</v>
      </c>
      <c r="J482" s="1" cm="1">
        <f t="array" aca="1" ref="J482" ca="1">MMULT($F481:$CE481,INDIRECT("Policy.New!"&amp;J$3&amp;"4:"&amp;J$3&amp;"81"))</f>
        <v>0</v>
      </c>
      <c r="K482" s="1" cm="1">
        <f t="array" aca="1" ref="K482" ca="1">MMULT($F481:$CE481,INDIRECT("Policy.New!"&amp;K$3&amp;"4:"&amp;K$3&amp;"81"))</f>
        <v>0</v>
      </c>
      <c r="L482" s="1" cm="1">
        <f t="array" aca="1" ref="L482" ca="1">MMULT($F481:$CE481,INDIRECT("Policy.New!"&amp;L$3&amp;"4:"&amp;L$3&amp;"81"))</f>
        <v>0</v>
      </c>
      <c r="M482" s="1" cm="1">
        <f t="array" aca="1" ref="M482" ca="1">MMULT($F481:$CE481,INDIRECT("Policy.New!"&amp;M$3&amp;"4:"&amp;M$3&amp;"81"))</f>
        <v>0</v>
      </c>
      <c r="N482" s="1" cm="1">
        <f t="array" aca="1" ref="N482" ca="1">MMULT($F481:$CE481,INDIRECT("Policy.New!"&amp;N$3&amp;"4:"&amp;N$3&amp;"81"))</f>
        <v>0</v>
      </c>
      <c r="O482" s="1" cm="1">
        <f t="array" aca="1" ref="O482" ca="1">MMULT($F481:$CE481,INDIRECT("Policy.New!"&amp;O$3&amp;"4:"&amp;O$3&amp;"81"))</f>
        <v>0</v>
      </c>
      <c r="P482" s="1" cm="1">
        <f t="array" aca="1" ref="P482" ca="1">MMULT($F481:$CE481,INDIRECT("Policy.New!"&amp;P$3&amp;"4:"&amp;P$3&amp;"81"))</f>
        <v>0</v>
      </c>
      <c r="Q482" s="1" cm="1">
        <f t="array" aca="1" ref="Q482" ca="1">MMULT($F481:$CE481,INDIRECT("Policy.New!"&amp;Q$3&amp;"4:"&amp;Q$3&amp;"81"))</f>
        <v>0</v>
      </c>
      <c r="R482" s="1" cm="1">
        <f t="array" aca="1" ref="R482" ca="1">MMULT($F481:$CE481,INDIRECT("Policy.New!"&amp;R$3&amp;"4:"&amp;R$3&amp;"81"))</f>
        <v>0</v>
      </c>
      <c r="S482" s="1" cm="1">
        <f t="array" aca="1" ref="S482" ca="1">MMULT($F481:$CE481,INDIRECT("Policy.New!"&amp;S$3&amp;"4:"&amp;S$3&amp;"81"))</f>
        <v>0</v>
      </c>
      <c r="T482" s="1" cm="1">
        <f t="array" aca="1" ref="T482" ca="1">MMULT($F481:$CE481,INDIRECT("Policy.New!"&amp;T$3&amp;"4:"&amp;T$3&amp;"81"))</f>
        <v>0</v>
      </c>
      <c r="U482" s="1" cm="1">
        <f t="array" aca="1" ref="U482" ca="1">MMULT($F481:$CE481,INDIRECT("Policy.New!"&amp;U$3&amp;"4:"&amp;U$3&amp;"81"))</f>
        <v>0</v>
      </c>
      <c r="V482" s="1" cm="1">
        <f t="array" aca="1" ref="V482" ca="1">MMULT($F481:$CE481,INDIRECT("Policy.New!"&amp;V$3&amp;"4:"&amp;V$3&amp;"81"))</f>
        <v>0</v>
      </c>
      <c r="W482" s="5">
        <f t="shared" ca="1" si="481"/>
        <v>0</v>
      </c>
      <c r="X482" s="1">
        <f t="shared" ca="1" si="482"/>
        <v>0</v>
      </c>
      <c r="Y482" s="1">
        <f t="shared" ca="1" si="483"/>
        <v>0</v>
      </c>
      <c r="Z482" s="1">
        <f t="shared" ca="1" si="484"/>
        <v>0</v>
      </c>
      <c r="AA482" s="1">
        <f t="shared" ca="1" si="485"/>
        <v>0</v>
      </c>
      <c r="AB482" s="1">
        <f t="shared" ca="1" si="486"/>
        <v>0</v>
      </c>
      <c r="AC482" s="1">
        <f t="shared" ca="1" si="487"/>
        <v>0</v>
      </c>
      <c r="AD482" s="1">
        <f t="shared" ca="1" si="488"/>
        <v>0</v>
      </c>
      <c r="AE482" s="1">
        <f t="shared" ca="1" si="489"/>
        <v>0</v>
      </c>
      <c r="AF482" s="1">
        <f t="shared" ca="1" si="490"/>
        <v>0</v>
      </c>
      <c r="AG482" s="1">
        <f t="shared" ca="1" si="491"/>
        <v>0</v>
      </c>
      <c r="AH482" s="1">
        <f t="shared" ca="1" si="492"/>
        <v>0</v>
      </c>
      <c r="AI482" s="1">
        <f t="shared" ca="1" si="493"/>
        <v>0</v>
      </c>
      <c r="AJ482" s="1">
        <f t="shared" ca="1" si="494"/>
        <v>0</v>
      </c>
      <c r="AK482" s="1">
        <f t="shared" ca="1" si="495"/>
        <v>0</v>
      </c>
      <c r="AL482" s="1">
        <f t="shared" ca="1" si="496"/>
        <v>0</v>
      </c>
      <c r="AM482" s="1">
        <f t="shared" ca="1" si="497"/>
        <v>0</v>
      </c>
      <c r="AN482" s="1">
        <f t="shared" ca="1" si="498"/>
        <v>0</v>
      </c>
      <c r="AO482" s="1">
        <f t="shared" ca="1" si="499"/>
        <v>0</v>
      </c>
      <c r="AP482" s="1">
        <f t="shared" ca="1" si="500"/>
        <v>0</v>
      </c>
      <c r="AQ482" s="1">
        <f t="shared" ca="1" si="501"/>
        <v>0</v>
      </c>
      <c r="AR482" s="1">
        <f t="shared" ca="1" si="502"/>
        <v>0</v>
      </c>
      <c r="AS482" s="1">
        <f t="shared" ca="1" si="503"/>
        <v>0</v>
      </c>
      <c r="AT482" s="25">
        <f t="shared" ca="1" si="504"/>
        <v>0</v>
      </c>
      <c r="AU482" s="1" cm="1">
        <f t="array" aca="1" ref="AU482" ca="1">MMULT($F481:$CE481,INDIRECT("Policy.New!"&amp;AU$3&amp;"4:"&amp;AU$3&amp;"81"))</f>
        <v>0</v>
      </c>
      <c r="AV482" s="25" cm="1">
        <f t="array" aca="1" ref="AV482" ca="1">MMULT($F481:$CE481,INDIRECT("Policy.New!"&amp;AV$3&amp;"4:"&amp;AV$3&amp;"81"))</f>
        <v>0</v>
      </c>
      <c r="AW482" s="161">
        <v>0</v>
      </c>
      <c r="AX482" s="161">
        <v>0</v>
      </c>
      <c r="AY482" s="161">
        <v>0</v>
      </c>
      <c r="AZ482" s="161">
        <v>0</v>
      </c>
      <c r="BA482" s="161">
        <v>0</v>
      </c>
      <c r="BB482" s="161">
        <v>0</v>
      </c>
      <c r="BC482" s="161">
        <v>0</v>
      </c>
      <c r="BD482" s="161">
        <v>0</v>
      </c>
      <c r="BE482" s="161">
        <v>0</v>
      </c>
      <c r="BF482" s="161">
        <v>0</v>
      </c>
      <c r="BG482" s="161">
        <v>0</v>
      </c>
      <c r="BH482" s="161">
        <v>0</v>
      </c>
      <c r="BI482" s="161">
        <v>0</v>
      </c>
      <c r="BJ482" s="161">
        <v>0</v>
      </c>
      <c r="BK482" s="161">
        <v>0</v>
      </c>
      <c r="BL482" s="161">
        <v>0</v>
      </c>
      <c r="BM482" s="161">
        <v>0</v>
      </c>
      <c r="BN482" s="161">
        <v>0</v>
      </c>
      <c r="BO482" s="161">
        <v>0</v>
      </c>
      <c r="BP482" s="161">
        <v>0</v>
      </c>
      <c r="BQ482" s="161">
        <v>0</v>
      </c>
      <c r="BR482" s="161">
        <v>0</v>
      </c>
      <c r="BS482" s="161">
        <v>0</v>
      </c>
      <c r="BT482" s="161">
        <v>0</v>
      </c>
      <c r="BU482" s="161">
        <v>0</v>
      </c>
      <c r="BV482" s="161">
        <v>0</v>
      </c>
      <c r="BW482" s="161">
        <v>0</v>
      </c>
      <c r="BX482" s="161">
        <v>0</v>
      </c>
      <c r="BY482" s="161">
        <v>0</v>
      </c>
      <c r="BZ482" s="161">
        <v>0</v>
      </c>
      <c r="CA482" s="161">
        <f>INDEX(IRF.New!$D$7:$CN$374,MATCH('IRF AUX'!$E482,IRF.New!$C$7:$C$37,0),MATCH('IRF AUX'!$B482,IRF.New!$D$5:$CN$5,0))</f>
        <v>0</v>
      </c>
      <c r="CB482" s="161">
        <v>0</v>
      </c>
      <c r="CC482" s="161">
        <v>0</v>
      </c>
      <c r="CD482" s="161">
        <v>0</v>
      </c>
      <c r="CE482" s="163">
        <v>0</v>
      </c>
      <c r="CF482" s="1" cm="1">
        <f t="array" aca="1" ref="CF482" ca="1">MMULT($F481:$CE481,INDIRECT("Policy.New!"&amp;CF$3&amp;"4:"&amp;CF$3&amp;"81"))</f>
        <v>0</v>
      </c>
      <c r="CG482" s="1" cm="1">
        <f t="array" aca="1" ref="CG482" ca="1">MMULT($F481:$CE481,INDIRECT("Policy.New!"&amp;CG$3&amp;"4:"&amp;CG$3&amp;"81"))</f>
        <v>0</v>
      </c>
      <c r="CH482" s="1" cm="1">
        <f t="array" aca="1" ref="CH482" ca="1">MMULT($F481:$CE481,INDIRECT("Policy.New!"&amp;CH$3&amp;"4:"&amp;CH$3&amp;"81"))</f>
        <v>0</v>
      </c>
      <c r="CI482" s="1" cm="1">
        <f t="array" aca="1" ref="CI482" ca="1">MMULT($F481:$CE481,INDIRECT("Policy.New!"&amp;CI$3&amp;"4:"&amp;CI$3&amp;"81"))</f>
        <v>0</v>
      </c>
      <c r="CJ482" s="1" cm="1">
        <f t="array" aca="1" ref="CJ482" ca="1">MMULT($F481:$CE481,INDIRECT("Policy.New!"&amp;CJ$3&amp;"4:"&amp;CJ$3&amp;"81"))</f>
        <v>0</v>
      </c>
      <c r="CK482" s="1" cm="1">
        <f t="array" aca="1" ref="CK482" ca="1">MMULT($F481:$CE481,INDIRECT("Policy.New!"&amp;CK$3&amp;"4:"&amp;CK$3&amp;"81"))</f>
        <v>0</v>
      </c>
      <c r="CL482" s="1" cm="1">
        <f t="array" aca="1" ref="CL482" ca="1">MMULT($F481:$CE481,INDIRECT("Policy.New!"&amp;CL$3&amp;"4:"&amp;CL$3&amp;"81"))</f>
        <v>0</v>
      </c>
      <c r="CM482" s="1" cm="1">
        <f t="array" aca="1" ref="CM482" ca="1">MMULT($F481:$CE481,INDIRECT("Policy.New!"&amp;CM$3&amp;"4:"&amp;CM$3&amp;"81"))</f>
        <v>0</v>
      </c>
      <c r="CN482" s="1" cm="1">
        <f t="array" aca="1" ref="CN482" ca="1">MMULT($F481:$CE481,INDIRECT("Policy.New!"&amp;CN$3&amp;"4:"&amp;CN$3&amp;"81"))</f>
        <v>0</v>
      </c>
      <c r="CO482" s="1" cm="1">
        <f t="array" aca="1" ref="CO482" ca="1">MMULT($F481:$CE481,INDIRECT("Policy.New!"&amp;CO$3&amp;"4:"&amp;CO$3&amp;"81"))</f>
        <v>0</v>
      </c>
      <c r="CP482" s="1" cm="1">
        <f t="array" aca="1" ref="CP482" ca="1">MMULT($F481:$CE481,INDIRECT("Policy.New!"&amp;CP$3&amp;"4:"&amp;CP$3&amp;"81"))</f>
        <v>0</v>
      </c>
      <c r="CS482" s="1">
        <f t="shared" ca="1" si="474"/>
        <v>0</v>
      </c>
      <c r="CT482" s="1">
        <f t="shared" ca="1" si="478"/>
        <v>0</v>
      </c>
      <c r="CU482" s="1">
        <f t="shared" ca="1" si="475"/>
        <v>0</v>
      </c>
      <c r="CV482" s="1">
        <f t="shared" ca="1" si="479"/>
        <v>0</v>
      </c>
      <c r="CW482" s="1">
        <f t="shared" ca="1" si="476"/>
        <v>0</v>
      </c>
      <c r="CX482" s="1">
        <f t="shared" ca="1" si="477"/>
        <v>0</v>
      </c>
    </row>
    <row r="483" spans="2:102" x14ac:dyDescent="0.25">
      <c r="B483" s="152" t="str">
        <f t="shared" si="473"/>
        <v>eps_combustiveis</v>
      </c>
      <c r="C483" s="152" t="str">
        <f t="shared" si="472"/>
        <v>eps_combustiveis_15</v>
      </c>
      <c r="D483" s="12">
        <f t="shared" si="470"/>
        <v>483</v>
      </c>
      <c r="E483" s="12">
        <f t="shared" si="480"/>
        <v>15</v>
      </c>
      <c r="F483" s="1" cm="1">
        <f t="array" aca="1" ref="F483" ca="1">MMULT($F482:$CE482,INDIRECT("Policy.New!"&amp;F$3&amp;"4:"&amp;F$3&amp;"81"))</f>
        <v>0</v>
      </c>
      <c r="G483" s="1" cm="1">
        <f t="array" aca="1" ref="G483" ca="1">MMULT($F482:$CE482,INDIRECT("Policy.New!"&amp;G$3&amp;"4:"&amp;G$3&amp;"81"))</f>
        <v>0</v>
      </c>
      <c r="H483" s="1" cm="1">
        <f t="array" aca="1" ref="H483" ca="1">MMULT($F482:$CE482,INDIRECT("Policy.New!"&amp;H$3&amp;"4:"&amp;H$3&amp;"81"))</f>
        <v>0</v>
      </c>
      <c r="I483" s="1" cm="1">
        <f t="array" aca="1" ref="I483" ca="1">MMULT($F482:$CE482,INDIRECT("Policy.New!"&amp;I$3&amp;"4:"&amp;I$3&amp;"81"))</f>
        <v>0</v>
      </c>
      <c r="J483" s="1" cm="1">
        <f t="array" aca="1" ref="J483" ca="1">MMULT($F482:$CE482,INDIRECT("Policy.New!"&amp;J$3&amp;"4:"&amp;J$3&amp;"81"))</f>
        <v>0</v>
      </c>
      <c r="K483" s="1" cm="1">
        <f t="array" aca="1" ref="K483" ca="1">MMULT($F482:$CE482,INDIRECT("Policy.New!"&amp;K$3&amp;"4:"&amp;K$3&amp;"81"))</f>
        <v>0</v>
      </c>
      <c r="L483" s="1" cm="1">
        <f t="array" aca="1" ref="L483" ca="1">MMULT($F482:$CE482,INDIRECT("Policy.New!"&amp;L$3&amp;"4:"&amp;L$3&amp;"81"))</f>
        <v>0</v>
      </c>
      <c r="M483" s="1" cm="1">
        <f t="array" aca="1" ref="M483" ca="1">MMULT($F482:$CE482,INDIRECT("Policy.New!"&amp;M$3&amp;"4:"&amp;M$3&amp;"81"))</f>
        <v>0</v>
      </c>
      <c r="N483" s="1" cm="1">
        <f t="array" aca="1" ref="N483" ca="1">MMULT($F482:$CE482,INDIRECT("Policy.New!"&amp;N$3&amp;"4:"&amp;N$3&amp;"81"))</f>
        <v>0</v>
      </c>
      <c r="O483" s="1" cm="1">
        <f t="array" aca="1" ref="O483" ca="1">MMULT($F482:$CE482,INDIRECT("Policy.New!"&amp;O$3&amp;"4:"&amp;O$3&amp;"81"))</f>
        <v>0</v>
      </c>
      <c r="P483" s="1" cm="1">
        <f t="array" aca="1" ref="P483" ca="1">MMULT($F482:$CE482,INDIRECT("Policy.New!"&amp;P$3&amp;"4:"&amp;P$3&amp;"81"))</f>
        <v>0</v>
      </c>
      <c r="Q483" s="1" cm="1">
        <f t="array" aca="1" ref="Q483" ca="1">MMULT($F482:$CE482,INDIRECT("Policy.New!"&amp;Q$3&amp;"4:"&amp;Q$3&amp;"81"))</f>
        <v>0</v>
      </c>
      <c r="R483" s="1" cm="1">
        <f t="array" aca="1" ref="R483" ca="1">MMULT($F482:$CE482,INDIRECT("Policy.New!"&amp;R$3&amp;"4:"&amp;R$3&amp;"81"))</f>
        <v>0</v>
      </c>
      <c r="S483" s="1" cm="1">
        <f t="array" aca="1" ref="S483" ca="1">MMULT($F482:$CE482,INDIRECT("Policy.New!"&amp;S$3&amp;"4:"&amp;S$3&amp;"81"))</f>
        <v>0</v>
      </c>
      <c r="T483" s="1" cm="1">
        <f t="array" aca="1" ref="T483" ca="1">MMULT($F482:$CE482,INDIRECT("Policy.New!"&amp;T$3&amp;"4:"&amp;T$3&amp;"81"))</f>
        <v>0</v>
      </c>
      <c r="U483" s="1" cm="1">
        <f t="array" aca="1" ref="U483" ca="1">MMULT($F482:$CE482,INDIRECT("Policy.New!"&amp;U$3&amp;"4:"&amp;U$3&amp;"81"))</f>
        <v>0</v>
      </c>
      <c r="V483" s="1" cm="1">
        <f t="array" aca="1" ref="V483" ca="1">MMULT($F482:$CE482,INDIRECT("Policy.New!"&amp;V$3&amp;"4:"&amp;V$3&amp;"81"))</f>
        <v>0</v>
      </c>
      <c r="W483" s="5">
        <f t="shared" ca="1" si="481"/>
        <v>0</v>
      </c>
      <c r="X483" s="1">
        <f t="shared" ca="1" si="482"/>
        <v>0</v>
      </c>
      <c r="Y483" s="1">
        <f t="shared" ca="1" si="483"/>
        <v>0</v>
      </c>
      <c r="Z483" s="1">
        <f t="shared" ca="1" si="484"/>
        <v>0</v>
      </c>
      <c r="AA483" s="1">
        <f t="shared" ca="1" si="485"/>
        <v>0</v>
      </c>
      <c r="AB483" s="1">
        <f t="shared" ca="1" si="486"/>
        <v>0</v>
      </c>
      <c r="AC483" s="1">
        <f t="shared" ca="1" si="487"/>
        <v>0</v>
      </c>
      <c r="AD483" s="1">
        <f t="shared" ca="1" si="488"/>
        <v>0</v>
      </c>
      <c r="AE483" s="1">
        <f t="shared" ca="1" si="489"/>
        <v>0</v>
      </c>
      <c r="AF483" s="1">
        <f t="shared" ca="1" si="490"/>
        <v>0</v>
      </c>
      <c r="AG483" s="1">
        <f t="shared" ca="1" si="491"/>
        <v>0</v>
      </c>
      <c r="AH483" s="1">
        <f t="shared" ca="1" si="492"/>
        <v>0</v>
      </c>
      <c r="AI483" s="1">
        <f t="shared" ca="1" si="493"/>
        <v>0</v>
      </c>
      <c r="AJ483" s="1">
        <f t="shared" ca="1" si="494"/>
        <v>0</v>
      </c>
      <c r="AK483" s="1">
        <f t="shared" ca="1" si="495"/>
        <v>0</v>
      </c>
      <c r="AL483" s="1">
        <f t="shared" ca="1" si="496"/>
        <v>0</v>
      </c>
      <c r="AM483" s="1">
        <f t="shared" ca="1" si="497"/>
        <v>0</v>
      </c>
      <c r="AN483" s="1">
        <f t="shared" ca="1" si="498"/>
        <v>0</v>
      </c>
      <c r="AO483" s="1">
        <f t="shared" ca="1" si="499"/>
        <v>0</v>
      </c>
      <c r="AP483" s="1">
        <f t="shared" ca="1" si="500"/>
        <v>0</v>
      </c>
      <c r="AQ483" s="1">
        <f t="shared" ca="1" si="501"/>
        <v>0</v>
      </c>
      <c r="AR483" s="1">
        <f t="shared" ca="1" si="502"/>
        <v>0</v>
      </c>
      <c r="AS483" s="1">
        <f t="shared" ca="1" si="503"/>
        <v>0</v>
      </c>
      <c r="AT483" s="25">
        <f t="shared" ca="1" si="504"/>
        <v>0</v>
      </c>
      <c r="AU483" s="1" cm="1">
        <f t="array" aca="1" ref="AU483" ca="1">MMULT($F482:$CE482,INDIRECT("Policy.New!"&amp;AU$3&amp;"4:"&amp;AU$3&amp;"81"))</f>
        <v>0</v>
      </c>
      <c r="AV483" s="25" cm="1">
        <f t="array" aca="1" ref="AV483" ca="1">MMULT($F482:$CE482,INDIRECT("Policy.New!"&amp;AV$3&amp;"4:"&amp;AV$3&amp;"81"))</f>
        <v>0</v>
      </c>
      <c r="AW483" s="161">
        <v>0</v>
      </c>
      <c r="AX483" s="161">
        <v>0</v>
      </c>
      <c r="AY483" s="161">
        <v>0</v>
      </c>
      <c r="AZ483" s="161">
        <v>0</v>
      </c>
      <c r="BA483" s="161">
        <v>0</v>
      </c>
      <c r="BB483" s="161">
        <v>0</v>
      </c>
      <c r="BC483" s="161">
        <v>0</v>
      </c>
      <c r="BD483" s="161">
        <v>0</v>
      </c>
      <c r="BE483" s="161">
        <v>0</v>
      </c>
      <c r="BF483" s="161">
        <v>0</v>
      </c>
      <c r="BG483" s="161">
        <v>0</v>
      </c>
      <c r="BH483" s="161">
        <v>0</v>
      </c>
      <c r="BI483" s="161">
        <v>0</v>
      </c>
      <c r="BJ483" s="161">
        <v>0</v>
      </c>
      <c r="BK483" s="161">
        <v>0</v>
      </c>
      <c r="BL483" s="161">
        <v>0</v>
      </c>
      <c r="BM483" s="161">
        <v>0</v>
      </c>
      <c r="BN483" s="161">
        <v>0</v>
      </c>
      <c r="BO483" s="161">
        <v>0</v>
      </c>
      <c r="BP483" s="161">
        <v>0</v>
      </c>
      <c r="BQ483" s="161">
        <v>0</v>
      </c>
      <c r="BR483" s="161">
        <v>0</v>
      </c>
      <c r="BS483" s="161">
        <v>0</v>
      </c>
      <c r="BT483" s="161">
        <v>0</v>
      </c>
      <c r="BU483" s="161">
        <v>0</v>
      </c>
      <c r="BV483" s="161">
        <v>0</v>
      </c>
      <c r="BW483" s="161">
        <v>0</v>
      </c>
      <c r="BX483" s="161">
        <v>0</v>
      </c>
      <c r="BY483" s="161">
        <v>0</v>
      </c>
      <c r="BZ483" s="161">
        <v>0</v>
      </c>
      <c r="CA483" s="161">
        <f>INDEX(IRF.New!$D$7:$CN$374,MATCH('IRF AUX'!$E483,IRF.New!$C$7:$C$37,0),MATCH('IRF AUX'!$B483,IRF.New!$D$5:$CN$5,0))</f>
        <v>0</v>
      </c>
      <c r="CB483" s="161">
        <v>0</v>
      </c>
      <c r="CC483" s="161">
        <v>0</v>
      </c>
      <c r="CD483" s="161">
        <v>0</v>
      </c>
      <c r="CE483" s="163">
        <v>0</v>
      </c>
      <c r="CF483" s="1" cm="1">
        <f t="array" aca="1" ref="CF483" ca="1">MMULT($F482:$CE482,INDIRECT("Policy.New!"&amp;CF$3&amp;"4:"&amp;CF$3&amp;"81"))</f>
        <v>0</v>
      </c>
      <c r="CG483" s="1" cm="1">
        <f t="array" aca="1" ref="CG483" ca="1">MMULT($F482:$CE482,INDIRECT("Policy.New!"&amp;CG$3&amp;"4:"&amp;CG$3&amp;"81"))</f>
        <v>0</v>
      </c>
      <c r="CH483" s="1" cm="1">
        <f t="array" aca="1" ref="CH483" ca="1">MMULT($F482:$CE482,INDIRECT("Policy.New!"&amp;CH$3&amp;"4:"&amp;CH$3&amp;"81"))</f>
        <v>0</v>
      </c>
      <c r="CI483" s="1" cm="1">
        <f t="array" aca="1" ref="CI483" ca="1">MMULT($F482:$CE482,INDIRECT("Policy.New!"&amp;CI$3&amp;"4:"&amp;CI$3&amp;"81"))</f>
        <v>0</v>
      </c>
      <c r="CJ483" s="1" cm="1">
        <f t="array" aca="1" ref="CJ483" ca="1">MMULT($F482:$CE482,INDIRECT("Policy.New!"&amp;CJ$3&amp;"4:"&amp;CJ$3&amp;"81"))</f>
        <v>0</v>
      </c>
      <c r="CK483" s="1" cm="1">
        <f t="array" aca="1" ref="CK483" ca="1">MMULT($F482:$CE482,INDIRECT("Policy.New!"&amp;CK$3&amp;"4:"&amp;CK$3&amp;"81"))</f>
        <v>0</v>
      </c>
      <c r="CL483" s="1" cm="1">
        <f t="array" aca="1" ref="CL483" ca="1">MMULT($F482:$CE482,INDIRECT("Policy.New!"&amp;CL$3&amp;"4:"&amp;CL$3&amp;"81"))</f>
        <v>0</v>
      </c>
      <c r="CM483" s="1" cm="1">
        <f t="array" aca="1" ref="CM483" ca="1">MMULT($F482:$CE482,INDIRECT("Policy.New!"&amp;CM$3&amp;"4:"&amp;CM$3&amp;"81"))</f>
        <v>0</v>
      </c>
      <c r="CN483" s="1" cm="1">
        <f t="array" aca="1" ref="CN483" ca="1">MMULT($F482:$CE482,INDIRECT("Policy.New!"&amp;CN$3&amp;"4:"&amp;CN$3&amp;"81"))</f>
        <v>0</v>
      </c>
      <c r="CO483" s="1" cm="1">
        <f t="array" aca="1" ref="CO483" ca="1">MMULT($F482:$CE482,INDIRECT("Policy.New!"&amp;CO$3&amp;"4:"&amp;CO$3&amp;"81"))</f>
        <v>0</v>
      </c>
      <c r="CP483" s="1" cm="1">
        <f t="array" aca="1" ref="CP483" ca="1">MMULT($F482:$CE482,INDIRECT("Policy.New!"&amp;CP$3&amp;"4:"&amp;CP$3&amp;"81"))</f>
        <v>0</v>
      </c>
      <c r="CS483" s="1">
        <f t="shared" ca="1" si="474"/>
        <v>0</v>
      </c>
      <c r="CT483" s="1">
        <f t="shared" ca="1" si="478"/>
        <v>0</v>
      </c>
      <c r="CU483" s="1">
        <f t="shared" ca="1" si="475"/>
        <v>0</v>
      </c>
      <c r="CV483" s="1">
        <f t="shared" ca="1" si="479"/>
        <v>0</v>
      </c>
      <c r="CW483" s="1">
        <f t="shared" ca="1" si="476"/>
        <v>0</v>
      </c>
      <c r="CX483" s="1">
        <f t="shared" ca="1" si="477"/>
        <v>0</v>
      </c>
    </row>
    <row r="484" spans="2:102" x14ac:dyDescent="0.25">
      <c r="B484" s="153" t="str">
        <f t="shared" si="473"/>
        <v>eps_combustiveis</v>
      </c>
      <c r="C484" s="153" t="str">
        <f t="shared" si="472"/>
        <v>eps_combustiveis_16</v>
      </c>
      <c r="D484" s="13">
        <f t="shared" si="470"/>
        <v>484</v>
      </c>
      <c r="E484" s="13">
        <f t="shared" si="480"/>
        <v>16</v>
      </c>
      <c r="F484" s="14" cm="1">
        <f t="array" aca="1" ref="F484" ca="1">MMULT($F483:$CE483,INDIRECT("Policy.New!"&amp;F$3&amp;"4:"&amp;F$3&amp;"81"))</f>
        <v>0</v>
      </c>
      <c r="G484" s="14" cm="1">
        <f t="array" aca="1" ref="G484" ca="1">MMULT($F483:$CE483,INDIRECT("Policy.New!"&amp;G$3&amp;"4:"&amp;G$3&amp;"81"))</f>
        <v>0</v>
      </c>
      <c r="H484" s="14" cm="1">
        <f t="array" aca="1" ref="H484" ca="1">MMULT($F483:$CE483,INDIRECT("Policy.New!"&amp;H$3&amp;"4:"&amp;H$3&amp;"81"))</f>
        <v>0</v>
      </c>
      <c r="I484" s="14" cm="1">
        <f t="array" aca="1" ref="I484" ca="1">MMULT($F483:$CE483,INDIRECT("Policy.New!"&amp;I$3&amp;"4:"&amp;I$3&amp;"81"))</f>
        <v>0</v>
      </c>
      <c r="J484" s="14" cm="1">
        <f t="array" aca="1" ref="J484" ca="1">MMULT($F483:$CE483,INDIRECT("Policy.New!"&amp;J$3&amp;"4:"&amp;J$3&amp;"81"))</f>
        <v>0</v>
      </c>
      <c r="K484" s="14" cm="1">
        <f t="array" aca="1" ref="K484" ca="1">MMULT($F483:$CE483,INDIRECT("Policy.New!"&amp;K$3&amp;"4:"&amp;K$3&amp;"81"))</f>
        <v>0</v>
      </c>
      <c r="L484" s="14" cm="1">
        <f t="array" aca="1" ref="L484" ca="1">MMULT($F483:$CE483,INDIRECT("Policy.New!"&amp;L$3&amp;"4:"&amp;L$3&amp;"81"))</f>
        <v>0</v>
      </c>
      <c r="M484" s="14" cm="1">
        <f t="array" aca="1" ref="M484" ca="1">MMULT($F483:$CE483,INDIRECT("Policy.New!"&amp;M$3&amp;"4:"&amp;M$3&amp;"81"))</f>
        <v>0</v>
      </c>
      <c r="N484" s="14" cm="1">
        <f t="array" aca="1" ref="N484" ca="1">MMULT($F483:$CE483,INDIRECT("Policy.New!"&amp;N$3&amp;"4:"&amp;N$3&amp;"81"))</f>
        <v>0</v>
      </c>
      <c r="O484" s="14" cm="1">
        <f t="array" aca="1" ref="O484" ca="1">MMULT($F483:$CE483,INDIRECT("Policy.New!"&amp;O$3&amp;"4:"&amp;O$3&amp;"81"))</f>
        <v>0</v>
      </c>
      <c r="P484" s="14" cm="1">
        <f t="array" aca="1" ref="P484" ca="1">MMULT($F483:$CE483,INDIRECT("Policy.New!"&amp;P$3&amp;"4:"&amp;P$3&amp;"81"))</f>
        <v>0</v>
      </c>
      <c r="Q484" s="14" cm="1">
        <f t="array" aca="1" ref="Q484" ca="1">MMULT($F483:$CE483,INDIRECT("Policy.New!"&amp;Q$3&amp;"4:"&amp;Q$3&amp;"81"))</f>
        <v>0</v>
      </c>
      <c r="R484" s="14" cm="1">
        <f t="array" aca="1" ref="R484" ca="1">MMULT($F483:$CE483,INDIRECT("Policy.New!"&amp;R$3&amp;"4:"&amp;R$3&amp;"81"))</f>
        <v>0</v>
      </c>
      <c r="S484" s="14" cm="1">
        <f t="array" aca="1" ref="S484" ca="1">MMULT($F483:$CE483,INDIRECT("Policy.New!"&amp;S$3&amp;"4:"&amp;S$3&amp;"81"))</f>
        <v>0</v>
      </c>
      <c r="T484" s="14" cm="1">
        <f t="array" aca="1" ref="T484" ca="1">MMULT($F483:$CE483,INDIRECT("Policy.New!"&amp;T$3&amp;"4:"&amp;T$3&amp;"81"))</f>
        <v>0</v>
      </c>
      <c r="U484" s="14" cm="1">
        <f t="array" aca="1" ref="U484" ca="1">MMULT($F483:$CE483,INDIRECT("Policy.New!"&amp;U$3&amp;"4:"&amp;U$3&amp;"81"))</f>
        <v>0</v>
      </c>
      <c r="V484" s="14" cm="1">
        <f t="array" aca="1" ref="V484" ca="1">MMULT($F483:$CE483,INDIRECT("Policy.New!"&amp;V$3&amp;"4:"&amp;V$3&amp;"81"))</f>
        <v>0</v>
      </c>
      <c r="W484" s="15">
        <f t="shared" ca="1" si="481"/>
        <v>0</v>
      </c>
      <c r="X484" s="14">
        <f t="shared" ca="1" si="482"/>
        <v>0</v>
      </c>
      <c r="Y484" s="14">
        <f t="shared" ca="1" si="483"/>
        <v>0</v>
      </c>
      <c r="Z484" s="14">
        <f t="shared" ca="1" si="484"/>
        <v>0</v>
      </c>
      <c r="AA484" s="14">
        <f t="shared" ca="1" si="485"/>
        <v>0</v>
      </c>
      <c r="AB484" s="14">
        <f t="shared" ca="1" si="486"/>
        <v>0</v>
      </c>
      <c r="AC484" s="14">
        <f t="shared" ca="1" si="487"/>
        <v>0</v>
      </c>
      <c r="AD484" s="14">
        <f t="shared" ca="1" si="488"/>
        <v>0</v>
      </c>
      <c r="AE484" s="14">
        <f t="shared" ca="1" si="489"/>
        <v>0</v>
      </c>
      <c r="AF484" s="14">
        <f t="shared" ca="1" si="490"/>
        <v>0</v>
      </c>
      <c r="AG484" s="14">
        <f t="shared" ca="1" si="491"/>
        <v>0</v>
      </c>
      <c r="AH484" s="14">
        <f t="shared" ca="1" si="492"/>
        <v>0</v>
      </c>
      <c r="AI484" s="14">
        <f t="shared" ca="1" si="493"/>
        <v>0</v>
      </c>
      <c r="AJ484" s="14">
        <f t="shared" ca="1" si="494"/>
        <v>0</v>
      </c>
      <c r="AK484" s="14">
        <f t="shared" ca="1" si="495"/>
        <v>0</v>
      </c>
      <c r="AL484" s="14">
        <f t="shared" ca="1" si="496"/>
        <v>0</v>
      </c>
      <c r="AM484" s="14">
        <f t="shared" ca="1" si="497"/>
        <v>0</v>
      </c>
      <c r="AN484" s="14">
        <f t="shared" ca="1" si="498"/>
        <v>0</v>
      </c>
      <c r="AO484" s="14">
        <f t="shared" ca="1" si="499"/>
        <v>0</v>
      </c>
      <c r="AP484" s="14">
        <f t="shared" ca="1" si="500"/>
        <v>0</v>
      </c>
      <c r="AQ484" s="14">
        <f t="shared" ca="1" si="501"/>
        <v>0</v>
      </c>
      <c r="AR484" s="14">
        <f t="shared" ca="1" si="502"/>
        <v>0</v>
      </c>
      <c r="AS484" s="14">
        <f t="shared" ca="1" si="503"/>
        <v>0</v>
      </c>
      <c r="AT484" s="26">
        <f t="shared" ca="1" si="504"/>
        <v>0</v>
      </c>
      <c r="AU484" s="14" cm="1">
        <f t="array" aca="1" ref="AU484" ca="1">MMULT($F483:$CE483,INDIRECT("Policy.New!"&amp;AU$3&amp;"4:"&amp;AU$3&amp;"81"))</f>
        <v>0</v>
      </c>
      <c r="AV484" s="26" cm="1">
        <f t="array" aca="1" ref="AV484" ca="1">MMULT($F483:$CE483,INDIRECT("Policy.New!"&amp;AV$3&amp;"4:"&amp;AV$3&amp;"81"))</f>
        <v>0</v>
      </c>
      <c r="AW484" s="164">
        <v>0</v>
      </c>
      <c r="AX484" s="164">
        <v>0</v>
      </c>
      <c r="AY484" s="164">
        <v>0</v>
      </c>
      <c r="AZ484" s="164">
        <v>0</v>
      </c>
      <c r="BA484" s="164">
        <v>0</v>
      </c>
      <c r="BB484" s="164">
        <v>0</v>
      </c>
      <c r="BC484" s="164">
        <v>0</v>
      </c>
      <c r="BD484" s="164">
        <v>0</v>
      </c>
      <c r="BE484" s="164">
        <v>0</v>
      </c>
      <c r="BF484" s="164">
        <v>0</v>
      </c>
      <c r="BG484" s="164">
        <v>0</v>
      </c>
      <c r="BH484" s="164">
        <v>0</v>
      </c>
      <c r="BI484" s="164">
        <v>0</v>
      </c>
      <c r="BJ484" s="164">
        <v>0</v>
      </c>
      <c r="BK484" s="164">
        <v>0</v>
      </c>
      <c r="BL484" s="164">
        <v>0</v>
      </c>
      <c r="BM484" s="164">
        <v>0</v>
      </c>
      <c r="BN484" s="164">
        <v>0</v>
      </c>
      <c r="BO484" s="164">
        <v>0</v>
      </c>
      <c r="BP484" s="164">
        <v>0</v>
      </c>
      <c r="BQ484" s="164">
        <v>0</v>
      </c>
      <c r="BR484" s="164">
        <v>0</v>
      </c>
      <c r="BS484" s="164">
        <v>0</v>
      </c>
      <c r="BT484" s="164">
        <v>0</v>
      </c>
      <c r="BU484" s="164">
        <v>0</v>
      </c>
      <c r="BV484" s="164">
        <v>0</v>
      </c>
      <c r="BW484" s="164">
        <v>0</v>
      </c>
      <c r="BX484" s="164">
        <v>0</v>
      </c>
      <c r="BY484" s="164">
        <v>0</v>
      </c>
      <c r="BZ484" s="164">
        <v>0</v>
      </c>
      <c r="CA484" s="164">
        <f>INDEX(IRF.New!$D$7:$CN$374,MATCH('IRF AUX'!$E484,IRF.New!$C$7:$C$37,0),MATCH('IRF AUX'!$B484,IRF.New!$D$5:$CN$5,0))</f>
        <v>0</v>
      </c>
      <c r="CB484" s="164">
        <v>0</v>
      </c>
      <c r="CC484" s="164">
        <v>0</v>
      </c>
      <c r="CD484" s="164">
        <v>0</v>
      </c>
      <c r="CE484" s="165">
        <v>0</v>
      </c>
      <c r="CF484" s="14" cm="1">
        <f t="array" aca="1" ref="CF484" ca="1">MMULT($F483:$CE483,INDIRECT("Policy.New!"&amp;CF$3&amp;"4:"&amp;CF$3&amp;"81"))</f>
        <v>0</v>
      </c>
      <c r="CG484" s="14" cm="1">
        <f t="array" aca="1" ref="CG484" ca="1">MMULT($F483:$CE483,INDIRECT("Policy.New!"&amp;CG$3&amp;"4:"&amp;CG$3&amp;"81"))</f>
        <v>0</v>
      </c>
      <c r="CH484" s="14" cm="1">
        <f t="array" aca="1" ref="CH484" ca="1">MMULT($F483:$CE483,INDIRECT("Policy.New!"&amp;CH$3&amp;"4:"&amp;CH$3&amp;"81"))</f>
        <v>0</v>
      </c>
      <c r="CI484" s="14" cm="1">
        <f t="array" aca="1" ref="CI484" ca="1">MMULT($F483:$CE483,INDIRECT("Policy.New!"&amp;CI$3&amp;"4:"&amp;CI$3&amp;"81"))</f>
        <v>0</v>
      </c>
      <c r="CJ484" s="14" cm="1">
        <f t="array" aca="1" ref="CJ484" ca="1">MMULT($F483:$CE483,INDIRECT("Policy.New!"&amp;CJ$3&amp;"4:"&amp;CJ$3&amp;"81"))</f>
        <v>0</v>
      </c>
      <c r="CK484" s="14" cm="1">
        <f t="array" aca="1" ref="CK484" ca="1">MMULT($F483:$CE483,INDIRECT("Policy.New!"&amp;CK$3&amp;"4:"&amp;CK$3&amp;"81"))</f>
        <v>0</v>
      </c>
      <c r="CL484" s="14" cm="1">
        <f t="array" aca="1" ref="CL484" ca="1">MMULT($F483:$CE483,INDIRECT("Policy.New!"&amp;CL$3&amp;"4:"&amp;CL$3&amp;"81"))</f>
        <v>0</v>
      </c>
      <c r="CM484" s="14" cm="1">
        <f t="array" aca="1" ref="CM484" ca="1">MMULT($F483:$CE483,INDIRECT("Policy.New!"&amp;CM$3&amp;"4:"&amp;CM$3&amp;"81"))</f>
        <v>0</v>
      </c>
      <c r="CN484" s="14" cm="1">
        <f t="array" aca="1" ref="CN484" ca="1">MMULT($F483:$CE483,INDIRECT("Policy.New!"&amp;CN$3&amp;"4:"&amp;CN$3&amp;"81"))</f>
        <v>0</v>
      </c>
      <c r="CO484" s="14" cm="1">
        <f t="array" aca="1" ref="CO484" ca="1">MMULT($F483:$CE483,INDIRECT("Policy.New!"&amp;CO$3&amp;"4:"&amp;CO$3&amp;"81"))</f>
        <v>0</v>
      </c>
      <c r="CP484" s="14" cm="1">
        <f t="array" aca="1" ref="CP484" ca="1">MMULT($F483:$CE483,INDIRECT("Policy.New!"&amp;CP$3&amp;"4:"&amp;CP$3&amp;"81"))</f>
        <v>0</v>
      </c>
      <c r="CS484" s="14">
        <f t="shared" ca="1" si="474"/>
        <v>0</v>
      </c>
      <c r="CT484" s="14">
        <f t="shared" ca="1" si="478"/>
        <v>0</v>
      </c>
      <c r="CU484" s="14">
        <f t="shared" ca="1" si="475"/>
        <v>0</v>
      </c>
      <c r="CV484" s="14">
        <f t="shared" ca="1" si="479"/>
        <v>0</v>
      </c>
      <c r="CW484" s="14">
        <f t="shared" ca="1" si="476"/>
        <v>0</v>
      </c>
      <c r="CX484" s="14">
        <f t="shared" ca="1" si="477"/>
        <v>0</v>
      </c>
    </row>
    <row r="485" spans="2:102" x14ac:dyDescent="0.25">
      <c r="B485" s="151" t="str">
        <f t="shared" si="473"/>
        <v>eps_combustiveis</v>
      </c>
      <c r="C485" s="151" t="str">
        <f t="shared" si="472"/>
        <v>eps_combustiveis_17</v>
      </c>
      <c r="D485" s="9">
        <f t="shared" si="470"/>
        <v>485</v>
      </c>
      <c r="E485" s="9">
        <f t="shared" si="480"/>
        <v>17</v>
      </c>
      <c r="F485" s="10" cm="1">
        <f t="array" aca="1" ref="F485" ca="1">MMULT($F484:$CE484,INDIRECT("Policy.New!"&amp;F$3&amp;"4:"&amp;F$3&amp;"81"))</f>
        <v>0</v>
      </c>
      <c r="G485" s="10" cm="1">
        <f t="array" aca="1" ref="G485" ca="1">MMULT($F484:$CE484,INDIRECT("Policy.New!"&amp;G$3&amp;"4:"&amp;G$3&amp;"81"))</f>
        <v>0</v>
      </c>
      <c r="H485" s="10" cm="1">
        <f t="array" aca="1" ref="H485" ca="1">MMULT($F484:$CE484,INDIRECT("Policy.New!"&amp;H$3&amp;"4:"&amp;H$3&amp;"81"))</f>
        <v>0</v>
      </c>
      <c r="I485" s="10" cm="1">
        <f t="array" aca="1" ref="I485" ca="1">MMULT($F484:$CE484,INDIRECT("Policy.New!"&amp;I$3&amp;"4:"&amp;I$3&amp;"81"))</f>
        <v>0</v>
      </c>
      <c r="J485" s="10" cm="1">
        <f t="array" aca="1" ref="J485" ca="1">MMULT($F484:$CE484,INDIRECT("Policy.New!"&amp;J$3&amp;"4:"&amp;J$3&amp;"81"))</f>
        <v>0</v>
      </c>
      <c r="K485" s="10" cm="1">
        <f t="array" aca="1" ref="K485" ca="1">MMULT($F484:$CE484,INDIRECT("Policy.New!"&amp;K$3&amp;"4:"&amp;K$3&amp;"81"))</f>
        <v>0</v>
      </c>
      <c r="L485" s="10" cm="1">
        <f t="array" aca="1" ref="L485" ca="1">MMULT($F484:$CE484,INDIRECT("Policy.New!"&amp;L$3&amp;"4:"&amp;L$3&amp;"81"))</f>
        <v>0</v>
      </c>
      <c r="M485" s="10" cm="1">
        <f t="array" aca="1" ref="M485" ca="1">MMULT($F484:$CE484,INDIRECT("Policy.New!"&amp;M$3&amp;"4:"&amp;M$3&amp;"81"))</f>
        <v>0</v>
      </c>
      <c r="N485" s="10" cm="1">
        <f t="array" aca="1" ref="N485" ca="1">MMULT($F484:$CE484,INDIRECT("Policy.New!"&amp;N$3&amp;"4:"&amp;N$3&amp;"81"))</f>
        <v>0</v>
      </c>
      <c r="O485" s="10" cm="1">
        <f t="array" aca="1" ref="O485" ca="1">MMULT($F484:$CE484,INDIRECT("Policy.New!"&amp;O$3&amp;"4:"&amp;O$3&amp;"81"))</f>
        <v>0</v>
      </c>
      <c r="P485" s="10" cm="1">
        <f t="array" aca="1" ref="P485" ca="1">MMULT($F484:$CE484,INDIRECT("Policy.New!"&amp;P$3&amp;"4:"&amp;P$3&amp;"81"))</f>
        <v>0</v>
      </c>
      <c r="Q485" s="10" cm="1">
        <f t="array" aca="1" ref="Q485" ca="1">MMULT($F484:$CE484,INDIRECT("Policy.New!"&amp;Q$3&amp;"4:"&amp;Q$3&amp;"81"))</f>
        <v>0</v>
      </c>
      <c r="R485" s="10" cm="1">
        <f t="array" aca="1" ref="R485" ca="1">MMULT($F484:$CE484,INDIRECT("Policy.New!"&amp;R$3&amp;"4:"&amp;R$3&amp;"81"))</f>
        <v>0</v>
      </c>
      <c r="S485" s="10" cm="1">
        <f t="array" aca="1" ref="S485" ca="1">MMULT($F484:$CE484,INDIRECT("Policy.New!"&amp;S$3&amp;"4:"&amp;S$3&amp;"81"))</f>
        <v>0</v>
      </c>
      <c r="T485" s="10" cm="1">
        <f t="array" aca="1" ref="T485" ca="1">MMULT($F484:$CE484,INDIRECT("Policy.New!"&amp;T$3&amp;"4:"&amp;T$3&amp;"81"))</f>
        <v>0</v>
      </c>
      <c r="U485" s="10" cm="1">
        <f t="array" aca="1" ref="U485" ca="1">MMULT($F484:$CE484,INDIRECT("Policy.New!"&amp;U$3&amp;"4:"&amp;U$3&amp;"81"))</f>
        <v>0</v>
      </c>
      <c r="V485" s="10" cm="1">
        <f t="array" aca="1" ref="V485" ca="1">MMULT($F484:$CE484,INDIRECT("Policy.New!"&amp;V$3&amp;"4:"&amp;V$3&amp;"81"))</f>
        <v>0</v>
      </c>
      <c r="W485" s="11">
        <f t="shared" ca="1" si="481"/>
        <v>0</v>
      </c>
      <c r="X485" s="10">
        <f t="shared" ca="1" si="482"/>
        <v>0</v>
      </c>
      <c r="Y485" s="10">
        <f t="shared" ca="1" si="483"/>
        <v>0</v>
      </c>
      <c r="Z485" s="10">
        <f t="shared" ca="1" si="484"/>
        <v>0</v>
      </c>
      <c r="AA485" s="10">
        <f t="shared" ca="1" si="485"/>
        <v>0</v>
      </c>
      <c r="AB485" s="10">
        <f t="shared" ca="1" si="486"/>
        <v>0</v>
      </c>
      <c r="AC485" s="10">
        <f t="shared" ca="1" si="487"/>
        <v>0</v>
      </c>
      <c r="AD485" s="10">
        <f t="shared" ca="1" si="488"/>
        <v>0</v>
      </c>
      <c r="AE485" s="10">
        <f t="shared" ca="1" si="489"/>
        <v>0</v>
      </c>
      <c r="AF485" s="10">
        <f t="shared" ca="1" si="490"/>
        <v>0</v>
      </c>
      <c r="AG485" s="10">
        <f t="shared" ca="1" si="491"/>
        <v>0</v>
      </c>
      <c r="AH485" s="10">
        <f t="shared" ca="1" si="492"/>
        <v>0</v>
      </c>
      <c r="AI485" s="10">
        <f t="shared" ca="1" si="493"/>
        <v>0</v>
      </c>
      <c r="AJ485" s="10">
        <f t="shared" ca="1" si="494"/>
        <v>0</v>
      </c>
      <c r="AK485" s="10">
        <f t="shared" ca="1" si="495"/>
        <v>0</v>
      </c>
      <c r="AL485" s="10">
        <f t="shared" ca="1" si="496"/>
        <v>0</v>
      </c>
      <c r="AM485" s="10">
        <f t="shared" ca="1" si="497"/>
        <v>0</v>
      </c>
      <c r="AN485" s="10">
        <f t="shared" ca="1" si="498"/>
        <v>0</v>
      </c>
      <c r="AO485" s="10">
        <f t="shared" ca="1" si="499"/>
        <v>0</v>
      </c>
      <c r="AP485" s="10">
        <f t="shared" ca="1" si="500"/>
        <v>0</v>
      </c>
      <c r="AQ485" s="10">
        <f t="shared" ca="1" si="501"/>
        <v>0</v>
      </c>
      <c r="AR485" s="10">
        <f t="shared" ca="1" si="502"/>
        <v>0</v>
      </c>
      <c r="AS485" s="10">
        <f t="shared" ca="1" si="503"/>
        <v>0</v>
      </c>
      <c r="AT485" s="24">
        <f t="shared" ca="1" si="504"/>
        <v>0</v>
      </c>
      <c r="AU485" s="10" cm="1">
        <f t="array" aca="1" ref="AU485" ca="1">MMULT($F484:$CE484,INDIRECT("Policy.New!"&amp;AU$3&amp;"4:"&amp;AU$3&amp;"81"))</f>
        <v>0</v>
      </c>
      <c r="AV485" s="24" cm="1">
        <f t="array" aca="1" ref="AV485" ca="1">MMULT($F484:$CE484,INDIRECT("Policy.New!"&amp;AV$3&amp;"4:"&amp;AV$3&amp;"81"))</f>
        <v>0</v>
      </c>
      <c r="AW485" s="160">
        <v>0</v>
      </c>
      <c r="AX485" s="160">
        <v>0</v>
      </c>
      <c r="AY485" s="160">
        <v>0</v>
      </c>
      <c r="AZ485" s="160">
        <v>0</v>
      </c>
      <c r="BA485" s="160">
        <v>0</v>
      </c>
      <c r="BB485" s="160">
        <v>0</v>
      </c>
      <c r="BC485" s="160">
        <v>0</v>
      </c>
      <c r="BD485" s="160">
        <v>0</v>
      </c>
      <c r="BE485" s="160">
        <v>0</v>
      </c>
      <c r="BF485" s="160">
        <v>0</v>
      </c>
      <c r="BG485" s="160">
        <v>0</v>
      </c>
      <c r="BH485" s="160">
        <v>0</v>
      </c>
      <c r="BI485" s="160">
        <v>0</v>
      </c>
      <c r="BJ485" s="160">
        <v>0</v>
      </c>
      <c r="BK485" s="160">
        <v>0</v>
      </c>
      <c r="BL485" s="160">
        <v>0</v>
      </c>
      <c r="BM485" s="160">
        <v>0</v>
      </c>
      <c r="BN485" s="160">
        <v>0</v>
      </c>
      <c r="BO485" s="160">
        <v>0</v>
      </c>
      <c r="BP485" s="160">
        <v>0</v>
      </c>
      <c r="BQ485" s="160">
        <v>0</v>
      </c>
      <c r="BR485" s="160">
        <v>0</v>
      </c>
      <c r="BS485" s="160">
        <v>0</v>
      </c>
      <c r="BT485" s="160">
        <v>0</v>
      </c>
      <c r="BU485" s="160">
        <v>0</v>
      </c>
      <c r="BV485" s="160">
        <v>0</v>
      </c>
      <c r="BW485" s="160">
        <v>0</v>
      </c>
      <c r="BX485" s="160">
        <v>0</v>
      </c>
      <c r="BY485" s="160">
        <v>0</v>
      </c>
      <c r="BZ485" s="160">
        <v>0</v>
      </c>
      <c r="CA485" s="160">
        <f>INDEX(IRF.New!$D$7:$CN$374,MATCH('IRF AUX'!$E485,IRF.New!$C$7:$C$37,0),MATCH('IRF AUX'!$B485,IRF.New!$D$5:$CN$5,0))</f>
        <v>0</v>
      </c>
      <c r="CB485" s="160">
        <v>0</v>
      </c>
      <c r="CC485" s="160">
        <v>0</v>
      </c>
      <c r="CD485" s="160">
        <v>0</v>
      </c>
      <c r="CE485" s="162">
        <v>0</v>
      </c>
      <c r="CF485" s="10" cm="1">
        <f t="array" aca="1" ref="CF485" ca="1">MMULT($F484:$CE484,INDIRECT("Policy.New!"&amp;CF$3&amp;"4:"&amp;CF$3&amp;"81"))</f>
        <v>0</v>
      </c>
      <c r="CG485" s="10" cm="1">
        <f t="array" aca="1" ref="CG485" ca="1">MMULT($F484:$CE484,INDIRECT("Policy.New!"&amp;CG$3&amp;"4:"&amp;CG$3&amp;"81"))</f>
        <v>0</v>
      </c>
      <c r="CH485" s="10" cm="1">
        <f t="array" aca="1" ref="CH485" ca="1">MMULT($F484:$CE484,INDIRECT("Policy.New!"&amp;CH$3&amp;"4:"&amp;CH$3&amp;"81"))</f>
        <v>0</v>
      </c>
      <c r="CI485" s="10" cm="1">
        <f t="array" aca="1" ref="CI485" ca="1">MMULT($F484:$CE484,INDIRECT("Policy.New!"&amp;CI$3&amp;"4:"&amp;CI$3&amp;"81"))</f>
        <v>0</v>
      </c>
      <c r="CJ485" s="10" cm="1">
        <f t="array" aca="1" ref="CJ485" ca="1">MMULT($F484:$CE484,INDIRECT("Policy.New!"&amp;CJ$3&amp;"4:"&amp;CJ$3&amp;"81"))</f>
        <v>0</v>
      </c>
      <c r="CK485" s="10" cm="1">
        <f t="array" aca="1" ref="CK485" ca="1">MMULT($F484:$CE484,INDIRECT("Policy.New!"&amp;CK$3&amp;"4:"&amp;CK$3&amp;"81"))</f>
        <v>0</v>
      </c>
      <c r="CL485" s="10" cm="1">
        <f t="array" aca="1" ref="CL485" ca="1">MMULT($F484:$CE484,INDIRECT("Policy.New!"&amp;CL$3&amp;"4:"&amp;CL$3&amp;"81"))</f>
        <v>0</v>
      </c>
      <c r="CM485" s="10" cm="1">
        <f t="array" aca="1" ref="CM485" ca="1">MMULT($F484:$CE484,INDIRECT("Policy.New!"&amp;CM$3&amp;"4:"&amp;CM$3&amp;"81"))</f>
        <v>0</v>
      </c>
      <c r="CN485" s="10" cm="1">
        <f t="array" aca="1" ref="CN485" ca="1">MMULT($F484:$CE484,INDIRECT("Policy.New!"&amp;CN$3&amp;"4:"&amp;CN$3&amp;"81"))</f>
        <v>0</v>
      </c>
      <c r="CO485" s="10" cm="1">
        <f t="array" aca="1" ref="CO485" ca="1">MMULT($F484:$CE484,INDIRECT("Policy.New!"&amp;CO$3&amp;"4:"&amp;CO$3&amp;"81"))</f>
        <v>0</v>
      </c>
      <c r="CP485" s="10" cm="1">
        <f t="array" aca="1" ref="CP485" ca="1">MMULT($F484:$CE484,INDIRECT("Policy.New!"&amp;CP$3&amp;"4:"&amp;CP$3&amp;"81"))</f>
        <v>0</v>
      </c>
      <c r="CS485" s="10">
        <f t="shared" ca="1" si="474"/>
        <v>0</v>
      </c>
      <c r="CT485" s="10">
        <f t="shared" ca="1" si="478"/>
        <v>0</v>
      </c>
      <c r="CU485" s="10">
        <f t="shared" ca="1" si="475"/>
        <v>0</v>
      </c>
      <c r="CV485" s="10">
        <f t="shared" ca="1" si="479"/>
        <v>0</v>
      </c>
      <c r="CW485" s="10">
        <f t="shared" ca="1" si="476"/>
        <v>0</v>
      </c>
      <c r="CX485" s="10">
        <f t="shared" ca="1" si="477"/>
        <v>0</v>
      </c>
    </row>
    <row r="486" spans="2:102" x14ac:dyDescent="0.25">
      <c r="B486" s="152" t="str">
        <f t="shared" si="473"/>
        <v>eps_combustiveis</v>
      </c>
      <c r="C486" s="152" t="str">
        <f t="shared" si="472"/>
        <v>eps_combustiveis_18</v>
      </c>
      <c r="D486" s="12">
        <f t="shared" si="470"/>
        <v>486</v>
      </c>
      <c r="E486" s="12">
        <f t="shared" si="480"/>
        <v>18</v>
      </c>
      <c r="F486" s="1" cm="1">
        <f t="array" aca="1" ref="F486" ca="1">MMULT($F485:$CE485,INDIRECT("Policy.New!"&amp;F$3&amp;"4:"&amp;F$3&amp;"81"))</f>
        <v>0</v>
      </c>
      <c r="G486" s="1" cm="1">
        <f t="array" aca="1" ref="G486" ca="1">MMULT($F485:$CE485,INDIRECT("Policy.New!"&amp;G$3&amp;"4:"&amp;G$3&amp;"81"))</f>
        <v>0</v>
      </c>
      <c r="H486" s="1" cm="1">
        <f t="array" aca="1" ref="H486" ca="1">MMULT($F485:$CE485,INDIRECT("Policy.New!"&amp;H$3&amp;"4:"&amp;H$3&amp;"81"))</f>
        <v>0</v>
      </c>
      <c r="I486" s="1" cm="1">
        <f t="array" aca="1" ref="I486" ca="1">MMULT($F485:$CE485,INDIRECT("Policy.New!"&amp;I$3&amp;"4:"&amp;I$3&amp;"81"))</f>
        <v>0</v>
      </c>
      <c r="J486" s="1" cm="1">
        <f t="array" aca="1" ref="J486" ca="1">MMULT($F485:$CE485,INDIRECT("Policy.New!"&amp;J$3&amp;"4:"&amp;J$3&amp;"81"))</f>
        <v>0</v>
      </c>
      <c r="K486" s="1" cm="1">
        <f t="array" aca="1" ref="K486" ca="1">MMULT($F485:$CE485,INDIRECT("Policy.New!"&amp;K$3&amp;"4:"&amp;K$3&amp;"81"))</f>
        <v>0</v>
      </c>
      <c r="L486" s="1" cm="1">
        <f t="array" aca="1" ref="L486" ca="1">MMULT($F485:$CE485,INDIRECT("Policy.New!"&amp;L$3&amp;"4:"&amp;L$3&amp;"81"))</f>
        <v>0</v>
      </c>
      <c r="M486" s="1" cm="1">
        <f t="array" aca="1" ref="M486" ca="1">MMULT($F485:$CE485,INDIRECT("Policy.New!"&amp;M$3&amp;"4:"&amp;M$3&amp;"81"))</f>
        <v>0</v>
      </c>
      <c r="N486" s="1" cm="1">
        <f t="array" aca="1" ref="N486" ca="1">MMULT($F485:$CE485,INDIRECT("Policy.New!"&amp;N$3&amp;"4:"&amp;N$3&amp;"81"))</f>
        <v>0</v>
      </c>
      <c r="O486" s="1" cm="1">
        <f t="array" aca="1" ref="O486" ca="1">MMULT($F485:$CE485,INDIRECT("Policy.New!"&amp;O$3&amp;"4:"&amp;O$3&amp;"81"))</f>
        <v>0</v>
      </c>
      <c r="P486" s="1" cm="1">
        <f t="array" aca="1" ref="P486" ca="1">MMULT($F485:$CE485,INDIRECT("Policy.New!"&amp;P$3&amp;"4:"&amp;P$3&amp;"81"))</f>
        <v>0</v>
      </c>
      <c r="Q486" s="1" cm="1">
        <f t="array" aca="1" ref="Q486" ca="1">MMULT($F485:$CE485,INDIRECT("Policy.New!"&amp;Q$3&amp;"4:"&amp;Q$3&amp;"81"))</f>
        <v>0</v>
      </c>
      <c r="R486" s="1" cm="1">
        <f t="array" aca="1" ref="R486" ca="1">MMULT($F485:$CE485,INDIRECT("Policy.New!"&amp;R$3&amp;"4:"&amp;R$3&amp;"81"))</f>
        <v>0</v>
      </c>
      <c r="S486" s="1" cm="1">
        <f t="array" aca="1" ref="S486" ca="1">MMULT($F485:$CE485,INDIRECT("Policy.New!"&amp;S$3&amp;"4:"&amp;S$3&amp;"81"))</f>
        <v>0</v>
      </c>
      <c r="T486" s="1" cm="1">
        <f t="array" aca="1" ref="T486" ca="1">MMULT($F485:$CE485,INDIRECT("Policy.New!"&amp;T$3&amp;"4:"&amp;T$3&amp;"81"))</f>
        <v>0</v>
      </c>
      <c r="U486" s="1" cm="1">
        <f t="array" aca="1" ref="U486" ca="1">MMULT($F485:$CE485,INDIRECT("Policy.New!"&amp;U$3&amp;"4:"&amp;U$3&amp;"81"))</f>
        <v>0</v>
      </c>
      <c r="V486" s="1" cm="1">
        <f t="array" aca="1" ref="V486" ca="1">MMULT($F485:$CE485,INDIRECT("Policy.New!"&amp;V$3&amp;"4:"&amp;V$3&amp;"81"))</f>
        <v>0</v>
      </c>
      <c r="W486" s="5">
        <f t="shared" ca="1" si="481"/>
        <v>0</v>
      </c>
      <c r="X486" s="1">
        <f t="shared" ca="1" si="482"/>
        <v>0</v>
      </c>
      <c r="Y486" s="1">
        <f t="shared" ca="1" si="483"/>
        <v>0</v>
      </c>
      <c r="Z486" s="1">
        <f t="shared" ca="1" si="484"/>
        <v>0</v>
      </c>
      <c r="AA486" s="1">
        <f t="shared" ca="1" si="485"/>
        <v>0</v>
      </c>
      <c r="AB486" s="1">
        <f t="shared" ca="1" si="486"/>
        <v>0</v>
      </c>
      <c r="AC486" s="1">
        <f t="shared" ca="1" si="487"/>
        <v>0</v>
      </c>
      <c r="AD486" s="1">
        <f t="shared" ca="1" si="488"/>
        <v>0</v>
      </c>
      <c r="AE486" s="1">
        <f t="shared" ca="1" si="489"/>
        <v>0</v>
      </c>
      <c r="AF486" s="1">
        <f t="shared" ca="1" si="490"/>
        <v>0</v>
      </c>
      <c r="AG486" s="1">
        <f t="shared" ca="1" si="491"/>
        <v>0</v>
      </c>
      <c r="AH486" s="1">
        <f t="shared" ca="1" si="492"/>
        <v>0</v>
      </c>
      <c r="AI486" s="1">
        <f t="shared" ca="1" si="493"/>
        <v>0</v>
      </c>
      <c r="AJ486" s="1">
        <f t="shared" ca="1" si="494"/>
        <v>0</v>
      </c>
      <c r="AK486" s="1">
        <f t="shared" ca="1" si="495"/>
        <v>0</v>
      </c>
      <c r="AL486" s="1">
        <f t="shared" ca="1" si="496"/>
        <v>0</v>
      </c>
      <c r="AM486" s="1">
        <f t="shared" ca="1" si="497"/>
        <v>0</v>
      </c>
      <c r="AN486" s="1">
        <f t="shared" ca="1" si="498"/>
        <v>0</v>
      </c>
      <c r="AO486" s="1">
        <f t="shared" ca="1" si="499"/>
        <v>0</v>
      </c>
      <c r="AP486" s="1">
        <f t="shared" ca="1" si="500"/>
        <v>0</v>
      </c>
      <c r="AQ486" s="1">
        <f t="shared" ca="1" si="501"/>
        <v>0</v>
      </c>
      <c r="AR486" s="1">
        <f t="shared" ca="1" si="502"/>
        <v>0</v>
      </c>
      <c r="AS486" s="1">
        <f t="shared" ca="1" si="503"/>
        <v>0</v>
      </c>
      <c r="AT486" s="25">
        <f t="shared" ca="1" si="504"/>
        <v>0</v>
      </c>
      <c r="AU486" s="1" cm="1">
        <f t="array" aca="1" ref="AU486" ca="1">MMULT($F485:$CE485,INDIRECT("Policy.New!"&amp;AU$3&amp;"4:"&amp;AU$3&amp;"81"))</f>
        <v>0</v>
      </c>
      <c r="AV486" s="25" cm="1">
        <f t="array" aca="1" ref="AV486" ca="1">MMULT($F485:$CE485,INDIRECT("Policy.New!"&amp;AV$3&amp;"4:"&amp;AV$3&amp;"81"))</f>
        <v>0</v>
      </c>
      <c r="AW486" s="161">
        <v>0</v>
      </c>
      <c r="AX486" s="161">
        <v>0</v>
      </c>
      <c r="AY486" s="161">
        <v>0</v>
      </c>
      <c r="AZ486" s="161">
        <v>0</v>
      </c>
      <c r="BA486" s="161">
        <v>0</v>
      </c>
      <c r="BB486" s="161">
        <v>0</v>
      </c>
      <c r="BC486" s="161">
        <v>0</v>
      </c>
      <c r="BD486" s="161">
        <v>0</v>
      </c>
      <c r="BE486" s="161">
        <v>0</v>
      </c>
      <c r="BF486" s="161">
        <v>0</v>
      </c>
      <c r="BG486" s="161">
        <v>0</v>
      </c>
      <c r="BH486" s="161">
        <v>0</v>
      </c>
      <c r="BI486" s="161">
        <v>0</v>
      </c>
      <c r="BJ486" s="161">
        <v>0</v>
      </c>
      <c r="BK486" s="161">
        <v>0</v>
      </c>
      <c r="BL486" s="161">
        <v>0</v>
      </c>
      <c r="BM486" s="161">
        <v>0</v>
      </c>
      <c r="BN486" s="161">
        <v>0</v>
      </c>
      <c r="BO486" s="161">
        <v>0</v>
      </c>
      <c r="BP486" s="161">
        <v>0</v>
      </c>
      <c r="BQ486" s="161">
        <v>0</v>
      </c>
      <c r="BR486" s="161">
        <v>0</v>
      </c>
      <c r="BS486" s="161">
        <v>0</v>
      </c>
      <c r="BT486" s="161">
        <v>0</v>
      </c>
      <c r="BU486" s="161">
        <v>0</v>
      </c>
      <c r="BV486" s="161">
        <v>0</v>
      </c>
      <c r="BW486" s="161">
        <v>0</v>
      </c>
      <c r="BX486" s="161">
        <v>0</v>
      </c>
      <c r="BY486" s="161">
        <v>0</v>
      </c>
      <c r="BZ486" s="161">
        <v>0</v>
      </c>
      <c r="CA486" s="161">
        <f>INDEX(IRF.New!$D$7:$CN$374,MATCH('IRF AUX'!$E486,IRF.New!$C$7:$C$37,0),MATCH('IRF AUX'!$B486,IRF.New!$D$5:$CN$5,0))</f>
        <v>0</v>
      </c>
      <c r="CB486" s="161">
        <v>0</v>
      </c>
      <c r="CC486" s="161">
        <v>0</v>
      </c>
      <c r="CD486" s="161">
        <v>0</v>
      </c>
      <c r="CE486" s="163">
        <v>0</v>
      </c>
      <c r="CF486" s="1" cm="1">
        <f t="array" aca="1" ref="CF486" ca="1">MMULT($F485:$CE485,INDIRECT("Policy.New!"&amp;CF$3&amp;"4:"&amp;CF$3&amp;"81"))</f>
        <v>0</v>
      </c>
      <c r="CG486" s="1" cm="1">
        <f t="array" aca="1" ref="CG486" ca="1">MMULT($F485:$CE485,INDIRECT("Policy.New!"&amp;CG$3&amp;"4:"&amp;CG$3&amp;"81"))</f>
        <v>0</v>
      </c>
      <c r="CH486" s="1" cm="1">
        <f t="array" aca="1" ref="CH486" ca="1">MMULT($F485:$CE485,INDIRECT("Policy.New!"&amp;CH$3&amp;"4:"&amp;CH$3&amp;"81"))</f>
        <v>0</v>
      </c>
      <c r="CI486" s="1" cm="1">
        <f t="array" aca="1" ref="CI486" ca="1">MMULT($F485:$CE485,INDIRECT("Policy.New!"&amp;CI$3&amp;"4:"&amp;CI$3&amp;"81"))</f>
        <v>0</v>
      </c>
      <c r="CJ486" s="1" cm="1">
        <f t="array" aca="1" ref="CJ486" ca="1">MMULT($F485:$CE485,INDIRECT("Policy.New!"&amp;CJ$3&amp;"4:"&amp;CJ$3&amp;"81"))</f>
        <v>0</v>
      </c>
      <c r="CK486" s="1" cm="1">
        <f t="array" aca="1" ref="CK486" ca="1">MMULT($F485:$CE485,INDIRECT("Policy.New!"&amp;CK$3&amp;"4:"&amp;CK$3&amp;"81"))</f>
        <v>0</v>
      </c>
      <c r="CL486" s="1" cm="1">
        <f t="array" aca="1" ref="CL486" ca="1">MMULT($F485:$CE485,INDIRECT("Policy.New!"&amp;CL$3&amp;"4:"&amp;CL$3&amp;"81"))</f>
        <v>0</v>
      </c>
      <c r="CM486" s="1" cm="1">
        <f t="array" aca="1" ref="CM486" ca="1">MMULT($F485:$CE485,INDIRECT("Policy.New!"&amp;CM$3&amp;"4:"&amp;CM$3&amp;"81"))</f>
        <v>0</v>
      </c>
      <c r="CN486" s="1" cm="1">
        <f t="array" aca="1" ref="CN486" ca="1">MMULT($F485:$CE485,INDIRECT("Policy.New!"&amp;CN$3&amp;"4:"&amp;CN$3&amp;"81"))</f>
        <v>0</v>
      </c>
      <c r="CO486" s="1" cm="1">
        <f t="array" aca="1" ref="CO486" ca="1">MMULT($F485:$CE485,INDIRECT("Policy.New!"&amp;CO$3&amp;"4:"&amp;CO$3&amp;"81"))</f>
        <v>0</v>
      </c>
      <c r="CP486" s="1" cm="1">
        <f t="array" aca="1" ref="CP486" ca="1">MMULT($F485:$CE485,INDIRECT("Policy.New!"&amp;CP$3&amp;"4:"&amp;CP$3&amp;"81"))</f>
        <v>0</v>
      </c>
      <c r="CS486" s="1">
        <f t="shared" ca="1" si="474"/>
        <v>0</v>
      </c>
      <c r="CT486" s="1">
        <f t="shared" ca="1" si="478"/>
        <v>0</v>
      </c>
      <c r="CU486" s="1">
        <f t="shared" ca="1" si="475"/>
        <v>0</v>
      </c>
      <c r="CV486" s="1">
        <f t="shared" ca="1" si="479"/>
        <v>0</v>
      </c>
      <c r="CW486" s="1">
        <f t="shared" ca="1" si="476"/>
        <v>0</v>
      </c>
      <c r="CX486" s="1">
        <f t="shared" ca="1" si="477"/>
        <v>0</v>
      </c>
    </row>
    <row r="487" spans="2:102" x14ac:dyDescent="0.25">
      <c r="B487" s="152" t="str">
        <f t="shared" si="473"/>
        <v>eps_combustiveis</v>
      </c>
      <c r="C487" s="152" t="str">
        <f t="shared" si="472"/>
        <v>eps_combustiveis_19</v>
      </c>
      <c r="D487" s="12">
        <f t="shared" si="470"/>
        <v>487</v>
      </c>
      <c r="E487" s="12">
        <f t="shared" si="480"/>
        <v>19</v>
      </c>
      <c r="F487" s="1" cm="1">
        <f t="array" aca="1" ref="F487" ca="1">MMULT($F486:$CE486,INDIRECT("Policy.New!"&amp;F$3&amp;"4:"&amp;F$3&amp;"81"))</f>
        <v>0</v>
      </c>
      <c r="G487" s="1" cm="1">
        <f t="array" aca="1" ref="G487" ca="1">MMULT($F486:$CE486,INDIRECT("Policy.New!"&amp;G$3&amp;"4:"&amp;G$3&amp;"81"))</f>
        <v>0</v>
      </c>
      <c r="H487" s="1" cm="1">
        <f t="array" aca="1" ref="H487" ca="1">MMULT($F486:$CE486,INDIRECT("Policy.New!"&amp;H$3&amp;"4:"&amp;H$3&amp;"81"))</f>
        <v>0</v>
      </c>
      <c r="I487" s="1" cm="1">
        <f t="array" aca="1" ref="I487" ca="1">MMULT($F486:$CE486,INDIRECT("Policy.New!"&amp;I$3&amp;"4:"&amp;I$3&amp;"81"))</f>
        <v>0</v>
      </c>
      <c r="J487" s="1" cm="1">
        <f t="array" aca="1" ref="J487" ca="1">MMULT($F486:$CE486,INDIRECT("Policy.New!"&amp;J$3&amp;"4:"&amp;J$3&amp;"81"))</f>
        <v>0</v>
      </c>
      <c r="K487" s="1" cm="1">
        <f t="array" aca="1" ref="K487" ca="1">MMULT($F486:$CE486,INDIRECT("Policy.New!"&amp;K$3&amp;"4:"&amp;K$3&amp;"81"))</f>
        <v>0</v>
      </c>
      <c r="L487" s="1" cm="1">
        <f t="array" aca="1" ref="L487" ca="1">MMULT($F486:$CE486,INDIRECT("Policy.New!"&amp;L$3&amp;"4:"&amp;L$3&amp;"81"))</f>
        <v>0</v>
      </c>
      <c r="M487" s="1" cm="1">
        <f t="array" aca="1" ref="M487" ca="1">MMULT($F486:$CE486,INDIRECT("Policy.New!"&amp;M$3&amp;"4:"&amp;M$3&amp;"81"))</f>
        <v>0</v>
      </c>
      <c r="N487" s="1" cm="1">
        <f t="array" aca="1" ref="N487" ca="1">MMULT($F486:$CE486,INDIRECT("Policy.New!"&amp;N$3&amp;"4:"&amp;N$3&amp;"81"))</f>
        <v>0</v>
      </c>
      <c r="O487" s="1" cm="1">
        <f t="array" aca="1" ref="O487" ca="1">MMULT($F486:$CE486,INDIRECT("Policy.New!"&amp;O$3&amp;"4:"&amp;O$3&amp;"81"))</f>
        <v>0</v>
      </c>
      <c r="P487" s="1" cm="1">
        <f t="array" aca="1" ref="P487" ca="1">MMULT($F486:$CE486,INDIRECT("Policy.New!"&amp;P$3&amp;"4:"&amp;P$3&amp;"81"))</f>
        <v>0</v>
      </c>
      <c r="Q487" s="1" cm="1">
        <f t="array" aca="1" ref="Q487" ca="1">MMULT($F486:$CE486,INDIRECT("Policy.New!"&amp;Q$3&amp;"4:"&amp;Q$3&amp;"81"))</f>
        <v>0</v>
      </c>
      <c r="R487" s="1" cm="1">
        <f t="array" aca="1" ref="R487" ca="1">MMULT($F486:$CE486,INDIRECT("Policy.New!"&amp;R$3&amp;"4:"&amp;R$3&amp;"81"))</f>
        <v>0</v>
      </c>
      <c r="S487" s="1" cm="1">
        <f t="array" aca="1" ref="S487" ca="1">MMULT($F486:$CE486,INDIRECT("Policy.New!"&amp;S$3&amp;"4:"&amp;S$3&amp;"81"))</f>
        <v>0</v>
      </c>
      <c r="T487" s="1" cm="1">
        <f t="array" aca="1" ref="T487" ca="1">MMULT($F486:$CE486,INDIRECT("Policy.New!"&amp;T$3&amp;"4:"&amp;T$3&amp;"81"))</f>
        <v>0</v>
      </c>
      <c r="U487" s="1" cm="1">
        <f t="array" aca="1" ref="U487" ca="1">MMULT($F486:$CE486,INDIRECT("Policy.New!"&amp;U$3&amp;"4:"&amp;U$3&amp;"81"))</f>
        <v>0</v>
      </c>
      <c r="V487" s="1" cm="1">
        <f t="array" aca="1" ref="V487" ca="1">MMULT($F486:$CE486,INDIRECT("Policy.New!"&amp;V$3&amp;"4:"&amp;V$3&amp;"81"))</f>
        <v>0</v>
      </c>
      <c r="W487" s="5">
        <f t="shared" ca="1" si="481"/>
        <v>0</v>
      </c>
      <c r="X487" s="1">
        <f t="shared" ca="1" si="482"/>
        <v>0</v>
      </c>
      <c r="Y487" s="1">
        <f t="shared" ca="1" si="483"/>
        <v>0</v>
      </c>
      <c r="Z487" s="1">
        <f t="shared" ca="1" si="484"/>
        <v>0</v>
      </c>
      <c r="AA487" s="1">
        <f t="shared" ca="1" si="485"/>
        <v>0</v>
      </c>
      <c r="AB487" s="1">
        <f t="shared" ca="1" si="486"/>
        <v>0</v>
      </c>
      <c r="AC487" s="1">
        <f t="shared" ca="1" si="487"/>
        <v>0</v>
      </c>
      <c r="AD487" s="1">
        <f t="shared" ca="1" si="488"/>
        <v>0</v>
      </c>
      <c r="AE487" s="1">
        <f t="shared" ca="1" si="489"/>
        <v>0</v>
      </c>
      <c r="AF487" s="1">
        <f t="shared" ca="1" si="490"/>
        <v>0</v>
      </c>
      <c r="AG487" s="1">
        <f t="shared" ca="1" si="491"/>
        <v>0</v>
      </c>
      <c r="AH487" s="1">
        <f t="shared" ca="1" si="492"/>
        <v>0</v>
      </c>
      <c r="AI487" s="1">
        <f t="shared" ca="1" si="493"/>
        <v>0</v>
      </c>
      <c r="AJ487" s="1">
        <f t="shared" ca="1" si="494"/>
        <v>0</v>
      </c>
      <c r="AK487" s="1">
        <f t="shared" ca="1" si="495"/>
        <v>0</v>
      </c>
      <c r="AL487" s="1">
        <f t="shared" ca="1" si="496"/>
        <v>0</v>
      </c>
      <c r="AM487" s="1">
        <f t="shared" ca="1" si="497"/>
        <v>0</v>
      </c>
      <c r="AN487" s="1">
        <f t="shared" ca="1" si="498"/>
        <v>0</v>
      </c>
      <c r="AO487" s="1">
        <f t="shared" ca="1" si="499"/>
        <v>0</v>
      </c>
      <c r="AP487" s="1">
        <f t="shared" ca="1" si="500"/>
        <v>0</v>
      </c>
      <c r="AQ487" s="1">
        <f t="shared" ca="1" si="501"/>
        <v>0</v>
      </c>
      <c r="AR487" s="1">
        <f t="shared" ca="1" si="502"/>
        <v>0</v>
      </c>
      <c r="AS487" s="1">
        <f t="shared" ca="1" si="503"/>
        <v>0</v>
      </c>
      <c r="AT487" s="25">
        <f t="shared" ca="1" si="504"/>
        <v>0</v>
      </c>
      <c r="AU487" s="1" cm="1">
        <f t="array" aca="1" ref="AU487" ca="1">MMULT($F486:$CE486,INDIRECT("Policy.New!"&amp;AU$3&amp;"4:"&amp;AU$3&amp;"81"))</f>
        <v>0</v>
      </c>
      <c r="AV487" s="25" cm="1">
        <f t="array" aca="1" ref="AV487" ca="1">MMULT($F486:$CE486,INDIRECT("Policy.New!"&amp;AV$3&amp;"4:"&amp;AV$3&amp;"81"))</f>
        <v>0</v>
      </c>
      <c r="AW487" s="161">
        <v>0</v>
      </c>
      <c r="AX487" s="161">
        <v>0</v>
      </c>
      <c r="AY487" s="161">
        <v>0</v>
      </c>
      <c r="AZ487" s="161">
        <v>0</v>
      </c>
      <c r="BA487" s="161">
        <v>0</v>
      </c>
      <c r="BB487" s="161">
        <v>0</v>
      </c>
      <c r="BC487" s="161">
        <v>0</v>
      </c>
      <c r="BD487" s="161">
        <v>0</v>
      </c>
      <c r="BE487" s="161">
        <v>0</v>
      </c>
      <c r="BF487" s="161">
        <v>0</v>
      </c>
      <c r="BG487" s="161">
        <v>0</v>
      </c>
      <c r="BH487" s="161">
        <v>0</v>
      </c>
      <c r="BI487" s="161">
        <v>0</v>
      </c>
      <c r="BJ487" s="161">
        <v>0</v>
      </c>
      <c r="BK487" s="161">
        <v>0</v>
      </c>
      <c r="BL487" s="161">
        <v>0</v>
      </c>
      <c r="BM487" s="161">
        <v>0</v>
      </c>
      <c r="BN487" s="161">
        <v>0</v>
      </c>
      <c r="BO487" s="161">
        <v>0</v>
      </c>
      <c r="BP487" s="161">
        <v>0</v>
      </c>
      <c r="BQ487" s="161">
        <v>0</v>
      </c>
      <c r="BR487" s="161">
        <v>0</v>
      </c>
      <c r="BS487" s="161">
        <v>0</v>
      </c>
      <c r="BT487" s="161">
        <v>0</v>
      </c>
      <c r="BU487" s="161">
        <v>0</v>
      </c>
      <c r="BV487" s="161">
        <v>0</v>
      </c>
      <c r="BW487" s="161">
        <v>0</v>
      </c>
      <c r="BX487" s="161">
        <v>0</v>
      </c>
      <c r="BY487" s="161">
        <v>0</v>
      </c>
      <c r="BZ487" s="161">
        <v>0</v>
      </c>
      <c r="CA487" s="161">
        <f>INDEX(IRF.New!$D$7:$CN$374,MATCH('IRF AUX'!$E487,IRF.New!$C$7:$C$37,0),MATCH('IRF AUX'!$B487,IRF.New!$D$5:$CN$5,0))</f>
        <v>0</v>
      </c>
      <c r="CB487" s="161">
        <v>0</v>
      </c>
      <c r="CC487" s="161">
        <v>0</v>
      </c>
      <c r="CD487" s="161">
        <v>0</v>
      </c>
      <c r="CE487" s="163">
        <v>0</v>
      </c>
      <c r="CF487" s="1" cm="1">
        <f t="array" aca="1" ref="CF487" ca="1">MMULT($F486:$CE486,INDIRECT("Policy.New!"&amp;CF$3&amp;"4:"&amp;CF$3&amp;"81"))</f>
        <v>0</v>
      </c>
      <c r="CG487" s="1" cm="1">
        <f t="array" aca="1" ref="CG487" ca="1">MMULT($F486:$CE486,INDIRECT("Policy.New!"&amp;CG$3&amp;"4:"&amp;CG$3&amp;"81"))</f>
        <v>0</v>
      </c>
      <c r="CH487" s="1" cm="1">
        <f t="array" aca="1" ref="CH487" ca="1">MMULT($F486:$CE486,INDIRECT("Policy.New!"&amp;CH$3&amp;"4:"&amp;CH$3&amp;"81"))</f>
        <v>0</v>
      </c>
      <c r="CI487" s="1" cm="1">
        <f t="array" aca="1" ref="CI487" ca="1">MMULT($F486:$CE486,INDIRECT("Policy.New!"&amp;CI$3&amp;"4:"&amp;CI$3&amp;"81"))</f>
        <v>0</v>
      </c>
      <c r="CJ487" s="1" cm="1">
        <f t="array" aca="1" ref="CJ487" ca="1">MMULT($F486:$CE486,INDIRECT("Policy.New!"&amp;CJ$3&amp;"4:"&amp;CJ$3&amp;"81"))</f>
        <v>0</v>
      </c>
      <c r="CK487" s="1" cm="1">
        <f t="array" aca="1" ref="CK487" ca="1">MMULT($F486:$CE486,INDIRECT("Policy.New!"&amp;CK$3&amp;"4:"&amp;CK$3&amp;"81"))</f>
        <v>0</v>
      </c>
      <c r="CL487" s="1" cm="1">
        <f t="array" aca="1" ref="CL487" ca="1">MMULT($F486:$CE486,INDIRECT("Policy.New!"&amp;CL$3&amp;"4:"&amp;CL$3&amp;"81"))</f>
        <v>0</v>
      </c>
      <c r="CM487" s="1" cm="1">
        <f t="array" aca="1" ref="CM487" ca="1">MMULT($F486:$CE486,INDIRECT("Policy.New!"&amp;CM$3&amp;"4:"&amp;CM$3&amp;"81"))</f>
        <v>0</v>
      </c>
      <c r="CN487" s="1" cm="1">
        <f t="array" aca="1" ref="CN487" ca="1">MMULT($F486:$CE486,INDIRECT("Policy.New!"&amp;CN$3&amp;"4:"&amp;CN$3&amp;"81"))</f>
        <v>0</v>
      </c>
      <c r="CO487" s="1" cm="1">
        <f t="array" aca="1" ref="CO487" ca="1">MMULT($F486:$CE486,INDIRECT("Policy.New!"&amp;CO$3&amp;"4:"&amp;CO$3&amp;"81"))</f>
        <v>0</v>
      </c>
      <c r="CP487" s="1" cm="1">
        <f t="array" aca="1" ref="CP487" ca="1">MMULT($F486:$CE486,INDIRECT("Policy.New!"&amp;CP$3&amp;"4:"&amp;CP$3&amp;"81"))</f>
        <v>0</v>
      </c>
      <c r="CS487" s="1">
        <f t="shared" ca="1" si="474"/>
        <v>0</v>
      </c>
      <c r="CT487" s="1">
        <f t="shared" ca="1" si="478"/>
        <v>0</v>
      </c>
      <c r="CU487" s="1">
        <f t="shared" ca="1" si="475"/>
        <v>0</v>
      </c>
      <c r="CV487" s="1">
        <f t="shared" ca="1" si="479"/>
        <v>0</v>
      </c>
      <c r="CW487" s="1">
        <f t="shared" ca="1" si="476"/>
        <v>0</v>
      </c>
      <c r="CX487" s="1">
        <f t="shared" ca="1" si="477"/>
        <v>0</v>
      </c>
    </row>
    <row r="488" spans="2:102" x14ac:dyDescent="0.25">
      <c r="B488" s="153" t="str">
        <f t="shared" si="473"/>
        <v>eps_combustiveis</v>
      </c>
      <c r="C488" s="153" t="str">
        <f t="shared" si="472"/>
        <v>eps_combustiveis_20</v>
      </c>
      <c r="D488" s="13">
        <f t="shared" si="470"/>
        <v>488</v>
      </c>
      <c r="E488" s="13">
        <f t="shared" si="480"/>
        <v>20</v>
      </c>
      <c r="F488" s="14" cm="1">
        <f t="array" aca="1" ref="F488" ca="1">MMULT($F487:$CE487,INDIRECT("Policy.New!"&amp;F$3&amp;"4:"&amp;F$3&amp;"81"))</f>
        <v>0</v>
      </c>
      <c r="G488" s="14" cm="1">
        <f t="array" aca="1" ref="G488" ca="1">MMULT($F487:$CE487,INDIRECT("Policy.New!"&amp;G$3&amp;"4:"&amp;G$3&amp;"81"))</f>
        <v>0</v>
      </c>
      <c r="H488" s="14" cm="1">
        <f t="array" aca="1" ref="H488" ca="1">MMULT($F487:$CE487,INDIRECT("Policy.New!"&amp;H$3&amp;"4:"&amp;H$3&amp;"81"))</f>
        <v>0</v>
      </c>
      <c r="I488" s="14" cm="1">
        <f t="array" aca="1" ref="I488" ca="1">MMULT($F487:$CE487,INDIRECT("Policy.New!"&amp;I$3&amp;"4:"&amp;I$3&amp;"81"))</f>
        <v>0</v>
      </c>
      <c r="J488" s="14" cm="1">
        <f t="array" aca="1" ref="J488" ca="1">MMULT($F487:$CE487,INDIRECT("Policy.New!"&amp;J$3&amp;"4:"&amp;J$3&amp;"81"))</f>
        <v>0</v>
      </c>
      <c r="K488" s="14" cm="1">
        <f t="array" aca="1" ref="K488" ca="1">MMULT($F487:$CE487,INDIRECT("Policy.New!"&amp;K$3&amp;"4:"&amp;K$3&amp;"81"))</f>
        <v>0</v>
      </c>
      <c r="L488" s="14" cm="1">
        <f t="array" aca="1" ref="L488" ca="1">MMULT($F487:$CE487,INDIRECT("Policy.New!"&amp;L$3&amp;"4:"&amp;L$3&amp;"81"))</f>
        <v>0</v>
      </c>
      <c r="M488" s="14" cm="1">
        <f t="array" aca="1" ref="M488" ca="1">MMULT($F487:$CE487,INDIRECT("Policy.New!"&amp;M$3&amp;"4:"&amp;M$3&amp;"81"))</f>
        <v>0</v>
      </c>
      <c r="N488" s="14" cm="1">
        <f t="array" aca="1" ref="N488" ca="1">MMULT($F487:$CE487,INDIRECT("Policy.New!"&amp;N$3&amp;"4:"&amp;N$3&amp;"81"))</f>
        <v>0</v>
      </c>
      <c r="O488" s="14" cm="1">
        <f t="array" aca="1" ref="O488" ca="1">MMULT($F487:$CE487,INDIRECT("Policy.New!"&amp;O$3&amp;"4:"&amp;O$3&amp;"81"))</f>
        <v>0</v>
      </c>
      <c r="P488" s="14" cm="1">
        <f t="array" aca="1" ref="P488" ca="1">MMULT($F487:$CE487,INDIRECT("Policy.New!"&amp;P$3&amp;"4:"&amp;P$3&amp;"81"))</f>
        <v>0</v>
      </c>
      <c r="Q488" s="14" cm="1">
        <f t="array" aca="1" ref="Q488" ca="1">MMULT($F487:$CE487,INDIRECT("Policy.New!"&amp;Q$3&amp;"4:"&amp;Q$3&amp;"81"))</f>
        <v>0</v>
      </c>
      <c r="R488" s="14" cm="1">
        <f t="array" aca="1" ref="R488" ca="1">MMULT($F487:$CE487,INDIRECT("Policy.New!"&amp;R$3&amp;"4:"&amp;R$3&amp;"81"))</f>
        <v>0</v>
      </c>
      <c r="S488" s="14" cm="1">
        <f t="array" aca="1" ref="S488" ca="1">MMULT($F487:$CE487,INDIRECT("Policy.New!"&amp;S$3&amp;"4:"&amp;S$3&amp;"81"))</f>
        <v>0</v>
      </c>
      <c r="T488" s="14" cm="1">
        <f t="array" aca="1" ref="T488" ca="1">MMULT($F487:$CE487,INDIRECT("Policy.New!"&amp;T$3&amp;"4:"&amp;T$3&amp;"81"))</f>
        <v>0</v>
      </c>
      <c r="U488" s="14" cm="1">
        <f t="array" aca="1" ref="U488" ca="1">MMULT($F487:$CE487,INDIRECT("Policy.New!"&amp;U$3&amp;"4:"&amp;U$3&amp;"81"))</f>
        <v>0</v>
      </c>
      <c r="V488" s="14" cm="1">
        <f t="array" aca="1" ref="V488" ca="1">MMULT($F487:$CE487,INDIRECT("Policy.New!"&amp;V$3&amp;"4:"&amp;V$3&amp;"81"))</f>
        <v>0</v>
      </c>
      <c r="W488" s="15">
        <f t="shared" ca="1" si="481"/>
        <v>0</v>
      </c>
      <c r="X488" s="14">
        <f t="shared" ca="1" si="482"/>
        <v>0</v>
      </c>
      <c r="Y488" s="14">
        <f t="shared" ca="1" si="483"/>
        <v>0</v>
      </c>
      <c r="Z488" s="14">
        <f t="shared" ca="1" si="484"/>
        <v>0</v>
      </c>
      <c r="AA488" s="14">
        <f t="shared" ca="1" si="485"/>
        <v>0</v>
      </c>
      <c r="AB488" s="14">
        <f t="shared" ca="1" si="486"/>
        <v>0</v>
      </c>
      <c r="AC488" s="14">
        <f t="shared" ca="1" si="487"/>
        <v>0</v>
      </c>
      <c r="AD488" s="14">
        <f t="shared" ca="1" si="488"/>
        <v>0</v>
      </c>
      <c r="AE488" s="14">
        <f t="shared" ca="1" si="489"/>
        <v>0</v>
      </c>
      <c r="AF488" s="14">
        <f t="shared" ca="1" si="490"/>
        <v>0</v>
      </c>
      <c r="AG488" s="14">
        <f t="shared" ca="1" si="491"/>
        <v>0</v>
      </c>
      <c r="AH488" s="14">
        <f t="shared" ca="1" si="492"/>
        <v>0</v>
      </c>
      <c r="AI488" s="14">
        <f t="shared" ca="1" si="493"/>
        <v>0</v>
      </c>
      <c r="AJ488" s="14">
        <f t="shared" ca="1" si="494"/>
        <v>0</v>
      </c>
      <c r="AK488" s="14">
        <f t="shared" ca="1" si="495"/>
        <v>0</v>
      </c>
      <c r="AL488" s="14">
        <f t="shared" ca="1" si="496"/>
        <v>0</v>
      </c>
      <c r="AM488" s="14">
        <f t="shared" ca="1" si="497"/>
        <v>0</v>
      </c>
      <c r="AN488" s="14">
        <f t="shared" ca="1" si="498"/>
        <v>0</v>
      </c>
      <c r="AO488" s="14">
        <f t="shared" ca="1" si="499"/>
        <v>0</v>
      </c>
      <c r="AP488" s="14">
        <f t="shared" ca="1" si="500"/>
        <v>0</v>
      </c>
      <c r="AQ488" s="14">
        <f t="shared" ca="1" si="501"/>
        <v>0</v>
      </c>
      <c r="AR488" s="14">
        <f t="shared" ca="1" si="502"/>
        <v>0</v>
      </c>
      <c r="AS488" s="14">
        <f t="shared" ca="1" si="503"/>
        <v>0</v>
      </c>
      <c r="AT488" s="26">
        <f t="shared" ca="1" si="504"/>
        <v>0</v>
      </c>
      <c r="AU488" s="14" cm="1">
        <f t="array" aca="1" ref="AU488" ca="1">MMULT($F487:$CE487,INDIRECT("Policy.New!"&amp;AU$3&amp;"4:"&amp;AU$3&amp;"81"))</f>
        <v>0</v>
      </c>
      <c r="AV488" s="26" cm="1">
        <f t="array" aca="1" ref="AV488" ca="1">MMULT($F487:$CE487,INDIRECT("Policy.New!"&amp;AV$3&amp;"4:"&amp;AV$3&amp;"81"))</f>
        <v>0</v>
      </c>
      <c r="AW488" s="164">
        <v>0</v>
      </c>
      <c r="AX488" s="164">
        <v>0</v>
      </c>
      <c r="AY488" s="164">
        <v>0</v>
      </c>
      <c r="AZ488" s="164">
        <v>0</v>
      </c>
      <c r="BA488" s="164">
        <v>0</v>
      </c>
      <c r="BB488" s="164">
        <v>0</v>
      </c>
      <c r="BC488" s="164">
        <v>0</v>
      </c>
      <c r="BD488" s="164">
        <v>0</v>
      </c>
      <c r="BE488" s="164">
        <v>0</v>
      </c>
      <c r="BF488" s="164">
        <v>0</v>
      </c>
      <c r="BG488" s="164">
        <v>0</v>
      </c>
      <c r="BH488" s="164">
        <v>0</v>
      </c>
      <c r="BI488" s="164">
        <v>0</v>
      </c>
      <c r="BJ488" s="164">
        <v>0</v>
      </c>
      <c r="BK488" s="164">
        <v>0</v>
      </c>
      <c r="BL488" s="164">
        <v>0</v>
      </c>
      <c r="BM488" s="164">
        <v>0</v>
      </c>
      <c r="BN488" s="164">
        <v>0</v>
      </c>
      <c r="BO488" s="164">
        <v>0</v>
      </c>
      <c r="BP488" s="164">
        <v>0</v>
      </c>
      <c r="BQ488" s="164">
        <v>0</v>
      </c>
      <c r="BR488" s="164">
        <v>0</v>
      </c>
      <c r="BS488" s="164">
        <v>0</v>
      </c>
      <c r="BT488" s="164">
        <v>0</v>
      </c>
      <c r="BU488" s="164">
        <v>0</v>
      </c>
      <c r="BV488" s="164">
        <v>0</v>
      </c>
      <c r="BW488" s="164">
        <v>0</v>
      </c>
      <c r="BX488" s="164">
        <v>0</v>
      </c>
      <c r="BY488" s="164">
        <v>0</v>
      </c>
      <c r="BZ488" s="164">
        <v>0</v>
      </c>
      <c r="CA488" s="164">
        <f>INDEX(IRF.New!$D$7:$CN$374,MATCH('IRF AUX'!$E488,IRF.New!$C$7:$C$37,0),MATCH('IRF AUX'!$B488,IRF.New!$D$5:$CN$5,0))</f>
        <v>0</v>
      </c>
      <c r="CB488" s="164">
        <v>0</v>
      </c>
      <c r="CC488" s="164">
        <v>0</v>
      </c>
      <c r="CD488" s="164">
        <v>0</v>
      </c>
      <c r="CE488" s="165">
        <v>0</v>
      </c>
      <c r="CF488" s="14" cm="1">
        <f t="array" aca="1" ref="CF488" ca="1">MMULT($F487:$CE487,INDIRECT("Policy.New!"&amp;CF$3&amp;"4:"&amp;CF$3&amp;"81"))</f>
        <v>0</v>
      </c>
      <c r="CG488" s="14" cm="1">
        <f t="array" aca="1" ref="CG488" ca="1">MMULT($F487:$CE487,INDIRECT("Policy.New!"&amp;CG$3&amp;"4:"&amp;CG$3&amp;"81"))</f>
        <v>0</v>
      </c>
      <c r="CH488" s="14" cm="1">
        <f t="array" aca="1" ref="CH488" ca="1">MMULT($F487:$CE487,INDIRECT("Policy.New!"&amp;CH$3&amp;"4:"&amp;CH$3&amp;"81"))</f>
        <v>0</v>
      </c>
      <c r="CI488" s="14" cm="1">
        <f t="array" aca="1" ref="CI488" ca="1">MMULT($F487:$CE487,INDIRECT("Policy.New!"&amp;CI$3&amp;"4:"&amp;CI$3&amp;"81"))</f>
        <v>0</v>
      </c>
      <c r="CJ488" s="14" cm="1">
        <f t="array" aca="1" ref="CJ488" ca="1">MMULT($F487:$CE487,INDIRECT("Policy.New!"&amp;CJ$3&amp;"4:"&amp;CJ$3&amp;"81"))</f>
        <v>0</v>
      </c>
      <c r="CK488" s="14" cm="1">
        <f t="array" aca="1" ref="CK488" ca="1">MMULT($F487:$CE487,INDIRECT("Policy.New!"&amp;CK$3&amp;"4:"&amp;CK$3&amp;"81"))</f>
        <v>0</v>
      </c>
      <c r="CL488" s="14" cm="1">
        <f t="array" aca="1" ref="CL488" ca="1">MMULT($F487:$CE487,INDIRECT("Policy.New!"&amp;CL$3&amp;"4:"&amp;CL$3&amp;"81"))</f>
        <v>0</v>
      </c>
      <c r="CM488" s="14" cm="1">
        <f t="array" aca="1" ref="CM488" ca="1">MMULT($F487:$CE487,INDIRECT("Policy.New!"&amp;CM$3&amp;"4:"&amp;CM$3&amp;"81"))</f>
        <v>0</v>
      </c>
      <c r="CN488" s="14" cm="1">
        <f t="array" aca="1" ref="CN488" ca="1">MMULT($F487:$CE487,INDIRECT("Policy.New!"&amp;CN$3&amp;"4:"&amp;CN$3&amp;"81"))</f>
        <v>0</v>
      </c>
      <c r="CO488" s="14" cm="1">
        <f t="array" aca="1" ref="CO488" ca="1">MMULT($F487:$CE487,INDIRECT("Policy.New!"&amp;CO$3&amp;"4:"&amp;CO$3&amp;"81"))</f>
        <v>0</v>
      </c>
      <c r="CP488" s="14" cm="1">
        <f t="array" aca="1" ref="CP488" ca="1">MMULT($F487:$CE487,INDIRECT("Policy.New!"&amp;CP$3&amp;"4:"&amp;CP$3&amp;"81"))</f>
        <v>0</v>
      </c>
      <c r="CS488" s="14">
        <f t="shared" ca="1" si="474"/>
        <v>0</v>
      </c>
      <c r="CT488" s="14">
        <f t="shared" ca="1" si="478"/>
        <v>0</v>
      </c>
      <c r="CU488" s="14">
        <f t="shared" ca="1" si="475"/>
        <v>0</v>
      </c>
      <c r="CV488" s="14">
        <f t="shared" ca="1" si="479"/>
        <v>0</v>
      </c>
      <c r="CW488" s="14">
        <f t="shared" ca="1" si="476"/>
        <v>0</v>
      </c>
      <c r="CX488" s="14">
        <f t="shared" ca="1" si="477"/>
        <v>0</v>
      </c>
    </row>
    <row r="489" spans="2:102" x14ac:dyDescent="0.25">
      <c r="B489" s="151" t="str">
        <f t="shared" si="473"/>
        <v>eps_combustiveis</v>
      </c>
      <c r="C489" s="151" t="str">
        <f t="shared" si="472"/>
        <v>eps_combustiveis_21</v>
      </c>
      <c r="D489" s="9">
        <f t="shared" si="470"/>
        <v>489</v>
      </c>
      <c r="E489" s="9">
        <f t="shared" si="480"/>
        <v>21</v>
      </c>
      <c r="F489" s="10" cm="1">
        <f t="array" aca="1" ref="F489" ca="1">MMULT($F488:$CE488,INDIRECT("Policy.New!"&amp;F$3&amp;"4:"&amp;F$3&amp;"81"))</f>
        <v>0</v>
      </c>
      <c r="G489" s="10" cm="1">
        <f t="array" aca="1" ref="G489" ca="1">MMULT($F488:$CE488,INDIRECT("Policy.New!"&amp;G$3&amp;"4:"&amp;G$3&amp;"81"))</f>
        <v>0</v>
      </c>
      <c r="H489" s="10" cm="1">
        <f t="array" aca="1" ref="H489" ca="1">MMULT($F488:$CE488,INDIRECT("Policy.New!"&amp;H$3&amp;"4:"&amp;H$3&amp;"81"))</f>
        <v>0</v>
      </c>
      <c r="I489" s="10" cm="1">
        <f t="array" aca="1" ref="I489" ca="1">MMULT($F488:$CE488,INDIRECT("Policy.New!"&amp;I$3&amp;"4:"&amp;I$3&amp;"81"))</f>
        <v>0</v>
      </c>
      <c r="J489" s="10" cm="1">
        <f t="array" aca="1" ref="J489" ca="1">MMULT($F488:$CE488,INDIRECT("Policy.New!"&amp;J$3&amp;"4:"&amp;J$3&amp;"81"))</f>
        <v>0</v>
      </c>
      <c r="K489" s="10" cm="1">
        <f t="array" aca="1" ref="K489" ca="1">MMULT($F488:$CE488,INDIRECT("Policy.New!"&amp;K$3&amp;"4:"&amp;K$3&amp;"81"))</f>
        <v>0</v>
      </c>
      <c r="L489" s="10" cm="1">
        <f t="array" aca="1" ref="L489" ca="1">MMULT($F488:$CE488,INDIRECT("Policy.New!"&amp;L$3&amp;"4:"&amp;L$3&amp;"81"))</f>
        <v>0</v>
      </c>
      <c r="M489" s="10" cm="1">
        <f t="array" aca="1" ref="M489" ca="1">MMULT($F488:$CE488,INDIRECT("Policy.New!"&amp;M$3&amp;"4:"&amp;M$3&amp;"81"))</f>
        <v>0</v>
      </c>
      <c r="N489" s="10" cm="1">
        <f t="array" aca="1" ref="N489" ca="1">MMULT($F488:$CE488,INDIRECT("Policy.New!"&amp;N$3&amp;"4:"&amp;N$3&amp;"81"))</f>
        <v>0</v>
      </c>
      <c r="O489" s="10" cm="1">
        <f t="array" aca="1" ref="O489" ca="1">MMULT($F488:$CE488,INDIRECT("Policy.New!"&amp;O$3&amp;"4:"&amp;O$3&amp;"81"))</f>
        <v>0</v>
      </c>
      <c r="P489" s="10" cm="1">
        <f t="array" aca="1" ref="P489" ca="1">MMULT($F488:$CE488,INDIRECT("Policy.New!"&amp;P$3&amp;"4:"&amp;P$3&amp;"81"))</f>
        <v>0</v>
      </c>
      <c r="Q489" s="10" cm="1">
        <f t="array" aca="1" ref="Q489" ca="1">MMULT($F488:$CE488,INDIRECT("Policy.New!"&amp;Q$3&amp;"4:"&amp;Q$3&amp;"81"))</f>
        <v>0</v>
      </c>
      <c r="R489" s="10" cm="1">
        <f t="array" aca="1" ref="R489" ca="1">MMULT($F488:$CE488,INDIRECT("Policy.New!"&amp;R$3&amp;"4:"&amp;R$3&amp;"81"))</f>
        <v>0</v>
      </c>
      <c r="S489" s="10" cm="1">
        <f t="array" aca="1" ref="S489" ca="1">MMULT($F488:$CE488,INDIRECT("Policy.New!"&amp;S$3&amp;"4:"&amp;S$3&amp;"81"))</f>
        <v>0</v>
      </c>
      <c r="T489" s="10" cm="1">
        <f t="array" aca="1" ref="T489" ca="1">MMULT($F488:$CE488,INDIRECT("Policy.New!"&amp;T$3&amp;"4:"&amp;T$3&amp;"81"))</f>
        <v>0</v>
      </c>
      <c r="U489" s="10" cm="1">
        <f t="array" aca="1" ref="U489" ca="1">MMULT($F488:$CE488,INDIRECT("Policy.New!"&amp;U$3&amp;"4:"&amp;U$3&amp;"81"))</f>
        <v>0</v>
      </c>
      <c r="V489" s="10" cm="1">
        <f t="array" aca="1" ref="V489" ca="1">MMULT($F488:$CE488,INDIRECT("Policy.New!"&amp;V$3&amp;"4:"&amp;V$3&amp;"81"))</f>
        <v>0</v>
      </c>
      <c r="W489" s="11">
        <f t="shared" ca="1" si="481"/>
        <v>0</v>
      </c>
      <c r="X489" s="10">
        <f t="shared" ca="1" si="482"/>
        <v>0</v>
      </c>
      <c r="Y489" s="10">
        <f t="shared" ca="1" si="483"/>
        <v>0</v>
      </c>
      <c r="Z489" s="10">
        <f t="shared" ca="1" si="484"/>
        <v>0</v>
      </c>
      <c r="AA489" s="10">
        <f t="shared" ca="1" si="485"/>
        <v>0</v>
      </c>
      <c r="AB489" s="10">
        <f t="shared" ca="1" si="486"/>
        <v>0</v>
      </c>
      <c r="AC489" s="10">
        <f t="shared" ca="1" si="487"/>
        <v>0</v>
      </c>
      <c r="AD489" s="10">
        <f t="shared" ca="1" si="488"/>
        <v>0</v>
      </c>
      <c r="AE489" s="10">
        <f t="shared" ca="1" si="489"/>
        <v>0</v>
      </c>
      <c r="AF489" s="10">
        <f t="shared" ca="1" si="490"/>
        <v>0</v>
      </c>
      <c r="AG489" s="10">
        <f t="shared" ca="1" si="491"/>
        <v>0</v>
      </c>
      <c r="AH489" s="10">
        <f t="shared" ca="1" si="492"/>
        <v>0</v>
      </c>
      <c r="AI489" s="10">
        <f t="shared" ca="1" si="493"/>
        <v>0</v>
      </c>
      <c r="AJ489" s="10">
        <f t="shared" ca="1" si="494"/>
        <v>0</v>
      </c>
      <c r="AK489" s="10">
        <f t="shared" ca="1" si="495"/>
        <v>0</v>
      </c>
      <c r="AL489" s="10">
        <f t="shared" ca="1" si="496"/>
        <v>0</v>
      </c>
      <c r="AM489" s="10">
        <f t="shared" ca="1" si="497"/>
        <v>0</v>
      </c>
      <c r="AN489" s="10">
        <f t="shared" ca="1" si="498"/>
        <v>0</v>
      </c>
      <c r="AO489" s="10">
        <f t="shared" ca="1" si="499"/>
        <v>0</v>
      </c>
      <c r="AP489" s="10">
        <f t="shared" ca="1" si="500"/>
        <v>0</v>
      </c>
      <c r="AQ489" s="10">
        <f t="shared" ca="1" si="501"/>
        <v>0</v>
      </c>
      <c r="AR489" s="10">
        <f t="shared" ca="1" si="502"/>
        <v>0</v>
      </c>
      <c r="AS489" s="10">
        <f t="shared" ca="1" si="503"/>
        <v>0</v>
      </c>
      <c r="AT489" s="24">
        <f t="shared" ca="1" si="504"/>
        <v>0</v>
      </c>
      <c r="AU489" s="10" cm="1">
        <f t="array" aca="1" ref="AU489" ca="1">MMULT($F488:$CE488,INDIRECT("Policy.New!"&amp;AU$3&amp;"4:"&amp;AU$3&amp;"81"))</f>
        <v>0</v>
      </c>
      <c r="AV489" s="24" cm="1">
        <f t="array" aca="1" ref="AV489" ca="1">MMULT($F488:$CE488,INDIRECT("Policy.New!"&amp;AV$3&amp;"4:"&amp;AV$3&amp;"81"))</f>
        <v>0</v>
      </c>
      <c r="AW489" s="160">
        <v>0</v>
      </c>
      <c r="AX489" s="160">
        <v>0</v>
      </c>
      <c r="AY489" s="160">
        <v>0</v>
      </c>
      <c r="AZ489" s="160">
        <v>0</v>
      </c>
      <c r="BA489" s="160">
        <v>0</v>
      </c>
      <c r="BB489" s="160">
        <v>0</v>
      </c>
      <c r="BC489" s="160">
        <v>0</v>
      </c>
      <c r="BD489" s="160">
        <v>0</v>
      </c>
      <c r="BE489" s="160">
        <v>0</v>
      </c>
      <c r="BF489" s="160">
        <v>0</v>
      </c>
      <c r="BG489" s="160">
        <v>0</v>
      </c>
      <c r="BH489" s="160">
        <v>0</v>
      </c>
      <c r="BI489" s="160">
        <v>0</v>
      </c>
      <c r="BJ489" s="160">
        <v>0</v>
      </c>
      <c r="BK489" s="160">
        <v>0</v>
      </c>
      <c r="BL489" s="160">
        <v>0</v>
      </c>
      <c r="BM489" s="160">
        <v>0</v>
      </c>
      <c r="BN489" s="160">
        <v>0</v>
      </c>
      <c r="BO489" s="160">
        <v>0</v>
      </c>
      <c r="BP489" s="160">
        <v>0</v>
      </c>
      <c r="BQ489" s="160">
        <v>0</v>
      </c>
      <c r="BR489" s="160">
        <v>0</v>
      </c>
      <c r="BS489" s="160">
        <v>0</v>
      </c>
      <c r="BT489" s="160">
        <v>0</v>
      </c>
      <c r="BU489" s="160">
        <v>0</v>
      </c>
      <c r="BV489" s="160">
        <v>0</v>
      </c>
      <c r="BW489" s="160">
        <v>0</v>
      </c>
      <c r="BX489" s="160">
        <v>0</v>
      </c>
      <c r="BY489" s="160">
        <v>0</v>
      </c>
      <c r="BZ489" s="160">
        <v>0</v>
      </c>
      <c r="CA489" s="160">
        <f>INDEX(IRF.New!$D$7:$CN$374,MATCH('IRF AUX'!$E489,IRF.New!$C$7:$C$37,0),MATCH('IRF AUX'!$B489,IRF.New!$D$5:$CN$5,0))</f>
        <v>0</v>
      </c>
      <c r="CB489" s="160">
        <v>0</v>
      </c>
      <c r="CC489" s="160">
        <v>0</v>
      </c>
      <c r="CD489" s="160">
        <v>0</v>
      </c>
      <c r="CE489" s="162">
        <v>0</v>
      </c>
      <c r="CF489" s="10" cm="1">
        <f t="array" aca="1" ref="CF489" ca="1">MMULT($F488:$CE488,INDIRECT("Policy.New!"&amp;CF$3&amp;"4:"&amp;CF$3&amp;"81"))</f>
        <v>0</v>
      </c>
      <c r="CG489" s="10" cm="1">
        <f t="array" aca="1" ref="CG489" ca="1">MMULT($F488:$CE488,INDIRECT("Policy.New!"&amp;CG$3&amp;"4:"&amp;CG$3&amp;"81"))</f>
        <v>0</v>
      </c>
      <c r="CH489" s="10" cm="1">
        <f t="array" aca="1" ref="CH489" ca="1">MMULT($F488:$CE488,INDIRECT("Policy.New!"&amp;CH$3&amp;"4:"&amp;CH$3&amp;"81"))</f>
        <v>0</v>
      </c>
      <c r="CI489" s="10" cm="1">
        <f t="array" aca="1" ref="CI489" ca="1">MMULT($F488:$CE488,INDIRECT("Policy.New!"&amp;CI$3&amp;"4:"&amp;CI$3&amp;"81"))</f>
        <v>0</v>
      </c>
      <c r="CJ489" s="10" cm="1">
        <f t="array" aca="1" ref="CJ489" ca="1">MMULT($F488:$CE488,INDIRECT("Policy.New!"&amp;CJ$3&amp;"4:"&amp;CJ$3&amp;"81"))</f>
        <v>0</v>
      </c>
      <c r="CK489" s="10" cm="1">
        <f t="array" aca="1" ref="CK489" ca="1">MMULT($F488:$CE488,INDIRECT("Policy.New!"&amp;CK$3&amp;"4:"&amp;CK$3&amp;"81"))</f>
        <v>0</v>
      </c>
      <c r="CL489" s="10" cm="1">
        <f t="array" aca="1" ref="CL489" ca="1">MMULT($F488:$CE488,INDIRECT("Policy.New!"&amp;CL$3&amp;"4:"&amp;CL$3&amp;"81"))</f>
        <v>0</v>
      </c>
      <c r="CM489" s="10" cm="1">
        <f t="array" aca="1" ref="CM489" ca="1">MMULT($F488:$CE488,INDIRECT("Policy.New!"&amp;CM$3&amp;"4:"&amp;CM$3&amp;"81"))</f>
        <v>0</v>
      </c>
      <c r="CN489" s="10" cm="1">
        <f t="array" aca="1" ref="CN489" ca="1">MMULT($F488:$CE488,INDIRECT("Policy.New!"&amp;CN$3&amp;"4:"&amp;CN$3&amp;"81"))</f>
        <v>0</v>
      </c>
      <c r="CO489" s="10" cm="1">
        <f t="array" aca="1" ref="CO489" ca="1">MMULT($F488:$CE488,INDIRECT("Policy.New!"&amp;CO$3&amp;"4:"&amp;CO$3&amp;"81"))</f>
        <v>0</v>
      </c>
      <c r="CP489" s="10" cm="1">
        <f t="array" aca="1" ref="CP489" ca="1">MMULT($F488:$CE488,INDIRECT("Policy.New!"&amp;CP$3&amp;"4:"&amp;CP$3&amp;"81"))</f>
        <v>0</v>
      </c>
      <c r="CS489" s="10">
        <f t="shared" ca="1" si="474"/>
        <v>0</v>
      </c>
      <c r="CT489" s="10">
        <f t="shared" ca="1" si="478"/>
        <v>0</v>
      </c>
      <c r="CU489" s="10">
        <f t="shared" ca="1" si="475"/>
        <v>0</v>
      </c>
      <c r="CV489" s="10">
        <f t="shared" ca="1" si="479"/>
        <v>0</v>
      </c>
      <c r="CW489" s="10">
        <f t="shared" ca="1" si="476"/>
        <v>0</v>
      </c>
      <c r="CX489" s="10">
        <f t="shared" ca="1" si="477"/>
        <v>0</v>
      </c>
    </row>
    <row r="490" spans="2:102" x14ac:dyDescent="0.25">
      <c r="B490" s="152" t="str">
        <f t="shared" si="473"/>
        <v>eps_combustiveis</v>
      </c>
      <c r="C490" s="152" t="str">
        <f t="shared" si="472"/>
        <v>eps_combustiveis_22</v>
      </c>
      <c r="D490" s="12">
        <f t="shared" si="470"/>
        <v>490</v>
      </c>
      <c r="E490" s="12">
        <f t="shared" si="480"/>
        <v>22</v>
      </c>
      <c r="F490" s="1" cm="1">
        <f t="array" aca="1" ref="F490" ca="1">MMULT($F489:$CE489,INDIRECT("Policy.New!"&amp;F$3&amp;"4:"&amp;F$3&amp;"81"))</f>
        <v>0</v>
      </c>
      <c r="G490" s="1" cm="1">
        <f t="array" aca="1" ref="G490" ca="1">MMULT($F489:$CE489,INDIRECT("Policy.New!"&amp;G$3&amp;"4:"&amp;G$3&amp;"81"))</f>
        <v>0</v>
      </c>
      <c r="H490" s="1" cm="1">
        <f t="array" aca="1" ref="H490" ca="1">MMULT($F489:$CE489,INDIRECT("Policy.New!"&amp;H$3&amp;"4:"&amp;H$3&amp;"81"))</f>
        <v>0</v>
      </c>
      <c r="I490" s="1" cm="1">
        <f t="array" aca="1" ref="I490" ca="1">MMULT($F489:$CE489,INDIRECT("Policy.New!"&amp;I$3&amp;"4:"&amp;I$3&amp;"81"))</f>
        <v>0</v>
      </c>
      <c r="J490" s="1" cm="1">
        <f t="array" aca="1" ref="J490" ca="1">MMULT($F489:$CE489,INDIRECT("Policy.New!"&amp;J$3&amp;"4:"&amp;J$3&amp;"81"))</f>
        <v>0</v>
      </c>
      <c r="K490" s="1" cm="1">
        <f t="array" aca="1" ref="K490" ca="1">MMULT($F489:$CE489,INDIRECT("Policy.New!"&amp;K$3&amp;"4:"&amp;K$3&amp;"81"))</f>
        <v>0</v>
      </c>
      <c r="L490" s="1" cm="1">
        <f t="array" aca="1" ref="L490" ca="1">MMULT($F489:$CE489,INDIRECT("Policy.New!"&amp;L$3&amp;"4:"&amp;L$3&amp;"81"))</f>
        <v>0</v>
      </c>
      <c r="M490" s="1" cm="1">
        <f t="array" aca="1" ref="M490" ca="1">MMULT($F489:$CE489,INDIRECT("Policy.New!"&amp;M$3&amp;"4:"&amp;M$3&amp;"81"))</f>
        <v>0</v>
      </c>
      <c r="N490" s="1" cm="1">
        <f t="array" aca="1" ref="N490" ca="1">MMULT($F489:$CE489,INDIRECT("Policy.New!"&amp;N$3&amp;"4:"&amp;N$3&amp;"81"))</f>
        <v>0</v>
      </c>
      <c r="O490" s="1" cm="1">
        <f t="array" aca="1" ref="O490" ca="1">MMULT($F489:$CE489,INDIRECT("Policy.New!"&amp;O$3&amp;"4:"&amp;O$3&amp;"81"))</f>
        <v>0</v>
      </c>
      <c r="P490" s="1" cm="1">
        <f t="array" aca="1" ref="P490" ca="1">MMULT($F489:$CE489,INDIRECT("Policy.New!"&amp;P$3&amp;"4:"&amp;P$3&amp;"81"))</f>
        <v>0</v>
      </c>
      <c r="Q490" s="1" cm="1">
        <f t="array" aca="1" ref="Q490" ca="1">MMULT($F489:$CE489,INDIRECT("Policy.New!"&amp;Q$3&amp;"4:"&amp;Q$3&amp;"81"))</f>
        <v>0</v>
      </c>
      <c r="R490" s="1" cm="1">
        <f t="array" aca="1" ref="R490" ca="1">MMULT($F489:$CE489,INDIRECT("Policy.New!"&amp;R$3&amp;"4:"&amp;R$3&amp;"81"))</f>
        <v>0</v>
      </c>
      <c r="S490" s="1" cm="1">
        <f t="array" aca="1" ref="S490" ca="1">MMULT($F489:$CE489,INDIRECT("Policy.New!"&amp;S$3&amp;"4:"&amp;S$3&amp;"81"))</f>
        <v>0</v>
      </c>
      <c r="T490" s="1" cm="1">
        <f t="array" aca="1" ref="T490" ca="1">MMULT($F489:$CE489,INDIRECT("Policy.New!"&amp;T$3&amp;"4:"&amp;T$3&amp;"81"))</f>
        <v>0</v>
      </c>
      <c r="U490" s="1" cm="1">
        <f t="array" aca="1" ref="U490" ca="1">MMULT($F489:$CE489,INDIRECT("Policy.New!"&amp;U$3&amp;"4:"&amp;U$3&amp;"81"))</f>
        <v>0</v>
      </c>
      <c r="V490" s="1" cm="1">
        <f t="array" aca="1" ref="V490" ca="1">MMULT($F489:$CE489,INDIRECT("Policy.New!"&amp;V$3&amp;"4:"&amp;V$3&amp;"81"))</f>
        <v>0</v>
      </c>
      <c r="W490" s="5">
        <f t="shared" ca="1" si="481"/>
        <v>0</v>
      </c>
      <c r="X490" s="1">
        <f t="shared" ca="1" si="482"/>
        <v>0</v>
      </c>
      <c r="Y490" s="1">
        <f t="shared" ca="1" si="483"/>
        <v>0</v>
      </c>
      <c r="Z490" s="1">
        <f t="shared" ca="1" si="484"/>
        <v>0</v>
      </c>
      <c r="AA490" s="1">
        <f t="shared" ca="1" si="485"/>
        <v>0</v>
      </c>
      <c r="AB490" s="1">
        <f t="shared" ca="1" si="486"/>
        <v>0</v>
      </c>
      <c r="AC490" s="1">
        <f t="shared" ca="1" si="487"/>
        <v>0</v>
      </c>
      <c r="AD490" s="1">
        <f t="shared" ca="1" si="488"/>
        <v>0</v>
      </c>
      <c r="AE490" s="1">
        <f t="shared" ca="1" si="489"/>
        <v>0</v>
      </c>
      <c r="AF490" s="1">
        <f t="shared" ca="1" si="490"/>
        <v>0</v>
      </c>
      <c r="AG490" s="1">
        <f t="shared" ca="1" si="491"/>
        <v>0</v>
      </c>
      <c r="AH490" s="1">
        <f t="shared" ca="1" si="492"/>
        <v>0</v>
      </c>
      <c r="AI490" s="1">
        <f t="shared" ca="1" si="493"/>
        <v>0</v>
      </c>
      <c r="AJ490" s="1">
        <f t="shared" ca="1" si="494"/>
        <v>0</v>
      </c>
      <c r="AK490" s="1">
        <f t="shared" ca="1" si="495"/>
        <v>0</v>
      </c>
      <c r="AL490" s="1">
        <f t="shared" ca="1" si="496"/>
        <v>0</v>
      </c>
      <c r="AM490" s="1">
        <f t="shared" ca="1" si="497"/>
        <v>0</v>
      </c>
      <c r="AN490" s="1">
        <f t="shared" ca="1" si="498"/>
        <v>0</v>
      </c>
      <c r="AO490" s="1">
        <f t="shared" ca="1" si="499"/>
        <v>0</v>
      </c>
      <c r="AP490" s="1">
        <f t="shared" ca="1" si="500"/>
        <v>0</v>
      </c>
      <c r="AQ490" s="1">
        <f t="shared" ca="1" si="501"/>
        <v>0</v>
      </c>
      <c r="AR490" s="1">
        <f t="shared" ca="1" si="502"/>
        <v>0</v>
      </c>
      <c r="AS490" s="1">
        <f t="shared" ca="1" si="503"/>
        <v>0</v>
      </c>
      <c r="AT490" s="25">
        <f t="shared" ca="1" si="504"/>
        <v>0</v>
      </c>
      <c r="AU490" s="1" cm="1">
        <f t="array" aca="1" ref="AU490" ca="1">MMULT($F489:$CE489,INDIRECT("Policy.New!"&amp;AU$3&amp;"4:"&amp;AU$3&amp;"81"))</f>
        <v>0</v>
      </c>
      <c r="AV490" s="25" cm="1">
        <f t="array" aca="1" ref="AV490" ca="1">MMULT($F489:$CE489,INDIRECT("Policy.New!"&amp;AV$3&amp;"4:"&amp;AV$3&amp;"81"))</f>
        <v>0</v>
      </c>
      <c r="AW490" s="161">
        <v>0</v>
      </c>
      <c r="AX490" s="161">
        <v>0</v>
      </c>
      <c r="AY490" s="161">
        <v>0</v>
      </c>
      <c r="AZ490" s="161">
        <v>0</v>
      </c>
      <c r="BA490" s="161">
        <v>0</v>
      </c>
      <c r="BB490" s="161">
        <v>0</v>
      </c>
      <c r="BC490" s="161">
        <v>0</v>
      </c>
      <c r="BD490" s="161">
        <v>0</v>
      </c>
      <c r="BE490" s="161">
        <v>0</v>
      </c>
      <c r="BF490" s="161">
        <v>0</v>
      </c>
      <c r="BG490" s="161">
        <v>0</v>
      </c>
      <c r="BH490" s="161">
        <v>0</v>
      </c>
      <c r="BI490" s="161">
        <v>0</v>
      </c>
      <c r="BJ490" s="161">
        <v>0</v>
      </c>
      <c r="BK490" s="161">
        <v>0</v>
      </c>
      <c r="BL490" s="161">
        <v>0</v>
      </c>
      <c r="BM490" s="161">
        <v>0</v>
      </c>
      <c r="BN490" s="161">
        <v>0</v>
      </c>
      <c r="BO490" s="161">
        <v>0</v>
      </c>
      <c r="BP490" s="161">
        <v>0</v>
      </c>
      <c r="BQ490" s="161">
        <v>0</v>
      </c>
      <c r="BR490" s="161">
        <v>0</v>
      </c>
      <c r="BS490" s="161">
        <v>0</v>
      </c>
      <c r="BT490" s="161">
        <v>0</v>
      </c>
      <c r="BU490" s="161">
        <v>0</v>
      </c>
      <c r="BV490" s="161">
        <v>0</v>
      </c>
      <c r="BW490" s="161">
        <v>0</v>
      </c>
      <c r="BX490" s="161">
        <v>0</v>
      </c>
      <c r="BY490" s="161">
        <v>0</v>
      </c>
      <c r="BZ490" s="161">
        <v>0</v>
      </c>
      <c r="CA490" s="161">
        <f>INDEX(IRF.New!$D$7:$CN$374,MATCH('IRF AUX'!$E490,IRF.New!$C$7:$C$37,0),MATCH('IRF AUX'!$B490,IRF.New!$D$5:$CN$5,0))</f>
        <v>0</v>
      </c>
      <c r="CB490" s="161">
        <v>0</v>
      </c>
      <c r="CC490" s="161">
        <v>0</v>
      </c>
      <c r="CD490" s="161">
        <v>0</v>
      </c>
      <c r="CE490" s="163">
        <v>0</v>
      </c>
      <c r="CF490" s="1" cm="1">
        <f t="array" aca="1" ref="CF490" ca="1">MMULT($F489:$CE489,INDIRECT("Policy.New!"&amp;CF$3&amp;"4:"&amp;CF$3&amp;"81"))</f>
        <v>0</v>
      </c>
      <c r="CG490" s="1" cm="1">
        <f t="array" aca="1" ref="CG490" ca="1">MMULT($F489:$CE489,INDIRECT("Policy.New!"&amp;CG$3&amp;"4:"&amp;CG$3&amp;"81"))</f>
        <v>0</v>
      </c>
      <c r="CH490" s="1" cm="1">
        <f t="array" aca="1" ref="CH490" ca="1">MMULT($F489:$CE489,INDIRECT("Policy.New!"&amp;CH$3&amp;"4:"&amp;CH$3&amp;"81"))</f>
        <v>0</v>
      </c>
      <c r="CI490" s="1" cm="1">
        <f t="array" aca="1" ref="CI490" ca="1">MMULT($F489:$CE489,INDIRECT("Policy.New!"&amp;CI$3&amp;"4:"&amp;CI$3&amp;"81"))</f>
        <v>0</v>
      </c>
      <c r="CJ490" s="1" cm="1">
        <f t="array" aca="1" ref="CJ490" ca="1">MMULT($F489:$CE489,INDIRECT("Policy.New!"&amp;CJ$3&amp;"4:"&amp;CJ$3&amp;"81"))</f>
        <v>0</v>
      </c>
      <c r="CK490" s="1" cm="1">
        <f t="array" aca="1" ref="CK490" ca="1">MMULT($F489:$CE489,INDIRECT("Policy.New!"&amp;CK$3&amp;"4:"&amp;CK$3&amp;"81"))</f>
        <v>0</v>
      </c>
      <c r="CL490" s="1" cm="1">
        <f t="array" aca="1" ref="CL490" ca="1">MMULT($F489:$CE489,INDIRECT("Policy.New!"&amp;CL$3&amp;"4:"&amp;CL$3&amp;"81"))</f>
        <v>0</v>
      </c>
      <c r="CM490" s="1" cm="1">
        <f t="array" aca="1" ref="CM490" ca="1">MMULT($F489:$CE489,INDIRECT("Policy.New!"&amp;CM$3&amp;"4:"&amp;CM$3&amp;"81"))</f>
        <v>0</v>
      </c>
      <c r="CN490" s="1" cm="1">
        <f t="array" aca="1" ref="CN490" ca="1">MMULT($F489:$CE489,INDIRECT("Policy.New!"&amp;CN$3&amp;"4:"&amp;CN$3&amp;"81"))</f>
        <v>0</v>
      </c>
      <c r="CO490" s="1" cm="1">
        <f t="array" aca="1" ref="CO490" ca="1">MMULT($F489:$CE489,INDIRECT("Policy.New!"&amp;CO$3&amp;"4:"&amp;CO$3&amp;"81"))</f>
        <v>0</v>
      </c>
      <c r="CP490" s="1" cm="1">
        <f t="array" aca="1" ref="CP490" ca="1">MMULT($F489:$CE489,INDIRECT("Policy.New!"&amp;CP$3&amp;"4:"&amp;CP$3&amp;"81"))</f>
        <v>0</v>
      </c>
      <c r="CS490" s="1">
        <f t="shared" ca="1" si="474"/>
        <v>0</v>
      </c>
      <c r="CT490" s="1">
        <f t="shared" ca="1" si="478"/>
        <v>0</v>
      </c>
      <c r="CU490" s="1">
        <f t="shared" ca="1" si="475"/>
        <v>0</v>
      </c>
      <c r="CV490" s="1">
        <f t="shared" ca="1" si="479"/>
        <v>0</v>
      </c>
      <c r="CW490" s="1">
        <f t="shared" ca="1" si="476"/>
        <v>0</v>
      </c>
      <c r="CX490" s="1">
        <f t="shared" ca="1" si="477"/>
        <v>0</v>
      </c>
    </row>
    <row r="491" spans="2:102" x14ac:dyDescent="0.25">
      <c r="B491" s="152" t="str">
        <f t="shared" si="473"/>
        <v>eps_combustiveis</v>
      </c>
      <c r="C491" s="152" t="str">
        <f t="shared" si="472"/>
        <v>eps_combustiveis_23</v>
      </c>
      <c r="D491" s="12">
        <f t="shared" si="470"/>
        <v>491</v>
      </c>
      <c r="E491" s="12">
        <f t="shared" si="480"/>
        <v>23</v>
      </c>
      <c r="F491" s="1" cm="1">
        <f t="array" aca="1" ref="F491" ca="1">MMULT($F490:$CE490,INDIRECT("Policy.New!"&amp;F$3&amp;"4:"&amp;F$3&amp;"81"))</f>
        <v>0</v>
      </c>
      <c r="G491" s="1" cm="1">
        <f t="array" aca="1" ref="G491" ca="1">MMULT($F490:$CE490,INDIRECT("Policy.New!"&amp;G$3&amp;"4:"&amp;G$3&amp;"81"))</f>
        <v>0</v>
      </c>
      <c r="H491" s="1" cm="1">
        <f t="array" aca="1" ref="H491" ca="1">MMULT($F490:$CE490,INDIRECT("Policy.New!"&amp;H$3&amp;"4:"&amp;H$3&amp;"81"))</f>
        <v>0</v>
      </c>
      <c r="I491" s="1" cm="1">
        <f t="array" aca="1" ref="I491" ca="1">MMULT($F490:$CE490,INDIRECT("Policy.New!"&amp;I$3&amp;"4:"&amp;I$3&amp;"81"))</f>
        <v>0</v>
      </c>
      <c r="J491" s="1" cm="1">
        <f t="array" aca="1" ref="J491" ca="1">MMULT($F490:$CE490,INDIRECT("Policy.New!"&amp;J$3&amp;"4:"&amp;J$3&amp;"81"))</f>
        <v>0</v>
      </c>
      <c r="K491" s="1" cm="1">
        <f t="array" aca="1" ref="K491" ca="1">MMULT($F490:$CE490,INDIRECT("Policy.New!"&amp;K$3&amp;"4:"&amp;K$3&amp;"81"))</f>
        <v>0</v>
      </c>
      <c r="L491" s="1" cm="1">
        <f t="array" aca="1" ref="L491" ca="1">MMULT($F490:$CE490,INDIRECT("Policy.New!"&amp;L$3&amp;"4:"&amp;L$3&amp;"81"))</f>
        <v>0</v>
      </c>
      <c r="M491" s="1" cm="1">
        <f t="array" aca="1" ref="M491" ca="1">MMULT($F490:$CE490,INDIRECT("Policy.New!"&amp;M$3&amp;"4:"&amp;M$3&amp;"81"))</f>
        <v>0</v>
      </c>
      <c r="N491" s="1" cm="1">
        <f t="array" aca="1" ref="N491" ca="1">MMULT($F490:$CE490,INDIRECT("Policy.New!"&amp;N$3&amp;"4:"&amp;N$3&amp;"81"))</f>
        <v>0</v>
      </c>
      <c r="O491" s="1" cm="1">
        <f t="array" aca="1" ref="O491" ca="1">MMULT($F490:$CE490,INDIRECT("Policy.New!"&amp;O$3&amp;"4:"&amp;O$3&amp;"81"))</f>
        <v>0</v>
      </c>
      <c r="P491" s="1" cm="1">
        <f t="array" aca="1" ref="P491" ca="1">MMULT($F490:$CE490,INDIRECT("Policy.New!"&amp;P$3&amp;"4:"&amp;P$3&amp;"81"))</f>
        <v>0</v>
      </c>
      <c r="Q491" s="1" cm="1">
        <f t="array" aca="1" ref="Q491" ca="1">MMULT($F490:$CE490,INDIRECT("Policy.New!"&amp;Q$3&amp;"4:"&amp;Q$3&amp;"81"))</f>
        <v>0</v>
      </c>
      <c r="R491" s="1" cm="1">
        <f t="array" aca="1" ref="R491" ca="1">MMULT($F490:$CE490,INDIRECT("Policy.New!"&amp;R$3&amp;"4:"&amp;R$3&amp;"81"))</f>
        <v>0</v>
      </c>
      <c r="S491" s="1" cm="1">
        <f t="array" aca="1" ref="S491" ca="1">MMULT($F490:$CE490,INDIRECT("Policy.New!"&amp;S$3&amp;"4:"&amp;S$3&amp;"81"))</f>
        <v>0</v>
      </c>
      <c r="T491" s="1" cm="1">
        <f t="array" aca="1" ref="T491" ca="1">MMULT($F490:$CE490,INDIRECT("Policy.New!"&amp;T$3&amp;"4:"&amp;T$3&amp;"81"))</f>
        <v>0</v>
      </c>
      <c r="U491" s="1" cm="1">
        <f t="array" aca="1" ref="U491" ca="1">MMULT($F490:$CE490,INDIRECT("Policy.New!"&amp;U$3&amp;"4:"&amp;U$3&amp;"81"))</f>
        <v>0</v>
      </c>
      <c r="V491" s="1" cm="1">
        <f t="array" aca="1" ref="V491" ca="1">MMULT($F490:$CE490,INDIRECT("Policy.New!"&amp;V$3&amp;"4:"&amp;V$3&amp;"81"))</f>
        <v>0</v>
      </c>
      <c r="W491" s="5">
        <f t="shared" ca="1" si="481"/>
        <v>0</v>
      </c>
      <c r="X491" s="1">
        <f t="shared" ca="1" si="482"/>
        <v>0</v>
      </c>
      <c r="Y491" s="1">
        <f t="shared" ca="1" si="483"/>
        <v>0</v>
      </c>
      <c r="Z491" s="1">
        <f t="shared" ca="1" si="484"/>
        <v>0</v>
      </c>
      <c r="AA491" s="1">
        <f t="shared" ca="1" si="485"/>
        <v>0</v>
      </c>
      <c r="AB491" s="1">
        <f t="shared" ca="1" si="486"/>
        <v>0</v>
      </c>
      <c r="AC491" s="1">
        <f t="shared" ca="1" si="487"/>
        <v>0</v>
      </c>
      <c r="AD491" s="1">
        <f t="shared" ca="1" si="488"/>
        <v>0</v>
      </c>
      <c r="AE491" s="1">
        <f t="shared" ca="1" si="489"/>
        <v>0</v>
      </c>
      <c r="AF491" s="1">
        <f t="shared" ca="1" si="490"/>
        <v>0</v>
      </c>
      <c r="AG491" s="1">
        <f t="shared" ca="1" si="491"/>
        <v>0</v>
      </c>
      <c r="AH491" s="1">
        <f t="shared" ca="1" si="492"/>
        <v>0</v>
      </c>
      <c r="AI491" s="1">
        <f t="shared" ca="1" si="493"/>
        <v>0</v>
      </c>
      <c r="AJ491" s="1">
        <f t="shared" ca="1" si="494"/>
        <v>0</v>
      </c>
      <c r="AK491" s="1">
        <f t="shared" ca="1" si="495"/>
        <v>0</v>
      </c>
      <c r="AL491" s="1">
        <f t="shared" ca="1" si="496"/>
        <v>0</v>
      </c>
      <c r="AM491" s="1">
        <f t="shared" ca="1" si="497"/>
        <v>0</v>
      </c>
      <c r="AN491" s="1">
        <f t="shared" ca="1" si="498"/>
        <v>0</v>
      </c>
      <c r="AO491" s="1">
        <f t="shared" ca="1" si="499"/>
        <v>0</v>
      </c>
      <c r="AP491" s="1">
        <f t="shared" ca="1" si="500"/>
        <v>0</v>
      </c>
      <c r="AQ491" s="1">
        <f t="shared" ca="1" si="501"/>
        <v>0</v>
      </c>
      <c r="AR491" s="1">
        <f t="shared" ca="1" si="502"/>
        <v>0</v>
      </c>
      <c r="AS491" s="1">
        <f t="shared" ca="1" si="503"/>
        <v>0</v>
      </c>
      <c r="AT491" s="25">
        <f t="shared" ca="1" si="504"/>
        <v>0</v>
      </c>
      <c r="AU491" s="1" cm="1">
        <f t="array" aca="1" ref="AU491" ca="1">MMULT($F490:$CE490,INDIRECT("Policy.New!"&amp;AU$3&amp;"4:"&amp;AU$3&amp;"81"))</f>
        <v>0</v>
      </c>
      <c r="AV491" s="25" cm="1">
        <f t="array" aca="1" ref="AV491" ca="1">MMULT($F490:$CE490,INDIRECT("Policy.New!"&amp;AV$3&amp;"4:"&amp;AV$3&amp;"81"))</f>
        <v>0</v>
      </c>
      <c r="AW491" s="161">
        <v>0</v>
      </c>
      <c r="AX491" s="161">
        <v>0</v>
      </c>
      <c r="AY491" s="161">
        <v>0</v>
      </c>
      <c r="AZ491" s="161">
        <v>0</v>
      </c>
      <c r="BA491" s="161">
        <v>0</v>
      </c>
      <c r="BB491" s="161">
        <v>0</v>
      </c>
      <c r="BC491" s="161">
        <v>0</v>
      </c>
      <c r="BD491" s="161">
        <v>0</v>
      </c>
      <c r="BE491" s="161">
        <v>0</v>
      </c>
      <c r="BF491" s="161">
        <v>0</v>
      </c>
      <c r="BG491" s="161">
        <v>0</v>
      </c>
      <c r="BH491" s="161">
        <v>0</v>
      </c>
      <c r="BI491" s="161">
        <v>0</v>
      </c>
      <c r="BJ491" s="161">
        <v>0</v>
      </c>
      <c r="BK491" s="161">
        <v>0</v>
      </c>
      <c r="BL491" s="161">
        <v>0</v>
      </c>
      <c r="BM491" s="161">
        <v>0</v>
      </c>
      <c r="BN491" s="161">
        <v>0</v>
      </c>
      <c r="BO491" s="161">
        <v>0</v>
      </c>
      <c r="BP491" s="161">
        <v>0</v>
      </c>
      <c r="BQ491" s="161">
        <v>0</v>
      </c>
      <c r="BR491" s="161">
        <v>0</v>
      </c>
      <c r="BS491" s="161">
        <v>0</v>
      </c>
      <c r="BT491" s="161">
        <v>0</v>
      </c>
      <c r="BU491" s="161">
        <v>0</v>
      </c>
      <c r="BV491" s="161">
        <v>0</v>
      </c>
      <c r="BW491" s="161">
        <v>0</v>
      </c>
      <c r="BX491" s="161">
        <v>0</v>
      </c>
      <c r="BY491" s="161">
        <v>0</v>
      </c>
      <c r="BZ491" s="161">
        <v>0</v>
      </c>
      <c r="CA491" s="161">
        <f>INDEX(IRF.New!$D$7:$CN$374,MATCH('IRF AUX'!$E491,IRF.New!$C$7:$C$37,0),MATCH('IRF AUX'!$B491,IRF.New!$D$5:$CN$5,0))</f>
        <v>0</v>
      </c>
      <c r="CB491" s="161">
        <v>0</v>
      </c>
      <c r="CC491" s="161">
        <v>0</v>
      </c>
      <c r="CD491" s="161">
        <v>0</v>
      </c>
      <c r="CE491" s="163">
        <v>0</v>
      </c>
      <c r="CF491" s="1" cm="1">
        <f t="array" aca="1" ref="CF491" ca="1">MMULT($F490:$CE490,INDIRECT("Policy.New!"&amp;CF$3&amp;"4:"&amp;CF$3&amp;"81"))</f>
        <v>0</v>
      </c>
      <c r="CG491" s="1" cm="1">
        <f t="array" aca="1" ref="CG491" ca="1">MMULT($F490:$CE490,INDIRECT("Policy.New!"&amp;CG$3&amp;"4:"&amp;CG$3&amp;"81"))</f>
        <v>0</v>
      </c>
      <c r="CH491" s="1" cm="1">
        <f t="array" aca="1" ref="CH491" ca="1">MMULT($F490:$CE490,INDIRECT("Policy.New!"&amp;CH$3&amp;"4:"&amp;CH$3&amp;"81"))</f>
        <v>0</v>
      </c>
      <c r="CI491" s="1" cm="1">
        <f t="array" aca="1" ref="CI491" ca="1">MMULT($F490:$CE490,INDIRECT("Policy.New!"&amp;CI$3&amp;"4:"&amp;CI$3&amp;"81"))</f>
        <v>0</v>
      </c>
      <c r="CJ491" s="1" cm="1">
        <f t="array" aca="1" ref="CJ491" ca="1">MMULT($F490:$CE490,INDIRECT("Policy.New!"&amp;CJ$3&amp;"4:"&amp;CJ$3&amp;"81"))</f>
        <v>0</v>
      </c>
      <c r="CK491" s="1" cm="1">
        <f t="array" aca="1" ref="CK491" ca="1">MMULT($F490:$CE490,INDIRECT("Policy.New!"&amp;CK$3&amp;"4:"&amp;CK$3&amp;"81"))</f>
        <v>0</v>
      </c>
      <c r="CL491" s="1" cm="1">
        <f t="array" aca="1" ref="CL491" ca="1">MMULT($F490:$CE490,INDIRECT("Policy.New!"&amp;CL$3&amp;"4:"&amp;CL$3&amp;"81"))</f>
        <v>0</v>
      </c>
      <c r="CM491" s="1" cm="1">
        <f t="array" aca="1" ref="CM491" ca="1">MMULT($F490:$CE490,INDIRECT("Policy.New!"&amp;CM$3&amp;"4:"&amp;CM$3&amp;"81"))</f>
        <v>0</v>
      </c>
      <c r="CN491" s="1" cm="1">
        <f t="array" aca="1" ref="CN491" ca="1">MMULT($F490:$CE490,INDIRECT("Policy.New!"&amp;CN$3&amp;"4:"&amp;CN$3&amp;"81"))</f>
        <v>0</v>
      </c>
      <c r="CO491" s="1" cm="1">
        <f t="array" aca="1" ref="CO491" ca="1">MMULT($F490:$CE490,INDIRECT("Policy.New!"&amp;CO$3&amp;"4:"&amp;CO$3&amp;"81"))</f>
        <v>0</v>
      </c>
      <c r="CP491" s="1" cm="1">
        <f t="array" aca="1" ref="CP491" ca="1">MMULT($F490:$CE490,INDIRECT("Policy.New!"&amp;CP$3&amp;"4:"&amp;CP$3&amp;"81"))</f>
        <v>0</v>
      </c>
      <c r="CS491" s="1">
        <f t="shared" ca="1" si="474"/>
        <v>0</v>
      </c>
      <c r="CT491" s="1">
        <f t="shared" ca="1" si="478"/>
        <v>0</v>
      </c>
      <c r="CU491" s="1">
        <f t="shared" ca="1" si="475"/>
        <v>0</v>
      </c>
      <c r="CV491" s="1">
        <f t="shared" ca="1" si="479"/>
        <v>0</v>
      </c>
      <c r="CW491" s="1">
        <f t="shared" ca="1" si="476"/>
        <v>0</v>
      </c>
      <c r="CX491" s="1">
        <f t="shared" ca="1" si="477"/>
        <v>0</v>
      </c>
    </row>
    <row r="492" spans="2:102" x14ac:dyDescent="0.25">
      <c r="B492" s="153" t="str">
        <f t="shared" si="473"/>
        <v>eps_combustiveis</v>
      </c>
      <c r="C492" s="153" t="str">
        <f t="shared" si="472"/>
        <v>eps_combustiveis_24</v>
      </c>
      <c r="D492" s="13">
        <f t="shared" si="470"/>
        <v>492</v>
      </c>
      <c r="E492" s="13">
        <f t="shared" si="480"/>
        <v>24</v>
      </c>
      <c r="F492" s="14" cm="1">
        <f t="array" aca="1" ref="F492" ca="1">MMULT($F491:$CE491,INDIRECT("Policy.New!"&amp;F$3&amp;"4:"&amp;F$3&amp;"81"))</f>
        <v>0</v>
      </c>
      <c r="G492" s="14" cm="1">
        <f t="array" aca="1" ref="G492" ca="1">MMULT($F491:$CE491,INDIRECT("Policy.New!"&amp;G$3&amp;"4:"&amp;G$3&amp;"81"))</f>
        <v>0</v>
      </c>
      <c r="H492" s="14" cm="1">
        <f t="array" aca="1" ref="H492" ca="1">MMULT($F491:$CE491,INDIRECT("Policy.New!"&amp;H$3&amp;"4:"&amp;H$3&amp;"81"))</f>
        <v>0</v>
      </c>
      <c r="I492" s="14" cm="1">
        <f t="array" aca="1" ref="I492" ca="1">MMULT($F491:$CE491,INDIRECT("Policy.New!"&amp;I$3&amp;"4:"&amp;I$3&amp;"81"))</f>
        <v>0</v>
      </c>
      <c r="J492" s="14" cm="1">
        <f t="array" aca="1" ref="J492" ca="1">MMULT($F491:$CE491,INDIRECT("Policy.New!"&amp;J$3&amp;"4:"&amp;J$3&amp;"81"))</f>
        <v>0</v>
      </c>
      <c r="K492" s="14" cm="1">
        <f t="array" aca="1" ref="K492" ca="1">MMULT($F491:$CE491,INDIRECT("Policy.New!"&amp;K$3&amp;"4:"&amp;K$3&amp;"81"))</f>
        <v>0</v>
      </c>
      <c r="L492" s="14" cm="1">
        <f t="array" aca="1" ref="L492" ca="1">MMULT($F491:$CE491,INDIRECT("Policy.New!"&amp;L$3&amp;"4:"&amp;L$3&amp;"81"))</f>
        <v>0</v>
      </c>
      <c r="M492" s="14" cm="1">
        <f t="array" aca="1" ref="M492" ca="1">MMULT($F491:$CE491,INDIRECT("Policy.New!"&amp;M$3&amp;"4:"&amp;M$3&amp;"81"))</f>
        <v>0</v>
      </c>
      <c r="N492" s="14" cm="1">
        <f t="array" aca="1" ref="N492" ca="1">MMULT($F491:$CE491,INDIRECT("Policy.New!"&amp;N$3&amp;"4:"&amp;N$3&amp;"81"))</f>
        <v>0</v>
      </c>
      <c r="O492" s="14" cm="1">
        <f t="array" aca="1" ref="O492" ca="1">MMULT($F491:$CE491,INDIRECT("Policy.New!"&amp;O$3&amp;"4:"&amp;O$3&amp;"81"))</f>
        <v>0</v>
      </c>
      <c r="P492" s="14" cm="1">
        <f t="array" aca="1" ref="P492" ca="1">MMULT($F491:$CE491,INDIRECT("Policy.New!"&amp;P$3&amp;"4:"&amp;P$3&amp;"81"))</f>
        <v>0</v>
      </c>
      <c r="Q492" s="14" cm="1">
        <f t="array" aca="1" ref="Q492" ca="1">MMULT($F491:$CE491,INDIRECT("Policy.New!"&amp;Q$3&amp;"4:"&amp;Q$3&amp;"81"))</f>
        <v>0</v>
      </c>
      <c r="R492" s="14" cm="1">
        <f t="array" aca="1" ref="R492" ca="1">MMULT($F491:$CE491,INDIRECT("Policy.New!"&amp;R$3&amp;"4:"&amp;R$3&amp;"81"))</f>
        <v>0</v>
      </c>
      <c r="S492" s="14" cm="1">
        <f t="array" aca="1" ref="S492" ca="1">MMULT($F491:$CE491,INDIRECT("Policy.New!"&amp;S$3&amp;"4:"&amp;S$3&amp;"81"))</f>
        <v>0</v>
      </c>
      <c r="T492" s="14" cm="1">
        <f t="array" aca="1" ref="T492" ca="1">MMULT($F491:$CE491,INDIRECT("Policy.New!"&amp;T$3&amp;"4:"&amp;T$3&amp;"81"))</f>
        <v>0</v>
      </c>
      <c r="U492" s="14" cm="1">
        <f t="array" aca="1" ref="U492" ca="1">MMULT($F491:$CE491,INDIRECT("Policy.New!"&amp;U$3&amp;"4:"&amp;U$3&amp;"81"))</f>
        <v>0</v>
      </c>
      <c r="V492" s="14" cm="1">
        <f t="array" aca="1" ref="V492" ca="1">MMULT($F491:$CE491,INDIRECT("Policy.New!"&amp;V$3&amp;"4:"&amp;V$3&amp;"81"))</f>
        <v>0</v>
      </c>
      <c r="W492" s="15">
        <f t="shared" ca="1" si="481"/>
        <v>0</v>
      </c>
      <c r="X492" s="14">
        <f t="shared" ca="1" si="482"/>
        <v>0</v>
      </c>
      <c r="Y492" s="14">
        <f t="shared" ca="1" si="483"/>
        <v>0</v>
      </c>
      <c r="Z492" s="14">
        <f t="shared" ca="1" si="484"/>
        <v>0</v>
      </c>
      <c r="AA492" s="14">
        <f t="shared" ca="1" si="485"/>
        <v>0</v>
      </c>
      <c r="AB492" s="14">
        <f t="shared" ca="1" si="486"/>
        <v>0</v>
      </c>
      <c r="AC492" s="14">
        <f t="shared" ca="1" si="487"/>
        <v>0</v>
      </c>
      <c r="AD492" s="14">
        <f t="shared" ca="1" si="488"/>
        <v>0</v>
      </c>
      <c r="AE492" s="14">
        <f t="shared" ca="1" si="489"/>
        <v>0</v>
      </c>
      <c r="AF492" s="14">
        <f t="shared" ca="1" si="490"/>
        <v>0</v>
      </c>
      <c r="AG492" s="14">
        <f t="shared" ca="1" si="491"/>
        <v>0</v>
      </c>
      <c r="AH492" s="14">
        <f t="shared" ca="1" si="492"/>
        <v>0</v>
      </c>
      <c r="AI492" s="14">
        <f t="shared" ca="1" si="493"/>
        <v>0</v>
      </c>
      <c r="AJ492" s="14">
        <f t="shared" ca="1" si="494"/>
        <v>0</v>
      </c>
      <c r="AK492" s="14">
        <f t="shared" ca="1" si="495"/>
        <v>0</v>
      </c>
      <c r="AL492" s="14">
        <f t="shared" ca="1" si="496"/>
        <v>0</v>
      </c>
      <c r="AM492" s="14">
        <f t="shared" ca="1" si="497"/>
        <v>0</v>
      </c>
      <c r="AN492" s="14">
        <f t="shared" ca="1" si="498"/>
        <v>0</v>
      </c>
      <c r="AO492" s="14">
        <f t="shared" ca="1" si="499"/>
        <v>0</v>
      </c>
      <c r="AP492" s="14">
        <f t="shared" ca="1" si="500"/>
        <v>0</v>
      </c>
      <c r="AQ492" s="14">
        <f t="shared" ca="1" si="501"/>
        <v>0</v>
      </c>
      <c r="AR492" s="14">
        <f t="shared" ca="1" si="502"/>
        <v>0</v>
      </c>
      <c r="AS492" s="14">
        <f t="shared" ca="1" si="503"/>
        <v>0</v>
      </c>
      <c r="AT492" s="26">
        <f t="shared" ca="1" si="504"/>
        <v>0</v>
      </c>
      <c r="AU492" s="14" cm="1">
        <f t="array" aca="1" ref="AU492" ca="1">MMULT($F491:$CE491,INDIRECT("Policy.New!"&amp;AU$3&amp;"4:"&amp;AU$3&amp;"81"))</f>
        <v>0</v>
      </c>
      <c r="AV492" s="26" cm="1">
        <f t="array" aca="1" ref="AV492" ca="1">MMULT($F491:$CE491,INDIRECT("Policy.New!"&amp;AV$3&amp;"4:"&amp;AV$3&amp;"81"))</f>
        <v>0</v>
      </c>
      <c r="AW492" s="164">
        <v>0</v>
      </c>
      <c r="AX492" s="164">
        <v>0</v>
      </c>
      <c r="AY492" s="164">
        <v>0</v>
      </c>
      <c r="AZ492" s="164">
        <v>0</v>
      </c>
      <c r="BA492" s="164">
        <v>0</v>
      </c>
      <c r="BB492" s="164">
        <v>0</v>
      </c>
      <c r="BC492" s="164">
        <v>0</v>
      </c>
      <c r="BD492" s="164">
        <v>0</v>
      </c>
      <c r="BE492" s="164">
        <v>0</v>
      </c>
      <c r="BF492" s="164">
        <v>0</v>
      </c>
      <c r="BG492" s="164">
        <v>0</v>
      </c>
      <c r="BH492" s="164">
        <v>0</v>
      </c>
      <c r="BI492" s="164">
        <v>0</v>
      </c>
      <c r="BJ492" s="164">
        <v>0</v>
      </c>
      <c r="BK492" s="164">
        <v>0</v>
      </c>
      <c r="BL492" s="164">
        <v>0</v>
      </c>
      <c r="BM492" s="164">
        <v>0</v>
      </c>
      <c r="BN492" s="164">
        <v>0</v>
      </c>
      <c r="BO492" s="164">
        <v>0</v>
      </c>
      <c r="BP492" s="164">
        <v>0</v>
      </c>
      <c r="BQ492" s="164">
        <v>0</v>
      </c>
      <c r="BR492" s="164">
        <v>0</v>
      </c>
      <c r="BS492" s="164">
        <v>0</v>
      </c>
      <c r="BT492" s="164">
        <v>0</v>
      </c>
      <c r="BU492" s="164">
        <v>0</v>
      </c>
      <c r="BV492" s="164">
        <v>0</v>
      </c>
      <c r="BW492" s="164">
        <v>0</v>
      </c>
      <c r="BX492" s="164">
        <v>0</v>
      </c>
      <c r="BY492" s="164">
        <v>0</v>
      </c>
      <c r="BZ492" s="164">
        <v>0</v>
      </c>
      <c r="CA492" s="164">
        <f>INDEX(IRF.New!$D$7:$CN$374,MATCH('IRF AUX'!$E492,IRF.New!$C$7:$C$37,0),MATCH('IRF AUX'!$B492,IRF.New!$D$5:$CN$5,0))</f>
        <v>0</v>
      </c>
      <c r="CB492" s="164">
        <v>0</v>
      </c>
      <c r="CC492" s="164">
        <v>0</v>
      </c>
      <c r="CD492" s="164">
        <v>0</v>
      </c>
      <c r="CE492" s="165">
        <v>0</v>
      </c>
      <c r="CF492" s="14" cm="1">
        <f t="array" aca="1" ref="CF492" ca="1">MMULT($F491:$CE491,INDIRECT("Policy.New!"&amp;CF$3&amp;"4:"&amp;CF$3&amp;"81"))</f>
        <v>0</v>
      </c>
      <c r="CG492" s="14" cm="1">
        <f t="array" aca="1" ref="CG492" ca="1">MMULT($F491:$CE491,INDIRECT("Policy.New!"&amp;CG$3&amp;"4:"&amp;CG$3&amp;"81"))</f>
        <v>0</v>
      </c>
      <c r="CH492" s="14" cm="1">
        <f t="array" aca="1" ref="CH492" ca="1">MMULT($F491:$CE491,INDIRECT("Policy.New!"&amp;CH$3&amp;"4:"&amp;CH$3&amp;"81"))</f>
        <v>0</v>
      </c>
      <c r="CI492" s="14" cm="1">
        <f t="array" aca="1" ref="CI492" ca="1">MMULT($F491:$CE491,INDIRECT("Policy.New!"&amp;CI$3&amp;"4:"&amp;CI$3&amp;"81"))</f>
        <v>0</v>
      </c>
      <c r="CJ492" s="14" cm="1">
        <f t="array" aca="1" ref="CJ492" ca="1">MMULT($F491:$CE491,INDIRECT("Policy.New!"&amp;CJ$3&amp;"4:"&amp;CJ$3&amp;"81"))</f>
        <v>0</v>
      </c>
      <c r="CK492" s="14" cm="1">
        <f t="array" aca="1" ref="CK492" ca="1">MMULT($F491:$CE491,INDIRECT("Policy.New!"&amp;CK$3&amp;"4:"&amp;CK$3&amp;"81"))</f>
        <v>0</v>
      </c>
      <c r="CL492" s="14" cm="1">
        <f t="array" aca="1" ref="CL492" ca="1">MMULT($F491:$CE491,INDIRECT("Policy.New!"&amp;CL$3&amp;"4:"&amp;CL$3&amp;"81"))</f>
        <v>0</v>
      </c>
      <c r="CM492" s="14" cm="1">
        <f t="array" aca="1" ref="CM492" ca="1">MMULT($F491:$CE491,INDIRECT("Policy.New!"&amp;CM$3&amp;"4:"&amp;CM$3&amp;"81"))</f>
        <v>0</v>
      </c>
      <c r="CN492" s="14" cm="1">
        <f t="array" aca="1" ref="CN492" ca="1">MMULT($F491:$CE491,INDIRECT("Policy.New!"&amp;CN$3&amp;"4:"&amp;CN$3&amp;"81"))</f>
        <v>0</v>
      </c>
      <c r="CO492" s="14" cm="1">
        <f t="array" aca="1" ref="CO492" ca="1">MMULT($F491:$CE491,INDIRECT("Policy.New!"&amp;CO$3&amp;"4:"&amp;CO$3&amp;"81"))</f>
        <v>0</v>
      </c>
      <c r="CP492" s="14" cm="1">
        <f t="array" aca="1" ref="CP492" ca="1">MMULT($F491:$CE491,INDIRECT("Policy.New!"&amp;CP$3&amp;"4:"&amp;CP$3&amp;"81"))</f>
        <v>0</v>
      </c>
      <c r="CS492" s="14">
        <f t="shared" ca="1" si="474"/>
        <v>0</v>
      </c>
      <c r="CT492" s="14">
        <f t="shared" ca="1" si="478"/>
        <v>0</v>
      </c>
      <c r="CU492" s="14">
        <f t="shared" ca="1" si="475"/>
        <v>0</v>
      </c>
      <c r="CV492" s="14">
        <f t="shared" ca="1" si="479"/>
        <v>0</v>
      </c>
      <c r="CW492" s="14">
        <f t="shared" ca="1" si="476"/>
        <v>0</v>
      </c>
      <c r="CX492" s="14">
        <f t="shared" ca="1" si="477"/>
        <v>0</v>
      </c>
    </row>
    <row r="495" spans="2:102" ht="23.25" customHeight="1" x14ac:dyDescent="0.25">
      <c r="B495" t="str">
        <f>_xlfn.CONCAT(AW495:CE495)</f>
        <v>eps_botijao</v>
      </c>
      <c r="E495" s="20" t="s">
        <v>87</v>
      </c>
      <c r="F495" s="28" t="s">
        <v>0</v>
      </c>
      <c r="G495" s="28" t="s">
        <v>1</v>
      </c>
      <c r="H495" s="28" t="s">
        <v>3</v>
      </c>
      <c r="I495" s="28" t="s">
        <v>4</v>
      </c>
      <c r="J495" s="28" t="s">
        <v>5</v>
      </c>
      <c r="K495" s="28" t="s">
        <v>7</v>
      </c>
      <c r="L495" s="28" t="s">
        <v>100</v>
      </c>
      <c r="M495" s="28" t="s">
        <v>11</v>
      </c>
      <c r="N495" s="28" t="s">
        <v>13</v>
      </c>
      <c r="O495" s="28" t="s">
        <v>134</v>
      </c>
      <c r="P495" s="28" t="s">
        <v>136</v>
      </c>
      <c r="Q495" s="28" t="s">
        <v>93</v>
      </c>
      <c r="R495" s="28" t="s">
        <v>16</v>
      </c>
      <c r="S495" s="28" t="s">
        <v>17</v>
      </c>
      <c r="T495" s="28" t="s">
        <v>20</v>
      </c>
      <c r="U495" s="28" t="s">
        <v>101</v>
      </c>
      <c r="V495" s="29" t="s">
        <v>102</v>
      </c>
      <c r="W495" s="30" t="s">
        <v>31</v>
      </c>
      <c r="X495" s="29" t="s">
        <v>112</v>
      </c>
      <c r="Y495" s="29" t="s">
        <v>113</v>
      </c>
      <c r="Z495" s="29" t="s">
        <v>114</v>
      </c>
      <c r="AA495" s="29" t="s">
        <v>115</v>
      </c>
      <c r="AB495" s="29" t="s">
        <v>116</v>
      </c>
      <c r="AC495" s="29" t="s">
        <v>117</v>
      </c>
      <c r="AD495" s="29" t="s">
        <v>118</v>
      </c>
      <c r="AE495" s="29" t="s">
        <v>119</v>
      </c>
      <c r="AF495" s="29" t="s">
        <v>194</v>
      </c>
      <c r="AG495" s="29" t="s">
        <v>195</v>
      </c>
      <c r="AH495" s="29" t="s">
        <v>32</v>
      </c>
      <c r="AI495" s="29" t="s">
        <v>33</v>
      </c>
      <c r="AJ495" s="29" t="s">
        <v>34</v>
      </c>
      <c r="AK495" s="29" t="s">
        <v>35</v>
      </c>
      <c r="AL495" s="29" t="s">
        <v>120</v>
      </c>
      <c r="AM495" s="29" t="s">
        <v>121</v>
      </c>
      <c r="AN495" s="29" t="s">
        <v>122</v>
      </c>
      <c r="AO495" s="29" t="s">
        <v>123</v>
      </c>
      <c r="AP495" s="29" t="s">
        <v>124</v>
      </c>
      <c r="AQ495" s="29" t="s">
        <v>36</v>
      </c>
      <c r="AR495" s="29" t="s">
        <v>37</v>
      </c>
      <c r="AS495" s="29" t="s">
        <v>96</v>
      </c>
      <c r="AT495" s="46" t="s">
        <v>97</v>
      </c>
      <c r="AU495" s="29" t="s">
        <v>6</v>
      </c>
      <c r="AV495" s="31" t="s">
        <v>8</v>
      </c>
      <c r="AW495" s="146"/>
      <c r="AX495" s="166"/>
      <c r="AY495" s="166"/>
      <c r="AZ495" s="146"/>
      <c r="BA495" s="166"/>
      <c r="BB495" s="146"/>
      <c r="BC495" s="146"/>
      <c r="BD495" s="166"/>
      <c r="BE495" s="146"/>
      <c r="BF495" s="166"/>
      <c r="BG495" s="166"/>
      <c r="BH495" s="166"/>
      <c r="BI495" s="166"/>
      <c r="BJ495" s="146"/>
      <c r="BK495" s="146"/>
      <c r="BL495" s="146"/>
      <c r="BM495" s="146"/>
      <c r="BN495" s="146"/>
      <c r="BO495" s="146"/>
      <c r="BP495" s="146"/>
      <c r="BQ495" s="166"/>
      <c r="BR495" s="146"/>
      <c r="BS495" s="166"/>
      <c r="BT495" s="166"/>
      <c r="BU495" s="166"/>
      <c r="BV495" s="166"/>
      <c r="BW495" s="146"/>
      <c r="BX495" s="146"/>
      <c r="BY495" s="146"/>
      <c r="BZ495" s="146"/>
      <c r="CA495" s="166"/>
      <c r="CB495" s="166" t="str">
        <f>CB$2</f>
        <v>eps_botijao</v>
      </c>
      <c r="CC495" s="146"/>
      <c r="CD495" s="146"/>
      <c r="CE495" s="155"/>
      <c r="CF495" s="29" t="s">
        <v>178</v>
      </c>
      <c r="CG495" s="29" t="s">
        <v>179</v>
      </c>
      <c r="CH495" s="29" t="s">
        <v>180</v>
      </c>
      <c r="CI495" s="29" t="s">
        <v>181</v>
      </c>
      <c r="CJ495" s="29" t="s">
        <v>182</v>
      </c>
      <c r="CK495" s="29" t="s">
        <v>99</v>
      </c>
      <c r="CL495" s="29" t="s">
        <v>196</v>
      </c>
      <c r="CM495" s="29" t="s">
        <v>197</v>
      </c>
      <c r="CN495" s="29" t="s">
        <v>198</v>
      </c>
      <c r="CO495" s="29" t="s">
        <v>199</v>
      </c>
      <c r="CP495" s="29" t="s">
        <v>200</v>
      </c>
    </row>
    <row r="496" spans="2:102" ht="36.75" customHeight="1" x14ac:dyDescent="0.25">
      <c r="B496" s="154" t="s">
        <v>238</v>
      </c>
      <c r="C496" s="154" t="s">
        <v>281</v>
      </c>
      <c r="D496" s="16" t="s">
        <v>231</v>
      </c>
      <c r="E496" s="16" t="s">
        <v>60</v>
      </c>
      <c r="F496" s="18" t="s">
        <v>80</v>
      </c>
      <c r="G496" s="18" t="s">
        <v>81</v>
      </c>
      <c r="H496" s="18" t="s">
        <v>82</v>
      </c>
      <c r="I496" s="18" t="s">
        <v>84</v>
      </c>
      <c r="J496" s="18" t="s">
        <v>83</v>
      </c>
      <c r="K496" s="18" t="s">
        <v>147</v>
      </c>
      <c r="L496" s="18" t="s">
        <v>146</v>
      </c>
      <c r="M496" s="18" t="s">
        <v>145</v>
      </c>
      <c r="N496" s="18" t="s">
        <v>137</v>
      </c>
      <c r="O496" s="18" t="s">
        <v>144</v>
      </c>
      <c r="P496" s="18" t="s">
        <v>143</v>
      </c>
      <c r="Q496" s="18" t="s">
        <v>142</v>
      </c>
      <c r="R496" s="18" t="s">
        <v>141</v>
      </c>
      <c r="S496" s="18" t="s">
        <v>140</v>
      </c>
      <c r="T496" s="18" t="s">
        <v>85</v>
      </c>
      <c r="U496" s="18" t="s">
        <v>138</v>
      </c>
      <c r="V496" s="18" t="s">
        <v>139</v>
      </c>
      <c r="W496" s="19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T496" s="47"/>
      <c r="AU496" s="41" t="s">
        <v>176</v>
      </c>
      <c r="AV496" s="40" t="s">
        <v>177</v>
      </c>
      <c r="AW496" s="167" t="str">
        <f>AW$6</f>
        <v>Resultado Primário</v>
      </c>
      <c r="AX496" s="168" t="str">
        <f t="shared" ref="AX496:CE496" si="505">AX$6</f>
        <v>Incerteza Econômica</v>
      </c>
      <c r="AY496" s="168" t="str">
        <f t="shared" si="505"/>
        <v>Choque no Hiato</v>
      </c>
      <c r="AZ496" s="168" t="str">
        <f t="shared" si="505"/>
        <v>Inflação Externa</v>
      </c>
      <c r="BA496" s="168" t="str">
        <f t="shared" si="505"/>
        <v>Choque de Inflação Livre (Anualizado!)</v>
      </c>
      <c r="BB496" s="168" t="str">
        <f t="shared" si="505"/>
        <v>Choque na Meta</v>
      </c>
      <c r="BC496" s="168" t="str">
        <f t="shared" si="505"/>
        <v>Choque na Meta Anunciada</v>
      </c>
      <c r="BD496" s="168" t="str">
        <f t="shared" si="505"/>
        <v>Choque na Regra de Taylor</v>
      </c>
      <c r="BE496" s="168" t="str">
        <f t="shared" si="505"/>
        <v>Choque na Selic Esperada</v>
      </c>
      <c r="BF496" s="168" t="str">
        <f t="shared" si="505"/>
        <v>Choque na Inflação Esperada</v>
      </c>
      <c r="BG496" s="168" t="str">
        <f t="shared" si="505"/>
        <v>Choque de Clima el nino</v>
      </c>
      <c r="BH496" s="168" t="str">
        <f t="shared" si="505"/>
        <v>Choque de Clima la nina</v>
      </c>
      <c r="BI496" s="168" t="str">
        <f t="shared" si="505"/>
        <v>Choque em Administrados</v>
      </c>
      <c r="BJ496" s="168" t="str">
        <f t="shared" si="505"/>
        <v>Choque em IPCA</v>
      </c>
      <c r="BK496" s="168" t="str">
        <f t="shared" si="505"/>
        <v>Choque no Juro Natural de Equilíbrio</v>
      </c>
      <c r="BL496" s="168" t="str">
        <f t="shared" si="505"/>
        <v>Choque no Hiato do PIB</v>
      </c>
      <c r="BM496" s="168" t="str">
        <f t="shared" si="505"/>
        <v>Choque no Hiato do NUCI</v>
      </c>
      <c r="BN496" s="168" t="str">
        <f t="shared" si="505"/>
        <v>Choque no Hiato de Emprego</v>
      </c>
      <c r="BO496" s="168" t="str">
        <f t="shared" si="505"/>
        <v>Choque no Hiato de Caged</v>
      </c>
      <c r="BP496" s="168" t="str">
        <f t="shared" si="505"/>
        <v>Choque nos FED FUNDS</v>
      </c>
      <c r="BQ496" s="168" t="str">
        <f t="shared" si="505"/>
        <v>Choque no Câmbio</v>
      </c>
      <c r="BR496" s="168" t="str">
        <f t="shared" si="505"/>
        <v>Choque no CDS</v>
      </c>
      <c r="BS496" s="168" t="str">
        <f t="shared" si="505"/>
        <v>IC-br energia</v>
      </c>
      <c r="BT496" s="168" t="str">
        <f t="shared" si="505"/>
        <v>IC-br metal</v>
      </c>
      <c r="BU496" s="168" t="str">
        <f t="shared" si="505"/>
        <v>IC-br agro</v>
      </c>
      <c r="BV496" s="168" t="str">
        <f t="shared" si="505"/>
        <v>Brent</v>
      </c>
      <c r="BW496" s="168" t="str">
        <f t="shared" si="505"/>
        <v>Choque crescimento do PIB</v>
      </c>
      <c r="BX496" s="168" t="str">
        <f t="shared" si="505"/>
        <v>Choque crescimento potencial do PIB</v>
      </c>
      <c r="BY496" s="168" t="str">
        <f t="shared" si="505"/>
        <v>Choque crescimento do CAGED</v>
      </c>
      <c r="BZ496" s="168" t="str">
        <f t="shared" si="505"/>
        <v>Choque crescimento potencial do CAGED</v>
      </c>
      <c r="CA496" s="168" t="str">
        <f t="shared" si="505"/>
        <v>Choque Combustiveis</v>
      </c>
      <c r="CB496" s="168" t="str">
        <f t="shared" si="505"/>
        <v>Choque Botijão</v>
      </c>
      <c r="CC496" s="168" t="str">
        <f t="shared" si="505"/>
        <v>Choque Energia Elétrica</v>
      </c>
      <c r="CD496" s="168" t="str">
        <f t="shared" si="505"/>
        <v>Choque em itens que repetem (apenas para proj. condicionail)</v>
      </c>
      <c r="CE496" s="169" t="str">
        <f t="shared" si="505"/>
        <v>Choque outros administrados</v>
      </c>
      <c r="CF496" s="21" t="s">
        <v>212</v>
      </c>
      <c r="CG496" s="21" t="s">
        <v>213</v>
      </c>
      <c r="CH496" s="21" t="s">
        <v>214</v>
      </c>
      <c r="CI496" s="21" t="s">
        <v>215</v>
      </c>
      <c r="CJ496" s="21" t="s">
        <v>216</v>
      </c>
      <c r="CK496" s="21" t="s">
        <v>217</v>
      </c>
      <c r="CL496" s="21" t="s">
        <v>219</v>
      </c>
      <c r="CM496" s="21" t="s">
        <v>220</v>
      </c>
      <c r="CN496" s="21" t="s">
        <v>221</v>
      </c>
      <c r="CO496" s="21" t="s">
        <v>222</v>
      </c>
      <c r="CP496" s="21" t="s">
        <v>155</v>
      </c>
      <c r="CS496" s="21" t="s">
        <v>90</v>
      </c>
      <c r="CT496" s="21" t="s">
        <v>91</v>
      </c>
      <c r="CU496" s="21" t="s">
        <v>174</v>
      </c>
      <c r="CV496" s="21" t="s">
        <v>278</v>
      </c>
      <c r="CW496" s="21" t="s">
        <v>98</v>
      </c>
      <c r="CX496" s="21" t="s">
        <v>175</v>
      </c>
    </row>
    <row r="497" spans="2:102" x14ac:dyDescent="0.25">
      <c r="B497" s="149" t="str">
        <f>B495</f>
        <v>eps_botijao</v>
      </c>
      <c r="C497" s="149" t="str">
        <f>_xlfn.CONCAT(B497,"_",E497)</f>
        <v>eps_botijao_-6</v>
      </c>
      <c r="D497" s="2">
        <f t="shared" ref="D497:D527" si="506">ROW(E497)</f>
        <v>497</v>
      </c>
      <c r="E497" s="2">
        <f t="shared" ref="E497:E502" si="507">E498-1</f>
        <v>-6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4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22">
        <v>0</v>
      </c>
      <c r="AU497" s="3">
        <v>0</v>
      </c>
      <c r="AV497" s="22">
        <v>0</v>
      </c>
      <c r="AW497" s="156">
        <v>0</v>
      </c>
      <c r="AX497" s="156">
        <v>0</v>
      </c>
      <c r="AY497" s="156">
        <v>0</v>
      </c>
      <c r="AZ497" s="156">
        <v>0</v>
      </c>
      <c r="BA497" s="156">
        <v>0</v>
      </c>
      <c r="BB497" s="156">
        <v>0</v>
      </c>
      <c r="BC497" s="156">
        <v>0</v>
      </c>
      <c r="BD497" s="156">
        <v>0</v>
      </c>
      <c r="BE497" s="156">
        <v>0</v>
      </c>
      <c r="BF497" s="156">
        <v>0</v>
      </c>
      <c r="BG497" s="156">
        <v>0</v>
      </c>
      <c r="BH497" s="156">
        <v>0</v>
      </c>
      <c r="BI497" s="156">
        <v>0</v>
      </c>
      <c r="BJ497" s="156">
        <v>0</v>
      </c>
      <c r="BK497" s="156">
        <v>0</v>
      </c>
      <c r="BL497" s="156">
        <v>0</v>
      </c>
      <c r="BM497" s="156">
        <v>0</v>
      </c>
      <c r="BN497" s="156">
        <v>0</v>
      </c>
      <c r="BO497" s="156">
        <v>0</v>
      </c>
      <c r="BP497" s="156">
        <v>0</v>
      </c>
      <c r="BQ497" s="156">
        <v>0</v>
      </c>
      <c r="BR497" s="156">
        <v>0</v>
      </c>
      <c r="BS497" s="156">
        <v>0</v>
      </c>
      <c r="BT497" s="156">
        <v>0</v>
      </c>
      <c r="BU497" s="156">
        <v>0</v>
      </c>
      <c r="BV497" s="156">
        <v>0</v>
      </c>
      <c r="BW497" s="156">
        <v>0</v>
      </c>
      <c r="BX497" s="156">
        <v>0</v>
      </c>
      <c r="BY497" s="156">
        <v>0</v>
      </c>
      <c r="BZ497" s="156">
        <v>0</v>
      </c>
      <c r="CA497" s="156">
        <v>0</v>
      </c>
      <c r="CB497" s="156">
        <f>INDEX(IRF.New!$D$7:$CN$374,MATCH('IRF AUX'!$E497,IRF.New!$C$7:$C$37,0),MATCH('IRF AUX'!$B497,IRF.New!$D$5:$CN$5,0))</f>
        <v>0</v>
      </c>
      <c r="CC497" s="156">
        <v>0</v>
      </c>
      <c r="CD497" s="156">
        <v>0</v>
      </c>
      <c r="CE497" s="157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S497" s="3"/>
      <c r="CT497" s="3"/>
      <c r="CU497" s="3"/>
      <c r="CV497" s="3"/>
      <c r="CW497" s="3"/>
      <c r="CX497" s="3"/>
    </row>
    <row r="498" spans="2:102" x14ac:dyDescent="0.25">
      <c r="B498" s="149" t="str">
        <f>B497</f>
        <v>eps_botijao</v>
      </c>
      <c r="C498" s="149" t="str">
        <f t="shared" ref="C498:C527" si="508">_xlfn.CONCAT(B498,"_",E498)</f>
        <v>eps_botijao_-5</v>
      </c>
      <c r="D498" s="2">
        <f t="shared" si="506"/>
        <v>498</v>
      </c>
      <c r="E498" s="2">
        <f t="shared" si="507"/>
        <v>-5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4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22">
        <v>0</v>
      </c>
      <c r="AU498" s="3">
        <v>0</v>
      </c>
      <c r="AV498" s="22">
        <v>0</v>
      </c>
      <c r="AW498" s="156">
        <v>0</v>
      </c>
      <c r="AX498" s="156">
        <v>0</v>
      </c>
      <c r="AY498" s="156">
        <v>0</v>
      </c>
      <c r="AZ498" s="156">
        <v>0</v>
      </c>
      <c r="BA498" s="156">
        <v>0</v>
      </c>
      <c r="BB498" s="156">
        <v>0</v>
      </c>
      <c r="BC498" s="156">
        <v>0</v>
      </c>
      <c r="BD498" s="156">
        <v>0</v>
      </c>
      <c r="BE498" s="156">
        <v>0</v>
      </c>
      <c r="BF498" s="156">
        <v>0</v>
      </c>
      <c r="BG498" s="156">
        <v>0</v>
      </c>
      <c r="BH498" s="156">
        <v>0</v>
      </c>
      <c r="BI498" s="156">
        <v>0</v>
      </c>
      <c r="BJ498" s="156">
        <v>0</v>
      </c>
      <c r="BK498" s="156">
        <v>0</v>
      </c>
      <c r="BL498" s="156">
        <v>0</v>
      </c>
      <c r="BM498" s="156">
        <v>0</v>
      </c>
      <c r="BN498" s="156">
        <v>0</v>
      </c>
      <c r="BO498" s="156">
        <v>0</v>
      </c>
      <c r="BP498" s="156">
        <v>0</v>
      </c>
      <c r="BQ498" s="156">
        <v>0</v>
      </c>
      <c r="BR498" s="156">
        <v>0</v>
      </c>
      <c r="BS498" s="156">
        <v>0</v>
      </c>
      <c r="BT498" s="156">
        <v>0</v>
      </c>
      <c r="BU498" s="156">
        <v>0</v>
      </c>
      <c r="BV498" s="156">
        <v>0</v>
      </c>
      <c r="BW498" s="156">
        <v>0</v>
      </c>
      <c r="BX498" s="156">
        <v>0</v>
      </c>
      <c r="BY498" s="156">
        <v>0</v>
      </c>
      <c r="BZ498" s="156">
        <v>0</v>
      </c>
      <c r="CA498" s="156">
        <v>0</v>
      </c>
      <c r="CB498" s="156">
        <f>INDEX(IRF.New!$D$7:$CN$374,MATCH('IRF AUX'!$E498,IRF.New!$C$7:$C$37,0),MATCH('IRF AUX'!$B498,IRF.New!$D$5:$CN$5,0))</f>
        <v>0</v>
      </c>
      <c r="CC498" s="156">
        <v>0</v>
      </c>
      <c r="CD498" s="156">
        <v>0</v>
      </c>
      <c r="CE498" s="157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S498" s="3"/>
      <c r="CT498" s="3"/>
      <c r="CU498" s="3"/>
      <c r="CV498" s="3"/>
      <c r="CW498" s="3"/>
      <c r="CX498" s="3"/>
    </row>
    <row r="499" spans="2:102" x14ac:dyDescent="0.25">
      <c r="B499" s="149" t="str">
        <f t="shared" ref="B499:B527" si="509">B498</f>
        <v>eps_botijao</v>
      </c>
      <c r="C499" s="149" t="str">
        <f t="shared" si="508"/>
        <v>eps_botijao_-4</v>
      </c>
      <c r="D499" s="2">
        <f t="shared" si="506"/>
        <v>499</v>
      </c>
      <c r="E499" s="2">
        <f t="shared" si="507"/>
        <v>-4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4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22">
        <v>0</v>
      </c>
      <c r="AU499" s="3">
        <v>0</v>
      </c>
      <c r="AV499" s="22">
        <v>0</v>
      </c>
      <c r="AW499" s="156">
        <v>0</v>
      </c>
      <c r="AX499" s="156">
        <v>0</v>
      </c>
      <c r="AY499" s="156">
        <v>0</v>
      </c>
      <c r="AZ499" s="156">
        <v>0</v>
      </c>
      <c r="BA499" s="156">
        <v>0</v>
      </c>
      <c r="BB499" s="156">
        <v>0</v>
      </c>
      <c r="BC499" s="156">
        <v>0</v>
      </c>
      <c r="BD499" s="156">
        <v>0</v>
      </c>
      <c r="BE499" s="156">
        <v>0</v>
      </c>
      <c r="BF499" s="156">
        <v>0</v>
      </c>
      <c r="BG499" s="156">
        <v>0</v>
      </c>
      <c r="BH499" s="156">
        <v>0</v>
      </c>
      <c r="BI499" s="156">
        <v>0</v>
      </c>
      <c r="BJ499" s="156">
        <v>0</v>
      </c>
      <c r="BK499" s="156">
        <v>0</v>
      </c>
      <c r="BL499" s="156">
        <v>0</v>
      </c>
      <c r="BM499" s="156">
        <v>0</v>
      </c>
      <c r="BN499" s="156">
        <v>0</v>
      </c>
      <c r="BO499" s="156">
        <v>0</v>
      </c>
      <c r="BP499" s="156">
        <v>0</v>
      </c>
      <c r="BQ499" s="156">
        <v>0</v>
      </c>
      <c r="BR499" s="156">
        <v>0</v>
      </c>
      <c r="BS499" s="156">
        <v>0</v>
      </c>
      <c r="BT499" s="156">
        <v>0</v>
      </c>
      <c r="BU499" s="156">
        <v>0</v>
      </c>
      <c r="BV499" s="156">
        <v>0</v>
      </c>
      <c r="BW499" s="156">
        <v>0</v>
      </c>
      <c r="BX499" s="156">
        <v>0</v>
      </c>
      <c r="BY499" s="156">
        <v>0</v>
      </c>
      <c r="BZ499" s="156">
        <v>0</v>
      </c>
      <c r="CA499" s="156">
        <v>0</v>
      </c>
      <c r="CB499" s="156">
        <f>INDEX(IRF.New!$D$7:$CN$374,MATCH('IRF AUX'!$E499,IRF.New!$C$7:$C$37,0),MATCH('IRF AUX'!$B499,IRF.New!$D$5:$CN$5,0))</f>
        <v>0</v>
      </c>
      <c r="CC499" s="156">
        <v>0</v>
      </c>
      <c r="CD499" s="156">
        <v>0</v>
      </c>
      <c r="CE499" s="157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S499" s="3"/>
      <c r="CT499" s="3"/>
      <c r="CU499" s="3"/>
      <c r="CV499" s="3"/>
      <c r="CW499" s="3"/>
      <c r="CX499" s="3"/>
    </row>
    <row r="500" spans="2:102" x14ac:dyDescent="0.25">
      <c r="B500" s="149" t="str">
        <f t="shared" si="509"/>
        <v>eps_botijao</v>
      </c>
      <c r="C500" s="149" t="str">
        <f t="shared" si="508"/>
        <v>eps_botijao_-3</v>
      </c>
      <c r="D500" s="2">
        <f t="shared" si="506"/>
        <v>500</v>
      </c>
      <c r="E500" s="2">
        <f t="shared" si="507"/>
        <v>-3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4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22">
        <v>0</v>
      </c>
      <c r="AU500" s="3">
        <v>0</v>
      </c>
      <c r="AV500" s="22">
        <v>0</v>
      </c>
      <c r="AW500" s="156">
        <v>0</v>
      </c>
      <c r="AX500" s="156">
        <v>0</v>
      </c>
      <c r="AY500" s="156">
        <v>0</v>
      </c>
      <c r="AZ500" s="156">
        <v>0</v>
      </c>
      <c r="BA500" s="156">
        <v>0</v>
      </c>
      <c r="BB500" s="156">
        <v>0</v>
      </c>
      <c r="BC500" s="156">
        <v>0</v>
      </c>
      <c r="BD500" s="156">
        <v>0</v>
      </c>
      <c r="BE500" s="156">
        <v>0</v>
      </c>
      <c r="BF500" s="156">
        <v>0</v>
      </c>
      <c r="BG500" s="156">
        <v>0</v>
      </c>
      <c r="BH500" s="156">
        <v>0</v>
      </c>
      <c r="BI500" s="156">
        <v>0</v>
      </c>
      <c r="BJ500" s="156">
        <v>0</v>
      </c>
      <c r="BK500" s="156">
        <v>0</v>
      </c>
      <c r="BL500" s="156">
        <v>0</v>
      </c>
      <c r="BM500" s="156">
        <v>0</v>
      </c>
      <c r="BN500" s="156">
        <v>0</v>
      </c>
      <c r="BO500" s="156">
        <v>0</v>
      </c>
      <c r="BP500" s="156">
        <v>0</v>
      </c>
      <c r="BQ500" s="156">
        <v>0</v>
      </c>
      <c r="BR500" s="156">
        <v>0</v>
      </c>
      <c r="BS500" s="156">
        <v>0</v>
      </c>
      <c r="BT500" s="156">
        <v>0</v>
      </c>
      <c r="BU500" s="156">
        <v>0</v>
      </c>
      <c r="BV500" s="156">
        <v>0</v>
      </c>
      <c r="BW500" s="156">
        <v>0</v>
      </c>
      <c r="BX500" s="156">
        <v>0</v>
      </c>
      <c r="BY500" s="156">
        <v>0</v>
      </c>
      <c r="BZ500" s="156">
        <v>0</v>
      </c>
      <c r="CA500" s="156">
        <v>0</v>
      </c>
      <c r="CB500" s="156">
        <f>INDEX(IRF.New!$D$7:$CN$374,MATCH('IRF AUX'!$E500,IRF.New!$C$7:$C$37,0),MATCH('IRF AUX'!$B500,IRF.New!$D$5:$CN$5,0))</f>
        <v>0</v>
      </c>
      <c r="CC500" s="156">
        <v>0</v>
      </c>
      <c r="CD500" s="156">
        <v>0</v>
      </c>
      <c r="CE500" s="157">
        <v>0</v>
      </c>
      <c r="CF500" s="3">
        <v>0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S500" s="3"/>
      <c r="CT500" s="3"/>
      <c r="CU500" s="3"/>
      <c r="CV500" s="3"/>
      <c r="CW500" s="3"/>
      <c r="CX500" s="3"/>
    </row>
    <row r="501" spans="2:102" x14ac:dyDescent="0.25">
      <c r="B501" s="149" t="str">
        <f t="shared" si="509"/>
        <v>eps_botijao</v>
      </c>
      <c r="C501" s="149" t="str">
        <f t="shared" si="508"/>
        <v>eps_botijao_-2</v>
      </c>
      <c r="D501" s="2">
        <f t="shared" si="506"/>
        <v>501</v>
      </c>
      <c r="E501" s="2">
        <f t="shared" si="507"/>
        <v>-2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4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22">
        <v>0</v>
      </c>
      <c r="AU501" s="3">
        <v>0</v>
      </c>
      <c r="AV501" s="22">
        <v>0</v>
      </c>
      <c r="AW501" s="156">
        <v>0</v>
      </c>
      <c r="AX501" s="156">
        <v>0</v>
      </c>
      <c r="AY501" s="156">
        <v>0</v>
      </c>
      <c r="AZ501" s="156">
        <v>0</v>
      </c>
      <c r="BA501" s="156">
        <v>0</v>
      </c>
      <c r="BB501" s="156">
        <v>0</v>
      </c>
      <c r="BC501" s="156">
        <v>0</v>
      </c>
      <c r="BD501" s="156">
        <v>0</v>
      </c>
      <c r="BE501" s="156">
        <v>0</v>
      </c>
      <c r="BF501" s="156">
        <v>0</v>
      </c>
      <c r="BG501" s="156">
        <v>0</v>
      </c>
      <c r="BH501" s="156">
        <v>0</v>
      </c>
      <c r="BI501" s="156">
        <v>0</v>
      </c>
      <c r="BJ501" s="156">
        <v>0</v>
      </c>
      <c r="BK501" s="156">
        <v>0</v>
      </c>
      <c r="BL501" s="156">
        <v>0</v>
      </c>
      <c r="BM501" s="156">
        <v>0</v>
      </c>
      <c r="BN501" s="156">
        <v>0</v>
      </c>
      <c r="BO501" s="156">
        <v>0</v>
      </c>
      <c r="BP501" s="156">
        <v>0</v>
      </c>
      <c r="BQ501" s="156">
        <v>0</v>
      </c>
      <c r="BR501" s="156">
        <v>0</v>
      </c>
      <c r="BS501" s="156">
        <v>0</v>
      </c>
      <c r="BT501" s="156">
        <v>0</v>
      </c>
      <c r="BU501" s="156">
        <v>0</v>
      </c>
      <c r="BV501" s="156">
        <v>0</v>
      </c>
      <c r="BW501" s="156">
        <v>0</v>
      </c>
      <c r="BX501" s="156">
        <v>0</v>
      </c>
      <c r="BY501" s="156">
        <v>0</v>
      </c>
      <c r="BZ501" s="156">
        <v>0</v>
      </c>
      <c r="CA501" s="156">
        <v>0</v>
      </c>
      <c r="CB501" s="156">
        <f>INDEX(IRF.New!$D$7:$CN$374,MATCH('IRF AUX'!$E501,IRF.New!$C$7:$C$37,0),MATCH('IRF AUX'!$B501,IRF.New!$D$5:$CN$5,0))</f>
        <v>0</v>
      </c>
      <c r="CC501" s="156">
        <v>0</v>
      </c>
      <c r="CD501" s="156">
        <v>0</v>
      </c>
      <c r="CE501" s="157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S501" s="3"/>
      <c r="CT501" s="3"/>
      <c r="CU501" s="3"/>
      <c r="CV501" s="3"/>
      <c r="CW501" s="3"/>
      <c r="CX501" s="3"/>
    </row>
    <row r="502" spans="2:102" x14ac:dyDescent="0.25">
      <c r="B502" s="149" t="str">
        <f t="shared" si="509"/>
        <v>eps_botijao</v>
      </c>
      <c r="C502" s="149" t="str">
        <f t="shared" si="508"/>
        <v>eps_botijao_-1</v>
      </c>
      <c r="D502" s="2">
        <f t="shared" si="506"/>
        <v>502</v>
      </c>
      <c r="E502" s="2">
        <f t="shared" si="507"/>
        <v>-1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4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22">
        <v>0</v>
      </c>
      <c r="AU502" s="3">
        <v>0</v>
      </c>
      <c r="AV502" s="22">
        <v>0</v>
      </c>
      <c r="AW502" s="156">
        <v>0</v>
      </c>
      <c r="AX502" s="156">
        <v>0</v>
      </c>
      <c r="AY502" s="156">
        <v>0</v>
      </c>
      <c r="AZ502" s="156">
        <v>0</v>
      </c>
      <c r="BA502" s="156">
        <v>0</v>
      </c>
      <c r="BB502" s="156">
        <v>0</v>
      </c>
      <c r="BC502" s="156">
        <v>0</v>
      </c>
      <c r="BD502" s="156">
        <v>0</v>
      </c>
      <c r="BE502" s="156">
        <v>0</v>
      </c>
      <c r="BF502" s="156">
        <v>0</v>
      </c>
      <c r="BG502" s="156">
        <v>0</v>
      </c>
      <c r="BH502" s="156">
        <v>0</v>
      </c>
      <c r="BI502" s="156">
        <v>0</v>
      </c>
      <c r="BJ502" s="156">
        <v>0</v>
      </c>
      <c r="BK502" s="156">
        <v>0</v>
      </c>
      <c r="BL502" s="156">
        <v>0</v>
      </c>
      <c r="BM502" s="156">
        <v>0</v>
      </c>
      <c r="BN502" s="156">
        <v>0</v>
      </c>
      <c r="BO502" s="156">
        <v>0</v>
      </c>
      <c r="BP502" s="156">
        <v>0</v>
      </c>
      <c r="BQ502" s="156">
        <v>0</v>
      </c>
      <c r="BR502" s="156">
        <v>0</v>
      </c>
      <c r="BS502" s="156">
        <v>0</v>
      </c>
      <c r="BT502" s="156">
        <v>0</v>
      </c>
      <c r="BU502" s="156">
        <v>0</v>
      </c>
      <c r="BV502" s="156">
        <v>0</v>
      </c>
      <c r="BW502" s="156">
        <v>0</v>
      </c>
      <c r="BX502" s="156">
        <v>0</v>
      </c>
      <c r="BY502" s="156">
        <v>0</v>
      </c>
      <c r="BZ502" s="156">
        <v>0</v>
      </c>
      <c r="CA502" s="156">
        <v>0</v>
      </c>
      <c r="CB502" s="156">
        <f>INDEX(IRF.New!$D$7:$CN$374,MATCH('IRF AUX'!$E502,IRF.New!$C$7:$C$37,0),MATCH('IRF AUX'!$B502,IRF.New!$D$5:$CN$5,0))</f>
        <v>0</v>
      </c>
      <c r="CC502" s="156">
        <v>0</v>
      </c>
      <c r="CD502" s="156">
        <v>0</v>
      </c>
      <c r="CE502" s="157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S502" s="3"/>
      <c r="CT502" s="3"/>
      <c r="CU502" s="3"/>
      <c r="CV502" s="3"/>
      <c r="CW502" s="3"/>
      <c r="CX502" s="3"/>
    </row>
    <row r="503" spans="2:102" x14ac:dyDescent="0.25">
      <c r="B503" s="150" t="str">
        <f t="shared" si="509"/>
        <v>eps_botijao</v>
      </c>
      <c r="C503" s="150" t="str">
        <f t="shared" si="508"/>
        <v>eps_botijao_0</v>
      </c>
      <c r="D503" s="6">
        <f t="shared" si="506"/>
        <v>503</v>
      </c>
      <c r="E503" s="6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  <c r="AL503" s="7">
        <v>0</v>
      </c>
      <c r="AM503" s="7">
        <v>0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23">
        <v>0</v>
      </c>
      <c r="AU503" s="7">
        <v>0</v>
      </c>
      <c r="AV503" s="23">
        <v>0</v>
      </c>
      <c r="AW503" s="158">
        <v>0</v>
      </c>
      <c r="AX503" s="158">
        <v>0</v>
      </c>
      <c r="AY503" s="158">
        <v>0</v>
      </c>
      <c r="AZ503" s="158">
        <v>0</v>
      </c>
      <c r="BA503" s="158">
        <v>0</v>
      </c>
      <c r="BB503" s="158">
        <v>0</v>
      </c>
      <c r="BC503" s="158">
        <v>0</v>
      </c>
      <c r="BD503" s="158">
        <v>0</v>
      </c>
      <c r="BE503" s="158">
        <v>0</v>
      </c>
      <c r="BF503" s="158">
        <v>0</v>
      </c>
      <c r="BG503" s="158">
        <v>0</v>
      </c>
      <c r="BH503" s="158">
        <v>0</v>
      </c>
      <c r="BI503" s="158">
        <v>0</v>
      </c>
      <c r="BJ503" s="158">
        <v>0</v>
      </c>
      <c r="BK503" s="158">
        <v>0</v>
      </c>
      <c r="BL503" s="158">
        <v>0</v>
      </c>
      <c r="BM503" s="158">
        <v>0</v>
      </c>
      <c r="BN503" s="158">
        <v>0</v>
      </c>
      <c r="BO503" s="158">
        <v>0</v>
      </c>
      <c r="BP503" s="158">
        <v>0</v>
      </c>
      <c r="BQ503" s="158">
        <v>0</v>
      </c>
      <c r="BR503" s="158">
        <v>0</v>
      </c>
      <c r="BS503" s="158">
        <v>0</v>
      </c>
      <c r="BT503" s="158">
        <v>0</v>
      </c>
      <c r="BU503" s="158">
        <v>0</v>
      </c>
      <c r="BV503" s="158">
        <v>0</v>
      </c>
      <c r="BW503" s="158">
        <v>0</v>
      </c>
      <c r="BX503" s="158">
        <v>0</v>
      </c>
      <c r="BY503" s="158">
        <v>0</v>
      </c>
      <c r="BZ503" s="158">
        <v>0</v>
      </c>
      <c r="CA503" s="158">
        <v>0</v>
      </c>
      <c r="CB503" s="158">
        <f>INDEX(IRF.New!$D$7:$CN$374,MATCH('IRF AUX'!$E503,IRF.New!$C$7:$C$37,0),MATCH('IRF AUX'!$B503,IRF.New!$D$5:$CN$5,0))</f>
        <v>0</v>
      </c>
      <c r="CC503" s="158">
        <v>0</v>
      </c>
      <c r="CD503" s="158">
        <v>0</v>
      </c>
      <c r="CE503" s="159">
        <v>0</v>
      </c>
      <c r="CF503" s="7">
        <f>IFERROR(INDEX('CF AUX'!$CY$15:$CY$32,MATCH('IRF AUX'!CF$5,'CF AUX'!$DA$15:$DA$32,0)),0)</f>
        <v>0</v>
      </c>
      <c r="CG503" s="7">
        <f>IFERROR(INDEX('CF AUX'!$CY$15:$CY$32,MATCH('IRF AUX'!CG$5,'CF AUX'!$DA$15:$DA$32,0)),0)</f>
        <v>0</v>
      </c>
      <c r="CH503" s="7">
        <f>IFERROR(INDEX('CF AUX'!$CY$15:$CY$32,MATCH('IRF AUX'!CH$5,'CF AUX'!$DA$15:$DA$32,0)),0)</f>
        <v>0</v>
      </c>
      <c r="CI503" s="7">
        <f>IFERROR(INDEX('CF AUX'!$CY$15:$CY$32,MATCH('IRF AUX'!CI$5,'CF AUX'!$DA$15:$DA$32,0)),0)</f>
        <v>0</v>
      </c>
      <c r="CJ503" s="7">
        <f>IFERROR(INDEX('CF AUX'!$CY$15:$CY$32,MATCH('IRF AUX'!CJ$5,'CF AUX'!$DA$15:$DA$32,0)),0)</f>
        <v>0</v>
      </c>
      <c r="CK503" s="7">
        <f>IFERROR(INDEX('CF AUX'!$CY$15:$CY$32,MATCH('IRF AUX'!CK$5,'CF AUX'!$DA$15:$DA$32,0)),0)</f>
        <v>0</v>
      </c>
      <c r="CL503" s="7">
        <f>IFERROR(INDEX('CF AUX'!$CY$15:$CY$32,MATCH('IRF AUX'!CL$5,'CF AUX'!$DA$15:$DA$32,0)),0)</f>
        <v>0</v>
      </c>
      <c r="CM503" s="7">
        <f>IFERROR(INDEX('CF AUX'!$CY$15:$CY$32,MATCH('IRF AUX'!CM$5,'CF AUX'!$DA$15:$DA$32,0)),0)</f>
        <v>0</v>
      </c>
      <c r="CN503" s="7">
        <f>IFERROR(INDEX('CF AUX'!$CY$15:$CY$32,MATCH('IRF AUX'!CN$5,'CF AUX'!$DA$15:$DA$32,0)),0)</f>
        <v>0</v>
      </c>
      <c r="CO503" s="7">
        <f>IFERROR(INDEX('CF AUX'!$CY$15:$CY$32,MATCH('IRF AUX'!CO$5,'CF AUX'!$DA$15:$DA$32,0)),0)</f>
        <v>0</v>
      </c>
      <c r="CP503" s="7">
        <f>IFERROR(INDEX('CF AUX'!$CY$15:$CY$32,MATCH('IRF AUX'!CP$5,'CF AUX'!$DA$15:$DA$32,0)),0)</f>
        <v>0</v>
      </c>
      <c r="CS503" s="7">
        <f t="shared" ref="CS503:CS527" si="510">K503</f>
        <v>0</v>
      </c>
      <c r="CT503" s="7">
        <f>SUM(CS500:CS503)</f>
        <v>0</v>
      </c>
      <c r="CU503" s="7">
        <f t="shared" ref="CU503:CU527" si="511">SUM(AV500:AV503)</f>
        <v>0</v>
      </c>
      <c r="CV503" s="7">
        <f>(CT503-CU503*0.73)/0.27</f>
        <v>0</v>
      </c>
      <c r="CW503" s="7">
        <f t="shared" ref="CW503:CW527" si="512">4*I503</f>
        <v>0</v>
      </c>
      <c r="CX503" s="7">
        <f t="shared" ref="CX503:CX527" si="513">AU503*4</f>
        <v>0</v>
      </c>
    </row>
    <row r="504" spans="2:102" x14ac:dyDescent="0.25">
      <c r="B504" s="151" t="str">
        <f t="shared" si="509"/>
        <v>eps_botijao</v>
      </c>
      <c r="C504" s="151" t="str">
        <f t="shared" si="508"/>
        <v>eps_botijao_1</v>
      </c>
      <c r="D504" s="9">
        <f t="shared" si="506"/>
        <v>504</v>
      </c>
      <c r="E504" s="9">
        <f>E503+1</f>
        <v>1</v>
      </c>
      <c r="F504" s="10" cm="1">
        <f t="array" aca="1" ref="F504" ca="1">MMULT($F503:$CE503,INDIRECT("Policy.New!"&amp;F$3&amp;"4:"&amp;F$3&amp;"81"))</f>
        <v>0</v>
      </c>
      <c r="G504" s="10" cm="1">
        <f t="array" aca="1" ref="G504" ca="1">MMULT($F503:$CE503,INDIRECT("Policy.New!"&amp;G$3&amp;"4:"&amp;G$3&amp;"81"))</f>
        <v>0</v>
      </c>
      <c r="H504" s="10" cm="1">
        <f t="array" aca="1" ref="H504" ca="1">MMULT($F503:$CE503,INDIRECT("Policy.New!"&amp;H$3&amp;"4:"&amp;H$3&amp;"81"))</f>
        <v>0</v>
      </c>
      <c r="I504" s="10" cm="1">
        <f t="array" aca="1" ref="I504" ca="1">MMULT($F503:$CE503,INDIRECT("Policy.New!"&amp;I$3&amp;"4:"&amp;I$3&amp;"81"))</f>
        <v>0</v>
      </c>
      <c r="J504" s="10" cm="1">
        <f t="array" aca="1" ref="J504" ca="1">MMULT($F503:$CE503,INDIRECT("Policy.New!"&amp;J$3&amp;"4:"&amp;J$3&amp;"81"))</f>
        <v>0</v>
      </c>
      <c r="K504" s="10" cm="1">
        <f t="array" aca="1" ref="K504" ca="1">MMULT($F503:$CE503,INDIRECT("Policy.New!"&amp;K$3&amp;"4:"&amp;K$3&amp;"81"))</f>
        <v>0</v>
      </c>
      <c r="L504" s="10" cm="1">
        <f t="array" aca="1" ref="L504" ca="1">MMULT($F503:$CE503,INDIRECT("Policy.New!"&amp;L$3&amp;"4:"&amp;L$3&amp;"81"))</f>
        <v>0</v>
      </c>
      <c r="M504" s="10" cm="1">
        <f t="array" aca="1" ref="M504" ca="1">MMULT($F503:$CE503,INDIRECT("Policy.New!"&amp;M$3&amp;"4:"&amp;M$3&amp;"81"))</f>
        <v>0</v>
      </c>
      <c r="N504" s="10" cm="1">
        <f t="array" aca="1" ref="N504" ca="1">MMULT($F503:$CE503,INDIRECT("Policy.New!"&amp;N$3&amp;"4:"&amp;N$3&amp;"81"))</f>
        <v>0</v>
      </c>
      <c r="O504" s="10" cm="1">
        <f t="array" aca="1" ref="O504" ca="1">MMULT($F503:$CE503,INDIRECT("Policy.New!"&amp;O$3&amp;"4:"&amp;O$3&amp;"81"))</f>
        <v>0</v>
      </c>
      <c r="P504" s="10" cm="1">
        <f t="array" aca="1" ref="P504" ca="1">MMULT($F503:$CE503,INDIRECT("Policy.New!"&amp;P$3&amp;"4:"&amp;P$3&amp;"81"))</f>
        <v>0</v>
      </c>
      <c r="Q504" s="10" cm="1">
        <f t="array" aca="1" ref="Q504" ca="1">MMULT($F503:$CE503,INDIRECT("Policy.New!"&amp;Q$3&amp;"4:"&amp;Q$3&amp;"81"))</f>
        <v>0</v>
      </c>
      <c r="R504" s="10" cm="1">
        <f t="array" aca="1" ref="R504" ca="1">MMULT($F503:$CE503,INDIRECT("Policy.New!"&amp;R$3&amp;"4:"&amp;R$3&amp;"81"))</f>
        <v>0</v>
      </c>
      <c r="S504" s="10" cm="1">
        <f t="array" aca="1" ref="S504" ca="1">MMULT($F503:$CE503,INDIRECT("Policy.New!"&amp;S$3&amp;"4:"&amp;S$3&amp;"81"))</f>
        <v>0</v>
      </c>
      <c r="T504" s="10" cm="1">
        <f t="array" aca="1" ref="T504" ca="1">MMULT($F503:$CE503,INDIRECT("Policy.New!"&amp;T$3&amp;"4:"&amp;T$3&amp;"81"))</f>
        <v>0</v>
      </c>
      <c r="U504" s="10" cm="1">
        <f t="array" aca="1" ref="U504" ca="1">MMULT($F503:$CE503,INDIRECT("Policy.New!"&amp;U$3&amp;"4:"&amp;U$3&amp;"81"))</f>
        <v>0</v>
      </c>
      <c r="V504" s="10" cm="1">
        <f t="array" aca="1" ref="V504" ca="1">MMULT($F503:$CE503,INDIRECT("Policy.New!"&amp;V$3&amp;"4:"&amp;V$3&amp;"81"))</f>
        <v>0</v>
      </c>
      <c r="W504" s="11">
        <f>S503</f>
        <v>0</v>
      </c>
      <c r="X504" s="10">
        <f>U503</f>
        <v>0</v>
      </c>
      <c r="Y504" s="10">
        <f>U502</f>
        <v>0</v>
      </c>
      <c r="Z504" s="10">
        <f>U501</f>
        <v>0</v>
      </c>
      <c r="AA504" s="10">
        <f>U500</f>
        <v>0</v>
      </c>
      <c r="AB504" s="10">
        <f>V503</f>
        <v>0</v>
      </c>
      <c r="AC504" s="10">
        <f>V502</f>
        <v>0</v>
      </c>
      <c r="AD504" s="10">
        <f>V501</f>
        <v>0</v>
      </c>
      <c r="AE504" s="10">
        <f>V500</f>
        <v>0</v>
      </c>
      <c r="AF504" s="10">
        <f>S502</f>
        <v>0</v>
      </c>
      <c r="AG504" s="10">
        <f>S501</f>
        <v>0</v>
      </c>
      <c r="AH504" s="10">
        <f>AU503</f>
        <v>0</v>
      </c>
      <c r="AI504" s="10">
        <f>J503</f>
        <v>0</v>
      </c>
      <c r="AJ504" s="10">
        <f>J502</f>
        <v>0</v>
      </c>
      <c r="AK504" s="10">
        <f>J501</f>
        <v>0</v>
      </c>
      <c r="AL504" s="10">
        <f>L503</f>
        <v>0</v>
      </c>
      <c r="AM504" s="10">
        <f>L502</f>
        <v>0</v>
      </c>
      <c r="AN504" s="10">
        <f>L501</f>
        <v>0</v>
      </c>
      <c r="AO504" s="10">
        <f>L500</f>
        <v>0</v>
      </c>
      <c r="AP504" s="10">
        <f>L499</f>
        <v>0</v>
      </c>
      <c r="AQ504" s="10">
        <f>K503</f>
        <v>0</v>
      </c>
      <c r="AR504" s="10">
        <f>K502</f>
        <v>0</v>
      </c>
      <c r="AS504" s="10">
        <f>AV503</f>
        <v>0</v>
      </c>
      <c r="AT504" s="24">
        <f>AV502</f>
        <v>0</v>
      </c>
      <c r="AU504" s="10" cm="1">
        <f t="array" aca="1" ref="AU504" ca="1">MMULT($F503:$CE503,INDIRECT("Policy.New!"&amp;AU$3&amp;"4:"&amp;AU$3&amp;"81"))</f>
        <v>0</v>
      </c>
      <c r="AV504" s="24" cm="1">
        <f t="array" aca="1" ref="AV504" ca="1">MMULT($F503:$CE503,INDIRECT("Policy.New!"&amp;AV$3&amp;"4:"&amp;AV$3&amp;"81"))</f>
        <v>0</v>
      </c>
      <c r="AW504" s="160">
        <v>0</v>
      </c>
      <c r="AX504" s="160">
        <v>0</v>
      </c>
      <c r="AY504" s="160">
        <v>0</v>
      </c>
      <c r="AZ504" s="160">
        <v>0</v>
      </c>
      <c r="BA504" s="160">
        <v>0</v>
      </c>
      <c r="BB504" s="160">
        <v>0</v>
      </c>
      <c r="BC504" s="160">
        <v>0</v>
      </c>
      <c r="BD504" s="160">
        <v>0</v>
      </c>
      <c r="BE504" s="160">
        <v>0</v>
      </c>
      <c r="BF504" s="160">
        <v>0</v>
      </c>
      <c r="BG504" s="160">
        <v>0</v>
      </c>
      <c r="BH504" s="160">
        <v>0</v>
      </c>
      <c r="BI504" s="160">
        <v>0</v>
      </c>
      <c r="BJ504" s="160">
        <v>0</v>
      </c>
      <c r="BK504" s="160">
        <v>0</v>
      </c>
      <c r="BL504" s="160">
        <v>0</v>
      </c>
      <c r="BM504" s="160">
        <v>0</v>
      </c>
      <c r="BN504" s="160">
        <v>0</v>
      </c>
      <c r="BO504" s="160">
        <v>0</v>
      </c>
      <c r="BP504" s="160">
        <v>0</v>
      </c>
      <c r="BQ504" s="160">
        <v>0</v>
      </c>
      <c r="BR504" s="160">
        <v>0</v>
      </c>
      <c r="BS504" s="160">
        <v>0</v>
      </c>
      <c r="BT504" s="160">
        <v>0</v>
      </c>
      <c r="BU504" s="160">
        <v>0</v>
      </c>
      <c r="BV504" s="160">
        <v>0</v>
      </c>
      <c r="BW504" s="160">
        <v>0</v>
      </c>
      <c r="BX504" s="160">
        <v>0</v>
      </c>
      <c r="BY504" s="160">
        <v>0</v>
      </c>
      <c r="BZ504" s="160">
        <v>0</v>
      </c>
      <c r="CA504" s="160">
        <v>0</v>
      </c>
      <c r="CB504" s="160">
        <f>INDEX(IRF.New!$D$7:$CN$374,MATCH('IRF AUX'!$E504,IRF.New!$C$7:$C$37,0),MATCH('IRF AUX'!$B504,IRF.New!$D$5:$CN$5,0))</f>
        <v>0</v>
      </c>
      <c r="CC504" s="160">
        <v>0</v>
      </c>
      <c r="CD504" s="160">
        <v>0</v>
      </c>
      <c r="CE504" s="162">
        <v>0</v>
      </c>
      <c r="CF504" s="10" cm="1">
        <f t="array" aca="1" ref="CF504" ca="1">MMULT($F503:$CE503,INDIRECT("Policy.New!"&amp;CF$3&amp;"4:"&amp;CF$3&amp;"81"))</f>
        <v>0</v>
      </c>
      <c r="CG504" s="10" cm="1">
        <f t="array" aca="1" ref="CG504" ca="1">MMULT($F503:$CE503,INDIRECT("Policy.New!"&amp;CG$3&amp;"4:"&amp;CG$3&amp;"81"))</f>
        <v>0</v>
      </c>
      <c r="CH504" s="10" cm="1">
        <f t="array" aca="1" ref="CH504" ca="1">MMULT($F503:$CE503,INDIRECT("Policy.New!"&amp;CH$3&amp;"4:"&amp;CH$3&amp;"81"))</f>
        <v>0</v>
      </c>
      <c r="CI504" s="10" cm="1">
        <f t="array" aca="1" ref="CI504" ca="1">MMULT($F503:$CE503,INDIRECT("Policy.New!"&amp;CI$3&amp;"4:"&amp;CI$3&amp;"81"))</f>
        <v>0</v>
      </c>
      <c r="CJ504" s="10" cm="1">
        <f t="array" aca="1" ref="CJ504" ca="1">MMULT($F503:$CE503,INDIRECT("Policy.New!"&amp;CJ$3&amp;"4:"&amp;CJ$3&amp;"81"))</f>
        <v>0</v>
      </c>
      <c r="CK504" s="10" cm="1">
        <f t="array" aca="1" ref="CK504" ca="1">MMULT($F503:$CE503,INDIRECT("Policy.New!"&amp;CK$3&amp;"4:"&amp;CK$3&amp;"81"))</f>
        <v>0</v>
      </c>
      <c r="CL504" s="10" cm="1">
        <f t="array" aca="1" ref="CL504" ca="1">MMULT($F503:$CE503,INDIRECT("Policy.New!"&amp;CL$3&amp;"4:"&amp;CL$3&amp;"81"))</f>
        <v>0</v>
      </c>
      <c r="CM504" s="10" cm="1">
        <f t="array" aca="1" ref="CM504" ca="1">MMULT($F503:$CE503,INDIRECT("Policy.New!"&amp;CM$3&amp;"4:"&amp;CM$3&amp;"81"))</f>
        <v>0</v>
      </c>
      <c r="CN504" s="10" cm="1">
        <f t="array" aca="1" ref="CN504" ca="1">MMULT($F503:$CE503,INDIRECT("Policy.New!"&amp;CN$3&amp;"4:"&amp;CN$3&amp;"81"))</f>
        <v>0</v>
      </c>
      <c r="CO504" s="10" cm="1">
        <f t="array" aca="1" ref="CO504" ca="1">MMULT($F503:$CE503,INDIRECT("Policy.New!"&amp;CO$3&amp;"4:"&amp;CO$3&amp;"81"))</f>
        <v>0</v>
      </c>
      <c r="CP504" s="10" cm="1">
        <f t="array" aca="1" ref="CP504" ca="1">MMULT($F503:$CE503,INDIRECT("Policy.New!"&amp;CP$3&amp;"4:"&amp;CP$3&amp;"81"))</f>
        <v>0</v>
      </c>
      <c r="CR504" s="1"/>
      <c r="CS504" s="10">
        <f t="shared" ca="1" si="510"/>
        <v>0</v>
      </c>
      <c r="CT504" s="10">
        <f t="shared" ref="CT504:CT527" ca="1" si="514">SUM(CS501:CS504)</f>
        <v>0</v>
      </c>
      <c r="CU504" s="10">
        <f t="shared" ca="1" si="511"/>
        <v>0</v>
      </c>
      <c r="CV504" s="10">
        <f t="shared" ref="CV504:CV527" ca="1" si="515">(CU504-CT504*0.73)/0.27</f>
        <v>0</v>
      </c>
      <c r="CW504" s="10">
        <f t="shared" ca="1" si="512"/>
        <v>0</v>
      </c>
      <c r="CX504" s="10">
        <f t="shared" ca="1" si="513"/>
        <v>0</v>
      </c>
    </row>
    <row r="505" spans="2:102" x14ac:dyDescent="0.25">
      <c r="B505" s="152" t="str">
        <f t="shared" si="509"/>
        <v>eps_botijao</v>
      </c>
      <c r="C505" s="152" t="str">
        <f t="shared" si="508"/>
        <v>eps_botijao_2</v>
      </c>
      <c r="D505" s="12">
        <f t="shared" si="506"/>
        <v>505</v>
      </c>
      <c r="E505" s="12">
        <f t="shared" ref="E505:E527" si="516">E504+1</f>
        <v>2</v>
      </c>
      <c r="F505" s="1" cm="1">
        <f t="array" aca="1" ref="F505" ca="1">MMULT($F504:$CE504,INDIRECT("Policy.New!"&amp;F$3&amp;"4:"&amp;F$3&amp;"81"))</f>
        <v>0</v>
      </c>
      <c r="G505" s="1" cm="1">
        <f t="array" aca="1" ref="G505" ca="1">MMULT($F504:$CE504,INDIRECT("Policy.New!"&amp;G$3&amp;"4:"&amp;G$3&amp;"81"))</f>
        <v>0</v>
      </c>
      <c r="H505" s="1" cm="1">
        <f t="array" aca="1" ref="H505" ca="1">MMULT($F504:$CE504,INDIRECT("Policy.New!"&amp;H$3&amp;"4:"&amp;H$3&amp;"81"))</f>
        <v>0</v>
      </c>
      <c r="I505" s="1" cm="1">
        <f t="array" aca="1" ref="I505" ca="1">MMULT($F504:$CE504,INDIRECT("Policy.New!"&amp;I$3&amp;"4:"&amp;I$3&amp;"81"))</f>
        <v>0</v>
      </c>
      <c r="J505" s="1" cm="1">
        <f t="array" aca="1" ref="J505" ca="1">MMULT($F504:$CE504,INDIRECT("Policy.New!"&amp;J$3&amp;"4:"&amp;J$3&amp;"81"))</f>
        <v>0</v>
      </c>
      <c r="K505" s="1" cm="1">
        <f t="array" aca="1" ref="K505" ca="1">MMULT($F504:$CE504,INDIRECT("Policy.New!"&amp;K$3&amp;"4:"&amp;K$3&amp;"81"))</f>
        <v>0</v>
      </c>
      <c r="L505" s="1" cm="1">
        <f t="array" aca="1" ref="L505" ca="1">MMULT($F504:$CE504,INDIRECT("Policy.New!"&amp;L$3&amp;"4:"&amp;L$3&amp;"81"))</f>
        <v>0</v>
      </c>
      <c r="M505" s="1" cm="1">
        <f t="array" aca="1" ref="M505" ca="1">MMULT($F504:$CE504,INDIRECT("Policy.New!"&amp;M$3&amp;"4:"&amp;M$3&amp;"81"))</f>
        <v>0</v>
      </c>
      <c r="N505" s="1" cm="1">
        <f t="array" aca="1" ref="N505" ca="1">MMULT($F504:$CE504,INDIRECT("Policy.New!"&amp;N$3&amp;"4:"&amp;N$3&amp;"81"))</f>
        <v>0</v>
      </c>
      <c r="O505" s="1" cm="1">
        <f t="array" aca="1" ref="O505" ca="1">MMULT($F504:$CE504,INDIRECT("Policy.New!"&amp;O$3&amp;"4:"&amp;O$3&amp;"81"))</f>
        <v>0</v>
      </c>
      <c r="P505" s="1" cm="1">
        <f t="array" aca="1" ref="P505" ca="1">MMULT($F504:$CE504,INDIRECT("Policy.New!"&amp;P$3&amp;"4:"&amp;P$3&amp;"81"))</f>
        <v>0</v>
      </c>
      <c r="Q505" s="1" cm="1">
        <f t="array" aca="1" ref="Q505" ca="1">MMULT($F504:$CE504,INDIRECT("Policy.New!"&amp;Q$3&amp;"4:"&amp;Q$3&amp;"81"))</f>
        <v>0</v>
      </c>
      <c r="R505" s="1" cm="1">
        <f t="array" aca="1" ref="R505" ca="1">MMULT($F504:$CE504,INDIRECT("Policy.New!"&amp;R$3&amp;"4:"&amp;R$3&amp;"81"))</f>
        <v>0</v>
      </c>
      <c r="S505" s="1" cm="1">
        <f t="array" aca="1" ref="S505" ca="1">MMULT($F504:$CE504,INDIRECT("Policy.New!"&amp;S$3&amp;"4:"&amp;S$3&amp;"81"))</f>
        <v>0</v>
      </c>
      <c r="T505" s="1" cm="1">
        <f t="array" aca="1" ref="T505" ca="1">MMULT($F504:$CE504,INDIRECT("Policy.New!"&amp;T$3&amp;"4:"&amp;T$3&amp;"81"))</f>
        <v>0</v>
      </c>
      <c r="U505" s="1" cm="1">
        <f t="array" aca="1" ref="U505" ca="1">MMULT($F504:$CE504,INDIRECT("Policy.New!"&amp;U$3&amp;"4:"&amp;U$3&amp;"81"))</f>
        <v>0</v>
      </c>
      <c r="V505" s="1" cm="1">
        <f t="array" aca="1" ref="V505" ca="1">MMULT($F504:$CE504,INDIRECT("Policy.New!"&amp;V$3&amp;"4:"&amp;V$3&amp;"81"))</f>
        <v>0</v>
      </c>
      <c r="W505" s="5">
        <f t="shared" ref="W505:W527" ca="1" si="517">S504</f>
        <v>0</v>
      </c>
      <c r="X505" s="1">
        <f t="shared" ref="X505:X527" ca="1" si="518">U504</f>
        <v>0</v>
      </c>
      <c r="Y505" s="1">
        <f t="shared" ref="Y505:Y527" si="519">U503</f>
        <v>0</v>
      </c>
      <c r="Z505" s="1">
        <f t="shared" ref="Z505:Z527" si="520">U502</f>
        <v>0</v>
      </c>
      <c r="AA505" s="1">
        <f t="shared" ref="AA505:AA527" si="521">U501</f>
        <v>0</v>
      </c>
      <c r="AB505" s="1">
        <f t="shared" ref="AB505:AB527" ca="1" si="522">V504</f>
        <v>0</v>
      </c>
      <c r="AC505" s="1">
        <f t="shared" ref="AC505:AC527" si="523">V503</f>
        <v>0</v>
      </c>
      <c r="AD505" s="1">
        <f t="shared" ref="AD505:AD527" si="524">V502</f>
        <v>0</v>
      </c>
      <c r="AE505" s="1">
        <f t="shared" ref="AE505:AE527" si="525">V501</f>
        <v>0</v>
      </c>
      <c r="AF505" s="1">
        <f t="shared" ref="AF505:AF527" si="526">S503</f>
        <v>0</v>
      </c>
      <c r="AG505" s="1">
        <f t="shared" ref="AG505:AG527" si="527">S502</f>
        <v>0</v>
      </c>
      <c r="AH505" s="1">
        <f t="shared" ref="AH505:AH527" ca="1" si="528">AU504</f>
        <v>0</v>
      </c>
      <c r="AI505" s="1">
        <f t="shared" ref="AI505:AI527" ca="1" si="529">J504</f>
        <v>0</v>
      </c>
      <c r="AJ505" s="1">
        <f t="shared" ref="AJ505:AJ527" si="530">J503</f>
        <v>0</v>
      </c>
      <c r="AK505" s="1">
        <f t="shared" ref="AK505:AK527" si="531">J502</f>
        <v>0</v>
      </c>
      <c r="AL505" s="1">
        <f t="shared" ref="AL505:AL527" ca="1" si="532">L504</f>
        <v>0</v>
      </c>
      <c r="AM505" s="1">
        <f t="shared" ref="AM505:AM527" si="533">L503</f>
        <v>0</v>
      </c>
      <c r="AN505" s="1">
        <f t="shared" ref="AN505:AN527" si="534">L502</f>
        <v>0</v>
      </c>
      <c r="AO505" s="1">
        <f t="shared" ref="AO505:AO527" si="535">L501</f>
        <v>0</v>
      </c>
      <c r="AP505" s="1">
        <f t="shared" ref="AP505:AP527" si="536">L500</f>
        <v>0</v>
      </c>
      <c r="AQ505" s="1">
        <f t="shared" ref="AQ505:AQ527" ca="1" si="537">K504</f>
        <v>0</v>
      </c>
      <c r="AR505" s="1">
        <f t="shared" ref="AR505:AR527" si="538">K503</f>
        <v>0</v>
      </c>
      <c r="AS505" s="1">
        <f t="shared" ref="AS505:AS527" ca="1" si="539">AV504</f>
        <v>0</v>
      </c>
      <c r="AT505" s="25">
        <f t="shared" ref="AT505:AT527" si="540">AV503</f>
        <v>0</v>
      </c>
      <c r="AU505" s="1" cm="1">
        <f t="array" aca="1" ref="AU505" ca="1">MMULT($F504:$CE504,INDIRECT("Policy.New!"&amp;AU$3&amp;"4:"&amp;AU$3&amp;"81"))</f>
        <v>0</v>
      </c>
      <c r="AV505" s="25" cm="1">
        <f t="array" aca="1" ref="AV505" ca="1">MMULT($F504:$CE504,INDIRECT("Policy.New!"&amp;AV$3&amp;"4:"&amp;AV$3&amp;"81"))</f>
        <v>0</v>
      </c>
      <c r="AW505" s="161">
        <v>0</v>
      </c>
      <c r="AX505" s="161">
        <v>0</v>
      </c>
      <c r="AY505" s="161">
        <v>0</v>
      </c>
      <c r="AZ505" s="161">
        <v>0</v>
      </c>
      <c r="BA505" s="161">
        <v>0</v>
      </c>
      <c r="BB505" s="161">
        <v>0</v>
      </c>
      <c r="BC505" s="161">
        <v>0</v>
      </c>
      <c r="BD505" s="161">
        <v>0</v>
      </c>
      <c r="BE505" s="161">
        <v>0</v>
      </c>
      <c r="BF505" s="161">
        <v>0</v>
      </c>
      <c r="BG505" s="161">
        <v>0</v>
      </c>
      <c r="BH505" s="161">
        <v>0</v>
      </c>
      <c r="BI505" s="161">
        <v>0</v>
      </c>
      <c r="BJ505" s="161">
        <v>0</v>
      </c>
      <c r="BK505" s="161">
        <v>0</v>
      </c>
      <c r="BL505" s="161">
        <v>0</v>
      </c>
      <c r="BM505" s="161">
        <v>0</v>
      </c>
      <c r="BN505" s="161">
        <v>0</v>
      </c>
      <c r="BO505" s="161">
        <v>0</v>
      </c>
      <c r="BP505" s="161">
        <v>0</v>
      </c>
      <c r="BQ505" s="161">
        <v>0</v>
      </c>
      <c r="BR505" s="161">
        <v>0</v>
      </c>
      <c r="BS505" s="161">
        <v>0</v>
      </c>
      <c r="BT505" s="161">
        <v>0</v>
      </c>
      <c r="BU505" s="161">
        <v>0</v>
      </c>
      <c r="BV505" s="161">
        <v>0</v>
      </c>
      <c r="BW505" s="161">
        <v>0</v>
      </c>
      <c r="BX505" s="161">
        <v>0</v>
      </c>
      <c r="BY505" s="161">
        <v>0</v>
      </c>
      <c r="BZ505" s="161">
        <v>0</v>
      </c>
      <c r="CA505" s="161">
        <v>0</v>
      </c>
      <c r="CB505" s="161">
        <f>INDEX(IRF.New!$D$7:$CN$374,MATCH('IRF AUX'!$E505,IRF.New!$C$7:$C$37,0),MATCH('IRF AUX'!$B505,IRF.New!$D$5:$CN$5,0))</f>
        <v>0</v>
      </c>
      <c r="CC505" s="161">
        <v>0</v>
      </c>
      <c r="CD505" s="161">
        <v>0</v>
      </c>
      <c r="CE505" s="163">
        <v>0</v>
      </c>
      <c r="CF505" s="1" cm="1">
        <f t="array" aca="1" ref="CF505" ca="1">MMULT($F504:$CE504,INDIRECT("Policy.New!"&amp;CF$3&amp;"4:"&amp;CF$3&amp;"81"))</f>
        <v>0</v>
      </c>
      <c r="CG505" s="1" cm="1">
        <f t="array" aca="1" ref="CG505" ca="1">MMULT($F504:$CE504,INDIRECT("Policy.New!"&amp;CG$3&amp;"4:"&amp;CG$3&amp;"81"))</f>
        <v>0</v>
      </c>
      <c r="CH505" s="1" cm="1">
        <f t="array" aca="1" ref="CH505" ca="1">MMULT($F504:$CE504,INDIRECT("Policy.New!"&amp;CH$3&amp;"4:"&amp;CH$3&amp;"81"))</f>
        <v>0</v>
      </c>
      <c r="CI505" s="1" cm="1">
        <f t="array" aca="1" ref="CI505" ca="1">MMULT($F504:$CE504,INDIRECT("Policy.New!"&amp;CI$3&amp;"4:"&amp;CI$3&amp;"81"))</f>
        <v>0</v>
      </c>
      <c r="CJ505" s="1" cm="1">
        <f t="array" aca="1" ref="CJ505" ca="1">MMULT($F504:$CE504,INDIRECT("Policy.New!"&amp;CJ$3&amp;"4:"&amp;CJ$3&amp;"81"))</f>
        <v>0</v>
      </c>
      <c r="CK505" s="1" cm="1">
        <f t="array" aca="1" ref="CK505" ca="1">MMULT($F504:$CE504,INDIRECT("Policy.New!"&amp;CK$3&amp;"4:"&amp;CK$3&amp;"81"))</f>
        <v>0</v>
      </c>
      <c r="CL505" s="1" cm="1">
        <f t="array" aca="1" ref="CL505" ca="1">MMULT($F504:$CE504,INDIRECT("Policy.New!"&amp;CL$3&amp;"4:"&amp;CL$3&amp;"81"))</f>
        <v>0</v>
      </c>
      <c r="CM505" s="1" cm="1">
        <f t="array" aca="1" ref="CM505" ca="1">MMULT($F504:$CE504,INDIRECT("Policy.New!"&amp;CM$3&amp;"4:"&amp;CM$3&amp;"81"))</f>
        <v>0</v>
      </c>
      <c r="CN505" s="1" cm="1">
        <f t="array" aca="1" ref="CN505" ca="1">MMULT($F504:$CE504,INDIRECT("Policy.New!"&amp;CN$3&amp;"4:"&amp;CN$3&amp;"81"))</f>
        <v>0</v>
      </c>
      <c r="CO505" s="1" cm="1">
        <f t="array" aca="1" ref="CO505" ca="1">MMULT($F504:$CE504,INDIRECT("Policy.New!"&amp;CO$3&amp;"4:"&amp;CO$3&amp;"81"))</f>
        <v>0</v>
      </c>
      <c r="CP505" s="1" cm="1">
        <f t="array" aca="1" ref="CP505" ca="1">MMULT($F504:$CE504,INDIRECT("Policy.New!"&amp;CP$3&amp;"4:"&amp;CP$3&amp;"81"))</f>
        <v>0</v>
      </c>
      <c r="CQ505" s="1"/>
      <c r="CR505" s="1"/>
      <c r="CS505" s="1">
        <f t="shared" ca="1" si="510"/>
        <v>0</v>
      </c>
      <c r="CT505" s="1">
        <f t="shared" ca="1" si="514"/>
        <v>0</v>
      </c>
      <c r="CU505" s="1">
        <f t="shared" ca="1" si="511"/>
        <v>0</v>
      </c>
      <c r="CV505" s="1">
        <f t="shared" ca="1" si="515"/>
        <v>0</v>
      </c>
      <c r="CW505" s="1">
        <f t="shared" ca="1" si="512"/>
        <v>0</v>
      </c>
      <c r="CX505" s="1">
        <f t="shared" ca="1" si="513"/>
        <v>0</v>
      </c>
    </row>
    <row r="506" spans="2:102" x14ac:dyDescent="0.25">
      <c r="B506" s="152" t="str">
        <f t="shared" si="509"/>
        <v>eps_botijao</v>
      </c>
      <c r="C506" s="152" t="str">
        <f t="shared" si="508"/>
        <v>eps_botijao_3</v>
      </c>
      <c r="D506" s="12">
        <f t="shared" si="506"/>
        <v>506</v>
      </c>
      <c r="E506" s="12">
        <f t="shared" si="516"/>
        <v>3</v>
      </c>
      <c r="F506" s="1" cm="1">
        <f t="array" aca="1" ref="F506" ca="1">MMULT($F505:$CE505,INDIRECT("Policy.New!"&amp;F$3&amp;"4:"&amp;F$3&amp;"81"))</f>
        <v>0</v>
      </c>
      <c r="G506" s="1" cm="1">
        <f t="array" aca="1" ref="G506" ca="1">MMULT($F505:$CE505,INDIRECT("Policy.New!"&amp;G$3&amp;"4:"&amp;G$3&amp;"81"))</f>
        <v>0</v>
      </c>
      <c r="H506" s="1" cm="1">
        <f t="array" aca="1" ref="H506" ca="1">MMULT($F505:$CE505,INDIRECT("Policy.New!"&amp;H$3&amp;"4:"&amp;H$3&amp;"81"))</f>
        <v>0</v>
      </c>
      <c r="I506" s="1" cm="1">
        <f t="array" aca="1" ref="I506" ca="1">MMULT($F505:$CE505,INDIRECT("Policy.New!"&amp;I$3&amp;"4:"&amp;I$3&amp;"81"))</f>
        <v>0</v>
      </c>
      <c r="J506" s="1" cm="1">
        <f t="array" aca="1" ref="J506" ca="1">MMULT($F505:$CE505,INDIRECT("Policy.New!"&amp;J$3&amp;"4:"&amp;J$3&amp;"81"))</f>
        <v>0</v>
      </c>
      <c r="K506" s="1" cm="1">
        <f t="array" aca="1" ref="K506" ca="1">MMULT($F505:$CE505,INDIRECT("Policy.New!"&amp;K$3&amp;"4:"&amp;K$3&amp;"81"))</f>
        <v>0</v>
      </c>
      <c r="L506" s="1" cm="1">
        <f t="array" aca="1" ref="L506" ca="1">MMULT($F505:$CE505,INDIRECT("Policy.New!"&amp;L$3&amp;"4:"&amp;L$3&amp;"81"))</f>
        <v>0</v>
      </c>
      <c r="M506" s="1" cm="1">
        <f t="array" aca="1" ref="M506" ca="1">MMULT($F505:$CE505,INDIRECT("Policy.New!"&amp;M$3&amp;"4:"&amp;M$3&amp;"81"))</f>
        <v>0</v>
      </c>
      <c r="N506" s="1" cm="1">
        <f t="array" aca="1" ref="N506" ca="1">MMULT($F505:$CE505,INDIRECT("Policy.New!"&amp;N$3&amp;"4:"&amp;N$3&amp;"81"))</f>
        <v>0</v>
      </c>
      <c r="O506" s="1" cm="1">
        <f t="array" aca="1" ref="O506" ca="1">MMULT($F505:$CE505,INDIRECT("Policy.New!"&amp;O$3&amp;"4:"&amp;O$3&amp;"81"))</f>
        <v>0</v>
      </c>
      <c r="P506" s="1" cm="1">
        <f t="array" aca="1" ref="P506" ca="1">MMULT($F505:$CE505,INDIRECT("Policy.New!"&amp;P$3&amp;"4:"&amp;P$3&amp;"81"))</f>
        <v>0</v>
      </c>
      <c r="Q506" s="1" cm="1">
        <f t="array" aca="1" ref="Q506" ca="1">MMULT($F505:$CE505,INDIRECT("Policy.New!"&amp;Q$3&amp;"4:"&amp;Q$3&amp;"81"))</f>
        <v>0</v>
      </c>
      <c r="R506" s="1" cm="1">
        <f t="array" aca="1" ref="R506" ca="1">MMULT($F505:$CE505,INDIRECT("Policy.New!"&amp;R$3&amp;"4:"&amp;R$3&amp;"81"))</f>
        <v>0</v>
      </c>
      <c r="S506" s="1" cm="1">
        <f t="array" aca="1" ref="S506" ca="1">MMULT($F505:$CE505,INDIRECT("Policy.New!"&amp;S$3&amp;"4:"&amp;S$3&amp;"81"))</f>
        <v>0</v>
      </c>
      <c r="T506" s="1" cm="1">
        <f t="array" aca="1" ref="T506" ca="1">MMULT($F505:$CE505,INDIRECT("Policy.New!"&amp;T$3&amp;"4:"&amp;T$3&amp;"81"))</f>
        <v>0</v>
      </c>
      <c r="U506" s="1" cm="1">
        <f t="array" aca="1" ref="U506" ca="1">MMULT($F505:$CE505,INDIRECT("Policy.New!"&amp;U$3&amp;"4:"&amp;U$3&amp;"81"))</f>
        <v>0</v>
      </c>
      <c r="V506" s="1" cm="1">
        <f t="array" aca="1" ref="V506" ca="1">MMULT($F505:$CE505,INDIRECT("Policy.New!"&amp;V$3&amp;"4:"&amp;V$3&amp;"81"))</f>
        <v>0</v>
      </c>
      <c r="W506" s="5">
        <f t="shared" ca="1" si="517"/>
        <v>0</v>
      </c>
      <c r="X506" s="1">
        <f t="shared" ca="1" si="518"/>
        <v>0</v>
      </c>
      <c r="Y506" s="1">
        <f t="shared" ca="1" si="519"/>
        <v>0</v>
      </c>
      <c r="Z506" s="1">
        <f t="shared" si="520"/>
        <v>0</v>
      </c>
      <c r="AA506" s="1">
        <f t="shared" si="521"/>
        <v>0</v>
      </c>
      <c r="AB506" s="1">
        <f t="shared" ca="1" si="522"/>
        <v>0</v>
      </c>
      <c r="AC506" s="1">
        <f t="shared" ca="1" si="523"/>
        <v>0</v>
      </c>
      <c r="AD506" s="1">
        <f t="shared" si="524"/>
        <v>0</v>
      </c>
      <c r="AE506" s="1">
        <f t="shared" si="525"/>
        <v>0</v>
      </c>
      <c r="AF506" s="1">
        <f t="shared" ca="1" si="526"/>
        <v>0</v>
      </c>
      <c r="AG506" s="1">
        <f t="shared" si="527"/>
        <v>0</v>
      </c>
      <c r="AH506" s="1">
        <f t="shared" ca="1" si="528"/>
        <v>0</v>
      </c>
      <c r="AI506" s="1">
        <f t="shared" ca="1" si="529"/>
        <v>0</v>
      </c>
      <c r="AJ506" s="1">
        <f t="shared" ca="1" si="530"/>
        <v>0</v>
      </c>
      <c r="AK506" s="1">
        <f t="shared" si="531"/>
        <v>0</v>
      </c>
      <c r="AL506" s="1">
        <f t="shared" ca="1" si="532"/>
        <v>0</v>
      </c>
      <c r="AM506" s="1">
        <f t="shared" ca="1" si="533"/>
        <v>0</v>
      </c>
      <c r="AN506" s="1">
        <f t="shared" si="534"/>
        <v>0</v>
      </c>
      <c r="AO506" s="1">
        <f t="shared" si="535"/>
        <v>0</v>
      </c>
      <c r="AP506" s="1">
        <f t="shared" si="536"/>
        <v>0</v>
      </c>
      <c r="AQ506" s="1">
        <f t="shared" ca="1" si="537"/>
        <v>0</v>
      </c>
      <c r="AR506" s="1">
        <f t="shared" ca="1" si="538"/>
        <v>0</v>
      </c>
      <c r="AS506" s="1">
        <f t="shared" ca="1" si="539"/>
        <v>0</v>
      </c>
      <c r="AT506" s="25">
        <f t="shared" ca="1" si="540"/>
        <v>0</v>
      </c>
      <c r="AU506" s="1" cm="1">
        <f t="array" aca="1" ref="AU506" ca="1">MMULT($F505:$CE505,INDIRECT("Policy.New!"&amp;AU$3&amp;"4:"&amp;AU$3&amp;"81"))</f>
        <v>0</v>
      </c>
      <c r="AV506" s="25" cm="1">
        <f t="array" aca="1" ref="AV506" ca="1">MMULT($F505:$CE505,INDIRECT("Policy.New!"&amp;AV$3&amp;"4:"&amp;AV$3&amp;"81"))</f>
        <v>0</v>
      </c>
      <c r="AW506" s="161">
        <v>0</v>
      </c>
      <c r="AX506" s="161">
        <v>0</v>
      </c>
      <c r="AY506" s="161">
        <v>0</v>
      </c>
      <c r="AZ506" s="161">
        <v>0</v>
      </c>
      <c r="BA506" s="161">
        <v>0</v>
      </c>
      <c r="BB506" s="161">
        <v>0</v>
      </c>
      <c r="BC506" s="161">
        <v>0</v>
      </c>
      <c r="BD506" s="161">
        <v>0</v>
      </c>
      <c r="BE506" s="161">
        <v>0</v>
      </c>
      <c r="BF506" s="161">
        <v>0</v>
      </c>
      <c r="BG506" s="161">
        <v>0</v>
      </c>
      <c r="BH506" s="161">
        <v>0</v>
      </c>
      <c r="BI506" s="161">
        <v>0</v>
      </c>
      <c r="BJ506" s="161">
        <v>0</v>
      </c>
      <c r="BK506" s="161">
        <v>0</v>
      </c>
      <c r="BL506" s="161">
        <v>0</v>
      </c>
      <c r="BM506" s="161">
        <v>0</v>
      </c>
      <c r="BN506" s="161">
        <v>0</v>
      </c>
      <c r="BO506" s="161">
        <v>0</v>
      </c>
      <c r="BP506" s="161">
        <v>0</v>
      </c>
      <c r="BQ506" s="161">
        <v>0</v>
      </c>
      <c r="BR506" s="161">
        <v>0</v>
      </c>
      <c r="BS506" s="161">
        <v>0</v>
      </c>
      <c r="BT506" s="161">
        <v>0</v>
      </c>
      <c r="BU506" s="161">
        <v>0</v>
      </c>
      <c r="BV506" s="161">
        <v>0</v>
      </c>
      <c r="BW506" s="161">
        <v>0</v>
      </c>
      <c r="BX506" s="161">
        <v>0</v>
      </c>
      <c r="BY506" s="161">
        <v>0</v>
      </c>
      <c r="BZ506" s="161">
        <v>0</v>
      </c>
      <c r="CA506" s="161">
        <v>0</v>
      </c>
      <c r="CB506" s="161">
        <f>INDEX(IRF.New!$D$7:$CN$374,MATCH('IRF AUX'!$E506,IRF.New!$C$7:$C$37,0),MATCH('IRF AUX'!$B506,IRF.New!$D$5:$CN$5,0))</f>
        <v>0</v>
      </c>
      <c r="CC506" s="161">
        <v>0</v>
      </c>
      <c r="CD506" s="161">
        <v>0</v>
      </c>
      <c r="CE506" s="163">
        <v>0</v>
      </c>
      <c r="CF506" s="1" cm="1">
        <f t="array" aca="1" ref="CF506" ca="1">MMULT($F505:$CE505,INDIRECT("Policy.New!"&amp;CF$3&amp;"4:"&amp;CF$3&amp;"81"))</f>
        <v>0</v>
      </c>
      <c r="CG506" s="1" cm="1">
        <f t="array" aca="1" ref="CG506" ca="1">MMULT($F505:$CE505,INDIRECT("Policy.New!"&amp;CG$3&amp;"4:"&amp;CG$3&amp;"81"))</f>
        <v>0</v>
      </c>
      <c r="CH506" s="1" cm="1">
        <f t="array" aca="1" ref="CH506" ca="1">MMULT($F505:$CE505,INDIRECT("Policy.New!"&amp;CH$3&amp;"4:"&amp;CH$3&amp;"81"))</f>
        <v>0</v>
      </c>
      <c r="CI506" s="1" cm="1">
        <f t="array" aca="1" ref="CI506" ca="1">MMULT($F505:$CE505,INDIRECT("Policy.New!"&amp;CI$3&amp;"4:"&amp;CI$3&amp;"81"))</f>
        <v>0</v>
      </c>
      <c r="CJ506" s="1" cm="1">
        <f t="array" aca="1" ref="CJ506" ca="1">MMULT($F505:$CE505,INDIRECT("Policy.New!"&amp;CJ$3&amp;"4:"&amp;CJ$3&amp;"81"))</f>
        <v>0</v>
      </c>
      <c r="CK506" s="1" cm="1">
        <f t="array" aca="1" ref="CK506" ca="1">MMULT($F505:$CE505,INDIRECT("Policy.New!"&amp;CK$3&amp;"4:"&amp;CK$3&amp;"81"))</f>
        <v>0</v>
      </c>
      <c r="CL506" s="1" cm="1">
        <f t="array" aca="1" ref="CL506" ca="1">MMULT($F505:$CE505,INDIRECT("Policy.New!"&amp;CL$3&amp;"4:"&amp;CL$3&amp;"81"))</f>
        <v>0</v>
      </c>
      <c r="CM506" s="1" cm="1">
        <f t="array" aca="1" ref="CM506" ca="1">MMULT($F505:$CE505,INDIRECT("Policy.New!"&amp;CM$3&amp;"4:"&amp;CM$3&amp;"81"))</f>
        <v>0</v>
      </c>
      <c r="CN506" s="1" cm="1">
        <f t="array" aca="1" ref="CN506" ca="1">MMULT($F505:$CE505,INDIRECT("Policy.New!"&amp;CN$3&amp;"4:"&amp;CN$3&amp;"81"))</f>
        <v>0</v>
      </c>
      <c r="CO506" s="1" cm="1">
        <f t="array" aca="1" ref="CO506" ca="1">MMULT($F505:$CE505,INDIRECT("Policy.New!"&amp;CO$3&amp;"4:"&amp;CO$3&amp;"81"))</f>
        <v>0</v>
      </c>
      <c r="CP506" s="1" cm="1">
        <f t="array" aca="1" ref="CP506" ca="1">MMULT($F505:$CE505,INDIRECT("Policy.New!"&amp;CP$3&amp;"4:"&amp;CP$3&amp;"81"))</f>
        <v>0</v>
      </c>
      <c r="CQ506" s="1"/>
      <c r="CR506" s="1"/>
      <c r="CS506" s="1">
        <f t="shared" ca="1" si="510"/>
        <v>0</v>
      </c>
      <c r="CT506" s="1">
        <f t="shared" ca="1" si="514"/>
        <v>0</v>
      </c>
      <c r="CU506" s="1">
        <f t="shared" ca="1" si="511"/>
        <v>0</v>
      </c>
      <c r="CV506" s="1">
        <f t="shared" ca="1" si="515"/>
        <v>0</v>
      </c>
      <c r="CW506" s="1">
        <f t="shared" ca="1" si="512"/>
        <v>0</v>
      </c>
      <c r="CX506" s="1">
        <f t="shared" ca="1" si="513"/>
        <v>0</v>
      </c>
    </row>
    <row r="507" spans="2:102" x14ac:dyDescent="0.25">
      <c r="B507" s="153" t="str">
        <f t="shared" si="509"/>
        <v>eps_botijao</v>
      </c>
      <c r="C507" s="153" t="str">
        <f t="shared" si="508"/>
        <v>eps_botijao_4</v>
      </c>
      <c r="D507" s="13">
        <f t="shared" si="506"/>
        <v>507</v>
      </c>
      <c r="E507" s="13">
        <f t="shared" si="516"/>
        <v>4</v>
      </c>
      <c r="F507" s="14" cm="1">
        <f t="array" aca="1" ref="F507" ca="1">MMULT($F506:$CE506,INDIRECT("Policy.New!"&amp;F$3&amp;"4:"&amp;F$3&amp;"81"))</f>
        <v>0</v>
      </c>
      <c r="G507" s="14" cm="1">
        <f t="array" aca="1" ref="G507" ca="1">MMULT($F506:$CE506,INDIRECT("Policy.New!"&amp;G$3&amp;"4:"&amp;G$3&amp;"81"))</f>
        <v>0</v>
      </c>
      <c r="H507" s="14" cm="1">
        <f t="array" aca="1" ref="H507" ca="1">MMULT($F506:$CE506,INDIRECT("Policy.New!"&amp;H$3&amp;"4:"&amp;H$3&amp;"81"))</f>
        <v>0</v>
      </c>
      <c r="I507" s="14" cm="1">
        <f t="array" aca="1" ref="I507" ca="1">MMULT($F506:$CE506,INDIRECT("Policy.New!"&amp;I$3&amp;"4:"&amp;I$3&amp;"81"))</f>
        <v>0</v>
      </c>
      <c r="J507" s="14" cm="1">
        <f t="array" aca="1" ref="J507" ca="1">MMULT($F506:$CE506,INDIRECT("Policy.New!"&amp;J$3&amp;"4:"&amp;J$3&amp;"81"))</f>
        <v>0</v>
      </c>
      <c r="K507" s="14" cm="1">
        <f t="array" aca="1" ref="K507" ca="1">MMULT($F506:$CE506,INDIRECT("Policy.New!"&amp;K$3&amp;"4:"&amp;K$3&amp;"81"))</f>
        <v>0</v>
      </c>
      <c r="L507" s="14" cm="1">
        <f t="array" aca="1" ref="L507" ca="1">MMULT($F506:$CE506,INDIRECT("Policy.New!"&amp;L$3&amp;"4:"&amp;L$3&amp;"81"))</f>
        <v>0</v>
      </c>
      <c r="M507" s="14" cm="1">
        <f t="array" aca="1" ref="M507" ca="1">MMULT($F506:$CE506,INDIRECT("Policy.New!"&amp;M$3&amp;"4:"&amp;M$3&amp;"81"))</f>
        <v>0</v>
      </c>
      <c r="N507" s="14" cm="1">
        <f t="array" aca="1" ref="N507" ca="1">MMULT($F506:$CE506,INDIRECT("Policy.New!"&amp;N$3&amp;"4:"&amp;N$3&amp;"81"))</f>
        <v>0</v>
      </c>
      <c r="O507" s="14" cm="1">
        <f t="array" aca="1" ref="O507" ca="1">MMULT($F506:$CE506,INDIRECT("Policy.New!"&amp;O$3&amp;"4:"&amp;O$3&amp;"81"))</f>
        <v>0</v>
      </c>
      <c r="P507" s="14" cm="1">
        <f t="array" aca="1" ref="P507" ca="1">MMULT($F506:$CE506,INDIRECT("Policy.New!"&amp;P$3&amp;"4:"&amp;P$3&amp;"81"))</f>
        <v>0</v>
      </c>
      <c r="Q507" s="14" cm="1">
        <f t="array" aca="1" ref="Q507" ca="1">MMULT($F506:$CE506,INDIRECT("Policy.New!"&amp;Q$3&amp;"4:"&amp;Q$3&amp;"81"))</f>
        <v>0</v>
      </c>
      <c r="R507" s="14" cm="1">
        <f t="array" aca="1" ref="R507" ca="1">MMULT($F506:$CE506,INDIRECT("Policy.New!"&amp;R$3&amp;"4:"&amp;R$3&amp;"81"))</f>
        <v>0</v>
      </c>
      <c r="S507" s="14" cm="1">
        <f t="array" aca="1" ref="S507" ca="1">MMULT($F506:$CE506,INDIRECT("Policy.New!"&amp;S$3&amp;"4:"&amp;S$3&amp;"81"))</f>
        <v>0</v>
      </c>
      <c r="T507" s="14" cm="1">
        <f t="array" aca="1" ref="T507" ca="1">MMULT($F506:$CE506,INDIRECT("Policy.New!"&amp;T$3&amp;"4:"&amp;T$3&amp;"81"))</f>
        <v>0</v>
      </c>
      <c r="U507" s="14" cm="1">
        <f t="array" aca="1" ref="U507" ca="1">MMULT($F506:$CE506,INDIRECT("Policy.New!"&amp;U$3&amp;"4:"&amp;U$3&amp;"81"))</f>
        <v>0</v>
      </c>
      <c r="V507" s="14" cm="1">
        <f t="array" aca="1" ref="V507" ca="1">MMULT($F506:$CE506,INDIRECT("Policy.New!"&amp;V$3&amp;"4:"&amp;V$3&amp;"81"))</f>
        <v>0</v>
      </c>
      <c r="W507" s="15">
        <f t="shared" ca="1" si="517"/>
        <v>0</v>
      </c>
      <c r="X507" s="14">
        <f t="shared" ca="1" si="518"/>
        <v>0</v>
      </c>
      <c r="Y507" s="14">
        <f t="shared" ca="1" si="519"/>
        <v>0</v>
      </c>
      <c r="Z507" s="14">
        <f t="shared" ca="1" si="520"/>
        <v>0</v>
      </c>
      <c r="AA507" s="14">
        <f t="shared" si="521"/>
        <v>0</v>
      </c>
      <c r="AB507" s="14">
        <f t="shared" ca="1" si="522"/>
        <v>0</v>
      </c>
      <c r="AC507" s="14">
        <f t="shared" ca="1" si="523"/>
        <v>0</v>
      </c>
      <c r="AD507" s="14">
        <f t="shared" ca="1" si="524"/>
        <v>0</v>
      </c>
      <c r="AE507" s="14">
        <f t="shared" si="525"/>
        <v>0</v>
      </c>
      <c r="AF507" s="14">
        <f t="shared" ca="1" si="526"/>
        <v>0</v>
      </c>
      <c r="AG507" s="14">
        <f t="shared" ca="1" si="527"/>
        <v>0</v>
      </c>
      <c r="AH507" s="14">
        <f t="shared" ca="1" si="528"/>
        <v>0</v>
      </c>
      <c r="AI507" s="14">
        <f t="shared" ca="1" si="529"/>
        <v>0</v>
      </c>
      <c r="AJ507" s="14">
        <f t="shared" ca="1" si="530"/>
        <v>0</v>
      </c>
      <c r="AK507" s="14">
        <f t="shared" ca="1" si="531"/>
        <v>0</v>
      </c>
      <c r="AL507" s="14">
        <f t="shared" ca="1" si="532"/>
        <v>0</v>
      </c>
      <c r="AM507" s="14">
        <f t="shared" ca="1" si="533"/>
        <v>0</v>
      </c>
      <c r="AN507" s="14">
        <f t="shared" ca="1" si="534"/>
        <v>0</v>
      </c>
      <c r="AO507" s="14">
        <f t="shared" si="535"/>
        <v>0</v>
      </c>
      <c r="AP507" s="14">
        <f t="shared" si="536"/>
        <v>0</v>
      </c>
      <c r="AQ507" s="14">
        <f t="shared" ca="1" si="537"/>
        <v>0</v>
      </c>
      <c r="AR507" s="14">
        <f t="shared" ca="1" si="538"/>
        <v>0</v>
      </c>
      <c r="AS507" s="14">
        <f t="shared" ca="1" si="539"/>
        <v>0</v>
      </c>
      <c r="AT507" s="26">
        <f t="shared" ca="1" si="540"/>
        <v>0</v>
      </c>
      <c r="AU507" s="14" cm="1">
        <f t="array" aca="1" ref="AU507" ca="1">MMULT($F506:$CE506,INDIRECT("Policy.New!"&amp;AU$3&amp;"4:"&amp;AU$3&amp;"81"))</f>
        <v>0</v>
      </c>
      <c r="AV507" s="26" cm="1">
        <f t="array" aca="1" ref="AV507" ca="1">MMULT($F506:$CE506,INDIRECT("Policy.New!"&amp;AV$3&amp;"4:"&amp;AV$3&amp;"81"))</f>
        <v>0</v>
      </c>
      <c r="AW507" s="164">
        <v>0</v>
      </c>
      <c r="AX507" s="164">
        <v>0</v>
      </c>
      <c r="AY507" s="164">
        <v>0</v>
      </c>
      <c r="AZ507" s="164">
        <v>0</v>
      </c>
      <c r="BA507" s="164">
        <v>0</v>
      </c>
      <c r="BB507" s="164">
        <v>0</v>
      </c>
      <c r="BC507" s="164">
        <v>0</v>
      </c>
      <c r="BD507" s="164">
        <v>0</v>
      </c>
      <c r="BE507" s="164">
        <v>0</v>
      </c>
      <c r="BF507" s="164">
        <v>0</v>
      </c>
      <c r="BG507" s="164">
        <v>0</v>
      </c>
      <c r="BH507" s="164">
        <v>0</v>
      </c>
      <c r="BI507" s="164">
        <v>0</v>
      </c>
      <c r="BJ507" s="164">
        <v>0</v>
      </c>
      <c r="BK507" s="164">
        <v>0</v>
      </c>
      <c r="BL507" s="164">
        <v>0</v>
      </c>
      <c r="BM507" s="164">
        <v>0</v>
      </c>
      <c r="BN507" s="164">
        <v>0</v>
      </c>
      <c r="BO507" s="164">
        <v>0</v>
      </c>
      <c r="BP507" s="164">
        <v>0</v>
      </c>
      <c r="BQ507" s="164">
        <v>0</v>
      </c>
      <c r="BR507" s="164">
        <v>0</v>
      </c>
      <c r="BS507" s="164">
        <v>0</v>
      </c>
      <c r="BT507" s="164">
        <v>0</v>
      </c>
      <c r="BU507" s="164">
        <v>0</v>
      </c>
      <c r="BV507" s="164">
        <v>0</v>
      </c>
      <c r="BW507" s="164">
        <v>0</v>
      </c>
      <c r="BX507" s="164">
        <v>0</v>
      </c>
      <c r="BY507" s="164">
        <v>0</v>
      </c>
      <c r="BZ507" s="164">
        <v>0</v>
      </c>
      <c r="CA507" s="164">
        <v>0</v>
      </c>
      <c r="CB507" s="164">
        <f>INDEX(IRF.New!$D$7:$CN$374,MATCH('IRF AUX'!$E507,IRF.New!$C$7:$C$37,0),MATCH('IRF AUX'!$B507,IRF.New!$D$5:$CN$5,0))</f>
        <v>0</v>
      </c>
      <c r="CC507" s="164">
        <v>0</v>
      </c>
      <c r="CD507" s="164">
        <v>0</v>
      </c>
      <c r="CE507" s="165">
        <v>0</v>
      </c>
      <c r="CF507" s="14" cm="1">
        <f t="array" aca="1" ref="CF507" ca="1">MMULT($F506:$CE506,INDIRECT("Policy.New!"&amp;CF$3&amp;"4:"&amp;CF$3&amp;"81"))</f>
        <v>0</v>
      </c>
      <c r="CG507" s="14" cm="1">
        <f t="array" aca="1" ref="CG507" ca="1">MMULT($F506:$CE506,INDIRECT("Policy.New!"&amp;CG$3&amp;"4:"&amp;CG$3&amp;"81"))</f>
        <v>0</v>
      </c>
      <c r="CH507" s="14" cm="1">
        <f t="array" aca="1" ref="CH507" ca="1">MMULT($F506:$CE506,INDIRECT("Policy.New!"&amp;CH$3&amp;"4:"&amp;CH$3&amp;"81"))</f>
        <v>0</v>
      </c>
      <c r="CI507" s="14" cm="1">
        <f t="array" aca="1" ref="CI507" ca="1">MMULT($F506:$CE506,INDIRECT("Policy.New!"&amp;CI$3&amp;"4:"&amp;CI$3&amp;"81"))</f>
        <v>0</v>
      </c>
      <c r="CJ507" s="14" cm="1">
        <f t="array" aca="1" ref="CJ507" ca="1">MMULT($F506:$CE506,INDIRECT("Policy.New!"&amp;CJ$3&amp;"4:"&amp;CJ$3&amp;"81"))</f>
        <v>0</v>
      </c>
      <c r="CK507" s="14" cm="1">
        <f t="array" aca="1" ref="CK507" ca="1">MMULT($F506:$CE506,INDIRECT("Policy.New!"&amp;CK$3&amp;"4:"&amp;CK$3&amp;"81"))</f>
        <v>0</v>
      </c>
      <c r="CL507" s="14" cm="1">
        <f t="array" aca="1" ref="CL507" ca="1">MMULT($F506:$CE506,INDIRECT("Policy.New!"&amp;CL$3&amp;"4:"&amp;CL$3&amp;"81"))</f>
        <v>0</v>
      </c>
      <c r="CM507" s="14" cm="1">
        <f t="array" aca="1" ref="CM507" ca="1">MMULT($F506:$CE506,INDIRECT("Policy.New!"&amp;CM$3&amp;"4:"&amp;CM$3&amp;"81"))</f>
        <v>0</v>
      </c>
      <c r="CN507" s="14" cm="1">
        <f t="array" aca="1" ref="CN507" ca="1">MMULT($F506:$CE506,INDIRECT("Policy.New!"&amp;CN$3&amp;"4:"&amp;CN$3&amp;"81"))</f>
        <v>0</v>
      </c>
      <c r="CO507" s="14" cm="1">
        <f t="array" aca="1" ref="CO507" ca="1">MMULT($F506:$CE506,INDIRECT("Policy.New!"&amp;CO$3&amp;"4:"&amp;CO$3&amp;"81"))</f>
        <v>0</v>
      </c>
      <c r="CP507" s="14" cm="1">
        <f t="array" aca="1" ref="CP507" ca="1">MMULT($F506:$CE506,INDIRECT("Policy.New!"&amp;CP$3&amp;"4:"&amp;CP$3&amp;"81"))</f>
        <v>0</v>
      </c>
      <c r="CQ507" s="1"/>
      <c r="CR507" s="1"/>
      <c r="CS507" s="14">
        <f t="shared" ca="1" si="510"/>
        <v>0</v>
      </c>
      <c r="CT507" s="14">
        <f t="shared" ca="1" si="514"/>
        <v>0</v>
      </c>
      <c r="CU507" s="14">
        <f t="shared" ca="1" si="511"/>
        <v>0</v>
      </c>
      <c r="CV507" s="14">
        <f t="shared" ca="1" si="515"/>
        <v>0</v>
      </c>
      <c r="CW507" s="14">
        <f t="shared" ca="1" si="512"/>
        <v>0</v>
      </c>
      <c r="CX507" s="14">
        <f t="shared" ca="1" si="513"/>
        <v>0</v>
      </c>
    </row>
    <row r="508" spans="2:102" x14ac:dyDescent="0.25">
      <c r="B508" s="151" t="str">
        <f t="shared" si="509"/>
        <v>eps_botijao</v>
      </c>
      <c r="C508" s="151" t="str">
        <f t="shared" si="508"/>
        <v>eps_botijao_5</v>
      </c>
      <c r="D508" s="9">
        <f t="shared" si="506"/>
        <v>508</v>
      </c>
      <c r="E508" s="9">
        <f t="shared" si="516"/>
        <v>5</v>
      </c>
      <c r="F508" s="10" cm="1">
        <f t="array" aca="1" ref="F508" ca="1">MMULT($F507:$CE507,INDIRECT("Policy.New!"&amp;F$3&amp;"4:"&amp;F$3&amp;"81"))</f>
        <v>0</v>
      </c>
      <c r="G508" s="10" cm="1">
        <f t="array" aca="1" ref="G508" ca="1">MMULT($F507:$CE507,INDIRECT("Policy.New!"&amp;G$3&amp;"4:"&amp;G$3&amp;"81"))</f>
        <v>0</v>
      </c>
      <c r="H508" s="10" cm="1">
        <f t="array" aca="1" ref="H508" ca="1">MMULT($F507:$CE507,INDIRECT("Policy.New!"&amp;H$3&amp;"4:"&amp;H$3&amp;"81"))</f>
        <v>0</v>
      </c>
      <c r="I508" s="10" cm="1">
        <f t="array" aca="1" ref="I508" ca="1">MMULT($F507:$CE507,INDIRECT("Policy.New!"&amp;I$3&amp;"4:"&amp;I$3&amp;"81"))</f>
        <v>0</v>
      </c>
      <c r="J508" s="10" cm="1">
        <f t="array" aca="1" ref="J508" ca="1">MMULT($F507:$CE507,INDIRECT("Policy.New!"&amp;J$3&amp;"4:"&amp;J$3&amp;"81"))</f>
        <v>0</v>
      </c>
      <c r="K508" s="10" cm="1">
        <f t="array" aca="1" ref="K508" ca="1">MMULT($F507:$CE507,INDIRECT("Policy.New!"&amp;K$3&amp;"4:"&amp;K$3&amp;"81"))</f>
        <v>0</v>
      </c>
      <c r="L508" s="10" cm="1">
        <f t="array" aca="1" ref="L508" ca="1">MMULT($F507:$CE507,INDIRECT("Policy.New!"&amp;L$3&amp;"4:"&amp;L$3&amp;"81"))</f>
        <v>0</v>
      </c>
      <c r="M508" s="10" cm="1">
        <f t="array" aca="1" ref="M508" ca="1">MMULT($F507:$CE507,INDIRECT("Policy.New!"&amp;M$3&amp;"4:"&amp;M$3&amp;"81"))</f>
        <v>0</v>
      </c>
      <c r="N508" s="10" cm="1">
        <f t="array" aca="1" ref="N508" ca="1">MMULT($F507:$CE507,INDIRECT("Policy.New!"&amp;N$3&amp;"4:"&amp;N$3&amp;"81"))</f>
        <v>0</v>
      </c>
      <c r="O508" s="10" cm="1">
        <f t="array" aca="1" ref="O508" ca="1">MMULT($F507:$CE507,INDIRECT("Policy.New!"&amp;O$3&amp;"4:"&amp;O$3&amp;"81"))</f>
        <v>0</v>
      </c>
      <c r="P508" s="10" cm="1">
        <f t="array" aca="1" ref="P508" ca="1">MMULT($F507:$CE507,INDIRECT("Policy.New!"&amp;P$3&amp;"4:"&amp;P$3&amp;"81"))</f>
        <v>0</v>
      </c>
      <c r="Q508" s="10" cm="1">
        <f t="array" aca="1" ref="Q508" ca="1">MMULT($F507:$CE507,INDIRECT("Policy.New!"&amp;Q$3&amp;"4:"&amp;Q$3&amp;"81"))</f>
        <v>0</v>
      </c>
      <c r="R508" s="10" cm="1">
        <f t="array" aca="1" ref="R508" ca="1">MMULT($F507:$CE507,INDIRECT("Policy.New!"&amp;R$3&amp;"4:"&amp;R$3&amp;"81"))</f>
        <v>0</v>
      </c>
      <c r="S508" s="10" cm="1">
        <f t="array" aca="1" ref="S508" ca="1">MMULT($F507:$CE507,INDIRECT("Policy.New!"&amp;S$3&amp;"4:"&amp;S$3&amp;"81"))</f>
        <v>0</v>
      </c>
      <c r="T508" s="10" cm="1">
        <f t="array" aca="1" ref="T508" ca="1">MMULT($F507:$CE507,INDIRECT("Policy.New!"&amp;T$3&amp;"4:"&amp;T$3&amp;"81"))</f>
        <v>0</v>
      </c>
      <c r="U508" s="10" cm="1">
        <f t="array" aca="1" ref="U508" ca="1">MMULT($F507:$CE507,INDIRECT("Policy.New!"&amp;U$3&amp;"4:"&amp;U$3&amp;"81"))</f>
        <v>0</v>
      </c>
      <c r="V508" s="10" cm="1">
        <f t="array" aca="1" ref="V508" ca="1">MMULT($F507:$CE507,INDIRECT("Policy.New!"&amp;V$3&amp;"4:"&amp;V$3&amp;"81"))</f>
        <v>0</v>
      </c>
      <c r="W508" s="11">
        <f t="shared" ca="1" si="517"/>
        <v>0</v>
      </c>
      <c r="X508" s="10">
        <f t="shared" ca="1" si="518"/>
        <v>0</v>
      </c>
      <c r="Y508" s="10">
        <f t="shared" ca="1" si="519"/>
        <v>0</v>
      </c>
      <c r="Z508" s="10">
        <f t="shared" ca="1" si="520"/>
        <v>0</v>
      </c>
      <c r="AA508" s="10">
        <f t="shared" ca="1" si="521"/>
        <v>0</v>
      </c>
      <c r="AB508" s="10">
        <f t="shared" ca="1" si="522"/>
        <v>0</v>
      </c>
      <c r="AC508" s="10">
        <f t="shared" ca="1" si="523"/>
        <v>0</v>
      </c>
      <c r="AD508" s="10">
        <f t="shared" ca="1" si="524"/>
        <v>0</v>
      </c>
      <c r="AE508" s="10">
        <f t="shared" ca="1" si="525"/>
        <v>0</v>
      </c>
      <c r="AF508" s="10">
        <f t="shared" ca="1" si="526"/>
        <v>0</v>
      </c>
      <c r="AG508" s="10">
        <f t="shared" ca="1" si="527"/>
        <v>0</v>
      </c>
      <c r="AH508" s="10">
        <f t="shared" ca="1" si="528"/>
        <v>0</v>
      </c>
      <c r="AI508" s="10">
        <f t="shared" ca="1" si="529"/>
        <v>0</v>
      </c>
      <c r="AJ508" s="10">
        <f t="shared" ca="1" si="530"/>
        <v>0</v>
      </c>
      <c r="AK508" s="10">
        <f t="shared" ca="1" si="531"/>
        <v>0</v>
      </c>
      <c r="AL508" s="10">
        <f t="shared" ca="1" si="532"/>
        <v>0</v>
      </c>
      <c r="AM508" s="10">
        <f t="shared" ca="1" si="533"/>
        <v>0</v>
      </c>
      <c r="AN508" s="10">
        <f t="shared" ca="1" si="534"/>
        <v>0</v>
      </c>
      <c r="AO508" s="10">
        <f t="shared" ca="1" si="535"/>
        <v>0</v>
      </c>
      <c r="AP508" s="10">
        <f t="shared" si="536"/>
        <v>0</v>
      </c>
      <c r="AQ508" s="10">
        <f t="shared" ca="1" si="537"/>
        <v>0</v>
      </c>
      <c r="AR508" s="10">
        <f t="shared" ca="1" si="538"/>
        <v>0</v>
      </c>
      <c r="AS508" s="10">
        <f t="shared" ca="1" si="539"/>
        <v>0</v>
      </c>
      <c r="AT508" s="24">
        <f t="shared" ca="1" si="540"/>
        <v>0</v>
      </c>
      <c r="AU508" s="10" cm="1">
        <f t="array" aca="1" ref="AU508" ca="1">MMULT($F507:$CE507,INDIRECT("Policy.New!"&amp;AU$3&amp;"4:"&amp;AU$3&amp;"81"))</f>
        <v>0</v>
      </c>
      <c r="AV508" s="24" cm="1">
        <f t="array" aca="1" ref="AV508" ca="1">MMULT($F507:$CE507,INDIRECT("Policy.New!"&amp;AV$3&amp;"4:"&amp;AV$3&amp;"81"))</f>
        <v>0</v>
      </c>
      <c r="AW508" s="160">
        <v>0</v>
      </c>
      <c r="AX508" s="160">
        <v>0</v>
      </c>
      <c r="AY508" s="160">
        <v>0</v>
      </c>
      <c r="AZ508" s="160">
        <v>0</v>
      </c>
      <c r="BA508" s="160">
        <v>0</v>
      </c>
      <c r="BB508" s="160">
        <v>0</v>
      </c>
      <c r="BC508" s="160">
        <v>0</v>
      </c>
      <c r="BD508" s="160">
        <v>0</v>
      </c>
      <c r="BE508" s="160">
        <v>0</v>
      </c>
      <c r="BF508" s="160">
        <v>0</v>
      </c>
      <c r="BG508" s="160">
        <v>0</v>
      </c>
      <c r="BH508" s="160">
        <v>0</v>
      </c>
      <c r="BI508" s="160">
        <v>0</v>
      </c>
      <c r="BJ508" s="160">
        <v>0</v>
      </c>
      <c r="BK508" s="160">
        <v>0</v>
      </c>
      <c r="BL508" s="160">
        <v>0</v>
      </c>
      <c r="BM508" s="160">
        <v>0</v>
      </c>
      <c r="BN508" s="160">
        <v>0</v>
      </c>
      <c r="BO508" s="160">
        <v>0</v>
      </c>
      <c r="BP508" s="160">
        <v>0</v>
      </c>
      <c r="BQ508" s="160">
        <v>0</v>
      </c>
      <c r="BR508" s="160">
        <v>0</v>
      </c>
      <c r="BS508" s="160">
        <v>0</v>
      </c>
      <c r="BT508" s="160">
        <v>0</v>
      </c>
      <c r="BU508" s="160">
        <v>0</v>
      </c>
      <c r="BV508" s="160">
        <v>0</v>
      </c>
      <c r="BW508" s="160">
        <v>0</v>
      </c>
      <c r="BX508" s="160">
        <v>0</v>
      </c>
      <c r="BY508" s="160">
        <v>0</v>
      </c>
      <c r="BZ508" s="160">
        <v>0</v>
      </c>
      <c r="CA508" s="160">
        <v>0</v>
      </c>
      <c r="CB508" s="160">
        <f>INDEX(IRF.New!$D$7:$CN$374,MATCH('IRF AUX'!$E508,IRF.New!$C$7:$C$37,0),MATCH('IRF AUX'!$B508,IRF.New!$D$5:$CN$5,0))</f>
        <v>0</v>
      </c>
      <c r="CC508" s="160">
        <v>0</v>
      </c>
      <c r="CD508" s="160">
        <v>0</v>
      </c>
      <c r="CE508" s="162">
        <v>0</v>
      </c>
      <c r="CF508" s="10" cm="1">
        <f t="array" aca="1" ref="CF508" ca="1">MMULT($F507:$CE507,INDIRECT("Policy.New!"&amp;CF$3&amp;"4:"&amp;CF$3&amp;"81"))</f>
        <v>0</v>
      </c>
      <c r="CG508" s="10" cm="1">
        <f t="array" aca="1" ref="CG508" ca="1">MMULT($F507:$CE507,INDIRECT("Policy.New!"&amp;CG$3&amp;"4:"&amp;CG$3&amp;"81"))</f>
        <v>0</v>
      </c>
      <c r="CH508" s="10" cm="1">
        <f t="array" aca="1" ref="CH508" ca="1">MMULT($F507:$CE507,INDIRECT("Policy.New!"&amp;CH$3&amp;"4:"&amp;CH$3&amp;"81"))</f>
        <v>0</v>
      </c>
      <c r="CI508" s="10" cm="1">
        <f t="array" aca="1" ref="CI508" ca="1">MMULT($F507:$CE507,INDIRECT("Policy.New!"&amp;CI$3&amp;"4:"&amp;CI$3&amp;"81"))</f>
        <v>0</v>
      </c>
      <c r="CJ508" s="10" cm="1">
        <f t="array" aca="1" ref="CJ508" ca="1">MMULT($F507:$CE507,INDIRECT("Policy.New!"&amp;CJ$3&amp;"4:"&amp;CJ$3&amp;"81"))</f>
        <v>0</v>
      </c>
      <c r="CK508" s="10" cm="1">
        <f t="array" aca="1" ref="CK508" ca="1">MMULT($F507:$CE507,INDIRECT("Policy.New!"&amp;CK$3&amp;"4:"&amp;CK$3&amp;"81"))</f>
        <v>0</v>
      </c>
      <c r="CL508" s="10" cm="1">
        <f t="array" aca="1" ref="CL508" ca="1">MMULT($F507:$CE507,INDIRECT("Policy.New!"&amp;CL$3&amp;"4:"&amp;CL$3&amp;"81"))</f>
        <v>0</v>
      </c>
      <c r="CM508" s="10" cm="1">
        <f t="array" aca="1" ref="CM508" ca="1">MMULT($F507:$CE507,INDIRECT("Policy.New!"&amp;CM$3&amp;"4:"&amp;CM$3&amp;"81"))</f>
        <v>0</v>
      </c>
      <c r="CN508" s="10" cm="1">
        <f t="array" aca="1" ref="CN508" ca="1">MMULT($F507:$CE507,INDIRECT("Policy.New!"&amp;CN$3&amp;"4:"&amp;CN$3&amp;"81"))</f>
        <v>0</v>
      </c>
      <c r="CO508" s="10" cm="1">
        <f t="array" aca="1" ref="CO508" ca="1">MMULT($F507:$CE507,INDIRECT("Policy.New!"&amp;CO$3&amp;"4:"&amp;CO$3&amp;"81"))</f>
        <v>0</v>
      </c>
      <c r="CP508" s="10" cm="1">
        <f t="array" aca="1" ref="CP508" ca="1">MMULT($F507:$CE507,INDIRECT("Policy.New!"&amp;CP$3&amp;"4:"&amp;CP$3&amp;"81"))</f>
        <v>0</v>
      </c>
      <c r="CQ508" s="1"/>
      <c r="CR508" s="1"/>
      <c r="CS508" s="10">
        <f t="shared" ca="1" si="510"/>
        <v>0</v>
      </c>
      <c r="CT508" s="10">
        <f t="shared" ca="1" si="514"/>
        <v>0</v>
      </c>
      <c r="CU508" s="10">
        <f t="shared" ca="1" si="511"/>
        <v>0</v>
      </c>
      <c r="CV508" s="10">
        <f t="shared" ca="1" si="515"/>
        <v>0</v>
      </c>
      <c r="CW508" s="10">
        <f t="shared" ca="1" si="512"/>
        <v>0</v>
      </c>
      <c r="CX508" s="10">
        <f t="shared" ca="1" si="513"/>
        <v>0</v>
      </c>
    </row>
    <row r="509" spans="2:102" x14ac:dyDescent="0.25">
      <c r="B509" s="152" t="str">
        <f t="shared" si="509"/>
        <v>eps_botijao</v>
      </c>
      <c r="C509" s="152" t="str">
        <f t="shared" si="508"/>
        <v>eps_botijao_6</v>
      </c>
      <c r="D509" s="12">
        <f t="shared" si="506"/>
        <v>509</v>
      </c>
      <c r="E509" s="12">
        <f t="shared" si="516"/>
        <v>6</v>
      </c>
      <c r="F509" s="1" cm="1">
        <f t="array" aca="1" ref="F509" ca="1">MMULT($F508:$CE508,INDIRECT("Policy.New!"&amp;F$3&amp;"4:"&amp;F$3&amp;"81"))</f>
        <v>0</v>
      </c>
      <c r="G509" s="1" cm="1">
        <f t="array" aca="1" ref="G509" ca="1">MMULT($F508:$CE508,INDIRECT("Policy.New!"&amp;G$3&amp;"4:"&amp;G$3&amp;"81"))</f>
        <v>0</v>
      </c>
      <c r="H509" s="1" cm="1">
        <f t="array" aca="1" ref="H509" ca="1">MMULT($F508:$CE508,INDIRECT("Policy.New!"&amp;H$3&amp;"4:"&amp;H$3&amp;"81"))</f>
        <v>0</v>
      </c>
      <c r="I509" s="1" cm="1">
        <f t="array" aca="1" ref="I509" ca="1">MMULT($F508:$CE508,INDIRECT("Policy.New!"&amp;I$3&amp;"4:"&amp;I$3&amp;"81"))</f>
        <v>0</v>
      </c>
      <c r="J509" s="1" cm="1">
        <f t="array" aca="1" ref="J509" ca="1">MMULT($F508:$CE508,INDIRECT("Policy.New!"&amp;J$3&amp;"4:"&amp;J$3&amp;"81"))</f>
        <v>0</v>
      </c>
      <c r="K509" s="1" cm="1">
        <f t="array" aca="1" ref="K509" ca="1">MMULT($F508:$CE508,INDIRECT("Policy.New!"&amp;K$3&amp;"4:"&amp;K$3&amp;"81"))</f>
        <v>0</v>
      </c>
      <c r="L509" s="1" cm="1">
        <f t="array" aca="1" ref="L509" ca="1">MMULT($F508:$CE508,INDIRECT("Policy.New!"&amp;L$3&amp;"4:"&amp;L$3&amp;"81"))</f>
        <v>0</v>
      </c>
      <c r="M509" s="1" cm="1">
        <f t="array" aca="1" ref="M509" ca="1">MMULT($F508:$CE508,INDIRECT("Policy.New!"&amp;M$3&amp;"4:"&amp;M$3&amp;"81"))</f>
        <v>0</v>
      </c>
      <c r="N509" s="1" cm="1">
        <f t="array" aca="1" ref="N509" ca="1">MMULT($F508:$CE508,INDIRECT("Policy.New!"&amp;N$3&amp;"4:"&amp;N$3&amp;"81"))</f>
        <v>0</v>
      </c>
      <c r="O509" s="1" cm="1">
        <f t="array" aca="1" ref="O509" ca="1">MMULT($F508:$CE508,INDIRECT("Policy.New!"&amp;O$3&amp;"4:"&amp;O$3&amp;"81"))</f>
        <v>0</v>
      </c>
      <c r="P509" s="1" cm="1">
        <f t="array" aca="1" ref="P509" ca="1">MMULT($F508:$CE508,INDIRECT("Policy.New!"&amp;P$3&amp;"4:"&amp;P$3&amp;"81"))</f>
        <v>0</v>
      </c>
      <c r="Q509" s="1" cm="1">
        <f t="array" aca="1" ref="Q509" ca="1">MMULT($F508:$CE508,INDIRECT("Policy.New!"&amp;Q$3&amp;"4:"&amp;Q$3&amp;"81"))</f>
        <v>0</v>
      </c>
      <c r="R509" s="1" cm="1">
        <f t="array" aca="1" ref="R509" ca="1">MMULT($F508:$CE508,INDIRECT("Policy.New!"&amp;R$3&amp;"4:"&amp;R$3&amp;"81"))</f>
        <v>0</v>
      </c>
      <c r="S509" s="1" cm="1">
        <f t="array" aca="1" ref="S509" ca="1">MMULT($F508:$CE508,INDIRECT("Policy.New!"&amp;S$3&amp;"4:"&amp;S$3&amp;"81"))</f>
        <v>0</v>
      </c>
      <c r="T509" s="1" cm="1">
        <f t="array" aca="1" ref="T509" ca="1">MMULT($F508:$CE508,INDIRECT("Policy.New!"&amp;T$3&amp;"4:"&amp;T$3&amp;"81"))</f>
        <v>0</v>
      </c>
      <c r="U509" s="1" cm="1">
        <f t="array" aca="1" ref="U509" ca="1">MMULT($F508:$CE508,INDIRECT("Policy.New!"&amp;U$3&amp;"4:"&amp;U$3&amp;"81"))</f>
        <v>0</v>
      </c>
      <c r="V509" s="1" cm="1">
        <f t="array" aca="1" ref="V509" ca="1">MMULT($F508:$CE508,INDIRECT("Policy.New!"&amp;V$3&amp;"4:"&amp;V$3&amp;"81"))</f>
        <v>0</v>
      </c>
      <c r="W509" s="5">
        <f t="shared" ca="1" si="517"/>
        <v>0</v>
      </c>
      <c r="X509" s="1">
        <f t="shared" ca="1" si="518"/>
        <v>0</v>
      </c>
      <c r="Y509" s="1">
        <f t="shared" ca="1" si="519"/>
        <v>0</v>
      </c>
      <c r="Z509" s="1">
        <f t="shared" ca="1" si="520"/>
        <v>0</v>
      </c>
      <c r="AA509" s="1">
        <f t="shared" ca="1" si="521"/>
        <v>0</v>
      </c>
      <c r="AB509" s="1">
        <f t="shared" ca="1" si="522"/>
        <v>0</v>
      </c>
      <c r="AC509" s="1">
        <f t="shared" ca="1" si="523"/>
        <v>0</v>
      </c>
      <c r="AD509" s="1">
        <f t="shared" ca="1" si="524"/>
        <v>0</v>
      </c>
      <c r="AE509" s="1">
        <f t="shared" ca="1" si="525"/>
        <v>0</v>
      </c>
      <c r="AF509" s="1">
        <f t="shared" ca="1" si="526"/>
        <v>0</v>
      </c>
      <c r="AG509" s="1">
        <f t="shared" ca="1" si="527"/>
        <v>0</v>
      </c>
      <c r="AH509" s="1">
        <f t="shared" ca="1" si="528"/>
        <v>0</v>
      </c>
      <c r="AI509" s="1">
        <f t="shared" ca="1" si="529"/>
        <v>0</v>
      </c>
      <c r="AJ509" s="1">
        <f t="shared" ca="1" si="530"/>
        <v>0</v>
      </c>
      <c r="AK509" s="1">
        <f t="shared" ca="1" si="531"/>
        <v>0</v>
      </c>
      <c r="AL509" s="1">
        <f t="shared" ca="1" si="532"/>
        <v>0</v>
      </c>
      <c r="AM509" s="1">
        <f t="shared" ca="1" si="533"/>
        <v>0</v>
      </c>
      <c r="AN509" s="1">
        <f t="shared" ca="1" si="534"/>
        <v>0</v>
      </c>
      <c r="AO509" s="1">
        <f t="shared" ca="1" si="535"/>
        <v>0</v>
      </c>
      <c r="AP509" s="1">
        <f t="shared" ca="1" si="536"/>
        <v>0</v>
      </c>
      <c r="AQ509" s="1">
        <f t="shared" ca="1" si="537"/>
        <v>0</v>
      </c>
      <c r="AR509" s="1">
        <f t="shared" ca="1" si="538"/>
        <v>0</v>
      </c>
      <c r="AS509" s="1">
        <f t="shared" ca="1" si="539"/>
        <v>0</v>
      </c>
      <c r="AT509" s="25">
        <f t="shared" ca="1" si="540"/>
        <v>0</v>
      </c>
      <c r="AU509" s="1" cm="1">
        <f t="array" aca="1" ref="AU509" ca="1">MMULT($F508:$CE508,INDIRECT("Policy.New!"&amp;AU$3&amp;"4:"&amp;AU$3&amp;"81"))</f>
        <v>0</v>
      </c>
      <c r="AV509" s="25" cm="1">
        <f t="array" aca="1" ref="AV509" ca="1">MMULT($F508:$CE508,INDIRECT("Policy.New!"&amp;AV$3&amp;"4:"&amp;AV$3&amp;"81"))</f>
        <v>0</v>
      </c>
      <c r="AW509" s="161">
        <v>0</v>
      </c>
      <c r="AX509" s="161">
        <v>0</v>
      </c>
      <c r="AY509" s="161">
        <v>0</v>
      </c>
      <c r="AZ509" s="161">
        <v>0</v>
      </c>
      <c r="BA509" s="161">
        <v>0</v>
      </c>
      <c r="BB509" s="161">
        <v>0</v>
      </c>
      <c r="BC509" s="161">
        <v>0</v>
      </c>
      <c r="BD509" s="161">
        <v>0</v>
      </c>
      <c r="BE509" s="161">
        <v>0</v>
      </c>
      <c r="BF509" s="161">
        <v>0</v>
      </c>
      <c r="BG509" s="161">
        <v>0</v>
      </c>
      <c r="BH509" s="161">
        <v>0</v>
      </c>
      <c r="BI509" s="161">
        <v>0</v>
      </c>
      <c r="BJ509" s="161">
        <v>0</v>
      </c>
      <c r="BK509" s="161">
        <v>0</v>
      </c>
      <c r="BL509" s="161">
        <v>0</v>
      </c>
      <c r="BM509" s="161">
        <v>0</v>
      </c>
      <c r="BN509" s="161">
        <v>0</v>
      </c>
      <c r="BO509" s="161">
        <v>0</v>
      </c>
      <c r="BP509" s="161">
        <v>0</v>
      </c>
      <c r="BQ509" s="161">
        <v>0</v>
      </c>
      <c r="BR509" s="161">
        <v>0</v>
      </c>
      <c r="BS509" s="161">
        <v>0</v>
      </c>
      <c r="BT509" s="161">
        <v>0</v>
      </c>
      <c r="BU509" s="161">
        <v>0</v>
      </c>
      <c r="BV509" s="161">
        <v>0</v>
      </c>
      <c r="BW509" s="161">
        <v>0</v>
      </c>
      <c r="BX509" s="161">
        <v>0</v>
      </c>
      <c r="BY509" s="161">
        <v>0</v>
      </c>
      <c r="BZ509" s="161">
        <v>0</v>
      </c>
      <c r="CA509" s="161">
        <v>0</v>
      </c>
      <c r="CB509" s="161">
        <f>INDEX(IRF.New!$D$7:$CN$374,MATCH('IRF AUX'!$E509,IRF.New!$C$7:$C$37,0),MATCH('IRF AUX'!$B509,IRF.New!$D$5:$CN$5,0))</f>
        <v>0</v>
      </c>
      <c r="CC509" s="161">
        <v>0</v>
      </c>
      <c r="CD509" s="161">
        <v>0</v>
      </c>
      <c r="CE509" s="163">
        <v>0</v>
      </c>
      <c r="CF509" s="1" cm="1">
        <f t="array" aca="1" ref="CF509" ca="1">MMULT($F508:$CE508,INDIRECT("Policy.New!"&amp;CF$3&amp;"4:"&amp;CF$3&amp;"81"))</f>
        <v>0</v>
      </c>
      <c r="CG509" s="1" cm="1">
        <f t="array" aca="1" ref="CG509" ca="1">MMULT($F508:$CE508,INDIRECT("Policy.New!"&amp;CG$3&amp;"4:"&amp;CG$3&amp;"81"))</f>
        <v>0</v>
      </c>
      <c r="CH509" s="1" cm="1">
        <f t="array" aca="1" ref="CH509" ca="1">MMULT($F508:$CE508,INDIRECT("Policy.New!"&amp;CH$3&amp;"4:"&amp;CH$3&amp;"81"))</f>
        <v>0</v>
      </c>
      <c r="CI509" s="1" cm="1">
        <f t="array" aca="1" ref="CI509" ca="1">MMULT($F508:$CE508,INDIRECT("Policy.New!"&amp;CI$3&amp;"4:"&amp;CI$3&amp;"81"))</f>
        <v>0</v>
      </c>
      <c r="CJ509" s="1" cm="1">
        <f t="array" aca="1" ref="CJ509" ca="1">MMULT($F508:$CE508,INDIRECT("Policy.New!"&amp;CJ$3&amp;"4:"&amp;CJ$3&amp;"81"))</f>
        <v>0</v>
      </c>
      <c r="CK509" s="1" cm="1">
        <f t="array" aca="1" ref="CK509" ca="1">MMULT($F508:$CE508,INDIRECT("Policy.New!"&amp;CK$3&amp;"4:"&amp;CK$3&amp;"81"))</f>
        <v>0</v>
      </c>
      <c r="CL509" s="1" cm="1">
        <f t="array" aca="1" ref="CL509" ca="1">MMULT($F508:$CE508,INDIRECT("Policy.New!"&amp;CL$3&amp;"4:"&amp;CL$3&amp;"81"))</f>
        <v>0</v>
      </c>
      <c r="CM509" s="1" cm="1">
        <f t="array" aca="1" ref="CM509" ca="1">MMULT($F508:$CE508,INDIRECT("Policy.New!"&amp;CM$3&amp;"4:"&amp;CM$3&amp;"81"))</f>
        <v>0</v>
      </c>
      <c r="CN509" s="1" cm="1">
        <f t="array" aca="1" ref="CN509" ca="1">MMULT($F508:$CE508,INDIRECT("Policy.New!"&amp;CN$3&amp;"4:"&amp;CN$3&amp;"81"))</f>
        <v>0</v>
      </c>
      <c r="CO509" s="1" cm="1">
        <f t="array" aca="1" ref="CO509" ca="1">MMULT($F508:$CE508,INDIRECT("Policy.New!"&amp;CO$3&amp;"4:"&amp;CO$3&amp;"81"))</f>
        <v>0</v>
      </c>
      <c r="CP509" s="1" cm="1">
        <f t="array" aca="1" ref="CP509" ca="1">MMULT($F508:$CE508,INDIRECT("Policy.New!"&amp;CP$3&amp;"4:"&amp;CP$3&amp;"81"))</f>
        <v>0</v>
      </c>
      <c r="CQ509" s="1"/>
      <c r="CR509" s="1"/>
      <c r="CS509" s="1">
        <f t="shared" ca="1" si="510"/>
        <v>0</v>
      </c>
      <c r="CT509" s="1">
        <f t="shared" ca="1" si="514"/>
        <v>0</v>
      </c>
      <c r="CU509" s="1">
        <f t="shared" ca="1" si="511"/>
        <v>0</v>
      </c>
      <c r="CV509" s="1">
        <f t="shared" ca="1" si="515"/>
        <v>0</v>
      </c>
      <c r="CW509" s="1">
        <f t="shared" ca="1" si="512"/>
        <v>0</v>
      </c>
      <c r="CX509" s="1">
        <f t="shared" ca="1" si="513"/>
        <v>0</v>
      </c>
    </row>
    <row r="510" spans="2:102" x14ac:dyDescent="0.25">
      <c r="B510" s="152" t="str">
        <f t="shared" si="509"/>
        <v>eps_botijao</v>
      </c>
      <c r="C510" s="152" t="str">
        <f t="shared" si="508"/>
        <v>eps_botijao_7</v>
      </c>
      <c r="D510" s="12">
        <f t="shared" si="506"/>
        <v>510</v>
      </c>
      <c r="E510" s="12">
        <f t="shared" si="516"/>
        <v>7</v>
      </c>
      <c r="F510" s="1" cm="1">
        <f t="array" aca="1" ref="F510" ca="1">MMULT($F509:$CE509,INDIRECT("Policy.New!"&amp;F$3&amp;"4:"&amp;F$3&amp;"81"))</f>
        <v>0</v>
      </c>
      <c r="G510" s="1" cm="1">
        <f t="array" aca="1" ref="G510" ca="1">MMULT($F509:$CE509,INDIRECT("Policy.New!"&amp;G$3&amp;"4:"&amp;G$3&amp;"81"))</f>
        <v>0</v>
      </c>
      <c r="H510" s="1" cm="1">
        <f t="array" aca="1" ref="H510" ca="1">MMULT($F509:$CE509,INDIRECT("Policy.New!"&amp;H$3&amp;"4:"&amp;H$3&amp;"81"))</f>
        <v>0</v>
      </c>
      <c r="I510" s="1" cm="1">
        <f t="array" aca="1" ref="I510" ca="1">MMULT($F509:$CE509,INDIRECT("Policy.New!"&amp;I$3&amp;"4:"&amp;I$3&amp;"81"))</f>
        <v>0</v>
      </c>
      <c r="J510" s="1" cm="1">
        <f t="array" aca="1" ref="J510" ca="1">MMULT($F509:$CE509,INDIRECT("Policy.New!"&amp;J$3&amp;"4:"&amp;J$3&amp;"81"))</f>
        <v>0</v>
      </c>
      <c r="K510" s="1" cm="1">
        <f t="array" aca="1" ref="K510" ca="1">MMULT($F509:$CE509,INDIRECT("Policy.New!"&amp;K$3&amp;"4:"&amp;K$3&amp;"81"))</f>
        <v>0</v>
      </c>
      <c r="L510" s="1" cm="1">
        <f t="array" aca="1" ref="L510" ca="1">MMULT($F509:$CE509,INDIRECT("Policy.New!"&amp;L$3&amp;"4:"&amp;L$3&amp;"81"))</f>
        <v>0</v>
      </c>
      <c r="M510" s="1" cm="1">
        <f t="array" aca="1" ref="M510" ca="1">MMULT($F509:$CE509,INDIRECT("Policy.New!"&amp;M$3&amp;"4:"&amp;M$3&amp;"81"))</f>
        <v>0</v>
      </c>
      <c r="N510" s="1" cm="1">
        <f t="array" aca="1" ref="N510" ca="1">MMULT($F509:$CE509,INDIRECT("Policy.New!"&amp;N$3&amp;"4:"&amp;N$3&amp;"81"))</f>
        <v>0</v>
      </c>
      <c r="O510" s="1" cm="1">
        <f t="array" aca="1" ref="O510" ca="1">MMULT($F509:$CE509,INDIRECT("Policy.New!"&amp;O$3&amp;"4:"&amp;O$3&amp;"81"))</f>
        <v>0</v>
      </c>
      <c r="P510" s="1" cm="1">
        <f t="array" aca="1" ref="P510" ca="1">MMULT($F509:$CE509,INDIRECT("Policy.New!"&amp;P$3&amp;"4:"&amp;P$3&amp;"81"))</f>
        <v>0</v>
      </c>
      <c r="Q510" s="1" cm="1">
        <f t="array" aca="1" ref="Q510" ca="1">MMULT($F509:$CE509,INDIRECT("Policy.New!"&amp;Q$3&amp;"4:"&amp;Q$3&amp;"81"))</f>
        <v>0</v>
      </c>
      <c r="R510" s="1" cm="1">
        <f t="array" aca="1" ref="R510" ca="1">MMULT($F509:$CE509,INDIRECT("Policy.New!"&amp;R$3&amp;"4:"&amp;R$3&amp;"81"))</f>
        <v>0</v>
      </c>
      <c r="S510" s="1" cm="1">
        <f t="array" aca="1" ref="S510" ca="1">MMULT($F509:$CE509,INDIRECT("Policy.New!"&amp;S$3&amp;"4:"&amp;S$3&amp;"81"))</f>
        <v>0</v>
      </c>
      <c r="T510" s="1" cm="1">
        <f t="array" aca="1" ref="T510" ca="1">MMULT($F509:$CE509,INDIRECT("Policy.New!"&amp;T$3&amp;"4:"&amp;T$3&amp;"81"))</f>
        <v>0</v>
      </c>
      <c r="U510" s="1" cm="1">
        <f t="array" aca="1" ref="U510" ca="1">MMULT($F509:$CE509,INDIRECT("Policy.New!"&amp;U$3&amp;"4:"&amp;U$3&amp;"81"))</f>
        <v>0</v>
      </c>
      <c r="V510" s="1" cm="1">
        <f t="array" aca="1" ref="V510" ca="1">MMULT($F509:$CE509,INDIRECT("Policy.New!"&amp;V$3&amp;"4:"&amp;V$3&amp;"81"))</f>
        <v>0</v>
      </c>
      <c r="W510" s="5">
        <f t="shared" ca="1" si="517"/>
        <v>0</v>
      </c>
      <c r="X510" s="1">
        <f t="shared" ca="1" si="518"/>
        <v>0</v>
      </c>
      <c r="Y510" s="1">
        <f t="shared" ca="1" si="519"/>
        <v>0</v>
      </c>
      <c r="Z510" s="1">
        <f t="shared" ca="1" si="520"/>
        <v>0</v>
      </c>
      <c r="AA510" s="1">
        <f t="shared" ca="1" si="521"/>
        <v>0</v>
      </c>
      <c r="AB510" s="1">
        <f t="shared" ca="1" si="522"/>
        <v>0</v>
      </c>
      <c r="AC510" s="1">
        <f t="shared" ca="1" si="523"/>
        <v>0</v>
      </c>
      <c r="AD510" s="1">
        <f t="shared" ca="1" si="524"/>
        <v>0</v>
      </c>
      <c r="AE510" s="1">
        <f t="shared" ca="1" si="525"/>
        <v>0</v>
      </c>
      <c r="AF510" s="1">
        <f t="shared" ca="1" si="526"/>
        <v>0</v>
      </c>
      <c r="AG510" s="1">
        <f t="shared" ca="1" si="527"/>
        <v>0</v>
      </c>
      <c r="AH510" s="1">
        <f t="shared" ca="1" si="528"/>
        <v>0</v>
      </c>
      <c r="AI510" s="1">
        <f t="shared" ca="1" si="529"/>
        <v>0</v>
      </c>
      <c r="AJ510" s="1">
        <f t="shared" ca="1" si="530"/>
        <v>0</v>
      </c>
      <c r="AK510" s="1">
        <f t="shared" ca="1" si="531"/>
        <v>0</v>
      </c>
      <c r="AL510" s="1">
        <f t="shared" ca="1" si="532"/>
        <v>0</v>
      </c>
      <c r="AM510" s="1">
        <f t="shared" ca="1" si="533"/>
        <v>0</v>
      </c>
      <c r="AN510" s="1">
        <f t="shared" ca="1" si="534"/>
        <v>0</v>
      </c>
      <c r="AO510" s="1">
        <f t="shared" ca="1" si="535"/>
        <v>0</v>
      </c>
      <c r="AP510" s="1">
        <f t="shared" ca="1" si="536"/>
        <v>0</v>
      </c>
      <c r="AQ510" s="1">
        <f t="shared" ca="1" si="537"/>
        <v>0</v>
      </c>
      <c r="AR510" s="1">
        <f t="shared" ca="1" si="538"/>
        <v>0</v>
      </c>
      <c r="AS510" s="1">
        <f t="shared" ca="1" si="539"/>
        <v>0</v>
      </c>
      <c r="AT510" s="25">
        <f t="shared" ca="1" si="540"/>
        <v>0</v>
      </c>
      <c r="AU510" s="1" cm="1">
        <f t="array" aca="1" ref="AU510" ca="1">MMULT($F509:$CE509,INDIRECT("Policy.New!"&amp;AU$3&amp;"4:"&amp;AU$3&amp;"81"))</f>
        <v>0</v>
      </c>
      <c r="AV510" s="25" cm="1">
        <f t="array" aca="1" ref="AV510" ca="1">MMULT($F509:$CE509,INDIRECT("Policy.New!"&amp;AV$3&amp;"4:"&amp;AV$3&amp;"81"))</f>
        <v>0</v>
      </c>
      <c r="AW510" s="161">
        <v>0</v>
      </c>
      <c r="AX510" s="161">
        <v>0</v>
      </c>
      <c r="AY510" s="161">
        <v>0</v>
      </c>
      <c r="AZ510" s="161">
        <v>0</v>
      </c>
      <c r="BA510" s="161">
        <v>0</v>
      </c>
      <c r="BB510" s="161">
        <v>0</v>
      </c>
      <c r="BC510" s="161">
        <v>0</v>
      </c>
      <c r="BD510" s="161">
        <v>0</v>
      </c>
      <c r="BE510" s="161">
        <v>0</v>
      </c>
      <c r="BF510" s="161">
        <v>0</v>
      </c>
      <c r="BG510" s="161">
        <v>0</v>
      </c>
      <c r="BH510" s="161">
        <v>0</v>
      </c>
      <c r="BI510" s="161">
        <v>0</v>
      </c>
      <c r="BJ510" s="161">
        <v>0</v>
      </c>
      <c r="BK510" s="161">
        <v>0</v>
      </c>
      <c r="BL510" s="161">
        <v>0</v>
      </c>
      <c r="BM510" s="161">
        <v>0</v>
      </c>
      <c r="BN510" s="161">
        <v>0</v>
      </c>
      <c r="BO510" s="161">
        <v>0</v>
      </c>
      <c r="BP510" s="161">
        <v>0</v>
      </c>
      <c r="BQ510" s="161">
        <v>0</v>
      </c>
      <c r="BR510" s="161">
        <v>0</v>
      </c>
      <c r="BS510" s="161">
        <v>0</v>
      </c>
      <c r="BT510" s="161">
        <v>0</v>
      </c>
      <c r="BU510" s="161">
        <v>0</v>
      </c>
      <c r="BV510" s="161">
        <v>0</v>
      </c>
      <c r="BW510" s="161">
        <v>0</v>
      </c>
      <c r="BX510" s="161">
        <v>0</v>
      </c>
      <c r="BY510" s="161">
        <v>0</v>
      </c>
      <c r="BZ510" s="161">
        <v>0</v>
      </c>
      <c r="CA510" s="161">
        <v>0</v>
      </c>
      <c r="CB510" s="161">
        <f>INDEX(IRF.New!$D$7:$CN$374,MATCH('IRF AUX'!$E510,IRF.New!$C$7:$C$37,0),MATCH('IRF AUX'!$B510,IRF.New!$D$5:$CN$5,0))</f>
        <v>0</v>
      </c>
      <c r="CC510" s="161">
        <v>0</v>
      </c>
      <c r="CD510" s="161">
        <v>0</v>
      </c>
      <c r="CE510" s="163">
        <v>0</v>
      </c>
      <c r="CF510" s="1" cm="1">
        <f t="array" aca="1" ref="CF510" ca="1">MMULT($F509:$CE509,INDIRECT("Policy.New!"&amp;CF$3&amp;"4:"&amp;CF$3&amp;"81"))</f>
        <v>0</v>
      </c>
      <c r="CG510" s="1" cm="1">
        <f t="array" aca="1" ref="CG510" ca="1">MMULT($F509:$CE509,INDIRECT("Policy.New!"&amp;CG$3&amp;"4:"&amp;CG$3&amp;"81"))</f>
        <v>0</v>
      </c>
      <c r="CH510" s="1" cm="1">
        <f t="array" aca="1" ref="CH510" ca="1">MMULT($F509:$CE509,INDIRECT("Policy.New!"&amp;CH$3&amp;"4:"&amp;CH$3&amp;"81"))</f>
        <v>0</v>
      </c>
      <c r="CI510" s="1" cm="1">
        <f t="array" aca="1" ref="CI510" ca="1">MMULT($F509:$CE509,INDIRECT("Policy.New!"&amp;CI$3&amp;"4:"&amp;CI$3&amp;"81"))</f>
        <v>0</v>
      </c>
      <c r="CJ510" s="1" cm="1">
        <f t="array" aca="1" ref="CJ510" ca="1">MMULT($F509:$CE509,INDIRECT("Policy.New!"&amp;CJ$3&amp;"4:"&amp;CJ$3&amp;"81"))</f>
        <v>0</v>
      </c>
      <c r="CK510" s="1" cm="1">
        <f t="array" aca="1" ref="CK510" ca="1">MMULT($F509:$CE509,INDIRECT("Policy.New!"&amp;CK$3&amp;"4:"&amp;CK$3&amp;"81"))</f>
        <v>0</v>
      </c>
      <c r="CL510" s="1" cm="1">
        <f t="array" aca="1" ref="CL510" ca="1">MMULT($F509:$CE509,INDIRECT("Policy.New!"&amp;CL$3&amp;"4:"&amp;CL$3&amp;"81"))</f>
        <v>0</v>
      </c>
      <c r="CM510" s="1" cm="1">
        <f t="array" aca="1" ref="CM510" ca="1">MMULT($F509:$CE509,INDIRECT("Policy.New!"&amp;CM$3&amp;"4:"&amp;CM$3&amp;"81"))</f>
        <v>0</v>
      </c>
      <c r="CN510" s="1" cm="1">
        <f t="array" aca="1" ref="CN510" ca="1">MMULT($F509:$CE509,INDIRECT("Policy.New!"&amp;CN$3&amp;"4:"&amp;CN$3&amp;"81"))</f>
        <v>0</v>
      </c>
      <c r="CO510" s="1" cm="1">
        <f t="array" aca="1" ref="CO510" ca="1">MMULT($F509:$CE509,INDIRECT("Policy.New!"&amp;CO$3&amp;"4:"&amp;CO$3&amp;"81"))</f>
        <v>0</v>
      </c>
      <c r="CP510" s="1" cm="1">
        <f t="array" aca="1" ref="CP510" ca="1">MMULT($F509:$CE509,INDIRECT("Policy.New!"&amp;CP$3&amp;"4:"&amp;CP$3&amp;"81"))</f>
        <v>0</v>
      </c>
      <c r="CQ510" s="1"/>
      <c r="CR510" s="1"/>
      <c r="CS510" s="1">
        <f t="shared" ca="1" si="510"/>
        <v>0</v>
      </c>
      <c r="CT510" s="1">
        <f t="shared" ca="1" si="514"/>
        <v>0</v>
      </c>
      <c r="CU510" s="1">
        <f t="shared" ca="1" si="511"/>
        <v>0</v>
      </c>
      <c r="CV510" s="1">
        <f t="shared" ca="1" si="515"/>
        <v>0</v>
      </c>
      <c r="CW510" s="1">
        <f t="shared" ca="1" si="512"/>
        <v>0</v>
      </c>
      <c r="CX510" s="1">
        <f t="shared" ca="1" si="513"/>
        <v>0</v>
      </c>
    </row>
    <row r="511" spans="2:102" x14ac:dyDescent="0.25">
      <c r="B511" s="153" t="str">
        <f t="shared" si="509"/>
        <v>eps_botijao</v>
      </c>
      <c r="C511" s="153" t="str">
        <f t="shared" si="508"/>
        <v>eps_botijao_8</v>
      </c>
      <c r="D511" s="13">
        <f t="shared" si="506"/>
        <v>511</v>
      </c>
      <c r="E511" s="13">
        <f t="shared" si="516"/>
        <v>8</v>
      </c>
      <c r="F511" s="14" cm="1">
        <f t="array" aca="1" ref="F511" ca="1">MMULT($F510:$CE510,INDIRECT("Policy.New!"&amp;F$3&amp;"4:"&amp;F$3&amp;"81"))</f>
        <v>0</v>
      </c>
      <c r="G511" s="14" cm="1">
        <f t="array" aca="1" ref="G511" ca="1">MMULT($F510:$CE510,INDIRECT("Policy.New!"&amp;G$3&amp;"4:"&amp;G$3&amp;"81"))</f>
        <v>0</v>
      </c>
      <c r="H511" s="14" cm="1">
        <f t="array" aca="1" ref="H511" ca="1">MMULT($F510:$CE510,INDIRECT("Policy.New!"&amp;H$3&amp;"4:"&amp;H$3&amp;"81"))</f>
        <v>0</v>
      </c>
      <c r="I511" s="14" cm="1">
        <f t="array" aca="1" ref="I511" ca="1">MMULT($F510:$CE510,INDIRECT("Policy.New!"&amp;I$3&amp;"4:"&amp;I$3&amp;"81"))</f>
        <v>0</v>
      </c>
      <c r="J511" s="14" cm="1">
        <f t="array" aca="1" ref="J511" ca="1">MMULT($F510:$CE510,INDIRECT("Policy.New!"&amp;J$3&amp;"4:"&amp;J$3&amp;"81"))</f>
        <v>0</v>
      </c>
      <c r="K511" s="14" cm="1">
        <f t="array" aca="1" ref="K511" ca="1">MMULT($F510:$CE510,INDIRECT("Policy.New!"&amp;K$3&amp;"4:"&amp;K$3&amp;"81"))</f>
        <v>0</v>
      </c>
      <c r="L511" s="14" cm="1">
        <f t="array" aca="1" ref="L511" ca="1">MMULT($F510:$CE510,INDIRECT("Policy.New!"&amp;L$3&amp;"4:"&amp;L$3&amp;"81"))</f>
        <v>0</v>
      </c>
      <c r="M511" s="14" cm="1">
        <f t="array" aca="1" ref="M511" ca="1">MMULT($F510:$CE510,INDIRECT("Policy.New!"&amp;M$3&amp;"4:"&amp;M$3&amp;"81"))</f>
        <v>0</v>
      </c>
      <c r="N511" s="14" cm="1">
        <f t="array" aca="1" ref="N511" ca="1">MMULT($F510:$CE510,INDIRECT("Policy.New!"&amp;N$3&amp;"4:"&amp;N$3&amp;"81"))</f>
        <v>0</v>
      </c>
      <c r="O511" s="14" cm="1">
        <f t="array" aca="1" ref="O511" ca="1">MMULT($F510:$CE510,INDIRECT("Policy.New!"&amp;O$3&amp;"4:"&amp;O$3&amp;"81"))</f>
        <v>0</v>
      </c>
      <c r="P511" s="14" cm="1">
        <f t="array" aca="1" ref="P511" ca="1">MMULT($F510:$CE510,INDIRECT("Policy.New!"&amp;P$3&amp;"4:"&amp;P$3&amp;"81"))</f>
        <v>0</v>
      </c>
      <c r="Q511" s="14" cm="1">
        <f t="array" aca="1" ref="Q511" ca="1">MMULT($F510:$CE510,INDIRECT("Policy.New!"&amp;Q$3&amp;"4:"&amp;Q$3&amp;"81"))</f>
        <v>0</v>
      </c>
      <c r="R511" s="14" cm="1">
        <f t="array" aca="1" ref="R511" ca="1">MMULT($F510:$CE510,INDIRECT("Policy.New!"&amp;R$3&amp;"4:"&amp;R$3&amp;"81"))</f>
        <v>0</v>
      </c>
      <c r="S511" s="14" cm="1">
        <f t="array" aca="1" ref="S511" ca="1">MMULT($F510:$CE510,INDIRECT("Policy.New!"&amp;S$3&amp;"4:"&amp;S$3&amp;"81"))</f>
        <v>0</v>
      </c>
      <c r="T511" s="14" cm="1">
        <f t="array" aca="1" ref="T511" ca="1">MMULT($F510:$CE510,INDIRECT("Policy.New!"&amp;T$3&amp;"4:"&amp;T$3&amp;"81"))</f>
        <v>0</v>
      </c>
      <c r="U511" s="14" cm="1">
        <f t="array" aca="1" ref="U511" ca="1">MMULT($F510:$CE510,INDIRECT("Policy.New!"&amp;U$3&amp;"4:"&amp;U$3&amp;"81"))</f>
        <v>0</v>
      </c>
      <c r="V511" s="14" cm="1">
        <f t="array" aca="1" ref="V511" ca="1">MMULT($F510:$CE510,INDIRECT("Policy.New!"&amp;V$3&amp;"4:"&amp;V$3&amp;"81"))</f>
        <v>0</v>
      </c>
      <c r="W511" s="15">
        <f t="shared" ca="1" si="517"/>
        <v>0</v>
      </c>
      <c r="X511" s="14">
        <f t="shared" ca="1" si="518"/>
        <v>0</v>
      </c>
      <c r="Y511" s="14">
        <f t="shared" ca="1" si="519"/>
        <v>0</v>
      </c>
      <c r="Z511" s="14">
        <f t="shared" ca="1" si="520"/>
        <v>0</v>
      </c>
      <c r="AA511" s="14">
        <f t="shared" ca="1" si="521"/>
        <v>0</v>
      </c>
      <c r="AB511" s="14">
        <f t="shared" ca="1" si="522"/>
        <v>0</v>
      </c>
      <c r="AC511" s="14">
        <f t="shared" ca="1" si="523"/>
        <v>0</v>
      </c>
      <c r="AD511" s="14">
        <f t="shared" ca="1" si="524"/>
        <v>0</v>
      </c>
      <c r="AE511" s="14">
        <f t="shared" ca="1" si="525"/>
        <v>0</v>
      </c>
      <c r="AF511" s="14">
        <f t="shared" ca="1" si="526"/>
        <v>0</v>
      </c>
      <c r="AG511" s="14">
        <f t="shared" ca="1" si="527"/>
        <v>0</v>
      </c>
      <c r="AH511" s="14">
        <f t="shared" ca="1" si="528"/>
        <v>0</v>
      </c>
      <c r="AI511" s="14">
        <f t="shared" ca="1" si="529"/>
        <v>0</v>
      </c>
      <c r="AJ511" s="14">
        <f t="shared" ca="1" si="530"/>
        <v>0</v>
      </c>
      <c r="AK511" s="14">
        <f t="shared" ca="1" si="531"/>
        <v>0</v>
      </c>
      <c r="AL511" s="14">
        <f t="shared" ca="1" si="532"/>
        <v>0</v>
      </c>
      <c r="AM511" s="14">
        <f t="shared" ca="1" si="533"/>
        <v>0</v>
      </c>
      <c r="AN511" s="14">
        <f t="shared" ca="1" si="534"/>
        <v>0</v>
      </c>
      <c r="AO511" s="14">
        <f t="shared" ca="1" si="535"/>
        <v>0</v>
      </c>
      <c r="AP511" s="14">
        <f t="shared" ca="1" si="536"/>
        <v>0</v>
      </c>
      <c r="AQ511" s="14">
        <f t="shared" ca="1" si="537"/>
        <v>0</v>
      </c>
      <c r="AR511" s="14">
        <f t="shared" ca="1" si="538"/>
        <v>0</v>
      </c>
      <c r="AS511" s="14">
        <f t="shared" ca="1" si="539"/>
        <v>0</v>
      </c>
      <c r="AT511" s="26">
        <f t="shared" ca="1" si="540"/>
        <v>0</v>
      </c>
      <c r="AU511" s="14" cm="1">
        <f t="array" aca="1" ref="AU511" ca="1">MMULT($F510:$CE510,INDIRECT("Policy.New!"&amp;AU$3&amp;"4:"&amp;AU$3&amp;"81"))</f>
        <v>0</v>
      </c>
      <c r="AV511" s="26" cm="1">
        <f t="array" aca="1" ref="AV511" ca="1">MMULT($F510:$CE510,INDIRECT("Policy.New!"&amp;AV$3&amp;"4:"&amp;AV$3&amp;"81"))</f>
        <v>0</v>
      </c>
      <c r="AW511" s="164">
        <v>0</v>
      </c>
      <c r="AX511" s="164">
        <v>0</v>
      </c>
      <c r="AY511" s="164">
        <v>0</v>
      </c>
      <c r="AZ511" s="164">
        <v>0</v>
      </c>
      <c r="BA511" s="164">
        <v>0</v>
      </c>
      <c r="BB511" s="164">
        <v>0</v>
      </c>
      <c r="BC511" s="164">
        <v>0</v>
      </c>
      <c r="BD511" s="164">
        <v>0</v>
      </c>
      <c r="BE511" s="164">
        <v>0</v>
      </c>
      <c r="BF511" s="164">
        <v>0</v>
      </c>
      <c r="BG511" s="164">
        <v>0</v>
      </c>
      <c r="BH511" s="164">
        <v>0</v>
      </c>
      <c r="BI511" s="164">
        <v>0</v>
      </c>
      <c r="BJ511" s="164">
        <v>0</v>
      </c>
      <c r="BK511" s="164">
        <v>0</v>
      </c>
      <c r="BL511" s="164">
        <v>0</v>
      </c>
      <c r="BM511" s="164">
        <v>0</v>
      </c>
      <c r="BN511" s="164">
        <v>0</v>
      </c>
      <c r="BO511" s="164">
        <v>0</v>
      </c>
      <c r="BP511" s="164">
        <v>0</v>
      </c>
      <c r="BQ511" s="164">
        <v>0</v>
      </c>
      <c r="BR511" s="164">
        <v>0</v>
      </c>
      <c r="BS511" s="164">
        <v>0</v>
      </c>
      <c r="BT511" s="164">
        <v>0</v>
      </c>
      <c r="BU511" s="164">
        <v>0</v>
      </c>
      <c r="BV511" s="164">
        <v>0</v>
      </c>
      <c r="BW511" s="164">
        <v>0</v>
      </c>
      <c r="BX511" s="164">
        <v>0</v>
      </c>
      <c r="BY511" s="164">
        <v>0</v>
      </c>
      <c r="BZ511" s="164">
        <v>0</v>
      </c>
      <c r="CA511" s="164">
        <v>0</v>
      </c>
      <c r="CB511" s="164">
        <f>INDEX(IRF.New!$D$7:$CN$374,MATCH('IRF AUX'!$E511,IRF.New!$C$7:$C$37,0),MATCH('IRF AUX'!$B511,IRF.New!$D$5:$CN$5,0))</f>
        <v>0</v>
      </c>
      <c r="CC511" s="164">
        <v>0</v>
      </c>
      <c r="CD511" s="164">
        <v>0</v>
      </c>
      <c r="CE511" s="165">
        <v>0</v>
      </c>
      <c r="CF511" s="14" cm="1">
        <f t="array" aca="1" ref="CF511" ca="1">MMULT($F510:$CE510,INDIRECT("Policy.New!"&amp;CF$3&amp;"4:"&amp;CF$3&amp;"81"))</f>
        <v>0</v>
      </c>
      <c r="CG511" s="14" cm="1">
        <f t="array" aca="1" ref="CG511" ca="1">MMULT($F510:$CE510,INDIRECT("Policy.New!"&amp;CG$3&amp;"4:"&amp;CG$3&amp;"81"))</f>
        <v>0</v>
      </c>
      <c r="CH511" s="14" cm="1">
        <f t="array" aca="1" ref="CH511" ca="1">MMULT($F510:$CE510,INDIRECT("Policy.New!"&amp;CH$3&amp;"4:"&amp;CH$3&amp;"81"))</f>
        <v>0</v>
      </c>
      <c r="CI511" s="14" cm="1">
        <f t="array" aca="1" ref="CI511" ca="1">MMULT($F510:$CE510,INDIRECT("Policy.New!"&amp;CI$3&amp;"4:"&amp;CI$3&amp;"81"))</f>
        <v>0</v>
      </c>
      <c r="CJ511" s="14" cm="1">
        <f t="array" aca="1" ref="CJ511" ca="1">MMULT($F510:$CE510,INDIRECT("Policy.New!"&amp;CJ$3&amp;"4:"&amp;CJ$3&amp;"81"))</f>
        <v>0</v>
      </c>
      <c r="CK511" s="14" cm="1">
        <f t="array" aca="1" ref="CK511" ca="1">MMULT($F510:$CE510,INDIRECT("Policy.New!"&amp;CK$3&amp;"4:"&amp;CK$3&amp;"81"))</f>
        <v>0</v>
      </c>
      <c r="CL511" s="14" cm="1">
        <f t="array" aca="1" ref="CL511" ca="1">MMULT($F510:$CE510,INDIRECT("Policy.New!"&amp;CL$3&amp;"4:"&amp;CL$3&amp;"81"))</f>
        <v>0</v>
      </c>
      <c r="CM511" s="14" cm="1">
        <f t="array" aca="1" ref="CM511" ca="1">MMULT($F510:$CE510,INDIRECT("Policy.New!"&amp;CM$3&amp;"4:"&amp;CM$3&amp;"81"))</f>
        <v>0</v>
      </c>
      <c r="CN511" s="14" cm="1">
        <f t="array" aca="1" ref="CN511" ca="1">MMULT($F510:$CE510,INDIRECT("Policy.New!"&amp;CN$3&amp;"4:"&amp;CN$3&amp;"81"))</f>
        <v>0</v>
      </c>
      <c r="CO511" s="14" cm="1">
        <f t="array" aca="1" ref="CO511" ca="1">MMULT($F510:$CE510,INDIRECT("Policy.New!"&amp;CO$3&amp;"4:"&amp;CO$3&amp;"81"))</f>
        <v>0</v>
      </c>
      <c r="CP511" s="14" cm="1">
        <f t="array" aca="1" ref="CP511" ca="1">MMULT($F510:$CE510,INDIRECT("Policy.New!"&amp;CP$3&amp;"4:"&amp;CP$3&amp;"81"))</f>
        <v>0</v>
      </c>
      <c r="CQ511" s="1"/>
      <c r="CR511" s="1"/>
      <c r="CS511" s="14">
        <f t="shared" ca="1" si="510"/>
        <v>0</v>
      </c>
      <c r="CT511" s="14">
        <f t="shared" ca="1" si="514"/>
        <v>0</v>
      </c>
      <c r="CU511" s="14">
        <f t="shared" ca="1" si="511"/>
        <v>0</v>
      </c>
      <c r="CV511" s="14">
        <f t="shared" ca="1" si="515"/>
        <v>0</v>
      </c>
      <c r="CW511" s="14">
        <f t="shared" ca="1" si="512"/>
        <v>0</v>
      </c>
      <c r="CX511" s="14">
        <f t="shared" ca="1" si="513"/>
        <v>0</v>
      </c>
    </row>
    <row r="512" spans="2:102" x14ac:dyDescent="0.25">
      <c r="B512" s="151" t="str">
        <f t="shared" si="509"/>
        <v>eps_botijao</v>
      </c>
      <c r="C512" s="151" t="str">
        <f t="shared" si="508"/>
        <v>eps_botijao_9</v>
      </c>
      <c r="D512" s="9">
        <f t="shared" si="506"/>
        <v>512</v>
      </c>
      <c r="E512" s="9">
        <f t="shared" si="516"/>
        <v>9</v>
      </c>
      <c r="F512" s="10" cm="1">
        <f t="array" aca="1" ref="F512" ca="1">MMULT($F511:$CE511,INDIRECT("Policy.New!"&amp;F$3&amp;"4:"&amp;F$3&amp;"81"))</f>
        <v>0</v>
      </c>
      <c r="G512" s="10" cm="1">
        <f t="array" aca="1" ref="G512" ca="1">MMULT($F511:$CE511,INDIRECT("Policy.New!"&amp;G$3&amp;"4:"&amp;G$3&amp;"81"))</f>
        <v>0</v>
      </c>
      <c r="H512" s="10" cm="1">
        <f t="array" aca="1" ref="H512" ca="1">MMULT($F511:$CE511,INDIRECT("Policy.New!"&amp;H$3&amp;"4:"&amp;H$3&amp;"81"))</f>
        <v>0</v>
      </c>
      <c r="I512" s="10" cm="1">
        <f t="array" aca="1" ref="I512" ca="1">MMULT($F511:$CE511,INDIRECT("Policy.New!"&amp;I$3&amp;"4:"&amp;I$3&amp;"81"))</f>
        <v>0</v>
      </c>
      <c r="J512" s="10" cm="1">
        <f t="array" aca="1" ref="J512" ca="1">MMULT($F511:$CE511,INDIRECT("Policy.New!"&amp;J$3&amp;"4:"&amp;J$3&amp;"81"))</f>
        <v>0</v>
      </c>
      <c r="K512" s="10" cm="1">
        <f t="array" aca="1" ref="K512" ca="1">MMULT($F511:$CE511,INDIRECT("Policy.New!"&amp;K$3&amp;"4:"&amp;K$3&amp;"81"))</f>
        <v>0</v>
      </c>
      <c r="L512" s="10" cm="1">
        <f t="array" aca="1" ref="L512" ca="1">MMULT($F511:$CE511,INDIRECT("Policy.New!"&amp;L$3&amp;"4:"&amp;L$3&amp;"81"))</f>
        <v>0</v>
      </c>
      <c r="M512" s="10" cm="1">
        <f t="array" aca="1" ref="M512" ca="1">MMULT($F511:$CE511,INDIRECT("Policy.New!"&amp;M$3&amp;"4:"&amp;M$3&amp;"81"))</f>
        <v>0</v>
      </c>
      <c r="N512" s="10" cm="1">
        <f t="array" aca="1" ref="N512" ca="1">MMULT($F511:$CE511,INDIRECT("Policy.New!"&amp;N$3&amp;"4:"&amp;N$3&amp;"81"))</f>
        <v>0</v>
      </c>
      <c r="O512" s="10" cm="1">
        <f t="array" aca="1" ref="O512" ca="1">MMULT($F511:$CE511,INDIRECT("Policy.New!"&amp;O$3&amp;"4:"&amp;O$3&amp;"81"))</f>
        <v>0</v>
      </c>
      <c r="P512" s="10" cm="1">
        <f t="array" aca="1" ref="P512" ca="1">MMULT($F511:$CE511,INDIRECT("Policy.New!"&amp;P$3&amp;"4:"&amp;P$3&amp;"81"))</f>
        <v>0</v>
      </c>
      <c r="Q512" s="10" cm="1">
        <f t="array" aca="1" ref="Q512" ca="1">MMULT($F511:$CE511,INDIRECT("Policy.New!"&amp;Q$3&amp;"4:"&amp;Q$3&amp;"81"))</f>
        <v>0</v>
      </c>
      <c r="R512" s="10" cm="1">
        <f t="array" aca="1" ref="R512" ca="1">MMULT($F511:$CE511,INDIRECT("Policy.New!"&amp;R$3&amp;"4:"&amp;R$3&amp;"81"))</f>
        <v>0</v>
      </c>
      <c r="S512" s="10" cm="1">
        <f t="array" aca="1" ref="S512" ca="1">MMULT($F511:$CE511,INDIRECT("Policy.New!"&amp;S$3&amp;"4:"&amp;S$3&amp;"81"))</f>
        <v>0</v>
      </c>
      <c r="T512" s="10" cm="1">
        <f t="array" aca="1" ref="T512" ca="1">MMULT($F511:$CE511,INDIRECT("Policy.New!"&amp;T$3&amp;"4:"&amp;T$3&amp;"81"))</f>
        <v>0</v>
      </c>
      <c r="U512" s="10" cm="1">
        <f t="array" aca="1" ref="U512" ca="1">MMULT($F511:$CE511,INDIRECT("Policy.New!"&amp;U$3&amp;"4:"&amp;U$3&amp;"81"))</f>
        <v>0</v>
      </c>
      <c r="V512" s="10" cm="1">
        <f t="array" aca="1" ref="V512" ca="1">MMULT($F511:$CE511,INDIRECT("Policy.New!"&amp;V$3&amp;"4:"&amp;V$3&amp;"81"))</f>
        <v>0</v>
      </c>
      <c r="W512" s="11">
        <f t="shared" ca="1" si="517"/>
        <v>0</v>
      </c>
      <c r="X512" s="10">
        <f t="shared" ca="1" si="518"/>
        <v>0</v>
      </c>
      <c r="Y512" s="10">
        <f t="shared" ca="1" si="519"/>
        <v>0</v>
      </c>
      <c r="Z512" s="10">
        <f t="shared" ca="1" si="520"/>
        <v>0</v>
      </c>
      <c r="AA512" s="10">
        <f t="shared" ca="1" si="521"/>
        <v>0</v>
      </c>
      <c r="AB512" s="10">
        <f t="shared" ca="1" si="522"/>
        <v>0</v>
      </c>
      <c r="AC512" s="10">
        <f t="shared" ca="1" si="523"/>
        <v>0</v>
      </c>
      <c r="AD512" s="10">
        <f t="shared" ca="1" si="524"/>
        <v>0</v>
      </c>
      <c r="AE512" s="10">
        <f t="shared" ca="1" si="525"/>
        <v>0</v>
      </c>
      <c r="AF512" s="10">
        <f t="shared" ca="1" si="526"/>
        <v>0</v>
      </c>
      <c r="AG512" s="10">
        <f t="shared" ca="1" si="527"/>
        <v>0</v>
      </c>
      <c r="AH512" s="10">
        <f t="shared" ca="1" si="528"/>
        <v>0</v>
      </c>
      <c r="AI512" s="10">
        <f t="shared" ca="1" si="529"/>
        <v>0</v>
      </c>
      <c r="AJ512" s="10">
        <f t="shared" ca="1" si="530"/>
        <v>0</v>
      </c>
      <c r="AK512" s="10">
        <f t="shared" ca="1" si="531"/>
        <v>0</v>
      </c>
      <c r="AL512" s="10">
        <f t="shared" ca="1" si="532"/>
        <v>0</v>
      </c>
      <c r="AM512" s="10">
        <f t="shared" ca="1" si="533"/>
        <v>0</v>
      </c>
      <c r="AN512" s="10">
        <f t="shared" ca="1" si="534"/>
        <v>0</v>
      </c>
      <c r="AO512" s="10">
        <f t="shared" ca="1" si="535"/>
        <v>0</v>
      </c>
      <c r="AP512" s="10">
        <f t="shared" ca="1" si="536"/>
        <v>0</v>
      </c>
      <c r="AQ512" s="10">
        <f t="shared" ca="1" si="537"/>
        <v>0</v>
      </c>
      <c r="AR512" s="10">
        <f t="shared" ca="1" si="538"/>
        <v>0</v>
      </c>
      <c r="AS512" s="10">
        <f t="shared" ca="1" si="539"/>
        <v>0</v>
      </c>
      <c r="AT512" s="24">
        <f t="shared" ca="1" si="540"/>
        <v>0</v>
      </c>
      <c r="AU512" s="10" cm="1">
        <f t="array" aca="1" ref="AU512" ca="1">MMULT($F511:$CE511,INDIRECT("Policy.New!"&amp;AU$3&amp;"4:"&amp;AU$3&amp;"81"))</f>
        <v>0</v>
      </c>
      <c r="AV512" s="24" cm="1">
        <f t="array" aca="1" ref="AV512" ca="1">MMULT($F511:$CE511,INDIRECT("Policy.New!"&amp;AV$3&amp;"4:"&amp;AV$3&amp;"81"))</f>
        <v>0</v>
      </c>
      <c r="AW512" s="160">
        <v>0</v>
      </c>
      <c r="AX512" s="160">
        <v>0</v>
      </c>
      <c r="AY512" s="160">
        <v>0</v>
      </c>
      <c r="AZ512" s="160">
        <v>0</v>
      </c>
      <c r="BA512" s="160">
        <v>0</v>
      </c>
      <c r="BB512" s="160">
        <v>0</v>
      </c>
      <c r="BC512" s="160">
        <v>0</v>
      </c>
      <c r="BD512" s="160">
        <v>0</v>
      </c>
      <c r="BE512" s="160">
        <v>0</v>
      </c>
      <c r="BF512" s="160">
        <v>0</v>
      </c>
      <c r="BG512" s="160">
        <v>0</v>
      </c>
      <c r="BH512" s="160">
        <v>0</v>
      </c>
      <c r="BI512" s="160">
        <v>0</v>
      </c>
      <c r="BJ512" s="160">
        <v>0</v>
      </c>
      <c r="BK512" s="160">
        <v>0</v>
      </c>
      <c r="BL512" s="160">
        <v>0</v>
      </c>
      <c r="BM512" s="160">
        <v>0</v>
      </c>
      <c r="BN512" s="160">
        <v>0</v>
      </c>
      <c r="BO512" s="160">
        <v>0</v>
      </c>
      <c r="BP512" s="160">
        <v>0</v>
      </c>
      <c r="BQ512" s="160">
        <v>0</v>
      </c>
      <c r="BR512" s="160">
        <v>0</v>
      </c>
      <c r="BS512" s="160">
        <v>0</v>
      </c>
      <c r="BT512" s="160">
        <v>0</v>
      </c>
      <c r="BU512" s="160">
        <v>0</v>
      </c>
      <c r="BV512" s="160">
        <v>0</v>
      </c>
      <c r="BW512" s="160">
        <v>0</v>
      </c>
      <c r="BX512" s="160">
        <v>0</v>
      </c>
      <c r="BY512" s="160">
        <v>0</v>
      </c>
      <c r="BZ512" s="160">
        <v>0</v>
      </c>
      <c r="CA512" s="160">
        <v>0</v>
      </c>
      <c r="CB512" s="160">
        <f>INDEX(IRF.New!$D$7:$CN$374,MATCH('IRF AUX'!$E512,IRF.New!$C$7:$C$37,0),MATCH('IRF AUX'!$B512,IRF.New!$D$5:$CN$5,0))</f>
        <v>0</v>
      </c>
      <c r="CC512" s="160">
        <v>0</v>
      </c>
      <c r="CD512" s="160">
        <v>0</v>
      </c>
      <c r="CE512" s="162">
        <v>0</v>
      </c>
      <c r="CF512" s="10" cm="1">
        <f t="array" aca="1" ref="CF512" ca="1">MMULT($F511:$CE511,INDIRECT("Policy.New!"&amp;CF$3&amp;"4:"&amp;CF$3&amp;"81"))</f>
        <v>0</v>
      </c>
      <c r="CG512" s="10" cm="1">
        <f t="array" aca="1" ref="CG512" ca="1">MMULT($F511:$CE511,INDIRECT("Policy.New!"&amp;CG$3&amp;"4:"&amp;CG$3&amp;"81"))</f>
        <v>0</v>
      </c>
      <c r="CH512" s="10" cm="1">
        <f t="array" aca="1" ref="CH512" ca="1">MMULT($F511:$CE511,INDIRECT("Policy.New!"&amp;CH$3&amp;"4:"&amp;CH$3&amp;"81"))</f>
        <v>0</v>
      </c>
      <c r="CI512" s="10" cm="1">
        <f t="array" aca="1" ref="CI512" ca="1">MMULT($F511:$CE511,INDIRECT("Policy.New!"&amp;CI$3&amp;"4:"&amp;CI$3&amp;"81"))</f>
        <v>0</v>
      </c>
      <c r="CJ512" s="10" cm="1">
        <f t="array" aca="1" ref="CJ512" ca="1">MMULT($F511:$CE511,INDIRECT("Policy.New!"&amp;CJ$3&amp;"4:"&amp;CJ$3&amp;"81"))</f>
        <v>0</v>
      </c>
      <c r="CK512" s="10" cm="1">
        <f t="array" aca="1" ref="CK512" ca="1">MMULT($F511:$CE511,INDIRECT("Policy.New!"&amp;CK$3&amp;"4:"&amp;CK$3&amp;"81"))</f>
        <v>0</v>
      </c>
      <c r="CL512" s="10" cm="1">
        <f t="array" aca="1" ref="CL512" ca="1">MMULT($F511:$CE511,INDIRECT("Policy.New!"&amp;CL$3&amp;"4:"&amp;CL$3&amp;"81"))</f>
        <v>0</v>
      </c>
      <c r="CM512" s="10" cm="1">
        <f t="array" aca="1" ref="CM512" ca="1">MMULT($F511:$CE511,INDIRECT("Policy.New!"&amp;CM$3&amp;"4:"&amp;CM$3&amp;"81"))</f>
        <v>0</v>
      </c>
      <c r="CN512" s="10" cm="1">
        <f t="array" aca="1" ref="CN512" ca="1">MMULT($F511:$CE511,INDIRECT("Policy.New!"&amp;CN$3&amp;"4:"&amp;CN$3&amp;"81"))</f>
        <v>0</v>
      </c>
      <c r="CO512" s="10" cm="1">
        <f t="array" aca="1" ref="CO512" ca="1">MMULT($F511:$CE511,INDIRECT("Policy.New!"&amp;CO$3&amp;"4:"&amp;CO$3&amp;"81"))</f>
        <v>0</v>
      </c>
      <c r="CP512" s="10" cm="1">
        <f t="array" aca="1" ref="CP512" ca="1">MMULT($F511:$CE511,INDIRECT("Policy.New!"&amp;CP$3&amp;"4:"&amp;CP$3&amp;"81"))</f>
        <v>0</v>
      </c>
      <c r="CS512" s="10">
        <f t="shared" ca="1" si="510"/>
        <v>0</v>
      </c>
      <c r="CT512" s="10">
        <f t="shared" ca="1" si="514"/>
        <v>0</v>
      </c>
      <c r="CU512" s="10">
        <f t="shared" ca="1" si="511"/>
        <v>0</v>
      </c>
      <c r="CV512" s="10">
        <f t="shared" ca="1" si="515"/>
        <v>0</v>
      </c>
      <c r="CW512" s="10">
        <f t="shared" ca="1" si="512"/>
        <v>0</v>
      </c>
      <c r="CX512" s="10">
        <f t="shared" ca="1" si="513"/>
        <v>0</v>
      </c>
    </row>
    <row r="513" spans="2:102" x14ac:dyDescent="0.25">
      <c r="B513" s="152" t="str">
        <f t="shared" si="509"/>
        <v>eps_botijao</v>
      </c>
      <c r="C513" s="152" t="str">
        <f t="shared" si="508"/>
        <v>eps_botijao_10</v>
      </c>
      <c r="D513" s="12">
        <f t="shared" si="506"/>
        <v>513</v>
      </c>
      <c r="E513" s="12">
        <f t="shared" si="516"/>
        <v>10</v>
      </c>
      <c r="F513" s="1" cm="1">
        <f t="array" aca="1" ref="F513" ca="1">MMULT($F512:$CE512,INDIRECT("Policy.New!"&amp;F$3&amp;"4:"&amp;F$3&amp;"81"))</f>
        <v>0</v>
      </c>
      <c r="G513" s="1" cm="1">
        <f t="array" aca="1" ref="G513" ca="1">MMULT($F512:$CE512,INDIRECT("Policy.New!"&amp;G$3&amp;"4:"&amp;G$3&amp;"81"))</f>
        <v>0</v>
      </c>
      <c r="H513" s="1" cm="1">
        <f t="array" aca="1" ref="H513" ca="1">MMULT($F512:$CE512,INDIRECT("Policy.New!"&amp;H$3&amp;"4:"&amp;H$3&amp;"81"))</f>
        <v>0</v>
      </c>
      <c r="I513" s="1" cm="1">
        <f t="array" aca="1" ref="I513" ca="1">MMULT($F512:$CE512,INDIRECT("Policy.New!"&amp;I$3&amp;"4:"&amp;I$3&amp;"81"))</f>
        <v>0</v>
      </c>
      <c r="J513" s="1" cm="1">
        <f t="array" aca="1" ref="J513" ca="1">MMULT($F512:$CE512,INDIRECT("Policy.New!"&amp;J$3&amp;"4:"&amp;J$3&amp;"81"))</f>
        <v>0</v>
      </c>
      <c r="K513" s="1" cm="1">
        <f t="array" aca="1" ref="K513" ca="1">MMULT($F512:$CE512,INDIRECT("Policy.New!"&amp;K$3&amp;"4:"&amp;K$3&amp;"81"))</f>
        <v>0</v>
      </c>
      <c r="L513" s="1" cm="1">
        <f t="array" aca="1" ref="L513" ca="1">MMULT($F512:$CE512,INDIRECT("Policy.New!"&amp;L$3&amp;"4:"&amp;L$3&amp;"81"))</f>
        <v>0</v>
      </c>
      <c r="M513" s="1" cm="1">
        <f t="array" aca="1" ref="M513" ca="1">MMULT($F512:$CE512,INDIRECT("Policy.New!"&amp;M$3&amp;"4:"&amp;M$3&amp;"81"))</f>
        <v>0</v>
      </c>
      <c r="N513" s="1" cm="1">
        <f t="array" aca="1" ref="N513" ca="1">MMULT($F512:$CE512,INDIRECT("Policy.New!"&amp;N$3&amp;"4:"&amp;N$3&amp;"81"))</f>
        <v>0</v>
      </c>
      <c r="O513" s="1" cm="1">
        <f t="array" aca="1" ref="O513" ca="1">MMULT($F512:$CE512,INDIRECT("Policy.New!"&amp;O$3&amp;"4:"&amp;O$3&amp;"81"))</f>
        <v>0</v>
      </c>
      <c r="P513" s="1" cm="1">
        <f t="array" aca="1" ref="P513" ca="1">MMULT($F512:$CE512,INDIRECT("Policy.New!"&amp;P$3&amp;"4:"&amp;P$3&amp;"81"))</f>
        <v>0</v>
      </c>
      <c r="Q513" s="1" cm="1">
        <f t="array" aca="1" ref="Q513" ca="1">MMULT($F512:$CE512,INDIRECT("Policy.New!"&amp;Q$3&amp;"4:"&amp;Q$3&amp;"81"))</f>
        <v>0</v>
      </c>
      <c r="R513" s="1" cm="1">
        <f t="array" aca="1" ref="R513" ca="1">MMULT($F512:$CE512,INDIRECT("Policy.New!"&amp;R$3&amp;"4:"&amp;R$3&amp;"81"))</f>
        <v>0</v>
      </c>
      <c r="S513" s="1" cm="1">
        <f t="array" aca="1" ref="S513" ca="1">MMULT($F512:$CE512,INDIRECT("Policy.New!"&amp;S$3&amp;"4:"&amp;S$3&amp;"81"))</f>
        <v>0</v>
      </c>
      <c r="T513" s="1" cm="1">
        <f t="array" aca="1" ref="T513" ca="1">MMULT($F512:$CE512,INDIRECT("Policy.New!"&amp;T$3&amp;"4:"&amp;T$3&amp;"81"))</f>
        <v>0</v>
      </c>
      <c r="U513" s="1" cm="1">
        <f t="array" aca="1" ref="U513" ca="1">MMULT($F512:$CE512,INDIRECT("Policy.New!"&amp;U$3&amp;"4:"&amp;U$3&amp;"81"))</f>
        <v>0</v>
      </c>
      <c r="V513" s="1" cm="1">
        <f t="array" aca="1" ref="V513" ca="1">MMULT($F512:$CE512,INDIRECT("Policy.New!"&amp;V$3&amp;"4:"&amp;V$3&amp;"81"))</f>
        <v>0</v>
      </c>
      <c r="W513" s="5">
        <f t="shared" ca="1" si="517"/>
        <v>0</v>
      </c>
      <c r="X513" s="1">
        <f t="shared" ca="1" si="518"/>
        <v>0</v>
      </c>
      <c r="Y513" s="1">
        <f t="shared" ca="1" si="519"/>
        <v>0</v>
      </c>
      <c r="Z513" s="1">
        <f t="shared" ca="1" si="520"/>
        <v>0</v>
      </c>
      <c r="AA513" s="1">
        <f t="shared" ca="1" si="521"/>
        <v>0</v>
      </c>
      <c r="AB513" s="1">
        <f t="shared" ca="1" si="522"/>
        <v>0</v>
      </c>
      <c r="AC513" s="1">
        <f t="shared" ca="1" si="523"/>
        <v>0</v>
      </c>
      <c r="AD513" s="1">
        <f t="shared" ca="1" si="524"/>
        <v>0</v>
      </c>
      <c r="AE513" s="1">
        <f t="shared" ca="1" si="525"/>
        <v>0</v>
      </c>
      <c r="AF513" s="1">
        <f t="shared" ca="1" si="526"/>
        <v>0</v>
      </c>
      <c r="AG513" s="1">
        <f t="shared" ca="1" si="527"/>
        <v>0</v>
      </c>
      <c r="AH513" s="1">
        <f t="shared" ca="1" si="528"/>
        <v>0</v>
      </c>
      <c r="AI513" s="1">
        <f t="shared" ca="1" si="529"/>
        <v>0</v>
      </c>
      <c r="AJ513" s="1">
        <f t="shared" ca="1" si="530"/>
        <v>0</v>
      </c>
      <c r="AK513" s="1">
        <f t="shared" ca="1" si="531"/>
        <v>0</v>
      </c>
      <c r="AL513" s="1">
        <f t="shared" ca="1" si="532"/>
        <v>0</v>
      </c>
      <c r="AM513" s="1">
        <f t="shared" ca="1" si="533"/>
        <v>0</v>
      </c>
      <c r="AN513" s="1">
        <f t="shared" ca="1" si="534"/>
        <v>0</v>
      </c>
      <c r="AO513" s="1">
        <f t="shared" ca="1" si="535"/>
        <v>0</v>
      </c>
      <c r="AP513" s="1">
        <f t="shared" ca="1" si="536"/>
        <v>0</v>
      </c>
      <c r="AQ513" s="1">
        <f t="shared" ca="1" si="537"/>
        <v>0</v>
      </c>
      <c r="AR513" s="1">
        <f t="shared" ca="1" si="538"/>
        <v>0</v>
      </c>
      <c r="AS513" s="1">
        <f t="shared" ca="1" si="539"/>
        <v>0</v>
      </c>
      <c r="AT513" s="25">
        <f t="shared" ca="1" si="540"/>
        <v>0</v>
      </c>
      <c r="AU513" s="1" cm="1">
        <f t="array" aca="1" ref="AU513" ca="1">MMULT($F512:$CE512,INDIRECT("Policy.New!"&amp;AU$3&amp;"4:"&amp;AU$3&amp;"81"))</f>
        <v>0</v>
      </c>
      <c r="AV513" s="25" cm="1">
        <f t="array" aca="1" ref="AV513" ca="1">MMULT($F512:$CE512,INDIRECT("Policy.New!"&amp;AV$3&amp;"4:"&amp;AV$3&amp;"81"))</f>
        <v>0</v>
      </c>
      <c r="AW513" s="161">
        <v>0</v>
      </c>
      <c r="AX513" s="161">
        <v>0</v>
      </c>
      <c r="AY513" s="161">
        <v>0</v>
      </c>
      <c r="AZ513" s="161">
        <v>0</v>
      </c>
      <c r="BA513" s="161">
        <v>0</v>
      </c>
      <c r="BB513" s="161">
        <v>0</v>
      </c>
      <c r="BC513" s="161">
        <v>0</v>
      </c>
      <c r="BD513" s="161">
        <v>0</v>
      </c>
      <c r="BE513" s="161">
        <v>0</v>
      </c>
      <c r="BF513" s="161">
        <v>0</v>
      </c>
      <c r="BG513" s="161">
        <v>0</v>
      </c>
      <c r="BH513" s="161">
        <v>0</v>
      </c>
      <c r="BI513" s="161">
        <v>0</v>
      </c>
      <c r="BJ513" s="161">
        <v>0</v>
      </c>
      <c r="BK513" s="161">
        <v>0</v>
      </c>
      <c r="BL513" s="161">
        <v>0</v>
      </c>
      <c r="BM513" s="161">
        <v>0</v>
      </c>
      <c r="BN513" s="161">
        <v>0</v>
      </c>
      <c r="BO513" s="161">
        <v>0</v>
      </c>
      <c r="BP513" s="161">
        <v>0</v>
      </c>
      <c r="BQ513" s="161">
        <v>0</v>
      </c>
      <c r="BR513" s="161">
        <v>0</v>
      </c>
      <c r="BS513" s="161">
        <v>0</v>
      </c>
      <c r="BT513" s="161">
        <v>0</v>
      </c>
      <c r="BU513" s="161">
        <v>0</v>
      </c>
      <c r="BV513" s="161">
        <v>0</v>
      </c>
      <c r="BW513" s="161">
        <v>0</v>
      </c>
      <c r="BX513" s="161">
        <v>0</v>
      </c>
      <c r="BY513" s="161">
        <v>0</v>
      </c>
      <c r="BZ513" s="161">
        <v>0</v>
      </c>
      <c r="CA513" s="161">
        <v>0</v>
      </c>
      <c r="CB513" s="161">
        <f>INDEX(IRF.New!$D$7:$CN$374,MATCH('IRF AUX'!$E513,IRF.New!$C$7:$C$37,0),MATCH('IRF AUX'!$B513,IRF.New!$D$5:$CN$5,0))</f>
        <v>0</v>
      </c>
      <c r="CC513" s="161">
        <v>0</v>
      </c>
      <c r="CD513" s="161">
        <v>0</v>
      </c>
      <c r="CE513" s="163">
        <v>0</v>
      </c>
      <c r="CF513" s="1" cm="1">
        <f t="array" aca="1" ref="CF513" ca="1">MMULT($F512:$CE512,INDIRECT("Policy.New!"&amp;CF$3&amp;"4:"&amp;CF$3&amp;"81"))</f>
        <v>0</v>
      </c>
      <c r="CG513" s="1" cm="1">
        <f t="array" aca="1" ref="CG513" ca="1">MMULT($F512:$CE512,INDIRECT("Policy.New!"&amp;CG$3&amp;"4:"&amp;CG$3&amp;"81"))</f>
        <v>0</v>
      </c>
      <c r="CH513" s="1" cm="1">
        <f t="array" aca="1" ref="CH513" ca="1">MMULT($F512:$CE512,INDIRECT("Policy.New!"&amp;CH$3&amp;"4:"&amp;CH$3&amp;"81"))</f>
        <v>0</v>
      </c>
      <c r="CI513" s="1" cm="1">
        <f t="array" aca="1" ref="CI513" ca="1">MMULT($F512:$CE512,INDIRECT("Policy.New!"&amp;CI$3&amp;"4:"&amp;CI$3&amp;"81"))</f>
        <v>0</v>
      </c>
      <c r="CJ513" s="1" cm="1">
        <f t="array" aca="1" ref="CJ513" ca="1">MMULT($F512:$CE512,INDIRECT("Policy.New!"&amp;CJ$3&amp;"4:"&amp;CJ$3&amp;"81"))</f>
        <v>0</v>
      </c>
      <c r="CK513" s="1" cm="1">
        <f t="array" aca="1" ref="CK513" ca="1">MMULT($F512:$CE512,INDIRECT("Policy.New!"&amp;CK$3&amp;"4:"&amp;CK$3&amp;"81"))</f>
        <v>0</v>
      </c>
      <c r="CL513" s="1" cm="1">
        <f t="array" aca="1" ref="CL513" ca="1">MMULT($F512:$CE512,INDIRECT("Policy.New!"&amp;CL$3&amp;"4:"&amp;CL$3&amp;"81"))</f>
        <v>0</v>
      </c>
      <c r="CM513" s="1" cm="1">
        <f t="array" aca="1" ref="CM513" ca="1">MMULT($F512:$CE512,INDIRECT("Policy.New!"&amp;CM$3&amp;"4:"&amp;CM$3&amp;"81"))</f>
        <v>0</v>
      </c>
      <c r="CN513" s="1" cm="1">
        <f t="array" aca="1" ref="CN513" ca="1">MMULT($F512:$CE512,INDIRECT("Policy.New!"&amp;CN$3&amp;"4:"&amp;CN$3&amp;"81"))</f>
        <v>0</v>
      </c>
      <c r="CO513" s="1" cm="1">
        <f t="array" aca="1" ref="CO513" ca="1">MMULT($F512:$CE512,INDIRECT("Policy.New!"&amp;CO$3&amp;"4:"&amp;CO$3&amp;"81"))</f>
        <v>0</v>
      </c>
      <c r="CP513" s="1" cm="1">
        <f t="array" aca="1" ref="CP513" ca="1">MMULT($F512:$CE512,INDIRECT("Policy.New!"&amp;CP$3&amp;"4:"&amp;CP$3&amp;"81"))</f>
        <v>0</v>
      </c>
      <c r="CS513" s="1">
        <f t="shared" ca="1" si="510"/>
        <v>0</v>
      </c>
      <c r="CT513" s="1">
        <f t="shared" ca="1" si="514"/>
        <v>0</v>
      </c>
      <c r="CU513" s="1">
        <f t="shared" ca="1" si="511"/>
        <v>0</v>
      </c>
      <c r="CV513" s="1">
        <f t="shared" ca="1" si="515"/>
        <v>0</v>
      </c>
      <c r="CW513" s="1">
        <f t="shared" ca="1" si="512"/>
        <v>0</v>
      </c>
      <c r="CX513" s="1">
        <f t="shared" ca="1" si="513"/>
        <v>0</v>
      </c>
    </row>
    <row r="514" spans="2:102" x14ac:dyDescent="0.25">
      <c r="B514" s="152" t="str">
        <f t="shared" si="509"/>
        <v>eps_botijao</v>
      </c>
      <c r="C514" s="152" t="str">
        <f t="shared" si="508"/>
        <v>eps_botijao_11</v>
      </c>
      <c r="D514" s="12">
        <f t="shared" si="506"/>
        <v>514</v>
      </c>
      <c r="E514" s="12">
        <f t="shared" si="516"/>
        <v>11</v>
      </c>
      <c r="F514" s="1" cm="1">
        <f t="array" aca="1" ref="F514" ca="1">MMULT($F513:$CE513,INDIRECT("Policy.New!"&amp;F$3&amp;"4:"&amp;F$3&amp;"81"))</f>
        <v>0</v>
      </c>
      <c r="G514" s="1" cm="1">
        <f t="array" aca="1" ref="G514" ca="1">MMULT($F513:$CE513,INDIRECT("Policy.New!"&amp;G$3&amp;"4:"&amp;G$3&amp;"81"))</f>
        <v>0</v>
      </c>
      <c r="H514" s="1" cm="1">
        <f t="array" aca="1" ref="H514" ca="1">MMULT($F513:$CE513,INDIRECT("Policy.New!"&amp;H$3&amp;"4:"&amp;H$3&amp;"81"))</f>
        <v>0</v>
      </c>
      <c r="I514" s="1" cm="1">
        <f t="array" aca="1" ref="I514" ca="1">MMULT($F513:$CE513,INDIRECT("Policy.New!"&amp;I$3&amp;"4:"&amp;I$3&amp;"81"))</f>
        <v>0</v>
      </c>
      <c r="J514" s="1" cm="1">
        <f t="array" aca="1" ref="J514" ca="1">MMULT($F513:$CE513,INDIRECT("Policy.New!"&amp;J$3&amp;"4:"&amp;J$3&amp;"81"))</f>
        <v>0</v>
      </c>
      <c r="K514" s="1" cm="1">
        <f t="array" aca="1" ref="K514" ca="1">MMULT($F513:$CE513,INDIRECT("Policy.New!"&amp;K$3&amp;"4:"&amp;K$3&amp;"81"))</f>
        <v>0</v>
      </c>
      <c r="L514" s="1" cm="1">
        <f t="array" aca="1" ref="L514" ca="1">MMULT($F513:$CE513,INDIRECT("Policy.New!"&amp;L$3&amp;"4:"&amp;L$3&amp;"81"))</f>
        <v>0</v>
      </c>
      <c r="M514" s="1" cm="1">
        <f t="array" aca="1" ref="M514" ca="1">MMULT($F513:$CE513,INDIRECT("Policy.New!"&amp;M$3&amp;"4:"&amp;M$3&amp;"81"))</f>
        <v>0</v>
      </c>
      <c r="N514" s="1" cm="1">
        <f t="array" aca="1" ref="N514" ca="1">MMULT($F513:$CE513,INDIRECT("Policy.New!"&amp;N$3&amp;"4:"&amp;N$3&amp;"81"))</f>
        <v>0</v>
      </c>
      <c r="O514" s="1" cm="1">
        <f t="array" aca="1" ref="O514" ca="1">MMULT($F513:$CE513,INDIRECT("Policy.New!"&amp;O$3&amp;"4:"&amp;O$3&amp;"81"))</f>
        <v>0</v>
      </c>
      <c r="P514" s="1" cm="1">
        <f t="array" aca="1" ref="P514" ca="1">MMULT($F513:$CE513,INDIRECT("Policy.New!"&amp;P$3&amp;"4:"&amp;P$3&amp;"81"))</f>
        <v>0</v>
      </c>
      <c r="Q514" s="1" cm="1">
        <f t="array" aca="1" ref="Q514" ca="1">MMULT($F513:$CE513,INDIRECT("Policy.New!"&amp;Q$3&amp;"4:"&amp;Q$3&amp;"81"))</f>
        <v>0</v>
      </c>
      <c r="R514" s="1" cm="1">
        <f t="array" aca="1" ref="R514" ca="1">MMULT($F513:$CE513,INDIRECT("Policy.New!"&amp;R$3&amp;"4:"&amp;R$3&amp;"81"))</f>
        <v>0</v>
      </c>
      <c r="S514" s="1" cm="1">
        <f t="array" aca="1" ref="S514" ca="1">MMULT($F513:$CE513,INDIRECT("Policy.New!"&amp;S$3&amp;"4:"&amp;S$3&amp;"81"))</f>
        <v>0</v>
      </c>
      <c r="T514" s="1" cm="1">
        <f t="array" aca="1" ref="T514" ca="1">MMULT($F513:$CE513,INDIRECT("Policy.New!"&amp;T$3&amp;"4:"&amp;T$3&amp;"81"))</f>
        <v>0</v>
      </c>
      <c r="U514" s="1" cm="1">
        <f t="array" aca="1" ref="U514" ca="1">MMULT($F513:$CE513,INDIRECT("Policy.New!"&amp;U$3&amp;"4:"&amp;U$3&amp;"81"))</f>
        <v>0</v>
      </c>
      <c r="V514" s="1" cm="1">
        <f t="array" aca="1" ref="V514" ca="1">MMULT($F513:$CE513,INDIRECT("Policy.New!"&amp;V$3&amp;"4:"&amp;V$3&amp;"81"))</f>
        <v>0</v>
      </c>
      <c r="W514" s="5">
        <f t="shared" ca="1" si="517"/>
        <v>0</v>
      </c>
      <c r="X514" s="1">
        <f t="shared" ca="1" si="518"/>
        <v>0</v>
      </c>
      <c r="Y514" s="1">
        <f t="shared" ca="1" si="519"/>
        <v>0</v>
      </c>
      <c r="Z514" s="1">
        <f t="shared" ca="1" si="520"/>
        <v>0</v>
      </c>
      <c r="AA514" s="1">
        <f t="shared" ca="1" si="521"/>
        <v>0</v>
      </c>
      <c r="AB514" s="1">
        <f t="shared" ca="1" si="522"/>
        <v>0</v>
      </c>
      <c r="AC514" s="1">
        <f t="shared" ca="1" si="523"/>
        <v>0</v>
      </c>
      <c r="AD514" s="1">
        <f t="shared" ca="1" si="524"/>
        <v>0</v>
      </c>
      <c r="AE514" s="1">
        <f t="shared" ca="1" si="525"/>
        <v>0</v>
      </c>
      <c r="AF514" s="1">
        <f t="shared" ca="1" si="526"/>
        <v>0</v>
      </c>
      <c r="AG514" s="1">
        <f t="shared" ca="1" si="527"/>
        <v>0</v>
      </c>
      <c r="AH514" s="1">
        <f t="shared" ca="1" si="528"/>
        <v>0</v>
      </c>
      <c r="AI514" s="1">
        <f t="shared" ca="1" si="529"/>
        <v>0</v>
      </c>
      <c r="AJ514" s="1">
        <f t="shared" ca="1" si="530"/>
        <v>0</v>
      </c>
      <c r="AK514" s="1">
        <f t="shared" ca="1" si="531"/>
        <v>0</v>
      </c>
      <c r="AL514" s="1">
        <f t="shared" ca="1" si="532"/>
        <v>0</v>
      </c>
      <c r="AM514" s="1">
        <f t="shared" ca="1" si="533"/>
        <v>0</v>
      </c>
      <c r="AN514" s="1">
        <f t="shared" ca="1" si="534"/>
        <v>0</v>
      </c>
      <c r="AO514" s="1">
        <f t="shared" ca="1" si="535"/>
        <v>0</v>
      </c>
      <c r="AP514" s="1">
        <f t="shared" ca="1" si="536"/>
        <v>0</v>
      </c>
      <c r="AQ514" s="1">
        <f t="shared" ca="1" si="537"/>
        <v>0</v>
      </c>
      <c r="AR514" s="1">
        <f t="shared" ca="1" si="538"/>
        <v>0</v>
      </c>
      <c r="AS514" s="1">
        <f t="shared" ca="1" si="539"/>
        <v>0</v>
      </c>
      <c r="AT514" s="25">
        <f t="shared" ca="1" si="540"/>
        <v>0</v>
      </c>
      <c r="AU514" s="1" cm="1">
        <f t="array" aca="1" ref="AU514" ca="1">MMULT($F513:$CE513,INDIRECT("Policy.New!"&amp;AU$3&amp;"4:"&amp;AU$3&amp;"81"))</f>
        <v>0</v>
      </c>
      <c r="AV514" s="25" cm="1">
        <f t="array" aca="1" ref="AV514" ca="1">MMULT($F513:$CE513,INDIRECT("Policy.New!"&amp;AV$3&amp;"4:"&amp;AV$3&amp;"81"))</f>
        <v>0</v>
      </c>
      <c r="AW514" s="161">
        <v>0</v>
      </c>
      <c r="AX514" s="161">
        <v>0</v>
      </c>
      <c r="AY514" s="161">
        <v>0</v>
      </c>
      <c r="AZ514" s="161">
        <v>0</v>
      </c>
      <c r="BA514" s="161">
        <v>0</v>
      </c>
      <c r="BB514" s="161">
        <v>0</v>
      </c>
      <c r="BC514" s="161">
        <v>0</v>
      </c>
      <c r="BD514" s="161">
        <v>0</v>
      </c>
      <c r="BE514" s="161">
        <v>0</v>
      </c>
      <c r="BF514" s="161">
        <v>0</v>
      </c>
      <c r="BG514" s="161">
        <v>0</v>
      </c>
      <c r="BH514" s="161">
        <v>0</v>
      </c>
      <c r="BI514" s="161">
        <v>0</v>
      </c>
      <c r="BJ514" s="161">
        <v>0</v>
      </c>
      <c r="BK514" s="161">
        <v>0</v>
      </c>
      <c r="BL514" s="161">
        <v>0</v>
      </c>
      <c r="BM514" s="161">
        <v>0</v>
      </c>
      <c r="BN514" s="161">
        <v>0</v>
      </c>
      <c r="BO514" s="161">
        <v>0</v>
      </c>
      <c r="BP514" s="161">
        <v>0</v>
      </c>
      <c r="BQ514" s="161">
        <v>0</v>
      </c>
      <c r="BR514" s="161">
        <v>0</v>
      </c>
      <c r="BS514" s="161">
        <v>0</v>
      </c>
      <c r="BT514" s="161">
        <v>0</v>
      </c>
      <c r="BU514" s="161">
        <v>0</v>
      </c>
      <c r="BV514" s="161">
        <v>0</v>
      </c>
      <c r="BW514" s="161">
        <v>0</v>
      </c>
      <c r="BX514" s="161">
        <v>0</v>
      </c>
      <c r="BY514" s="161">
        <v>0</v>
      </c>
      <c r="BZ514" s="161">
        <v>0</v>
      </c>
      <c r="CA514" s="161">
        <v>0</v>
      </c>
      <c r="CB514" s="161">
        <f>INDEX(IRF.New!$D$7:$CN$374,MATCH('IRF AUX'!$E514,IRF.New!$C$7:$C$37,0),MATCH('IRF AUX'!$B514,IRF.New!$D$5:$CN$5,0))</f>
        <v>0</v>
      </c>
      <c r="CC514" s="161">
        <v>0</v>
      </c>
      <c r="CD514" s="161">
        <v>0</v>
      </c>
      <c r="CE514" s="163">
        <v>0</v>
      </c>
      <c r="CF514" s="1" cm="1">
        <f t="array" aca="1" ref="CF514" ca="1">MMULT($F513:$CE513,INDIRECT("Policy.New!"&amp;CF$3&amp;"4:"&amp;CF$3&amp;"81"))</f>
        <v>0</v>
      </c>
      <c r="CG514" s="1" cm="1">
        <f t="array" aca="1" ref="CG514" ca="1">MMULT($F513:$CE513,INDIRECT("Policy.New!"&amp;CG$3&amp;"4:"&amp;CG$3&amp;"81"))</f>
        <v>0</v>
      </c>
      <c r="CH514" s="1" cm="1">
        <f t="array" aca="1" ref="CH514" ca="1">MMULT($F513:$CE513,INDIRECT("Policy.New!"&amp;CH$3&amp;"4:"&amp;CH$3&amp;"81"))</f>
        <v>0</v>
      </c>
      <c r="CI514" s="1" cm="1">
        <f t="array" aca="1" ref="CI514" ca="1">MMULT($F513:$CE513,INDIRECT("Policy.New!"&amp;CI$3&amp;"4:"&amp;CI$3&amp;"81"))</f>
        <v>0</v>
      </c>
      <c r="CJ514" s="1" cm="1">
        <f t="array" aca="1" ref="CJ514" ca="1">MMULT($F513:$CE513,INDIRECT("Policy.New!"&amp;CJ$3&amp;"4:"&amp;CJ$3&amp;"81"))</f>
        <v>0</v>
      </c>
      <c r="CK514" s="1" cm="1">
        <f t="array" aca="1" ref="CK514" ca="1">MMULT($F513:$CE513,INDIRECT("Policy.New!"&amp;CK$3&amp;"4:"&amp;CK$3&amp;"81"))</f>
        <v>0</v>
      </c>
      <c r="CL514" s="1" cm="1">
        <f t="array" aca="1" ref="CL514" ca="1">MMULT($F513:$CE513,INDIRECT("Policy.New!"&amp;CL$3&amp;"4:"&amp;CL$3&amp;"81"))</f>
        <v>0</v>
      </c>
      <c r="CM514" s="1" cm="1">
        <f t="array" aca="1" ref="CM514" ca="1">MMULT($F513:$CE513,INDIRECT("Policy.New!"&amp;CM$3&amp;"4:"&amp;CM$3&amp;"81"))</f>
        <v>0</v>
      </c>
      <c r="CN514" s="1" cm="1">
        <f t="array" aca="1" ref="CN514" ca="1">MMULT($F513:$CE513,INDIRECT("Policy.New!"&amp;CN$3&amp;"4:"&amp;CN$3&amp;"81"))</f>
        <v>0</v>
      </c>
      <c r="CO514" s="1" cm="1">
        <f t="array" aca="1" ref="CO514" ca="1">MMULT($F513:$CE513,INDIRECT("Policy.New!"&amp;CO$3&amp;"4:"&amp;CO$3&amp;"81"))</f>
        <v>0</v>
      </c>
      <c r="CP514" s="1" cm="1">
        <f t="array" aca="1" ref="CP514" ca="1">MMULT($F513:$CE513,INDIRECT("Policy.New!"&amp;CP$3&amp;"4:"&amp;CP$3&amp;"81"))</f>
        <v>0</v>
      </c>
      <c r="CS514" s="1">
        <f t="shared" ca="1" si="510"/>
        <v>0</v>
      </c>
      <c r="CT514" s="1">
        <f t="shared" ca="1" si="514"/>
        <v>0</v>
      </c>
      <c r="CU514" s="1">
        <f t="shared" ca="1" si="511"/>
        <v>0</v>
      </c>
      <c r="CV514" s="1">
        <f t="shared" ca="1" si="515"/>
        <v>0</v>
      </c>
      <c r="CW514" s="1">
        <f t="shared" ca="1" si="512"/>
        <v>0</v>
      </c>
      <c r="CX514" s="1">
        <f t="shared" ca="1" si="513"/>
        <v>0</v>
      </c>
    </row>
    <row r="515" spans="2:102" x14ac:dyDescent="0.25">
      <c r="B515" s="153" t="str">
        <f t="shared" si="509"/>
        <v>eps_botijao</v>
      </c>
      <c r="C515" s="153" t="str">
        <f t="shared" si="508"/>
        <v>eps_botijao_12</v>
      </c>
      <c r="D515" s="13">
        <f t="shared" si="506"/>
        <v>515</v>
      </c>
      <c r="E515" s="13">
        <f t="shared" si="516"/>
        <v>12</v>
      </c>
      <c r="F515" s="14" cm="1">
        <f t="array" aca="1" ref="F515" ca="1">MMULT($F514:$CE514,INDIRECT("Policy.New!"&amp;F$3&amp;"4:"&amp;F$3&amp;"81"))</f>
        <v>0</v>
      </c>
      <c r="G515" s="14" cm="1">
        <f t="array" aca="1" ref="G515" ca="1">MMULT($F514:$CE514,INDIRECT("Policy.New!"&amp;G$3&amp;"4:"&amp;G$3&amp;"81"))</f>
        <v>0</v>
      </c>
      <c r="H515" s="14" cm="1">
        <f t="array" aca="1" ref="H515" ca="1">MMULT($F514:$CE514,INDIRECT("Policy.New!"&amp;H$3&amp;"4:"&amp;H$3&amp;"81"))</f>
        <v>0</v>
      </c>
      <c r="I515" s="14" cm="1">
        <f t="array" aca="1" ref="I515" ca="1">MMULT($F514:$CE514,INDIRECT("Policy.New!"&amp;I$3&amp;"4:"&amp;I$3&amp;"81"))</f>
        <v>0</v>
      </c>
      <c r="J515" s="14" cm="1">
        <f t="array" aca="1" ref="J515" ca="1">MMULT($F514:$CE514,INDIRECT("Policy.New!"&amp;J$3&amp;"4:"&amp;J$3&amp;"81"))</f>
        <v>0</v>
      </c>
      <c r="K515" s="14" cm="1">
        <f t="array" aca="1" ref="K515" ca="1">MMULT($F514:$CE514,INDIRECT("Policy.New!"&amp;K$3&amp;"4:"&amp;K$3&amp;"81"))</f>
        <v>0</v>
      </c>
      <c r="L515" s="14" cm="1">
        <f t="array" aca="1" ref="L515" ca="1">MMULT($F514:$CE514,INDIRECT("Policy.New!"&amp;L$3&amp;"4:"&amp;L$3&amp;"81"))</f>
        <v>0</v>
      </c>
      <c r="M515" s="14" cm="1">
        <f t="array" aca="1" ref="M515" ca="1">MMULT($F514:$CE514,INDIRECT("Policy.New!"&amp;M$3&amp;"4:"&amp;M$3&amp;"81"))</f>
        <v>0</v>
      </c>
      <c r="N515" s="14" cm="1">
        <f t="array" aca="1" ref="N515" ca="1">MMULT($F514:$CE514,INDIRECT("Policy.New!"&amp;N$3&amp;"4:"&amp;N$3&amp;"81"))</f>
        <v>0</v>
      </c>
      <c r="O515" s="14" cm="1">
        <f t="array" aca="1" ref="O515" ca="1">MMULT($F514:$CE514,INDIRECT("Policy.New!"&amp;O$3&amp;"4:"&amp;O$3&amp;"81"))</f>
        <v>0</v>
      </c>
      <c r="P515" s="14" cm="1">
        <f t="array" aca="1" ref="P515" ca="1">MMULT($F514:$CE514,INDIRECT("Policy.New!"&amp;P$3&amp;"4:"&amp;P$3&amp;"81"))</f>
        <v>0</v>
      </c>
      <c r="Q515" s="14" cm="1">
        <f t="array" aca="1" ref="Q515" ca="1">MMULT($F514:$CE514,INDIRECT("Policy.New!"&amp;Q$3&amp;"4:"&amp;Q$3&amp;"81"))</f>
        <v>0</v>
      </c>
      <c r="R515" s="14" cm="1">
        <f t="array" aca="1" ref="R515" ca="1">MMULT($F514:$CE514,INDIRECT("Policy.New!"&amp;R$3&amp;"4:"&amp;R$3&amp;"81"))</f>
        <v>0</v>
      </c>
      <c r="S515" s="14" cm="1">
        <f t="array" aca="1" ref="S515" ca="1">MMULT($F514:$CE514,INDIRECT("Policy.New!"&amp;S$3&amp;"4:"&amp;S$3&amp;"81"))</f>
        <v>0</v>
      </c>
      <c r="T515" s="14" cm="1">
        <f t="array" aca="1" ref="T515" ca="1">MMULT($F514:$CE514,INDIRECT("Policy.New!"&amp;T$3&amp;"4:"&amp;T$3&amp;"81"))</f>
        <v>0</v>
      </c>
      <c r="U515" s="14" cm="1">
        <f t="array" aca="1" ref="U515" ca="1">MMULT($F514:$CE514,INDIRECT("Policy.New!"&amp;U$3&amp;"4:"&amp;U$3&amp;"81"))</f>
        <v>0</v>
      </c>
      <c r="V515" s="14" cm="1">
        <f t="array" aca="1" ref="V515" ca="1">MMULT($F514:$CE514,INDIRECT("Policy.New!"&amp;V$3&amp;"4:"&amp;V$3&amp;"81"))</f>
        <v>0</v>
      </c>
      <c r="W515" s="15">
        <f t="shared" ca="1" si="517"/>
        <v>0</v>
      </c>
      <c r="X515" s="14">
        <f t="shared" ca="1" si="518"/>
        <v>0</v>
      </c>
      <c r="Y515" s="14">
        <f t="shared" ca="1" si="519"/>
        <v>0</v>
      </c>
      <c r="Z515" s="14">
        <f t="shared" ca="1" si="520"/>
        <v>0</v>
      </c>
      <c r="AA515" s="14">
        <f t="shared" ca="1" si="521"/>
        <v>0</v>
      </c>
      <c r="AB515" s="14">
        <f t="shared" ca="1" si="522"/>
        <v>0</v>
      </c>
      <c r="AC515" s="14">
        <f t="shared" ca="1" si="523"/>
        <v>0</v>
      </c>
      <c r="AD515" s="14">
        <f t="shared" ca="1" si="524"/>
        <v>0</v>
      </c>
      <c r="AE515" s="14">
        <f t="shared" ca="1" si="525"/>
        <v>0</v>
      </c>
      <c r="AF515" s="14">
        <f t="shared" ca="1" si="526"/>
        <v>0</v>
      </c>
      <c r="AG515" s="14">
        <f t="shared" ca="1" si="527"/>
        <v>0</v>
      </c>
      <c r="AH515" s="14">
        <f t="shared" ca="1" si="528"/>
        <v>0</v>
      </c>
      <c r="AI515" s="14">
        <f t="shared" ca="1" si="529"/>
        <v>0</v>
      </c>
      <c r="AJ515" s="14">
        <f t="shared" ca="1" si="530"/>
        <v>0</v>
      </c>
      <c r="AK515" s="14">
        <f t="shared" ca="1" si="531"/>
        <v>0</v>
      </c>
      <c r="AL515" s="14">
        <f t="shared" ca="1" si="532"/>
        <v>0</v>
      </c>
      <c r="AM515" s="14">
        <f t="shared" ca="1" si="533"/>
        <v>0</v>
      </c>
      <c r="AN515" s="14">
        <f t="shared" ca="1" si="534"/>
        <v>0</v>
      </c>
      <c r="AO515" s="14">
        <f t="shared" ca="1" si="535"/>
        <v>0</v>
      </c>
      <c r="AP515" s="14">
        <f t="shared" ca="1" si="536"/>
        <v>0</v>
      </c>
      <c r="AQ515" s="14">
        <f t="shared" ca="1" si="537"/>
        <v>0</v>
      </c>
      <c r="AR515" s="14">
        <f t="shared" ca="1" si="538"/>
        <v>0</v>
      </c>
      <c r="AS515" s="14">
        <f t="shared" ca="1" si="539"/>
        <v>0</v>
      </c>
      <c r="AT515" s="26">
        <f t="shared" ca="1" si="540"/>
        <v>0</v>
      </c>
      <c r="AU515" s="14" cm="1">
        <f t="array" aca="1" ref="AU515" ca="1">MMULT($F514:$CE514,INDIRECT("Policy.New!"&amp;AU$3&amp;"4:"&amp;AU$3&amp;"81"))</f>
        <v>0</v>
      </c>
      <c r="AV515" s="26" cm="1">
        <f t="array" aca="1" ref="AV515" ca="1">MMULT($F514:$CE514,INDIRECT("Policy.New!"&amp;AV$3&amp;"4:"&amp;AV$3&amp;"81"))</f>
        <v>0</v>
      </c>
      <c r="AW515" s="164">
        <v>0</v>
      </c>
      <c r="AX515" s="164">
        <v>0</v>
      </c>
      <c r="AY515" s="164">
        <v>0</v>
      </c>
      <c r="AZ515" s="164">
        <v>0</v>
      </c>
      <c r="BA515" s="164">
        <v>0</v>
      </c>
      <c r="BB515" s="164">
        <v>0</v>
      </c>
      <c r="BC515" s="164">
        <v>0</v>
      </c>
      <c r="BD515" s="164">
        <v>0</v>
      </c>
      <c r="BE515" s="164">
        <v>0</v>
      </c>
      <c r="BF515" s="164">
        <v>0</v>
      </c>
      <c r="BG515" s="164">
        <v>0</v>
      </c>
      <c r="BH515" s="164">
        <v>0</v>
      </c>
      <c r="BI515" s="164">
        <v>0</v>
      </c>
      <c r="BJ515" s="164">
        <v>0</v>
      </c>
      <c r="BK515" s="164">
        <v>0</v>
      </c>
      <c r="BL515" s="164">
        <v>0</v>
      </c>
      <c r="BM515" s="164">
        <v>0</v>
      </c>
      <c r="BN515" s="164">
        <v>0</v>
      </c>
      <c r="BO515" s="164">
        <v>0</v>
      </c>
      <c r="BP515" s="164">
        <v>0</v>
      </c>
      <c r="BQ515" s="164">
        <v>0</v>
      </c>
      <c r="BR515" s="164">
        <v>0</v>
      </c>
      <c r="BS515" s="164">
        <v>0</v>
      </c>
      <c r="BT515" s="164">
        <v>0</v>
      </c>
      <c r="BU515" s="164">
        <v>0</v>
      </c>
      <c r="BV515" s="164">
        <v>0</v>
      </c>
      <c r="BW515" s="164">
        <v>0</v>
      </c>
      <c r="BX515" s="164">
        <v>0</v>
      </c>
      <c r="BY515" s="164">
        <v>0</v>
      </c>
      <c r="BZ515" s="164">
        <v>0</v>
      </c>
      <c r="CA515" s="164">
        <v>0</v>
      </c>
      <c r="CB515" s="164">
        <f>INDEX(IRF.New!$D$7:$CN$374,MATCH('IRF AUX'!$E515,IRF.New!$C$7:$C$37,0),MATCH('IRF AUX'!$B515,IRF.New!$D$5:$CN$5,0))</f>
        <v>0</v>
      </c>
      <c r="CC515" s="164">
        <v>0</v>
      </c>
      <c r="CD515" s="164">
        <v>0</v>
      </c>
      <c r="CE515" s="165">
        <v>0</v>
      </c>
      <c r="CF515" s="14" cm="1">
        <f t="array" aca="1" ref="CF515" ca="1">MMULT($F514:$CE514,INDIRECT("Policy.New!"&amp;CF$3&amp;"4:"&amp;CF$3&amp;"81"))</f>
        <v>0</v>
      </c>
      <c r="CG515" s="14" cm="1">
        <f t="array" aca="1" ref="CG515" ca="1">MMULT($F514:$CE514,INDIRECT("Policy.New!"&amp;CG$3&amp;"4:"&amp;CG$3&amp;"81"))</f>
        <v>0</v>
      </c>
      <c r="CH515" s="14" cm="1">
        <f t="array" aca="1" ref="CH515" ca="1">MMULT($F514:$CE514,INDIRECT("Policy.New!"&amp;CH$3&amp;"4:"&amp;CH$3&amp;"81"))</f>
        <v>0</v>
      </c>
      <c r="CI515" s="14" cm="1">
        <f t="array" aca="1" ref="CI515" ca="1">MMULT($F514:$CE514,INDIRECT("Policy.New!"&amp;CI$3&amp;"4:"&amp;CI$3&amp;"81"))</f>
        <v>0</v>
      </c>
      <c r="CJ515" s="14" cm="1">
        <f t="array" aca="1" ref="CJ515" ca="1">MMULT($F514:$CE514,INDIRECT("Policy.New!"&amp;CJ$3&amp;"4:"&amp;CJ$3&amp;"81"))</f>
        <v>0</v>
      </c>
      <c r="CK515" s="14" cm="1">
        <f t="array" aca="1" ref="CK515" ca="1">MMULT($F514:$CE514,INDIRECT("Policy.New!"&amp;CK$3&amp;"4:"&amp;CK$3&amp;"81"))</f>
        <v>0</v>
      </c>
      <c r="CL515" s="14" cm="1">
        <f t="array" aca="1" ref="CL515" ca="1">MMULT($F514:$CE514,INDIRECT("Policy.New!"&amp;CL$3&amp;"4:"&amp;CL$3&amp;"81"))</f>
        <v>0</v>
      </c>
      <c r="CM515" s="14" cm="1">
        <f t="array" aca="1" ref="CM515" ca="1">MMULT($F514:$CE514,INDIRECT("Policy.New!"&amp;CM$3&amp;"4:"&amp;CM$3&amp;"81"))</f>
        <v>0</v>
      </c>
      <c r="CN515" s="14" cm="1">
        <f t="array" aca="1" ref="CN515" ca="1">MMULT($F514:$CE514,INDIRECT("Policy.New!"&amp;CN$3&amp;"4:"&amp;CN$3&amp;"81"))</f>
        <v>0</v>
      </c>
      <c r="CO515" s="14" cm="1">
        <f t="array" aca="1" ref="CO515" ca="1">MMULT($F514:$CE514,INDIRECT("Policy.New!"&amp;CO$3&amp;"4:"&amp;CO$3&amp;"81"))</f>
        <v>0</v>
      </c>
      <c r="CP515" s="14" cm="1">
        <f t="array" aca="1" ref="CP515" ca="1">MMULT($F514:$CE514,INDIRECT("Policy.New!"&amp;CP$3&amp;"4:"&amp;CP$3&amp;"81"))</f>
        <v>0</v>
      </c>
      <c r="CS515" s="14">
        <f t="shared" ca="1" si="510"/>
        <v>0</v>
      </c>
      <c r="CT515" s="14">
        <f t="shared" ca="1" si="514"/>
        <v>0</v>
      </c>
      <c r="CU515" s="14">
        <f t="shared" ca="1" si="511"/>
        <v>0</v>
      </c>
      <c r="CV515" s="14">
        <f t="shared" ca="1" si="515"/>
        <v>0</v>
      </c>
      <c r="CW515" s="14">
        <f t="shared" ca="1" si="512"/>
        <v>0</v>
      </c>
      <c r="CX515" s="14">
        <f t="shared" ca="1" si="513"/>
        <v>0</v>
      </c>
    </row>
    <row r="516" spans="2:102" x14ac:dyDescent="0.25">
      <c r="B516" s="151" t="str">
        <f t="shared" si="509"/>
        <v>eps_botijao</v>
      </c>
      <c r="C516" s="151" t="str">
        <f t="shared" si="508"/>
        <v>eps_botijao_13</v>
      </c>
      <c r="D516" s="9">
        <f t="shared" si="506"/>
        <v>516</v>
      </c>
      <c r="E516" s="9">
        <f t="shared" si="516"/>
        <v>13</v>
      </c>
      <c r="F516" s="10" cm="1">
        <f t="array" aca="1" ref="F516" ca="1">MMULT($F515:$CE515,INDIRECT("Policy.New!"&amp;F$3&amp;"4:"&amp;F$3&amp;"81"))</f>
        <v>0</v>
      </c>
      <c r="G516" s="10" cm="1">
        <f t="array" aca="1" ref="G516" ca="1">MMULT($F515:$CE515,INDIRECT("Policy.New!"&amp;G$3&amp;"4:"&amp;G$3&amp;"81"))</f>
        <v>0</v>
      </c>
      <c r="H516" s="10" cm="1">
        <f t="array" aca="1" ref="H516" ca="1">MMULT($F515:$CE515,INDIRECT("Policy.New!"&amp;H$3&amp;"4:"&amp;H$3&amp;"81"))</f>
        <v>0</v>
      </c>
      <c r="I516" s="10" cm="1">
        <f t="array" aca="1" ref="I516" ca="1">MMULT($F515:$CE515,INDIRECT("Policy.New!"&amp;I$3&amp;"4:"&amp;I$3&amp;"81"))</f>
        <v>0</v>
      </c>
      <c r="J516" s="10" cm="1">
        <f t="array" aca="1" ref="J516" ca="1">MMULT($F515:$CE515,INDIRECT("Policy.New!"&amp;J$3&amp;"4:"&amp;J$3&amp;"81"))</f>
        <v>0</v>
      </c>
      <c r="K516" s="10" cm="1">
        <f t="array" aca="1" ref="K516" ca="1">MMULT($F515:$CE515,INDIRECT("Policy.New!"&amp;K$3&amp;"4:"&amp;K$3&amp;"81"))</f>
        <v>0</v>
      </c>
      <c r="L516" s="10" cm="1">
        <f t="array" aca="1" ref="L516" ca="1">MMULT($F515:$CE515,INDIRECT("Policy.New!"&amp;L$3&amp;"4:"&amp;L$3&amp;"81"))</f>
        <v>0</v>
      </c>
      <c r="M516" s="10" cm="1">
        <f t="array" aca="1" ref="M516" ca="1">MMULT($F515:$CE515,INDIRECT("Policy.New!"&amp;M$3&amp;"4:"&amp;M$3&amp;"81"))</f>
        <v>0</v>
      </c>
      <c r="N516" s="10" cm="1">
        <f t="array" aca="1" ref="N516" ca="1">MMULT($F515:$CE515,INDIRECT("Policy.New!"&amp;N$3&amp;"4:"&amp;N$3&amp;"81"))</f>
        <v>0</v>
      </c>
      <c r="O516" s="10" cm="1">
        <f t="array" aca="1" ref="O516" ca="1">MMULT($F515:$CE515,INDIRECT("Policy.New!"&amp;O$3&amp;"4:"&amp;O$3&amp;"81"))</f>
        <v>0</v>
      </c>
      <c r="P516" s="10" cm="1">
        <f t="array" aca="1" ref="P516" ca="1">MMULT($F515:$CE515,INDIRECT("Policy.New!"&amp;P$3&amp;"4:"&amp;P$3&amp;"81"))</f>
        <v>0</v>
      </c>
      <c r="Q516" s="10" cm="1">
        <f t="array" aca="1" ref="Q516" ca="1">MMULT($F515:$CE515,INDIRECT("Policy.New!"&amp;Q$3&amp;"4:"&amp;Q$3&amp;"81"))</f>
        <v>0</v>
      </c>
      <c r="R516" s="10" cm="1">
        <f t="array" aca="1" ref="R516" ca="1">MMULT($F515:$CE515,INDIRECT("Policy.New!"&amp;R$3&amp;"4:"&amp;R$3&amp;"81"))</f>
        <v>0</v>
      </c>
      <c r="S516" s="10" cm="1">
        <f t="array" aca="1" ref="S516" ca="1">MMULT($F515:$CE515,INDIRECT("Policy.New!"&amp;S$3&amp;"4:"&amp;S$3&amp;"81"))</f>
        <v>0</v>
      </c>
      <c r="T516" s="10" cm="1">
        <f t="array" aca="1" ref="T516" ca="1">MMULT($F515:$CE515,INDIRECT("Policy.New!"&amp;T$3&amp;"4:"&amp;T$3&amp;"81"))</f>
        <v>0</v>
      </c>
      <c r="U516" s="10" cm="1">
        <f t="array" aca="1" ref="U516" ca="1">MMULT($F515:$CE515,INDIRECT("Policy.New!"&amp;U$3&amp;"4:"&amp;U$3&amp;"81"))</f>
        <v>0</v>
      </c>
      <c r="V516" s="10" cm="1">
        <f t="array" aca="1" ref="V516" ca="1">MMULT($F515:$CE515,INDIRECT("Policy.New!"&amp;V$3&amp;"4:"&amp;V$3&amp;"81"))</f>
        <v>0</v>
      </c>
      <c r="W516" s="11">
        <f t="shared" ca="1" si="517"/>
        <v>0</v>
      </c>
      <c r="X516" s="10">
        <f t="shared" ca="1" si="518"/>
        <v>0</v>
      </c>
      <c r="Y516" s="10">
        <f t="shared" ca="1" si="519"/>
        <v>0</v>
      </c>
      <c r="Z516" s="10">
        <f t="shared" ca="1" si="520"/>
        <v>0</v>
      </c>
      <c r="AA516" s="10">
        <f t="shared" ca="1" si="521"/>
        <v>0</v>
      </c>
      <c r="AB516" s="10">
        <f t="shared" ca="1" si="522"/>
        <v>0</v>
      </c>
      <c r="AC516" s="10">
        <f t="shared" ca="1" si="523"/>
        <v>0</v>
      </c>
      <c r="AD516" s="10">
        <f t="shared" ca="1" si="524"/>
        <v>0</v>
      </c>
      <c r="AE516" s="10">
        <f t="shared" ca="1" si="525"/>
        <v>0</v>
      </c>
      <c r="AF516" s="10">
        <f t="shared" ca="1" si="526"/>
        <v>0</v>
      </c>
      <c r="AG516" s="10">
        <f t="shared" ca="1" si="527"/>
        <v>0</v>
      </c>
      <c r="AH516" s="10">
        <f t="shared" ca="1" si="528"/>
        <v>0</v>
      </c>
      <c r="AI516" s="10">
        <f t="shared" ca="1" si="529"/>
        <v>0</v>
      </c>
      <c r="AJ516" s="10">
        <f t="shared" ca="1" si="530"/>
        <v>0</v>
      </c>
      <c r="AK516" s="10">
        <f t="shared" ca="1" si="531"/>
        <v>0</v>
      </c>
      <c r="AL516" s="10">
        <f t="shared" ca="1" si="532"/>
        <v>0</v>
      </c>
      <c r="AM516" s="10">
        <f t="shared" ca="1" si="533"/>
        <v>0</v>
      </c>
      <c r="AN516" s="10">
        <f t="shared" ca="1" si="534"/>
        <v>0</v>
      </c>
      <c r="AO516" s="10">
        <f t="shared" ca="1" si="535"/>
        <v>0</v>
      </c>
      <c r="AP516" s="10">
        <f t="shared" ca="1" si="536"/>
        <v>0</v>
      </c>
      <c r="AQ516" s="10">
        <f t="shared" ca="1" si="537"/>
        <v>0</v>
      </c>
      <c r="AR516" s="10">
        <f t="shared" ca="1" si="538"/>
        <v>0</v>
      </c>
      <c r="AS516" s="10">
        <f t="shared" ca="1" si="539"/>
        <v>0</v>
      </c>
      <c r="AT516" s="24">
        <f t="shared" ca="1" si="540"/>
        <v>0</v>
      </c>
      <c r="AU516" s="10" cm="1">
        <f t="array" aca="1" ref="AU516" ca="1">MMULT($F515:$CE515,INDIRECT("Policy.New!"&amp;AU$3&amp;"4:"&amp;AU$3&amp;"81"))</f>
        <v>0</v>
      </c>
      <c r="AV516" s="24" cm="1">
        <f t="array" aca="1" ref="AV516" ca="1">MMULT($F515:$CE515,INDIRECT("Policy.New!"&amp;AV$3&amp;"4:"&amp;AV$3&amp;"81"))</f>
        <v>0</v>
      </c>
      <c r="AW516" s="160">
        <v>0</v>
      </c>
      <c r="AX516" s="160">
        <v>0</v>
      </c>
      <c r="AY516" s="160">
        <v>0</v>
      </c>
      <c r="AZ516" s="160">
        <v>0</v>
      </c>
      <c r="BA516" s="160">
        <v>0</v>
      </c>
      <c r="BB516" s="160">
        <v>0</v>
      </c>
      <c r="BC516" s="160">
        <v>0</v>
      </c>
      <c r="BD516" s="160">
        <v>0</v>
      </c>
      <c r="BE516" s="160">
        <v>0</v>
      </c>
      <c r="BF516" s="160">
        <v>0</v>
      </c>
      <c r="BG516" s="160">
        <v>0</v>
      </c>
      <c r="BH516" s="160">
        <v>0</v>
      </c>
      <c r="BI516" s="160">
        <v>0</v>
      </c>
      <c r="BJ516" s="160">
        <v>0</v>
      </c>
      <c r="BK516" s="160">
        <v>0</v>
      </c>
      <c r="BL516" s="160">
        <v>0</v>
      </c>
      <c r="BM516" s="160">
        <v>0</v>
      </c>
      <c r="BN516" s="160">
        <v>0</v>
      </c>
      <c r="BO516" s="160">
        <v>0</v>
      </c>
      <c r="BP516" s="160">
        <v>0</v>
      </c>
      <c r="BQ516" s="160">
        <v>0</v>
      </c>
      <c r="BR516" s="160">
        <v>0</v>
      </c>
      <c r="BS516" s="160">
        <v>0</v>
      </c>
      <c r="BT516" s="160">
        <v>0</v>
      </c>
      <c r="BU516" s="160">
        <v>0</v>
      </c>
      <c r="BV516" s="160">
        <v>0</v>
      </c>
      <c r="BW516" s="160">
        <v>0</v>
      </c>
      <c r="BX516" s="160">
        <v>0</v>
      </c>
      <c r="BY516" s="160">
        <v>0</v>
      </c>
      <c r="BZ516" s="160">
        <v>0</v>
      </c>
      <c r="CA516" s="160">
        <v>0</v>
      </c>
      <c r="CB516" s="160">
        <f>INDEX(IRF.New!$D$7:$CN$374,MATCH('IRF AUX'!$E516,IRF.New!$C$7:$C$37,0),MATCH('IRF AUX'!$B516,IRF.New!$D$5:$CN$5,0))</f>
        <v>0</v>
      </c>
      <c r="CC516" s="160">
        <v>0</v>
      </c>
      <c r="CD516" s="160">
        <v>0</v>
      </c>
      <c r="CE516" s="162">
        <v>0</v>
      </c>
      <c r="CF516" s="10" cm="1">
        <f t="array" aca="1" ref="CF516" ca="1">MMULT($F515:$CE515,INDIRECT("Policy.New!"&amp;CF$3&amp;"4:"&amp;CF$3&amp;"81"))</f>
        <v>0</v>
      </c>
      <c r="CG516" s="10" cm="1">
        <f t="array" aca="1" ref="CG516" ca="1">MMULT($F515:$CE515,INDIRECT("Policy.New!"&amp;CG$3&amp;"4:"&amp;CG$3&amp;"81"))</f>
        <v>0</v>
      </c>
      <c r="CH516" s="10" cm="1">
        <f t="array" aca="1" ref="CH516" ca="1">MMULT($F515:$CE515,INDIRECT("Policy.New!"&amp;CH$3&amp;"4:"&amp;CH$3&amp;"81"))</f>
        <v>0</v>
      </c>
      <c r="CI516" s="10" cm="1">
        <f t="array" aca="1" ref="CI516" ca="1">MMULT($F515:$CE515,INDIRECT("Policy.New!"&amp;CI$3&amp;"4:"&amp;CI$3&amp;"81"))</f>
        <v>0</v>
      </c>
      <c r="CJ516" s="10" cm="1">
        <f t="array" aca="1" ref="CJ516" ca="1">MMULT($F515:$CE515,INDIRECT("Policy.New!"&amp;CJ$3&amp;"4:"&amp;CJ$3&amp;"81"))</f>
        <v>0</v>
      </c>
      <c r="CK516" s="10" cm="1">
        <f t="array" aca="1" ref="CK516" ca="1">MMULT($F515:$CE515,INDIRECT("Policy.New!"&amp;CK$3&amp;"4:"&amp;CK$3&amp;"81"))</f>
        <v>0</v>
      </c>
      <c r="CL516" s="10" cm="1">
        <f t="array" aca="1" ref="CL516" ca="1">MMULT($F515:$CE515,INDIRECT("Policy.New!"&amp;CL$3&amp;"4:"&amp;CL$3&amp;"81"))</f>
        <v>0</v>
      </c>
      <c r="CM516" s="10" cm="1">
        <f t="array" aca="1" ref="CM516" ca="1">MMULT($F515:$CE515,INDIRECT("Policy.New!"&amp;CM$3&amp;"4:"&amp;CM$3&amp;"81"))</f>
        <v>0</v>
      </c>
      <c r="CN516" s="10" cm="1">
        <f t="array" aca="1" ref="CN516" ca="1">MMULT($F515:$CE515,INDIRECT("Policy.New!"&amp;CN$3&amp;"4:"&amp;CN$3&amp;"81"))</f>
        <v>0</v>
      </c>
      <c r="CO516" s="10" cm="1">
        <f t="array" aca="1" ref="CO516" ca="1">MMULT($F515:$CE515,INDIRECT("Policy.New!"&amp;CO$3&amp;"4:"&amp;CO$3&amp;"81"))</f>
        <v>0</v>
      </c>
      <c r="CP516" s="10" cm="1">
        <f t="array" aca="1" ref="CP516" ca="1">MMULT($F515:$CE515,INDIRECT("Policy.New!"&amp;CP$3&amp;"4:"&amp;CP$3&amp;"81"))</f>
        <v>0</v>
      </c>
      <c r="CS516" s="10">
        <f t="shared" ca="1" si="510"/>
        <v>0</v>
      </c>
      <c r="CT516" s="10">
        <f t="shared" ca="1" si="514"/>
        <v>0</v>
      </c>
      <c r="CU516" s="10">
        <f t="shared" ca="1" si="511"/>
        <v>0</v>
      </c>
      <c r="CV516" s="10">
        <f t="shared" ca="1" si="515"/>
        <v>0</v>
      </c>
      <c r="CW516" s="10">
        <f t="shared" ca="1" si="512"/>
        <v>0</v>
      </c>
      <c r="CX516" s="10">
        <f t="shared" ca="1" si="513"/>
        <v>0</v>
      </c>
    </row>
    <row r="517" spans="2:102" x14ac:dyDescent="0.25">
      <c r="B517" s="152" t="str">
        <f t="shared" si="509"/>
        <v>eps_botijao</v>
      </c>
      <c r="C517" s="152" t="str">
        <f t="shared" si="508"/>
        <v>eps_botijao_14</v>
      </c>
      <c r="D517" s="12">
        <f t="shared" si="506"/>
        <v>517</v>
      </c>
      <c r="E517" s="12">
        <f t="shared" si="516"/>
        <v>14</v>
      </c>
      <c r="F517" s="1" cm="1">
        <f t="array" aca="1" ref="F517" ca="1">MMULT($F516:$CE516,INDIRECT("Policy.New!"&amp;F$3&amp;"4:"&amp;F$3&amp;"81"))</f>
        <v>0</v>
      </c>
      <c r="G517" s="1" cm="1">
        <f t="array" aca="1" ref="G517" ca="1">MMULT($F516:$CE516,INDIRECT("Policy.New!"&amp;G$3&amp;"4:"&amp;G$3&amp;"81"))</f>
        <v>0</v>
      </c>
      <c r="H517" s="1" cm="1">
        <f t="array" aca="1" ref="H517" ca="1">MMULT($F516:$CE516,INDIRECT("Policy.New!"&amp;H$3&amp;"4:"&amp;H$3&amp;"81"))</f>
        <v>0</v>
      </c>
      <c r="I517" s="1" cm="1">
        <f t="array" aca="1" ref="I517" ca="1">MMULT($F516:$CE516,INDIRECT("Policy.New!"&amp;I$3&amp;"4:"&amp;I$3&amp;"81"))</f>
        <v>0</v>
      </c>
      <c r="J517" s="1" cm="1">
        <f t="array" aca="1" ref="J517" ca="1">MMULT($F516:$CE516,INDIRECT("Policy.New!"&amp;J$3&amp;"4:"&amp;J$3&amp;"81"))</f>
        <v>0</v>
      </c>
      <c r="K517" s="1" cm="1">
        <f t="array" aca="1" ref="K517" ca="1">MMULT($F516:$CE516,INDIRECT("Policy.New!"&amp;K$3&amp;"4:"&amp;K$3&amp;"81"))</f>
        <v>0</v>
      </c>
      <c r="L517" s="1" cm="1">
        <f t="array" aca="1" ref="L517" ca="1">MMULT($F516:$CE516,INDIRECT("Policy.New!"&amp;L$3&amp;"4:"&amp;L$3&amp;"81"))</f>
        <v>0</v>
      </c>
      <c r="M517" s="1" cm="1">
        <f t="array" aca="1" ref="M517" ca="1">MMULT($F516:$CE516,INDIRECT("Policy.New!"&amp;M$3&amp;"4:"&amp;M$3&amp;"81"))</f>
        <v>0</v>
      </c>
      <c r="N517" s="1" cm="1">
        <f t="array" aca="1" ref="N517" ca="1">MMULT($F516:$CE516,INDIRECT("Policy.New!"&amp;N$3&amp;"4:"&amp;N$3&amp;"81"))</f>
        <v>0</v>
      </c>
      <c r="O517" s="1" cm="1">
        <f t="array" aca="1" ref="O517" ca="1">MMULT($F516:$CE516,INDIRECT("Policy.New!"&amp;O$3&amp;"4:"&amp;O$3&amp;"81"))</f>
        <v>0</v>
      </c>
      <c r="P517" s="1" cm="1">
        <f t="array" aca="1" ref="P517" ca="1">MMULT($F516:$CE516,INDIRECT("Policy.New!"&amp;P$3&amp;"4:"&amp;P$3&amp;"81"))</f>
        <v>0</v>
      </c>
      <c r="Q517" s="1" cm="1">
        <f t="array" aca="1" ref="Q517" ca="1">MMULT($F516:$CE516,INDIRECT("Policy.New!"&amp;Q$3&amp;"4:"&amp;Q$3&amp;"81"))</f>
        <v>0</v>
      </c>
      <c r="R517" s="1" cm="1">
        <f t="array" aca="1" ref="R517" ca="1">MMULT($F516:$CE516,INDIRECT("Policy.New!"&amp;R$3&amp;"4:"&amp;R$3&amp;"81"))</f>
        <v>0</v>
      </c>
      <c r="S517" s="1" cm="1">
        <f t="array" aca="1" ref="S517" ca="1">MMULT($F516:$CE516,INDIRECT("Policy.New!"&amp;S$3&amp;"4:"&amp;S$3&amp;"81"))</f>
        <v>0</v>
      </c>
      <c r="T517" s="1" cm="1">
        <f t="array" aca="1" ref="T517" ca="1">MMULT($F516:$CE516,INDIRECT("Policy.New!"&amp;T$3&amp;"4:"&amp;T$3&amp;"81"))</f>
        <v>0</v>
      </c>
      <c r="U517" s="1" cm="1">
        <f t="array" aca="1" ref="U517" ca="1">MMULT($F516:$CE516,INDIRECT("Policy.New!"&amp;U$3&amp;"4:"&amp;U$3&amp;"81"))</f>
        <v>0</v>
      </c>
      <c r="V517" s="1" cm="1">
        <f t="array" aca="1" ref="V517" ca="1">MMULT($F516:$CE516,INDIRECT("Policy.New!"&amp;V$3&amp;"4:"&amp;V$3&amp;"81"))</f>
        <v>0</v>
      </c>
      <c r="W517" s="5">
        <f t="shared" ca="1" si="517"/>
        <v>0</v>
      </c>
      <c r="X517" s="1">
        <f t="shared" ca="1" si="518"/>
        <v>0</v>
      </c>
      <c r="Y517" s="1">
        <f t="shared" ca="1" si="519"/>
        <v>0</v>
      </c>
      <c r="Z517" s="1">
        <f t="shared" ca="1" si="520"/>
        <v>0</v>
      </c>
      <c r="AA517" s="1">
        <f t="shared" ca="1" si="521"/>
        <v>0</v>
      </c>
      <c r="AB517" s="1">
        <f t="shared" ca="1" si="522"/>
        <v>0</v>
      </c>
      <c r="AC517" s="1">
        <f t="shared" ca="1" si="523"/>
        <v>0</v>
      </c>
      <c r="AD517" s="1">
        <f t="shared" ca="1" si="524"/>
        <v>0</v>
      </c>
      <c r="AE517" s="1">
        <f t="shared" ca="1" si="525"/>
        <v>0</v>
      </c>
      <c r="AF517" s="1">
        <f t="shared" ca="1" si="526"/>
        <v>0</v>
      </c>
      <c r="AG517" s="1">
        <f t="shared" ca="1" si="527"/>
        <v>0</v>
      </c>
      <c r="AH517" s="1">
        <f t="shared" ca="1" si="528"/>
        <v>0</v>
      </c>
      <c r="AI517" s="1">
        <f t="shared" ca="1" si="529"/>
        <v>0</v>
      </c>
      <c r="AJ517" s="1">
        <f t="shared" ca="1" si="530"/>
        <v>0</v>
      </c>
      <c r="AK517" s="1">
        <f t="shared" ca="1" si="531"/>
        <v>0</v>
      </c>
      <c r="AL517" s="1">
        <f t="shared" ca="1" si="532"/>
        <v>0</v>
      </c>
      <c r="AM517" s="1">
        <f t="shared" ca="1" si="533"/>
        <v>0</v>
      </c>
      <c r="AN517" s="1">
        <f t="shared" ca="1" si="534"/>
        <v>0</v>
      </c>
      <c r="AO517" s="1">
        <f t="shared" ca="1" si="535"/>
        <v>0</v>
      </c>
      <c r="AP517" s="1">
        <f t="shared" ca="1" si="536"/>
        <v>0</v>
      </c>
      <c r="AQ517" s="1">
        <f t="shared" ca="1" si="537"/>
        <v>0</v>
      </c>
      <c r="AR517" s="1">
        <f t="shared" ca="1" si="538"/>
        <v>0</v>
      </c>
      <c r="AS517" s="1">
        <f t="shared" ca="1" si="539"/>
        <v>0</v>
      </c>
      <c r="AT517" s="25">
        <f t="shared" ca="1" si="540"/>
        <v>0</v>
      </c>
      <c r="AU517" s="1" cm="1">
        <f t="array" aca="1" ref="AU517" ca="1">MMULT($F516:$CE516,INDIRECT("Policy.New!"&amp;AU$3&amp;"4:"&amp;AU$3&amp;"81"))</f>
        <v>0</v>
      </c>
      <c r="AV517" s="25" cm="1">
        <f t="array" aca="1" ref="AV517" ca="1">MMULT($F516:$CE516,INDIRECT("Policy.New!"&amp;AV$3&amp;"4:"&amp;AV$3&amp;"81"))</f>
        <v>0</v>
      </c>
      <c r="AW517" s="161">
        <v>0</v>
      </c>
      <c r="AX517" s="161">
        <v>0</v>
      </c>
      <c r="AY517" s="161">
        <v>0</v>
      </c>
      <c r="AZ517" s="161">
        <v>0</v>
      </c>
      <c r="BA517" s="161">
        <v>0</v>
      </c>
      <c r="BB517" s="161">
        <v>0</v>
      </c>
      <c r="BC517" s="161">
        <v>0</v>
      </c>
      <c r="BD517" s="161">
        <v>0</v>
      </c>
      <c r="BE517" s="161">
        <v>0</v>
      </c>
      <c r="BF517" s="161">
        <v>0</v>
      </c>
      <c r="BG517" s="161">
        <v>0</v>
      </c>
      <c r="BH517" s="161">
        <v>0</v>
      </c>
      <c r="BI517" s="161">
        <v>0</v>
      </c>
      <c r="BJ517" s="161">
        <v>0</v>
      </c>
      <c r="BK517" s="161">
        <v>0</v>
      </c>
      <c r="BL517" s="161">
        <v>0</v>
      </c>
      <c r="BM517" s="161">
        <v>0</v>
      </c>
      <c r="BN517" s="161">
        <v>0</v>
      </c>
      <c r="BO517" s="161">
        <v>0</v>
      </c>
      <c r="BP517" s="161">
        <v>0</v>
      </c>
      <c r="BQ517" s="161">
        <v>0</v>
      </c>
      <c r="BR517" s="161">
        <v>0</v>
      </c>
      <c r="BS517" s="161">
        <v>0</v>
      </c>
      <c r="BT517" s="161">
        <v>0</v>
      </c>
      <c r="BU517" s="161">
        <v>0</v>
      </c>
      <c r="BV517" s="161">
        <v>0</v>
      </c>
      <c r="BW517" s="161">
        <v>0</v>
      </c>
      <c r="BX517" s="161">
        <v>0</v>
      </c>
      <c r="BY517" s="161">
        <v>0</v>
      </c>
      <c r="BZ517" s="161">
        <v>0</v>
      </c>
      <c r="CA517" s="161">
        <v>0</v>
      </c>
      <c r="CB517" s="161">
        <f>INDEX(IRF.New!$D$7:$CN$374,MATCH('IRF AUX'!$E517,IRF.New!$C$7:$C$37,0),MATCH('IRF AUX'!$B517,IRF.New!$D$5:$CN$5,0))</f>
        <v>0</v>
      </c>
      <c r="CC517" s="161">
        <v>0</v>
      </c>
      <c r="CD517" s="161">
        <v>0</v>
      </c>
      <c r="CE517" s="163">
        <v>0</v>
      </c>
      <c r="CF517" s="1" cm="1">
        <f t="array" aca="1" ref="CF517" ca="1">MMULT($F516:$CE516,INDIRECT("Policy.New!"&amp;CF$3&amp;"4:"&amp;CF$3&amp;"81"))</f>
        <v>0</v>
      </c>
      <c r="CG517" s="1" cm="1">
        <f t="array" aca="1" ref="CG517" ca="1">MMULT($F516:$CE516,INDIRECT("Policy.New!"&amp;CG$3&amp;"4:"&amp;CG$3&amp;"81"))</f>
        <v>0</v>
      </c>
      <c r="CH517" s="1" cm="1">
        <f t="array" aca="1" ref="CH517" ca="1">MMULT($F516:$CE516,INDIRECT("Policy.New!"&amp;CH$3&amp;"4:"&amp;CH$3&amp;"81"))</f>
        <v>0</v>
      </c>
      <c r="CI517" s="1" cm="1">
        <f t="array" aca="1" ref="CI517" ca="1">MMULT($F516:$CE516,INDIRECT("Policy.New!"&amp;CI$3&amp;"4:"&amp;CI$3&amp;"81"))</f>
        <v>0</v>
      </c>
      <c r="CJ517" s="1" cm="1">
        <f t="array" aca="1" ref="CJ517" ca="1">MMULT($F516:$CE516,INDIRECT("Policy.New!"&amp;CJ$3&amp;"4:"&amp;CJ$3&amp;"81"))</f>
        <v>0</v>
      </c>
      <c r="CK517" s="1" cm="1">
        <f t="array" aca="1" ref="CK517" ca="1">MMULT($F516:$CE516,INDIRECT("Policy.New!"&amp;CK$3&amp;"4:"&amp;CK$3&amp;"81"))</f>
        <v>0</v>
      </c>
      <c r="CL517" s="1" cm="1">
        <f t="array" aca="1" ref="CL517" ca="1">MMULT($F516:$CE516,INDIRECT("Policy.New!"&amp;CL$3&amp;"4:"&amp;CL$3&amp;"81"))</f>
        <v>0</v>
      </c>
      <c r="CM517" s="1" cm="1">
        <f t="array" aca="1" ref="CM517" ca="1">MMULT($F516:$CE516,INDIRECT("Policy.New!"&amp;CM$3&amp;"4:"&amp;CM$3&amp;"81"))</f>
        <v>0</v>
      </c>
      <c r="CN517" s="1" cm="1">
        <f t="array" aca="1" ref="CN517" ca="1">MMULT($F516:$CE516,INDIRECT("Policy.New!"&amp;CN$3&amp;"4:"&amp;CN$3&amp;"81"))</f>
        <v>0</v>
      </c>
      <c r="CO517" s="1" cm="1">
        <f t="array" aca="1" ref="CO517" ca="1">MMULT($F516:$CE516,INDIRECT("Policy.New!"&amp;CO$3&amp;"4:"&amp;CO$3&amp;"81"))</f>
        <v>0</v>
      </c>
      <c r="CP517" s="1" cm="1">
        <f t="array" aca="1" ref="CP517" ca="1">MMULT($F516:$CE516,INDIRECT("Policy.New!"&amp;CP$3&amp;"4:"&amp;CP$3&amp;"81"))</f>
        <v>0</v>
      </c>
      <c r="CS517" s="1">
        <f t="shared" ca="1" si="510"/>
        <v>0</v>
      </c>
      <c r="CT517" s="1">
        <f t="shared" ca="1" si="514"/>
        <v>0</v>
      </c>
      <c r="CU517" s="1">
        <f t="shared" ca="1" si="511"/>
        <v>0</v>
      </c>
      <c r="CV517" s="1">
        <f t="shared" ca="1" si="515"/>
        <v>0</v>
      </c>
      <c r="CW517" s="1">
        <f t="shared" ca="1" si="512"/>
        <v>0</v>
      </c>
      <c r="CX517" s="1">
        <f t="shared" ca="1" si="513"/>
        <v>0</v>
      </c>
    </row>
    <row r="518" spans="2:102" x14ac:dyDescent="0.25">
      <c r="B518" s="152" t="str">
        <f t="shared" si="509"/>
        <v>eps_botijao</v>
      </c>
      <c r="C518" s="152" t="str">
        <f t="shared" si="508"/>
        <v>eps_botijao_15</v>
      </c>
      <c r="D518" s="12">
        <f t="shared" si="506"/>
        <v>518</v>
      </c>
      <c r="E518" s="12">
        <f t="shared" si="516"/>
        <v>15</v>
      </c>
      <c r="F518" s="1" cm="1">
        <f t="array" aca="1" ref="F518" ca="1">MMULT($F517:$CE517,INDIRECT("Policy.New!"&amp;F$3&amp;"4:"&amp;F$3&amp;"81"))</f>
        <v>0</v>
      </c>
      <c r="G518" s="1" cm="1">
        <f t="array" aca="1" ref="G518" ca="1">MMULT($F517:$CE517,INDIRECT("Policy.New!"&amp;G$3&amp;"4:"&amp;G$3&amp;"81"))</f>
        <v>0</v>
      </c>
      <c r="H518" s="1" cm="1">
        <f t="array" aca="1" ref="H518" ca="1">MMULT($F517:$CE517,INDIRECT("Policy.New!"&amp;H$3&amp;"4:"&amp;H$3&amp;"81"))</f>
        <v>0</v>
      </c>
      <c r="I518" s="1" cm="1">
        <f t="array" aca="1" ref="I518" ca="1">MMULT($F517:$CE517,INDIRECT("Policy.New!"&amp;I$3&amp;"4:"&amp;I$3&amp;"81"))</f>
        <v>0</v>
      </c>
      <c r="J518" s="1" cm="1">
        <f t="array" aca="1" ref="J518" ca="1">MMULT($F517:$CE517,INDIRECT("Policy.New!"&amp;J$3&amp;"4:"&amp;J$3&amp;"81"))</f>
        <v>0</v>
      </c>
      <c r="K518" s="1" cm="1">
        <f t="array" aca="1" ref="K518" ca="1">MMULT($F517:$CE517,INDIRECT("Policy.New!"&amp;K$3&amp;"4:"&amp;K$3&amp;"81"))</f>
        <v>0</v>
      </c>
      <c r="L518" s="1" cm="1">
        <f t="array" aca="1" ref="L518" ca="1">MMULT($F517:$CE517,INDIRECT("Policy.New!"&amp;L$3&amp;"4:"&amp;L$3&amp;"81"))</f>
        <v>0</v>
      </c>
      <c r="M518" s="1" cm="1">
        <f t="array" aca="1" ref="M518" ca="1">MMULT($F517:$CE517,INDIRECT("Policy.New!"&amp;M$3&amp;"4:"&amp;M$3&amp;"81"))</f>
        <v>0</v>
      </c>
      <c r="N518" s="1" cm="1">
        <f t="array" aca="1" ref="N518" ca="1">MMULT($F517:$CE517,INDIRECT("Policy.New!"&amp;N$3&amp;"4:"&amp;N$3&amp;"81"))</f>
        <v>0</v>
      </c>
      <c r="O518" s="1" cm="1">
        <f t="array" aca="1" ref="O518" ca="1">MMULT($F517:$CE517,INDIRECT("Policy.New!"&amp;O$3&amp;"4:"&amp;O$3&amp;"81"))</f>
        <v>0</v>
      </c>
      <c r="P518" s="1" cm="1">
        <f t="array" aca="1" ref="P518" ca="1">MMULT($F517:$CE517,INDIRECT("Policy.New!"&amp;P$3&amp;"4:"&amp;P$3&amp;"81"))</f>
        <v>0</v>
      </c>
      <c r="Q518" s="1" cm="1">
        <f t="array" aca="1" ref="Q518" ca="1">MMULT($F517:$CE517,INDIRECT("Policy.New!"&amp;Q$3&amp;"4:"&amp;Q$3&amp;"81"))</f>
        <v>0</v>
      </c>
      <c r="R518" s="1" cm="1">
        <f t="array" aca="1" ref="R518" ca="1">MMULT($F517:$CE517,INDIRECT("Policy.New!"&amp;R$3&amp;"4:"&amp;R$3&amp;"81"))</f>
        <v>0</v>
      </c>
      <c r="S518" s="1" cm="1">
        <f t="array" aca="1" ref="S518" ca="1">MMULT($F517:$CE517,INDIRECT("Policy.New!"&amp;S$3&amp;"4:"&amp;S$3&amp;"81"))</f>
        <v>0</v>
      </c>
      <c r="T518" s="1" cm="1">
        <f t="array" aca="1" ref="T518" ca="1">MMULT($F517:$CE517,INDIRECT("Policy.New!"&amp;T$3&amp;"4:"&amp;T$3&amp;"81"))</f>
        <v>0</v>
      </c>
      <c r="U518" s="1" cm="1">
        <f t="array" aca="1" ref="U518" ca="1">MMULT($F517:$CE517,INDIRECT("Policy.New!"&amp;U$3&amp;"4:"&amp;U$3&amp;"81"))</f>
        <v>0</v>
      </c>
      <c r="V518" s="1" cm="1">
        <f t="array" aca="1" ref="V518" ca="1">MMULT($F517:$CE517,INDIRECT("Policy.New!"&amp;V$3&amp;"4:"&amp;V$3&amp;"81"))</f>
        <v>0</v>
      </c>
      <c r="W518" s="5">
        <f t="shared" ca="1" si="517"/>
        <v>0</v>
      </c>
      <c r="X518" s="1">
        <f t="shared" ca="1" si="518"/>
        <v>0</v>
      </c>
      <c r="Y518" s="1">
        <f t="shared" ca="1" si="519"/>
        <v>0</v>
      </c>
      <c r="Z518" s="1">
        <f t="shared" ca="1" si="520"/>
        <v>0</v>
      </c>
      <c r="AA518" s="1">
        <f t="shared" ca="1" si="521"/>
        <v>0</v>
      </c>
      <c r="AB518" s="1">
        <f t="shared" ca="1" si="522"/>
        <v>0</v>
      </c>
      <c r="AC518" s="1">
        <f t="shared" ca="1" si="523"/>
        <v>0</v>
      </c>
      <c r="AD518" s="1">
        <f t="shared" ca="1" si="524"/>
        <v>0</v>
      </c>
      <c r="AE518" s="1">
        <f t="shared" ca="1" si="525"/>
        <v>0</v>
      </c>
      <c r="AF518" s="1">
        <f t="shared" ca="1" si="526"/>
        <v>0</v>
      </c>
      <c r="AG518" s="1">
        <f t="shared" ca="1" si="527"/>
        <v>0</v>
      </c>
      <c r="AH518" s="1">
        <f t="shared" ca="1" si="528"/>
        <v>0</v>
      </c>
      <c r="AI518" s="1">
        <f t="shared" ca="1" si="529"/>
        <v>0</v>
      </c>
      <c r="AJ518" s="1">
        <f t="shared" ca="1" si="530"/>
        <v>0</v>
      </c>
      <c r="AK518" s="1">
        <f t="shared" ca="1" si="531"/>
        <v>0</v>
      </c>
      <c r="AL518" s="1">
        <f t="shared" ca="1" si="532"/>
        <v>0</v>
      </c>
      <c r="AM518" s="1">
        <f t="shared" ca="1" si="533"/>
        <v>0</v>
      </c>
      <c r="AN518" s="1">
        <f t="shared" ca="1" si="534"/>
        <v>0</v>
      </c>
      <c r="AO518" s="1">
        <f t="shared" ca="1" si="535"/>
        <v>0</v>
      </c>
      <c r="AP518" s="1">
        <f t="shared" ca="1" si="536"/>
        <v>0</v>
      </c>
      <c r="AQ518" s="1">
        <f t="shared" ca="1" si="537"/>
        <v>0</v>
      </c>
      <c r="AR518" s="1">
        <f t="shared" ca="1" si="538"/>
        <v>0</v>
      </c>
      <c r="AS518" s="1">
        <f t="shared" ca="1" si="539"/>
        <v>0</v>
      </c>
      <c r="AT518" s="25">
        <f t="shared" ca="1" si="540"/>
        <v>0</v>
      </c>
      <c r="AU518" s="1" cm="1">
        <f t="array" aca="1" ref="AU518" ca="1">MMULT($F517:$CE517,INDIRECT("Policy.New!"&amp;AU$3&amp;"4:"&amp;AU$3&amp;"81"))</f>
        <v>0</v>
      </c>
      <c r="AV518" s="25" cm="1">
        <f t="array" aca="1" ref="AV518" ca="1">MMULT($F517:$CE517,INDIRECT("Policy.New!"&amp;AV$3&amp;"4:"&amp;AV$3&amp;"81"))</f>
        <v>0</v>
      </c>
      <c r="AW518" s="161">
        <v>0</v>
      </c>
      <c r="AX518" s="161">
        <v>0</v>
      </c>
      <c r="AY518" s="161">
        <v>0</v>
      </c>
      <c r="AZ518" s="161">
        <v>0</v>
      </c>
      <c r="BA518" s="161">
        <v>0</v>
      </c>
      <c r="BB518" s="161">
        <v>0</v>
      </c>
      <c r="BC518" s="161">
        <v>0</v>
      </c>
      <c r="BD518" s="161">
        <v>0</v>
      </c>
      <c r="BE518" s="161">
        <v>0</v>
      </c>
      <c r="BF518" s="161">
        <v>0</v>
      </c>
      <c r="BG518" s="161">
        <v>0</v>
      </c>
      <c r="BH518" s="161">
        <v>0</v>
      </c>
      <c r="BI518" s="161">
        <v>0</v>
      </c>
      <c r="BJ518" s="161">
        <v>0</v>
      </c>
      <c r="BK518" s="161">
        <v>0</v>
      </c>
      <c r="BL518" s="161">
        <v>0</v>
      </c>
      <c r="BM518" s="161">
        <v>0</v>
      </c>
      <c r="BN518" s="161">
        <v>0</v>
      </c>
      <c r="BO518" s="161">
        <v>0</v>
      </c>
      <c r="BP518" s="161">
        <v>0</v>
      </c>
      <c r="BQ518" s="161">
        <v>0</v>
      </c>
      <c r="BR518" s="161">
        <v>0</v>
      </c>
      <c r="BS518" s="161">
        <v>0</v>
      </c>
      <c r="BT518" s="161">
        <v>0</v>
      </c>
      <c r="BU518" s="161">
        <v>0</v>
      </c>
      <c r="BV518" s="161">
        <v>0</v>
      </c>
      <c r="BW518" s="161">
        <v>0</v>
      </c>
      <c r="BX518" s="161">
        <v>0</v>
      </c>
      <c r="BY518" s="161">
        <v>0</v>
      </c>
      <c r="BZ518" s="161">
        <v>0</v>
      </c>
      <c r="CA518" s="161">
        <v>0</v>
      </c>
      <c r="CB518" s="161">
        <f>INDEX(IRF.New!$D$7:$CN$374,MATCH('IRF AUX'!$E518,IRF.New!$C$7:$C$37,0),MATCH('IRF AUX'!$B518,IRF.New!$D$5:$CN$5,0))</f>
        <v>0</v>
      </c>
      <c r="CC518" s="161">
        <v>0</v>
      </c>
      <c r="CD518" s="161">
        <v>0</v>
      </c>
      <c r="CE518" s="163">
        <v>0</v>
      </c>
      <c r="CF518" s="1" cm="1">
        <f t="array" aca="1" ref="CF518" ca="1">MMULT($F517:$CE517,INDIRECT("Policy.New!"&amp;CF$3&amp;"4:"&amp;CF$3&amp;"81"))</f>
        <v>0</v>
      </c>
      <c r="CG518" s="1" cm="1">
        <f t="array" aca="1" ref="CG518" ca="1">MMULT($F517:$CE517,INDIRECT("Policy.New!"&amp;CG$3&amp;"4:"&amp;CG$3&amp;"81"))</f>
        <v>0</v>
      </c>
      <c r="CH518" s="1" cm="1">
        <f t="array" aca="1" ref="CH518" ca="1">MMULT($F517:$CE517,INDIRECT("Policy.New!"&amp;CH$3&amp;"4:"&amp;CH$3&amp;"81"))</f>
        <v>0</v>
      </c>
      <c r="CI518" s="1" cm="1">
        <f t="array" aca="1" ref="CI518" ca="1">MMULT($F517:$CE517,INDIRECT("Policy.New!"&amp;CI$3&amp;"4:"&amp;CI$3&amp;"81"))</f>
        <v>0</v>
      </c>
      <c r="CJ518" s="1" cm="1">
        <f t="array" aca="1" ref="CJ518" ca="1">MMULT($F517:$CE517,INDIRECT("Policy.New!"&amp;CJ$3&amp;"4:"&amp;CJ$3&amp;"81"))</f>
        <v>0</v>
      </c>
      <c r="CK518" s="1" cm="1">
        <f t="array" aca="1" ref="CK518" ca="1">MMULT($F517:$CE517,INDIRECT("Policy.New!"&amp;CK$3&amp;"4:"&amp;CK$3&amp;"81"))</f>
        <v>0</v>
      </c>
      <c r="CL518" s="1" cm="1">
        <f t="array" aca="1" ref="CL518" ca="1">MMULT($F517:$CE517,INDIRECT("Policy.New!"&amp;CL$3&amp;"4:"&amp;CL$3&amp;"81"))</f>
        <v>0</v>
      </c>
      <c r="CM518" s="1" cm="1">
        <f t="array" aca="1" ref="CM518" ca="1">MMULT($F517:$CE517,INDIRECT("Policy.New!"&amp;CM$3&amp;"4:"&amp;CM$3&amp;"81"))</f>
        <v>0</v>
      </c>
      <c r="CN518" s="1" cm="1">
        <f t="array" aca="1" ref="CN518" ca="1">MMULT($F517:$CE517,INDIRECT("Policy.New!"&amp;CN$3&amp;"4:"&amp;CN$3&amp;"81"))</f>
        <v>0</v>
      </c>
      <c r="CO518" s="1" cm="1">
        <f t="array" aca="1" ref="CO518" ca="1">MMULT($F517:$CE517,INDIRECT("Policy.New!"&amp;CO$3&amp;"4:"&amp;CO$3&amp;"81"))</f>
        <v>0</v>
      </c>
      <c r="CP518" s="1" cm="1">
        <f t="array" aca="1" ref="CP518" ca="1">MMULT($F517:$CE517,INDIRECT("Policy.New!"&amp;CP$3&amp;"4:"&amp;CP$3&amp;"81"))</f>
        <v>0</v>
      </c>
      <c r="CS518" s="1">
        <f t="shared" ca="1" si="510"/>
        <v>0</v>
      </c>
      <c r="CT518" s="1">
        <f t="shared" ca="1" si="514"/>
        <v>0</v>
      </c>
      <c r="CU518" s="1">
        <f t="shared" ca="1" si="511"/>
        <v>0</v>
      </c>
      <c r="CV518" s="1">
        <f t="shared" ca="1" si="515"/>
        <v>0</v>
      </c>
      <c r="CW518" s="1">
        <f t="shared" ca="1" si="512"/>
        <v>0</v>
      </c>
      <c r="CX518" s="1">
        <f t="shared" ca="1" si="513"/>
        <v>0</v>
      </c>
    </row>
    <row r="519" spans="2:102" x14ac:dyDescent="0.25">
      <c r="B519" s="153" t="str">
        <f t="shared" si="509"/>
        <v>eps_botijao</v>
      </c>
      <c r="C519" s="153" t="str">
        <f t="shared" si="508"/>
        <v>eps_botijao_16</v>
      </c>
      <c r="D519" s="13">
        <f t="shared" si="506"/>
        <v>519</v>
      </c>
      <c r="E519" s="13">
        <f t="shared" si="516"/>
        <v>16</v>
      </c>
      <c r="F519" s="14" cm="1">
        <f t="array" aca="1" ref="F519" ca="1">MMULT($F518:$CE518,INDIRECT("Policy.New!"&amp;F$3&amp;"4:"&amp;F$3&amp;"81"))</f>
        <v>0</v>
      </c>
      <c r="G519" s="14" cm="1">
        <f t="array" aca="1" ref="G519" ca="1">MMULT($F518:$CE518,INDIRECT("Policy.New!"&amp;G$3&amp;"4:"&amp;G$3&amp;"81"))</f>
        <v>0</v>
      </c>
      <c r="H519" s="14" cm="1">
        <f t="array" aca="1" ref="H519" ca="1">MMULT($F518:$CE518,INDIRECT("Policy.New!"&amp;H$3&amp;"4:"&amp;H$3&amp;"81"))</f>
        <v>0</v>
      </c>
      <c r="I519" s="14" cm="1">
        <f t="array" aca="1" ref="I519" ca="1">MMULT($F518:$CE518,INDIRECT("Policy.New!"&amp;I$3&amp;"4:"&amp;I$3&amp;"81"))</f>
        <v>0</v>
      </c>
      <c r="J519" s="14" cm="1">
        <f t="array" aca="1" ref="J519" ca="1">MMULT($F518:$CE518,INDIRECT("Policy.New!"&amp;J$3&amp;"4:"&amp;J$3&amp;"81"))</f>
        <v>0</v>
      </c>
      <c r="K519" s="14" cm="1">
        <f t="array" aca="1" ref="K519" ca="1">MMULT($F518:$CE518,INDIRECT("Policy.New!"&amp;K$3&amp;"4:"&amp;K$3&amp;"81"))</f>
        <v>0</v>
      </c>
      <c r="L519" s="14" cm="1">
        <f t="array" aca="1" ref="L519" ca="1">MMULT($F518:$CE518,INDIRECT("Policy.New!"&amp;L$3&amp;"4:"&amp;L$3&amp;"81"))</f>
        <v>0</v>
      </c>
      <c r="M519" s="14" cm="1">
        <f t="array" aca="1" ref="M519" ca="1">MMULT($F518:$CE518,INDIRECT("Policy.New!"&amp;M$3&amp;"4:"&amp;M$3&amp;"81"))</f>
        <v>0</v>
      </c>
      <c r="N519" s="14" cm="1">
        <f t="array" aca="1" ref="N519" ca="1">MMULT($F518:$CE518,INDIRECT("Policy.New!"&amp;N$3&amp;"4:"&amp;N$3&amp;"81"))</f>
        <v>0</v>
      </c>
      <c r="O519" s="14" cm="1">
        <f t="array" aca="1" ref="O519" ca="1">MMULT($F518:$CE518,INDIRECT("Policy.New!"&amp;O$3&amp;"4:"&amp;O$3&amp;"81"))</f>
        <v>0</v>
      </c>
      <c r="P519" s="14" cm="1">
        <f t="array" aca="1" ref="P519" ca="1">MMULT($F518:$CE518,INDIRECT("Policy.New!"&amp;P$3&amp;"4:"&amp;P$3&amp;"81"))</f>
        <v>0</v>
      </c>
      <c r="Q519" s="14" cm="1">
        <f t="array" aca="1" ref="Q519" ca="1">MMULT($F518:$CE518,INDIRECT("Policy.New!"&amp;Q$3&amp;"4:"&amp;Q$3&amp;"81"))</f>
        <v>0</v>
      </c>
      <c r="R519" s="14" cm="1">
        <f t="array" aca="1" ref="R519" ca="1">MMULT($F518:$CE518,INDIRECT("Policy.New!"&amp;R$3&amp;"4:"&amp;R$3&amp;"81"))</f>
        <v>0</v>
      </c>
      <c r="S519" s="14" cm="1">
        <f t="array" aca="1" ref="S519" ca="1">MMULT($F518:$CE518,INDIRECT("Policy.New!"&amp;S$3&amp;"4:"&amp;S$3&amp;"81"))</f>
        <v>0</v>
      </c>
      <c r="T519" s="14" cm="1">
        <f t="array" aca="1" ref="T519" ca="1">MMULT($F518:$CE518,INDIRECT("Policy.New!"&amp;T$3&amp;"4:"&amp;T$3&amp;"81"))</f>
        <v>0</v>
      </c>
      <c r="U519" s="14" cm="1">
        <f t="array" aca="1" ref="U519" ca="1">MMULT($F518:$CE518,INDIRECT("Policy.New!"&amp;U$3&amp;"4:"&amp;U$3&amp;"81"))</f>
        <v>0</v>
      </c>
      <c r="V519" s="14" cm="1">
        <f t="array" aca="1" ref="V519" ca="1">MMULT($F518:$CE518,INDIRECT("Policy.New!"&amp;V$3&amp;"4:"&amp;V$3&amp;"81"))</f>
        <v>0</v>
      </c>
      <c r="W519" s="15">
        <f t="shared" ca="1" si="517"/>
        <v>0</v>
      </c>
      <c r="X519" s="14">
        <f t="shared" ca="1" si="518"/>
        <v>0</v>
      </c>
      <c r="Y519" s="14">
        <f t="shared" ca="1" si="519"/>
        <v>0</v>
      </c>
      <c r="Z519" s="14">
        <f t="shared" ca="1" si="520"/>
        <v>0</v>
      </c>
      <c r="AA519" s="14">
        <f t="shared" ca="1" si="521"/>
        <v>0</v>
      </c>
      <c r="AB519" s="14">
        <f t="shared" ca="1" si="522"/>
        <v>0</v>
      </c>
      <c r="AC519" s="14">
        <f t="shared" ca="1" si="523"/>
        <v>0</v>
      </c>
      <c r="AD519" s="14">
        <f t="shared" ca="1" si="524"/>
        <v>0</v>
      </c>
      <c r="AE519" s="14">
        <f t="shared" ca="1" si="525"/>
        <v>0</v>
      </c>
      <c r="AF519" s="14">
        <f t="shared" ca="1" si="526"/>
        <v>0</v>
      </c>
      <c r="AG519" s="14">
        <f t="shared" ca="1" si="527"/>
        <v>0</v>
      </c>
      <c r="AH519" s="14">
        <f t="shared" ca="1" si="528"/>
        <v>0</v>
      </c>
      <c r="AI519" s="14">
        <f t="shared" ca="1" si="529"/>
        <v>0</v>
      </c>
      <c r="AJ519" s="14">
        <f t="shared" ca="1" si="530"/>
        <v>0</v>
      </c>
      <c r="AK519" s="14">
        <f t="shared" ca="1" si="531"/>
        <v>0</v>
      </c>
      <c r="AL519" s="14">
        <f t="shared" ca="1" si="532"/>
        <v>0</v>
      </c>
      <c r="AM519" s="14">
        <f t="shared" ca="1" si="533"/>
        <v>0</v>
      </c>
      <c r="AN519" s="14">
        <f t="shared" ca="1" si="534"/>
        <v>0</v>
      </c>
      <c r="AO519" s="14">
        <f t="shared" ca="1" si="535"/>
        <v>0</v>
      </c>
      <c r="AP519" s="14">
        <f t="shared" ca="1" si="536"/>
        <v>0</v>
      </c>
      <c r="AQ519" s="14">
        <f t="shared" ca="1" si="537"/>
        <v>0</v>
      </c>
      <c r="AR519" s="14">
        <f t="shared" ca="1" si="538"/>
        <v>0</v>
      </c>
      <c r="AS519" s="14">
        <f t="shared" ca="1" si="539"/>
        <v>0</v>
      </c>
      <c r="AT519" s="26">
        <f t="shared" ca="1" si="540"/>
        <v>0</v>
      </c>
      <c r="AU519" s="14" cm="1">
        <f t="array" aca="1" ref="AU519" ca="1">MMULT($F518:$CE518,INDIRECT("Policy.New!"&amp;AU$3&amp;"4:"&amp;AU$3&amp;"81"))</f>
        <v>0</v>
      </c>
      <c r="AV519" s="26" cm="1">
        <f t="array" aca="1" ref="AV519" ca="1">MMULT($F518:$CE518,INDIRECT("Policy.New!"&amp;AV$3&amp;"4:"&amp;AV$3&amp;"81"))</f>
        <v>0</v>
      </c>
      <c r="AW519" s="164">
        <v>0</v>
      </c>
      <c r="AX519" s="164">
        <v>0</v>
      </c>
      <c r="AY519" s="164">
        <v>0</v>
      </c>
      <c r="AZ519" s="164">
        <v>0</v>
      </c>
      <c r="BA519" s="164">
        <v>0</v>
      </c>
      <c r="BB519" s="164">
        <v>0</v>
      </c>
      <c r="BC519" s="164">
        <v>0</v>
      </c>
      <c r="BD519" s="164">
        <v>0</v>
      </c>
      <c r="BE519" s="164">
        <v>0</v>
      </c>
      <c r="BF519" s="164">
        <v>0</v>
      </c>
      <c r="BG519" s="164">
        <v>0</v>
      </c>
      <c r="BH519" s="164">
        <v>0</v>
      </c>
      <c r="BI519" s="164">
        <v>0</v>
      </c>
      <c r="BJ519" s="164">
        <v>0</v>
      </c>
      <c r="BK519" s="164">
        <v>0</v>
      </c>
      <c r="BL519" s="164">
        <v>0</v>
      </c>
      <c r="BM519" s="164">
        <v>0</v>
      </c>
      <c r="BN519" s="164">
        <v>0</v>
      </c>
      <c r="BO519" s="164">
        <v>0</v>
      </c>
      <c r="BP519" s="164">
        <v>0</v>
      </c>
      <c r="BQ519" s="164">
        <v>0</v>
      </c>
      <c r="BR519" s="164">
        <v>0</v>
      </c>
      <c r="BS519" s="164">
        <v>0</v>
      </c>
      <c r="BT519" s="164">
        <v>0</v>
      </c>
      <c r="BU519" s="164">
        <v>0</v>
      </c>
      <c r="BV519" s="164">
        <v>0</v>
      </c>
      <c r="BW519" s="164">
        <v>0</v>
      </c>
      <c r="BX519" s="164">
        <v>0</v>
      </c>
      <c r="BY519" s="164">
        <v>0</v>
      </c>
      <c r="BZ519" s="164">
        <v>0</v>
      </c>
      <c r="CA519" s="164">
        <v>0</v>
      </c>
      <c r="CB519" s="164">
        <f>INDEX(IRF.New!$D$7:$CN$374,MATCH('IRF AUX'!$E519,IRF.New!$C$7:$C$37,0),MATCH('IRF AUX'!$B519,IRF.New!$D$5:$CN$5,0))</f>
        <v>0</v>
      </c>
      <c r="CC519" s="164">
        <v>0</v>
      </c>
      <c r="CD519" s="164">
        <v>0</v>
      </c>
      <c r="CE519" s="165">
        <v>0</v>
      </c>
      <c r="CF519" s="14" cm="1">
        <f t="array" aca="1" ref="CF519" ca="1">MMULT($F518:$CE518,INDIRECT("Policy.New!"&amp;CF$3&amp;"4:"&amp;CF$3&amp;"81"))</f>
        <v>0</v>
      </c>
      <c r="CG519" s="14" cm="1">
        <f t="array" aca="1" ref="CG519" ca="1">MMULT($F518:$CE518,INDIRECT("Policy.New!"&amp;CG$3&amp;"4:"&amp;CG$3&amp;"81"))</f>
        <v>0</v>
      </c>
      <c r="CH519" s="14" cm="1">
        <f t="array" aca="1" ref="CH519" ca="1">MMULT($F518:$CE518,INDIRECT("Policy.New!"&amp;CH$3&amp;"4:"&amp;CH$3&amp;"81"))</f>
        <v>0</v>
      </c>
      <c r="CI519" s="14" cm="1">
        <f t="array" aca="1" ref="CI519" ca="1">MMULT($F518:$CE518,INDIRECT("Policy.New!"&amp;CI$3&amp;"4:"&amp;CI$3&amp;"81"))</f>
        <v>0</v>
      </c>
      <c r="CJ519" s="14" cm="1">
        <f t="array" aca="1" ref="CJ519" ca="1">MMULT($F518:$CE518,INDIRECT("Policy.New!"&amp;CJ$3&amp;"4:"&amp;CJ$3&amp;"81"))</f>
        <v>0</v>
      </c>
      <c r="CK519" s="14" cm="1">
        <f t="array" aca="1" ref="CK519" ca="1">MMULT($F518:$CE518,INDIRECT("Policy.New!"&amp;CK$3&amp;"4:"&amp;CK$3&amp;"81"))</f>
        <v>0</v>
      </c>
      <c r="CL519" s="14" cm="1">
        <f t="array" aca="1" ref="CL519" ca="1">MMULT($F518:$CE518,INDIRECT("Policy.New!"&amp;CL$3&amp;"4:"&amp;CL$3&amp;"81"))</f>
        <v>0</v>
      </c>
      <c r="CM519" s="14" cm="1">
        <f t="array" aca="1" ref="CM519" ca="1">MMULT($F518:$CE518,INDIRECT("Policy.New!"&amp;CM$3&amp;"4:"&amp;CM$3&amp;"81"))</f>
        <v>0</v>
      </c>
      <c r="CN519" s="14" cm="1">
        <f t="array" aca="1" ref="CN519" ca="1">MMULT($F518:$CE518,INDIRECT("Policy.New!"&amp;CN$3&amp;"4:"&amp;CN$3&amp;"81"))</f>
        <v>0</v>
      </c>
      <c r="CO519" s="14" cm="1">
        <f t="array" aca="1" ref="CO519" ca="1">MMULT($F518:$CE518,INDIRECT("Policy.New!"&amp;CO$3&amp;"4:"&amp;CO$3&amp;"81"))</f>
        <v>0</v>
      </c>
      <c r="CP519" s="14" cm="1">
        <f t="array" aca="1" ref="CP519" ca="1">MMULT($F518:$CE518,INDIRECT("Policy.New!"&amp;CP$3&amp;"4:"&amp;CP$3&amp;"81"))</f>
        <v>0</v>
      </c>
      <c r="CS519" s="14">
        <f t="shared" ca="1" si="510"/>
        <v>0</v>
      </c>
      <c r="CT519" s="14">
        <f t="shared" ca="1" si="514"/>
        <v>0</v>
      </c>
      <c r="CU519" s="14">
        <f t="shared" ca="1" si="511"/>
        <v>0</v>
      </c>
      <c r="CV519" s="14">
        <f t="shared" ca="1" si="515"/>
        <v>0</v>
      </c>
      <c r="CW519" s="14">
        <f t="shared" ca="1" si="512"/>
        <v>0</v>
      </c>
      <c r="CX519" s="14">
        <f t="shared" ca="1" si="513"/>
        <v>0</v>
      </c>
    </row>
    <row r="520" spans="2:102" x14ac:dyDescent="0.25">
      <c r="B520" s="151" t="str">
        <f t="shared" si="509"/>
        <v>eps_botijao</v>
      </c>
      <c r="C520" s="151" t="str">
        <f t="shared" si="508"/>
        <v>eps_botijao_17</v>
      </c>
      <c r="D520" s="9">
        <f t="shared" si="506"/>
        <v>520</v>
      </c>
      <c r="E520" s="9">
        <f t="shared" si="516"/>
        <v>17</v>
      </c>
      <c r="F520" s="10" cm="1">
        <f t="array" aca="1" ref="F520" ca="1">MMULT($F519:$CE519,INDIRECT("Policy.New!"&amp;F$3&amp;"4:"&amp;F$3&amp;"81"))</f>
        <v>0</v>
      </c>
      <c r="G520" s="10" cm="1">
        <f t="array" aca="1" ref="G520" ca="1">MMULT($F519:$CE519,INDIRECT("Policy.New!"&amp;G$3&amp;"4:"&amp;G$3&amp;"81"))</f>
        <v>0</v>
      </c>
      <c r="H520" s="10" cm="1">
        <f t="array" aca="1" ref="H520" ca="1">MMULT($F519:$CE519,INDIRECT("Policy.New!"&amp;H$3&amp;"4:"&amp;H$3&amp;"81"))</f>
        <v>0</v>
      </c>
      <c r="I520" s="10" cm="1">
        <f t="array" aca="1" ref="I520" ca="1">MMULT($F519:$CE519,INDIRECT("Policy.New!"&amp;I$3&amp;"4:"&amp;I$3&amp;"81"))</f>
        <v>0</v>
      </c>
      <c r="J520" s="10" cm="1">
        <f t="array" aca="1" ref="J520" ca="1">MMULT($F519:$CE519,INDIRECT("Policy.New!"&amp;J$3&amp;"4:"&amp;J$3&amp;"81"))</f>
        <v>0</v>
      </c>
      <c r="K520" s="10" cm="1">
        <f t="array" aca="1" ref="K520" ca="1">MMULT($F519:$CE519,INDIRECT("Policy.New!"&amp;K$3&amp;"4:"&amp;K$3&amp;"81"))</f>
        <v>0</v>
      </c>
      <c r="L520" s="10" cm="1">
        <f t="array" aca="1" ref="L520" ca="1">MMULT($F519:$CE519,INDIRECT("Policy.New!"&amp;L$3&amp;"4:"&amp;L$3&amp;"81"))</f>
        <v>0</v>
      </c>
      <c r="M520" s="10" cm="1">
        <f t="array" aca="1" ref="M520" ca="1">MMULT($F519:$CE519,INDIRECT("Policy.New!"&amp;M$3&amp;"4:"&amp;M$3&amp;"81"))</f>
        <v>0</v>
      </c>
      <c r="N520" s="10" cm="1">
        <f t="array" aca="1" ref="N520" ca="1">MMULT($F519:$CE519,INDIRECT("Policy.New!"&amp;N$3&amp;"4:"&amp;N$3&amp;"81"))</f>
        <v>0</v>
      </c>
      <c r="O520" s="10" cm="1">
        <f t="array" aca="1" ref="O520" ca="1">MMULT($F519:$CE519,INDIRECT("Policy.New!"&amp;O$3&amp;"4:"&amp;O$3&amp;"81"))</f>
        <v>0</v>
      </c>
      <c r="P520" s="10" cm="1">
        <f t="array" aca="1" ref="P520" ca="1">MMULT($F519:$CE519,INDIRECT("Policy.New!"&amp;P$3&amp;"4:"&amp;P$3&amp;"81"))</f>
        <v>0</v>
      </c>
      <c r="Q520" s="10" cm="1">
        <f t="array" aca="1" ref="Q520" ca="1">MMULT($F519:$CE519,INDIRECT("Policy.New!"&amp;Q$3&amp;"4:"&amp;Q$3&amp;"81"))</f>
        <v>0</v>
      </c>
      <c r="R520" s="10" cm="1">
        <f t="array" aca="1" ref="R520" ca="1">MMULT($F519:$CE519,INDIRECT("Policy.New!"&amp;R$3&amp;"4:"&amp;R$3&amp;"81"))</f>
        <v>0</v>
      </c>
      <c r="S520" s="10" cm="1">
        <f t="array" aca="1" ref="S520" ca="1">MMULT($F519:$CE519,INDIRECT("Policy.New!"&amp;S$3&amp;"4:"&amp;S$3&amp;"81"))</f>
        <v>0</v>
      </c>
      <c r="T520" s="10" cm="1">
        <f t="array" aca="1" ref="T520" ca="1">MMULT($F519:$CE519,INDIRECT("Policy.New!"&amp;T$3&amp;"4:"&amp;T$3&amp;"81"))</f>
        <v>0</v>
      </c>
      <c r="U520" s="10" cm="1">
        <f t="array" aca="1" ref="U520" ca="1">MMULT($F519:$CE519,INDIRECT("Policy.New!"&amp;U$3&amp;"4:"&amp;U$3&amp;"81"))</f>
        <v>0</v>
      </c>
      <c r="V520" s="10" cm="1">
        <f t="array" aca="1" ref="V520" ca="1">MMULT($F519:$CE519,INDIRECT("Policy.New!"&amp;V$3&amp;"4:"&amp;V$3&amp;"81"))</f>
        <v>0</v>
      </c>
      <c r="W520" s="11">
        <f t="shared" ca="1" si="517"/>
        <v>0</v>
      </c>
      <c r="X520" s="10">
        <f t="shared" ca="1" si="518"/>
        <v>0</v>
      </c>
      <c r="Y520" s="10">
        <f t="shared" ca="1" si="519"/>
        <v>0</v>
      </c>
      <c r="Z520" s="10">
        <f t="shared" ca="1" si="520"/>
        <v>0</v>
      </c>
      <c r="AA520" s="10">
        <f t="shared" ca="1" si="521"/>
        <v>0</v>
      </c>
      <c r="AB520" s="10">
        <f t="shared" ca="1" si="522"/>
        <v>0</v>
      </c>
      <c r="AC520" s="10">
        <f t="shared" ca="1" si="523"/>
        <v>0</v>
      </c>
      <c r="AD520" s="10">
        <f t="shared" ca="1" si="524"/>
        <v>0</v>
      </c>
      <c r="AE520" s="10">
        <f t="shared" ca="1" si="525"/>
        <v>0</v>
      </c>
      <c r="AF520" s="10">
        <f t="shared" ca="1" si="526"/>
        <v>0</v>
      </c>
      <c r="AG520" s="10">
        <f t="shared" ca="1" si="527"/>
        <v>0</v>
      </c>
      <c r="AH520" s="10">
        <f t="shared" ca="1" si="528"/>
        <v>0</v>
      </c>
      <c r="AI520" s="10">
        <f t="shared" ca="1" si="529"/>
        <v>0</v>
      </c>
      <c r="AJ520" s="10">
        <f t="shared" ca="1" si="530"/>
        <v>0</v>
      </c>
      <c r="AK520" s="10">
        <f t="shared" ca="1" si="531"/>
        <v>0</v>
      </c>
      <c r="AL520" s="10">
        <f t="shared" ca="1" si="532"/>
        <v>0</v>
      </c>
      <c r="AM520" s="10">
        <f t="shared" ca="1" si="533"/>
        <v>0</v>
      </c>
      <c r="AN520" s="10">
        <f t="shared" ca="1" si="534"/>
        <v>0</v>
      </c>
      <c r="AO520" s="10">
        <f t="shared" ca="1" si="535"/>
        <v>0</v>
      </c>
      <c r="AP520" s="10">
        <f t="shared" ca="1" si="536"/>
        <v>0</v>
      </c>
      <c r="AQ520" s="10">
        <f t="shared" ca="1" si="537"/>
        <v>0</v>
      </c>
      <c r="AR520" s="10">
        <f t="shared" ca="1" si="538"/>
        <v>0</v>
      </c>
      <c r="AS520" s="10">
        <f t="shared" ca="1" si="539"/>
        <v>0</v>
      </c>
      <c r="AT520" s="24">
        <f t="shared" ca="1" si="540"/>
        <v>0</v>
      </c>
      <c r="AU520" s="10" cm="1">
        <f t="array" aca="1" ref="AU520" ca="1">MMULT($F519:$CE519,INDIRECT("Policy.New!"&amp;AU$3&amp;"4:"&amp;AU$3&amp;"81"))</f>
        <v>0</v>
      </c>
      <c r="AV520" s="24" cm="1">
        <f t="array" aca="1" ref="AV520" ca="1">MMULT($F519:$CE519,INDIRECT("Policy.New!"&amp;AV$3&amp;"4:"&amp;AV$3&amp;"81"))</f>
        <v>0</v>
      </c>
      <c r="AW520" s="160">
        <v>0</v>
      </c>
      <c r="AX520" s="160">
        <v>0</v>
      </c>
      <c r="AY520" s="160">
        <v>0</v>
      </c>
      <c r="AZ520" s="160">
        <v>0</v>
      </c>
      <c r="BA520" s="160">
        <v>0</v>
      </c>
      <c r="BB520" s="160">
        <v>0</v>
      </c>
      <c r="BC520" s="160">
        <v>0</v>
      </c>
      <c r="BD520" s="160">
        <v>0</v>
      </c>
      <c r="BE520" s="160">
        <v>0</v>
      </c>
      <c r="BF520" s="160">
        <v>0</v>
      </c>
      <c r="BG520" s="160">
        <v>0</v>
      </c>
      <c r="BH520" s="160">
        <v>0</v>
      </c>
      <c r="BI520" s="160">
        <v>0</v>
      </c>
      <c r="BJ520" s="160">
        <v>0</v>
      </c>
      <c r="BK520" s="160">
        <v>0</v>
      </c>
      <c r="BL520" s="160">
        <v>0</v>
      </c>
      <c r="BM520" s="160">
        <v>0</v>
      </c>
      <c r="BN520" s="160">
        <v>0</v>
      </c>
      <c r="BO520" s="160">
        <v>0</v>
      </c>
      <c r="BP520" s="160">
        <v>0</v>
      </c>
      <c r="BQ520" s="160">
        <v>0</v>
      </c>
      <c r="BR520" s="160">
        <v>0</v>
      </c>
      <c r="BS520" s="160">
        <v>0</v>
      </c>
      <c r="BT520" s="160">
        <v>0</v>
      </c>
      <c r="BU520" s="160">
        <v>0</v>
      </c>
      <c r="BV520" s="160">
        <v>0</v>
      </c>
      <c r="BW520" s="160">
        <v>0</v>
      </c>
      <c r="BX520" s="160">
        <v>0</v>
      </c>
      <c r="BY520" s="160">
        <v>0</v>
      </c>
      <c r="BZ520" s="160">
        <v>0</v>
      </c>
      <c r="CA520" s="160">
        <v>0</v>
      </c>
      <c r="CB520" s="160">
        <f>INDEX(IRF.New!$D$7:$CN$374,MATCH('IRF AUX'!$E520,IRF.New!$C$7:$C$37,0),MATCH('IRF AUX'!$B520,IRF.New!$D$5:$CN$5,0))</f>
        <v>0</v>
      </c>
      <c r="CC520" s="160">
        <v>0</v>
      </c>
      <c r="CD520" s="160">
        <v>0</v>
      </c>
      <c r="CE520" s="162">
        <v>0</v>
      </c>
      <c r="CF520" s="10" cm="1">
        <f t="array" aca="1" ref="CF520" ca="1">MMULT($F519:$CE519,INDIRECT("Policy.New!"&amp;CF$3&amp;"4:"&amp;CF$3&amp;"81"))</f>
        <v>0</v>
      </c>
      <c r="CG520" s="10" cm="1">
        <f t="array" aca="1" ref="CG520" ca="1">MMULT($F519:$CE519,INDIRECT("Policy.New!"&amp;CG$3&amp;"4:"&amp;CG$3&amp;"81"))</f>
        <v>0</v>
      </c>
      <c r="CH520" s="10" cm="1">
        <f t="array" aca="1" ref="CH520" ca="1">MMULT($F519:$CE519,INDIRECT("Policy.New!"&amp;CH$3&amp;"4:"&amp;CH$3&amp;"81"))</f>
        <v>0</v>
      </c>
      <c r="CI520" s="10" cm="1">
        <f t="array" aca="1" ref="CI520" ca="1">MMULT($F519:$CE519,INDIRECT("Policy.New!"&amp;CI$3&amp;"4:"&amp;CI$3&amp;"81"))</f>
        <v>0</v>
      </c>
      <c r="CJ520" s="10" cm="1">
        <f t="array" aca="1" ref="CJ520" ca="1">MMULT($F519:$CE519,INDIRECT("Policy.New!"&amp;CJ$3&amp;"4:"&amp;CJ$3&amp;"81"))</f>
        <v>0</v>
      </c>
      <c r="CK520" s="10" cm="1">
        <f t="array" aca="1" ref="CK520" ca="1">MMULT($F519:$CE519,INDIRECT("Policy.New!"&amp;CK$3&amp;"4:"&amp;CK$3&amp;"81"))</f>
        <v>0</v>
      </c>
      <c r="CL520" s="10" cm="1">
        <f t="array" aca="1" ref="CL520" ca="1">MMULT($F519:$CE519,INDIRECT("Policy.New!"&amp;CL$3&amp;"4:"&amp;CL$3&amp;"81"))</f>
        <v>0</v>
      </c>
      <c r="CM520" s="10" cm="1">
        <f t="array" aca="1" ref="CM520" ca="1">MMULT($F519:$CE519,INDIRECT("Policy.New!"&amp;CM$3&amp;"4:"&amp;CM$3&amp;"81"))</f>
        <v>0</v>
      </c>
      <c r="CN520" s="10" cm="1">
        <f t="array" aca="1" ref="CN520" ca="1">MMULT($F519:$CE519,INDIRECT("Policy.New!"&amp;CN$3&amp;"4:"&amp;CN$3&amp;"81"))</f>
        <v>0</v>
      </c>
      <c r="CO520" s="10" cm="1">
        <f t="array" aca="1" ref="CO520" ca="1">MMULT($F519:$CE519,INDIRECT("Policy.New!"&amp;CO$3&amp;"4:"&amp;CO$3&amp;"81"))</f>
        <v>0</v>
      </c>
      <c r="CP520" s="10" cm="1">
        <f t="array" aca="1" ref="CP520" ca="1">MMULT($F519:$CE519,INDIRECT("Policy.New!"&amp;CP$3&amp;"4:"&amp;CP$3&amp;"81"))</f>
        <v>0</v>
      </c>
      <c r="CS520" s="10">
        <f t="shared" ca="1" si="510"/>
        <v>0</v>
      </c>
      <c r="CT520" s="10">
        <f t="shared" ca="1" si="514"/>
        <v>0</v>
      </c>
      <c r="CU520" s="10">
        <f t="shared" ca="1" si="511"/>
        <v>0</v>
      </c>
      <c r="CV520" s="10">
        <f t="shared" ca="1" si="515"/>
        <v>0</v>
      </c>
      <c r="CW520" s="10">
        <f t="shared" ca="1" si="512"/>
        <v>0</v>
      </c>
      <c r="CX520" s="10">
        <f t="shared" ca="1" si="513"/>
        <v>0</v>
      </c>
    </row>
    <row r="521" spans="2:102" x14ac:dyDescent="0.25">
      <c r="B521" s="152" t="str">
        <f t="shared" si="509"/>
        <v>eps_botijao</v>
      </c>
      <c r="C521" s="152" t="str">
        <f t="shared" si="508"/>
        <v>eps_botijao_18</v>
      </c>
      <c r="D521" s="12">
        <f t="shared" si="506"/>
        <v>521</v>
      </c>
      <c r="E521" s="12">
        <f t="shared" si="516"/>
        <v>18</v>
      </c>
      <c r="F521" s="1" cm="1">
        <f t="array" aca="1" ref="F521" ca="1">MMULT($F520:$CE520,INDIRECT("Policy.New!"&amp;F$3&amp;"4:"&amp;F$3&amp;"81"))</f>
        <v>0</v>
      </c>
      <c r="G521" s="1" cm="1">
        <f t="array" aca="1" ref="G521" ca="1">MMULT($F520:$CE520,INDIRECT("Policy.New!"&amp;G$3&amp;"4:"&amp;G$3&amp;"81"))</f>
        <v>0</v>
      </c>
      <c r="H521" s="1" cm="1">
        <f t="array" aca="1" ref="H521" ca="1">MMULT($F520:$CE520,INDIRECT("Policy.New!"&amp;H$3&amp;"4:"&amp;H$3&amp;"81"))</f>
        <v>0</v>
      </c>
      <c r="I521" s="1" cm="1">
        <f t="array" aca="1" ref="I521" ca="1">MMULT($F520:$CE520,INDIRECT("Policy.New!"&amp;I$3&amp;"4:"&amp;I$3&amp;"81"))</f>
        <v>0</v>
      </c>
      <c r="J521" s="1" cm="1">
        <f t="array" aca="1" ref="J521" ca="1">MMULT($F520:$CE520,INDIRECT("Policy.New!"&amp;J$3&amp;"4:"&amp;J$3&amp;"81"))</f>
        <v>0</v>
      </c>
      <c r="K521" s="1" cm="1">
        <f t="array" aca="1" ref="K521" ca="1">MMULT($F520:$CE520,INDIRECT("Policy.New!"&amp;K$3&amp;"4:"&amp;K$3&amp;"81"))</f>
        <v>0</v>
      </c>
      <c r="L521" s="1" cm="1">
        <f t="array" aca="1" ref="L521" ca="1">MMULT($F520:$CE520,INDIRECT("Policy.New!"&amp;L$3&amp;"4:"&amp;L$3&amp;"81"))</f>
        <v>0</v>
      </c>
      <c r="M521" s="1" cm="1">
        <f t="array" aca="1" ref="M521" ca="1">MMULT($F520:$CE520,INDIRECT("Policy.New!"&amp;M$3&amp;"4:"&amp;M$3&amp;"81"))</f>
        <v>0</v>
      </c>
      <c r="N521" s="1" cm="1">
        <f t="array" aca="1" ref="N521" ca="1">MMULT($F520:$CE520,INDIRECT("Policy.New!"&amp;N$3&amp;"4:"&amp;N$3&amp;"81"))</f>
        <v>0</v>
      </c>
      <c r="O521" s="1" cm="1">
        <f t="array" aca="1" ref="O521" ca="1">MMULT($F520:$CE520,INDIRECT("Policy.New!"&amp;O$3&amp;"4:"&amp;O$3&amp;"81"))</f>
        <v>0</v>
      </c>
      <c r="P521" s="1" cm="1">
        <f t="array" aca="1" ref="P521" ca="1">MMULT($F520:$CE520,INDIRECT("Policy.New!"&amp;P$3&amp;"4:"&amp;P$3&amp;"81"))</f>
        <v>0</v>
      </c>
      <c r="Q521" s="1" cm="1">
        <f t="array" aca="1" ref="Q521" ca="1">MMULT($F520:$CE520,INDIRECT("Policy.New!"&amp;Q$3&amp;"4:"&amp;Q$3&amp;"81"))</f>
        <v>0</v>
      </c>
      <c r="R521" s="1" cm="1">
        <f t="array" aca="1" ref="R521" ca="1">MMULT($F520:$CE520,INDIRECT("Policy.New!"&amp;R$3&amp;"4:"&amp;R$3&amp;"81"))</f>
        <v>0</v>
      </c>
      <c r="S521" s="1" cm="1">
        <f t="array" aca="1" ref="S521" ca="1">MMULT($F520:$CE520,INDIRECT("Policy.New!"&amp;S$3&amp;"4:"&amp;S$3&amp;"81"))</f>
        <v>0</v>
      </c>
      <c r="T521" s="1" cm="1">
        <f t="array" aca="1" ref="T521" ca="1">MMULT($F520:$CE520,INDIRECT("Policy.New!"&amp;T$3&amp;"4:"&amp;T$3&amp;"81"))</f>
        <v>0</v>
      </c>
      <c r="U521" s="1" cm="1">
        <f t="array" aca="1" ref="U521" ca="1">MMULT($F520:$CE520,INDIRECT("Policy.New!"&amp;U$3&amp;"4:"&amp;U$3&amp;"81"))</f>
        <v>0</v>
      </c>
      <c r="V521" s="1" cm="1">
        <f t="array" aca="1" ref="V521" ca="1">MMULT($F520:$CE520,INDIRECT("Policy.New!"&amp;V$3&amp;"4:"&amp;V$3&amp;"81"))</f>
        <v>0</v>
      </c>
      <c r="W521" s="5">
        <f t="shared" ca="1" si="517"/>
        <v>0</v>
      </c>
      <c r="X521" s="1">
        <f t="shared" ca="1" si="518"/>
        <v>0</v>
      </c>
      <c r="Y521" s="1">
        <f t="shared" ca="1" si="519"/>
        <v>0</v>
      </c>
      <c r="Z521" s="1">
        <f t="shared" ca="1" si="520"/>
        <v>0</v>
      </c>
      <c r="AA521" s="1">
        <f t="shared" ca="1" si="521"/>
        <v>0</v>
      </c>
      <c r="AB521" s="1">
        <f t="shared" ca="1" si="522"/>
        <v>0</v>
      </c>
      <c r="AC521" s="1">
        <f t="shared" ca="1" si="523"/>
        <v>0</v>
      </c>
      <c r="AD521" s="1">
        <f t="shared" ca="1" si="524"/>
        <v>0</v>
      </c>
      <c r="AE521" s="1">
        <f t="shared" ca="1" si="525"/>
        <v>0</v>
      </c>
      <c r="AF521" s="1">
        <f t="shared" ca="1" si="526"/>
        <v>0</v>
      </c>
      <c r="AG521" s="1">
        <f t="shared" ca="1" si="527"/>
        <v>0</v>
      </c>
      <c r="AH521" s="1">
        <f t="shared" ca="1" si="528"/>
        <v>0</v>
      </c>
      <c r="AI521" s="1">
        <f t="shared" ca="1" si="529"/>
        <v>0</v>
      </c>
      <c r="AJ521" s="1">
        <f t="shared" ca="1" si="530"/>
        <v>0</v>
      </c>
      <c r="AK521" s="1">
        <f t="shared" ca="1" si="531"/>
        <v>0</v>
      </c>
      <c r="AL521" s="1">
        <f t="shared" ca="1" si="532"/>
        <v>0</v>
      </c>
      <c r="AM521" s="1">
        <f t="shared" ca="1" si="533"/>
        <v>0</v>
      </c>
      <c r="AN521" s="1">
        <f t="shared" ca="1" si="534"/>
        <v>0</v>
      </c>
      <c r="AO521" s="1">
        <f t="shared" ca="1" si="535"/>
        <v>0</v>
      </c>
      <c r="AP521" s="1">
        <f t="shared" ca="1" si="536"/>
        <v>0</v>
      </c>
      <c r="AQ521" s="1">
        <f t="shared" ca="1" si="537"/>
        <v>0</v>
      </c>
      <c r="AR521" s="1">
        <f t="shared" ca="1" si="538"/>
        <v>0</v>
      </c>
      <c r="AS521" s="1">
        <f t="shared" ca="1" si="539"/>
        <v>0</v>
      </c>
      <c r="AT521" s="25">
        <f t="shared" ca="1" si="540"/>
        <v>0</v>
      </c>
      <c r="AU521" s="1" cm="1">
        <f t="array" aca="1" ref="AU521" ca="1">MMULT($F520:$CE520,INDIRECT("Policy.New!"&amp;AU$3&amp;"4:"&amp;AU$3&amp;"81"))</f>
        <v>0</v>
      </c>
      <c r="AV521" s="25" cm="1">
        <f t="array" aca="1" ref="AV521" ca="1">MMULT($F520:$CE520,INDIRECT("Policy.New!"&amp;AV$3&amp;"4:"&amp;AV$3&amp;"81"))</f>
        <v>0</v>
      </c>
      <c r="AW521" s="161">
        <v>0</v>
      </c>
      <c r="AX521" s="161">
        <v>0</v>
      </c>
      <c r="AY521" s="161">
        <v>0</v>
      </c>
      <c r="AZ521" s="161">
        <v>0</v>
      </c>
      <c r="BA521" s="161">
        <v>0</v>
      </c>
      <c r="BB521" s="161">
        <v>0</v>
      </c>
      <c r="BC521" s="161">
        <v>0</v>
      </c>
      <c r="BD521" s="161">
        <v>0</v>
      </c>
      <c r="BE521" s="161">
        <v>0</v>
      </c>
      <c r="BF521" s="161">
        <v>0</v>
      </c>
      <c r="BG521" s="161">
        <v>0</v>
      </c>
      <c r="BH521" s="161">
        <v>0</v>
      </c>
      <c r="BI521" s="161">
        <v>0</v>
      </c>
      <c r="BJ521" s="161">
        <v>0</v>
      </c>
      <c r="BK521" s="161">
        <v>0</v>
      </c>
      <c r="BL521" s="161">
        <v>0</v>
      </c>
      <c r="BM521" s="161">
        <v>0</v>
      </c>
      <c r="BN521" s="161">
        <v>0</v>
      </c>
      <c r="BO521" s="161">
        <v>0</v>
      </c>
      <c r="BP521" s="161">
        <v>0</v>
      </c>
      <c r="BQ521" s="161">
        <v>0</v>
      </c>
      <c r="BR521" s="161">
        <v>0</v>
      </c>
      <c r="BS521" s="161">
        <v>0</v>
      </c>
      <c r="BT521" s="161">
        <v>0</v>
      </c>
      <c r="BU521" s="161">
        <v>0</v>
      </c>
      <c r="BV521" s="161">
        <v>0</v>
      </c>
      <c r="BW521" s="161">
        <v>0</v>
      </c>
      <c r="BX521" s="161">
        <v>0</v>
      </c>
      <c r="BY521" s="161">
        <v>0</v>
      </c>
      <c r="BZ521" s="161">
        <v>0</v>
      </c>
      <c r="CA521" s="161">
        <v>0</v>
      </c>
      <c r="CB521" s="161">
        <f>INDEX(IRF.New!$D$7:$CN$374,MATCH('IRF AUX'!$E521,IRF.New!$C$7:$C$37,0),MATCH('IRF AUX'!$B521,IRF.New!$D$5:$CN$5,0))</f>
        <v>0</v>
      </c>
      <c r="CC521" s="161">
        <v>0</v>
      </c>
      <c r="CD521" s="161">
        <v>0</v>
      </c>
      <c r="CE521" s="163">
        <v>0</v>
      </c>
      <c r="CF521" s="1" cm="1">
        <f t="array" aca="1" ref="CF521" ca="1">MMULT($F520:$CE520,INDIRECT("Policy.New!"&amp;CF$3&amp;"4:"&amp;CF$3&amp;"81"))</f>
        <v>0</v>
      </c>
      <c r="CG521" s="1" cm="1">
        <f t="array" aca="1" ref="CG521" ca="1">MMULT($F520:$CE520,INDIRECT("Policy.New!"&amp;CG$3&amp;"4:"&amp;CG$3&amp;"81"))</f>
        <v>0</v>
      </c>
      <c r="CH521" s="1" cm="1">
        <f t="array" aca="1" ref="CH521" ca="1">MMULT($F520:$CE520,INDIRECT("Policy.New!"&amp;CH$3&amp;"4:"&amp;CH$3&amp;"81"))</f>
        <v>0</v>
      </c>
      <c r="CI521" s="1" cm="1">
        <f t="array" aca="1" ref="CI521" ca="1">MMULT($F520:$CE520,INDIRECT("Policy.New!"&amp;CI$3&amp;"4:"&amp;CI$3&amp;"81"))</f>
        <v>0</v>
      </c>
      <c r="CJ521" s="1" cm="1">
        <f t="array" aca="1" ref="CJ521" ca="1">MMULT($F520:$CE520,INDIRECT("Policy.New!"&amp;CJ$3&amp;"4:"&amp;CJ$3&amp;"81"))</f>
        <v>0</v>
      </c>
      <c r="CK521" s="1" cm="1">
        <f t="array" aca="1" ref="CK521" ca="1">MMULT($F520:$CE520,INDIRECT("Policy.New!"&amp;CK$3&amp;"4:"&amp;CK$3&amp;"81"))</f>
        <v>0</v>
      </c>
      <c r="CL521" s="1" cm="1">
        <f t="array" aca="1" ref="CL521" ca="1">MMULT($F520:$CE520,INDIRECT("Policy.New!"&amp;CL$3&amp;"4:"&amp;CL$3&amp;"81"))</f>
        <v>0</v>
      </c>
      <c r="CM521" s="1" cm="1">
        <f t="array" aca="1" ref="CM521" ca="1">MMULT($F520:$CE520,INDIRECT("Policy.New!"&amp;CM$3&amp;"4:"&amp;CM$3&amp;"81"))</f>
        <v>0</v>
      </c>
      <c r="CN521" s="1" cm="1">
        <f t="array" aca="1" ref="CN521" ca="1">MMULT($F520:$CE520,INDIRECT("Policy.New!"&amp;CN$3&amp;"4:"&amp;CN$3&amp;"81"))</f>
        <v>0</v>
      </c>
      <c r="CO521" s="1" cm="1">
        <f t="array" aca="1" ref="CO521" ca="1">MMULT($F520:$CE520,INDIRECT("Policy.New!"&amp;CO$3&amp;"4:"&amp;CO$3&amp;"81"))</f>
        <v>0</v>
      </c>
      <c r="CP521" s="1" cm="1">
        <f t="array" aca="1" ref="CP521" ca="1">MMULT($F520:$CE520,INDIRECT("Policy.New!"&amp;CP$3&amp;"4:"&amp;CP$3&amp;"81"))</f>
        <v>0</v>
      </c>
      <c r="CS521" s="1">
        <f t="shared" ca="1" si="510"/>
        <v>0</v>
      </c>
      <c r="CT521" s="1">
        <f t="shared" ca="1" si="514"/>
        <v>0</v>
      </c>
      <c r="CU521" s="1">
        <f t="shared" ca="1" si="511"/>
        <v>0</v>
      </c>
      <c r="CV521" s="1">
        <f t="shared" ca="1" si="515"/>
        <v>0</v>
      </c>
      <c r="CW521" s="1">
        <f t="shared" ca="1" si="512"/>
        <v>0</v>
      </c>
      <c r="CX521" s="1">
        <f t="shared" ca="1" si="513"/>
        <v>0</v>
      </c>
    </row>
    <row r="522" spans="2:102" x14ac:dyDescent="0.25">
      <c r="B522" s="152" t="str">
        <f t="shared" si="509"/>
        <v>eps_botijao</v>
      </c>
      <c r="C522" s="152" t="str">
        <f t="shared" si="508"/>
        <v>eps_botijao_19</v>
      </c>
      <c r="D522" s="12">
        <f t="shared" si="506"/>
        <v>522</v>
      </c>
      <c r="E522" s="12">
        <f t="shared" si="516"/>
        <v>19</v>
      </c>
      <c r="F522" s="1" cm="1">
        <f t="array" aca="1" ref="F522" ca="1">MMULT($F521:$CE521,INDIRECT("Policy.New!"&amp;F$3&amp;"4:"&amp;F$3&amp;"81"))</f>
        <v>0</v>
      </c>
      <c r="G522" s="1" cm="1">
        <f t="array" aca="1" ref="G522" ca="1">MMULT($F521:$CE521,INDIRECT("Policy.New!"&amp;G$3&amp;"4:"&amp;G$3&amp;"81"))</f>
        <v>0</v>
      </c>
      <c r="H522" s="1" cm="1">
        <f t="array" aca="1" ref="H522" ca="1">MMULT($F521:$CE521,INDIRECT("Policy.New!"&amp;H$3&amp;"4:"&amp;H$3&amp;"81"))</f>
        <v>0</v>
      </c>
      <c r="I522" s="1" cm="1">
        <f t="array" aca="1" ref="I522" ca="1">MMULT($F521:$CE521,INDIRECT("Policy.New!"&amp;I$3&amp;"4:"&amp;I$3&amp;"81"))</f>
        <v>0</v>
      </c>
      <c r="J522" s="1" cm="1">
        <f t="array" aca="1" ref="J522" ca="1">MMULT($F521:$CE521,INDIRECT("Policy.New!"&amp;J$3&amp;"4:"&amp;J$3&amp;"81"))</f>
        <v>0</v>
      </c>
      <c r="K522" s="1" cm="1">
        <f t="array" aca="1" ref="K522" ca="1">MMULT($F521:$CE521,INDIRECT("Policy.New!"&amp;K$3&amp;"4:"&amp;K$3&amp;"81"))</f>
        <v>0</v>
      </c>
      <c r="L522" s="1" cm="1">
        <f t="array" aca="1" ref="L522" ca="1">MMULT($F521:$CE521,INDIRECT("Policy.New!"&amp;L$3&amp;"4:"&amp;L$3&amp;"81"))</f>
        <v>0</v>
      </c>
      <c r="M522" s="1" cm="1">
        <f t="array" aca="1" ref="M522" ca="1">MMULT($F521:$CE521,INDIRECT("Policy.New!"&amp;M$3&amp;"4:"&amp;M$3&amp;"81"))</f>
        <v>0</v>
      </c>
      <c r="N522" s="1" cm="1">
        <f t="array" aca="1" ref="N522" ca="1">MMULT($F521:$CE521,INDIRECT("Policy.New!"&amp;N$3&amp;"4:"&amp;N$3&amp;"81"))</f>
        <v>0</v>
      </c>
      <c r="O522" s="1" cm="1">
        <f t="array" aca="1" ref="O522" ca="1">MMULT($F521:$CE521,INDIRECT("Policy.New!"&amp;O$3&amp;"4:"&amp;O$3&amp;"81"))</f>
        <v>0</v>
      </c>
      <c r="P522" s="1" cm="1">
        <f t="array" aca="1" ref="P522" ca="1">MMULT($F521:$CE521,INDIRECT("Policy.New!"&amp;P$3&amp;"4:"&amp;P$3&amp;"81"))</f>
        <v>0</v>
      </c>
      <c r="Q522" s="1" cm="1">
        <f t="array" aca="1" ref="Q522" ca="1">MMULT($F521:$CE521,INDIRECT("Policy.New!"&amp;Q$3&amp;"4:"&amp;Q$3&amp;"81"))</f>
        <v>0</v>
      </c>
      <c r="R522" s="1" cm="1">
        <f t="array" aca="1" ref="R522" ca="1">MMULT($F521:$CE521,INDIRECT("Policy.New!"&amp;R$3&amp;"4:"&amp;R$3&amp;"81"))</f>
        <v>0</v>
      </c>
      <c r="S522" s="1" cm="1">
        <f t="array" aca="1" ref="S522" ca="1">MMULT($F521:$CE521,INDIRECT("Policy.New!"&amp;S$3&amp;"4:"&amp;S$3&amp;"81"))</f>
        <v>0</v>
      </c>
      <c r="T522" s="1" cm="1">
        <f t="array" aca="1" ref="T522" ca="1">MMULT($F521:$CE521,INDIRECT("Policy.New!"&amp;T$3&amp;"4:"&amp;T$3&amp;"81"))</f>
        <v>0</v>
      </c>
      <c r="U522" s="1" cm="1">
        <f t="array" aca="1" ref="U522" ca="1">MMULT($F521:$CE521,INDIRECT("Policy.New!"&amp;U$3&amp;"4:"&amp;U$3&amp;"81"))</f>
        <v>0</v>
      </c>
      <c r="V522" s="1" cm="1">
        <f t="array" aca="1" ref="V522" ca="1">MMULT($F521:$CE521,INDIRECT("Policy.New!"&amp;V$3&amp;"4:"&amp;V$3&amp;"81"))</f>
        <v>0</v>
      </c>
      <c r="W522" s="5">
        <f t="shared" ca="1" si="517"/>
        <v>0</v>
      </c>
      <c r="X522" s="1">
        <f t="shared" ca="1" si="518"/>
        <v>0</v>
      </c>
      <c r="Y522" s="1">
        <f t="shared" ca="1" si="519"/>
        <v>0</v>
      </c>
      <c r="Z522" s="1">
        <f t="shared" ca="1" si="520"/>
        <v>0</v>
      </c>
      <c r="AA522" s="1">
        <f t="shared" ca="1" si="521"/>
        <v>0</v>
      </c>
      <c r="AB522" s="1">
        <f t="shared" ca="1" si="522"/>
        <v>0</v>
      </c>
      <c r="AC522" s="1">
        <f t="shared" ca="1" si="523"/>
        <v>0</v>
      </c>
      <c r="AD522" s="1">
        <f t="shared" ca="1" si="524"/>
        <v>0</v>
      </c>
      <c r="AE522" s="1">
        <f t="shared" ca="1" si="525"/>
        <v>0</v>
      </c>
      <c r="AF522" s="1">
        <f t="shared" ca="1" si="526"/>
        <v>0</v>
      </c>
      <c r="AG522" s="1">
        <f t="shared" ca="1" si="527"/>
        <v>0</v>
      </c>
      <c r="AH522" s="1">
        <f t="shared" ca="1" si="528"/>
        <v>0</v>
      </c>
      <c r="AI522" s="1">
        <f t="shared" ca="1" si="529"/>
        <v>0</v>
      </c>
      <c r="AJ522" s="1">
        <f t="shared" ca="1" si="530"/>
        <v>0</v>
      </c>
      <c r="AK522" s="1">
        <f t="shared" ca="1" si="531"/>
        <v>0</v>
      </c>
      <c r="AL522" s="1">
        <f t="shared" ca="1" si="532"/>
        <v>0</v>
      </c>
      <c r="AM522" s="1">
        <f t="shared" ca="1" si="533"/>
        <v>0</v>
      </c>
      <c r="AN522" s="1">
        <f t="shared" ca="1" si="534"/>
        <v>0</v>
      </c>
      <c r="AO522" s="1">
        <f t="shared" ca="1" si="535"/>
        <v>0</v>
      </c>
      <c r="AP522" s="1">
        <f t="shared" ca="1" si="536"/>
        <v>0</v>
      </c>
      <c r="AQ522" s="1">
        <f t="shared" ca="1" si="537"/>
        <v>0</v>
      </c>
      <c r="AR522" s="1">
        <f t="shared" ca="1" si="538"/>
        <v>0</v>
      </c>
      <c r="AS522" s="1">
        <f t="shared" ca="1" si="539"/>
        <v>0</v>
      </c>
      <c r="AT522" s="25">
        <f t="shared" ca="1" si="540"/>
        <v>0</v>
      </c>
      <c r="AU522" s="1" cm="1">
        <f t="array" aca="1" ref="AU522" ca="1">MMULT($F521:$CE521,INDIRECT("Policy.New!"&amp;AU$3&amp;"4:"&amp;AU$3&amp;"81"))</f>
        <v>0</v>
      </c>
      <c r="AV522" s="25" cm="1">
        <f t="array" aca="1" ref="AV522" ca="1">MMULT($F521:$CE521,INDIRECT("Policy.New!"&amp;AV$3&amp;"4:"&amp;AV$3&amp;"81"))</f>
        <v>0</v>
      </c>
      <c r="AW522" s="161">
        <v>0</v>
      </c>
      <c r="AX522" s="161">
        <v>0</v>
      </c>
      <c r="AY522" s="161">
        <v>0</v>
      </c>
      <c r="AZ522" s="161">
        <v>0</v>
      </c>
      <c r="BA522" s="161">
        <v>0</v>
      </c>
      <c r="BB522" s="161">
        <v>0</v>
      </c>
      <c r="BC522" s="161">
        <v>0</v>
      </c>
      <c r="BD522" s="161">
        <v>0</v>
      </c>
      <c r="BE522" s="161">
        <v>0</v>
      </c>
      <c r="BF522" s="161">
        <v>0</v>
      </c>
      <c r="BG522" s="161">
        <v>0</v>
      </c>
      <c r="BH522" s="161">
        <v>0</v>
      </c>
      <c r="BI522" s="161">
        <v>0</v>
      </c>
      <c r="BJ522" s="161">
        <v>0</v>
      </c>
      <c r="BK522" s="161">
        <v>0</v>
      </c>
      <c r="BL522" s="161">
        <v>0</v>
      </c>
      <c r="BM522" s="161">
        <v>0</v>
      </c>
      <c r="BN522" s="161">
        <v>0</v>
      </c>
      <c r="BO522" s="161">
        <v>0</v>
      </c>
      <c r="BP522" s="161">
        <v>0</v>
      </c>
      <c r="BQ522" s="161">
        <v>0</v>
      </c>
      <c r="BR522" s="161">
        <v>0</v>
      </c>
      <c r="BS522" s="161">
        <v>0</v>
      </c>
      <c r="BT522" s="161">
        <v>0</v>
      </c>
      <c r="BU522" s="161">
        <v>0</v>
      </c>
      <c r="BV522" s="161">
        <v>0</v>
      </c>
      <c r="BW522" s="161">
        <v>0</v>
      </c>
      <c r="BX522" s="161">
        <v>0</v>
      </c>
      <c r="BY522" s="161">
        <v>0</v>
      </c>
      <c r="BZ522" s="161">
        <v>0</v>
      </c>
      <c r="CA522" s="161">
        <v>0</v>
      </c>
      <c r="CB522" s="161">
        <f>INDEX(IRF.New!$D$7:$CN$374,MATCH('IRF AUX'!$E522,IRF.New!$C$7:$C$37,0),MATCH('IRF AUX'!$B522,IRF.New!$D$5:$CN$5,0))</f>
        <v>0</v>
      </c>
      <c r="CC522" s="161">
        <v>0</v>
      </c>
      <c r="CD522" s="161">
        <v>0</v>
      </c>
      <c r="CE522" s="163">
        <v>0</v>
      </c>
      <c r="CF522" s="1" cm="1">
        <f t="array" aca="1" ref="CF522" ca="1">MMULT($F521:$CE521,INDIRECT("Policy.New!"&amp;CF$3&amp;"4:"&amp;CF$3&amp;"81"))</f>
        <v>0</v>
      </c>
      <c r="CG522" s="1" cm="1">
        <f t="array" aca="1" ref="CG522" ca="1">MMULT($F521:$CE521,INDIRECT("Policy.New!"&amp;CG$3&amp;"4:"&amp;CG$3&amp;"81"))</f>
        <v>0</v>
      </c>
      <c r="CH522" s="1" cm="1">
        <f t="array" aca="1" ref="CH522" ca="1">MMULT($F521:$CE521,INDIRECT("Policy.New!"&amp;CH$3&amp;"4:"&amp;CH$3&amp;"81"))</f>
        <v>0</v>
      </c>
      <c r="CI522" s="1" cm="1">
        <f t="array" aca="1" ref="CI522" ca="1">MMULT($F521:$CE521,INDIRECT("Policy.New!"&amp;CI$3&amp;"4:"&amp;CI$3&amp;"81"))</f>
        <v>0</v>
      </c>
      <c r="CJ522" s="1" cm="1">
        <f t="array" aca="1" ref="CJ522" ca="1">MMULT($F521:$CE521,INDIRECT("Policy.New!"&amp;CJ$3&amp;"4:"&amp;CJ$3&amp;"81"))</f>
        <v>0</v>
      </c>
      <c r="CK522" s="1" cm="1">
        <f t="array" aca="1" ref="CK522" ca="1">MMULT($F521:$CE521,INDIRECT("Policy.New!"&amp;CK$3&amp;"4:"&amp;CK$3&amp;"81"))</f>
        <v>0</v>
      </c>
      <c r="CL522" s="1" cm="1">
        <f t="array" aca="1" ref="CL522" ca="1">MMULT($F521:$CE521,INDIRECT("Policy.New!"&amp;CL$3&amp;"4:"&amp;CL$3&amp;"81"))</f>
        <v>0</v>
      </c>
      <c r="CM522" s="1" cm="1">
        <f t="array" aca="1" ref="CM522" ca="1">MMULT($F521:$CE521,INDIRECT("Policy.New!"&amp;CM$3&amp;"4:"&amp;CM$3&amp;"81"))</f>
        <v>0</v>
      </c>
      <c r="CN522" s="1" cm="1">
        <f t="array" aca="1" ref="CN522" ca="1">MMULT($F521:$CE521,INDIRECT("Policy.New!"&amp;CN$3&amp;"4:"&amp;CN$3&amp;"81"))</f>
        <v>0</v>
      </c>
      <c r="CO522" s="1" cm="1">
        <f t="array" aca="1" ref="CO522" ca="1">MMULT($F521:$CE521,INDIRECT("Policy.New!"&amp;CO$3&amp;"4:"&amp;CO$3&amp;"81"))</f>
        <v>0</v>
      </c>
      <c r="CP522" s="1" cm="1">
        <f t="array" aca="1" ref="CP522" ca="1">MMULT($F521:$CE521,INDIRECT("Policy.New!"&amp;CP$3&amp;"4:"&amp;CP$3&amp;"81"))</f>
        <v>0</v>
      </c>
      <c r="CS522" s="1">
        <f t="shared" ca="1" si="510"/>
        <v>0</v>
      </c>
      <c r="CT522" s="1">
        <f t="shared" ca="1" si="514"/>
        <v>0</v>
      </c>
      <c r="CU522" s="1">
        <f t="shared" ca="1" si="511"/>
        <v>0</v>
      </c>
      <c r="CV522" s="1">
        <f t="shared" ca="1" si="515"/>
        <v>0</v>
      </c>
      <c r="CW522" s="1">
        <f t="shared" ca="1" si="512"/>
        <v>0</v>
      </c>
      <c r="CX522" s="1">
        <f t="shared" ca="1" si="513"/>
        <v>0</v>
      </c>
    </row>
    <row r="523" spans="2:102" x14ac:dyDescent="0.25">
      <c r="B523" s="153" t="str">
        <f t="shared" si="509"/>
        <v>eps_botijao</v>
      </c>
      <c r="C523" s="153" t="str">
        <f t="shared" si="508"/>
        <v>eps_botijao_20</v>
      </c>
      <c r="D523" s="13">
        <f t="shared" si="506"/>
        <v>523</v>
      </c>
      <c r="E523" s="13">
        <f t="shared" si="516"/>
        <v>20</v>
      </c>
      <c r="F523" s="14" cm="1">
        <f t="array" aca="1" ref="F523" ca="1">MMULT($F522:$CE522,INDIRECT("Policy.New!"&amp;F$3&amp;"4:"&amp;F$3&amp;"81"))</f>
        <v>0</v>
      </c>
      <c r="G523" s="14" cm="1">
        <f t="array" aca="1" ref="G523" ca="1">MMULT($F522:$CE522,INDIRECT("Policy.New!"&amp;G$3&amp;"4:"&amp;G$3&amp;"81"))</f>
        <v>0</v>
      </c>
      <c r="H523" s="14" cm="1">
        <f t="array" aca="1" ref="H523" ca="1">MMULT($F522:$CE522,INDIRECT("Policy.New!"&amp;H$3&amp;"4:"&amp;H$3&amp;"81"))</f>
        <v>0</v>
      </c>
      <c r="I523" s="14" cm="1">
        <f t="array" aca="1" ref="I523" ca="1">MMULT($F522:$CE522,INDIRECT("Policy.New!"&amp;I$3&amp;"4:"&amp;I$3&amp;"81"))</f>
        <v>0</v>
      </c>
      <c r="J523" s="14" cm="1">
        <f t="array" aca="1" ref="J523" ca="1">MMULT($F522:$CE522,INDIRECT("Policy.New!"&amp;J$3&amp;"4:"&amp;J$3&amp;"81"))</f>
        <v>0</v>
      </c>
      <c r="K523" s="14" cm="1">
        <f t="array" aca="1" ref="K523" ca="1">MMULT($F522:$CE522,INDIRECT("Policy.New!"&amp;K$3&amp;"4:"&amp;K$3&amp;"81"))</f>
        <v>0</v>
      </c>
      <c r="L523" s="14" cm="1">
        <f t="array" aca="1" ref="L523" ca="1">MMULT($F522:$CE522,INDIRECT("Policy.New!"&amp;L$3&amp;"4:"&amp;L$3&amp;"81"))</f>
        <v>0</v>
      </c>
      <c r="M523" s="14" cm="1">
        <f t="array" aca="1" ref="M523" ca="1">MMULT($F522:$CE522,INDIRECT("Policy.New!"&amp;M$3&amp;"4:"&amp;M$3&amp;"81"))</f>
        <v>0</v>
      </c>
      <c r="N523" s="14" cm="1">
        <f t="array" aca="1" ref="N523" ca="1">MMULT($F522:$CE522,INDIRECT("Policy.New!"&amp;N$3&amp;"4:"&amp;N$3&amp;"81"))</f>
        <v>0</v>
      </c>
      <c r="O523" s="14" cm="1">
        <f t="array" aca="1" ref="O523" ca="1">MMULT($F522:$CE522,INDIRECT("Policy.New!"&amp;O$3&amp;"4:"&amp;O$3&amp;"81"))</f>
        <v>0</v>
      </c>
      <c r="P523" s="14" cm="1">
        <f t="array" aca="1" ref="P523" ca="1">MMULT($F522:$CE522,INDIRECT("Policy.New!"&amp;P$3&amp;"4:"&amp;P$3&amp;"81"))</f>
        <v>0</v>
      </c>
      <c r="Q523" s="14" cm="1">
        <f t="array" aca="1" ref="Q523" ca="1">MMULT($F522:$CE522,INDIRECT("Policy.New!"&amp;Q$3&amp;"4:"&amp;Q$3&amp;"81"))</f>
        <v>0</v>
      </c>
      <c r="R523" s="14" cm="1">
        <f t="array" aca="1" ref="R523" ca="1">MMULT($F522:$CE522,INDIRECT("Policy.New!"&amp;R$3&amp;"4:"&amp;R$3&amp;"81"))</f>
        <v>0</v>
      </c>
      <c r="S523" s="14" cm="1">
        <f t="array" aca="1" ref="S523" ca="1">MMULT($F522:$CE522,INDIRECT("Policy.New!"&amp;S$3&amp;"4:"&amp;S$3&amp;"81"))</f>
        <v>0</v>
      </c>
      <c r="T523" s="14" cm="1">
        <f t="array" aca="1" ref="T523" ca="1">MMULT($F522:$CE522,INDIRECT("Policy.New!"&amp;T$3&amp;"4:"&amp;T$3&amp;"81"))</f>
        <v>0</v>
      </c>
      <c r="U523" s="14" cm="1">
        <f t="array" aca="1" ref="U523" ca="1">MMULT($F522:$CE522,INDIRECT("Policy.New!"&amp;U$3&amp;"4:"&amp;U$3&amp;"81"))</f>
        <v>0</v>
      </c>
      <c r="V523" s="14" cm="1">
        <f t="array" aca="1" ref="V523" ca="1">MMULT($F522:$CE522,INDIRECT("Policy.New!"&amp;V$3&amp;"4:"&amp;V$3&amp;"81"))</f>
        <v>0</v>
      </c>
      <c r="W523" s="15">
        <f t="shared" ca="1" si="517"/>
        <v>0</v>
      </c>
      <c r="X523" s="14">
        <f t="shared" ca="1" si="518"/>
        <v>0</v>
      </c>
      <c r="Y523" s="14">
        <f t="shared" ca="1" si="519"/>
        <v>0</v>
      </c>
      <c r="Z523" s="14">
        <f t="shared" ca="1" si="520"/>
        <v>0</v>
      </c>
      <c r="AA523" s="14">
        <f t="shared" ca="1" si="521"/>
        <v>0</v>
      </c>
      <c r="AB523" s="14">
        <f t="shared" ca="1" si="522"/>
        <v>0</v>
      </c>
      <c r="AC523" s="14">
        <f t="shared" ca="1" si="523"/>
        <v>0</v>
      </c>
      <c r="AD523" s="14">
        <f t="shared" ca="1" si="524"/>
        <v>0</v>
      </c>
      <c r="AE523" s="14">
        <f t="shared" ca="1" si="525"/>
        <v>0</v>
      </c>
      <c r="AF523" s="14">
        <f t="shared" ca="1" si="526"/>
        <v>0</v>
      </c>
      <c r="AG523" s="14">
        <f t="shared" ca="1" si="527"/>
        <v>0</v>
      </c>
      <c r="AH523" s="14">
        <f t="shared" ca="1" si="528"/>
        <v>0</v>
      </c>
      <c r="AI523" s="14">
        <f t="shared" ca="1" si="529"/>
        <v>0</v>
      </c>
      <c r="AJ523" s="14">
        <f t="shared" ca="1" si="530"/>
        <v>0</v>
      </c>
      <c r="AK523" s="14">
        <f t="shared" ca="1" si="531"/>
        <v>0</v>
      </c>
      <c r="AL523" s="14">
        <f t="shared" ca="1" si="532"/>
        <v>0</v>
      </c>
      <c r="AM523" s="14">
        <f t="shared" ca="1" si="533"/>
        <v>0</v>
      </c>
      <c r="AN523" s="14">
        <f t="shared" ca="1" si="534"/>
        <v>0</v>
      </c>
      <c r="AO523" s="14">
        <f t="shared" ca="1" si="535"/>
        <v>0</v>
      </c>
      <c r="AP523" s="14">
        <f t="shared" ca="1" si="536"/>
        <v>0</v>
      </c>
      <c r="AQ523" s="14">
        <f t="shared" ca="1" si="537"/>
        <v>0</v>
      </c>
      <c r="AR523" s="14">
        <f t="shared" ca="1" si="538"/>
        <v>0</v>
      </c>
      <c r="AS523" s="14">
        <f t="shared" ca="1" si="539"/>
        <v>0</v>
      </c>
      <c r="AT523" s="26">
        <f t="shared" ca="1" si="540"/>
        <v>0</v>
      </c>
      <c r="AU523" s="14" cm="1">
        <f t="array" aca="1" ref="AU523" ca="1">MMULT($F522:$CE522,INDIRECT("Policy.New!"&amp;AU$3&amp;"4:"&amp;AU$3&amp;"81"))</f>
        <v>0</v>
      </c>
      <c r="AV523" s="26" cm="1">
        <f t="array" aca="1" ref="AV523" ca="1">MMULT($F522:$CE522,INDIRECT("Policy.New!"&amp;AV$3&amp;"4:"&amp;AV$3&amp;"81"))</f>
        <v>0</v>
      </c>
      <c r="AW523" s="164">
        <v>0</v>
      </c>
      <c r="AX523" s="164">
        <v>0</v>
      </c>
      <c r="AY523" s="164">
        <v>0</v>
      </c>
      <c r="AZ523" s="164">
        <v>0</v>
      </c>
      <c r="BA523" s="164">
        <v>0</v>
      </c>
      <c r="BB523" s="164">
        <v>0</v>
      </c>
      <c r="BC523" s="164">
        <v>0</v>
      </c>
      <c r="BD523" s="164">
        <v>0</v>
      </c>
      <c r="BE523" s="164">
        <v>0</v>
      </c>
      <c r="BF523" s="164">
        <v>0</v>
      </c>
      <c r="BG523" s="164">
        <v>0</v>
      </c>
      <c r="BH523" s="164">
        <v>0</v>
      </c>
      <c r="BI523" s="164">
        <v>0</v>
      </c>
      <c r="BJ523" s="164">
        <v>0</v>
      </c>
      <c r="BK523" s="164">
        <v>0</v>
      </c>
      <c r="BL523" s="164">
        <v>0</v>
      </c>
      <c r="BM523" s="164">
        <v>0</v>
      </c>
      <c r="BN523" s="164">
        <v>0</v>
      </c>
      <c r="BO523" s="164">
        <v>0</v>
      </c>
      <c r="BP523" s="164">
        <v>0</v>
      </c>
      <c r="BQ523" s="164">
        <v>0</v>
      </c>
      <c r="BR523" s="164">
        <v>0</v>
      </c>
      <c r="BS523" s="164">
        <v>0</v>
      </c>
      <c r="BT523" s="164">
        <v>0</v>
      </c>
      <c r="BU523" s="164">
        <v>0</v>
      </c>
      <c r="BV523" s="164">
        <v>0</v>
      </c>
      <c r="BW523" s="164">
        <v>0</v>
      </c>
      <c r="BX523" s="164">
        <v>0</v>
      </c>
      <c r="BY523" s="164">
        <v>0</v>
      </c>
      <c r="BZ523" s="164">
        <v>0</v>
      </c>
      <c r="CA523" s="164">
        <v>0</v>
      </c>
      <c r="CB523" s="164">
        <f>INDEX(IRF.New!$D$7:$CN$374,MATCH('IRF AUX'!$E523,IRF.New!$C$7:$C$37,0),MATCH('IRF AUX'!$B523,IRF.New!$D$5:$CN$5,0))</f>
        <v>0</v>
      </c>
      <c r="CC523" s="164">
        <v>0</v>
      </c>
      <c r="CD523" s="164">
        <v>0</v>
      </c>
      <c r="CE523" s="165">
        <v>0</v>
      </c>
      <c r="CF523" s="14" cm="1">
        <f t="array" aca="1" ref="CF523" ca="1">MMULT($F522:$CE522,INDIRECT("Policy.New!"&amp;CF$3&amp;"4:"&amp;CF$3&amp;"81"))</f>
        <v>0</v>
      </c>
      <c r="CG523" s="14" cm="1">
        <f t="array" aca="1" ref="CG523" ca="1">MMULT($F522:$CE522,INDIRECT("Policy.New!"&amp;CG$3&amp;"4:"&amp;CG$3&amp;"81"))</f>
        <v>0</v>
      </c>
      <c r="CH523" s="14" cm="1">
        <f t="array" aca="1" ref="CH523" ca="1">MMULT($F522:$CE522,INDIRECT("Policy.New!"&amp;CH$3&amp;"4:"&amp;CH$3&amp;"81"))</f>
        <v>0</v>
      </c>
      <c r="CI523" s="14" cm="1">
        <f t="array" aca="1" ref="CI523" ca="1">MMULT($F522:$CE522,INDIRECT("Policy.New!"&amp;CI$3&amp;"4:"&amp;CI$3&amp;"81"))</f>
        <v>0</v>
      </c>
      <c r="CJ523" s="14" cm="1">
        <f t="array" aca="1" ref="CJ523" ca="1">MMULT($F522:$CE522,INDIRECT("Policy.New!"&amp;CJ$3&amp;"4:"&amp;CJ$3&amp;"81"))</f>
        <v>0</v>
      </c>
      <c r="CK523" s="14" cm="1">
        <f t="array" aca="1" ref="CK523" ca="1">MMULT($F522:$CE522,INDIRECT("Policy.New!"&amp;CK$3&amp;"4:"&amp;CK$3&amp;"81"))</f>
        <v>0</v>
      </c>
      <c r="CL523" s="14" cm="1">
        <f t="array" aca="1" ref="CL523" ca="1">MMULT($F522:$CE522,INDIRECT("Policy.New!"&amp;CL$3&amp;"4:"&amp;CL$3&amp;"81"))</f>
        <v>0</v>
      </c>
      <c r="CM523" s="14" cm="1">
        <f t="array" aca="1" ref="CM523" ca="1">MMULT($F522:$CE522,INDIRECT("Policy.New!"&amp;CM$3&amp;"4:"&amp;CM$3&amp;"81"))</f>
        <v>0</v>
      </c>
      <c r="CN523" s="14" cm="1">
        <f t="array" aca="1" ref="CN523" ca="1">MMULT($F522:$CE522,INDIRECT("Policy.New!"&amp;CN$3&amp;"4:"&amp;CN$3&amp;"81"))</f>
        <v>0</v>
      </c>
      <c r="CO523" s="14" cm="1">
        <f t="array" aca="1" ref="CO523" ca="1">MMULT($F522:$CE522,INDIRECT("Policy.New!"&amp;CO$3&amp;"4:"&amp;CO$3&amp;"81"))</f>
        <v>0</v>
      </c>
      <c r="CP523" s="14" cm="1">
        <f t="array" aca="1" ref="CP523" ca="1">MMULT($F522:$CE522,INDIRECT("Policy.New!"&amp;CP$3&amp;"4:"&amp;CP$3&amp;"81"))</f>
        <v>0</v>
      </c>
      <c r="CS523" s="14">
        <f t="shared" ca="1" si="510"/>
        <v>0</v>
      </c>
      <c r="CT523" s="14">
        <f t="shared" ca="1" si="514"/>
        <v>0</v>
      </c>
      <c r="CU523" s="14">
        <f t="shared" ca="1" si="511"/>
        <v>0</v>
      </c>
      <c r="CV523" s="14">
        <f t="shared" ca="1" si="515"/>
        <v>0</v>
      </c>
      <c r="CW523" s="14">
        <f t="shared" ca="1" si="512"/>
        <v>0</v>
      </c>
      <c r="CX523" s="14">
        <f t="shared" ca="1" si="513"/>
        <v>0</v>
      </c>
    </row>
    <row r="524" spans="2:102" x14ac:dyDescent="0.25">
      <c r="B524" s="151" t="str">
        <f t="shared" si="509"/>
        <v>eps_botijao</v>
      </c>
      <c r="C524" s="151" t="str">
        <f t="shared" si="508"/>
        <v>eps_botijao_21</v>
      </c>
      <c r="D524" s="9">
        <f t="shared" si="506"/>
        <v>524</v>
      </c>
      <c r="E524" s="9">
        <f t="shared" si="516"/>
        <v>21</v>
      </c>
      <c r="F524" s="10" cm="1">
        <f t="array" aca="1" ref="F524" ca="1">MMULT($F523:$CE523,INDIRECT("Policy.New!"&amp;F$3&amp;"4:"&amp;F$3&amp;"81"))</f>
        <v>0</v>
      </c>
      <c r="G524" s="10" cm="1">
        <f t="array" aca="1" ref="G524" ca="1">MMULT($F523:$CE523,INDIRECT("Policy.New!"&amp;G$3&amp;"4:"&amp;G$3&amp;"81"))</f>
        <v>0</v>
      </c>
      <c r="H524" s="10" cm="1">
        <f t="array" aca="1" ref="H524" ca="1">MMULT($F523:$CE523,INDIRECT("Policy.New!"&amp;H$3&amp;"4:"&amp;H$3&amp;"81"))</f>
        <v>0</v>
      </c>
      <c r="I524" s="10" cm="1">
        <f t="array" aca="1" ref="I524" ca="1">MMULT($F523:$CE523,INDIRECT("Policy.New!"&amp;I$3&amp;"4:"&amp;I$3&amp;"81"))</f>
        <v>0</v>
      </c>
      <c r="J524" s="10" cm="1">
        <f t="array" aca="1" ref="J524" ca="1">MMULT($F523:$CE523,INDIRECT("Policy.New!"&amp;J$3&amp;"4:"&amp;J$3&amp;"81"))</f>
        <v>0</v>
      </c>
      <c r="K524" s="10" cm="1">
        <f t="array" aca="1" ref="K524" ca="1">MMULT($F523:$CE523,INDIRECT("Policy.New!"&amp;K$3&amp;"4:"&amp;K$3&amp;"81"))</f>
        <v>0</v>
      </c>
      <c r="L524" s="10" cm="1">
        <f t="array" aca="1" ref="L524" ca="1">MMULT($F523:$CE523,INDIRECT("Policy.New!"&amp;L$3&amp;"4:"&amp;L$3&amp;"81"))</f>
        <v>0</v>
      </c>
      <c r="M524" s="10" cm="1">
        <f t="array" aca="1" ref="M524" ca="1">MMULT($F523:$CE523,INDIRECT("Policy.New!"&amp;M$3&amp;"4:"&amp;M$3&amp;"81"))</f>
        <v>0</v>
      </c>
      <c r="N524" s="10" cm="1">
        <f t="array" aca="1" ref="N524" ca="1">MMULT($F523:$CE523,INDIRECT("Policy.New!"&amp;N$3&amp;"4:"&amp;N$3&amp;"81"))</f>
        <v>0</v>
      </c>
      <c r="O524" s="10" cm="1">
        <f t="array" aca="1" ref="O524" ca="1">MMULT($F523:$CE523,INDIRECT("Policy.New!"&amp;O$3&amp;"4:"&amp;O$3&amp;"81"))</f>
        <v>0</v>
      </c>
      <c r="P524" s="10" cm="1">
        <f t="array" aca="1" ref="P524" ca="1">MMULT($F523:$CE523,INDIRECT("Policy.New!"&amp;P$3&amp;"4:"&amp;P$3&amp;"81"))</f>
        <v>0</v>
      </c>
      <c r="Q524" s="10" cm="1">
        <f t="array" aca="1" ref="Q524" ca="1">MMULT($F523:$CE523,INDIRECT("Policy.New!"&amp;Q$3&amp;"4:"&amp;Q$3&amp;"81"))</f>
        <v>0</v>
      </c>
      <c r="R524" s="10" cm="1">
        <f t="array" aca="1" ref="R524" ca="1">MMULT($F523:$CE523,INDIRECT("Policy.New!"&amp;R$3&amp;"4:"&amp;R$3&amp;"81"))</f>
        <v>0</v>
      </c>
      <c r="S524" s="10" cm="1">
        <f t="array" aca="1" ref="S524" ca="1">MMULT($F523:$CE523,INDIRECT("Policy.New!"&amp;S$3&amp;"4:"&amp;S$3&amp;"81"))</f>
        <v>0</v>
      </c>
      <c r="T524" s="10" cm="1">
        <f t="array" aca="1" ref="T524" ca="1">MMULT($F523:$CE523,INDIRECT("Policy.New!"&amp;T$3&amp;"4:"&amp;T$3&amp;"81"))</f>
        <v>0</v>
      </c>
      <c r="U524" s="10" cm="1">
        <f t="array" aca="1" ref="U524" ca="1">MMULT($F523:$CE523,INDIRECT("Policy.New!"&amp;U$3&amp;"4:"&amp;U$3&amp;"81"))</f>
        <v>0</v>
      </c>
      <c r="V524" s="10" cm="1">
        <f t="array" aca="1" ref="V524" ca="1">MMULT($F523:$CE523,INDIRECT("Policy.New!"&amp;V$3&amp;"4:"&amp;V$3&amp;"81"))</f>
        <v>0</v>
      </c>
      <c r="W524" s="11">
        <f t="shared" ca="1" si="517"/>
        <v>0</v>
      </c>
      <c r="X524" s="10">
        <f t="shared" ca="1" si="518"/>
        <v>0</v>
      </c>
      <c r="Y524" s="10">
        <f t="shared" ca="1" si="519"/>
        <v>0</v>
      </c>
      <c r="Z524" s="10">
        <f t="shared" ca="1" si="520"/>
        <v>0</v>
      </c>
      <c r="AA524" s="10">
        <f t="shared" ca="1" si="521"/>
        <v>0</v>
      </c>
      <c r="AB524" s="10">
        <f t="shared" ca="1" si="522"/>
        <v>0</v>
      </c>
      <c r="AC524" s="10">
        <f t="shared" ca="1" si="523"/>
        <v>0</v>
      </c>
      <c r="AD524" s="10">
        <f t="shared" ca="1" si="524"/>
        <v>0</v>
      </c>
      <c r="AE524" s="10">
        <f t="shared" ca="1" si="525"/>
        <v>0</v>
      </c>
      <c r="AF524" s="10">
        <f t="shared" ca="1" si="526"/>
        <v>0</v>
      </c>
      <c r="AG524" s="10">
        <f t="shared" ca="1" si="527"/>
        <v>0</v>
      </c>
      <c r="AH524" s="10">
        <f t="shared" ca="1" si="528"/>
        <v>0</v>
      </c>
      <c r="AI524" s="10">
        <f t="shared" ca="1" si="529"/>
        <v>0</v>
      </c>
      <c r="AJ524" s="10">
        <f t="shared" ca="1" si="530"/>
        <v>0</v>
      </c>
      <c r="AK524" s="10">
        <f t="shared" ca="1" si="531"/>
        <v>0</v>
      </c>
      <c r="AL524" s="10">
        <f t="shared" ca="1" si="532"/>
        <v>0</v>
      </c>
      <c r="AM524" s="10">
        <f t="shared" ca="1" si="533"/>
        <v>0</v>
      </c>
      <c r="AN524" s="10">
        <f t="shared" ca="1" si="534"/>
        <v>0</v>
      </c>
      <c r="AO524" s="10">
        <f t="shared" ca="1" si="535"/>
        <v>0</v>
      </c>
      <c r="AP524" s="10">
        <f t="shared" ca="1" si="536"/>
        <v>0</v>
      </c>
      <c r="AQ524" s="10">
        <f t="shared" ca="1" si="537"/>
        <v>0</v>
      </c>
      <c r="AR524" s="10">
        <f t="shared" ca="1" si="538"/>
        <v>0</v>
      </c>
      <c r="AS524" s="10">
        <f t="shared" ca="1" si="539"/>
        <v>0</v>
      </c>
      <c r="AT524" s="24">
        <f t="shared" ca="1" si="540"/>
        <v>0</v>
      </c>
      <c r="AU524" s="10" cm="1">
        <f t="array" aca="1" ref="AU524" ca="1">MMULT($F523:$CE523,INDIRECT("Policy.New!"&amp;AU$3&amp;"4:"&amp;AU$3&amp;"81"))</f>
        <v>0</v>
      </c>
      <c r="AV524" s="24" cm="1">
        <f t="array" aca="1" ref="AV524" ca="1">MMULT($F523:$CE523,INDIRECT("Policy.New!"&amp;AV$3&amp;"4:"&amp;AV$3&amp;"81"))</f>
        <v>0</v>
      </c>
      <c r="AW524" s="160">
        <v>0</v>
      </c>
      <c r="AX524" s="160">
        <v>0</v>
      </c>
      <c r="AY524" s="160">
        <v>0</v>
      </c>
      <c r="AZ524" s="160">
        <v>0</v>
      </c>
      <c r="BA524" s="160">
        <v>0</v>
      </c>
      <c r="BB524" s="160">
        <v>0</v>
      </c>
      <c r="BC524" s="160">
        <v>0</v>
      </c>
      <c r="BD524" s="160">
        <v>0</v>
      </c>
      <c r="BE524" s="160">
        <v>0</v>
      </c>
      <c r="BF524" s="160">
        <v>0</v>
      </c>
      <c r="BG524" s="160">
        <v>0</v>
      </c>
      <c r="BH524" s="160">
        <v>0</v>
      </c>
      <c r="BI524" s="160">
        <v>0</v>
      </c>
      <c r="BJ524" s="160">
        <v>0</v>
      </c>
      <c r="BK524" s="160">
        <v>0</v>
      </c>
      <c r="BL524" s="160">
        <v>0</v>
      </c>
      <c r="BM524" s="160">
        <v>0</v>
      </c>
      <c r="BN524" s="160">
        <v>0</v>
      </c>
      <c r="BO524" s="160">
        <v>0</v>
      </c>
      <c r="BP524" s="160">
        <v>0</v>
      </c>
      <c r="BQ524" s="160">
        <v>0</v>
      </c>
      <c r="BR524" s="160">
        <v>0</v>
      </c>
      <c r="BS524" s="160">
        <v>0</v>
      </c>
      <c r="BT524" s="160">
        <v>0</v>
      </c>
      <c r="BU524" s="160">
        <v>0</v>
      </c>
      <c r="BV524" s="160">
        <v>0</v>
      </c>
      <c r="BW524" s="160">
        <v>0</v>
      </c>
      <c r="BX524" s="160">
        <v>0</v>
      </c>
      <c r="BY524" s="160">
        <v>0</v>
      </c>
      <c r="BZ524" s="160">
        <v>0</v>
      </c>
      <c r="CA524" s="160">
        <v>0</v>
      </c>
      <c r="CB524" s="160">
        <f>INDEX(IRF.New!$D$7:$CN$374,MATCH('IRF AUX'!$E524,IRF.New!$C$7:$C$37,0),MATCH('IRF AUX'!$B524,IRF.New!$D$5:$CN$5,0))</f>
        <v>0</v>
      </c>
      <c r="CC524" s="160">
        <v>0</v>
      </c>
      <c r="CD524" s="160">
        <v>0</v>
      </c>
      <c r="CE524" s="162">
        <v>0</v>
      </c>
      <c r="CF524" s="10" cm="1">
        <f t="array" aca="1" ref="CF524" ca="1">MMULT($F523:$CE523,INDIRECT("Policy.New!"&amp;CF$3&amp;"4:"&amp;CF$3&amp;"81"))</f>
        <v>0</v>
      </c>
      <c r="CG524" s="10" cm="1">
        <f t="array" aca="1" ref="CG524" ca="1">MMULT($F523:$CE523,INDIRECT("Policy.New!"&amp;CG$3&amp;"4:"&amp;CG$3&amp;"81"))</f>
        <v>0</v>
      </c>
      <c r="CH524" s="10" cm="1">
        <f t="array" aca="1" ref="CH524" ca="1">MMULT($F523:$CE523,INDIRECT("Policy.New!"&amp;CH$3&amp;"4:"&amp;CH$3&amp;"81"))</f>
        <v>0</v>
      </c>
      <c r="CI524" s="10" cm="1">
        <f t="array" aca="1" ref="CI524" ca="1">MMULT($F523:$CE523,INDIRECT("Policy.New!"&amp;CI$3&amp;"4:"&amp;CI$3&amp;"81"))</f>
        <v>0</v>
      </c>
      <c r="CJ524" s="10" cm="1">
        <f t="array" aca="1" ref="CJ524" ca="1">MMULT($F523:$CE523,INDIRECT("Policy.New!"&amp;CJ$3&amp;"4:"&amp;CJ$3&amp;"81"))</f>
        <v>0</v>
      </c>
      <c r="CK524" s="10" cm="1">
        <f t="array" aca="1" ref="CK524" ca="1">MMULT($F523:$CE523,INDIRECT("Policy.New!"&amp;CK$3&amp;"4:"&amp;CK$3&amp;"81"))</f>
        <v>0</v>
      </c>
      <c r="CL524" s="10" cm="1">
        <f t="array" aca="1" ref="CL524" ca="1">MMULT($F523:$CE523,INDIRECT("Policy.New!"&amp;CL$3&amp;"4:"&amp;CL$3&amp;"81"))</f>
        <v>0</v>
      </c>
      <c r="CM524" s="10" cm="1">
        <f t="array" aca="1" ref="CM524" ca="1">MMULT($F523:$CE523,INDIRECT("Policy.New!"&amp;CM$3&amp;"4:"&amp;CM$3&amp;"81"))</f>
        <v>0</v>
      </c>
      <c r="CN524" s="10" cm="1">
        <f t="array" aca="1" ref="CN524" ca="1">MMULT($F523:$CE523,INDIRECT("Policy.New!"&amp;CN$3&amp;"4:"&amp;CN$3&amp;"81"))</f>
        <v>0</v>
      </c>
      <c r="CO524" s="10" cm="1">
        <f t="array" aca="1" ref="CO524" ca="1">MMULT($F523:$CE523,INDIRECT("Policy.New!"&amp;CO$3&amp;"4:"&amp;CO$3&amp;"81"))</f>
        <v>0</v>
      </c>
      <c r="CP524" s="10" cm="1">
        <f t="array" aca="1" ref="CP524" ca="1">MMULT($F523:$CE523,INDIRECT("Policy.New!"&amp;CP$3&amp;"4:"&amp;CP$3&amp;"81"))</f>
        <v>0</v>
      </c>
      <c r="CS524" s="10">
        <f t="shared" ca="1" si="510"/>
        <v>0</v>
      </c>
      <c r="CT524" s="10">
        <f t="shared" ca="1" si="514"/>
        <v>0</v>
      </c>
      <c r="CU524" s="10">
        <f t="shared" ca="1" si="511"/>
        <v>0</v>
      </c>
      <c r="CV524" s="10">
        <f t="shared" ca="1" si="515"/>
        <v>0</v>
      </c>
      <c r="CW524" s="10">
        <f t="shared" ca="1" si="512"/>
        <v>0</v>
      </c>
      <c r="CX524" s="10">
        <f t="shared" ca="1" si="513"/>
        <v>0</v>
      </c>
    </row>
    <row r="525" spans="2:102" x14ac:dyDescent="0.25">
      <c r="B525" s="152" t="str">
        <f t="shared" si="509"/>
        <v>eps_botijao</v>
      </c>
      <c r="C525" s="152" t="str">
        <f t="shared" si="508"/>
        <v>eps_botijao_22</v>
      </c>
      <c r="D525" s="12">
        <f t="shared" si="506"/>
        <v>525</v>
      </c>
      <c r="E525" s="12">
        <f t="shared" si="516"/>
        <v>22</v>
      </c>
      <c r="F525" s="1" cm="1">
        <f t="array" aca="1" ref="F525" ca="1">MMULT($F524:$CE524,INDIRECT("Policy.New!"&amp;F$3&amp;"4:"&amp;F$3&amp;"81"))</f>
        <v>0</v>
      </c>
      <c r="G525" s="1" cm="1">
        <f t="array" aca="1" ref="G525" ca="1">MMULT($F524:$CE524,INDIRECT("Policy.New!"&amp;G$3&amp;"4:"&amp;G$3&amp;"81"))</f>
        <v>0</v>
      </c>
      <c r="H525" s="1" cm="1">
        <f t="array" aca="1" ref="H525" ca="1">MMULT($F524:$CE524,INDIRECT("Policy.New!"&amp;H$3&amp;"4:"&amp;H$3&amp;"81"))</f>
        <v>0</v>
      </c>
      <c r="I525" s="1" cm="1">
        <f t="array" aca="1" ref="I525" ca="1">MMULT($F524:$CE524,INDIRECT("Policy.New!"&amp;I$3&amp;"4:"&amp;I$3&amp;"81"))</f>
        <v>0</v>
      </c>
      <c r="J525" s="1" cm="1">
        <f t="array" aca="1" ref="J525" ca="1">MMULT($F524:$CE524,INDIRECT("Policy.New!"&amp;J$3&amp;"4:"&amp;J$3&amp;"81"))</f>
        <v>0</v>
      </c>
      <c r="K525" s="1" cm="1">
        <f t="array" aca="1" ref="K525" ca="1">MMULT($F524:$CE524,INDIRECT("Policy.New!"&amp;K$3&amp;"4:"&amp;K$3&amp;"81"))</f>
        <v>0</v>
      </c>
      <c r="L525" s="1" cm="1">
        <f t="array" aca="1" ref="L525" ca="1">MMULT($F524:$CE524,INDIRECT("Policy.New!"&amp;L$3&amp;"4:"&amp;L$3&amp;"81"))</f>
        <v>0</v>
      </c>
      <c r="M525" s="1" cm="1">
        <f t="array" aca="1" ref="M525" ca="1">MMULT($F524:$CE524,INDIRECT("Policy.New!"&amp;M$3&amp;"4:"&amp;M$3&amp;"81"))</f>
        <v>0</v>
      </c>
      <c r="N525" s="1" cm="1">
        <f t="array" aca="1" ref="N525" ca="1">MMULT($F524:$CE524,INDIRECT("Policy.New!"&amp;N$3&amp;"4:"&amp;N$3&amp;"81"))</f>
        <v>0</v>
      </c>
      <c r="O525" s="1" cm="1">
        <f t="array" aca="1" ref="O525" ca="1">MMULT($F524:$CE524,INDIRECT("Policy.New!"&amp;O$3&amp;"4:"&amp;O$3&amp;"81"))</f>
        <v>0</v>
      </c>
      <c r="P525" s="1" cm="1">
        <f t="array" aca="1" ref="P525" ca="1">MMULT($F524:$CE524,INDIRECT("Policy.New!"&amp;P$3&amp;"4:"&amp;P$3&amp;"81"))</f>
        <v>0</v>
      </c>
      <c r="Q525" s="1" cm="1">
        <f t="array" aca="1" ref="Q525" ca="1">MMULT($F524:$CE524,INDIRECT("Policy.New!"&amp;Q$3&amp;"4:"&amp;Q$3&amp;"81"))</f>
        <v>0</v>
      </c>
      <c r="R525" s="1" cm="1">
        <f t="array" aca="1" ref="R525" ca="1">MMULT($F524:$CE524,INDIRECT("Policy.New!"&amp;R$3&amp;"4:"&amp;R$3&amp;"81"))</f>
        <v>0</v>
      </c>
      <c r="S525" s="1" cm="1">
        <f t="array" aca="1" ref="S525" ca="1">MMULT($F524:$CE524,INDIRECT("Policy.New!"&amp;S$3&amp;"4:"&amp;S$3&amp;"81"))</f>
        <v>0</v>
      </c>
      <c r="T525" s="1" cm="1">
        <f t="array" aca="1" ref="T525" ca="1">MMULT($F524:$CE524,INDIRECT("Policy.New!"&amp;T$3&amp;"4:"&amp;T$3&amp;"81"))</f>
        <v>0</v>
      </c>
      <c r="U525" s="1" cm="1">
        <f t="array" aca="1" ref="U525" ca="1">MMULT($F524:$CE524,INDIRECT("Policy.New!"&amp;U$3&amp;"4:"&amp;U$3&amp;"81"))</f>
        <v>0</v>
      </c>
      <c r="V525" s="1" cm="1">
        <f t="array" aca="1" ref="V525" ca="1">MMULT($F524:$CE524,INDIRECT("Policy.New!"&amp;V$3&amp;"4:"&amp;V$3&amp;"81"))</f>
        <v>0</v>
      </c>
      <c r="W525" s="5">
        <f t="shared" ca="1" si="517"/>
        <v>0</v>
      </c>
      <c r="X525" s="1">
        <f t="shared" ca="1" si="518"/>
        <v>0</v>
      </c>
      <c r="Y525" s="1">
        <f t="shared" ca="1" si="519"/>
        <v>0</v>
      </c>
      <c r="Z525" s="1">
        <f t="shared" ca="1" si="520"/>
        <v>0</v>
      </c>
      <c r="AA525" s="1">
        <f t="shared" ca="1" si="521"/>
        <v>0</v>
      </c>
      <c r="AB525" s="1">
        <f t="shared" ca="1" si="522"/>
        <v>0</v>
      </c>
      <c r="AC525" s="1">
        <f t="shared" ca="1" si="523"/>
        <v>0</v>
      </c>
      <c r="AD525" s="1">
        <f t="shared" ca="1" si="524"/>
        <v>0</v>
      </c>
      <c r="AE525" s="1">
        <f t="shared" ca="1" si="525"/>
        <v>0</v>
      </c>
      <c r="AF525" s="1">
        <f t="shared" ca="1" si="526"/>
        <v>0</v>
      </c>
      <c r="AG525" s="1">
        <f t="shared" ca="1" si="527"/>
        <v>0</v>
      </c>
      <c r="AH525" s="1">
        <f t="shared" ca="1" si="528"/>
        <v>0</v>
      </c>
      <c r="AI525" s="1">
        <f t="shared" ca="1" si="529"/>
        <v>0</v>
      </c>
      <c r="AJ525" s="1">
        <f t="shared" ca="1" si="530"/>
        <v>0</v>
      </c>
      <c r="AK525" s="1">
        <f t="shared" ca="1" si="531"/>
        <v>0</v>
      </c>
      <c r="AL525" s="1">
        <f t="shared" ca="1" si="532"/>
        <v>0</v>
      </c>
      <c r="AM525" s="1">
        <f t="shared" ca="1" si="533"/>
        <v>0</v>
      </c>
      <c r="AN525" s="1">
        <f t="shared" ca="1" si="534"/>
        <v>0</v>
      </c>
      <c r="AO525" s="1">
        <f t="shared" ca="1" si="535"/>
        <v>0</v>
      </c>
      <c r="AP525" s="1">
        <f t="shared" ca="1" si="536"/>
        <v>0</v>
      </c>
      <c r="AQ525" s="1">
        <f t="shared" ca="1" si="537"/>
        <v>0</v>
      </c>
      <c r="AR525" s="1">
        <f t="shared" ca="1" si="538"/>
        <v>0</v>
      </c>
      <c r="AS525" s="1">
        <f t="shared" ca="1" si="539"/>
        <v>0</v>
      </c>
      <c r="AT525" s="25">
        <f t="shared" ca="1" si="540"/>
        <v>0</v>
      </c>
      <c r="AU525" s="1" cm="1">
        <f t="array" aca="1" ref="AU525" ca="1">MMULT($F524:$CE524,INDIRECT("Policy.New!"&amp;AU$3&amp;"4:"&amp;AU$3&amp;"81"))</f>
        <v>0</v>
      </c>
      <c r="AV525" s="25" cm="1">
        <f t="array" aca="1" ref="AV525" ca="1">MMULT($F524:$CE524,INDIRECT("Policy.New!"&amp;AV$3&amp;"4:"&amp;AV$3&amp;"81"))</f>
        <v>0</v>
      </c>
      <c r="AW525" s="161">
        <v>0</v>
      </c>
      <c r="AX525" s="161">
        <v>0</v>
      </c>
      <c r="AY525" s="161">
        <v>0</v>
      </c>
      <c r="AZ525" s="161">
        <v>0</v>
      </c>
      <c r="BA525" s="161">
        <v>0</v>
      </c>
      <c r="BB525" s="161">
        <v>0</v>
      </c>
      <c r="BC525" s="161">
        <v>0</v>
      </c>
      <c r="BD525" s="161">
        <v>0</v>
      </c>
      <c r="BE525" s="161">
        <v>0</v>
      </c>
      <c r="BF525" s="161">
        <v>0</v>
      </c>
      <c r="BG525" s="161">
        <v>0</v>
      </c>
      <c r="BH525" s="161">
        <v>0</v>
      </c>
      <c r="BI525" s="161">
        <v>0</v>
      </c>
      <c r="BJ525" s="161">
        <v>0</v>
      </c>
      <c r="BK525" s="161">
        <v>0</v>
      </c>
      <c r="BL525" s="161">
        <v>0</v>
      </c>
      <c r="BM525" s="161">
        <v>0</v>
      </c>
      <c r="BN525" s="161">
        <v>0</v>
      </c>
      <c r="BO525" s="161">
        <v>0</v>
      </c>
      <c r="BP525" s="161">
        <v>0</v>
      </c>
      <c r="BQ525" s="161">
        <v>0</v>
      </c>
      <c r="BR525" s="161">
        <v>0</v>
      </c>
      <c r="BS525" s="161">
        <v>0</v>
      </c>
      <c r="BT525" s="161">
        <v>0</v>
      </c>
      <c r="BU525" s="161">
        <v>0</v>
      </c>
      <c r="BV525" s="161">
        <v>0</v>
      </c>
      <c r="BW525" s="161">
        <v>0</v>
      </c>
      <c r="BX525" s="161">
        <v>0</v>
      </c>
      <c r="BY525" s="161">
        <v>0</v>
      </c>
      <c r="BZ525" s="161">
        <v>0</v>
      </c>
      <c r="CA525" s="161">
        <v>0</v>
      </c>
      <c r="CB525" s="161">
        <f>INDEX(IRF.New!$D$7:$CN$374,MATCH('IRF AUX'!$E525,IRF.New!$C$7:$C$37,0),MATCH('IRF AUX'!$B525,IRF.New!$D$5:$CN$5,0))</f>
        <v>0</v>
      </c>
      <c r="CC525" s="161">
        <v>0</v>
      </c>
      <c r="CD525" s="161">
        <v>0</v>
      </c>
      <c r="CE525" s="163">
        <v>0</v>
      </c>
      <c r="CF525" s="1" cm="1">
        <f t="array" aca="1" ref="CF525" ca="1">MMULT($F524:$CE524,INDIRECT("Policy.New!"&amp;CF$3&amp;"4:"&amp;CF$3&amp;"81"))</f>
        <v>0</v>
      </c>
      <c r="CG525" s="1" cm="1">
        <f t="array" aca="1" ref="CG525" ca="1">MMULT($F524:$CE524,INDIRECT("Policy.New!"&amp;CG$3&amp;"4:"&amp;CG$3&amp;"81"))</f>
        <v>0</v>
      </c>
      <c r="CH525" s="1" cm="1">
        <f t="array" aca="1" ref="CH525" ca="1">MMULT($F524:$CE524,INDIRECT("Policy.New!"&amp;CH$3&amp;"4:"&amp;CH$3&amp;"81"))</f>
        <v>0</v>
      </c>
      <c r="CI525" s="1" cm="1">
        <f t="array" aca="1" ref="CI525" ca="1">MMULT($F524:$CE524,INDIRECT("Policy.New!"&amp;CI$3&amp;"4:"&amp;CI$3&amp;"81"))</f>
        <v>0</v>
      </c>
      <c r="CJ525" s="1" cm="1">
        <f t="array" aca="1" ref="CJ525" ca="1">MMULT($F524:$CE524,INDIRECT("Policy.New!"&amp;CJ$3&amp;"4:"&amp;CJ$3&amp;"81"))</f>
        <v>0</v>
      </c>
      <c r="CK525" s="1" cm="1">
        <f t="array" aca="1" ref="CK525" ca="1">MMULT($F524:$CE524,INDIRECT("Policy.New!"&amp;CK$3&amp;"4:"&amp;CK$3&amp;"81"))</f>
        <v>0</v>
      </c>
      <c r="CL525" s="1" cm="1">
        <f t="array" aca="1" ref="CL525" ca="1">MMULT($F524:$CE524,INDIRECT("Policy.New!"&amp;CL$3&amp;"4:"&amp;CL$3&amp;"81"))</f>
        <v>0</v>
      </c>
      <c r="CM525" s="1" cm="1">
        <f t="array" aca="1" ref="CM525" ca="1">MMULT($F524:$CE524,INDIRECT("Policy.New!"&amp;CM$3&amp;"4:"&amp;CM$3&amp;"81"))</f>
        <v>0</v>
      </c>
      <c r="CN525" s="1" cm="1">
        <f t="array" aca="1" ref="CN525" ca="1">MMULT($F524:$CE524,INDIRECT("Policy.New!"&amp;CN$3&amp;"4:"&amp;CN$3&amp;"81"))</f>
        <v>0</v>
      </c>
      <c r="CO525" s="1" cm="1">
        <f t="array" aca="1" ref="CO525" ca="1">MMULT($F524:$CE524,INDIRECT("Policy.New!"&amp;CO$3&amp;"4:"&amp;CO$3&amp;"81"))</f>
        <v>0</v>
      </c>
      <c r="CP525" s="1" cm="1">
        <f t="array" aca="1" ref="CP525" ca="1">MMULT($F524:$CE524,INDIRECT("Policy.New!"&amp;CP$3&amp;"4:"&amp;CP$3&amp;"81"))</f>
        <v>0</v>
      </c>
      <c r="CS525" s="1">
        <f t="shared" ca="1" si="510"/>
        <v>0</v>
      </c>
      <c r="CT525" s="1">
        <f t="shared" ca="1" si="514"/>
        <v>0</v>
      </c>
      <c r="CU525" s="1">
        <f t="shared" ca="1" si="511"/>
        <v>0</v>
      </c>
      <c r="CV525" s="1">
        <f t="shared" ca="1" si="515"/>
        <v>0</v>
      </c>
      <c r="CW525" s="1">
        <f t="shared" ca="1" si="512"/>
        <v>0</v>
      </c>
      <c r="CX525" s="1">
        <f t="shared" ca="1" si="513"/>
        <v>0</v>
      </c>
    </row>
    <row r="526" spans="2:102" x14ac:dyDescent="0.25">
      <c r="B526" s="152" t="str">
        <f t="shared" si="509"/>
        <v>eps_botijao</v>
      </c>
      <c r="C526" s="152" t="str">
        <f t="shared" si="508"/>
        <v>eps_botijao_23</v>
      </c>
      <c r="D526" s="12">
        <f t="shared" si="506"/>
        <v>526</v>
      </c>
      <c r="E526" s="12">
        <f t="shared" si="516"/>
        <v>23</v>
      </c>
      <c r="F526" s="1" cm="1">
        <f t="array" aca="1" ref="F526" ca="1">MMULT($F525:$CE525,INDIRECT("Policy.New!"&amp;F$3&amp;"4:"&amp;F$3&amp;"81"))</f>
        <v>0</v>
      </c>
      <c r="G526" s="1" cm="1">
        <f t="array" aca="1" ref="G526" ca="1">MMULT($F525:$CE525,INDIRECT("Policy.New!"&amp;G$3&amp;"4:"&amp;G$3&amp;"81"))</f>
        <v>0</v>
      </c>
      <c r="H526" s="1" cm="1">
        <f t="array" aca="1" ref="H526" ca="1">MMULT($F525:$CE525,INDIRECT("Policy.New!"&amp;H$3&amp;"4:"&amp;H$3&amp;"81"))</f>
        <v>0</v>
      </c>
      <c r="I526" s="1" cm="1">
        <f t="array" aca="1" ref="I526" ca="1">MMULT($F525:$CE525,INDIRECT("Policy.New!"&amp;I$3&amp;"4:"&amp;I$3&amp;"81"))</f>
        <v>0</v>
      </c>
      <c r="J526" s="1" cm="1">
        <f t="array" aca="1" ref="J526" ca="1">MMULT($F525:$CE525,INDIRECT("Policy.New!"&amp;J$3&amp;"4:"&amp;J$3&amp;"81"))</f>
        <v>0</v>
      </c>
      <c r="K526" s="1" cm="1">
        <f t="array" aca="1" ref="K526" ca="1">MMULT($F525:$CE525,INDIRECT("Policy.New!"&amp;K$3&amp;"4:"&amp;K$3&amp;"81"))</f>
        <v>0</v>
      </c>
      <c r="L526" s="1" cm="1">
        <f t="array" aca="1" ref="L526" ca="1">MMULT($F525:$CE525,INDIRECT("Policy.New!"&amp;L$3&amp;"4:"&amp;L$3&amp;"81"))</f>
        <v>0</v>
      </c>
      <c r="M526" s="1" cm="1">
        <f t="array" aca="1" ref="M526" ca="1">MMULT($F525:$CE525,INDIRECT("Policy.New!"&amp;M$3&amp;"4:"&amp;M$3&amp;"81"))</f>
        <v>0</v>
      </c>
      <c r="N526" s="1" cm="1">
        <f t="array" aca="1" ref="N526" ca="1">MMULT($F525:$CE525,INDIRECT("Policy.New!"&amp;N$3&amp;"4:"&amp;N$3&amp;"81"))</f>
        <v>0</v>
      </c>
      <c r="O526" s="1" cm="1">
        <f t="array" aca="1" ref="O526" ca="1">MMULT($F525:$CE525,INDIRECT("Policy.New!"&amp;O$3&amp;"4:"&amp;O$3&amp;"81"))</f>
        <v>0</v>
      </c>
      <c r="P526" s="1" cm="1">
        <f t="array" aca="1" ref="P526" ca="1">MMULT($F525:$CE525,INDIRECT("Policy.New!"&amp;P$3&amp;"4:"&amp;P$3&amp;"81"))</f>
        <v>0</v>
      </c>
      <c r="Q526" s="1" cm="1">
        <f t="array" aca="1" ref="Q526" ca="1">MMULT($F525:$CE525,INDIRECT("Policy.New!"&amp;Q$3&amp;"4:"&amp;Q$3&amp;"81"))</f>
        <v>0</v>
      </c>
      <c r="R526" s="1" cm="1">
        <f t="array" aca="1" ref="R526" ca="1">MMULT($F525:$CE525,INDIRECT("Policy.New!"&amp;R$3&amp;"4:"&amp;R$3&amp;"81"))</f>
        <v>0</v>
      </c>
      <c r="S526" s="1" cm="1">
        <f t="array" aca="1" ref="S526" ca="1">MMULT($F525:$CE525,INDIRECT("Policy.New!"&amp;S$3&amp;"4:"&amp;S$3&amp;"81"))</f>
        <v>0</v>
      </c>
      <c r="T526" s="1" cm="1">
        <f t="array" aca="1" ref="T526" ca="1">MMULT($F525:$CE525,INDIRECT("Policy.New!"&amp;T$3&amp;"4:"&amp;T$3&amp;"81"))</f>
        <v>0</v>
      </c>
      <c r="U526" s="1" cm="1">
        <f t="array" aca="1" ref="U526" ca="1">MMULT($F525:$CE525,INDIRECT("Policy.New!"&amp;U$3&amp;"4:"&amp;U$3&amp;"81"))</f>
        <v>0</v>
      </c>
      <c r="V526" s="1" cm="1">
        <f t="array" aca="1" ref="V526" ca="1">MMULT($F525:$CE525,INDIRECT("Policy.New!"&amp;V$3&amp;"4:"&amp;V$3&amp;"81"))</f>
        <v>0</v>
      </c>
      <c r="W526" s="5">
        <f t="shared" ca="1" si="517"/>
        <v>0</v>
      </c>
      <c r="X526" s="1">
        <f t="shared" ca="1" si="518"/>
        <v>0</v>
      </c>
      <c r="Y526" s="1">
        <f t="shared" ca="1" si="519"/>
        <v>0</v>
      </c>
      <c r="Z526" s="1">
        <f t="shared" ca="1" si="520"/>
        <v>0</v>
      </c>
      <c r="AA526" s="1">
        <f t="shared" ca="1" si="521"/>
        <v>0</v>
      </c>
      <c r="AB526" s="1">
        <f t="shared" ca="1" si="522"/>
        <v>0</v>
      </c>
      <c r="AC526" s="1">
        <f t="shared" ca="1" si="523"/>
        <v>0</v>
      </c>
      <c r="AD526" s="1">
        <f t="shared" ca="1" si="524"/>
        <v>0</v>
      </c>
      <c r="AE526" s="1">
        <f t="shared" ca="1" si="525"/>
        <v>0</v>
      </c>
      <c r="AF526" s="1">
        <f t="shared" ca="1" si="526"/>
        <v>0</v>
      </c>
      <c r="AG526" s="1">
        <f t="shared" ca="1" si="527"/>
        <v>0</v>
      </c>
      <c r="AH526" s="1">
        <f t="shared" ca="1" si="528"/>
        <v>0</v>
      </c>
      <c r="AI526" s="1">
        <f t="shared" ca="1" si="529"/>
        <v>0</v>
      </c>
      <c r="AJ526" s="1">
        <f t="shared" ca="1" si="530"/>
        <v>0</v>
      </c>
      <c r="AK526" s="1">
        <f t="shared" ca="1" si="531"/>
        <v>0</v>
      </c>
      <c r="AL526" s="1">
        <f t="shared" ca="1" si="532"/>
        <v>0</v>
      </c>
      <c r="AM526" s="1">
        <f t="shared" ca="1" si="533"/>
        <v>0</v>
      </c>
      <c r="AN526" s="1">
        <f t="shared" ca="1" si="534"/>
        <v>0</v>
      </c>
      <c r="AO526" s="1">
        <f t="shared" ca="1" si="535"/>
        <v>0</v>
      </c>
      <c r="AP526" s="1">
        <f t="shared" ca="1" si="536"/>
        <v>0</v>
      </c>
      <c r="AQ526" s="1">
        <f t="shared" ca="1" si="537"/>
        <v>0</v>
      </c>
      <c r="AR526" s="1">
        <f t="shared" ca="1" si="538"/>
        <v>0</v>
      </c>
      <c r="AS526" s="1">
        <f t="shared" ca="1" si="539"/>
        <v>0</v>
      </c>
      <c r="AT526" s="25">
        <f t="shared" ca="1" si="540"/>
        <v>0</v>
      </c>
      <c r="AU526" s="1" cm="1">
        <f t="array" aca="1" ref="AU526" ca="1">MMULT($F525:$CE525,INDIRECT("Policy.New!"&amp;AU$3&amp;"4:"&amp;AU$3&amp;"81"))</f>
        <v>0</v>
      </c>
      <c r="AV526" s="25" cm="1">
        <f t="array" aca="1" ref="AV526" ca="1">MMULT($F525:$CE525,INDIRECT("Policy.New!"&amp;AV$3&amp;"4:"&amp;AV$3&amp;"81"))</f>
        <v>0</v>
      </c>
      <c r="AW526" s="161">
        <v>0</v>
      </c>
      <c r="AX526" s="161">
        <v>0</v>
      </c>
      <c r="AY526" s="161">
        <v>0</v>
      </c>
      <c r="AZ526" s="161">
        <v>0</v>
      </c>
      <c r="BA526" s="161">
        <v>0</v>
      </c>
      <c r="BB526" s="161">
        <v>0</v>
      </c>
      <c r="BC526" s="161">
        <v>0</v>
      </c>
      <c r="BD526" s="161">
        <v>0</v>
      </c>
      <c r="BE526" s="161">
        <v>0</v>
      </c>
      <c r="BF526" s="161">
        <v>0</v>
      </c>
      <c r="BG526" s="161">
        <v>0</v>
      </c>
      <c r="BH526" s="161">
        <v>0</v>
      </c>
      <c r="BI526" s="161">
        <v>0</v>
      </c>
      <c r="BJ526" s="161">
        <v>0</v>
      </c>
      <c r="BK526" s="161">
        <v>0</v>
      </c>
      <c r="BL526" s="161">
        <v>0</v>
      </c>
      <c r="BM526" s="161">
        <v>0</v>
      </c>
      <c r="BN526" s="161">
        <v>0</v>
      </c>
      <c r="BO526" s="161">
        <v>0</v>
      </c>
      <c r="BP526" s="161">
        <v>0</v>
      </c>
      <c r="BQ526" s="161">
        <v>0</v>
      </c>
      <c r="BR526" s="161">
        <v>0</v>
      </c>
      <c r="BS526" s="161">
        <v>0</v>
      </c>
      <c r="BT526" s="161">
        <v>0</v>
      </c>
      <c r="BU526" s="161">
        <v>0</v>
      </c>
      <c r="BV526" s="161">
        <v>0</v>
      </c>
      <c r="BW526" s="161">
        <v>0</v>
      </c>
      <c r="BX526" s="161">
        <v>0</v>
      </c>
      <c r="BY526" s="161">
        <v>0</v>
      </c>
      <c r="BZ526" s="161">
        <v>0</v>
      </c>
      <c r="CA526" s="161">
        <v>0</v>
      </c>
      <c r="CB526" s="161">
        <f>INDEX(IRF.New!$D$7:$CN$374,MATCH('IRF AUX'!$E526,IRF.New!$C$7:$C$37,0),MATCH('IRF AUX'!$B526,IRF.New!$D$5:$CN$5,0))</f>
        <v>0</v>
      </c>
      <c r="CC526" s="161">
        <v>0</v>
      </c>
      <c r="CD526" s="161">
        <v>0</v>
      </c>
      <c r="CE526" s="163">
        <v>0</v>
      </c>
      <c r="CF526" s="1" cm="1">
        <f t="array" aca="1" ref="CF526" ca="1">MMULT($F525:$CE525,INDIRECT("Policy.New!"&amp;CF$3&amp;"4:"&amp;CF$3&amp;"81"))</f>
        <v>0</v>
      </c>
      <c r="CG526" s="1" cm="1">
        <f t="array" aca="1" ref="CG526" ca="1">MMULT($F525:$CE525,INDIRECT("Policy.New!"&amp;CG$3&amp;"4:"&amp;CG$3&amp;"81"))</f>
        <v>0</v>
      </c>
      <c r="CH526" s="1" cm="1">
        <f t="array" aca="1" ref="CH526" ca="1">MMULT($F525:$CE525,INDIRECT("Policy.New!"&amp;CH$3&amp;"4:"&amp;CH$3&amp;"81"))</f>
        <v>0</v>
      </c>
      <c r="CI526" s="1" cm="1">
        <f t="array" aca="1" ref="CI526" ca="1">MMULT($F525:$CE525,INDIRECT("Policy.New!"&amp;CI$3&amp;"4:"&amp;CI$3&amp;"81"))</f>
        <v>0</v>
      </c>
      <c r="CJ526" s="1" cm="1">
        <f t="array" aca="1" ref="CJ526" ca="1">MMULT($F525:$CE525,INDIRECT("Policy.New!"&amp;CJ$3&amp;"4:"&amp;CJ$3&amp;"81"))</f>
        <v>0</v>
      </c>
      <c r="CK526" s="1" cm="1">
        <f t="array" aca="1" ref="CK526" ca="1">MMULT($F525:$CE525,INDIRECT("Policy.New!"&amp;CK$3&amp;"4:"&amp;CK$3&amp;"81"))</f>
        <v>0</v>
      </c>
      <c r="CL526" s="1" cm="1">
        <f t="array" aca="1" ref="CL526" ca="1">MMULT($F525:$CE525,INDIRECT("Policy.New!"&amp;CL$3&amp;"4:"&amp;CL$3&amp;"81"))</f>
        <v>0</v>
      </c>
      <c r="CM526" s="1" cm="1">
        <f t="array" aca="1" ref="CM526" ca="1">MMULT($F525:$CE525,INDIRECT("Policy.New!"&amp;CM$3&amp;"4:"&amp;CM$3&amp;"81"))</f>
        <v>0</v>
      </c>
      <c r="CN526" s="1" cm="1">
        <f t="array" aca="1" ref="CN526" ca="1">MMULT($F525:$CE525,INDIRECT("Policy.New!"&amp;CN$3&amp;"4:"&amp;CN$3&amp;"81"))</f>
        <v>0</v>
      </c>
      <c r="CO526" s="1" cm="1">
        <f t="array" aca="1" ref="CO526" ca="1">MMULT($F525:$CE525,INDIRECT("Policy.New!"&amp;CO$3&amp;"4:"&amp;CO$3&amp;"81"))</f>
        <v>0</v>
      </c>
      <c r="CP526" s="1" cm="1">
        <f t="array" aca="1" ref="CP526" ca="1">MMULT($F525:$CE525,INDIRECT("Policy.New!"&amp;CP$3&amp;"4:"&amp;CP$3&amp;"81"))</f>
        <v>0</v>
      </c>
      <c r="CS526" s="1">
        <f t="shared" ca="1" si="510"/>
        <v>0</v>
      </c>
      <c r="CT526" s="1">
        <f t="shared" ca="1" si="514"/>
        <v>0</v>
      </c>
      <c r="CU526" s="1">
        <f t="shared" ca="1" si="511"/>
        <v>0</v>
      </c>
      <c r="CV526" s="1">
        <f t="shared" ca="1" si="515"/>
        <v>0</v>
      </c>
      <c r="CW526" s="1">
        <f t="shared" ca="1" si="512"/>
        <v>0</v>
      </c>
      <c r="CX526" s="1">
        <f t="shared" ca="1" si="513"/>
        <v>0</v>
      </c>
    </row>
    <row r="527" spans="2:102" x14ac:dyDescent="0.25">
      <c r="B527" s="153" t="str">
        <f t="shared" si="509"/>
        <v>eps_botijao</v>
      </c>
      <c r="C527" s="153" t="str">
        <f t="shared" si="508"/>
        <v>eps_botijao_24</v>
      </c>
      <c r="D527" s="13">
        <f t="shared" si="506"/>
        <v>527</v>
      </c>
      <c r="E527" s="13">
        <f t="shared" si="516"/>
        <v>24</v>
      </c>
      <c r="F527" s="14" cm="1">
        <f t="array" aca="1" ref="F527" ca="1">MMULT($F526:$CE526,INDIRECT("Policy.New!"&amp;F$3&amp;"4:"&amp;F$3&amp;"81"))</f>
        <v>0</v>
      </c>
      <c r="G527" s="14" cm="1">
        <f t="array" aca="1" ref="G527" ca="1">MMULT($F526:$CE526,INDIRECT("Policy.New!"&amp;G$3&amp;"4:"&amp;G$3&amp;"81"))</f>
        <v>0</v>
      </c>
      <c r="H527" s="14" cm="1">
        <f t="array" aca="1" ref="H527" ca="1">MMULT($F526:$CE526,INDIRECT("Policy.New!"&amp;H$3&amp;"4:"&amp;H$3&amp;"81"))</f>
        <v>0</v>
      </c>
      <c r="I527" s="14" cm="1">
        <f t="array" aca="1" ref="I527" ca="1">MMULT($F526:$CE526,INDIRECT("Policy.New!"&amp;I$3&amp;"4:"&amp;I$3&amp;"81"))</f>
        <v>0</v>
      </c>
      <c r="J527" s="14" cm="1">
        <f t="array" aca="1" ref="J527" ca="1">MMULT($F526:$CE526,INDIRECT("Policy.New!"&amp;J$3&amp;"4:"&amp;J$3&amp;"81"))</f>
        <v>0</v>
      </c>
      <c r="K527" s="14" cm="1">
        <f t="array" aca="1" ref="K527" ca="1">MMULT($F526:$CE526,INDIRECT("Policy.New!"&amp;K$3&amp;"4:"&amp;K$3&amp;"81"))</f>
        <v>0</v>
      </c>
      <c r="L527" s="14" cm="1">
        <f t="array" aca="1" ref="L527" ca="1">MMULT($F526:$CE526,INDIRECT("Policy.New!"&amp;L$3&amp;"4:"&amp;L$3&amp;"81"))</f>
        <v>0</v>
      </c>
      <c r="M527" s="14" cm="1">
        <f t="array" aca="1" ref="M527" ca="1">MMULT($F526:$CE526,INDIRECT("Policy.New!"&amp;M$3&amp;"4:"&amp;M$3&amp;"81"))</f>
        <v>0</v>
      </c>
      <c r="N527" s="14" cm="1">
        <f t="array" aca="1" ref="N527" ca="1">MMULT($F526:$CE526,INDIRECT("Policy.New!"&amp;N$3&amp;"4:"&amp;N$3&amp;"81"))</f>
        <v>0</v>
      </c>
      <c r="O527" s="14" cm="1">
        <f t="array" aca="1" ref="O527" ca="1">MMULT($F526:$CE526,INDIRECT("Policy.New!"&amp;O$3&amp;"4:"&amp;O$3&amp;"81"))</f>
        <v>0</v>
      </c>
      <c r="P527" s="14" cm="1">
        <f t="array" aca="1" ref="P527" ca="1">MMULT($F526:$CE526,INDIRECT("Policy.New!"&amp;P$3&amp;"4:"&amp;P$3&amp;"81"))</f>
        <v>0</v>
      </c>
      <c r="Q527" s="14" cm="1">
        <f t="array" aca="1" ref="Q527" ca="1">MMULT($F526:$CE526,INDIRECT("Policy.New!"&amp;Q$3&amp;"4:"&amp;Q$3&amp;"81"))</f>
        <v>0</v>
      </c>
      <c r="R527" s="14" cm="1">
        <f t="array" aca="1" ref="R527" ca="1">MMULT($F526:$CE526,INDIRECT("Policy.New!"&amp;R$3&amp;"4:"&amp;R$3&amp;"81"))</f>
        <v>0</v>
      </c>
      <c r="S527" s="14" cm="1">
        <f t="array" aca="1" ref="S527" ca="1">MMULT($F526:$CE526,INDIRECT("Policy.New!"&amp;S$3&amp;"4:"&amp;S$3&amp;"81"))</f>
        <v>0</v>
      </c>
      <c r="T527" s="14" cm="1">
        <f t="array" aca="1" ref="T527" ca="1">MMULT($F526:$CE526,INDIRECT("Policy.New!"&amp;T$3&amp;"4:"&amp;T$3&amp;"81"))</f>
        <v>0</v>
      </c>
      <c r="U527" s="14" cm="1">
        <f t="array" aca="1" ref="U527" ca="1">MMULT($F526:$CE526,INDIRECT("Policy.New!"&amp;U$3&amp;"4:"&amp;U$3&amp;"81"))</f>
        <v>0</v>
      </c>
      <c r="V527" s="14" cm="1">
        <f t="array" aca="1" ref="V527" ca="1">MMULT($F526:$CE526,INDIRECT("Policy.New!"&amp;V$3&amp;"4:"&amp;V$3&amp;"81"))</f>
        <v>0</v>
      </c>
      <c r="W527" s="15">
        <f t="shared" ca="1" si="517"/>
        <v>0</v>
      </c>
      <c r="X527" s="14">
        <f t="shared" ca="1" si="518"/>
        <v>0</v>
      </c>
      <c r="Y527" s="14">
        <f t="shared" ca="1" si="519"/>
        <v>0</v>
      </c>
      <c r="Z527" s="14">
        <f t="shared" ca="1" si="520"/>
        <v>0</v>
      </c>
      <c r="AA527" s="14">
        <f t="shared" ca="1" si="521"/>
        <v>0</v>
      </c>
      <c r="AB527" s="14">
        <f t="shared" ca="1" si="522"/>
        <v>0</v>
      </c>
      <c r="AC527" s="14">
        <f t="shared" ca="1" si="523"/>
        <v>0</v>
      </c>
      <c r="AD527" s="14">
        <f t="shared" ca="1" si="524"/>
        <v>0</v>
      </c>
      <c r="AE527" s="14">
        <f t="shared" ca="1" si="525"/>
        <v>0</v>
      </c>
      <c r="AF527" s="14">
        <f t="shared" ca="1" si="526"/>
        <v>0</v>
      </c>
      <c r="AG527" s="14">
        <f t="shared" ca="1" si="527"/>
        <v>0</v>
      </c>
      <c r="AH527" s="14">
        <f t="shared" ca="1" si="528"/>
        <v>0</v>
      </c>
      <c r="AI527" s="14">
        <f t="shared" ca="1" si="529"/>
        <v>0</v>
      </c>
      <c r="AJ527" s="14">
        <f t="shared" ca="1" si="530"/>
        <v>0</v>
      </c>
      <c r="AK527" s="14">
        <f t="shared" ca="1" si="531"/>
        <v>0</v>
      </c>
      <c r="AL527" s="14">
        <f t="shared" ca="1" si="532"/>
        <v>0</v>
      </c>
      <c r="AM527" s="14">
        <f t="shared" ca="1" si="533"/>
        <v>0</v>
      </c>
      <c r="AN527" s="14">
        <f t="shared" ca="1" si="534"/>
        <v>0</v>
      </c>
      <c r="AO527" s="14">
        <f t="shared" ca="1" si="535"/>
        <v>0</v>
      </c>
      <c r="AP527" s="14">
        <f t="shared" ca="1" si="536"/>
        <v>0</v>
      </c>
      <c r="AQ527" s="14">
        <f t="shared" ca="1" si="537"/>
        <v>0</v>
      </c>
      <c r="AR527" s="14">
        <f t="shared" ca="1" si="538"/>
        <v>0</v>
      </c>
      <c r="AS527" s="14">
        <f t="shared" ca="1" si="539"/>
        <v>0</v>
      </c>
      <c r="AT527" s="26">
        <f t="shared" ca="1" si="540"/>
        <v>0</v>
      </c>
      <c r="AU527" s="14" cm="1">
        <f t="array" aca="1" ref="AU527" ca="1">MMULT($F526:$CE526,INDIRECT("Policy.New!"&amp;AU$3&amp;"4:"&amp;AU$3&amp;"81"))</f>
        <v>0</v>
      </c>
      <c r="AV527" s="26" cm="1">
        <f t="array" aca="1" ref="AV527" ca="1">MMULT($F526:$CE526,INDIRECT("Policy.New!"&amp;AV$3&amp;"4:"&amp;AV$3&amp;"81"))</f>
        <v>0</v>
      </c>
      <c r="AW527" s="164">
        <v>0</v>
      </c>
      <c r="AX527" s="164">
        <v>0</v>
      </c>
      <c r="AY527" s="164">
        <v>0</v>
      </c>
      <c r="AZ527" s="164">
        <v>0</v>
      </c>
      <c r="BA527" s="164">
        <v>0</v>
      </c>
      <c r="BB527" s="164">
        <v>0</v>
      </c>
      <c r="BC527" s="164">
        <v>0</v>
      </c>
      <c r="BD527" s="164">
        <v>0</v>
      </c>
      <c r="BE527" s="164">
        <v>0</v>
      </c>
      <c r="BF527" s="164">
        <v>0</v>
      </c>
      <c r="BG527" s="164">
        <v>0</v>
      </c>
      <c r="BH527" s="164">
        <v>0</v>
      </c>
      <c r="BI527" s="164">
        <v>0</v>
      </c>
      <c r="BJ527" s="164">
        <v>0</v>
      </c>
      <c r="BK527" s="164">
        <v>0</v>
      </c>
      <c r="BL527" s="164">
        <v>0</v>
      </c>
      <c r="BM527" s="164">
        <v>0</v>
      </c>
      <c r="BN527" s="164">
        <v>0</v>
      </c>
      <c r="BO527" s="164">
        <v>0</v>
      </c>
      <c r="BP527" s="164">
        <v>0</v>
      </c>
      <c r="BQ527" s="164">
        <v>0</v>
      </c>
      <c r="BR527" s="164">
        <v>0</v>
      </c>
      <c r="BS527" s="164">
        <v>0</v>
      </c>
      <c r="BT527" s="164">
        <v>0</v>
      </c>
      <c r="BU527" s="164">
        <v>0</v>
      </c>
      <c r="BV527" s="164">
        <v>0</v>
      </c>
      <c r="BW527" s="164">
        <v>0</v>
      </c>
      <c r="BX527" s="164">
        <v>0</v>
      </c>
      <c r="BY527" s="164">
        <v>0</v>
      </c>
      <c r="BZ527" s="164">
        <v>0</v>
      </c>
      <c r="CA527" s="164">
        <v>0</v>
      </c>
      <c r="CB527" s="164">
        <f>INDEX(IRF.New!$D$7:$CN$374,MATCH('IRF AUX'!$E527,IRF.New!$C$7:$C$37,0),MATCH('IRF AUX'!$B527,IRF.New!$D$5:$CN$5,0))</f>
        <v>0</v>
      </c>
      <c r="CC527" s="164">
        <v>0</v>
      </c>
      <c r="CD527" s="164">
        <v>0</v>
      </c>
      <c r="CE527" s="165">
        <v>0</v>
      </c>
      <c r="CF527" s="14" cm="1">
        <f t="array" aca="1" ref="CF527" ca="1">MMULT($F526:$CE526,INDIRECT("Policy.New!"&amp;CF$3&amp;"4:"&amp;CF$3&amp;"81"))</f>
        <v>0</v>
      </c>
      <c r="CG527" s="14" cm="1">
        <f t="array" aca="1" ref="CG527" ca="1">MMULT($F526:$CE526,INDIRECT("Policy.New!"&amp;CG$3&amp;"4:"&amp;CG$3&amp;"81"))</f>
        <v>0</v>
      </c>
      <c r="CH527" s="14" cm="1">
        <f t="array" aca="1" ref="CH527" ca="1">MMULT($F526:$CE526,INDIRECT("Policy.New!"&amp;CH$3&amp;"4:"&amp;CH$3&amp;"81"))</f>
        <v>0</v>
      </c>
      <c r="CI527" s="14" cm="1">
        <f t="array" aca="1" ref="CI527" ca="1">MMULT($F526:$CE526,INDIRECT("Policy.New!"&amp;CI$3&amp;"4:"&amp;CI$3&amp;"81"))</f>
        <v>0</v>
      </c>
      <c r="CJ527" s="14" cm="1">
        <f t="array" aca="1" ref="CJ527" ca="1">MMULT($F526:$CE526,INDIRECT("Policy.New!"&amp;CJ$3&amp;"4:"&amp;CJ$3&amp;"81"))</f>
        <v>0</v>
      </c>
      <c r="CK527" s="14" cm="1">
        <f t="array" aca="1" ref="CK527" ca="1">MMULT($F526:$CE526,INDIRECT("Policy.New!"&amp;CK$3&amp;"4:"&amp;CK$3&amp;"81"))</f>
        <v>0</v>
      </c>
      <c r="CL527" s="14" cm="1">
        <f t="array" aca="1" ref="CL527" ca="1">MMULT($F526:$CE526,INDIRECT("Policy.New!"&amp;CL$3&amp;"4:"&amp;CL$3&amp;"81"))</f>
        <v>0</v>
      </c>
      <c r="CM527" s="14" cm="1">
        <f t="array" aca="1" ref="CM527" ca="1">MMULT($F526:$CE526,INDIRECT("Policy.New!"&amp;CM$3&amp;"4:"&amp;CM$3&amp;"81"))</f>
        <v>0</v>
      </c>
      <c r="CN527" s="14" cm="1">
        <f t="array" aca="1" ref="CN527" ca="1">MMULT($F526:$CE526,INDIRECT("Policy.New!"&amp;CN$3&amp;"4:"&amp;CN$3&amp;"81"))</f>
        <v>0</v>
      </c>
      <c r="CO527" s="14" cm="1">
        <f t="array" aca="1" ref="CO527" ca="1">MMULT($F526:$CE526,INDIRECT("Policy.New!"&amp;CO$3&amp;"4:"&amp;CO$3&amp;"81"))</f>
        <v>0</v>
      </c>
      <c r="CP527" s="14" cm="1">
        <f t="array" aca="1" ref="CP527" ca="1">MMULT($F526:$CE526,INDIRECT("Policy.New!"&amp;CP$3&amp;"4:"&amp;CP$3&amp;"81"))</f>
        <v>0</v>
      </c>
      <c r="CS527" s="14">
        <f t="shared" ca="1" si="510"/>
        <v>0</v>
      </c>
      <c r="CT527" s="14">
        <f t="shared" ca="1" si="514"/>
        <v>0</v>
      </c>
      <c r="CU527" s="14">
        <f t="shared" ca="1" si="511"/>
        <v>0</v>
      </c>
      <c r="CV527" s="14">
        <f t="shared" ca="1" si="515"/>
        <v>0</v>
      </c>
      <c r="CW527" s="14">
        <f t="shared" ca="1" si="512"/>
        <v>0</v>
      </c>
      <c r="CX527" s="14">
        <f t="shared" ca="1" si="513"/>
        <v>0</v>
      </c>
    </row>
    <row r="530" spans="2:102" ht="23.25" customHeight="1" x14ac:dyDescent="0.25">
      <c r="B530" t="str">
        <f>_xlfn.CONCAT(AW530:CE530)</f>
        <v>eps_energia</v>
      </c>
      <c r="E530" s="20" t="s">
        <v>87</v>
      </c>
      <c r="F530" s="28" t="s">
        <v>0</v>
      </c>
      <c r="G530" s="28" t="s">
        <v>1</v>
      </c>
      <c r="H530" s="28" t="s">
        <v>3</v>
      </c>
      <c r="I530" s="28" t="s">
        <v>4</v>
      </c>
      <c r="J530" s="28" t="s">
        <v>5</v>
      </c>
      <c r="K530" s="28" t="s">
        <v>7</v>
      </c>
      <c r="L530" s="28" t="s">
        <v>100</v>
      </c>
      <c r="M530" s="28" t="s">
        <v>11</v>
      </c>
      <c r="N530" s="28" t="s">
        <v>13</v>
      </c>
      <c r="O530" s="28" t="s">
        <v>134</v>
      </c>
      <c r="P530" s="28" t="s">
        <v>136</v>
      </c>
      <c r="Q530" s="28" t="s">
        <v>93</v>
      </c>
      <c r="R530" s="28" t="s">
        <v>16</v>
      </c>
      <c r="S530" s="28" t="s">
        <v>17</v>
      </c>
      <c r="T530" s="28" t="s">
        <v>20</v>
      </c>
      <c r="U530" s="28" t="s">
        <v>101</v>
      </c>
      <c r="V530" s="29" t="s">
        <v>102</v>
      </c>
      <c r="W530" s="30" t="s">
        <v>31</v>
      </c>
      <c r="X530" s="29" t="s">
        <v>112</v>
      </c>
      <c r="Y530" s="29" t="s">
        <v>113</v>
      </c>
      <c r="Z530" s="29" t="s">
        <v>114</v>
      </c>
      <c r="AA530" s="29" t="s">
        <v>115</v>
      </c>
      <c r="AB530" s="29" t="s">
        <v>116</v>
      </c>
      <c r="AC530" s="29" t="s">
        <v>117</v>
      </c>
      <c r="AD530" s="29" t="s">
        <v>118</v>
      </c>
      <c r="AE530" s="29" t="s">
        <v>119</v>
      </c>
      <c r="AF530" s="29" t="s">
        <v>194</v>
      </c>
      <c r="AG530" s="29" t="s">
        <v>195</v>
      </c>
      <c r="AH530" s="29" t="s">
        <v>32</v>
      </c>
      <c r="AI530" s="29" t="s">
        <v>33</v>
      </c>
      <c r="AJ530" s="29" t="s">
        <v>34</v>
      </c>
      <c r="AK530" s="29" t="s">
        <v>35</v>
      </c>
      <c r="AL530" s="29" t="s">
        <v>120</v>
      </c>
      <c r="AM530" s="29" t="s">
        <v>121</v>
      </c>
      <c r="AN530" s="29" t="s">
        <v>122</v>
      </c>
      <c r="AO530" s="29" t="s">
        <v>123</v>
      </c>
      <c r="AP530" s="29" t="s">
        <v>124</v>
      </c>
      <c r="AQ530" s="29" t="s">
        <v>36</v>
      </c>
      <c r="AR530" s="29" t="s">
        <v>37</v>
      </c>
      <c r="AS530" s="29" t="s">
        <v>96</v>
      </c>
      <c r="AT530" s="46" t="s">
        <v>97</v>
      </c>
      <c r="AU530" s="29" t="s">
        <v>6</v>
      </c>
      <c r="AV530" s="31" t="s">
        <v>8</v>
      </c>
      <c r="AW530" s="146"/>
      <c r="AX530" s="166"/>
      <c r="AY530" s="166"/>
      <c r="AZ530" s="146"/>
      <c r="BA530" s="166"/>
      <c r="BB530" s="146"/>
      <c r="BC530" s="146"/>
      <c r="BD530" s="166"/>
      <c r="BE530" s="146"/>
      <c r="BF530" s="166"/>
      <c r="BG530" s="166"/>
      <c r="BH530" s="166"/>
      <c r="BI530" s="166"/>
      <c r="BJ530" s="146"/>
      <c r="BK530" s="146"/>
      <c r="BL530" s="146"/>
      <c r="BM530" s="146"/>
      <c r="BN530" s="146"/>
      <c r="BO530" s="146"/>
      <c r="BP530" s="146"/>
      <c r="BQ530" s="166"/>
      <c r="BR530" s="146"/>
      <c r="BS530" s="166"/>
      <c r="BT530" s="166"/>
      <c r="BU530" s="166"/>
      <c r="BV530" s="166"/>
      <c r="BW530" s="146"/>
      <c r="BX530" s="146"/>
      <c r="BY530" s="146"/>
      <c r="BZ530" s="146"/>
      <c r="CA530" s="166"/>
      <c r="CB530" s="166"/>
      <c r="CC530" s="166" t="str">
        <f>CC$2</f>
        <v>eps_energia</v>
      </c>
      <c r="CD530" s="146"/>
      <c r="CE530" s="155"/>
      <c r="CF530" s="29" t="s">
        <v>178</v>
      </c>
      <c r="CG530" s="29" t="s">
        <v>179</v>
      </c>
      <c r="CH530" s="29" t="s">
        <v>180</v>
      </c>
      <c r="CI530" s="29" t="s">
        <v>181</v>
      </c>
      <c r="CJ530" s="29" t="s">
        <v>182</v>
      </c>
      <c r="CK530" s="29" t="s">
        <v>99</v>
      </c>
      <c r="CL530" s="29" t="s">
        <v>196</v>
      </c>
      <c r="CM530" s="29" t="s">
        <v>197</v>
      </c>
      <c r="CN530" s="29" t="s">
        <v>198</v>
      </c>
      <c r="CO530" s="29" t="s">
        <v>199</v>
      </c>
      <c r="CP530" s="29" t="s">
        <v>200</v>
      </c>
    </row>
    <row r="531" spans="2:102" ht="36.75" customHeight="1" x14ac:dyDescent="0.25">
      <c r="B531" s="154" t="s">
        <v>238</v>
      </c>
      <c r="C531" s="154" t="s">
        <v>281</v>
      </c>
      <c r="D531" s="16" t="s">
        <v>231</v>
      </c>
      <c r="E531" s="16" t="s">
        <v>60</v>
      </c>
      <c r="F531" s="18" t="s">
        <v>80</v>
      </c>
      <c r="G531" s="18" t="s">
        <v>81</v>
      </c>
      <c r="H531" s="18" t="s">
        <v>82</v>
      </c>
      <c r="I531" s="18" t="s">
        <v>84</v>
      </c>
      <c r="J531" s="18" t="s">
        <v>83</v>
      </c>
      <c r="K531" s="18" t="s">
        <v>147</v>
      </c>
      <c r="L531" s="18" t="s">
        <v>146</v>
      </c>
      <c r="M531" s="18" t="s">
        <v>145</v>
      </c>
      <c r="N531" s="18" t="s">
        <v>137</v>
      </c>
      <c r="O531" s="18" t="s">
        <v>144</v>
      </c>
      <c r="P531" s="18" t="s">
        <v>143</v>
      </c>
      <c r="Q531" s="18" t="s">
        <v>142</v>
      </c>
      <c r="R531" s="18" t="s">
        <v>141</v>
      </c>
      <c r="S531" s="18" t="s">
        <v>140</v>
      </c>
      <c r="T531" s="18" t="s">
        <v>85</v>
      </c>
      <c r="U531" s="18" t="s">
        <v>138</v>
      </c>
      <c r="V531" s="18" t="s">
        <v>139</v>
      </c>
      <c r="W531" s="19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T531" s="47"/>
      <c r="AU531" s="41" t="s">
        <v>176</v>
      </c>
      <c r="AV531" s="40" t="s">
        <v>177</v>
      </c>
      <c r="AW531" s="167" t="str">
        <f>AW$6</f>
        <v>Resultado Primário</v>
      </c>
      <c r="AX531" s="168" t="str">
        <f t="shared" ref="AX531:CE531" si="541">AX$6</f>
        <v>Incerteza Econômica</v>
      </c>
      <c r="AY531" s="168" t="str">
        <f t="shared" si="541"/>
        <v>Choque no Hiato</v>
      </c>
      <c r="AZ531" s="168" t="str">
        <f t="shared" si="541"/>
        <v>Inflação Externa</v>
      </c>
      <c r="BA531" s="168" t="str">
        <f t="shared" si="541"/>
        <v>Choque de Inflação Livre (Anualizado!)</v>
      </c>
      <c r="BB531" s="168" t="str">
        <f t="shared" si="541"/>
        <v>Choque na Meta</v>
      </c>
      <c r="BC531" s="168" t="str">
        <f t="shared" si="541"/>
        <v>Choque na Meta Anunciada</v>
      </c>
      <c r="BD531" s="168" t="str">
        <f t="shared" si="541"/>
        <v>Choque na Regra de Taylor</v>
      </c>
      <c r="BE531" s="168" t="str">
        <f t="shared" si="541"/>
        <v>Choque na Selic Esperada</v>
      </c>
      <c r="BF531" s="168" t="str">
        <f t="shared" si="541"/>
        <v>Choque na Inflação Esperada</v>
      </c>
      <c r="BG531" s="168" t="str">
        <f t="shared" si="541"/>
        <v>Choque de Clima el nino</v>
      </c>
      <c r="BH531" s="168" t="str">
        <f t="shared" si="541"/>
        <v>Choque de Clima la nina</v>
      </c>
      <c r="BI531" s="168" t="str">
        <f t="shared" si="541"/>
        <v>Choque em Administrados</v>
      </c>
      <c r="BJ531" s="168" t="str">
        <f t="shared" si="541"/>
        <v>Choque em IPCA</v>
      </c>
      <c r="BK531" s="168" t="str">
        <f t="shared" si="541"/>
        <v>Choque no Juro Natural de Equilíbrio</v>
      </c>
      <c r="BL531" s="168" t="str">
        <f t="shared" si="541"/>
        <v>Choque no Hiato do PIB</v>
      </c>
      <c r="BM531" s="168" t="str">
        <f t="shared" si="541"/>
        <v>Choque no Hiato do NUCI</v>
      </c>
      <c r="BN531" s="168" t="str">
        <f t="shared" si="541"/>
        <v>Choque no Hiato de Emprego</v>
      </c>
      <c r="BO531" s="168" t="str">
        <f t="shared" si="541"/>
        <v>Choque no Hiato de Caged</v>
      </c>
      <c r="BP531" s="168" t="str">
        <f t="shared" si="541"/>
        <v>Choque nos FED FUNDS</v>
      </c>
      <c r="BQ531" s="168" t="str">
        <f t="shared" si="541"/>
        <v>Choque no Câmbio</v>
      </c>
      <c r="BR531" s="168" t="str">
        <f t="shared" si="541"/>
        <v>Choque no CDS</v>
      </c>
      <c r="BS531" s="168" t="str">
        <f t="shared" si="541"/>
        <v>IC-br energia</v>
      </c>
      <c r="BT531" s="168" t="str">
        <f t="shared" si="541"/>
        <v>IC-br metal</v>
      </c>
      <c r="BU531" s="168" t="str">
        <f t="shared" si="541"/>
        <v>IC-br agro</v>
      </c>
      <c r="BV531" s="168" t="str">
        <f t="shared" si="541"/>
        <v>Brent</v>
      </c>
      <c r="BW531" s="168" t="str">
        <f t="shared" si="541"/>
        <v>Choque crescimento do PIB</v>
      </c>
      <c r="BX531" s="168" t="str">
        <f t="shared" si="541"/>
        <v>Choque crescimento potencial do PIB</v>
      </c>
      <c r="BY531" s="168" t="str">
        <f t="shared" si="541"/>
        <v>Choque crescimento do CAGED</v>
      </c>
      <c r="BZ531" s="168" t="str">
        <f t="shared" si="541"/>
        <v>Choque crescimento potencial do CAGED</v>
      </c>
      <c r="CA531" s="168" t="str">
        <f t="shared" si="541"/>
        <v>Choque Combustiveis</v>
      </c>
      <c r="CB531" s="168" t="str">
        <f t="shared" si="541"/>
        <v>Choque Botijão</v>
      </c>
      <c r="CC531" s="168" t="str">
        <f t="shared" si="541"/>
        <v>Choque Energia Elétrica</v>
      </c>
      <c r="CD531" s="168" t="str">
        <f t="shared" si="541"/>
        <v>Choque em itens que repetem (apenas para proj. condicionail)</v>
      </c>
      <c r="CE531" s="169" t="str">
        <f t="shared" si="541"/>
        <v>Choque outros administrados</v>
      </c>
      <c r="CF531" s="21" t="s">
        <v>212</v>
      </c>
      <c r="CG531" s="21" t="s">
        <v>213</v>
      </c>
      <c r="CH531" s="21" t="s">
        <v>214</v>
      </c>
      <c r="CI531" s="21" t="s">
        <v>215</v>
      </c>
      <c r="CJ531" s="21" t="s">
        <v>216</v>
      </c>
      <c r="CK531" s="21" t="s">
        <v>217</v>
      </c>
      <c r="CL531" s="21" t="s">
        <v>219</v>
      </c>
      <c r="CM531" s="21" t="s">
        <v>220</v>
      </c>
      <c r="CN531" s="21" t="s">
        <v>221</v>
      </c>
      <c r="CO531" s="21" t="s">
        <v>222</v>
      </c>
      <c r="CP531" s="21" t="s">
        <v>155</v>
      </c>
      <c r="CS531" s="21" t="s">
        <v>90</v>
      </c>
      <c r="CT531" s="21" t="s">
        <v>91</v>
      </c>
      <c r="CU531" s="21" t="s">
        <v>174</v>
      </c>
      <c r="CV531" s="21" t="s">
        <v>278</v>
      </c>
      <c r="CW531" s="21" t="s">
        <v>98</v>
      </c>
      <c r="CX531" s="21" t="s">
        <v>175</v>
      </c>
    </row>
    <row r="532" spans="2:102" x14ac:dyDescent="0.25">
      <c r="B532" s="149" t="str">
        <f>B530</f>
        <v>eps_energia</v>
      </c>
      <c r="C532" s="149" t="str">
        <f>_xlfn.CONCAT(B532,"_",E532)</f>
        <v>eps_energia_-6</v>
      </c>
      <c r="D532" s="2">
        <f t="shared" ref="D532:D562" si="542">ROW(E532)</f>
        <v>532</v>
      </c>
      <c r="E532" s="2">
        <f t="shared" ref="E532:E537" si="543">E533-1</f>
        <v>-6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4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22">
        <v>0</v>
      </c>
      <c r="AU532" s="3">
        <v>0</v>
      </c>
      <c r="AV532" s="22">
        <v>0</v>
      </c>
      <c r="AW532" s="156">
        <v>0</v>
      </c>
      <c r="AX532" s="156">
        <v>0</v>
      </c>
      <c r="AY532" s="156">
        <v>0</v>
      </c>
      <c r="AZ532" s="156">
        <v>0</v>
      </c>
      <c r="BA532" s="156">
        <v>0</v>
      </c>
      <c r="BB532" s="156">
        <v>0</v>
      </c>
      <c r="BC532" s="156">
        <v>0</v>
      </c>
      <c r="BD532" s="156">
        <v>0</v>
      </c>
      <c r="BE532" s="156">
        <v>0</v>
      </c>
      <c r="BF532" s="156">
        <v>0</v>
      </c>
      <c r="BG532" s="156">
        <v>0</v>
      </c>
      <c r="BH532" s="156">
        <v>0</v>
      </c>
      <c r="BI532" s="156">
        <v>0</v>
      </c>
      <c r="BJ532" s="156">
        <v>0</v>
      </c>
      <c r="BK532" s="156">
        <v>0</v>
      </c>
      <c r="BL532" s="156">
        <v>0</v>
      </c>
      <c r="BM532" s="156">
        <v>0</v>
      </c>
      <c r="BN532" s="156">
        <v>0</v>
      </c>
      <c r="BO532" s="156">
        <v>0</v>
      </c>
      <c r="BP532" s="156">
        <v>0</v>
      </c>
      <c r="BQ532" s="156">
        <v>0</v>
      </c>
      <c r="BR532" s="156">
        <v>0</v>
      </c>
      <c r="BS532" s="156">
        <v>0</v>
      </c>
      <c r="BT532" s="156">
        <v>0</v>
      </c>
      <c r="BU532" s="156">
        <v>0</v>
      </c>
      <c r="BV532" s="156">
        <v>0</v>
      </c>
      <c r="BW532" s="156">
        <v>0</v>
      </c>
      <c r="BX532" s="156">
        <v>0</v>
      </c>
      <c r="BY532" s="156">
        <v>0</v>
      </c>
      <c r="BZ532" s="156">
        <v>0</v>
      </c>
      <c r="CA532" s="156">
        <v>0</v>
      </c>
      <c r="CB532" s="156">
        <v>0</v>
      </c>
      <c r="CC532" s="156">
        <f>INDEX(IRF.New!$D$7:$CN$374,MATCH('IRF AUX'!$E532,IRF.New!$C$7:$C$37,0),MATCH('IRF AUX'!$B532,IRF.New!$D$5:$CN$5,0))</f>
        <v>0</v>
      </c>
      <c r="CD532" s="156">
        <v>0</v>
      </c>
      <c r="CE532" s="157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S532" s="3"/>
      <c r="CT532" s="3"/>
      <c r="CU532" s="3"/>
      <c r="CV532" s="3"/>
      <c r="CW532" s="3"/>
      <c r="CX532" s="3"/>
    </row>
    <row r="533" spans="2:102" x14ac:dyDescent="0.25">
      <c r="B533" s="149" t="str">
        <f>B532</f>
        <v>eps_energia</v>
      </c>
      <c r="C533" s="149" t="str">
        <f t="shared" ref="C533:C562" si="544">_xlfn.CONCAT(B533,"_",E533)</f>
        <v>eps_energia_-5</v>
      </c>
      <c r="D533" s="2">
        <f t="shared" si="542"/>
        <v>533</v>
      </c>
      <c r="E533" s="2">
        <f t="shared" si="543"/>
        <v>-5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4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22">
        <v>0</v>
      </c>
      <c r="AU533" s="3">
        <v>0</v>
      </c>
      <c r="AV533" s="22">
        <v>0</v>
      </c>
      <c r="AW533" s="156">
        <v>0</v>
      </c>
      <c r="AX533" s="156">
        <v>0</v>
      </c>
      <c r="AY533" s="156">
        <v>0</v>
      </c>
      <c r="AZ533" s="156">
        <v>0</v>
      </c>
      <c r="BA533" s="156">
        <v>0</v>
      </c>
      <c r="BB533" s="156">
        <v>0</v>
      </c>
      <c r="BC533" s="156">
        <v>0</v>
      </c>
      <c r="BD533" s="156">
        <v>0</v>
      </c>
      <c r="BE533" s="156">
        <v>0</v>
      </c>
      <c r="BF533" s="156">
        <v>0</v>
      </c>
      <c r="BG533" s="156">
        <v>0</v>
      </c>
      <c r="BH533" s="156">
        <v>0</v>
      </c>
      <c r="BI533" s="156">
        <v>0</v>
      </c>
      <c r="BJ533" s="156">
        <v>0</v>
      </c>
      <c r="BK533" s="156">
        <v>0</v>
      </c>
      <c r="BL533" s="156">
        <v>0</v>
      </c>
      <c r="BM533" s="156">
        <v>0</v>
      </c>
      <c r="BN533" s="156">
        <v>0</v>
      </c>
      <c r="BO533" s="156">
        <v>0</v>
      </c>
      <c r="BP533" s="156">
        <v>0</v>
      </c>
      <c r="BQ533" s="156">
        <v>0</v>
      </c>
      <c r="BR533" s="156">
        <v>0</v>
      </c>
      <c r="BS533" s="156">
        <v>0</v>
      </c>
      <c r="BT533" s="156">
        <v>0</v>
      </c>
      <c r="BU533" s="156">
        <v>0</v>
      </c>
      <c r="BV533" s="156">
        <v>0</v>
      </c>
      <c r="BW533" s="156">
        <v>0</v>
      </c>
      <c r="BX533" s="156">
        <v>0</v>
      </c>
      <c r="BY533" s="156">
        <v>0</v>
      </c>
      <c r="BZ533" s="156">
        <v>0</v>
      </c>
      <c r="CA533" s="156">
        <v>0</v>
      </c>
      <c r="CB533" s="156">
        <v>0</v>
      </c>
      <c r="CC533" s="156">
        <f>INDEX(IRF.New!$D$7:$CN$374,MATCH('IRF AUX'!$E533,IRF.New!$C$7:$C$37,0),MATCH('IRF AUX'!$B533,IRF.New!$D$5:$CN$5,0))</f>
        <v>0</v>
      </c>
      <c r="CD533" s="156">
        <v>0</v>
      </c>
      <c r="CE533" s="157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S533" s="3"/>
      <c r="CT533" s="3"/>
      <c r="CU533" s="3"/>
      <c r="CV533" s="3"/>
      <c r="CW533" s="3"/>
      <c r="CX533" s="3"/>
    </row>
    <row r="534" spans="2:102" x14ac:dyDescent="0.25">
      <c r="B534" s="149" t="str">
        <f t="shared" ref="B534:B562" si="545">B533</f>
        <v>eps_energia</v>
      </c>
      <c r="C534" s="149" t="str">
        <f t="shared" si="544"/>
        <v>eps_energia_-4</v>
      </c>
      <c r="D534" s="2">
        <f t="shared" si="542"/>
        <v>534</v>
      </c>
      <c r="E534" s="2">
        <f t="shared" si="543"/>
        <v>-4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4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22">
        <v>0</v>
      </c>
      <c r="AU534" s="3">
        <v>0</v>
      </c>
      <c r="AV534" s="22">
        <v>0</v>
      </c>
      <c r="AW534" s="156">
        <v>0</v>
      </c>
      <c r="AX534" s="156">
        <v>0</v>
      </c>
      <c r="AY534" s="156">
        <v>0</v>
      </c>
      <c r="AZ534" s="156">
        <v>0</v>
      </c>
      <c r="BA534" s="156">
        <v>0</v>
      </c>
      <c r="BB534" s="156">
        <v>0</v>
      </c>
      <c r="BC534" s="156">
        <v>0</v>
      </c>
      <c r="BD534" s="156">
        <v>0</v>
      </c>
      <c r="BE534" s="156">
        <v>0</v>
      </c>
      <c r="BF534" s="156">
        <v>0</v>
      </c>
      <c r="BG534" s="156">
        <v>0</v>
      </c>
      <c r="BH534" s="156">
        <v>0</v>
      </c>
      <c r="BI534" s="156">
        <v>0</v>
      </c>
      <c r="BJ534" s="156">
        <v>0</v>
      </c>
      <c r="BK534" s="156">
        <v>0</v>
      </c>
      <c r="BL534" s="156">
        <v>0</v>
      </c>
      <c r="BM534" s="156">
        <v>0</v>
      </c>
      <c r="BN534" s="156">
        <v>0</v>
      </c>
      <c r="BO534" s="156">
        <v>0</v>
      </c>
      <c r="BP534" s="156">
        <v>0</v>
      </c>
      <c r="BQ534" s="156">
        <v>0</v>
      </c>
      <c r="BR534" s="156">
        <v>0</v>
      </c>
      <c r="BS534" s="156">
        <v>0</v>
      </c>
      <c r="BT534" s="156">
        <v>0</v>
      </c>
      <c r="BU534" s="156">
        <v>0</v>
      </c>
      <c r="BV534" s="156">
        <v>0</v>
      </c>
      <c r="BW534" s="156">
        <v>0</v>
      </c>
      <c r="BX534" s="156">
        <v>0</v>
      </c>
      <c r="BY534" s="156">
        <v>0</v>
      </c>
      <c r="BZ534" s="156">
        <v>0</v>
      </c>
      <c r="CA534" s="156">
        <v>0</v>
      </c>
      <c r="CB534" s="156">
        <v>0</v>
      </c>
      <c r="CC534" s="156">
        <f>INDEX(IRF.New!$D$7:$CN$374,MATCH('IRF AUX'!$E534,IRF.New!$C$7:$C$37,0),MATCH('IRF AUX'!$B534,IRF.New!$D$5:$CN$5,0))</f>
        <v>0</v>
      </c>
      <c r="CD534" s="156">
        <v>0</v>
      </c>
      <c r="CE534" s="157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S534" s="3"/>
      <c r="CT534" s="3"/>
      <c r="CU534" s="3"/>
      <c r="CV534" s="3"/>
      <c r="CW534" s="3"/>
      <c r="CX534" s="3"/>
    </row>
    <row r="535" spans="2:102" x14ac:dyDescent="0.25">
      <c r="B535" s="149" t="str">
        <f t="shared" si="545"/>
        <v>eps_energia</v>
      </c>
      <c r="C535" s="149" t="str">
        <f t="shared" si="544"/>
        <v>eps_energia_-3</v>
      </c>
      <c r="D535" s="2">
        <f t="shared" si="542"/>
        <v>535</v>
      </c>
      <c r="E535" s="2">
        <f t="shared" si="543"/>
        <v>-3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4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22">
        <v>0</v>
      </c>
      <c r="AU535" s="3">
        <v>0</v>
      </c>
      <c r="AV535" s="22">
        <v>0</v>
      </c>
      <c r="AW535" s="156">
        <v>0</v>
      </c>
      <c r="AX535" s="156">
        <v>0</v>
      </c>
      <c r="AY535" s="156">
        <v>0</v>
      </c>
      <c r="AZ535" s="156">
        <v>0</v>
      </c>
      <c r="BA535" s="156">
        <v>0</v>
      </c>
      <c r="BB535" s="156">
        <v>0</v>
      </c>
      <c r="BC535" s="156">
        <v>0</v>
      </c>
      <c r="BD535" s="156">
        <v>0</v>
      </c>
      <c r="BE535" s="156">
        <v>0</v>
      </c>
      <c r="BF535" s="156">
        <v>0</v>
      </c>
      <c r="BG535" s="156">
        <v>0</v>
      </c>
      <c r="BH535" s="156">
        <v>0</v>
      </c>
      <c r="BI535" s="156">
        <v>0</v>
      </c>
      <c r="BJ535" s="156">
        <v>0</v>
      </c>
      <c r="BK535" s="156">
        <v>0</v>
      </c>
      <c r="BL535" s="156">
        <v>0</v>
      </c>
      <c r="BM535" s="156">
        <v>0</v>
      </c>
      <c r="BN535" s="156">
        <v>0</v>
      </c>
      <c r="BO535" s="156">
        <v>0</v>
      </c>
      <c r="BP535" s="156">
        <v>0</v>
      </c>
      <c r="BQ535" s="156">
        <v>0</v>
      </c>
      <c r="BR535" s="156">
        <v>0</v>
      </c>
      <c r="BS535" s="156">
        <v>0</v>
      </c>
      <c r="BT535" s="156">
        <v>0</v>
      </c>
      <c r="BU535" s="156">
        <v>0</v>
      </c>
      <c r="BV535" s="156">
        <v>0</v>
      </c>
      <c r="BW535" s="156">
        <v>0</v>
      </c>
      <c r="BX535" s="156">
        <v>0</v>
      </c>
      <c r="BY535" s="156">
        <v>0</v>
      </c>
      <c r="BZ535" s="156">
        <v>0</v>
      </c>
      <c r="CA535" s="156">
        <v>0</v>
      </c>
      <c r="CB535" s="156">
        <v>0</v>
      </c>
      <c r="CC535" s="156">
        <f>INDEX(IRF.New!$D$7:$CN$374,MATCH('IRF AUX'!$E535,IRF.New!$C$7:$C$37,0),MATCH('IRF AUX'!$B535,IRF.New!$D$5:$CN$5,0))</f>
        <v>0</v>
      </c>
      <c r="CD535" s="156">
        <v>0</v>
      </c>
      <c r="CE535" s="157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S535" s="3"/>
      <c r="CT535" s="3"/>
      <c r="CU535" s="3"/>
      <c r="CV535" s="3"/>
      <c r="CW535" s="3"/>
      <c r="CX535" s="3"/>
    </row>
    <row r="536" spans="2:102" x14ac:dyDescent="0.25">
      <c r="B536" s="149" t="str">
        <f t="shared" si="545"/>
        <v>eps_energia</v>
      </c>
      <c r="C536" s="149" t="str">
        <f t="shared" si="544"/>
        <v>eps_energia_-2</v>
      </c>
      <c r="D536" s="2">
        <f t="shared" si="542"/>
        <v>536</v>
      </c>
      <c r="E536" s="2">
        <f t="shared" si="543"/>
        <v>-2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4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22">
        <v>0</v>
      </c>
      <c r="AU536" s="3">
        <v>0</v>
      </c>
      <c r="AV536" s="22">
        <v>0</v>
      </c>
      <c r="AW536" s="156">
        <v>0</v>
      </c>
      <c r="AX536" s="156">
        <v>0</v>
      </c>
      <c r="AY536" s="156">
        <v>0</v>
      </c>
      <c r="AZ536" s="156">
        <v>0</v>
      </c>
      <c r="BA536" s="156">
        <v>0</v>
      </c>
      <c r="BB536" s="156">
        <v>0</v>
      </c>
      <c r="BC536" s="156">
        <v>0</v>
      </c>
      <c r="BD536" s="156">
        <v>0</v>
      </c>
      <c r="BE536" s="156">
        <v>0</v>
      </c>
      <c r="BF536" s="156">
        <v>0</v>
      </c>
      <c r="BG536" s="156">
        <v>0</v>
      </c>
      <c r="BH536" s="156">
        <v>0</v>
      </c>
      <c r="BI536" s="156">
        <v>0</v>
      </c>
      <c r="BJ536" s="156">
        <v>0</v>
      </c>
      <c r="BK536" s="156">
        <v>0</v>
      </c>
      <c r="BL536" s="156">
        <v>0</v>
      </c>
      <c r="BM536" s="156">
        <v>0</v>
      </c>
      <c r="BN536" s="156">
        <v>0</v>
      </c>
      <c r="BO536" s="156">
        <v>0</v>
      </c>
      <c r="BP536" s="156">
        <v>0</v>
      </c>
      <c r="BQ536" s="156">
        <v>0</v>
      </c>
      <c r="BR536" s="156">
        <v>0</v>
      </c>
      <c r="BS536" s="156">
        <v>0</v>
      </c>
      <c r="BT536" s="156">
        <v>0</v>
      </c>
      <c r="BU536" s="156">
        <v>0</v>
      </c>
      <c r="BV536" s="156">
        <v>0</v>
      </c>
      <c r="BW536" s="156">
        <v>0</v>
      </c>
      <c r="BX536" s="156">
        <v>0</v>
      </c>
      <c r="BY536" s="156">
        <v>0</v>
      </c>
      <c r="BZ536" s="156">
        <v>0</v>
      </c>
      <c r="CA536" s="156">
        <v>0</v>
      </c>
      <c r="CB536" s="156">
        <v>0</v>
      </c>
      <c r="CC536" s="156">
        <f>INDEX(IRF.New!$D$7:$CN$374,MATCH('IRF AUX'!$E536,IRF.New!$C$7:$C$37,0),MATCH('IRF AUX'!$B536,IRF.New!$D$5:$CN$5,0))</f>
        <v>0</v>
      </c>
      <c r="CD536" s="156">
        <v>0</v>
      </c>
      <c r="CE536" s="157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S536" s="3"/>
      <c r="CT536" s="3"/>
      <c r="CU536" s="3"/>
      <c r="CV536" s="3"/>
      <c r="CW536" s="3"/>
      <c r="CX536" s="3"/>
    </row>
    <row r="537" spans="2:102" x14ac:dyDescent="0.25">
      <c r="B537" s="149" t="str">
        <f t="shared" si="545"/>
        <v>eps_energia</v>
      </c>
      <c r="C537" s="149" t="str">
        <f t="shared" si="544"/>
        <v>eps_energia_-1</v>
      </c>
      <c r="D537" s="2">
        <f t="shared" si="542"/>
        <v>537</v>
      </c>
      <c r="E537" s="2">
        <f t="shared" si="543"/>
        <v>-1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4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22">
        <v>0</v>
      </c>
      <c r="AU537" s="3">
        <v>0</v>
      </c>
      <c r="AV537" s="22">
        <v>0</v>
      </c>
      <c r="AW537" s="156">
        <v>0</v>
      </c>
      <c r="AX537" s="156">
        <v>0</v>
      </c>
      <c r="AY537" s="156">
        <v>0</v>
      </c>
      <c r="AZ537" s="156">
        <v>0</v>
      </c>
      <c r="BA537" s="156">
        <v>0</v>
      </c>
      <c r="BB537" s="156">
        <v>0</v>
      </c>
      <c r="BC537" s="156">
        <v>0</v>
      </c>
      <c r="BD537" s="156">
        <v>0</v>
      </c>
      <c r="BE537" s="156">
        <v>0</v>
      </c>
      <c r="BF537" s="156">
        <v>0</v>
      </c>
      <c r="BG537" s="156">
        <v>0</v>
      </c>
      <c r="BH537" s="156">
        <v>0</v>
      </c>
      <c r="BI537" s="156">
        <v>0</v>
      </c>
      <c r="BJ537" s="156">
        <v>0</v>
      </c>
      <c r="BK537" s="156">
        <v>0</v>
      </c>
      <c r="BL537" s="156">
        <v>0</v>
      </c>
      <c r="BM537" s="156">
        <v>0</v>
      </c>
      <c r="BN537" s="156">
        <v>0</v>
      </c>
      <c r="BO537" s="156">
        <v>0</v>
      </c>
      <c r="BP537" s="156">
        <v>0</v>
      </c>
      <c r="BQ537" s="156">
        <v>0</v>
      </c>
      <c r="BR537" s="156">
        <v>0</v>
      </c>
      <c r="BS537" s="156">
        <v>0</v>
      </c>
      <c r="BT537" s="156">
        <v>0</v>
      </c>
      <c r="BU537" s="156">
        <v>0</v>
      </c>
      <c r="BV537" s="156">
        <v>0</v>
      </c>
      <c r="BW537" s="156">
        <v>0</v>
      </c>
      <c r="BX537" s="156">
        <v>0</v>
      </c>
      <c r="BY537" s="156">
        <v>0</v>
      </c>
      <c r="BZ537" s="156">
        <v>0</v>
      </c>
      <c r="CA537" s="156">
        <v>0</v>
      </c>
      <c r="CB537" s="156">
        <v>0</v>
      </c>
      <c r="CC537" s="156">
        <f>INDEX(IRF.New!$D$7:$CN$374,MATCH('IRF AUX'!$E537,IRF.New!$C$7:$C$37,0),MATCH('IRF AUX'!$B537,IRF.New!$D$5:$CN$5,0))</f>
        <v>0</v>
      </c>
      <c r="CD537" s="156">
        <v>0</v>
      </c>
      <c r="CE537" s="157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S537" s="3"/>
      <c r="CT537" s="3"/>
      <c r="CU537" s="3"/>
      <c r="CV537" s="3"/>
      <c r="CW537" s="3"/>
      <c r="CX537" s="3"/>
    </row>
    <row r="538" spans="2:102" x14ac:dyDescent="0.25">
      <c r="B538" s="150" t="str">
        <f t="shared" si="545"/>
        <v>eps_energia</v>
      </c>
      <c r="C538" s="150" t="str">
        <f t="shared" si="544"/>
        <v>eps_energia_0</v>
      </c>
      <c r="D538" s="6">
        <f t="shared" si="542"/>
        <v>538</v>
      </c>
      <c r="E538" s="6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23">
        <v>0</v>
      </c>
      <c r="AU538" s="7">
        <v>0</v>
      </c>
      <c r="AV538" s="23">
        <v>0</v>
      </c>
      <c r="AW538" s="158">
        <v>0</v>
      </c>
      <c r="AX538" s="158">
        <v>0</v>
      </c>
      <c r="AY538" s="158">
        <v>0</v>
      </c>
      <c r="AZ538" s="158">
        <v>0</v>
      </c>
      <c r="BA538" s="158">
        <v>0</v>
      </c>
      <c r="BB538" s="158">
        <v>0</v>
      </c>
      <c r="BC538" s="158">
        <v>0</v>
      </c>
      <c r="BD538" s="158">
        <v>0</v>
      </c>
      <c r="BE538" s="158">
        <v>0</v>
      </c>
      <c r="BF538" s="158">
        <v>0</v>
      </c>
      <c r="BG538" s="158">
        <v>0</v>
      </c>
      <c r="BH538" s="158">
        <v>0</v>
      </c>
      <c r="BI538" s="158">
        <v>0</v>
      </c>
      <c r="BJ538" s="158">
        <v>0</v>
      </c>
      <c r="BK538" s="158">
        <v>0</v>
      </c>
      <c r="BL538" s="158">
        <v>0</v>
      </c>
      <c r="BM538" s="158">
        <v>0</v>
      </c>
      <c r="BN538" s="158">
        <v>0</v>
      </c>
      <c r="BO538" s="158">
        <v>0</v>
      </c>
      <c r="BP538" s="158">
        <v>0</v>
      </c>
      <c r="BQ538" s="158">
        <v>0</v>
      </c>
      <c r="BR538" s="158">
        <v>0</v>
      </c>
      <c r="BS538" s="158">
        <v>0</v>
      </c>
      <c r="BT538" s="158">
        <v>0</v>
      </c>
      <c r="BU538" s="158">
        <v>0</v>
      </c>
      <c r="BV538" s="158">
        <v>0</v>
      </c>
      <c r="BW538" s="158">
        <v>0</v>
      </c>
      <c r="BX538" s="158">
        <v>0</v>
      </c>
      <c r="BY538" s="158">
        <v>0</v>
      </c>
      <c r="BZ538" s="158">
        <v>0</v>
      </c>
      <c r="CA538" s="158">
        <v>0</v>
      </c>
      <c r="CB538" s="158">
        <v>0</v>
      </c>
      <c r="CC538" s="158">
        <f>INDEX(IRF.New!$D$7:$CN$374,MATCH('IRF AUX'!$E538,IRF.New!$C$7:$C$37,0),MATCH('IRF AUX'!$B538,IRF.New!$D$5:$CN$5,0))</f>
        <v>0</v>
      </c>
      <c r="CD538" s="158">
        <v>0</v>
      </c>
      <c r="CE538" s="159">
        <v>0</v>
      </c>
      <c r="CF538" s="7">
        <f>IFERROR(INDEX('CF AUX'!$CY$15:$CY$32,MATCH('IRF AUX'!CF$5,'CF AUX'!$DA$15:$DA$32,0)),0)</f>
        <v>0</v>
      </c>
      <c r="CG538" s="7">
        <f>IFERROR(INDEX('CF AUX'!$CY$15:$CY$32,MATCH('IRF AUX'!CG$5,'CF AUX'!$DA$15:$DA$32,0)),0)</f>
        <v>0</v>
      </c>
      <c r="CH538" s="7">
        <f>IFERROR(INDEX('CF AUX'!$CY$15:$CY$32,MATCH('IRF AUX'!CH$5,'CF AUX'!$DA$15:$DA$32,0)),0)</f>
        <v>0</v>
      </c>
      <c r="CI538" s="7">
        <f>IFERROR(INDEX('CF AUX'!$CY$15:$CY$32,MATCH('IRF AUX'!CI$5,'CF AUX'!$DA$15:$DA$32,0)),0)</f>
        <v>0</v>
      </c>
      <c r="CJ538" s="7">
        <f>IFERROR(INDEX('CF AUX'!$CY$15:$CY$32,MATCH('IRF AUX'!CJ$5,'CF AUX'!$DA$15:$DA$32,0)),0)</f>
        <v>0</v>
      </c>
      <c r="CK538" s="7">
        <f>IFERROR(INDEX('CF AUX'!$CY$15:$CY$32,MATCH('IRF AUX'!CK$5,'CF AUX'!$DA$15:$DA$32,0)),0)</f>
        <v>0</v>
      </c>
      <c r="CL538" s="7">
        <f>IFERROR(INDEX('CF AUX'!$CY$15:$CY$32,MATCH('IRF AUX'!CL$5,'CF AUX'!$DA$15:$DA$32,0)),0)</f>
        <v>0</v>
      </c>
      <c r="CM538" s="7">
        <f>IFERROR(INDEX('CF AUX'!$CY$15:$CY$32,MATCH('IRF AUX'!CM$5,'CF AUX'!$DA$15:$DA$32,0)),0)</f>
        <v>0</v>
      </c>
      <c r="CN538" s="7">
        <f>IFERROR(INDEX('CF AUX'!$CY$15:$CY$32,MATCH('IRF AUX'!CN$5,'CF AUX'!$DA$15:$DA$32,0)),0)</f>
        <v>0</v>
      </c>
      <c r="CO538" s="7">
        <f>IFERROR(INDEX('CF AUX'!$CY$15:$CY$32,MATCH('IRF AUX'!CO$5,'CF AUX'!$DA$15:$DA$32,0)),0)</f>
        <v>0</v>
      </c>
      <c r="CP538" s="7">
        <f>IFERROR(INDEX('CF AUX'!$CY$15:$CY$32,MATCH('IRF AUX'!CP$5,'CF AUX'!$DA$15:$DA$32,0)),0)</f>
        <v>0</v>
      </c>
      <c r="CS538" s="7">
        <f t="shared" ref="CS538:CS562" si="546">K538</f>
        <v>0</v>
      </c>
      <c r="CT538" s="7">
        <f>SUM(CS535:CS538)</f>
        <v>0</v>
      </c>
      <c r="CU538" s="7">
        <f t="shared" ref="CU538:CU562" si="547">SUM(AV535:AV538)</f>
        <v>0</v>
      </c>
      <c r="CV538" s="7">
        <f>(CT538-CU538*0.73)/0.27</f>
        <v>0</v>
      </c>
      <c r="CW538" s="7">
        <f t="shared" ref="CW538:CW562" si="548">4*I538</f>
        <v>0</v>
      </c>
      <c r="CX538" s="7">
        <f t="shared" ref="CX538:CX562" si="549">AU538*4</f>
        <v>0</v>
      </c>
    </row>
    <row r="539" spans="2:102" x14ac:dyDescent="0.25">
      <c r="B539" s="151" t="str">
        <f t="shared" si="545"/>
        <v>eps_energia</v>
      </c>
      <c r="C539" s="151" t="str">
        <f t="shared" si="544"/>
        <v>eps_energia_1</v>
      </c>
      <c r="D539" s="9">
        <f t="shared" si="542"/>
        <v>539</v>
      </c>
      <c r="E539" s="9">
        <f>E538+1</f>
        <v>1</v>
      </c>
      <c r="F539" s="10" cm="1">
        <f t="array" aca="1" ref="F539" ca="1">MMULT($F538:$CE538,INDIRECT("Policy.New!"&amp;F$3&amp;"4:"&amp;F$3&amp;"81"))</f>
        <v>0</v>
      </c>
      <c r="G539" s="10" cm="1">
        <f t="array" aca="1" ref="G539" ca="1">MMULT($F538:$CE538,INDIRECT("Policy.New!"&amp;G$3&amp;"4:"&amp;G$3&amp;"81"))</f>
        <v>0</v>
      </c>
      <c r="H539" s="10" cm="1">
        <f t="array" aca="1" ref="H539" ca="1">MMULT($F538:$CE538,INDIRECT("Policy.New!"&amp;H$3&amp;"4:"&amp;H$3&amp;"81"))</f>
        <v>0</v>
      </c>
      <c r="I539" s="10" cm="1">
        <f t="array" aca="1" ref="I539" ca="1">MMULT($F538:$CE538,INDIRECT("Policy.New!"&amp;I$3&amp;"4:"&amp;I$3&amp;"81"))</f>
        <v>0</v>
      </c>
      <c r="J539" s="10" cm="1">
        <f t="array" aca="1" ref="J539" ca="1">MMULT($F538:$CE538,INDIRECT("Policy.New!"&amp;J$3&amp;"4:"&amp;J$3&amp;"81"))</f>
        <v>0</v>
      </c>
      <c r="K539" s="10" cm="1">
        <f t="array" aca="1" ref="K539" ca="1">MMULT($F538:$CE538,INDIRECT("Policy.New!"&amp;K$3&amp;"4:"&amp;K$3&amp;"81"))</f>
        <v>0</v>
      </c>
      <c r="L539" s="10" cm="1">
        <f t="array" aca="1" ref="L539" ca="1">MMULT($F538:$CE538,INDIRECT("Policy.New!"&amp;L$3&amp;"4:"&amp;L$3&amp;"81"))</f>
        <v>0</v>
      </c>
      <c r="M539" s="10" cm="1">
        <f t="array" aca="1" ref="M539" ca="1">MMULT($F538:$CE538,INDIRECT("Policy.New!"&amp;M$3&amp;"4:"&amp;M$3&amp;"81"))</f>
        <v>0</v>
      </c>
      <c r="N539" s="10" cm="1">
        <f t="array" aca="1" ref="N539" ca="1">MMULT($F538:$CE538,INDIRECT("Policy.New!"&amp;N$3&amp;"4:"&amp;N$3&amp;"81"))</f>
        <v>0</v>
      </c>
      <c r="O539" s="10" cm="1">
        <f t="array" aca="1" ref="O539" ca="1">MMULT($F538:$CE538,INDIRECT("Policy.New!"&amp;O$3&amp;"4:"&amp;O$3&amp;"81"))</f>
        <v>0</v>
      </c>
      <c r="P539" s="10" cm="1">
        <f t="array" aca="1" ref="P539" ca="1">MMULT($F538:$CE538,INDIRECT("Policy.New!"&amp;P$3&amp;"4:"&amp;P$3&amp;"81"))</f>
        <v>0</v>
      </c>
      <c r="Q539" s="10" cm="1">
        <f t="array" aca="1" ref="Q539" ca="1">MMULT($F538:$CE538,INDIRECT("Policy.New!"&amp;Q$3&amp;"4:"&amp;Q$3&amp;"81"))</f>
        <v>0</v>
      </c>
      <c r="R539" s="10" cm="1">
        <f t="array" aca="1" ref="R539" ca="1">MMULT($F538:$CE538,INDIRECT("Policy.New!"&amp;R$3&amp;"4:"&amp;R$3&amp;"81"))</f>
        <v>0</v>
      </c>
      <c r="S539" s="10" cm="1">
        <f t="array" aca="1" ref="S539" ca="1">MMULT($F538:$CE538,INDIRECT("Policy.New!"&amp;S$3&amp;"4:"&amp;S$3&amp;"81"))</f>
        <v>0</v>
      </c>
      <c r="T539" s="10" cm="1">
        <f t="array" aca="1" ref="T539" ca="1">MMULT($F538:$CE538,INDIRECT("Policy.New!"&amp;T$3&amp;"4:"&amp;T$3&amp;"81"))</f>
        <v>0</v>
      </c>
      <c r="U539" s="10" cm="1">
        <f t="array" aca="1" ref="U539" ca="1">MMULT($F538:$CE538,INDIRECT("Policy.New!"&amp;U$3&amp;"4:"&amp;U$3&amp;"81"))</f>
        <v>0</v>
      </c>
      <c r="V539" s="10" cm="1">
        <f t="array" aca="1" ref="V539" ca="1">MMULT($F538:$CE538,INDIRECT("Policy.New!"&amp;V$3&amp;"4:"&amp;V$3&amp;"81"))</f>
        <v>0</v>
      </c>
      <c r="W539" s="11">
        <f>S538</f>
        <v>0</v>
      </c>
      <c r="X539" s="10">
        <f>U538</f>
        <v>0</v>
      </c>
      <c r="Y539" s="10">
        <f>U537</f>
        <v>0</v>
      </c>
      <c r="Z539" s="10">
        <f>U536</f>
        <v>0</v>
      </c>
      <c r="AA539" s="10">
        <f>U535</f>
        <v>0</v>
      </c>
      <c r="AB539" s="10">
        <f>V538</f>
        <v>0</v>
      </c>
      <c r="AC539" s="10">
        <f>V537</f>
        <v>0</v>
      </c>
      <c r="AD539" s="10">
        <f>V536</f>
        <v>0</v>
      </c>
      <c r="AE539" s="10">
        <f>V535</f>
        <v>0</v>
      </c>
      <c r="AF539" s="10">
        <f>S537</f>
        <v>0</v>
      </c>
      <c r="AG539" s="10">
        <f>S536</f>
        <v>0</v>
      </c>
      <c r="AH539" s="10">
        <f>AU538</f>
        <v>0</v>
      </c>
      <c r="AI539" s="10">
        <f>J538</f>
        <v>0</v>
      </c>
      <c r="AJ539" s="10">
        <f>J537</f>
        <v>0</v>
      </c>
      <c r="AK539" s="10">
        <f>J536</f>
        <v>0</v>
      </c>
      <c r="AL539" s="10">
        <f>L538</f>
        <v>0</v>
      </c>
      <c r="AM539" s="10">
        <f>L537</f>
        <v>0</v>
      </c>
      <c r="AN539" s="10">
        <f>L536</f>
        <v>0</v>
      </c>
      <c r="AO539" s="10">
        <f>L535</f>
        <v>0</v>
      </c>
      <c r="AP539" s="10">
        <f>L534</f>
        <v>0</v>
      </c>
      <c r="AQ539" s="10">
        <f>K538</f>
        <v>0</v>
      </c>
      <c r="AR539" s="10">
        <f>K537</f>
        <v>0</v>
      </c>
      <c r="AS539" s="10">
        <f>AV538</f>
        <v>0</v>
      </c>
      <c r="AT539" s="24">
        <f>AV537</f>
        <v>0</v>
      </c>
      <c r="AU539" s="10" cm="1">
        <f t="array" aca="1" ref="AU539" ca="1">MMULT($F538:$CE538,INDIRECT("Policy.New!"&amp;AU$3&amp;"4:"&amp;AU$3&amp;"81"))</f>
        <v>0</v>
      </c>
      <c r="AV539" s="24" cm="1">
        <f t="array" aca="1" ref="AV539" ca="1">MMULT($F538:$CE538,INDIRECT("Policy.New!"&amp;AV$3&amp;"4:"&amp;AV$3&amp;"81"))</f>
        <v>0</v>
      </c>
      <c r="AW539" s="160">
        <v>0</v>
      </c>
      <c r="AX539" s="160">
        <v>0</v>
      </c>
      <c r="AY539" s="160">
        <v>0</v>
      </c>
      <c r="AZ539" s="160">
        <v>0</v>
      </c>
      <c r="BA539" s="160">
        <v>0</v>
      </c>
      <c r="BB539" s="160">
        <v>0</v>
      </c>
      <c r="BC539" s="160">
        <v>0</v>
      </c>
      <c r="BD539" s="160">
        <v>0</v>
      </c>
      <c r="BE539" s="160">
        <v>0</v>
      </c>
      <c r="BF539" s="160">
        <v>0</v>
      </c>
      <c r="BG539" s="160">
        <v>0</v>
      </c>
      <c r="BH539" s="160">
        <v>0</v>
      </c>
      <c r="BI539" s="160">
        <v>0</v>
      </c>
      <c r="BJ539" s="160">
        <v>0</v>
      </c>
      <c r="BK539" s="160">
        <v>0</v>
      </c>
      <c r="BL539" s="160">
        <v>0</v>
      </c>
      <c r="BM539" s="160">
        <v>0</v>
      </c>
      <c r="BN539" s="160">
        <v>0</v>
      </c>
      <c r="BO539" s="160">
        <v>0</v>
      </c>
      <c r="BP539" s="160">
        <v>0</v>
      </c>
      <c r="BQ539" s="160">
        <v>0</v>
      </c>
      <c r="BR539" s="160">
        <v>0</v>
      </c>
      <c r="BS539" s="160">
        <v>0</v>
      </c>
      <c r="BT539" s="160">
        <v>0</v>
      </c>
      <c r="BU539" s="160">
        <v>0</v>
      </c>
      <c r="BV539" s="160">
        <v>0</v>
      </c>
      <c r="BW539" s="160">
        <v>0</v>
      </c>
      <c r="BX539" s="160">
        <v>0</v>
      </c>
      <c r="BY539" s="160">
        <v>0</v>
      </c>
      <c r="BZ539" s="160">
        <v>0</v>
      </c>
      <c r="CA539" s="160">
        <v>0</v>
      </c>
      <c r="CB539" s="160">
        <v>0</v>
      </c>
      <c r="CC539" s="160">
        <f>INDEX(IRF.New!$D$7:$CN$374,MATCH('IRF AUX'!$E539,IRF.New!$C$7:$C$37,0),MATCH('IRF AUX'!$B539,IRF.New!$D$5:$CN$5,0))</f>
        <v>0</v>
      </c>
      <c r="CD539" s="160">
        <v>0</v>
      </c>
      <c r="CE539" s="162">
        <v>0</v>
      </c>
      <c r="CF539" s="10" cm="1">
        <f t="array" aca="1" ref="CF539" ca="1">MMULT($F538:$CE538,INDIRECT("Policy.New!"&amp;CF$3&amp;"4:"&amp;CF$3&amp;"81"))</f>
        <v>0</v>
      </c>
      <c r="CG539" s="10" cm="1">
        <f t="array" aca="1" ref="CG539" ca="1">MMULT($F538:$CE538,INDIRECT("Policy.New!"&amp;CG$3&amp;"4:"&amp;CG$3&amp;"81"))</f>
        <v>0</v>
      </c>
      <c r="CH539" s="10" cm="1">
        <f t="array" aca="1" ref="CH539" ca="1">MMULT($F538:$CE538,INDIRECT("Policy.New!"&amp;CH$3&amp;"4:"&amp;CH$3&amp;"81"))</f>
        <v>0</v>
      </c>
      <c r="CI539" s="10" cm="1">
        <f t="array" aca="1" ref="CI539" ca="1">MMULT($F538:$CE538,INDIRECT("Policy.New!"&amp;CI$3&amp;"4:"&amp;CI$3&amp;"81"))</f>
        <v>0</v>
      </c>
      <c r="CJ539" s="10" cm="1">
        <f t="array" aca="1" ref="CJ539" ca="1">MMULT($F538:$CE538,INDIRECT("Policy.New!"&amp;CJ$3&amp;"4:"&amp;CJ$3&amp;"81"))</f>
        <v>0</v>
      </c>
      <c r="CK539" s="10" cm="1">
        <f t="array" aca="1" ref="CK539" ca="1">MMULT($F538:$CE538,INDIRECT("Policy.New!"&amp;CK$3&amp;"4:"&amp;CK$3&amp;"81"))</f>
        <v>0</v>
      </c>
      <c r="CL539" s="10" cm="1">
        <f t="array" aca="1" ref="CL539" ca="1">MMULT($F538:$CE538,INDIRECT("Policy.New!"&amp;CL$3&amp;"4:"&amp;CL$3&amp;"81"))</f>
        <v>0</v>
      </c>
      <c r="CM539" s="10" cm="1">
        <f t="array" aca="1" ref="CM539" ca="1">MMULT($F538:$CE538,INDIRECT("Policy.New!"&amp;CM$3&amp;"4:"&amp;CM$3&amp;"81"))</f>
        <v>0</v>
      </c>
      <c r="CN539" s="10" cm="1">
        <f t="array" aca="1" ref="CN539" ca="1">MMULT($F538:$CE538,INDIRECT("Policy.New!"&amp;CN$3&amp;"4:"&amp;CN$3&amp;"81"))</f>
        <v>0</v>
      </c>
      <c r="CO539" s="10" cm="1">
        <f t="array" aca="1" ref="CO539" ca="1">MMULT($F538:$CE538,INDIRECT("Policy.New!"&amp;CO$3&amp;"4:"&amp;CO$3&amp;"81"))</f>
        <v>0</v>
      </c>
      <c r="CP539" s="10" cm="1">
        <f t="array" aca="1" ref="CP539" ca="1">MMULT($F538:$CE538,INDIRECT("Policy.New!"&amp;CP$3&amp;"4:"&amp;CP$3&amp;"81"))</f>
        <v>0</v>
      </c>
      <c r="CR539" s="1"/>
      <c r="CS539" s="10">
        <f t="shared" ca="1" si="546"/>
        <v>0</v>
      </c>
      <c r="CT539" s="10">
        <f t="shared" ref="CT539:CT562" ca="1" si="550">SUM(CS536:CS539)</f>
        <v>0</v>
      </c>
      <c r="CU539" s="10">
        <f t="shared" ca="1" si="547"/>
        <v>0</v>
      </c>
      <c r="CV539" s="10">
        <f t="shared" ref="CV539:CV562" ca="1" si="551">(CU539-CT539*0.73)/0.27</f>
        <v>0</v>
      </c>
      <c r="CW539" s="10">
        <f t="shared" ca="1" si="548"/>
        <v>0</v>
      </c>
      <c r="CX539" s="10">
        <f t="shared" ca="1" si="549"/>
        <v>0</v>
      </c>
    </row>
    <row r="540" spans="2:102" x14ac:dyDescent="0.25">
      <c r="B540" s="152" t="str">
        <f t="shared" si="545"/>
        <v>eps_energia</v>
      </c>
      <c r="C540" s="152" t="str">
        <f t="shared" si="544"/>
        <v>eps_energia_2</v>
      </c>
      <c r="D540" s="12">
        <f t="shared" si="542"/>
        <v>540</v>
      </c>
      <c r="E540" s="12">
        <f t="shared" ref="E540:E562" si="552">E539+1</f>
        <v>2</v>
      </c>
      <c r="F540" s="1" cm="1">
        <f t="array" aca="1" ref="F540" ca="1">MMULT($F539:$CE539,INDIRECT("Policy.New!"&amp;F$3&amp;"4:"&amp;F$3&amp;"81"))</f>
        <v>0</v>
      </c>
      <c r="G540" s="1" cm="1">
        <f t="array" aca="1" ref="G540" ca="1">MMULT($F539:$CE539,INDIRECT("Policy.New!"&amp;G$3&amp;"4:"&amp;G$3&amp;"81"))</f>
        <v>0</v>
      </c>
      <c r="H540" s="1" cm="1">
        <f t="array" aca="1" ref="H540" ca="1">MMULT($F539:$CE539,INDIRECT("Policy.New!"&amp;H$3&amp;"4:"&amp;H$3&amp;"81"))</f>
        <v>0</v>
      </c>
      <c r="I540" s="1" cm="1">
        <f t="array" aca="1" ref="I540" ca="1">MMULT($F539:$CE539,INDIRECT("Policy.New!"&amp;I$3&amp;"4:"&amp;I$3&amp;"81"))</f>
        <v>0</v>
      </c>
      <c r="J540" s="1" cm="1">
        <f t="array" aca="1" ref="J540" ca="1">MMULT($F539:$CE539,INDIRECT("Policy.New!"&amp;J$3&amp;"4:"&amp;J$3&amp;"81"))</f>
        <v>0</v>
      </c>
      <c r="K540" s="1" cm="1">
        <f t="array" aca="1" ref="K540" ca="1">MMULT($F539:$CE539,INDIRECT("Policy.New!"&amp;K$3&amp;"4:"&amp;K$3&amp;"81"))</f>
        <v>0</v>
      </c>
      <c r="L540" s="1" cm="1">
        <f t="array" aca="1" ref="L540" ca="1">MMULT($F539:$CE539,INDIRECT("Policy.New!"&amp;L$3&amp;"4:"&amp;L$3&amp;"81"))</f>
        <v>0</v>
      </c>
      <c r="M540" s="1" cm="1">
        <f t="array" aca="1" ref="M540" ca="1">MMULT($F539:$CE539,INDIRECT("Policy.New!"&amp;M$3&amp;"4:"&amp;M$3&amp;"81"))</f>
        <v>0</v>
      </c>
      <c r="N540" s="1" cm="1">
        <f t="array" aca="1" ref="N540" ca="1">MMULT($F539:$CE539,INDIRECT("Policy.New!"&amp;N$3&amp;"4:"&amp;N$3&amp;"81"))</f>
        <v>0</v>
      </c>
      <c r="O540" s="1" cm="1">
        <f t="array" aca="1" ref="O540" ca="1">MMULT($F539:$CE539,INDIRECT("Policy.New!"&amp;O$3&amp;"4:"&amp;O$3&amp;"81"))</f>
        <v>0</v>
      </c>
      <c r="P540" s="1" cm="1">
        <f t="array" aca="1" ref="P540" ca="1">MMULT($F539:$CE539,INDIRECT("Policy.New!"&amp;P$3&amp;"4:"&amp;P$3&amp;"81"))</f>
        <v>0</v>
      </c>
      <c r="Q540" s="1" cm="1">
        <f t="array" aca="1" ref="Q540" ca="1">MMULT($F539:$CE539,INDIRECT("Policy.New!"&amp;Q$3&amp;"4:"&amp;Q$3&amp;"81"))</f>
        <v>0</v>
      </c>
      <c r="R540" s="1" cm="1">
        <f t="array" aca="1" ref="R540" ca="1">MMULT($F539:$CE539,INDIRECT("Policy.New!"&amp;R$3&amp;"4:"&amp;R$3&amp;"81"))</f>
        <v>0</v>
      </c>
      <c r="S540" s="1" cm="1">
        <f t="array" aca="1" ref="S540" ca="1">MMULT($F539:$CE539,INDIRECT("Policy.New!"&amp;S$3&amp;"4:"&amp;S$3&amp;"81"))</f>
        <v>0</v>
      </c>
      <c r="T540" s="1" cm="1">
        <f t="array" aca="1" ref="T540" ca="1">MMULT($F539:$CE539,INDIRECT("Policy.New!"&amp;T$3&amp;"4:"&amp;T$3&amp;"81"))</f>
        <v>0</v>
      </c>
      <c r="U540" s="1" cm="1">
        <f t="array" aca="1" ref="U540" ca="1">MMULT($F539:$CE539,INDIRECT("Policy.New!"&amp;U$3&amp;"4:"&amp;U$3&amp;"81"))</f>
        <v>0</v>
      </c>
      <c r="V540" s="1" cm="1">
        <f t="array" aca="1" ref="V540" ca="1">MMULT($F539:$CE539,INDIRECT("Policy.New!"&amp;V$3&amp;"4:"&amp;V$3&amp;"81"))</f>
        <v>0</v>
      </c>
      <c r="W540" s="5">
        <f t="shared" ref="W540:W562" ca="1" si="553">S539</f>
        <v>0</v>
      </c>
      <c r="X540" s="1">
        <f t="shared" ref="X540:X562" ca="1" si="554">U539</f>
        <v>0</v>
      </c>
      <c r="Y540" s="1">
        <f t="shared" ref="Y540:Y562" si="555">U538</f>
        <v>0</v>
      </c>
      <c r="Z540" s="1">
        <f t="shared" ref="Z540:Z562" si="556">U537</f>
        <v>0</v>
      </c>
      <c r="AA540" s="1">
        <f t="shared" ref="AA540:AA562" si="557">U536</f>
        <v>0</v>
      </c>
      <c r="AB540" s="1">
        <f t="shared" ref="AB540:AB562" ca="1" si="558">V539</f>
        <v>0</v>
      </c>
      <c r="AC540" s="1">
        <f t="shared" ref="AC540:AC562" si="559">V538</f>
        <v>0</v>
      </c>
      <c r="AD540" s="1">
        <f t="shared" ref="AD540:AD562" si="560">V537</f>
        <v>0</v>
      </c>
      <c r="AE540" s="1">
        <f t="shared" ref="AE540:AE562" si="561">V536</f>
        <v>0</v>
      </c>
      <c r="AF540" s="1">
        <f t="shared" ref="AF540:AF562" si="562">S538</f>
        <v>0</v>
      </c>
      <c r="AG540" s="1">
        <f t="shared" ref="AG540:AG562" si="563">S537</f>
        <v>0</v>
      </c>
      <c r="AH540" s="1">
        <f t="shared" ref="AH540:AH562" ca="1" si="564">AU539</f>
        <v>0</v>
      </c>
      <c r="AI540" s="1">
        <f t="shared" ref="AI540:AI562" ca="1" si="565">J539</f>
        <v>0</v>
      </c>
      <c r="AJ540" s="1">
        <f t="shared" ref="AJ540:AJ562" si="566">J538</f>
        <v>0</v>
      </c>
      <c r="AK540" s="1">
        <f t="shared" ref="AK540:AK562" si="567">J537</f>
        <v>0</v>
      </c>
      <c r="AL540" s="1">
        <f t="shared" ref="AL540:AL562" ca="1" si="568">L539</f>
        <v>0</v>
      </c>
      <c r="AM540" s="1">
        <f t="shared" ref="AM540:AM562" si="569">L538</f>
        <v>0</v>
      </c>
      <c r="AN540" s="1">
        <f t="shared" ref="AN540:AN562" si="570">L537</f>
        <v>0</v>
      </c>
      <c r="AO540" s="1">
        <f t="shared" ref="AO540:AO562" si="571">L536</f>
        <v>0</v>
      </c>
      <c r="AP540" s="1">
        <f t="shared" ref="AP540:AP562" si="572">L535</f>
        <v>0</v>
      </c>
      <c r="AQ540" s="1">
        <f t="shared" ref="AQ540:AQ562" ca="1" si="573">K539</f>
        <v>0</v>
      </c>
      <c r="AR540" s="1">
        <f t="shared" ref="AR540:AR562" si="574">K538</f>
        <v>0</v>
      </c>
      <c r="AS540" s="1">
        <f t="shared" ref="AS540:AS562" ca="1" si="575">AV539</f>
        <v>0</v>
      </c>
      <c r="AT540" s="25">
        <f t="shared" ref="AT540:AT562" si="576">AV538</f>
        <v>0</v>
      </c>
      <c r="AU540" s="1" cm="1">
        <f t="array" aca="1" ref="AU540" ca="1">MMULT($F539:$CE539,INDIRECT("Policy.New!"&amp;AU$3&amp;"4:"&amp;AU$3&amp;"81"))</f>
        <v>0</v>
      </c>
      <c r="AV540" s="25" cm="1">
        <f t="array" aca="1" ref="AV540" ca="1">MMULT($F539:$CE539,INDIRECT("Policy.New!"&amp;AV$3&amp;"4:"&amp;AV$3&amp;"81"))</f>
        <v>0</v>
      </c>
      <c r="AW540" s="161">
        <v>0</v>
      </c>
      <c r="AX540" s="161">
        <v>0</v>
      </c>
      <c r="AY540" s="161">
        <v>0</v>
      </c>
      <c r="AZ540" s="161">
        <v>0</v>
      </c>
      <c r="BA540" s="161">
        <v>0</v>
      </c>
      <c r="BB540" s="161">
        <v>0</v>
      </c>
      <c r="BC540" s="161">
        <v>0</v>
      </c>
      <c r="BD540" s="161">
        <v>0</v>
      </c>
      <c r="BE540" s="161">
        <v>0</v>
      </c>
      <c r="BF540" s="161">
        <v>0</v>
      </c>
      <c r="BG540" s="161">
        <v>0</v>
      </c>
      <c r="BH540" s="161">
        <v>0</v>
      </c>
      <c r="BI540" s="161">
        <v>0</v>
      </c>
      <c r="BJ540" s="161">
        <v>0</v>
      </c>
      <c r="BK540" s="161">
        <v>0</v>
      </c>
      <c r="BL540" s="161">
        <v>0</v>
      </c>
      <c r="BM540" s="161">
        <v>0</v>
      </c>
      <c r="BN540" s="161">
        <v>0</v>
      </c>
      <c r="BO540" s="161">
        <v>0</v>
      </c>
      <c r="BP540" s="161">
        <v>0</v>
      </c>
      <c r="BQ540" s="161">
        <v>0</v>
      </c>
      <c r="BR540" s="161">
        <v>0</v>
      </c>
      <c r="BS540" s="161">
        <v>0</v>
      </c>
      <c r="BT540" s="161">
        <v>0</v>
      </c>
      <c r="BU540" s="161">
        <v>0</v>
      </c>
      <c r="BV540" s="161">
        <v>0</v>
      </c>
      <c r="BW540" s="161">
        <v>0</v>
      </c>
      <c r="BX540" s="161">
        <v>0</v>
      </c>
      <c r="BY540" s="161">
        <v>0</v>
      </c>
      <c r="BZ540" s="161">
        <v>0</v>
      </c>
      <c r="CA540" s="161">
        <v>0</v>
      </c>
      <c r="CB540" s="161">
        <v>0</v>
      </c>
      <c r="CC540" s="161">
        <f>INDEX(IRF.New!$D$7:$CN$374,MATCH('IRF AUX'!$E540,IRF.New!$C$7:$C$37,0),MATCH('IRF AUX'!$B540,IRF.New!$D$5:$CN$5,0))</f>
        <v>0</v>
      </c>
      <c r="CD540" s="161">
        <v>0</v>
      </c>
      <c r="CE540" s="163">
        <v>0</v>
      </c>
      <c r="CF540" s="1" cm="1">
        <f t="array" aca="1" ref="CF540" ca="1">MMULT($F539:$CE539,INDIRECT("Policy.New!"&amp;CF$3&amp;"4:"&amp;CF$3&amp;"81"))</f>
        <v>0</v>
      </c>
      <c r="CG540" s="1" cm="1">
        <f t="array" aca="1" ref="CG540" ca="1">MMULT($F539:$CE539,INDIRECT("Policy.New!"&amp;CG$3&amp;"4:"&amp;CG$3&amp;"81"))</f>
        <v>0</v>
      </c>
      <c r="CH540" s="1" cm="1">
        <f t="array" aca="1" ref="CH540" ca="1">MMULT($F539:$CE539,INDIRECT("Policy.New!"&amp;CH$3&amp;"4:"&amp;CH$3&amp;"81"))</f>
        <v>0</v>
      </c>
      <c r="CI540" s="1" cm="1">
        <f t="array" aca="1" ref="CI540" ca="1">MMULT($F539:$CE539,INDIRECT("Policy.New!"&amp;CI$3&amp;"4:"&amp;CI$3&amp;"81"))</f>
        <v>0</v>
      </c>
      <c r="CJ540" s="1" cm="1">
        <f t="array" aca="1" ref="CJ540" ca="1">MMULT($F539:$CE539,INDIRECT("Policy.New!"&amp;CJ$3&amp;"4:"&amp;CJ$3&amp;"81"))</f>
        <v>0</v>
      </c>
      <c r="CK540" s="1" cm="1">
        <f t="array" aca="1" ref="CK540" ca="1">MMULT($F539:$CE539,INDIRECT("Policy.New!"&amp;CK$3&amp;"4:"&amp;CK$3&amp;"81"))</f>
        <v>0</v>
      </c>
      <c r="CL540" s="1" cm="1">
        <f t="array" aca="1" ref="CL540" ca="1">MMULT($F539:$CE539,INDIRECT("Policy.New!"&amp;CL$3&amp;"4:"&amp;CL$3&amp;"81"))</f>
        <v>0</v>
      </c>
      <c r="CM540" s="1" cm="1">
        <f t="array" aca="1" ref="CM540" ca="1">MMULT($F539:$CE539,INDIRECT("Policy.New!"&amp;CM$3&amp;"4:"&amp;CM$3&amp;"81"))</f>
        <v>0</v>
      </c>
      <c r="CN540" s="1" cm="1">
        <f t="array" aca="1" ref="CN540" ca="1">MMULT($F539:$CE539,INDIRECT("Policy.New!"&amp;CN$3&amp;"4:"&amp;CN$3&amp;"81"))</f>
        <v>0</v>
      </c>
      <c r="CO540" s="1" cm="1">
        <f t="array" aca="1" ref="CO540" ca="1">MMULT($F539:$CE539,INDIRECT("Policy.New!"&amp;CO$3&amp;"4:"&amp;CO$3&amp;"81"))</f>
        <v>0</v>
      </c>
      <c r="CP540" s="1" cm="1">
        <f t="array" aca="1" ref="CP540" ca="1">MMULT($F539:$CE539,INDIRECT("Policy.New!"&amp;CP$3&amp;"4:"&amp;CP$3&amp;"81"))</f>
        <v>0</v>
      </c>
      <c r="CQ540" s="1"/>
      <c r="CR540" s="1"/>
      <c r="CS540" s="1">
        <f t="shared" ca="1" si="546"/>
        <v>0</v>
      </c>
      <c r="CT540" s="1">
        <f t="shared" ca="1" si="550"/>
        <v>0</v>
      </c>
      <c r="CU540" s="1">
        <f t="shared" ca="1" si="547"/>
        <v>0</v>
      </c>
      <c r="CV540" s="1">
        <f t="shared" ca="1" si="551"/>
        <v>0</v>
      </c>
      <c r="CW540" s="1">
        <f t="shared" ca="1" si="548"/>
        <v>0</v>
      </c>
      <c r="CX540" s="1">
        <f t="shared" ca="1" si="549"/>
        <v>0</v>
      </c>
    </row>
    <row r="541" spans="2:102" x14ac:dyDescent="0.25">
      <c r="B541" s="152" t="str">
        <f t="shared" si="545"/>
        <v>eps_energia</v>
      </c>
      <c r="C541" s="152" t="str">
        <f t="shared" si="544"/>
        <v>eps_energia_3</v>
      </c>
      <c r="D541" s="12">
        <f t="shared" si="542"/>
        <v>541</v>
      </c>
      <c r="E541" s="12">
        <f t="shared" si="552"/>
        <v>3</v>
      </c>
      <c r="F541" s="1" cm="1">
        <f t="array" aca="1" ref="F541" ca="1">MMULT($F540:$CE540,INDIRECT("Policy.New!"&amp;F$3&amp;"4:"&amp;F$3&amp;"81"))</f>
        <v>0</v>
      </c>
      <c r="G541" s="1" cm="1">
        <f t="array" aca="1" ref="G541" ca="1">MMULT($F540:$CE540,INDIRECT("Policy.New!"&amp;G$3&amp;"4:"&amp;G$3&amp;"81"))</f>
        <v>0</v>
      </c>
      <c r="H541" s="1" cm="1">
        <f t="array" aca="1" ref="H541" ca="1">MMULT($F540:$CE540,INDIRECT("Policy.New!"&amp;H$3&amp;"4:"&amp;H$3&amp;"81"))</f>
        <v>0</v>
      </c>
      <c r="I541" s="1" cm="1">
        <f t="array" aca="1" ref="I541" ca="1">MMULT($F540:$CE540,INDIRECT("Policy.New!"&amp;I$3&amp;"4:"&amp;I$3&amp;"81"))</f>
        <v>0</v>
      </c>
      <c r="J541" s="1" cm="1">
        <f t="array" aca="1" ref="J541" ca="1">MMULT($F540:$CE540,INDIRECT("Policy.New!"&amp;J$3&amp;"4:"&amp;J$3&amp;"81"))</f>
        <v>0</v>
      </c>
      <c r="K541" s="1" cm="1">
        <f t="array" aca="1" ref="K541" ca="1">MMULT($F540:$CE540,INDIRECT("Policy.New!"&amp;K$3&amp;"4:"&amp;K$3&amp;"81"))</f>
        <v>0</v>
      </c>
      <c r="L541" s="1" cm="1">
        <f t="array" aca="1" ref="L541" ca="1">MMULT($F540:$CE540,INDIRECT("Policy.New!"&amp;L$3&amp;"4:"&amp;L$3&amp;"81"))</f>
        <v>0</v>
      </c>
      <c r="M541" s="1" cm="1">
        <f t="array" aca="1" ref="M541" ca="1">MMULT($F540:$CE540,INDIRECT("Policy.New!"&amp;M$3&amp;"4:"&amp;M$3&amp;"81"))</f>
        <v>0</v>
      </c>
      <c r="N541" s="1" cm="1">
        <f t="array" aca="1" ref="N541" ca="1">MMULT($F540:$CE540,INDIRECT("Policy.New!"&amp;N$3&amp;"4:"&amp;N$3&amp;"81"))</f>
        <v>0</v>
      </c>
      <c r="O541" s="1" cm="1">
        <f t="array" aca="1" ref="O541" ca="1">MMULT($F540:$CE540,INDIRECT("Policy.New!"&amp;O$3&amp;"4:"&amp;O$3&amp;"81"))</f>
        <v>0</v>
      </c>
      <c r="P541" s="1" cm="1">
        <f t="array" aca="1" ref="P541" ca="1">MMULT($F540:$CE540,INDIRECT("Policy.New!"&amp;P$3&amp;"4:"&amp;P$3&amp;"81"))</f>
        <v>0</v>
      </c>
      <c r="Q541" s="1" cm="1">
        <f t="array" aca="1" ref="Q541" ca="1">MMULT($F540:$CE540,INDIRECT("Policy.New!"&amp;Q$3&amp;"4:"&amp;Q$3&amp;"81"))</f>
        <v>0</v>
      </c>
      <c r="R541" s="1" cm="1">
        <f t="array" aca="1" ref="R541" ca="1">MMULT($F540:$CE540,INDIRECT("Policy.New!"&amp;R$3&amp;"4:"&amp;R$3&amp;"81"))</f>
        <v>0</v>
      </c>
      <c r="S541" s="1" cm="1">
        <f t="array" aca="1" ref="S541" ca="1">MMULT($F540:$CE540,INDIRECT("Policy.New!"&amp;S$3&amp;"4:"&amp;S$3&amp;"81"))</f>
        <v>0</v>
      </c>
      <c r="T541" s="1" cm="1">
        <f t="array" aca="1" ref="T541" ca="1">MMULT($F540:$CE540,INDIRECT("Policy.New!"&amp;T$3&amp;"4:"&amp;T$3&amp;"81"))</f>
        <v>0</v>
      </c>
      <c r="U541" s="1" cm="1">
        <f t="array" aca="1" ref="U541" ca="1">MMULT($F540:$CE540,INDIRECT("Policy.New!"&amp;U$3&amp;"4:"&amp;U$3&amp;"81"))</f>
        <v>0</v>
      </c>
      <c r="V541" s="1" cm="1">
        <f t="array" aca="1" ref="V541" ca="1">MMULT($F540:$CE540,INDIRECT("Policy.New!"&amp;V$3&amp;"4:"&amp;V$3&amp;"81"))</f>
        <v>0</v>
      </c>
      <c r="W541" s="5">
        <f t="shared" ca="1" si="553"/>
        <v>0</v>
      </c>
      <c r="X541" s="1">
        <f t="shared" ca="1" si="554"/>
        <v>0</v>
      </c>
      <c r="Y541" s="1">
        <f t="shared" ca="1" si="555"/>
        <v>0</v>
      </c>
      <c r="Z541" s="1">
        <f t="shared" si="556"/>
        <v>0</v>
      </c>
      <c r="AA541" s="1">
        <f t="shared" si="557"/>
        <v>0</v>
      </c>
      <c r="AB541" s="1">
        <f t="shared" ca="1" si="558"/>
        <v>0</v>
      </c>
      <c r="AC541" s="1">
        <f t="shared" ca="1" si="559"/>
        <v>0</v>
      </c>
      <c r="AD541" s="1">
        <f t="shared" si="560"/>
        <v>0</v>
      </c>
      <c r="AE541" s="1">
        <f t="shared" si="561"/>
        <v>0</v>
      </c>
      <c r="AF541" s="1">
        <f t="shared" ca="1" si="562"/>
        <v>0</v>
      </c>
      <c r="AG541" s="1">
        <f t="shared" si="563"/>
        <v>0</v>
      </c>
      <c r="AH541" s="1">
        <f t="shared" ca="1" si="564"/>
        <v>0</v>
      </c>
      <c r="AI541" s="1">
        <f t="shared" ca="1" si="565"/>
        <v>0</v>
      </c>
      <c r="AJ541" s="1">
        <f t="shared" ca="1" si="566"/>
        <v>0</v>
      </c>
      <c r="AK541" s="1">
        <f t="shared" si="567"/>
        <v>0</v>
      </c>
      <c r="AL541" s="1">
        <f t="shared" ca="1" si="568"/>
        <v>0</v>
      </c>
      <c r="AM541" s="1">
        <f t="shared" ca="1" si="569"/>
        <v>0</v>
      </c>
      <c r="AN541" s="1">
        <f t="shared" si="570"/>
        <v>0</v>
      </c>
      <c r="AO541" s="1">
        <f t="shared" si="571"/>
        <v>0</v>
      </c>
      <c r="AP541" s="1">
        <f t="shared" si="572"/>
        <v>0</v>
      </c>
      <c r="AQ541" s="1">
        <f t="shared" ca="1" si="573"/>
        <v>0</v>
      </c>
      <c r="AR541" s="1">
        <f t="shared" ca="1" si="574"/>
        <v>0</v>
      </c>
      <c r="AS541" s="1">
        <f t="shared" ca="1" si="575"/>
        <v>0</v>
      </c>
      <c r="AT541" s="25">
        <f t="shared" ca="1" si="576"/>
        <v>0</v>
      </c>
      <c r="AU541" s="1" cm="1">
        <f t="array" aca="1" ref="AU541" ca="1">MMULT($F540:$CE540,INDIRECT("Policy.New!"&amp;AU$3&amp;"4:"&amp;AU$3&amp;"81"))</f>
        <v>0</v>
      </c>
      <c r="AV541" s="25" cm="1">
        <f t="array" aca="1" ref="AV541" ca="1">MMULT($F540:$CE540,INDIRECT("Policy.New!"&amp;AV$3&amp;"4:"&amp;AV$3&amp;"81"))</f>
        <v>0</v>
      </c>
      <c r="AW541" s="161">
        <v>0</v>
      </c>
      <c r="AX541" s="161">
        <v>0</v>
      </c>
      <c r="AY541" s="161">
        <v>0</v>
      </c>
      <c r="AZ541" s="161">
        <v>0</v>
      </c>
      <c r="BA541" s="161">
        <v>0</v>
      </c>
      <c r="BB541" s="161">
        <v>0</v>
      </c>
      <c r="BC541" s="161">
        <v>0</v>
      </c>
      <c r="BD541" s="161">
        <v>0</v>
      </c>
      <c r="BE541" s="161">
        <v>0</v>
      </c>
      <c r="BF541" s="161">
        <v>0</v>
      </c>
      <c r="BG541" s="161">
        <v>0</v>
      </c>
      <c r="BH541" s="161">
        <v>0</v>
      </c>
      <c r="BI541" s="161">
        <v>0</v>
      </c>
      <c r="BJ541" s="161">
        <v>0</v>
      </c>
      <c r="BK541" s="161">
        <v>0</v>
      </c>
      <c r="BL541" s="161">
        <v>0</v>
      </c>
      <c r="BM541" s="161">
        <v>0</v>
      </c>
      <c r="BN541" s="161">
        <v>0</v>
      </c>
      <c r="BO541" s="161">
        <v>0</v>
      </c>
      <c r="BP541" s="161">
        <v>0</v>
      </c>
      <c r="BQ541" s="161">
        <v>0</v>
      </c>
      <c r="BR541" s="161">
        <v>0</v>
      </c>
      <c r="BS541" s="161">
        <v>0</v>
      </c>
      <c r="BT541" s="161">
        <v>0</v>
      </c>
      <c r="BU541" s="161">
        <v>0</v>
      </c>
      <c r="BV541" s="161">
        <v>0</v>
      </c>
      <c r="BW541" s="161">
        <v>0</v>
      </c>
      <c r="BX541" s="161">
        <v>0</v>
      </c>
      <c r="BY541" s="161">
        <v>0</v>
      </c>
      <c r="BZ541" s="161">
        <v>0</v>
      </c>
      <c r="CA541" s="161">
        <v>0</v>
      </c>
      <c r="CB541" s="161">
        <v>0</v>
      </c>
      <c r="CC541" s="161">
        <f>INDEX(IRF.New!$D$7:$CN$374,MATCH('IRF AUX'!$E541,IRF.New!$C$7:$C$37,0),MATCH('IRF AUX'!$B541,IRF.New!$D$5:$CN$5,0))</f>
        <v>0</v>
      </c>
      <c r="CD541" s="161">
        <v>0</v>
      </c>
      <c r="CE541" s="163">
        <v>0</v>
      </c>
      <c r="CF541" s="1" cm="1">
        <f t="array" aca="1" ref="CF541" ca="1">MMULT($F540:$CE540,INDIRECT("Policy.New!"&amp;CF$3&amp;"4:"&amp;CF$3&amp;"81"))</f>
        <v>0</v>
      </c>
      <c r="CG541" s="1" cm="1">
        <f t="array" aca="1" ref="CG541" ca="1">MMULT($F540:$CE540,INDIRECT("Policy.New!"&amp;CG$3&amp;"4:"&amp;CG$3&amp;"81"))</f>
        <v>0</v>
      </c>
      <c r="CH541" s="1" cm="1">
        <f t="array" aca="1" ref="CH541" ca="1">MMULT($F540:$CE540,INDIRECT("Policy.New!"&amp;CH$3&amp;"4:"&amp;CH$3&amp;"81"))</f>
        <v>0</v>
      </c>
      <c r="CI541" s="1" cm="1">
        <f t="array" aca="1" ref="CI541" ca="1">MMULT($F540:$CE540,INDIRECT("Policy.New!"&amp;CI$3&amp;"4:"&amp;CI$3&amp;"81"))</f>
        <v>0</v>
      </c>
      <c r="CJ541" s="1" cm="1">
        <f t="array" aca="1" ref="CJ541" ca="1">MMULT($F540:$CE540,INDIRECT("Policy.New!"&amp;CJ$3&amp;"4:"&amp;CJ$3&amp;"81"))</f>
        <v>0</v>
      </c>
      <c r="CK541" s="1" cm="1">
        <f t="array" aca="1" ref="CK541" ca="1">MMULT($F540:$CE540,INDIRECT("Policy.New!"&amp;CK$3&amp;"4:"&amp;CK$3&amp;"81"))</f>
        <v>0</v>
      </c>
      <c r="CL541" s="1" cm="1">
        <f t="array" aca="1" ref="CL541" ca="1">MMULT($F540:$CE540,INDIRECT("Policy.New!"&amp;CL$3&amp;"4:"&amp;CL$3&amp;"81"))</f>
        <v>0</v>
      </c>
      <c r="CM541" s="1" cm="1">
        <f t="array" aca="1" ref="CM541" ca="1">MMULT($F540:$CE540,INDIRECT("Policy.New!"&amp;CM$3&amp;"4:"&amp;CM$3&amp;"81"))</f>
        <v>0</v>
      </c>
      <c r="CN541" s="1" cm="1">
        <f t="array" aca="1" ref="CN541" ca="1">MMULT($F540:$CE540,INDIRECT("Policy.New!"&amp;CN$3&amp;"4:"&amp;CN$3&amp;"81"))</f>
        <v>0</v>
      </c>
      <c r="CO541" s="1" cm="1">
        <f t="array" aca="1" ref="CO541" ca="1">MMULT($F540:$CE540,INDIRECT("Policy.New!"&amp;CO$3&amp;"4:"&amp;CO$3&amp;"81"))</f>
        <v>0</v>
      </c>
      <c r="CP541" s="1" cm="1">
        <f t="array" aca="1" ref="CP541" ca="1">MMULT($F540:$CE540,INDIRECT("Policy.New!"&amp;CP$3&amp;"4:"&amp;CP$3&amp;"81"))</f>
        <v>0</v>
      </c>
      <c r="CQ541" s="1"/>
      <c r="CR541" s="1"/>
      <c r="CS541" s="1">
        <f t="shared" ca="1" si="546"/>
        <v>0</v>
      </c>
      <c r="CT541" s="1">
        <f t="shared" ca="1" si="550"/>
        <v>0</v>
      </c>
      <c r="CU541" s="1">
        <f t="shared" ca="1" si="547"/>
        <v>0</v>
      </c>
      <c r="CV541" s="1">
        <f t="shared" ca="1" si="551"/>
        <v>0</v>
      </c>
      <c r="CW541" s="1">
        <f t="shared" ca="1" si="548"/>
        <v>0</v>
      </c>
      <c r="CX541" s="1">
        <f t="shared" ca="1" si="549"/>
        <v>0</v>
      </c>
    </row>
    <row r="542" spans="2:102" x14ac:dyDescent="0.25">
      <c r="B542" s="153" t="str">
        <f t="shared" si="545"/>
        <v>eps_energia</v>
      </c>
      <c r="C542" s="153" t="str">
        <f t="shared" si="544"/>
        <v>eps_energia_4</v>
      </c>
      <c r="D542" s="13">
        <f t="shared" si="542"/>
        <v>542</v>
      </c>
      <c r="E542" s="13">
        <f t="shared" si="552"/>
        <v>4</v>
      </c>
      <c r="F542" s="14" cm="1">
        <f t="array" aca="1" ref="F542" ca="1">MMULT($F541:$CE541,INDIRECT("Policy.New!"&amp;F$3&amp;"4:"&amp;F$3&amp;"81"))</f>
        <v>0</v>
      </c>
      <c r="G542" s="14" cm="1">
        <f t="array" aca="1" ref="G542" ca="1">MMULT($F541:$CE541,INDIRECT("Policy.New!"&amp;G$3&amp;"4:"&amp;G$3&amp;"81"))</f>
        <v>0</v>
      </c>
      <c r="H542" s="14" cm="1">
        <f t="array" aca="1" ref="H542" ca="1">MMULT($F541:$CE541,INDIRECT("Policy.New!"&amp;H$3&amp;"4:"&amp;H$3&amp;"81"))</f>
        <v>0</v>
      </c>
      <c r="I542" s="14" cm="1">
        <f t="array" aca="1" ref="I542" ca="1">MMULT($F541:$CE541,INDIRECT("Policy.New!"&amp;I$3&amp;"4:"&amp;I$3&amp;"81"))</f>
        <v>0</v>
      </c>
      <c r="J542" s="14" cm="1">
        <f t="array" aca="1" ref="J542" ca="1">MMULT($F541:$CE541,INDIRECT("Policy.New!"&amp;J$3&amp;"4:"&amp;J$3&amp;"81"))</f>
        <v>0</v>
      </c>
      <c r="K542" s="14" cm="1">
        <f t="array" aca="1" ref="K542" ca="1">MMULT($F541:$CE541,INDIRECT("Policy.New!"&amp;K$3&amp;"4:"&amp;K$3&amp;"81"))</f>
        <v>0</v>
      </c>
      <c r="L542" s="14" cm="1">
        <f t="array" aca="1" ref="L542" ca="1">MMULT($F541:$CE541,INDIRECT("Policy.New!"&amp;L$3&amp;"4:"&amp;L$3&amp;"81"))</f>
        <v>0</v>
      </c>
      <c r="M542" s="14" cm="1">
        <f t="array" aca="1" ref="M542" ca="1">MMULT($F541:$CE541,INDIRECT("Policy.New!"&amp;M$3&amp;"4:"&amp;M$3&amp;"81"))</f>
        <v>0</v>
      </c>
      <c r="N542" s="14" cm="1">
        <f t="array" aca="1" ref="N542" ca="1">MMULT($F541:$CE541,INDIRECT("Policy.New!"&amp;N$3&amp;"4:"&amp;N$3&amp;"81"))</f>
        <v>0</v>
      </c>
      <c r="O542" s="14" cm="1">
        <f t="array" aca="1" ref="O542" ca="1">MMULT($F541:$CE541,INDIRECT("Policy.New!"&amp;O$3&amp;"4:"&amp;O$3&amp;"81"))</f>
        <v>0</v>
      </c>
      <c r="P542" s="14" cm="1">
        <f t="array" aca="1" ref="P542" ca="1">MMULT($F541:$CE541,INDIRECT("Policy.New!"&amp;P$3&amp;"4:"&amp;P$3&amp;"81"))</f>
        <v>0</v>
      </c>
      <c r="Q542" s="14" cm="1">
        <f t="array" aca="1" ref="Q542" ca="1">MMULT($F541:$CE541,INDIRECT("Policy.New!"&amp;Q$3&amp;"4:"&amp;Q$3&amp;"81"))</f>
        <v>0</v>
      </c>
      <c r="R542" s="14" cm="1">
        <f t="array" aca="1" ref="R542" ca="1">MMULT($F541:$CE541,INDIRECT("Policy.New!"&amp;R$3&amp;"4:"&amp;R$3&amp;"81"))</f>
        <v>0</v>
      </c>
      <c r="S542" s="14" cm="1">
        <f t="array" aca="1" ref="S542" ca="1">MMULT($F541:$CE541,INDIRECT("Policy.New!"&amp;S$3&amp;"4:"&amp;S$3&amp;"81"))</f>
        <v>0</v>
      </c>
      <c r="T542" s="14" cm="1">
        <f t="array" aca="1" ref="T542" ca="1">MMULT($F541:$CE541,INDIRECT("Policy.New!"&amp;T$3&amp;"4:"&amp;T$3&amp;"81"))</f>
        <v>0</v>
      </c>
      <c r="U542" s="14" cm="1">
        <f t="array" aca="1" ref="U542" ca="1">MMULT($F541:$CE541,INDIRECT("Policy.New!"&amp;U$3&amp;"4:"&amp;U$3&amp;"81"))</f>
        <v>0</v>
      </c>
      <c r="V542" s="14" cm="1">
        <f t="array" aca="1" ref="V542" ca="1">MMULT($F541:$CE541,INDIRECT("Policy.New!"&amp;V$3&amp;"4:"&amp;V$3&amp;"81"))</f>
        <v>0</v>
      </c>
      <c r="W542" s="15">
        <f t="shared" ca="1" si="553"/>
        <v>0</v>
      </c>
      <c r="X542" s="14">
        <f t="shared" ca="1" si="554"/>
        <v>0</v>
      </c>
      <c r="Y542" s="14">
        <f t="shared" ca="1" si="555"/>
        <v>0</v>
      </c>
      <c r="Z542" s="14">
        <f t="shared" ca="1" si="556"/>
        <v>0</v>
      </c>
      <c r="AA542" s="14">
        <f t="shared" si="557"/>
        <v>0</v>
      </c>
      <c r="AB542" s="14">
        <f t="shared" ca="1" si="558"/>
        <v>0</v>
      </c>
      <c r="AC542" s="14">
        <f t="shared" ca="1" si="559"/>
        <v>0</v>
      </c>
      <c r="AD542" s="14">
        <f t="shared" ca="1" si="560"/>
        <v>0</v>
      </c>
      <c r="AE542" s="14">
        <f t="shared" si="561"/>
        <v>0</v>
      </c>
      <c r="AF542" s="14">
        <f t="shared" ca="1" si="562"/>
        <v>0</v>
      </c>
      <c r="AG542" s="14">
        <f t="shared" ca="1" si="563"/>
        <v>0</v>
      </c>
      <c r="AH542" s="14">
        <f t="shared" ca="1" si="564"/>
        <v>0</v>
      </c>
      <c r="AI542" s="14">
        <f t="shared" ca="1" si="565"/>
        <v>0</v>
      </c>
      <c r="AJ542" s="14">
        <f t="shared" ca="1" si="566"/>
        <v>0</v>
      </c>
      <c r="AK542" s="14">
        <f t="shared" ca="1" si="567"/>
        <v>0</v>
      </c>
      <c r="AL542" s="14">
        <f t="shared" ca="1" si="568"/>
        <v>0</v>
      </c>
      <c r="AM542" s="14">
        <f t="shared" ca="1" si="569"/>
        <v>0</v>
      </c>
      <c r="AN542" s="14">
        <f t="shared" ca="1" si="570"/>
        <v>0</v>
      </c>
      <c r="AO542" s="14">
        <f t="shared" si="571"/>
        <v>0</v>
      </c>
      <c r="AP542" s="14">
        <f t="shared" si="572"/>
        <v>0</v>
      </c>
      <c r="AQ542" s="14">
        <f t="shared" ca="1" si="573"/>
        <v>0</v>
      </c>
      <c r="AR542" s="14">
        <f t="shared" ca="1" si="574"/>
        <v>0</v>
      </c>
      <c r="AS542" s="14">
        <f t="shared" ca="1" si="575"/>
        <v>0</v>
      </c>
      <c r="AT542" s="26">
        <f t="shared" ca="1" si="576"/>
        <v>0</v>
      </c>
      <c r="AU542" s="14" cm="1">
        <f t="array" aca="1" ref="AU542" ca="1">MMULT($F541:$CE541,INDIRECT("Policy.New!"&amp;AU$3&amp;"4:"&amp;AU$3&amp;"81"))</f>
        <v>0</v>
      </c>
      <c r="AV542" s="26" cm="1">
        <f t="array" aca="1" ref="AV542" ca="1">MMULT($F541:$CE541,INDIRECT("Policy.New!"&amp;AV$3&amp;"4:"&amp;AV$3&amp;"81"))</f>
        <v>0</v>
      </c>
      <c r="AW542" s="164">
        <v>0</v>
      </c>
      <c r="AX542" s="164">
        <v>0</v>
      </c>
      <c r="AY542" s="164">
        <v>0</v>
      </c>
      <c r="AZ542" s="164">
        <v>0</v>
      </c>
      <c r="BA542" s="164">
        <v>0</v>
      </c>
      <c r="BB542" s="164">
        <v>0</v>
      </c>
      <c r="BC542" s="164">
        <v>0</v>
      </c>
      <c r="BD542" s="164">
        <v>0</v>
      </c>
      <c r="BE542" s="164">
        <v>0</v>
      </c>
      <c r="BF542" s="164">
        <v>0</v>
      </c>
      <c r="BG542" s="164">
        <v>0</v>
      </c>
      <c r="BH542" s="164">
        <v>0</v>
      </c>
      <c r="BI542" s="164">
        <v>0</v>
      </c>
      <c r="BJ542" s="164">
        <v>0</v>
      </c>
      <c r="BK542" s="164">
        <v>0</v>
      </c>
      <c r="BL542" s="164">
        <v>0</v>
      </c>
      <c r="BM542" s="164">
        <v>0</v>
      </c>
      <c r="BN542" s="164">
        <v>0</v>
      </c>
      <c r="BO542" s="164">
        <v>0</v>
      </c>
      <c r="BP542" s="164">
        <v>0</v>
      </c>
      <c r="BQ542" s="164">
        <v>0</v>
      </c>
      <c r="BR542" s="164">
        <v>0</v>
      </c>
      <c r="BS542" s="164">
        <v>0</v>
      </c>
      <c r="BT542" s="164">
        <v>0</v>
      </c>
      <c r="BU542" s="164">
        <v>0</v>
      </c>
      <c r="BV542" s="164">
        <v>0</v>
      </c>
      <c r="BW542" s="164">
        <v>0</v>
      </c>
      <c r="BX542" s="164">
        <v>0</v>
      </c>
      <c r="BY542" s="164">
        <v>0</v>
      </c>
      <c r="BZ542" s="164">
        <v>0</v>
      </c>
      <c r="CA542" s="164">
        <v>0</v>
      </c>
      <c r="CB542" s="164">
        <v>0</v>
      </c>
      <c r="CC542" s="164">
        <f>INDEX(IRF.New!$D$7:$CN$374,MATCH('IRF AUX'!$E542,IRF.New!$C$7:$C$37,0),MATCH('IRF AUX'!$B542,IRF.New!$D$5:$CN$5,0))</f>
        <v>0</v>
      </c>
      <c r="CD542" s="164">
        <v>0</v>
      </c>
      <c r="CE542" s="165">
        <v>0</v>
      </c>
      <c r="CF542" s="14" cm="1">
        <f t="array" aca="1" ref="CF542" ca="1">MMULT($F541:$CE541,INDIRECT("Policy.New!"&amp;CF$3&amp;"4:"&amp;CF$3&amp;"81"))</f>
        <v>0</v>
      </c>
      <c r="CG542" s="14" cm="1">
        <f t="array" aca="1" ref="CG542" ca="1">MMULT($F541:$CE541,INDIRECT("Policy.New!"&amp;CG$3&amp;"4:"&amp;CG$3&amp;"81"))</f>
        <v>0</v>
      </c>
      <c r="CH542" s="14" cm="1">
        <f t="array" aca="1" ref="CH542" ca="1">MMULT($F541:$CE541,INDIRECT("Policy.New!"&amp;CH$3&amp;"4:"&amp;CH$3&amp;"81"))</f>
        <v>0</v>
      </c>
      <c r="CI542" s="14" cm="1">
        <f t="array" aca="1" ref="CI542" ca="1">MMULT($F541:$CE541,INDIRECT("Policy.New!"&amp;CI$3&amp;"4:"&amp;CI$3&amp;"81"))</f>
        <v>0</v>
      </c>
      <c r="CJ542" s="14" cm="1">
        <f t="array" aca="1" ref="CJ542" ca="1">MMULT($F541:$CE541,INDIRECT("Policy.New!"&amp;CJ$3&amp;"4:"&amp;CJ$3&amp;"81"))</f>
        <v>0</v>
      </c>
      <c r="CK542" s="14" cm="1">
        <f t="array" aca="1" ref="CK542" ca="1">MMULT($F541:$CE541,INDIRECT("Policy.New!"&amp;CK$3&amp;"4:"&amp;CK$3&amp;"81"))</f>
        <v>0</v>
      </c>
      <c r="CL542" s="14" cm="1">
        <f t="array" aca="1" ref="CL542" ca="1">MMULT($F541:$CE541,INDIRECT("Policy.New!"&amp;CL$3&amp;"4:"&amp;CL$3&amp;"81"))</f>
        <v>0</v>
      </c>
      <c r="CM542" s="14" cm="1">
        <f t="array" aca="1" ref="CM542" ca="1">MMULT($F541:$CE541,INDIRECT("Policy.New!"&amp;CM$3&amp;"4:"&amp;CM$3&amp;"81"))</f>
        <v>0</v>
      </c>
      <c r="CN542" s="14" cm="1">
        <f t="array" aca="1" ref="CN542" ca="1">MMULT($F541:$CE541,INDIRECT("Policy.New!"&amp;CN$3&amp;"4:"&amp;CN$3&amp;"81"))</f>
        <v>0</v>
      </c>
      <c r="CO542" s="14" cm="1">
        <f t="array" aca="1" ref="CO542" ca="1">MMULT($F541:$CE541,INDIRECT("Policy.New!"&amp;CO$3&amp;"4:"&amp;CO$3&amp;"81"))</f>
        <v>0</v>
      </c>
      <c r="CP542" s="14" cm="1">
        <f t="array" aca="1" ref="CP542" ca="1">MMULT($F541:$CE541,INDIRECT("Policy.New!"&amp;CP$3&amp;"4:"&amp;CP$3&amp;"81"))</f>
        <v>0</v>
      </c>
      <c r="CQ542" s="1"/>
      <c r="CR542" s="1"/>
      <c r="CS542" s="14">
        <f t="shared" ca="1" si="546"/>
        <v>0</v>
      </c>
      <c r="CT542" s="14">
        <f t="shared" ca="1" si="550"/>
        <v>0</v>
      </c>
      <c r="CU542" s="14">
        <f t="shared" ca="1" si="547"/>
        <v>0</v>
      </c>
      <c r="CV542" s="14">
        <f t="shared" ca="1" si="551"/>
        <v>0</v>
      </c>
      <c r="CW542" s="14">
        <f t="shared" ca="1" si="548"/>
        <v>0</v>
      </c>
      <c r="CX542" s="14">
        <f t="shared" ca="1" si="549"/>
        <v>0</v>
      </c>
    </row>
    <row r="543" spans="2:102" x14ac:dyDescent="0.25">
      <c r="B543" s="151" t="str">
        <f t="shared" si="545"/>
        <v>eps_energia</v>
      </c>
      <c r="C543" s="151" t="str">
        <f t="shared" si="544"/>
        <v>eps_energia_5</v>
      </c>
      <c r="D543" s="9">
        <f t="shared" si="542"/>
        <v>543</v>
      </c>
      <c r="E543" s="9">
        <f t="shared" si="552"/>
        <v>5</v>
      </c>
      <c r="F543" s="10" cm="1">
        <f t="array" aca="1" ref="F543" ca="1">MMULT($F542:$CE542,INDIRECT("Policy.New!"&amp;F$3&amp;"4:"&amp;F$3&amp;"81"))</f>
        <v>0</v>
      </c>
      <c r="G543" s="10" cm="1">
        <f t="array" aca="1" ref="G543" ca="1">MMULT($F542:$CE542,INDIRECT("Policy.New!"&amp;G$3&amp;"4:"&amp;G$3&amp;"81"))</f>
        <v>0</v>
      </c>
      <c r="H543" s="10" cm="1">
        <f t="array" aca="1" ref="H543" ca="1">MMULT($F542:$CE542,INDIRECT("Policy.New!"&amp;H$3&amp;"4:"&amp;H$3&amp;"81"))</f>
        <v>0</v>
      </c>
      <c r="I543" s="10" cm="1">
        <f t="array" aca="1" ref="I543" ca="1">MMULT($F542:$CE542,INDIRECT("Policy.New!"&amp;I$3&amp;"4:"&amp;I$3&amp;"81"))</f>
        <v>0</v>
      </c>
      <c r="J543" s="10" cm="1">
        <f t="array" aca="1" ref="J543" ca="1">MMULT($F542:$CE542,INDIRECT("Policy.New!"&amp;J$3&amp;"4:"&amp;J$3&amp;"81"))</f>
        <v>0</v>
      </c>
      <c r="K543" s="10" cm="1">
        <f t="array" aca="1" ref="K543" ca="1">MMULT($F542:$CE542,INDIRECT("Policy.New!"&amp;K$3&amp;"4:"&amp;K$3&amp;"81"))</f>
        <v>0</v>
      </c>
      <c r="L543" s="10" cm="1">
        <f t="array" aca="1" ref="L543" ca="1">MMULT($F542:$CE542,INDIRECT("Policy.New!"&amp;L$3&amp;"4:"&amp;L$3&amp;"81"))</f>
        <v>0</v>
      </c>
      <c r="M543" s="10" cm="1">
        <f t="array" aca="1" ref="M543" ca="1">MMULT($F542:$CE542,INDIRECT("Policy.New!"&amp;M$3&amp;"4:"&amp;M$3&amp;"81"))</f>
        <v>0</v>
      </c>
      <c r="N543" s="10" cm="1">
        <f t="array" aca="1" ref="N543" ca="1">MMULT($F542:$CE542,INDIRECT("Policy.New!"&amp;N$3&amp;"4:"&amp;N$3&amp;"81"))</f>
        <v>0</v>
      </c>
      <c r="O543" s="10" cm="1">
        <f t="array" aca="1" ref="O543" ca="1">MMULT($F542:$CE542,INDIRECT("Policy.New!"&amp;O$3&amp;"4:"&amp;O$3&amp;"81"))</f>
        <v>0</v>
      </c>
      <c r="P543" s="10" cm="1">
        <f t="array" aca="1" ref="P543" ca="1">MMULT($F542:$CE542,INDIRECT("Policy.New!"&amp;P$3&amp;"4:"&amp;P$3&amp;"81"))</f>
        <v>0</v>
      </c>
      <c r="Q543" s="10" cm="1">
        <f t="array" aca="1" ref="Q543" ca="1">MMULT($F542:$CE542,INDIRECT("Policy.New!"&amp;Q$3&amp;"4:"&amp;Q$3&amp;"81"))</f>
        <v>0</v>
      </c>
      <c r="R543" s="10" cm="1">
        <f t="array" aca="1" ref="R543" ca="1">MMULT($F542:$CE542,INDIRECT("Policy.New!"&amp;R$3&amp;"4:"&amp;R$3&amp;"81"))</f>
        <v>0</v>
      </c>
      <c r="S543" s="10" cm="1">
        <f t="array" aca="1" ref="S543" ca="1">MMULT($F542:$CE542,INDIRECT("Policy.New!"&amp;S$3&amp;"4:"&amp;S$3&amp;"81"))</f>
        <v>0</v>
      </c>
      <c r="T543" s="10" cm="1">
        <f t="array" aca="1" ref="T543" ca="1">MMULT($F542:$CE542,INDIRECT("Policy.New!"&amp;T$3&amp;"4:"&amp;T$3&amp;"81"))</f>
        <v>0</v>
      </c>
      <c r="U543" s="10" cm="1">
        <f t="array" aca="1" ref="U543" ca="1">MMULT($F542:$CE542,INDIRECT("Policy.New!"&amp;U$3&amp;"4:"&amp;U$3&amp;"81"))</f>
        <v>0</v>
      </c>
      <c r="V543" s="10" cm="1">
        <f t="array" aca="1" ref="V543" ca="1">MMULT($F542:$CE542,INDIRECT("Policy.New!"&amp;V$3&amp;"4:"&amp;V$3&amp;"81"))</f>
        <v>0</v>
      </c>
      <c r="W543" s="11">
        <f t="shared" ca="1" si="553"/>
        <v>0</v>
      </c>
      <c r="X543" s="10">
        <f t="shared" ca="1" si="554"/>
        <v>0</v>
      </c>
      <c r="Y543" s="10">
        <f t="shared" ca="1" si="555"/>
        <v>0</v>
      </c>
      <c r="Z543" s="10">
        <f t="shared" ca="1" si="556"/>
        <v>0</v>
      </c>
      <c r="AA543" s="10">
        <f t="shared" ca="1" si="557"/>
        <v>0</v>
      </c>
      <c r="AB543" s="10">
        <f t="shared" ca="1" si="558"/>
        <v>0</v>
      </c>
      <c r="AC543" s="10">
        <f t="shared" ca="1" si="559"/>
        <v>0</v>
      </c>
      <c r="AD543" s="10">
        <f t="shared" ca="1" si="560"/>
        <v>0</v>
      </c>
      <c r="AE543" s="10">
        <f t="shared" ca="1" si="561"/>
        <v>0</v>
      </c>
      <c r="AF543" s="10">
        <f t="shared" ca="1" si="562"/>
        <v>0</v>
      </c>
      <c r="AG543" s="10">
        <f t="shared" ca="1" si="563"/>
        <v>0</v>
      </c>
      <c r="AH543" s="10">
        <f t="shared" ca="1" si="564"/>
        <v>0</v>
      </c>
      <c r="AI543" s="10">
        <f t="shared" ca="1" si="565"/>
        <v>0</v>
      </c>
      <c r="AJ543" s="10">
        <f t="shared" ca="1" si="566"/>
        <v>0</v>
      </c>
      <c r="AK543" s="10">
        <f t="shared" ca="1" si="567"/>
        <v>0</v>
      </c>
      <c r="AL543" s="10">
        <f t="shared" ca="1" si="568"/>
        <v>0</v>
      </c>
      <c r="AM543" s="10">
        <f t="shared" ca="1" si="569"/>
        <v>0</v>
      </c>
      <c r="AN543" s="10">
        <f t="shared" ca="1" si="570"/>
        <v>0</v>
      </c>
      <c r="AO543" s="10">
        <f t="shared" ca="1" si="571"/>
        <v>0</v>
      </c>
      <c r="AP543" s="10">
        <f t="shared" si="572"/>
        <v>0</v>
      </c>
      <c r="AQ543" s="10">
        <f t="shared" ca="1" si="573"/>
        <v>0</v>
      </c>
      <c r="AR543" s="10">
        <f t="shared" ca="1" si="574"/>
        <v>0</v>
      </c>
      <c r="AS543" s="10">
        <f t="shared" ca="1" si="575"/>
        <v>0</v>
      </c>
      <c r="AT543" s="24">
        <f t="shared" ca="1" si="576"/>
        <v>0</v>
      </c>
      <c r="AU543" s="10" cm="1">
        <f t="array" aca="1" ref="AU543" ca="1">MMULT($F542:$CE542,INDIRECT("Policy.New!"&amp;AU$3&amp;"4:"&amp;AU$3&amp;"81"))</f>
        <v>0</v>
      </c>
      <c r="AV543" s="24" cm="1">
        <f t="array" aca="1" ref="AV543" ca="1">MMULT($F542:$CE542,INDIRECT("Policy.New!"&amp;AV$3&amp;"4:"&amp;AV$3&amp;"81"))</f>
        <v>0</v>
      </c>
      <c r="AW543" s="160">
        <v>0</v>
      </c>
      <c r="AX543" s="160">
        <v>0</v>
      </c>
      <c r="AY543" s="160">
        <v>0</v>
      </c>
      <c r="AZ543" s="160">
        <v>0</v>
      </c>
      <c r="BA543" s="160">
        <v>0</v>
      </c>
      <c r="BB543" s="160">
        <v>0</v>
      </c>
      <c r="BC543" s="160">
        <v>0</v>
      </c>
      <c r="BD543" s="160">
        <v>0</v>
      </c>
      <c r="BE543" s="160">
        <v>0</v>
      </c>
      <c r="BF543" s="160">
        <v>0</v>
      </c>
      <c r="BG543" s="160">
        <v>0</v>
      </c>
      <c r="BH543" s="160">
        <v>0</v>
      </c>
      <c r="BI543" s="160">
        <v>0</v>
      </c>
      <c r="BJ543" s="160">
        <v>0</v>
      </c>
      <c r="BK543" s="160">
        <v>0</v>
      </c>
      <c r="BL543" s="160">
        <v>0</v>
      </c>
      <c r="BM543" s="160">
        <v>0</v>
      </c>
      <c r="BN543" s="160">
        <v>0</v>
      </c>
      <c r="BO543" s="160">
        <v>0</v>
      </c>
      <c r="BP543" s="160">
        <v>0</v>
      </c>
      <c r="BQ543" s="160">
        <v>0</v>
      </c>
      <c r="BR543" s="160">
        <v>0</v>
      </c>
      <c r="BS543" s="160">
        <v>0</v>
      </c>
      <c r="BT543" s="160">
        <v>0</v>
      </c>
      <c r="BU543" s="160">
        <v>0</v>
      </c>
      <c r="BV543" s="160">
        <v>0</v>
      </c>
      <c r="BW543" s="160">
        <v>0</v>
      </c>
      <c r="BX543" s="160">
        <v>0</v>
      </c>
      <c r="BY543" s="160">
        <v>0</v>
      </c>
      <c r="BZ543" s="160">
        <v>0</v>
      </c>
      <c r="CA543" s="160">
        <v>0</v>
      </c>
      <c r="CB543" s="160">
        <v>0</v>
      </c>
      <c r="CC543" s="160">
        <f>INDEX(IRF.New!$D$7:$CN$374,MATCH('IRF AUX'!$E543,IRF.New!$C$7:$C$37,0),MATCH('IRF AUX'!$B543,IRF.New!$D$5:$CN$5,0))</f>
        <v>0</v>
      </c>
      <c r="CD543" s="160">
        <v>0</v>
      </c>
      <c r="CE543" s="162">
        <v>0</v>
      </c>
      <c r="CF543" s="10" cm="1">
        <f t="array" aca="1" ref="CF543" ca="1">MMULT($F542:$CE542,INDIRECT("Policy.New!"&amp;CF$3&amp;"4:"&amp;CF$3&amp;"81"))</f>
        <v>0</v>
      </c>
      <c r="CG543" s="10" cm="1">
        <f t="array" aca="1" ref="CG543" ca="1">MMULT($F542:$CE542,INDIRECT("Policy.New!"&amp;CG$3&amp;"4:"&amp;CG$3&amp;"81"))</f>
        <v>0</v>
      </c>
      <c r="CH543" s="10" cm="1">
        <f t="array" aca="1" ref="CH543" ca="1">MMULT($F542:$CE542,INDIRECT("Policy.New!"&amp;CH$3&amp;"4:"&amp;CH$3&amp;"81"))</f>
        <v>0</v>
      </c>
      <c r="CI543" s="10" cm="1">
        <f t="array" aca="1" ref="CI543" ca="1">MMULT($F542:$CE542,INDIRECT("Policy.New!"&amp;CI$3&amp;"4:"&amp;CI$3&amp;"81"))</f>
        <v>0</v>
      </c>
      <c r="CJ543" s="10" cm="1">
        <f t="array" aca="1" ref="CJ543" ca="1">MMULT($F542:$CE542,INDIRECT("Policy.New!"&amp;CJ$3&amp;"4:"&amp;CJ$3&amp;"81"))</f>
        <v>0</v>
      </c>
      <c r="CK543" s="10" cm="1">
        <f t="array" aca="1" ref="CK543" ca="1">MMULT($F542:$CE542,INDIRECT("Policy.New!"&amp;CK$3&amp;"4:"&amp;CK$3&amp;"81"))</f>
        <v>0</v>
      </c>
      <c r="CL543" s="10" cm="1">
        <f t="array" aca="1" ref="CL543" ca="1">MMULT($F542:$CE542,INDIRECT("Policy.New!"&amp;CL$3&amp;"4:"&amp;CL$3&amp;"81"))</f>
        <v>0</v>
      </c>
      <c r="CM543" s="10" cm="1">
        <f t="array" aca="1" ref="CM543" ca="1">MMULT($F542:$CE542,INDIRECT("Policy.New!"&amp;CM$3&amp;"4:"&amp;CM$3&amp;"81"))</f>
        <v>0</v>
      </c>
      <c r="CN543" s="10" cm="1">
        <f t="array" aca="1" ref="CN543" ca="1">MMULT($F542:$CE542,INDIRECT("Policy.New!"&amp;CN$3&amp;"4:"&amp;CN$3&amp;"81"))</f>
        <v>0</v>
      </c>
      <c r="CO543" s="10" cm="1">
        <f t="array" aca="1" ref="CO543" ca="1">MMULT($F542:$CE542,INDIRECT("Policy.New!"&amp;CO$3&amp;"4:"&amp;CO$3&amp;"81"))</f>
        <v>0</v>
      </c>
      <c r="CP543" s="10" cm="1">
        <f t="array" aca="1" ref="CP543" ca="1">MMULT($F542:$CE542,INDIRECT("Policy.New!"&amp;CP$3&amp;"4:"&amp;CP$3&amp;"81"))</f>
        <v>0</v>
      </c>
      <c r="CQ543" s="1"/>
      <c r="CR543" s="1"/>
      <c r="CS543" s="10">
        <f t="shared" ca="1" si="546"/>
        <v>0</v>
      </c>
      <c r="CT543" s="10">
        <f t="shared" ca="1" si="550"/>
        <v>0</v>
      </c>
      <c r="CU543" s="10">
        <f t="shared" ca="1" si="547"/>
        <v>0</v>
      </c>
      <c r="CV543" s="10">
        <f t="shared" ca="1" si="551"/>
        <v>0</v>
      </c>
      <c r="CW543" s="10">
        <f t="shared" ca="1" si="548"/>
        <v>0</v>
      </c>
      <c r="CX543" s="10">
        <f t="shared" ca="1" si="549"/>
        <v>0</v>
      </c>
    </row>
    <row r="544" spans="2:102" x14ac:dyDescent="0.25">
      <c r="B544" s="152" t="str">
        <f t="shared" si="545"/>
        <v>eps_energia</v>
      </c>
      <c r="C544" s="152" t="str">
        <f t="shared" si="544"/>
        <v>eps_energia_6</v>
      </c>
      <c r="D544" s="12">
        <f t="shared" si="542"/>
        <v>544</v>
      </c>
      <c r="E544" s="12">
        <f t="shared" si="552"/>
        <v>6</v>
      </c>
      <c r="F544" s="1" cm="1">
        <f t="array" aca="1" ref="F544" ca="1">MMULT($F543:$CE543,INDIRECT("Policy.New!"&amp;F$3&amp;"4:"&amp;F$3&amp;"81"))</f>
        <v>0</v>
      </c>
      <c r="G544" s="1" cm="1">
        <f t="array" aca="1" ref="G544" ca="1">MMULT($F543:$CE543,INDIRECT("Policy.New!"&amp;G$3&amp;"4:"&amp;G$3&amp;"81"))</f>
        <v>0</v>
      </c>
      <c r="H544" s="1" cm="1">
        <f t="array" aca="1" ref="H544" ca="1">MMULT($F543:$CE543,INDIRECT("Policy.New!"&amp;H$3&amp;"4:"&amp;H$3&amp;"81"))</f>
        <v>0</v>
      </c>
      <c r="I544" s="1" cm="1">
        <f t="array" aca="1" ref="I544" ca="1">MMULT($F543:$CE543,INDIRECT("Policy.New!"&amp;I$3&amp;"4:"&amp;I$3&amp;"81"))</f>
        <v>0</v>
      </c>
      <c r="J544" s="1" cm="1">
        <f t="array" aca="1" ref="J544" ca="1">MMULT($F543:$CE543,INDIRECT("Policy.New!"&amp;J$3&amp;"4:"&amp;J$3&amp;"81"))</f>
        <v>0</v>
      </c>
      <c r="K544" s="1" cm="1">
        <f t="array" aca="1" ref="K544" ca="1">MMULT($F543:$CE543,INDIRECT("Policy.New!"&amp;K$3&amp;"4:"&amp;K$3&amp;"81"))</f>
        <v>0</v>
      </c>
      <c r="L544" s="1" cm="1">
        <f t="array" aca="1" ref="L544" ca="1">MMULT($F543:$CE543,INDIRECT("Policy.New!"&amp;L$3&amp;"4:"&amp;L$3&amp;"81"))</f>
        <v>0</v>
      </c>
      <c r="M544" s="1" cm="1">
        <f t="array" aca="1" ref="M544" ca="1">MMULT($F543:$CE543,INDIRECT("Policy.New!"&amp;M$3&amp;"4:"&amp;M$3&amp;"81"))</f>
        <v>0</v>
      </c>
      <c r="N544" s="1" cm="1">
        <f t="array" aca="1" ref="N544" ca="1">MMULT($F543:$CE543,INDIRECT("Policy.New!"&amp;N$3&amp;"4:"&amp;N$3&amp;"81"))</f>
        <v>0</v>
      </c>
      <c r="O544" s="1" cm="1">
        <f t="array" aca="1" ref="O544" ca="1">MMULT($F543:$CE543,INDIRECT("Policy.New!"&amp;O$3&amp;"4:"&amp;O$3&amp;"81"))</f>
        <v>0</v>
      </c>
      <c r="P544" s="1" cm="1">
        <f t="array" aca="1" ref="P544" ca="1">MMULT($F543:$CE543,INDIRECT("Policy.New!"&amp;P$3&amp;"4:"&amp;P$3&amp;"81"))</f>
        <v>0</v>
      </c>
      <c r="Q544" s="1" cm="1">
        <f t="array" aca="1" ref="Q544" ca="1">MMULT($F543:$CE543,INDIRECT("Policy.New!"&amp;Q$3&amp;"4:"&amp;Q$3&amp;"81"))</f>
        <v>0</v>
      </c>
      <c r="R544" s="1" cm="1">
        <f t="array" aca="1" ref="R544" ca="1">MMULT($F543:$CE543,INDIRECT("Policy.New!"&amp;R$3&amp;"4:"&amp;R$3&amp;"81"))</f>
        <v>0</v>
      </c>
      <c r="S544" s="1" cm="1">
        <f t="array" aca="1" ref="S544" ca="1">MMULT($F543:$CE543,INDIRECT("Policy.New!"&amp;S$3&amp;"4:"&amp;S$3&amp;"81"))</f>
        <v>0</v>
      </c>
      <c r="T544" s="1" cm="1">
        <f t="array" aca="1" ref="T544" ca="1">MMULT($F543:$CE543,INDIRECT("Policy.New!"&amp;T$3&amp;"4:"&amp;T$3&amp;"81"))</f>
        <v>0</v>
      </c>
      <c r="U544" s="1" cm="1">
        <f t="array" aca="1" ref="U544" ca="1">MMULT($F543:$CE543,INDIRECT("Policy.New!"&amp;U$3&amp;"4:"&amp;U$3&amp;"81"))</f>
        <v>0</v>
      </c>
      <c r="V544" s="1" cm="1">
        <f t="array" aca="1" ref="V544" ca="1">MMULT($F543:$CE543,INDIRECT("Policy.New!"&amp;V$3&amp;"4:"&amp;V$3&amp;"81"))</f>
        <v>0</v>
      </c>
      <c r="W544" s="5">
        <f t="shared" ca="1" si="553"/>
        <v>0</v>
      </c>
      <c r="X544" s="1">
        <f t="shared" ca="1" si="554"/>
        <v>0</v>
      </c>
      <c r="Y544" s="1">
        <f t="shared" ca="1" si="555"/>
        <v>0</v>
      </c>
      <c r="Z544" s="1">
        <f t="shared" ca="1" si="556"/>
        <v>0</v>
      </c>
      <c r="AA544" s="1">
        <f t="shared" ca="1" si="557"/>
        <v>0</v>
      </c>
      <c r="AB544" s="1">
        <f t="shared" ca="1" si="558"/>
        <v>0</v>
      </c>
      <c r="AC544" s="1">
        <f t="shared" ca="1" si="559"/>
        <v>0</v>
      </c>
      <c r="AD544" s="1">
        <f t="shared" ca="1" si="560"/>
        <v>0</v>
      </c>
      <c r="AE544" s="1">
        <f t="shared" ca="1" si="561"/>
        <v>0</v>
      </c>
      <c r="AF544" s="1">
        <f t="shared" ca="1" si="562"/>
        <v>0</v>
      </c>
      <c r="AG544" s="1">
        <f t="shared" ca="1" si="563"/>
        <v>0</v>
      </c>
      <c r="AH544" s="1">
        <f t="shared" ca="1" si="564"/>
        <v>0</v>
      </c>
      <c r="AI544" s="1">
        <f t="shared" ca="1" si="565"/>
        <v>0</v>
      </c>
      <c r="AJ544" s="1">
        <f t="shared" ca="1" si="566"/>
        <v>0</v>
      </c>
      <c r="AK544" s="1">
        <f t="shared" ca="1" si="567"/>
        <v>0</v>
      </c>
      <c r="AL544" s="1">
        <f t="shared" ca="1" si="568"/>
        <v>0</v>
      </c>
      <c r="AM544" s="1">
        <f t="shared" ca="1" si="569"/>
        <v>0</v>
      </c>
      <c r="AN544" s="1">
        <f t="shared" ca="1" si="570"/>
        <v>0</v>
      </c>
      <c r="AO544" s="1">
        <f t="shared" ca="1" si="571"/>
        <v>0</v>
      </c>
      <c r="AP544" s="1">
        <f t="shared" ca="1" si="572"/>
        <v>0</v>
      </c>
      <c r="AQ544" s="1">
        <f t="shared" ca="1" si="573"/>
        <v>0</v>
      </c>
      <c r="AR544" s="1">
        <f t="shared" ca="1" si="574"/>
        <v>0</v>
      </c>
      <c r="AS544" s="1">
        <f t="shared" ca="1" si="575"/>
        <v>0</v>
      </c>
      <c r="AT544" s="25">
        <f t="shared" ca="1" si="576"/>
        <v>0</v>
      </c>
      <c r="AU544" s="1" cm="1">
        <f t="array" aca="1" ref="AU544" ca="1">MMULT($F543:$CE543,INDIRECT("Policy.New!"&amp;AU$3&amp;"4:"&amp;AU$3&amp;"81"))</f>
        <v>0</v>
      </c>
      <c r="AV544" s="25" cm="1">
        <f t="array" aca="1" ref="AV544" ca="1">MMULT($F543:$CE543,INDIRECT("Policy.New!"&amp;AV$3&amp;"4:"&amp;AV$3&amp;"81"))</f>
        <v>0</v>
      </c>
      <c r="AW544" s="161">
        <v>0</v>
      </c>
      <c r="AX544" s="161">
        <v>0</v>
      </c>
      <c r="AY544" s="161">
        <v>0</v>
      </c>
      <c r="AZ544" s="161">
        <v>0</v>
      </c>
      <c r="BA544" s="161">
        <v>0</v>
      </c>
      <c r="BB544" s="161">
        <v>0</v>
      </c>
      <c r="BC544" s="161">
        <v>0</v>
      </c>
      <c r="BD544" s="161">
        <v>0</v>
      </c>
      <c r="BE544" s="161">
        <v>0</v>
      </c>
      <c r="BF544" s="161">
        <v>0</v>
      </c>
      <c r="BG544" s="161">
        <v>0</v>
      </c>
      <c r="BH544" s="161">
        <v>0</v>
      </c>
      <c r="BI544" s="161">
        <v>0</v>
      </c>
      <c r="BJ544" s="161">
        <v>0</v>
      </c>
      <c r="BK544" s="161">
        <v>0</v>
      </c>
      <c r="BL544" s="161">
        <v>0</v>
      </c>
      <c r="BM544" s="161">
        <v>0</v>
      </c>
      <c r="BN544" s="161">
        <v>0</v>
      </c>
      <c r="BO544" s="161">
        <v>0</v>
      </c>
      <c r="BP544" s="161">
        <v>0</v>
      </c>
      <c r="BQ544" s="161">
        <v>0</v>
      </c>
      <c r="BR544" s="161">
        <v>0</v>
      </c>
      <c r="BS544" s="161">
        <v>0</v>
      </c>
      <c r="BT544" s="161">
        <v>0</v>
      </c>
      <c r="BU544" s="161">
        <v>0</v>
      </c>
      <c r="BV544" s="161">
        <v>0</v>
      </c>
      <c r="BW544" s="161">
        <v>0</v>
      </c>
      <c r="BX544" s="161">
        <v>0</v>
      </c>
      <c r="BY544" s="161">
        <v>0</v>
      </c>
      <c r="BZ544" s="161">
        <v>0</v>
      </c>
      <c r="CA544" s="161">
        <v>0</v>
      </c>
      <c r="CB544" s="161">
        <v>0</v>
      </c>
      <c r="CC544" s="161">
        <f>INDEX(IRF.New!$D$7:$CN$374,MATCH('IRF AUX'!$E544,IRF.New!$C$7:$C$37,0),MATCH('IRF AUX'!$B544,IRF.New!$D$5:$CN$5,0))</f>
        <v>0</v>
      </c>
      <c r="CD544" s="161">
        <v>0</v>
      </c>
      <c r="CE544" s="163">
        <v>0</v>
      </c>
      <c r="CF544" s="1" cm="1">
        <f t="array" aca="1" ref="CF544" ca="1">MMULT($F543:$CE543,INDIRECT("Policy.New!"&amp;CF$3&amp;"4:"&amp;CF$3&amp;"81"))</f>
        <v>0</v>
      </c>
      <c r="CG544" s="1" cm="1">
        <f t="array" aca="1" ref="CG544" ca="1">MMULT($F543:$CE543,INDIRECT("Policy.New!"&amp;CG$3&amp;"4:"&amp;CG$3&amp;"81"))</f>
        <v>0</v>
      </c>
      <c r="CH544" s="1" cm="1">
        <f t="array" aca="1" ref="CH544" ca="1">MMULT($F543:$CE543,INDIRECT("Policy.New!"&amp;CH$3&amp;"4:"&amp;CH$3&amp;"81"))</f>
        <v>0</v>
      </c>
      <c r="CI544" s="1" cm="1">
        <f t="array" aca="1" ref="CI544" ca="1">MMULT($F543:$CE543,INDIRECT("Policy.New!"&amp;CI$3&amp;"4:"&amp;CI$3&amp;"81"))</f>
        <v>0</v>
      </c>
      <c r="CJ544" s="1" cm="1">
        <f t="array" aca="1" ref="CJ544" ca="1">MMULT($F543:$CE543,INDIRECT("Policy.New!"&amp;CJ$3&amp;"4:"&amp;CJ$3&amp;"81"))</f>
        <v>0</v>
      </c>
      <c r="CK544" s="1" cm="1">
        <f t="array" aca="1" ref="CK544" ca="1">MMULT($F543:$CE543,INDIRECT("Policy.New!"&amp;CK$3&amp;"4:"&amp;CK$3&amp;"81"))</f>
        <v>0</v>
      </c>
      <c r="CL544" s="1" cm="1">
        <f t="array" aca="1" ref="CL544" ca="1">MMULT($F543:$CE543,INDIRECT("Policy.New!"&amp;CL$3&amp;"4:"&amp;CL$3&amp;"81"))</f>
        <v>0</v>
      </c>
      <c r="CM544" s="1" cm="1">
        <f t="array" aca="1" ref="CM544" ca="1">MMULT($F543:$CE543,INDIRECT("Policy.New!"&amp;CM$3&amp;"4:"&amp;CM$3&amp;"81"))</f>
        <v>0</v>
      </c>
      <c r="CN544" s="1" cm="1">
        <f t="array" aca="1" ref="CN544" ca="1">MMULT($F543:$CE543,INDIRECT("Policy.New!"&amp;CN$3&amp;"4:"&amp;CN$3&amp;"81"))</f>
        <v>0</v>
      </c>
      <c r="CO544" s="1" cm="1">
        <f t="array" aca="1" ref="CO544" ca="1">MMULT($F543:$CE543,INDIRECT("Policy.New!"&amp;CO$3&amp;"4:"&amp;CO$3&amp;"81"))</f>
        <v>0</v>
      </c>
      <c r="CP544" s="1" cm="1">
        <f t="array" aca="1" ref="CP544" ca="1">MMULT($F543:$CE543,INDIRECT("Policy.New!"&amp;CP$3&amp;"4:"&amp;CP$3&amp;"81"))</f>
        <v>0</v>
      </c>
      <c r="CQ544" s="1"/>
      <c r="CR544" s="1"/>
      <c r="CS544" s="1">
        <f t="shared" ca="1" si="546"/>
        <v>0</v>
      </c>
      <c r="CT544" s="1">
        <f t="shared" ca="1" si="550"/>
        <v>0</v>
      </c>
      <c r="CU544" s="1">
        <f t="shared" ca="1" si="547"/>
        <v>0</v>
      </c>
      <c r="CV544" s="1">
        <f t="shared" ca="1" si="551"/>
        <v>0</v>
      </c>
      <c r="CW544" s="1">
        <f t="shared" ca="1" si="548"/>
        <v>0</v>
      </c>
      <c r="CX544" s="1">
        <f t="shared" ca="1" si="549"/>
        <v>0</v>
      </c>
    </row>
    <row r="545" spans="2:102" x14ac:dyDescent="0.25">
      <c r="B545" s="152" t="str">
        <f t="shared" si="545"/>
        <v>eps_energia</v>
      </c>
      <c r="C545" s="152" t="str">
        <f t="shared" si="544"/>
        <v>eps_energia_7</v>
      </c>
      <c r="D545" s="12">
        <f t="shared" si="542"/>
        <v>545</v>
      </c>
      <c r="E545" s="12">
        <f t="shared" si="552"/>
        <v>7</v>
      </c>
      <c r="F545" s="1" cm="1">
        <f t="array" aca="1" ref="F545" ca="1">MMULT($F544:$CE544,INDIRECT("Policy.New!"&amp;F$3&amp;"4:"&amp;F$3&amp;"81"))</f>
        <v>0</v>
      </c>
      <c r="G545" s="1" cm="1">
        <f t="array" aca="1" ref="G545" ca="1">MMULT($F544:$CE544,INDIRECT("Policy.New!"&amp;G$3&amp;"4:"&amp;G$3&amp;"81"))</f>
        <v>0</v>
      </c>
      <c r="H545" s="1" cm="1">
        <f t="array" aca="1" ref="H545" ca="1">MMULT($F544:$CE544,INDIRECT("Policy.New!"&amp;H$3&amp;"4:"&amp;H$3&amp;"81"))</f>
        <v>0</v>
      </c>
      <c r="I545" s="1" cm="1">
        <f t="array" aca="1" ref="I545" ca="1">MMULT($F544:$CE544,INDIRECT("Policy.New!"&amp;I$3&amp;"4:"&amp;I$3&amp;"81"))</f>
        <v>0</v>
      </c>
      <c r="J545" s="1" cm="1">
        <f t="array" aca="1" ref="J545" ca="1">MMULT($F544:$CE544,INDIRECT("Policy.New!"&amp;J$3&amp;"4:"&amp;J$3&amp;"81"))</f>
        <v>0</v>
      </c>
      <c r="K545" s="1" cm="1">
        <f t="array" aca="1" ref="K545" ca="1">MMULT($F544:$CE544,INDIRECT("Policy.New!"&amp;K$3&amp;"4:"&amp;K$3&amp;"81"))</f>
        <v>0</v>
      </c>
      <c r="L545" s="1" cm="1">
        <f t="array" aca="1" ref="L545" ca="1">MMULT($F544:$CE544,INDIRECT("Policy.New!"&amp;L$3&amp;"4:"&amp;L$3&amp;"81"))</f>
        <v>0</v>
      </c>
      <c r="M545" s="1" cm="1">
        <f t="array" aca="1" ref="M545" ca="1">MMULT($F544:$CE544,INDIRECT("Policy.New!"&amp;M$3&amp;"4:"&amp;M$3&amp;"81"))</f>
        <v>0</v>
      </c>
      <c r="N545" s="1" cm="1">
        <f t="array" aca="1" ref="N545" ca="1">MMULT($F544:$CE544,INDIRECT("Policy.New!"&amp;N$3&amp;"4:"&amp;N$3&amp;"81"))</f>
        <v>0</v>
      </c>
      <c r="O545" s="1" cm="1">
        <f t="array" aca="1" ref="O545" ca="1">MMULT($F544:$CE544,INDIRECT("Policy.New!"&amp;O$3&amp;"4:"&amp;O$3&amp;"81"))</f>
        <v>0</v>
      </c>
      <c r="P545" s="1" cm="1">
        <f t="array" aca="1" ref="P545" ca="1">MMULT($F544:$CE544,INDIRECT("Policy.New!"&amp;P$3&amp;"4:"&amp;P$3&amp;"81"))</f>
        <v>0</v>
      </c>
      <c r="Q545" s="1" cm="1">
        <f t="array" aca="1" ref="Q545" ca="1">MMULT($F544:$CE544,INDIRECT("Policy.New!"&amp;Q$3&amp;"4:"&amp;Q$3&amp;"81"))</f>
        <v>0</v>
      </c>
      <c r="R545" s="1" cm="1">
        <f t="array" aca="1" ref="R545" ca="1">MMULT($F544:$CE544,INDIRECT("Policy.New!"&amp;R$3&amp;"4:"&amp;R$3&amp;"81"))</f>
        <v>0</v>
      </c>
      <c r="S545" s="1" cm="1">
        <f t="array" aca="1" ref="S545" ca="1">MMULT($F544:$CE544,INDIRECT("Policy.New!"&amp;S$3&amp;"4:"&amp;S$3&amp;"81"))</f>
        <v>0</v>
      </c>
      <c r="T545" s="1" cm="1">
        <f t="array" aca="1" ref="T545" ca="1">MMULT($F544:$CE544,INDIRECT("Policy.New!"&amp;T$3&amp;"4:"&amp;T$3&amp;"81"))</f>
        <v>0</v>
      </c>
      <c r="U545" s="1" cm="1">
        <f t="array" aca="1" ref="U545" ca="1">MMULT($F544:$CE544,INDIRECT("Policy.New!"&amp;U$3&amp;"4:"&amp;U$3&amp;"81"))</f>
        <v>0</v>
      </c>
      <c r="V545" s="1" cm="1">
        <f t="array" aca="1" ref="V545" ca="1">MMULT($F544:$CE544,INDIRECT("Policy.New!"&amp;V$3&amp;"4:"&amp;V$3&amp;"81"))</f>
        <v>0</v>
      </c>
      <c r="W545" s="5">
        <f t="shared" ca="1" si="553"/>
        <v>0</v>
      </c>
      <c r="X545" s="1">
        <f t="shared" ca="1" si="554"/>
        <v>0</v>
      </c>
      <c r="Y545" s="1">
        <f t="shared" ca="1" si="555"/>
        <v>0</v>
      </c>
      <c r="Z545" s="1">
        <f t="shared" ca="1" si="556"/>
        <v>0</v>
      </c>
      <c r="AA545" s="1">
        <f t="shared" ca="1" si="557"/>
        <v>0</v>
      </c>
      <c r="AB545" s="1">
        <f t="shared" ca="1" si="558"/>
        <v>0</v>
      </c>
      <c r="AC545" s="1">
        <f t="shared" ca="1" si="559"/>
        <v>0</v>
      </c>
      <c r="AD545" s="1">
        <f t="shared" ca="1" si="560"/>
        <v>0</v>
      </c>
      <c r="AE545" s="1">
        <f t="shared" ca="1" si="561"/>
        <v>0</v>
      </c>
      <c r="AF545" s="1">
        <f t="shared" ca="1" si="562"/>
        <v>0</v>
      </c>
      <c r="AG545" s="1">
        <f t="shared" ca="1" si="563"/>
        <v>0</v>
      </c>
      <c r="AH545" s="1">
        <f t="shared" ca="1" si="564"/>
        <v>0</v>
      </c>
      <c r="AI545" s="1">
        <f t="shared" ca="1" si="565"/>
        <v>0</v>
      </c>
      <c r="AJ545" s="1">
        <f t="shared" ca="1" si="566"/>
        <v>0</v>
      </c>
      <c r="AK545" s="1">
        <f t="shared" ca="1" si="567"/>
        <v>0</v>
      </c>
      <c r="AL545" s="1">
        <f t="shared" ca="1" si="568"/>
        <v>0</v>
      </c>
      <c r="AM545" s="1">
        <f t="shared" ca="1" si="569"/>
        <v>0</v>
      </c>
      <c r="AN545" s="1">
        <f t="shared" ca="1" si="570"/>
        <v>0</v>
      </c>
      <c r="AO545" s="1">
        <f t="shared" ca="1" si="571"/>
        <v>0</v>
      </c>
      <c r="AP545" s="1">
        <f t="shared" ca="1" si="572"/>
        <v>0</v>
      </c>
      <c r="AQ545" s="1">
        <f t="shared" ca="1" si="573"/>
        <v>0</v>
      </c>
      <c r="AR545" s="1">
        <f t="shared" ca="1" si="574"/>
        <v>0</v>
      </c>
      <c r="AS545" s="1">
        <f t="shared" ca="1" si="575"/>
        <v>0</v>
      </c>
      <c r="AT545" s="25">
        <f t="shared" ca="1" si="576"/>
        <v>0</v>
      </c>
      <c r="AU545" s="1" cm="1">
        <f t="array" aca="1" ref="AU545" ca="1">MMULT($F544:$CE544,INDIRECT("Policy.New!"&amp;AU$3&amp;"4:"&amp;AU$3&amp;"81"))</f>
        <v>0</v>
      </c>
      <c r="AV545" s="25" cm="1">
        <f t="array" aca="1" ref="AV545" ca="1">MMULT($F544:$CE544,INDIRECT("Policy.New!"&amp;AV$3&amp;"4:"&amp;AV$3&amp;"81"))</f>
        <v>0</v>
      </c>
      <c r="AW545" s="161">
        <v>0</v>
      </c>
      <c r="AX545" s="161">
        <v>0</v>
      </c>
      <c r="AY545" s="161">
        <v>0</v>
      </c>
      <c r="AZ545" s="161">
        <v>0</v>
      </c>
      <c r="BA545" s="161">
        <v>0</v>
      </c>
      <c r="BB545" s="161">
        <v>0</v>
      </c>
      <c r="BC545" s="161">
        <v>0</v>
      </c>
      <c r="BD545" s="161">
        <v>0</v>
      </c>
      <c r="BE545" s="161">
        <v>0</v>
      </c>
      <c r="BF545" s="161">
        <v>0</v>
      </c>
      <c r="BG545" s="161">
        <v>0</v>
      </c>
      <c r="BH545" s="161">
        <v>0</v>
      </c>
      <c r="BI545" s="161">
        <v>0</v>
      </c>
      <c r="BJ545" s="161">
        <v>0</v>
      </c>
      <c r="BK545" s="161">
        <v>0</v>
      </c>
      <c r="BL545" s="161">
        <v>0</v>
      </c>
      <c r="BM545" s="161">
        <v>0</v>
      </c>
      <c r="BN545" s="161">
        <v>0</v>
      </c>
      <c r="BO545" s="161">
        <v>0</v>
      </c>
      <c r="BP545" s="161">
        <v>0</v>
      </c>
      <c r="BQ545" s="161">
        <v>0</v>
      </c>
      <c r="BR545" s="161">
        <v>0</v>
      </c>
      <c r="BS545" s="161">
        <v>0</v>
      </c>
      <c r="BT545" s="161">
        <v>0</v>
      </c>
      <c r="BU545" s="161">
        <v>0</v>
      </c>
      <c r="BV545" s="161">
        <v>0</v>
      </c>
      <c r="BW545" s="161">
        <v>0</v>
      </c>
      <c r="BX545" s="161">
        <v>0</v>
      </c>
      <c r="BY545" s="161">
        <v>0</v>
      </c>
      <c r="BZ545" s="161">
        <v>0</v>
      </c>
      <c r="CA545" s="161">
        <v>0</v>
      </c>
      <c r="CB545" s="161">
        <v>0</v>
      </c>
      <c r="CC545" s="161">
        <f>INDEX(IRF.New!$D$7:$CN$374,MATCH('IRF AUX'!$E545,IRF.New!$C$7:$C$37,0),MATCH('IRF AUX'!$B545,IRF.New!$D$5:$CN$5,0))</f>
        <v>0</v>
      </c>
      <c r="CD545" s="161">
        <v>0</v>
      </c>
      <c r="CE545" s="163">
        <v>0</v>
      </c>
      <c r="CF545" s="1" cm="1">
        <f t="array" aca="1" ref="CF545" ca="1">MMULT($F544:$CE544,INDIRECT("Policy.New!"&amp;CF$3&amp;"4:"&amp;CF$3&amp;"81"))</f>
        <v>0</v>
      </c>
      <c r="CG545" s="1" cm="1">
        <f t="array" aca="1" ref="CG545" ca="1">MMULT($F544:$CE544,INDIRECT("Policy.New!"&amp;CG$3&amp;"4:"&amp;CG$3&amp;"81"))</f>
        <v>0</v>
      </c>
      <c r="CH545" s="1" cm="1">
        <f t="array" aca="1" ref="CH545" ca="1">MMULT($F544:$CE544,INDIRECT("Policy.New!"&amp;CH$3&amp;"4:"&amp;CH$3&amp;"81"))</f>
        <v>0</v>
      </c>
      <c r="CI545" s="1" cm="1">
        <f t="array" aca="1" ref="CI545" ca="1">MMULT($F544:$CE544,INDIRECT("Policy.New!"&amp;CI$3&amp;"4:"&amp;CI$3&amp;"81"))</f>
        <v>0</v>
      </c>
      <c r="CJ545" s="1" cm="1">
        <f t="array" aca="1" ref="CJ545" ca="1">MMULT($F544:$CE544,INDIRECT("Policy.New!"&amp;CJ$3&amp;"4:"&amp;CJ$3&amp;"81"))</f>
        <v>0</v>
      </c>
      <c r="CK545" s="1" cm="1">
        <f t="array" aca="1" ref="CK545" ca="1">MMULT($F544:$CE544,INDIRECT("Policy.New!"&amp;CK$3&amp;"4:"&amp;CK$3&amp;"81"))</f>
        <v>0</v>
      </c>
      <c r="CL545" s="1" cm="1">
        <f t="array" aca="1" ref="CL545" ca="1">MMULT($F544:$CE544,INDIRECT("Policy.New!"&amp;CL$3&amp;"4:"&amp;CL$3&amp;"81"))</f>
        <v>0</v>
      </c>
      <c r="CM545" s="1" cm="1">
        <f t="array" aca="1" ref="CM545" ca="1">MMULT($F544:$CE544,INDIRECT("Policy.New!"&amp;CM$3&amp;"4:"&amp;CM$3&amp;"81"))</f>
        <v>0</v>
      </c>
      <c r="CN545" s="1" cm="1">
        <f t="array" aca="1" ref="CN545" ca="1">MMULT($F544:$CE544,INDIRECT("Policy.New!"&amp;CN$3&amp;"4:"&amp;CN$3&amp;"81"))</f>
        <v>0</v>
      </c>
      <c r="CO545" s="1" cm="1">
        <f t="array" aca="1" ref="CO545" ca="1">MMULT($F544:$CE544,INDIRECT("Policy.New!"&amp;CO$3&amp;"4:"&amp;CO$3&amp;"81"))</f>
        <v>0</v>
      </c>
      <c r="CP545" s="1" cm="1">
        <f t="array" aca="1" ref="CP545" ca="1">MMULT($F544:$CE544,INDIRECT("Policy.New!"&amp;CP$3&amp;"4:"&amp;CP$3&amp;"81"))</f>
        <v>0</v>
      </c>
      <c r="CQ545" s="1"/>
      <c r="CR545" s="1"/>
      <c r="CS545" s="1">
        <f t="shared" ca="1" si="546"/>
        <v>0</v>
      </c>
      <c r="CT545" s="1">
        <f t="shared" ca="1" si="550"/>
        <v>0</v>
      </c>
      <c r="CU545" s="1">
        <f t="shared" ca="1" si="547"/>
        <v>0</v>
      </c>
      <c r="CV545" s="1">
        <f t="shared" ca="1" si="551"/>
        <v>0</v>
      </c>
      <c r="CW545" s="1">
        <f t="shared" ca="1" si="548"/>
        <v>0</v>
      </c>
      <c r="CX545" s="1">
        <f t="shared" ca="1" si="549"/>
        <v>0</v>
      </c>
    </row>
    <row r="546" spans="2:102" x14ac:dyDescent="0.25">
      <c r="B546" s="153" t="str">
        <f t="shared" si="545"/>
        <v>eps_energia</v>
      </c>
      <c r="C546" s="153" t="str">
        <f t="shared" si="544"/>
        <v>eps_energia_8</v>
      </c>
      <c r="D546" s="13">
        <f t="shared" si="542"/>
        <v>546</v>
      </c>
      <c r="E546" s="13">
        <f t="shared" si="552"/>
        <v>8</v>
      </c>
      <c r="F546" s="14" cm="1">
        <f t="array" aca="1" ref="F546" ca="1">MMULT($F545:$CE545,INDIRECT("Policy.New!"&amp;F$3&amp;"4:"&amp;F$3&amp;"81"))</f>
        <v>0</v>
      </c>
      <c r="G546" s="14" cm="1">
        <f t="array" aca="1" ref="G546" ca="1">MMULT($F545:$CE545,INDIRECT("Policy.New!"&amp;G$3&amp;"4:"&amp;G$3&amp;"81"))</f>
        <v>0</v>
      </c>
      <c r="H546" s="14" cm="1">
        <f t="array" aca="1" ref="H546" ca="1">MMULT($F545:$CE545,INDIRECT("Policy.New!"&amp;H$3&amp;"4:"&amp;H$3&amp;"81"))</f>
        <v>0</v>
      </c>
      <c r="I546" s="14" cm="1">
        <f t="array" aca="1" ref="I546" ca="1">MMULT($F545:$CE545,INDIRECT("Policy.New!"&amp;I$3&amp;"4:"&amp;I$3&amp;"81"))</f>
        <v>0</v>
      </c>
      <c r="J546" s="14" cm="1">
        <f t="array" aca="1" ref="J546" ca="1">MMULT($F545:$CE545,INDIRECT("Policy.New!"&amp;J$3&amp;"4:"&amp;J$3&amp;"81"))</f>
        <v>0</v>
      </c>
      <c r="K546" s="14" cm="1">
        <f t="array" aca="1" ref="K546" ca="1">MMULT($F545:$CE545,INDIRECT("Policy.New!"&amp;K$3&amp;"4:"&amp;K$3&amp;"81"))</f>
        <v>0</v>
      </c>
      <c r="L546" s="14" cm="1">
        <f t="array" aca="1" ref="L546" ca="1">MMULT($F545:$CE545,INDIRECT("Policy.New!"&amp;L$3&amp;"4:"&amp;L$3&amp;"81"))</f>
        <v>0</v>
      </c>
      <c r="M546" s="14" cm="1">
        <f t="array" aca="1" ref="M546" ca="1">MMULT($F545:$CE545,INDIRECT("Policy.New!"&amp;M$3&amp;"4:"&amp;M$3&amp;"81"))</f>
        <v>0</v>
      </c>
      <c r="N546" s="14" cm="1">
        <f t="array" aca="1" ref="N546" ca="1">MMULT($F545:$CE545,INDIRECT("Policy.New!"&amp;N$3&amp;"4:"&amp;N$3&amp;"81"))</f>
        <v>0</v>
      </c>
      <c r="O546" s="14" cm="1">
        <f t="array" aca="1" ref="O546" ca="1">MMULT($F545:$CE545,INDIRECT("Policy.New!"&amp;O$3&amp;"4:"&amp;O$3&amp;"81"))</f>
        <v>0</v>
      </c>
      <c r="P546" s="14" cm="1">
        <f t="array" aca="1" ref="P546" ca="1">MMULT($F545:$CE545,INDIRECT("Policy.New!"&amp;P$3&amp;"4:"&amp;P$3&amp;"81"))</f>
        <v>0</v>
      </c>
      <c r="Q546" s="14" cm="1">
        <f t="array" aca="1" ref="Q546" ca="1">MMULT($F545:$CE545,INDIRECT("Policy.New!"&amp;Q$3&amp;"4:"&amp;Q$3&amp;"81"))</f>
        <v>0</v>
      </c>
      <c r="R546" s="14" cm="1">
        <f t="array" aca="1" ref="R546" ca="1">MMULT($F545:$CE545,INDIRECT("Policy.New!"&amp;R$3&amp;"4:"&amp;R$3&amp;"81"))</f>
        <v>0</v>
      </c>
      <c r="S546" s="14" cm="1">
        <f t="array" aca="1" ref="S546" ca="1">MMULT($F545:$CE545,INDIRECT("Policy.New!"&amp;S$3&amp;"4:"&amp;S$3&amp;"81"))</f>
        <v>0</v>
      </c>
      <c r="T546" s="14" cm="1">
        <f t="array" aca="1" ref="T546" ca="1">MMULT($F545:$CE545,INDIRECT("Policy.New!"&amp;T$3&amp;"4:"&amp;T$3&amp;"81"))</f>
        <v>0</v>
      </c>
      <c r="U546" s="14" cm="1">
        <f t="array" aca="1" ref="U546" ca="1">MMULT($F545:$CE545,INDIRECT("Policy.New!"&amp;U$3&amp;"4:"&amp;U$3&amp;"81"))</f>
        <v>0</v>
      </c>
      <c r="V546" s="14" cm="1">
        <f t="array" aca="1" ref="V546" ca="1">MMULT($F545:$CE545,INDIRECT("Policy.New!"&amp;V$3&amp;"4:"&amp;V$3&amp;"81"))</f>
        <v>0</v>
      </c>
      <c r="W546" s="15">
        <f t="shared" ca="1" si="553"/>
        <v>0</v>
      </c>
      <c r="X546" s="14">
        <f t="shared" ca="1" si="554"/>
        <v>0</v>
      </c>
      <c r="Y546" s="14">
        <f t="shared" ca="1" si="555"/>
        <v>0</v>
      </c>
      <c r="Z546" s="14">
        <f t="shared" ca="1" si="556"/>
        <v>0</v>
      </c>
      <c r="AA546" s="14">
        <f t="shared" ca="1" si="557"/>
        <v>0</v>
      </c>
      <c r="AB546" s="14">
        <f t="shared" ca="1" si="558"/>
        <v>0</v>
      </c>
      <c r="AC546" s="14">
        <f t="shared" ca="1" si="559"/>
        <v>0</v>
      </c>
      <c r="AD546" s="14">
        <f t="shared" ca="1" si="560"/>
        <v>0</v>
      </c>
      <c r="AE546" s="14">
        <f t="shared" ca="1" si="561"/>
        <v>0</v>
      </c>
      <c r="AF546" s="14">
        <f t="shared" ca="1" si="562"/>
        <v>0</v>
      </c>
      <c r="AG546" s="14">
        <f t="shared" ca="1" si="563"/>
        <v>0</v>
      </c>
      <c r="AH546" s="14">
        <f t="shared" ca="1" si="564"/>
        <v>0</v>
      </c>
      <c r="AI546" s="14">
        <f t="shared" ca="1" si="565"/>
        <v>0</v>
      </c>
      <c r="AJ546" s="14">
        <f t="shared" ca="1" si="566"/>
        <v>0</v>
      </c>
      <c r="AK546" s="14">
        <f t="shared" ca="1" si="567"/>
        <v>0</v>
      </c>
      <c r="AL546" s="14">
        <f t="shared" ca="1" si="568"/>
        <v>0</v>
      </c>
      <c r="AM546" s="14">
        <f t="shared" ca="1" si="569"/>
        <v>0</v>
      </c>
      <c r="AN546" s="14">
        <f t="shared" ca="1" si="570"/>
        <v>0</v>
      </c>
      <c r="AO546" s="14">
        <f t="shared" ca="1" si="571"/>
        <v>0</v>
      </c>
      <c r="AP546" s="14">
        <f t="shared" ca="1" si="572"/>
        <v>0</v>
      </c>
      <c r="AQ546" s="14">
        <f t="shared" ca="1" si="573"/>
        <v>0</v>
      </c>
      <c r="AR546" s="14">
        <f t="shared" ca="1" si="574"/>
        <v>0</v>
      </c>
      <c r="AS546" s="14">
        <f t="shared" ca="1" si="575"/>
        <v>0</v>
      </c>
      <c r="AT546" s="26">
        <f t="shared" ca="1" si="576"/>
        <v>0</v>
      </c>
      <c r="AU546" s="14" cm="1">
        <f t="array" aca="1" ref="AU546" ca="1">MMULT($F545:$CE545,INDIRECT("Policy.New!"&amp;AU$3&amp;"4:"&amp;AU$3&amp;"81"))</f>
        <v>0</v>
      </c>
      <c r="AV546" s="26" cm="1">
        <f t="array" aca="1" ref="AV546" ca="1">MMULT($F545:$CE545,INDIRECT("Policy.New!"&amp;AV$3&amp;"4:"&amp;AV$3&amp;"81"))</f>
        <v>0</v>
      </c>
      <c r="AW546" s="164">
        <v>0</v>
      </c>
      <c r="AX546" s="164">
        <v>0</v>
      </c>
      <c r="AY546" s="164">
        <v>0</v>
      </c>
      <c r="AZ546" s="164">
        <v>0</v>
      </c>
      <c r="BA546" s="164">
        <v>0</v>
      </c>
      <c r="BB546" s="164">
        <v>0</v>
      </c>
      <c r="BC546" s="164">
        <v>0</v>
      </c>
      <c r="BD546" s="164">
        <v>0</v>
      </c>
      <c r="BE546" s="164">
        <v>0</v>
      </c>
      <c r="BF546" s="164">
        <v>0</v>
      </c>
      <c r="BG546" s="164">
        <v>0</v>
      </c>
      <c r="BH546" s="164">
        <v>0</v>
      </c>
      <c r="BI546" s="164">
        <v>0</v>
      </c>
      <c r="BJ546" s="164">
        <v>0</v>
      </c>
      <c r="BK546" s="164">
        <v>0</v>
      </c>
      <c r="BL546" s="164">
        <v>0</v>
      </c>
      <c r="BM546" s="164">
        <v>0</v>
      </c>
      <c r="BN546" s="164">
        <v>0</v>
      </c>
      <c r="BO546" s="164">
        <v>0</v>
      </c>
      <c r="BP546" s="164">
        <v>0</v>
      </c>
      <c r="BQ546" s="164">
        <v>0</v>
      </c>
      <c r="BR546" s="164">
        <v>0</v>
      </c>
      <c r="BS546" s="164">
        <v>0</v>
      </c>
      <c r="BT546" s="164">
        <v>0</v>
      </c>
      <c r="BU546" s="164">
        <v>0</v>
      </c>
      <c r="BV546" s="164">
        <v>0</v>
      </c>
      <c r="BW546" s="164">
        <v>0</v>
      </c>
      <c r="BX546" s="164">
        <v>0</v>
      </c>
      <c r="BY546" s="164">
        <v>0</v>
      </c>
      <c r="BZ546" s="164">
        <v>0</v>
      </c>
      <c r="CA546" s="164">
        <v>0</v>
      </c>
      <c r="CB546" s="164">
        <v>0</v>
      </c>
      <c r="CC546" s="164">
        <f>INDEX(IRF.New!$D$7:$CN$374,MATCH('IRF AUX'!$E546,IRF.New!$C$7:$C$37,0),MATCH('IRF AUX'!$B546,IRF.New!$D$5:$CN$5,0))</f>
        <v>0</v>
      </c>
      <c r="CD546" s="164">
        <v>0</v>
      </c>
      <c r="CE546" s="165">
        <v>0</v>
      </c>
      <c r="CF546" s="14" cm="1">
        <f t="array" aca="1" ref="CF546" ca="1">MMULT($F545:$CE545,INDIRECT("Policy.New!"&amp;CF$3&amp;"4:"&amp;CF$3&amp;"81"))</f>
        <v>0</v>
      </c>
      <c r="CG546" s="14" cm="1">
        <f t="array" aca="1" ref="CG546" ca="1">MMULT($F545:$CE545,INDIRECT("Policy.New!"&amp;CG$3&amp;"4:"&amp;CG$3&amp;"81"))</f>
        <v>0</v>
      </c>
      <c r="CH546" s="14" cm="1">
        <f t="array" aca="1" ref="CH546" ca="1">MMULT($F545:$CE545,INDIRECT("Policy.New!"&amp;CH$3&amp;"4:"&amp;CH$3&amp;"81"))</f>
        <v>0</v>
      </c>
      <c r="CI546" s="14" cm="1">
        <f t="array" aca="1" ref="CI546" ca="1">MMULT($F545:$CE545,INDIRECT("Policy.New!"&amp;CI$3&amp;"4:"&amp;CI$3&amp;"81"))</f>
        <v>0</v>
      </c>
      <c r="CJ546" s="14" cm="1">
        <f t="array" aca="1" ref="CJ546" ca="1">MMULT($F545:$CE545,INDIRECT("Policy.New!"&amp;CJ$3&amp;"4:"&amp;CJ$3&amp;"81"))</f>
        <v>0</v>
      </c>
      <c r="CK546" s="14" cm="1">
        <f t="array" aca="1" ref="CK546" ca="1">MMULT($F545:$CE545,INDIRECT("Policy.New!"&amp;CK$3&amp;"4:"&amp;CK$3&amp;"81"))</f>
        <v>0</v>
      </c>
      <c r="CL546" s="14" cm="1">
        <f t="array" aca="1" ref="CL546" ca="1">MMULT($F545:$CE545,INDIRECT("Policy.New!"&amp;CL$3&amp;"4:"&amp;CL$3&amp;"81"))</f>
        <v>0</v>
      </c>
      <c r="CM546" s="14" cm="1">
        <f t="array" aca="1" ref="CM546" ca="1">MMULT($F545:$CE545,INDIRECT("Policy.New!"&amp;CM$3&amp;"4:"&amp;CM$3&amp;"81"))</f>
        <v>0</v>
      </c>
      <c r="CN546" s="14" cm="1">
        <f t="array" aca="1" ref="CN546" ca="1">MMULT($F545:$CE545,INDIRECT("Policy.New!"&amp;CN$3&amp;"4:"&amp;CN$3&amp;"81"))</f>
        <v>0</v>
      </c>
      <c r="CO546" s="14" cm="1">
        <f t="array" aca="1" ref="CO546" ca="1">MMULT($F545:$CE545,INDIRECT("Policy.New!"&amp;CO$3&amp;"4:"&amp;CO$3&amp;"81"))</f>
        <v>0</v>
      </c>
      <c r="CP546" s="14" cm="1">
        <f t="array" aca="1" ref="CP546" ca="1">MMULT($F545:$CE545,INDIRECT("Policy.New!"&amp;CP$3&amp;"4:"&amp;CP$3&amp;"81"))</f>
        <v>0</v>
      </c>
      <c r="CQ546" s="1"/>
      <c r="CR546" s="1"/>
      <c r="CS546" s="14">
        <f t="shared" ca="1" si="546"/>
        <v>0</v>
      </c>
      <c r="CT546" s="14">
        <f t="shared" ca="1" si="550"/>
        <v>0</v>
      </c>
      <c r="CU546" s="14">
        <f t="shared" ca="1" si="547"/>
        <v>0</v>
      </c>
      <c r="CV546" s="14">
        <f t="shared" ca="1" si="551"/>
        <v>0</v>
      </c>
      <c r="CW546" s="14">
        <f t="shared" ca="1" si="548"/>
        <v>0</v>
      </c>
      <c r="CX546" s="14">
        <f t="shared" ca="1" si="549"/>
        <v>0</v>
      </c>
    </row>
    <row r="547" spans="2:102" x14ac:dyDescent="0.25">
      <c r="B547" s="151" t="str">
        <f t="shared" si="545"/>
        <v>eps_energia</v>
      </c>
      <c r="C547" s="151" t="str">
        <f t="shared" si="544"/>
        <v>eps_energia_9</v>
      </c>
      <c r="D547" s="9">
        <f t="shared" si="542"/>
        <v>547</v>
      </c>
      <c r="E547" s="9">
        <f t="shared" si="552"/>
        <v>9</v>
      </c>
      <c r="F547" s="10" cm="1">
        <f t="array" aca="1" ref="F547" ca="1">MMULT($F546:$CE546,INDIRECT("Policy.New!"&amp;F$3&amp;"4:"&amp;F$3&amp;"81"))</f>
        <v>0</v>
      </c>
      <c r="G547" s="10" cm="1">
        <f t="array" aca="1" ref="G547" ca="1">MMULT($F546:$CE546,INDIRECT("Policy.New!"&amp;G$3&amp;"4:"&amp;G$3&amp;"81"))</f>
        <v>0</v>
      </c>
      <c r="H547" s="10" cm="1">
        <f t="array" aca="1" ref="H547" ca="1">MMULT($F546:$CE546,INDIRECT("Policy.New!"&amp;H$3&amp;"4:"&amp;H$3&amp;"81"))</f>
        <v>0</v>
      </c>
      <c r="I547" s="10" cm="1">
        <f t="array" aca="1" ref="I547" ca="1">MMULT($F546:$CE546,INDIRECT("Policy.New!"&amp;I$3&amp;"4:"&amp;I$3&amp;"81"))</f>
        <v>0</v>
      </c>
      <c r="J547" s="10" cm="1">
        <f t="array" aca="1" ref="J547" ca="1">MMULT($F546:$CE546,INDIRECT("Policy.New!"&amp;J$3&amp;"4:"&amp;J$3&amp;"81"))</f>
        <v>0</v>
      </c>
      <c r="K547" s="10" cm="1">
        <f t="array" aca="1" ref="K547" ca="1">MMULT($F546:$CE546,INDIRECT("Policy.New!"&amp;K$3&amp;"4:"&amp;K$3&amp;"81"))</f>
        <v>0</v>
      </c>
      <c r="L547" s="10" cm="1">
        <f t="array" aca="1" ref="L547" ca="1">MMULT($F546:$CE546,INDIRECT("Policy.New!"&amp;L$3&amp;"4:"&amp;L$3&amp;"81"))</f>
        <v>0</v>
      </c>
      <c r="M547" s="10" cm="1">
        <f t="array" aca="1" ref="M547" ca="1">MMULT($F546:$CE546,INDIRECT("Policy.New!"&amp;M$3&amp;"4:"&amp;M$3&amp;"81"))</f>
        <v>0</v>
      </c>
      <c r="N547" s="10" cm="1">
        <f t="array" aca="1" ref="N547" ca="1">MMULT($F546:$CE546,INDIRECT("Policy.New!"&amp;N$3&amp;"4:"&amp;N$3&amp;"81"))</f>
        <v>0</v>
      </c>
      <c r="O547" s="10" cm="1">
        <f t="array" aca="1" ref="O547" ca="1">MMULT($F546:$CE546,INDIRECT("Policy.New!"&amp;O$3&amp;"4:"&amp;O$3&amp;"81"))</f>
        <v>0</v>
      </c>
      <c r="P547" s="10" cm="1">
        <f t="array" aca="1" ref="P547" ca="1">MMULT($F546:$CE546,INDIRECT("Policy.New!"&amp;P$3&amp;"4:"&amp;P$3&amp;"81"))</f>
        <v>0</v>
      </c>
      <c r="Q547" s="10" cm="1">
        <f t="array" aca="1" ref="Q547" ca="1">MMULT($F546:$CE546,INDIRECT("Policy.New!"&amp;Q$3&amp;"4:"&amp;Q$3&amp;"81"))</f>
        <v>0</v>
      </c>
      <c r="R547" s="10" cm="1">
        <f t="array" aca="1" ref="R547" ca="1">MMULT($F546:$CE546,INDIRECT("Policy.New!"&amp;R$3&amp;"4:"&amp;R$3&amp;"81"))</f>
        <v>0</v>
      </c>
      <c r="S547" s="10" cm="1">
        <f t="array" aca="1" ref="S547" ca="1">MMULT($F546:$CE546,INDIRECT("Policy.New!"&amp;S$3&amp;"4:"&amp;S$3&amp;"81"))</f>
        <v>0</v>
      </c>
      <c r="T547" s="10" cm="1">
        <f t="array" aca="1" ref="T547" ca="1">MMULT($F546:$CE546,INDIRECT("Policy.New!"&amp;T$3&amp;"4:"&amp;T$3&amp;"81"))</f>
        <v>0</v>
      </c>
      <c r="U547" s="10" cm="1">
        <f t="array" aca="1" ref="U547" ca="1">MMULT($F546:$CE546,INDIRECT("Policy.New!"&amp;U$3&amp;"4:"&amp;U$3&amp;"81"))</f>
        <v>0</v>
      </c>
      <c r="V547" s="10" cm="1">
        <f t="array" aca="1" ref="V547" ca="1">MMULT($F546:$CE546,INDIRECT("Policy.New!"&amp;V$3&amp;"4:"&amp;V$3&amp;"81"))</f>
        <v>0</v>
      </c>
      <c r="W547" s="11">
        <f t="shared" ca="1" si="553"/>
        <v>0</v>
      </c>
      <c r="X547" s="10">
        <f t="shared" ca="1" si="554"/>
        <v>0</v>
      </c>
      <c r="Y547" s="10">
        <f t="shared" ca="1" si="555"/>
        <v>0</v>
      </c>
      <c r="Z547" s="10">
        <f t="shared" ca="1" si="556"/>
        <v>0</v>
      </c>
      <c r="AA547" s="10">
        <f t="shared" ca="1" si="557"/>
        <v>0</v>
      </c>
      <c r="AB547" s="10">
        <f t="shared" ca="1" si="558"/>
        <v>0</v>
      </c>
      <c r="AC547" s="10">
        <f t="shared" ca="1" si="559"/>
        <v>0</v>
      </c>
      <c r="AD547" s="10">
        <f t="shared" ca="1" si="560"/>
        <v>0</v>
      </c>
      <c r="AE547" s="10">
        <f t="shared" ca="1" si="561"/>
        <v>0</v>
      </c>
      <c r="AF547" s="10">
        <f t="shared" ca="1" si="562"/>
        <v>0</v>
      </c>
      <c r="AG547" s="10">
        <f t="shared" ca="1" si="563"/>
        <v>0</v>
      </c>
      <c r="AH547" s="10">
        <f t="shared" ca="1" si="564"/>
        <v>0</v>
      </c>
      <c r="AI547" s="10">
        <f t="shared" ca="1" si="565"/>
        <v>0</v>
      </c>
      <c r="AJ547" s="10">
        <f t="shared" ca="1" si="566"/>
        <v>0</v>
      </c>
      <c r="AK547" s="10">
        <f t="shared" ca="1" si="567"/>
        <v>0</v>
      </c>
      <c r="AL547" s="10">
        <f t="shared" ca="1" si="568"/>
        <v>0</v>
      </c>
      <c r="AM547" s="10">
        <f t="shared" ca="1" si="569"/>
        <v>0</v>
      </c>
      <c r="AN547" s="10">
        <f t="shared" ca="1" si="570"/>
        <v>0</v>
      </c>
      <c r="AO547" s="10">
        <f t="shared" ca="1" si="571"/>
        <v>0</v>
      </c>
      <c r="AP547" s="10">
        <f t="shared" ca="1" si="572"/>
        <v>0</v>
      </c>
      <c r="AQ547" s="10">
        <f t="shared" ca="1" si="573"/>
        <v>0</v>
      </c>
      <c r="AR547" s="10">
        <f t="shared" ca="1" si="574"/>
        <v>0</v>
      </c>
      <c r="AS547" s="10">
        <f t="shared" ca="1" si="575"/>
        <v>0</v>
      </c>
      <c r="AT547" s="24">
        <f t="shared" ca="1" si="576"/>
        <v>0</v>
      </c>
      <c r="AU547" s="10" cm="1">
        <f t="array" aca="1" ref="AU547" ca="1">MMULT($F546:$CE546,INDIRECT("Policy.New!"&amp;AU$3&amp;"4:"&amp;AU$3&amp;"81"))</f>
        <v>0</v>
      </c>
      <c r="AV547" s="24" cm="1">
        <f t="array" aca="1" ref="AV547" ca="1">MMULT($F546:$CE546,INDIRECT("Policy.New!"&amp;AV$3&amp;"4:"&amp;AV$3&amp;"81"))</f>
        <v>0</v>
      </c>
      <c r="AW547" s="160">
        <v>0</v>
      </c>
      <c r="AX547" s="160">
        <v>0</v>
      </c>
      <c r="AY547" s="160">
        <v>0</v>
      </c>
      <c r="AZ547" s="160">
        <v>0</v>
      </c>
      <c r="BA547" s="160">
        <v>0</v>
      </c>
      <c r="BB547" s="160">
        <v>0</v>
      </c>
      <c r="BC547" s="160">
        <v>0</v>
      </c>
      <c r="BD547" s="160">
        <v>0</v>
      </c>
      <c r="BE547" s="160">
        <v>0</v>
      </c>
      <c r="BF547" s="160">
        <v>0</v>
      </c>
      <c r="BG547" s="160">
        <v>0</v>
      </c>
      <c r="BH547" s="160">
        <v>0</v>
      </c>
      <c r="BI547" s="160">
        <v>0</v>
      </c>
      <c r="BJ547" s="160">
        <v>0</v>
      </c>
      <c r="BK547" s="160">
        <v>0</v>
      </c>
      <c r="BL547" s="160">
        <v>0</v>
      </c>
      <c r="BM547" s="160">
        <v>0</v>
      </c>
      <c r="BN547" s="160">
        <v>0</v>
      </c>
      <c r="BO547" s="160">
        <v>0</v>
      </c>
      <c r="BP547" s="160">
        <v>0</v>
      </c>
      <c r="BQ547" s="160">
        <v>0</v>
      </c>
      <c r="BR547" s="160">
        <v>0</v>
      </c>
      <c r="BS547" s="160">
        <v>0</v>
      </c>
      <c r="BT547" s="160">
        <v>0</v>
      </c>
      <c r="BU547" s="160">
        <v>0</v>
      </c>
      <c r="BV547" s="160">
        <v>0</v>
      </c>
      <c r="BW547" s="160">
        <v>0</v>
      </c>
      <c r="BX547" s="160">
        <v>0</v>
      </c>
      <c r="BY547" s="160">
        <v>0</v>
      </c>
      <c r="BZ547" s="160">
        <v>0</v>
      </c>
      <c r="CA547" s="160">
        <v>0</v>
      </c>
      <c r="CB547" s="160">
        <v>0</v>
      </c>
      <c r="CC547" s="160">
        <f>INDEX(IRF.New!$D$7:$CN$374,MATCH('IRF AUX'!$E547,IRF.New!$C$7:$C$37,0),MATCH('IRF AUX'!$B547,IRF.New!$D$5:$CN$5,0))</f>
        <v>0</v>
      </c>
      <c r="CD547" s="160">
        <v>0</v>
      </c>
      <c r="CE547" s="162">
        <v>0</v>
      </c>
      <c r="CF547" s="10" cm="1">
        <f t="array" aca="1" ref="CF547" ca="1">MMULT($F546:$CE546,INDIRECT("Policy.New!"&amp;CF$3&amp;"4:"&amp;CF$3&amp;"81"))</f>
        <v>0</v>
      </c>
      <c r="CG547" s="10" cm="1">
        <f t="array" aca="1" ref="CG547" ca="1">MMULT($F546:$CE546,INDIRECT("Policy.New!"&amp;CG$3&amp;"4:"&amp;CG$3&amp;"81"))</f>
        <v>0</v>
      </c>
      <c r="CH547" s="10" cm="1">
        <f t="array" aca="1" ref="CH547" ca="1">MMULT($F546:$CE546,INDIRECT("Policy.New!"&amp;CH$3&amp;"4:"&amp;CH$3&amp;"81"))</f>
        <v>0</v>
      </c>
      <c r="CI547" s="10" cm="1">
        <f t="array" aca="1" ref="CI547" ca="1">MMULT($F546:$CE546,INDIRECT("Policy.New!"&amp;CI$3&amp;"4:"&amp;CI$3&amp;"81"))</f>
        <v>0</v>
      </c>
      <c r="CJ547" s="10" cm="1">
        <f t="array" aca="1" ref="CJ547" ca="1">MMULT($F546:$CE546,INDIRECT("Policy.New!"&amp;CJ$3&amp;"4:"&amp;CJ$3&amp;"81"))</f>
        <v>0</v>
      </c>
      <c r="CK547" s="10" cm="1">
        <f t="array" aca="1" ref="CK547" ca="1">MMULT($F546:$CE546,INDIRECT("Policy.New!"&amp;CK$3&amp;"4:"&amp;CK$3&amp;"81"))</f>
        <v>0</v>
      </c>
      <c r="CL547" s="10" cm="1">
        <f t="array" aca="1" ref="CL547" ca="1">MMULT($F546:$CE546,INDIRECT("Policy.New!"&amp;CL$3&amp;"4:"&amp;CL$3&amp;"81"))</f>
        <v>0</v>
      </c>
      <c r="CM547" s="10" cm="1">
        <f t="array" aca="1" ref="CM547" ca="1">MMULT($F546:$CE546,INDIRECT("Policy.New!"&amp;CM$3&amp;"4:"&amp;CM$3&amp;"81"))</f>
        <v>0</v>
      </c>
      <c r="CN547" s="10" cm="1">
        <f t="array" aca="1" ref="CN547" ca="1">MMULT($F546:$CE546,INDIRECT("Policy.New!"&amp;CN$3&amp;"4:"&amp;CN$3&amp;"81"))</f>
        <v>0</v>
      </c>
      <c r="CO547" s="10" cm="1">
        <f t="array" aca="1" ref="CO547" ca="1">MMULT($F546:$CE546,INDIRECT("Policy.New!"&amp;CO$3&amp;"4:"&amp;CO$3&amp;"81"))</f>
        <v>0</v>
      </c>
      <c r="CP547" s="10" cm="1">
        <f t="array" aca="1" ref="CP547" ca="1">MMULT($F546:$CE546,INDIRECT("Policy.New!"&amp;CP$3&amp;"4:"&amp;CP$3&amp;"81"))</f>
        <v>0</v>
      </c>
      <c r="CS547" s="10">
        <f t="shared" ca="1" si="546"/>
        <v>0</v>
      </c>
      <c r="CT547" s="10">
        <f t="shared" ca="1" si="550"/>
        <v>0</v>
      </c>
      <c r="CU547" s="10">
        <f t="shared" ca="1" si="547"/>
        <v>0</v>
      </c>
      <c r="CV547" s="10">
        <f t="shared" ca="1" si="551"/>
        <v>0</v>
      </c>
      <c r="CW547" s="10">
        <f t="shared" ca="1" si="548"/>
        <v>0</v>
      </c>
      <c r="CX547" s="10">
        <f t="shared" ca="1" si="549"/>
        <v>0</v>
      </c>
    </row>
    <row r="548" spans="2:102" x14ac:dyDescent="0.25">
      <c r="B548" s="152" t="str">
        <f t="shared" si="545"/>
        <v>eps_energia</v>
      </c>
      <c r="C548" s="152" t="str">
        <f t="shared" si="544"/>
        <v>eps_energia_10</v>
      </c>
      <c r="D548" s="12">
        <f t="shared" si="542"/>
        <v>548</v>
      </c>
      <c r="E548" s="12">
        <f t="shared" si="552"/>
        <v>10</v>
      </c>
      <c r="F548" s="1" cm="1">
        <f t="array" aca="1" ref="F548" ca="1">MMULT($F547:$CE547,INDIRECT("Policy.New!"&amp;F$3&amp;"4:"&amp;F$3&amp;"81"))</f>
        <v>0</v>
      </c>
      <c r="G548" s="1" cm="1">
        <f t="array" aca="1" ref="G548" ca="1">MMULT($F547:$CE547,INDIRECT("Policy.New!"&amp;G$3&amp;"4:"&amp;G$3&amp;"81"))</f>
        <v>0</v>
      </c>
      <c r="H548" s="1" cm="1">
        <f t="array" aca="1" ref="H548" ca="1">MMULT($F547:$CE547,INDIRECT("Policy.New!"&amp;H$3&amp;"4:"&amp;H$3&amp;"81"))</f>
        <v>0</v>
      </c>
      <c r="I548" s="1" cm="1">
        <f t="array" aca="1" ref="I548" ca="1">MMULT($F547:$CE547,INDIRECT("Policy.New!"&amp;I$3&amp;"4:"&amp;I$3&amp;"81"))</f>
        <v>0</v>
      </c>
      <c r="J548" s="1" cm="1">
        <f t="array" aca="1" ref="J548" ca="1">MMULT($F547:$CE547,INDIRECT("Policy.New!"&amp;J$3&amp;"4:"&amp;J$3&amp;"81"))</f>
        <v>0</v>
      </c>
      <c r="K548" s="1" cm="1">
        <f t="array" aca="1" ref="K548" ca="1">MMULT($F547:$CE547,INDIRECT("Policy.New!"&amp;K$3&amp;"4:"&amp;K$3&amp;"81"))</f>
        <v>0</v>
      </c>
      <c r="L548" s="1" cm="1">
        <f t="array" aca="1" ref="L548" ca="1">MMULT($F547:$CE547,INDIRECT("Policy.New!"&amp;L$3&amp;"4:"&amp;L$3&amp;"81"))</f>
        <v>0</v>
      </c>
      <c r="M548" s="1" cm="1">
        <f t="array" aca="1" ref="M548" ca="1">MMULT($F547:$CE547,INDIRECT("Policy.New!"&amp;M$3&amp;"4:"&amp;M$3&amp;"81"))</f>
        <v>0</v>
      </c>
      <c r="N548" s="1" cm="1">
        <f t="array" aca="1" ref="N548" ca="1">MMULT($F547:$CE547,INDIRECT("Policy.New!"&amp;N$3&amp;"4:"&amp;N$3&amp;"81"))</f>
        <v>0</v>
      </c>
      <c r="O548" s="1" cm="1">
        <f t="array" aca="1" ref="O548" ca="1">MMULT($F547:$CE547,INDIRECT("Policy.New!"&amp;O$3&amp;"4:"&amp;O$3&amp;"81"))</f>
        <v>0</v>
      </c>
      <c r="P548" s="1" cm="1">
        <f t="array" aca="1" ref="P548" ca="1">MMULT($F547:$CE547,INDIRECT("Policy.New!"&amp;P$3&amp;"4:"&amp;P$3&amp;"81"))</f>
        <v>0</v>
      </c>
      <c r="Q548" s="1" cm="1">
        <f t="array" aca="1" ref="Q548" ca="1">MMULT($F547:$CE547,INDIRECT("Policy.New!"&amp;Q$3&amp;"4:"&amp;Q$3&amp;"81"))</f>
        <v>0</v>
      </c>
      <c r="R548" s="1" cm="1">
        <f t="array" aca="1" ref="R548" ca="1">MMULT($F547:$CE547,INDIRECT("Policy.New!"&amp;R$3&amp;"4:"&amp;R$3&amp;"81"))</f>
        <v>0</v>
      </c>
      <c r="S548" s="1" cm="1">
        <f t="array" aca="1" ref="S548" ca="1">MMULT($F547:$CE547,INDIRECT("Policy.New!"&amp;S$3&amp;"4:"&amp;S$3&amp;"81"))</f>
        <v>0</v>
      </c>
      <c r="T548" s="1" cm="1">
        <f t="array" aca="1" ref="T548" ca="1">MMULT($F547:$CE547,INDIRECT("Policy.New!"&amp;T$3&amp;"4:"&amp;T$3&amp;"81"))</f>
        <v>0</v>
      </c>
      <c r="U548" s="1" cm="1">
        <f t="array" aca="1" ref="U548" ca="1">MMULT($F547:$CE547,INDIRECT("Policy.New!"&amp;U$3&amp;"4:"&amp;U$3&amp;"81"))</f>
        <v>0</v>
      </c>
      <c r="V548" s="1" cm="1">
        <f t="array" aca="1" ref="V548" ca="1">MMULT($F547:$CE547,INDIRECT("Policy.New!"&amp;V$3&amp;"4:"&amp;V$3&amp;"81"))</f>
        <v>0</v>
      </c>
      <c r="W548" s="5">
        <f t="shared" ca="1" si="553"/>
        <v>0</v>
      </c>
      <c r="X548" s="1">
        <f t="shared" ca="1" si="554"/>
        <v>0</v>
      </c>
      <c r="Y548" s="1">
        <f t="shared" ca="1" si="555"/>
        <v>0</v>
      </c>
      <c r="Z548" s="1">
        <f t="shared" ca="1" si="556"/>
        <v>0</v>
      </c>
      <c r="AA548" s="1">
        <f t="shared" ca="1" si="557"/>
        <v>0</v>
      </c>
      <c r="AB548" s="1">
        <f t="shared" ca="1" si="558"/>
        <v>0</v>
      </c>
      <c r="AC548" s="1">
        <f t="shared" ca="1" si="559"/>
        <v>0</v>
      </c>
      <c r="AD548" s="1">
        <f t="shared" ca="1" si="560"/>
        <v>0</v>
      </c>
      <c r="AE548" s="1">
        <f t="shared" ca="1" si="561"/>
        <v>0</v>
      </c>
      <c r="AF548" s="1">
        <f t="shared" ca="1" si="562"/>
        <v>0</v>
      </c>
      <c r="AG548" s="1">
        <f t="shared" ca="1" si="563"/>
        <v>0</v>
      </c>
      <c r="AH548" s="1">
        <f t="shared" ca="1" si="564"/>
        <v>0</v>
      </c>
      <c r="AI548" s="1">
        <f t="shared" ca="1" si="565"/>
        <v>0</v>
      </c>
      <c r="AJ548" s="1">
        <f t="shared" ca="1" si="566"/>
        <v>0</v>
      </c>
      <c r="AK548" s="1">
        <f t="shared" ca="1" si="567"/>
        <v>0</v>
      </c>
      <c r="AL548" s="1">
        <f t="shared" ca="1" si="568"/>
        <v>0</v>
      </c>
      <c r="AM548" s="1">
        <f t="shared" ca="1" si="569"/>
        <v>0</v>
      </c>
      <c r="AN548" s="1">
        <f t="shared" ca="1" si="570"/>
        <v>0</v>
      </c>
      <c r="AO548" s="1">
        <f t="shared" ca="1" si="571"/>
        <v>0</v>
      </c>
      <c r="AP548" s="1">
        <f t="shared" ca="1" si="572"/>
        <v>0</v>
      </c>
      <c r="AQ548" s="1">
        <f t="shared" ca="1" si="573"/>
        <v>0</v>
      </c>
      <c r="AR548" s="1">
        <f t="shared" ca="1" si="574"/>
        <v>0</v>
      </c>
      <c r="AS548" s="1">
        <f t="shared" ca="1" si="575"/>
        <v>0</v>
      </c>
      <c r="AT548" s="25">
        <f t="shared" ca="1" si="576"/>
        <v>0</v>
      </c>
      <c r="AU548" s="1" cm="1">
        <f t="array" aca="1" ref="AU548" ca="1">MMULT($F547:$CE547,INDIRECT("Policy.New!"&amp;AU$3&amp;"4:"&amp;AU$3&amp;"81"))</f>
        <v>0</v>
      </c>
      <c r="AV548" s="25" cm="1">
        <f t="array" aca="1" ref="AV548" ca="1">MMULT($F547:$CE547,INDIRECT("Policy.New!"&amp;AV$3&amp;"4:"&amp;AV$3&amp;"81"))</f>
        <v>0</v>
      </c>
      <c r="AW548" s="161">
        <v>0</v>
      </c>
      <c r="AX548" s="161">
        <v>0</v>
      </c>
      <c r="AY548" s="161">
        <v>0</v>
      </c>
      <c r="AZ548" s="161">
        <v>0</v>
      </c>
      <c r="BA548" s="161">
        <v>0</v>
      </c>
      <c r="BB548" s="161">
        <v>0</v>
      </c>
      <c r="BC548" s="161">
        <v>0</v>
      </c>
      <c r="BD548" s="161">
        <v>0</v>
      </c>
      <c r="BE548" s="161">
        <v>0</v>
      </c>
      <c r="BF548" s="161">
        <v>0</v>
      </c>
      <c r="BG548" s="161">
        <v>0</v>
      </c>
      <c r="BH548" s="161">
        <v>0</v>
      </c>
      <c r="BI548" s="161">
        <v>0</v>
      </c>
      <c r="BJ548" s="161">
        <v>0</v>
      </c>
      <c r="BK548" s="161">
        <v>0</v>
      </c>
      <c r="BL548" s="161">
        <v>0</v>
      </c>
      <c r="BM548" s="161">
        <v>0</v>
      </c>
      <c r="BN548" s="161">
        <v>0</v>
      </c>
      <c r="BO548" s="161">
        <v>0</v>
      </c>
      <c r="BP548" s="161">
        <v>0</v>
      </c>
      <c r="BQ548" s="161">
        <v>0</v>
      </c>
      <c r="BR548" s="161">
        <v>0</v>
      </c>
      <c r="BS548" s="161">
        <v>0</v>
      </c>
      <c r="BT548" s="161">
        <v>0</v>
      </c>
      <c r="BU548" s="161">
        <v>0</v>
      </c>
      <c r="BV548" s="161">
        <v>0</v>
      </c>
      <c r="BW548" s="161">
        <v>0</v>
      </c>
      <c r="BX548" s="161">
        <v>0</v>
      </c>
      <c r="BY548" s="161">
        <v>0</v>
      </c>
      <c r="BZ548" s="161">
        <v>0</v>
      </c>
      <c r="CA548" s="161">
        <v>0</v>
      </c>
      <c r="CB548" s="161">
        <v>0</v>
      </c>
      <c r="CC548" s="161">
        <f>INDEX(IRF.New!$D$7:$CN$374,MATCH('IRF AUX'!$E548,IRF.New!$C$7:$C$37,0),MATCH('IRF AUX'!$B548,IRF.New!$D$5:$CN$5,0))</f>
        <v>0</v>
      </c>
      <c r="CD548" s="161">
        <v>0</v>
      </c>
      <c r="CE548" s="163">
        <v>0</v>
      </c>
      <c r="CF548" s="1" cm="1">
        <f t="array" aca="1" ref="CF548" ca="1">MMULT($F547:$CE547,INDIRECT("Policy.New!"&amp;CF$3&amp;"4:"&amp;CF$3&amp;"81"))</f>
        <v>0</v>
      </c>
      <c r="CG548" s="1" cm="1">
        <f t="array" aca="1" ref="CG548" ca="1">MMULT($F547:$CE547,INDIRECT("Policy.New!"&amp;CG$3&amp;"4:"&amp;CG$3&amp;"81"))</f>
        <v>0</v>
      </c>
      <c r="CH548" s="1" cm="1">
        <f t="array" aca="1" ref="CH548" ca="1">MMULT($F547:$CE547,INDIRECT("Policy.New!"&amp;CH$3&amp;"4:"&amp;CH$3&amp;"81"))</f>
        <v>0</v>
      </c>
      <c r="CI548" s="1" cm="1">
        <f t="array" aca="1" ref="CI548" ca="1">MMULT($F547:$CE547,INDIRECT("Policy.New!"&amp;CI$3&amp;"4:"&amp;CI$3&amp;"81"))</f>
        <v>0</v>
      </c>
      <c r="CJ548" s="1" cm="1">
        <f t="array" aca="1" ref="CJ548" ca="1">MMULT($F547:$CE547,INDIRECT("Policy.New!"&amp;CJ$3&amp;"4:"&amp;CJ$3&amp;"81"))</f>
        <v>0</v>
      </c>
      <c r="CK548" s="1" cm="1">
        <f t="array" aca="1" ref="CK548" ca="1">MMULT($F547:$CE547,INDIRECT("Policy.New!"&amp;CK$3&amp;"4:"&amp;CK$3&amp;"81"))</f>
        <v>0</v>
      </c>
      <c r="CL548" s="1" cm="1">
        <f t="array" aca="1" ref="CL548" ca="1">MMULT($F547:$CE547,INDIRECT("Policy.New!"&amp;CL$3&amp;"4:"&amp;CL$3&amp;"81"))</f>
        <v>0</v>
      </c>
      <c r="CM548" s="1" cm="1">
        <f t="array" aca="1" ref="CM548" ca="1">MMULT($F547:$CE547,INDIRECT("Policy.New!"&amp;CM$3&amp;"4:"&amp;CM$3&amp;"81"))</f>
        <v>0</v>
      </c>
      <c r="CN548" s="1" cm="1">
        <f t="array" aca="1" ref="CN548" ca="1">MMULT($F547:$CE547,INDIRECT("Policy.New!"&amp;CN$3&amp;"4:"&amp;CN$3&amp;"81"))</f>
        <v>0</v>
      </c>
      <c r="CO548" s="1" cm="1">
        <f t="array" aca="1" ref="CO548" ca="1">MMULT($F547:$CE547,INDIRECT("Policy.New!"&amp;CO$3&amp;"4:"&amp;CO$3&amp;"81"))</f>
        <v>0</v>
      </c>
      <c r="CP548" s="1" cm="1">
        <f t="array" aca="1" ref="CP548" ca="1">MMULT($F547:$CE547,INDIRECT("Policy.New!"&amp;CP$3&amp;"4:"&amp;CP$3&amp;"81"))</f>
        <v>0</v>
      </c>
      <c r="CS548" s="1">
        <f t="shared" ca="1" si="546"/>
        <v>0</v>
      </c>
      <c r="CT548" s="1">
        <f t="shared" ca="1" si="550"/>
        <v>0</v>
      </c>
      <c r="CU548" s="1">
        <f t="shared" ca="1" si="547"/>
        <v>0</v>
      </c>
      <c r="CV548" s="1">
        <f t="shared" ca="1" si="551"/>
        <v>0</v>
      </c>
      <c r="CW548" s="1">
        <f t="shared" ca="1" si="548"/>
        <v>0</v>
      </c>
      <c r="CX548" s="1">
        <f t="shared" ca="1" si="549"/>
        <v>0</v>
      </c>
    </row>
    <row r="549" spans="2:102" x14ac:dyDescent="0.25">
      <c r="B549" s="152" t="str">
        <f t="shared" si="545"/>
        <v>eps_energia</v>
      </c>
      <c r="C549" s="152" t="str">
        <f t="shared" si="544"/>
        <v>eps_energia_11</v>
      </c>
      <c r="D549" s="12">
        <f t="shared" si="542"/>
        <v>549</v>
      </c>
      <c r="E549" s="12">
        <f t="shared" si="552"/>
        <v>11</v>
      </c>
      <c r="F549" s="1" cm="1">
        <f t="array" aca="1" ref="F549" ca="1">MMULT($F548:$CE548,INDIRECT("Policy.New!"&amp;F$3&amp;"4:"&amp;F$3&amp;"81"))</f>
        <v>0</v>
      </c>
      <c r="G549" s="1" cm="1">
        <f t="array" aca="1" ref="G549" ca="1">MMULT($F548:$CE548,INDIRECT("Policy.New!"&amp;G$3&amp;"4:"&amp;G$3&amp;"81"))</f>
        <v>0</v>
      </c>
      <c r="H549" s="1" cm="1">
        <f t="array" aca="1" ref="H549" ca="1">MMULT($F548:$CE548,INDIRECT("Policy.New!"&amp;H$3&amp;"4:"&amp;H$3&amp;"81"))</f>
        <v>0</v>
      </c>
      <c r="I549" s="1" cm="1">
        <f t="array" aca="1" ref="I549" ca="1">MMULT($F548:$CE548,INDIRECT("Policy.New!"&amp;I$3&amp;"4:"&amp;I$3&amp;"81"))</f>
        <v>0</v>
      </c>
      <c r="J549" s="1" cm="1">
        <f t="array" aca="1" ref="J549" ca="1">MMULT($F548:$CE548,INDIRECT("Policy.New!"&amp;J$3&amp;"4:"&amp;J$3&amp;"81"))</f>
        <v>0</v>
      </c>
      <c r="K549" s="1" cm="1">
        <f t="array" aca="1" ref="K549" ca="1">MMULT($F548:$CE548,INDIRECT("Policy.New!"&amp;K$3&amp;"4:"&amp;K$3&amp;"81"))</f>
        <v>0</v>
      </c>
      <c r="L549" s="1" cm="1">
        <f t="array" aca="1" ref="L549" ca="1">MMULT($F548:$CE548,INDIRECT("Policy.New!"&amp;L$3&amp;"4:"&amp;L$3&amp;"81"))</f>
        <v>0</v>
      </c>
      <c r="M549" s="1" cm="1">
        <f t="array" aca="1" ref="M549" ca="1">MMULT($F548:$CE548,INDIRECT("Policy.New!"&amp;M$3&amp;"4:"&amp;M$3&amp;"81"))</f>
        <v>0</v>
      </c>
      <c r="N549" s="1" cm="1">
        <f t="array" aca="1" ref="N549" ca="1">MMULT($F548:$CE548,INDIRECT("Policy.New!"&amp;N$3&amp;"4:"&amp;N$3&amp;"81"))</f>
        <v>0</v>
      </c>
      <c r="O549" s="1" cm="1">
        <f t="array" aca="1" ref="O549" ca="1">MMULT($F548:$CE548,INDIRECT("Policy.New!"&amp;O$3&amp;"4:"&amp;O$3&amp;"81"))</f>
        <v>0</v>
      </c>
      <c r="P549" s="1" cm="1">
        <f t="array" aca="1" ref="P549" ca="1">MMULT($F548:$CE548,INDIRECT("Policy.New!"&amp;P$3&amp;"4:"&amp;P$3&amp;"81"))</f>
        <v>0</v>
      </c>
      <c r="Q549" s="1" cm="1">
        <f t="array" aca="1" ref="Q549" ca="1">MMULT($F548:$CE548,INDIRECT("Policy.New!"&amp;Q$3&amp;"4:"&amp;Q$3&amp;"81"))</f>
        <v>0</v>
      </c>
      <c r="R549" s="1" cm="1">
        <f t="array" aca="1" ref="R549" ca="1">MMULT($F548:$CE548,INDIRECT("Policy.New!"&amp;R$3&amp;"4:"&amp;R$3&amp;"81"))</f>
        <v>0</v>
      </c>
      <c r="S549" s="1" cm="1">
        <f t="array" aca="1" ref="S549" ca="1">MMULT($F548:$CE548,INDIRECT("Policy.New!"&amp;S$3&amp;"4:"&amp;S$3&amp;"81"))</f>
        <v>0</v>
      </c>
      <c r="T549" s="1" cm="1">
        <f t="array" aca="1" ref="T549" ca="1">MMULT($F548:$CE548,INDIRECT("Policy.New!"&amp;T$3&amp;"4:"&amp;T$3&amp;"81"))</f>
        <v>0</v>
      </c>
      <c r="U549" s="1" cm="1">
        <f t="array" aca="1" ref="U549" ca="1">MMULT($F548:$CE548,INDIRECT("Policy.New!"&amp;U$3&amp;"4:"&amp;U$3&amp;"81"))</f>
        <v>0</v>
      </c>
      <c r="V549" s="1" cm="1">
        <f t="array" aca="1" ref="V549" ca="1">MMULT($F548:$CE548,INDIRECT("Policy.New!"&amp;V$3&amp;"4:"&amp;V$3&amp;"81"))</f>
        <v>0</v>
      </c>
      <c r="W549" s="5">
        <f t="shared" ca="1" si="553"/>
        <v>0</v>
      </c>
      <c r="X549" s="1">
        <f t="shared" ca="1" si="554"/>
        <v>0</v>
      </c>
      <c r="Y549" s="1">
        <f t="shared" ca="1" si="555"/>
        <v>0</v>
      </c>
      <c r="Z549" s="1">
        <f t="shared" ca="1" si="556"/>
        <v>0</v>
      </c>
      <c r="AA549" s="1">
        <f t="shared" ca="1" si="557"/>
        <v>0</v>
      </c>
      <c r="AB549" s="1">
        <f t="shared" ca="1" si="558"/>
        <v>0</v>
      </c>
      <c r="AC549" s="1">
        <f t="shared" ca="1" si="559"/>
        <v>0</v>
      </c>
      <c r="AD549" s="1">
        <f t="shared" ca="1" si="560"/>
        <v>0</v>
      </c>
      <c r="AE549" s="1">
        <f t="shared" ca="1" si="561"/>
        <v>0</v>
      </c>
      <c r="AF549" s="1">
        <f t="shared" ca="1" si="562"/>
        <v>0</v>
      </c>
      <c r="AG549" s="1">
        <f t="shared" ca="1" si="563"/>
        <v>0</v>
      </c>
      <c r="AH549" s="1">
        <f t="shared" ca="1" si="564"/>
        <v>0</v>
      </c>
      <c r="AI549" s="1">
        <f t="shared" ca="1" si="565"/>
        <v>0</v>
      </c>
      <c r="AJ549" s="1">
        <f t="shared" ca="1" si="566"/>
        <v>0</v>
      </c>
      <c r="AK549" s="1">
        <f t="shared" ca="1" si="567"/>
        <v>0</v>
      </c>
      <c r="AL549" s="1">
        <f t="shared" ca="1" si="568"/>
        <v>0</v>
      </c>
      <c r="AM549" s="1">
        <f t="shared" ca="1" si="569"/>
        <v>0</v>
      </c>
      <c r="AN549" s="1">
        <f t="shared" ca="1" si="570"/>
        <v>0</v>
      </c>
      <c r="AO549" s="1">
        <f t="shared" ca="1" si="571"/>
        <v>0</v>
      </c>
      <c r="AP549" s="1">
        <f t="shared" ca="1" si="572"/>
        <v>0</v>
      </c>
      <c r="AQ549" s="1">
        <f t="shared" ca="1" si="573"/>
        <v>0</v>
      </c>
      <c r="AR549" s="1">
        <f t="shared" ca="1" si="574"/>
        <v>0</v>
      </c>
      <c r="AS549" s="1">
        <f t="shared" ca="1" si="575"/>
        <v>0</v>
      </c>
      <c r="AT549" s="25">
        <f t="shared" ca="1" si="576"/>
        <v>0</v>
      </c>
      <c r="AU549" s="1" cm="1">
        <f t="array" aca="1" ref="AU549" ca="1">MMULT($F548:$CE548,INDIRECT("Policy.New!"&amp;AU$3&amp;"4:"&amp;AU$3&amp;"81"))</f>
        <v>0</v>
      </c>
      <c r="AV549" s="25" cm="1">
        <f t="array" aca="1" ref="AV549" ca="1">MMULT($F548:$CE548,INDIRECT("Policy.New!"&amp;AV$3&amp;"4:"&amp;AV$3&amp;"81"))</f>
        <v>0</v>
      </c>
      <c r="AW549" s="161">
        <v>0</v>
      </c>
      <c r="AX549" s="161">
        <v>0</v>
      </c>
      <c r="AY549" s="161">
        <v>0</v>
      </c>
      <c r="AZ549" s="161">
        <v>0</v>
      </c>
      <c r="BA549" s="161">
        <v>0</v>
      </c>
      <c r="BB549" s="161">
        <v>0</v>
      </c>
      <c r="BC549" s="161">
        <v>0</v>
      </c>
      <c r="BD549" s="161">
        <v>0</v>
      </c>
      <c r="BE549" s="161">
        <v>0</v>
      </c>
      <c r="BF549" s="161">
        <v>0</v>
      </c>
      <c r="BG549" s="161">
        <v>0</v>
      </c>
      <c r="BH549" s="161">
        <v>0</v>
      </c>
      <c r="BI549" s="161">
        <v>0</v>
      </c>
      <c r="BJ549" s="161">
        <v>0</v>
      </c>
      <c r="BK549" s="161">
        <v>0</v>
      </c>
      <c r="BL549" s="161">
        <v>0</v>
      </c>
      <c r="BM549" s="161">
        <v>0</v>
      </c>
      <c r="BN549" s="161">
        <v>0</v>
      </c>
      <c r="BO549" s="161">
        <v>0</v>
      </c>
      <c r="BP549" s="161">
        <v>0</v>
      </c>
      <c r="BQ549" s="161">
        <v>0</v>
      </c>
      <c r="BR549" s="161">
        <v>0</v>
      </c>
      <c r="BS549" s="161">
        <v>0</v>
      </c>
      <c r="BT549" s="161">
        <v>0</v>
      </c>
      <c r="BU549" s="161">
        <v>0</v>
      </c>
      <c r="BV549" s="161">
        <v>0</v>
      </c>
      <c r="BW549" s="161">
        <v>0</v>
      </c>
      <c r="BX549" s="161">
        <v>0</v>
      </c>
      <c r="BY549" s="161">
        <v>0</v>
      </c>
      <c r="BZ549" s="161">
        <v>0</v>
      </c>
      <c r="CA549" s="161">
        <v>0</v>
      </c>
      <c r="CB549" s="161">
        <v>0</v>
      </c>
      <c r="CC549" s="161">
        <f>INDEX(IRF.New!$D$7:$CN$374,MATCH('IRF AUX'!$E549,IRF.New!$C$7:$C$37,0),MATCH('IRF AUX'!$B549,IRF.New!$D$5:$CN$5,0))</f>
        <v>0</v>
      </c>
      <c r="CD549" s="161">
        <v>0</v>
      </c>
      <c r="CE549" s="163">
        <v>0</v>
      </c>
      <c r="CF549" s="1" cm="1">
        <f t="array" aca="1" ref="CF549" ca="1">MMULT($F548:$CE548,INDIRECT("Policy.New!"&amp;CF$3&amp;"4:"&amp;CF$3&amp;"81"))</f>
        <v>0</v>
      </c>
      <c r="CG549" s="1" cm="1">
        <f t="array" aca="1" ref="CG549" ca="1">MMULT($F548:$CE548,INDIRECT("Policy.New!"&amp;CG$3&amp;"4:"&amp;CG$3&amp;"81"))</f>
        <v>0</v>
      </c>
      <c r="CH549" s="1" cm="1">
        <f t="array" aca="1" ref="CH549" ca="1">MMULT($F548:$CE548,INDIRECT("Policy.New!"&amp;CH$3&amp;"4:"&amp;CH$3&amp;"81"))</f>
        <v>0</v>
      </c>
      <c r="CI549" s="1" cm="1">
        <f t="array" aca="1" ref="CI549" ca="1">MMULT($F548:$CE548,INDIRECT("Policy.New!"&amp;CI$3&amp;"4:"&amp;CI$3&amp;"81"))</f>
        <v>0</v>
      </c>
      <c r="CJ549" s="1" cm="1">
        <f t="array" aca="1" ref="CJ549" ca="1">MMULT($F548:$CE548,INDIRECT("Policy.New!"&amp;CJ$3&amp;"4:"&amp;CJ$3&amp;"81"))</f>
        <v>0</v>
      </c>
      <c r="CK549" s="1" cm="1">
        <f t="array" aca="1" ref="CK549" ca="1">MMULT($F548:$CE548,INDIRECT("Policy.New!"&amp;CK$3&amp;"4:"&amp;CK$3&amp;"81"))</f>
        <v>0</v>
      </c>
      <c r="CL549" s="1" cm="1">
        <f t="array" aca="1" ref="CL549" ca="1">MMULT($F548:$CE548,INDIRECT("Policy.New!"&amp;CL$3&amp;"4:"&amp;CL$3&amp;"81"))</f>
        <v>0</v>
      </c>
      <c r="CM549" s="1" cm="1">
        <f t="array" aca="1" ref="CM549" ca="1">MMULT($F548:$CE548,INDIRECT("Policy.New!"&amp;CM$3&amp;"4:"&amp;CM$3&amp;"81"))</f>
        <v>0</v>
      </c>
      <c r="CN549" s="1" cm="1">
        <f t="array" aca="1" ref="CN549" ca="1">MMULT($F548:$CE548,INDIRECT("Policy.New!"&amp;CN$3&amp;"4:"&amp;CN$3&amp;"81"))</f>
        <v>0</v>
      </c>
      <c r="CO549" s="1" cm="1">
        <f t="array" aca="1" ref="CO549" ca="1">MMULT($F548:$CE548,INDIRECT("Policy.New!"&amp;CO$3&amp;"4:"&amp;CO$3&amp;"81"))</f>
        <v>0</v>
      </c>
      <c r="CP549" s="1" cm="1">
        <f t="array" aca="1" ref="CP549" ca="1">MMULT($F548:$CE548,INDIRECT("Policy.New!"&amp;CP$3&amp;"4:"&amp;CP$3&amp;"81"))</f>
        <v>0</v>
      </c>
      <c r="CS549" s="1">
        <f t="shared" ca="1" si="546"/>
        <v>0</v>
      </c>
      <c r="CT549" s="1">
        <f t="shared" ca="1" si="550"/>
        <v>0</v>
      </c>
      <c r="CU549" s="1">
        <f t="shared" ca="1" si="547"/>
        <v>0</v>
      </c>
      <c r="CV549" s="1">
        <f t="shared" ca="1" si="551"/>
        <v>0</v>
      </c>
      <c r="CW549" s="1">
        <f t="shared" ca="1" si="548"/>
        <v>0</v>
      </c>
      <c r="CX549" s="1">
        <f t="shared" ca="1" si="549"/>
        <v>0</v>
      </c>
    </row>
    <row r="550" spans="2:102" x14ac:dyDescent="0.25">
      <c r="B550" s="153" t="str">
        <f t="shared" si="545"/>
        <v>eps_energia</v>
      </c>
      <c r="C550" s="153" t="str">
        <f t="shared" si="544"/>
        <v>eps_energia_12</v>
      </c>
      <c r="D550" s="13">
        <f t="shared" si="542"/>
        <v>550</v>
      </c>
      <c r="E550" s="13">
        <f t="shared" si="552"/>
        <v>12</v>
      </c>
      <c r="F550" s="14" cm="1">
        <f t="array" aca="1" ref="F550" ca="1">MMULT($F549:$CE549,INDIRECT("Policy.New!"&amp;F$3&amp;"4:"&amp;F$3&amp;"81"))</f>
        <v>0</v>
      </c>
      <c r="G550" s="14" cm="1">
        <f t="array" aca="1" ref="G550" ca="1">MMULT($F549:$CE549,INDIRECT("Policy.New!"&amp;G$3&amp;"4:"&amp;G$3&amp;"81"))</f>
        <v>0</v>
      </c>
      <c r="H550" s="14" cm="1">
        <f t="array" aca="1" ref="H550" ca="1">MMULT($F549:$CE549,INDIRECT("Policy.New!"&amp;H$3&amp;"4:"&amp;H$3&amp;"81"))</f>
        <v>0</v>
      </c>
      <c r="I550" s="14" cm="1">
        <f t="array" aca="1" ref="I550" ca="1">MMULT($F549:$CE549,INDIRECT("Policy.New!"&amp;I$3&amp;"4:"&amp;I$3&amp;"81"))</f>
        <v>0</v>
      </c>
      <c r="J550" s="14" cm="1">
        <f t="array" aca="1" ref="J550" ca="1">MMULT($F549:$CE549,INDIRECT("Policy.New!"&amp;J$3&amp;"4:"&amp;J$3&amp;"81"))</f>
        <v>0</v>
      </c>
      <c r="K550" s="14" cm="1">
        <f t="array" aca="1" ref="K550" ca="1">MMULT($F549:$CE549,INDIRECT("Policy.New!"&amp;K$3&amp;"4:"&amp;K$3&amp;"81"))</f>
        <v>0</v>
      </c>
      <c r="L550" s="14" cm="1">
        <f t="array" aca="1" ref="L550" ca="1">MMULT($F549:$CE549,INDIRECT("Policy.New!"&amp;L$3&amp;"4:"&amp;L$3&amp;"81"))</f>
        <v>0</v>
      </c>
      <c r="M550" s="14" cm="1">
        <f t="array" aca="1" ref="M550" ca="1">MMULT($F549:$CE549,INDIRECT("Policy.New!"&amp;M$3&amp;"4:"&amp;M$3&amp;"81"))</f>
        <v>0</v>
      </c>
      <c r="N550" s="14" cm="1">
        <f t="array" aca="1" ref="N550" ca="1">MMULT($F549:$CE549,INDIRECT("Policy.New!"&amp;N$3&amp;"4:"&amp;N$3&amp;"81"))</f>
        <v>0</v>
      </c>
      <c r="O550" s="14" cm="1">
        <f t="array" aca="1" ref="O550" ca="1">MMULT($F549:$CE549,INDIRECT("Policy.New!"&amp;O$3&amp;"4:"&amp;O$3&amp;"81"))</f>
        <v>0</v>
      </c>
      <c r="P550" s="14" cm="1">
        <f t="array" aca="1" ref="P550" ca="1">MMULT($F549:$CE549,INDIRECT("Policy.New!"&amp;P$3&amp;"4:"&amp;P$3&amp;"81"))</f>
        <v>0</v>
      </c>
      <c r="Q550" s="14" cm="1">
        <f t="array" aca="1" ref="Q550" ca="1">MMULT($F549:$CE549,INDIRECT("Policy.New!"&amp;Q$3&amp;"4:"&amp;Q$3&amp;"81"))</f>
        <v>0</v>
      </c>
      <c r="R550" s="14" cm="1">
        <f t="array" aca="1" ref="R550" ca="1">MMULT($F549:$CE549,INDIRECT("Policy.New!"&amp;R$3&amp;"4:"&amp;R$3&amp;"81"))</f>
        <v>0</v>
      </c>
      <c r="S550" s="14" cm="1">
        <f t="array" aca="1" ref="S550" ca="1">MMULT($F549:$CE549,INDIRECT("Policy.New!"&amp;S$3&amp;"4:"&amp;S$3&amp;"81"))</f>
        <v>0</v>
      </c>
      <c r="T550" s="14" cm="1">
        <f t="array" aca="1" ref="T550" ca="1">MMULT($F549:$CE549,INDIRECT("Policy.New!"&amp;T$3&amp;"4:"&amp;T$3&amp;"81"))</f>
        <v>0</v>
      </c>
      <c r="U550" s="14" cm="1">
        <f t="array" aca="1" ref="U550" ca="1">MMULT($F549:$CE549,INDIRECT("Policy.New!"&amp;U$3&amp;"4:"&amp;U$3&amp;"81"))</f>
        <v>0</v>
      </c>
      <c r="V550" s="14" cm="1">
        <f t="array" aca="1" ref="V550" ca="1">MMULT($F549:$CE549,INDIRECT("Policy.New!"&amp;V$3&amp;"4:"&amp;V$3&amp;"81"))</f>
        <v>0</v>
      </c>
      <c r="W550" s="15">
        <f t="shared" ca="1" si="553"/>
        <v>0</v>
      </c>
      <c r="X550" s="14">
        <f t="shared" ca="1" si="554"/>
        <v>0</v>
      </c>
      <c r="Y550" s="14">
        <f t="shared" ca="1" si="555"/>
        <v>0</v>
      </c>
      <c r="Z550" s="14">
        <f t="shared" ca="1" si="556"/>
        <v>0</v>
      </c>
      <c r="AA550" s="14">
        <f t="shared" ca="1" si="557"/>
        <v>0</v>
      </c>
      <c r="AB550" s="14">
        <f t="shared" ca="1" si="558"/>
        <v>0</v>
      </c>
      <c r="AC550" s="14">
        <f t="shared" ca="1" si="559"/>
        <v>0</v>
      </c>
      <c r="AD550" s="14">
        <f t="shared" ca="1" si="560"/>
        <v>0</v>
      </c>
      <c r="AE550" s="14">
        <f t="shared" ca="1" si="561"/>
        <v>0</v>
      </c>
      <c r="AF550" s="14">
        <f t="shared" ca="1" si="562"/>
        <v>0</v>
      </c>
      <c r="AG550" s="14">
        <f t="shared" ca="1" si="563"/>
        <v>0</v>
      </c>
      <c r="AH550" s="14">
        <f t="shared" ca="1" si="564"/>
        <v>0</v>
      </c>
      <c r="AI550" s="14">
        <f t="shared" ca="1" si="565"/>
        <v>0</v>
      </c>
      <c r="AJ550" s="14">
        <f t="shared" ca="1" si="566"/>
        <v>0</v>
      </c>
      <c r="AK550" s="14">
        <f t="shared" ca="1" si="567"/>
        <v>0</v>
      </c>
      <c r="AL550" s="14">
        <f t="shared" ca="1" si="568"/>
        <v>0</v>
      </c>
      <c r="AM550" s="14">
        <f t="shared" ca="1" si="569"/>
        <v>0</v>
      </c>
      <c r="AN550" s="14">
        <f t="shared" ca="1" si="570"/>
        <v>0</v>
      </c>
      <c r="AO550" s="14">
        <f t="shared" ca="1" si="571"/>
        <v>0</v>
      </c>
      <c r="AP550" s="14">
        <f t="shared" ca="1" si="572"/>
        <v>0</v>
      </c>
      <c r="AQ550" s="14">
        <f t="shared" ca="1" si="573"/>
        <v>0</v>
      </c>
      <c r="AR550" s="14">
        <f t="shared" ca="1" si="574"/>
        <v>0</v>
      </c>
      <c r="AS550" s="14">
        <f t="shared" ca="1" si="575"/>
        <v>0</v>
      </c>
      <c r="AT550" s="26">
        <f t="shared" ca="1" si="576"/>
        <v>0</v>
      </c>
      <c r="AU550" s="14" cm="1">
        <f t="array" aca="1" ref="AU550" ca="1">MMULT($F549:$CE549,INDIRECT("Policy.New!"&amp;AU$3&amp;"4:"&amp;AU$3&amp;"81"))</f>
        <v>0</v>
      </c>
      <c r="AV550" s="26" cm="1">
        <f t="array" aca="1" ref="AV550" ca="1">MMULT($F549:$CE549,INDIRECT("Policy.New!"&amp;AV$3&amp;"4:"&amp;AV$3&amp;"81"))</f>
        <v>0</v>
      </c>
      <c r="AW550" s="164">
        <v>0</v>
      </c>
      <c r="AX550" s="164">
        <v>0</v>
      </c>
      <c r="AY550" s="164">
        <v>0</v>
      </c>
      <c r="AZ550" s="164">
        <v>0</v>
      </c>
      <c r="BA550" s="164">
        <v>0</v>
      </c>
      <c r="BB550" s="164">
        <v>0</v>
      </c>
      <c r="BC550" s="164">
        <v>0</v>
      </c>
      <c r="BD550" s="164">
        <v>0</v>
      </c>
      <c r="BE550" s="164">
        <v>0</v>
      </c>
      <c r="BF550" s="164">
        <v>0</v>
      </c>
      <c r="BG550" s="164">
        <v>0</v>
      </c>
      <c r="BH550" s="164">
        <v>0</v>
      </c>
      <c r="BI550" s="164">
        <v>0</v>
      </c>
      <c r="BJ550" s="164">
        <v>0</v>
      </c>
      <c r="BK550" s="164">
        <v>0</v>
      </c>
      <c r="BL550" s="164">
        <v>0</v>
      </c>
      <c r="BM550" s="164">
        <v>0</v>
      </c>
      <c r="BN550" s="164">
        <v>0</v>
      </c>
      <c r="BO550" s="164">
        <v>0</v>
      </c>
      <c r="BP550" s="164">
        <v>0</v>
      </c>
      <c r="BQ550" s="164">
        <v>0</v>
      </c>
      <c r="BR550" s="164">
        <v>0</v>
      </c>
      <c r="BS550" s="164">
        <v>0</v>
      </c>
      <c r="BT550" s="164">
        <v>0</v>
      </c>
      <c r="BU550" s="164">
        <v>0</v>
      </c>
      <c r="BV550" s="164">
        <v>0</v>
      </c>
      <c r="BW550" s="164">
        <v>0</v>
      </c>
      <c r="BX550" s="164">
        <v>0</v>
      </c>
      <c r="BY550" s="164">
        <v>0</v>
      </c>
      <c r="BZ550" s="164">
        <v>0</v>
      </c>
      <c r="CA550" s="164">
        <v>0</v>
      </c>
      <c r="CB550" s="164">
        <v>0</v>
      </c>
      <c r="CC550" s="164">
        <f>INDEX(IRF.New!$D$7:$CN$374,MATCH('IRF AUX'!$E550,IRF.New!$C$7:$C$37,0),MATCH('IRF AUX'!$B550,IRF.New!$D$5:$CN$5,0))</f>
        <v>0</v>
      </c>
      <c r="CD550" s="164">
        <v>0</v>
      </c>
      <c r="CE550" s="165">
        <v>0</v>
      </c>
      <c r="CF550" s="14" cm="1">
        <f t="array" aca="1" ref="CF550" ca="1">MMULT($F549:$CE549,INDIRECT("Policy.New!"&amp;CF$3&amp;"4:"&amp;CF$3&amp;"81"))</f>
        <v>0</v>
      </c>
      <c r="CG550" s="14" cm="1">
        <f t="array" aca="1" ref="CG550" ca="1">MMULT($F549:$CE549,INDIRECT("Policy.New!"&amp;CG$3&amp;"4:"&amp;CG$3&amp;"81"))</f>
        <v>0</v>
      </c>
      <c r="CH550" s="14" cm="1">
        <f t="array" aca="1" ref="CH550" ca="1">MMULT($F549:$CE549,INDIRECT("Policy.New!"&amp;CH$3&amp;"4:"&amp;CH$3&amp;"81"))</f>
        <v>0</v>
      </c>
      <c r="CI550" s="14" cm="1">
        <f t="array" aca="1" ref="CI550" ca="1">MMULT($F549:$CE549,INDIRECT("Policy.New!"&amp;CI$3&amp;"4:"&amp;CI$3&amp;"81"))</f>
        <v>0</v>
      </c>
      <c r="CJ550" s="14" cm="1">
        <f t="array" aca="1" ref="CJ550" ca="1">MMULT($F549:$CE549,INDIRECT("Policy.New!"&amp;CJ$3&amp;"4:"&amp;CJ$3&amp;"81"))</f>
        <v>0</v>
      </c>
      <c r="CK550" s="14" cm="1">
        <f t="array" aca="1" ref="CK550" ca="1">MMULT($F549:$CE549,INDIRECT("Policy.New!"&amp;CK$3&amp;"4:"&amp;CK$3&amp;"81"))</f>
        <v>0</v>
      </c>
      <c r="CL550" s="14" cm="1">
        <f t="array" aca="1" ref="CL550" ca="1">MMULT($F549:$CE549,INDIRECT("Policy.New!"&amp;CL$3&amp;"4:"&amp;CL$3&amp;"81"))</f>
        <v>0</v>
      </c>
      <c r="CM550" s="14" cm="1">
        <f t="array" aca="1" ref="CM550" ca="1">MMULT($F549:$CE549,INDIRECT("Policy.New!"&amp;CM$3&amp;"4:"&amp;CM$3&amp;"81"))</f>
        <v>0</v>
      </c>
      <c r="CN550" s="14" cm="1">
        <f t="array" aca="1" ref="CN550" ca="1">MMULT($F549:$CE549,INDIRECT("Policy.New!"&amp;CN$3&amp;"4:"&amp;CN$3&amp;"81"))</f>
        <v>0</v>
      </c>
      <c r="CO550" s="14" cm="1">
        <f t="array" aca="1" ref="CO550" ca="1">MMULT($F549:$CE549,INDIRECT("Policy.New!"&amp;CO$3&amp;"4:"&amp;CO$3&amp;"81"))</f>
        <v>0</v>
      </c>
      <c r="CP550" s="14" cm="1">
        <f t="array" aca="1" ref="CP550" ca="1">MMULT($F549:$CE549,INDIRECT("Policy.New!"&amp;CP$3&amp;"4:"&amp;CP$3&amp;"81"))</f>
        <v>0</v>
      </c>
      <c r="CS550" s="14">
        <f t="shared" ca="1" si="546"/>
        <v>0</v>
      </c>
      <c r="CT550" s="14">
        <f t="shared" ca="1" si="550"/>
        <v>0</v>
      </c>
      <c r="CU550" s="14">
        <f t="shared" ca="1" si="547"/>
        <v>0</v>
      </c>
      <c r="CV550" s="14">
        <f t="shared" ca="1" si="551"/>
        <v>0</v>
      </c>
      <c r="CW550" s="14">
        <f t="shared" ca="1" si="548"/>
        <v>0</v>
      </c>
      <c r="CX550" s="14">
        <f t="shared" ca="1" si="549"/>
        <v>0</v>
      </c>
    </row>
    <row r="551" spans="2:102" x14ac:dyDescent="0.25">
      <c r="B551" s="151" t="str">
        <f t="shared" si="545"/>
        <v>eps_energia</v>
      </c>
      <c r="C551" s="151" t="str">
        <f t="shared" si="544"/>
        <v>eps_energia_13</v>
      </c>
      <c r="D551" s="9">
        <f t="shared" si="542"/>
        <v>551</v>
      </c>
      <c r="E551" s="9">
        <f t="shared" si="552"/>
        <v>13</v>
      </c>
      <c r="F551" s="10" cm="1">
        <f t="array" aca="1" ref="F551" ca="1">MMULT($F550:$CE550,INDIRECT("Policy.New!"&amp;F$3&amp;"4:"&amp;F$3&amp;"81"))</f>
        <v>0</v>
      </c>
      <c r="G551" s="10" cm="1">
        <f t="array" aca="1" ref="G551" ca="1">MMULT($F550:$CE550,INDIRECT("Policy.New!"&amp;G$3&amp;"4:"&amp;G$3&amp;"81"))</f>
        <v>0</v>
      </c>
      <c r="H551" s="10" cm="1">
        <f t="array" aca="1" ref="H551" ca="1">MMULT($F550:$CE550,INDIRECT("Policy.New!"&amp;H$3&amp;"4:"&amp;H$3&amp;"81"))</f>
        <v>0</v>
      </c>
      <c r="I551" s="10" cm="1">
        <f t="array" aca="1" ref="I551" ca="1">MMULT($F550:$CE550,INDIRECT("Policy.New!"&amp;I$3&amp;"4:"&amp;I$3&amp;"81"))</f>
        <v>0</v>
      </c>
      <c r="J551" s="10" cm="1">
        <f t="array" aca="1" ref="J551" ca="1">MMULT($F550:$CE550,INDIRECT("Policy.New!"&amp;J$3&amp;"4:"&amp;J$3&amp;"81"))</f>
        <v>0</v>
      </c>
      <c r="K551" s="10" cm="1">
        <f t="array" aca="1" ref="K551" ca="1">MMULT($F550:$CE550,INDIRECT("Policy.New!"&amp;K$3&amp;"4:"&amp;K$3&amp;"81"))</f>
        <v>0</v>
      </c>
      <c r="L551" s="10" cm="1">
        <f t="array" aca="1" ref="L551" ca="1">MMULT($F550:$CE550,INDIRECT("Policy.New!"&amp;L$3&amp;"4:"&amp;L$3&amp;"81"))</f>
        <v>0</v>
      </c>
      <c r="M551" s="10" cm="1">
        <f t="array" aca="1" ref="M551" ca="1">MMULT($F550:$CE550,INDIRECT("Policy.New!"&amp;M$3&amp;"4:"&amp;M$3&amp;"81"))</f>
        <v>0</v>
      </c>
      <c r="N551" s="10" cm="1">
        <f t="array" aca="1" ref="N551" ca="1">MMULT($F550:$CE550,INDIRECT("Policy.New!"&amp;N$3&amp;"4:"&amp;N$3&amp;"81"))</f>
        <v>0</v>
      </c>
      <c r="O551" s="10" cm="1">
        <f t="array" aca="1" ref="O551" ca="1">MMULT($F550:$CE550,INDIRECT("Policy.New!"&amp;O$3&amp;"4:"&amp;O$3&amp;"81"))</f>
        <v>0</v>
      </c>
      <c r="P551" s="10" cm="1">
        <f t="array" aca="1" ref="P551" ca="1">MMULT($F550:$CE550,INDIRECT("Policy.New!"&amp;P$3&amp;"4:"&amp;P$3&amp;"81"))</f>
        <v>0</v>
      </c>
      <c r="Q551" s="10" cm="1">
        <f t="array" aca="1" ref="Q551" ca="1">MMULT($F550:$CE550,INDIRECT("Policy.New!"&amp;Q$3&amp;"4:"&amp;Q$3&amp;"81"))</f>
        <v>0</v>
      </c>
      <c r="R551" s="10" cm="1">
        <f t="array" aca="1" ref="R551" ca="1">MMULT($F550:$CE550,INDIRECT("Policy.New!"&amp;R$3&amp;"4:"&amp;R$3&amp;"81"))</f>
        <v>0</v>
      </c>
      <c r="S551" s="10" cm="1">
        <f t="array" aca="1" ref="S551" ca="1">MMULT($F550:$CE550,INDIRECT("Policy.New!"&amp;S$3&amp;"4:"&amp;S$3&amp;"81"))</f>
        <v>0</v>
      </c>
      <c r="T551" s="10" cm="1">
        <f t="array" aca="1" ref="T551" ca="1">MMULT($F550:$CE550,INDIRECT("Policy.New!"&amp;T$3&amp;"4:"&amp;T$3&amp;"81"))</f>
        <v>0</v>
      </c>
      <c r="U551" s="10" cm="1">
        <f t="array" aca="1" ref="U551" ca="1">MMULT($F550:$CE550,INDIRECT("Policy.New!"&amp;U$3&amp;"4:"&amp;U$3&amp;"81"))</f>
        <v>0</v>
      </c>
      <c r="V551" s="10" cm="1">
        <f t="array" aca="1" ref="V551" ca="1">MMULT($F550:$CE550,INDIRECT("Policy.New!"&amp;V$3&amp;"4:"&amp;V$3&amp;"81"))</f>
        <v>0</v>
      </c>
      <c r="W551" s="11">
        <f t="shared" ca="1" si="553"/>
        <v>0</v>
      </c>
      <c r="X551" s="10">
        <f t="shared" ca="1" si="554"/>
        <v>0</v>
      </c>
      <c r="Y551" s="10">
        <f t="shared" ca="1" si="555"/>
        <v>0</v>
      </c>
      <c r="Z551" s="10">
        <f t="shared" ca="1" si="556"/>
        <v>0</v>
      </c>
      <c r="AA551" s="10">
        <f t="shared" ca="1" si="557"/>
        <v>0</v>
      </c>
      <c r="AB551" s="10">
        <f t="shared" ca="1" si="558"/>
        <v>0</v>
      </c>
      <c r="AC551" s="10">
        <f t="shared" ca="1" si="559"/>
        <v>0</v>
      </c>
      <c r="AD551" s="10">
        <f t="shared" ca="1" si="560"/>
        <v>0</v>
      </c>
      <c r="AE551" s="10">
        <f t="shared" ca="1" si="561"/>
        <v>0</v>
      </c>
      <c r="AF551" s="10">
        <f t="shared" ca="1" si="562"/>
        <v>0</v>
      </c>
      <c r="AG551" s="10">
        <f t="shared" ca="1" si="563"/>
        <v>0</v>
      </c>
      <c r="AH551" s="10">
        <f t="shared" ca="1" si="564"/>
        <v>0</v>
      </c>
      <c r="AI551" s="10">
        <f t="shared" ca="1" si="565"/>
        <v>0</v>
      </c>
      <c r="AJ551" s="10">
        <f t="shared" ca="1" si="566"/>
        <v>0</v>
      </c>
      <c r="AK551" s="10">
        <f t="shared" ca="1" si="567"/>
        <v>0</v>
      </c>
      <c r="AL551" s="10">
        <f t="shared" ca="1" si="568"/>
        <v>0</v>
      </c>
      <c r="AM551" s="10">
        <f t="shared" ca="1" si="569"/>
        <v>0</v>
      </c>
      <c r="AN551" s="10">
        <f t="shared" ca="1" si="570"/>
        <v>0</v>
      </c>
      <c r="AO551" s="10">
        <f t="shared" ca="1" si="571"/>
        <v>0</v>
      </c>
      <c r="AP551" s="10">
        <f t="shared" ca="1" si="572"/>
        <v>0</v>
      </c>
      <c r="AQ551" s="10">
        <f t="shared" ca="1" si="573"/>
        <v>0</v>
      </c>
      <c r="AR551" s="10">
        <f t="shared" ca="1" si="574"/>
        <v>0</v>
      </c>
      <c r="AS551" s="10">
        <f t="shared" ca="1" si="575"/>
        <v>0</v>
      </c>
      <c r="AT551" s="24">
        <f t="shared" ca="1" si="576"/>
        <v>0</v>
      </c>
      <c r="AU551" s="10" cm="1">
        <f t="array" aca="1" ref="AU551" ca="1">MMULT($F550:$CE550,INDIRECT("Policy.New!"&amp;AU$3&amp;"4:"&amp;AU$3&amp;"81"))</f>
        <v>0</v>
      </c>
      <c r="AV551" s="24" cm="1">
        <f t="array" aca="1" ref="AV551" ca="1">MMULT($F550:$CE550,INDIRECT("Policy.New!"&amp;AV$3&amp;"4:"&amp;AV$3&amp;"81"))</f>
        <v>0</v>
      </c>
      <c r="AW551" s="160">
        <v>0</v>
      </c>
      <c r="AX551" s="160">
        <v>0</v>
      </c>
      <c r="AY551" s="160">
        <v>0</v>
      </c>
      <c r="AZ551" s="160">
        <v>0</v>
      </c>
      <c r="BA551" s="160">
        <v>0</v>
      </c>
      <c r="BB551" s="160">
        <v>0</v>
      </c>
      <c r="BC551" s="160">
        <v>0</v>
      </c>
      <c r="BD551" s="160">
        <v>0</v>
      </c>
      <c r="BE551" s="160">
        <v>0</v>
      </c>
      <c r="BF551" s="160">
        <v>0</v>
      </c>
      <c r="BG551" s="160">
        <v>0</v>
      </c>
      <c r="BH551" s="160">
        <v>0</v>
      </c>
      <c r="BI551" s="160">
        <v>0</v>
      </c>
      <c r="BJ551" s="160">
        <v>0</v>
      </c>
      <c r="BK551" s="160">
        <v>0</v>
      </c>
      <c r="BL551" s="160">
        <v>0</v>
      </c>
      <c r="BM551" s="160">
        <v>0</v>
      </c>
      <c r="BN551" s="160">
        <v>0</v>
      </c>
      <c r="BO551" s="160">
        <v>0</v>
      </c>
      <c r="BP551" s="160">
        <v>0</v>
      </c>
      <c r="BQ551" s="160">
        <v>0</v>
      </c>
      <c r="BR551" s="160">
        <v>0</v>
      </c>
      <c r="BS551" s="160">
        <v>0</v>
      </c>
      <c r="BT551" s="160">
        <v>0</v>
      </c>
      <c r="BU551" s="160">
        <v>0</v>
      </c>
      <c r="BV551" s="160">
        <v>0</v>
      </c>
      <c r="BW551" s="160">
        <v>0</v>
      </c>
      <c r="BX551" s="160">
        <v>0</v>
      </c>
      <c r="BY551" s="160">
        <v>0</v>
      </c>
      <c r="BZ551" s="160">
        <v>0</v>
      </c>
      <c r="CA551" s="160">
        <v>0</v>
      </c>
      <c r="CB551" s="160">
        <v>0</v>
      </c>
      <c r="CC551" s="160">
        <f>INDEX(IRF.New!$D$7:$CN$374,MATCH('IRF AUX'!$E551,IRF.New!$C$7:$C$37,0),MATCH('IRF AUX'!$B551,IRF.New!$D$5:$CN$5,0))</f>
        <v>0</v>
      </c>
      <c r="CD551" s="160">
        <v>0</v>
      </c>
      <c r="CE551" s="162">
        <v>0</v>
      </c>
      <c r="CF551" s="10" cm="1">
        <f t="array" aca="1" ref="CF551" ca="1">MMULT($F550:$CE550,INDIRECT("Policy.New!"&amp;CF$3&amp;"4:"&amp;CF$3&amp;"81"))</f>
        <v>0</v>
      </c>
      <c r="CG551" s="10" cm="1">
        <f t="array" aca="1" ref="CG551" ca="1">MMULT($F550:$CE550,INDIRECT("Policy.New!"&amp;CG$3&amp;"4:"&amp;CG$3&amp;"81"))</f>
        <v>0</v>
      </c>
      <c r="CH551" s="10" cm="1">
        <f t="array" aca="1" ref="CH551" ca="1">MMULT($F550:$CE550,INDIRECT("Policy.New!"&amp;CH$3&amp;"4:"&amp;CH$3&amp;"81"))</f>
        <v>0</v>
      </c>
      <c r="CI551" s="10" cm="1">
        <f t="array" aca="1" ref="CI551" ca="1">MMULT($F550:$CE550,INDIRECT("Policy.New!"&amp;CI$3&amp;"4:"&amp;CI$3&amp;"81"))</f>
        <v>0</v>
      </c>
      <c r="CJ551" s="10" cm="1">
        <f t="array" aca="1" ref="CJ551" ca="1">MMULT($F550:$CE550,INDIRECT("Policy.New!"&amp;CJ$3&amp;"4:"&amp;CJ$3&amp;"81"))</f>
        <v>0</v>
      </c>
      <c r="CK551" s="10" cm="1">
        <f t="array" aca="1" ref="CK551" ca="1">MMULT($F550:$CE550,INDIRECT("Policy.New!"&amp;CK$3&amp;"4:"&amp;CK$3&amp;"81"))</f>
        <v>0</v>
      </c>
      <c r="CL551" s="10" cm="1">
        <f t="array" aca="1" ref="CL551" ca="1">MMULT($F550:$CE550,INDIRECT("Policy.New!"&amp;CL$3&amp;"4:"&amp;CL$3&amp;"81"))</f>
        <v>0</v>
      </c>
      <c r="CM551" s="10" cm="1">
        <f t="array" aca="1" ref="CM551" ca="1">MMULT($F550:$CE550,INDIRECT("Policy.New!"&amp;CM$3&amp;"4:"&amp;CM$3&amp;"81"))</f>
        <v>0</v>
      </c>
      <c r="CN551" s="10" cm="1">
        <f t="array" aca="1" ref="CN551" ca="1">MMULT($F550:$CE550,INDIRECT("Policy.New!"&amp;CN$3&amp;"4:"&amp;CN$3&amp;"81"))</f>
        <v>0</v>
      </c>
      <c r="CO551" s="10" cm="1">
        <f t="array" aca="1" ref="CO551" ca="1">MMULT($F550:$CE550,INDIRECT("Policy.New!"&amp;CO$3&amp;"4:"&amp;CO$3&amp;"81"))</f>
        <v>0</v>
      </c>
      <c r="CP551" s="10" cm="1">
        <f t="array" aca="1" ref="CP551" ca="1">MMULT($F550:$CE550,INDIRECT("Policy.New!"&amp;CP$3&amp;"4:"&amp;CP$3&amp;"81"))</f>
        <v>0</v>
      </c>
      <c r="CS551" s="10">
        <f t="shared" ca="1" si="546"/>
        <v>0</v>
      </c>
      <c r="CT551" s="10">
        <f t="shared" ca="1" si="550"/>
        <v>0</v>
      </c>
      <c r="CU551" s="10">
        <f t="shared" ca="1" si="547"/>
        <v>0</v>
      </c>
      <c r="CV551" s="10">
        <f t="shared" ca="1" si="551"/>
        <v>0</v>
      </c>
      <c r="CW551" s="10">
        <f t="shared" ca="1" si="548"/>
        <v>0</v>
      </c>
      <c r="CX551" s="10">
        <f t="shared" ca="1" si="549"/>
        <v>0</v>
      </c>
    </row>
    <row r="552" spans="2:102" x14ac:dyDescent="0.25">
      <c r="B552" s="152" t="str">
        <f t="shared" si="545"/>
        <v>eps_energia</v>
      </c>
      <c r="C552" s="152" t="str">
        <f t="shared" si="544"/>
        <v>eps_energia_14</v>
      </c>
      <c r="D552" s="12">
        <f t="shared" si="542"/>
        <v>552</v>
      </c>
      <c r="E552" s="12">
        <f t="shared" si="552"/>
        <v>14</v>
      </c>
      <c r="F552" s="1" cm="1">
        <f t="array" aca="1" ref="F552" ca="1">MMULT($F551:$CE551,INDIRECT("Policy.New!"&amp;F$3&amp;"4:"&amp;F$3&amp;"81"))</f>
        <v>0</v>
      </c>
      <c r="G552" s="1" cm="1">
        <f t="array" aca="1" ref="G552" ca="1">MMULT($F551:$CE551,INDIRECT("Policy.New!"&amp;G$3&amp;"4:"&amp;G$3&amp;"81"))</f>
        <v>0</v>
      </c>
      <c r="H552" s="1" cm="1">
        <f t="array" aca="1" ref="H552" ca="1">MMULT($F551:$CE551,INDIRECT("Policy.New!"&amp;H$3&amp;"4:"&amp;H$3&amp;"81"))</f>
        <v>0</v>
      </c>
      <c r="I552" s="1" cm="1">
        <f t="array" aca="1" ref="I552" ca="1">MMULT($F551:$CE551,INDIRECT("Policy.New!"&amp;I$3&amp;"4:"&amp;I$3&amp;"81"))</f>
        <v>0</v>
      </c>
      <c r="J552" s="1" cm="1">
        <f t="array" aca="1" ref="J552" ca="1">MMULT($F551:$CE551,INDIRECT("Policy.New!"&amp;J$3&amp;"4:"&amp;J$3&amp;"81"))</f>
        <v>0</v>
      </c>
      <c r="K552" s="1" cm="1">
        <f t="array" aca="1" ref="K552" ca="1">MMULT($F551:$CE551,INDIRECT("Policy.New!"&amp;K$3&amp;"4:"&amp;K$3&amp;"81"))</f>
        <v>0</v>
      </c>
      <c r="L552" s="1" cm="1">
        <f t="array" aca="1" ref="L552" ca="1">MMULT($F551:$CE551,INDIRECT("Policy.New!"&amp;L$3&amp;"4:"&amp;L$3&amp;"81"))</f>
        <v>0</v>
      </c>
      <c r="M552" s="1" cm="1">
        <f t="array" aca="1" ref="M552" ca="1">MMULT($F551:$CE551,INDIRECT("Policy.New!"&amp;M$3&amp;"4:"&amp;M$3&amp;"81"))</f>
        <v>0</v>
      </c>
      <c r="N552" s="1" cm="1">
        <f t="array" aca="1" ref="N552" ca="1">MMULT($F551:$CE551,INDIRECT("Policy.New!"&amp;N$3&amp;"4:"&amp;N$3&amp;"81"))</f>
        <v>0</v>
      </c>
      <c r="O552" s="1" cm="1">
        <f t="array" aca="1" ref="O552" ca="1">MMULT($F551:$CE551,INDIRECT("Policy.New!"&amp;O$3&amp;"4:"&amp;O$3&amp;"81"))</f>
        <v>0</v>
      </c>
      <c r="P552" s="1" cm="1">
        <f t="array" aca="1" ref="P552" ca="1">MMULT($F551:$CE551,INDIRECT("Policy.New!"&amp;P$3&amp;"4:"&amp;P$3&amp;"81"))</f>
        <v>0</v>
      </c>
      <c r="Q552" s="1" cm="1">
        <f t="array" aca="1" ref="Q552" ca="1">MMULT($F551:$CE551,INDIRECT("Policy.New!"&amp;Q$3&amp;"4:"&amp;Q$3&amp;"81"))</f>
        <v>0</v>
      </c>
      <c r="R552" s="1" cm="1">
        <f t="array" aca="1" ref="R552" ca="1">MMULT($F551:$CE551,INDIRECT("Policy.New!"&amp;R$3&amp;"4:"&amp;R$3&amp;"81"))</f>
        <v>0</v>
      </c>
      <c r="S552" s="1" cm="1">
        <f t="array" aca="1" ref="S552" ca="1">MMULT($F551:$CE551,INDIRECT("Policy.New!"&amp;S$3&amp;"4:"&amp;S$3&amp;"81"))</f>
        <v>0</v>
      </c>
      <c r="T552" s="1" cm="1">
        <f t="array" aca="1" ref="T552" ca="1">MMULT($F551:$CE551,INDIRECT("Policy.New!"&amp;T$3&amp;"4:"&amp;T$3&amp;"81"))</f>
        <v>0</v>
      </c>
      <c r="U552" s="1" cm="1">
        <f t="array" aca="1" ref="U552" ca="1">MMULT($F551:$CE551,INDIRECT("Policy.New!"&amp;U$3&amp;"4:"&amp;U$3&amp;"81"))</f>
        <v>0</v>
      </c>
      <c r="V552" s="1" cm="1">
        <f t="array" aca="1" ref="V552" ca="1">MMULT($F551:$CE551,INDIRECT("Policy.New!"&amp;V$3&amp;"4:"&amp;V$3&amp;"81"))</f>
        <v>0</v>
      </c>
      <c r="W552" s="5">
        <f t="shared" ca="1" si="553"/>
        <v>0</v>
      </c>
      <c r="X552" s="1">
        <f t="shared" ca="1" si="554"/>
        <v>0</v>
      </c>
      <c r="Y552" s="1">
        <f t="shared" ca="1" si="555"/>
        <v>0</v>
      </c>
      <c r="Z552" s="1">
        <f t="shared" ca="1" si="556"/>
        <v>0</v>
      </c>
      <c r="AA552" s="1">
        <f t="shared" ca="1" si="557"/>
        <v>0</v>
      </c>
      <c r="AB552" s="1">
        <f t="shared" ca="1" si="558"/>
        <v>0</v>
      </c>
      <c r="AC552" s="1">
        <f t="shared" ca="1" si="559"/>
        <v>0</v>
      </c>
      <c r="AD552" s="1">
        <f t="shared" ca="1" si="560"/>
        <v>0</v>
      </c>
      <c r="AE552" s="1">
        <f t="shared" ca="1" si="561"/>
        <v>0</v>
      </c>
      <c r="AF552" s="1">
        <f t="shared" ca="1" si="562"/>
        <v>0</v>
      </c>
      <c r="AG552" s="1">
        <f t="shared" ca="1" si="563"/>
        <v>0</v>
      </c>
      <c r="AH552" s="1">
        <f t="shared" ca="1" si="564"/>
        <v>0</v>
      </c>
      <c r="AI552" s="1">
        <f t="shared" ca="1" si="565"/>
        <v>0</v>
      </c>
      <c r="AJ552" s="1">
        <f t="shared" ca="1" si="566"/>
        <v>0</v>
      </c>
      <c r="AK552" s="1">
        <f t="shared" ca="1" si="567"/>
        <v>0</v>
      </c>
      <c r="AL552" s="1">
        <f t="shared" ca="1" si="568"/>
        <v>0</v>
      </c>
      <c r="AM552" s="1">
        <f t="shared" ca="1" si="569"/>
        <v>0</v>
      </c>
      <c r="AN552" s="1">
        <f t="shared" ca="1" si="570"/>
        <v>0</v>
      </c>
      <c r="AO552" s="1">
        <f t="shared" ca="1" si="571"/>
        <v>0</v>
      </c>
      <c r="AP552" s="1">
        <f t="shared" ca="1" si="572"/>
        <v>0</v>
      </c>
      <c r="AQ552" s="1">
        <f t="shared" ca="1" si="573"/>
        <v>0</v>
      </c>
      <c r="AR552" s="1">
        <f t="shared" ca="1" si="574"/>
        <v>0</v>
      </c>
      <c r="AS552" s="1">
        <f t="shared" ca="1" si="575"/>
        <v>0</v>
      </c>
      <c r="AT552" s="25">
        <f t="shared" ca="1" si="576"/>
        <v>0</v>
      </c>
      <c r="AU552" s="1" cm="1">
        <f t="array" aca="1" ref="AU552" ca="1">MMULT($F551:$CE551,INDIRECT("Policy.New!"&amp;AU$3&amp;"4:"&amp;AU$3&amp;"81"))</f>
        <v>0</v>
      </c>
      <c r="AV552" s="25" cm="1">
        <f t="array" aca="1" ref="AV552" ca="1">MMULT($F551:$CE551,INDIRECT("Policy.New!"&amp;AV$3&amp;"4:"&amp;AV$3&amp;"81"))</f>
        <v>0</v>
      </c>
      <c r="AW552" s="161">
        <v>0</v>
      </c>
      <c r="AX552" s="161">
        <v>0</v>
      </c>
      <c r="AY552" s="161">
        <v>0</v>
      </c>
      <c r="AZ552" s="161">
        <v>0</v>
      </c>
      <c r="BA552" s="161">
        <v>0</v>
      </c>
      <c r="BB552" s="161">
        <v>0</v>
      </c>
      <c r="BC552" s="161">
        <v>0</v>
      </c>
      <c r="BD552" s="161">
        <v>0</v>
      </c>
      <c r="BE552" s="161">
        <v>0</v>
      </c>
      <c r="BF552" s="161">
        <v>0</v>
      </c>
      <c r="BG552" s="161">
        <v>0</v>
      </c>
      <c r="BH552" s="161">
        <v>0</v>
      </c>
      <c r="BI552" s="161">
        <v>0</v>
      </c>
      <c r="BJ552" s="161">
        <v>0</v>
      </c>
      <c r="BK552" s="161">
        <v>0</v>
      </c>
      <c r="BL552" s="161">
        <v>0</v>
      </c>
      <c r="BM552" s="161">
        <v>0</v>
      </c>
      <c r="BN552" s="161">
        <v>0</v>
      </c>
      <c r="BO552" s="161">
        <v>0</v>
      </c>
      <c r="BP552" s="161">
        <v>0</v>
      </c>
      <c r="BQ552" s="161">
        <v>0</v>
      </c>
      <c r="BR552" s="161">
        <v>0</v>
      </c>
      <c r="BS552" s="161">
        <v>0</v>
      </c>
      <c r="BT552" s="161">
        <v>0</v>
      </c>
      <c r="BU552" s="161">
        <v>0</v>
      </c>
      <c r="BV552" s="161">
        <v>0</v>
      </c>
      <c r="BW552" s="161">
        <v>0</v>
      </c>
      <c r="BX552" s="161">
        <v>0</v>
      </c>
      <c r="BY552" s="161">
        <v>0</v>
      </c>
      <c r="BZ552" s="161">
        <v>0</v>
      </c>
      <c r="CA552" s="161">
        <v>0</v>
      </c>
      <c r="CB552" s="161">
        <v>0</v>
      </c>
      <c r="CC552" s="161">
        <f>INDEX(IRF.New!$D$7:$CN$374,MATCH('IRF AUX'!$E552,IRF.New!$C$7:$C$37,0),MATCH('IRF AUX'!$B552,IRF.New!$D$5:$CN$5,0))</f>
        <v>0</v>
      </c>
      <c r="CD552" s="161">
        <v>0</v>
      </c>
      <c r="CE552" s="163">
        <v>0</v>
      </c>
      <c r="CF552" s="1" cm="1">
        <f t="array" aca="1" ref="CF552" ca="1">MMULT($F551:$CE551,INDIRECT("Policy.New!"&amp;CF$3&amp;"4:"&amp;CF$3&amp;"81"))</f>
        <v>0</v>
      </c>
      <c r="CG552" s="1" cm="1">
        <f t="array" aca="1" ref="CG552" ca="1">MMULT($F551:$CE551,INDIRECT("Policy.New!"&amp;CG$3&amp;"4:"&amp;CG$3&amp;"81"))</f>
        <v>0</v>
      </c>
      <c r="CH552" s="1" cm="1">
        <f t="array" aca="1" ref="CH552" ca="1">MMULT($F551:$CE551,INDIRECT("Policy.New!"&amp;CH$3&amp;"4:"&amp;CH$3&amp;"81"))</f>
        <v>0</v>
      </c>
      <c r="CI552" s="1" cm="1">
        <f t="array" aca="1" ref="CI552" ca="1">MMULT($F551:$CE551,INDIRECT("Policy.New!"&amp;CI$3&amp;"4:"&amp;CI$3&amp;"81"))</f>
        <v>0</v>
      </c>
      <c r="CJ552" s="1" cm="1">
        <f t="array" aca="1" ref="CJ552" ca="1">MMULT($F551:$CE551,INDIRECT("Policy.New!"&amp;CJ$3&amp;"4:"&amp;CJ$3&amp;"81"))</f>
        <v>0</v>
      </c>
      <c r="CK552" s="1" cm="1">
        <f t="array" aca="1" ref="CK552" ca="1">MMULT($F551:$CE551,INDIRECT("Policy.New!"&amp;CK$3&amp;"4:"&amp;CK$3&amp;"81"))</f>
        <v>0</v>
      </c>
      <c r="CL552" s="1" cm="1">
        <f t="array" aca="1" ref="CL552" ca="1">MMULT($F551:$CE551,INDIRECT("Policy.New!"&amp;CL$3&amp;"4:"&amp;CL$3&amp;"81"))</f>
        <v>0</v>
      </c>
      <c r="CM552" s="1" cm="1">
        <f t="array" aca="1" ref="CM552" ca="1">MMULT($F551:$CE551,INDIRECT("Policy.New!"&amp;CM$3&amp;"4:"&amp;CM$3&amp;"81"))</f>
        <v>0</v>
      </c>
      <c r="CN552" s="1" cm="1">
        <f t="array" aca="1" ref="CN552" ca="1">MMULT($F551:$CE551,INDIRECT("Policy.New!"&amp;CN$3&amp;"4:"&amp;CN$3&amp;"81"))</f>
        <v>0</v>
      </c>
      <c r="CO552" s="1" cm="1">
        <f t="array" aca="1" ref="CO552" ca="1">MMULT($F551:$CE551,INDIRECT("Policy.New!"&amp;CO$3&amp;"4:"&amp;CO$3&amp;"81"))</f>
        <v>0</v>
      </c>
      <c r="CP552" s="1" cm="1">
        <f t="array" aca="1" ref="CP552" ca="1">MMULT($F551:$CE551,INDIRECT("Policy.New!"&amp;CP$3&amp;"4:"&amp;CP$3&amp;"81"))</f>
        <v>0</v>
      </c>
      <c r="CS552" s="1">
        <f t="shared" ca="1" si="546"/>
        <v>0</v>
      </c>
      <c r="CT552" s="1">
        <f t="shared" ca="1" si="550"/>
        <v>0</v>
      </c>
      <c r="CU552" s="1">
        <f t="shared" ca="1" si="547"/>
        <v>0</v>
      </c>
      <c r="CV552" s="1">
        <f t="shared" ca="1" si="551"/>
        <v>0</v>
      </c>
      <c r="CW552" s="1">
        <f t="shared" ca="1" si="548"/>
        <v>0</v>
      </c>
      <c r="CX552" s="1">
        <f t="shared" ca="1" si="549"/>
        <v>0</v>
      </c>
    </row>
    <row r="553" spans="2:102" x14ac:dyDescent="0.25">
      <c r="B553" s="152" t="str">
        <f t="shared" si="545"/>
        <v>eps_energia</v>
      </c>
      <c r="C553" s="152" t="str">
        <f t="shared" si="544"/>
        <v>eps_energia_15</v>
      </c>
      <c r="D553" s="12">
        <f t="shared" si="542"/>
        <v>553</v>
      </c>
      <c r="E553" s="12">
        <f t="shared" si="552"/>
        <v>15</v>
      </c>
      <c r="F553" s="1" cm="1">
        <f t="array" aca="1" ref="F553" ca="1">MMULT($F552:$CE552,INDIRECT("Policy.New!"&amp;F$3&amp;"4:"&amp;F$3&amp;"81"))</f>
        <v>0</v>
      </c>
      <c r="G553" s="1" cm="1">
        <f t="array" aca="1" ref="G553" ca="1">MMULT($F552:$CE552,INDIRECT("Policy.New!"&amp;G$3&amp;"4:"&amp;G$3&amp;"81"))</f>
        <v>0</v>
      </c>
      <c r="H553" s="1" cm="1">
        <f t="array" aca="1" ref="H553" ca="1">MMULT($F552:$CE552,INDIRECT("Policy.New!"&amp;H$3&amp;"4:"&amp;H$3&amp;"81"))</f>
        <v>0</v>
      </c>
      <c r="I553" s="1" cm="1">
        <f t="array" aca="1" ref="I553" ca="1">MMULT($F552:$CE552,INDIRECT("Policy.New!"&amp;I$3&amp;"4:"&amp;I$3&amp;"81"))</f>
        <v>0</v>
      </c>
      <c r="J553" s="1" cm="1">
        <f t="array" aca="1" ref="J553" ca="1">MMULT($F552:$CE552,INDIRECT("Policy.New!"&amp;J$3&amp;"4:"&amp;J$3&amp;"81"))</f>
        <v>0</v>
      </c>
      <c r="K553" s="1" cm="1">
        <f t="array" aca="1" ref="K553" ca="1">MMULT($F552:$CE552,INDIRECT("Policy.New!"&amp;K$3&amp;"4:"&amp;K$3&amp;"81"))</f>
        <v>0</v>
      </c>
      <c r="L553" s="1" cm="1">
        <f t="array" aca="1" ref="L553" ca="1">MMULT($F552:$CE552,INDIRECT("Policy.New!"&amp;L$3&amp;"4:"&amp;L$3&amp;"81"))</f>
        <v>0</v>
      </c>
      <c r="M553" s="1" cm="1">
        <f t="array" aca="1" ref="M553" ca="1">MMULT($F552:$CE552,INDIRECT("Policy.New!"&amp;M$3&amp;"4:"&amp;M$3&amp;"81"))</f>
        <v>0</v>
      </c>
      <c r="N553" s="1" cm="1">
        <f t="array" aca="1" ref="N553" ca="1">MMULT($F552:$CE552,INDIRECT("Policy.New!"&amp;N$3&amp;"4:"&amp;N$3&amp;"81"))</f>
        <v>0</v>
      </c>
      <c r="O553" s="1" cm="1">
        <f t="array" aca="1" ref="O553" ca="1">MMULT($F552:$CE552,INDIRECT("Policy.New!"&amp;O$3&amp;"4:"&amp;O$3&amp;"81"))</f>
        <v>0</v>
      </c>
      <c r="P553" s="1" cm="1">
        <f t="array" aca="1" ref="P553" ca="1">MMULT($F552:$CE552,INDIRECT("Policy.New!"&amp;P$3&amp;"4:"&amp;P$3&amp;"81"))</f>
        <v>0</v>
      </c>
      <c r="Q553" s="1" cm="1">
        <f t="array" aca="1" ref="Q553" ca="1">MMULT($F552:$CE552,INDIRECT("Policy.New!"&amp;Q$3&amp;"4:"&amp;Q$3&amp;"81"))</f>
        <v>0</v>
      </c>
      <c r="R553" s="1" cm="1">
        <f t="array" aca="1" ref="R553" ca="1">MMULT($F552:$CE552,INDIRECT("Policy.New!"&amp;R$3&amp;"4:"&amp;R$3&amp;"81"))</f>
        <v>0</v>
      </c>
      <c r="S553" s="1" cm="1">
        <f t="array" aca="1" ref="S553" ca="1">MMULT($F552:$CE552,INDIRECT("Policy.New!"&amp;S$3&amp;"4:"&amp;S$3&amp;"81"))</f>
        <v>0</v>
      </c>
      <c r="T553" s="1" cm="1">
        <f t="array" aca="1" ref="T553" ca="1">MMULT($F552:$CE552,INDIRECT("Policy.New!"&amp;T$3&amp;"4:"&amp;T$3&amp;"81"))</f>
        <v>0</v>
      </c>
      <c r="U553" s="1" cm="1">
        <f t="array" aca="1" ref="U553" ca="1">MMULT($F552:$CE552,INDIRECT("Policy.New!"&amp;U$3&amp;"4:"&amp;U$3&amp;"81"))</f>
        <v>0</v>
      </c>
      <c r="V553" s="1" cm="1">
        <f t="array" aca="1" ref="V553" ca="1">MMULT($F552:$CE552,INDIRECT("Policy.New!"&amp;V$3&amp;"4:"&amp;V$3&amp;"81"))</f>
        <v>0</v>
      </c>
      <c r="W553" s="5">
        <f t="shared" ca="1" si="553"/>
        <v>0</v>
      </c>
      <c r="X553" s="1">
        <f t="shared" ca="1" si="554"/>
        <v>0</v>
      </c>
      <c r="Y553" s="1">
        <f t="shared" ca="1" si="555"/>
        <v>0</v>
      </c>
      <c r="Z553" s="1">
        <f t="shared" ca="1" si="556"/>
        <v>0</v>
      </c>
      <c r="AA553" s="1">
        <f t="shared" ca="1" si="557"/>
        <v>0</v>
      </c>
      <c r="AB553" s="1">
        <f t="shared" ca="1" si="558"/>
        <v>0</v>
      </c>
      <c r="AC553" s="1">
        <f t="shared" ca="1" si="559"/>
        <v>0</v>
      </c>
      <c r="AD553" s="1">
        <f t="shared" ca="1" si="560"/>
        <v>0</v>
      </c>
      <c r="AE553" s="1">
        <f t="shared" ca="1" si="561"/>
        <v>0</v>
      </c>
      <c r="AF553" s="1">
        <f t="shared" ca="1" si="562"/>
        <v>0</v>
      </c>
      <c r="AG553" s="1">
        <f t="shared" ca="1" si="563"/>
        <v>0</v>
      </c>
      <c r="AH553" s="1">
        <f t="shared" ca="1" si="564"/>
        <v>0</v>
      </c>
      <c r="AI553" s="1">
        <f t="shared" ca="1" si="565"/>
        <v>0</v>
      </c>
      <c r="AJ553" s="1">
        <f t="shared" ca="1" si="566"/>
        <v>0</v>
      </c>
      <c r="AK553" s="1">
        <f t="shared" ca="1" si="567"/>
        <v>0</v>
      </c>
      <c r="AL553" s="1">
        <f t="shared" ca="1" si="568"/>
        <v>0</v>
      </c>
      <c r="AM553" s="1">
        <f t="shared" ca="1" si="569"/>
        <v>0</v>
      </c>
      <c r="AN553" s="1">
        <f t="shared" ca="1" si="570"/>
        <v>0</v>
      </c>
      <c r="AO553" s="1">
        <f t="shared" ca="1" si="571"/>
        <v>0</v>
      </c>
      <c r="AP553" s="1">
        <f t="shared" ca="1" si="572"/>
        <v>0</v>
      </c>
      <c r="AQ553" s="1">
        <f t="shared" ca="1" si="573"/>
        <v>0</v>
      </c>
      <c r="AR553" s="1">
        <f t="shared" ca="1" si="574"/>
        <v>0</v>
      </c>
      <c r="AS553" s="1">
        <f t="shared" ca="1" si="575"/>
        <v>0</v>
      </c>
      <c r="AT553" s="25">
        <f t="shared" ca="1" si="576"/>
        <v>0</v>
      </c>
      <c r="AU553" s="1" cm="1">
        <f t="array" aca="1" ref="AU553" ca="1">MMULT($F552:$CE552,INDIRECT("Policy.New!"&amp;AU$3&amp;"4:"&amp;AU$3&amp;"81"))</f>
        <v>0</v>
      </c>
      <c r="AV553" s="25" cm="1">
        <f t="array" aca="1" ref="AV553" ca="1">MMULT($F552:$CE552,INDIRECT("Policy.New!"&amp;AV$3&amp;"4:"&amp;AV$3&amp;"81"))</f>
        <v>0</v>
      </c>
      <c r="AW553" s="161">
        <v>0</v>
      </c>
      <c r="AX553" s="161">
        <v>0</v>
      </c>
      <c r="AY553" s="161">
        <v>0</v>
      </c>
      <c r="AZ553" s="161">
        <v>0</v>
      </c>
      <c r="BA553" s="161">
        <v>0</v>
      </c>
      <c r="BB553" s="161">
        <v>0</v>
      </c>
      <c r="BC553" s="161">
        <v>0</v>
      </c>
      <c r="BD553" s="161">
        <v>0</v>
      </c>
      <c r="BE553" s="161">
        <v>0</v>
      </c>
      <c r="BF553" s="161">
        <v>0</v>
      </c>
      <c r="BG553" s="161">
        <v>0</v>
      </c>
      <c r="BH553" s="161">
        <v>0</v>
      </c>
      <c r="BI553" s="161">
        <v>0</v>
      </c>
      <c r="BJ553" s="161">
        <v>0</v>
      </c>
      <c r="BK553" s="161">
        <v>0</v>
      </c>
      <c r="BL553" s="161">
        <v>0</v>
      </c>
      <c r="BM553" s="161">
        <v>0</v>
      </c>
      <c r="BN553" s="161">
        <v>0</v>
      </c>
      <c r="BO553" s="161">
        <v>0</v>
      </c>
      <c r="BP553" s="161">
        <v>0</v>
      </c>
      <c r="BQ553" s="161">
        <v>0</v>
      </c>
      <c r="BR553" s="161">
        <v>0</v>
      </c>
      <c r="BS553" s="161">
        <v>0</v>
      </c>
      <c r="BT553" s="161">
        <v>0</v>
      </c>
      <c r="BU553" s="161">
        <v>0</v>
      </c>
      <c r="BV553" s="161">
        <v>0</v>
      </c>
      <c r="BW553" s="161">
        <v>0</v>
      </c>
      <c r="BX553" s="161">
        <v>0</v>
      </c>
      <c r="BY553" s="161">
        <v>0</v>
      </c>
      <c r="BZ553" s="161">
        <v>0</v>
      </c>
      <c r="CA553" s="161">
        <v>0</v>
      </c>
      <c r="CB553" s="161">
        <v>0</v>
      </c>
      <c r="CC553" s="161">
        <f>INDEX(IRF.New!$D$7:$CN$374,MATCH('IRF AUX'!$E553,IRF.New!$C$7:$C$37,0),MATCH('IRF AUX'!$B553,IRF.New!$D$5:$CN$5,0))</f>
        <v>0</v>
      </c>
      <c r="CD553" s="161">
        <v>0</v>
      </c>
      <c r="CE553" s="163">
        <v>0</v>
      </c>
      <c r="CF553" s="1" cm="1">
        <f t="array" aca="1" ref="CF553" ca="1">MMULT($F552:$CE552,INDIRECT("Policy.New!"&amp;CF$3&amp;"4:"&amp;CF$3&amp;"81"))</f>
        <v>0</v>
      </c>
      <c r="CG553" s="1" cm="1">
        <f t="array" aca="1" ref="CG553" ca="1">MMULT($F552:$CE552,INDIRECT("Policy.New!"&amp;CG$3&amp;"4:"&amp;CG$3&amp;"81"))</f>
        <v>0</v>
      </c>
      <c r="CH553" s="1" cm="1">
        <f t="array" aca="1" ref="CH553" ca="1">MMULT($F552:$CE552,INDIRECT("Policy.New!"&amp;CH$3&amp;"4:"&amp;CH$3&amp;"81"))</f>
        <v>0</v>
      </c>
      <c r="CI553" s="1" cm="1">
        <f t="array" aca="1" ref="CI553" ca="1">MMULT($F552:$CE552,INDIRECT("Policy.New!"&amp;CI$3&amp;"4:"&amp;CI$3&amp;"81"))</f>
        <v>0</v>
      </c>
      <c r="CJ553" s="1" cm="1">
        <f t="array" aca="1" ref="CJ553" ca="1">MMULT($F552:$CE552,INDIRECT("Policy.New!"&amp;CJ$3&amp;"4:"&amp;CJ$3&amp;"81"))</f>
        <v>0</v>
      </c>
      <c r="CK553" s="1" cm="1">
        <f t="array" aca="1" ref="CK553" ca="1">MMULT($F552:$CE552,INDIRECT("Policy.New!"&amp;CK$3&amp;"4:"&amp;CK$3&amp;"81"))</f>
        <v>0</v>
      </c>
      <c r="CL553" s="1" cm="1">
        <f t="array" aca="1" ref="CL553" ca="1">MMULT($F552:$CE552,INDIRECT("Policy.New!"&amp;CL$3&amp;"4:"&amp;CL$3&amp;"81"))</f>
        <v>0</v>
      </c>
      <c r="CM553" s="1" cm="1">
        <f t="array" aca="1" ref="CM553" ca="1">MMULT($F552:$CE552,INDIRECT("Policy.New!"&amp;CM$3&amp;"4:"&amp;CM$3&amp;"81"))</f>
        <v>0</v>
      </c>
      <c r="CN553" s="1" cm="1">
        <f t="array" aca="1" ref="CN553" ca="1">MMULT($F552:$CE552,INDIRECT("Policy.New!"&amp;CN$3&amp;"4:"&amp;CN$3&amp;"81"))</f>
        <v>0</v>
      </c>
      <c r="CO553" s="1" cm="1">
        <f t="array" aca="1" ref="CO553" ca="1">MMULT($F552:$CE552,INDIRECT("Policy.New!"&amp;CO$3&amp;"4:"&amp;CO$3&amp;"81"))</f>
        <v>0</v>
      </c>
      <c r="CP553" s="1" cm="1">
        <f t="array" aca="1" ref="CP553" ca="1">MMULT($F552:$CE552,INDIRECT("Policy.New!"&amp;CP$3&amp;"4:"&amp;CP$3&amp;"81"))</f>
        <v>0</v>
      </c>
      <c r="CS553" s="1">
        <f t="shared" ca="1" si="546"/>
        <v>0</v>
      </c>
      <c r="CT553" s="1">
        <f t="shared" ca="1" si="550"/>
        <v>0</v>
      </c>
      <c r="CU553" s="1">
        <f t="shared" ca="1" si="547"/>
        <v>0</v>
      </c>
      <c r="CV553" s="1">
        <f t="shared" ca="1" si="551"/>
        <v>0</v>
      </c>
      <c r="CW553" s="1">
        <f t="shared" ca="1" si="548"/>
        <v>0</v>
      </c>
      <c r="CX553" s="1">
        <f t="shared" ca="1" si="549"/>
        <v>0</v>
      </c>
    </row>
    <row r="554" spans="2:102" x14ac:dyDescent="0.25">
      <c r="B554" s="153" t="str">
        <f t="shared" si="545"/>
        <v>eps_energia</v>
      </c>
      <c r="C554" s="153" t="str">
        <f t="shared" si="544"/>
        <v>eps_energia_16</v>
      </c>
      <c r="D554" s="13">
        <f t="shared" si="542"/>
        <v>554</v>
      </c>
      <c r="E554" s="13">
        <f t="shared" si="552"/>
        <v>16</v>
      </c>
      <c r="F554" s="14" cm="1">
        <f t="array" aca="1" ref="F554" ca="1">MMULT($F553:$CE553,INDIRECT("Policy.New!"&amp;F$3&amp;"4:"&amp;F$3&amp;"81"))</f>
        <v>0</v>
      </c>
      <c r="G554" s="14" cm="1">
        <f t="array" aca="1" ref="G554" ca="1">MMULT($F553:$CE553,INDIRECT("Policy.New!"&amp;G$3&amp;"4:"&amp;G$3&amp;"81"))</f>
        <v>0</v>
      </c>
      <c r="H554" s="14" cm="1">
        <f t="array" aca="1" ref="H554" ca="1">MMULT($F553:$CE553,INDIRECT("Policy.New!"&amp;H$3&amp;"4:"&amp;H$3&amp;"81"))</f>
        <v>0</v>
      </c>
      <c r="I554" s="14" cm="1">
        <f t="array" aca="1" ref="I554" ca="1">MMULT($F553:$CE553,INDIRECT("Policy.New!"&amp;I$3&amp;"4:"&amp;I$3&amp;"81"))</f>
        <v>0</v>
      </c>
      <c r="J554" s="14" cm="1">
        <f t="array" aca="1" ref="J554" ca="1">MMULT($F553:$CE553,INDIRECT("Policy.New!"&amp;J$3&amp;"4:"&amp;J$3&amp;"81"))</f>
        <v>0</v>
      </c>
      <c r="K554" s="14" cm="1">
        <f t="array" aca="1" ref="K554" ca="1">MMULT($F553:$CE553,INDIRECT("Policy.New!"&amp;K$3&amp;"4:"&amp;K$3&amp;"81"))</f>
        <v>0</v>
      </c>
      <c r="L554" s="14" cm="1">
        <f t="array" aca="1" ref="L554" ca="1">MMULT($F553:$CE553,INDIRECT("Policy.New!"&amp;L$3&amp;"4:"&amp;L$3&amp;"81"))</f>
        <v>0</v>
      </c>
      <c r="M554" s="14" cm="1">
        <f t="array" aca="1" ref="M554" ca="1">MMULT($F553:$CE553,INDIRECT("Policy.New!"&amp;M$3&amp;"4:"&amp;M$3&amp;"81"))</f>
        <v>0</v>
      </c>
      <c r="N554" s="14" cm="1">
        <f t="array" aca="1" ref="N554" ca="1">MMULT($F553:$CE553,INDIRECT("Policy.New!"&amp;N$3&amp;"4:"&amp;N$3&amp;"81"))</f>
        <v>0</v>
      </c>
      <c r="O554" s="14" cm="1">
        <f t="array" aca="1" ref="O554" ca="1">MMULT($F553:$CE553,INDIRECT("Policy.New!"&amp;O$3&amp;"4:"&amp;O$3&amp;"81"))</f>
        <v>0</v>
      </c>
      <c r="P554" s="14" cm="1">
        <f t="array" aca="1" ref="P554" ca="1">MMULT($F553:$CE553,INDIRECT("Policy.New!"&amp;P$3&amp;"4:"&amp;P$3&amp;"81"))</f>
        <v>0</v>
      </c>
      <c r="Q554" s="14" cm="1">
        <f t="array" aca="1" ref="Q554" ca="1">MMULT($F553:$CE553,INDIRECT("Policy.New!"&amp;Q$3&amp;"4:"&amp;Q$3&amp;"81"))</f>
        <v>0</v>
      </c>
      <c r="R554" s="14" cm="1">
        <f t="array" aca="1" ref="R554" ca="1">MMULT($F553:$CE553,INDIRECT("Policy.New!"&amp;R$3&amp;"4:"&amp;R$3&amp;"81"))</f>
        <v>0</v>
      </c>
      <c r="S554" s="14" cm="1">
        <f t="array" aca="1" ref="S554" ca="1">MMULT($F553:$CE553,INDIRECT("Policy.New!"&amp;S$3&amp;"4:"&amp;S$3&amp;"81"))</f>
        <v>0</v>
      </c>
      <c r="T554" s="14" cm="1">
        <f t="array" aca="1" ref="T554" ca="1">MMULT($F553:$CE553,INDIRECT("Policy.New!"&amp;T$3&amp;"4:"&amp;T$3&amp;"81"))</f>
        <v>0</v>
      </c>
      <c r="U554" s="14" cm="1">
        <f t="array" aca="1" ref="U554" ca="1">MMULT($F553:$CE553,INDIRECT("Policy.New!"&amp;U$3&amp;"4:"&amp;U$3&amp;"81"))</f>
        <v>0</v>
      </c>
      <c r="V554" s="14" cm="1">
        <f t="array" aca="1" ref="V554" ca="1">MMULT($F553:$CE553,INDIRECT("Policy.New!"&amp;V$3&amp;"4:"&amp;V$3&amp;"81"))</f>
        <v>0</v>
      </c>
      <c r="W554" s="15">
        <f t="shared" ca="1" si="553"/>
        <v>0</v>
      </c>
      <c r="X554" s="14">
        <f t="shared" ca="1" si="554"/>
        <v>0</v>
      </c>
      <c r="Y554" s="14">
        <f t="shared" ca="1" si="555"/>
        <v>0</v>
      </c>
      <c r="Z554" s="14">
        <f t="shared" ca="1" si="556"/>
        <v>0</v>
      </c>
      <c r="AA554" s="14">
        <f t="shared" ca="1" si="557"/>
        <v>0</v>
      </c>
      <c r="AB554" s="14">
        <f t="shared" ca="1" si="558"/>
        <v>0</v>
      </c>
      <c r="AC554" s="14">
        <f t="shared" ca="1" si="559"/>
        <v>0</v>
      </c>
      <c r="AD554" s="14">
        <f t="shared" ca="1" si="560"/>
        <v>0</v>
      </c>
      <c r="AE554" s="14">
        <f t="shared" ca="1" si="561"/>
        <v>0</v>
      </c>
      <c r="AF554" s="14">
        <f t="shared" ca="1" si="562"/>
        <v>0</v>
      </c>
      <c r="AG554" s="14">
        <f t="shared" ca="1" si="563"/>
        <v>0</v>
      </c>
      <c r="AH554" s="14">
        <f t="shared" ca="1" si="564"/>
        <v>0</v>
      </c>
      <c r="AI554" s="14">
        <f t="shared" ca="1" si="565"/>
        <v>0</v>
      </c>
      <c r="AJ554" s="14">
        <f t="shared" ca="1" si="566"/>
        <v>0</v>
      </c>
      <c r="AK554" s="14">
        <f t="shared" ca="1" si="567"/>
        <v>0</v>
      </c>
      <c r="AL554" s="14">
        <f t="shared" ca="1" si="568"/>
        <v>0</v>
      </c>
      <c r="AM554" s="14">
        <f t="shared" ca="1" si="569"/>
        <v>0</v>
      </c>
      <c r="AN554" s="14">
        <f t="shared" ca="1" si="570"/>
        <v>0</v>
      </c>
      <c r="AO554" s="14">
        <f t="shared" ca="1" si="571"/>
        <v>0</v>
      </c>
      <c r="AP554" s="14">
        <f t="shared" ca="1" si="572"/>
        <v>0</v>
      </c>
      <c r="AQ554" s="14">
        <f t="shared" ca="1" si="573"/>
        <v>0</v>
      </c>
      <c r="AR554" s="14">
        <f t="shared" ca="1" si="574"/>
        <v>0</v>
      </c>
      <c r="AS554" s="14">
        <f t="shared" ca="1" si="575"/>
        <v>0</v>
      </c>
      <c r="AT554" s="26">
        <f t="shared" ca="1" si="576"/>
        <v>0</v>
      </c>
      <c r="AU554" s="14" cm="1">
        <f t="array" aca="1" ref="AU554" ca="1">MMULT($F553:$CE553,INDIRECT("Policy.New!"&amp;AU$3&amp;"4:"&amp;AU$3&amp;"81"))</f>
        <v>0</v>
      </c>
      <c r="AV554" s="26" cm="1">
        <f t="array" aca="1" ref="AV554" ca="1">MMULT($F553:$CE553,INDIRECT("Policy.New!"&amp;AV$3&amp;"4:"&amp;AV$3&amp;"81"))</f>
        <v>0</v>
      </c>
      <c r="AW554" s="164">
        <v>0</v>
      </c>
      <c r="AX554" s="164">
        <v>0</v>
      </c>
      <c r="AY554" s="164">
        <v>0</v>
      </c>
      <c r="AZ554" s="164">
        <v>0</v>
      </c>
      <c r="BA554" s="164">
        <v>0</v>
      </c>
      <c r="BB554" s="164">
        <v>0</v>
      </c>
      <c r="BC554" s="164">
        <v>0</v>
      </c>
      <c r="BD554" s="164">
        <v>0</v>
      </c>
      <c r="BE554" s="164">
        <v>0</v>
      </c>
      <c r="BF554" s="164">
        <v>0</v>
      </c>
      <c r="BG554" s="164">
        <v>0</v>
      </c>
      <c r="BH554" s="164">
        <v>0</v>
      </c>
      <c r="BI554" s="164">
        <v>0</v>
      </c>
      <c r="BJ554" s="164">
        <v>0</v>
      </c>
      <c r="BK554" s="164">
        <v>0</v>
      </c>
      <c r="BL554" s="164">
        <v>0</v>
      </c>
      <c r="BM554" s="164">
        <v>0</v>
      </c>
      <c r="BN554" s="164">
        <v>0</v>
      </c>
      <c r="BO554" s="164">
        <v>0</v>
      </c>
      <c r="BP554" s="164">
        <v>0</v>
      </c>
      <c r="BQ554" s="164">
        <v>0</v>
      </c>
      <c r="BR554" s="164">
        <v>0</v>
      </c>
      <c r="BS554" s="164">
        <v>0</v>
      </c>
      <c r="BT554" s="164">
        <v>0</v>
      </c>
      <c r="BU554" s="164">
        <v>0</v>
      </c>
      <c r="BV554" s="164">
        <v>0</v>
      </c>
      <c r="BW554" s="164">
        <v>0</v>
      </c>
      <c r="BX554" s="164">
        <v>0</v>
      </c>
      <c r="BY554" s="164">
        <v>0</v>
      </c>
      <c r="BZ554" s="164">
        <v>0</v>
      </c>
      <c r="CA554" s="164">
        <v>0</v>
      </c>
      <c r="CB554" s="164">
        <v>0</v>
      </c>
      <c r="CC554" s="164">
        <f>INDEX(IRF.New!$D$7:$CN$374,MATCH('IRF AUX'!$E554,IRF.New!$C$7:$C$37,0),MATCH('IRF AUX'!$B554,IRF.New!$D$5:$CN$5,0))</f>
        <v>0</v>
      </c>
      <c r="CD554" s="164">
        <v>0</v>
      </c>
      <c r="CE554" s="165">
        <v>0</v>
      </c>
      <c r="CF554" s="14" cm="1">
        <f t="array" aca="1" ref="CF554" ca="1">MMULT($F553:$CE553,INDIRECT("Policy.New!"&amp;CF$3&amp;"4:"&amp;CF$3&amp;"81"))</f>
        <v>0</v>
      </c>
      <c r="CG554" s="14" cm="1">
        <f t="array" aca="1" ref="CG554" ca="1">MMULT($F553:$CE553,INDIRECT("Policy.New!"&amp;CG$3&amp;"4:"&amp;CG$3&amp;"81"))</f>
        <v>0</v>
      </c>
      <c r="CH554" s="14" cm="1">
        <f t="array" aca="1" ref="CH554" ca="1">MMULT($F553:$CE553,INDIRECT("Policy.New!"&amp;CH$3&amp;"4:"&amp;CH$3&amp;"81"))</f>
        <v>0</v>
      </c>
      <c r="CI554" s="14" cm="1">
        <f t="array" aca="1" ref="CI554" ca="1">MMULT($F553:$CE553,INDIRECT("Policy.New!"&amp;CI$3&amp;"4:"&amp;CI$3&amp;"81"))</f>
        <v>0</v>
      </c>
      <c r="CJ554" s="14" cm="1">
        <f t="array" aca="1" ref="CJ554" ca="1">MMULT($F553:$CE553,INDIRECT("Policy.New!"&amp;CJ$3&amp;"4:"&amp;CJ$3&amp;"81"))</f>
        <v>0</v>
      </c>
      <c r="CK554" s="14" cm="1">
        <f t="array" aca="1" ref="CK554" ca="1">MMULT($F553:$CE553,INDIRECT("Policy.New!"&amp;CK$3&amp;"4:"&amp;CK$3&amp;"81"))</f>
        <v>0</v>
      </c>
      <c r="CL554" s="14" cm="1">
        <f t="array" aca="1" ref="CL554" ca="1">MMULT($F553:$CE553,INDIRECT("Policy.New!"&amp;CL$3&amp;"4:"&amp;CL$3&amp;"81"))</f>
        <v>0</v>
      </c>
      <c r="CM554" s="14" cm="1">
        <f t="array" aca="1" ref="CM554" ca="1">MMULT($F553:$CE553,INDIRECT("Policy.New!"&amp;CM$3&amp;"4:"&amp;CM$3&amp;"81"))</f>
        <v>0</v>
      </c>
      <c r="CN554" s="14" cm="1">
        <f t="array" aca="1" ref="CN554" ca="1">MMULT($F553:$CE553,INDIRECT("Policy.New!"&amp;CN$3&amp;"4:"&amp;CN$3&amp;"81"))</f>
        <v>0</v>
      </c>
      <c r="CO554" s="14" cm="1">
        <f t="array" aca="1" ref="CO554" ca="1">MMULT($F553:$CE553,INDIRECT("Policy.New!"&amp;CO$3&amp;"4:"&amp;CO$3&amp;"81"))</f>
        <v>0</v>
      </c>
      <c r="CP554" s="14" cm="1">
        <f t="array" aca="1" ref="CP554" ca="1">MMULT($F553:$CE553,INDIRECT("Policy.New!"&amp;CP$3&amp;"4:"&amp;CP$3&amp;"81"))</f>
        <v>0</v>
      </c>
      <c r="CS554" s="14">
        <f t="shared" ca="1" si="546"/>
        <v>0</v>
      </c>
      <c r="CT554" s="14">
        <f t="shared" ca="1" si="550"/>
        <v>0</v>
      </c>
      <c r="CU554" s="14">
        <f t="shared" ca="1" si="547"/>
        <v>0</v>
      </c>
      <c r="CV554" s="14">
        <f t="shared" ca="1" si="551"/>
        <v>0</v>
      </c>
      <c r="CW554" s="14">
        <f t="shared" ca="1" si="548"/>
        <v>0</v>
      </c>
      <c r="CX554" s="14">
        <f t="shared" ca="1" si="549"/>
        <v>0</v>
      </c>
    </row>
    <row r="555" spans="2:102" x14ac:dyDescent="0.25">
      <c r="B555" s="151" t="str">
        <f t="shared" si="545"/>
        <v>eps_energia</v>
      </c>
      <c r="C555" s="151" t="str">
        <f t="shared" si="544"/>
        <v>eps_energia_17</v>
      </c>
      <c r="D555" s="9">
        <f t="shared" si="542"/>
        <v>555</v>
      </c>
      <c r="E555" s="9">
        <f t="shared" si="552"/>
        <v>17</v>
      </c>
      <c r="F555" s="10" cm="1">
        <f t="array" aca="1" ref="F555" ca="1">MMULT($F554:$CE554,INDIRECT("Policy.New!"&amp;F$3&amp;"4:"&amp;F$3&amp;"81"))</f>
        <v>0</v>
      </c>
      <c r="G555" s="10" cm="1">
        <f t="array" aca="1" ref="G555" ca="1">MMULT($F554:$CE554,INDIRECT("Policy.New!"&amp;G$3&amp;"4:"&amp;G$3&amp;"81"))</f>
        <v>0</v>
      </c>
      <c r="H555" s="10" cm="1">
        <f t="array" aca="1" ref="H555" ca="1">MMULT($F554:$CE554,INDIRECT("Policy.New!"&amp;H$3&amp;"4:"&amp;H$3&amp;"81"))</f>
        <v>0</v>
      </c>
      <c r="I555" s="10" cm="1">
        <f t="array" aca="1" ref="I555" ca="1">MMULT($F554:$CE554,INDIRECT("Policy.New!"&amp;I$3&amp;"4:"&amp;I$3&amp;"81"))</f>
        <v>0</v>
      </c>
      <c r="J555" s="10" cm="1">
        <f t="array" aca="1" ref="J555" ca="1">MMULT($F554:$CE554,INDIRECT("Policy.New!"&amp;J$3&amp;"4:"&amp;J$3&amp;"81"))</f>
        <v>0</v>
      </c>
      <c r="K555" s="10" cm="1">
        <f t="array" aca="1" ref="K555" ca="1">MMULT($F554:$CE554,INDIRECT("Policy.New!"&amp;K$3&amp;"4:"&amp;K$3&amp;"81"))</f>
        <v>0</v>
      </c>
      <c r="L555" s="10" cm="1">
        <f t="array" aca="1" ref="L555" ca="1">MMULT($F554:$CE554,INDIRECT("Policy.New!"&amp;L$3&amp;"4:"&amp;L$3&amp;"81"))</f>
        <v>0</v>
      </c>
      <c r="M555" s="10" cm="1">
        <f t="array" aca="1" ref="M555" ca="1">MMULT($F554:$CE554,INDIRECT("Policy.New!"&amp;M$3&amp;"4:"&amp;M$3&amp;"81"))</f>
        <v>0</v>
      </c>
      <c r="N555" s="10" cm="1">
        <f t="array" aca="1" ref="N555" ca="1">MMULT($F554:$CE554,INDIRECT("Policy.New!"&amp;N$3&amp;"4:"&amp;N$3&amp;"81"))</f>
        <v>0</v>
      </c>
      <c r="O555" s="10" cm="1">
        <f t="array" aca="1" ref="O555" ca="1">MMULT($F554:$CE554,INDIRECT("Policy.New!"&amp;O$3&amp;"4:"&amp;O$3&amp;"81"))</f>
        <v>0</v>
      </c>
      <c r="P555" s="10" cm="1">
        <f t="array" aca="1" ref="P555" ca="1">MMULT($F554:$CE554,INDIRECT("Policy.New!"&amp;P$3&amp;"4:"&amp;P$3&amp;"81"))</f>
        <v>0</v>
      </c>
      <c r="Q555" s="10" cm="1">
        <f t="array" aca="1" ref="Q555" ca="1">MMULT($F554:$CE554,INDIRECT("Policy.New!"&amp;Q$3&amp;"4:"&amp;Q$3&amp;"81"))</f>
        <v>0</v>
      </c>
      <c r="R555" s="10" cm="1">
        <f t="array" aca="1" ref="R555" ca="1">MMULT($F554:$CE554,INDIRECT("Policy.New!"&amp;R$3&amp;"4:"&amp;R$3&amp;"81"))</f>
        <v>0</v>
      </c>
      <c r="S555" s="10" cm="1">
        <f t="array" aca="1" ref="S555" ca="1">MMULT($F554:$CE554,INDIRECT("Policy.New!"&amp;S$3&amp;"4:"&amp;S$3&amp;"81"))</f>
        <v>0</v>
      </c>
      <c r="T555" s="10" cm="1">
        <f t="array" aca="1" ref="T555" ca="1">MMULT($F554:$CE554,INDIRECT("Policy.New!"&amp;T$3&amp;"4:"&amp;T$3&amp;"81"))</f>
        <v>0</v>
      </c>
      <c r="U555" s="10" cm="1">
        <f t="array" aca="1" ref="U555" ca="1">MMULT($F554:$CE554,INDIRECT("Policy.New!"&amp;U$3&amp;"4:"&amp;U$3&amp;"81"))</f>
        <v>0</v>
      </c>
      <c r="V555" s="10" cm="1">
        <f t="array" aca="1" ref="V555" ca="1">MMULT($F554:$CE554,INDIRECT("Policy.New!"&amp;V$3&amp;"4:"&amp;V$3&amp;"81"))</f>
        <v>0</v>
      </c>
      <c r="W555" s="11">
        <f t="shared" ca="1" si="553"/>
        <v>0</v>
      </c>
      <c r="X555" s="10">
        <f t="shared" ca="1" si="554"/>
        <v>0</v>
      </c>
      <c r="Y555" s="10">
        <f t="shared" ca="1" si="555"/>
        <v>0</v>
      </c>
      <c r="Z555" s="10">
        <f t="shared" ca="1" si="556"/>
        <v>0</v>
      </c>
      <c r="AA555" s="10">
        <f t="shared" ca="1" si="557"/>
        <v>0</v>
      </c>
      <c r="AB555" s="10">
        <f t="shared" ca="1" si="558"/>
        <v>0</v>
      </c>
      <c r="AC555" s="10">
        <f t="shared" ca="1" si="559"/>
        <v>0</v>
      </c>
      <c r="AD555" s="10">
        <f t="shared" ca="1" si="560"/>
        <v>0</v>
      </c>
      <c r="AE555" s="10">
        <f t="shared" ca="1" si="561"/>
        <v>0</v>
      </c>
      <c r="AF555" s="10">
        <f t="shared" ca="1" si="562"/>
        <v>0</v>
      </c>
      <c r="AG555" s="10">
        <f t="shared" ca="1" si="563"/>
        <v>0</v>
      </c>
      <c r="AH555" s="10">
        <f t="shared" ca="1" si="564"/>
        <v>0</v>
      </c>
      <c r="AI555" s="10">
        <f t="shared" ca="1" si="565"/>
        <v>0</v>
      </c>
      <c r="AJ555" s="10">
        <f t="shared" ca="1" si="566"/>
        <v>0</v>
      </c>
      <c r="AK555" s="10">
        <f t="shared" ca="1" si="567"/>
        <v>0</v>
      </c>
      <c r="AL555" s="10">
        <f t="shared" ca="1" si="568"/>
        <v>0</v>
      </c>
      <c r="AM555" s="10">
        <f t="shared" ca="1" si="569"/>
        <v>0</v>
      </c>
      <c r="AN555" s="10">
        <f t="shared" ca="1" si="570"/>
        <v>0</v>
      </c>
      <c r="AO555" s="10">
        <f t="shared" ca="1" si="571"/>
        <v>0</v>
      </c>
      <c r="AP555" s="10">
        <f t="shared" ca="1" si="572"/>
        <v>0</v>
      </c>
      <c r="AQ555" s="10">
        <f t="shared" ca="1" si="573"/>
        <v>0</v>
      </c>
      <c r="AR555" s="10">
        <f t="shared" ca="1" si="574"/>
        <v>0</v>
      </c>
      <c r="AS555" s="10">
        <f t="shared" ca="1" si="575"/>
        <v>0</v>
      </c>
      <c r="AT555" s="24">
        <f t="shared" ca="1" si="576"/>
        <v>0</v>
      </c>
      <c r="AU555" s="10" cm="1">
        <f t="array" aca="1" ref="AU555" ca="1">MMULT($F554:$CE554,INDIRECT("Policy.New!"&amp;AU$3&amp;"4:"&amp;AU$3&amp;"81"))</f>
        <v>0</v>
      </c>
      <c r="AV555" s="24" cm="1">
        <f t="array" aca="1" ref="AV555" ca="1">MMULT($F554:$CE554,INDIRECT("Policy.New!"&amp;AV$3&amp;"4:"&amp;AV$3&amp;"81"))</f>
        <v>0</v>
      </c>
      <c r="AW555" s="160">
        <v>0</v>
      </c>
      <c r="AX555" s="160">
        <v>0</v>
      </c>
      <c r="AY555" s="160">
        <v>0</v>
      </c>
      <c r="AZ555" s="160">
        <v>0</v>
      </c>
      <c r="BA555" s="160">
        <v>0</v>
      </c>
      <c r="BB555" s="160">
        <v>0</v>
      </c>
      <c r="BC555" s="160">
        <v>0</v>
      </c>
      <c r="BD555" s="160">
        <v>0</v>
      </c>
      <c r="BE555" s="160">
        <v>0</v>
      </c>
      <c r="BF555" s="160">
        <v>0</v>
      </c>
      <c r="BG555" s="160">
        <v>0</v>
      </c>
      <c r="BH555" s="160">
        <v>0</v>
      </c>
      <c r="BI555" s="160">
        <v>0</v>
      </c>
      <c r="BJ555" s="160">
        <v>0</v>
      </c>
      <c r="BK555" s="160">
        <v>0</v>
      </c>
      <c r="BL555" s="160">
        <v>0</v>
      </c>
      <c r="BM555" s="160">
        <v>0</v>
      </c>
      <c r="BN555" s="160">
        <v>0</v>
      </c>
      <c r="BO555" s="160">
        <v>0</v>
      </c>
      <c r="BP555" s="160">
        <v>0</v>
      </c>
      <c r="BQ555" s="160">
        <v>0</v>
      </c>
      <c r="BR555" s="160">
        <v>0</v>
      </c>
      <c r="BS555" s="160">
        <v>0</v>
      </c>
      <c r="BT555" s="160">
        <v>0</v>
      </c>
      <c r="BU555" s="160">
        <v>0</v>
      </c>
      <c r="BV555" s="160">
        <v>0</v>
      </c>
      <c r="BW555" s="160">
        <v>0</v>
      </c>
      <c r="BX555" s="160">
        <v>0</v>
      </c>
      <c r="BY555" s="160">
        <v>0</v>
      </c>
      <c r="BZ555" s="160">
        <v>0</v>
      </c>
      <c r="CA555" s="160">
        <v>0</v>
      </c>
      <c r="CB555" s="160">
        <v>0</v>
      </c>
      <c r="CC555" s="160">
        <f>INDEX(IRF.New!$D$7:$CN$374,MATCH('IRF AUX'!$E555,IRF.New!$C$7:$C$37,0),MATCH('IRF AUX'!$B555,IRF.New!$D$5:$CN$5,0))</f>
        <v>0</v>
      </c>
      <c r="CD555" s="160">
        <v>0</v>
      </c>
      <c r="CE555" s="162">
        <v>0</v>
      </c>
      <c r="CF555" s="10" cm="1">
        <f t="array" aca="1" ref="CF555" ca="1">MMULT($F554:$CE554,INDIRECT("Policy.New!"&amp;CF$3&amp;"4:"&amp;CF$3&amp;"81"))</f>
        <v>0</v>
      </c>
      <c r="CG555" s="10" cm="1">
        <f t="array" aca="1" ref="CG555" ca="1">MMULT($F554:$CE554,INDIRECT("Policy.New!"&amp;CG$3&amp;"4:"&amp;CG$3&amp;"81"))</f>
        <v>0</v>
      </c>
      <c r="CH555" s="10" cm="1">
        <f t="array" aca="1" ref="CH555" ca="1">MMULT($F554:$CE554,INDIRECT("Policy.New!"&amp;CH$3&amp;"4:"&amp;CH$3&amp;"81"))</f>
        <v>0</v>
      </c>
      <c r="CI555" s="10" cm="1">
        <f t="array" aca="1" ref="CI555" ca="1">MMULT($F554:$CE554,INDIRECT("Policy.New!"&amp;CI$3&amp;"4:"&amp;CI$3&amp;"81"))</f>
        <v>0</v>
      </c>
      <c r="CJ555" s="10" cm="1">
        <f t="array" aca="1" ref="CJ555" ca="1">MMULT($F554:$CE554,INDIRECT("Policy.New!"&amp;CJ$3&amp;"4:"&amp;CJ$3&amp;"81"))</f>
        <v>0</v>
      </c>
      <c r="CK555" s="10" cm="1">
        <f t="array" aca="1" ref="CK555" ca="1">MMULT($F554:$CE554,INDIRECT("Policy.New!"&amp;CK$3&amp;"4:"&amp;CK$3&amp;"81"))</f>
        <v>0</v>
      </c>
      <c r="CL555" s="10" cm="1">
        <f t="array" aca="1" ref="CL555" ca="1">MMULT($F554:$CE554,INDIRECT("Policy.New!"&amp;CL$3&amp;"4:"&amp;CL$3&amp;"81"))</f>
        <v>0</v>
      </c>
      <c r="CM555" s="10" cm="1">
        <f t="array" aca="1" ref="CM555" ca="1">MMULT($F554:$CE554,INDIRECT("Policy.New!"&amp;CM$3&amp;"4:"&amp;CM$3&amp;"81"))</f>
        <v>0</v>
      </c>
      <c r="CN555" s="10" cm="1">
        <f t="array" aca="1" ref="CN555" ca="1">MMULT($F554:$CE554,INDIRECT("Policy.New!"&amp;CN$3&amp;"4:"&amp;CN$3&amp;"81"))</f>
        <v>0</v>
      </c>
      <c r="CO555" s="10" cm="1">
        <f t="array" aca="1" ref="CO555" ca="1">MMULT($F554:$CE554,INDIRECT("Policy.New!"&amp;CO$3&amp;"4:"&amp;CO$3&amp;"81"))</f>
        <v>0</v>
      </c>
      <c r="CP555" s="10" cm="1">
        <f t="array" aca="1" ref="CP555" ca="1">MMULT($F554:$CE554,INDIRECT("Policy.New!"&amp;CP$3&amp;"4:"&amp;CP$3&amp;"81"))</f>
        <v>0</v>
      </c>
      <c r="CS555" s="10">
        <f t="shared" ca="1" si="546"/>
        <v>0</v>
      </c>
      <c r="CT555" s="10">
        <f t="shared" ca="1" si="550"/>
        <v>0</v>
      </c>
      <c r="CU555" s="10">
        <f t="shared" ca="1" si="547"/>
        <v>0</v>
      </c>
      <c r="CV555" s="10">
        <f t="shared" ca="1" si="551"/>
        <v>0</v>
      </c>
      <c r="CW555" s="10">
        <f t="shared" ca="1" si="548"/>
        <v>0</v>
      </c>
      <c r="CX555" s="10">
        <f t="shared" ca="1" si="549"/>
        <v>0</v>
      </c>
    </row>
    <row r="556" spans="2:102" x14ac:dyDescent="0.25">
      <c r="B556" s="152" t="str">
        <f t="shared" si="545"/>
        <v>eps_energia</v>
      </c>
      <c r="C556" s="152" t="str">
        <f t="shared" si="544"/>
        <v>eps_energia_18</v>
      </c>
      <c r="D556" s="12">
        <f t="shared" si="542"/>
        <v>556</v>
      </c>
      <c r="E556" s="12">
        <f t="shared" si="552"/>
        <v>18</v>
      </c>
      <c r="F556" s="1" cm="1">
        <f t="array" aca="1" ref="F556" ca="1">MMULT($F555:$CE555,INDIRECT("Policy.New!"&amp;F$3&amp;"4:"&amp;F$3&amp;"81"))</f>
        <v>0</v>
      </c>
      <c r="G556" s="1" cm="1">
        <f t="array" aca="1" ref="G556" ca="1">MMULT($F555:$CE555,INDIRECT("Policy.New!"&amp;G$3&amp;"4:"&amp;G$3&amp;"81"))</f>
        <v>0</v>
      </c>
      <c r="H556" s="1" cm="1">
        <f t="array" aca="1" ref="H556" ca="1">MMULT($F555:$CE555,INDIRECT("Policy.New!"&amp;H$3&amp;"4:"&amp;H$3&amp;"81"))</f>
        <v>0</v>
      </c>
      <c r="I556" s="1" cm="1">
        <f t="array" aca="1" ref="I556" ca="1">MMULT($F555:$CE555,INDIRECT("Policy.New!"&amp;I$3&amp;"4:"&amp;I$3&amp;"81"))</f>
        <v>0</v>
      </c>
      <c r="J556" s="1" cm="1">
        <f t="array" aca="1" ref="J556" ca="1">MMULT($F555:$CE555,INDIRECT("Policy.New!"&amp;J$3&amp;"4:"&amp;J$3&amp;"81"))</f>
        <v>0</v>
      </c>
      <c r="K556" s="1" cm="1">
        <f t="array" aca="1" ref="K556" ca="1">MMULT($F555:$CE555,INDIRECT("Policy.New!"&amp;K$3&amp;"4:"&amp;K$3&amp;"81"))</f>
        <v>0</v>
      </c>
      <c r="L556" s="1" cm="1">
        <f t="array" aca="1" ref="L556" ca="1">MMULT($F555:$CE555,INDIRECT("Policy.New!"&amp;L$3&amp;"4:"&amp;L$3&amp;"81"))</f>
        <v>0</v>
      </c>
      <c r="M556" s="1" cm="1">
        <f t="array" aca="1" ref="M556" ca="1">MMULT($F555:$CE555,INDIRECT("Policy.New!"&amp;M$3&amp;"4:"&amp;M$3&amp;"81"))</f>
        <v>0</v>
      </c>
      <c r="N556" s="1" cm="1">
        <f t="array" aca="1" ref="N556" ca="1">MMULT($F555:$CE555,INDIRECT("Policy.New!"&amp;N$3&amp;"4:"&amp;N$3&amp;"81"))</f>
        <v>0</v>
      </c>
      <c r="O556" s="1" cm="1">
        <f t="array" aca="1" ref="O556" ca="1">MMULT($F555:$CE555,INDIRECT("Policy.New!"&amp;O$3&amp;"4:"&amp;O$3&amp;"81"))</f>
        <v>0</v>
      </c>
      <c r="P556" s="1" cm="1">
        <f t="array" aca="1" ref="P556" ca="1">MMULT($F555:$CE555,INDIRECT("Policy.New!"&amp;P$3&amp;"4:"&amp;P$3&amp;"81"))</f>
        <v>0</v>
      </c>
      <c r="Q556" s="1" cm="1">
        <f t="array" aca="1" ref="Q556" ca="1">MMULT($F555:$CE555,INDIRECT("Policy.New!"&amp;Q$3&amp;"4:"&amp;Q$3&amp;"81"))</f>
        <v>0</v>
      </c>
      <c r="R556" s="1" cm="1">
        <f t="array" aca="1" ref="R556" ca="1">MMULT($F555:$CE555,INDIRECT("Policy.New!"&amp;R$3&amp;"4:"&amp;R$3&amp;"81"))</f>
        <v>0</v>
      </c>
      <c r="S556" s="1" cm="1">
        <f t="array" aca="1" ref="S556" ca="1">MMULT($F555:$CE555,INDIRECT("Policy.New!"&amp;S$3&amp;"4:"&amp;S$3&amp;"81"))</f>
        <v>0</v>
      </c>
      <c r="T556" s="1" cm="1">
        <f t="array" aca="1" ref="T556" ca="1">MMULT($F555:$CE555,INDIRECT("Policy.New!"&amp;T$3&amp;"4:"&amp;T$3&amp;"81"))</f>
        <v>0</v>
      </c>
      <c r="U556" s="1" cm="1">
        <f t="array" aca="1" ref="U556" ca="1">MMULT($F555:$CE555,INDIRECT("Policy.New!"&amp;U$3&amp;"4:"&amp;U$3&amp;"81"))</f>
        <v>0</v>
      </c>
      <c r="V556" s="1" cm="1">
        <f t="array" aca="1" ref="V556" ca="1">MMULT($F555:$CE555,INDIRECT("Policy.New!"&amp;V$3&amp;"4:"&amp;V$3&amp;"81"))</f>
        <v>0</v>
      </c>
      <c r="W556" s="5">
        <f t="shared" ca="1" si="553"/>
        <v>0</v>
      </c>
      <c r="X556" s="1">
        <f t="shared" ca="1" si="554"/>
        <v>0</v>
      </c>
      <c r="Y556" s="1">
        <f t="shared" ca="1" si="555"/>
        <v>0</v>
      </c>
      <c r="Z556" s="1">
        <f t="shared" ca="1" si="556"/>
        <v>0</v>
      </c>
      <c r="AA556" s="1">
        <f t="shared" ca="1" si="557"/>
        <v>0</v>
      </c>
      <c r="AB556" s="1">
        <f t="shared" ca="1" si="558"/>
        <v>0</v>
      </c>
      <c r="AC556" s="1">
        <f t="shared" ca="1" si="559"/>
        <v>0</v>
      </c>
      <c r="AD556" s="1">
        <f t="shared" ca="1" si="560"/>
        <v>0</v>
      </c>
      <c r="AE556" s="1">
        <f t="shared" ca="1" si="561"/>
        <v>0</v>
      </c>
      <c r="AF556" s="1">
        <f t="shared" ca="1" si="562"/>
        <v>0</v>
      </c>
      <c r="AG556" s="1">
        <f t="shared" ca="1" si="563"/>
        <v>0</v>
      </c>
      <c r="AH556" s="1">
        <f t="shared" ca="1" si="564"/>
        <v>0</v>
      </c>
      <c r="AI556" s="1">
        <f t="shared" ca="1" si="565"/>
        <v>0</v>
      </c>
      <c r="AJ556" s="1">
        <f t="shared" ca="1" si="566"/>
        <v>0</v>
      </c>
      <c r="AK556" s="1">
        <f t="shared" ca="1" si="567"/>
        <v>0</v>
      </c>
      <c r="AL556" s="1">
        <f t="shared" ca="1" si="568"/>
        <v>0</v>
      </c>
      <c r="AM556" s="1">
        <f t="shared" ca="1" si="569"/>
        <v>0</v>
      </c>
      <c r="AN556" s="1">
        <f t="shared" ca="1" si="570"/>
        <v>0</v>
      </c>
      <c r="AO556" s="1">
        <f t="shared" ca="1" si="571"/>
        <v>0</v>
      </c>
      <c r="AP556" s="1">
        <f t="shared" ca="1" si="572"/>
        <v>0</v>
      </c>
      <c r="AQ556" s="1">
        <f t="shared" ca="1" si="573"/>
        <v>0</v>
      </c>
      <c r="AR556" s="1">
        <f t="shared" ca="1" si="574"/>
        <v>0</v>
      </c>
      <c r="AS556" s="1">
        <f t="shared" ca="1" si="575"/>
        <v>0</v>
      </c>
      <c r="AT556" s="25">
        <f t="shared" ca="1" si="576"/>
        <v>0</v>
      </c>
      <c r="AU556" s="1" cm="1">
        <f t="array" aca="1" ref="AU556" ca="1">MMULT($F555:$CE555,INDIRECT("Policy.New!"&amp;AU$3&amp;"4:"&amp;AU$3&amp;"81"))</f>
        <v>0</v>
      </c>
      <c r="AV556" s="25" cm="1">
        <f t="array" aca="1" ref="AV556" ca="1">MMULT($F555:$CE555,INDIRECT("Policy.New!"&amp;AV$3&amp;"4:"&amp;AV$3&amp;"81"))</f>
        <v>0</v>
      </c>
      <c r="AW556" s="161">
        <v>0</v>
      </c>
      <c r="AX556" s="161">
        <v>0</v>
      </c>
      <c r="AY556" s="161">
        <v>0</v>
      </c>
      <c r="AZ556" s="161">
        <v>0</v>
      </c>
      <c r="BA556" s="161">
        <v>0</v>
      </c>
      <c r="BB556" s="161">
        <v>0</v>
      </c>
      <c r="BC556" s="161">
        <v>0</v>
      </c>
      <c r="BD556" s="161">
        <v>0</v>
      </c>
      <c r="BE556" s="161">
        <v>0</v>
      </c>
      <c r="BF556" s="161">
        <v>0</v>
      </c>
      <c r="BG556" s="161">
        <v>0</v>
      </c>
      <c r="BH556" s="161">
        <v>0</v>
      </c>
      <c r="BI556" s="161">
        <v>0</v>
      </c>
      <c r="BJ556" s="161">
        <v>0</v>
      </c>
      <c r="BK556" s="161">
        <v>0</v>
      </c>
      <c r="BL556" s="161">
        <v>0</v>
      </c>
      <c r="BM556" s="161">
        <v>0</v>
      </c>
      <c r="BN556" s="161">
        <v>0</v>
      </c>
      <c r="BO556" s="161">
        <v>0</v>
      </c>
      <c r="BP556" s="161">
        <v>0</v>
      </c>
      <c r="BQ556" s="161">
        <v>0</v>
      </c>
      <c r="BR556" s="161">
        <v>0</v>
      </c>
      <c r="BS556" s="161">
        <v>0</v>
      </c>
      <c r="BT556" s="161">
        <v>0</v>
      </c>
      <c r="BU556" s="161">
        <v>0</v>
      </c>
      <c r="BV556" s="161">
        <v>0</v>
      </c>
      <c r="BW556" s="161">
        <v>0</v>
      </c>
      <c r="BX556" s="161">
        <v>0</v>
      </c>
      <c r="BY556" s="161">
        <v>0</v>
      </c>
      <c r="BZ556" s="161">
        <v>0</v>
      </c>
      <c r="CA556" s="161">
        <v>0</v>
      </c>
      <c r="CB556" s="161">
        <v>0</v>
      </c>
      <c r="CC556" s="161">
        <f>INDEX(IRF.New!$D$7:$CN$374,MATCH('IRF AUX'!$E556,IRF.New!$C$7:$C$37,0),MATCH('IRF AUX'!$B556,IRF.New!$D$5:$CN$5,0))</f>
        <v>0</v>
      </c>
      <c r="CD556" s="161">
        <v>0</v>
      </c>
      <c r="CE556" s="163">
        <v>0</v>
      </c>
      <c r="CF556" s="1" cm="1">
        <f t="array" aca="1" ref="CF556" ca="1">MMULT($F555:$CE555,INDIRECT("Policy.New!"&amp;CF$3&amp;"4:"&amp;CF$3&amp;"81"))</f>
        <v>0</v>
      </c>
      <c r="CG556" s="1" cm="1">
        <f t="array" aca="1" ref="CG556" ca="1">MMULT($F555:$CE555,INDIRECT("Policy.New!"&amp;CG$3&amp;"4:"&amp;CG$3&amp;"81"))</f>
        <v>0</v>
      </c>
      <c r="CH556" s="1" cm="1">
        <f t="array" aca="1" ref="CH556" ca="1">MMULT($F555:$CE555,INDIRECT("Policy.New!"&amp;CH$3&amp;"4:"&amp;CH$3&amp;"81"))</f>
        <v>0</v>
      </c>
      <c r="CI556" s="1" cm="1">
        <f t="array" aca="1" ref="CI556" ca="1">MMULT($F555:$CE555,INDIRECT("Policy.New!"&amp;CI$3&amp;"4:"&amp;CI$3&amp;"81"))</f>
        <v>0</v>
      </c>
      <c r="CJ556" s="1" cm="1">
        <f t="array" aca="1" ref="CJ556" ca="1">MMULT($F555:$CE555,INDIRECT("Policy.New!"&amp;CJ$3&amp;"4:"&amp;CJ$3&amp;"81"))</f>
        <v>0</v>
      </c>
      <c r="CK556" s="1" cm="1">
        <f t="array" aca="1" ref="CK556" ca="1">MMULT($F555:$CE555,INDIRECT("Policy.New!"&amp;CK$3&amp;"4:"&amp;CK$3&amp;"81"))</f>
        <v>0</v>
      </c>
      <c r="CL556" s="1" cm="1">
        <f t="array" aca="1" ref="CL556" ca="1">MMULT($F555:$CE555,INDIRECT("Policy.New!"&amp;CL$3&amp;"4:"&amp;CL$3&amp;"81"))</f>
        <v>0</v>
      </c>
      <c r="CM556" s="1" cm="1">
        <f t="array" aca="1" ref="CM556" ca="1">MMULT($F555:$CE555,INDIRECT("Policy.New!"&amp;CM$3&amp;"4:"&amp;CM$3&amp;"81"))</f>
        <v>0</v>
      </c>
      <c r="CN556" s="1" cm="1">
        <f t="array" aca="1" ref="CN556" ca="1">MMULT($F555:$CE555,INDIRECT("Policy.New!"&amp;CN$3&amp;"4:"&amp;CN$3&amp;"81"))</f>
        <v>0</v>
      </c>
      <c r="CO556" s="1" cm="1">
        <f t="array" aca="1" ref="CO556" ca="1">MMULT($F555:$CE555,INDIRECT("Policy.New!"&amp;CO$3&amp;"4:"&amp;CO$3&amp;"81"))</f>
        <v>0</v>
      </c>
      <c r="CP556" s="1" cm="1">
        <f t="array" aca="1" ref="CP556" ca="1">MMULT($F555:$CE555,INDIRECT("Policy.New!"&amp;CP$3&amp;"4:"&amp;CP$3&amp;"81"))</f>
        <v>0</v>
      </c>
      <c r="CS556" s="1">
        <f t="shared" ca="1" si="546"/>
        <v>0</v>
      </c>
      <c r="CT556" s="1">
        <f t="shared" ca="1" si="550"/>
        <v>0</v>
      </c>
      <c r="CU556" s="1">
        <f t="shared" ca="1" si="547"/>
        <v>0</v>
      </c>
      <c r="CV556" s="1">
        <f t="shared" ca="1" si="551"/>
        <v>0</v>
      </c>
      <c r="CW556" s="1">
        <f t="shared" ca="1" si="548"/>
        <v>0</v>
      </c>
      <c r="CX556" s="1">
        <f t="shared" ca="1" si="549"/>
        <v>0</v>
      </c>
    </row>
    <row r="557" spans="2:102" x14ac:dyDescent="0.25">
      <c r="B557" s="152" t="str">
        <f t="shared" si="545"/>
        <v>eps_energia</v>
      </c>
      <c r="C557" s="152" t="str">
        <f t="shared" si="544"/>
        <v>eps_energia_19</v>
      </c>
      <c r="D557" s="12">
        <f t="shared" si="542"/>
        <v>557</v>
      </c>
      <c r="E557" s="12">
        <f t="shared" si="552"/>
        <v>19</v>
      </c>
      <c r="F557" s="1" cm="1">
        <f t="array" aca="1" ref="F557" ca="1">MMULT($F556:$CE556,INDIRECT("Policy.New!"&amp;F$3&amp;"4:"&amp;F$3&amp;"81"))</f>
        <v>0</v>
      </c>
      <c r="G557" s="1" cm="1">
        <f t="array" aca="1" ref="G557" ca="1">MMULT($F556:$CE556,INDIRECT("Policy.New!"&amp;G$3&amp;"4:"&amp;G$3&amp;"81"))</f>
        <v>0</v>
      </c>
      <c r="H557" s="1" cm="1">
        <f t="array" aca="1" ref="H557" ca="1">MMULT($F556:$CE556,INDIRECT("Policy.New!"&amp;H$3&amp;"4:"&amp;H$3&amp;"81"))</f>
        <v>0</v>
      </c>
      <c r="I557" s="1" cm="1">
        <f t="array" aca="1" ref="I557" ca="1">MMULT($F556:$CE556,INDIRECT("Policy.New!"&amp;I$3&amp;"4:"&amp;I$3&amp;"81"))</f>
        <v>0</v>
      </c>
      <c r="J557" s="1" cm="1">
        <f t="array" aca="1" ref="J557" ca="1">MMULT($F556:$CE556,INDIRECT("Policy.New!"&amp;J$3&amp;"4:"&amp;J$3&amp;"81"))</f>
        <v>0</v>
      </c>
      <c r="K557" s="1" cm="1">
        <f t="array" aca="1" ref="K557" ca="1">MMULT($F556:$CE556,INDIRECT("Policy.New!"&amp;K$3&amp;"4:"&amp;K$3&amp;"81"))</f>
        <v>0</v>
      </c>
      <c r="L557" s="1" cm="1">
        <f t="array" aca="1" ref="L557" ca="1">MMULT($F556:$CE556,INDIRECT("Policy.New!"&amp;L$3&amp;"4:"&amp;L$3&amp;"81"))</f>
        <v>0</v>
      </c>
      <c r="M557" s="1" cm="1">
        <f t="array" aca="1" ref="M557" ca="1">MMULT($F556:$CE556,INDIRECT("Policy.New!"&amp;M$3&amp;"4:"&amp;M$3&amp;"81"))</f>
        <v>0</v>
      </c>
      <c r="N557" s="1" cm="1">
        <f t="array" aca="1" ref="N557" ca="1">MMULT($F556:$CE556,INDIRECT("Policy.New!"&amp;N$3&amp;"4:"&amp;N$3&amp;"81"))</f>
        <v>0</v>
      </c>
      <c r="O557" s="1" cm="1">
        <f t="array" aca="1" ref="O557" ca="1">MMULT($F556:$CE556,INDIRECT("Policy.New!"&amp;O$3&amp;"4:"&amp;O$3&amp;"81"))</f>
        <v>0</v>
      </c>
      <c r="P557" s="1" cm="1">
        <f t="array" aca="1" ref="P557" ca="1">MMULT($F556:$CE556,INDIRECT("Policy.New!"&amp;P$3&amp;"4:"&amp;P$3&amp;"81"))</f>
        <v>0</v>
      </c>
      <c r="Q557" s="1" cm="1">
        <f t="array" aca="1" ref="Q557" ca="1">MMULT($F556:$CE556,INDIRECT("Policy.New!"&amp;Q$3&amp;"4:"&amp;Q$3&amp;"81"))</f>
        <v>0</v>
      </c>
      <c r="R557" s="1" cm="1">
        <f t="array" aca="1" ref="R557" ca="1">MMULT($F556:$CE556,INDIRECT("Policy.New!"&amp;R$3&amp;"4:"&amp;R$3&amp;"81"))</f>
        <v>0</v>
      </c>
      <c r="S557" s="1" cm="1">
        <f t="array" aca="1" ref="S557" ca="1">MMULT($F556:$CE556,INDIRECT("Policy.New!"&amp;S$3&amp;"4:"&amp;S$3&amp;"81"))</f>
        <v>0</v>
      </c>
      <c r="T557" s="1" cm="1">
        <f t="array" aca="1" ref="T557" ca="1">MMULT($F556:$CE556,INDIRECT("Policy.New!"&amp;T$3&amp;"4:"&amp;T$3&amp;"81"))</f>
        <v>0</v>
      </c>
      <c r="U557" s="1" cm="1">
        <f t="array" aca="1" ref="U557" ca="1">MMULT($F556:$CE556,INDIRECT("Policy.New!"&amp;U$3&amp;"4:"&amp;U$3&amp;"81"))</f>
        <v>0</v>
      </c>
      <c r="V557" s="1" cm="1">
        <f t="array" aca="1" ref="V557" ca="1">MMULT($F556:$CE556,INDIRECT("Policy.New!"&amp;V$3&amp;"4:"&amp;V$3&amp;"81"))</f>
        <v>0</v>
      </c>
      <c r="W557" s="5">
        <f t="shared" ca="1" si="553"/>
        <v>0</v>
      </c>
      <c r="X557" s="1">
        <f t="shared" ca="1" si="554"/>
        <v>0</v>
      </c>
      <c r="Y557" s="1">
        <f t="shared" ca="1" si="555"/>
        <v>0</v>
      </c>
      <c r="Z557" s="1">
        <f t="shared" ca="1" si="556"/>
        <v>0</v>
      </c>
      <c r="AA557" s="1">
        <f t="shared" ca="1" si="557"/>
        <v>0</v>
      </c>
      <c r="AB557" s="1">
        <f t="shared" ca="1" si="558"/>
        <v>0</v>
      </c>
      <c r="AC557" s="1">
        <f t="shared" ca="1" si="559"/>
        <v>0</v>
      </c>
      <c r="AD557" s="1">
        <f t="shared" ca="1" si="560"/>
        <v>0</v>
      </c>
      <c r="AE557" s="1">
        <f t="shared" ca="1" si="561"/>
        <v>0</v>
      </c>
      <c r="AF557" s="1">
        <f t="shared" ca="1" si="562"/>
        <v>0</v>
      </c>
      <c r="AG557" s="1">
        <f t="shared" ca="1" si="563"/>
        <v>0</v>
      </c>
      <c r="AH557" s="1">
        <f t="shared" ca="1" si="564"/>
        <v>0</v>
      </c>
      <c r="AI557" s="1">
        <f t="shared" ca="1" si="565"/>
        <v>0</v>
      </c>
      <c r="AJ557" s="1">
        <f t="shared" ca="1" si="566"/>
        <v>0</v>
      </c>
      <c r="AK557" s="1">
        <f t="shared" ca="1" si="567"/>
        <v>0</v>
      </c>
      <c r="AL557" s="1">
        <f t="shared" ca="1" si="568"/>
        <v>0</v>
      </c>
      <c r="AM557" s="1">
        <f t="shared" ca="1" si="569"/>
        <v>0</v>
      </c>
      <c r="AN557" s="1">
        <f t="shared" ca="1" si="570"/>
        <v>0</v>
      </c>
      <c r="AO557" s="1">
        <f t="shared" ca="1" si="571"/>
        <v>0</v>
      </c>
      <c r="AP557" s="1">
        <f t="shared" ca="1" si="572"/>
        <v>0</v>
      </c>
      <c r="AQ557" s="1">
        <f t="shared" ca="1" si="573"/>
        <v>0</v>
      </c>
      <c r="AR557" s="1">
        <f t="shared" ca="1" si="574"/>
        <v>0</v>
      </c>
      <c r="AS557" s="1">
        <f t="shared" ca="1" si="575"/>
        <v>0</v>
      </c>
      <c r="AT557" s="25">
        <f t="shared" ca="1" si="576"/>
        <v>0</v>
      </c>
      <c r="AU557" s="1" cm="1">
        <f t="array" aca="1" ref="AU557" ca="1">MMULT($F556:$CE556,INDIRECT("Policy.New!"&amp;AU$3&amp;"4:"&amp;AU$3&amp;"81"))</f>
        <v>0</v>
      </c>
      <c r="AV557" s="25" cm="1">
        <f t="array" aca="1" ref="AV557" ca="1">MMULT($F556:$CE556,INDIRECT("Policy.New!"&amp;AV$3&amp;"4:"&amp;AV$3&amp;"81"))</f>
        <v>0</v>
      </c>
      <c r="AW557" s="161">
        <v>0</v>
      </c>
      <c r="AX557" s="161">
        <v>0</v>
      </c>
      <c r="AY557" s="161">
        <v>0</v>
      </c>
      <c r="AZ557" s="161">
        <v>0</v>
      </c>
      <c r="BA557" s="161">
        <v>0</v>
      </c>
      <c r="BB557" s="161">
        <v>0</v>
      </c>
      <c r="BC557" s="161">
        <v>0</v>
      </c>
      <c r="BD557" s="161">
        <v>0</v>
      </c>
      <c r="BE557" s="161">
        <v>0</v>
      </c>
      <c r="BF557" s="161">
        <v>0</v>
      </c>
      <c r="BG557" s="161">
        <v>0</v>
      </c>
      <c r="BH557" s="161">
        <v>0</v>
      </c>
      <c r="BI557" s="161">
        <v>0</v>
      </c>
      <c r="BJ557" s="161">
        <v>0</v>
      </c>
      <c r="BK557" s="161">
        <v>0</v>
      </c>
      <c r="BL557" s="161">
        <v>0</v>
      </c>
      <c r="BM557" s="161">
        <v>0</v>
      </c>
      <c r="BN557" s="161">
        <v>0</v>
      </c>
      <c r="BO557" s="161">
        <v>0</v>
      </c>
      <c r="BP557" s="161">
        <v>0</v>
      </c>
      <c r="BQ557" s="161">
        <v>0</v>
      </c>
      <c r="BR557" s="161">
        <v>0</v>
      </c>
      <c r="BS557" s="161">
        <v>0</v>
      </c>
      <c r="BT557" s="161">
        <v>0</v>
      </c>
      <c r="BU557" s="161">
        <v>0</v>
      </c>
      <c r="BV557" s="161">
        <v>0</v>
      </c>
      <c r="BW557" s="161">
        <v>0</v>
      </c>
      <c r="BX557" s="161">
        <v>0</v>
      </c>
      <c r="BY557" s="161">
        <v>0</v>
      </c>
      <c r="BZ557" s="161">
        <v>0</v>
      </c>
      <c r="CA557" s="161">
        <v>0</v>
      </c>
      <c r="CB557" s="161">
        <v>0</v>
      </c>
      <c r="CC557" s="161">
        <f>INDEX(IRF.New!$D$7:$CN$374,MATCH('IRF AUX'!$E557,IRF.New!$C$7:$C$37,0),MATCH('IRF AUX'!$B557,IRF.New!$D$5:$CN$5,0))</f>
        <v>0</v>
      </c>
      <c r="CD557" s="161">
        <v>0</v>
      </c>
      <c r="CE557" s="163">
        <v>0</v>
      </c>
      <c r="CF557" s="1" cm="1">
        <f t="array" aca="1" ref="CF557" ca="1">MMULT($F556:$CE556,INDIRECT("Policy.New!"&amp;CF$3&amp;"4:"&amp;CF$3&amp;"81"))</f>
        <v>0</v>
      </c>
      <c r="CG557" s="1" cm="1">
        <f t="array" aca="1" ref="CG557" ca="1">MMULT($F556:$CE556,INDIRECT("Policy.New!"&amp;CG$3&amp;"4:"&amp;CG$3&amp;"81"))</f>
        <v>0</v>
      </c>
      <c r="CH557" s="1" cm="1">
        <f t="array" aca="1" ref="CH557" ca="1">MMULT($F556:$CE556,INDIRECT("Policy.New!"&amp;CH$3&amp;"4:"&amp;CH$3&amp;"81"))</f>
        <v>0</v>
      </c>
      <c r="CI557" s="1" cm="1">
        <f t="array" aca="1" ref="CI557" ca="1">MMULT($F556:$CE556,INDIRECT("Policy.New!"&amp;CI$3&amp;"4:"&amp;CI$3&amp;"81"))</f>
        <v>0</v>
      </c>
      <c r="CJ557" s="1" cm="1">
        <f t="array" aca="1" ref="CJ557" ca="1">MMULT($F556:$CE556,INDIRECT("Policy.New!"&amp;CJ$3&amp;"4:"&amp;CJ$3&amp;"81"))</f>
        <v>0</v>
      </c>
      <c r="CK557" s="1" cm="1">
        <f t="array" aca="1" ref="CK557" ca="1">MMULT($F556:$CE556,INDIRECT("Policy.New!"&amp;CK$3&amp;"4:"&amp;CK$3&amp;"81"))</f>
        <v>0</v>
      </c>
      <c r="CL557" s="1" cm="1">
        <f t="array" aca="1" ref="CL557" ca="1">MMULT($F556:$CE556,INDIRECT("Policy.New!"&amp;CL$3&amp;"4:"&amp;CL$3&amp;"81"))</f>
        <v>0</v>
      </c>
      <c r="CM557" s="1" cm="1">
        <f t="array" aca="1" ref="CM557" ca="1">MMULT($F556:$CE556,INDIRECT("Policy.New!"&amp;CM$3&amp;"4:"&amp;CM$3&amp;"81"))</f>
        <v>0</v>
      </c>
      <c r="CN557" s="1" cm="1">
        <f t="array" aca="1" ref="CN557" ca="1">MMULT($F556:$CE556,INDIRECT("Policy.New!"&amp;CN$3&amp;"4:"&amp;CN$3&amp;"81"))</f>
        <v>0</v>
      </c>
      <c r="CO557" s="1" cm="1">
        <f t="array" aca="1" ref="CO557" ca="1">MMULT($F556:$CE556,INDIRECT("Policy.New!"&amp;CO$3&amp;"4:"&amp;CO$3&amp;"81"))</f>
        <v>0</v>
      </c>
      <c r="CP557" s="1" cm="1">
        <f t="array" aca="1" ref="CP557" ca="1">MMULT($F556:$CE556,INDIRECT("Policy.New!"&amp;CP$3&amp;"4:"&amp;CP$3&amp;"81"))</f>
        <v>0</v>
      </c>
      <c r="CS557" s="1">
        <f t="shared" ca="1" si="546"/>
        <v>0</v>
      </c>
      <c r="CT557" s="1">
        <f t="shared" ca="1" si="550"/>
        <v>0</v>
      </c>
      <c r="CU557" s="1">
        <f t="shared" ca="1" si="547"/>
        <v>0</v>
      </c>
      <c r="CV557" s="1">
        <f t="shared" ca="1" si="551"/>
        <v>0</v>
      </c>
      <c r="CW557" s="1">
        <f t="shared" ca="1" si="548"/>
        <v>0</v>
      </c>
      <c r="CX557" s="1">
        <f t="shared" ca="1" si="549"/>
        <v>0</v>
      </c>
    </row>
    <row r="558" spans="2:102" x14ac:dyDescent="0.25">
      <c r="B558" s="153" t="str">
        <f t="shared" si="545"/>
        <v>eps_energia</v>
      </c>
      <c r="C558" s="153" t="str">
        <f t="shared" si="544"/>
        <v>eps_energia_20</v>
      </c>
      <c r="D558" s="13">
        <f t="shared" si="542"/>
        <v>558</v>
      </c>
      <c r="E558" s="13">
        <f t="shared" si="552"/>
        <v>20</v>
      </c>
      <c r="F558" s="14" cm="1">
        <f t="array" aca="1" ref="F558" ca="1">MMULT($F557:$CE557,INDIRECT("Policy.New!"&amp;F$3&amp;"4:"&amp;F$3&amp;"81"))</f>
        <v>0</v>
      </c>
      <c r="G558" s="14" cm="1">
        <f t="array" aca="1" ref="G558" ca="1">MMULT($F557:$CE557,INDIRECT("Policy.New!"&amp;G$3&amp;"4:"&amp;G$3&amp;"81"))</f>
        <v>0</v>
      </c>
      <c r="H558" s="14" cm="1">
        <f t="array" aca="1" ref="H558" ca="1">MMULT($F557:$CE557,INDIRECT("Policy.New!"&amp;H$3&amp;"4:"&amp;H$3&amp;"81"))</f>
        <v>0</v>
      </c>
      <c r="I558" s="14" cm="1">
        <f t="array" aca="1" ref="I558" ca="1">MMULT($F557:$CE557,INDIRECT("Policy.New!"&amp;I$3&amp;"4:"&amp;I$3&amp;"81"))</f>
        <v>0</v>
      </c>
      <c r="J558" s="14" cm="1">
        <f t="array" aca="1" ref="J558" ca="1">MMULT($F557:$CE557,INDIRECT("Policy.New!"&amp;J$3&amp;"4:"&amp;J$3&amp;"81"))</f>
        <v>0</v>
      </c>
      <c r="K558" s="14" cm="1">
        <f t="array" aca="1" ref="K558" ca="1">MMULT($F557:$CE557,INDIRECT("Policy.New!"&amp;K$3&amp;"4:"&amp;K$3&amp;"81"))</f>
        <v>0</v>
      </c>
      <c r="L558" s="14" cm="1">
        <f t="array" aca="1" ref="L558" ca="1">MMULT($F557:$CE557,INDIRECT("Policy.New!"&amp;L$3&amp;"4:"&amp;L$3&amp;"81"))</f>
        <v>0</v>
      </c>
      <c r="M558" s="14" cm="1">
        <f t="array" aca="1" ref="M558" ca="1">MMULT($F557:$CE557,INDIRECT("Policy.New!"&amp;M$3&amp;"4:"&amp;M$3&amp;"81"))</f>
        <v>0</v>
      </c>
      <c r="N558" s="14" cm="1">
        <f t="array" aca="1" ref="N558" ca="1">MMULT($F557:$CE557,INDIRECT("Policy.New!"&amp;N$3&amp;"4:"&amp;N$3&amp;"81"))</f>
        <v>0</v>
      </c>
      <c r="O558" s="14" cm="1">
        <f t="array" aca="1" ref="O558" ca="1">MMULT($F557:$CE557,INDIRECT("Policy.New!"&amp;O$3&amp;"4:"&amp;O$3&amp;"81"))</f>
        <v>0</v>
      </c>
      <c r="P558" s="14" cm="1">
        <f t="array" aca="1" ref="P558" ca="1">MMULT($F557:$CE557,INDIRECT("Policy.New!"&amp;P$3&amp;"4:"&amp;P$3&amp;"81"))</f>
        <v>0</v>
      </c>
      <c r="Q558" s="14" cm="1">
        <f t="array" aca="1" ref="Q558" ca="1">MMULT($F557:$CE557,INDIRECT("Policy.New!"&amp;Q$3&amp;"4:"&amp;Q$3&amp;"81"))</f>
        <v>0</v>
      </c>
      <c r="R558" s="14" cm="1">
        <f t="array" aca="1" ref="R558" ca="1">MMULT($F557:$CE557,INDIRECT("Policy.New!"&amp;R$3&amp;"4:"&amp;R$3&amp;"81"))</f>
        <v>0</v>
      </c>
      <c r="S558" s="14" cm="1">
        <f t="array" aca="1" ref="S558" ca="1">MMULT($F557:$CE557,INDIRECT("Policy.New!"&amp;S$3&amp;"4:"&amp;S$3&amp;"81"))</f>
        <v>0</v>
      </c>
      <c r="T558" s="14" cm="1">
        <f t="array" aca="1" ref="T558" ca="1">MMULT($F557:$CE557,INDIRECT("Policy.New!"&amp;T$3&amp;"4:"&amp;T$3&amp;"81"))</f>
        <v>0</v>
      </c>
      <c r="U558" s="14" cm="1">
        <f t="array" aca="1" ref="U558" ca="1">MMULT($F557:$CE557,INDIRECT("Policy.New!"&amp;U$3&amp;"4:"&amp;U$3&amp;"81"))</f>
        <v>0</v>
      </c>
      <c r="V558" s="14" cm="1">
        <f t="array" aca="1" ref="V558" ca="1">MMULT($F557:$CE557,INDIRECT("Policy.New!"&amp;V$3&amp;"4:"&amp;V$3&amp;"81"))</f>
        <v>0</v>
      </c>
      <c r="W558" s="15">
        <f t="shared" ca="1" si="553"/>
        <v>0</v>
      </c>
      <c r="X558" s="14">
        <f t="shared" ca="1" si="554"/>
        <v>0</v>
      </c>
      <c r="Y558" s="14">
        <f t="shared" ca="1" si="555"/>
        <v>0</v>
      </c>
      <c r="Z558" s="14">
        <f t="shared" ca="1" si="556"/>
        <v>0</v>
      </c>
      <c r="AA558" s="14">
        <f t="shared" ca="1" si="557"/>
        <v>0</v>
      </c>
      <c r="AB558" s="14">
        <f t="shared" ca="1" si="558"/>
        <v>0</v>
      </c>
      <c r="AC558" s="14">
        <f t="shared" ca="1" si="559"/>
        <v>0</v>
      </c>
      <c r="AD558" s="14">
        <f t="shared" ca="1" si="560"/>
        <v>0</v>
      </c>
      <c r="AE558" s="14">
        <f t="shared" ca="1" si="561"/>
        <v>0</v>
      </c>
      <c r="AF558" s="14">
        <f t="shared" ca="1" si="562"/>
        <v>0</v>
      </c>
      <c r="AG558" s="14">
        <f t="shared" ca="1" si="563"/>
        <v>0</v>
      </c>
      <c r="AH558" s="14">
        <f t="shared" ca="1" si="564"/>
        <v>0</v>
      </c>
      <c r="AI558" s="14">
        <f t="shared" ca="1" si="565"/>
        <v>0</v>
      </c>
      <c r="AJ558" s="14">
        <f t="shared" ca="1" si="566"/>
        <v>0</v>
      </c>
      <c r="AK558" s="14">
        <f t="shared" ca="1" si="567"/>
        <v>0</v>
      </c>
      <c r="AL558" s="14">
        <f t="shared" ca="1" si="568"/>
        <v>0</v>
      </c>
      <c r="AM558" s="14">
        <f t="shared" ca="1" si="569"/>
        <v>0</v>
      </c>
      <c r="AN558" s="14">
        <f t="shared" ca="1" si="570"/>
        <v>0</v>
      </c>
      <c r="AO558" s="14">
        <f t="shared" ca="1" si="571"/>
        <v>0</v>
      </c>
      <c r="AP558" s="14">
        <f t="shared" ca="1" si="572"/>
        <v>0</v>
      </c>
      <c r="AQ558" s="14">
        <f t="shared" ca="1" si="573"/>
        <v>0</v>
      </c>
      <c r="AR558" s="14">
        <f t="shared" ca="1" si="574"/>
        <v>0</v>
      </c>
      <c r="AS558" s="14">
        <f t="shared" ca="1" si="575"/>
        <v>0</v>
      </c>
      <c r="AT558" s="26">
        <f t="shared" ca="1" si="576"/>
        <v>0</v>
      </c>
      <c r="AU558" s="14" cm="1">
        <f t="array" aca="1" ref="AU558" ca="1">MMULT($F557:$CE557,INDIRECT("Policy.New!"&amp;AU$3&amp;"4:"&amp;AU$3&amp;"81"))</f>
        <v>0</v>
      </c>
      <c r="AV558" s="26" cm="1">
        <f t="array" aca="1" ref="AV558" ca="1">MMULT($F557:$CE557,INDIRECT("Policy.New!"&amp;AV$3&amp;"4:"&amp;AV$3&amp;"81"))</f>
        <v>0</v>
      </c>
      <c r="AW558" s="164">
        <v>0</v>
      </c>
      <c r="AX558" s="164">
        <v>0</v>
      </c>
      <c r="AY558" s="164">
        <v>0</v>
      </c>
      <c r="AZ558" s="164">
        <v>0</v>
      </c>
      <c r="BA558" s="164">
        <v>0</v>
      </c>
      <c r="BB558" s="164">
        <v>0</v>
      </c>
      <c r="BC558" s="164">
        <v>0</v>
      </c>
      <c r="BD558" s="164">
        <v>0</v>
      </c>
      <c r="BE558" s="164">
        <v>0</v>
      </c>
      <c r="BF558" s="164">
        <v>0</v>
      </c>
      <c r="BG558" s="164">
        <v>0</v>
      </c>
      <c r="BH558" s="164">
        <v>0</v>
      </c>
      <c r="BI558" s="164">
        <v>0</v>
      </c>
      <c r="BJ558" s="164">
        <v>0</v>
      </c>
      <c r="BK558" s="164">
        <v>0</v>
      </c>
      <c r="BL558" s="164">
        <v>0</v>
      </c>
      <c r="BM558" s="164">
        <v>0</v>
      </c>
      <c r="BN558" s="164">
        <v>0</v>
      </c>
      <c r="BO558" s="164">
        <v>0</v>
      </c>
      <c r="BP558" s="164">
        <v>0</v>
      </c>
      <c r="BQ558" s="164">
        <v>0</v>
      </c>
      <c r="BR558" s="164">
        <v>0</v>
      </c>
      <c r="BS558" s="164">
        <v>0</v>
      </c>
      <c r="BT558" s="164">
        <v>0</v>
      </c>
      <c r="BU558" s="164">
        <v>0</v>
      </c>
      <c r="BV558" s="164">
        <v>0</v>
      </c>
      <c r="BW558" s="164">
        <v>0</v>
      </c>
      <c r="BX558" s="164">
        <v>0</v>
      </c>
      <c r="BY558" s="164">
        <v>0</v>
      </c>
      <c r="BZ558" s="164">
        <v>0</v>
      </c>
      <c r="CA558" s="164">
        <v>0</v>
      </c>
      <c r="CB558" s="164">
        <v>0</v>
      </c>
      <c r="CC558" s="164">
        <f>INDEX(IRF.New!$D$7:$CN$374,MATCH('IRF AUX'!$E558,IRF.New!$C$7:$C$37,0),MATCH('IRF AUX'!$B558,IRF.New!$D$5:$CN$5,0))</f>
        <v>0</v>
      </c>
      <c r="CD558" s="164">
        <v>0</v>
      </c>
      <c r="CE558" s="165">
        <v>0</v>
      </c>
      <c r="CF558" s="14" cm="1">
        <f t="array" aca="1" ref="CF558" ca="1">MMULT($F557:$CE557,INDIRECT("Policy.New!"&amp;CF$3&amp;"4:"&amp;CF$3&amp;"81"))</f>
        <v>0</v>
      </c>
      <c r="CG558" s="14" cm="1">
        <f t="array" aca="1" ref="CG558" ca="1">MMULT($F557:$CE557,INDIRECT("Policy.New!"&amp;CG$3&amp;"4:"&amp;CG$3&amp;"81"))</f>
        <v>0</v>
      </c>
      <c r="CH558" s="14" cm="1">
        <f t="array" aca="1" ref="CH558" ca="1">MMULT($F557:$CE557,INDIRECT("Policy.New!"&amp;CH$3&amp;"4:"&amp;CH$3&amp;"81"))</f>
        <v>0</v>
      </c>
      <c r="CI558" s="14" cm="1">
        <f t="array" aca="1" ref="CI558" ca="1">MMULT($F557:$CE557,INDIRECT("Policy.New!"&amp;CI$3&amp;"4:"&amp;CI$3&amp;"81"))</f>
        <v>0</v>
      </c>
      <c r="CJ558" s="14" cm="1">
        <f t="array" aca="1" ref="CJ558" ca="1">MMULT($F557:$CE557,INDIRECT("Policy.New!"&amp;CJ$3&amp;"4:"&amp;CJ$3&amp;"81"))</f>
        <v>0</v>
      </c>
      <c r="CK558" s="14" cm="1">
        <f t="array" aca="1" ref="CK558" ca="1">MMULT($F557:$CE557,INDIRECT("Policy.New!"&amp;CK$3&amp;"4:"&amp;CK$3&amp;"81"))</f>
        <v>0</v>
      </c>
      <c r="CL558" s="14" cm="1">
        <f t="array" aca="1" ref="CL558" ca="1">MMULT($F557:$CE557,INDIRECT("Policy.New!"&amp;CL$3&amp;"4:"&amp;CL$3&amp;"81"))</f>
        <v>0</v>
      </c>
      <c r="CM558" s="14" cm="1">
        <f t="array" aca="1" ref="CM558" ca="1">MMULT($F557:$CE557,INDIRECT("Policy.New!"&amp;CM$3&amp;"4:"&amp;CM$3&amp;"81"))</f>
        <v>0</v>
      </c>
      <c r="CN558" s="14" cm="1">
        <f t="array" aca="1" ref="CN558" ca="1">MMULT($F557:$CE557,INDIRECT("Policy.New!"&amp;CN$3&amp;"4:"&amp;CN$3&amp;"81"))</f>
        <v>0</v>
      </c>
      <c r="CO558" s="14" cm="1">
        <f t="array" aca="1" ref="CO558" ca="1">MMULT($F557:$CE557,INDIRECT("Policy.New!"&amp;CO$3&amp;"4:"&amp;CO$3&amp;"81"))</f>
        <v>0</v>
      </c>
      <c r="CP558" s="14" cm="1">
        <f t="array" aca="1" ref="CP558" ca="1">MMULT($F557:$CE557,INDIRECT("Policy.New!"&amp;CP$3&amp;"4:"&amp;CP$3&amp;"81"))</f>
        <v>0</v>
      </c>
      <c r="CS558" s="14">
        <f t="shared" ca="1" si="546"/>
        <v>0</v>
      </c>
      <c r="CT558" s="14">
        <f t="shared" ca="1" si="550"/>
        <v>0</v>
      </c>
      <c r="CU558" s="14">
        <f t="shared" ca="1" si="547"/>
        <v>0</v>
      </c>
      <c r="CV558" s="14">
        <f t="shared" ca="1" si="551"/>
        <v>0</v>
      </c>
      <c r="CW558" s="14">
        <f t="shared" ca="1" si="548"/>
        <v>0</v>
      </c>
      <c r="CX558" s="14">
        <f t="shared" ca="1" si="549"/>
        <v>0</v>
      </c>
    </row>
    <row r="559" spans="2:102" x14ac:dyDescent="0.25">
      <c r="B559" s="151" t="str">
        <f t="shared" si="545"/>
        <v>eps_energia</v>
      </c>
      <c r="C559" s="151" t="str">
        <f t="shared" si="544"/>
        <v>eps_energia_21</v>
      </c>
      <c r="D559" s="9">
        <f t="shared" si="542"/>
        <v>559</v>
      </c>
      <c r="E559" s="9">
        <f t="shared" si="552"/>
        <v>21</v>
      </c>
      <c r="F559" s="10" cm="1">
        <f t="array" aca="1" ref="F559" ca="1">MMULT($F558:$CE558,INDIRECT("Policy.New!"&amp;F$3&amp;"4:"&amp;F$3&amp;"81"))</f>
        <v>0</v>
      </c>
      <c r="G559" s="10" cm="1">
        <f t="array" aca="1" ref="G559" ca="1">MMULT($F558:$CE558,INDIRECT("Policy.New!"&amp;G$3&amp;"4:"&amp;G$3&amp;"81"))</f>
        <v>0</v>
      </c>
      <c r="H559" s="10" cm="1">
        <f t="array" aca="1" ref="H559" ca="1">MMULT($F558:$CE558,INDIRECT("Policy.New!"&amp;H$3&amp;"4:"&amp;H$3&amp;"81"))</f>
        <v>0</v>
      </c>
      <c r="I559" s="10" cm="1">
        <f t="array" aca="1" ref="I559" ca="1">MMULT($F558:$CE558,INDIRECT("Policy.New!"&amp;I$3&amp;"4:"&amp;I$3&amp;"81"))</f>
        <v>0</v>
      </c>
      <c r="J559" s="10" cm="1">
        <f t="array" aca="1" ref="J559" ca="1">MMULT($F558:$CE558,INDIRECT("Policy.New!"&amp;J$3&amp;"4:"&amp;J$3&amp;"81"))</f>
        <v>0</v>
      </c>
      <c r="K559" s="10" cm="1">
        <f t="array" aca="1" ref="K559" ca="1">MMULT($F558:$CE558,INDIRECT("Policy.New!"&amp;K$3&amp;"4:"&amp;K$3&amp;"81"))</f>
        <v>0</v>
      </c>
      <c r="L559" s="10" cm="1">
        <f t="array" aca="1" ref="L559" ca="1">MMULT($F558:$CE558,INDIRECT("Policy.New!"&amp;L$3&amp;"4:"&amp;L$3&amp;"81"))</f>
        <v>0</v>
      </c>
      <c r="M559" s="10" cm="1">
        <f t="array" aca="1" ref="M559" ca="1">MMULT($F558:$CE558,INDIRECT("Policy.New!"&amp;M$3&amp;"4:"&amp;M$3&amp;"81"))</f>
        <v>0</v>
      </c>
      <c r="N559" s="10" cm="1">
        <f t="array" aca="1" ref="N559" ca="1">MMULT($F558:$CE558,INDIRECT("Policy.New!"&amp;N$3&amp;"4:"&amp;N$3&amp;"81"))</f>
        <v>0</v>
      </c>
      <c r="O559" s="10" cm="1">
        <f t="array" aca="1" ref="O559" ca="1">MMULT($F558:$CE558,INDIRECT("Policy.New!"&amp;O$3&amp;"4:"&amp;O$3&amp;"81"))</f>
        <v>0</v>
      </c>
      <c r="P559" s="10" cm="1">
        <f t="array" aca="1" ref="P559" ca="1">MMULT($F558:$CE558,INDIRECT("Policy.New!"&amp;P$3&amp;"4:"&amp;P$3&amp;"81"))</f>
        <v>0</v>
      </c>
      <c r="Q559" s="10" cm="1">
        <f t="array" aca="1" ref="Q559" ca="1">MMULT($F558:$CE558,INDIRECT("Policy.New!"&amp;Q$3&amp;"4:"&amp;Q$3&amp;"81"))</f>
        <v>0</v>
      </c>
      <c r="R559" s="10" cm="1">
        <f t="array" aca="1" ref="R559" ca="1">MMULT($F558:$CE558,INDIRECT("Policy.New!"&amp;R$3&amp;"4:"&amp;R$3&amp;"81"))</f>
        <v>0</v>
      </c>
      <c r="S559" s="10" cm="1">
        <f t="array" aca="1" ref="S559" ca="1">MMULT($F558:$CE558,INDIRECT("Policy.New!"&amp;S$3&amp;"4:"&amp;S$3&amp;"81"))</f>
        <v>0</v>
      </c>
      <c r="T559" s="10" cm="1">
        <f t="array" aca="1" ref="T559" ca="1">MMULT($F558:$CE558,INDIRECT("Policy.New!"&amp;T$3&amp;"4:"&amp;T$3&amp;"81"))</f>
        <v>0</v>
      </c>
      <c r="U559" s="10" cm="1">
        <f t="array" aca="1" ref="U559" ca="1">MMULT($F558:$CE558,INDIRECT("Policy.New!"&amp;U$3&amp;"4:"&amp;U$3&amp;"81"))</f>
        <v>0</v>
      </c>
      <c r="V559" s="10" cm="1">
        <f t="array" aca="1" ref="V559" ca="1">MMULT($F558:$CE558,INDIRECT("Policy.New!"&amp;V$3&amp;"4:"&amp;V$3&amp;"81"))</f>
        <v>0</v>
      </c>
      <c r="W559" s="11">
        <f t="shared" ca="1" si="553"/>
        <v>0</v>
      </c>
      <c r="X559" s="10">
        <f t="shared" ca="1" si="554"/>
        <v>0</v>
      </c>
      <c r="Y559" s="10">
        <f t="shared" ca="1" si="555"/>
        <v>0</v>
      </c>
      <c r="Z559" s="10">
        <f t="shared" ca="1" si="556"/>
        <v>0</v>
      </c>
      <c r="AA559" s="10">
        <f t="shared" ca="1" si="557"/>
        <v>0</v>
      </c>
      <c r="AB559" s="10">
        <f t="shared" ca="1" si="558"/>
        <v>0</v>
      </c>
      <c r="AC559" s="10">
        <f t="shared" ca="1" si="559"/>
        <v>0</v>
      </c>
      <c r="AD559" s="10">
        <f t="shared" ca="1" si="560"/>
        <v>0</v>
      </c>
      <c r="AE559" s="10">
        <f t="shared" ca="1" si="561"/>
        <v>0</v>
      </c>
      <c r="AF559" s="10">
        <f t="shared" ca="1" si="562"/>
        <v>0</v>
      </c>
      <c r="AG559" s="10">
        <f t="shared" ca="1" si="563"/>
        <v>0</v>
      </c>
      <c r="AH559" s="10">
        <f t="shared" ca="1" si="564"/>
        <v>0</v>
      </c>
      <c r="AI559" s="10">
        <f t="shared" ca="1" si="565"/>
        <v>0</v>
      </c>
      <c r="AJ559" s="10">
        <f t="shared" ca="1" si="566"/>
        <v>0</v>
      </c>
      <c r="AK559" s="10">
        <f t="shared" ca="1" si="567"/>
        <v>0</v>
      </c>
      <c r="AL559" s="10">
        <f t="shared" ca="1" si="568"/>
        <v>0</v>
      </c>
      <c r="AM559" s="10">
        <f t="shared" ca="1" si="569"/>
        <v>0</v>
      </c>
      <c r="AN559" s="10">
        <f t="shared" ca="1" si="570"/>
        <v>0</v>
      </c>
      <c r="AO559" s="10">
        <f t="shared" ca="1" si="571"/>
        <v>0</v>
      </c>
      <c r="AP559" s="10">
        <f t="shared" ca="1" si="572"/>
        <v>0</v>
      </c>
      <c r="AQ559" s="10">
        <f t="shared" ca="1" si="573"/>
        <v>0</v>
      </c>
      <c r="AR559" s="10">
        <f t="shared" ca="1" si="574"/>
        <v>0</v>
      </c>
      <c r="AS559" s="10">
        <f t="shared" ca="1" si="575"/>
        <v>0</v>
      </c>
      <c r="AT559" s="24">
        <f t="shared" ca="1" si="576"/>
        <v>0</v>
      </c>
      <c r="AU559" s="10" cm="1">
        <f t="array" aca="1" ref="AU559" ca="1">MMULT($F558:$CE558,INDIRECT("Policy.New!"&amp;AU$3&amp;"4:"&amp;AU$3&amp;"81"))</f>
        <v>0</v>
      </c>
      <c r="AV559" s="24" cm="1">
        <f t="array" aca="1" ref="AV559" ca="1">MMULT($F558:$CE558,INDIRECT("Policy.New!"&amp;AV$3&amp;"4:"&amp;AV$3&amp;"81"))</f>
        <v>0</v>
      </c>
      <c r="AW559" s="160">
        <v>0</v>
      </c>
      <c r="AX559" s="160">
        <v>0</v>
      </c>
      <c r="AY559" s="160">
        <v>0</v>
      </c>
      <c r="AZ559" s="160">
        <v>0</v>
      </c>
      <c r="BA559" s="160">
        <v>0</v>
      </c>
      <c r="BB559" s="160">
        <v>0</v>
      </c>
      <c r="BC559" s="160">
        <v>0</v>
      </c>
      <c r="BD559" s="160">
        <v>0</v>
      </c>
      <c r="BE559" s="160">
        <v>0</v>
      </c>
      <c r="BF559" s="160">
        <v>0</v>
      </c>
      <c r="BG559" s="160">
        <v>0</v>
      </c>
      <c r="BH559" s="160">
        <v>0</v>
      </c>
      <c r="BI559" s="160">
        <v>0</v>
      </c>
      <c r="BJ559" s="160">
        <v>0</v>
      </c>
      <c r="BK559" s="160">
        <v>0</v>
      </c>
      <c r="BL559" s="160">
        <v>0</v>
      </c>
      <c r="BM559" s="160">
        <v>0</v>
      </c>
      <c r="BN559" s="160">
        <v>0</v>
      </c>
      <c r="BO559" s="160">
        <v>0</v>
      </c>
      <c r="BP559" s="160">
        <v>0</v>
      </c>
      <c r="BQ559" s="160">
        <v>0</v>
      </c>
      <c r="BR559" s="160">
        <v>0</v>
      </c>
      <c r="BS559" s="160">
        <v>0</v>
      </c>
      <c r="BT559" s="160">
        <v>0</v>
      </c>
      <c r="BU559" s="160">
        <v>0</v>
      </c>
      <c r="BV559" s="160">
        <v>0</v>
      </c>
      <c r="BW559" s="160">
        <v>0</v>
      </c>
      <c r="BX559" s="160">
        <v>0</v>
      </c>
      <c r="BY559" s="160">
        <v>0</v>
      </c>
      <c r="BZ559" s="160">
        <v>0</v>
      </c>
      <c r="CA559" s="160">
        <v>0</v>
      </c>
      <c r="CB559" s="160">
        <v>0</v>
      </c>
      <c r="CC559" s="160">
        <f>INDEX(IRF.New!$D$7:$CN$374,MATCH('IRF AUX'!$E559,IRF.New!$C$7:$C$37,0),MATCH('IRF AUX'!$B559,IRF.New!$D$5:$CN$5,0))</f>
        <v>0</v>
      </c>
      <c r="CD559" s="160">
        <v>0</v>
      </c>
      <c r="CE559" s="162">
        <v>0</v>
      </c>
      <c r="CF559" s="10" cm="1">
        <f t="array" aca="1" ref="CF559" ca="1">MMULT($F558:$CE558,INDIRECT("Policy.New!"&amp;CF$3&amp;"4:"&amp;CF$3&amp;"81"))</f>
        <v>0</v>
      </c>
      <c r="CG559" s="10" cm="1">
        <f t="array" aca="1" ref="CG559" ca="1">MMULT($F558:$CE558,INDIRECT("Policy.New!"&amp;CG$3&amp;"4:"&amp;CG$3&amp;"81"))</f>
        <v>0</v>
      </c>
      <c r="CH559" s="10" cm="1">
        <f t="array" aca="1" ref="CH559" ca="1">MMULT($F558:$CE558,INDIRECT("Policy.New!"&amp;CH$3&amp;"4:"&amp;CH$3&amp;"81"))</f>
        <v>0</v>
      </c>
      <c r="CI559" s="10" cm="1">
        <f t="array" aca="1" ref="CI559" ca="1">MMULT($F558:$CE558,INDIRECT("Policy.New!"&amp;CI$3&amp;"4:"&amp;CI$3&amp;"81"))</f>
        <v>0</v>
      </c>
      <c r="CJ559" s="10" cm="1">
        <f t="array" aca="1" ref="CJ559" ca="1">MMULT($F558:$CE558,INDIRECT("Policy.New!"&amp;CJ$3&amp;"4:"&amp;CJ$3&amp;"81"))</f>
        <v>0</v>
      </c>
      <c r="CK559" s="10" cm="1">
        <f t="array" aca="1" ref="CK559" ca="1">MMULT($F558:$CE558,INDIRECT("Policy.New!"&amp;CK$3&amp;"4:"&amp;CK$3&amp;"81"))</f>
        <v>0</v>
      </c>
      <c r="CL559" s="10" cm="1">
        <f t="array" aca="1" ref="CL559" ca="1">MMULT($F558:$CE558,INDIRECT("Policy.New!"&amp;CL$3&amp;"4:"&amp;CL$3&amp;"81"))</f>
        <v>0</v>
      </c>
      <c r="CM559" s="10" cm="1">
        <f t="array" aca="1" ref="CM559" ca="1">MMULT($F558:$CE558,INDIRECT("Policy.New!"&amp;CM$3&amp;"4:"&amp;CM$3&amp;"81"))</f>
        <v>0</v>
      </c>
      <c r="CN559" s="10" cm="1">
        <f t="array" aca="1" ref="CN559" ca="1">MMULT($F558:$CE558,INDIRECT("Policy.New!"&amp;CN$3&amp;"4:"&amp;CN$3&amp;"81"))</f>
        <v>0</v>
      </c>
      <c r="CO559" s="10" cm="1">
        <f t="array" aca="1" ref="CO559" ca="1">MMULT($F558:$CE558,INDIRECT("Policy.New!"&amp;CO$3&amp;"4:"&amp;CO$3&amp;"81"))</f>
        <v>0</v>
      </c>
      <c r="CP559" s="10" cm="1">
        <f t="array" aca="1" ref="CP559" ca="1">MMULT($F558:$CE558,INDIRECT("Policy.New!"&amp;CP$3&amp;"4:"&amp;CP$3&amp;"81"))</f>
        <v>0</v>
      </c>
      <c r="CS559" s="10">
        <f t="shared" ca="1" si="546"/>
        <v>0</v>
      </c>
      <c r="CT559" s="10">
        <f t="shared" ca="1" si="550"/>
        <v>0</v>
      </c>
      <c r="CU559" s="10">
        <f t="shared" ca="1" si="547"/>
        <v>0</v>
      </c>
      <c r="CV559" s="10">
        <f t="shared" ca="1" si="551"/>
        <v>0</v>
      </c>
      <c r="CW559" s="10">
        <f t="shared" ca="1" si="548"/>
        <v>0</v>
      </c>
      <c r="CX559" s="10">
        <f t="shared" ca="1" si="549"/>
        <v>0</v>
      </c>
    </row>
    <row r="560" spans="2:102" x14ac:dyDescent="0.25">
      <c r="B560" s="152" t="str">
        <f t="shared" si="545"/>
        <v>eps_energia</v>
      </c>
      <c r="C560" s="152" t="str">
        <f t="shared" si="544"/>
        <v>eps_energia_22</v>
      </c>
      <c r="D560" s="12">
        <f t="shared" si="542"/>
        <v>560</v>
      </c>
      <c r="E560" s="12">
        <f t="shared" si="552"/>
        <v>22</v>
      </c>
      <c r="F560" s="1" cm="1">
        <f t="array" aca="1" ref="F560" ca="1">MMULT($F559:$CE559,INDIRECT("Policy.New!"&amp;F$3&amp;"4:"&amp;F$3&amp;"81"))</f>
        <v>0</v>
      </c>
      <c r="G560" s="1" cm="1">
        <f t="array" aca="1" ref="G560" ca="1">MMULT($F559:$CE559,INDIRECT("Policy.New!"&amp;G$3&amp;"4:"&amp;G$3&amp;"81"))</f>
        <v>0</v>
      </c>
      <c r="H560" s="1" cm="1">
        <f t="array" aca="1" ref="H560" ca="1">MMULT($F559:$CE559,INDIRECT("Policy.New!"&amp;H$3&amp;"4:"&amp;H$3&amp;"81"))</f>
        <v>0</v>
      </c>
      <c r="I560" s="1" cm="1">
        <f t="array" aca="1" ref="I560" ca="1">MMULT($F559:$CE559,INDIRECT("Policy.New!"&amp;I$3&amp;"4:"&amp;I$3&amp;"81"))</f>
        <v>0</v>
      </c>
      <c r="J560" s="1" cm="1">
        <f t="array" aca="1" ref="J560" ca="1">MMULT($F559:$CE559,INDIRECT("Policy.New!"&amp;J$3&amp;"4:"&amp;J$3&amp;"81"))</f>
        <v>0</v>
      </c>
      <c r="K560" s="1" cm="1">
        <f t="array" aca="1" ref="K560" ca="1">MMULT($F559:$CE559,INDIRECT("Policy.New!"&amp;K$3&amp;"4:"&amp;K$3&amp;"81"))</f>
        <v>0</v>
      </c>
      <c r="L560" s="1" cm="1">
        <f t="array" aca="1" ref="L560" ca="1">MMULT($F559:$CE559,INDIRECT("Policy.New!"&amp;L$3&amp;"4:"&amp;L$3&amp;"81"))</f>
        <v>0</v>
      </c>
      <c r="M560" s="1" cm="1">
        <f t="array" aca="1" ref="M560" ca="1">MMULT($F559:$CE559,INDIRECT("Policy.New!"&amp;M$3&amp;"4:"&amp;M$3&amp;"81"))</f>
        <v>0</v>
      </c>
      <c r="N560" s="1" cm="1">
        <f t="array" aca="1" ref="N560" ca="1">MMULT($F559:$CE559,INDIRECT("Policy.New!"&amp;N$3&amp;"4:"&amp;N$3&amp;"81"))</f>
        <v>0</v>
      </c>
      <c r="O560" s="1" cm="1">
        <f t="array" aca="1" ref="O560" ca="1">MMULT($F559:$CE559,INDIRECT("Policy.New!"&amp;O$3&amp;"4:"&amp;O$3&amp;"81"))</f>
        <v>0</v>
      </c>
      <c r="P560" s="1" cm="1">
        <f t="array" aca="1" ref="P560" ca="1">MMULT($F559:$CE559,INDIRECT("Policy.New!"&amp;P$3&amp;"4:"&amp;P$3&amp;"81"))</f>
        <v>0</v>
      </c>
      <c r="Q560" s="1" cm="1">
        <f t="array" aca="1" ref="Q560" ca="1">MMULT($F559:$CE559,INDIRECT("Policy.New!"&amp;Q$3&amp;"4:"&amp;Q$3&amp;"81"))</f>
        <v>0</v>
      </c>
      <c r="R560" s="1" cm="1">
        <f t="array" aca="1" ref="R560" ca="1">MMULT($F559:$CE559,INDIRECT("Policy.New!"&amp;R$3&amp;"4:"&amp;R$3&amp;"81"))</f>
        <v>0</v>
      </c>
      <c r="S560" s="1" cm="1">
        <f t="array" aca="1" ref="S560" ca="1">MMULT($F559:$CE559,INDIRECT("Policy.New!"&amp;S$3&amp;"4:"&amp;S$3&amp;"81"))</f>
        <v>0</v>
      </c>
      <c r="T560" s="1" cm="1">
        <f t="array" aca="1" ref="T560" ca="1">MMULT($F559:$CE559,INDIRECT("Policy.New!"&amp;T$3&amp;"4:"&amp;T$3&amp;"81"))</f>
        <v>0</v>
      </c>
      <c r="U560" s="1" cm="1">
        <f t="array" aca="1" ref="U560" ca="1">MMULT($F559:$CE559,INDIRECT("Policy.New!"&amp;U$3&amp;"4:"&amp;U$3&amp;"81"))</f>
        <v>0</v>
      </c>
      <c r="V560" s="1" cm="1">
        <f t="array" aca="1" ref="V560" ca="1">MMULT($F559:$CE559,INDIRECT("Policy.New!"&amp;V$3&amp;"4:"&amp;V$3&amp;"81"))</f>
        <v>0</v>
      </c>
      <c r="W560" s="5">
        <f t="shared" ca="1" si="553"/>
        <v>0</v>
      </c>
      <c r="X560" s="1">
        <f t="shared" ca="1" si="554"/>
        <v>0</v>
      </c>
      <c r="Y560" s="1">
        <f t="shared" ca="1" si="555"/>
        <v>0</v>
      </c>
      <c r="Z560" s="1">
        <f t="shared" ca="1" si="556"/>
        <v>0</v>
      </c>
      <c r="AA560" s="1">
        <f t="shared" ca="1" si="557"/>
        <v>0</v>
      </c>
      <c r="AB560" s="1">
        <f t="shared" ca="1" si="558"/>
        <v>0</v>
      </c>
      <c r="AC560" s="1">
        <f t="shared" ca="1" si="559"/>
        <v>0</v>
      </c>
      <c r="AD560" s="1">
        <f t="shared" ca="1" si="560"/>
        <v>0</v>
      </c>
      <c r="AE560" s="1">
        <f t="shared" ca="1" si="561"/>
        <v>0</v>
      </c>
      <c r="AF560" s="1">
        <f t="shared" ca="1" si="562"/>
        <v>0</v>
      </c>
      <c r="AG560" s="1">
        <f t="shared" ca="1" si="563"/>
        <v>0</v>
      </c>
      <c r="AH560" s="1">
        <f t="shared" ca="1" si="564"/>
        <v>0</v>
      </c>
      <c r="AI560" s="1">
        <f t="shared" ca="1" si="565"/>
        <v>0</v>
      </c>
      <c r="AJ560" s="1">
        <f t="shared" ca="1" si="566"/>
        <v>0</v>
      </c>
      <c r="AK560" s="1">
        <f t="shared" ca="1" si="567"/>
        <v>0</v>
      </c>
      <c r="AL560" s="1">
        <f t="shared" ca="1" si="568"/>
        <v>0</v>
      </c>
      <c r="AM560" s="1">
        <f t="shared" ca="1" si="569"/>
        <v>0</v>
      </c>
      <c r="AN560" s="1">
        <f t="shared" ca="1" si="570"/>
        <v>0</v>
      </c>
      <c r="AO560" s="1">
        <f t="shared" ca="1" si="571"/>
        <v>0</v>
      </c>
      <c r="AP560" s="1">
        <f t="shared" ca="1" si="572"/>
        <v>0</v>
      </c>
      <c r="AQ560" s="1">
        <f t="shared" ca="1" si="573"/>
        <v>0</v>
      </c>
      <c r="AR560" s="1">
        <f t="shared" ca="1" si="574"/>
        <v>0</v>
      </c>
      <c r="AS560" s="1">
        <f t="shared" ca="1" si="575"/>
        <v>0</v>
      </c>
      <c r="AT560" s="25">
        <f t="shared" ca="1" si="576"/>
        <v>0</v>
      </c>
      <c r="AU560" s="1" cm="1">
        <f t="array" aca="1" ref="AU560" ca="1">MMULT($F559:$CE559,INDIRECT("Policy.New!"&amp;AU$3&amp;"4:"&amp;AU$3&amp;"81"))</f>
        <v>0</v>
      </c>
      <c r="AV560" s="25" cm="1">
        <f t="array" aca="1" ref="AV560" ca="1">MMULT($F559:$CE559,INDIRECT("Policy.New!"&amp;AV$3&amp;"4:"&amp;AV$3&amp;"81"))</f>
        <v>0</v>
      </c>
      <c r="AW560" s="161">
        <v>0</v>
      </c>
      <c r="AX560" s="161">
        <v>0</v>
      </c>
      <c r="AY560" s="161">
        <v>0</v>
      </c>
      <c r="AZ560" s="161">
        <v>0</v>
      </c>
      <c r="BA560" s="161">
        <v>0</v>
      </c>
      <c r="BB560" s="161">
        <v>0</v>
      </c>
      <c r="BC560" s="161">
        <v>0</v>
      </c>
      <c r="BD560" s="161">
        <v>0</v>
      </c>
      <c r="BE560" s="161">
        <v>0</v>
      </c>
      <c r="BF560" s="161">
        <v>0</v>
      </c>
      <c r="BG560" s="161">
        <v>0</v>
      </c>
      <c r="BH560" s="161">
        <v>0</v>
      </c>
      <c r="BI560" s="161">
        <v>0</v>
      </c>
      <c r="BJ560" s="161">
        <v>0</v>
      </c>
      <c r="BK560" s="161">
        <v>0</v>
      </c>
      <c r="BL560" s="161">
        <v>0</v>
      </c>
      <c r="BM560" s="161">
        <v>0</v>
      </c>
      <c r="BN560" s="161">
        <v>0</v>
      </c>
      <c r="BO560" s="161">
        <v>0</v>
      </c>
      <c r="BP560" s="161">
        <v>0</v>
      </c>
      <c r="BQ560" s="161">
        <v>0</v>
      </c>
      <c r="BR560" s="161">
        <v>0</v>
      </c>
      <c r="BS560" s="161">
        <v>0</v>
      </c>
      <c r="BT560" s="161">
        <v>0</v>
      </c>
      <c r="BU560" s="161">
        <v>0</v>
      </c>
      <c r="BV560" s="161">
        <v>0</v>
      </c>
      <c r="BW560" s="161">
        <v>0</v>
      </c>
      <c r="BX560" s="161">
        <v>0</v>
      </c>
      <c r="BY560" s="161">
        <v>0</v>
      </c>
      <c r="BZ560" s="161">
        <v>0</v>
      </c>
      <c r="CA560" s="161">
        <v>0</v>
      </c>
      <c r="CB560" s="161">
        <v>0</v>
      </c>
      <c r="CC560" s="161">
        <f>INDEX(IRF.New!$D$7:$CN$374,MATCH('IRF AUX'!$E560,IRF.New!$C$7:$C$37,0),MATCH('IRF AUX'!$B560,IRF.New!$D$5:$CN$5,0))</f>
        <v>0</v>
      </c>
      <c r="CD560" s="161">
        <v>0</v>
      </c>
      <c r="CE560" s="163">
        <v>0</v>
      </c>
      <c r="CF560" s="1" cm="1">
        <f t="array" aca="1" ref="CF560" ca="1">MMULT($F559:$CE559,INDIRECT("Policy.New!"&amp;CF$3&amp;"4:"&amp;CF$3&amp;"81"))</f>
        <v>0</v>
      </c>
      <c r="CG560" s="1" cm="1">
        <f t="array" aca="1" ref="CG560" ca="1">MMULT($F559:$CE559,INDIRECT("Policy.New!"&amp;CG$3&amp;"4:"&amp;CG$3&amp;"81"))</f>
        <v>0</v>
      </c>
      <c r="CH560" s="1" cm="1">
        <f t="array" aca="1" ref="CH560" ca="1">MMULT($F559:$CE559,INDIRECT("Policy.New!"&amp;CH$3&amp;"4:"&amp;CH$3&amp;"81"))</f>
        <v>0</v>
      </c>
      <c r="CI560" s="1" cm="1">
        <f t="array" aca="1" ref="CI560" ca="1">MMULT($F559:$CE559,INDIRECT("Policy.New!"&amp;CI$3&amp;"4:"&amp;CI$3&amp;"81"))</f>
        <v>0</v>
      </c>
      <c r="CJ560" s="1" cm="1">
        <f t="array" aca="1" ref="CJ560" ca="1">MMULT($F559:$CE559,INDIRECT("Policy.New!"&amp;CJ$3&amp;"4:"&amp;CJ$3&amp;"81"))</f>
        <v>0</v>
      </c>
      <c r="CK560" s="1" cm="1">
        <f t="array" aca="1" ref="CK560" ca="1">MMULT($F559:$CE559,INDIRECT("Policy.New!"&amp;CK$3&amp;"4:"&amp;CK$3&amp;"81"))</f>
        <v>0</v>
      </c>
      <c r="CL560" s="1" cm="1">
        <f t="array" aca="1" ref="CL560" ca="1">MMULT($F559:$CE559,INDIRECT("Policy.New!"&amp;CL$3&amp;"4:"&amp;CL$3&amp;"81"))</f>
        <v>0</v>
      </c>
      <c r="CM560" s="1" cm="1">
        <f t="array" aca="1" ref="CM560" ca="1">MMULT($F559:$CE559,INDIRECT("Policy.New!"&amp;CM$3&amp;"4:"&amp;CM$3&amp;"81"))</f>
        <v>0</v>
      </c>
      <c r="CN560" s="1" cm="1">
        <f t="array" aca="1" ref="CN560" ca="1">MMULT($F559:$CE559,INDIRECT("Policy.New!"&amp;CN$3&amp;"4:"&amp;CN$3&amp;"81"))</f>
        <v>0</v>
      </c>
      <c r="CO560" s="1" cm="1">
        <f t="array" aca="1" ref="CO560" ca="1">MMULT($F559:$CE559,INDIRECT("Policy.New!"&amp;CO$3&amp;"4:"&amp;CO$3&amp;"81"))</f>
        <v>0</v>
      </c>
      <c r="CP560" s="1" cm="1">
        <f t="array" aca="1" ref="CP560" ca="1">MMULT($F559:$CE559,INDIRECT("Policy.New!"&amp;CP$3&amp;"4:"&amp;CP$3&amp;"81"))</f>
        <v>0</v>
      </c>
      <c r="CS560" s="1">
        <f t="shared" ca="1" si="546"/>
        <v>0</v>
      </c>
      <c r="CT560" s="1">
        <f t="shared" ca="1" si="550"/>
        <v>0</v>
      </c>
      <c r="CU560" s="1">
        <f t="shared" ca="1" si="547"/>
        <v>0</v>
      </c>
      <c r="CV560" s="1">
        <f t="shared" ca="1" si="551"/>
        <v>0</v>
      </c>
      <c r="CW560" s="1">
        <f t="shared" ca="1" si="548"/>
        <v>0</v>
      </c>
      <c r="CX560" s="1">
        <f t="shared" ca="1" si="549"/>
        <v>0</v>
      </c>
    </row>
    <row r="561" spans="2:102" x14ac:dyDescent="0.25">
      <c r="B561" s="152" t="str">
        <f t="shared" si="545"/>
        <v>eps_energia</v>
      </c>
      <c r="C561" s="152" t="str">
        <f t="shared" si="544"/>
        <v>eps_energia_23</v>
      </c>
      <c r="D561" s="12">
        <f t="shared" si="542"/>
        <v>561</v>
      </c>
      <c r="E561" s="12">
        <f t="shared" si="552"/>
        <v>23</v>
      </c>
      <c r="F561" s="1" cm="1">
        <f t="array" aca="1" ref="F561" ca="1">MMULT($F560:$CE560,INDIRECT("Policy.New!"&amp;F$3&amp;"4:"&amp;F$3&amp;"81"))</f>
        <v>0</v>
      </c>
      <c r="G561" s="1" cm="1">
        <f t="array" aca="1" ref="G561" ca="1">MMULT($F560:$CE560,INDIRECT("Policy.New!"&amp;G$3&amp;"4:"&amp;G$3&amp;"81"))</f>
        <v>0</v>
      </c>
      <c r="H561" s="1" cm="1">
        <f t="array" aca="1" ref="H561" ca="1">MMULT($F560:$CE560,INDIRECT("Policy.New!"&amp;H$3&amp;"4:"&amp;H$3&amp;"81"))</f>
        <v>0</v>
      </c>
      <c r="I561" s="1" cm="1">
        <f t="array" aca="1" ref="I561" ca="1">MMULT($F560:$CE560,INDIRECT("Policy.New!"&amp;I$3&amp;"4:"&amp;I$3&amp;"81"))</f>
        <v>0</v>
      </c>
      <c r="J561" s="1" cm="1">
        <f t="array" aca="1" ref="J561" ca="1">MMULT($F560:$CE560,INDIRECT("Policy.New!"&amp;J$3&amp;"4:"&amp;J$3&amp;"81"))</f>
        <v>0</v>
      </c>
      <c r="K561" s="1" cm="1">
        <f t="array" aca="1" ref="K561" ca="1">MMULT($F560:$CE560,INDIRECT("Policy.New!"&amp;K$3&amp;"4:"&amp;K$3&amp;"81"))</f>
        <v>0</v>
      </c>
      <c r="L561" s="1" cm="1">
        <f t="array" aca="1" ref="L561" ca="1">MMULT($F560:$CE560,INDIRECT("Policy.New!"&amp;L$3&amp;"4:"&amp;L$3&amp;"81"))</f>
        <v>0</v>
      </c>
      <c r="M561" s="1" cm="1">
        <f t="array" aca="1" ref="M561" ca="1">MMULT($F560:$CE560,INDIRECT("Policy.New!"&amp;M$3&amp;"4:"&amp;M$3&amp;"81"))</f>
        <v>0</v>
      </c>
      <c r="N561" s="1" cm="1">
        <f t="array" aca="1" ref="N561" ca="1">MMULT($F560:$CE560,INDIRECT("Policy.New!"&amp;N$3&amp;"4:"&amp;N$3&amp;"81"))</f>
        <v>0</v>
      </c>
      <c r="O561" s="1" cm="1">
        <f t="array" aca="1" ref="O561" ca="1">MMULT($F560:$CE560,INDIRECT("Policy.New!"&amp;O$3&amp;"4:"&amp;O$3&amp;"81"))</f>
        <v>0</v>
      </c>
      <c r="P561" s="1" cm="1">
        <f t="array" aca="1" ref="P561" ca="1">MMULT($F560:$CE560,INDIRECT("Policy.New!"&amp;P$3&amp;"4:"&amp;P$3&amp;"81"))</f>
        <v>0</v>
      </c>
      <c r="Q561" s="1" cm="1">
        <f t="array" aca="1" ref="Q561" ca="1">MMULT($F560:$CE560,INDIRECT("Policy.New!"&amp;Q$3&amp;"4:"&amp;Q$3&amp;"81"))</f>
        <v>0</v>
      </c>
      <c r="R561" s="1" cm="1">
        <f t="array" aca="1" ref="R561" ca="1">MMULT($F560:$CE560,INDIRECT("Policy.New!"&amp;R$3&amp;"4:"&amp;R$3&amp;"81"))</f>
        <v>0</v>
      </c>
      <c r="S561" s="1" cm="1">
        <f t="array" aca="1" ref="S561" ca="1">MMULT($F560:$CE560,INDIRECT("Policy.New!"&amp;S$3&amp;"4:"&amp;S$3&amp;"81"))</f>
        <v>0</v>
      </c>
      <c r="T561" s="1" cm="1">
        <f t="array" aca="1" ref="T561" ca="1">MMULT($F560:$CE560,INDIRECT("Policy.New!"&amp;T$3&amp;"4:"&amp;T$3&amp;"81"))</f>
        <v>0</v>
      </c>
      <c r="U561" s="1" cm="1">
        <f t="array" aca="1" ref="U561" ca="1">MMULT($F560:$CE560,INDIRECT("Policy.New!"&amp;U$3&amp;"4:"&amp;U$3&amp;"81"))</f>
        <v>0</v>
      </c>
      <c r="V561" s="1" cm="1">
        <f t="array" aca="1" ref="V561" ca="1">MMULT($F560:$CE560,INDIRECT("Policy.New!"&amp;V$3&amp;"4:"&amp;V$3&amp;"81"))</f>
        <v>0</v>
      </c>
      <c r="W561" s="5">
        <f t="shared" ca="1" si="553"/>
        <v>0</v>
      </c>
      <c r="X561" s="1">
        <f t="shared" ca="1" si="554"/>
        <v>0</v>
      </c>
      <c r="Y561" s="1">
        <f t="shared" ca="1" si="555"/>
        <v>0</v>
      </c>
      <c r="Z561" s="1">
        <f t="shared" ca="1" si="556"/>
        <v>0</v>
      </c>
      <c r="AA561" s="1">
        <f t="shared" ca="1" si="557"/>
        <v>0</v>
      </c>
      <c r="AB561" s="1">
        <f t="shared" ca="1" si="558"/>
        <v>0</v>
      </c>
      <c r="AC561" s="1">
        <f t="shared" ca="1" si="559"/>
        <v>0</v>
      </c>
      <c r="AD561" s="1">
        <f t="shared" ca="1" si="560"/>
        <v>0</v>
      </c>
      <c r="AE561" s="1">
        <f t="shared" ca="1" si="561"/>
        <v>0</v>
      </c>
      <c r="AF561" s="1">
        <f t="shared" ca="1" si="562"/>
        <v>0</v>
      </c>
      <c r="AG561" s="1">
        <f t="shared" ca="1" si="563"/>
        <v>0</v>
      </c>
      <c r="AH561" s="1">
        <f t="shared" ca="1" si="564"/>
        <v>0</v>
      </c>
      <c r="AI561" s="1">
        <f t="shared" ca="1" si="565"/>
        <v>0</v>
      </c>
      <c r="AJ561" s="1">
        <f t="shared" ca="1" si="566"/>
        <v>0</v>
      </c>
      <c r="AK561" s="1">
        <f t="shared" ca="1" si="567"/>
        <v>0</v>
      </c>
      <c r="AL561" s="1">
        <f t="shared" ca="1" si="568"/>
        <v>0</v>
      </c>
      <c r="AM561" s="1">
        <f t="shared" ca="1" si="569"/>
        <v>0</v>
      </c>
      <c r="AN561" s="1">
        <f t="shared" ca="1" si="570"/>
        <v>0</v>
      </c>
      <c r="AO561" s="1">
        <f t="shared" ca="1" si="571"/>
        <v>0</v>
      </c>
      <c r="AP561" s="1">
        <f t="shared" ca="1" si="572"/>
        <v>0</v>
      </c>
      <c r="AQ561" s="1">
        <f t="shared" ca="1" si="573"/>
        <v>0</v>
      </c>
      <c r="AR561" s="1">
        <f t="shared" ca="1" si="574"/>
        <v>0</v>
      </c>
      <c r="AS561" s="1">
        <f t="shared" ca="1" si="575"/>
        <v>0</v>
      </c>
      <c r="AT561" s="25">
        <f t="shared" ca="1" si="576"/>
        <v>0</v>
      </c>
      <c r="AU561" s="1" cm="1">
        <f t="array" aca="1" ref="AU561" ca="1">MMULT($F560:$CE560,INDIRECT("Policy.New!"&amp;AU$3&amp;"4:"&amp;AU$3&amp;"81"))</f>
        <v>0</v>
      </c>
      <c r="AV561" s="25" cm="1">
        <f t="array" aca="1" ref="AV561" ca="1">MMULT($F560:$CE560,INDIRECT("Policy.New!"&amp;AV$3&amp;"4:"&amp;AV$3&amp;"81"))</f>
        <v>0</v>
      </c>
      <c r="AW561" s="161">
        <v>0</v>
      </c>
      <c r="AX561" s="161">
        <v>0</v>
      </c>
      <c r="AY561" s="161">
        <v>0</v>
      </c>
      <c r="AZ561" s="161">
        <v>0</v>
      </c>
      <c r="BA561" s="161">
        <v>0</v>
      </c>
      <c r="BB561" s="161">
        <v>0</v>
      </c>
      <c r="BC561" s="161">
        <v>0</v>
      </c>
      <c r="BD561" s="161">
        <v>0</v>
      </c>
      <c r="BE561" s="161">
        <v>0</v>
      </c>
      <c r="BF561" s="161">
        <v>0</v>
      </c>
      <c r="BG561" s="161">
        <v>0</v>
      </c>
      <c r="BH561" s="161">
        <v>0</v>
      </c>
      <c r="BI561" s="161">
        <v>0</v>
      </c>
      <c r="BJ561" s="161">
        <v>0</v>
      </c>
      <c r="BK561" s="161">
        <v>0</v>
      </c>
      <c r="BL561" s="161">
        <v>0</v>
      </c>
      <c r="BM561" s="161">
        <v>0</v>
      </c>
      <c r="BN561" s="161">
        <v>0</v>
      </c>
      <c r="BO561" s="161">
        <v>0</v>
      </c>
      <c r="BP561" s="161">
        <v>0</v>
      </c>
      <c r="BQ561" s="161">
        <v>0</v>
      </c>
      <c r="BR561" s="161">
        <v>0</v>
      </c>
      <c r="BS561" s="161">
        <v>0</v>
      </c>
      <c r="BT561" s="161">
        <v>0</v>
      </c>
      <c r="BU561" s="161">
        <v>0</v>
      </c>
      <c r="BV561" s="161">
        <v>0</v>
      </c>
      <c r="BW561" s="161">
        <v>0</v>
      </c>
      <c r="BX561" s="161">
        <v>0</v>
      </c>
      <c r="BY561" s="161">
        <v>0</v>
      </c>
      <c r="BZ561" s="161">
        <v>0</v>
      </c>
      <c r="CA561" s="161">
        <v>0</v>
      </c>
      <c r="CB561" s="161">
        <v>0</v>
      </c>
      <c r="CC561" s="161">
        <f>INDEX(IRF.New!$D$7:$CN$374,MATCH('IRF AUX'!$E561,IRF.New!$C$7:$C$37,0),MATCH('IRF AUX'!$B561,IRF.New!$D$5:$CN$5,0))</f>
        <v>0</v>
      </c>
      <c r="CD561" s="161">
        <v>0</v>
      </c>
      <c r="CE561" s="163">
        <v>0</v>
      </c>
      <c r="CF561" s="1" cm="1">
        <f t="array" aca="1" ref="CF561" ca="1">MMULT($F560:$CE560,INDIRECT("Policy.New!"&amp;CF$3&amp;"4:"&amp;CF$3&amp;"81"))</f>
        <v>0</v>
      </c>
      <c r="CG561" s="1" cm="1">
        <f t="array" aca="1" ref="CG561" ca="1">MMULT($F560:$CE560,INDIRECT("Policy.New!"&amp;CG$3&amp;"4:"&amp;CG$3&amp;"81"))</f>
        <v>0</v>
      </c>
      <c r="CH561" s="1" cm="1">
        <f t="array" aca="1" ref="CH561" ca="1">MMULT($F560:$CE560,INDIRECT("Policy.New!"&amp;CH$3&amp;"4:"&amp;CH$3&amp;"81"))</f>
        <v>0</v>
      </c>
      <c r="CI561" s="1" cm="1">
        <f t="array" aca="1" ref="CI561" ca="1">MMULT($F560:$CE560,INDIRECT("Policy.New!"&amp;CI$3&amp;"4:"&amp;CI$3&amp;"81"))</f>
        <v>0</v>
      </c>
      <c r="CJ561" s="1" cm="1">
        <f t="array" aca="1" ref="CJ561" ca="1">MMULT($F560:$CE560,INDIRECT("Policy.New!"&amp;CJ$3&amp;"4:"&amp;CJ$3&amp;"81"))</f>
        <v>0</v>
      </c>
      <c r="CK561" s="1" cm="1">
        <f t="array" aca="1" ref="CK561" ca="1">MMULT($F560:$CE560,INDIRECT("Policy.New!"&amp;CK$3&amp;"4:"&amp;CK$3&amp;"81"))</f>
        <v>0</v>
      </c>
      <c r="CL561" s="1" cm="1">
        <f t="array" aca="1" ref="CL561" ca="1">MMULT($F560:$CE560,INDIRECT("Policy.New!"&amp;CL$3&amp;"4:"&amp;CL$3&amp;"81"))</f>
        <v>0</v>
      </c>
      <c r="CM561" s="1" cm="1">
        <f t="array" aca="1" ref="CM561" ca="1">MMULT($F560:$CE560,INDIRECT("Policy.New!"&amp;CM$3&amp;"4:"&amp;CM$3&amp;"81"))</f>
        <v>0</v>
      </c>
      <c r="CN561" s="1" cm="1">
        <f t="array" aca="1" ref="CN561" ca="1">MMULT($F560:$CE560,INDIRECT("Policy.New!"&amp;CN$3&amp;"4:"&amp;CN$3&amp;"81"))</f>
        <v>0</v>
      </c>
      <c r="CO561" s="1" cm="1">
        <f t="array" aca="1" ref="CO561" ca="1">MMULT($F560:$CE560,INDIRECT("Policy.New!"&amp;CO$3&amp;"4:"&amp;CO$3&amp;"81"))</f>
        <v>0</v>
      </c>
      <c r="CP561" s="1" cm="1">
        <f t="array" aca="1" ref="CP561" ca="1">MMULT($F560:$CE560,INDIRECT("Policy.New!"&amp;CP$3&amp;"4:"&amp;CP$3&amp;"81"))</f>
        <v>0</v>
      </c>
      <c r="CS561" s="1">
        <f t="shared" ca="1" si="546"/>
        <v>0</v>
      </c>
      <c r="CT561" s="1">
        <f t="shared" ca="1" si="550"/>
        <v>0</v>
      </c>
      <c r="CU561" s="1">
        <f t="shared" ca="1" si="547"/>
        <v>0</v>
      </c>
      <c r="CV561" s="1">
        <f t="shared" ca="1" si="551"/>
        <v>0</v>
      </c>
      <c r="CW561" s="1">
        <f t="shared" ca="1" si="548"/>
        <v>0</v>
      </c>
      <c r="CX561" s="1">
        <f t="shared" ca="1" si="549"/>
        <v>0</v>
      </c>
    </row>
    <row r="562" spans="2:102" x14ac:dyDescent="0.25">
      <c r="B562" s="153" t="str">
        <f t="shared" si="545"/>
        <v>eps_energia</v>
      </c>
      <c r="C562" s="153" t="str">
        <f t="shared" si="544"/>
        <v>eps_energia_24</v>
      </c>
      <c r="D562" s="13">
        <f t="shared" si="542"/>
        <v>562</v>
      </c>
      <c r="E562" s="13">
        <f t="shared" si="552"/>
        <v>24</v>
      </c>
      <c r="F562" s="14" cm="1">
        <f t="array" aca="1" ref="F562" ca="1">MMULT($F561:$CE561,INDIRECT("Policy.New!"&amp;F$3&amp;"4:"&amp;F$3&amp;"81"))</f>
        <v>0</v>
      </c>
      <c r="G562" s="14" cm="1">
        <f t="array" aca="1" ref="G562" ca="1">MMULT($F561:$CE561,INDIRECT("Policy.New!"&amp;G$3&amp;"4:"&amp;G$3&amp;"81"))</f>
        <v>0</v>
      </c>
      <c r="H562" s="14" cm="1">
        <f t="array" aca="1" ref="H562" ca="1">MMULT($F561:$CE561,INDIRECT("Policy.New!"&amp;H$3&amp;"4:"&amp;H$3&amp;"81"))</f>
        <v>0</v>
      </c>
      <c r="I562" s="14" cm="1">
        <f t="array" aca="1" ref="I562" ca="1">MMULT($F561:$CE561,INDIRECT("Policy.New!"&amp;I$3&amp;"4:"&amp;I$3&amp;"81"))</f>
        <v>0</v>
      </c>
      <c r="J562" s="14" cm="1">
        <f t="array" aca="1" ref="J562" ca="1">MMULT($F561:$CE561,INDIRECT("Policy.New!"&amp;J$3&amp;"4:"&amp;J$3&amp;"81"))</f>
        <v>0</v>
      </c>
      <c r="K562" s="14" cm="1">
        <f t="array" aca="1" ref="K562" ca="1">MMULT($F561:$CE561,INDIRECT("Policy.New!"&amp;K$3&amp;"4:"&amp;K$3&amp;"81"))</f>
        <v>0</v>
      </c>
      <c r="L562" s="14" cm="1">
        <f t="array" aca="1" ref="L562" ca="1">MMULT($F561:$CE561,INDIRECT("Policy.New!"&amp;L$3&amp;"4:"&amp;L$3&amp;"81"))</f>
        <v>0</v>
      </c>
      <c r="M562" s="14" cm="1">
        <f t="array" aca="1" ref="M562" ca="1">MMULT($F561:$CE561,INDIRECT("Policy.New!"&amp;M$3&amp;"4:"&amp;M$3&amp;"81"))</f>
        <v>0</v>
      </c>
      <c r="N562" s="14" cm="1">
        <f t="array" aca="1" ref="N562" ca="1">MMULT($F561:$CE561,INDIRECT("Policy.New!"&amp;N$3&amp;"4:"&amp;N$3&amp;"81"))</f>
        <v>0</v>
      </c>
      <c r="O562" s="14" cm="1">
        <f t="array" aca="1" ref="O562" ca="1">MMULT($F561:$CE561,INDIRECT("Policy.New!"&amp;O$3&amp;"4:"&amp;O$3&amp;"81"))</f>
        <v>0</v>
      </c>
      <c r="P562" s="14" cm="1">
        <f t="array" aca="1" ref="P562" ca="1">MMULT($F561:$CE561,INDIRECT("Policy.New!"&amp;P$3&amp;"4:"&amp;P$3&amp;"81"))</f>
        <v>0</v>
      </c>
      <c r="Q562" s="14" cm="1">
        <f t="array" aca="1" ref="Q562" ca="1">MMULT($F561:$CE561,INDIRECT("Policy.New!"&amp;Q$3&amp;"4:"&amp;Q$3&amp;"81"))</f>
        <v>0</v>
      </c>
      <c r="R562" s="14" cm="1">
        <f t="array" aca="1" ref="R562" ca="1">MMULT($F561:$CE561,INDIRECT("Policy.New!"&amp;R$3&amp;"4:"&amp;R$3&amp;"81"))</f>
        <v>0</v>
      </c>
      <c r="S562" s="14" cm="1">
        <f t="array" aca="1" ref="S562" ca="1">MMULT($F561:$CE561,INDIRECT("Policy.New!"&amp;S$3&amp;"4:"&amp;S$3&amp;"81"))</f>
        <v>0</v>
      </c>
      <c r="T562" s="14" cm="1">
        <f t="array" aca="1" ref="T562" ca="1">MMULT($F561:$CE561,INDIRECT("Policy.New!"&amp;T$3&amp;"4:"&amp;T$3&amp;"81"))</f>
        <v>0</v>
      </c>
      <c r="U562" s="14" cm="1">
        <f t="array" aca="1" ref="U562" ca="1">MMULT($F561:$CE561,INDIRECT("Policy.New!"&amp;U$3&amp;"4:"&amp;U$3&amp;"81"))</f>
        <v>0</v>
      </c>
      <c r="V562" s="14" cm="1">
        <f t="array" aca="1" ref="V562" ca="1">MMULT($F561:$CE561,INDIRECT("Policy.New!"&amp;V$3&amp;"4:"&amp;V$3&amp;"81"))</f>
        <v>0</v>
      </c>
      <c r="W562" s="15">
        <f t="shared" ca="1" si="553"/>
        <v>0</v>
      </c>
      <c r="X562" s="14">
        <f t="shared" ca="1" si="554"/>
        <v>0</v>
      </c>
      <c r="Y562" s="14">
        <f t="shared" ca="1" si="555"/>
        <v>0</v>
      </c>
      <c r="Z562" s="14">
        <f t="shared" ca="1" si="556"/>
        <v>0</v>
      </c>
      <c r="AA562" s="14">
        <f t="shared" ca="1" si="557"/>
        <v>0</v>
      </c>
      <c r="AB562" s="14">
        <f t="shared" ca="1" si="558"/>
        <v>0</v>
      </c>
      <c r="AC562" s="14">
        <f t="shared" ca="1" si="559"/>
        <v>0</v>
      </c>
      <c r="AD562" s="14">
        <f t="shared" ca="1" si="560"/>
        <v>0</v>
      </c>
      <c r="AE562" s="14">
        <f t="shared" ca="1" si="561"/>
        <v>0</v>
      </c>
      <c r="AF562" s="14">
        <f t="shared" ca="1" si="562"/>
        <v>0</v>
      </c>
      <c r="AG562" s="14">
        <f t="shared" ca="1" si="563"/>
        <v>0</v>
      </c>
      <c r="AH562" s="14">
        <f t="shared" ca="1" si="564"/>
        <v>0</v>
      </c>
      <c r="AI562" s="14">
        <f t="shared" ca="1" si="565"/>
        <v>0</v>
      </c>
      <c r="AJ562" s="14">
        <f t="shared" ca="1" si="566"/>
        <v>0</v>
      </c>
      <c r="AK562" s="14">
        <f t="shared" ca="1" si="567"/>
        <v>0</v>
      </c>
      <c r="AL562" s="14">
        <f t="shared" ca="1" si="568"/>
        <v>0</v>
      </c>
      <c r="AM562" s="14">
        <f t="shared" ca="1" si="569"/>
        <v>0</v>
      </c>
      <c r="AN562" s="14">
        <f t="shared" ca="1" si="570"/>
        <v>0</v>
      </c>
      <c r="AO562" s="14">
        <f t="shared" ca="1" si="571"/>
        <v>0</v>
      </c>
      <c r="AP562" s="14">
        <f t="shared" ca="1" si="572"/>
        <v>0</v>
      </c>
      <c r="AQ562" s="14">
        <f t="shared" ca="1" si="573"/>
        <v>0</v>
      </c>
      <c r="AR562" s="14">
        <f t="shared" ca="1" si="574"/>
        <v>0</v>
      </c>
      <c r="AS562" s="14">
        <f t="shared" ca="1" si="575"/>
        <v>0</v>
      </c>
      <c r="AT562" s="26">
        <f t="shared" ca="1" si="576"/>
        <v>0</v>
      </c>
      <c r="AU562" s="14" cm="1">
        <f t="array" aca="1" ref="AU562" ca="1">MMULT($F561:$CE561,INDIRECT("Policy.New!"&amp;AU$3&amp;"4:"&amp;AU$3&amp;"81"))</f>
        <v>0</v>
      </c>
      <c r="AV562" s="26" cm="1">
        <f t="array" aca="1" ref="AV562" ca="1">MMULT($F561:$CE561,INDIRECT("Policy.New!"&amp;AV$3&amp;"4:"&amp;AV$3&amp;"81"))</f>
        <v>0</v>
      </c>
      <c r="AW562" s="164">
        <v>0</v>
      </c>
      <c r="AX562" s="164">
        <v>0</v>
      </c>
      <c r="AY562" s="164">
        <v>0</v>
      </c>
      <c r="AZ562" s="164">
        <v>0</v>
      </c>
      <c r="BA562" s="164">
        <v>0</v>
      </c>
      <c r="BB562" s="164">
        <v>0</v>
      </c>
      <c r="BC562" s="164">
        <v>0</v>
      </c>
      <c r="BD562" s="164">
        <v>0</v>
      </c>
      <c r="BE562" s="164">
        <v>0</v>
      </c>
      <c r="BF562" s="164">
        <v>0</v>
      </c>
      <c r="BG562" s="164">
        <v>0</v>
      </c>
      <c r="BH562" s="164">
        <v>0</v>
      </c>
      <c r="BI562" s="164">
        <v>0</v>
      </c>
      <c r="BJ562" s="164">
        <v>0</v>
      </c>
      <c r="BK562" s="164">
        <v>0</v>
      </c>
      <c r="BL562" s="164">
        <v>0</v>
      </c>
      <c r="BM562" s="164">
        <v>0</v>
      </c>
      <c r="BN562" s="164">
        <v>0</v>
      </c>
      <c r="BO562" s="164">
        <v>0</v>
      </c>
      <c r="BP562" s="164">
        <v>0</v>
      </c>
      <c r="BQ562" s="164">
        <v>0</v>
      </c>
      <c r="BR562" s="164">
        <v>0</v>
      </c>
      <c r="BS562" s="164">
        <v>0</v>
      </c>
      <c r="BT562" s="164">
        <v>0</v>
      </c>
      <c r="BU562" s="164">
        <v>0</v>
      </c>
      <c r="BV562" s="164">
        <v>0</v>
      </c>
      <c r="BW562" s="164">
        <v>0</v>
      </c>
      <c r="BX562" s="164">
        <v>0</v>
      </c>
      <c r="BY562" s="164">
        <v>0</v>
      </c>
      <c r="BZ562" s="164">
        <v>0</v>
      </c>
      <c r="CA562" s="164">
        <v>0</v>
      </c>
      <c r="CB562" s="164">
        <v>0</v>
      </c>
      <c r="CC562" s="164">
        <f>INDEX(IRF.New!$D$7:$CN$374,MATCH('IRF AUX'!$E562,IRF.New!$C$7:$C$37,0),MATCH('IRF AUX'!$B562,IRF.New!$D$5:$CN$5,0))</f>
        <v>0</v>
      </c>
      <c r="CD562" s="164">
        <v>0</v>
      </c>
      <c r="CE562" s="165">
        <v>0</v>
      </c>
      <c r="CF562" s="14" cm="1">
        <f t="array" aca="1" ref="CF562" ca="1">MMULT($F561:$CE561,INDIRECT("Policy.New!"&amp;CF$3&amp;"4:"&amp;CF$3&amp;"81"))</f>
        <v>0</v>
      </c>
      <c r="CG562" s="14" cm="1">
        <f t="array" aca="1" ref="CG562" ca="1">MMULT($F561:$CE561,INDIRECT("Policy.New!"&amp;CG$3&amp;"4:"&amp;CG$3&amp;"81"))</f>
        <v>0</v>
      </c>
      <c r="CH562" s="14" cm="1">
        <f t="array" aca="1" ref="CH562" ca="1">MMULT($F561:$CE561,INDIRECT("Policy.New!"&amp;CH$3&amp;"4:"&amp;CH$3&amp;"81"))</f>
        <v>0</v>
      </c>
      <c r="CI562" s="14" cm="1">
        <f t="array" aca="1" ref="CI562" ca="1">MMULT($F561:$CE561,INDIRECT("Policy.New!"&amp;CI$3&amp;"4:"&amp;CI$3&amp;"81"))</f>
        <v>0</v>
      </c>
      <c r="CJ562" s="14" cm="1">
        <f t="array" aca="1" ref="CJ562" ca="1">MMULT($F561:$CE561,INDIRECT("Policy.New!"&amp;CJ$3&amp;"4:"&amp;CJ$3&amp;"81"))</f>
        <v>0</v>
      </c>
      <c r="CK562" s="14" cm="1">
        <f t="array" aca="1" ref="CK562" ca="1">MMULT($F561:$CE561,INDIRECT("Policy.New!"&amp;CK$3&amp;"4:"&amp;CK$3&amp;"81"))</f>
        <v>0</v>
      </c>
      <c r="CL562" s="14" cm="1">
        <f t="array" aca="1" ref="CL562" ca="1">MMULT($F561:$CE561,INDIRECT("Policy.New!"&amp;CL$3&amp;"4:"&amp;CL$3&amp;"81"))</f>
        <v>0</v>
      </c>
      <c r="CM562" s="14" cm="1">
        <f t="array" aca="1" ref="CM562" ca="1">MMULT($F561:$CE561,INDIRECT("Policy.New!"&amp;CM$3&amp;"4:"&amp;CM$3&amp;"81"))</f>
        <v>0</v>
      </c>
      <c r="CN562" s="14" cm="1">
        <f t="array" aca="1" ref="CN562" ca="1">MMULT($F561:$CE561,INDIRECT("Policy.New!"&amp;CN$3&amp;"4:"&amp;CN$3&amp;"81"))</f>
        <v>0</v>
      </c>
      <c r="CO562" s="14" cm="1">
        <f t="array" aca="1" ref="CO562" ca="1">MMULT($F561:$CE561,INDIRECT("Policy.New!"&amp;CO$3&amp;"4:"&amp;CO$3&amp;"81"))</f>
        <v>0</v>
      </c>
      <c r="CP562" s="14" cm="1">
        <f t="array" aca="1" ref="CP562" ca="1">MMULT($F561:$CE561,INDIRECT("Policy.New!"&amp;CP$3&amp;"4:"&amp;CP$3&amp;"81"))</f>
        <v>0</v>
      </c>
      <c r="CS562" s="14">
        <f t="shared" ca="1" si="546"/>
        <v>0</v>
      </c>
      <c r="CT562" s="14">
        <f t="shared" ca="1" si="550"/>
        <v>0</v>
      </c>
      <c r="CU562" s="14">
        <f t="shared" ca="1" si="547"/>
        <v>0</v>
      </c>
      <c r="CV562" s="14">
        <f t="shared" ca="1" si="551"/>
        <v>0</v>
      </c>
      <c r="CW562" s="14">
        <f t="shared" ca="1" si="548"/>
        <v>0</v>
      </c>
      <c r="CX562" s="14">
        <f t="shared" ca="1" si="549"/>
        <v>0</v>
      </c>
    </row>
    <row r="565" spans="2:102" ht="23.25" customHeight="1" x14ac:dyDescent="0.25">
      <c r="B565" t="str">
        <f>_xlfn.CONCAT(AW565:CE565)</f>
        <v>eps_repetem</v>
      </c>
      <c r="E565" s="20" t="s">
        <v>87</v>
      </c>
      <c r="F565" s="28" t="s">
        <v>0</v>
      </c>
      <c r="G565" s="28" t="s">
        <v>1</v>
      </c>
      <c r="H565" s="28" t="s">
        <v>3</v>
      </c>
      <c r="I565" s="28" t="s">
        <v>4</v>
      </c>
      <c r="J565" s="28" t="s">
        <v>5</v>
      </c>
      <c r="K565" s="28" t="s">
        <v>7</v>
      </c>
      <c r="L565" s="28" t="s">
        <v>100</v>
      </c>
      <c r="M565" s="28" t="s">
        <v>11</v>
      </c>
      <c r="N565" s="28" t="s">
        <v>13</v>
      </c>
      <c r="O565" s="28" t="s">
        <v>134</v>
      </c>
      <c r="P565" s="28" t="s">
        <v>136</v>
      </c>
      <c r="Q565" s="28" t="s">
        <v>93</v>
      </c>
      <c r="R565" s="28" t="s">
        <v>16</v>
      </c>
      <c r="S565" s="28" t="s">
        <v>17</v>
      </c>
      <c r="T565" s="28" t="s">
        <v>20</v>
      </c>
      <c r="U565" s="28" t="s">
        <v>101</v>
      </c>
      <c r="V565" s="29" t="s">
        <v>102</v>
      </c>
      <c r="W565" s="30" t="s">
        <v>31</v>
      </c>
      <c r="X565" s="29" t="s">
        <v>112</v>
      </c>
      <c r="Y565" s="29" t="s">
        <v>113</v>
      </c>
      <c r="Z565" s="29" t="s">
        <v>114</v>
      </c>
      <c r="AA565" s="29" t="s">
        <v>115</v>
      </c>
      <c r="AB565" s="29" t="s">
        <v>116</v>
      </c>
      <c r="AC565" s="29" t="s">
        <v>117</v>
      </c>
      <c r="AD565" s="29" t="s">
        <v>118</v>
      </c>
      <c r="AE565" s="29" t="s">
        <v>119</v>
      </c>
      <c r="AF565" s="29" t="s">
        <v>194</v>
      </c>
      <c r="AG565" s="29" t="s">
        <v>195</v>
      </c>
      <c r="AH565" s="29" t="s">
        <v>32</v>
      </c>
      <c r="AI565" s="29" t="s">
        <v>33</v>
      </c>
      <c r="AJ565" s="29" t="s">
        <v>34</v>
      </c>
      <c r="AK565" s="29" t="s">
        <v>35</v>
      </c>
      <c r="AL565" s="29" t="s">
        <v>120</v>
      </c>
      <c r="AM565" s="29" t="s">
        <v>121</v>
      </c>
      <c r="AN565" s="29" t="s">
        <v>122</v>
      </c>
      <c r="AO565" s="29" t="s">
        <v>123</v>
      </c>
      <c r="AP565" s="29" t="s">
        <v>124</v>
      </c>
      <c r="AQ565" s="29" t="s">
        <v>36</v>
      </c>
      <c r="AR565" s="29" t="s">
        <v>37</v>
      </c>
      <c r="AS565" s="29" t="s">
        <v>96</v>
      </c>
      <c r="AT565" s="46" t="s">
        <v>97</v>
      </c>
      <c r="AU565" s="29" t="s">
        <v>6</v>
      </c>
      <c r="AV565" s="31" t="s">
        <v>8</v>
      </c>
      <c r="AW565" s="146"/>
      <c r="AX565" s="166"/>
      <c r="AY565" s="166"/>
      <c r="AZ565" s="146"/>
      <c r="BA565" s="166"/>
      <c r="BB565" s="146"/>
      <c r="BC565" s="146"/>
      <c r="BD565" s="166"/>
      <c r="BE565" s="146"/>
      <c r="BF565" s="166"/>
      <c r="BG565" s="166"/>
      <c r="BH565" s="166"/>
      <c r="BI565" s="166"/>
      <c r="BJ565" s="146"/>
      <c r="BK565" s="146"/>
      <c r="BL565" s="146"/>
      <c r="BM565" s="146"/>
      <c r="BN565" s="146"/>
      <c r="BO565" s="146"/>
      <c r="BP565" s="146"/>
      <c r="BQ565" s="166"/>
      <c r="BR565" s="146"/>
      <c r="BS565" s="166"/>
      <c r="BT565" s="166"/>
      <c r="BU565" s="166"/>
      <c r="BV565" s="166"/>
      <c r="BW565" s="146"/>
      <c r="BX565" s="146"/>
      <c r="BY565" s="146"/>
      <c r="BZ565" s="146"/>
      <c r="CA565" s="166"/>
      <c r="CB565" s="166"/>
      <c r="CC565" s="166"/>
      <c r="CD565" s="166" t="str">
        <f>CD$2</f>
        <v>eps_repetem</v>
      </c>
      <c r="CE565" s="155"/>
      <c r="CF565" s="29" t="s">
        <v>178</v>
      </c>
      <c r="CG565" s="29" t="s">
        <v>179</v>
      </c>
      <c r="CH565" s="29" t="s">
        <v>180</v>
      </c>
      <c r="CI565" s="29" t="s">
        <v>181</v>
      </c>
      <c r="CJ565" s="29" t="s">
        <v>182</v>
      </c>
      <c r="CK565" s="29" t="s">
        <v>99</v>
      </c>
      <c r="CL565" s="29" t="s">
        <v>196</v>
      </c>
      <c r="CM565" s="29" t="s">
        <v>197</v>
      </c>
      <c r="CN565" s="29" t="s">
        <v>198</v>
      </c>
      <c r="CO565" s="29" t="s">
        <v>199</v>
      </c>
      <c r="CP565" s="29" t="s">
        <v>200</v>
      </c>
    </row>
    <row r="566" spans="2:102" ht="36.75" customHeight="1" x14ac:dyDescent="0.25">
      <c r="B566" s="154" t="s">
        <v>238</v>
      </c>
      <c r="C566" s="154" t="s">
        <v>281</v>
      </c>
      <c r="D566" s="16" t="s">
        <v>231</v>
      </c>
      <c r="E566" s="16" t="s">
        <v>60</v>
      </c>
      <c r="F566" s="18" t="s">
        <v>80</v>
      </c>
      <c r="G566" s="18" t="s">
        <v>81</v>
      </c>
      <c r="H566" s="18" t="s">
        <v>82</v>
      </c>
      <c r="I566" s="18" t="s">
        <v>84</v>
      </c>
      <c r="J566" s="18" t="s">
        <v>83</v>
      </c>
      <c r="K566" s="18" t="s">
        <v>147</v>
      </c>
      <c r="L566" s="18" t="s">
        <v>146</v>
      </c>
      <c r="M566" s="18" t="s">
        <v>145</v>
      </c>
      <c r="N566" s="18" t="s">
        <v>137</v>
      </c>
      <c r="O566" s="18" t="s">
        <v>144</v>
      </c>
      <c r="P566" s="18" t="s">
        <v>143</v>
      </c>
      <c r="Q566" s="18" t="s">
        <v>142</v>
      </c>
      <c r="R566" s="18" t="s">
        <v>141</v>
      </c>
      <c r="S566" s="18" t="s">
        <v>140</v>
      </c>
      <c r="T566" s="18" t="s">
        <v>85</v>
      </c>
      <c r="U566" s="18" t="s">
        <v>138</v>
      </c>
      <c r="V566" s="18" t="s">
        <v>139</v>
      </c>
      <c r="W566" s="19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T566" s="47"/>
      <c r="AU566" s="41" t="s">
        <v>176</v>
      </c>
      <c r="AV566" s="40" t="s">
        <v>177</v>
      </c>
      <c r="AW566" s="167" t="str">
        <f>AW$6</f>
        <v>Resultado Primário</v>
      </c>
      <c r="AX566" s="168" t="str">
        <f t="shared" ref="AX566:CE566" si="577">AX$6</f>
        <v>Incerteza Econômica</v>
      </c>
      <c r="AY566" s="168" t="str">
        <f t="shared" si="577"/>
        <v>Choque no Hiato</v>
      </c>
      <c r="AZ566" s="168" t="str">
        <f t="shared" si="577"/>
        <v>Inflação Externa</v>
      </c>
      <c r="BA566" s="168" t="str">
        <f t="shared" si="577"/>
        <v>Choque de Inflação Livre (Anualizado!)</v>
      </c>
      <c r="BB566" s="168" t="str">
        <f t="shared" si="577"/>
        <v>Choque na Meta</v>
      </c>
      <c r="BC566" s="168" t="str">
        <f t="shared" si="577"/>
        <v>Choque na Meta Anunciada</v>
      </c>
      <c r="BD566" s="168" t="str">
        <f t="shared" si="577"/>
        <v>Choque na Regra de Taylor</v>
      </c>
      <c r="BE566" s="168" t="str">
        <f t="shared" si="577"/>
        <v>Choque na Selic Esperada</v>
      </c>
      <c r="BF566" s="168" t="str">
        <f t="shared" si="577"/>
        <v>Choque na Inflação Esperada</v>
      </c>
      <c r="BG566" s="168" t="str">
        <f t="shared" si="577"/>
        <v>Choque de Clima el nino</v>
      </c>
      <c r="BH566" s="168" t="str">
        <f t="shared" si="577"/>
        <v>Choque de Clima la nina</v>
      </c>
      <c r="BI566" s="168" t="str">
        <f t="shared" si="577"/>
        <v>Choque em Administrados</v>
      </c>
      <c r="BJ566" s="168" t="str">
        <f t="shared" si="577"/>
        <v>Choque em IPCA</v>
      </c>
      <c r="BK566" s="168" t="str">
        <f t="shared" si="577"/>
        <v>Choque no Juro Natural de Equilíbrio</v>
      </c>
      <c r="BL566" s="168" t="str">
        <f t="shared" si="577"/>
        <v>Choque no Hiato do PIB</v>
      </c>
      <c r="BM566" s="168" t="str">
        <f t="shared" si="577"/>
        <v>Choque no Hiato do NUCI</v>
      </c>
      <c r="BN566" s="168" t="str">
        <f t="shared" si="577"/>
        <v>Choque no Hiato de Emprego</v>
      </c>
      <c r="BO566" s="168" t="str">
        <f t="shared" si="577"/>
        <v>Choque no Hiato de Caged</v>
      </c>
      <c r="BP566" s="168" t="str">
        <f t="shared" si="577"/>
        <v>Choque nos FED FUNDS</v>
      </c>
      <c r="BQ566" s="168" t="str">
        <f t="shared" si="577"/>
        <v>Choque no Câmbio</v>
      </c>
      <c r="BR566" s="168" t="str">
        <f t="shared" si="577"/>
        <v>Choque no CDS</v>
      </c>
      <c r="BS566" s="168" t="str">
        <f t="shared" si="577"/>
        <v>IC-br energia</v>
      </c>
      <c r="BT566" s="168" t="str">
        <f t="shared" si="577"/>
        <v>IC-br metal</v>
      </c>
      <c r="BU566" s="168" t="str">
        <f t="shared" si="577"/>
        <v>IC-br agro</v>
      </c>
      <c r="BV566" s="168" t="str">
        <f t="shared" si="577"/>
        <v>Brent</v>
      </c>
      <c r="BW566" s="168" t="str">
        <f t="shared" si="577"/>
        <v>Choque crescimento do PIB</v>
      </c>
      <c r="BX566" s="168" t="str">
        <f t="shared" si="577"/>
        <v>Choque crescimento potencial do PIB</v>
      </c>
      <c r="BY566" s="168" t="str">
        <f t="shared" si="577"/>
        <v>Choque crescimento do CAGED</v>
      </c>
      <c r="BZ566" s="168" t="str">
        <f t="shared" si="577"/>
        <v>Choque crescimento potencial do CAGED</v>
      </c>
      <c r="CA566" s="168" t="str">
        <f t="shared" si="577"/>
        <v>Choque Combustiveis</v>
      </c>
      <c r="CB566" s="168" t="str">
        <f t="shared" si="577"/>
        <v>Choque Botijão</v>
      </c>
      <c r="CC566" s="168" t="str">
        <f t="shared" si="577"/>
        <v>Choque Energia Elétrica</v>
      </c>
      <c r="CD566" s="168" t="str">
        <f t="shared" si="577"/>
        <v>Choque em itens que repetem (apenas para proj. condicionail)</v>
      </c>
      <c r="CE566" s="169" t="str">
        <f t="shared" si="577"/>
        <v>Choque outros administrados</v>
      </c>
      <c r="CF566" s="21" t="s">
        <v>212</v>
      </c>
      <c r="CG566" s="21" t="s">
        <v>213</v>
      </c>
      <c r="CH566" s="21" t="s">
        <v>214</v>
      </c>
      <c r="CI566" s="21" t="s">
        <v>215</v>
      </c>
      <c r="CJ566" s="21" t="s">
        <v>216</v>
      </c>
      <c r="CK566" s="21" t="s">
        <v>217</v>
      </c>
      <c r="CL566" s="21" t="s">
        <v>219</v>
      </c>
      <c r="CM566" s="21" t="s">
        <v>220</v>
      </c>
      <c r="CN566" s="21" t="s">
        <v>221</v>
      </c>
      <c r="CO566" s="21" t="s">
        <v>222</v>
      </c>
      <c r="CP566" s="21" t="s">
        <v>155</v>
      </c>
      <c r="CS566" s="21" t="s">
        <v>90</v>
      </c>
      <c r="CT566" s="21" t="s">
        <v>91</v>
      </c>
      <c r="CU566" s="21" t="s">
        <v>174</v>
      </c>
      <c r="CV566" s="21" t="s">
        <v>278</v>
      </c>
      <c r="CW566" s="21" t="s">
        <v>98</v>
      </c>
      <c r="CX566" s="21" t="s">
        <v>175</v>
      </c>
    </row>
    <row r="567" spans="2:102" x14ac:dyDescent="0.25">
      <c r="B567" s="149" t="str">
        <f>B565</f>
        <v>eps_repetem</v>
      </c>
      <c r="C567" s="149" t="str">
        <f>_xlfn.CONCAT(B567,"_",E567)</f>
        <v>eps_repetem_-6</v>
      </c>
      <c r="D567" s="2">
        <f t="shared" ref="D567:D597" si="578">ROW(E567)</f>
        <v>567</v>
      </c>
      <c r="E567" s="2">
        <f t="shared" ref="E567:E572" si="579">E568-1</f>
        <v>-6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4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22">
        <v>0</v>
      </c>
      <c r="AU567" s="3">
        <v>0</v>
      </c>
      <c r="AV567" s="22">
        <v>0</v>
      </c>
      <c r="AW567" s="156">
        <v>0</v>
      </c>
      <c r="AX567" s="156">
        <v>0</v>
      </c>
      <c r="AY567" s="156">
        <v>0</v>
      </c>
      <c r="AZ567" s="156">
        <v>0</v>
      </c>
      <c r="BA567" s="156">
        <v>0</v>
      </c>
      <c r="BB567" s="156">
        <v>0</v>
      </c>
      <c r="BC567" s="156">
        <v>0</v>
      </c>
      <c r="BD567" s="156">
        <v>0</v>
      </c>
      <c r="BE567" s="156">
        <v>0</v>
      </c>
      <c r="BF567" s="156">
        <v>0</v>
      </c>
      <c r="BG567" s="156">
        <v>0</v>
      </c>
      <c r="BH567" s="156">
        <v>0</v>
      </c>
      <c r="BI567" s="156">
        <v>0</v>
      </c>
      <c r="BJ567" s="156">
        <v>0</v>
      </c>
      <c r="BK567" s="156">
        <v>0</v>
      </c>
      <c r="BL567" s="156">
        <v>0</v>
      </c>
      <c r="BM567" s="156">
        <v>0</v>
      </c>
      <c r="BN567" s="156">
        <v>0</v>
      </c>
      <c r="BO567" s="156">
        <v>0</v>
      </c>
      <c r="BP567" s="156">
        <v>0</v>
      </c>
      <c r="BQ567" s="156">
        <v>0</v>
      </c>
      <c r="BR567" s="156">
        <v>0</v>
      </c>
      <c r="BS567" s="156">
        <v>0</v>
      </c>
      <c r="BT567" s="156">
        <v>0</v>
      </c>
      <c r="BU567" s="156">
        <v>0</v>
      </c>
      <c r="BV567" s="156">
        <v>0</v>
      </c>
      <c r="BW567" s="156">
        <v>0</v>
      </c>
      <c r="BX567" s="156">
        <v>0</v>
      </c>
      <c r="BY567" s="156">
        <v>0</v>
      </c>
      <c r="BZ567" s="156">
        <v>0</v>
      </c>
      <c r="CA567" s="156">
        <v>0</v>
      </c>
      <c r="CB567" s="156">
        <v>0</v>
      </c>
      <c r="CC567" s="156">
        <v>0</v>
      </c>
      <c r="CD567" s="156">
        <f>INDEX(IRF.New!$D$7:$CN$374,MATCH('IRF AUX'!$E567,IRF.New!$C$7:$C$37,0),MATCH('IRF AUX'!$B567,IRF.New!$D$5:$CN$5,0))</f>
        <v>0</v>
      </c>
      <c r="CE567" s="157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S567" s="3"/>
      <c r="CT567" s="3"/>
      <c r="CU567" s="3"/>
      <c r="CV567" s="3"/>
      <c r="CW567" s="3"/>
      <c r="CX567" s="3"/>
    </row>
    <row r="568" spans="2:102" x14ac:dyDescent="0.25">
      <c r="B568" s="149" t="str">
        <f>B567</f>
        <v>eps_repetem</v>
      </c>
      <c r="C568" s="149" t="str">
        <f t="shared" ref="C568:C597" si="580">_xlfn.CONCAT(B568,"_",E568)</f>
        <v>eps_repetem_-5</v>
      </c>
      <c r="D568" s="2">
        <f t="shared" si="578"/>
        <v>568</v>
      </c>
      <c r="E568" s="2">
        <f t="shared" si="579"/>
        <v>-5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4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22">
        <v>0</v>
      </c>
      <c r="AU568" s="3">
        <v>0</v>
      </c>
      <c r="AV568" s="22">
        <v>0</v>
      </c>
      <c r="AW568" s="156">
        <v>0</v>
      </c>
      <c r="AX568" s="156">
        <v>0</v>
      </c>
      <c r="AY568" s="156">
        <v>0</v>
      </c>
      <c r="AZ568" s="156">
        <v>0</v>
      </c>
      <c r="BA568" s="156">
        <v>0</v>
      </c>
      <c r="BB568" s="156">
        <v>0</v>
      </c>
      <c r="BC568" s="156">
        <v>0</v>
      </c>
      <c r="BD568" s="156">
        <v>0</v>
      </c>
      <c r="BE568" s="156">
        <v>0</v>
      </c>
      <c r="BF568" s="156">
        <v>0</v>
      </c>
      <c r="BG568" s="156">
        <v>0</v>
      </c>
      <c r="BH568" s="156">
        <v>0</v>
      </c>
      <c r="BI568" s="156">
        <v>0</v>
      </c>
      <c r="BJ568" s="156">
        <v>0</v>
      </c>
      <c r="BK568" s="156">
        <v>0</v>
      </c>
      <c r="BL568" s="156">
        <v>0</v>
      </c>
      <c r="BM568" s="156">
        <v>0</v>
      </c>
      <c r="BN568" s="156">
        <v>0</v>
      </c>
      <c r="BO568" s="156">
        <v>0</v>
      </c>
      <c r="BP568" s="156">
        <v>0</v>
      </c>
      <c r="BQ568" s="156">
        <v>0</v>
      </c>
      <c r="BR568" s="156">
        <v>0</v>
      </c>
      <c r="BS568" s="156">
        <v>0</v>
      </c>
      <c r="BT568" s="156">
        <v>0</v>
      </c>
      <c r="BU568" s="156">
        <v>0</v>
      </c>
      <c r="BV568" s="156">
        <v>0</v>
      </c>
      <c r="BW568" s="156">
        <v>0</v>
      </c>
      <c r="BX568" s="156">
        <v>0</v>
      </c>
      <c r="BY568" s="156">
        <v>0</v>
      </c>
      <c r="BZ568" s="156">
        <v>0</v>
      </c>
      <c r="CA568" s="156">
        <v>0</v>
      </c>
      <c r="CB568" s="156">
        <v>0</v>
      </c>
      <c r="CC568" s="156">
        <v>0</v>
      </c>
      <c r="CD568" s="156">
        <f>INDEX(IRF.New!$D$7:$CN$374,MATCH('IRF AUX'!$E568,IRF.New!$C$7:$C$37,0),MATCH('IRF AUX'!$B568,IRF.New!$D$5:$CN$5,0))</f>
        <v>0</v>
      </c>
      <c r="CE568" s="157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S568" s="3"/>
      <c r="CT568" s="3"/>
      <c r="CU568" s="3"/>
      <c r="CV568" s="3"/>
      <c r="CW568" s="3"/>
      <c r="CX568" s="3"/>
    </row>
    <row r="569" spans="2:102" x14ac:dyDescent="0.25">
      <c r="B569" s="149" t="str">
        <f t="shared" ref="B569:B597" si="581">B568</f>
        <v>eps_repetem</v>
      </c>
      <c r="C569" s="149" t="str">
        <f t="shared" si="580"/>
        <v>eps_repetem_-4</v>
      </c>
      <c r="D569" s="2">
        <f t="shared" si="578"/>
        <v>569</v>
      </c>
      <c r="E569" s="2">
        <f t="shared" si="579"/>
        <v>-4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4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22">
        <v>0</v>
      </c>
      <c r="AU569" s="3">
        <v>0</v>
      </c>
      <c r="AV569" s="22">
        <v>0</v>
      </c>
      <c r="AW569" s="156">
        <v>0</v>
      </c>
      <c r="AX569" s="156">
        <v>0</v>
      </c>
      <c r="AY569" s="156">
        <v>0</v>
      </c>
      <c r="AZ569" s="156">
        <v>0</v>
      </c>
      <c r="BA569" s="156">
        <v>0</v>
      </c>
      <c r="BB569" s="156">
        <v>0</v>
      </c>
      <c r="BC569" s="156">
        <v>0</v>
      </c>
      <c r="BD569" s="156">
        <v>0</v>
      </c>
      <c r="BE569" s="156">
        <v>0</v>
      </c>
      <c r="BF569" s="156">
        <v>0</v>
      </c>
      <c r="BG569" s="156">
        <v>0</v>
      </c>
      <c r="BH569" s="156">
        <v>0</v>
      </c>
      <c r="BI569" s="156">
        <v>0</v>
      </c>
      <c r="BJ569" s="156">
        <v>0</v>
      </c>
      <c r="BK569" s="156">
        <v>0</v>
      </c>
      <c r="BL569" s="156">
        <v>0</v>
      </c>
      <c r="BM569" s="156">
        <v>0</v>
      </c>
      <c r="BN569" s="156">
        <v>0</v>
      </c>
      <c r="BO569" s="156">
        <v>0</v>
      </c>
      <c r="BP569" s="156">
        <v>0</v>
      </c>
      <c r="BQ569" s="156">
        <v>0</v>
      </c>
      <c r="BR569" s="156">
        <v>0</v>
      </c>
      <c r="BS569" s="156">
        <v>0</v>
      </c>
      <c r="BT569" s="156">
        <v>0</v>
      </c>
      <c r="BU569" s="156">
        <v>0</v>
      </c>
      <c r="BV569" s="156">
        <v>0</v>
      </c>
      <c r="BW569" s="156">
        <v>0</v>
      </c>
      <c r="BX569" s="156">
        <v>0</v>
      </c>
      <c r="BY569" s="156">
        <v>0</v>
      </c>
      <c r="BZ569" s="156">
        <v>0</v>
      </c>
      <c r="CA569" s="156">
        <v>0</v>
      </c>
      <c r="CB569" s="156">
        <v>0</v>
      </c>
      <c r="CC569" s="156">
        <v>0</v>
      </c>
      <c r="CD569" s="156">
        <f>INDEX(IRF.New!$D$7:$CN$374,MATCH('IRF AUX'!$E569,IRF.New!$C$7:$C$37,0),MATCH('IRF AUX'!$B569,IRF.New!$D$5:$CN$5,0))</f>
        <v>0</v>
      </c>
      <c r="CE569" s="157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S569" s="3"/>
      <c r="CT569" s="3"/>
      <c r="CU569" s="3"/>
      <c r="CV569" s="3"/>
      <c r="CW569" s="3"/>
      <c r="CX569" s="3"/>
    </row>
    <row r="570" spans="2:102" x14ac:dyDescent="0.25">
      <c r="B570" s="149" t="str">
        <f t="shared" si="581"/>
        <v>eps_repetem</v>
      </c>
      <c r="C570" s="149" t="str">
        <f t="shared" si="580"/>
        <v>eps_repetem_-3</v>
      </c>
      <c r="D570" s="2">
        <f t="shared" si="578"/>
        <v>570</v>
      </c>
      <c r="E570" s="2">
        <f t="shared" si="579"/>
        <v>-3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4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22">
        <v>0</v>
      </c>
      <c r="AU570" s="3">
        <v>0</v>
      </c>
      <c r="AV570" s="22">
        <v>0</v>
      </c>
      <c r="AW570" s="156">
        <v>0</v>
      </c>
      <c r="AX570" s="156">
        <v>0</v>
      </c>
      <c r="AY570" s="156">
        <v>0</v>
      </c>
      <c r="AZ570" s="156">
        <v>0</v>
      </c>
      <c r="BA570" s="156">
        <v>0</v>
      </c>
      <c r="BB570" s="156">
        <v>0</v>
      </c>
      <c r="BC570" s="156">
        <v>0</v>
      </c>
      <c r="BD570" s="156">
        <v>0</v>
      </c>
      <c r="BE570" s="156">
        <v>0</v>
      </c>
      <c r="BF570" s="156">
        <v>0</v>
      </c>
      <c r="BG570" s="156">
        <v>0</v>
      </c>
      <c r="BH570" s="156">
        <v>0</v>
      </c>
      <c r="BI570" s="156">
        <v>0</v>
      </c>
      <c r="BJ570" s="156">
        <v>0</v>
      </c>
      <c r="BK570" s="156">
        <v>0</v>
      </c>
      <c r="BL570" s="156">
        <v>0</v>
      </c>
      <c r="BM570" s="156">
        <v>0</v>
      </c>
      <c r="BN570" s="156">
        <v>0</v>
      </c>
      <c r="BO570" s="156">
        <v>0</v>
      </c>
      <c r="BP570" s="156">
        <v>0</v>
      </c>
      <c r="BQ570" s="156">
        <v>0</v>
      </c>
      <c r="BR570" s="156">
        <v>0</v>
      </c>
      <c r="BS570" s="156">
        <v>0</v>
      </c>
      <c r="BT570" s="156">
        <v>0</v>
      </c>
      <c r="BU570" s="156">
        <v>0</v>
      </c>
      <c r="BV570" s="156">
        <v>0</v>
      </c>
      <c r="BW570" s="156">
        <v>0</v>
      </c>
      <c r="BX570" s="156">
        <v>0</v>
      </c>
      <c r="BY570" s="156">
        <v>0</v>
      </c>
      <c r="BZ570" s="156">
        <v>0</v>
      </c>
      <c r="CA570" s="156">
        <v>0</v>
      </c>
      <c r="CB570" s="156">
        <v>0</v>
      </c>
      <c r="CC570" s="156">
        <v>0</v>
      </c>
      <c r="CD570" s="156">
        <f>INDEX(IRF.New!$D$7:$CN$374,MATCH('IRF AUX'!$E570,IRF.New!$C$7:$C$37,0),MATCH('IRF AUX'!$B570,IRF.New!$D$5:$CN$5,0))</f>
        <v>0</v>
      </c>
      <c r="CE570" s="157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S570" s="3"/>
      <c r="CT570" s="3"/>
      <c r="CU570" s="3"/>
      <c r="CV570" s="3"/>
      <c r="CW570" s="3"/>
      <c r="CX570" s="3"/>
    </row>
    <row r="571" spans="2:102" x14ac:dyDescent="0.25">
      <c r="B571" s="149" t="str">
        <f t="shared" si="581"/>
        <v>eps_repetem</v>
      </c>
      <c r="C571" s="149" t="str">
        <f t="shared" si="580"/>
        <v>eps_repetem_-2</v>
      </c>
      <c r="D571" s="2">
        <f t="shared" si="578"/>
        <v>571</v>
      </c>
      <c r="E571" s="2">
        <f t="shared" si="579"/>
        <v>-2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4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22">
        <v>0</v>
      </c>
      <c r="AU571" s="3">
        <v>0</v>
      </c>
      <c r="AV571" s="22">
        <v>0</v>
      </c>
      <c r="AW571" s="156">
        <v>0</v>
      </c>
      <c r="AX571" s="156">
        <v>0</v>
      </c>
      <c r="AY571" s="156">
        <v>0</v>
      </c>
      <c r="AZ571" s="156">
        <v>0</v>
      </c>
      <c r="BA571" s="156">
        <v>0</v>
      </c>
      <c r="BB571" s="156">
        <v>0</v>
      </c>
      <c r="BC571" s="156">
        <v>0</v>
      </c>
      <c r="BD571" s="156">
        <v>0</v>
      </c>
      <c r="BE571" s="156">
        <v>0</v>
      </c>
      <c r="BF571" s="156">
        <v>0</v>
      </c>
      <c r="BG571" s="156">
        <v>0</v>
      </c>
      <c r="BH571" s="156">
        <v>0</v>
      </c>
      <c r="BI571" s="156">
        <v>0</v>
      </c>
      <c r="BJ571" s="156">
        <v>0</v>
      </c>
      <c r="BK571" s="156">
        <v>0</v>
      </c>
      <c r="BL571" s="156">
        <v>0</v>
      </c>
      <c r="BM571" s="156">
        <v>0</v>
      </c>
      <c r="BN571" s="156">
        <v>0</v>
      </c>
      <c r="BO571" s="156">
        <v>0</v>
      </c>
      <c r="BP571" s="156">
        <v>0</v>
      </c>
      <c r="BQ571" s="156">
        <v>0</v>
      </c>
      <c r="BR571" s="156">
        <v>0</v>
      </c>
      <c r="BS571" s="156">
        <v>0</v>
      </c>
      <c r="BT571" s="156">
        <v>0</v>
      </c>
      <c r="BU571" s="156">
        <v>0</v>
      </c>
      <c r="BV571" s="156">
        <v>0</v>
      </c>
      <c r="BW571" s="156">
        <v>0</v>
      </c>
      <c r="BX571" s="156">
        <v>0</v>
      </c>
      <c r="BY571" s="156">
        <v>0</v>
      </c>
      <c r="BZ571" s="156">
        <v>0</v>
      </c>
      <c r="CA571" s="156">
        <v>0</v>
      </c>
      <c r="CB571" s="156">
        <v>0</v>
      </c>
      <c r="CC571" s="156">
        <v>0</v>
      </c>
      <c r="CD571" s="156">
        <f>INDEX(IRF.New!$D$7:$CN$374,MATCH('IRF AUX'!$E571,IRF.New!$C$7:$C$37,0),MATCH('IRF AUX'!$B571,IRF.New!$D$5:$CN$5,0))</f>
        <v>0</v>
      </c>
      <c r="CE571" s="157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S571" s="3"/>
      <c r="CT571" s="3"/>
      <c r="CU571" s="3"/>
      <c r="CV571" s="3"/>
      <c r="CW571" s="3"/>
      <c r="CX571" s="3"/>
    </row>
    <row r="572" spans="2:102" x14ac:dyDescent="0.25">
      <c r="B572" s="149" t="str">
        <f t="shared" si="581"/>
        <v>eps_repetem</v>
      </c>
      <c r="C572" s="149" t="str">
        <f t="shared" si="580"/>
        <v>eps_repetem_-1</v>
      </c>
      <c r="D572" s="2">
        <f t="shared" si="578"/>
        <v>572</v>
      </c>
      <c r="E572" s="2">
        <f t="shared" si="579"/>
        <v>-1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4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22">
        <v>0</v>
      </c>
      <c r="AU572" s="3">
        <v>0</v>
      </c>
      <c r="AV572" s="22">
        <v>0</v>
      </c>
      <c r="AW572" s="156">
        <v>0</v>
      </c>
      <c r="AX572" s="156">
        <v>0</v>
      </c>
      <c r="AY572" s="156">
        <v>0</v>
      </c>
      <c r="AZ572" s="156">
        <v>0</v>
      </c>
      <c r="BA572" s="156">
        <v>0</v>
      </c>
      <c r="BB572" s="156">
        <v>0</v>
      </c>
      <c r="BC572" s="156">
        <v>0</v>
      </c>
      <c r="BD572" s="156">
        <v>0</v>
      </c>
      <c r="BE572" s="156">
        <v>0</v>
      </c>
      <c r="BF572" s="156">
        <v>0</v>
      </c>
      <c r="BG572" s="156">
        <v>0</v>
      </c>
      <c r="BH572" s="156">
        <v>0</v>
      </c>
      <c r="BI572" s="156">
        <v>0</v>
      </c>
      <c r="BJ572" s="156">
        <v>0</v>
      </c>
      <c r="BK572" s="156">
        <v>0</v>
      </c>
      <c r="BL572" s="156">
        <v>0</v>
      </c>
      <c r="BM572" s="156">
        <v>0</v>
      </c>
      <c r="BN572" s="156">
        <v>0</v>
      </c>
      <c r="BO572" s="156">
        <v>0</v>
      </c>
      <c r="BP572" s="156">
        <v>0</v>
      </c>
      <c r="BQ572" s="156">
        <v>0</v>
      </c>
      <c r="BR572" s="156">
        <v>0</v>
      </c>
      <c r="BS572" s="156">
        <v>0</v>
      </c>
      <c r="BT572" s="156">
        <v>0</v>
      </c>
      <c r="BU572" s="156">
        <v>0</v>
      </c>
      <c r="BV572" s="156">
        <v>0</v>
      </c>
      <c r="BW572" s="156">
        <v>0</v>
      </c>
      <c r="BX572" s="156">
        <v>0</v>
      </c>
      <c r="BY572" s="156">
        <v>0</v>
      </c>
      <c r="BZ572" s="156">
        <v>0</v>
      </c>
      <c r="CA572" s="156">
        <v>0</v>
      </c>
      <c r="CB572" s="156">
        <v>0</v>
      </c>
      <c r="CC572" s="156">
        <v>0</v>
      </c>
      <c r="CD572" s="156">
        <f>INDEX(IRF.New!$D$7:$CN$374,MATCH('IRF AUX'!$E572,IRF.New!$C$7:$C$37,0),MATCH('IRF AUX'!$B572,IRF.New!$D$5:$CN$5,0))</f>
        <v>0</v>
      </c>
      <c r="CE572" s="157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S572" s="3"/>
      <c r="CT572" s="3"/>
      <c r="CU572" s="3"/>
      <c r="CV572" s="3"/>
      <c r="CW572" s="3"/>
      <c r="CX572" s="3"/>
    </row>
    <row r="573" spans="2:102" x14ac:dyDescent="0.25">
      <c r="B573" s="150" t="str">
        <f t="shared" si="581"/>
        <v>eps_repetem</v>
      </c>
      <c r="C573" s="150" t="str">
        <f t="shared" si="580"/>
        <v>eps_repetem_0</v>
      </c>
      <c r="D573" s="6">
        <f t="shared" si="578"/>
        <v>573</v>
      </c>
      <c r="E573" s="6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23">
        <v>0</v>
      </c>
      <c r="AU573" s="7">
        <v>0</v>
      </c>
      <c r="AV573" s="23">
        <v>0</v>
      </c>
      <c r="AW573" s="158">
        <v>0</v>
      </c>
      <c r="AX573" s="158">
        <v>0</v>
      </c>
      <c r="AY573" s="158">
        <v>0</v>
      </c>
      <c r="AZ573" s="158">
        <v>0</v>
      </c>
      <c r="BA573" s="158">
        <v>0</v>
      </c>
      <c r="BB573" s="158">
        <v>0</v>
      </c>
      <c r="BC573" s="158">
        <v>0</v>
      </c>
      <c r="BD573" s="158">
        <v>0</v>
      </c>
      <c r="BE573" s="158">
        <v>0</v>
      </c>
      <c r="BF573" s="158">
        <v>0</v>
      </c>
      <c r="BG573" s="158">
        <v>0</v>
      </c>
      <c r="BH573" s="158">
        <v>0</v>
      </c>
      <c r="BI573" s="158">
        <v>0</v>
      </c>
      <c r="BJ573" s="158">
        <v>0</v>
      </c>
      <c r="BK573" s="158">
        <v>0</v>
      </c>
      <c r="BL573" s="158">
        <v>0</v>
      </c>
      <c r="BM573" s="158">
        <v>0</v>
      </c>
      <c r="BN573" s="158">
        <v>0</v>
      </c>
      <c r="BO573" s="158">
        <v>0</v>
      </c>
      <c r="BP573" s="158">
        <v>0</v>
      </c>
      <c r="BQ573" s="158">
        <v>0</v>
      </c>
      <c r="BR573" s="158">
        <v>0</v>
      </c>
      <c r="BS573" s="158">
        <v>0</v>
      </c>
      <c r="BT573" s="158">
        <v>0</v>
      </c>
      <c r="BU573" s="158">
        <v>0</v>
      </c>
      <c r="BV573" s="158">
        <v>0</v>
      </c>
      <c r="BW573" s="158">
        <v>0</v>
      </c>
      <c r="BX573" s="158">
        <v>0</v>
      </c>
      <c r="BY573" s="158">
        <v>0</v>
      </c>
      <c r="BZ573" s="158">
        <v>0</v>
      </c>
      <c r="CA573" s="158">
        <v>0</v>
      </c>
      <c r="CB573" s="158">
        <v>0</v>
      </c>
      <c r="CC573" s="158">
        <v>0</v>
      </c>
      <c r="CD573" s="158">
        <f>INDEX(IRF.New!$D$7:$CN$374,MATCH('IRF AUX'!$E573,IRF.New!$C$7:$C$37,0),MATCH('IRF AUX'!$B573,IRF.New!$D$5:$CN$5,0))</f>
        <v>0</v>
      </c>
      <c r="CE573" s="159">
        <v>0</v>
      </c>
      <c r="CF573" s="7">
        <f>IFERROR(INDEX('CF AUX'!$CY$15:$CY$32,MATCH('IRF AUX'!CF$5,'CF AUX'!$DA$15:$DA$32,0)),0)</f>
        <v>0</v>
      </c>
      <c r="CG573" s="7">
        <f>IFERROR(INDEX('CF AUX'!$CY$15:$CY$32,MATCH('IRF AUX'!CG$5,'CF AUX'!$DA$15:$DA$32,0)),0)</f>
        <v>0</v>
      </c>
      <c r="CH573" s="7">
        <f>IFERROR(INDEX('CF AUX'!$CY$15:$CY$32,MATCH('IRF AUX'!CH$5,'CF AUX'!$DA$15:$DA$32,0)),0)</f>
        <v>0</v>
      </c>
      <c r="CI573" s="7">
        <f>IFERROR(INDEX('CF AUX'!$CY$15:$CY$32,MATCH('IRF AUX'!CI$5,'CF AUX'!$DA$15:$DA$32,0)),0)</f>
        <v>0</v>
      </c>
      <c r="CJ573" s="7">
        <f>IFERROR(INDEX('CF AUX'!$CY$15:$CY$32,MATCH('IRF AUX'!CJ$5,'CF AUX'!$DA$15:$DA$32,0)),0)</f>
        <v>0</v>
      </c>
      <c r="CK573" s="7">
        <f>IFERROR(INDEX('CF AUX'!$CY$15:$CY$32,MATCH('IRF AUX'!CK$5,'CF AUX'!$DA$15:$DA$32,0)),0)</f>
        <v>0</v>
      </c>
      <c r="CL573" s="7">
        <f>IFERROR(INDEX('CF AUX'!$CY$15:$CY$32,MATCH('IRF AUX'!CL$5,'CF AUX'!$DA$15:$DA$32,0)),0)</f>
        <v>0</v>
      </c>
      <c r="CM573" s="7">
        <f>IFERROR(INDEX('CF AUX'!$CY$15:$CY$32,MATCH('IRF AUX'!CM$5,'CF AUX'!$DA$15:$DA$32,0)),0)</f>
        <v>0</v>
      </c>
      <c r="CN573" s="7">
        <f>IFERROR(INDEX('CF AUX'!$CY$15:$CY$32,MATCH('IRF AUX'!CN$5,'CF AUX'!$DA$15:$DA$32,0)),0)</f>
        <v>0</v>
      </c>
      <c r="CO573" s="7">
        <f>IFERROR(INDEX('CF AUX'!$CY$15:$CY$32,MATCH('IRF AUX'!CO$5,'CF AUX'!$DA$15:$DA$32,0)),0)</f>
        <v>0</v>
      </c>
      <c r="CP573" s="7">
        <f>IFERROR(INDEX('CF AUX'!$CY$15:$CY$32,MATCH('IRF AUX'!CP$5,'CF AUX'!$DA$15:$DA$32,0)),0)</f>
        <v>0</v>
      </c>
      <c r="CS573" s="7">
        <f t="shared" ref="CS573:CS597" si="582">K573</f>
        <v>0</v>
      </c>
      <c r="CT573" s="7">
        <f>SUM(CS570:CS573)</f>
        <v>0</v>
      </c>
      <c r="CU573" s="7">
        <f t="shared" ref="CU573:CU597" si="583">SUM(AV570:AV573)</f>
        <v>0</v>
      </c>
      <c r="CV573" s="7">
        <f>(CT573-CU573*0.73)/0.27</f>
        <v>0</v>
      </c>
      <c r="CW573" s="7">
        <f t="shared" ref="CW573:CW597" si="584">4*I573</f>
        <v>0</v>
      </c>
      <c r="CX573" s="7">
        <f t="shared" ref="CX573:CX597" si="585">AU573*4</f>
        <v>0</v>
      </c>
    </row>
    <row r="574" spans="2:102" x14ac:dyDescent="0.25">
      <c r="B574" s="151" t="str">
        <f t="shared" si="581"/>
        <v>eps_repetem</v>
      </c>
      <c r="C574" s="151" t="str">
        <f t="shared" si="580"/>
        <v>eps_repetem_1</v>
      </c>
      <c r="D574" s="9">
        <f t="shared" si="578"/>
        <v>574</v>
      </c>
      <c r="E574" s="9">
        <f>E573+1</f>
        <v>1</v>
      </c>
      <c r="F574" s="10" cm="1">
        <f t="array" aca="1" ref="F574" ca="1">MMULT($F573:$CE573,INDIRECT("Policy.New!"&amp;F$3&amp;"4:"&amp;F$3&amp;"81"))</f>
        <v>0</v>
      </c>
      <c r="G574" s="10" cm="1">
        <f t="array" aca="1" ref="G574" ca="1">MMULT($F573:$CE573,INDIRECT("Policy.New!"&amp;G$3&amp;"4:"&amp;G$3&amp;"81"))</f>
        <v>0</v>
      </c>
      <c r="H574" s="10" cm="1">
        <f t="array" aca="1" ref="H574" ca="1">MMULT($F573:$CE573,INDIRECT("Policy.New!"&amp;H$3&amp;"4:"&amp;H$3&amp;"81"))</f>
        <v>0</v>
      </c>
      <c r="I574" s="10" cm="1">
        <f t="array" aca="1" ref="I574" ca="1">MMULT($F573:$CE573,INDIRECT("Policy.New!"&amp;I$3&amp;"4:"&amp;I$3&amp;"81"))</f>
        <v>0</v>
      </c>
      <c r="J574" s="10" cm="1">
        <f t="array" aca="1" ref="J574" ca="1">MMULT($F573:$CE573,INDIRECT("Policy.New!"&amp;J$3&amp;"4:"&amp;J$3&amp;"81"))</f>
        <v>0</v>
      </c>
      <c r="K574" s="10" cm="1">
        <f t="array" aca="1" ref="K574" ca="1">MMULT($F573:$CE573,INDIRECT("Policy.New!"&amp;K$3&amp;"4:"&amp;K$3&amp;"81"))</f>
        <v>0</v>
      </c>
      <c r="L574" s="10" cm="1">
        <f t="array" aca="1" ref="L574" ca="1">MMULT($F573:$CE573,INDIRECT("Policy.New!"&amp;L$3&amp;"4:"&amp;L$3&amp;"81"))</f>
        <v>0</v>
      </c>
      <c r="M574" s="10" cm="1">
        <f t="array" aca="1" ref="M574" ca="1">MMULT($F573:$CE573,INDIRECT("Policy.New!"&amp;M$3&amp;"4:"&amp;M$3&amp;"81"))</f>
        <v>0</v>
      </c>
      <c r="N574" s="10" cm="1">
        <f t="array" aca="1" ref="N574" ca="1">MMULT($F573:$CE573,INDIRECT("Policy.New!"&amp;N$3&amp;"4:"&amp;N$3&amp;"81"))</f>
        <v>0</v>
      </c>
      <c r="O574" s="10" cm="1">
        <f t="array" aca="1" ref="O574" ca="1">MMULT($F573:$CE573,INDIRECT("Policy.New!"&amp;O$3&amp;"4:"&amp;O$3&amp;"81"))</f>
        <v>0</v>
      </c>
      <c r="P574" s="10" cm="1">
        <f t="array" aca="1" ref="P574" ca="1">MMULT($F573:$CE573,INDIRECT("Policy.New!"&amp;P$3&amp;"4:"&amp;P$3&amp;"81"))</f>
        <v>0</v>
      </c>
      <c r="Q574" s="10" cm="1">
        <f t="array" aca="1" ref="Q574" ca="1">MMULT($F573:$CE573,INDIRECT("Policy.New!"&amp;Q$3&amp;"4:"&amp;Q$3&amp;"81"))</f>
        <v>0</v>
      </c>
      <c r="R574" s="10" cm="1">
        <f t="array" aca="1" ref="R574" ca="1">MMULT($F573:$CE573,INDIRECT("Policy.New!"&amp;R$3&amp;"4:"&amp;R$3&amp;"81"))</f>
        <v>0</v>
      </c>
      <c r="S574" s="10" cm="1">
        <f t="array" aca="1" ref="S574" ca="1">MMULT($F573:$CE573,INDIRECT("Policy.New!"&amp;S$3&amp;"4:"&amp;S$3&amp;"81"))</f>
        <v>0</v>
      </c>
      <c r="T574" s="10" cm="1">
        <f t="array" aca="1" ref="T574" ca="1">MMULT($F573:$CE573,INDIRECT("Policy.New!"&amp;T$3&amp;"4:"&amp;T$3&amp;"81"))</f>
        <v>0</v>
      </c>
      <c r="U574" s="10" cm="1">
        <f t="array" aca="1" ref="U574" ca="1">MMULT($F573:$CE573,INDIRECT("Policy.New!"&amp;U$3&amp;"4:"&amp;U$3&amp;"81"))</f>
        <v>0</v>
      </c>
      <c r="V574" s="10" cm="1">
        <f t="array" aca="1" ref="V574" ca="1">MMULT($F573:$CE573,INDIRECT("Policy.New!"&amp;V$3&amp;"4:"&amp;V$3&amp;"81"))</f>
        <v>0</v>
      </c>
      <c r="W574" s="11">
        <f>S573</f>
        <v>0</v>
      </c>
      <c r="X574" s="10">
        <f>U573</f>
        <v>0</v>
      </c>
      <c r="Y574" s="10">
        <f>U572</f>
        <v>0</v>
      </c>
      <c r="Z574" s="10">
        <f>U571</f>
        <v>0</v>
      </c>
      <c r="AA574" s="10">
        <f>U570</f>
        <v>0</v>
      </c>
      <c r="AB574" s="10">
        <f>V573</f>
        <v>0</v>
      </c>
      <c r="AC574" s="10">
        <f>V572</f>
        <v>0</v>
      </c>
      <c r="AD574" s="10">
        <f>V571</f>
        <v>0</v>
      </c>
      <c r="AE574" s="10">
        <f>V570</f>
        <v>0</v>
      </c>
      <c r="AF574" s="10">
        <f>S572</f>
        <v>0</v>
      </c>
      <c r="AG574" s="10">
        <f>S571</f>
        <v>0</v>
      </c>
      <c r="AH574" s="10">
        <f>AU573</f>
        <v>0</v>
      </c>
      <c r="AI574" s="10">
        <f>J573</f>
        <v>0</v>
      </c>
      <c r="AJ574" s="10">
        <f>J572</f>
        <v>0</v>
      </c>
      <c r="AK574" s="10">
        <f>J571</f>
        <v>0</v>
      </c>
      <c r="AL574" s="10">
        <f>L573</f>
        <v>0</v>
      </c>
      <c r="AM574" s="10">
        <f>L572</f>
        <v>0</v>
      </c>
      <c r="AN574" s="10">
        <f>L571</f>
        <v>0</v>
      </c>
      <c r="AO574" s="10">
        <f>L570</f>
        <v>0</v>
      </c>
      <c r="AP574" s="10">
        <f>L569</f>
        <v>0</v>
      </c>
      <c r="AQ574" s="10">
        <f>K573</f>
        <v>0</v>
      </c>
      <c r="AR574" s="10">
        <f>K572</f>
        <v>0</v>
      </c>
      <c r="AS574" s="10">
        <f>AV573</f>
        <v>0</v>
      </c>
      <c r="AT574" s="24">
        <f>AV572</f>
        <v>0</v>
      </c>
      <c r="AU574" s="10" cm="1">
        <f t="array" aca="1" ref="AU574" ca="1">MMULT($F573:$CE573,INDIRECT("Policy.New!"&amp;AU$3&amp;"4:"&amp;AU$3&amp;"81"))</f>
        <v>0</v>
      </c>
      <c r="AV574" s="24" cm="1">
        <f t="array" aca="1" ref="AV574" ca="1">MMULT($F573:$CE573,INDIRECT("Policy.New!"&amp;AV$3&amp;"4:"&amp;AV$3&amp;"81"))</f>
        <v>0</v>
      </c>
      <c r="AW574" s="160">
        <v>0</v>
      </c>
      <c r="AX574" s="160">
        <v>0</v>
      </c>
      <c r="AY574" s="160">
        <v>0</v>
      </c>
      <c r="AZ574" s="160">
        <v>0</v>
      </c>
      <c r="BA574" s="160">
        <v>0</v>
      </c>
      <c r="BB574" s="160">
        <v>0</v>
      </c>
      <c r="BC574" s="160">
        <v>0</v>
      </c>
      <c r="BD574" s="160">
        <v>0</v>
      </c>
      <c r="BE574" s="160">
        <v>0</v>
      </c>
      <c r="BF574" s="160">
        <v>0</v>
      </c>
      <c r="BG574" s="160">
        <v>0</v>
      </c>
      <c r="BH574" s="160">
        <v>0</v>
      </c>
      <c r="BI574" s="160">
        <v>0</v>
      </c>
      <c r="BJ574" s="160">
        <v>0</v>
      </c>
      <c r="BK574" s="160">
        <v>0</v>
      </c>
      <c r="BL574" s="160">
        <v>0</v>
      </c>
      <c r="BM574" s="160">
        <v>0</v>
      </c>
      <c r="BN574" s="160">
        <v>0</v>
      </c>
      <c r="BO574" s="160">
        <v>0</v>
      </c>
      <c r="BP574" s="160">
        <v>0</v>
      </c>
      <c r="BQ574" s="160">
        <v>0</v>
      </c>
      <c r="BR574" s="160">
        <v>0</v>
      </c>
      <c r="BS574" s="160">
        <v>0</v>
      </c>
      <c r="BT574" s="160">
        <v>0</v>
      </c>
      <c r="BU574" s="160">
        <v>0</v>
      </c>
      <c r="BV574" s="160">
        <v>0</v>
      </c>
      <c r="BW574" s="160">
        <v>0</v>
      </c>
      <c r="BX574" s="160">
        <v>0</v>
      </c>
      <c r="BY574" s="160">
        <v>0</v>
      </c>
      <c r="BZ574" s="160">
        <v>0</v>
      </c>
      <c r="CA574" s="160">
        <v>0</v>
      </c>
      <c r="CB574" s="160">
        <v>0</v>
      </c>
      <c r="CC574" s="160">
        <v>0</v>
      </c>
      <c r="CD574" s="160">
        <f>INDEX(IRF.New!$D$7:$CN$374,MATCH('IRF AUX'!$E574,IRF.New!$C$7:$C$37,0),MATCH('IRF AUX'!$B574,IRF.New!$D$5:$CN$5,0))</f>
        <v>0</v>
      </c>
      <c r="CE574" s="162">
        <v>0</v>
      </c>
      <c r="CF574" s="10" cm="1">
        <f t="array" aca="1" ref="CF574" ca="1">MMULT($F573:$CE573,INDIRECT("Policy.New!"&amp;CF$3&amp;"4:"&amp;CF$3&amp;"81"))</f>
        <v>0</v>
      </c>
      <c r="CG574" s="10" cm="1">
        <f t="array" aca="1" ref="CG574" ca="1">MMULT($F573:$CE573,INDIRECT("Policy.New!"&amp;CG$3&amp;"4:"&amp;CG$3&amp;"81"))</f>
        <v>0</v>
      </c>
      <c r="CH574" s="10" cm="1">
        <f t="array" aca="1" ref="CH574" ca="1">MMULT($F573:$CE573,INDIRECT("Policy.New!"&amp;CH$3&amp;"4:"&amp;CH$3&amp;"81"))</f>
        <v>0</v>
      </c>
      <c r="CI574" s="10" cm="1">
        <f t="array" aca="1" ref="CI574" ca="1">MMULT($F573:$CE573,INDIRECT("Policy.New!"&amp;CI$3&amp;"4:"&amp;CI$3&amp;"81"))</f>
        <v>0</v>
      </c>
      <c r="CJ574" s="10" cm="1">
        <f t="array" aca="1" ref="CJ574" ca="1">MMULT($F573:$CE573,INDIRECT("Policy.New!"&amp;CJ$3&amp;"4:"&amp;CJ$3&amp;"81"))</f>
        <v>0</v>
      </c>
      <c r="CK574" s="10" cm="1">
        <f t="array" aca="1" ref="CK574" ca="1">MMULT($F573:$CE573,INDIRECT("Policy.New!"&amp;CK$3&amp;"4:"&amp;CK$3&amp;"81"))</f>
        <v>0</v>
      </c>
      <c r="CL574" s="10" cm="1">
        <f t="array" aca="1" ref="CL574" ca="1">MMULT($F573:$CE573,INDIRECT("Policy.New!"&amp;CL$3&amp;"4:"&amp;CL$3&amp;"81"))</f>
        <v>0</v>
      </c>
      <c r="CM574" s="10" cm="1">
        <f t="array" aca="1" ref="CM574" ca="1">MMULT($F573:$CE573,INDIRECT("Policy.New!"&amp;CM$3&amp;"4:"&amp;CM$3&amp;"81"))</f>
        <v>0</v>
      </c>
      <c r="CN574" s="10" cm="1">
        <f t="array" aca="1" ref="CN574" ca="1">MMULT($F573:$CE573,INDIRECT("Policy.New!"&amp;CN$3&amp;"4:"&amp;CN$3&amp;"81"))</f>
        <v>0</v>
      </c>
      <c r="CO574" s="10" cm="1">
        <f t="array" aca="1" ref="CO574" ca="1">MMULT($F573:$CE573,INDIRECT("Policy.New!"&amp;CO$3&amp;"4:"&amp;CO$3&amp;"81"))</f>
        <v>0</v>
      </c>
      <c r="CP574" s="10" cm="1">
        <f t="array" aca="1" ref="CP574" ca="1">MMULT($F573:$CE573,INDIRECT("Policy.New!"&amp;CP$3&amp;"4:"&amp;CP$3&amp;"81"))</f>
        <v>0</v>
      </c>
      <c r="CR574" s="1"/>
      <c r="CS574" s="10">
        <f t="shared" ca="1" si="582"/>
        <v>0</v>
      </c>
      <c r="CT574" s="10">
        <f t="shared" ref="CT574:CT597" ca="1" si="586">SUM(CS571:CS574)</f>
        <v>0</v>
      </c>
      <c r="CU574" s="10">
        <f t="shared" ca="1" si="583"/>
        <v>0</v>
      </c>
      <c r="CV574" s="10">
        <f t="shared" ref="CV574:CV597" ca="1" si="587">(CU574-CT574*0.73)/0.27</f>
        <v>0</v>
      </c>
      <c r="CW574" s="10">
        <f t="shared" ca="1" si="584"/>
        <v>0</v>
      </c>
      <c r="CX574" s="10">
        <f t="shared" ca="1" si="585"/>
        <v>0</v>
      </c>
    </row>
    <row r="575" spans="2:102" x14ac:dyDescent="0.25">
      <c r="B575" s="152" t="str">
        <f t="shared" si="581"/>
        <v>eps_repetem</v>
      </c>
      <c r="C575" s="152" t="str">
        <f t="shared" si="580"/>
        <v>eps_repetem_2</v>
      </c>
      <c r="D575" s="12">
        <f t="shared" si="578"/>
        <v>575</v>
      </c>
      <c r="E575" s="12">
        <f t="shared" ref="E575:E597" si="588">E574+1</f>
        <v>2</v>
      </c>
      <c r="F575" s="1" cm="1">
        <f t="array" aca="1" ref="F575" ca="1">MMULT($F574:$CE574,INDIRECT("Policy.New!"&amp;F$3&amp;"4:"&amp;F$3&amp;"81"))</f>
        <v>0</v>
      </c>
      <c r="G575" s="1" cm="1">
        <f t="array" aca="1" ref="G575" ca="1">MMULT($F574:$CE574,INDIRECT("Policy.New!"&amp;G$3&amp;"4:"&amp;G$3&amp;"81"))</f>
        <v>0</v>
      </c>
      <c r="H575" s="1" cm="1">
        <f t="array" aca="1" ref="H575" ca="1">MMULT($F574:$CE574,INDIRECT("Policy.New!"&amp;H$3&amp;"4:"&amp;H$3&amp;"81"))</f>
        <v>0</v>
      </c>
      <c r="I575" s="1" cm="1">
        <f t="array" aca="1" ref="I575" ca="1">MMULT($F574:$CE574,INDIRECT("Policy.New!"&amp;I$3&amp;"4:"&amp;I$3&amp;"81"))</f>
        <v>0</v>
      </c>
      <c r="J575" s="1" cm="1">
        <f t="array" aca="1" ref="J575" ca="1">MMULT($F574:$CE574,INDIRECT("Policy.New!"&amp;J$3&amp;"4:"&amp;J$3&amp;"81"))</f>
        <v>0</v>
      </c>
      <c r="K575" s="1" cm="1">
        <f t="array" aca="1" ref="K575" ca="1">MMULT($F574:$CE574,INDIRECT("Policy.New!"&amp;K$3&amp;"4:"&amp;K$3&amp;"81"))</f>
        <v>0</v>
      </c>
      <c r="L575" s="1" cm="1">
        <f t="array" aca="1" ref="L575" ca="1">MMULT($F574:$CE574,INDIRECT("Policy.New!"&amp;L$3&amp;"4:"&amp;L$3&amp;"81"))</f>
        <v>0</v>
      </c>
      <c r="M575" s="1" cm="1">
        <f t="array" aca="1" ref="M575" ca="1">MMULT($F574:$CE574,INDIRECT("Policy.New!"&amp;M$3&amp;"4:"&amp;M$3&amp;"81"))</f>
        <v>0</v>
      </c>
      <c r="N575" s="1" cm="1">
        <f t="array" aca="1" ref="N575" ca="1">MMULT($F574:$CE574,INDIRECT("Policy.New!"&amp;N$3&amp;"4:"&amp;N$3&amp;"81"))</f>
        <v>0</v>
      </c>
      <c r="O575" s="1" cm="1">
        <f t="array" aca="1" ref="O575" ca="1">MMULT($F574:$CE574,INDIRECT("Policy.New!"&amp;O$3&amp;"4:"&amp;O$3&amp;"81"))</f>
        <v>0</v>
      </c>
      <c r="P575" s="1" cm="1">
        <f t="array" aca="1" ref="P575" ca="1">MMULT($F574:$CE574,INDIRECT("Policy.New!"&amp;P$3&amp;"4:"&amp;P$3&amp;"81"))</f>
        <v>0</v>
      </c>
      <c r="Q575" s="1" cm="1">
        <f t="array" aca="1" ref="Q575" ca="1">MMULT($F574:$CE574,INDIRECT("Policy.New!"&amp;Q$3&amp;"4:"&amp;Q$3&amp;"81"))</f>
        <v>0</v>
      </c>
      <c r="R575" s="1" cm="1">
        <f t="array" aca="1" ref="R575" ca="1">MMULT($F574:$CE574,INDIRECT("Policy.New!"&amp;R$3&amp;"4:"&amp;R$3&amp;"81"))</f>
        <v>0</v>
      </c>
      <c r="S575" s="1" cm="1">
        <f t="array" aca="1" ref="S575" ca="1">MMULT($F574:$CE574,INDIRECT("Policy.New!"&amp;S$3&amp;"4:"&amp;S$3&amp;"81"))</f>
        <v>0</v>
      </c>
      <c r="T575" s="1" cm="1">
        <f t="array" aca="1" ref="T575" ca="1">MMULT($F574:$CE574,INDIRECT("Policy.New!"&amp;T$3&amp;"4:"&amp;T$3&amp;"81"))</f>
        <v>0</v>
      </c>
      <c r="U575" s="1" cm="1">
        <f t="array" aca="1" ref="U575" ca="1">MMULT($F574:$CE574,INDIRECT("Policy.New!"&amp;U$3&amp;"4:"&amp;U$3&amp;"81"))</f>
        <v>0</v>
      </c>
      <c r="V575" s="1" cm="1">
        <f t="array" aca="1" ref="V575" ca="1">MMULT($F574:$CE574,INDIRECT("Policy.New!"&amp;V$3&amp;"4:"&amp;V$3&amp;"81"))</f>
        <v>0</v>
      </c>
      <c r="W575" s="5">
        <f t="shared" ref="W575:W597" ca="1" si="589">S574</f>
        <v>0</v>
      </c>
      <c r="X575" s="1">
        <f t="shared" ref="X575:X597" ca="1" si="590">U574</f>
        <v>0</v>
      </c>
      <c r="Y575" s="1">
        <f t="shared" ref="Y575:Y597" si="591">U573</f>
        <v>0</v>
      </c>
      <c r="Z575" s="1">
        <f t="shared" ref="Z575:Z597" si="592">U572</f>
        <v>0</v>
      </c>
      <c r="AA575" s="1">
        <f t="shared" ref="AA575:AA597" si="593">U571</f>
        <v>0</v>
      </c>
      <c r="AB575" s="1">
        <f t="shared" ref="AB575:AB597" ca="1" si="594">V574</f>
        <v>0</v>
      </c>
      <c r="AC575" s="1">
        <f t="shared" ref="AC575:AC597" si="595">V573</f>
        <v>0</v>
      </c>
      <c r="AD575" s="1">
        <f t="shared" ref="AD575:AD597" si="596">V572</f>
        <v>0</v>
      </c>
      <c r="AE575" s="1">
        <f t="shared" ref="AE575:AE597" si="597">V571</f>
        <v>0</v>
      </c>
      <c r="AF575" s="1">
        <f t="shared" ref="AF575:AF597" si="598">S573</f>
        <v>0</v>
      </c>
      <c r="AG575" s="1">
        <f t="shared" ref="AG575:AG597" si="599">S572</f>
        <v>0</v>
      </c>
      <c r="AH575" s="1">
        <f t="shared" ref="AH575:AH597" ca="1" si="600">AU574</f>
        <v>0</v>
      </c>
      <c r="AI575" s="1">
        <f t="shared" ref="AI575:AI597" ca="1" si="601">J574</f>
        <v>0</v>
      </c>
      <c r="AJ575" s="1">
        <f t="shared" ref="AJ575:AJ597" si="602">J573</f>
        <v>0</v>
      </c>
      <c r="AK575" s="1">
        <f t="shared" ref="AK575:AK597" si="603">J572</f>
        <v>0</v>
      </c>
      <c r="AL575" s="1">
        <f t="shared" ref="AL575:AL597" ca="1" si="604">L574</f>
        <v>0</v>
      </c>
      <c r="AM575" s="1">
        <f t="shared" ref="AM575:AM597" si="605">L573</f>
        <v>0</v>
      </c>
      <c r="AN575" s="1">
        <f t="shared" ref="AN575:AN597" si="606">L572</f>
        <v>0</v>
      </c>
      <c r="AO575" s="1">
        <f t="shared" ref="AO575:AO597" si="607">L571</f>
        <v>0</v>
      </c>
      <c r="AP575" s="1">
        <f t="shared" ref="AP575:AP597" si="608">L570</f>
        <v>0</v>
      </c>
      <c r="AQ575" s="1">
        <f t="shared" ref="AQ575:AQ597" ca="1" si="609">K574</f>
        <v>0</v>
      </c>
      <c r="AR575" s="1">
        <f t="shared" ref="AR575:AR597" si="610">K573</f>
        <v>0</v>
      </c>
      <c r="AS575" s="1">
        <f t="shared" ref="AS575:AS597" ca="1" si="611">AV574</f>
        <v>0</v>
      </c>
      <c r="AT575" s="25">
        <f t="shared" ref="AT575:AT597" si="612">AV573</f>
        <v>0</v>
      </c>
      <c r="AU575" s="1" cm="1">
        <f t="array" aca="1" ref="AU575" ca="1">MMULT($F574:$CE574,INDIRECT("Policy.New!"&amp;AU$3&amp;"4:"&amp;AU$3&amp;"81"))</f>
        <v>0</v>
      </c>
      <c r="AV575" s="25" cm="1">
        <f t="array" aca="1" ref="AV575" ca="1">MMULT($F574:$CE574,INDIRECT("Policy.New!"&amp;AV$3&amp;"4:"&amp;AV$3&amp;"81"))</f>
        <v>0</v>
      </c>
      <c r="AW575" s="161">
        <v>0</v>
      </c>
      <c r="AX575" s="161">
        <v>0</v>
      </c>
      <c r="AY575" s="161">
        <v>0</v>
      </c>
      <c r="AZ575" s="161">
        <v>0</v>
      </c>
      <c r="BA575" s="161">
        <v>0</v>
      </c>
      <c r="BB575" s="161">
        <v>0</v>
      </c>
      <c r="BC575" s="161">
        <v>0</v>
      </c>
      <c r="BD575" s="161">
        <v>0</v>
      </c>
      <c r="BE575" s="161">
        <v>0</v>
      </c>
      <c r="BF575" s="161">
        <v>0</v>
      </c>
      <c r="BG575" s="161">
        <v>0</v>
      </c>
      <c r="BH575" s="161">
        <v>0</v>
      </c>
      <c r="BI575" s="161">
        <v>0</v>
      </c>
      <c r="BJ575" s="161">
        <v>0</v>
      </c>
      <c r="BK575" s="161">
        <v>0</v>
      </c>
      <c r="BL575" s="161">
        <v>0</v>
      </c>
      <c r="BM575" s="161">
        <v>0</v>
      </c>
      <c r="BN575" s="161">
        <v>0</v>
      </c>
      <c r="BO575" s="161">
        <v>0</v>
      </c>
      <c r="BP575" s="161">
        <v>0</v>
      </c>
      <c r="BQ575" s="161">
        <v>0</v>
      </c>
      <c r="BR575" s="161">
        <v>0</v>
      </c>
      <c r="BS575" s="161">
        <v>0</v>
      </c>
      <c r="BT575" s="161">
        <v>0</v>
      </c>
      <c r="BU575" s="161">
        <v>0</v>
      </c>
      <c r="BV575" s="161">
        <v>0</v>
      </c>
      <c r="BW575" s="161">
        <v>0</v>
      </c>
      <c r="BX575" s="161">
        <v>0</v>
      </c>
      <c r="BY575" s="161">
        <v>0</v>
      </c>
      <c r="BZ575" s="161">
        <v>0</v>
      </c>
      <c r="CA575" s="161">
        <v>0</v>
      </c>
      <c r="CB575" s="161">
        <v>0</v>
      </c>
      <c r="CC575" s="161">
        <v>0</v>
      </c>
      <c r="CD575" s="161">
        <f>INDEX(IRF.New!$D$7:$CN$374,MATCH('IRF AUX'!$E575,IRF.New!$C$7:$C$37,0),MATCH('IRF AUX'!$B575,IRF.New!$D$5:$CN$5,0))</f>
        <v>0</v>
      </c>
      <c r="CE575" s="163">
        <v>0</v>
      </c>
      <c r="CF575" s="1" cm="1">
        <f t="array" aca="1" ref="CF575" ca="1">MMULT($F574:$CE574,INDIRECT("Policy.New!"&amp;CF$3&amp;"4:"&amp;CF$3&amp;"81"))</f>
        <v>0</v>
      </c>
      <c r="CG575" s="1" cm="1">
        <f t="array" aca="1" ref="CG575" ca="1">MMULT($F574:$CE574,INDIRECT("Policy.New!"&amp;CG$3&amp;"4:"&amp;CG$3&amp;"81"))</f>
        <v>0</v>
      </c>
      <c r="CH575" s="1" cm="1">
        <f t="array" aca="1" ref="CH575" ca="1">MMULT($F574:$CE574,INDIRECT("Policy.New!"&amp;CH$3&amp;"4:"&amp;CH$3&amp;"81"))</f>
        <v>0</v>
      </c>
      <c r="CI575" s="1" cm="1">
        <f t="array" aca="1" ref="CI575" ca="1">MMULT($F574:$CE574,INDIRECT("Policy.New!"&amp;CI$3&amp;"4:"&amp;CI$3&amp;"81"))</f>
        <v>0</v>
      </c>
      <c r="CJ575" s="1" cm="1">
        <f t="array" aca="1" ref="CJ575" ca="1">MMULT($F574:$CE574,INDIRECT("Policy.New!"&amp;CJ$3&amp;"4:"&amp;CJ$3&amp;"81"))</f>
        <v>0</v>
      </c>
      <c r="CK575" s="1" cm="1">
        <f t="array" aca="1" ref="CK575" ca="1">MMULT($F574:$CE574,INDIRECT("Policy.New!"&amp;CK$3&amp;"4:"&amp;CK$3&amp;"81"))</f>
        <v>0</v>
      </c>
      <c r="CL575" s="1" cm="1">
        <f t="array" aca="1" ref="CL575" ca="1">MMULT($F574:$CE574,INDIRECT("Policy.New!"&amp;CL$3&amp;"4:"&amp;CL$3&amp;"81"))</f>
        <v>0</v>
      </c>
      <c r="CM575" s="1" cm="1">
        <f t="array" aca="1" ref="CM575" ca="1">MMULT($F574:$CE574,INDIRECT("Policy.New!"&amp;CM$3&amp;"4:"&amp;CM$3&amp;"81"))</f>
        <v>0</v>
      </c>
      <c r="CN575" s="1" cm="1">
        <f t="array" aca="1" ref="CN575" ca="1">MMULT($F574:$CE574,INDIRECT("Policy.New!"&amp;CN$3&amp;"4:"&amp;CN$3&amp;"81"))</f>
        <v>0</v>
      </c>
      <c r="CO575" s="1" cm="1">
        <f t="array" aca="1" ref="CO575" ca="1">MMULT($F574:$CE574,INDIRECT("Policy.New!"&amp;CO$3&amp;"4:"&amp;CO$3&amp;"81"))</f>
        <v>0</v>
      </c>
      <c r="CP575" s="1" cm="1">
        <f t="array" aca="1" ref="CP575" ca="1">MMULT($F574:$CE574,INDIRECT("Policy.New!"&amp;CP$3&amp;"4:"&amp;CP$3&amp;"81"))</f>
        <v>0</v>
      </c>
      <c r="CQ575" s="1"/>
      <c r="CR575" s="1"/>
      <c r="CS575" s="1">
        <f t="shared" ca="1" si="582"/>
        <v>0</v>
      </c>
      <c r="CT575" s="1">
        <f t="shared" ca="1" si="586"/>
        <v>0</v>
      </c>
      <c r="CU575" s="1">
        <f t="shared" ca="1" si="583"/>
        <v>0</v>
      </c>
      <c r="CV575" s="1">
        <f t="shared" ca="1" si="587"/>
        <v>0</v>
      </c>
      <c r="CW575" s="1">
        <f t="shared" ca="1" si="584"/>
        <v>0</v>
      </c>
      <c r="CX575" s="1">
        <f t="shared" ca="1" si="585"/>
        <v>0</v>
      </c>
    </row>
    <row r="576" spans="2:102" x14ac:dyDescent="0.25">
      <c r="B576" s="152" t="str">
        <f t="shared" si="581"/>
        <v>eps_repetem</v>
      </c>
      <c r="C576" s="152" t="str">
        <f t="shared" si="580"/>
        <v>eps_repetem_3</v>
      </c>
      <c r="D576" s="12">
        <f t="shared" si="578"/>
        <v>576</v>
      </c>
      <c r="E576" s="12">
        <f t="shared" si="588"/>
        <v>3</v>
      </c>
      <c r="F576" s="1" cm="1">
        <f t="array" aca="1" ref="F576" ca="1">MMULT($F575:$CE575,INDIRECT("Policy.New!"&amp;F$3&amp;"4:"&amp;F$3&amp;"81"))</f>
        <v>0</v>
      </c>
      <c r="G576" s="1" cm="1">
        <f t="array" aca="1" ref="G576" ca="1">MMULT($F575:$CE575,INDIRECT("Policy.New!"&amp;G$3&amp;"4:"&amp;G$3&amp;"81"))</f>
        <v>0</v>
      </c>
      <c r="H576" s="1" cm="1">
        <f t="array" aca="1" ref="H576" ca="1">MMULT($F575:$CE575,INDIRECT("Policy.New!"&amp;H$3&amp;"4:"&amp;H$3&amp;"81"))</f>
        <v>0</v>
      </c>
      <c r="I576" s="1" cm="1">
        <f t="array" aca="1" ref="I576" ca="1">MMULT($F575:$CE575,INDIRECT("Policy.New!"&amp;I$3&amp;"4:"&amp;I$3&amp;"81"))</f>
        <v>0</v>
      </c>
      <c r="J576" s="1" cm="1">
        <f t="array" aca="1" ref="J576" ca="1">MMULT($F575:$CE575,INDIRECT("Policy.New!"&amp;J$3&amp;"4:"&amp;J$3&amp;"81"))</f>
        <v>0</v>
      </c>
      <c r="K576" s="1" cm="1">
        <f t="array" aca="1" ref="K576" ca="1">MMULT($F575:$CE575,INDIRECT("Policy.New!"&amp;K$3&amp;"4:"&amp;K$3&amp;"81"))</f>
        <v>0</v>
      </c>
      <c r="L576" s="1" cm="1">
        <f t="array" aca="1" ref="L576" ca="1">MMULT($F575:$CE575,INDIRECT("Policy.New!"&amp;L$3&amp;"4:"&amp;L$3&amp;"81"))</f>
        <v>0</v>
      </c>
      <c r="M576" s="1" cm="1">
        <f t="array" aca="1" ref="M576" ca="1">MMULT($F575:$CE575,INDIRECT("Policy.New!"&amp;M$3&amp;"4:"&amp;M$3&amp;"81"))</f>
        <v>0</v>
      </c>
      <c r="N576" s="1" cm="1">
        <f t="array" aca="1" ref="N576" ca="1">MMULT($F575:$CE575,INDIRECT("Policy.New!"&amp;N$3&amp;"4:"&amp;N$3&amp;"81"))</f>
        <v>0</v>
      </c>
      <c r="O576" s="1" cm="1">
        <f t="array" aca="1" ref="O576" ca="1">MMULT($F575:$CE575,INDIRECT("Policy.New!"&amp;O$3&amp;"4:"&amp;O$3&amp;"81"))</f>
        <v>0</v>
      </c>
      <c r="P576" s="1" cm="1">
        <f t="array" aca="1" ref="P576" ca="1">MMULT($F575:$CE575,INDIRECT("Policy.New!"&amp;P$3&amp;"4:"&amp;P$3&amp;"81"))</f>
        <v>0</v>
      </c>
      <c r="Q576" s="1" cm="1">
        <f t="array" aca="1" ref="Q576" ca="1">MMULT($F575:$CE575,INDIRECT("Policy.New!"&amp;Q$3&amp;"4:"&amp;Q$3&amp;"81"))</f>
        <v>0</v>
      </c>
      <c r="R576" s="1" cm="1">
        <f t="array" aca="1" ref="R576" ca="1">MMULT($F575:$CE575,INDIRECT("Policy.New!"&amp;R$3&amp;"4:"&amp;R$3&amp;"81"))</f>
        <v>0</v>
      </c>
      <c r="S576" s="1" cm="1">
        <f t="array" aca="1" ref="S576" ca="1">MMULT($F575:$CE575,INDIRECT("Policy.New!"&amp;S$3&amp;"4:"&amp;S$3&amp;"81"))</f>
        <v>0</v>
      </c>
      <c r="T576" s="1" cm="1">
        <f t="array" aca="1" ref="T576" ca="1">MMULT($F575:$CE575,INDIRECT("Policy.New!"&amp;T$3&amp;"4:"&amp;T$3&amp;"81"))</f>
        <v>0</v>
      </c>
      <c r="U576" s="1" cm="1">
        <f t="array" aca="1" ref="U576" ca="1">MMULT($F575:$CE575,INDIRECT("Policy.New!"&amp;U$3&amp;"4:"&amp;U$3&amp;"81"))</f>
        <v>0</v>
      </c>
      <c r="V576" s="1" cm="1">
        <f t="array" aca="1" ref="V576" ca="1">MMULT($F575:$CE575,INDIRECT("Policy.New!"&amp;V$3&amp;"4:"&amp;V$3&amp;"81"))</f>
        <v>0</v>
      </c>
      <c r="W576" s="5">
        <f t="shared" ca="1" si="589"/>
        <v>0</v>
      </c>
      <c r="X576" s="1">
        <f t="shared" ca="1" si="590"/>
        <v>0</v>
      </c>
      <c r="Y576" s="1">
        <f t="shared" ca="1" si="591"/>
        <v>0</v>
      </c>
      <c r="Z576" s="1">
        <f t="shared" si="592"/>
        <v>0</v>
      </c>
      <c r="AA576" s="1">
        <f t="shared" si="593"/>
        <v>0</v>
      </c>
      <c r="AB576" s="1">
        <f t="shared" ca="1" si="594"/>
        <v>0</v>
      </c>
      <c r="AC576" s="1">
        <f t="shared" ca="1" si="595"/>
        <v>0</v>
      </c>
      <c r="AD576" s="1">
        <f t="shared" si="596"/>
        <v>0</v>
      </c>
      <c r="AE576" s="1">
        <f t="shared" si="597"/>
        <v>0</v>
      </c>
      <c r="AF576" s="1">
        <f t="shared" ca="1" si="598"/>
        <v>0</v>
      </c>
      <c r="AG576" s="1">
        <f t="shared" si="599"/>
        <v>0</v>
      </c>
      <c r="AH576" s="1">
        <f t="shared" ca="1" si="600"/>
        <v>0</v>
      </c>
      <c r="AI576" s="1">
        <f t="shared" ca="1" si="601"/>
        <v>0</v>
      </c>
      <c r="AJ576" s="1">
        <f t="shared" ca="1" si="602"/>
        <v>0</v>
      </c>
      <c r="AK576" s="1">
        <f t="shared" si="603"/>
        <v>0</v>
      </c>
      <c r="AL576" s="1">
        <f t="shared" ca="1" si="604"/>
        <v>0</v>
      </c>
      <c r="AM576" s="1">
        <f t="shared" ca="1" si="605"/>
        <v>0</v>
      </c>
      <c r="AN576" s="1">
        <f t="shared" si="606"/>
        <v>0</v>
      </c>
      <c r="AO576" s="1">
        <f t="shared" si="607"/>
        <v>0</v>
      </c>
      <c r="AP576" s="1">
        <f t="shared" si="608"/>
        <v>0</v>
      </c>
      <c r="AQ576" s="1">
        <f t="shared" ca="1" si="609"/>
        <v>0</v>
      </c>
      <c r="AR576" s="1">
        <f t="shared" ca="1" si="610"/>
        <v>0</v>
      </c>
      <c r="AS576" s="1">
        <f t="shared" ca="1" si="611"/>
        <v>0</v>
      </c>
      <c r="AT576" s="25">
        <f t="shared" ca="1" si="612"/>
        <v>0</v>
      </c>
      <c r="AU576" s="1" cm="1">
        <f t="array" aca="1" ref="AU576" ca="1">MMULT($F575:$CE575,INDIRECT("Policy.New!"&amp;AU$3&amp;"4:"&amp;AU$3&amp;"81"))</f>
        <v>0</v>
      </c>
      <c r="AV576" s="25" cm="1">
        <f t="array" aca="1" ref="AV576" ca="1">MMULT($F575:$CE575,INDIRECT("Policy.New!"&amp;AV$3&amp;"4:"&amp;AV$3&amp;"81"))</f>
        <v>0</v>
      </c>
      <c r="AW576" s="161">
        <v>0</v>
      </c>
      <c r="AX576" s="161">
        <v>0</v>
      </c>
      <c r="AY576" s="161">
        <v>0</v>
      </c>
      <c r="AZ576" s="161">
        <v>0</v>
      </c>
      <c r="BA576" s="161">
        <v>0</v>
      </c>
      <c r="BB576" s="161">
        <v>0</v>
      </c>
      <c r="BC576" s="161">
        <v>0</v>
      </c>
      <c r="BD576" s="161">
        <v>0</v>
      </c>
      <c r="BE576" s="161">
        <v>0</v>
      </c>
      <c r="BF576" s="161">
        <v>0</v>
      </c>
      <c r="BG576" s="161">
        <v>0</v>
      </c>
      <c r="BH576" s="161">
        <v>0</v>
      </c>
      <c r="BI576" s="161">
        <v>0</v>
      </c>
      <c r="BJ576" s="161">
        <v>0</v>
      </c>
      <c r="BK576" s="161">
        <v>0</v>
      </c>
      <c r="BL576" s="161">
        <v>0</v>
      </c>
      <c r="BM576" s="161">
        <v>0</v>
      </c>
      <c r="BN576" s="161">
        <v>0</v>
      </c>
      <c r="BO576" s="161">
        <v>0</v>
      </c>
      <c r="BP576" s="161">
        <v>0</v>
      </c>
      <c r="BQ576" s="161">
        <v>0</v>
      </c>
      <c r="BR576" s="161">
        <v>0</v>
      </c>
      <c r="BS576" s="161">
        <v>0</v>
      </c>
      <c r="BT576" s="161">
        <v>0</v>
      </c>
      <c r="BU576" s="161">
        <v>0</v>
      </c>
      <c r="BV576" s="161">
        <v>0</v>
      </c>
      <c r="BW576" s="161">
        <v>0</v>
      </c>
      <c r="BX576" s="161">
        <v>0</v>
      </c>
      <c r="BY576" s="161">
        <v>0</v>
      </c>
      <c r="BZ576" s="161">
        <v>0</v>
      </c>
      <c r="CA576" s="161">
        <v>0</v>
      </c>
      <c r="CB576" s="161">
        <v>0</v>
      </c>
      <c r="CC576" s="161">
        <v>0</v>
      </c>
      <c r="CD576" s="161">
        <f>INDEX(IRF.New!$D$7:$CN$374,MATCH('IRF AUX'!$E576,IRF.New!$C$7:$C$37,0),MATCH('IRF AUX'!$B576,IRF.New!$D$5:$CN$5,0))</f>
        <v>0</v>
      </c>
      <c r="CE576" s="163">
        <v>0</v>
      </c>
      <c r="CF576" s="1" cm="1">
        <f t="array" aca="1" ref="CF576" ca="1">MMULT($F575:$CE575,INDIRECT("Policy.New!"&amp;CF$3&amp;"4:"&amp;CF$3&amp;"81"))</f>
        <v>0</v>
      </c>
      <c r="CG576" s="1" cm="1">
        <f t="array" aca="1" ref="CG576" ca="1">MMULT($F575:$CE575,INDIRECT("Policy.New!"&amp;CG$3&amp;"4:"&amp;CG$3&amp;"81"))</f>
        <v>0</v>
      </c>
      <c r="CH576" s="1" cm="1">
        <f t="array" aca="1" ref="CH576" ca="1">MMULT($F575:$CE575,INDIRECT("Policy.New!"&amp;CH$3&amp;"4:"&amp;CH$3&amp;"81"))</f>
        <v>0</v>
      </c>
      <c r="CI576" s="1" cm="1">
        <f t="array" aca="1" ref="CI576" ca="1">MMULT($F575:$CE575,INDIRECT("Policy.New!"&amp;CI$3&amp;"4:"&amp;CI$3&amp;"81"))</f>
        <v>0</v>
      </c>
      <c r="CJ576" s="1" cm="1">
        <f t="array" aca="1" ref="CJ576" ca="1">MMULT($F575:$CE575,INDIRECT("Policy.New!"&amp;CJ$3&amp;"4:"&amp;CJ$3&amp;"81"))</f>
        <v>0</v>
      </c>
      <c r="CK576" s="1" cm="1">
        <f t="array" aca="1" ref="CK576" ca="1">MMULT($F575:$CE575,INDIRECT("Policy.New!"&amp;CK$3&amp;"4:"&amp;CK$3&amp;"81"))</f>
        <v>0</v>
      </c>
      <c r="CL576" s="1" cm="1">
        <f t="array" aca="1" ref="CL576" ca="1">MMULT($F575:$CE575,INDIRECT("Policy.New!"&amp;CL$3&amp;"4:"&amp;CL$3&amp;"81"))</f>
        <v>0</v>
      </c>
      <c r="CM576" s="1" cm="1">
        <f t="array" aca="1" ref="CM576" ca="1">MMULT($F575:$CE575,INDIRECT("Policy.New!"&amp;CM$3&amp;"4:"&amp;CM$3&amp;"81"))</f>
        <v>0</v>
      </c>
      <c r="CN576" s="1" cm="1">
        <f t="array" aca="1" ref="CN576" ca="1">MMULT($F575:$CE575,INDIRECT("Policy.New!"&amp;CN$3&amp;"4:"&amp;CN$3&amp;"81"))</f>
        <v>0</v>
      </c>
      <c r="CO576" s="1" cm="1">
        <f t="array" aca="1" ref="CO576" ca="1">MMULT($F575:$CE575,INDIRECT("Policy.New!"&amp;CO$3&amp;"4:"&amp;CO$3&amp;"81"))</f>
        <v>0</v>
      </c>
      <c r="CP576" s="1" cm="1">
        <f t="array" aca="1" ref="CP576" ca="1">MMULT($F575:$CE575,INDIRECT("Policy.New!"&amp;CP$3&amp;"4:"&amp;CP$3&amp;"81"))</f>
        <v>0</v>
      </c>
      <c r="CQ576" s="1"/>
      <c r="CR576" s="1"/>
      <c r="CS576" s="1">
        <f t="shared" ca="1" si="582"/>
        <v>0</v>
      </c>
      <c r="CT576" s="1">
        <f t="shared" ca="1" si="586"/>
        <v>0</v>
      </c>
      <c r="CU576" s="1">
        <f t="shared" ca="1" si="583"/>
        <v>0</v>
      </c>
      <c r="CV576" s="1">
        <f t="shared" ca="1" si="587"/>
        <v>0</v>
      </c>
      <c r="CW576" s="1">
        <f t="shared" ca="1" si="584"/>
        <v>0</v>
      </c>
      <c r="CX576" s="1">
        <f t="shared" ca="1" si="585"/>
        <v>0</v>
      </c>
    </row>
    <row r="577" spans="2:102" x14ac:dyDescent="0.25">
      <c r="B577" s="153" t="str">
        <f t="shared" si="581"/>
        <v>eps_repetem</v>
      </c>
      <c r="C577" s="153" t="str">
        <f t="shared" si="580"/>
        <v>eps_repetem_4</v>
      </c>
      <c r="D577" s="13">
        <f t="shared" si="578"/>
        <v>577</v>
      </c>
      <c r="E577" s="13">
        <f t="shared" si="588"/>
        <v>4</v>
      </c>
      <c r="F577" s="14" cm="1">
        <f t="array" aca="1" ref="F577" ca="1">MMULT($F576:$CE576,INDIRECT("Policy.New!"&amp;F$3&amp;"4:"&amp;F$3&amp;"81"))</f>
        <v>0</v>
      </c>
      <c r="G577" s="14" cm="1">
        <f t="array" aca="1" ref="G577" ca="1">MMULT($F576:$CE576,INDIRECT("Policy.New!"&amp;G$3&amp;"4:"&amp;G$3&amp;"81"))</f>
        <v>0</v>
      </c>
      <c r="H577" s="14" cm="1">
        <f t="array" aca="1" ref="H577" ca="1">MMULT($F576:$CE576,INDIRECT("Policy.New!"&amp;H$3&amp;"4:"&amp;H$3&amp;"81"))</f>
        <v>0</v>
      </c>
      <c r="I577" s="14" cm="1">
        <f t="array" aca="1" ref="I577" ca="1">MMULT($F576:$CE576,INDIRECT("Policy.New!"&amp;I$3&amp;"4:"&amp;I$3&amp;"81"))</f>
        <v>0</v>
      </c>
      <c r="J577" s="14" cm="1">
        <f t="array" aca="1" ref="J577" ca="1">MMULT($F576:$CE576,INDIRECT("Policy.New!"&amp;J$3&amp;"4:"&amp;J$3&amp;"81"))</f>
        <v>0</v>
      </c>
      <c r="K577" s="14" cm="1">
        <f t="array" aca="1" ref="K577" ca="1">MMULT($F576:$CE576,INDIRECT("Policy.New!"&amp;K$3&amp;"4:"&amp;K$3&amp;"81"))</f>
        <v>0</v>
      </c>
      <c r="L577" s="14" cm="1">
        <f t="array" aca="1" ref="L577" ca="1">MMULT($F576:$CE576,INDIRECT("Policy.New!"&amp;L$3&amp;"4:"&amp;L$3&amp;"81"))</f>
        <v>0</v>
      </c>
      <c r="M577" s="14" cm="1">
        <f t="array" aca="1" ref="M577" ca="1">MMULT($F576:$CE576,INDIRECT("Policy.New!"&amp;M$3&amp;"4:"&amp;M$3&amp;"81"))</f>
        <v>0</v>
      </c>
      <c r="N577" s="14" cm="1">
        <f t="array" aca="1" ref="N577" ca="1">MMULT($F576:$CE576,INDIRECT("Policy.New!"&amp;N$3&amp;"4:"&amp;N$3&amp;"81"))</f>
        <v>0</v>
      </c>
      <c r="O577" s="14" cm="1">
        <f t="array" aca="1" ref="O577" ca="1">MMULT($F576:$CE576,INDIRECT("Policy.New!"&amp;O$3&amp;"4:"&amp;O$3&amp;"81"))</f>
        <v>0</v>
      </c>
      <c r="P577" s="14" cm="1">
        <f t="array" aca="1" ref="P577" ca="1">MMULT($F576:$CE576,INDIRECT("Policy.New!"&amp;P$3&amp;"4:"&amp;P$3&amp;"81"))</f>
        <v>0</v>
      </c>
      <c r="Q577" s="14" cm="1">
        <f t="array" aca="1" ref="Q577" ca="1">MMULT($F576:$CE576,INDIRECT("Policy.New!"&amp;Q$3&amp;"4:"&amp;Q$3&amp;"81"))</f>
        <v>0</v>
      </c>
      <c r="R577" s="14" cm="1">
        <f t="array" aca="1" ref="R577" ca="1">MMULT($F576:$CE576,INDIRECT("Policy.New!"&amp;R$3&amp;"4:"&amp;R$3&amp;"81"))</f>
        <v>0</v>
      </c>
      <c r="S577" s="14" cm="1">
        <f t="array" aca="1" ref="S577" ca="1">MMULT($F576:$CE576,INDIRECT("Policy.New!"&amp;S$3&amp;"4:"&amp;S$3&amp;"81"))</f>
        <v>0</v>
      </c>
      <c r="T577" s="14" cm="1">
        <f t="array" aca="1" ref="T577" ca="1">MMULT($F576:$CE576,INDIRECT("Policy.New!"&amp;T$3&amp;"4:"&amp;T$3&amp;"81"))</f>
        <v>0</v>
      </c>
      <c r="U577" s="14" cm="1">
        <f t="array" aca="1" ref="U577" ca="1">MMULT($F576:$CE576,INDIRECT("Policy.New!"&amp;U$3&amp;"4:"&amp;U$3&amp;"81"))</f>
        <v>0</v>
      </c>
      <c r="V577" s="14" cm="1">
        <f t="array" aca="1" ref="V577" ca="1">MMULT($F576:$CE576,INDIRECT("Policy.New!"&amp;V$3&amp;"4:"&amp;V$3&amp;"81"))</f>
        <v>0</v>
      </c>
      <c r="W577" s="15">
        <f t="shared" ca="1" si="589"/>
        <v>0</v>
      </c>
      <c r="X577" s="14">
        <f t="shared" ca="1" si="590"/>
        <v>0</v>
      </c>
      <c r="Y577" s="14">
        <f t="shared" ca="1" si="591"/>
        <v>0</v>
      </c>
      <c r="Z577" s="14">
        <f t="shared" ca="1" si="592"/>
        <v>0</v>
      </c>
      <c r="AA577" s="14">
        <f t="shared" si="593"/>
        <v>0</v>
      </c>
      <c r="AB577" s="14">
        <f t="shared" ca="1" si="594"/>
        <v>0</v>
      </c>
      <c r="AC577" s="14">
        <f t="shared" ca="1" si="595"/>
        <v>0</v>
      </c>
      <c r="AD577" s="14">
        <f t="shared" ca="1" si="596"/>
        <v>0</v>
      </c>
      <c r="AE577" s="14">
        <f t="shared" si="597"/>
        <v>0</v>
      </c>
      <c r="AF577" s="14">
        <f t="shared" ca="1" si="598"/>
        <v>0</v>
      </c>
      <c r="AG577" s="14">
        <f t="shared" ca="1" si="599"/>
        <v>0</v>
      </c>
      <c r="AH577" s="14">
        <f t="shared" ca="1" si="600"/>
        <v>0</v>
      </c>
      <c r="AI577" s="14">
        <f t="shared" ca="1" si="601"/>
        <v>0</v>
      </c>
      <c r="AJ577" s="14">
        <f t="shared" ca="1" si="602"/>
        <v>0</v>
      </c>
      <c r="AK577" s="14">
        <f t="shared" ca="1" si="603"/>
        <v>0</v>
      </c>
      <c r="AL577" s="14">
        <f t="shared" ca="1" si="604"/>
        <v>0</v>
      </c>
      <c r="AM577" s="14">
        <f t="shared" ca="1" si="605"/>
        <v>0</v>
      </c>
      <c r="AN577" s="14">
        <f t="shared" ca="1" si="606"/>
        <v>0</v>
      </c>
      <c r="AO577" s="14">
        <f t="shared" si="607"/>
        <v>0</v>
      </c>
      <c r="AP577" s="14">
        <f t="shared" si="608"/>
        <v>0</v>
      </c>
      <c r="AQ577" s="14">
        <f t="shared" ca="1" si="609"/>
        <v>0</v>
      </c>
      <c r="AR577" s="14">
        <f t="shared" ca="1" si="610"/>
        <v>0</v>
      </c>
      <c r="AS577" s="14">
        <f t="shared" ca="1" si="611"/>
        <v>0</v>
      </c>
      <c r="AT577" s="26">
        <f t="shared" ca="1" si="612"/>
        <v>0</v>
      </c>
      <c r="AU577" s="14" cm="1">
        <f t="array" aca="1" ref="AU577" ca="1">MMULT($F576:$CE576,INDIRECT("Policy.New!"&amp;AU$3&amp;"4:"&amp;AU$3&amp;"81"))</f>
        <v>0</v>
      </c>
      <c r="AV577" s="26" cm="1">
        <f t="array" aca="1" ref="AV577" ca="1">MMULT($F576:$CE576,INDIRECT("Policy.New!"&amp;AV$3&amp;"4:"&amp;AV$3&amp;"81"))</f>
        <v>0</v>
      </c>
      <c r="AW577" s="164">
        <v>0</v>
      </c>
      <c r="AX577" s="164">
        <v>0</v>
      </c>
      <c r="AY577" s="164">
        <v>0</v>
      </c>
      <c r="AZ577" s="164">
        <v>0</v>
      </c>
      <c r="BA577" s="164">
        <v>0</v>
      </c>
      <c r="BB577" s="164">
        <v>0</v>
      </c>
      <c r="BC577" s="164">
        <v>0</v>
      </c>
      <c r="BD577" s="164">
        <v>0</v>
      </c>
      <c r="BE577" s="164">
        <v>0</v>
      </c>
      <c r="BF577" s="164">
        <v>0</v>
      </c>
      <c r="BG577" s="164">
        <v>0</v>
      </c>
      <c r="BH577" s="164">
        <v>0</v>
      </c>
      <c r="BI577" s="164">
        <v>0</v>
      </c>
      <c r="BJ577" s="164">
        <v>0</v>
      </c>
      <c r="BK577" s="164">
        <v>0</v>
      </c>
      <c r="BL577" s="164">
        <v>0</v>
      </c>
      <c r="BM577" s="164">
        <v>0</v>
      </c>
      <c r="BN577" s="164">
        <v>0</v>
      </c>
      <c r="BO577" s="164">
        <v>0</v>
      </c>
      <c r="BP577" s="164">
        <v>0</v>
      </c>
      <c r="BQ577" s="164">
        <v>0</v>
      </c>
      <c r="BR577" s="164">
        <v>0</v>
      </c>
      <c r="BS577" s="164">
        <v>0</v>
      </c>
      <c r="BT577" s="164">
        <v>0</v>
      </c>
      <c r="BU577" s="164">
        <v>0</v>
      </c>
      <c r="BV577" s="164">
        <v>0</v>
      </c>
      <c r="BW577" s="164">
        <v>0</v>
      </c>
      <c r="BX577" s="164">
        <v>0</v>
      </c>
      <c r="BY577" s="164">
        <v>0</v>
      </c>
      <c r="BZ577" s="164">
        <v>0</v>
      </c>
      <c r="CA577" s="164">
        <v>0</v>
      </c>
      <c r="CB577" s="164">
        <v>0</v>
      </c>
      <c r="CC577" s="164">
        <v>0</v>
      </c>
      <c r="CD577" s="164">
        <f>INDEX(IRF.New!$D$7:$CN$374,MATCH('IRF AUX'!$E577,IRF.New!$C$7:$C$37,0),MATCH('IRF AUX'!$B577,IRF.New!$D$5:$CN$5,0))</f>
        <v>0</v>
      </c>
      <c r="CE577" s="165">
        <v>0</v>
      </c>
      <c r="CF577" s="14" cm="1">
        <f t="array" aca="1" ref="CF577" ca="1">MMULT($F576:$CE576,INDIRECT("Policy.New!"&amp;CF$3&amp;"4:"&amp;CF$3&amp;"81"))</f>
        <v>0</v>
      </c>
      <c r="CG577" s="14" cm="1">
        <f t="array" aca="1" ref="CG577" ca="1">MMULT($F576:$CE576,INDIRECT("Policy.New!"&amp;CG$3&amp;"4:"&amp;CG$3&amp;"81"))</f>
        <v>0</v>
      </c>
      <c r="CH577" s="14" cm="1">
        <f t="array" aca="1" ref="CH577" ca="1">MMULT($F576:$CE576,INDIRECT("Policy.New!"&amp;CH$3&amp;"4:"&amp;CH$3&amp;"81"))</f>
        <v>0</v>
      </c>
      <c r="CI577" s="14" cm="1">
        <f t="array" aca="1" ref="CI577" ca="1">MMULT($F576:$CE576,INDIRECT("Policy.New!"&amp;CI$3&amp;"4:"&amp;CI$3&amp;"81"))</f>
        <v>0</v>
      </c>
      <c r="CJ577" s="14" cm="1">
        <f t="array" aca="1" ref="CJ577" ca="1">MMULT($F576:$CE576,INDIRECT("Policy.New!"&amp;CJ$3&amp;"4:"&amp;CJ$3&amp;"81"))</f>
        <v>0</v>
      </c>
      <c r="CK577" s="14" cm="1">
        <f t="array" aca="1" ref="CK577" ca="1">MMULT($F576:$CE576,INDIRECT("Policy.New!"&amp;CK$3&amp;"4:"&amp;CK$3&amp;"81"))</f>
        <v>0</v>
      </c>
      <c r="CL577" s="14" cm="1">
        <f t="array" aca="1" ref="CL577" ca="1">MMULT($F576:$CE576,INDIRECT("Policy.New!"&amp;CL$3&amp;"4:"&amp;CL$3&amp;"81"))</f>
        <v>0</v>
      </c>
      <c r="CM577" s="14" cm="1">
        <f t="array" aca="1" ref="CM577" ca="1">MMULT($F576:$CE576,INDIRECT("Policy.New!"&amp;CM$3&amp;"4:"&amp;CM$3&amp;"81"))</f>
        <v>0</v>
      </c>
      <c r="CN577" s="14" cm="1">
        <f t="array" aca="1" ref="CN577" ca="1">MMULT($F576:$CE576,INDIRECT("Policy.New!"&amp;CN$3&amp;"4:"&amp;CN$3&amp;"81"))</f>
        <v>0</v>
      </c>
      <c r="CO577" s="14" cm="1">
        <f t="array" aca="1" ref="CO577" ca="1">MMULT($F576:$CE576,INDIRECT("Policy.New!"&amp;CO$3&amp;"4:"&amp;CO$3&amp;"81"))</f>
        <v>0</v>
      </c>
      <c r="CP577" s="14" cm="1">
        <f t="array" aca="1" ref="CP577" ca="1">MMULT($F576:$CE576,INDIRECT("Policy.New!"&amp;CP$3&amp;"4:"&amp;CP$3&amp;"81"))</f>
        <v>0</v>
      </c>
      <c r="CQ577" s="1"/>
      <c r="CR577" s="1"/>
      <c r="CS577" s="14">
        <f t="shared" ca="1" si="582"/>
        <v>0</v>
      </c>
      <c r="CT577" s="14">
        <f t="shared" ca="1" si="586"/>
        <v>0</v>
      </c>
      <c r="CU577" s="14">
        <f t="shared" ca="1" si="583"/>
        <v>0</v>
      </c>
      <c r="CV577" s="14">
        <f t="shared" ca="1" si="587"/>
        <v>0</v>
      </c>
      <c r="CW577" s="14">
        <f t="shared" ca="1" si="584"/>
        <v>0</v>
      </c>
      <c r="CX577" s="14">
        <f t="shared" ca="1" si="585"/>
        <v>0</v>
      </c>
    </row>
    <row r="578" spans="2:102" x14ac:dyDescent="0.25">
      <c r="B578" s="151" t="str">
        <f t="shared" si="581"/>
        <v>eps_repetem</v>
      </c>
      <c r="C578" s="151" t="str">
        <f t="shared" si="580"/>
        <v>eps_repetem_5</v>
      </c>
      <c r="D578" s="9">
        <f t="shared" si="578"/>
        <v>578</v>
      </c>
      <c r="E578" s="9">
        <f t="shared" si="588"/>
        <v>5</v>
      </c>
      <c r="F578" s="10" cm="1">
        <f t="array" aca="1" ref="F578" ca="1">MMULT($F577:$CE577,INDIRECT("Policy.New!"&amp;F$3&amp;"4:"&amp;F$3&amp;"81"))</f>
        <v>0</v>
      </c>
      <c r="G578" s="10" cm="1">
        <f t="array" aca="1" ref="G578" ca="1">MMULT($F577:$CE577,INDIRECT("Policy.New!"&amp;G$3&amp;"4:"&amp;G$3&amp;"81"))</f>
        <v>0</v>
      </c>
      <c r="H578" s="10" cm="1">
        <f t="array" aca="1" ref="H578" ca="1">MMULT($F577:$CE577,INDIRECT("Policy.New!"&amp;H$3&amp;"4:"&amp;H$3&amp;"81"))</f>
        <v>0</v>
      </c>
      <c r="I578" s="10" cm="1">
        <f t="array" aca="1" ref="I578" ca="1">MMULT($F577:$CE577,INDIRECT("Policy.New!"&amp;I$3&amp;"4:"&amp;I$3&amp;"81"))</f>
        <v>0</v>
      </c>
      <c r="J578" s="10" cm="1">
        <f t="array" aca="1" ref="J578" ca="1">MMULT($F577:$CE577,INDIRECT("Policy.New!"&amp;J$3&amp;"4:"&amp;J$3&amp;"81"))</f>
        <v>0</v>
      </c>
      <c r="K578" s="10" cm="1">
        <f t="array" aca="1" ref="K578" ca="1">MMULT($F577:$CE577,INDIRECT("Policy.New!"&amp;K$3&amp;"4:"&amp;K$3&amp;"81"))</f>
        <v>0</v>
      </c>
      <c r="L578" s="10" cm="1">
        <f t="array" aca="1" ref="L578" ca="1">MMULT($F577:$CE577,INDIRECT("Policy.New!"&amp;L$3&amp;"4:"&amp;L$3&amp;"81"))</f>
        <v>0</v>
      </c>
      <c r="M578" s="10" cm="1">
        <f t="array" aca="1" ref="M578" ca="1">MMULT($F577:$CE577,INDIRECT("Policy.New!"&amp;M$3&amp;"4:"&amp;M$3&amp;"81"))</f>
        <v>0</v>
      </c>
      <c r="N578" s="10" cm="1">
        <f t="array" aca="1" ref="N578" ca="1">MMULT($F577:$CE577,INDIRECT("Policy.New!"&amp;N$3&amp;"4:"&amp;N$3&amp;"81"))</f>
        <v>0</v>
      </c>
      <c r="O578" s="10" cm="1">
        <f t="array" aca="1" ref="O578" ca="1">MMULT($F577:$CE577,INDIRECT("Policy.New!"&amp;O$3&amp;"4:"&amp;O$3&amp;"81"))</f>
        <v>0</v>
      </c>
      <c r="P578" s="10" cm="1">
        <f t="array" aca="1" ref="P578" ca="1">MMULT($F577:$CE577,INDIRECT("Policy.New!"&amp;P$3&amp;"4:"&amp;P$3&amp;"81"))</f>
        <v>0</v>
      </c>
      <c r="Q578" s="10" cm="1">
        <f t="array" aca="1" ref="Q578" ca="1">MMULT($F577:$CE577,INDIRECT("Policy.New!"&amp;Q$3&amp;"4:"&amp;Q$3&amp;"81"))</f>
        <v>0</v>
      </c>
      <c r="R578" s="10" cm="1">
        <f t="array" aca="1" ref="R578" ca="1">MMULT($F577:$CE577,INDIRECT("Policy.New!"&amp;R$3&amp;"4:"&amp;R$3&amp;"81"))</f>
        <v>0</v>
      </c>
      <c r="S578" s="10" cm="1">
        <f t="array" aca="1" ref="S578" ca="1">MMULT($F577:$CE577,INDIRECT("Policy.New!"&amp;S$3&amp;"4:"&amp;S$3&amp;"81"))</f>
        <v>0</v>
      </c>
      <c r="T578" s="10" cm="1">
        <f t="array" aca="1" ref="T578" ca="1">MMULT($F577:$CE577,INDIRECT("Policy.New!"&amp;T$3&amp;"4:"&amp;T$3&amp;"81"))</f>
        <v>0</v>
      </c>
      <c r="U578" s="10" cm="1">
        <f t="array" aca="1" ref="U578" ca="1">MMULT($F577:$CE577,INDIRECT("Policy.New!"&amp;U$3&amp;"4:"&amp;U$3&amp;"81"))</f>
        <v>0</v>
      </c>
      <c r="V578" s="10" cm="1">
        <f t="array" aca="1" ref="V578" ca="1">MMULT($F577:$CE577,INDIRECT("Policy.New!"&amp;V$3&amp;"4:"&amp;V$3&amp;"81"))</f>
        <v>0</v>
      </c>
      <c r="W578" s="11">
        <f t="shared" ca="1" si="589"/>
        <v>0</v>
      </c>
      <c r="X578" s="10">
        <f t="shared" ca="1" si="590"/>
        <v>0</v>
      </c>
      <c r="Y578" s="10">
        <f t="shared" ca="1" si="591"/>
        <v>0</v>
      </c>
      <c r="Z578" s="10">
        <f t="shared" ca="1" si="592"/>
        <v>0</v>
      </c>
      <c r="AA578" s="10">
        <f t="shared" ca="1" si="593"/>
        <v>0</v>
      </c>
      <c r="AB578" s="10">
        <f t="shared" ca="1" si="594"/>
        <v>0</v>
      </c>
      <c r="AC578" s="10">
        <f t="shared" ca="1" si="595"/>
        <v>0</v>
      </c>
      <c r="AD578" s="10">
        <f t="shared" ca="1" si="596"/>
        <v>0</v>
      </c>
      <c r="AE578" s="10">
        <f t="shared" ca="1" si="597"/>
        <v>0</v>
      </c>
      <c r="AF578" s="10">
        <f t="shared" ca="1" si="598"/>
        <v>0</v>
      </c>
      <c r="AG578" s="10">
        <f t="shared" ca="1" si="599"/>
        <v>0</v>
      </c>
      <c r="AH578" s="10">
        <f t="shared" ca="1" si="600"/>
        <v>0</v>
      </c>
      <c r="AI578" s="10">
        <f t="shared" ca="1" si="601"/>
        <v>0</v>
      </c>
      <c r="AJ578" s="10">
        <f t="shared" ca="1" si="602"/>
        <v>0</v>
      </c>
      <c r="AK578" s="10">
        <f t="shared" ca="1" si="603"/>
        <v>0</v>
      </c>
      <c r="AL578" s="10">
        <f t="shared" ca="1" si="604"/>
        <v>0</v>
      </c>
      <c r="AM578" s="10">
        <f t="shared" ca="1" si="605"/>
        <v>0</v>
      </c>
      <c r="AN578" s="10">
        <f t="shared" ca="1" si="606"/>
        <v>0</v>
      </c>
      <c r="AO578" s="10">
        <f t="shared" ca="1" si="607"/>
        <v>0</v>
      </c>
      <c r="AP578" s="10">
        <f t="shared" si="608"/>
        <v>0</v>
      </c>
      <c r="AQ578" s="10">
        <f t="shared" ca="1" si="609"/>
        <v>0</v>
      </c>
      <c r="AR578" s="10">
        <f t="shared" ca="1" si="610"/>
        <v>0</v>
      </c>
      <c r="AS578" s="10">
        <f t="shared" ca="1" si="611"/>
        <v>0</v>
      </c>
      <c r="AT578" s="24">
        <f t="shared" ca="1" si="612"/>
        <v>0</v>
      </c>
      <c r="AU578" s="10" cm="1">
        <f t="array" aca="1" ref="AU578" ca="1">MMULT($F577:$CE577,INDIRECT("Policy.New!"&amp;AU$3&amp;"4:"&amp;AU$3&amp;"81"))</f>
        <v>0</v>
      </c>
      <c r="AV578" s="24" cm="1">
        <f t="array" aca="1" ref="AV578" ca="1">MMULT($F577:$CE577,INDIRECT("Policy.New!"&amp;AV$3&amp;"4:"&amp;AV$3&amp;"81"))</f>
        <v>0</v>
      </c>
      <c r="AW578" s="160">
        <v>0</v>
      </c>
      <c r="AX578" s="160">
        <v>0</v>
      </c>
      <c r="AY578" s="160">
        <v>0</v>
      </c>
      <c r="AZ578" s="160">
        <v>0</v>
      </c>
      <c r="BA578" s="160">
        <v>0</v>
      </c>
      <c r="BB578" s="160">
        <v>0</v>
      </c>
      <c r="BC578" s="160">
        <v>0</v>
      </c>
      <c r="BD578" s="160">
        <v>0</v>
      </c>
      <c r="BE578" s="160">
        <v>0</v>
      </c>
      <c r="BF578" s="160">
        <v>0</v>
      </c>
      <c r="BG578" s="160">
        <v>0</v>
      </c>
      <c r="BH578" s="160">
        <v>0</v>
      </c>
      <c r="BI578" s="160">
        <v>0</v>
      </c>
      <c r="BJ578" s="160">
        <v>0</v>
      </c>
      <c r="BK578" s="160">
        <v>0</v>
      </c>
      <c r="BL578" s="160">
        <v>0</v>
      </c>
      <c r="BM578" s="160">
        <v>0</v>
      </c>
      <c r="BN578" s="160">
        <v>0</v>
      </c>
      <c r="BO578" s="160">
        <v>0</v>
      </c>
      <c r="BP578" s="160">
        <v>0</v>
      </c>
      <c r="BQ578" s="160">
        <v>0</v>
      </c>
      <c r="BR578" s="160">
        <v>0</v>
      </c>
      <c r="BS578" s="160">
        <v>0</v>
      </c>
      <c r="BT578" s="160">
        <v>0</v>
      </c>
      <c r="BU578" s="160">
        <v>0</v>
      </c>
      <c r="BV578" s="160">
        <v>0</v>
      </c>
      <c r="BW578" s="160">
        <v>0</v>
      </c>
      <c r="BX578" s="160">
        <v>0</v>
      </c>
      <c r="BY578" s="160">
        <v>0</v>
      </c>
      <c r="BZ578" s="160">
        <v>0</v>
      </c>
      <c r="CA578" s="160">
        <v>0</v>
      </c>
      <c r="CB578" s="160">
        <v>0</v>
      </c>
      <c r="CC578" s="160">
        <v>0</v>
      </c>
      <c r="CD578" s="160">
        <f>INDEX(IRF.New!$D$7:$CN$374,MATCH('IRF AUX'!$E578,IRF.New!$C$7:$C$37,0),MATCH('IRF AUX'!$B578,IRF.New!$D$5:$CN$5,0))</f>
        <v>0</v>
      </c>
      <c r="CE578" s="162">
        <v>0</v>
      </c>
      <c r="CF578" s="10" cm="1">
        <f t="array" aca="1" ref="CF578" ca="1">MMULT($F577:$CE577,INDIRECT("Policy.New!"&amp;CF$3&amp;"4:"&amp;CF$3&amp;"81"))</f>
        <v>0</v>
      </c>
      <c r="CG578" s="10" cm="1">
        <f t="array" aca="1" ref="CG578" ca="1">MMULT($F577:$CE577,INDIRECT("Policy.New!"&amp;CG$3&amp;"4:"&amp;CG$3&amp;"81"))</f>
        <v>0</v>
      </c>
      <c r="CH578" s="10" cm="1">
        <f t="array" aca="1" ref="CH578" ca="1">MMULT($F577:$CE577,INDIRECT("Policy.New!"&amp;CH$3&amp;"4:"&amp;CH$3&amp;"81"))</f>
        <v>0</v>
      </c>
      <c r="CI578" s="10" cm="1">
        <f t="array" aca="1" ref="CI578" ca="1">MMULT($F577:$CE577,INDIRECT("Policy.New!"&amp;CI$3&amp;"4:"&amp;CI$3&amp;"81"))</f>
        <v>0</v>
      </c>
      <c r="CJ578" s="10" cm="1">
        <f t="array" aca="1" ref="CJ578" ca="1">MMULT($F577:$CE577,INDIRECT("Policy.New!"&amp;CJ$3&amp;"4:"&amp;CJ$3&amp;"81"))</f>
        <v>0</v>
      </c>
      <c r="CK578" s="10" cm="1">
        <f t="array" aca="1" ref="CK578" ca="1">MMULT($F577:$CE577,INDIRECT("Policy.New!"&amp;CK$3&amp;"4:"&amp;CK$3&amp;"81"))</f>
        <v>0</v>
      </c>
      <c r="CL578" s="10" cm="1">
        <f t="array" aca="1" ref="CL578" ca="1">MMULT($F577:$CE577,INDIRECT("Policy.New!"&amp;CL$3&amp;"4:"&amp;CL$3&amp;"81"))</f>
        <v>0</v>
      </c>
      <c r="CM578" s="10" cm="1">
        <f t="array" aca="1" ref="CM578" ca="1">MMULT($F577:$CE577,INDIRECT("Policy.New!"&amp;CM$3&amp;"4:"&amp;CM$3&amp;"81"))</f>
        <v>0</v>
      </c>
      <c r="CN578" s="10" cm="1">
        <f t="array" aca="1" ref="CN578" ca="1">MMULT($F577:$CE577,INDIRECT("Policy.New!"&amp;CN$3&amp;"4:"&amp;CN$3&amp;"81"))</f>
        <v>0</v>
      </c>
      <c r="CO578" s="10" cm="1">
        <f t="array" aca="1" ref="CO578" ca="1">MMULT($F577:$CE577,INDIRECT("Policy.New!"&amp;CO$3&amp;"4:"&amp;CO$3&amp;"81"))</f>
        <v>0</v>
      </c>
      <c r="CP578" s="10" cm="1">
        <f t="array" aca="1" ref="CP578" ca="1">MMULT($F577:$CE577,INDIRECT("Policy.New!"&amp;CP$3&amp;"4:"&amp;CP$3&amp;"81"))</f>
        <v>0</v>
      </c>
      <c r="CQ578" s="1"/>
      <c r="CR578" s="1"/>
      <c r="CS578" s="10">
        <f t="shared" ca="1" si="582"/>
        <v>0</v>
      </c>
      <c r="CT578" s="10">
        <f t="shared" ca="1" si="586"/>
        <v>0</v>
      </c>
      <c r="CU578" s="10">
        <f t="shared" ca="1" si="583"/>
        <v>0</v>
      </c>
      <c r="CV578" s="10">
        <f t="shared" ca="1" si="587"/>
        <v>0</v>
      </c>
      <c r="CW578" s="10">
        <f t="shared" ca="1" si="584"/>
        <v>0</v>
      </c>
      <c r="CX578" s="10">
        <f t="shared" ca="1" si="585"/>
        <v>0</v>
      </c>
    </row>
    <row r="579" spans="2:102" x14ac:dyDescent="0.25">
      <c r="B579" s="152" t="str">
        <f t="shared" si="581"/>
        <v>eps_repetem</v>
      </c>
      <c r="C579" s="152" t="str">
        <f t="shared" si="580"/>
        <v>eps_repetem_6</v>
      </c>
      <c r="D579" s="12">
        <f t="shared" si="578"/>
        <v>579</v>
      </c>
      <c r="E579" s="12">
        <f t="shared" si="588"/>
        <v>6</v>
      </c>
      <c r="F579" s="1" cm="1">
        <f t="array" aca="1" ref="F579" ca="1">MMULT($F578:$CE578,INDIRECT("Policy.New!"&amp;F$3&amp;"4:"&amp;F$3&amp;"81"))</f>
        <v>0</v>
      </c>
      <c r="G579" s="1" cm="1">
        <f t="array" aca="1" ref="G579" ca="1">MMULT($F578:$CE578,INDIRECT("Policy.New!"&amp;G$3&amp;"4:"&amp;G$3&amp;"81"))</f>
        <v>0</v>
      </c>
      <c r="H579" s="1" cm="1">
        <f t="array" aca="1" ref="H579" ca="1">MMULT($F578:$CE578,INDIRECT("Policy.New!"&amp;H$3&amp;"4:"&amp;H$3&amp;"81"))</f>
        <v>0</v>
      </c>
      <c r="I579" s="1" cm="1">
        <f t="array" aca="1" ref="I579" ca="1">MMULT($F578:$CE578,INDIRECT("Policy.New!"&amp;I$3&amp;"4:"&amp;I$3&amp;"81"))</f>
        <v>0</v>
      </c>
      <c r="J579" s="1" cm="1">
        <f t="array" aca="1" ref="J579" ca="1">MMULT($F578:$CE578,INDIRECT("Policy.New!"&amp;J$3&amp;"4:"&amp;J$3&amp;"81"))</f>
        <v>0</v>
      </c>
      <c r="K579" s="1" cm="1">
        <f t="array" aca="1" ref="K579" ca="1">MMULT($F578:$CE578,INDIRECT("Policy.New!"&amp;K$3&amp;"4:"&amp;K$3&amp;"81"))</f>
        <v>0</v>
      </c>
      <c r="L579" s="1" cm="1">
        <f t="array" aca="1" ref="L579" ca="1">MMULT($F578:$CE578,INDIRECT("Policy.New!"&amp;L$3&amp;"4:"&amp;L$3&amp;"81"))</f>
        <v>0</v>
      </c>
      <c r="M579" s="1" cm="1">
        <f t="array" aca="1" ref="M579" ca="1">MMULT($F578:$CE578,INDIRECT("Policy.New!"&amp;M$3&amp;"4:"&amp;M$3&amp;"81"))</f>
        <v>0</v>
      </c>
      <c r="N579" s="1" cm="1">
        <f t="array" aca="1" ref="N579" ca="1">MMULT($F578:$CE578,INDIRECT("Policy.New!"&amp;N$3&amp;"4:"&amp;N$3&amp;"81"))</f>
        <v>0</v>
      </c>
      <c r="O579" s="1" cm="1">
        <f t="array" aca="1" ref="O579" ca="1">MMULT($F578:$CE578,INDIRECT("Policy.New!"&amp;O$3&amp;"4:"&amp;O$3&amp;"81"))</f>
        <v>0</v>
      </c>
      <c r="P579" s="1" cm="1">
        <f t="array" aca="1" ref="P579" ca="1">MMULT($F578:$CE578,INDIRECT("Policy.New!"&amp;P$3&amp;"4:"&amp;P$3&amp;"81"))</f>
        <v>0</v>
      </c>
      <c r="Q579" s="1" cm="1">
        <f t="array" aca="1" ref="Q579" ca="1">MMULT($F578:$CE578,INDIRECT("Policy.New!"&amp;Q$3&amp;"4:"&amp;Q$3&amp;"81"))</f>
        <v>0</v>
      </c>
      <c r="R579" s="1" cm="1">
        <f t="array" aca="1" ref="R579" ca="1">MMULT($F578:$CE578,INDIRECT("Policy.New!"&amp;R$3&amp;"4:"&amp;R$3&amp;"81"))</f>
        <v>0</v>
      </c>
      <c r="S579" s="1" cm="1">
        <f t="array" aca="1" ref="S579" ca="1">MMULT($F578:$CE578,INDIRECT("Policy.New!"&amp;S$3&amp;"4:"&amp;S$3&amp;"81"))</f>
        <v>0</v>
      </c>
      <c r="T579" s="1" cm="1">
        <f t="array" aca="1" ref="T579" ca="1">MMULT($F578:$CE578,INDIRECT("Policy.New!"&amp;T$3&amp;"4:"&amp;T$3&amp;"81"))</f>
        <v>0</v>
      </c>
      <c r="U579" s="1" cm="1">
        <f t="array" aca="1" ref="U579" ca="1">MMULT($F578:$CE578,INDIRECT("Policy.New!"&amp;U$3&amp;"4:"&amp;U$3&amp;"81"))</f>
        <v>0</v>
      </c>
      <c r="V579" s="1" cm="1">
        <f t="array" aca="1" ref="V579" ca="1">MMULT($F578:$CE578,INDIRECT("Policy.New!"&amp;V$3&amp;"4:"&amp;V$3&amp;"81"))</f>
        <v>0</v>
      </c>
      <c r="W579" s="5">
        <f t="shared" ca="1" si="589"/>
        <v>0</v>
      </c>
      <c r="X579" s="1">
        <f t="shared" ca="1" si="590"/>
        <v>0</v>
      </c>
      <c r="Y579" s="1">
        <f t="shared" ca="1" si="591"/>
        <v>0</v>
      </c>
      <c r="Z579" s="1">
        <f t="shared" ca="1" si="592"/>
        <v>0</v>
      </c>
      <c r="AA579" s="1">
        <f t="shared" ca="1" si="593"/>
        <v>0</v>
      </c>
      <c r="AB579" s="1">
        <f t="shared" ca="1" si="594"/>
        <v>0</v>
      </c>
      <c r="AC579" s="1">
        <f t="shared" ca="1" si="595"/>
        <v>0</v>
      </c>
      <c r="AD579" s="1">
        <f t="shared" ca="1" si="596"/>
        <v>0</v>
      </c>
      <c r="AE579" s="1">
        <f t="shared" ca="1" si="597"/>
        <v>0</v>
      </c>
      <c r="AF579" s="1">
        <f t="shared" ca="1" si="598"/>
        <v>0</v>
      </c>
      <c r="AG579" s="1">
        <f t="shared" ca="1" si="599"/>
        <v>0</v>
      </c>
      <c r="AH579" s="1">
        <f t="shared" ca="1" si="600"/>
        <v>0</v>
      </c>
      <c r="AI579" s="1">
        <f t="shared" ca="1" si="601"/>
        <v>0</v>
      </c>
      <c r="AJ579" s="1">
        <f t="shared" ca="1" si="602"/>
        <v>0</v>
      </c>
      <c r="AK579" s="1">
        <f t="shared" ca="1" si="603"/>
        <v>0</v>
      </c>
      <c r="AL579" s="1">
        <f t="shared" ca="1" si="604"/>
        <v>0</v>
      </c>
      <c r="AM579" s="1">
        <f t="shared" ca="1" si="605"/>
        <v>0</v>
      </c>
      <c r="AN579" s="1">
        <f t="shared" ca="1" si="606"/>
        <v>0</v>
      </c>
      <c r="AO579" s="1">
        <f t="shared" ca="1" si="607"/>
        <v>0</v>
      </c>
      <c r="AP579" s="1">
        <f t="shared" ca="1" si="608"/>
        <v>0</v>
      </c>
      <c r="AQ579" s="1">
        <f t="shared" ca="1" si="609"/>
        <v>0</v>
      </c>
      <c r="AR579" s="1">
        <f t="shared" ca="1" si="610"/>
        <v>0</v>
      </c>
      <c r="AS579" s="1">
        <f t="shared" ca="1" si="611"/>
        <v>0</v>
      </c>
      <c r="AT579" s="25">
        <f t="shared" ca="1" si="612"/>
        <v>0</v>
      </c>
      <c r="AU579" s="1" cm="1">
        <f t="array" aca="1" ref="AU579" ca="1">MMULT($F578:$CE578,INDIRECT("Policy.New!"&amp;AU$3&amp;"4:"&amp;AU$3&amp;"81"))</f>
        <v>0</v>
      </c>
      <c r="AV579" s="25" cm="1">
        <f t="array" aca="1" ref="AV579" ca="1">MMULT($F578:$CE578,INDIRECT("Policy.New!"&amp;AV$3&amp;"4:"&amp;AV$3&amp;"81"))</f>
        <v>0</v>
      </c>
      <c r="AW579" s="161">
        <v>0</v>
      </c>
      <c r="AX579" s="161">
        <v>0</v>
      </c>
      <c r="AY579" s="161">
        <v>0</v>
      </c>
      <c r="AZ579" s="161">
        <v>0</v>
      </c>
      <c r="BA579" s="161">
        <v>0</v>
      </c>
      <c r="BB579" s="161">
        <v>0</v>
      </c>
      <c r="BC579" s="161">
        <v>0</v>
      </c>
      <c r="BD579" s="161">
        <v>0</v>
      </c>
      <c r="BE579" s="161">
        <v>0</v>
      </c>
      <c r="BF579" s="161">
        <v>0</v>
      </c>
      <c r="BG579" s="161">
        <v>0</v>
      </c>
      <c r="BH579" s="161">
        <v>0</v>
      </c>
      <c r="BI579" s="161">
        <v>0</v>
      </c>
      <c r="BJ579" s="161">
        <v>0</v>
      </c>
      <c r="BK579" s="161">
        <v>0</v>
      </c>
      <c r="BL579" s="161">
        <v>0</v>
      </c>
      <c r="BM579" s="161">
        <v>0</v>
      </c>
      <c r="BN579" s="161">
        <v>0</v>
      </c>
      <c r="BO579" s="161">
        <v>0</v>
      </c>
      <c r="BP579" s="161">
        <v>0</v>
      </c>
      <c r="BQ579" s="161">
        <v>0</v>
      </c>
      <c r="BR579" s="161">
        <v>0</v>
      </c>
      <c r="BS579" s="161">
        <v>0</v>
      </c>
      <c r="BT579" s="161">
        <v>0</v>
      </c>
      <c r="BU579" s="161">
        <v>0</v>
      </c>
      <c r="BV579" s="161">
        <v>0</v>
      </c>
      <c r="BW579" s="161">
        <v>0</v>
      </c>
      <c r="BX579" s="161">
        <v>0</v>
      </c>
      <c r="BY579" s="161">
        <v>0</v>
      </c>
      <c r="BZ579" s="161">
        <v>0</v>
      </c>
      <c r="CA579" s="161">
        <v>0</v>
      </c>
      <c r="CB579" s="161">
        <v>0</v>
      </c>
      <c r="CC579" s="161">
        <v>0</v>
      </c>
      <c r="CD579" s="161">
        <f>INDEX(IRF.New!$D$7:$CN$374,MATCH('IRF AUX'!$E579,IRF.New!$C$7:$C$37,0),MATCH('IRF AUX'!$B579,IRF.New!$D$5:$CN$5,0))</f>
        <v>0</v>
      </c>
      <c r="CE579" s="163">
        <v>0</v>
      </c>
      <c r="CF579" s="1" cm="1">
        <f t="array" aca="1" ref="CF579" ca="1">MMULT($F578:$CE578,INDIRECT("Policy.New!"&amp;CF$3&amp;"4:"&amp;CF$3&amp;"81"))</f>
        <v>0</v>
      </c>
      <c r="CG579" s="1" cm="1">
        <f t="array" aca="1" ref="CG579" ca="1">MMULT($F578:$CE578,INDIRECT("Policy.New!"&amp;CG$3&amp;"4:"&amp;CG$3&amp;"81"))</f>
        <v>0</v>
      </c>
      <c r="CH579" s="1" cm="1">
        <f t="array" aca="1" ref="CH579" ca="1">MMULT($F578:$CE578,INDIRECT("Policy.New!"&amp;CH$3&amp;"4:"&amp;CH$3&amp;"81"))</f>
        <v>0</v>
      </c>
      <c r="CI579" s="1" cm="1">
        <f t="array" aca="1" ref="CI579" ca="1">MMULT($F578:$CE578,INDIRECT("Policy.New!"&amp;CI$3&amp;"4:"&amp;CI$3&amp;"81"))</f>
        <v>0</v>
      </c>
      <c r="CJ579" s="1" cm="1">
        <f t="array" aca="1" ref="CJ579" ca="1">MMULT($F578:$CE578,INDIRECT("Policy.New!"&amp;CJ$3&amp;"4:"&amp;CJ$3&amp;"81"))</f>
        <v>0</v>
      </c>
      <c r="CK579" s="1" cm="1">
        <f t="array" aca="1" ref="CK579" ca="1">MMULT($F578:$CE578,INDIRECT("Policy.New!"&amp;CK$3&amp;"4:"&amp;CK$3&amp;"81"))</f>
        <v>0</v>
      </c>
      <c r="CL579" s="1" cm="1">
        <f t="array" aca="1" ref="CL579" ca="1">MMULT($F578:$CE578,INDIRECT("Policy.New!"&amp;CL$3&amp;"4:"&amp;CL$3&amp;"81"))</f>
        <v>0</v>
      </c>
      <c r="CM579" s="1" cm="1">
        <f t="array" aca="1" ref="CM579" ca="1">MMULT($F578:$CE578,INDIRECT("Policy.New!"&amp;CM$3&amp;"4:"&amp;CM$3&amp;"81"))</f>
        <v>0</v>
      </c>
      <c r="CN579" s="1" cm="1">
        <f t="array" aca="1" ref="CN579" ca="1">MMULT($F578:$CE578,INDIRECT("Policy.New!"&amp;CN$3&amp;"4:"&amp;CN$3&amp;"81"))</f>
        <v>0</v>
      </c>
      <c r="CO579" s="1" cm="1">
        <f t="array" aca="1" ref="CO579" ca="1">MMULT($F578:$CE578,INDIRECT("Policy.New!"&amp;CO$3&amp;"4:"&amp;CO$3&amp;"81"))</f>
        <v>0</v>
      </c>
      <c r="CP579" s="1" cm="1">
        <f t="array" aca="1" ref="CP579" ca="1">MMULT($F578:$CE578,INDIRECT("Policy.New!"&amp;CP$3&amp;"4:"&amp;CP$3&amp;"81"))</f>
        <v>0</v>
      </c>
      <c r="CQ579" s="1"/>
      <c r="CR579" s="1"/>
      <c r="CS579" s="1">
        <f t="shared" ca="1" si="582"/>
        <v>0</v>
      </c>
      <c r="CT579" s="1">
        <f t="shared" ca="1" si="586"/>
        <v>0</v>
      </c>
      <c r="CU579" s="1">
        <f t="shared" ca="1" si="583"/>
        <v>0</v>
      </c>
      <c r="CV579" s="1">
        <f t="shared" ca="1" si="587"/>
        <v>0</v>
      </c>
      <c r="CW579" s="1">
        <f t="shared" ca="1" si="584"/>
        <v>0</v>
      </c>
      <c r="CX579" s="1">
        <f t="shared" ca="1" si="585"/>
        <v>0</v>
      </c>
    </row>
    <row r="580" spans="2:102" x14ac:dyDescent="0.25">
      <c r="B580" s="152" t="str">
        <f t="shared" si="581"/>
        <v>eps_repetem</v>
      </c>
      <c r="C580" s="152" t="str">
        <f t="shared" si="580"/>
        <v>eps_repetem_7</v>
      </c>
      <c r="D580" s="12">
        <f t="shared" si="578"/>
        <v>580</v>
      </c>
      <c r="E580" s="12">
        <f t="shared" si="588"/>
        <v>7</v>
      </c>
      <c r="F580" s="1" cm="1">
        <f t="array" aca="1" ref="F580" ca="1">MMULT($F579:$CE579,INDIRECT("Policy.New!"&amp;F$3&amp;"4:"&amp;F$3&amp;"81"))</f>
        <v>0</v>
      </c>
      <c r="G580" s="1" cm="1">
        <f t="array" aca="1" ref="G580" ca="1">MMULT($F579:$CE579,INDIRECT("Policy.New!"&amp;G$3&amp;"4:"&amp;G$3&amp;"81"))</f>
        <v>0</v>
      </c>
      <c r="H580" s="1" cm="1">
        <f t="array" aca="1" ref="H580" ca="1">MMULT($F579:$CE579,INDIRECT("Policy.New!"&amp;H$3&amp;"4:"&amp;H$3&amp;"81"))</f>
        <v>0</v>
      </c>
      <c r="I580" s="1" cm="1">
        <f t="array" aca="1" ref="I580" ca="1">MMULT($F579:$CE579,INDIRECT("Policy.New!"&amp;I$3&amp;"4:"&amp;I$3&amp;"81"))</f>
        <v>0</v>
      </c>
      <c r="J580" s="1" cm="1">
        <f t="array" aca="1" ref="J580" ca="1">MMULT($F579:$CE579,INDIRECT("Policy.New!"&amp;J$3&amp;"4:"&amp;J$3&amp;"81"))</f>
        <v>0</v>
      </c>
      <c r="K580" s="1" cm="1">
        <f t="array" aca="1" ref="K580" ca="1">MMULT($F579:$CE579,INDIRECT("Policy.New!"&amp;K$3&amp;"4:"&amp;K$3&amp;"81"))</f>
        <v>0</v>
      </c>
      <c r="L580" s="1" cm="1">
        <f t="array" aca="1" ref="L580" ca="1">MMULT($F579:$CE579,INDIRECT("Policy.New!"&amp;L$3&amp;"4:"&amp;L$3&amp;"81"))</f>
        <v>0</v>
      </c>
      <c r="M580" s="1" cm="1">
        <f t="array" aca="1" ref="M580" ca="1">MMULT($F579:$CE579,INDIRECT("Policy.New!"&amp;M$3&amp;"4:"&amp;M$3&amp;"81"))</f>
        <v>0</v>
      </c>
      <c r="N580" s="1" cm="1">
        <f t="array" aca="1" ref="N580" ca="1">MMULT($F579:$CE579,INDIRECT("Policy.New!"&amp;N$3&amp;"4:"&amp;N$3&amp;"81"))</f>
        <v>0</v>
      </c>
      <c r="O580" s="1" cm="1">
        <f t="array" aca="1" ref="O580" ca="1">MMULT($F579:$CE579,INDIRECT("Policy.New!"&amp;O$3&amp;"4:"&amp;O$3&amp;"81"))</f>
        <v>0</v>
      </c>
      <c r="P580" s="1" cm="1">
        <f t="array" aca="1" ref="P580" ca="1">MMULT($F579:$CE579,INDIRECT("Policy.New!"&amp;P$3&amp;"4:"&amp;P$3&amp;"81"))</f>
        <v>0</v>
      </c>
      <c r="Q580" s="1" cm="1">
        <f t="array" aca="1" ref="Q580" ca="1">MMULT($F579:$CE579,INDIRECT("Policy.New!"&amp;Q$3&amp;"4:"&amp;Q$3&amp;"81"))</f>
        <v>0</v>
      </c>
      <c r="R580" s="1" cm="1">
        <f t="array" aca="1" ref="R580" ca="1">MMULT($F579:$CE579,INDIRECT("Policy.New!"&amp;R$3&amp;"4:"&amp;R$3&amp;"81"))</f>
        <v>0</v>
      </c>
      <c r="S580" s="1" cm="1">
        <f t="array" aca="1" ref="S580" ca="1">MMULT($F579:$CE579,INDIRECT("Policy.New!"&amp;S$3&amp;"4:"&amp;S$3&amp;"81"))</f>
        <v>0</v>
      </c>
      <c r="T580" s="1" cm="1">
        <f t="array" aca="1" ref="T580" ca="1">MMULT($F579:$CE579,INDIRECT("Policy.New!"&amp;T$3&amp;"4:"&amp;T$3&amp;"81"))</f>
        <v>0</v>
      </c>
      <c r="U580" s="1" cm="1">
        <f t="array" aca="1" ref="U580" ca="1">MMULT($F579:$CE579,INDIRECT("Policy.New!"&amp;U$3&amp;"4:"&amp;U$3&amp;"81"))</f>
        <v>0</v>
      </c>
      <c r="V580" s="1" cm="1">
        <f t="array" aca="1" ref="V580" ca="1">MMULT($F579:$CE579,INDIRECT("Policy.New!"&amp;V$3&amp;"4:"&amp;V$3&amp;"81"))</f>
        <v>0</v>
      </c>
      <c r="W580" s="5">
        <f t="shared" ca="1" si="589"/>
        <v>0</v>
      </c>
      <c r="X580" s="1">
        <f t="shared" ca="1" si="590"/>
        <v>0</v>
      </c>
      <c r="Y580" s="1">
        <f t="shared" ca="1" si="591"/>
        <v>0</v>
      </c>
      <c r="Z580" s="1">
        <f t="shared" ca="1" si="592"/>
        <v>0</v>
      </c>
      <c r="AA580" s="1">
        <f t="shared" ca="1" si="593"/>
        <v>0</v>
      </c>
      <c r="AB580" s="1">
        <f t="shared" ca="1" si="594"/>
        <v>0</v>
      </c>
      <c r="AC580" s="1">
        <f t="shared" ca="1" si="595"/>
        <v>0</v>
      </c>
      <c r="AD580" s="1">
        <f t="shared" ca="1" si="596"/>
        <v>0</v>
      </c>
      <c r="AE580" s="1">
        <f t="shared" ca="1" si="597"/>
        <v>0</v>
      </c>
      <c r="AF580" s="1">
        <f t="shared" ca="1" si="598"/>
        <v>0</v>
      </c>
      <c r="AG580" s="1">
        <f t="shared" ca="1" si="599"/>
        <v>0</v>
      </c>
      <c r="AH580" s="1">
        <f t="shared" ca="1" si="600"/>
        <v>0</v>
      </c>
      <c r="AI580" s="1">
        <f t="shared" ca="1" si="601"/>
        <v>0</v>
      </c>
      <c r="AJ580" s="1">
        <f t="shared" ca="1" si="602"/>
        <v>0</v>
      </c>
      <c r="AK580" s="1">
        <f t="shared" ca="1" si="603"/>
        <v>0</v>
      </c>
      <c r="AL580" s="1">
        <f t="shared" ca="1" si="604"/>
        <v>0</v>
      </c>
      <c r="AM580" s="1">
        <f t="shared" ca="1" si="605"/>
        <v>0</v>
      </c>
      <c r="AN580" s="1">
        <f t="shared" ca="1" si="606"/>
        <v>0</v>
      </c>
      <c r="AO580" s="1">
        <f t="shared" ca="1" si="607"/>
        <v>0</v>
      </c>
      <c r="AP580" s="1">
        <f t="shared" ca="1" si="608"/>
        <v>0</v>
      </c>
      <c r="AQ580" s="1">
        <f t="shared" ca="1" si="609"/>
        <v>0</v>
      </c>
      <c r="AR580" s="1">
        <f t="shared" ca="1" si="610"/>
        <v>0</v>
      </c>
      <c r="AS580" s="1">
        <f t="shared" ca="1" si="611"/>
        <v>0</v>
      </c>
      <c r="AT580" s="25">
        <f t="shared" ca="1" si="612"/>
        <v>0</v>
      </c>
      <c r="AU580" s="1" cm="1">
        <f t="array" aca="1" ref="AU580" ca="1">MMULT($F579:$CE579,INDIRECT("Policy.New!"&amp;AU$3&amp;"4:"&amp;AU$3&amp;"81"))</f>
        <v>0</v>
      </c>
      <c r="AV580" s="25" cm="1">
        <f t="array" aca="1" ref="AV580" ca="1">MMULT($F579:$CE579,INDIRECT("Policy.New!"&amp;AV$3&amp;"4:"&amp;AV$3&amp;"81"))</f>
        <v>0</v>
      </c>
      <c r="AW580" s="161">
        <v>0</v>
      </c>
      <c r="AX580" s="161">
        <v>0</v>
      </c>
      <c r="AY580" s="161">
        <v>0</v>
      </c>
      <c r="AZ580" s="161">
        <v>0</v>
      </c>
      <c r="BA580" s="161">
        <v>0</v>
      </c>
      <c r="BB580" s="161">
        <v>0</v>
      </c>
      <c r="BC580" s="161">
        <v>0</v>
      </c>
      <c r="BD580" s="161">
        <v>0</v>
      </c>
      <c r="BE580" s="161">
        <v>0</v>
      </c>
      <c r="BF580" s="161">
        <v>0</v>
      </c>
      <c r="BG580" s="161">
        <v>0</v>
      </c>
      <c r="BH580" s="161">
        <v>0</v>
      </c>
      <c r="BI580" s="161">
        <v>0</v>
      </c>
      <c r="BJ580" s="161">
        <v>0</v>
      </c>
      <c r="BK580" s="161">
        <v>0</v>
      </c>
      <c r="BL580" s="161">
        <v>0</v>
      </c>
      <c r="BM580" s="161">
        <v>0</v>
      </c>
      <c r="BN580" s="161">
        <v>0</v>
      </c>
      <c r="BO580" s="161">
        <v>0</v>
      </c>
      <c r="BP580" s="161">
        <v>0</v>
      </c>
      <c r="BQ580" s="161">
        <v>0</v>
      </c>
      <c r="BR580" s="161">
        <v>0</v>
      </c>
      <c r="BS580" s="161">
        <v>0</v>
      </c>
      <c r="BT580" s="161">
        <v>0</v>
      </c>
      <c r="BU580" s="161">
        <v>0</v>
      </c>
      <c r="BV580" s="161">
        <v>0</v>
      </c>
      <c r="BW580" s="161">
        <v>0</v>
      </c>
      <c r="BX580" s="161">
        <v>0</v>
      </c>
      <c r="BY580" s="161">
        <v>0</v>
      </c>
      <c r="BZ580" s="161">
        <v>0</v>
      </c>
      <c r="CA580" s="161">
        <v>0</v>
      </c>
      <c r="CB580" s="161">
        <v>0</v>
      </c>
      <c r="CC580" s="161">
        <v>0</v>
      </c>
      <c r="CD580" s="161">
        <f>INDEX(IRF.New!$D$7:$CN$374,MATCH('IRF AUX'!$E580,IRF.New!$C$7:$C$37,0),MATCH('IRF AUX'!$B580,IRF.New!$D$5:$CN$5,0))</f>
        <v>0</v>
      </c>
      <c r="CE580" s="163">
        <v>0</v>
      </c>
      <c r="CF580" s="1" cm="1">
        <f t="array" aca="1" ref="CF580" ca="1">MMULT($F579:$CE579,INDIRECT("Policy.New!"&amp;CF$3&amp;"4:"&amp;CF$3&amp;"81"))</f>
        <v>0</v>
      </c>
      <c r="CG580" s="1" cm="1">
        <f t="array" aca="1" ref="CG580" ca="1">MMULT($F579:$CE579,INDIRECT("Policy.New!"&amp;CG$3&amp;"4:"&amp;CG$3&amp;"81"))</f>
        <v>0</v>
      </c>
      <c r="CH580" s="1" cm="1">
        <f t="array" aca="1" ref="CH580" ca="1">MMULT($F579:$CE579,INDIRECT("Policy.New!"&amp;CH$3&amp;"4:"&amp;CH$3&amp;"81"))</f>
        <v>0</v>
      </c>
      <c r="CI580" s="1" cm="1">
        <f t="array" aca="1" ref="CI580" ca="1">MMULT($F579:$CE579,INDIRECT("Policy.New!"&amp;CI$3&amp;"4:"&amp;CI$3&amp;"81"))</f>
        <v>0</v>
      </c>
      <c r="CJ580" s="1" cm="1">
        <f t="array" aca="1" ref="CJ580" ca="1">MMULT($F579:$CE579,INDIRECT("Policy.New!"&amp;CJ$3&amp;"4:"&amp;CJ$3&amp;"81"))</f>
        <v>0</v>
      </c>
      <c r="CK580" s="1" cm="1">
        <f t="array" aca="1" ref="CK580" ca="1">MMULT($F579:$CE579,INDIRECT("Policy.New!"&amp;CK$3&amp;"4:"&amp;CK$3&amp;"81"))</f>
        <v>0</v>
      </c>
      <c r="CL580" s="1" cm="1">
        <f t="array" aca="1" ref="CL580" ca="1">MMULT($F579:$CE579,INDIRECT("Policy.New!"&amp;CL$3&amp;"4:"&amp;CL$3&amp;"81"))</f>
        <v>0</v>
      </c>
      <c r="CM580" s="1" cm="1">
        <f t="array" aca="1" ref="CM580" ca="1">MMULT($F579:$CE579,INDIRECT("Policy.New!"&amp;CM$3&amp;"4:"&amp;CM$3&amp;"81"))</f>
        <v>0</v>
      </c>
      <c r="CN580" s="1" cm="1">
        <f t="array" aca="1" ref="CN580" ca="1">MMULT($F579:$CE579,INDIRECT("Policy.New!"&amp;CN$3&amp;"4:"&amp;CN$3&amp;"81"))</f>
        <v>0</v>
      </c>
      <c r="CO580" s="1" cm="1">
        <f t="array" aca="1" ref="CO580" ca="1">MMULT($F579:$CE579,INDIRECT("Policy.New!"&amp;CO$3&amp;"4:"&amp;CO$3&amp;"81"))</f>
        <v>0</v>
      </c>
      <c r="CP580" s="1" cm="1">
        <f t="array" aca="1" ref="CP580" ca="1">MMULT($F579:$CE579,INDIRECT("Policy.New!"&amp;CP$3&amp;"4:"&amp;CP$3&amp;"81"))</f>
        <v>0</v>
      </c>
      <c r="CQ580" s="1"/>
      <c r="CR580" s="1"/>
      <c r="CS580" s="1">
        <f t="shared" ca="1" si="582"/>
        <v>0</v>
      </c>
      <c r="CT580" s="1">
        <f t="shared" ca="1" si="586"/>
        <v>0</v>
      </c>
      <c r="CU580" s="1">
        <f t="shared" ca="1" si="583"/>
        <v>0</v>
      </c>
      <c r="CV580" s="1">
        <f t="shared" ca="1" si="587"/>
        <v>0</v>
      </c>
      <c r="CW580" s="1">
        <f t="shared" ca="1" si="584"/>
        <v>0</v>
      </c>
      <c r="CX580" s="1">
        <f t="shared" ca="1" si="585"/>
        <v>0</v>
      </c>
    </row>
    <row r="581" spans="2:102" x14ac:dyDescent="0.25">
      <c r="B581" s="153" t="str">
        <f t="shared" si="581"/>
        <v>eps_repetem</v>
      </c>
      <c r="C581" s="153" t="str">
        <f t="shared" si="580"/>
        <v>eps_repetem_8</v>
      </c>
      <c r="D581" s="13">
        <f t="shared" si="578"/>
        <v>581</v>
      </c>
      <c r="E581" s="13">
        <f t="shared" si="588"/>
        <v>8</v>
      </c>
      <c r="F581" s="14" cm="1">
        <f t="array" aca="1" ref="F581" ca="1">MMULT($F580:$CE580,INDIRECT("Policy.New!"&amp;F$3&amp;"4:"&amp;F$3&amp;"81"))</f>
        <v>0</v>
      </c>
      <c r="G581" s="14" cm="1">
        <f t="array" aca="1" ref="G581" ca="1">MMULT($F580:$CE580,INDIRECT("Policy.New!"&amp;G$3&amp;"4:"&amp;G$3&amp;"81"))</f>
        <v>0</v>
      </c>
      <c r="H581" s="14" cm="1">
        <f t="array" aca="1" ref="H581" ca="1">MMULT($F580:$CE580,INDIRECT("Policy.New!"&amp;H$3&amp;"4:"&amp;H$3&amp;"81"))</f>
        <v>0</v>
      </c>
      <c r="I581" s="14" cm="1">
        <f t="array" aca="1" ref="I581" ca="1">MMULT($F580:$CE580,INDIRECT("Policy.New!"&amp;I$3&amp;"4:"&amp;I$3&amp;"81"))</f>
        <v>0</v>
      </c>
      <c r="J581" s="14" cm="1">
        <f t="array" aca="1" ref="J581" ca="1">MMULT($F580:$CE580,INDIRECT("Policy.New!"&amp;J$3&amp;"4:"&amp;J$3&amp;"81"))</f>
        <v>0</v>
      </c>
      <c r="K581" s="14" cm="1">
        <f t="array" aca="1" ref="K581" ca="1">MMULT($F580:$CE580,INDIRECT("Policy.New!"&amp;K$3&amp;"4:"&amp;K$3&amp;"81"))</f>
        <v>0</v>
      </c>
      <c r="L581" s="14" cm="1">
        <f t="array" aca="1" ref="L581" ca="1">MMULT($F580:$CE580,INDIRECT("Policy.New!"&amp;L$3&amp;"4:"&amp;L$3&amp;"81"))</f>
        <v>0</v>
      </c>
      <c r="M581" s="14" cm="1">
        <f t="array" aca="1" ref="M581" ca="1">MMULT($F580:$CE580,INDIRECT("Policy.New!"&amp;M$3&amp;"4:"&amp;M$3&amp;"81"))</f>
        <v>0</v>
      </c>
      <c r="N581" s="14" cm="1">
        <f t="array" aca="1" ref="N581" ca="1">MMULT($F580:$CE580,INDIRECT("Policy.New!"&amp;N$3&amp;"4:"&amp;N$3&amp;"81"))</f>
        <v>0</v>
      </c>
      <c r="O581" s="14" cm="1">
        <f t="array" aca="1" ref="O581" ca="1">MMULT($F580:$CE580,INDIRECT("Policy.New!"&amp;O$3&amp;"4:"&amp;O$3&amp;"81"))</f>
        <v>0</v>
      </c>
      <c r="P581" s="14" cm="1">
        <f t="array" aca="1" ref="P581" ca="1">MMULT($F580:$CE580,INDIRECT("Policy.New!"&amp;P$3&amp;"4:"&amp;P$3&amp;"81"))</f>
        <v>0</v>
      </c>
      <c r="Q581" s="14" cm="1">
        <f t="array" aca="1" ref="Q581" ca="1">MMULT($F580:$CE580,INDIRECT("Policy.New!"&amp;Q$3&amp;"4:"&amp;Q$3&amp;"81"))</f>
        <v>0</v>
      </c>
      <c r="R581" s="14" cm="1">
        <f t="array" aca="1" ref="R581" ca="1">MMULT($F580:$CE580,INDIRECT("Policy.New!"&amp;R$3&amp;"4:"&amp;R$3&amp;"81"))</f>
        <v>0</v>
      </c>
      <c r="S581" s="14" cm="1">
        <f t="array" aca="1" ref="S581" ca="1">MMULT($F580:$CE580,INDIRECT("Policy.New!"&amp;S$3&amp;"4:"&amp;S$3&amp;"81"))</f>
        <v>0</v>
      </c>
      <c r="T581" s="14" cm="1">
        <f t="array" aca="1" ref="T581" ca="1">MMULT($F580:$CE580,INDIRECT("Policy.New!"&amp;T$3&amp;"4:"&amp;T$3&amp;"81"))</f>
        <v>0</v>
      </c>
      <c r="U581" s="14" cm="1">
        <f t="array" aca="1" ref="U581" ca="1">MMULT($F580:$CE580,INDIRECT("Policy.New!"&amp;U$3&amp;"4:"&amp;U$3&amp;"81"))</f>
        <v>0</v>
      </c>
      <c r="V581" s="14" cm="1">
        <f t="array" aca="1" ref="V581" ca="1">MMULT($F580:$CE580,INDIRECT("Policy.New!"&amp;V$3&amp;"4:"&amp;V$3&amp;"81"))</f>
        <v>0</v>
      </c>
      <c r="W581" s="15">
        <f t="shared" ca="1" si="589"/>
        <v>0</v>
      </c>
      <c r="X581" s="14">
        <f t="shared" ca="1" si="590"/>
        <v>0</v>
      </c>
      <c r="Y581" s="14">
        <f t="shared" ca="1" si="591"/>
        <v>0</v>
      </c>
      <c r="Z581" s="14">
        <f t="shared" ca="1" si="592"/>
        <v>0</v>
      </c>
      <c r="AA581" s="14">
        <f t="shared" ca="1" si="593"/>
        <v>0</v>
      </c>
      <c r="AB581" s="14">
        <f t="shared" ca="1" si="594"/>
        <v>0</v>
      </c>
      <c r="AC581" s="14">
        <f t="shared" ca="1" si="595"/>
        <v>0</v>
      </c>
      <c r="AD581" s="14">
        <f t="shared" ca="1" si="596"/>
        <v>0</v>
      </c>
      <c r="AE581" s="14">
        <f t="shared" ca="1" si="597"/>
        <v>0</v>
      </c>
      <c r="AF581" s="14">
        <f t="shared" ca="1" si="598"/>
        <v>0</v>
      </c>
      <c r="AG581" s="14">
        <f t="shared" ca="1" si="599"/>
        <v>0</v>
      </c>
      <c r="AH581" s="14">
        <f t="shared" ca="1" si="600"/>
        <v>0</v>
      </c>
      <c r="AI581" s="14">
        <f t="shared" ca="1" si="601"/>
        <v>0</v>
      </c>
      <c r="AJ581" s="14">
        <f t="shared" ca="1" si="602"/>
        <v>0</v>
      </c>
      <c r="AK581" s="14">
        <f t="shared" ca="1" si="603"/>
        <v>0</v>
      </c>
      <c r="AL581" s="14">
        <f t="shared" ca="1" si="604"/>
        <v>0</v>
      </c>
      <c r="AM581" s="14">
        <f t="shared" ca="1" si="605"/>
        <v>0</v>
      </c>
      <c r="AN581" s="14">
        <f t="shared" ca="1" si="606"/>
        <v>0</v>
      </c>
      <c r="AO581" s="14">
        <f t="shared" ca="1" si="607"/>
        <v>0</v>
      </c>
      <c r="AP581" s="14">
        <f t="shared" ca="1" si="608"/>
        <v>0</v>
      </c>
      <c r="AQ581" s="14">
        <f t="shared" ca="1" si="609"/>
        <v>0</v>
      </c>
      <c r="AR581" s="14">
        <f t="shared" ca="1" si="610"/>
        <v>0</v>
      </c>
      <c r="AS581" s="14">
        <f t="shared" ca="1" si="611"/>
        <v>0</v>
      </c>
      <c r="AT581" s="26">
        <f t="shared" ca="1" si="612"/>
        <v>0</v>
      </c>
      <c r="AU581" s="14" cm="1">
        <f t="array" aca="1" ref="AU581" ca="1">MMULT($F580:$CE580,INDIRECT("Policy.New!"&amp;AU$3&amp;"4:"&amp;AU$3&amp;"81"))</f>
        <v>0</v>
      </c>
      <c r="AV581" s="26" cm="1">
        <f t="array" aca="1" ref="AV581" ca="1">MMULT($F580:$CE580,INDIRECT("Policy.New!"&amp;AV$3&amp;"4:"&amp;AV$3&amp;"81"))</f>
        <v>0</v>
      </c>
      <c r="AW581" s="164">
        <v>0</v>
      </c>
      <c r="AX581" s="164">
        <v>0</v>
      </c>
      <c r="AY581" s="164">
        <v>0</v>
      </c>
      <c r="AZ581" s="164">
        <v>0</v>
      </c>
      <c r="BA581" s="164">
        <v>0</v>
      </c>
      <c r="BB581" s="164">
        <v>0</v>
      </c>
      <c r="BC581" s="164">
        <v>0</v>
      </c>
      <c r="BD581" s="164">
        <v>0</v>
      </c>
      <c r="BE581" s="164">
        <v>0</v>
      </c>
      <c r="BF581" s="164">
        <v>0</v>
      </c>
      <c r="BG581" s="164">
        <v>0</v>
      </c>
      <c r="BH581" s="164">
        <v>0</v>
      </c>
      <c r="BI581" s="164">
        <v>0</v>
      </c>
      <c r="BJ581" s="164">
        <v>0</v>
      </c>
      <c r="BK581" s="164">
        <v>0</v>
      </c>
      <c r="BL581" s="164">
        <v>0</v>
      </c>
      <c r="BM581" s="164">
        <v>0</v>
      </c>
      <c r="BN581" s="164">
        <v>0</v>
      </c>
      <c r="BO581" s="164">
        <v>0</v>
      </c>
      <c r="BP581" s="164">
        <v>0</v>
      </c>
      <c r="BQ581" s="164">
        <v>0</v>
      </c>
      <c r="BR581" s="164">
        <v>0</v>
      </c>
      <c r="BS581" s="164">
        <v>0</v>
      </c>
      <c r="BT581" s="164">
        <v>0</v>
      </c>
      <c r="BU581" s="164">
        <v>0</v>
      </c>
      <c r="BV581" s="164">
        <v>0</v>
      </c>
      <c r="BW581" s="164">
        <v>0</v>
      </c>
      <c r="BX581" s="164">
        <v>0</v>
      </c>
      <c r="BY581" s="164">
        <v>0</v>
      </c>
      <c r="BZ581" s="164">
        <v>0</v>
      </c>
      <c r="CA581" s="164">
        <v>0</v>
      </c>
      <c r="CB581" s="164">
        <v>0</v>
      </c>
      <c r="CC581" s="164">
        <v>0</v>
      </c>
      <c r="CD581" s="164">
        <f>INDEX(IRF.New!$D$7:$CN$374,MATCH('IRF AUX'!$E581,IRF.New!$C$7:$C$37,0),MATCH('IRF AUX'!$B581,IRF.New!$D$5:$CN$5,0))</f>
        <v>0</v>
      </c>
      <c r="CE581" s="165">
        <v>0</v>
      </c>
      <c r="CF581" s="14" cm="1">
        <f t="array" aca="1" ref="CF581" ca="1">MMULT($F580:$CE580,INDIRECT("Policy.New!"&amp;CF$3&amp;"4:"&amp;CF$3&amp;"81"))</f>
        <v>0</v>
      </c>
      <c r="CG581" s="14" cm="1">
        <f t="array" aca="1" ref="CG581" ca="1">MMULT($F580:$CE580,INDIRECT("Policy.New!"&amp;CG$3&amp;"4:"&amp;CG$3&amp;"81"))</f>
        <v>0</v>
      </c>
      <c r="CH581" s="14" cm="1">
        <f t="array" aca="1" ref="CH581" ca="1">MMULT($F580:$CE580,INDIRECT("Policy.New!"&amp;CH$3&amp;"4:"&amp;CH$3&amp;"81"))</f>
        <v>0</v>
      </c>
      <c r="CI581" s="14" cm="1">
        <f t="array" aca="1" ref="CI581" ca="1">MMULT($F580:$CE580,INDIRECT("Policy.New!"&amp;CI$3&amp;"4:"&amp;CI$3&amp;"81"))</f>
        <v>0</v>
      </c>
      <c r="CJ581" s="14" cm="1">
        <f t="array" aca="1" ref="CJ581" ca="1">MMULT($F580:$CE580,INDIRECT("Policy.New!"&amp;CJ$3&amp;"4:"&amp;CJ$3&amp;"81"))</f>
        <v>0</v>
      </c>
      <c r="CK581" s="14" cm="1">
        <f t="array" aca="1" ref="CK581" ca="1">MMULT($F580:$CE580,INDIRECT("Policy.New!"&amp;CK$3&amp;"4:"&amp;CK$3&amp;"81"))</f>
        <v>0</v>
      </c>
      <c r="CL581" s="14" cm="1">
        <f t="array" aca="1" ref="CL581" ca="1">MMULT($F580:$CE580,INDIRECT("Policy.New!"&amp;CL$3&amp;"4:"&amp;CL$3&amp;"81"))</f>
        <v>0</v>
      </c>
      <c r="CM581" s="14" cm="1">
        <f t="array" aca="1" ref="CM581" ca="1">MMULT($F580:$CE580,INDIRECT("Policy.New!"&amp;CM$3&amp;"4:"&amp;CM$3&amp;"81"))</f>
        <v>0</v>
      </c>
      <c r="CN581" s="14" cm="1">
        <f t="array" aca="1" ref="CN581" ca="1">MMULT($F580:$CE580,INDIRECT("Policy.New!"&amp;CN$3&amp;"4:"&amp;CN$3&amp;"81"))</f>
        <v>0</v>
      </c>
      <c r="CO581" s="14" cm="1">
        <f t="array" aca="1" ref="CO581" ca="1">MMULT($F580:$CE580,INDIRECT("Policy.New!"&amp;CO$3&amp;"4:"&amp;CO$3&amp;"81"))</f>
        <v>0</v>
      </c>
      <c r="CP581" s="14" cm="1">
        <f t="array" aca="1" ref="CP581" ca="1">MMULT($F580:$CE580,INDIRECT("Policy.New!"&amp;CP$3&amp;"4:"&amp;CP$3&amp;"81"))</f>
        <v>0</v>
      </c>
      <c r="CQ581" s="1"/>
      <c r="CR581" s="1"/>
      <c r="CS581" s="14">
        <f t="shared" ca="1" si="582"/>
        <v>0</v>
      </c>
      <c r="CT581" s="14">
        <f t="shared" ca="1" si="586"/>
        <v>0</v>
      </c>
      <c r="CU581" s="14">
        <f t="shared" ca="1" si="583"/>
        <v>0</v>
      </c>
      <c r="CV581" s="14">
        <f t="shared" ca="1" si="587"/>
        <v>0</v>
      </c>
      <c r="CW581" s="14">
        <f t="shared" ca="1" si="584"/>
        <v>0</v>
      </c>
      <c r="CX581" s="14">
        <f t="shared" ca="1" si="585"/>
        <v>0</v>
      </c>
    </row>
    <row r="582" spans="2:102" x14ac:dyDescent="0.25">
      <c r="B582" s="151" t="str">
        <f t="shared" si="581"/>
        <v>eps_repetem</v>
      </c>
      <c r="C582" s="151" t="str">
        <f t="shared" si="580"/>
        <v>eps_repetem_9</v>
      </c>
      <c r="D582" s="9">
        <f t="shared" si="578"/>
        <v>582</v>
      </c>
      <c r="E582" s="9">
        <f t="shared" si="588"/>
        <v>9</v>
      </c>
      <c r="F582" s="10" cm="1">
        <f t="array" aca="1" ref="F582" ca="1">MMULT($F581:$CE581,INDIRECT("Policy.New!"&amp;F$3&amp;"4:"&amp;F$3&amp;"81"))</f>
        <v>0</v>
      </c>
      <c r="G582" s="10" cm="1">
        <f t="array" aca="1" ref="G582" ca="1">MMULT($F581:$CE581,INDIRECT("Policy.New!"&amp;G$3&amp;"4:"&amp;G$3&amp;"81"))</f>
        <v>0</v>
      </c>
      <c r="H582" s="10" cm="1">
        <f t="array" aca="1" ref="H582" ca="1">MMULT($F581:$CE581,INDIRECT("Policy.New!"&amp;H$3&amp;"4:"&amp;H$3&amp;"81"))</f>
        <v>0</v>
      </c>
      <c r="I582" s="10" cm="1">
        <f t="array" aca="1" ref="I582" ca="1">MMULT($F581:$CE581,INDIRECT("Policy.New!"&amp;I$3&amp;"4:"&amp;I$3&amp;"81"))</f>
        <v>0</v>
      </c>
      <c r="J582" s="10" cm="1">
        <f t="array" aca="1" ref="J582" ca="1">MMULT($F581:$CE581,INDIRECT("Policy.New!"&amp;J$3&amp;"4:"&amp;J$3&amp;"81"))</f>
        <v>0</v>
      </c>
      <c r="K582" s="10" cm="1">
        <f t="array" aca="1" ref="K582" ca="1">MMULT($F581:$CE581,INDIRECT("Policy.New!"&amp;K$3&amp;"4:"&amp;K$3&amp;"81"))</f>
        <v>0</v>
      </c>
      <c r="L582" s="10" cm="1">
        <f t="array" aca="1" ref="L582" ca="1">MMULT($F581:$CE581,INDIRECT("Policy.New!"&amp;L$3&amp;"4:"&amp;L$3&amp;"81"))</f>
        <v>0</v>
      </c>
      <c r="M582" s="10" cm="1">
        <f t="array" aca="1" ref="M582" ca="1">MMULT($F581:$CE581,INDIRECT("Policy.New!"&amp;M$3&amp;"4:"&amp;M$3&amp;"81"))</f>
        <v>0</v>
      </c>
      <c r="N582" s="10" cm="1">
        <f t="array" aca="1" ref="N582" ca="1">MMULT($F581:$CE581,INDIRECT("Policy.New!"&amp;N$3&amp;"4:"&amp;N$3&amp;"81"))</f>
        <v>0</v>
      </c>
      <c r="O582" s="10" cm="1">
        <f t="array" aca="1" ref="O582" ca="1">MMULT($F581:$CE581,INDIRECT("Policy.New!"&amp;O$3&amp;"4:"&amp;O$3&amp;"81"))</f>
        <v>0</v>
      </c>
      <c r="P582" s="10" cm="1">
        <f t="array" aca="1" ref="P582" ca="1">MMULT($F581:$CE581,INDIRECT("Policy.New!"&amp;P$3&amp;"4:"&amp;P$3&amp;"81"))</f>
        <v>0</v>
      </c>
      <c r="Q582" s="10" cm="1">
        <f t="array" aca="1" ref="Q582" ca="1">MMULT($F581:$CE581,INDIRECT("Policy.New!"&amp;Q$3&amp;"4:"&amp;Q$3&amp;"81"))</f>
        <v>0</v>
      </c>
      <c r="R582" s="10" cm="1">
        <f t="array" aca="1" ref="R582" ca="1">MMULT($F581:$CE581,INDIRECT("Policy.New!"&amp;R$3&amp;"4:"&amp;R$3&amp;"81"))</f>
        <v>0</v>
      </c>
      <c r="S582" s="10" cm="1">
        <f t="array" aca="1" ref="S582" ca="1">MMULT($F581:$CE581,INDIRECT("Policy.New!"&amp;S$3&amp;"4:"&amp;S$3&amp;"81"))</f>
        <v>0</v>
      </c>
      <c r="T582" s="10" cm="1">
        <f t="array" aca="1" ref="T582" ca="1">MMULT($F581:$CE581,INDIRECT("Policy.New!"&amp;T$3&amp;"4:"&amp;T$3&amp;"81"))</f>
        <v>0</v>
      </c>
      <c r="U582" s="10" cm="1">
        <f t="array" aca="1" ref="U582" ca="1">MMULT($F581:$CE581,INDIRECT("Policy.New!"&amp;U$3&amp;"4:"&amp;U$3&amp;"81"))</f>
        <v>0</v>
      </c>
      <c r="V582" s="10" cm="1">
        <f t="array" aca="1" ref="V582" ca="1">MMULT($F581:$CE581,INDIRECT("Policy.New!"&amp;V$3&amp;"4:"&amp;V$3&amp;"81"))</f>
        <v>0</v>
      </c>
      <c r="W582" s="11">
        <f t="shared" ca="1" si="589"/>
        <v>0</v>
      </c>
      <c r="X582" s="10">
        <f t="shared" ca="1" si="590"/>
        <v>0</v>
      </c>
      <c r="Y582" s="10">
        <f t="shared" ca="1" si="591"/>
        <v>0</v>
      </c>
      <c r="Z582" s="10">
        <f t="shared" ca="1" si="592"/>
        <v>0</v>
      </c>
      <c r="AA582" s="10">
        <f t="shared" ca="1" si="593"/>
        <v>0</v>
      </c>
      <c r="AB582" s="10">
        <f t="shared" ca="1" si="594"/>
        <v>0</v>
      </c>
      <c r="AC582" s="10">
        <f t="shared" ca="1" si="595"/>
        <v>0</v>
      </c>
      <c r="AD582" s="10">
        <f t="shared" ca="1" si="596"/>
        <v>0</v>
      </c>
      <c r="AE582" s="10">
        <f t="shared" ca="1" si="597"/>
        <v>0</v>
      </c>
      <c r="AF582" s="10">
        <f t="shared" ca="1" si="598"/>
        <v>0</v>
      </c>
      <c r="AG582" s="10">
        <f t="shared" ca="1" si="599"/>
        <v>0</v>
      </c>
      <c r="AH582" s="10">
        <f t="shared" ca="1" si="600"/>
        <v>0</v>
      </c>
      <c r="AI582" s="10">
        <f t="shared" ca="1" si="601"/>
        <v>0</v>
      </c>
      <c r="AJ582" s="10">
        <f t="shared" ca="1" si="602"/>
        <v>0</v>
      </c>
      <c r="AK582" s="10">
        <f t="shared" ca="1" si="603"/>
        <v>0</v>
      </c>
      <c r="AL582" s="10">
        <f t="shared" ca="1" si="604"/>
        <v>0</v>
      </c>
      <c r="AM582" s="10">
        <f t="shared" ca="1" si="605"/>
        <v>0</v>
      </c>
      <c r="AN582" s="10">
        <f t="shared" ca="1" si="606"/>
        <v>0</v>
      </c>
      <c r="AO582" s="10">
        <f t="shared" ca="1" si="607"/>
        <v>0</v>
      </c>
      <c r="AP582" s="10">
        <f t="shared" ca="1" si="608"/>
        <v>0</v>
      </c>
      <c r="AQ582" s="10">
        <f t="shared" ca="1" si="609"/>
        <v>0</v>
      </c>
      <c r="AR582" s="10">
        <f t="shared" ca="1" si="610"/>
        <v>0</v>
      </c>
      <c r="AS582" s="10">
        <f t="shared" ca="1" si="611"/>
        <v>0</v>
      </c>
      <c r="AT582" s="24">
        <f t="shared" ca="1" si="612"/>
        <v>0</v>
      </c>
      <c r="AU582" s="10" cm="1">
        <f t="array" aca="1" ref="AU582" ca="1">MMULT($F581:$CE581,INDIRECT("Policy.New!"&amp;AU$3&amp;"4:"&amp;AU$3&amp;"81"))</f>
        <v>0</v>
      </c>
      <c r="AV582" s="24" cm="1">
        <f t="array" aca="1" ref="AV582" ca="1">MMULT($F581:$CE581,INDIRECT("Policy.New!"&amp;AV$3&amp;"4:"&amp;AV$3&amp;"81"))</f>
        <v>0</v>
      </c>
      <c r="AW582" s="160">
        <v>0</v>
      </c>
      <c r="AX582" s="160">
        <v>0</v>
      </c>
      <c r="AY582" s="160">
        <v>0</v>
      </c>
      <c r="AZ582" s="160">
        <v>0</v>
      </c>
      <c r="BA582" s="160">
        <v>0</v>
      </c>
      <c r="BB582" s="160">
        <v>0</v>
      </c>
      <c r="BC582" s="160">
        <v>0</v>
      </c>
      <c r="BD582" s="160">
        <v>0</v>
      </c>
      <c r="BE582" s="160">
        <v>0</v>
      </c>
      <c r="BF582" s="160">
        <v>0</v>
      </c>
      <c r="BG582" s="160">
        <v>0</v>
      </c>
      <c r="BH582" s="160">
        <v>0</v>
      </c>
      <c r="BI582" s="160">
        <v>0</v>
      </c>
      <c r="BJ582" s="160">
        <v>0</v>
      </c>
      <c r="BK582" s="160">
        <v>0</v>
      </c>
      <c r="BL582" s="160">
        <v>0</v>
      </c>
      <c r="BM582" s="160">
        <v>0</v>
      </c>
      <c r="BN582" s="160">
        <v>0</v>
      </c>
      <c r="BO582" s="160">
        <v>0</v>
      </c>
      <c r="BP582" s="160">
        <v>0</v>
      </c>
      <c r="BQ582" s="160">
        <v>0</v>
      </c>
      <c r="BR582" s="160">
        <v>0</v>
      </c>
      <c r="BS582" s="160">
        <v>0</v>
      </c>
      <c r="BT582" s="160">
        <v>0</v>
      </c>
      <c r="BU582" s="160">
        <v>0</v>
      </c>
      <c r="BV582" s="160">
        <v>0</v>
      </c>
      <c r="BW582" s="160">
        <v>0</v>
      </c>
      <c r="BX582" s="160">
        <v>0</v>
      </c>
      <c r="BY582" s="160">
        <v>0</v>
      </c>
      <c r="BZ582" s="160">
        <v>0</v>
      </c>
      <c r="CA582" s="160">
        <v>0</v>
      </c>
      <c r="CB582" s="160">
        <v>0</v>
      </c>
      <c r="CC582" s="160">
        <v>0</v>
      </c>
      <c r="CD582" s="160">
        <f>INDEX(IRF.New!$D$7:$CN$374,MATCH('IRF AUX'!$E582,IRF.New!$C$7:$C$37,0),MATCH('IRF AUX'!$B582,IRF.New!$D$5:$CN$5,0))</f>
        <v>0</v>
      </c>
      <c r="CE582" s="162">
        <v>0</v>
      </c>
      <c r="CF582" s="10" cm="1">
        <f t="array" aca="1" ref="CF582" ca="1">MMULT($F581:$CE581,INDIRECT("Policy.New!"&amp;CF$3&amp;"4:"&amp;CF$3&amp;"81"))</f>
        <v>0</v>
      </c>
      <c r="CG582" s="10" cm="1">
        <f t="array" aca="1" ref="CG582" ca="1">MMULT($F581:$CE581,INDIRECT("Policy.New!"&amp;CG$3&amp;"4:"&amp;CG$3&amp;"81"))</f>
        <v>0</v>
      </c>
      <c r="CH582" s="10" cm="1">
        <f t="array" aca="1" ref="CH582" ca="1">MMULT($F581:$CE581,INDIRECT("Policy.New!"&amp;CH$3&amp;"4:"&amp;CH$3&amp;"81"))</f>
        <v>0</v>
      </c>
      <c r="CI582" s="10" cm="1">
        <f t="array" aca="1" ref="CI582" ca="1">MMULT($F581:$CE581,INDIRECT("Policy.New!"&amp;CI$3&amp;"4:"&amp;CI$3&amp;"81"))</f>
        <v>0</v>
      </c>
      <c r="CJ582" s="10" cm="1">
        <f t="array" aca="1" ref="CJ582" ca="1">MMULT($F581:$CE581,INDIRECT("Policy.New!"&amp;CJ$3&amp;"4:"&amp;CJ$3&amp;"81"))</f>
        <v>0</v>
      </c>
      <c r="CK582" s="10" cm="1">
        <f t="array" aca="1" ref="CK582" ca="1">MMULT($F581:$CE581,INDIRECT("Policy.New!"&amp;CK$3&amp;"4:"&amp;CK$3&amp;"81"))</f>
        <v>0</v>
      </c>
      <c r="CL582" s="10" cm="1">
        <f t="array" aca="1" ref="CL582" ca="1">MMULT($F581:$CE581,INDIRECT("Policy.New!"&amp;CL$3&amp;"4:"&amp;CL$3&amp;"81"))</f>
        <v>0</v>
      </c>
      <c r="CM582" s="10" cm="1">
        <f t="array" aca="1" ref="CM582" ca="1">MMULT($F581:$CE581,INDIRECT("Policy.New!"&amp;CM$3&amp;"4:"&amp;CM$3&amp;"81"))</f>
        <v>0</v>
      </c>
      <c r="CN582" s="10" cm="1">
        <f t="array" aca="1" ref="CN582" ca="1">MMULT($F581:$CE581,INDIRECT("Policy.New!"&amp;CN$3&amp;"4:"&amp;CN$3&amp;"81"))</f>
        <v>0</v>
      </c>
      <c r="CO582" s="10" cm="1">
        <f t="array" aca="1" ref="CO582" ca="1">MMULT($F581:$CE581,INDIRECT("Policy.New!"&amp;CO$3&amp;"4:"&amp;CO$3&amp;"81"))</f>
        <v>0</v>
      </c>
      <c r="CP582" s="10" cm="1">
        <f t="array" aca="1" ref="CP582" ca="1">MMULT($F581:$CE581,INDIRECT("Policy.New!"&amp;CP$3&amp;"4:"&amp;CP$3&amp;"81"))</f>
        <v>0</v>
      </c>
      <c r="CS582" s="10">
        <f t="shared" ca="1" si="582"/>
        <v>0</v>
      </c>
      <c r="CT582" s="10">
        <f t="shared" ca="1" si="586"/>
        <v>0</v>
      </c>
      <c r="CU582" s="10">
        <f t="shared" ca="1" si="583"/>
        <v>0</v>
      </c>
      <c r="CV582" s="10">
        <f t="shared" ca="1" si="587"/>
        <v>0</v>
      </c>
      <c r="CW582" s="10">
        <f t="shared" ca="1" si="584"/>
        <v>0</v>
      </c>
      <c r="CX582" s="10">
        <f t="shared" ca="1" si="585"/>
        <v>0</v>
      </c>
    </row>
    <row r="583" spans="2:102" x14ac:dyDescent="0.25">
      <c r="B583" s="152" t="str">
        <f t="shared" si="581"/>
        <v>eps_repetem</v>
      </c>
      <c r="C583" s="152" t="str">
        <f t="shared" si="580"/>
        <v>eps_repetem_10</v>
      </c>
      <c r="D583" s="12">
        <f t="shared" si="578"/>
        <v>583</v>
      </c>
      <c r="E583" s="12">
        <f t="shared" si="588"/>
        <v>10</v>
      </c>
      <c r="F583" s="1" cm="1">
        <f t="array" aca="1" ref="F583" ca="1">MMULT($F582:$CE582,INDIRECT("Policy.New!"&amp;F$3&amp;"4:"&amp;F$3&amp;"81"))</f>
        <v>0</v>
      </c>
      <c r="G583" s="1" cm="1">
        <f t="array" aca="1" ref="G583" ca="1">MMULT($F582:$CE582,INDIRECT("Policy.New!"&amp;G$3&amp;"4:"&amp;G$3&amp;"81"))</f>
        <v>0</v>
      </c>
      <c r="H583" s="1" cm="1">
        <f t="array" aca="1" ref="H583" ca="1">MMULT($F582:$CE582,INDIRECT("Policy.New!"&amp;H$3&amp;"4:"&amp;H$3&amp;"81"))</f>
        <v>0</v>
      </c>
      <c r="I583" s="1" cm="1">
        <f t="array" aca="1" ref="I583" ca="1">MMULT($F582:$CE582,INDIRECT("Policy.New!"&amp;I$3&amp;"4:"&amp;I$3&amp;"81"))</f>
        <v>0</v>
      </c>
      <c r="J583" s="1" cm="1">
        <f t="array" aca="1" ref="J583" ca="1">MMULT($F582:$CE582,INDIRECT("Policy.New!"&amp;J$3&amp;"4:"&amp;J$3&amp;"81"))</f>
        <v>0</v>
      </c>
      <c r="K583" s="1" cm="1">
        <f t="array" aca="1" ref="K583" ca="1">MMULT($F582:$CE582,INDIRECT("Policy.New!"&amp;K$3&amp;"4:"&amp;K$3&amp;"81"))</f>
        <v>0</v>
      </c>
      <c r="L583" s="1" cm="1">
        <f t="array" aca="1" ref="L583" ca="1">MMULT($F582:$CE582,INDIRECT("Policy.New!"&amp;L$3&amp;"4:"&amp;L$3&amp;"81"))</f>
        <v>0</v>
      </c>
      <c r="M583" s="1" cm="1">
        <f t="array" aca="1" ref="M583" ca="1">MMULT($F582:$CE582,INDIRECT("Policy.New!"&amp;M$3&amp;"4:"&amp;M$3&amp;"81"))</f>
        <v>0</v>
      </c>
      <c r="N583" s="1" cm="1">
        <f t="array" aca="1" ref="N583" ca="1">MMULT($F582:$CE582,INDIRECT("Policy.New!"&amp;N$3&amp;"4:"&amp;N$3&amp;"81"))</f>
        <v>0</v>
      </c>
      <c r="O583" s="1" cm="1">
        <f t="array" aca="1" ref="O583" ca="1">MMULT($F582:$CE582,INDIRECT("Policy.New!"&amp;O$3&amp;"4:"&amp;O$3&amp;"81"))</f>
        <v>0</v>
      </c>
      <c r="P583" s="1" cm="1">
        <f t="array" aca="1" ref="P583" ca="1">MMULT($F582:$CE582,INDIRECT("Policy.New!"&amp;P$3&amp;"4:"&amp;P$3&amp;"81"))</f>
        <v>0</v>
      </c>
      <c r="Q583" s="1" cm="1">
        <f t="array" aca="1" ref="Q583" ca="1">MMULT($F582:$CE582,INDIRECT("Policy.New!"&amp;Q$3&amp;"4:"&amp;Q$3&amp;"81"))</f>
        <v>0</v>
      </c>
      <c r="R583" s="1" cm="1">
        <f t="array" aca="1" ref="R583" ca="1">MMULT($F582:$CE582,INDIRECT("Policy.New!"&amp;R$3&amp;"4:"&amp;R$3&amp;"81"))</f>
        <v>0</v>
      </c>
      <c r="S583" s="1" cm="1">
        <f t="array" aca="1" ref="S583" ca="1">MMULT($F582:$CE582,INDIRECT("Policy.New!"&amp;S$3&amp;"4:"&amp;S$3&amp;"81"))</f>
        <v>0</v>
      </c>
      <c r="T583" s="1" cm="1">
        <f t="array" aca="1" ref="T583" ca="1">MMULT($F582:$CE582,INDIRECT("Policy.New!"&amp;T$3&amp;"4:"&amp;T$3&amp;"81"))</f>
        <v>0</v>
      </c>
      <c r="U583" s="1" cm="1">
        <f t="array" aca="1" ref="U583" ca="1">MMULT($F582:$CE582,INDIRECT("Policy.New!"&amp;U$3&amp;"4:"&amp;U$3&amp;"81"))</f>
        <v>0</v>
      </c>
      <c r="V583" s="1" cm="1">
        <f t="array" aca="1" ref="V583" ca="1">MMULT($F582:$CE582,INDIRECT("Policy.New!"&amp;V$3&amp;"4:"&amp;V$3&amp;"81"))</f>
        <v>0</v>
      </c>
      <c r="W583" s="5">
        <f t="shared" ca="1" si="589"/>
        <v>0</v>
      </c>
      <c r="X583" s="1">
        <f t="shared" ca="1" si="590"/>
        <v>0</v>
      </c>
      <c r="Y583" s="1">
        <f t="shared" ca="1" si="591"/>
        <v>0</v>
      </c>
      <c r="Z583" s="1">
        <f t="shared" ca="1" si="592"/>
        <v>0</v>
      </c>
      <c r="AA583" s="1">
        <f t="shared" ca="1" si="593"/>
        <v>0</v>
      </c>
      <c r="AB583" s="1">
        <f t="shared" ca="1" si="594"/>
        <v>0</v>
      </c>
      <c r="AC583" s="1">
        <f t="shared" ca="1" si="595"/>
        <v>0</v>
      </c>
      <c r="AD583" s="1">
        <f t="shared" ca="1" si="596"/>
        <v>0</v>
      </c>
      <c r="AE583" s="1">
        <f t="shared" ca="1" si="597"/>
        <v>0</v>
      </c>
      <c r="AF583" s="1">
        <f t="shared" ca="1" si="598"/>
        <v>0</v>
      </c>
      <c r="AG583" s="1">
        <f t="shared" ca="1" si="599"/>
        <v>0</v>
      </c>
      <c r="AH583" s="1">
        <f t="shared" ca="1" si="600"/>
        <v>0</v>
      </c>
      <c r="AI583" s="1">
        <f t="shared" ca="1" si="601"/>
        <v>0</v>
      </c>
      <c r="AJ583" s="1">
        <f t="shared" ca="1" si="602"/>
        <v>0</v>
      </c>
      <c r="AK583" s="1">
        <f t="shared" ca="1" si="603"/>
        <v>0</v>
      </c>
      <c r="AL583" s="1">
        <f t="shared" ca="1" si="604"/>
        <v>0</v>
      </c>
      <c r="AM583" s="1">
        <f t="shared" ca="1" si="605"/>
        <v>0</v>
      </c>
      <c r="AN583" s="1">
        <f t="shared" ca="1" si="606"/>
        <v>0</v>
      </c>
      <c r="AO583" s="1">
        <f t="shared" ca="1" si="607"/>
        <v>0</v>
      </c>
      <c r="AP583" s="1">
        <f t="shared" ca="1" si="608"/>
        <v>0</v>
      </c>
      <c r="AQ583" s="1">
        <f t="shared" ca="1" si="609"/>
        <v>0</v>
      </c>
      <c r="AR583" s="1">
        <f t="shared" ca="1" si="610"/>
        <v>0</v>
      </c>
      <c r="AS583" s="1">
        <f t="shared" ca="1" si="611"/>
        <v>0</v>
      </c>
      <c r="AT583" s="25">
        <f t="shared" ca="1" si="612"/>
        <v>0</v>
      </c>
      <c r="AU583" s="1" cm="1">
        <f t="array" aca="1" ref="AU583" ca="1">MMULT($F582:$CE582,INDIRECT("Policy.New!"&amp;AU$3&amp;"4:"&amp;AU$3&amp;"81"))</f>
        <v>0</v>
      </c>
      <c r="AV583" s="25" cm="1">
        <f t="array" aca="1" ref="AV583" ca="1">MMULT($F582:$CE582,INDIRECT("Policy.New!"&amp;AV$3&amp;"4:"&amp;AV$3&amp;"81"))</f>
        <v>0</v>
      </c>
      <c r="AW583" s="161">
        <v>0</v>
      </c>
      <c r="AX583" s="161">
        <v>0</v>
      </c>
      <c r="AY583" s="161">
        <v>0</v>
      </c>
      <c r="AZ583" s="161">
        <v>0</v>
      </c>
      <c r="BA583" s="161">
        <v>0</v>
      </c>
      <c r="BB583" s="161">
        <v>0</v>
      </c>
      <c r="BC583" s="161">
        <v>0</v>
      </c>
      <c r="BD583" s="161">
        <v>0</v>
      </c>
      <c r="BE583" s="161">
        <v>0</v>
      </c>
      <c r="BF583" s="161">
        <v>0</v>
      </c>
      <c r="BG583" s="161">
        <v>0</v>
      </c>
      <c r="BH583" s="161">
        <v>0</v>
      </c>
      <c r="BI583" s="161">
        <v>0</v>
      </c>
      <c r="BJ583" s="161">
        <v>0</v>
      </c>
      <c r="BK583" s="161">
        <v>0</v>
      </c>
      <c r="BL583" s="161">
        <v>0</v>
      </c>
      <c r="BM583" s="161">
        <v>0</v>
      </c>
      <c r="BN583" s="161">
        <v>0</v>
      </c>
      <c r="BO583" s="161">
        <v>0</v>
      </c>
      <c r="BP583" s="161">
        <v>0</v>
      </c>
      <c r="BQ583" s="161">
        <v>0</v>
      </c>
      <c r="BR583" s="161">
        <v>0</v>
      </c>
      <c r="BS583" s="161">
        <v>0</v>
      </c>
      <c r="BT583" s="161">
        <v>0</v>
      </c>
      <c r="BU583" s="161">
        <v>0</v>
      </c>
      <c r="BV583" s="161">
        <v>0</v>
      </c>
      <c r="BW583" s="161">
        <v>0</v>
      </c>
      <c r="BX583" s="161">
        <v>0</v>
      </c>
      <c r="BY583" s="161">
        <v>0</v>
      </c>
      <c r="BZ583" s="161">
        <v>0</v>
      </c>
      <c r="CA583" s="161">
        <v>0</v>
      </c>
      <c r="CB583" s="161">
        <v>0</v>
      </c>
      <c r="CC583" s="161">
        <v>0</v>
      </c>
      <c r="CD583" s="161">
        <f>INDEX(IRF.New!$D$7:$CN$374,MATCH('IRF AUX'!$E583,IRF.New!$C$7:$C$37,0),MATCH('IRF AUX'!$B583,IRF.New!$D$5:$CN$5,0))</f>
        <v>0</v>
      </c>
      <c r="CE583" s="163">
        <v>0</v>
      </c>
      <c r="CF583" s="1" cm="1">
        <f t="array" aca="1" ref="CF583" ca="1">MMULT($F582:$CE582,INDIRECT("Policy.New!"&amp;CF$3&amp;"4:"&amp;CF$3&amp;"81"))</f>
        <v>0</v>
      </c>
      <c r="CG583" s="1" cm="1">
        <f t="array" aca="1" ref="CG583" ca="1">MMULT($F582:$CE582,INDIRECT("Policy.New!"&amp;CG$3&amp;"4:"&amp;CG$3&amp;"81"))</f>
        <v>0</v>
      </c>
      <c r="CH583" s="1" cm="1">
        <f t="array" aca="1" ref="CH583" ca="1">MMULT($F582:$CE582,INDIRECT("Policy.New!"&amp;CH$3&amp;"4:"&amp;CH$3&amp;"81"))</f>
        <v>0</v>
      </c>
      <c r="CI583" s="1" cm="1">
        <f t="array" aca="1" ref="CI583" ca="1">MMULT($F582:$CE582,INDIRECT("Policy.New!"&amp;CI$3&amp;"4:"&amp;CI$3&amp;"81"))</f>
        <v>0</v>
      </c>
      <c r="CJ583" s="1" cm="1">
        <f t="array" aca="1" ref="CJ583" ca="1">MMULT($F582:$CE582,INDIRECT("Policy.New!"&amp;CJ$3&amp;"4:"&amp;CJ$3&amp;"81"))</f>
        <v>0</v>
      </c>
      <c r="CK583" s="1" cm="1">
        <f t="array" aca="1" ref="CK583" ca="1">MMULT($F582:$CE582,INDIRECT("Policy.New!"&amp;CK$3&amp;"4:"&amp;CK$3&amp;"81"))</f>
        <v>0</v>
      </c>
      <c r="CL583" s="1" cm="1">
        <f t="array" aca="1" ref="CL583" ca="1">MMULT($F582:$CE582,INDIRECT("Policy.New!"&amp;CL$3&amp;"4:"&amp;CL$3&amp;"81"))</f>
        <v>0</v>
      </c>
      <c r="CM583" s="1" cm="1">
        <f t="array" aca="1" ref="CM583" ca="1">MMULT($F582:$CE582,INDIRECT("Policy.New!"&amp;CM$3&amp;"4:"&amp;CM$3&amp;"81"))</f>
        <v>0</v>
      </c>
      <c r="CN583" s="1" cm="1">
        <f t="array" aca="1" ref="CN583" ca="1">MMULT($F582:$CE582,INDIRECT("Policy.New!"&amp;CN$3&amp;"4:"&amp;CN$3&amp;"81"))</f>
        <v>0</v>
      </c>
      <c r="CO583" s="1" cm="1">
        <f t="array" aca="1" ref="CO583" ca="1">MMULT($F582:$CE582,INDIRECT("Policy.New!"&amp;CO$3&amp;"4:"&amp;CO$3&amp;"81"))</f>
        <v>0</v>
      </c>
      <c r="CP583" s="1" cm="1">
        <f t="array" aca="1" ref="CP583" ca="1">MMULT($F582:$CE582,INDIRECT("Policy.New!"&amp;CP$3&amp;"4:"&amp;CP$3&amp;"81"))</f>
        <v>0</v>
      </c>
      <c r="CS583" s="1">
        <f t="shared" ca="1" si="582"/>
        <v>0</v>
      </c>
      <c r="CT583" s="1">
        <f t="shared" ca="1" si="586"/>
        <v>0</v>
      </c>
      <c r="CU583" s="1">
        <f t="shared" ca="1" si="583"/>
        <v>0</v>
      </c>
      <c r="CV583" s="1">
        <f t="shared" ca="1" si="587"/>
        <v>0</v>
      </c>
      <c r="CW583" s="1">
        <f t="shared" ca="1" si="584"/>
        <v>0</v>
      </c>
      <c r="CX583" s="1">
        <f t="shared" ca="1" si="585"/>
        <v>0</v>
      </c>
    </row>
    <row r="584" spans="2:102" x14ac:dyDescent="0.25">
      <c r="B584" s="152" t="str">
        <f t="shared" si="581"/>
        <v>eps_repetem</v>
      </c>
      <c r="C584" s="152" t="str">
        <f t="shared" si="580"/>
        <v>eps_repetem_11</v>
      </c>
      <c r="D584" s="12">
        <f t="shared" si="578"/>
        <v>584</v>
      </c>
      <c r="E584" s="12">
        <f t="shared" si="588"/>
        <v>11</v>
      </c>
      <c r="F584" s="1" cm="1">
        <f t="array" aca="1" ref="F584" ca="1">MMULT($F583:$CE583,INDIRECT("Policy.New!"&amp;F$3&amp;"4:"&amp;F$3&amp;"81"))</f>
        <v>0</v>
      </c>
      <c r="G584" s="1" cm="1">
        <f t="array" aca="1" ref="G584" ca="1">MMULT($F583:$CE583,INDIRECT("Policy.New!"&amp;G$3&amp;"4:"&amp;G$3&amp;"81"))</f>
        <v>0</v>
      </c>
      <c r="H584" s="1" cm="1">
        <f t="array" aca="1" ref="H584" ca="1">MMULT($F583:$CE583,INDIRECT("Policy.New!"&amp;H$3&amp;"4:"&amp;H$3&amp;"81"))</f>
        <v>0</v>
      </c>
      <c r="I584" s="1" cm="1">
        <f t="array" aca="1" ref="I584" ca="1">MMULT($F583:$CE583,INDIRECT("Policy.New!"&amp;I$3&amp;"4:"&amp;I$3&amp;"81"))</f>
        <v>0</v>
      </c>
      <c r="J584" s="1" cm="1">
        <f t="array" aca="1" ref="J584" ca="1">MMULT($F583:$CE583,INDIRECT("Policy.New!"&amp;J$3&amp;"4:"&amp;J$3&amp;"81"))</f>
        <v>0</v>
      </c>
      <c r="K584" s="1" cm="1">
        <f t="array" aca="1" ref="K584" ca="1">MMULT($F583:$CE583,INDIRECT("Policy.New!"&amp;K$3&amp;"4:"&amp;K$3&amp;"81"))</f>
        <v>0</v>
      </c>
      <c r="L584" s="1" cm="1">
        <f t="array" aca="1" ref="L584" ca="1">MMULT($F583:$CE583,INDIRECT("Policy.New!"&amp;L$3&amp;"4:"&amp;L$3&amp;"81"))</f>
        <v>0</v>
      </c>
      <c r="M584" s="1" cm="1">
        <f t="array" aca="1" ref="M584" ca="1">MMULT($F583:$CE583,INDIRECT("Policy.New!"&amp;M$3&amp;"4:"&amp;M$3&amp;"81"))</f>
        <v>0</v>
      </c>
      <c r="N584" s="1" cm="1">
        <f t="array" aca="1" ref="N584" ca="1">MMULT($F583:$CE583,INDIRECT("Policy.New!"&amp;N$3&amp;"4:"&amp;N$3&amp;"81"))</f>
        <v>0</v>
      </c>
      <c r="O584" s="1" cm="1">
        <f t="array" aca="1" ref="O584" ca="1">MMULT($F583:$CE583,INDIRECT("Policy.New!"&amp;O$3&amp;"4:"&amp;O$3&amp;"81"))</f>
        <v>0</v>
      </c>
      <c r="P584" s="1" cm="1">
        <f t="array" aca="1" ref="P584" ca="1">MMULT($F583:$CE583,INDIRECT("Policy.New!"&amp;P$3&amp;"4:"&amp;P$3&amp;"81"))</f>
        <v>0</v>
      </c>
      <c r="Q584" s="1" cm="1">
        <f t="array" aca="1" ref="Q584" ca="1">MMULT($F583:$CE583,INDIRECT("Policy.New!"&amp;Q$3&amp;"4:"&amp;Q$3&amp;"81"))</f>
        <v>0</v>
      </c>
      <c r="R584" s="1" cm="1">
        <f t="array" aca="1" ref="R584" ca="1">MMULT($F583:$CE583,INDIRECT("Policy.New!"&amp;R$3&amp;"4:"&amp;R$3&amp;"81"))</f>
        <v>0</v>
      </c>
      <c r="S584" s="1" cm="1">
        <f t="array" aca="1" ref="S584" ca="1">MMULT($F583:$CE583,INDIRECT("Policy.New!"&amp;S$3&amp;"4:"&amp;S$3&amp;"81"))</f>
        <v>0</v>
      </c>
      <c r="T584" s="1" cm="1">
        <f t="array" aca="1" ref="T584" ca="1">MMULT($F583:$CE583,INDIRECT("Policy.New!"&amp;T$3&amp;"4:"&amp;T$3&amp;"81"))</f>
        <v>0</v>
      </c>
      <c r="U584" s="1" cm="1">
        <f t="array" aca="1" ref="U584" ca="1">MMULT($F583:$CE583,INDIRECT("Policy.New!"&amp;U$3&amp;"4:"&amp;U$3&amp;"81"))</f>
        <v>0</v>
      </c>
      <c r="V584" s="1" cm="1">
        <f t="array" aca="1" ref="V584" ca="1">MMULT($F583:$CE583,INDIRECT("Policy.New!"&amp;V$3&amp;"4:"&amp;V$3&amp;"81"))</f>
        <v>0</v>
      </c>
      <c r="W584" s="5">
        <f t="shared" ca="1" si="589"/>
        <v>0</v>
      </c>
      <c r="X584" s="1">
        <f t="shared" ca="1" si="590"/>
        <v>0</v>
      </c>
      <c r="Y584" s="1">
        <f t="shared" ca="1" si="591"/>
        <v>0</v>
      </c>
      <c r="Z584" s="1">
        <f t="shared" ca="1" si="592"/>
        <v>0</v>
      </c>
      <c r="AA584" s="1">
        <f t="shared" ca="1" si="593"/>
        <v>0</v>
      </c>
      <c r="AB584" s="1">
        <f t="shared" ca="1" si="594"/>
        <v>0</v>
      </c>
      <c r="AC584" s="1">
        <f t="shared" ca="1" si="595"/>
        <v>0</v>
      </c>
      <c r="AD584" s="1">
        <f t="shared" ca="1" si="596"/>
        <v>0</v>
      </c>
      <c r="AE584" s="1">
        <f t="shared" ca="1" si="597"/>
        <v>0</v>
      </c>
      <c r="AF584" s="1">
        <f t="shared" ca="1" si="598"/>
        <v>0</v>
      </c>
      <c r="AG584" s="1">
        <f t="shared" ca="1" si="599"/>
        <v>0</v>
      </c>
      <c r="AH584" s="1">
        <f t="shared" ca="1" si="600"/>
        <v>0</v>
      </c>
      <c r="AI584" s="1">
        <f t="shared" ca="1" si="601"/>
        <v>0</v>
      </c>
      <c r="AJ584" s="1">
        <f t="shared" ca="1" si="602"/>
        <v>0</v>
      </c>
      <c r="AK584" s="1">
        <f t="shared" ca="1" si="603"/>
        <v>0</v>
      </c>
      <c r="AL584" s="1">
        <f t="shared" ca="1" si="604"/>
        <v>0</v>
      </c>
      <c r="AM584" s="1">
        <f t="shared" ca="1" si="605"/>
        <v>0</v>
      </c>
      <c r="AN584" s="1">
        <f t="shared" ca="1" si="606"/>
        <v>0</v>
      </c>
      <c r="AO584" s="1">
        <f t="shared" ca="1" si="607"/>
        <v>0</v>
      </c>
      <c r="AP584" s="1">
        <f t="shared" ca="1" si="608"/>
        <v>0</v>
      </c>
      <c r="AQ584" s="1">
        <f t="shared" ca="1" si="609"/>
        <v>0</v>
      </c>
      <c r="AR584" s="1">
        <f t="shared" ca="1" si="610"/>
        <v>0</v>
      </c>
      <c r="AS584" s="1">
        <f t="shared" ca="1" si="611"/>
        <v>0</v>
      </c>
      <c r="AT584" s="25">
        <f t="shared" ca="1" si="612"/>
        <v>0</v>
      </c>
      <c r="AU584" s="1" cm="1">
        <f t="array" aca="1" ref="AU584" ca="1">MMULT($F583:$CE583,INDIRECT("Policy.New!"&amp;AU$3&amp;"4:"&amp;AU$3&amp;"81"))</f>
        <v>0</v>
      </c>
      <c r="AV584" s="25" cm="1">
        <f t="array" aca="1" ref="AV584" ca="1">MMULT($F583:$CE583,INDIRECT("Policy.New!"&amp;AV$3&amp;"4:"&amp;AV$3&amp;"81"))</f>
        <v>0</v>
      </c>
      <c r="AW584" s="161">
        <v>0</v>
      </c>
      <c r="AX584" s="161">
        <v>0</v>
      </c>
      <c r="AY584" s="161">
        <v>0</v>
      </c>
      <c r="AZ584" s="161">
        <v>0</v>
      </c>
      <c r="BA584" s="161">
        <v>0</v>
      </c>
      <c r="BB584" s="161">
        <v>0</v>
      </c>
      <c r="BC584" s="161">
        <v>0</v>
      </c>
      <c r="BD584" s="161">
        <v>0</v>
      </c>
      <c r="BE584" s="161">
        <v>0</v>
      </c>
      <c r="BF584" s="161">
        <v>0</v>
      </c>
      <c r="BG584" s="161">
        <v>0</v>
      </c>
      <c r="BH584" s="161">
        <v>0</v>
      </c>
      <c r="BI584" s="161">
        <v>0</v>
      </c>
      <c r="BJ584" s="161">
        <v>0</v>
      </c>
      <c r="BK584" s="161">
        <v>0</v>
      </c>
      <c r="BL584" s="161">
        <v>0</v>
      </c>
      <c r="BM584" s="161">
        <v>0</v>
      </c>
      <c r="BN584" s="161">
        <v>0</v>
      </c>
      <c r="BO584" s="161">
        <v>0</v>
      </c>
      <c r="BP584" s="161">
        <v>0</v>
      </c>
      <c r="BQ584" s="161">
        <v>0</v>
      </c>
      <c r="BR584" s="161">
        <v>0</v>
      </c>
      <c r="BS584" s="161">
        <v>0</v>
      </c>
      <c r="BT584" s="161">
        <v>0</v>
      </c>
      <c r="BU584" s="161">
        <v>0</v>
      </c>
      <c r="BV584" s="161">
        <v>0</v>
      </c>
      <c r="BW584" s="161">
        <v>0</v>
      </c>
      <c r="BX584" s="161">
        <v>0</v>
      </c>
      <c r="BY584" s="161">
        <v>0</v>
      </c>
      <c r="BZ584" s="161">
        <v>0</v>
      </c>
      <c r="CA584" s="161">
        <v>0</v>
      </c>
      <c r="CB584" s="161">
        <v>0</v>
      </c>
      <c r="CC584" s="161">
        <v>0</v>
      </c>
      <c r="CD584" s="161">
        <f>INDEX(IRF.New!$D$7:$CN$374,MATCH('IRF AUX'!$E584,IRF.New!$C$7:$C$37,0),MATCH('IRF AUX'!$B584,IRF.New!$D$5:$CN$5,0))</f>
        <v>0</v>
      </c>
      <c r="CE584" s="163">
        <v>0</v>
      </c>
      <c r="CF584" s="1" cm="1">
        <f t="array" aca="1" ref="CF584" ca="1">MMULT($F583:$CE583,INDIRECT("Policy.New!"&amp;CF$3&amp;"4:"&amp;CF$3&amp;"81"))</f>
        <v>0</v>
      </c>
      <c r="CG584" s="1" cm="1">
        <f t="array" aca="1" ref="CG584" ca="1">MMULT($F583:$CE583,INDIRECT("Policy.New!"&amp;CG$3&amp;"4:"&amp;CG$3&amp;"81"))</f>
        <v>0</v>
      </c>
      <c r="CH584" s="1" cm="1">
        <f t="array" aca="1" ref="CH584" ca="1">MMULT($F583:$CE583,INDIRECT("Policy.New!"&amp;CH$3&amp;"4:"&amp;CH$3&amp;"81"))</f>
        <v>0</v>
      </c>
      <c r="CI584" s="1" cm="1">
        <f t="array" aca="1" ref="CI584" ca="1">MMULT($F583:$CE583,INDIRECT("Policy.New!"&amp;CI$3&amp;"4:"&amp;CI$3&amp;"81"))</f>
        <v>0</v>
      </c>
      <c r="CJ584" s="1" cm="1">
        <f t="array" aca="1" ref="CJ584" ca="1">MMULT($F583:$CE583,INDIRECT("Policy.New!"&amp;CJ$3&amp;"4:"&amp;CJ$3&amp;"81"))</f>
        <v>0</v>
      </c>
      <c r="CK584" s="1" cm="1">
        <f t="array" aca="1" ref="CK584" ca="1">MMULT($F583:$CE583,INDIRECT("Policy.New!"&amp;CK$3&amp;"4:"&amp;CK$3&amp;"81"))</f>
        <v>0</v>
      </c>
      <c r="CL584" s="1" cm="1">
        <f t="array" aca="1" ref="CL584" ca="1">MMULT($F583:$CE583,INDIRECT("Policy.New!"&amp;CL$3&amp;"4:"&amp;CL$3&amp;"81"))</f>
        <v>0</v>
      </c>
      <c r="CM584" s="1" cm="1">
        <f t="array" aca="1" ref="CM584" ca="1">MMULT($F583:$CE583,INDIRECT("Policy.New!"&amp;CM$3&amp;"4:"&amp;CM$3&amp;"81"))</f>
        <v>0</v>
      </c>
      <c r="CN584" s="1" cm="1">
        <f t="array" aca="1" ref="CN584" ca="1">MMULT($F583:$CE583,INDIRECT("Policy.New!"&amp;CN$3&amp;"4:"&amp;CN$3&amp;"81"))</f>
        <v>0</v>
      </c>
      <c r="CO584" s="1" cm="1">
        <f t="array" aca="1" ref="CO584" ca="1">MMULT($F583:$CE583,INDIRECT("Policy.New!"&amp;CO$3&amp;"4:"&amp;CO$3&amp;"81"))</f>
        <v>0</v>
      </c>
      <c r="CP584" s="1" cm="1">
        <f t="array" aca="1" ref="CP584" ca="1">MMULT($F583:$CE583,INDIRECT("Policy.New!"&amp;CP$3&amp;"4:"&amp;CP$3&amp;"81"))</f>
        <v>0</v>
      </c>
      <c r="CS584" s="1">
        <f t="shared" ca="1" si="582"/>
        <v>0</v>
      </c>
      <c r="CT584" s="1">
        <f t="shared" ca="1" si="586"/>
        <v>0</v>
      </c>
      <c r="CU584" s="1">
        <f t="shared" ca="1" si="583"/>
        <v>0</v>
      </c>
      <c r="CV584" s="1">
        <f t="shared" ca="1" si="587"/>
        <v>0</v>
      </c>
      <c r="CW584" s="1">
        <f t="shared" ca="1" si="584"/>
        <v>0</v>
      </c>
      <c r="CX584" s="1">
        <f t="shared" ca="1" si="585"/>
        <v>0</v>
      </c>
    </row>
    <row r="585" spans="2:102" x14ac:dyDescent="0.25">
      <c r="B585" s="153" t="str">
        <f t="shared" si="581"/>
        <v>eps_repetem</v>
      </c>
      <c r="C585" s="153" t="str">
        <f t="shared" si="580"/>
        <v>eps_repetem_12</v>
      </c>
      <c r="D585" s="13">
        <f t="shared" si="578"/>
        <v>585</v>
      </c>
      <c r="E585" s="13">
        <f t="shared" si="588"/>
        <v>12</v>
      </c>
      <c r="F585" s="14" cm="1">
        <f t="array" aca="1" ref="F585" ca="1">MMULT($F584:$CE584,INDIRECT("Policy.New!"&amp;F$3&amp;"4:"&amp;F$3&amp;"81"))</f>
        <v>0</v>
      </c>
      <c r="G585" s="14" cm="1">
        <f t="array" aca="1" ref="G585" ca="1">MMULT($F584:$CE584,INDIRECT("Policy.New!"&amp;G$3&amp;"4:"&amp;G$3&amp;"81"))</f>
        <v>0</v>
      </c>
      <c r="H585" s="14" cm="1">
        <f t="array" aca="1" ref="H585" ca="1">MMULT($F584:$CE584,INDIRECT("Policy.New!"&amp;H$3&amp;"4:"&amp;H$3&amp;"81"))</f>
        <v>0</v>
      </c>
      <c r="I585" s="14" cm="1">
        <f t="array" aca="1" ref="I585" ca="1">MMULT($F584:$CE584,INDIRECT("Policy.New!"&amp;I$3&amp;"4:"&amp;I$3&amp;"81"))</f>
        <v>0</v>
      </c>
      <c r="J585" s="14" cm="1">
        <f t="array" aca="1" ref="J585" ca="1">MMULT($F584:$CE584,INDIRECT("Policy.New!"&amp;J$3&amp;"4:"&amp;J$3&amp;"81"))</f>
        <v>0</v>
      </c>
      <c r="K585" s="14" cm="1">
        <f t="array" aca="1" ref="K585" ca="1">MMULT($F584:$CE584,INDIRECT("Policy.New!"&amp;K$3&amp;"4:"&amp;K$3&amp;"81"))</f>
        <v>0</v>
      </c>
      <c r="L585" s="14" cm="1">
        <f t="array" aca="1" ref="L585" ca="1">MMULT($F584:$CE584,INDIRECT("Policy.New!"&amp;L$3&amp;"4:"&amp;L$3&amp;"81"))</f>
        <v>0</v>
      </c>
      <c r="M585" s="14" cm="1">
        <f t="array" aca="1" ref="M585" ca="1">MMULT($F584:$CE584,INDIRECT("Policy.New!"&amp;M$3&amp;"4:"&amp;M$3&amp;"81"))</f>
        <v>0</v>
      </c>
      <c r="N585" s="14" cm="1">
        <f t="array" aca="1" ref="N585" ca="1">MMULT($F584:$CE584,INDIRECT("Policy.New!"&amp;N$3&amp;"4:"&amp;N$3&amp;"81"))</f>
        <v>0</v>
      </c>
      <c r="O585" s="14" cm="1">
        <f t="array" aca="1" ref="O585" ca="1">MMULT($F584:$CE584,INDIRECT("Policy.New!"&amp;O$3&amp;"4:"&amp;O$3&amp;"81"))</f>
        <v>0</v>
      </c>
      <c r="P585" s="14" cm="1">
        <f t="array" aca="1" ref="P585" ca="1">MMULT($F584:$CE584,INDIRECT("Policy.New!"&amp;P$3&amp;"4:"&amp;P$3&amp;"81"))</f>
        <v>0</v>
      </c>
      <c r="Q585" s="14" cm="1">
        <f t="array" aca="1" ref="Q585" ca="1">MMULT($F584:$CE584,INDIRECT("Policy.New!"&amp;Q$3&amp;"4:"&amp;Q$3&amp;"81"))</f>
        <v>0</v>
      </c>
      <c r="R585" s="14" cm="1">
        <f t="array" aca="1" ref="R585" ca="1">MMULT($F584:$CE584,INDIRECT("Policy.New!"&amp;R$3&amp;"4:"&amp;R$3&amp;"81"))</f>
        <v>0</v>
      </c>
      <c r="S585" s="14" cm="1">
        <f t="array" aca="1" ref="S585" ca="1">MMULT($F584:$CE584,INDIRECT("Policy.New!"&amp;S$3&amp;"4:"&amp;S$3&amp;"81"))</f>
        <v>0</v>
      </c>
      <c r="T585" s="14" cm="1">
        <f t="array" aca="1" ref="T585" ca="1">MMULT($F584:$CE584,INDIRECT("Policy.New!"&amp;T$3&amp;"4:"&amp;T$3&amp;"81"))</f>
        <v>0</v>
      </c>
      <c r="U585" s="14" cm="1">
        <f t="array" aca="1" ref="U585" ca="1">MMULT($F584:$CE584,INDIRECT("Policy.New!"&amp;U$3&amp;"4:"&amp;U$3&amp;"81"))</f>
        <v>0</v>
      </c>
      <c r="V585" s="14" cm="1">
        <f t="array" aca="1" ref="V585" ca="1">MMULT($F584:$CE584,INDIRECT("Policy.New!"&amp;V$3&amp;"4:"&amp;V$3&amp;"81"))</f>
        <v>0</v>
      </c>
      <c r="W585" s="15">
        <f t="shared" ca="1" si="589"/>
        <v>0</v>
      </c>
      <c r="X585" s="14">
        <f t="shared" ca="1" si="590"/>
        <v>0</v>
      </c>
      <c r="Y585" s="14">
        <f t="shared" ca="1" si="591"/>
        <v>0</v>
      </c>
      <c r="Z585" s="14">
        <f t="shared" ca="1" si="592"/>
        <v>0</v>
      </c>
      <c r="AA585" s="14">
        <f t="shared" ca="1" si="593"/>
        <v>0</v>
      </c>
      <c r="AB585" s="14">
        <f t="shared" ca="1" si="594"/>
        <v>0</v>
      </c>
      <c r="AC585" s="14">
        <f t="shared" ca="1" si="595"/>
        <v>0</v>
      </c>
      <c r="AD585" s="14">
        <f t="shared" ca="1" si="596"/>
        <v>0</v>
      </c>
      <c r="AE585" s="14">
        <f t="shared" ca="1" si="597"/>
        <v>0</v>
      </c>
      <c r="AF585" s="14">
        <f t="shared" ca="1" si="598"/>
        <v>0</v>
      </c>
      <c r="AG585" s="14">
        <f t="shared" ca="1" si="599"/>
        <v>0</v>
      </c>
      <c r="AH585" s="14">
        <f t="shared" ca="1" si="600"/>
        <v>0</v>
      </c>
      <c r="AI585" s="14">
        <f t="shared" ca="1" si="601"/>
        <v>0</v>
      </c>
      <c r="AJ585" s="14">
        <f t="shared" ca="1" si="602"/>
        <v>0</v>
      </c>
      <c r="AK585" s="14">
        <f t="shared" ca="1" si="603"/>
        <v>0</v>
      </c>
      <c r="AL585" s="14">
        <f t="shared" ca="1" si="604"/>
        <v>0</v>
      </c>
      <c r="AM585" s="14">
        <f t="shared" ca="1" si="605"/>
        <v>0</v>
      </c>
      <c r="AN585" s="14">
        <f t="shared" ca="1" si="606"/>
        <v>0</v>
      </c>
      <c r="AO585" s="14">
        <f t="shared" ca="1" si="607"/>
        <v>0</v>
      </c>
      <c r="AP585" s="14">
        <f t="shared" ca="1" si="608"/>
        <v>0</v>
      </c>
      <c r="AQ585" s="14">
        <f t="shared" ca="1" si="609"/>
        <v>0</v>
      </c>
      <c r="AR585" s="14">
        <f t="shared" ca="1" si="610"/>
        <v>0</v>
      </c>
      <c r="AS585" s="14">
        <f t="shared" ca="1" si="611"/>
        <v>0</v>
      </c>
      <c r="AT585" s="26">
        <f t="shared" ca="1" si="612"/>
        <v>0</v>
      </c>
      <c r="AU585" s="14" cm="1">
        <f t="array" aca="1" ref="AU585" ca="1">MMULT($F584:$CE584,INDIRECT("Policy.New!"&amp;AU$3&amp;"4:"&amp;AU$3&amp;"81"))</f>
        <v>0</v>
      </c>
      <c r="AV585" s="26" cm="1">
        <f t="array" aca="1" ref="AV585" ca="1">MMULT($F584:$CE584,INDIRECT("Policy.New!"&amp;AV$3&amp;"4:"&amp;AV$3&amp;"81"))</f>
        <v>0</v>
      </c>
      <c r="AW585" s="164">
        <v>0</v>
      </c>
      <c r="AX585" s="164">
        <v>0</v>
      </c>
      <c r="AY585" s="164">
        <v>0</v>
      </c>
      <c r="AZ585" s="164">
        <v>0</v>
      </c>
      <c r="BA585" s="164">
        <v>0</v>
      </c>
      <c r="BB585" s="164">
        <v>0</v>
      </c>
      <c r="BC585" s="164">
        <v>0</v>
      </c>
      <c r="BD585" s="164">
        <v>0</v>
      </c>
      <c r="BE585" s="164">
        <v>0</v>
      </c>
      <c r="BF585" s="164">
        <v>0</v>
      </c>
      <c r="BG585" s="164">
        <v>0</v>
      </c>
      <c r="BH585" s="164">
        <v>0</v>
      </c>
      <c r="BI585" s="164">
        <v>0</v>
      </c>
      <c r="BJ585" s="164">
        <v>0</v>
      </c>
      <c r="BK585" s="164">
        <v>0</v>
      </c>
      <c r="BL585" s="164">
        <v>0</v>
      </c>
      <c r="BM585" s="164">
        <v>0</v>
      </c>
      <c r="BN585" s="164">
        <v>0</v>
      </c>
      <c r="BO585" s="164">
        <v>0</v>
      </c>
      <c r="BP585" s="164">
        <v>0</v>
      </c>
      <c r="BQ585" s="164">
        <v>0</v>
      </c>
      <c r="BR585" s="164">
        <v>0</v>
      </c>
      <c r="BS585" s="164">
        <v>0</v>
      </c>
      <c r="BT585" s="164">
        <v>0</v>
      </c>
      <c r="BU585" s="164">
        <v>0</v>
      </c>
      <c r="BV585" s="164">
        <v>0</v>
      </c>
      <c r="BW585" s="164">
        <v>0</v>
      </c>
      <c r="BX585" s="164">
        <v>0</v>
      </c>
      <c r="BY585" s="164">
        <v>0</v>
      </c>
      <c r="BZ585" s="164">
        <v>0</v>
      </c>
      <c r="CA585" s="164">
        <v>0</v>
      </c>
      <c r="CB585" s="164">
        <v>0</v>
      </c>
      <c r="CC585" s="164">
        <v>0</v>
      </c>
      <c r="CD585" s="164">
        <f>INDEX(IRF.New!$D$7:$CN$374,MATCH('IRF AUX'!$E585,IRF.New!$C$7:$C$37,0),MATCH('IRF AUX'!$B585,IRF.New!$D$5:$CN$5,0))</f>
        <v>0</v>
      </c>
      <c r="CE585" s="165">
        <v>0</v>
      </c>
      <c r="CF585" s="14" cm="1">
        <f t="array" aca="1" ref="CF585" ca="1">MMULT($F584:$CE584,INDIRECT("Policy.New!"&amp;CF$3&amp;"4:"&amp;CF$3&amp;"81"))</f>
        <v>0</v>
      </c>
      <c r="CG585" s="14" cm="1">
        <f t="array" aca="1" ref="CG585" ca="1">MMULT($F584:$CE584,INDIRECT("Policy.New!"&amp;CG$3&amp;"4:"&amp;CG$3&amp;"81"))</f>
        <v>0</v>
      </c>
      <c r="CH585" s="14" cm="1">
        <f t="array" aca="1" ref="CH585" ca="1">MMULT($F584:$CE584,INDIRECT("Policy.New!"&amp;CH$3&amp;"4:"&amp;CH$3&amp;"81"))</f>
        <v>0</v>
      </c>
      <c r="CI585" s="14" cm="1">
        <f t="array" aca="1" ref="CI585" ca="1">MMULT($F584:$CE584,INDIRECT("Policy.New!"&amp;CI$3&amp;"4:"&amp;CI$3&amp;"81"))</f>
        <v>0</v>
      </c>
      <c r="CJ585" s="14" cm="1">
        <f t="array" aca="1" ref="CJ585" ca="1">MMULT($F584:$CE584,INDIRECT("Policy.New!"&amp;CJ$3&amp;"4:"&amp;CJ$3&amp;"81"))</f>
        <v>0</v>
      </c>
      <c r="CK585" s="14" cm="1">
        <f t="array" aca="1" ref="CK585" ca="1">MMULT($F584:$CE584,INDIRECT("Policy.New!"&amp;CK$3&amp;"4:"&amp;CK$3&amp;"81"))</f>
        <v>0</v>
      </c>
      <c r="CL585" s="14" cm="1">
        <f t="array" aca="1" ref="CL585" ca="1">MMULT($F584:$CE584,INDIRECT("Policy.New!"&amp;CL$3&amp;"4:"&amp;CL$3&amp;"81"))</f>
        <v>0</v>
      </c>
      <c r="CM585" s="14" cm="1">
        <f t="array" aca="1" ref="CM585" ca="1">MMULT($F584:$CE584,INDIRECT("Policy.New!"&amp;CM$3&amp;"4:"&amp;CM$3&amp;"81"))</f>
        <v>0</v>
      </c>
      <c r="CN585" s="14" cm="1">
        <f t="array" aca="1" ref="CN585" ca="1">MMULT($F584:$CE584,INDIRECT("Policy.New!"&amp;CN$3&amp;"4:"&amp;CN$3&amp;"81"))</f>
        <v>0</v>
      </c>
      <c r="CO585" s="14" cm="1">
        <f t="array" aca="1" ref="CO585" ca="1">MMULT($F584:$CE584,INDIRECT("Policy.New!"&amp;CO$3&amp;"4:"&amp;CO$3&amp;"81"))</f>
        <v>0</v>
      </c>
      <c r="CP585" s="14" cm="1">
        <f t="array" aca="1" ref="CP585" ca="1">MMULT($F584:$CE584,INDIRECT("Policy.New!"&amp;CP$3&amp;"4:"&amp;CP$3&amp;"81"))</f>
        <v>0</v>
      </c>
      <c r="CS585" s="14">
        <f t="shared" ca="1" si="582"/>
        <v>0</v>
      </c>
      <c r="CT585" s="14">
        <f t="shared" ca="1" si="586"/>
        <v>0</v>
      </c>
      <c r="CU585" s="14">
        <f t="shared" ca="1" si="583"/>
        <v>0</v>
      </c>
      <c r="CV585" s="14">
        <f t="shared" ca="1" si="587"/>
        <v>0</v>
      </c>
      <c r="CW585" s="14">
        <f t="shared" ca="1" si="584"/>
        <v>0</v>
      </c>
      <c r="CX585" s="14">
        <f t="shared" ca="1" si="585"/>
        <v>0</v>
      </c>
    </row>
    <row r="586" spans="2:102" x14ac:dyDescent="0.25">
      <c r="B586" s="151" t="str">
        <f t="shared" si="581"/>
        <v>eps_repetem</v>
      </c>
      <c r="C586" s="151" t="str">
        <f t="shared" si="580"/>
        <v>eps_repetem_13</v>
      </c>
      <c r="D586" s="9">
        <f t="shared" si="578"/>
        <v>586</v>
      </c>
      <c r="E586" s="9">
        <f t="shared" si="588"/>
        <v>13</v>
      </c>
      <c r="F586" s="10" cm="1">
        <f t="array" aca="1" ref="F586" ca="1">MMULT($F585:$CE585,INDIRECT("Policy.New!"&amp;F$3&amp;"4:"&amp;F$3&amp;"81"))</f>
        <v>0</v>
      </c>
      <c r="G586" s="10" cm="1">
        <f t="array" aca="1" ref="G586" ca="1">MMULT($F585:$CE585,INDIRECT("Policy.New!"&amp;G$3&amp;"4:"&amp;G$3&amp;"81"))</f>
        <v>0</v>
      </c>
      <c r="H586" s="10" cm="1">
        <f t="array" aca="1" ref="H586" ca="1">MMULT($F585:$CE585,INDIRECT("Policy.New!"&amp;H$3&amp;"4:"&amp;H$3&amp;"81"))</f>
        <v>0</v>
      </c>
      <c r="I586" s="10" cm="1">
        <f t="array" aca="1" ref="I586" ca="1">MMULT($F585:$CE585,INDIRECT("Policy.New!"&amp;I$3&amp;"4:"&amp;I$3&amp;"81"))</f>
        <v>0</v>
      </c>
      <c r="J586" s="10" cm="1">
        <f t="array" aca="1" ref="J586" ca="1">MMULT($F585:$CE585,INDIRECT("Policy.New!"&amp;J$3&amp;"4:"&amp;J$3&amp;"81"))</f>
        <v>0</v>
      </c>
      <c r="K586" s="10" cm="1">
        <f t="array" aca="1" ref="K586" ca="1">MMULT($F585:$CE585,INDIRECT("Policy.New!"&amp;K$3&amp;"4:"&amp;K$3&amp;"81"))</f>
        <v>0</v>
      </c>
      <c r="L586" s="10" cm="1">
        <f t="array" aca="1" ref="L586" ca="1">MMULT($F585:$CE585,INDIRECT("Policy.New!"&amp;L$3&amp;"4:"&amp;L$3&amp;"81"))</f>
        <v>0</v>
      </c>
      <c r="M586" s="10" cm="1">
        <f t="array" aca="1" ref="M586" ca="1">MMULT($F585:$CE585,INDIRECT("Policy.New!"&amp;M$3&amp;"4:"&amp;M$3&amp;"81"))</f>
        <v>0</v>
      </c>
      <c r="N586" s="10" cm="1">
        <f t="array" aca="1" ref="N586" ca="1">MMULT($F585:$CE585,INDIRECT("Policy.New!"&amp;N$3&amp;"4:"&amp;N$3&amp;"81"))</f>
        <v>0</v>
      </c>
      <c r="O586" s="10" cm="1">
        <f t="array" aca="1" ref="O586" ca="1">MMULT($F585:$CE585,INDIRECT("Policy.New!"&amp;O$3&amp;"4:"&amp;O$3&amp;"81"))</f>
        <v>0</v>
      </c>
      <c r="P586" s="10" cm="1">
        <f t="array" aca="1" ref="P586" ca="1">MMULT($F585:$CE585,INDIRECT("Policy.New!"&amp;P$3&amp;"4:"&amp;P$3&amp;"81"))</f>
        <v>0</v>
      </c>
      <c r="Q586" s="10" cm="1">
        <f t="array" aca="1" ref="Q586" ca="1">MMULT($F585:$CE585,INDIRECT("Policy.New!"&amp;Q$3&amp;"4:"&amp;Q$3&amp;"81"))</f>
        <v>0</v>
      </c>
      <c r="R586" s="10" cm="1">
        <f t="array" aca="1" ref="R586" ca="1">MMULT($F585:$CE585,INDIRECT("Policy.New!"&amp;R$3&amp;"4:"&amp;R$3&amp;"81"))</f>
        <v>0</v>
      </c>
      <c r="S586" s="10" cm="1">
        <f t="array" aca="1" ref="S586" ca="1">MMULT($F585:$CE585,INDIRECT("Policy.New!"&amp;S$3&amp;"4:"&amp;S$3&amp;"81"))</f>
        <v>0</v>
      </c>
      <c r="T586" s="10" cm="1">
        <f t="array" aca="1" ref="T586" ca="1">MMULT($F585:$CE585,INDIRECT("Policy.New!"&amp;T$3&amp;"4:"&amp;T$3&amp;"81"))</f>
        <v>0</v>
      </c>
      <c r="U586" s="10" cm="1">
        <f t="array" aca="1" ref="U586" ca="1">MMULT($F585:$CE585,INDIRECT("Policy.New!"&amp;U$3&amp;"4:"&amp;U$3&amp;"81"))</f>
        <v>0</v>
      </c>
      <c r="V586" s="10" cm="1">
        <f t="array" aca="1" ref="V586" ca="1">MMULT($F585:$CE585,INDIRECT("Policy.New!"&amp;V$3&amp;"4:"&amp;V$3&amp;"81"))</f>
        <v>0</v>
      </c>
      <c r="W586" s="11">
        <f t="shared" ca="1" si="589"/>
        <v>0</v>
      </c>
      <c r="X586" s="10">
        <f t="shared" ca="1" si="590"/>
        <v>0</v>
      </c>
      <c r="Y586" s="10">
        <f t="shared" ca="1" si="591"/>
        <v>0</v>
      </c>
      <c r="Z586" s="10">
        <f t="shared" ca="1" si="592"/>
        <v>0</v>
      </c>
      <c r="AA586" s="10">
        <f t="shared" ca="1" si="593"/>
        <v>0</v>
      </c>
      <c r="AB586" s="10">
        <f t="shared" ca="1" si="594"/>
        <v>0</v>
      </c>
      <c r="AC586" s="10">
        <f t="shared" ca="1" si="595"/>
        <v>0</v>
      </c>
      <c r="AD586" s="10">
        <f t="shared" ca="1" si="596"/>
        <v>0</v>
      </c>
      <c r="AE586" s="10">
        <f t="shared" ca="1" si="597"/>
        <v>0</v>
      </c>
      <c r="AF586" s="10">
        <f t="shared" ca="1" si="598"/>
        <v>0</v>
      </c>
      <c r="AG586" s="10">
        <f t="shared" ca="1" si="599"/>
        <v>0</v>
      </c>
      <c r="AH586" s="10">
        <f t="shared" ca="1" si="600"/>
        <v>0</v>
      </c>
      <c r="AI586" s="10">
        <f t="shared" ca="1" si="601"/>
        <v>0</v>
      </c>
      <c r="AJ586" s="10">
        <f t="shared" ca="1" si="602"/>
        <v>0</v>
      </c>
      <c r="AK586" s="10">
        <f t="shared" ca="1" si="603"/>
        <v>0</v>
      </c>
      <c r="AL586" s="10">
        <f t="shared" ca="1" si="604"/>
        <v>0</v>
      </c>
      <c r="AM586" s="10">
        <f t="shared" ca="1" si="605"/>
        <v>0</v>
      </c>
      <c r="AN586" s="10">
        <f t="shared" ca="1" si="606"/>
        <v>0</v>
      </c>
      <c r="AO586" s="10">
        <f t="shared" ca="1" si="607"/>
        <v>0</v>
      </c>
      <c r="AP586" s="10">
        <f t="shared" ca="1" si="608"/>
        <v>0</v>
      </c>
      <c r="AQ586" s="10">
        <f t="shared" ca="1" si="609"/>
        <v>0</v>
      </c>
      <c r="AR586" s="10">
        <f t="shared" ca="1" si="610"/>
        <v>0</v>
      </c>
      <c r="AS586" s="10">
        <f t="shared" ca="1" si="611"/>
        <v>0</v>
      </c>
      <c r="AT586" s="24">
        <f t="shared" ca="1" si="612"/>
        <v>0</v>
      </c>
      <c r="AU586" s="10" cm="1">
        <f t="array" aca="1" ref="AU586" ca="1">MMULT($F585:$CE585,INDIRECT("Policy.New!"&amp;AU$3&amp;"4:"&amp;AU$3&amp;"81"))</f>
        <v>0</v>
      </c>
      <c r="AV586" s="24" cm="1">
        <f t="array" aca="1" ref="AV586" ca="1">MMULT($F585:$CE585,INDIRECT("Policy.New!"&amp;AV$3&amp;"4:"&amp;AV$3&amp;"81"))</f>
        <v>0</v>
      </c>
      <c r="AW586" s="160">
        <v>0</v>
      </c>
      <c r="AX586" s="160">
        <v>0</v>
      </c>
      <c r="AY586" s="160">
        <v>0</v>
      </c>
      <c r="AZ586" s="160">
        <v>0</v>
      </c>
      <c r="BA586" s="160">
        <v>0</v>
      </c>
      <c r="BB586" s="160">
        <v>0</v>
      </c>
      <c r="BC586" s="160">
        <v>0</v>
      </c>
      <c r="BD586" s="160">
        <v>0</v>
      </c>
      <c r="BE586" s="160">
        <v>0</v>
      </c>
      <c r="BF586" s="160">
        <v>0</v>
      </c>
      <c r="BG586" s="160">
        <v>0</v>
      </c>
      <c r="BH586" s="160">
        <v>0</v>
      </c>
      <c r="BI586" s="160">
        <v>0</v>
      </c>
      <c r="BJ586" s="160">
        <v>0</v>
      </c>
      <c r="BK586" s="160">
        <v>0</v>
      </c>
      <c r="BL586" s="160">
        <v>0</v>
      </c>
      <c r="BM586" s="160">
        <v>0</v>
      </c>
      <c r="BN586" s="160">
        <v>0</v>
      </c>
      <c r="BO586" s="160">
        <v>0</v>
      </c>
      <c r="BP586" s="160">
        <v>0</v>
      </c>
      <c r="BQ586" s="160">
        <v>0</v>
      </c>
      <c r="BR586" s="160">
        <v>0</v>
      </c>
      <c r="BS586" s="160">
        <v>0</v>
      </c>
      <c r="BT586" s="160">
        <v>0</v>
      </c>
      <c r="BU586" s="160">
        <v>0</v>
      </c>
      <c r="BV586" s="160">
        <v>0</v>
      </c>
      <c r="BW586" s="160">
        <v>0</v>
      </c>
      <c r="BX586" s="160">
        <v>0</v>
      </c>
      <c r="BY586" s="160">
        <v>0</v>
      </c>
      <c r="BZ586" s="160">
        <v>0</v>
      </c>
      <c r="CA586" s="160">
        <v>0</v>
      </c>
      <c r="CB586" s="160">
        <v>0</v>
      </c>
      <c r="CC586" s="160">
        <v>0</v>
      </c>
      <c r="CD586" s="160">
        <f>INDEX(IRF.New!$D$7:$CN$374,MATCH('IRF AUX'!$E586,IRF.New!$C$7:$C$37,0),MATCH('IRF AUX'!$B586,IRF.New!$D$5:$CN$5,0))</f>
        <v>0</v>
      </c>
      <c r="CE586" s="162">
        <v>0</v>
      </c>
      <c r="CF586" s="10" cm="1">
        <f t="array" aca="1" ref="CF586" ca="1">MMULT($F585:$CE585,INDIRECT("Policy.New!"&amp;CF$3&amp;"4:"&amp;CF$3&amp;"81"))</f>
        <v>0</v>
      </c>
      <c r="CG586" s="10" cm="1">
        <f t="array" aca="1" ref="CG586" ca="1">MMULT($F585:$CE585,INDIRECT("Policy.New!"&amp;CG$3&amp;"4:"&amp;CG$3&amp;"81"))</f>
        <v>0</v>
      </c>
      <c r="CH586" s="10" cm="1">
        <f t="array" aca="1" ref="CH586" ca="1">MMULT($F585:$CE585,INDIRECT("Policy.New!"&amp;CH$3&amp;"4:"&amp;CH$3&amp;"81"))</f>
        <v>0</v>
      </c>
      <c r="CI586" s="10" cm="1">
        <f t="array" aca="1" ref="CI586" ca="1">MMULT($F585:$CE585,INDIRECT("Policy.New!"&amp;CI$3&amp;"4:"&amp;CI$3&amp;"81"))</f>
        <v>0</v>
      </c>
      <c r="CJ586" s="10" cm="1">
        <f t="array" aca="1" ref="CJ586" ca="1">MMULT($F585:$CE585,INDIRECT("Policy.New!"&amp;CJ$3&amp;"4:"&amp;CJ$3&amp;"81"))</f>
        <v>0</v>
      </c>
      <c r="CK586" s="10" cm="1">
        <f t="array" aca="1" ref="CK586" ca="1">MMULT($F585:$CE585,INDIRECT("Policy.New!"&amp;CK$3&amp;"4:"&amp;CK$3&amp;"81"))</f>
        <v>0</v>
      </c>
      <c r="CL586" s="10" cm="1">
        <f t="array" aca="1" ref="CL586" ca="1">MMULT($F585:$CE585,INDIRECT("Policy.New!"&amp;CL$3&amp;"4:"&amp;CL$3&amp;"81"))</f>
        <v>0</v>
      </c>
      <c r="CM586" s="10" cm="1">
        <f t="array" aca="1" ref="CM586" ca="1">MMULT($F585:$CE585,INDIRECT("Policy.New!"&amp;CM$3&amp;"4:"&amp;CM$3&amp;"81"))</f>
        <v>0</v>
      </c>
      <c r="CN586" s="10" cm="1">
        <f t="array" aca="1" ref="CN586" ca="1">MMULT($F585:$CE585,INDIRECT("Policy.New!"&amp;CN$3&amp;"4:"&amp;CN$3&amp;"81"))</f>
        <v>0</v>
      </c>
      <c r="CO586" s="10" cm="1">
        <f t="array" aca="1" ref="CO586" ca="1">MMULT($F585:$CE585,INDIRECT("Policy.New!"&amp;CO$3&amp;"4:"&amp;CO$3&amp;"81"))</f>
        <v>0</v>
      </c>
      <c r="CP586" s="10" cm="1">
        <f t="array" aca="1" ref="CP586" ca="1">MMULT($F585:$CE585,INDIRECT("Policy.New!"&amp;CP$3&amp;"4:"&amp;CP$3&amp;"81"))</f>
        <v>0</v>
      </c>
      <c r="CS586" s="10">
        <f t="shared" ca="1" si="582"/>
        <v>0</v>
      </c>
      <c r="CT586" s="10">
        <f t="shared" ca="1" si="586"/>
        <v>0</v>
      </c>
      <c r="CU586" s="10">
        <f t="shared" ca="1" si="583"/>
        <v>0</v>
      </c>
      <c r="CV586" s="10">
        <f t="shared" ca="1" si="587"/>
        <v>0</v>
      </c>
      <c r="CW586" s="10">
        <f t="shared" ca="1" si="584"/>
        <v>0</v>
      </c>
      <c r="CX586" s="10">
        <f t="shared" ca="1" si="585"/>
        <v>0</v>
      </c>
    </row>
    <row r="587" spans="2:102" x14ac:dyDescent="0.25">
      <c r="B587" s="152" t="str">
        <f t="shared" si="581"/>
        <v>eps_repetem</v>
      </c>
      <c r="C587" s="152" t="str">
        <f t="shared" si="580"/>
        <v>eps_repetem_14</v>
      </c>
      <c r="D587" s="12">
        <f t="shared" si="578"/>
        <v>587</v>
      </c>
      <c r="E587" s="12">
        <f t="shared" si="588"/>
        <v>14</v>
      </c>
      <c r="F587" s="1" cm="1">
        <f t="array" aca="1" ref="F587" ca="1">MMULT($F586:$CE586,INDIRECT("Policy.New!"&amp;F$3&amp;"4:"&amp;F$3&amp;"81"))</f>
        <v>0</v>
      </c>
      <c r="G587" s="1" cm="1">
        <f t="array" aca="1" ref="G587" ca="1">MMULT($F586:$CE586,INDIRECT("Policy.New!"&amp;G$3&amp;"4:"&amp;G$3&amp;"81"))</f>
        <v>0</v>
      </c>
      <c r="H587" s="1" cm="1">
        <f t="array" aca="1" ref="H587" ca="1">MMULT($F586:$CE586,INDIRECT("Policy.New!"&amp;H$3&amp;"4:"&amp;H$3&amp;"81"))</f>
        <v>0</v>
      </c>
      <c r="I587" s="1" cm="1">
        <f t="array" aca="1" ref="I587" ca="1">MMULT($F586:$CE586,INDIRECT("Policy.New!"&amp;I$3&amp;"4:"&amp;I$3&amp;"81"))</f>
        <v>0</v>
      </c>
      <c r="J587" s="1" cm="1">
        <f t="array" aca="1" ref="J587" ca="1">MMULT($F586:$CE586,INDIRECT("Policy.New!"&amp;J$3&amp;"4:"&amp;J$3&amp;"81"))</f>
        <v>0</v>
      </c>
      <c r="K587" s="1" cm="1">
        <f t="array" aca="1" ref="K587" ca="1">MMULT($F586:$CE586,INDIRECT("Policy.New!"&amp;K$3&amp;"4:"&amp;K$3&amp;"81"))</f>
        <v>0</v>
      </c>
      <c r="L587" s="1" cm="1">
        <f t="array" aca="1" ref="L587" ca="1">MMULT($F586:$CE586,INDIRECT("Policy.New!"&amp;L$3&amp;"4:"&amp;L$3&amp;"81"))</f>
        <v>0</v>
      </c>
      <c r="M587" s="1" cm="1">
        <f t="array" aca="1" ref="M587" ca="1">MMULT($F586:$CE586,INDIRECT("Policy.New!"&amp;M$3&amp;"4:"&amp;M$3&amp;"81"))</f>
        <v>0</v>
      </c>
      <c r="N587" s="1" cm="1">
        <f t="array" aca="1" ref="N587" ca="1">MMULT($F586:$CE586,INDIRECT("Policy.New!"&amp;N$3&amp;"4:"&amp;N$3&amp;"81"))</f>
        <v>0</v>
      </c>
      <c r="O587" s="1" cm="1">
        <f t="array" aca="1" ref="O587" ca="1">MMULT($F586:$CE586,INDIRECT("Policy.New!"&amp;O$3&amp;"4:"&amp;O$3&amp;"81"))</f>
        <v>0</v>
      </c>
      <c r="P587" s="1" cm="1">
        <f t="array" aca="1" ref="P587" ca="1">MMULT($F586:$CE586,INDIRECT("Policy.New!"&amp;P$3&amp;"4:"&amp;P$3&amp;"81"))</f>
        <v>0</v>
      </c>
      <c r="Q587" s="1" cm="1">
        <f t="array" aca="1" ref="Q587" ca="1">MMULT($F586:$CE586,INDIRECT("Policy.New!"&amp;Q$3&amp;"4:"&amp;Q$3&amp;"81"))</f>
        <v>0</v>
      </c>
      <c r="R587" s="1" cm="1">
        <f t="array" aca="1" ref="R587" ca="1">MMULT($F586:$CE586,INDIRECT("Policy.New!"&amp;R$3&amp;"4:"&amp;R$3&amp;"81"))</f>
        <v>0</v>
      </c>
      <c r="S587" s="1" cm="1">
        <f t="array" aca="1" ref="S587" ca="1">MMULT($F586:$CE586,INDIRECT("Policy.New!"&amp;S$3&amp;"4:"&amp;S$3&amp;"81"))</f>
        <v>0</v>
      </c>
      <c r="T587" s="1" cm="1">
        <f t="array" aca="1" ref="T587" ca="1">MMULT($F586:$CE586,INDIRECT("Policy.New!"&amp;T$3&amp;"4:"&amp;T$3&amp;"81"))</f>
        <v>0</v>
      </c>
      <c r="U587" s="1" cm="1">
        <f t="array" aca="1" ref="U587" ca="1">MMULT($F586:$CE586,INDIRECT("Policy.New!"&amp;U$3&amp;"4:"&amp;U$3&amp;"81"))</f>
        <v>0</v>
      </c>
      <c r="V587" s="1" cm="1">
        <f t="array" aca="1" ref="V587" ca="1">MMULT($F586:$CE586,INDIRECT("Policy.New!"&amp;V$3&amp;"4:"&amp;V$3&amp;"81"))</f>
        <v>0</v>
      </c>
      <c r="W587" s="5">
        <f t="shared" ca="1" si="589"/>
        <v>0</v>
      </c>
      <c r="X587" s="1">
        <f t="shared" ca="1" si="590"/>
        <v>0</v>
      </c>
      <c r="Y587" s="1">
        <f t="shared" ca="1" si="591"/>
        <v>0</v>
      </c>
      <c r="Z587" s="1">
        <f t="shared" ca="1" si="592"/>
        <v>0</v>
      </c>
      <c r="AA587" s="1">
        <f t="shared" ca="1" si="593"/>
        <v>0</v>
      </c>
      <c r="AB587" s="1">
        <f t="shared" ca="1" si="594"/>
        <v>0</v>
      </c>
      <c r="AC587" s="1">
        <f t="shared" ca="1" si="595"/>
        <v>0</v>
      </c>
      <c r="AD587" s="1">
        <f t="shared" ca="1" si="596"/>
        <v>0</v>
      </c>
      <c r="AE587" s="1">
        <f t="shared" ca="1" si="597"/>
        <v>0</v>
      </c>
      <c r="AF587" s="1">
        <f t="shared" ca="1" si="598"/>
        <v>0</v>
      </c>
      <c r="AG587" s="1">
        <f t="shared" ca="1" si="599"/>
        <v>0</v>
      </c>
      <c r="AH587" s="1">
        <f t="shared" ca="1" si="600"/>
        <v>0</v>
      </c>
      <c r="AI587" s="1">
        <f t="shared" ca="1" si="601"/>
        <v>0</v>
      </c>
      <c r="AJ587" s="1">
        <f t="shared" ca="1" si="602"/>
        <v>0</v>
      </c>
      <c r="AK587" s="1">
        <f t="shared" ca="1" si="603"/>
        <v>0</v>
      </c>
      <c r="AL587" s="1">
        <f t="shared" ca="1" si="604"/>
        <v>0</v>
      </c>
      <c r="AM587" s="1">
        <f t="shared" ca="1" si="605"/>
        <v>0</v>
      </c>
      <c r="AN587" s="1">
        <f t="shared" ca="1" si="606"/>
        <v>0</v>
      </c>
      <c r="AO587" s="1">
        <f t="shared" ca="1" si="607"/>
        <v>0</v>
      </c>
      <c r="AP587" s="1">
        <f t="shared" ca="1" si="608"/>
        <v>0</v>
      </c>
      <c r="AQ587" s="1">
        <f t="shared" ca="1" si="609"/>
        <v>0</v>
      </c>
      <c r="AR587" s="1">
        <f t="shared" ca="1" si="610"/>
        <v>0</v>
      </c>
      <c r="AS587" s="1">
        <f t="shared" ca="1" si="611"/>
        <v>0</v>
      </c>
      <c r="AT587" s="25">
        <f t="shared" ca="1" si="612"/>
        <v>0</v>
      </c>
      <c r="AU587" s="1" cm="1">
        <f t="array" aca="1" ref="AU587" ca="1">MMULT($F586:$CE586,INDIRECT("Policy.New!"&amp;AU$3&amp;"4:"&amp;AU$3&amp;"81"))</f>
        <v>0</v>
      </c>
      <c r="AV587" s="25" cm="1">
        <f t="array" aca="1" ref="AV587" ca="1">MMULT($F586:$CE586,INDIRECT("Policy.New!"&amp;AV$3&amp;"4:"&amp;AV$3&amp;"81"))</f>
        <v>0</v>
      </c>
      <c r="AW587" s="161">
        <v>0</v>
      </c>
      <c r="AX587" s="161">
        <v>0</v>
      </c>
      <c r="AY587" s="161">
        <v>0</v>
      </c>
      <c r="AZ587" s="161">
        <v>0</v>
      </c>
      <c r="BA587" s="161">
        <v>0</v>
      </c>
      <c r="BB587" s="161">
        <v>0</v>
      </c>
      <c r="BC587" s="161">
        <v>0</v>
      </c>
      <c r="BD587" s="161">
        <v>0</v>
      </c>
      <c r="BE587" s="161">
        <v>0</v>
      </c>
      <c r="BF587" s="161">
        <v>0</v>
      </c>
      <c r="BG587" s="161">
        <v>0</v>
      </c>
      <c r="BH587" s="161">
        <v>0</v>
      </c>
      <c r="BI587" s="161">
        <v>0</v>
      </c>
      <c r="BJ587" s="161">
        <v>0</v>
      </c>
      <c r="BK587" s="161">
        <v>0</v>
      </c>
      <c r="BL587" s="161">
        <v>0</v>
      </c>
      <c r="BM587" s="161">
        <v>0</v>
      </c>
      <c r="BN587" s="161">
        <v>0</v>
      </c>
      <c r="BO587" s="161">
        <v>0</v>
      </c>
      <c r="BP587" s="161">
        <v>0</v>
      </c>
      <c r="BQ587" s="161">
        <v>0</v>
      </c>
      <c r="BR587" s="161">
        <v>0</v>
      </c>
      <c r="BS587" s="161">
        <v>0</v>
      </c>
      <c r="BT587" s="161">
        <v>0</v>
      </c>
      <c r="BU587" s="161">
        <v>0</v>
      </c>
      <c r="BV587" s="161">
        <v>0</v>
      </c>
      <c r="BW587" s="161">
        <v>0</v>
      </c>
      <c r="BX587" s="161">
        <v>0</v>
      </c>
      <c r="BY587" s="161">
        <v>0</v>
      </c>
      <c r="BZ587" s="161">
        <v>0</v>
      </c>
      <c r="CA587" s="161">
        <v>0</v>
      </c>
      <c r="CB587" s="161">
        <v>0</v>
      </c>
      <c r="CC587" s="161">
        <v>0</v>
      </c>
      <c r="CD587" s="161">
        <f>INDEX(IRF.New!$D$7:$CN$374,MATCH('IRF AUX'!$E587,IRF.New!$C$7:$C$37,0),MATCH('IRF AUX'!$B587,IRF.New!$D$5:$CN$5,0))</f>
        <v>0</v>
      </c>
      <c r="CE587" s="163">
        <v>0</v>
      </c>
      <c r="CF587" s="1" cm="1">
        <f t="array" aca="1" ref="CF587" ca="1">MMULT($F586:$CE586,INDIRECT("Policy.New!"&amp;CF$3&amp;"4:"&amp;CF$3&amp;"81"))</f>
        <v>0</v>
      </c>
      <c r="CG587" s="1" cm="1">
        <f t="array" aca="1" ref="CG587" ca="1">MMULT($F586:$CE586,INDIRECT("Policy.New!"&amp;CG$3&amp;"4:"&amp;CG$3&amp;"81"))</f>
        <v>0</v>
      </c>
      <c r="CH587" s="1" cm="1">
        <f t="array" aca="1" ref="CH587" ca="1">MMULT($F586:$CE586,INDIRECT("Policy.New!"&amp;CH$3&amp;"4:"&amp;CH$3&amp;"81"))</f>
        <v>0</v>
      </c>
      <c r="CI587" s="1" cm="1">
        <f t="array" aca="1" ref="CI587" ca="1">MMULT($F586:$CE586,INDIRECT("Policy.New!"&amp;CI$3&amp;"4:"&amp;CI$3&amp;"81"))</f>
        <v>0</v>
      </c>
      <c r="CJ587" s="1" cm="1">
        <f t="array" aca="1" ref="CJ587" ca="1">MMULT($F586:$CE586,INDIRECT("Policy.New!"&amp;CJ$3&amp;"4:"&amp;CJ$3&amp;"81"))</f>
        <v>0</v>
      </c>
      <c r="CK587" s="1" cm="1">
        <f t="array" aca="1" ref="CK587" ca="1">MMULT($F586:$CE586,INDIRECT("Policy.New!"&amp;CK$3&amp;"4:"&amp;CK$3&amp;"81"))</f>
        <v>0</v>
      </c>
      <c r="CL587" s="1" cm="1">
        <f t="array" aca="1" ref="CL587" ca="1">MMULT($F586:$CE586,INDIRECT("Policy.New!"&amp;CL$3&amp;"4:"&amp;CL$3&amp;"81"))</f>
        <v>0</v>
      </c>
      <c r="CM587" s="1" cm="1">
        <f t="array" aca="1" ref="CM587" ca="1">MMULT($F586:$CE586,INDIRECT("Policy.New!"&amp;CM$3&amp;"4:"&amp;CM$3&amp;"81"))</f>
        <v>0</v>
      </c>
      <c r="CN587" s="1" cm="1">
        <f t="array" aca="1" ref="CN587" ca="1">MMULT($F586:$CE586,INDIRECT("Policy.New!"&amp;CN$3&amp;"4:"&amp;CN$3&amp;"81"))</f>
        <v>0</v>
      </c>
      <c r="CO587" s="1" cm="1">
        <f t="array" aca="1" ref="CO587" ca="1">MMULT($F586:$CE586,INDIRECT("Policy.New!"&amp;CO$3&amp;"4:"&amp;CO$3&amp;"81"))</f>
        <v>0</v>
      </c>
      <c r="CP587" s="1" cm="1">
        <f t="array" aca="1" ref="CP587" ca="1">MMULT($F586:$CE586,INDIRECT("Policy.New!"&amp;CP$3&amp;"4:"&amp;CP$3&amp;"81"))</f>
        <v>0</v>
      </c>
      <c r="CS587" s="1">
        <f t="shared" ca="1" si="582"/>
        <v>0</v>
      </c>
      <c r="CT587" s="1">
        <f t="shared" ca="1" si="586"/>
        <v>0</v>
      </c>
      <c r="CU587" s="1">
        <f t="shared" ca="1" si="583"/>
        <v>0</v>
      </c>
      <c r="CV587" s="1">
        <f t="shared" ca="1" si="587"/>
        <v>0</v>
      </c>
      <c r="CW587" s="1">
        <f t="shared" ca="1" si="584"/>
        <v>0</v>
      </c>
      <c r="CX587" s="1">
        <f t="shared" ca="1" si="585"/>
        <v>0</v>
      </c>
    </row>
    <row r="588" spans="2:102" x14ac:dyDescent="0.25">
      <c r="B588" s="152" t="str">
        <f t="shared" si="581"/>
        <v>eps_repetem</v>
      </c>
      <c r="C588" s="152" t="str">
        <f t="shared" si="580"/>
        <v>eps_repetem_15</v>
      </c>
      <c r="D588" s="12">
        <f t="shared" si="578"/>
        <v>588</v>
      </c>
      <c r="E588" s="12">
        <f t="shared" si="588"/>
        <v>15</v>
      </c>
      <c r="F588" s="1" cm="1">
        <f t="array" aca="1" ref="F588" ca="1">MMULT($F587:$CE587,INDIRECT("Policy.New!"&amp;F$3&amp;"4:"&amp;F$3&amp;"81"))</f>
        <v>0</v>
      </c>
      <c r="G588" s="1" cm="1">
        <f t="array" aca="1" ref="G588" ca="1">MMULT($F587:$CE587,INDIRECT("Policy.New!"&amp;G$3&amp;"4:"&amp;G$3&amp;"81"))</f>
        <v>0</v>
      </c>
      <c r="H588" s="1" cm="1">
        <f t="array" aca="1" ref="H588" ca="1">MMULT($F587:$CE587,INDIRECT("Policy.New!"&amp;H$3&amp;"4:"&amp;H$3&amp;"81"))</f>
        <v>0</v>
      </c>
      <c r="I588" s="1" cm="1">
        <f t="array" aca="1" ref="I588" ca="1">MMULT($F587:$CE587,INDIRECT("Policy.New!"&amp;I$3&amp;"4:"&amp;I$3&amp;"81"))</f>
        <v>0</v>
      </c>
      <c r="J588" s="1" cm="1">
        <f t="array" aca="1" ref="J588" ca="1">MMULT($F587:$CE587,INDIRECT("Policy.New!"&amp;J$3&amp;"4:"&amp;J$3&amp;"81"))</f>
        <v>0</v>
      </c>
      <c r="K588" s="1" cm="1">
        <f t="array" aca="1" ref="K588" ca="1">MMULT($F587:$CE587,INDIRECT("Policy.New!"&amp;K$3&amp;"4:"&amp;K$3&amp;"81"))</f>
        <v>0</v>
      </c>
      <c r="L588" s="1" cm="1">
        <f t="array" aca="1" ref="L588" ca="1">MMULT($F587:$CE587,INDIRECT("Policy.New!"&amp;L$3&amp;"4:"&amp;L$3&amp;"81"))</f>
        <v>0</v>
      </c>
      <c r="M588" s="1" cm="1">
        <f t="array" aca="1" ref="M588" ca="1">MMULT($F587:$CE587,INDIRECT("Policy.New!"&amp;M$3&amp;"4:"&amp;M$3&amp;"81"))</f>
        <v>0</v>
      </c>
      <c r="N588" s="1" cm="1">
        <f t="array" aca="1" ref="N588" ca="1">MMULT($F587:$CE587,INDIRECT("Policy.New!"&amp;N$3&amp;"4:"&amp;N$3&amp;"81"))</f>
        <v>0</v>
      </c>
      <c r="O588" s="1" cm="1">
        <f t="array" aca="1" ref="O588" ca="1">MMULT($F587:$CE587,INDIRECT("Policy.New!"&amp;O$3&amp;"4:"&amp;O$3&amp;"81"))</f>
        <v>0</v>
      </c>
      <c r="P588" s="1" cm="1">
        <f t="array" aca="1" ref="P588" ca="1">MMULT($F587:$CE587,INDIRECT("Policy.New!"&amp;P$3&amp;"4:"&amp;P$3&amp;"81"))</f>
        <v>0</v>
      </c>
      <c r="Q588" s="1" cm="1">
        <f t="array" aca="1" ref="Q588" ca="1">MMULT($F587:$CE587,INDIRECT("Policy.New!"&amp;Q$3&amp;"4:"&amp;Q$3&amp;"81"))</f>
        <v>0</v>
      </c>
      <c r="R588" s="1" cm="1">
        <f t="array" aca="1" ref="R588" ca="1">MMULT($F587:$CE587,INDIRECT("Policy.New!"&amp;R$3&amp;"4:"&amp;R$3&amp;"81"))</f>
        <v>0</v>
      </c>
      <c r="S588" s="1" cm="1">
        <f t="array" aca="1" ref="S588" ca="1">MMULT($F587:$CE587,INDIRECT("Policy.New!"&amp;S$3&amp;"4:"&amp;S$3&amp;"81"))</f>
        <v>0</v>
      </c>
      <c r="T588" s="1" cm="1">
        <f t="array" aca="1" ref="T588" ca="1">MMULT($F587:$CE587,INDIRECT("Policy.New!"&amp;T$3&amp;"4:"&amp;T$3&amp;"81"))</f>
        <v>0</v>
      </c>
      <c r="U588" s="1" cm="1">
        <f t="array" aca="1" ref="U588" ca="1">MMULT($F587:$CE587,INDIRECT("Policy.New!"&amp;U$3&amp;"4:"&amp;U$3&amp;"81"))</f>
        <v>0</v>
      </c>
      <c r="V588" s="1" cm="1">
        <f t="array" aca="1" ref="V588" ca="1">MMULT($F587:$CE587,INDIRECT("Policy.New!"&amp;V$3&amp;"4:"&amp;V$3&amp;"81"))</f>
        <v>0</v>
      </c>
      <c r="W588" s="5">
        <f t="shared" ca="1" si="589"/>
        <v>0</v>
      </c>
      <c r="X588" s="1">
        <f t="shared" ca="1" si="590"/>
        <v>0</v>
      </c>
      <c r="Y588" s="1">
        <f t="shared" ca="1" si="591"/>
        <v>0</v>
      </c>
      <c r="Z588" s="1">
        <f t="shared" ca="1" si="592"/>
        <v>0</v>
      </c>
      <c r="AA588" s="1">
        <f t="shared" ca="1" si="593"/>
        <v>0</v>
      </c>
      <c r="AB588" s="1">
        <f t="shared" ca="1" si="594"/>
        <v>0</v>
      </c>
      <c r="AC588" s="1">
        <f t="shared" ca="1" si="595"/>
        <v>0</v>
      </c>
      <c r="AD588" s="1">
        <f t="shared" ca="1" si="596"/>
        <v>0</v>
      </c>
      <c r="AE588" s="1">
        <f t="shared" ca="1" si="597"/>
        <v>0</v>
      </c>
      <c r="AF588" s="1">
        <f t="shared" ca="1" si="598"/>
        <v>0</v>
      </c>
      <c r="AG588" s="1">
        <f t="shared" ca="1" si="599"/>
        <v>0</v>
      </c>
      <c r="AH588" s="1">
        <f t="shared" ca="1" si="600"/>
        <v>0</v>
      </c>
      <c r="AI588" s="1">
        <f t="shared" ca="1" si="601"/>
        <v>0</v>
      </c>
      <c r="AJ588" s="1">
        <f t="shared" ca="1" si="602"/>
        <v>0</v>
      </c>
      <c r="AK588" s="1">
        <f t="shared" ca="1" si="603"/>
        <v>0</v>
      </c>
      <c r="AL588" s="1">
        <f t="shared" ca="1" si="604"/>
        <v>0</v>
      </c>
      <c r="AM588" s="1">
        <f t="shared" ca="1" si="605"/>
        <v>0</v>
      </c>
      <c r="AN588" s="1">
        <f t="shared" ca="1" si="606"/>
        <v>0</v>
      </c>
      <c r="AO588" s="1">
        <f t="shared" ca="1" si="607"/>
        <v>0</v>
      </c>
      <c r="AP588" s="1">
        <f t="shared" ca="1" si="608"/>
        <v>0</v>
      </c>
      <c r="AQ588" s="1">
        <f t="shared" ca="1" si="609"/>
        <v>0</v>
      </c>
      <c r="AR588" s="1">
        <f t="shared" ca="1" si="610"/>
        <v>0</v>
      </c>
      <c r="AS588" s="1">
        <f t="shared" ca="1" si="611"/>
        <v>0</v>
      </c>
      <c r="AT588" s="25">
        <f t="shared" ca="1" si="612"/>
        <v>0</v>
      </c>
      <c r="AU588" s="1" cm="1">
        <f t="array" aca="1" ref="AU588" ca="1">MMULT($F587:$CE587,INDIRECT("Policy.New!"&amp;AU$3&amp;"4:"&amp;AU$3&amp;"81"))</f>
        <v>0</v>
      </c>
      <c r="AV588" s="25" cm="1">
        <f t="array" aca="1" ref="AV588" ca="1">MMULT($F587:$CE587,INDIRECT("Policy.New!"&amp;AV$3&amp;"4:"&amp;AV$3&amp;"81"))</f>
        <v>0</v>
      </c>
      <c r="AW588" s="161">
        <v>0</v>
      </c>
      <c r="AX588" s="161">
        <v>0</v>
      </c>
      <c r="AY588" s="161">
        <v>0</v>
      </c>
      <c r="AZ588" s="161">
        <v>0</v>
      </c>
      <c r="BA588" s="161">
        <v>0</v>
      </c>
      <c r="BB588" s="161">
        <v>0</v>
      </c>
      <c r="BC588" s="161">
        <v>0</v>
      </c>
      <c r="BD588" s="161">
        <v>0</v>
      </c>
      <c r="BE588" s="161">
        <v>0</v>
      </c>
      <c r="BF588" s="161">
        <v>0</v>
      </c>
      <c r="BG588" s="161">
        <v>0</v>
      </c>
      <c r="BH588" s="161">
        <v>0</v>
      </c>
      <c r="BI588" s="161">
        <v>0</v>
      </c>
      <c r="BJ588" s="161">
        <v>0</v>
      </c>
      <c r="BK588" s="161">
        <v>0</v>
      </c>
      <c r="BL588" s="161">
        <v>0</v>
      </c>
      <c r="BM588" s="161">
        <v>0</v>
      </c>
      <c r="BN588" s="161">
        <v>0</v>
      </c>
      <c r="BO588" s="161">
        <v>0</v>
      </c>
      <c r="BP588" s="161">
        <v>0</v>
      </c>
      <c r="BQ588" s="161">
        <v>0</v>
      </c>
      <c r="BR588" s="161">
        <v>0</v>
      </c>
      <c r="BS588" s="161">
        <v>0</v>
      </c>
      <c r="BT588" s="161">
        <v>0</v>
      </c>
      <c r="BU588" s="161">
        <v>0</v>
      </c>
      <c r="BV588" s="161">
        <v>0</v>
      </c>
      <c r="BW588" s="161">
        <v>0</v>
      </c>
      <c r="BX588" s="161">
        <v>0</v>
      </c>
      <c r="BY588" s="161">
        <v>0</v>
      </c>
      <c r="BZ588" s="161">
        <v>0</v>
      </c>
      <c r="CA588" s="161">
        <v>0</v>
      </c>
      <c r="CB588" s="161">
        <v>0</v>
      </c>
      <c r="CC588" s="161">
        <v>0</v>
      </c>
      <c r="CD588" s="161">
        <f>INDEX(IRF.New!$D$7:$CN$374,MATCH('IRF AUX'!$E588,IRF.New!$C$7:$C$37,0),MATCH('IRF AUX'!$B588,IRF.New!$D$5:$CN$5,0))</f>
        <v>0</v>
      </c>
      <c r="CE588" s="163">
        <v>0</v>
      </c>
      <c r="CF588" s="1" cm="1">
        <f t="array" aca="1" ref="CF588" ca="1">MMULT($F587:$CE587,INDIRECT("Policy.New!"&amp;CF$3&amp;"4:"&amp;CF$3&amp;"81"))</f>
        <v>0</v>
      </c>
      <c r="CG588" s="1" cm="1">
        <f t="array" aca="1" ref="CG588" ca="1">MMULT($F587:$CE587,INDIRECT("Policy.New!"&amp;CG$3&amp;"4:"&amp;CG$3&amp;"81"))</f>
        <v>0</v>
      </c>
      <c r="CH588" s="1" cm="1">
        <f t="array" aca="1" ref="CH588" ca="1">MMULT($F587:$CE587,INDIRECT("Policy.New!"&amp;CH$3&amp;"4:"&amp;CH$3&amp;"81"))</f>
        <v>0</v>
      </c>
      <c r="CI588" s="1" cm="1">
        <f t="array" aca="1" ref="CI588" ca="1">MMULT($F587:$CE587,INDIRECT("Policy.New!"&amp;CI$3&amp;"4:"&amp;CI$3&amp;"81"))</f>
        <v>0</v>
      </c>
      <c r="CJ588" s="1" cm="1">
        <f t="array" aca="1" ref="CJ588" ca="1">MMULT($F587:$CE587,INDIRECT("Policy.New!"&amp;CJ$3&amp;"4:"&amp;CJ$3&amp;"81"))</f>
        <v>0</v>
      </c>
      <c r="CK588" s="1" cm="1">
        <f t="array" aca="1" ref="CK588" ca="1">MMULT($F587:$CE587,INDIRECT("Policy.New!"&amp;CK$3&amp;"4:"&amp;CK$3&amp;"81"))</f>
        <v>0</v>
      </c>
      <c r="CL588" s="1" cm="1">
        <f t="array" aca="1" ref="CL588" ca="1">MMULT($F587:$CE587,INDIRECT("Policy.New!"&amp;CL$3&amp;"4:"&amp;CL$3&amp;"81"))</f>
        <v>0</v>
      </c>
      <c r="CM588" s="1" cm="1">
        <f t="array" aca="1" ref="CM588" ca="1">MMULT($F587:$CE587,INDIRECT("Policy.New!"&amp;CM$3&amp;"4:"&amp;CM$3&amp;"81"))</f>
        <v>0</v>
      </c>
      <c r="CN588" s="1" cm="1">
        <f t="array" aca="1" ref="CN588" ca="1">MMULT($F587:$CE587,INDIRECT("Policy.New!"&amp;CN$3&amp;"4:"&amp;CN$3&amp;"81"))</f>
        <v>0</v>
      </c>
      <c r="CO588" s="1" cm="1">
        <f t="array" aca="1" ref="CO588" ca="1">MMULT($F587:$CE587,INDIRECT("Policy.New!"&amp;CO$3&amp;"4:"&amp;CO$3&amp;"81"))</f>
        <v>0</v>
      </c>
      <c r="CP588" s="1" cm="1">
        <f t="array" aca="1" ref="CP588" ca="1">MMULT($F587:$CE587,INDIRECT("Policy.New!"&amp;CP$3&amp;"4:"&amp;CP$3&amp;"81"))</f>
        <v>0</v>
      </c>
      <c r="CS588" s="1">
        <f t="shared" ca="1" si="582"/>
        <v>0</v>
      </c>
      <c r="CT588" s="1">
        <f t="shared" ca="1" si="586"/>
        <v>0</v>
      </c>
      <c r="CU588" s="1">
        <f t="shared" ca="1" si="583"/>
        <v>0</v>
      </c>
      <c r="CV588" s="1">
        <f t="shared" ca="1" si="587"/>
        <v>0</v>
      </c>
      <c r="CW588" s="1">
        <f t="shared" ca="1" si="584"/>
        <v>0</v>
      </c>
      <c r="CX588" s="1">
        <f t="shared" ca="1" si="585"/>
        <v>0</v>
      </c>
    </row>
    <row r="589" spans="2:102" x14ac:dyDescent="0.25">
      <c r="B589" s="153" t="str">
        <f t="shared" si="581"/>
        <v>eps_repetem</v>
      </c>
      <c r="C589" s="153" t="str">
        <f t="shared" si="580"/>
        <v>eps_repetem_16</v>
      </c>
      <c r="D589" s="13">
        <f t="shared" si="578"/>
        <v>589</v>
      </c>
      <c r="E589" s="13">
        <f t="shared" si="588"/>
        <v>16</v>
      </c>
      <c r="F589" s="14" cm="1">
        <f t="array" aca="1" ref="F589" ca="1">MMULT($F588:$CE588,INDIRECT("Policy.New!"&amp;F$3&amp;"4:"&amp;F$3&amp;"81"))</f>
        <v>0</v>
      </c>
      <c r="G589" s="14" cm="1">
        <f t="array" aca="1" ref="G589" ca="1">MMULT($F588:$CE588,INDIRECT("Policy.New!"&amp;G$3&amp;"4:"&amp;G$3&amp;"81"))</f>
        <v>0</v>
      </c>
      <c r="H589" s="14" cm="1">
        <f t="array" aca="1" ref="H589" ca="1">MMULT($F588:$CE588,INDIRECT("Policy.New!"&amp;H$3&amp;"4:"&amp;H$3&amp;"81"))</f>
        <v>0</v>
      </c>
      <c r="I589" s="14" cm="1">
        <f t="array" aca="1" ref="I589" ca="1">MMULT($F588:$CE588,INDIRECT("Policy.New!"&amp;I$3&amp;"4:"&amp;I$3&amp;"81"))</f>
        <v>0</v>
      </c>
      <c r="J589" s="14" cm="1">
        <f t="array" aca="1" ref="J589" ca="1">MMULT($F588:$CE588,INDIRECT("Policy.New!"&amp;J$3&amp;"4:"&amp;J$3&amp;"81"))</f>
        <v>0</v>
      </c>
      <c r="K589" s="14" cm="1">
        <f t="array" aca="1" ref="K589" ca="1">MMULT($F588:$CE588,INDIRECT("Policy.New!"&amp;K$3&amp;"4:"&amp;K$3&amp;"81"))</f>
        <v>0</v>
      </c>
      <c r="L589" s="14" cm="1">
        <f t="array" aca="1" ref="L589" ca="1">MMULT($F588:$CE588,INDIRECT("Policy.New!"&amp;L$3&amp;"4:"&amp;L$3&amp;"81"))</f>
        <v>0</v>
      </c>
      <c r="M589" s="14" cm="1">
        <f t="array" aca="1" ref="M589" ca="1">MMULT($F588:$CE588,INDIRECT("Policy.New!"&amp;M$3&amp;"4:"&amp;M$3&amp;"81"))</f>
        <v>0</v>
      </c>
      <c r="N589" s="14" cm="1">
        <f t="array" aca="1" ref="N589" ca="1">MMULT($F588:$CE588,INDIRECT("Policy.New!"&amp;N$3&amp;"4:"&amp;N$3&amp;"81"))</f>
        <v>0</v>
      </c>
      <c r="O589" s="14" cm="1">
        <f t="array" aca="1" ref="O589" ca="1">MMULT($F588:$CE588,INDIRECT("Policy.New!"&amp;O$3&amp;"4:"&amp;O$3&amp;"81"))</f>
        <v>0</v>
      </c>
      <c r="P589" s="14" cm="1">
        <f t="array" aca="1" ref="P589" ca="1">MMULT($F588:$CE588,INDIRECT("Policy.New!"&amp;P$3&amp;"4:"&amp;P$3&amp;"81"))</f>
        <v>0</v>
      </c>
      <c r="Q589" s="14" cm="1">
        <f t="array" aca="1" ref="Q589" ca="1">MMULT($F588:$CE588,INDIRECT("Policy.New!"&amp;Q$3&amp;"4:"&amp;Q$3&amp;"81"))</f>
        <v>0</v>
      </c>
      <c r="R589" s="14" cm="1">
        <f t="array" aca="1" ref="R589" ca="1">MMULT($F588:$CE588,INDIRECT("Policy.New!"&amp;R$3&amp;"4:"&amp;R$3&amp;"81"))</f>
        <v>0</v>
      </c>
      <c r="S589" s="14" cm="1">
        <f t="array" aca="1" ref="S589" ca="1">MMULT($F588:$CE588,INDIRECT("Policy.New!"&amp;S$3&amp;"4:"&amp;S$3&amp;"81"))</f>
        <v>0</v>
      </c>
      <c r="T589" s="14" cm="1">
        <f t="array" aca="1" ref="T589" ca="1">MMULT($F588:$CE588,INDIRECT("Policy.New!"&amp;T$3&amp;"4:"&amp;T$3&amp;"81"))</f>
        <v>0</v>
      </c>
      <c r="U589" s="14" cm="1">
        <f t="array" aca="1" ref="U589" ca="1">MMULT($F588:$CE588,INDIRECT("Policy.New!"&amp;U$3&amp;"4:"&amp;U$3&amp;"81"))</f>
        <v>0</v>
      </c>
      <c r="V589" s="14" cm="1">
        <f t="array" aca="1" ref="V589" ca="1">MMULT($F588:$CE588,INDIRECT("Policy.New!"&amp;V$3&amp;"4:"&amp;V$3&amp;"81"))</f>
        <v>0</v>
      </c>
      <c r="W589" s="15">
        <f t="shared" ca="1" si="589"/>
        <v>0</v>
      </c>
      <c r="X589" s="14">
        <f t="shared" ca="1" si="590"/>
        <v>0</v>
      </c>
      <c r="Y589" s="14">
        <f t="shared" ca="1" si="591"/>
        <v>0</v>
      </c>
      <c r="Z589" s="14">
        <f t="shared" ca="1" si="592"/>
        <v>0</v>
      </c>
      <c r="AA589" s="14">
        <f t="shared" ca="1" si="593"/>
        <v>0</v>
      </c>
      <c r="AB589" s="14">
        <f t="shared" ca="1" si="594"/>
        <v>0</v>
      </c>
      <c r="AC589" s="14">
        <f t="shared" ca="1" si="595"/>
        <v>0</v>
      </c>
      <c r="AD589" s="14">
        <f t="shared" ca="1" si="596"/>
        <v>0</v>
      </c>
      <c r="AE589" s="14">
        <f t="shared" ca="1" si="597"/>
        <v>0</v>
      </c>
      <c r="AF589" s="14">
        <f t="shared" ca="1" si="598"/>
        <v>0</v>
      </c>
      <c r="AG589" s="14">
        <f t="shared" ca="1" si="599"/>
        <v>0</v>
      </c>
      <c r="AH589" s="14">
        <f t="shared" ca="1" si="600"/>
        <v>0</v>
      </c>
      <c r="AI589" s="14">
        <f t="shared" ca="1" si="601"/>
        <v>0</v>
      </c>
      <c r="AJ589" s="14">
        <f t="shared" ca="1" si="602"/>
        <v>0</v>
      </c>
      <c r="AK589" s="14">
        <f t="shared" ca="1" si="603"/>
        <v>0</v>
      </c>
      <c r="AL589" s="14">
        <f t="shared" ca="1" si="604"/>
        <v>0</v>
      </c>
      <c r="AM589" s="14">
        <f t="shared" ca="1" si="605"/>
        <v>0</v>
      </c>
      <c r="AN589" s="14">
        <f t="shared" ca="1" si="606"/>
        <v>0</v>
      </c>
      <c r="AO589" s="14">
        <f t="shared" ca="1" si="607"/>
        <v>0</v>
      </c>
      <c r="AP589" s="14">
        <f t="shared" ca="1" si="608"/>
        <v>0</v>
      </c>
      <c r="AQ589" s="14">
        <f t="shared" ca="1" si="609"/>
        <v>0</v>
      </c>
      <c r="AR589" s="14">
        <f t="shared" ca="1" si="610"/>
        <v>0</v>
      </c>
      <c r="AS589" s="14">
        <f t="shared" ca="1" si="611"/>
        <v>0</v>
      </c>
      <c r="AT589" s="26">
        <f t="shared" ca="1" si="612"/>
        <v>0</v>
      </c>
      <c r="AU589" s="14" cm="1">
        <f t="array" aca="1" ref="AU589" ca="1">MMULT($F588:$CE588,INDIRECT("Policy.New!"&amp;AU$3&amp;"4:"&amp;AU$3&amp;"81"))</f>
        <v>0</v>
      </c>
      <c r="AV589" s="26" cm="1">
        <f t="array" aca="1" ref="AV589" ca="1">MMULT($F588:$CE588,INDIRECT("Policy.New!"&amp;AV$3&amp;"4:"&amp;AV$3&amp;"81"))</f>
        <v>0</v>
      </c>
      <c r="AW589" s="164">
        <v>0</v>
      </c>
      <c r="AX589" s="164">
        <v>0</v>
      </c>
      <c r="AY589" s="164">
        <v>0</v>
      </c>
      <c r="AZ589" s="164">
        <v>0</v>
      </c>
      <c r="BA589" s="164">
        <v>0</v>
      </c>
      <c r="BB589" s="164">
        <v>0</v>
      </c>
      <c r="BC589" s="164">
        <v>0</v>
      </c>
      <c r="BD589" s="164">
        <v>0</v>
      </c>
      <c r="BE589" s="164">
        <v>0</v>
      </c>
      <c r="BF589" s="164">
        <v>0</v>
      </c>
      <c r="BG589" s="164">
        <v>0</v>
      </c>
      <c r="BH589" s="164">
        <v>0</v>
      </c>
      <c r="BI589" s="164">
        <v>0</v>
      </c>
      <c r="BJ589" s="164">
        <v>0</v>
      </c>
      <c r="BK589" s="164">
        <v>0</v>
      </c>
      <c r="BL589" s="164">
        <v>0</v>
      </c>
      <c r="BM589" s="164">
        <v>0</v>
      </c>
      <c r="BN589" s="164">
        <v>0</v>
      </c>
      <c r="BO589" s="164">
        <v>0</v>
      </c>
      <c r="BP589" s="164">
        <v>0</v>
      </c>
      <c r="BQ589" s="164">
        <v>0</v>
      </c>
      <c r="BR589" s="164">
        <v>0</v>
      </c>
      <c r="BS589" s="164">
        <v>0</v>
      </c>
      <c r="BT589" s="164">
        <v>0</v>
      </c>
      <c r="BU589" s="164">
        <v>0</v>
      </c>
      <c r="BV589" s="164">
        <v>0</v>
      </c>
      <c r="BW589" s="164">
        <v>0</v>
      </c>
      <c r="BX589" s="164">
        <v>0</v>
      </c>
      <c r="BY589" s="164">
        <v>0</v>
      </c>
      <c r="BZ589" s="164">
        <v>0</v>
      </c>
      <c r="CA589" s="164">
        <v>0</v>
      </c>
      <c r="CB589" s="164">
        <v>0</v>
      </c>
      <c r="CC589" s="164">
        <v>0</v>
      </c>
      <c r="CD589" s="164">
        <f>INDEX(IRF.New!$D$7:$CN$374,MATCH('IRF AUX'!$E589,IRF.New!$C$7:$C$37,0),MATCH('IRF AUX'!$B589,IRF.New!$D$5:$CN$5,0))</f>
        <v>0</v>
      </c>
      <c r="CE589" s="165">
        <v>0</v>
      </c>
      <c r="CF589" s="14" cm="1">
        <f t="array" aca="1" ref="CF589" ca="1">MMULT($F588:$CE588,INDIRECT("Policy.New!"&amp;CF$3&amp;"4:"&amp;CF$3&amp;"81"))</f>
        <v>0</v>
      </c>
      <c r="CG589" s="14" cm="1">
        <f t="array" aca="1" ref="CG589" ca="1">MMULT($F588:$CE588,INDIRECT("Policy.New!"&amp;CG$3&amp;"4:"&amp;CG$3&amp;"81"))</f>
        <v>0</v>
      </c>
      <c r="CH589" s="14" cm="1">
        <f t="array" aca="1" ref="CH589" ca="1">MMULT($F588:$CE588,INDIRECT("Policy.New!"&amp;CH$3&amp;"4:"&amp;CH$3&amp;"81"))</f>
        <v>0</v>
      </c>
      <c r="CI589" s="14" cm="1">
        <f t="array" aca="1" ref="CI589" ca="1">MMULT($F588:$CE588,INDIRECT("Policy.New!"&amp;CI$3&amp;"4:"&amp;CI$3&amp;"81"))</f>
        <v>0</v>
      </c>
      <c r="CJ589" s="14" cm="1">
        <f t="array" aca="1" ref="CJ589" ca="1">MMULT($F588:$CE588,INDIRECT("Policy.New!"&amp;CJ$3&amp;"4:"&amp;CJ$3&amp;"81"))</f>
        <v>0</v>
      </c>
      <c r="CK589" s="14" cm="1">
        <f t="array" aca="1" ref="CK589" ca="1">MMULT($F588:$CE588,INDIRECT("Policy.New!"&amp;CK$3&amp;"4:"&amp;CK$3&amp;"81"))</f>
        <v>0</v>
      </c>
      <c r="CL589" s="14" cm="1">
        <f t="array" aca="1" ref="CL589" ca="1">MMULT($F588:$CE588,INDIRECT("Policy.New!"&amp;CL$3&amp;"4:"&amp;CL$3&amp;"81"))</f>
        <v>0</v>
      </c>
      <c r="CM589" s="14" cm="1">
        <f t="array" aca="1" ref="CM589" ca="1">MMULT($F588:$CE588,INDIRECT("Policy.New!"&amp;CM$3&amp;"4:"&amp;CM$3&amp;"81"))</f>
        <v>0</v>
      </c>
      <c r="CN589" s="14" cm="1">
        <f t="array" aca="1" ref="CN589" ca="1">MMULT($F588:$CE588,INDIRECT("Policy.New!"&amp;CN$3&amp;"4:"&amp;CN$3&amp;"81"))</f>
        <v>0</v>
      </c>
      <c r="CO589" s="14" cm="1">
        <f t="array" aca="1" ref="CO589" ca="1">MMULT($F588:$CE588,INDIRECT("Policy.New!"&amp;CO$3&amp;"4:"&amp;CO$3&amp;"81"))</f>
        <v>0</v>
      </c>
      <c r="CP589" s="14" cm="1">
        <f t="array" aca="1" ref="CP589" ca="1">MMULT($F588:$CE588,INDIRECT("Policy.New!"&amp;CP$3&amp;"4:"&amp;CP$3&amp;"81"))</f>
        <v>0</v>
      </c>
      <c r="CS589" s="14">
        <f t="shared" ca="1" si="582"/>
        <v>0</v>
      </c>
      <c r="CT589" s="14">
        <f t="shared" ca="1" si="586"/>
        <v>0</v>
      </c>
      <c r="CU589" s="14">
        <f t="shared" ca="1" si="583"/>
        <v>0</v>
      </c>
      <c r="CV589" s="14">
        <f t="shared" ca="1" si="587"/>
        <v>0</v>
      </c>
      <c r="CW589" s="14">
        <f t="shared" ca="1" si="584"/>
        <v>0</v>
      </c>
      <c r="CX589" s="14">
        <f t="shared" ca="1" si="585"/>
        <v>0</v>
      </c>
    </row>
    <row r="590" spans="2:102" x14ac:dyDescent="0.25">
      <c r="B590" s="151" t="str">
        <f t="shared" si="581"/>
        <v>eps_repetem</v>
      </c>
      <c r="C590" s="151" t="str">
        <f t="shared" si="580"/>
        <v>eps_repetem_17</v>
      </c>
      <c r="D590" s="9">
        <f t="shared" si="578"/>
        <v>590</v>
      </c>
      <c r="E590" s="9">
        <f t="shared" si="588"/>
        <v>17</v>
      </c>
      <c r="F590" s="10" cm="1">
        <f t="array" aca="1" ref="F590" ca="1">MMULT($F589:$CE589,INDIRECT("Policy.New!"&amp;F$3&amp;"4:"&amp;F$3&amp;"81"))</f>
        <v>0</v>
      </c>
      <c r="G590" s="10" cm="1">
        <f t="array" aca="1" ref="G590" ca="1">MMULT($F589:$CE589,INDIRECT("Policy.New!"&amp;G$3&amp;"4:"&amp;G$3&amp;"81"))</f>
        <v>0</v>
      </c>
      <c r="H590" s="10" cm="1">
        <f t="array" aca="1" ref="H590" ca="1">MMULT($F589:$CE589,INDIRECT("Policy.New!"&amp;H$3&amp;"4:"&amp;H$3&amp;"81"))</f>
        <v>0</v>
      </c>
      <c r="I590" s="10" cm="1">
        <f t="array" aca="1" ref="I590" ca="1">MMULT($F589:$CE589,INDIRECT("Policy.New!"&amp;I$3&amp;"4:"&amp;I$3&amp;"81"))</f>
        <v>0</v>
      </c>
      <c r="J590" s="10" cm="1">
        <f t="array" aca="1" ref="J590" ca="1">MMULT($F589:$CE589,INDIRECT("Policy.New!"&amp;J$3&amp;"4:"&amp;J$3&amp;"81"))</f>
        <v>0</v>
      </c>
      <c r="K590" s="10" cm="1">
        <f t="array" aca="1" ref="K590" ca="1">MMULT($F589:$CE589,INDIRECT("Policy.New!"&amp;K$3&amp;"4:"&amp;K$3&amp;"81"))</f>
        <v>0</v>
      </c>
      <c r="L590" s="10" cm="1">
        <f t="array" aca="1" ref="L590" ca="1">MMULT($F589:$CE589,INDIRECT("Policy.New!"&amp;L$3&amp;"4:"&amp;L$3&amp;"81"))</f>
        <v>0</v>
      </c>
      <c r="M590" s="10" cm="1">
        <f t="array" aca="1" ref="M590" ca="1">MMULT($F589:$CE589,INDIRECT("Policy.New!"&amp;M$3&amp;"4:"&amp;M$3&amp;"81"))</f>
        <v>0</v>
      </c>
      <c r="N590" s="10" cm="1">
        <f t="array" aca="1" ref="N590" ca="1">MMULT($F589:$CE589,INDIRECT("Policy.New!"&amp;N$3&amp;"4:"&amp;N$3&amp;"81"))</f>
        <v>0</v>
      </c>
      <c r="O590" s="10" cm="1">
        <f t="array" aca="1" ref="O590" ca="1">MMULT($F589:$CE589,INDIRECT("Policy.New!"&amp;O$3&amp;"4:"&amp;O$3&amp;"81"))</f>
        <v>0</v>
      </c>
      <c r="P590" s="10" cm="1">
        <f t="array" aca="1" ref="P590" ca="1">MMULT($F589:$CE589,INDIRECT("Policy.New!"&amp;P$3&amp;"4:"&amp;P$3&amp;"81"))</f>
        <v>0</v>
      </c>
      <c r="Q590" s="10" cm="1">
        <f t="array" aca="1" ref="Q590" ca="1">MMULT($F589:$CE589,INDIRECT("Policy.New!"&amp;Q$3&amp;"4:"&amp;Q$3&amp;"81"))</f>
        <v>0</v>
      </c>
      <c r="R590" s="10" cm="1">
        <f t="array" aca="1" ref="R590" ca="1">MMULT($F589:$CE589,INDIRECT("Policy.New!"&amp;R$3&amp;"4:"&amp;R$3&amp;"81"))</f>
        <v>0</v>
      </c>
      <c r="S590" s="10" cm="1">
        <f t="array" aca="1" ref="S590" ca="1">MMULT($F589:$CE589,INDIRECT("Policy.New!"&amp;S$3&amp;"4:"&amp;S$3&amp;"81"))</f>
        <v>0</v>
      </c>
      <c r="T590" s="10" cm="1">
        <f t="array" aca="1" ref="T590" ca="1">MMULT($F589:$CE589,INDIRECT("Policy.New!"&amp;T$3&amp;"4:"&amp;T$3&amp;"81"))</f>
        <v>0</v>
      </c>
      <c r="U590" s="10" cm="1">
        <f t="array" aca="1" ref="U590" ca="1">MMULT($F589:$CE589,INDIRECT("Policy.New!"&amp;U$3&amp;"4:"&amp;U$3&amp;"81"))</f>
        <v>0</v>
      </c>
      <c r="V590" s="10" cm="1">
        <f t="array" aca="1" ref="V590" ca="1">MMULT($F589:$CE589,INDIRECT("Policy.New!"&amp;V$3&amp;"4:"&amp;V$3&amp;"81"))</f>
        <v>0</v>
      </c>
      <c r="W590" s="11">
        <f t="shared" ca="1" si="589"/>
        <v>0</v>
      </c>
      <c r="X590" s="10">
        <f t="shared" ca="1" si="590"/>
        <v>0</v>
      </c>
      <c r="Y590" s="10">
        <f t="shared" ca="1" si="591"/>
        <v>0</v>
      </c>
      <c r="Z590" s="10">
        <f t="shared" ca="1" si="592"/>
        <v>0</v>
      </c>
      <c r="AA590" s="10">
        <f t="shared" ca="1" si="593"/>
        <v>0</v>
      </c>
      <c r="AB590" s="10">
        <f t="shared" ca="1" si="594"/>
        <v>0</v>
      </c>
      <c r="AC590" s="10">
        <f t="shared" ca="1" si="595"/>
        <v>0</v>
      </c>
      <c r="AD590" s="10">
        <f t="shared" ca="1" si="596"/>
        <v>0</v>
      </c>
      <c r="AE590" s="10">
        <f t="shared" ca="1" si="597"/>
        <v>0</v>
      </c>
      <c r="AF590" s="10">
        <f t="shared" ca="1" si="598"/>
        <v>0</v>
      </c>
      <c r="AG590" s="10">
        <f t="shared" ca="1" si="599"/>
        <v>0</v>
      </c>
      <c r="AH590" s="10">
        <f t="shared" ca="1" si="600"/>
        <v>0</v>
      </c>
      <c r="AI590" s="10">
        <f t="shared" ca="1" si="601"/>
        <v>0</v>
      </c>
      <c r="AJ590" s="10">
        <f t="shared" ca="1" si="602"/>
        <v>0</v>
      </c>
      <c r="AK590" s="10">
        <f t="shared" ca="1" si="603"/>
        <v>0</v>
      </c>
      <c r="AL590" s="10">
        <f t="shared" ca="1" si="604"/>
        <v>0</v>
      </c>
      <c r="AM590" s="10">
        <f t="shared" ca="1" si="605"/>
        <v>0</v>
      </c>
      <c r="AN590" s="10">
        <f t="shared" ca="1" si="606"/>
        <v>0</v>
      </c>
      <c r="AO590" s="10">
        <f t="shared" ca="1" si="607"/>
        <v>0</v>
      </c>
      <c r="AP590" s="10">
        <f t="shared" ca="1" si="608"/>
        <v>0</v>
      </c>
      <c r="AQ590" s="10">
        <f t="shared" ca="1" si="609"/>
        <v>0</v>
      </c>
      <c r="AR590" s="10">
        <f t="shared" ca="1" si="610"/>
        <v>0</v>
      </c>
      <c r="AS590" s="10">
        <f t="shared" ca="1" si="611"/>
        <v>0</v>
      </c>
      <c r="AT590" s="24">
        <f t="shared" ca="1" si="612"/>
        <v>0</v>
      </c>
      <c r="AU590" s="10" cm="1">
        <f t="array" aca="1" ref="AU590" ca="1">MMULT($F589:$CE589,INDIRECT("Policy.New!"&amp;AU$3&amp;"4:"&amp;AU$3&amp;"81"))</f>
        <v>0</v>
      </c>
      <c r="AV590" s="24" cm="1">
        <f t="array" aca="1" ref="AV590" ca="1">MMULT($F589:$CE589,INDIRECT("Policy.New!"&amp;AV$3&amp;"4:"&amp;AV$3&amp;"81"))</f>
        <v>0</v>
      </c>
      <c r="AW590" s="160">
        <v>0</v>
      </c>
      <c r="AX590" s="160">
        <v>0</v>
      </c>
      <c r="AY590" s="160">
        <v>0</v>
      </c>
      <c r="AZ590" s="160">
        <v>0</v>
      </c>
      <c r="BA590" s="160">
        <v>0</v>
      </c>
      <c r="BB590" s="160">
        <v>0</v>
      </c>
      <c r="BC590" s="160">
        <v>0</v>
      </c>
      <c r="BD590" s="160">
        <v>0</v>
      </c>
      <c r="BE590" s="160">
        <v>0</v>
      </c>
      <c r="BF590" s="160">
        <v>0</v>
      </c>
      <c r="BG590" s="160">
        <v>0</v>
      </c>
      <c r="BH590" s="160">
        <v>0</v>
      </c>
      <c r="BI590" s="160">
        <v>0</v>
      </c>
      <c r="BJ590" s="160">
        <v>0</v>
      </c>
      <c r="BK590" s="160">
        <v>0</v>
      </c>
      <c r="BL590" s="160">
        <v>0</v>
      </c>
      <c r="BM590" s="160">
        <v>0</v>
      </c>
      <c r="BN590" s="160">
        <v>0</v>
      </c>
      <c r="BO590" s="160">
        <v>0</v>
      </c>
      <c r="BP590" s="160">
        <v>0</v>
      </c>
      <c r="BQ590" s="160">
        <v>0</v>
      </c>
      <c r="BR590" s="160">
        <v>0</v>
      </c>
      <c r="BS590" s="160">
        <v>0</v>
      </c>
      <c r="BT590" s="160">
        <v>0</v>
      </c>
      <c r="BU590" s="160">
        <v>0</v>
      </c>
      <c r="BV590" s="160">
        <v>0</v>
      </c>
      <c r="BW590" s="160">
        <v>0</v>
      </c>
      <c r="BX590" s="160">
        <v>0</v>
      </c>
      <c r="BY590" s="160">
        <v>0</v>
      </c>
      <c r="BZ590" s="160">
        <v>0</v>
      </c>
      <c r="CA590" s="160">
        <v>0</v>
      </c>
      <c r="CB590" s="160">
        <v>0</v>
      </c>
      <c r="CC590" s="160">
        <v>0</v>
      </c>
      <c r="CD590" s="160">
        <f>INDEX(IRF.New!$D$7:$CN$374,MATCH('IRF AUX'!$E590,IRF.New!$C$7:$C$37,0),MATCH('IRF AUX'!$B590,IRF.New!$D$5:$CN$5,0))</f>
        <v>0</v>
      </c>
      <c r="CE590" s="162">
        <v>0</v>
      </c>
      <c r="CF590" s="10" cm="1">
        <f t="array" aca="1" ref="CF590" ca="1">MMULT($F589:$CE589,INDIRECT("Policy.New!"&amp;CF$3&amp;"4:"&amp;CF$3&amp;"81"))</f>
        <v>0</v>
      </c>
      <c r="CG590" s="10" cm="1">
        <f t="array" aca="1" ref="CG590" ca="1">MMULT($F589:$CE589,INDIRECT("Policy.New!"&amp;CG$3&amp;"4:"&amp;CG$3&amp;"81"))</f>
        <v>0</v>
      </c>
      <c r="CH590" s="10" cm="1">
        <f t="array" aca="1" ref="CH590" ca="1">MMULT($F589:$CE589,INDIRECT("Policy.New!"&amp;CH$3&amp;"4:"&amp;CH$3&amp;"81"))</f>
        <v>0</v>
      </c>
      <c r="CI590" s="10" cm="1">
        <f t="array" aca="1" ref="CI590" ca="1">MMULT($F589:$CE589,INDIRECT("Policy.New!"&amp;CI$3&amp;"4:"&amp;CI$3&amp;"81"))</f>
        <v>0</v>
      </c>
      <c r="CJ590" s="10" cm="1">
        <f t="array" aca="1" ref="CJ590" ca="1">MMULT($F589:$CE589,INDIRECT("Policy.New!"&amp;CJ$3&amp;"4:"&amp;CJ$3&amp;"81"))</f>
        <v>0</v>
      </c>
      <c r="CK590" s="10" cm="1">
        <f t="array" aca="1" ref="CK590" ca="1">MMULT($F589:$CE589,INDIRECT("Policy.New!"&amp;CK$3&amp;"4:"&amp;CK$3&amp;"81"))</f>
        <v>0</v>
      </c>
      <c r="CL590" s="10" cm="1">
        <f t="array" aca="1" ref="CL590" ca="1">MMULT($F589:$CE589,INDIRECT("Policy.New!"&amp;CL$3&amp;"4:"&amp;CL$3&amp;"81"))</f>
        <v>0</v>
      </c>
      <c r="CM590" s="10" cm="1">
        <f t="array" aca="1" ref="CM590" ca="1">MMULT($F589:$CE589,INDIRECT("Policy.New!"&amp;CM$3&amp;"4:"&amp;CM$3&amp;"81"))</f>
        <v>0</v>
      </c>
      <c r="CN590" s="10" cm="1">
        <f t="array" aca="1" ref="CN590" ca="1">MMULT($F589:$CE589,INDIRECT("Policy.New!"&amp;CN$3&amp;"4:"&amp;CN$3&amp;"81"))</f>
        <v>0</v>
      </c>
      <c r="CO590" s="10" cm="1">
        <f t="array" aca="1" ref="CO590" ca="1">MMULT($F589:$CE589,INDIRECT("Policy.New!"&amp;CO$3&amp;"4:"&amp;CO$3&amp;"81"))</f>
        <v>0</v>
      </c>
      <c r="CP590" s="10" cm="1">
        <f t="array" aca="1" ref="CP590" ca="1">MMULT($F589:$CE589,INDIRECT("Policy.New!"&amp;CP$3&amp;"4:"&amp;CP$3&amp;"81"))</f>
        <v>0</v>
      </c>
      <c r="CS590" s="10">
        <f t="shared" ca="1" si="582"/>
        <v>0</v>
      </c>
      <c r="CT590" s="10">
        <f t="shared" ca="1" si="586"/>
        <v>0</v>
      </c>
      <c r="CU590" s="10">
        <f t="shared" ca="1" si="583"/>
        <v>0</v>
      </c>
      <c r="CV590" s="10">
        <f t="shared" ca="1" si="587"/>
        <v>0</v>
      </c>
      <c r="CW590" s="10">
        <f t="shared" ca="1" si="584"/>
        <v>0</v>
      </c>
      <c r="CX590" s="10">
        <f t="shared" ca="1" si="585"/>
        <v>0</v>
      </c>
    </row>
    <row r="591" spans="2:102" x14ac:dyDescent="0.25">
      <c r="B591" s="152" t="str">
        <f t="shared" si="581"/>
        <v>eps_repetem</v>
      </c>
      <c r="C591" s="152" t="str">
        <f t="shared" si="580"/>
        <v>eps_repetem_18</v>
      </c>
      <c r="D591" s="12">
        <f t="shared" si="578"/>
        <v>591</v>
      </c>
      <c r="E591" s="12">
        <f t="shared" si="588"/>
        <v>18</v>
      </c>
      <c r="F591" s="1" cm="1">
        <f t="array" aca="1" ref="F591" ca="1">MMULT($F590:$CE590,INDIRECT("Policy.New!"&amp;F$3&amp;"4:"&amp;F$3&amp;"81"))</f>
        <v>0</v>
      </c>
      <c r="G591" s="1" cm="1">
        <f t="array" aca="1" ref="G591" ca="1">MMULT($F590:$CE590,INDIRECT("Policy.New!"&amp;G$3&amp;"4:"&amp;G$3&amp;"81"))</f>
        <v>0</v>
      </c>
      <c r="H591" s="1" cm="1">
        <f t="array" aca="1" ref="H591" ca="1">MMULT($F590:$CE590,INDIRECT("Policy.New!"&amp;H$3&amp;"4:"&amp;H$3&amp;"81"))</f>
        <v>0</v>
      </c>
      <c r="I591" s="1" cm="1">
        <f t="array" aca="1" ref="I591" ca="1">MMULT($F590:$CE590,INDIRECT("Policy.New!"&amp;I$3&amp;"4:"&amp;I$3&amp;"81"))</f>
        <v>0</v>
      </c>
      <c r="J591" s="1" cm="1">
        <f t="array" aca="1" ref="J591" ca="1">MMULT($F590:$CE590,INDIRECT("Policy.New!"&amp;J$3&amp;"4:"&amp;J$3&amp;"81"))</f>
        <v>0</v>
      </c>
      <c r="K591" s="1" cm="1">
        <f t="array" aca="1" ref="K591" ca="1">MMULT($F590:$CE590,INDIRECT("Policy.New!"&amp;K$3&amp;"4:"&amp;K$3&amp;"81"))</f>
        <v>0</v>
      </c>
      <c r="L591" s="1" cm="1">
        <f t="array" aca="1" ref="L591" ca="1">MMULT($F590:$CE590,INDIRECT("Policy.New!"&amp;L$3&amp;"4:"&amp;L$3&amp;"81"))</f>
        <v>0</v>
      </c>
      <c r="M591" s="1" cm="1">
        <f t="array" aca="1" ref="M591" ca="1">MMULT($F590:$CE590,INDIRECT("Policy.New!"&amp;M$3&amp;"4:"&amp;M$3&amp;"81"))</f>
        <v>0</v>
      </c>
      <c r="N591" s="1" cm="1">
        <f t="array" aca="1" ref="N591" ca="1">MMULT($F590:$CE590,INDIRECT("Policy.New!"&amp;N$3&amp;"4:"&amp;N$3&amp;"81"))</f>
        <v>0</v>
      </c>
      <c r="O591" s="1" cm="1">
        <f t="array" aca="1" ref="O591" ca="1">MMULT($F590:$CE590,INDIRECT("Policy.New!"&amp;O$3&amp;"4:"&amp;O$3&amp;"81"))</f>
        <v>0</v>
      </c>
      <c r="P591" s="1" cm="1">
        <f t="array" aca="1" ref="P591" ca="1">MMULT($F590:$CE590,INDIRECT("Policy.New!"&amp;P$3&amp;"4:"&amp;P$3&amp;"81"))</f>
        <v>0</v>
      </c>
      <c r="Q591" s="1" cm="1">
        <f t="array" aca="1" ref="Q591" ca="1">MMULT($F590:$CE590,INDIRECT("Policy.New!"&amp;Q$3&amp;"4:"&amp;Q$3&amp;"81"))</f>
        <v>0</v>
      </c>
      <c r="R591" s="1" cm="1">
        <f t="array" aca="1" ref="R591" ca="1">MMULT($F590:$CE590,INDIRECT("Policy.New!"&amp;R$3&amp;"4:"&amp;R$3&amp;"81"))</f>
        <v>0</v>
      </c>
      <c r="S591" s="1" cm="1">
        <f t="array" aca="1" ref="S591" ca="1">MMULT($F590:$CE590,INDIRECT("Policy.New!"&amp;S$3&amp;"4:"&amp;S$3&amp;"81"))</f>
        <v>0</v>
      </c>
      <c r="T591" s="1" cm="1">
        <f t="array" aca="1" ref="T591" ca="1">MMULT($F590:$CE590,INDIRECT("Policy.New!"&amp;T$3&amp;"4:"&amp;T$3&amp;"81"))</f>
        <v>0</v>
      </c>
      <c r="U591" s="1" cm="1">
        <f t="array" aca="1" ref="U591" ca="1">MMULT($F590:$CE590,INDIRECT("Policy.New!"&amp;U$3&amp;"4:"&amp;U$3&amp;"81"))</f>
        <v>0</v>
      </c>
      <c r="V591" s="1" cm="1">
        <f t="array" aca="1" ref="V591" ca="1">MMULT($F590:$CE590,INDIRECT("Policy.New!"&amp;V$3&amp;"4:"&amp;V$3&amp;"81"))</f>
        <v>0</v>
      </c>
      <c r="W591" s="5">
        <f t="shared" ca="1" si="589"/>
        <v>0</v>
      </c>
      <c r="X591" s="1">
        <f t="shared" ca="1" si="590"/>
        <v>0</v>
      </c>
      <c r="Y591" s="1">
        <f t="shared" ca="1" si="591"/>
        <v>0</v>
      </c>
      <c r="Z591" s="1">
        <f t="shared" ca="1" si="592"/>
        <v>0</v>
      </c>
      <c r="AA591" s="1">
        <f t="shared" ca="1" si="593"/>
        <v>0</v>
      </c>
      <c r="AB591" s="1">
        <f t="shared" ca="1" si="594"/>
        <v>0</v>
      </c>
      <c r="AC591" s="1">
        <f t="shared" ca="1" si="595"/>
        <v>0</v>
      </c>
      <c r="AD591" s="1">
        <f t="shared" ca="1" si="596"/>
        <v>0</v>
      </c>
      <c r="AE591" s="1">
        <f t="shared" ca="1" si="597"/>
        <v>0</v>
      </c>
      <c r="AF591" s="1">
        <f t="shared" ca="1" si="598"/>
        <v>0</v>
      </c>
      <c r="AG591" s="1">
        <f t="shared" ca="1" si="599"/>
        <v>0</v>
      </c>
      <c r="AH591" s="1">
        <f t="shared" ca="1" si="600"/>
        <v>0</v>
      </c>
      <c r="AI591" s="1">
        <f t="shared" ca="1" si="601"/>
        <v>0</v>
      </c>
      <c r="AJ591" s="1">
        <f t="shared" ca="1" si="602"/>
        <v>0</v>
      </c>
      <c r="AK591" s="1">
        <f t="shared" ca="1" si="603"/>
        <v>0</v>
      </c>
      <c r="AL591" s="1">
        <f t="shared" ca="1" si="604"/>
        <v>0</v>
      </c>
      <c r="AM591" s="1">
        <f t="shared" ca="1" si="605"/>
        <v>0</v>
      </c>
      <c r="AN591" s="1">
        <f t="shared" ca="1" si="606"/>
        <v>0</v>
      </c>
      <c r="AO591" s="1">
        <f t="shared" ca="1" si="607"/>
        <v>0</v>
      </c>
      <c r="AP591" s="1">
        <f t="shared" ca="1" si="608"/>
        <v>0</v>
      </c>
      <c r="AQ591" s="1">
        <f t="shared" ca="1" si="609"/>
        <v>0</v>
      </c>
      <c r="AR591" s="1">
        <f t="shared" ca="1" si="610"/>
        <v>0</v>
      </c>
      <c r="AS591" s="1">
        <f t="shared" ca="1" si="611"/>
        <v>0</v>
      </c>
      <c r="AT591" s="25">
        <f t="shared" ca="1" si="612"/>
        <v>0</v>
      </c>
      <c r="AU591" s="1" cm="1">
        <f t="array" aca="1" ref="AU591" ca="1">MMULT($F590:$CE590,INDIRECT("Policy.New!"&amp;AU$3&amp;"4:"&amp;AU$3&amp;"81"))</f>
        <v>0</v>
      </c>
      <c r="AV591" s="25" cm="1">
        <f t="array" aca="1" ref="AV591" ca="1">MMULT($F590:$CE590,INDIRECT("Policy.New!"&amp;AV$3&amp;"4:"&amp;AV$3&amp;"81"))</f>
        <v>0</v>
      </c>
      <c r="AW591" s="161">
        <v>0</v>
      </c>
      <c r="AX591" s="161">
        <v>0</v>
      </c>
      <c r="AY591" s="161">
        <v>0</v>
      </c>
      <c r="AZ591" s="161">
        <v>0</v>
      </c>
      <c r="BA591" s="161">
        <v>0</v>
      </c>
      <c r="BB591" s="161">
        <v>0</v>
      </c>
      <c r="BC591" s="161">
        <v>0</v>
      </c>
      <c r="BD591" s="161">
        <v>0</v>
      </c>
      <c r="BE591" s="161">
        <v>0</v>
      </c>
      <c r="BF591" s="161">
        <v>0</v>
      </c>
      <c r="BG591" s="161">
        <v>0</v>
      </c>
      <c r="BH591" s="161">
        <v>0</v>
      </c>
      <c r="BI591" s="161">
        <v>0</v>
      </c>
      <c r="BJ591" s="161">
        <v>0</v>
      </c>
      <c r="BK591" s="161">
        <v>0</v>
      </c>
      <c r="BL591" s="161">
        <v>0</v>
      </c>
      <c r="BM591" s="161">
        <v>0</v>
      </c>
      <c r="BN591" s="161">
        <v>0</v>
      </c>
      <c r="BO591" s="161">
        <v>0</v>
      </c>
      <c r="BP591" s="161">
        <v>0</v>
      </c>
      <c r="BQ591" s="161">
        <v>0</v>
      </c>
      <c r="BR591" s="161">
        <v>0</v>
      </c>
      <c r="BS591" s="161">
        <v>0</v>
      </c>
      <c r="BT591" s="161">
        <v>0</v>
      </c>
      <c r="BU591" s="161">
        <v>0</v>
      </c>
      <c r="BV591" s="161">
        <v>0</v>
      </c>
      <c r="BW591" s="161">
        <v>0</v>
      </c>
      <c r="BX591" s="161">
        <v>0</v>
      </c>
      <c r="BY591" s="161">
        <v>0</v>
      </c>
      <c r="BZ591" s="161">
        <v>0</v>
      </c>
      <c r="CA591" s="161">
        <v>0</v>
      </c>
      <c r="CB591" s="161">
        <v>0</v>
      </c>
      <c r="CC591" s="161">
        <v>0</v>
      </c>
      <c r="CD591" s="161">
        <f>INDEX(IRF.New!$D$7:$CN$374,MATCH('IRF AUX'!$E591,IRF.New!$C$7:$C$37,0),MATCH('IRF AUX'!$B591,IRF.New!$D$5:$CN$5,0))</f>
        <v>0</v>
      </c>
      <c r="CE591" s="163">
        <v>0</v>
      </c>
      <c r="CF591" s="1" cm="1">
        <f t="array" aca="1" ref="CF591" ca="1">MMULT($F590:$CE590,INDIRECT("Policy.New!"&amp;CF$3&amp;"4:"&amp;CF$3&amp;"81"))</f>
        <v>0</v>
      </c>
      <c r="CG591" s="1" cm="1">
        <f t="array" aca="1" ref="CG591" ca="1">MMULT($F590:$CE590,INDIRECT("Policy.New!"&amp;CG$3&amp;"4:"&amp;CG$3&amp;"81"))</f>
        <v>0</v>
      </c>
      <c r="CH591" s="1" cm="1">
        <f t="array" aca="1" ref="CH591" ca="1">MMULT($F590:$CE590,INDIRECT("Policy.New!"&amp;CH$3&amp;"4:"&amp;CH$3&amp;"81"))</f>
        <v>0</v>
      </c>
      <c r="CI591" s="1" cm="1">
        <f t="array" aca="1" ref="CI591" ca="1">MMULT($F590:$CE590,INDIRECT("Policy.New!"&amp;CI$3&amp;"4:"&amp;CI$3&amp;"81"))</f>
        <v>0</v>
      </c>
      <c r="CJ591" s="1" cm="1">
        <f t="array" aca="1" ref="CJ591" ca="1">MMULT($F590:$CE590,INDIRECT("Policy.New!"&amp;CJ$3&amp;"4:"&amp;CJ$3&amp;"81"))</f>
        <v>0</v>
      </c>
      <c r="CK591" s="1" cm="1">
        <f t="array" aca="1" ref="CK591" ca="1">MMULT($F590:$CE590,INDIRECT("Policy.New!"&amp;CK$3&amp;"4:"&amp;CK$3&amp;"81"))</f>
        <v>0</v>
      </c>
      <c r="CL591" s="1" cm="1">
        <f t="array" aca="1" ref="CL591" ca="1">MMULT($F590:$CE590,INDIRECT("Policy.New!"&amp;CL$3&amp;"4:"&amp;CL$3&amp;"81"))</f>
        <v>0</v>
      </c>
      <c r="CM591" s="1" cm="1">
        <f t="array" aca="1" ref="CM591" ca="1">MMULT($F590:$CE590,INDIRECT("Policy.New!"&amp;CM$3&amp;"4:"&amp;CM$3&amp;"81"))</f>
        <v>0</v>
      </c>
      <c r="CN591" s="1" cm="1">
        <f t="array" aca="1" ref="CN591" ca="1">MMULT($F590:$CE590,INDIRECT("Policy.New!"&amp;CN$3&amp;"4:"&amp;CN$3&amp;"81"))</f>
        <v>0</v>
      </c>
      <c r="CO591" s="1" cm="1">
        <f t="array" aca="1" ref="CO591" ca="1">MMULT($F590:$CE590,INDIRECT("Policy.New!"&amp;CO$3&amp;"4:"&amp;CO$3&amp;"81"))</f>
        <v>0</v>
      </c>
      <c r="CP591" s="1" cm="1">
        <f t="array" aca="1" ref="CP591" ca="1">MMULT($F590:$CE590,INDIRECT("Policy.New!"&amp;CP$3&amp;"4:"&amp;CP$3&amp;"81"))</f>
        <v>0</v>
      </c>
      <c r="CS591" s="1">
        <f t="shared" ca="1" si="582"/>
        <v>0</v>
      </c>
      <c r="CT591" s="1">
        <f t="shared" ca="1" si="586"/>
        <v>0</v>
      </c>
      <c r="CU591" s="1">
        <f t="shared" ca="1" si="583"/>
        <v>0</v>
      </c>
      <c r="CV591" s="1">
        <f t="shared" ca="1" si="587"/>
        <v>0</v>
      </c>
      <c r="CW591" s="1">
        <f t="shared" ca="1" si="584"/>
        <v>0</v>
      </c>
      <c r="CX591" s="1">
        <f t="shared" ca="1" si="585"/>
        <v>0</v>
      </c>
    </row>
    <row r="592" spans="2:102" x14ac:dyDescent="0.25">
      <c r="B592" s="152" t="str">
        <f t="shared" si="581"/>
        <v>eps_repetem</v>
      </c>
      <c r="C592" s="152" t="str">
        <f t="shared" si="580"/>
        <v>eps_repetem_19</v>
      </c>
      <c r="D592" s="12">
        <f t="shared" si="578"/>
        <v>592</v>
      </c>
      <c r="E592" s="12">
        <f t="shared" si="588"/>
        <v>19</v>
      </c>
      <c r="F592" s="1" cm="1">
        <f t="array" aca="1" ref="F592" ca="1">MMULT($F591:$CE591,INDIRECT("Policy.New!"&amp;F$3&amp;"4:"&amp;F$3&amp;"81"))</f>
        <v>0</v>
      </c>
      <c r="G592" s="1" cm="1">
        <f t="array" aca="1" ref="G592" ca="1">MMULT($F591:$CE591,INDIRECT("Policy.New!"&amp;G$3&amp;"4:"&amp;G$3&amp;"81"))</f>
        <v>0</v>
      </c>
      <c r="H592" s="1" cm="1">
        <f t="array" aca="1" ref="H592" ca="1">MMULT($F591:$CE591,INDIRECT("Policy.New!"&amp;H$3&amp;"4:"&amp;H$3&amp;"81"))</f>
        <v>0</v>
      </c>
      <c r="I592" s="1" cm="1">
        <f t="array" aca="1" ref="I592" ca="1">MMULT($F591:$CE591,INDIRECT("Policy.New!"&amp;I$3&amp;"4:"&amp;I$3&amp;"81"))</f>
        <v>0</v>
      </c>
      <c r="J592" s="1" cm="1">
        <f t="array" aca="1" ref="J592" ca="1">MMULT($F591:$CE591,INDIRECT("Policy.New!"&amp;J$3&amp;"4:"&amp;J$3&amp;"81"))</f>
        <v>0</v>
      </c>
      <c r="K592" s="1" cm="1">
        <f t="array" aca="1" ref="K592" ca="1">MMULT($F591:$CE591,INDIRECT("Policy.New!"&amp;K$3&amp;"4:"&amp;K$3&amp;"81"))</f>
        <v>0</v>
      </c>
      <c r="L592" s="1" cm="1">
        <f t="array" aca="1" ref="L592" ca="1">MMULT($F591:$CE591,INDIRECT("Policy.New!"&amp;L$3&amp;"4:"&amp;L$3&amp;"81"))</f>
        <v>0</v>
      </c>
      <c r="M592" s="1" cm="1">
        <f t="array" aca="1" ref="M592" ca="1">MMULT($F591:$CE591,INDIRECT("Policy.New!"&amp;M$3&amp;"4:"&amp;M$3&amp;"81"))</f>
        <v>0</v>
      </c>
      <c r="N592" s="1" cm="1">
        <f t="array" aca="1" ref="N592" ca="1">MMULT($F591:$CE591,INDIRECT("Policy.New!"&amp;N$3&amp;"4:"&amp;N$3&amp;"81"))</f>
        <v>0</v>
      </c>
      <c r="O592" s="1" cm="1">
        <f t="array" aca="1" ref="O592" ca="1">MMULT($F591:$CE591,INDIRECT("Policy.New!"&amp;O$3&amp;"4:"&amp;O$3&amp;"81"))</f>
        <v>0</v>
      </c>
      <c r="P592" s="1" cm="1">
        <f t="array" aca="1" ref="P592" ca="1">MMULT($F591:$CE591,INDIRECT("Policy.New!"&amp;P$3&amp;"4:"&amp;P$3&amp;"81"))</f>
        <v>0</v>
      </c>
      <c r="Q592" s="1" cm="1">
        <f t="array" aca="1" ref="Q592" ca="1">MMULT($F591:$CE591,INDIRECT("Policy.New!"&amp;Q$3&amp;"4:"&amp;Q$3&amp;"81"))</f>
        <v>0</v>
      </c>
      <c r="R592" s="1" cm="1">
        <f t="array" aca="1" ref="R592" ca="1">MMULT($F591:$CE591,INDIRECT("Policy.New!"&amp;R$3&amp;"4:"&amp;R$3&amp;"81"))</f>
        <v>0</v>
      </c>
      <c r="S592" s="1" cm="1">
        <f t="array" aca="1" ref="S592" ca="1">MMULT($F591:$CE591,INDIRECT("Policy.New!"&amp;S$3&amp;"4:"&amp;S$3&amp;"81"))</f>
        <v>0</v>
      </c>
      <c r="T592" s="1" cm="1">
        <f t="array" aca="1" ref="T592" ca="1">MMULT($F591:$CE591,INDIRECT("Policy.New!"&amp;T$3&amp;"4:"&amp;T$3&amp;"81"))</f>
        <v>0</v>
      </c>
      <c r="U592" s="1" cm="1">
        <f t="array" aca="1" ref="U592" ca="1">MMULT($F591:$CE591,INDIRECT("Policy.New!"&amp;U$3&amp;"4:"&amp;U$3&amp;"81"))</f>
        <v>0</v>
      </c>
      <c r="V592" s="1" cm="1">
        <f t="array" aca="1" ref="V592" ca="1">MMULT($F591:$CE591,INDIRECT("Policy.New!"&amp;V$3&amp;"4:"&amp;V$3&amp;"81"))</f>
        <v>0</v>
      </c>
      <c r="W592" s="5">
        <f t="shared" ca="1" si="589"/>
        <v>0</v>
      </c>
      <c r="X592" s="1">
        <f t="shared" ca="1" si="590"/>
        <v>0</v>
      </c>
      <c r="Y592" s="1">
        <f t="shared" ca="1" si="591"/>
        <v>0</v>
      </c>
      <c r="Z592" s="1">
        <f t="shared" ca="1" si="592"/>
        <v>0</v>
      </c>
      <c r="AA592" s="1">
        <f t="shared" ca="1" si="593"/>
        <v>0</v>
      </c>
      <c r="AB592" s="1">
        <f t="shared" ca="1" si="594"/>
        <v>0</v>
      </c>
      <c r="AC592" s="1">
        <f t="shared" ca="1" si="595"/>
        <v>0</v>
      </c>
      <c r="AD592" s="1">
        <f t="shared" ca="1" si="596"/>
        <v>0</v>
      </c>
      <c r="AE592" s="1">
        <f t="shared" ca="1" si="597"/>
        <v>0</v>
      </c>
      <c r="AF592" s="1">
        <f t="shared" ca="1" si="598"/>
        <v>0</v>
      </c>
      <c r="AG592" s="1">
        <f t="shared" ca="1" si="599"/>
        <v>0</v>
      </c>
      <c r="AH592" s="1">
        <f t="shared" ca="1" si="600"/>
        <v>0</v>
      </c>
      <c r="AI592" s="1">
        <f t="shared" ca="1" si="601"/>
        <v>0</v>
      </c>
      <c r="AJ592" s="1">
        <f t="shared" ca="1" si="602"/>
        <v>0</v>
      </c>
      <c r="AK592" s="1">
        <f t="shared" ca="1" si="603"/>
        <v>0</v>
      </c>
      <c r="AL592" s="1">
        <f t="shared" ca="1" si="604"/>
        <v>0</v>
      </c>
      <c r="AM592" s="1">
        <f t="shared" ca="1" si="605"/>
        <v>0</v>
      </c>
      <c r="AN592" s="1">
        <f t="shared" ca="1" si="606"/>
        <v>0</v>
      </c>
      <c r="AO592" s="1">
        <f t="shared" ca="1" si="607"/>
        <v>0</v>
      </c>
      <c r="AP592" s="1">
        <f t="shared" ca="1" si="608"/>
        <v>0</v>
      </c>
      <c r="AQ592" s="1">
        <f t="shared" ca="1" si="609"/>
        <v>0</v>
      </c>
      <c r="AR592" s="1">
        <f t="shared" ca="1" si="610"/>
        <v>0</v>
      </c>
      <c r="AS592" s="1">
        <f t="shared" ca="1" si="611"/>
        <v>0</v>
      </c>
      <c r="AT592" s="25">
        <f t="shared" ca="1" si="612"/>
        <v>0</v>
      </c>
      <c r="AU592" s="1" cm="1">
        <f t="array" aca="1" ref="AU592" ca="1">MMULT($F591:$CE591,INDIRECT("Policy.New!"&amp;AU$3&amp;"4:"&amp;AU$3&amp;"81"))</f>
        <v>0</v>
      </c>
      <c r="AV592" s="25" cm="1">
        <f t="array" aca="1" ref="AV592" ca="1">MMULT($F591:$CE591,INDIRECT("Policy.New!"&amp;AV$3&amp;"4:"&amp;AV$3&amp;"81"))</f>
        <v>0</v>
      </c>
      <c r="AW592" s="161">
        <v>0</v>
      </c>
      <c r="AX592" s="161">
        <v>0</v>
      </c>
      <c r="AY592" s="161">
        <v>0</v>
      </c>
      <c r="AZ592" s="161">
        <v>0</v>
      </c>
      <c r="BA592" s="161">
        <v>0</v>
      </c>
      <c r="BB592" s="161">
        <v>0</v>
      </c>
      <c r="BC592" s="161">
        <v>0</v>
      </c>
      <c r="BD592" s="161">
        <v>0</v>
      </c>
      <c r="BE592" s="161">
        <v>0</v>
      </c>
      <c r="BF592" s="161">
        <v>0</v>
      </c>
      <c r="BG592" s="161">
        <v>0</v>
      </c>
      <c r="BH592" s="161">
        <v>0</v>
      </c>
      <c r="BI592" s="161">
        <v>0</v>
      </c>
      <c r="BJ592" s="161">
        <v>0</v>
      </c>
      <c r="BK592" s="161">
        <v>0</v>
      </c>
      <c r="BL592" s="161">
        <v>0</v>
      </c>
      <c r="BM592" s="161">
        <v>0</v>
      </c>
      <c r="BN592" s="161">
        <v>0</v>
      </c>
      <c r="BO592" s="161">
        <v>0</v>
      </c>
      <c r="BP592" s="161">
        <v>0</v>
      </c>
      <c r="BQ592" s="161">
        <v>0</v>
      </c>
      <c r="BR592" s="161">
        <v>0</v>
      </c>
      <c r="BS592" s="161">
        <v>0</v>
      </c>
      <c r="BT592" s="161">
        <v>0</v>
      </c>
      <c r="BU592" s="161">
        <v>0</v>
      </c>
      <c r="BV592" s="161">
        <v>0</v>
      </c>
      <c r="BW592" s="161">
        <v>0</v>
      </c>
      <c r="BX592" s="161">
        <v>0</v>
      </c>
      <c r="BY592" s="161">
        <v>0</v>
      </c>
      <c r="BZ592" s="161">
        <v>0</v>
      </c>
      <c r="CA592" s="161">
        <v>0</v>
      </c>
      <c r="CB592" s="161">
        <v>0</v>
      </c>
      <c r="CC592" s="161">
        <v>0</v>
      </c>
      <c r="CD592" s="161">
        <f>INDEX(IRF.New!$D$7:$CN$374,MATCH('IRF AUX'!$E592,IRF.New!$C$7:$C$37,0),MATCH('IRF AUX'!$B592,IRF.New!$D$5:$CN$5,0))</f>
        <v>0</v>
      </c>
      <c r="CE592" s="163">
        <v>0</v>
      </c>
      <c r="CF592" s="1" cm="1">
        <f t="array" aca="1" ref="CF592" ca="1">MMULT($F591:$CE591,INDIRECT("Policy.New!"&amp;CF$3&amp;"4:"&amp;CF$3&amp;"81"))</f>
        <v>0</v>
      </c>
      <c r="CG592" s="1" cm="1">
        <f t="array" aca="1" ref="CG592" ca="1">MMULT($F591:$CE591,INDIRECT("Policy.New!"&amp;CG$3&amp;"4:"&amp;CG$3&amp;"81"))</f>
        <v>0</v>
      </c>
      <c r="CH592" s="1" cm="1">
        <f t="array" aca="1" ref="CH592" ca="1">MMULT($F591:$CE591,INDIRECT("Policy.New!"&amp;CH$3&amp;"4:"&amp;CH$3&amp;"81"))</f>
        <v>0</v>
      </c>
      <c r="CI592" s="1" cm="1">
        <f t="array" aca="1" ref="CI592" ca="1">MMULT($F591:$CE591,INDIRECT("Policy.New!"&amp;CI$3&amp;"4:"&amp;CI$3&amp;"81"))</f>
        <v>0</v>
      </c>
      <c r="CJ592" s="1" cm="1">
        <f t="array" aca="1" ref="CJ592" ca="1">MMULT($F591:$CE591,INDIRECT("Policy.New!"&amp;CJ$3&amp;"4:"&amp;CJ$3&amp;"81"))</f>
        <v>0</v>
      </c>
      <c r="CK592" s="1" cm="1">
        <f t="array" aca="1" ref="CK592" ca="1">MMULT($F591:$CE591,INDIRECT("Policy.New!"&amp;CK$3&amp;"4:"&amp;CK$3&amp;"81"))</f>
        <v>0</v>
      </c>
      <c r="CL592" s="1" cm="1">
        <f t="array" aca="1" ref="CL592" ca="1">MMULT($F591:$CE591,INDIRECT("Policy.New!"&amp;CL$3&amp;"4:"&amp;CL$3&amp;"81"))</f>
        <v>0</v>
      </c>
      <c r="CM592" s="1" cm="1">
        <f t="array" aca="1" ref="CM592" ca="1">MMULT($F591:$CE591,INDIRECT("Policy.New!"&amp;CM$3&amp;"4:"&amp;CM$3&amp;"81"))</f>
        <v>0</v>
      </c>
      <c r="CN592" s="1" cm="1">
        <f t="array" aca="1" ref="CN592" ca="1">MMULT($F591:$CE591,INDIRECT("Policy.New!"&amp;CN$3&amp;"4:"&amp;CN$3&amp;"81"))</f>
        <v>0</v>
      </c>
      <c r="CO592" s="1" cm="1">
        <f t="array" aca="1" ref="CO592" ca="1">MMULT($F591:$CE591,INDIRECT("Policy.New!"&amp;CO$3&amp;"4:"&amp;CO$3&amp;"81"))</f>
        <v>0</v>
      </c>
      <c r="CP592" s="1" cm="1">
        <f t="array" aca="1" ref="CP592" ca="1">MMULT($F591:$CE591,INDIRECT("Policy.New!"&amp;CP$3&amp;"4:"&amp;CP$3&amp;"81"))</f>
        <v>0</v>
      </c>
      <c r="CS592" s="1">
        <f t="shared" ca="1" si="582"/>
        <v>0</v>
      </c>
      <c r="CT592" s="1">
        <f t="shared" ca="1" si="586"/>
        <v>0</v>
      </c>
      <c r="CU592" s="1">
        <f t="shared" ca="1" si="583"/>
        <v>0</v>
      </c>
      <c r="CV592" s="1">
        <f t="shared" ca="1" si="587"/>
        <v>0</v>
      </c>
      <c r="CW592" s="1">
        <f t="shared" ca="1" si="584"/>
        <v>0</v>
      </c>
      <c r="CX592" s="1">
        <f t="shared" ca="1" si="585"/>
        <v>0</v>
      </c>
    </row>
    <row r="593" spans="2:102" x14ac:dyDescent="0.25">
      <c r="B593" s="153" t="str">
        <f t="shared" si="581"/>
        <v>eps_repetem</v>
      </c>
      <c r="C593" s="153" t="str">
        <f t="shared" si="580"/>
        <v>eps_repetem_20</v>
      </c>
      <c r="D593" s="13">
        <f t="shared" si="578"/>
        <v>593</v>
      </c>
      <c r="E593" s="13">
        <f t="shared" si="588"/>
        <v>20</v>
      </c>
      <c r="F593" s="14" cm="1">
        <f t="array" aca="1" ref="F593" ca="1">MMULT($F592:$CE592,INDIRECT("Policy.New!"&amp;F$3&amp;"4:"&amp;F$3&amp;"81"))</f>
        <v>0</v>
      </c>
      <c r="G593" s="14" cm="1">
        <f t="array" aca="1" ref="G593" ca="1">MMULT($F592:$CE592,INDIRECT("Policy.New!"&amp;G$3&amp;"4:"&amp;G$3&amp;"81"))</f>
        <v>0</v>
      </c>
      <c r="H593" s="14" cm="1">
        <f t="array" aca="1" ref="H593" ca="1">MMULT($F592:$CE592,INDIRECT("Policy.New!"&amp;H$3&amp;"4:"&amp;H$3&amp;"81"))</f>
        <v>0</v>
      </c>
      <c r="I593" s="14" cm="1">
        <f t="array" aca="1" ref="I593" ca="1">MMULT($F592:$CE592,INDIRECT("Policy.New!"&amp;I$3&amp;"4:"&amp;I$3&amp;"81"))</f>
        <v>0</v>
      </c>
      <c r="J593" s="14" cm="1">
        <f t="array" aca="1" ref="J593" ca="1">MMULT($F592:$CE592,INDIRECT("Policy.New!"&amp;J$3&amp;"4:"&amp;J$3&amp;"81"))</f>
        <v>0</v>
      </c>
      <c r="K593" s="14" cm="1">
        <f t="array" aca="1" ref="K593" ca="1">MMULT($F592:$CE592,INDIRECT("Policy.New!"&amp;K$3&amp;"4:"&amp;K$3&amp;"81"))</f>
        <v>0</v>
      </c>
      <c r="L593" s="14" cm="1">
        <f t="array" aca="1" ref="L593" ca="1">MMULT($F592:$CE592,INDIRECT("Policy.New!"&amp;L$3&amp;"4:"&amp;L$3&amp;"81"))</f>
        <v>0</v>
      </c>
      <c r="M593" s="14" cm="1">
        <f t="array" aca="1" ref="M593" ca="1">MMULT($F592:$CE592,INDIRECT("Policy.New!"&amp;M$3&amp;"4:"&amp;M$3&amp;"81"))</f>
        <v>0</v>
      </c>
      <c r="N593" s="14" cm="1">
        <f t="array" aca="1" ref="N593" ca="1">MMULT($F592:$CE592,INDIRECT("Policy.New!"&amp;N$3&amp;"4:"&amp;N$3&amp;"81"))</f>
        <v>0</v>
      </c>
      <c r="O593" s="14" cm="1">
        <f t="array" aca="1" ref="O593" ca="1">MMULT($F592:$CE592,INDIRECT("Policy.New!"&amp;O$3&amp;"4:"&amp;O$3&amp;"81"))</f>
        <v>0</v>
      </c>
      <c r="P593" s="14" cm="1">
        <f t="array" aca="1" ref="P593" ca="1">MMULT($F592:$CE592,INDIRECT("Policy.New!"&amp;P$3&amp;"4:"&amp;P$3&amp;"81"))</f>
        <v>0</v>
      </c>
      <c r="Q593" s="14" cm="1">
        <f t="array" aca="1" ref="Q593" ca="1">MMULT($F592:$CE592,INDIRECT("Policy.New!"&amp;Q$3&amp;"4:"&amp;Q$3&amp;"81"))</f>
        <v>0</v>
      </c>
      <c r="R593" s="14" cm="1">
        <f t="array" aca="1" ref="R593" ca="1">MMULT($F592:$CE592,INDIRECT("Policy.New!"&amp;R$3&amp;"4:"&amp;R$3&amp;"81"))</f>
        <v>0</v>
      </c>
      <c r="S593" s="14" cm="1">
        <f t="array" aca="1" ref="S593" ca="1">MMULT($F592:$CE592,INDIRECT("Policy.New!"&amp;S$3&amp;"4:"&amp;S$3&amp;"81"))</f>
        <v>0</v>
      </c>
      <c r="T593" s="14" cm="1">
        <f t="array" aca="1" ref="T593" ca="1">MMULT($F592:$CE592,INDIRECT("Policy.New!"&amp;T$3&amp;"4:"&amp;T$3&amp;"81"))</f>
        <v>0</v>
      </c>
      <c r="U593" s="14" cm="1">
        <f t="array" aca="1" ref="U593" ca="1">MMULT($F592:$CE592,INDIRECT("Policy.New!"&amp;U$3&amp;"4:"&amp;U$3&amp;"81"))</f>
        <v>0</v>
      </c>
      <c r="V593" s="14" cm="1">
        <f t="array" aca="1" ref="V593" ca="1">MMULT($F592:$CE592,INDIRECT("Policy.New!"&amp;V$3&amp;"4:"&amp;V$3&amp;"81"))</f>
        <v>0</v>
      </c>
      <c r="W593" s="15">
        <f t="shared" ca="1" si="589"/>
        <v>0</v>
      </c>
      <c r="X593" s="14">
        <f t="shared" ca="1" si="590"/>
        <v>0</v>
      </c>
      <c r="Y593" s="14">
        <f t="shared" ca="1" si="591"/>
        <v>0</v>
      </c>
      <c r="Z593" s="14">
        <f t="shared" ca="1" si="592"/>
        <v>0</v>
      </c>
      <c r="AA593" s="14">
        <f t="shared" ca="1" si="593"/>
        <v>0</v>
      </c>
      <c r="AB593" s="14">
        <f t="shared" ca="1" si="594"/>
        <v>0</v>
      </c>
      <c r="AC593" s="14">
        <f t="shared" ca="1" si="595"/>
        <v>0</v>
      </c>
      <c r="AD593" s="14">
        <f t="shared" ca="1" si="596"/>
        <v>0</v>
      </c>
      <c r="AE593" s="14">
        <f t="shared" ca="1" si="597"/>
        <v>0</v>
      </c>
      <c r="AF593" s="14">
        <f t="shared" ca="1" si="598"/>
        <v>0</v>
      </c>
      <c r="AG593" s="14">
        <f t="shared" ca="1" si="599"/>
        <v>0</v>
      </c>
      <c r="AH593" s="14">
        <f t="shared" ca="1" si="600"/>
        <v>0</v>
      </c>
      <c r="AI593" s="14">
        <f t="shared" ca="1" si="601"/>
        <v>0</v>
      </c>
      <c r="AJ593" s="14">
        <f t="shared" ca="1" si="602"/>
        <v>0</v>
      </c>
      <c r="AK593" s="14">
        <f t="shared" ca="1" si="603"/>
        <v>0</v>
      </c>
      <c r="AL593" s="14">
        <f t="shared" ca="1" si="604"/>
        <v>0</v>
      </c>
      <c r="AM593" s="14">
        <f t="shared" ca="1" si="605"/>
        <v>0</v>
      </c>
      <c r="AN593" s="14">
        <f t="shared" ca="1" si="606"/>
        <v>0</v>
      </c>
      <c r="AO593" s="14">
        <f t="shared" ca="1" si="607"/>
        <v>0</v>
      </c>
      <c r="AP593" s="14">
        <f t="shared" ca="1" si="608"/>
        <v>0</v>
      </c>
      <c r="AQ593" s="14">
        <f t="shared" ca="1" si="609"/>
        <v>0</v>
      </c>
      <c r="AR593" s="14">
        <f t="shared" ca="1" si="610"/>
        <v>0</v>
      </c>
      <c r="AS593" s="14">
        <f t="shared" ca="1" si="611"/>
        <v>0</v>
      </c>
      <c r="AT593" s="26">
        <f t="shared" ca="1" si="612"/>
        <v>0</v>
      </c>
      <c r="AU593" s="14" cm="1">
        <f t="array" aca="1" ref="AU593" ca="1">MMULT($F592:$CE592,INDIRECT("Policy.New!"&amp;AU$3&amp;"4:"&amp;AU$3&amp;"81"))</f>
        <v>0</v>
      </c>
      <c r="AV593" s="26" cm="1">
        <f t="array" aca="1" ref="AV593" ca="1">MMULT($F592:$CE592,INDIRECT("Policy.New!"&amp;AV$3&amp;"4:"&amp;AV$3&amp;"81"))</f>
        <v>0</v>
      </c>
      <c r="AW593" s="164">
        <v>0</v>
      </c>
      <c r="AX593" s="164">
        <v>0</v>
      </c>
      <c r="AY593" s="164">
        <v>0</v>
      </c>
      <c r="AZ593" s="164">
        <v>0</v>
      </c>
      <c r="BA593" s="164">
        <v>0</v>
      </c>
      <c r="BB593" s="164">
        <v>0</v>
      </c>
      <c r="BC593" s="164">
        <v>0</v>
      </c>
      <c r="BD593" s="164">
        <v>0</v>
      </c>
      <c r="BE593" s="164">
        <v>0</v>
      </c>
      <c r="BF593" s="164">
        <v>0</v>
      </c>
      <c r="BG593" s="164">
        <v>0</v>
      </c>
      <c r="BH593" s="164">
        <v>0</v>
      </c>
      <c r="BI593" s="164">
        <v>0</v>
      </c>
      <c r="BJ593" s="164">
        <v>0</v>
      </c>
      <c r="BK593" s="164">
        <v>0</v>
      </c>
      <c r="BL593" s="164">
        <v>0</v>
      </c>
      <c r="BM593" s="164">
        <v>0</v>
      </c>
      <c r="BN593" s="164">
        <v>0</v>
      </c>
      <c r="BO593" s="164">
        <v>0</v>
      </c>
      <c r="BP593" s="164">
        <v>0</v>
      </c>
      <c r="BQ593" s="164">
        <v>0</v>
      </c>
      <c r="BR593" s="164">
        <v>0</v>
      </c>
      <c r="BS593" s="164">
        <v>0</v>
      </c>
      <c r="BT593" s="164">
        <v>0</v>
      </c>
      <c r="BU593" s="164">
        <v>0</v>
      </c>
      <c r="BV593" s="164">
        <v>0</v>
      </c>
      <c r="BW593" s="164">
        <v>0</v>
      </c>
      <c r="BX593" s="164">
        <v>0</v>
      </c>
      <c r="BY593" s="164">
        <v>0</v>
      </c>
      <c r="BZ593" s="164">
        <v>0</v>
      </c>
      <c r="CA593" s="164">
        <v>0</v>
      </c>
      <c r="CB593" s="164">
        <v>0</v>
      </c>
      <c r="CC593" s="164">
        <v>0</v>
      </c>
      <c r="CD593" s="164">
        <f>INDEX(IRF.New!$D$7:$CN$374,MATCH('IRF AUX'!$E593,IRF.New!$C$7:$C$37,0),MATCH('IRF AUX'!$B593,IRF.New!$D$5:$CN$5,0))</f>
        <v>0</v>
      </c>
      <c r="CE593" s="165">
        <v>0</v>
      </c>
      <c r="CF593" s="14" cm="1">
        <f t="array" aca="1" ref="CF593" ca="1">MMULT($F592:$CE592,INDIRECT("Policy.New!"&amp;CF$3&amp;"4:"&amp;CF$3&amp;"81"))</f>
        <v>0</v>
      </c>
      <c r="CG593" s="14" cm="1">
        <f t="array" aca="1" ref="CG593" ca="1">MMULT($F592:$CE592,INDIRECT("Policy.New!"&amp;CG$3&amp;"4:"&amp;CG$3&amp;"81"))</f>
        <v>0</v>
      </c>
      <c r="CH593" s="14" cm="1">
        <f t="array" aca="1" ref="CH593" ca="1">MMULT($F592:$CE592,INDIRECT("Policy.New!"&amp;CH$3&amp;"4:"&amp;CH$3&amp;"81"))</f>
        <v>0</v>
      </c>
      <c r="CI593" s="14" cm="1">
        <f t="array" aca="1" ref="CI593" ca="1">MMULT($F592:$CE592,INDIRECT("Policy.New!"&amp;CI$3&amp;"4:"&amp;CI$3&amp;"81"))</f>
        <v>0</v>
      </c>
      <c r="CJ593" s="14" cm="1">
        <f t="array" aca="1" ref="CJ593" ca="1">MMULT($F592:$CE592,INDIRECT("Policy.New!"&amp;CJ$3&amp;"4:"&amp;CJ$3&amp;"81"))</f>
        <v>0</v>
      </c>
      <c r="CK593" s="14" cm="1">
        <f t="array" aca="1" ref="CK593" ca="1">MMULT($F592:$CE592,INDIRECT("Policy.New!"&amp;CK$3&amp;"4:"&amp;CK$3&amp;"81"))</f>
        <v>0</v>
      </c>
      <c r="CL593" s="14" cm="1">
        <f t="array" aca="1" ref="CL593" ca="1">MMULT($F592:$CE592,INDIRECT("Policy.New!"&amp;CL$3&amp;"4:"&amp;CL$3&amp;"81"))</f>
        <v>0</v>
      </c>
      <c r="CM593" s="14" cm="1">
        <f t="array" aca="1" ref="CM593" ca="1">MMULT($F592:$CE592,INDIRECT("Policy.New!"&amp;CM$3&amp;"4:"&amp;CM$3&amp;"81"))</f>
        <v>0</v>
      </c>
      <c r="CN593" s="14" cm="1">
        <f t="array" aca="1" ref="CN593" ca="1">MMULT($F592:$CE592,INDIRECT("Policy.New!"&amp;CN$3&amp;"4:"&amp;CN$3&amp;"81"))</f>
        <v>0</v>
      </c>
      <c r="CO593" s="14" cm="1">
        <f t="array" aca="1" ref="CO593" ca="1">MMULT($F592:$CE592,INDIRECT("Policy.New!"&amp;CO$3&amp;"4:"&amp;CO$3&amp;"81"))</f>
        <v>0</v>
      </c>
      <c r="CP593" s="14" cm="1">
        <f t="array" aca="1" ref="CP593" ca="1">MMULT($F592:$CE592,INDIRECT("Policy.New!"&amp;CP$3&amp;"4:"&amp;CP$3&amp;"81"))</f>
        <v>0</v>
      </c>
      <c r="CS593" s="14">
        <f t="shared" ca="1" si="582"/>
        <v>0</v>
      </c>
      <c r="CT593" s="14">
        <f t="shared" ca="1" si="586"/>
        <v>0</v>
      </c>
      <c r="CU593" s="14">
        <f t="shared" ca="1" si="583"/>
        <v>0</v>
      </c>
      <c r="CV593" s="14">
        <f t="shared" ca="1" si="587"/>
        <v>0</v>
      </c>
      <c r="CW593" s="14">
        <f t="shared" ca="1" si="584"/>
        <v>0</v>
      </c>
      <c r="CX593" s="14">
        <f t="shared" ca="1" si="585"/>
        <v>0</v>
      </c>
    </row>
    <row r="594" spans="2:102" x14ac:dyDescent="0.25">
      <c r="B594" s="151" t="str">
        <f t="shared" si="581"/>
        <v>eps_repetem</v>
      </c>
      <c r="C594" s="151" t="str">
        <f t="shared" si="580"/>
        <v>eps_repetem_21</v>
      </c>
      <c r="D594" s="9">
        <f t="shared" si="578"/>
        <v>594</v>
      </c>
      <c r="E594" s="9">
        <f t="shared" si="588"/>
        <v>21</v>
      </c>
      <c r="F594" s="10" cm="1">
        <f t="array" aca="1" ref="F594" ca="1">MMULT($F593:$CE593,INDIRECT("Policy.New!"&amp;F$3&amp;"4:"&amp;F$3&amp;"81"))</f>
        <v>0</v>
      </c>
      <c r="G594" s="10" cm="1">
        <f t="array" aca="1" ref="G594" ca="1">MMULT($F593:$CE593,INDIRECT("Policy.New!"&amp;G$3&amp;"4:"&amp;G$3&amp;"81"))</f>
        <v>0</v>
      </c>
      <c r="H594" s="10" cm="1">
        <f t="array" aca="1" ref="H594" ca="1">MMULT($F593:$CE593,INDIRECT("Policy.New!"&amp;H$3&amp;"4:"&amp;H$3&amp;"81"))</f>
        <v>0</v>
      </c>
      <c r="I594" s="10" cm="1">
        <f t="array" aca="1" ref="I594" ca="1">MMULT($F593:$CE593,INDIRECT("Policy.New!"&amp;I$3&amp;"4:"&amp;I$3&amp;"81"))</f>
        <v>0</v>
      </c>
      <c r="J594" s="10" cm="1">
        <f t="array" aca="1" ref="J594" ca="1">MMULT($F593:$CE593,INDIRECT("Policy.New!"&amp;J$3&amp;"4:"&amp;J$3&amp;"81"))</f>
        <v>0</v>
      </c>
      <c r="K594" s="10" cm="1">
        <f t="array" aca="1" ref="K594" ca="1">MMULT($F593:$CE593,INDIRECT("Policy.New!"&amp;K$3&amp;"4:"&amp;K$3&amp;"81"))</f>
        <v>0</v>
      </c>
      <c r="L594" s="10" cm="1">
        <f t="array" aca="1" ref="L594" ca="1">MMULT($F593:$CE593,INDIRECT("Policy.New!"&amp;L$3&amp;"4:"&amp;L$3&amp;"81"))</f>
        <v>0</v>
      </c>
      <c r="M594" s="10" cm="1">
        <f t="array" aca="1" ref="M594" ca="1">MMULT($F593:$CE593,INDIRECT("Policy.New!"&amp;M$3&amp;"4:"&amp;M$3&amp;"81"))</f>
        <v>0</v>
      </c>
      <c r="N594" s="10" cm="1">
        <f t="array" aca="1" ref="N594" ca="1">MMULT($F593:$CE593,INDIRECT("Policy.New!"&amp;N$3&amp;"4:"&amp;N$3&amp;"81"))</f>
        <v>0</v>
      </c>
      <c r="O594" s="10" cm="1">
        <f t="array" aca="1" ref="O594" ca="1">MMULT($F593:$CE593,INDIRECT("Policy.New!"&amp;O$3&amp;"4:"&amp;O$3&amp;"81"))</f>
        <v>0</v>
      </c>
      <c r="P594" s="10" cm="1">
        <f t="array" aca="1" ref="P594" ca="1">MMULT($F593:$CE593,INDIRECT("Policy.New!"&amp;P$3&amp;"4:"&amp;P$3&amp;"81"))</f>
        <v>0</v>
      </c>
      <c r="Q594" s="10" cm="1">
        <f t="array" aca="1" ref="Q594" ca="1">MMULT($F593:$CE593,INDIRECT("Policy.New!"&amp;Q$3&amp;"4:"&amp;Q$3&amp;"81"))</f>
        <v>0</v>
      </c>
      <c r="R594" s="10" cm="1">
        <f t="array" aca="1" ref="R594" ca="1">MMULT($F593:$CE593,INDIRECT("Policy.New!"&amp;R$3&amp;"4:"&amp;R$3&amp;"81"))</f>
        <v>0</v>
      </c>
      <c r="S594" s="10" cm="1">
        <f t="array" aca="1" ref="S594" ca="1">MMULT($F593:$CE593,INDIRECT("Policy.New!"&amp;S$3&amp;"4:"&amp;S$3&amp;"81"))</f>
        <v>0</v>
      </c>
      <c r="T594" s="10" cm="1">
        <f t="array" aca="1" ref="T594" ca="1">MMULT($F593:$CE593,INDIRECT("Policy.New!"&amp;T$3&amp;"4:"&amp;T$3&amp;"81"))</f>
        <v>0</v>
      </c>
      <c r="U594" s="10" cm="1">
        <f t="array" aca="1" ref="U594" ca="1">MMULT($F593:$CE593,INDIRECT("Policy.New!"&amp;U$3&amp;"4:"&amp;U$3&amp;"81"))</f>
        <v>0</v>
      </c>
      <c r="V594" s="10" cm="1">
        <f t="array" aca="1" ref="V594" ca="1">MMULT($F593:$CE593,INDIRECT("Policy.New!"&amp;V$3&amp;"4:"&amp;V$3&amp;"81"))</f>
        <v>0</v>
      </c>
      <c r="W594" s="11">
        <f t="shared" ca="1" si="589"/>
        <v>0</v>
      </c>
      <c r="X594" s="10">
        <f t="shared" ca="1" si="590"/>
        <v>0</v>
      </c>
      <c r="Y594" s="10">
        <f t="shared" ca="1" si="591"/>
        <v>0</v>
      </c>
      <c r="Z594" s="10">
        <f t="shared" ca="1" si="592"/>
        <v>0</v>
      </c>
      <c r="AA594" s="10">
        <f t="shared" ca="1" si="593"/>
        <v>0</v>
      </c>
      <c r="AB594" s="10">
        <f t="shared" ca="1" si="594"/>
        <v>0</v>
      </c>
      <c r="AC594" s="10">
        <f t="shared" ca="1" si="595"/>
        <v>0</v>
      </c>
      <c r="AD594" s="10">
        <f t="shared" ca="1" si="596"/>
        <v>0</v>
      </c>
      <c r="AE594" s="10">
        <f t="shared" ca="1" si="597"/>
        <v>0</v>
      </c>
      <c r="AF594" s="10">
        <f t="shared" ca="1" si="598"/>
        <v>0</v>
      </c>
      <c r="AG594" s="10">
        <f t="shared" ca="1" si="599"/>
        <v>0</v>
      </c>
      <c r="AH594" s="10">
        <f t="shared" ca="1" si="600"/>
        <v>0</v>
      </c>
      <c r="AI594" s="10">
        <f t="shared" ca="1" si="601"/>
        <v>0</v>
      </c>
      <c r="AJ594" s="10">
        <f t="shared" ca="1" si="602"/>
        <v>0</v>
      </c>
      <c r="AK594" s="10">
        <f t="shared" ca="1" si="603"/>
        <v>0</v>
      </c>
      <c r="AL594" s="10">
        <f t="shared" ca="1" si="604"/>
        <v>0</v>
      </c>
      <c r="AM594" s="10">
        <f t="shared" ca="1" si="605"/>
        <v>0</v>
      </c>
      <c r="AN594" s="10">
        <f t="shared" ca="1" si="606"/>
        <v>0</v>
      </c>
      <c r="AO594" s="10">
        <f t="shared" ca="1" si="607"/>
        <v>0</v>
      </c>
      <c r="AP594" s="10">
        <f t="shared" ca="1" si="608"/>
        <v>0</v>
      </c>
      <c r="AQ594" s="10">
        <f t="shared" ca="1" si="609"/>
        <v>0</v>
      </c>
      <c r="AR594" s="10">
        <f t="shared" ca="1" si="610"/>
        <v>0</v>
      </c>
      <c r="AS594" s="10">
        <f t="shared" ca="1" si="611"/>
        <v>0</v>
      </c>
      <c r="AT594" s="24">
        <f t="shared" ca="1" si="612"/>
        <v>0</v>
      </c>
      <c r="AU594" s="10" cm="1">
        <f t="array" aca="1" ref="AU594" ca="1">MMULT($F593:$CE593,INDIRECT("Policy.New!"&amp;AU$3&amp;"4:"&amp;AU$3&amp;"81"))</f>
        <v>0</v>
      </c>
      <c r="AV594" s="24" cm="1">
        <f t="array" aca="1" ref="AV594" ca="1">MMULT($F593:$CE593,INDIRECT("Policy.New!"&amp;AV$3&amp;"4:"&amp;AV$3&amp;"81"))</f>
        <v>0</v>
      </c>
      <c r="AW594" s="160">
        <v>0</v>
      </c>
      <c r="AX594" s="160">
        <v>0</v>
      </c>
      <c r="AY594" s="160">
        <v>0</v>
      </c>
      <c r="AZ594" s="160">
        <v>0</v>
      </c>
      <c r="BA594" s="160">
        <v>0</v>
      </c>
      <c r="BB594" s="160">
        <v>0</v>
      </c>
      <c r="BC594" s="160">
        <v>0</v>
      </c>
      <c r="BD594" s="160">
        <v>0</v>
      </c>
      <c r="BE594" s="160">
        <v>0</v>
      </c>
      <c r="BF594" s="160">
        <v>0</v>
      </c>
      <c r="BG594" s="160">
        <v>0</v>
      </c>
      <c r="BH594" s="160">
        <v>0</v>
      </c>
      <c r="BI594" s="160">
        <v>0</v>
      </c>
      <c r="BJ594" s="160">
        <v>0</v>
      </c>
      <c r="BK594" s="160">
        <v>0</v>
      </c>
      <c r="BL594" s="160">
        <v>0</v>
      </c>
      <c r="BM594" s="160">
        <v>0</v>
      </c>
      <c r="BN594" s="160">
        <v>0</v>
      </c>
      <c r="BO594" s="160">
        <v>0</v>
      </c>
      <c r="BP594" s="160">
        <v>0</v>
      </c>
      <c r="BQ594" s="160">
        <v>0</v>
      </c>
      <c r="BR594" s="160">
        <v>0</v>
      </c>
      <c r="BS594" s="160">
        <v>0</v>
      </c>
      <c r="BT594" s="160">
        <v>0</v>
      </c>
      <c r="BU594" s="160">
        <v>0</v>
      </c>
      <c r="BV594" s="160">
        <v>0</v>
      </c>
      <c r="BW594" s="160">
        <v>0</v>
      </c>
      <c r="BX594" s="160">
        <v>0</v>
      </c>
      <c r="BY594" s="160">
        <v>0</v>
      </c>
      <c r="BZ594" s="160">
        <v>0</v>
      </c>
      <c r="CA594" s="160">
        <v>0</v>
      </c>
      <c r="CB594" s="160">
        <v>0</v>
      </c>
      <c r="CC594" s="160">
        <v>0</v>
      </c>
      <c r="CD594" s="160">
        <f>INDEX(IRF.New!$D$7:$CN$374,MATCH('IRF AUX'!$E594,IRF.New!$C$7:$C$37,0),MATCH('IRF AUX'!$B594,IRF.New!$D$5:$CN$5,0))</f>
        <v>0</v>
      </c>
      <c r="CE594" s="162">
        <v>0</v>
      </c>
      <c r="CF594" s="10" cm="1">
        <f t="array" aca="1" ref="CF594" ca="1">MMULT($F593:$CE593,INDIRECT("Policy.New!"&amp;CF$3&amp;"4:"&amp;CF$3&amp;"81"))</f>
        <v>0</v>
      </c>
      <c r="CG594" s="10" cm="1">
        <f t="array" aca="1" ref="CG594" ca="1">MMULT($F593:$CE593,INDIRECT("Policy.New!"&amp;CG$3&amp;"4:"&amp;CG$3&amp;"81"))</f>
        <v>0</v>
      </c>
      <c r="CH594" s="10" cm="1">
        <f t="array" aca="1" ref="CH594" ca="1">MMULT($F593:$CE593,INDIRECT("Policy.New!"&amp;CH$3&amp;"4:"&amp;CH$3&amp;"81"))</f>
        <v>0</v>
      </c>
      <c r="CI594" s="10" cm="1">
        <f t="array" aca="1" ref="CI594" ca="1">MMULT($F593:$CE593,INDIRECT("Policy.New!"&amp;CI$3&amp;"4:"&amp;CI$3&amp;"81"))</f>
        <v>0</v>
      </c>
      <c r="CJ594" s="10" cm="1">
        <f t="array" aca="1" ref="CJ594" ca="1">MMULT($F593:$CE593,INDIRECT("Policy.New!"&amp;CJ$3&amp;"4:"&amp;CJ$3&amp;"81"))</f>
        <v>0</v>
      </c>
      <c r="CK594" s="10" cm="1">
        <f t="array" aca="1" ref="CK594" ca="1">MMULT($F593:$CE593,INDIRECT("Policy.New!"&amp;CK$3&amp;"4:"&amp;CK$3&amp;"81"))</f>
        <v>0</v>
      </c>
      <c r="CL594" s="10" cm="1">
        <f t="array" aca="1" ref="CL594" ca="1">MMULT($F593:$CE593,INDIRECT("Policy.New!"&amp;CL$3&amp;"4:"&amp;CL$3&amp;"81"))</f>
        <v>0</v>
      </c>
      <c r="CM594" s="10" cm="1">
        <f t="array" aca="1" ref="CM594" ca="1">MMULT($F593:$CE593,INDIRECT("Policy.New!"&amp;CM$3&amp;"4:"&amp;CM$3&amp;"81"))</f>
        <v>0</v>
      </c>
      <c r="CN594" s="10" cm="1">
        <f t="array" aca="1" ref="CN594" ca="1">MMULT($F593:$CE593,INDIRECT("Policy.New!"&amp;CN$3&amp;"4:"&amp;CN$3&amp;"81"))</f>
        <v>0</v>
      </c>
      <c r="CO594" s="10" cm="1">
        <f t="array" aca="1" ref="CO594" ca="1">MMULT($F593:$CE593,INDIRECT("Policy.New!"&amp;CO$3&amp;"4:"&amp;CO$3&amp;"81"))</f>
        <v>0</v>
      </c>
      <c r="CP594" s="10" cm="1">
        <f t="array" aca="1" ref="CP594" ca="1">MMULT($F593:$CE593,INDIRECT("Policy.New!"&amp;CP$3&amp;"4:"&amp;CP$3&amp;"81"))</f>
        <v>0</v>
      </c>
      <c r="CS594" s="10">
        <f t="shared" ca="1" si="582"/>
        <v>0</v>
      </c>
      <c r="CT594" s="10">
        <f t="shared" ca="1" si="586"/>
        <v>0</v>
      </c>
      <c r="CU594" s="10">
        <f t="shared" ca="1" si="583"/>
        <v>0</v>
      </c>
      <c r="CV594" s="10">
        <f t="shared" ca="1" si="587"/>
        <v>0</v>
      </c>
      <c r="CW594" s="10">
        <f t="shared" ca="1" si="584"/>
        <v>0</v>
      </c>
      <c r="CX594" s="10">
        <f t="shared" ca="1" si="585"/>
        <v>0</v>
      </c>
    </row>
    <row r="595" spans="2:102" x14ac:dyDescent="0.25">
      <c r="B595" s="152" t="str">
        <f t="shared" si="581"/>
        <v>eps_repetem</v>
      </c>
      <c r="C595" s="152" t="str">
        <f t="shared" si="580"/>
        <v>eps_repetem_22</v>
      </c>
      <c r="D595" s="12">
        <f t="shared" si="578"/>
        <v>595</v>
      </c>
      <c r="E595" s="12">
        <f t="shared" si="588"/>
        <v>22</v>
      </c>
      <c r="F595" s="1" cm="1">
        <f t="array" aca="1" ref="F595" ca="1">MMULT($F594:$CE594,INDIRECT("Policy.New!"&amp;F$3&amp;"4:"&amp;F$3&amp;"81"))</f>
        <v>0</v>
      </c>
      <c r="G595" s="1" cm="1">
        <f t="array" aca="1" ref="G595" ca="1">MMULT($F594:$CE594,INDIRECT("Policy.New!"&amp;G$3&amp;"4:"&amp;G$3&amp;"81"))</f>
        <v>0</v>
      </c>
      <c r="H595" s="1" cm="1">
        <f t="array" aca="1" ref="H595" ca="1">MMULT($F594:$CE594,INDIRECT("Policy.New!"&amp;H$3&amp;"4:"&amp;H$3&amp;"81"))</f>
        <v>0</v>
      </c>
      <c r="I595" s="1" cm="1">
        <f t="array" aca="1" ref="I595" ca="1">MMULT($F594:$CE594,INDIRECT("Policy.New!"&amp;I$3&amp;"4:"&amp;I$3&amp;"81"))</f>
        <v>0</v>
      </c>
      <c r="J595" s="1" cm="1">
        <f t="array" aca="1" ref="J595" ca="1">MMULT($F594:$CE594,INDIRECT("Policy.New!"&amp;J$3&amp;"4:"&amp;J$3&amp;"81"))</f>
        <v>0</v>
      </c>
      <c r="K595" s="1" cm="1">
        <f t="array" aca="1" ref="K595" ca="1">MMULT($F594:$CE594,INDIRECT("Policy.New!"&amp;K$3&amp;"4:"&amp;K$3&amp;"81"))</f>
        <v>0</v>
      </c>
      <c r="L595" s="1" cm="1">
        <f t="array" aca="1" ref="L595" ca="1">MMULT($F594:$CE594,INDIRECT("Policy.New!"&amp;L$3&amp;"4:"&amp;L$3&amp;"81"))</f>
        <v>0</v>
      </c>
      <c r="M595" s="1" cm="1">
        <f t="array" aca="1" ref="M595" ca="1">MMULT($F594:$CE594,INDIRECT("Policy.New!"&amp;M$3&amp;"4:"&amp;M$3&amp;"81"))</f>
        <v>0</v>
      </c>
      <c r="N595" s="1" cm="1">
        <f t="array" aca="1" ref="N595" ca="1">MMULT($F594:$CE594,INDIRECT("Policy.New!"&amp;N$3&amp;"4:"&amp;N$3&amp;"81"))</f>
        <v>0</v>
      </c>
      <c r="O595" s="1" cm="1">
        <f t="array" aca="1" ref="O595" ca="1">MMULT($F594:$CE594,INDIRECT("Policy.New!"&amp;O$3&amp;"4:"&amp;O$3&amp;"81"))</f>
        <v>0</v>
      </c>
      <c r="P595" s="1" cm="1">
        <f t="array" aca="1" ref="P595" ca="1">MMULT($F594:$CE594,INDIRECT("Policy.New!"&amp;P$3&amp;"4:"&amp;P$3&amp;"81"))</f>
        <v>0</v>
      </c>
      <c r="Q595" s="1" cm="1">
        <f t="array" aca="1" ref="Q595" ca="1">MMULT($F594:$CE594,INDIRECT("Policy.New!"&amp;Q$3&amp;"4:"&amp;Q$3&amp;"81"))</f>
        <v>0</v>
      </c>
      <c r="R595" s="1" cm="1">
        <f t="array" aca="1" ref="R595" ca="1">MMULT($F594:$CE594,INDIRECT("Policy.New!"&amp;R$3&amp;"4:"&amp;R$3&amp;"81"))</f>
        <v>0</v>
      </c>
      <c r="S595" s="1" cm="1">
        <f t="array" aca="1" ref="S595" ca="1">MMULT($F594:$CE594,INDIRECT("Policy.New!"&amp;S$3&amp;"4:"&amp;S$3&amp;"81"))</f>
        <v>0</v>
      </c>
      <c r="T595" s="1" cm="1">
        <f t="array" aca="1" ref="T595" ca="1">MMULT($F594:$CE594,INDIRECT("Policy.New!"&amp;T$3&amp;"4:"&amp;T$3&amp;"81"))</f>
        <v>0</v>
      </c>
      <c r="U595" s="1" cm="1">
        <f t="array" aca="1" ref="U595" ca="1">MMULT($F594:$CE594,INDIRECT("Policy.New!"&amp;U$3&amp;"4:"&amp;U$3&amp;"81"))</f>
        <v>0</v>
      </c>
      <c r="V595" s="1" cm="1">
        <f t="array" aca="1" ref="V595" ca="1">MMULT($F594:$CE594,INDIRECT("Policy.New!"&amp;V$3&amp;"4:"&amp;V$3&amp;"81"))</f>
        <v>0</v>
      </c>
      <c r="W595" s="5">
        <f t="shared" ca="1" si="589"/>
        <v>0</v>
      </c>
      <c r="X595" s="1">
        <f t="shared" ca="1" si="590"/>
        <v>0</v>
      </c>
      <c r="Y595" s="1">
        <f t="shared" ca="1" si="591"/>
        <v>0</v>
      </c>
      <c r="Z595" s="1">
        <f t="shared" ca="1" si="592"/>
        <v>0</v>
      </c>
      <c r="AA595" s="1">
        <f t="shared" ca="1" si="593"/>
        <v>0</v>
      </c>
      <c r="AB595" s="1">
        <f t="shared" ca="1" si="594"/>
        <v>0</v>
      </c>
      <c r="AC595" s="1">
        <f t="shared" ca="1" si="595"/>
        <v>0</v>
      </c>
      <c r="AD595" s="1">
        <f t="shared" ca="1" si="596"/>
        <v>0</v>
      </c>
      <c r="AE595" s="1">
        <f t="shared" ca="1" si="597"/>
        <v>0</v>
      </c>
      <c r="AF595" s="1">
        <f t="shared" ca="1" si="598"/>
        <v>0</v>
      </c>
      <c r="AG595" s="1">
        <f t="shared" ca="1" si="599"/>
        <v>0</v>
      </c>
      <c r="AH595" s="1">
        <f t="shared" ca="1" si="600"/>
        <v>0</v>
      </c>
      <c r="AI595" s="1">
        <f t="shared" ca="1" si="601"/>
        <v>0</v>
      </c>
      <c r="AJ595" s="1">
        <f t="shared" ca="1" si="602"/>
        <v>0</v>
      </c>
      <c r="AK595" s="1">
        <f t="shared" ca="1" si="603"/>
        <v>0</v>
      </c>
      <c r="AL595" s="1">
        <f t="shared" ca="1" si="604"/>
        <v>0</v>
      </c>
      <c r="AM595" s="1">
        <f t="shared" ca="1" si="605"/>
        <v>0</v>
      </c>
      <c r="AN595" s="1">
        <f t="shared" ca="1" si="606"/>
        <v>0</v>
      </c>
      <c r="AO595" s="1">
        <f t="shared" ca="1" si="607"/>
        <v>0</v>
      </c>
      <c r="AP595" s="1">
        <f t="shared" ca="1" si="608"/>
        <v>0</v>
      </c>
      <c r="AQ595" s="1">
        <f t="shared" ca="1" si="609"/>
        <v>0</v>
      </c>
      <c r="AR595" s="1">
        <f t="shared" ca="1" si="610"/>
        <v>0</v>
      </c>
      <c r="AS595" s="1">
        <f t="shared" ca="1" si="611"/>
        <v>0</v>
      </c>
      <c r="AT595" s="25">
        <f t="shared" ca="1" si="612"/>
        <v>0</v>
      </c>
      <c r="AU595" s="1" cm="1">
        <f t="array" aca="1" ref="AU595" ca="1">MMULT($F594:$CE594,INDIRECT("Policy.New!"&amp;AU$3&amp;"4:"&amp;AU$3&amp;"81"))</f>
        <v>0</v>
      </c>
      <c r="AV595" s="25" cm="1">
        <f t="array" aca="1" ref="AV595" ca="1">MMULT($F594:$CE594,INDIRECT("Policy.New!"&amp;AV$3&amp;"4:"&amp;AV$3&amp;"81"))</f>
        <v>0</v>
      </c>
      <c r="AW595" s="161">
        <v>0</v>
      </c>
      <c r="AX595" s="161">
        <v>0</v>
      </c>
      <c r="AY595" s="161">
        <v>0</v>
      </c>
      <c r="AZ595" s="161">
        <v>0</v>
      </c>
      <c r="BA595" s="161">
        <v>0</v>
      </c>
      <c r="BB595" s="161">
        <v>0</v>
      </c>
      <c r="BC595" s="161">
        <v>0</v>
      </c>
      <c r="BD595" s="161">
        <v>0</v>
      </c>
      <c r="BE595" s="161">
        <v>0</v>
      </c>
      <c r="BF595" s="161">
        <v>0</v>
      </c>
      <c r="BG595" s="161">
        <v>0</v>
      </c>
      <c r="BH595" s="161">
        <v>0</v>
      </c>
      <c r="BI595" s="161">
        <v>0</v>
      </c>
      <c r="BJ595" s="161">
        <v>0</v>
      </c>
      <c r="BK595" s="161">
        <v>0</v>
      </c>
      <c r="BL595" s="161">
        <v>0</v>
      </c>
      <c r="BM595" s="161">
        <v>0</v>
      </c>
      <c r="BN595" s="161">
        <v>0</v>
      </c>
      <c r="BO595" s="161">
        <v>0</v>
      </c>
      <c r="BP595" s="161">
        <v>0</v>
      </c>
      <c r="BQ595" s="161">
        <v>0</v>
      </c>
      <c r="BR595" s="161">
        <v>0</v>
      </c>
      <c r="BS595" s="161">
        <v>0</v>
      </c>
      <c r="BT595" s="161">
        <v>0</v>
      </c>
      <c r="BU595" s="161">
        <v>0</v>
      </c>
      <c r="BV595" s="161">
        <v>0</v>
      </c>
      <c r="BW595" s="161">
        <v>0</v>
      </c>
      <c r="BX595" s="161">
        <v>0</v>
      </c>
      <c r="BY595" s="161">
        <v>0</v>
      </c>
      <c r="BZ595" s="161">
        <v>0</v>
      </c>
      <c r="CA595" s="161">
        <v>0</v>
      </c>
      <c r="CB595" s="161">
        <v>0</v>
      </c>
      <c r="CC595" s="161">
        <v>0</v>
      </c>
      <c r="CD595" s="161">
        <f>INDEX(IRF.New!$D$7:$CN$374,MATCH('IRF AUX'!$E595,IRF.New!$C$7:$C$37,0),MATCH('IRF AUX'!$B595,IRF.New!$D$5:$CN$5,0))</f>
        <v>0</v>
      </c>
      <c r="CE595" s="163">
        <v>0</v>
      </c>
      <c r="CF595" s="1" cm="1">
        <f t="array" aca="1" ref="CF595" ca="1">MMULT($F594:$CE594,INDIRECT("Policy.New!"&amp;CF$3&amp;"4:"&amp;CF$3&amp;"81"))</f>
        <v>0</v>
      </c>
      <c r="CG595" s="1" cm="1">
        <f t="array" aca="1" ref="CG595" ca="1">MMULT($F594:$CE594,INDIRECT("Policy.New!"&amp;CG$3&amp;"4:"&amp;CG$3&amp;"81"))</f>
        <v>0</v>
      </c>
      <c r="CH595" s="1" cm="1">
        <f t="array" aca="1" ref="CH595" ca="1">MMULT($F594:$CE594,INDIRECT("Policy.New!"&amp;CH$3&amp;"4:"&amp;CH$3&amp;"81"))</f>
        <v>0</v>
      </c>
      <c r="CI595" s="1" cm="1">
        <f t="array" aca="1" ref="CI595" ca="1">MMULT($F594:$CE594,INDIRECT("Policy.New!"&amp;CI$3&amp;"4:"&amp;CI$3&amp;"81"))</f>
        <v>0</v>
      </c>
      <c r="CJ595" s="1" cm="1">
        <f t="array" aca="1" ref="CJ595" ca="1">MMULT($F594:$CE594,INDIRECT("Policy.New!"&amp;CJ$3&amp;"4:"&amp;CJ$3&amp;"81"))</f>
        <v>0</v>
      </c>
      <c r="CK595" s="1" cm="1">
        <f t="array" aca="1" ref="CK595" ca="1">MMULT($F594:$CE594,INDIRECT("Policy.New!"&amp;CK$3&amp;"4:"&amp;CK$3&amp;"81"))</f>
        <v>0</v>
      </c>
      <c r="CL595" s="1" cm="1">
        <f t="array" aca="1" ref="CL595" ca="1">MMULT($F594:$CE594,INDIRECT("Policy.New!"&amp;CL$3&amp;"4:"&amp;CL$3&amp;"81"))</f>
        <v>0</v>
      </c>
      <c r="CM595" s="1" cm="1">
        <f t="array" aca="1" ref="CM595" ca="1">MMULT($F594:$CE594,INDIRECT("Policy.New!"&amp;CM$3&amp;"4:"&amp;CM$3&amp;"81"))</f>
        <v>0</v>
      </c>
      <c r="CN595" s="1" cm="1">
        <f t="array" aca="1" ref="CN595" ca="1">MMULT($F594:$CE594,INDIRECT("Policy.New!"&amp;CN$3&amp;"4:"&amp;CN$3&amp;"81"))</f>
        <v>0</v>
      </c>
      <c r="CO595" s="1" cm="1">
        <f t="array" aca="1" ref="CO595" ca="1">MMULT($F594:$CE594,INDIRECT("Policy.New!"&amp;CO$3&amp;"4:"&amp;CO$3&amp;"81"))</f>
        <v>0</v>
      </c>
      <c r="CP595" s="1" cm="1">
        <f t="array" aca="1" ref="CP595" ca="1">MMULT($F594:$CE594,INDIRECT("Policy.New!"&amp;CP$3&amp;"4:"&amp;CP$3&amp;"81"))</f>
        <v>0</v>
      </c>
      <c r="CS595" s="1">
        <f t="shared" ca="1" si="582"/>
        <v>0</v>
      </c>
      <c r="CT595" s="1">
        <f t="shared" ca="1" si="586"/>
        <v>0</v>
      </c>
      <c r="CU595" s="1">
        <f t="shared" ca="1" si="583"/>
        <v>0</v>
      </c>
      <c r="CV595" s="1">
        <f t="shared" ca="1" si="587"/>
        <v>0</v>
      </c>
      <c r="CW595" s="1">
        <f t="shared" ca="1" si="584"/>
        <v>0</v>
      </c>
      <c r="CX595" s="1">
        <f t="shared" ca="1" si="585"/>
        <v>0</v>
      </c>
    </row>
    <row r="596" spans="2:102" x14ac:dyDescent="0.25">
      <c r="B596" s="152" t="str">
        <f t="shared" si="581"/>
        <v>eps_repetem</v>
      </c>
      <c r="C596" s="152" t="str">
        <f t="shared" si="580"/>
        <v>eps_repetem_23</v>
      </c>
      <c r="D596" s="12">
        <f t="shared" si="578"/>
        <v>596</v>
      </c>
      <c r="E596" s="12">
        <f t="shared" si="588"/>
        <v>23</v>
      </c>
      <c r="F596" s="1" cm="1">
        <f t="array" aca="1" ref="F596" ca="1">MMULT($F595:$CE595,INDIRECT("Policy.New!"&amp;F$3&amp;"4:"&amp;F$3&amp;"81"))</f>
        <v>0</v>
      </c>
      <c r="G596" s="1" cm="1">
        <f t="array" aca="1" ref="G596" ca="1">MMULT($F595:$CE595,INDIRECT("Policy.New!"&amp;G$3&amp;"4:"&amp;G$3&amp;"81"))</f>
        <v>0</v>
      </c>
      <c r="H596" s="1" cm="1">
        <f t="array" aca="1" ref="H596" ca="1">MMULT($F595:$CE595,INDIRECT("Policy.New!"&amp;H$3&amp;"4:"&amp;H$3&amp;"81"))</f>
        <v>0</v>
      </c>
      <c r="I596" s="1" cm="1">
        <f t="array" aca="1" ref="I596" ca="1">MMULT($F595:$CE595,INDIRECT("Policy.New!"&amp;I$3&amp;"4:"&amp;I$3&amp;"81"))</f>
        <v>0</v>
      </c>
      <c r="J596" s="1" cm="1">
        <f t="array" aca="1" ref="J596" ca="1">MMULT($F595:$CE595,INDIRECT("Policy.New!"&amp;J$3&amp;"4:"&amp;J$3&amp;"81"))</f>
        <v>0</v>
      </c>
      <c r="K596" s="1" cm="1">
        <f t="array" aca="1" ref="K596" ca="1">MMULT($F595:$CE595,INDIRECT("Policy.New!"&amp;K$3&amp;"4:"&amp;K$3&amp;"81"))</f>
        <v>0</v>
      </c>
      <c r="L596" s="1" cm="1">
        <f t="array" aca="1" ref="L596" ca="1">MMULT($F595:$CE595,INDIRECT("Policy.New!"&amp;L$3&amp;"4:"&amp;L$3&amp;"81"))</f>
        <v>0</v>
      </c>
      <c r="M596" s="1" cm="1">
        <f t="array" aca="1" ref="M596" ca="1">MMULT($F595:$CE595,INDIRECT("Policy.New!"&amp;M$3&amp;"4:"&amp;M$3&amp;"81"))</f>
        <v>0</v>
      </c>
      <c r="N596" s="1" cm="1">
        <f t="array" aca="1" ref="N596" ca="1">MMULT($F595:$CE595,INDIRECT("Policy.New!"&amp;N$3&amp;"4:"&amp;N$3&amp;"81"))</f>
        <v>0</v>
      </c>
      <c r="O596" s="1" cm="1">
        <f t="array" aca="1" ref="O596" ca="1">MMULT($F595:$CE595,INDIRECT("Policy.New!"&amp;O$3&amp;"4:"&amp;O$3&amp;"81"))</f>
        <v>0</v>
      </c>
      <c r="P596" s="1" cm="1">
        <f t="array" aca="1" ref="P596" ca="1">MMULT($F595:$CE595,INDIRECT("Policy.New!"&amp;P$3&amp;"4:"&amp;P$3&amp;"81"))</f>
        <v>0</v>
      </c>
      <c r="Q596" s="1" cm="1">
        <f t="array" aca="1" ref="Q596" ca="1">MMULT($F595:$CE595,INDIRECT("Policy.New!"&amp;Q$3&amp;"4:"&amp;Q$3&amp;"81"))</f>
        <v>0</v>
      </c>
      <c r="R596" s="1" cm="1">
        <f t="array" aca="1" ref="R596" ca="1">MMULT($F595:$CE595,INDIRECT("Policy.New!"&amp;R$3&amp;"4:"&amp;R$3&amp;"81"))</f>
        <v>0</v>
      </c>
      <c r="S596" s="1" cm="1">
        <f t="array" aca="1" ref="S596" ca="1">MMULT($F595:$CE595,INDIRECT("Policy.New!"&amp;S$3&amp;"4:"&amp;S$3&amp;"81"))</f>
        <v>0</v>
      </c>
      <c r="T596" s="1" cm="1">
        <f t="array" aca="1" ref="T596" ca="1">MMULT($F595:$CE595,INDIRECT("Policy.New!"&amp;T$3&amp;"4:"&amp;T$3&amp;"81"))</f>
        <v>0</v>
      </c>
      <c r="U596" s="1" cm="1">
        <f t="array" aca="1" ref="U596" ca="1">MMULT($F595:$CE595,INDIRECT("Policy.New!"&amp;U$3&amp;"4:"&amp;U$3&amp;"81"))</f>
        <v>0</v>
      </c>
      <c r="V596" s="1" cm="1">
        <f t="array" aca="1" ref="V596" ca="1">MMULT($F595:$CE595,INDIRECT("Policy.New!"&amp;V$3&amp;"4:"&amp;V$3&amp;"81"))</f>
        <v>0</v>
      </c>
      <c r="W596" s="5">
        <f t="shared" ca="1" si="589"/>
        <v>0</v>
      </c>
      <c r="X596" s="1">
        <f t="shared" ca="1" si="590"/>
        <v>0</v>
      </c>
      <c r="Y596" s="1">
        <f t="shared" ca="1" si="591"/>
        <v>0</v>
      </c>
      <c r="Z596" s="1">
        <f t="shared" ca="1" si="592"/>
        <v>0</v>
      </c>
      <c r="AA596" s="1">
        <f t="shared" ca="1" si="593"/>
        <v>0</v>
      </c>
      <c r="AB596" s="1">
        <f t="shared" ca="1" si="594"/>
        <v>0</v>
      </c>
      <c r="AC596" s="1">
        <f t="shared" ca="1" si="595"/>
        <v>0</v>
      </c>
      <c r="AD596" s="1">
        <f t="shared" ca="1" si="596"/>
        <v>0</v>
      </c>
      <c r="AE596" s="1">
        <f t="shared" ca="1" si="597"/>
        <v>0</v>
      </c>
      <c r="AF596" s="1">
        <f t="shared" ca="1" si="598"/>
        <v>0</v>
      </c>
      <c r="AG596" s="1">
        <f t="shared" ca="1" si="599"/>
        <v>0</v>
      </c>
      <c r="AH596" s="1">
        <f t="shared" ca="1" si="600"/>
        <v>0</v>
      </c>
      <c r="AI596" s="1">
        <f t="shared" ca="1" si="601"/>
        <v>0</v>
      </c>
      <c r="AJ596" s="1">
        <f t="shared" ca="1" si="602"/>
        <v>0</v>
      </c>
      <c r="AK596" s="1">
        <f t="shared" ca="1" si="603"/>
        <v>0</v>
      </c>
      <c r="AL596" s="1">
        <f t="shared" ca="1" si="604"/>
        <v>0</v>
      </c>
      <c r="AM596" s="1">
        <f t="shared" ca="1" si="605"/>
        <v>0</v>
      </c>
      <c r="AN596" s="1">
        <f t="shared" ca="1" si="606"/>
        <v>0</v>
      </c>
      <c r="AO596" s="1">
        <f t="shared" ca="1" si="607"/>
        <v>0</v>
      </c>
      <c r="AP596" s="1">
        <f t="shared" ca="1" si="608"/>
        <v>0</v>
      </c>
      <c r="AQ596" s="1">
        <f t="shared" ca="1" si="609"/>
        <v>0</v>
      </c>
      <c r="AR596" s="1">
        <f t="shared" ca="1" si="610"/>
        <v>0</v>
      </c>
      <c r="AS596" s="1">
        <f t="shared" ca="1" si="611"/>
        <v>0</v>
      </c>
      <c r="AT596" s="25">
        <f t="shared" ca="1" si="612"/>
        <v>0</v>
      </c>
      <c r="AU596" s="1" cm="1">
        <f t="array" aca="1" ref="AU596" ca="1">MMULT($F595:$CE595,INDIRECT("Policy.New!"&amp;AU$3&amp;"4:"&amp;AU$3&amp;"81"))</f>
        <v>0</v>
      </c>
      <c r="AV596" s="25" cm="1">
        <f t="array" aca="1" ref="AV596" ca="1">MMULT($F595:$CE595,INDIRECT("Policy.New!"&amp;AV$3&amp;"4:"&amp;AV$3&amp;"81"))</f>
        <v>0</v>
      </c>
      <c r="AW596" s="161">
        <v>0</v>
      </c>
      <c r="AX596" s="161">
        <v>0</v>
      </c>
      <c r="AY596" s="161">
        <v>0</v>
      </c>
      <c r="AZ596" s="161">
        <v>0</v>
      </c>
      <c r="BA596" s="161">
        <v>0</v>
      </c>
      <c r="BB596" s="161">
        <v>0</v>
      </c>
      <c r="BC596" s="161">
        <v>0</v>
      </c>
      <c r="BD596" s="161">
        <v>0</v>
      </c>
      <c r="BE596" s="161">
        <v>0</v>
      </c>
      <c r="BF596" s="161">
        <v>0</v>
      </c>
      <c r="BG596" s="161">
        <v>0</v>
      </c>
      <c r="BH596" s="161">
        <v>0</v>
      </c>
      <c r="BI596" s="161">
        <v>0</v>
      </c>
      <c r="BJ596" s="161">
        <v>0</v>
      </c>
      <c r="BK596" s="161">
        <v>0</v>
      </c>
      <c r="BL596" s="161">
        <v>0</v>
      </c>
      <c r="BM596" s="161">
        <v>0</v>
      </c>
      <c r="BN596" s="161">
        <v>0</v>
      </c>
      <c r="BO596" s="161">
        <v>0</v>
      </c>
      <c r="BP596" s="161">
        <v>0</v>
      </c>
      <c r="BQ596" s="161">
        <v>0</v>
      </c>
      <c r="BR596" s="161">
        <v>0</v>
      </c>
      <c r="BS596" s="161">
        <v>0</v>
      </c>
      <c r="BT596" s="161">
        <v>0</v>
      </c>
      <c r="BU596" s="161">
        <v>0</v>
      </c>
      <c r="BV596" s="161">
        <v>0</v>
      </c>
      <c r="BW596" s="161">
        <v>0</v>
      </c>
      <c r="BX596" s="161">
        <v>0</v>
      </c>
      <c r="BY596" s="161">
        <v>0</v>
      </c>
      <c r="BZ596" s="161">
        <v>0</v>
      </c>
      <c r="CA596" s="161">
        <v>0</v>
      </c>
      <c r="CB596" s="161">
        <v>0</v>
      </c>
      <c r="CC596" s="161">
        <v>0</v>
      </c>
      <c r="CD596" s="161">
        <f>INDEX(IRF.New!$D$7:$CN$374,MATCH('IRF AUX'!$E596,IRF.New!$C$7:$C$37,0),MATCH('IRF AUX'!$B596,IRF.New!$D$5:$CN$5,0))</f>
        <v>0</v>
      </c>
      <c r="CE596" s="163">
        <v>0</v>
      </c>
      <c r="CF596" s="1" cm="1">
        <f t="array" aca="1" ref="CF596" ca="1">MMULT($F595:$CE595,INDIRECT("Policy.New!"&amp;CF$3&amp;"4:"&amp;CF$3&amp;"81"))</f>
        <v>0</v>
      </c>
      <c r="CG596" s="1" cm="1">
        <f t="array" aca="1" ref="CG596" ca="1">MMULT($F595:$CE595,INDIRECT("Policy.New!"&amp;CG$3&amp;"4:"&amp;CG$3&amp;"81"))</f>
        <v>0</v>
      </c>
      <c r="CH596" s="1" cm="1">
        <f t="array" aca="1" ref="CH596" ca="1">MMULT($F595:$CE595,INDIRECT("Policy.New!"&amp;CH$3&amp;"4:"&amp;CH$3&amp;"81"))</f>
        <v>0</v>
      </c>
      <c r="CI596" s="1" cm="1">
        <f t="array" aca="1" ref="CI596" ca="1">MMULT($F595:$CE595,INDIRECT("Policy.New!"&amp;CI$3&amp;"4:"&amp;CI$3&amp;"81"))</f>
        <v>0</v>
      </c>
      <c r="CJ596" s="1" cm="1">
        <f t="array" aca="1" ref="CJ596" ca="1">MMULT($F595:$CE595,INDIRECT("Policy.New!"&amp;CJ$3&amp;"4:"&amp;CJ$3&amp;"81"))</f>
        <v>0</v>
      </c>
      <c r="CK596" s="1" cm="1">
        <f t="array" aca="1" ref="CK596" ca="1">MMULT($F595:$CE595,INDIRECT("Policy.New!"&amp;CK$3&amp;"4:"&amp;CK$3&amp;"81"))</f>
        <v>0</v>
      </c>
      <c r="CL596" s="1" cm="1">
        <f t="array" aca="1" ref="CL596" ca="1">MMULT($F595:$CE595,INDIRECT("Policy.New!"&amp;CL$3&amp;"4:"&amp;CL$3&amp;"81"))</f>
        <v>0</v>
      </c>
      <c r="CM596" s="1" cm="1">
        <f t="array" aca="1" ref="CM596" ca="1">MMULT($F595:$CE595,INDIRECT("Policy.New!"&amp;CM$3&amp;"4:"&amp;CM$3&amp;"81"))</f>
        <v>0</v>
      </c>
      <c r="CN596" s="1" cm="1">
        <f t="array" aca="1" ref="CN596" ca="1">MMULT($F595:$CE595,INDIRECT("Policy.New!"&amp;CN$3&amp;"4:"&amp;CN$3&amp;"81"))</f>
        <v>0</v>
      </c>
      <c r="CO596" s="1" cm="1">
        <f t="array" aca="1" ref="CO596" ca="1">MMULT($F595:$CE595,INDIRECT("Policy.New!"&amp;CO$3&amp;"4:"&amp;CO$3&amp;"81"))</f>
        <v>0</v>
      </c>
      <c r="CP596" s="1" cm="1">
        <f t="array" aca="1" ref="CP596" ca="1">MMULT($F595:$CE595,INDIRECT("Policy.New!"&amp;CP$3&amp;"4:"&amp;CP$3&amp;"81"))</f>
        <v>0</v>
      </c>
      <c r="CS596" s="1">
        <f t="shared" ca="1" si="582"/>
        <v>0</v>
      </c>
      <c r="CT596" s="1">
        <f t="shared" ca="1" si="586"/>
        <v>0</v>
      </c>
      <c r="CU596" s="1">
        <f t="shared" ca="1" si="583"/>
        <v>0</v>
      </c>
      <c r="CV596" s="1">
        <f t="shared" ca="1" si="587"/>
        <v>0</v>
      </c>
      <c r="CW596" s="1">
        <f t="shared" ca="1" si="584"/>
        <v>0</v>
      </c>
      <c r="CX596" s="1">
        <f t="shared" ca="1" si="585"/>
        <v>0</v>
      </c>
    </row>
    <row r="597" spans="2:102" x14ac:dyDescent="0.25">
      <c r="B597" s="153" t="str">
        <f t="shared" si="581"/>
        <v>eps_repetem</v>
      </c>
      <c r="C597" s="153" t="str">
        <f t="shared" si="580"/>
        <v>eps_repetem_24</v>
      </c>
      <c r="D597" s="13">
        <f t="shared" si="578"/>
        <v>597</v>
      </c>
      <c r="E597" s="13">
        <f t="shared" si="588"/>
        <v>24</v>
      </c>
      <c r="F597" s="14" cm="1">
        <f t="array" aca="1" ref="F597" ca="1">MMULT($F596:$CE596,INDIRECT("Policy.New!"&amp;F$3&amp;"4:"&amp;F$3&amp;"81"))</f>
        <v>0</v>
      </c>
      <c r="G597" s="14" cm="1">
        <f t="array" aca="1" ref="G597" ca="1">MMULT($F596:$CE596,INDIRECT("Policy.New!"&amp;G$3&amp;"4:"&amp;G$3&amp;"81"))</f>
        <v>0</v>
      </c>
      <c r="H597" s="14" cm="1">
        <f t="array" aca="1" ref="H597" ca="1">MMULT($F596:$CE596,INDIRECT("Policy.New!"&amp;H$3&amp;"4:"&amp;H$3&amp;"81"))</f>
        <v>0</v>
      </c>
      <c r="I597" s="14" cm="1">
        <f t="array" aca="1" ref="I597" ca="1">MMULT($F596:$CE596,INDIRECT("Policy.New!"&amp;I$3&amp;"4:"&amp;I$3&amp;"81"))</f>
        <v>0</v>
      </c>
      <c r="J597" s="14" cm="1">
        <f t="array" aca="1" ref="J597" ca="1">MMULT($F596:$CE596,INDIRECT("Policy.New!"&amp;J$3&amp;"4:"&amp;J$3&amp;"81"))</f>
        <v>0</v>
      </c>
      <c r="K597" s="14" cm="1">
        <f t="array" aca="1" ref="K597" ca="1">MMULT($F596:$CE596,INDIRECT("Policy.New!"&amp;K$3&amp;"4:"&amp;K$3&amp;"81"))</f>
        <v>0</v>
      </c>
      <c r="L597" s="14" cm="1">
        <f t="array" aca="1" ref="L597" ca="1">MMULT($F596:$CE596,INDIRECT("Policy.New!"&amp;L$3&amp;"4:"&amp;L$3&amp;"81"))</f>
        <v>0</v>
      </c>
      <c r="M597" s="14" cm="1">
        <f t="array" aca="1" ref="M597" ca="1">MMULT($F596:$CE596,INDIRECT("Policy.New!"&amp;M$3&amp;"4:"&amp;M$3&amp;"81"))</f>
        <v>0</v>
      </c>
      <c r="N597" s="14" cm="1">
        <f t="array" aca="1" ref="N597" ca="1">MMULT($F596:$CE596,INDIRECT("Policy.New!"&amp;N$3&amp;"4:"&amp;N$3&amp;"81"))</f>
        <v>0</v>
      </c>
      <c r="O597" s="14" cm="1">
        <f t="array" aca="1" ref="O597" ca="1">MMULT($F596:$CE596,INDIRECT("Policy.New!"&amp;O$3&amp;"4:"&amp;O$3&amp;"81"))</f>
        <v>0</v>
      </c>
      <c r="P597" s="14" cm="1">
        <f t="array" aca="1" ref="P597" ca="1">MMULT($F596:$CE596,INDIRECT("Policy.New!"&amp;P$3&amp;"4:"&amp;P$3&amp;"81"))</f>
        <v>0</v>
      </c>
      <c r="Q597" s="14" cm="1">
        <f t="array" aca="1" ref="Q597" ca="1">MMULT($F596:$CE596,INDIRECT("Policy.New!"&amp;Q$3&amp;"4:"&amp;Q$3&amp;"81"))</f>
        <v>0</v>
      </c>
      <c r="R597" s="14" cm="1">
        <f t="array" aca="1" ref="R597" ca="1">MMULT($F596:$CE596,INDIRECT("Policy.New!"&amp;R$3&amp;"4:"&amp;R$3&amp;"81"))</f>
        <v>0</v>
      </c>
      <c r="S597" s="14" cm="1">
        <f t="array" aca="1" ref="S597" ca="1">MMULT($F596:$CE596,INDIRECT("Policy.New!"&amp;S$3&amp;"4:"&amp;S$3&amp;"81"))</f>
        <v>0</v>
      </c>
      <c r="T597" s="14" cm="1">
        <f t="array" aca="1" ref="T597" ca="1">MMULT($F596:$CE596,INDIRECT("Policy.New!"&amp;T$3&amp;"4:"&amp;T$3&amp;"81"))</f>
        <v>0</v>
      </c>
      <c r="U597" s="14" cm="1">
        <f t="array" aca="1" ref="U597" ca="1">MMULT($F596:$CE596,INDIRECT("Policy.New!"&amp;U$3&amp;"4:"&amp;U$3&amp;"81"))</f>
        <v>0</v>
      </c>
      <c r="V597" s="14" cm="1">
        <f t="array" aca="1" ref="V597" ca="1">MMULT($F596:$CE596,INDIRECT("Policy.New!"&amp;V$3&amp;"4:"&amp;V$3&amp;"81"))</f>
        <v>0</v>
      </c>
      <c r="W597" s="15">
        <f t="shared" ca="1" si="589"/>
        <v>0</v>
      </c>
      <c r="X597" s="14">
        <f t="shared" ca="1" si="590"/>
        <v>0</v>
      </c>
      <c r="Y597" s="14">
        <f t="shared" ca="1" si="591"/>
        <v>0</v>
      </c>
      <c r="Z597" s="14">
        <f t="shared" ca="1" si="592"/>
        <v>0</v>
      </c>
      <c r="AA597" s="14">
        <f t="shared" ca="1" si="593"/>
        <v>0</v>
      </c>
      <c r="AB597" s="14">
        <f t="shared" ca="1" si="594"/>
        <v>0</v>
      </c>
      <c r="AC597" s="14">
        <f t="shared" ca="1" si="595"/>
        <v>0</v>
      </c>
      <c r="AD597" s="14">
        <f t="shared" ca="1" si="596"/>
        <v>0</v>
      </c>
      <c r="AE597" s="14">
        <f t="shared" ca="1" si="597"/>
        <v>0</v>
      </c>
      <c r="AF597" s="14">
        <f t="shared" ca="1" si="598"/>
        <v>0</v>
      </c>
      <c r="AG597" s="14">
        <f t="shared" ca="1" si="599"/>
        <v>0</v>
      </c>
      <c r="AH597" s="14">
        <f t="shared" ca="1" si="600"/>
        <v>0</v>
      </c>
      <c r="AI597" s="14">
        <f t="shared" ca="1" si="601"/>
        <v>0</v>
      </c>
      <c r="AJ597" s="14">
        <f t="shared" ca="1" si="602"/>
        <v>0</v>
      </c>
      <c r="AK597" s="14">
        <f t="shared" ca="1" si="603"/>
        <v>0</v>
      </c>
      <c r="AL597" s="14">
        <f t="shared" ca="1" si="604"/>
        <v>0</v>
      </c>
      <c r="AM597" s="14">
        <f t="shared" ca="1" si="605"/>
        <v>0</v>
      </c>
      <c r="AN597" s="14">
        <f t="shared" ca="1" si="606"/>
        <v>0</v>
      </c>
      <c r="AO597" s="14">
        <f t="shared" ca="1" si="607"/>
        <v>0</v>
      </c>
      <c r="AP597" s="14">
        <f t="shared" ca="1" si="608"/>
        <v>0</v>
      </c>
      <c r="AQ597" s="14">
        <f t="shared" ca="1" si="609"/>
        <v>0</v>
      </c>
      <c r="AR597" s="14">
        <f t="shared" ca="1" si="610"/>
        <v>0</v>
      </c>
      <c r="AS597" s="14">
        <f t="shared" ca="1" si="611"/>
        <v>0</v>
      </c>
      <c r="AT597" s="26">
        <f t="shared" ca="1" si="612"/>
        <v>0</v>
      </c>
      <c r="AU597" s="14" cm="1">
        <f t="array" aca="1" ref="AU597" ca="1">MMULT($F596:$CE596,INDIRECT("Policy.New!"&amp;AU$3&amp;"4:"&amp;AU$3&amp;"81"))</f>
        <v>0</v>
      </c>
      <c r="AV597" s="26" cm="1">
        <f t="array" aca="1" ref="AV597" ca="1">MMULT($F596:$CE596,INDIRECT("Policy.New!"&amp;AV$3&amp;"4:"&amp;AV$3&amp;"81"))</f>
        <v>0</v>
      </c>
      <c r="AW597" s="164">
        <v>0</v>
      </c>
      <c r="AX597" s="164">
        <v>0</v>
      </c>
      <c r="AY597" s="164">
        <v>0</v>
      </c>
      <c r="AZ597" s="164">
        <v>0</v>
      </c>
      <c r="BA597" s="164">
        <v>0</v>
      </c>
      <c r="BB597" s="164">
        <v>0</v>
      </c>
      <c r="BC597" s="164">
        <v>0</v>
      </c>
      <c r="BD597" s="164">
        <v>0</v>
      </c>
      <c r="BE597" s="164">
        <v>0</v>
      </c>
      <c r="BF597" s="164">
        <v>0</v>
      </c>
      <c r="BG597" s="164">
        <v>0</v>
      </c>
      <c r="BH597" s="164">
        <v>0</v>
      </c>
      <c r="BI597" s="164">
        <v>0</v>
      </c>
      <c r="BJ597" s="164">
        <v>0</v>
      </c>
      <c r="BK597" s="164">
        <v>0</v>
      </c>
      <c r="BL597" s="164">
        <v>0</v>
      </c>
      <c r="BM597" s="164">
        <v>0</v>
      </c>
      <c r="BN597" s="164">
        <v>0</v>
      </c>
      <c r="BO597" s="164">
        <v>0</v>
      </c>
      <c r="BP597" s="164">
        <v>0</v>
      </c>
      <c r="BQ597" s="164">
        <v>0</v>
      </c>
      <c r="BR597" s="164">
        <v>0</v>
      </c>
      <c r="BS597" s="164">
        <v>0</v>
      </c>
      <c r="BT597" s="164">
        <v>0</v>
      </c>
      <c r="BU597" s="164">
        <v>0</v>
      </c>
      <c r="BV597" s="164">
        <v>0</v>
      </c>
      <c r="BW597" s="164">
        <v>0</v>
      </c>
      <c r="BX597" s="164">
        <v>0</v>
      </c>
      <c r="BY597" s="164">
        <v>0</v>
      </c>
      <c r="BZ597" s="164">
        <v>0</v>
      </c>
      <c r="CA597" s="164">
        <v>0</v>
      </c>
      <c r="CB597" s="164">
        <v>0</v>
      </c>
      <c r="CC597" s="164">
        <v>0</v>
      </c>
      <c r="CD597" s="164">
        <f>INDEX(IRF.New!$D$7:$CN$374,MATCH('IRF AUX'!$E597,IRF.New!$C$7:$C$37,0),MATCH('IRF AUX'!$B597,IRF.New!$D$5:$CN$5,0))</f>
        <v>0</v>
      </c>
      <c r="CE597" s="165">
        <v>0</v>
      </c>
      <c r="CF597" s="14" cm="1">
        <f t="array" aca="1" ref="CF597" ca="1">MMULT($F596:$CE596,INDIRECT("Policy.New!"&amp;CF$3&amp;"4:"&amp;CF$3&amp;"81"))</f>
        <v>0</v>
      </c>
      <c r="CG597" s="14" cm="1">
        <f t="array" aca="1" ref="CG597" ca="1">MMULT($F596:$CE596,INDIRECT("Policy.New!"&amp;CG$3&amp;"4:"&amp;CG$3&amp;"81"))</f>
        <v>0</v>
      </c>
      <c r="CH597" s="14" cm="1">
        <f t="array" aca="1" ref="CH597" ca="1">MMULT($F596:$CE596,INDIRECT("Policy.New!"&amp;CH$3&amp;"4:"&amp;CH$3&amp;"81"))</f>
        <v>0</v>
      </c>
      <c r="CI597" s="14" cm="1">
        <f t="array" aca="1" ref="CI597" ca="1">MMULT($F596:$CE596,INDIRECT("Policy.New!"&amp;CI$3&amp;"4:"&amp;CI$3&amp;"81"))</f>
        <v>0</v>
      </c>
      <c r="CJ597" s="14" cm="1">
        <f t="array" aca="1" ref="CJ597" ca="1">MMULT($F596:$CE596,INDIRECT("Policy.New!"&amp;CJ$3&amp;"4:"&amp;CJ$3&amp;"81"))</f>
        <v>0</v>
      </c>
      <c r="CK597" s="14" cm="1">
        <f t="array" aca="1" ref="CK597" ca="1">MMULT($F596:$CE596,INDIRECT("Policy.New!"&amp;CK$3&amp;"4:"&amp;CK$3&amp;"81"))</f>
        <v>0</v>
      </c>
      <c r="CL597" s="14" cm="1">
        <f t="array" aca="1" ref="CL597" ca="1">MMULT($F596:$CE596,INDIRECT("Policy.New!"&amp;CL$3&amp;"4:"&amp;CL$3&amp;"81"))</f>
        <v>0</v>
      </c>
      <c r="CM597" s="14" cm="1">
        <f t="array" aca="1" ref="CM597" ca="1">MMULT($F596:$CE596,INDIRECT("Policy.New!"&amp;CM$3&amp;"4:"&amp;CM$3&amp;"81"))</f>
        <v>0</v>
      </c>
      <c r="CN597" s="14" cm="1">
        <f t="array" aca="1" ref="CN597" ca="1">MMULT($F596:$CE596,INDIRECT("Policy.New!"&amp;CN$3&amp;"4:"&amp;CN$3&amp;"81"))</f>
        <v>0</v>
      </c>
      <c r="CO597" s="14" cm="1">
        <f t="array" aca="1" ref="CO597" ca="1">MMULT($F596:$CE596,INDIRECT("Policy.New!"&amp;CO$3&amp;"4:"&amp;CO$3&amp;"81"))</f>
        <v>0</v>
      </c>
      <c r="CP597" s="14" cm="1">
        <f t="array" aca="1" ref="CP597" ca="1">MMULT($F596:$CE596,INDIRECT("Policy.New!"&amp;CP$3&amp;"4:"&amp;CP$3&amp;"81"))</f>
        <v>0</v>
      </c>
      <c r="CS597" s="14">
        <f t="shared" ca="1" si="582"/>
        <v>0</v>
      </c>
      <c r="CT597" s="14">
        <f t="shared" ca="1" si="586"/>
        <v>0</v>
      </c>
      <c r="CU597" s="14">
        <f t="shared" ca="1" si="583"/>
        <v>0</v>
      </c>
      <c r="CV597" s="14">
        <f t="shared" ca="1" si="587"/>
        <v>0</v>
      </c>
      <c r="CW597" s="14">
        <f t="shared" ca="1" si="584"/>
        <v>0</v>
      </c>
      <c r="CX597" s="14">
        <f t="shared" ca="1" si="585"/>
        <v>0</v>
      </c>
    </row>
    <row r="600" spans="2:102" ht="23.25" customHeight="1" x14ac:dyDescent="0.25">
      <c r="B600" t="str">
        <f>_xlfn.CONCAT(AW600:CE600)</f>
        <v>eps_adm_outros</v>
      </c>
      <c r="E600" s="20" t="s">
        <v>87</v>
      </c>
      <c r="F600" s="28" t="s">
        <v>0</v>
      </c>
      <c r="G600" s="28" t="s">
        <v>1</v>
      </c>
      <c r="H600" s="28" t="s">
        <v>3</v>
      </c>
      <c r="I600" s="28" t="s">
        <v>4</v>
      </c>
      <c r="J600" s="28" t="s">
        <v>5</v>
      </c>
      <c r="K600" s="28" t="s">
        <v>7</v>
      </c>
      <c r="L600" s="28" t="s">
        <v>100</v>
      </c>
      <c r="M600" s="28" t="s">
        <v>11</v>
      </c>
      <c r="N600" s="28" t="s">
        <v>13</v>
      </c>
      <c r="O600" s="28" t="s">
        <v>134</v>
      </c>
      <c r="P600" s="28" t="s">
        <v>136</v>
      </c>
      <c r="Q600" s="28" t="s">
        <v>93</v>
      </c>
      <c r="R600" s="28" t="s">
        <v>16</v>
      </c>
      <c r="S600" s="28" t="s">
        <v>17</v>
      </c>
      <c r="T600" s="28" t="s">
        <v>20</v>
      </c>
      <c r="U600" s="28" t="s">
        <v>101</v>
      </c>
      <c r="V600" s="29" t="s">
        <v>102</v>
      </c>
      <c r="W600" s="30" t="s">
        <v>31</v>
      </c>
      <c r="X600" s="29" t="s">
        <v>112</v>
      </c>
      <c r="Y600" s="29" t="s">
        <v>113</v>
      </c>
      <c r="Z600" s="29" t="s">
        <v>114</v>
      </c>
      <c r="AA600" s="29" t="s">
        <v>115</v>
      </c>
      <c r="AB600" s="29" t="s">
        <v>116</v>
      </c>
      <c r="AC600" s="29" t="s">
        <v>117</v>
      </c>
      <c r="AD600" s="29" t="s">
        <v>118</v>
      </c>
      <c r="AE600" s="29" t="s">
        <v>119</v>
      </c>
      <c r="AF600" s="29" t="s">
        <v>194</v>
      </c>
      <c r="AG600" s="29" t="s">
        <v>195</v>
      </c>
      <c r="AH600" s="29" t="s">
        <v>32</v>
      </c>
      <c r="AI600" s="29" t="s">
        <v>33</v>
      </c>
      <c r="AJ600" s="29" t="s">
        <v>34</v>
      </c>
      <c r="AK600" s="29" t="s">
        <v>35</v>
      </c>
      <c r="AL600" s="29" t="s">
        <v>120</v>
      </c>
      <c r="AM600" s="29" t="s">
        <v>121</v>
      </c>
      <c r="AN600" s="29" t="s">
        <v>122</v>
      </c>
      <c r="AO600" s="29" t="s">
        <v>123</v>
      </c>
      <c r="AP600" s="29" t="s">
        <v>124</v>
      </c>
      <c r="AQ600" s="29" t="s">
        <v>36</v>
      </c>
      <c r="AR600" s="29" t="s">
        <v>37</v>
      </c>
      <c r="AS600" s="29" t="s">
        <v>96</v>
      </c>
      <c r="AT600" s="46" t="s">
        <v>97</v>
      </c>
      <c r="AU600" s="29" t="s">
        <v>6</v>
      </c>
      <c r="AV600" s="31" t="s">
        <v>8</v>
      </c>
      <c r="AW600" s="146"/>
      <c r="AX600" s="166"/>
      <c r="AY600" s="166"/>
      <c r="AZ600" s="146"/>
      <c r="BA600" s="166"/>
      <c r="BB600" s="146"/>
      <c r="BC600" s="146"/>
      <c r="BD600" s="166"/>
      <c r="BE600" s="146"/>
      <c r="BF600" s="166"/>
      <c r="BG600" s="166"/>
      <c r="BH600" s="166"/>
      <c r="BI600" s="166"/>
      <c r="BJ600" s="146"/>
      <c r="BK600" s="146"/>
      <c r="BL600" s="146"/>
      <c r="BM600" s="146"/>
      <c r="BN600" s="146"/>
      <c r="BO600" s="146"/>
      <c r="BP600" s="146"/>
      <c r="BQ600" s="166"/>
      <c r="BR600" s="146"/>
      <c r="BS600" s="166"/>
      <c r="BT600" s="166"/>
      <c r="BU600" s="166"/>
      <c r="BV600" s="166"/>
      <c r="BW600" s="146"/>
      <c r="BX600" s="146"/>
      <c r="BY600" s="146"/>
      <c r="BZ600" s="146"/>
      <c r="CA600" s="166"/>
      <c r="CB600" s="166"/>
      <c r="CC600" s="166"/>
      <c r="CD600" s="166"/>
      <c r="CE600" s="166" t="str">
        <f>CE$2</f>
        <v>eps_adm_outros</v>
      </c>
      <c r="CF600" s="29" t="s">
        <v>178</v>
      </c>
      <c r="CG600" s="29" t="s">
        <v>179</v>
      </c>
      <c r="CH600" s="29" t="s">
        <v>180</v>
      </c>
      <c r="CI600" s="29" t="s">
        <v>181</v>
      </c>
      <c r="CJ600" s="29" t="s">
        <v>182</v>
      </c>
      <c r="CK600" s="29" t="s">
        <v>99</v>
      </c>
      <c r="CL600" s="29" t="s">
        <v>196</v>
      </c>
      <c r="CM600" s="29" t="s">
        <v>197</v>
      </c>
      <c r="CN600" s="29" t="s">
        <v>198</v>
      </c>
      <c r="CO600" s="29" t="s">
        <v>199</v>
      </c>
      <c r="CP600" s="29" t="s">
        <v>200</v>
      </c>
    </row>
    <row r="601" spans="2:102" ht="36.75" customHeight="1" x14ac:dyDescent="0.25">
      <c r="B601" s="154" t="s">
        <v>238</v>
      </c>
      <c r="C601" s="154" t="s">
        <v>281</v>
      </c>
      <c r="D601" s="16" t="s">
        <v>231</v>
      </c>
      <c r="E601" s="16" t="s">
        <v>60</v>
      </c>
      <c r="F601" s="18" t="s">
        <v>80</v>
      </c>
      <c r="G601" s="18" t="s">
        <v>81</v>
      </c>
      <c r="H601" s="18" t="s">
        <v>82</v>
      </c>
      <c r="I601" s="18" t="s">
        <v>84</v>
      </c>
      <c r="J601" s="18" t="s">
        <v>83</v>
      </c>
      <c r="K601" s="18" t="s">
        <v>147</v>
      </c>
      <c r="L601" s="18" t="s">
        <v>146</v>
      </c>
      <c r="M601" s="18" t="s">
        <v>145</v>
      </c>
      <c r="N601" s="18" t="s">
        <v>137</v>
      </c>
      <c r="O601" s="18" t="s">
        <v>144</v>
      </c>
      <c r="P601" s="18" t="s">
        <v>143</v>
      </c>
      <c r="Q601" s="18" t="s">
        <v>142</v>
      </c>
      <c r="R601" s="18" t="s">
        <v>141</v>
      </c>
      <c r="S601" s="18" t="s">
        <v>140</v>
      </c>
      <c r="T601" s="18" t="s">
        <v>85</v>
      </c>
      <c r="U601" s="18" t="s">
        <v>138</v>
      </c>
      <c r="V601" s="18" t="s">
        <v>139</v>
      </c>
      <c r="W601" s="19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T601" s="47"/>
      <c r="AU601" s="41" t="s">
        <v>176</v>
      </c>
      <c r="AV601" s="40" t="s">
        <v>177</v>
      </c>
      <c r="AW601" s="167" t="str">
        <f>AW$6</f>
        <v>Resultado Primário</v>
      </c>
      <c r="AX601" s="168" t="str">
        <f t="shared" ref="AX601:CE601" si="613">AX$6</f>
        <v>Incerteza Econômica</v>
      </c>
      <c r="AY601" s="168" t="str">
        <f t="shared" si="613"/>
        <v>Choque no Hiato</v>
      </c>
      <c r="AZ601" s="168" t="str">
        <f t="shared" si="613"/>
        <v>Inflação Externa</v>
      </c>
      <c r="BA601" s="168" t="str">
        <f t="shared" si="613"/>
        <v>Choque de Inflação Livre (Anualizado!)</v>
      </c>
      <c r="BB601" s="168" t="str">
        <f t="shared" si="613"/>
        <v>Choque na Meta</v>
      </c>
      <c r="BC601" s="168" t="str">
        <f t="shared" si="613"/>
        <v>Choque na Meta Anunciada</v>
      </c>
      <c r="BD601" s="168" t="str">
        <f t="shared" si="613"/>
        <v>Choque na Regra de Taylor</v>
      </c>
      <c r="BE601" s="168" t="str">
        <f t="shared" si="613"/>
        <v>Choque na Selic Esperada</v>
      </c>
      <c r="BF601" s="168" t="str">
        <f t="shared" si="613"/>
        <v>Choque na Inflação Esperada</v>
      </c>
      <c r="BG601" s="168" t="str">
        <f t="shared" si="613"/>
        <v>Choque de Clima el nino</v>
      </c>
      <c r="BH601" s="168" t="str">
        <f t="shared" si="613"/>
        <v>Choque de Clima la nina</v>
      </c>
      <c r="BI601" s="168" t="str">
        <f t="shared" si="613"/>
        <v>Choque em Administrados</v>
      </c>
      <c r="BJ601" s="168" t="str">
        <f t="shared" si="613"/>
        <v>Choque em IPCA</v>
      </c>
      <c r="BK601" s="168" t="str">
        <f t="shared" si="613"/>
        <v>Choque no Juro Natural de Equilíbrio</v>
      </c>
      <c r="BL601" s="168" t="str">
        <f t="shared" si="613"/>
        <v>Choque no Hiato do PIB</v>
      </c>
      <c r="BM601" s="168" t="str">
        <f t="shared" si="613"/>
        <v>Choque no Hiato do NUCI</v>
      </c>
      <c r="BN601" s="168" t="str">
        <f t="shared" si="613"/>
        <v>Choque no Hiato de Emprego</v>
      </c>
      <c r="BO601" s="168" t="str">
        <f t="shared" si="613"/>
        <v>Choque no Hiato de Caged</v>
      </c>
      <c r="BP601" s="168" t="str">
        <f t="shared" si="613"/>
        <v>Choque nos FED FUNDS</v>
      </c>
      <c r="BQ601" s="168" t="str">
        <f t="shared" si="613"/>
        <v>Choque no Câmbio</v>
      </c>
      <c r="BR601" s="168" t="str">
        <f t="shared" si="613"/>
        <v>Choque no CDS</v>
      </c>
      <c r="BS601" s="168" t="str">
        <f t="shared" si="613"/>
        <v>IC-br energia</v>
      </c>
      <c r="BT601" s="168" t="str">
        <f t="shared" si="613"/>
        <v>IC-br metal</v>
      </c>
      <c r="BU601" s="168" t="str">
        <f t="shared" si="613"/>
        <v>IC-br agro</v>
      </c>
      <c r="BV601" s="168" t="str">
        <f t="shared" si="613"/>
        <v>Brent</v>
      </c>
      <c r="BW601" s="168" t="str">
        <f t="shared" si="613"/>
        <v>Choque crescimento do PIB</v>
      </c>
      <c r="BX601" s="168" t="str">
        <f t="shared" si="613"/>
        <v>Choque crescimento potencial do PIB</v>
      </c>
      <c r="BY601" s="168" t="str">
        <f t="shared" si="613"/>
        <v>Choque crescimento do CAGED</v>
      </c>
      <c r="BZ601" s="168" t="str">
        <f t="shared" si="613"/>
        <v>Choque crescimento potencial do CAGED</v>
      </c>
      <c r="CA601" s="168" t="str">
        <f t="shared" si="613"/>
        <v>Choque Combustiveis</v>
      </c>
      <c r="CB601" s="168" t="str">
        <f t="shared" si="613"/>
        <v>Choque Botijão</v>
      </c>
      <c r="CC601" s="168" t="str">
        <f t="shared" si="613"/>
        <v>Choque Energia Elétrica</v>
      </c>
      <c r="CD601" s="168" t="str">
        <f t="shared" si="613"/>
        <v>Choque em itens que repetem (apenas para proj. condicionail)</v>
      </c>
      <c r="CE601" s="169" t="str">
        <f t="shared" si="613"/>
        <v>Choque outros administrados</v>
      </c>
      <c r="CF601" s="21" t="s">
        <v>212</v>
      </c>
      <c r="CG601" s="21" t="s">
        <v>213</v>
      </c>
      <c r="CH601" s="21" t="s">
        <v>214</v>
      </c>
      <c r="CI601" s="21" t="s">
        <v>215</v>
      </c>
      <c r="CJ601" s="21" t="s">
        <v>216</v>
      </c>
      <c r="CK601" s="21" t="s">
        <v>217</v>
      </c>
      <c r="CL601" s="21" t="s">
        <v>219</v>
      </c>
      <c r="CM601" s="21" t="s">
        <v>220</v>
      </c>
      <c r="CN601" s="21" t="s">
        <v>221</v>
      </c>
      <c r="CO601" s="21" t="s">
        <v>222</v>
      </c>
      <c r="CP601" s="21" t="s">
        <v>155</v>
      </c>
      <c r="CS601" s="21" t="s">
        <v>90</v>
      </c>
      <c r="CT601" s="21" t="s">
        <v>91</v>
      </c>
      <c r="CU601" s="21" t="s">
        <v>174</v>
      </c>
      <c r="CV601" s="21" t="s">
        <v>278</v>
      </c>
      <c r="CW601" s="21" t="s">
        <v>98</v>
      </c>
      <c r="CX601" s="21" t="s">
        <v>175</v>
      </c>
    </row>
    <row r="602" spans="2:102" x14ac:dyDescent="0.25">
      <c r="B602" s="149" t="str">
        <f>B600</f>
        <v>eps_adm_outros</v>
      </c>
      <c r="C602" s="149" t="str">
        <f>_xlfn.CONCAT(B602,"_",E602)</f>
        <v>eps_adm_outros_-6</v>
      </c>
      <c r="D602" s="2">
        <f t="shared" ref="D602:D632" si="614">ROW(E602)</f>
        <v>602</v>
      </c>
      <c r="E602" s="2">
        <f t="shared" ref="E602:E607" si="615">E603-1</f>
        <v>-6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4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22">
        <v>0</v>
      </c>
      <c r="AU602" s="3">
        <v>0</v>
      </c>
      <c r="AV602" s="22">
        <v>0</v>
      </c>
      <c r="AW602" s="156">
        <v>0</v>
      </c>
      <c r="AX602" s="156">
        <v>0</v>
      </c>
      <c r="AY602" s="156">
        <v>0</v>
      </c>
      <c r="AZ602" s="156">
        <v>0</v>
      </c>
      <c r="BA602" s="156">
        <v>0</v>
      </c>
      <c r="BB602" s="156">
        <v>0</v>
      </c>
      <c r="BC602" s="156">
        <v>0</v>
      </c>
      <c r="BD602" s="156">
        <v>0</v>
      </c>
      <c r="BE602" s="156">
        <v>0</v>
      </c>
      <c r="BF602" s="156">
        <v>0</v>
      </c>
      <c r="BG602" s="156">
        <v>0</v>
      </c>
      <c r="BH602" s="156">
        <v>0</v>
      </c>
      <c r="BI602" s="156">
        <v>0</v>
      </c>
      <c r="BJ602" s="156">
        <v>0</v>
      </c>
      <c r="BK602" s="156">
        <v>0</v>
      </c>
      <c r="BL602" s="156">
        <v>0</v>
      </c>
      <c r="BM602" s="156">
        <v>0</v>
      </c>
      <c r="BN602" s="156">
        <v>0</v>
      </c>
      <c r="BO602" s="156">
        <v>0</v>
      </c>
      <c r="BP602" s="156">
        <v>0</v>
      </c>
      <c r="BQ602" s="156">
        <v>0</v>
      </c>
      <c r="BR602" s="156">
        <v>0</v>
      </c>
      <c r="BS602" s="156">
        <v>0</v>
      </c>
      <c r="BT602" s="156">
        <v>0</v>
      </c>
      <c r="BU602" s="156">
        <v>0</v>
      </c>
      <c r="BV602" s="156">
        <v>0</v>
      </c>
      <c r="BW602" s="156">
        <v>0</v>
      </c>
      <c r="BX602" s="156">
        <v>0</v>
      </c>
      <c r="BY602" s="156">
        <v>0</v>
      </c>
      <c r="BZ602" s="156">
        <v>0</v>
      </c>
      <c r="CA602" s="156">
        <v>0</v>
      </c>
      <c r="CB602" s="156">
        <v>0</v>
      </c>
      <c r="CC602" s="156">
        <v>0</v>
      </c>
      <c r="CD602" s="156">
        <v>0</v>
      </c>
      <c r="CE602" s="157">
        <f>INDEX(IRF.New!$D$7:$CN$374,MATCH('IRF AUX'!$E602,IRF.New!$C$7:$C$37,0),MATCH('IRF AUX'!$B602,IRF.New!$D$5:$CN$5,0))</f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S602" s="3"/>
      <c r="CT602" s="3"/>
      <c r="CU602" s="3"/>
      <c r="CV602" s="3"/>
      <c r="CW602" s="3"/>
      <c r="CX602" s="3"/>
    </row>
    <row r="603" spans="2:102" x14ac:dyDescent="0.25">
      <c r="B603" s="149" t="str">
        <f>B602</f>
        <v>eps_adm_outros</v>
      </c>
      <c r="C603" s="149" t="str">
        <f t="shared" ref="C603:C632" si="616">_xlfn.CONCAT(B603,"_",E603)</f>
        <v>eps_adm_outros_-5</v>
      </c>
      <c r="D603" s="2">
        <f t="shared" si="614"/>
        <v>603</v>
      </c>
      <c r="E603" s="2">
        <f t="shared" si="615"/>
        <v>-5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4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22">
        <v>0</v>
      </c>
      <c r="AU603" s="3">
        <v>0</v>
      </c>
      <c r="AV603" s="22">
        <v>0</v>
      </c>
      <c r="AW603" s="156">
        <v>0</v>
      </c>
      <c r="AX603" s="156">
        <v>0</v>
      </c>
      <c r="AY603" s="156">
        <v>0</v>
      </c>
      <c r="AZ603" s="156">
        <v>0</v>
      </c>
      <c r="BA603" s="156">
        <v>0</v>
      </c>
      <c r="BB603" s="156">
        <v>0</v>
      </c>
      <c r="BC603" s="156">
        <v>0</v>
      </c>
      <c r="BD603" s="156">
        <v>0</v>
      </c>
      <c r="BE603" s="156">
        <v>0</v>
      </c>
      <c r="BF603" s="156">
        <v>0</v>
      </c>
      <c r="BG603" s="156">
        <v>0</v>
      </c>
      <c r="BH603" s="156">
        <v>0</v>
      </c>
      <c r="BI603" s="156">
        <v>0</v>
      </c>
      <c r="BJ603" s="156">
        <v>0</v>
      </c>
      <c r="BK603" s="156">
        <v>0</v>
      </c>
      <c r="BL603" s="156">
        <v>0</v>
      </c>
      <c r="BM603" s="156">
        <v>0</v>
      </c>
      <c r="BN603" s="156">
        <v>0</v>
      </c>
      <c r="BO603" s="156">
        <v>0</v>
      </c>
      <c r="BP603" s="156">
        <v>0</v>
      </c>
      <c r="BQ603" s="156">
        <v>0</v>
      </c>
      <c r="BR603" s="156">
        <v>0</v>
      </c>
      <c r="BS603" s="156">
        <v>0</v>
      </c>
      <c r="BT603" s="156">
        <v>0</v>
      </c>
      <c r="BU603" s="156">
        <v>0</v>
      </c>
      <c r="BV603" s="156">
        <v>0</v>
      </c>
      <c r="BW603" s="156">
        <v>0</v>
      </c>
      <c r="BX603" s="156">
        <v>0</v>
      </c>
      <c r="BY603" s="156">
        <v>0</v>
      </c>
      <c r="BZ603" s="156">
        <v>0</v>
      </c>
      <c r="CA603" s="156">
        <v>0</v>
      </c>
      <c r="CB603" s="156">
        <v>0</v>
      </c>
      <c r="CC603" s="156">
        <v>0</v>
      </c>
      <c r="CD603" s="156">
        <v>0</v>
      </c>
      <c r="CE603" s="157">
        <f>INDEX(IRF.New!$D$7:$CN$374,MATCH('IRF AUX'!$E603,IRF.New!$C$7:$C$37,0),MATCH('IRF AUX'!$B603,IRF.New!$D$5:$CN$5,0))</f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S603" s="3"/>
      <c r="CT603" s="3"/>
      <c r="CU603" s="3"/>
      <c r="CV603" s="3"/>
      <c r="CW603" s="3"/>
      <c r="CX603" s="3"/>
    </row>
    <row r="604" spans="2:102" x14ac:dyDescent="0.25">
      <c r="B604" s="149" t="str">
        <f t="shared" ref="B604:B632" si="617">B603</f>
        <v>eps_adm_outros</v>
      </c>
      <c r="C604" s="149" t="str">
        <f t="shared" si="616"/>
        <v>eps_adm_outros_-4</v>
      </c>
      <c r="D604" s="2">
        <f t="shared" si="614"/>
        <v>604</v>
      </c>
      <c r="E604" s="2">
        <f t="shared" si="615"/>
        <v>-4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4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22">
        <v>0</v>
      </c>
      <c r="AU604" s="3">
        <v>0</v>
      </c>
      <c r="AV604" s="22">
        <v>0</v>
      </c>
      <c r="AW604" s="156">
        <v>0</v>
      </c>
      <c r="AX604" s="156">
        <v>0</v>
      </c>
      <c r="AY604" s="156">
        <v>0</v>
      </c>
      <c r="AZ604" s="156">
        <v>0</v>
      </c>
      <c r="BA604" s="156">
        <v>0</v>
      </c>
      <c r="BB604" s="156">
        <v>0</v>
      </c>
      <c r="BC604" s="156">
        <v>0</v>
      </c>
      <c r="BD604" s="156">
        <v>0</v>
      </c>
      <c r="BE604" s="156">
        <v>0</v>
      </c>
      <c r="BF604" s="156">
        <v>0</v>
      </c>
      <c r="BG604" s="156">
        <v>0</v>
      </c>
      <c r="BH604" s="156">
        <v>0</v>
      </c>
      <c r="BI604" s="156">
        <v>0</v>
      </c>
      <c r="BJ604" s="156">
        <v>0</v>
      </c>
      <c r="BK604" s="156">
        <v>0</v>
      </c>
      <c r="BL604" s="156">
        <v>0</v>
      </c>
      <c r="BM604" s="156">
        <v>0</v>
      </c>
      <c r="BN604" s="156">
        <v>0</v>
      </c>
      <c r="BO604" s="156">
        <v>0</v>
      </c>
      <c r="BP604" s="156">
        <v>0</v>
      </c>
      <c r="BQ604" s="156">
        <v>0</v>
      </c>
      <c r="BR604" s="156">
        <v>0</v>
      </c>
      <c r="BS604" s="156">
        <v>0</v>
      </c>
      <c r="BT604" s="156">
        <v>0</v>
      </c>
      <c r="BU604" s="156">
        <v>0</v>
      </c>
      <c r="BV604" s="156">
        <v>0</v>
      </c>
      <c r="BW604" s="156">
        <v>0</v>
      </c>
      <c r="BX604" s="156">
        <v>0</v>
      </c>
      <c r="BY604" s="156">
        <v>0</v>
      </c>
      <c r="BZ604" s="156">
        <v>0</v>
      </c>
      <c r="CA604" s="156">
        <v>0</v>
      </c>
      <c r="CB604" s="156">
        <v>0</v>
      </c>
      <c r="CC604" s="156">
        <v>0</v>
      </c>
      <c r="CD604" s="156">
        <v>0</v>
      </c>
      <c r="CE604" s="157">
        <f>INDEX(IRF.New!$D$7:$CN$374,MATCH('IRF AUX'!$E604,IRF.New!$C$7:$C$37,0),MATCH('IRF AUX'!$B604,IRF.New!$D$5:$CN$5,0))</f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3">
        <v>0</v>
      </c>
      <c r="CO604" s="3">
        <v>0</v>
      </c>
      <c r="CP604" s="3">
        <v>0</v>
      </c>
      <c r="CS604" s="3"/>
      <c r="CT604" s="3"/>
      <c r="CU604" s="3"/>
      <c r="CV604" s="3"/>
      <c r="CW604" s="3"/>
      <c r="CX604" s="3"/>
    </row>
    <row r="605" spans="2:102" x14ac:dyDescent="0.25">
      <c r="B605" s="149" t="str">
        <f t="shared" si="617"/>
        <v>eps_adm_outros</v>
      </c>
      <c r="C605" s="149" t="str">
        <f t="shared" si="616"/>
        <v>eps_adm_outros_-3</v>
      </c>
      <c r="D605" s="2">
        <f t="shared" si="614"/>
        <v>605</v>
      </c>
      <c r="E605" s="2">
        <f t="shared" si="615"/>
        <v>-3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4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22">
        <v>0</v>
      </c>
      <c r="AU605" s="3">
        <v>0</v>
      </c>
      <c r="AV605" s="22">
        <v>0</v>
      </c>
      <c r="AW605" s="156">
        <v>0</v>
      </c>
      <c r="AX605" s="156">
        <v>0</v>
      </c>
      <c r="AY605" s="156">
        <v>0</v>
      </c>
      <c r="AZ605" s="156">
        <v>0</v>
      </c>
      <c r="BA605" s="156">
        <v>0</v>
      </c>
      <c r="BB605" s="156">
        <v>0</v>
      </c>
      <c r="BC605" s="156">
        <v>0</v>
      </c>
      <c r="BD605" s="156">
        <v>0</v>
      </c>
      <c r="BE605" s="156">
        <v>0</v>
      </c>
      <c r="BF605" s="156">
        <v>0</v>
      </c>
      <c r="BG605" s="156">
        <v>0</v>
      </c>
      <c r="BH605" s="156">
        <v>0</v>
      </c>
      <c r="BI605" s="156">
        <v>0</v>
      </c>
      <c r="BJ605" s="156">
        <v>0</v>
      </c>
      <c r="BK605" s="156">
        <v>0</v>
      </c>
      <c r="BL605" s="156">
        <v>0</v>
      </c>
      <c r="BM605" s="156">
        <v>0</v>
      </c>
      <c r="BN605" s="156">
        <v>0</v>
      </c>
      <c r="BO605" s="156">
        <v>0</v>
      </c>
      <c r="BP605" s="156">
        <v>0</v>
      </c>
      <c r="BQ605" s="156">
        <v>0</v>
      </c>
      <c r="BR605" s="156">
        <v>0</v>
      </c>
      <c r="BS605" s="156">
        <v>0</v>
      </c>
      <c r="BT605" s="156">
        <v>0</v>
      </c>
      <c r="BU605" s="156">
        <v>0</v>
      </c>
      <c r="BV605" s="156">
        <v>0</v>
      </c>
      <c r="BW605" s="156">
        <v>0</v>
      </c>
      <c r="BX605" s="156">
        <v>0</v>
      </c>
      <c r="BY605" s="156">
        <v>0</v>
      </c>
      <c r="BZ605" s="156">
        <v>0</v>
      </c>
      <c r="CA605" s="156">
        <v>0</v>
      </c>
      <c r="CB605" s="156">
        <v>0</v>
      </c>
      <c r="CC605" s="156">
        <v>0</v>
      </c>
      <c r="CD605" s="156">
        <v>0</v>
      </c>
      <c r="CE605" s="157">
        <f>INDEX(IRF.New!$D$7:$CN$374,MATCH('IRF AUX'!$E605,IRF.New!$C$7:$C$37,0),MATCH('IRF AUX'!$B605,IRF.New!$D$5:$CN$5,0))</f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S605" s="3"/>
      <c r="CT605" s="3"/>
      <c r="CU605" s="3"/>
      <c r="CV605" s="3"/>
      <c r="CW605" s="3"/>
      <c r="CX605" s="3"/>
    </row>
    <row r="606" spans="2:102" x14ac:dyDescent="0.25">
      <c r="B606" s="149" t="str">
        <f t="shared" si="617"/>
        <v>eps_adm_outros</v>
      </c>
      <c r="C606" s="149" t="str">
        <f t="shared" si="616"/>
        <v>eps_adm_outros_-2</v>
      </c>
      <c r="D606" s="2">
        <f t="shared" si="614"/>
        <v>606</v>
      </c>
      <c r="E606" s="2">
        <f t="shared" si="615"/>
        <v>-2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4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22">
        <v>0</v>
      </c>
      <c r="AU606" s="3">
        <v>0</v>
      </c>
      <c r="AV606" s="22">
        <v>0</v>
      </c>
      <c r="AW606" s="156">
        <v>0</v>
      </c>
      <c r="AX606" s="156">
        <v>0</v>
      </c>
      <c r="AY606" s="156">
        <v>0</v>
      </c>
      <c r="AZ606" s="156">
        <v>0</v>
      </c>
      <c r="BA606" s="156">
        <v>0</v>
      </c>
      <c r="BB606" s="156">
        <v>0</v>
      </c>
      <c r="BC606" s="156">
        <v>0</v>
      </c>
      <c r="BD606" s="156">
        <v>0</v>
      </c>
      <c r="BE606" s="156">
        <v>0</v>
      </c>
      <c r="BF606" s="156">
        <v>0</v>
      </c>
      <c r="BG606" s="156">
        <v>0</v>
      </c>
      <c r="BH606" s="156">
        <v>0</v>
      </c>
      <c r="BI606" s="156">
        <v>0</v>
      </c>
      <c r="BJ606" s="156">
        <v>0</v>
      </c>
      <c r="BK606" s="156">
        <v>0</v>
      </c>
      <c r="BL606" s="156">
        <v>0</v>
      </c>
      <c r="BM606" s="156">
        <v>0</v>
      </c>
      <c r="BN606" s="156">
        <v>0</v>
      </c>
      <c r="BO606" s="156">
        <v>0</v>
      </c>
      <c r="BP606" s="156">
        <v>0</v>
      </c>
      <c r="BQ606" s="156">
        <v>0</v>
      </c>
      <c r="BR606" s="156">
        <v>0</v>
      </c>
      <c r="BS606" s="156">
        <v>0</v>
      </c>
      <c r="BT606" s="156">
        <v>0</v>
      </c>
      <c r="BU606" s="156">
        <v>0</v>
      </c>
      <c r="BV606" s="156">
        <v>0</v>
      </c>
      <c r="BW606" s="156">
        <v>0</v>
      </c>
      <c r="BX606" s="156">
        <v>0</v>
      </c>
      <c r="BY606" s="156">
        <v>0</v>
      </c>
      <c r="BZ606" s="156">
        <v>0</v>
      </c>
      <c r="CA606" s="156">
        <v>0</v>
      </c>
      <c r="CB606" s="156">
        <v>0</v>
      </c>
      <c r="CC606" s="156">
        <v>0</v>
      </c>
      <c r="CD606" s="156">
        <v>0</v>
      </c>
      <c r="CE606" s="157">
        <f>INDEX(IRF.New!$D$7:$CN$374,MATCH('IRF AUX'!$E606,IRF.New!$C$7:$C$37,0),MATCH('IRF AUX'!$B606,IRF.New!$D$5:$CN$5,0))</f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S606" s="3"/>
      <c r="CT606" s="3"/>
      <c r="CU606" s="3"/>
      <c r="CV606" s="3"/>
      <c r="CW606" s="3"/>
      <c r="CX606" s="3"/>
    </row>
    <row r="607" spans="2:102" x14ac:dyDescent="0.25">
      <c r="B607" s="149" t="str">
        <f t="shared" si="617"/>
        <v>eps_adm_outros</v>
      </c>
      <c r="C607" s="149" t="str">
        <f t="shared" si="616"/>
        <v>eps_adm_outros_-1</v>
      </c>
      <c r="D607" s="2">
        <f t="shared" si="614"/>
        <v>607</v>
      </c>
      <c r="E607" s="2">
        <f t="shared" si="615"/>
        <v>-1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4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22">
        <v>0</v>
      </c>
      <c r="AU607" s="3">
        <v>0</v>
      </c>
      <c r="AV607" s="22">
        <v>0</v>
      </c>
      <c r="AW607" s="156">
        <v>0</v>
      </c>
      <c r="AX607" s="156">
        <v>0</v>
      </c>
      <c r="AY607" s="156">
        <v>0</v>
      </c>
      <c r="AZ607" s="156">
        <v>0</v>
      </c>
      <c r="BA607" s="156">
        <v>0</v>
      </c>
      <c r="BB607" s="156">
        <v>0</v>
      </c>
      <c r="BC607" s="156">
        <v>0</v>
      </c>
      <c r="BD607" s="156">
        <v>0</v>
      </c>
      <c r="BE607" s="156">
        <v>0</v>
      </c>
      <c r="BF607" s="156">
        <v>0</v>
      </c>
      <c r="BG607" s="156">
        <v>0</v>
      </c>
      <c r="BH607" s="156">
        <v>0</v>
      </c>
      <c r="BI607" s="156">
        <v>0</v>
      </c>
      <c r="BJ607" s="156">
        <v>0</v>
      </c>
      <c r="BK607" s="156">
        <v>0</v>
      </c>
      <c r="BL607" s="156">
        <v>0</v>
      </c>
      <c r="BM607" s="156">
        <v>0</v>
      </c>
      <c r="BN607" s="156">
        <v>0</v>
      </c>
      <c r="BO607" s="156">
        <v>0</v>
      </c>
      <c r="BP607" s="156">
        <v>0</v>
      </c>
      <c r="BQ607" s="156">
        <v>0</v>
      </c>
      <c r="BR607" s="156">
        <v>0</v>
      </c>
      <c r="BS607" s="156">
        <v>0</v>
      </c>
      <c r="BT607" s="156">
        <v>0</v>
      </c>
      <c r="BU607" s="156">
        <v>0</v>
      </c>
      <c r="BV607" s="156">
        <v>0</v>
      </c>
      <c r="BW607" s="156">
        <v>0</v>
      </c>
      <c r="BX607" s="156">
        <v>0</v>
      </c>
      <c r="BY607" s="156">
        <v>0</v>
      </c>
      <c r="BZ607" s="156">
        <v>0</v>
      </c>
      <c r="CA607" s="156">
        <v>0</v>
      </c>
      <c r="CB607" s="156">
        <v>0</v>
      </c>
      <c r="CC607" s="156">
        <v>0</v>
      </c>
      <c r="CD607" s="156">
        <v>0</v>
      </c>
      <c r="CE607" s="157">
        <f>INDEX(IRF.New!$D$7:$CN$374,MATCH('IRF AUX'!$E607,IRF.New!$C$7:$C$37,0),MATCH('IRF AUX'!$B607,IRF.New!$D$5:$CN$5,0))</f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S607" s="3"/>
      <c r="CT607" s="3"/>
      <c r="CU607" s="3"/>
      <c r="CV607" s="3"/>
      <c r="CW607" s="3"/>
      <c r="CX607" s="3"/>
    </row>
    <row r="608" spans="2:102" x14ac:dyDescent="0.25">
      <c r="B608" s="150" t="str">
        <f t="shared" si="617"/>
        <v>eps_adm_outros</v>
      </c>
      <c r="C608" s="150" t="str">
        <f t="shared" si="616"/>
        <v>eps_adm_outros_0</v>
      </c>
      <c r="D608" s="6">
        <f t="shared" si="614"/>
        <v>608</v>
      </c>
      <c r="E608" s="6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7">
        <v>0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23">
        <v>0</v>
      </c>
      <c r="AU608" s="7">
        <v>0</v>
      </c>
      <c r="AV608" s="23">
        <v>0</v>
      </c>
      <c r="AW608" s="158">
        <v>0</v>
      </c>
      <c r="AX608" s="158">
        <v>0</v>
      </c>
      <c r="AY608" s="158">
        <v>0</v>
      </c>
      <c r="AZ608" s="158">
        <v>0</v>
      </c>
      <c r="BA608" s="158">
        <v>0</v>
      </c>
      <c r="BB608" s="158">
        <v>0</v>
      </c>
      <c r="BC608" s="158">
        <v>0</v>
      </c>
      <c r="BD608" s="158">
        <v>0</v>
      </c>
      <c r="BE608" s="158">
        <v>0</v>
      </c>
      <c r="BF608" s="158">
        <v>0</v>
      </c>
      <c r="BG608" s="158">
        <v>0</v>
      </c>
      <c r="BH608" s="158">
        <v>0</v>
      </c>
      <c r="BI608" s="158">
        <v>0</v>
      </c>
      <c r="BJ608" s="158">
        <v>0</v>
      </c>
      <c r="BK608" s="158">
        <v>0</v>
      </c>
      <c r="BL608" s="158">
        <v>0</v>
      </c>
      <c r="BM608" s="158">
        <v>0</v>
      </c>
      <c r="BN608" s="158">
        <v>0</v>
      </c>
      <c r="BO608" s="158">
        <v>0</v>
      </c>
      <c r="BP608" s="158">
        <v>0</v>
      </c>
      <c r="BQ608" s="158">
        <v>0</v>
      </c>
      <c r="BR608" s="158">
        <v>0</v>
      </c>
      <c r="BS608" s="158">
        <v>0</v>
      </c>
      <c r="BT608" s="158">
        <v>0</v>
      </c>
      <c r="BU608" s="158">
        <v>0</v>
      </c>
      <c r="BV608" s="158">
        <v>0</v>
      </c>
      <c r="BW608" s="158">
        <v>0</v>
      </c>
      <c r="BX608" s="158">
        <v>0</v>
      </c>
      <c r="BY608" s="158">
        <v>0</v>
      </c>
      <c r="BZ608" s="158">
        <v>0</v>
      </c>
      <c r="CA608" s="158">
        <v>0</v>
      </c>
      <c r="CB608" s="158">
        <v>0</v>
      </c>
      <c r="CC608" s="158">
        <v>0</v>
      </c>
      <c r="CD608" s="158">
        <v>0</v>
      </c>
      <c r="CE608" s="159">
        <f>INDEX(IRF.New!$D$7:$CN$374,MATCH('IRF AUX'!$E608,IRF.New!$C$7:$C$37,0),MATCH('IRF AUX'!$B608,IRF.New!$D$5:$CN$5,0))</f>
        <v>0</v>
      </c>
      <c r="CF608" s="7">
        <f>IFERROR(INDEX('CF AUX'!$CY$15:$CY$32,MATCH('IRF AUX'!CF$5,'CF AUX'!$DA$15:$DA$32,0)),0)</f>
        <v>0</v>
      </c>
      <c r="CG608" s="7">
        <f>IFERROR(INDEX('CF AUX'!$CY$15:$CY$32,MATCH('IRF AUX'!CG$5,'CF AUX'!$DA$15:$DA$32,0)),0)</f>
        <v>0</v>
      </c>
      <c r="CH608" s="7">
        <f>IFERROR(INDEX('CF AUX'!$CY$15:$CY$32,MATCH('IRF AUX'!CH$5,'CF AUX'!$DA$15:$DA$32,0)),0)</f>
        <v>0</v>
      </c>
      <c r="CI608" s="7">
        <f>IFERROR(INDEX('CF AUX'!$CY$15:$CY$32,MATCH('IRF AUX'!CI$5,'CF AUX'!$DA$15:$DA$32,0)),0)</f>
        <v>0</v>
      </c>
      <c r="CJ608" s="7">
        <f>IFERROR(INDEX('CF AUX'!$CY$15:$CY$32,MATCH('IRF AUX'!CJ$5,'CF AUX'!$DA$15:$DA$32,0)),0)</f>
        <v>0</v>
      </c>
      <c r="CK608" s="7">
        <f>IFERROR(INDEX('CF AUX'!$CY$15:$CY$32,MATCH('IRF AUX'!CK$5,'CF AUX'!$DA$15:$DA$32,0)),0)</f>
        <v>0</v>
      </c>
      <c r="CL608" s="7">
        <f>IFERROR(INDEX('CF AUX'!$CY$15:$CY$32,MATCH('IRF AUX'!CL$5,'CF AUX'!$DA$15:$DA$32,0)),0)</f>
        <v>0</v>
      </c>
      <c r="CM608" s="7">
        <f>IFERROR(INDEX('CF AUX'!$CY$15:$CY$32,MATCH('IRF AUX'!CM$5,'CF AUX'!$DA$15:$DA$32,0)),0)</f>
        <v>0</v>
      </c>
      <c r="CN608" s="7">
        <f>IFERROR(INDEX('CF AUX'!$CY$15:$CY$32,MATCH('IRF AUX'!CN$5,'CF AUX'!$DA$15:$DA$32,0)),0)</f>
        <v>0</v>
      </c>
      <c r="CO608" s="7">
        <f>IFERROR(INDEX('CF AUX'!$CY$15:$CY$32,MATCH('IRF AUX'!CO$5,'CF AUX'!$DA$15:$DA$32,0)),0)</f>
        <v>0</v>
      </c>
      <c r="CP608" s="7">
        <f>IFERROR(INDEX('CF AUX'!$CY$15:$CY$32,MATCH('IRF AUX'!CP$5,'CF AUX'!$DA$15:$DA$32,0)),0)</f>
        <v>0</v>
      </c>
      <c r="CS608" s="7">
        <f t="shared" ref="CS608:CS632" si="618">K608</f>
        <v>0</v>
      </c>
      <c r="CT608" s="7">
        <f>SUM(CS605:CS608)</f>
        <v>0</v>
      </c>
      <c r="CU608" s="7">
        <f t="shared" ref="CU608:CU632" si="619">SUM(AV605:AV608)</f>
        <v>0</v>
      </c>
      <c r="CV608" s="7">
        <f>(CT608-CU608*0.73)/0.27</f>
        <v>0</v>
      </c>
      <c r="CW608" s="7">
        <f t="shared" ref="CW608:CW632" si="620">4*I608</f>
        <v>0</v>
      </c>
      <c r="CX608" s="7">
        <f t="shared" ref="CX608:CX632" si="621">AU608*4</f>
        <v>0</v>
      </c>
    </row>
    <row r="609" spans="2:102" x14ac:dyDescent="0.25">
      <c r="B609" s="151" t="str">
        <f t="shared" si="617"/>
        <v>eps_adm_outros</v>
      </c>
      <c r="C609" s="151" t="str">
        <f t="shared" si="616"/>
        <v>eps_adm_outros_1</v>
      </c>
      <c r="D609" s="9">
        <f t="shared" si="614"/>
        <v>609</v>
      </c>
      <c r="E609" s="9">
        <f>E608+1</f>
        <v>1</v>
      </c>
      <c r="F609" s="10" cm="1">
        <f t="array" aca="1" ref="F609" ca="1">MMULT($F608:$CE608,INDIRECT("Policy.New!"&amp;F$3&amp;"4:"&amp;F$3&amp;"81"))</f>
        <v>0</v>
      </c>
      <c r="G609" s="10" cm="1">
        <f t="array" aca="1" ref="G609" ca="1">MMULT($F608:$CE608,INDIRECT("Policy.New!"&amp;G$3&amp;"4:"&amp;G$3&amp;"81"))</f>
        <v>0</v>
      </c>
      <c r="H609" s="10" cm="1">
        <f t="array" aca="1" ref="H609" ca="1">MMULT($F608:$CE608,INDIRECT("Policy.New!"&amp;H$3&amp;"4:"&amp;H$3&amp;"81"))</f>
        <v>0</v>
      </c>
      <c r="I609" s="10" cm="1">
        <f t="array" aca="1" ref="I609" ca="1">MMULT($F608:$CE608,INDIRECT("Policy.New!"&amp;I$3&amp;"4:"&amp;I$3&amp;"81"))</f>
        <v>0</v>
      </c>
      <c r="J609" s="10" cm="1">
        <f t="array" aca="1" ref="J609" ca="1">MMULT($F608:$CE608,INDIRECT("Policy.New!"&amp;J$3&amp;"4:"&amp;J$3&amp;"81"))</f>
        <v>0</v>
      </c>
      <c r="K609" s="10" cm="1">
        <f t="array" aca="1" ref="K609" ca="1">MMULT($F608:$CE608,INDIRECT("Policy.New!"&amp;K$3&amp;"4:"&amp;K$3&amp;"81"))</f>
        <v>0</v>
      </c>
      <c r="L609" s="10" cm="1">
        <f t="array" aca="1" ref="L609" ca="1">MMULT($F608:$CE608,INDIRECT("Policy.New!"&amp;L$3&amp;"4:"&amp;L$3&amp;"81"))</f>
        <v>0</v>
      </c>
      <c r="M609" s="10" cm="1">
        <f t="array" aca="1" ref="M609" ca="1">MMULT($F608:$CE608,INDIRECT("Policy.New!"&amp;M$3&amp;"4:"&amp;M$3&amp;"81"))</f>
        <v>0</v>
      </c>
      <c r="N609" s="10" cm="1">
        <f t="array" aca="1" ref="N609" ca="1">MMULT($F608:$CE608,INDIRECT("Policy.New!"&amp;N$3&amp;"4:"&amp;N$3&amp;"81"))</f>
        <v>0</v>
      </c>
      <c r="O609" s="10" cm="1">
        <f t="array" aca="1" ref="O609" ca="1">MMULT($F608:$CE608,INDIRECT("Policy.New!"&amp;O$3&amp;"4:"&amp;O$3&amp;"81"))</f>
        <v>0</v>
      </c>
      <c r="P609" s="10" cm="1">
        <f t="array" aca="1" ref="P609" ca="1">MMULT($F608:$CE608,INDIRECT("Policy.New!"&amp;P$3&amp;"4:"&amp;P$3&amp;"81"))</f>
        <v>0</v>
      </c>
      <c r="Q609" s="10" cm="1">
        <f t="array" aca="1" ref="Q609" ca="1">MMULT($F608:$CE608,INDIRECT("Policy.New!"&amp;Q$3&amp;"4:"&amp;Q$3&amp;"81"))</f>
        <v>0</v>
      </c>
      <c r="R609" s="10" cm="1">
        <f t="array" aca="1" ref="R609" ca="1">MMULT($F608:$CE608,INDIRECT("Policy.New!"&amp;R$3&amp;"4:"&amp;R$3&amp;"81"))</f>
        <v>0</v>
      </c>
      <c r="S609" s="10" cm="1">
        <f t="array" aca="1" ref="S609" ca="1">MMULT($F608:$CE608,INDIRECT("Policy.New!"&amp;S$3&amp;"4:"&amp;S$3&amp;"81"))</f>
        <v>0</v>
      </c>
      <c r="T609" s="10" cm="1">
        <f t="array" aca="1" ref="T609" ca="1">MMULT($F608:$CE608,INDIRECT("Policy.New!"&amp;T$3&amp;"4:"&amp;T$3&amp;"81"))</f>
        <v>0</v>
      </c>
      <c r="U609" s="10" cm="1">
        <f t="array" aca="1" ref="U609" ca="1">MMULT($F608:$CE608,INDIRECT("Policy.New!"&amp;U$3&amp;"4:"&amp;U$3&amp;"81"))</f>
        <v>0</v>
      </c>
      <c r="V609" s="10" cm="1">
        <f t="array" aca="1" ref="V609" ca="1">MMULT($F608:$CE608,INDIRECT("Policy.New!"&amp;V$3&amp;"4:"&amp;V$3&amp;"81"))</f>
        <v>0</v>
      </c>
      <c r="W609" s="11">
        <f>S608</f>
        <v>0</v>
      </c>
      <c r="X609" s="10">
        <f>U608</f>
        <v>0</v>
      </c>
      <c r="Y609" s="10">
        <f>U607</f>
        <v>0</v>
      </c>
      <c r="Z609" s="10">
        <f>U606</f>
        <v>0</v>
      </c>
      <c r="AA609" s="10">
        <f>U605</f>
        <v>0</v>
      </c>
      <c r="AB609" s="10">
        <f>V608</f>
        <v>0</v>
      </c>
      <c r="AC609" s="10">
        <f>V607</f>
        <v>0</v>
      </c>
      <c r="AD609" s="10">
        <f>V606</f>
        <v>0</v>
      </c>
      <c r="AE609" s="10">
        <f>V605</f>
        <v>0</v>
      </c>
      <c r="AF609" s="10">
        <f>S607</f>
        <v>0</v>
      </c>
      <c r="AG609" s="10">
        <f>S606</f>
        <v>0</v>
      </c>
      <c r="AH609" s="10">
        <f>AU608</f>
        <v>0</v>
      </c>
      <c r="AI609" s="10">
        <f>J608</f>
        <v>0</v>
      </c>
      <c r="AJ609" s="10">
        <f>J607</f>
        <v>0</v>
      </c>
      <c r="AK609" s="10">
        <f>J606</f>
        <v>0</v>
      </c>
      <c r="AL609" s="10">
        <f>L608</f>
        <v>0</v>
      </c>
      <c r="AM609" s="10">
        <f>L607</f>
        <v>0</v>
      </c>
      <c r="AN609" s="10">
        <f>L606</f>
        <v>0</v>
      </c>
      <c r="AO609" s="10">
        <f>L605</f>
        <v>0</v>
      </c>
      <c r="AP609" s="10">
        <f>L604</f>
        <v>0</v>
      </c>
      <c r="AQ609" s="10">
        <f>K608</f>
        <v>0</v>
      </c>
      <c r="AR609" s="10">
        <f>K607</f>
        <v>0</v>
      </c>
      <c r="AS609" s="10">
        <f>AV608</f>
        <v>0</v>
      </c>
      <c r="AT609" s="24">
        <f>AV607</f>
        <v>0</v>
      </c>
      <c r="AU609" s="10" cm="1">
        <f t="array" aca="1" ref="AU609" ca="1">MMULT($F608:$CE608,INDIRECT("Policy.New!"&amp;AU$3&amp;"4:"&amp;AU$3&amp;"81"))</f>
        <v>0</v>
      </c>
      <c r="AV609" s="24" cm="1">
        <f t="array" aca="1" ref="AV609" ca="1">MMULT($F608:$CE608,INDIRECT("Policy.New!"&amp;AV$3&amp;"4:"&amp;AV$3&amp;"81"))</f>
        <v>0</v>
      </c>
      <c r="AW609" s="160">
        <v>0</v>
      </c>
      <c r="AX609" s="160">
        <v>0</v>
      </c>
      <c r="AY609" s="160">
        <v>0</v>
      </c>
      <c r="AZ609" s="160">
        <v>0</v>
      </c>
      <c r="BA609" s="160">
        <v>0</v>
      </c>
      <c r="BB609" s="160">
        <v>0</v>
      </c>
      <c r="BC609" s="160">
        <v>0</v>
      </c>
      <c r="BD609" s="160">
        <v>0</v>
      </c>
      <c r="BE609" s="160">
        <v>0</v>
      </c>
      <c r="BF609" s="160">
        <v>0</v>
      </c>
      <c r="BG609" s="160">
        <v>0</v>
      </c>
      <c r="BH609" s="160">
        <v>0</v>
      </c>
      <c r="BI609" s="160">
        <v>0</v>
      </c>
      <c r="BJ609" s="160">
        <v>0</v>
      </c>
      <c r="BK609" s="160">
        <v>0</v>
      </c>
      <c r="BL609" s="160">
        <v>0</v>
      </c>
      <c r="BM609" s="160">
        <v>0</v>
      </c>
      <c r="BN609" s="160">
        <v>0</v>
      </c>
      <c r="BO609" s="160">
        <v>0</v>
      </c>
      <c r="BP609" s="160">
        <v>0</v>
      </c>
      <c r="BQ609" s="160">
        <v>0</v>
      </c>
      <c r="BR609" s="160">
        <v>0</v>
      </c>
      <c r="BS609" s="160">
        <v>0</v>
      </c>
      <c r="BT609" s="160">
        <v>0</v>
      </c>
      <c r="BU609" s="160">
        <v>0</v>
      </c>
      <c r="BV609" s="160">
        <v>0</v>
      </c>
      <c r="BW609" s="160">
        <v>0</v>
      </c>
      <c r="BX609" s="160">
        <v>0</v>
      </c>
      <c r="BY609" s="160">
        <v>0</v>
      </c>
      <c r="BZ609" s="160">
        <v>0</v>
      </c>
      <c r="CA609" s="160">
        <v>0</v>
      </c>
      <c r="CB609" s="160">
        <v>0</v>
      </c>
      <c r="CC609" s="160">
        <v>0</v>
      </c>
      <c r="CD609" s="160">
        <v>0</v>
      </c>
      <c r="CE609" s="162">
        <f>INDEX(IRF.New!$D$7:$CN$374,MATCH('IRF AUX'!$E609,IRF.New!$C$7:$C$37,0),MATCH('IRF AUX'!$B609,IRF.New!$D$5:$CN$5,0))</f>
        <v>0</v>
      </c>
      <c r="CF609" s="10" cm="1">
        <f t="array" aca="1" ref="CF609" ca="1">MMULT($F608:$CE608,INDIRECT("Policy.New!"&amp;CF$3&amp;"4:"&amp;CF$3&amp;"81"))</f>
        <v>0</v>
      </c>
      <c r="CG609" s="10" cm="1">
        <f t="array" aca="1" ref="CG609" ca="1">MMULT($F608:$CE608,INDIRECT("Policy.New!"&amp;CG$3&amp;"4:"&amp;CG$3&amp;"81"))</f>
        <v>0</v>
      </c>
      <c r="CH609" s="10" cm="1">
        <f t="array" aca="1" ref="CH609" ca="1">MMULT($F608:$CE608,INDIRECT("Policy.New!"&amp;CH$3&amp;"4:"&amp;CH$3&amp;"81"))</f>
        <v>0</v>
      </c>
      <c r="CI609" s="10" cm="1">
        <f t="array" aca="1" ref="CI609" ca="1">MMULT($F608:$CE608,INDIRECT("Policy.New!"&amp;CI$3&amp;"4:"&amp;CI$3&amp;"81"))</f>
        <v>0</v>
      </c>
      <c r="CJ609" s="10" cm="1">
        <f t="array" aca="1" ref="CJ609" ca="1">MMULT($F608:$CE608,INDIRECT("Policy.New!"&amp;CJ$3&amp;"4:"&amp;CJ$3&amp;"81"))</f>
        <v>0</v>
      </c>
      <c r="CK609" s="10" cm="1">
        <f t="array" aca="1" ref="CK609" ca="1">MMULT($F608:$CE608,INDIRECT("Policy.New!"&amp;CK$3&amp;"4:"&amp;CK$3&amp;"81"))</f>
        <v>0</v>
      </c>
      <c r="CL609" s="10" cm="1">
        <f t="array" aca="1" ref="CL609" ca="1">MMULT($F608:$CE608,INDIRECT("Policy.New!"&amp;CL$3&amp;"4:"&amp;CL$3&amp;"81"))</f>
        <v>0</v>
      </c>
      <c r="CM609" s="10" cm="1">
        <f t="array" aca="1" ref="CM609" ca="1">MMULT($F608:$CE608,INDIRECT("Policy.New!"&amp;CM$3&amp;"4:"&amp;CM$3&amp;"81"))</f>
        <v>0</v>
      </c>
      <c r="CN609" s="10" cm="1">
        <f t="array" aca="1" ref="CN609" ca="1">MMULT($F608:$CE608,INDIRECT("Policy.New!"&amp;CN$3&amp;"4:"&amp;CN$3&amp;"81"))</f>
        <v>0</v>
      </c>
      <c r="CO609" s="10" cm="1">
        <f t="array" aca="1" ref="CO609" ca="1">MMULT($F608:$CE608,INDIRECT("Policy.New!"&amp;CO$3&amp;"4:"&amp;CO$3&amp;"81"))</f>
        <v>0</v>
      </c>
      <c r="CP609" s="10" cm="1">
        <f t="array" aca="1" ref="CP609" ca="1">MMULT($F608:$CE608,INDIRECT("Policy.New!"&amp;CP$3&amp;"4:"&amp;CP$3&amp;"81"))</f>
        <v>0</v>
      </c>
      <c r="CR609" s="1"/>
      <c r="CS609" s="10">
        <f t="shared" ca="1" si="618"/>
        <v>0</v>
      </c>
      <c r="CT609" s="10">
        <f t="shared" ref="CT609:CT632" ca="1" si="622">SUM(CS606:CS609)</f>
        <v>0</v>
      </c>
      <c r="CU609" s="10">
        <f t="shared" ca="1" si="619"/>
        <v>0</v>
      </c>
      <c r="CV609" s="10">
        <f t="shared" ref="CV609:CV632" ca="1" si="623">(CU609-CT609*0.73)/0.27</f>
        <v>0</v>
      </c>
      <c r="CW609" s="10">
        <f t="shared" ca="1" si="620"/>
        <v>0</v>
      </c>
      <c r="CX609" s="10">
        <f t="shared" ca="1" si="621"/>
        <v>0</v>
      </c>
    </row>
    <row r="610" spans="2:102" x14ac:dyDescent="0.25">
      <c r="B610" s="152" t="str">
        <f t="shared" si="617"/>
        <v>eps_adm_outros</v>
      </c>
      <c r="C610" s="152" t="str">
        <f t="shared" si="616"/>
        <v>eps_adm_outros_2</v>
      </c>
      <c r="D610" s="12">
        <f t="shared" si="614"/>
        <v>610</v>
      </c>
      <c r="E610" s="12">
        <f t="shared" ref="E610:E632" si="624">E609+1</f>
        <v>2</v>
      </c>
      <c r="F610" s="1" cm="1">
        <f t="array" aca="1" ref="F610" ca="1">MMULT($F609:$CE609,INDIRECT("Policy.New!"&amp;F$3&amp;"4:"&amp;F$3&amp;"81"))</f>
        <v>0</v>
      </c>
      <c r="G610" s="1" cm="1">
        <f t="array" aca="1" ref="G610" ca="1">MMULT($F609:$CE609,INDIRECT("Policy.New!"&amp;G$3&amp;"4:"&amp;G$3&amp;"81"))</f>
        <v>0</v>
      </c>
      <c r="H610" s="1" cm="1">
        <f t="array" aca="1" ref="H610" ca="1">MMULT($F609:$CE609,INDIRECT("Policy.New!"&amp;H$3&amp;"4:"&amp;H$3&amp;"81"))</f>
        <v>0</v>
      </c>
      <c r="I610" s="1" cm="1">
        <f t="array" aca="1" ref="I610" ca="1">MMULT($F609:$CE609,INDIRECT("Policy.New!"&amp;I$3&amp;"4:"&amp;I$3&amp;"81"))</f>
        <v>0</v>
      </c>
      <c r="J610" s="1" cm="1">
        <f t="array" aca="1" ref="J610" ca="1">MMULT($F609:$CE609,INDIRECT("Policy.New!"&amp;J$3&amp;"4:"&amp;J$3&amp;"81"))</f>
        <v>0</v>
      </c>
      <c r="K610" s="1" cm="1">
        <f t="array" aca="1" ref="K610" ca="1">MMULT($F609:$CE609,INDIRECT("Policy.New!"&amp;K$3&amp;"4:"&amp;K$3&amp;"81"))</f>
        <v>0</v>
      </c>
      <c r="L610" s="1" cm="1">
        <f t="array" aca="1" ref="L610" ca="1">MMULT($F609:$CE609,INDIRECT("Policy.New!"&amp;L$3&amp;"4:"&amp;L$3&amp;"81"))</f>
        <v>0</v>
      </c>
      <c r="M610" s="1" cm="1">
        <f t="array" aca="1" ref="M610" ca="1">MMULT($F609:$CE609,INDIRECT("Policy.New!"&amp;M$3&amp;"4:"&amp;M$3&amp;"81"))</f>
        <v>0</v>
      </c>
      <c r="N610" s="1" cm="1">
        <f t="array" aca="1" ref="N610" ca="1">MMULT($F609:$CE609,INDIRECT("Policy.New!"&amp;N$3&amp;"4:"&amp;N$3&amp;"81"))</f>
        <v>0</v>
      </c>
      <c r="O610" s="1" cm="1">
        <f t="array" aca="1" ref="O610" ca="1">MMULT($F609:$CE609,INDIRECT("Policy.New!"&amp;O$3&amp;"4:"&amp;O$3&amp;"81"))</f>
        <v>0</v>
      </c>
      <c r="P610" s="1" cm="1">
        <f t="array" aca="1" ref="P610" ca="1">MMULT($F609:$CE609,INDIRECT("Policy.New!"&amp;P$3&amp;"4:"&amp;P$3&amp;"81"))</f>
        <v>0</v>
      </c>
      <c r="Q610" s="1" cm="1">
        <f t="array" aca="1" ref="Q610" ca="1">MMULT($F609:$CE609,INDIRECT("Policy.New!"&amp;Q$3&amp;"4:"&amp;Q$3&amp;"81"))</f>
        <v>0</v>
      </c>
      <c r="R610" s="1" cm="1">
        <f t="array" aca="1" ref="R610" ca="1">MMULT($F609:$CE609,INDIRECT("Policy.New!"&amp;R$3&amp;"4:"&amp;R$3&amp;"81"))</f>
        <v>0</v>
      </c>
      <c r="S610" s="1" cm="1">
        <f t="array" aca="1" ref="S610" ca="1">MMULT($F609:$CE609,INDIRECT("Policy.New!"&amp;S$3&amp;"4:"&amp;S$3&amp;"81"))</f>
        <v>0</v>
      </c>
      <c r="T610" s="1" cm="1">
        <f t="array" aca="1" ref="T610" ca="1">MMULT($F609:$CE609,INDIRECT("Policy.New!"&amp;T$3&amp;"4:"&amp;T$3&amp;"81"))</f>
        <v>0</v>
      </c>
      <c r="U610" s="1" cm="1">
        <f t="array" aca="1" ref="U610" ca="1">MMULT($F609:$CE609,INDIRECT("Policy.New!"&amp;U$3&amp;"4:"&amp;U$3&amp;"81"))</f>
        <v>0</v>
      </c>
      <c r="V610" s="1" cm="1">
        <f t="array" aca="1" ref="V610" ca="1">MMULT($F609:$CE609,INDIRECT("Policy.New!"&amp;V$3&amp;"4:"&amp;V$3&amp;"81"))</f>
        <v>0</v>
      </c>
      <c r="W610" s="5">
        <f t="shared" ref="W610:W632" ca="1" si="625">S609</f>
        <v>0</v>
      </c>
      <c r="X610" s="1">
        <f t="shared" ref="X610:X632" ca="1" si="626">U609</f>
        <v>0</v>
      </c>
      <c r="Y610" s="1">
        <f t="shared" ref="Y610:Y632" si="627">U608</f>
        <v>0</v>
      </c>
      <c r="Z610" s="1">
        <f t="shared" ref="Z610:Z632" si="628">U607</f>
        <v>0</v>
      </c>
      <c r="AA610" s="1">
        <f t="shared" ref="AA610:AA632" si="629">U606</f>
        <v>0</v>
      </c>
      <c r="AB610" s="1">
        <f t="shared" ref="AB610:AB632" ca="1" si="630">V609</f>
        <v>0</v>
      </c>
      <c r="AC610" s="1">
        <f t="shared" ref="AC610:AC632" si="631">V608</f>
        <v>0</v>
      </c>
      <c r="AD610" s="1">
        <f t="shared" ref="AD610:AD632" si="632">V607</f>
        <v>0</v>
      </c>
      <c r="AE610" s="1">
        <f t="shared" ref="AE610:AE632" si="633">V606</f>
        <v>0</v>
      </c>
      <c r="AF610" s="1">
        <f t="shared" ref="AF610:AF632" si="634">S608</f>
        <v>0</v>
      </c>
      <c r="AG610" s="1">
        <f t="shared" ref="AG610:AG632" si="635">S607</f>
        <v>0</v>
      </c>
      <c r="AH610" s="1">
        <f t="shared" ref="AH610:AH632" ca="1" si="636">AU609</f>
        <v>0</v>
      </c>
      <c r="AI610" s="1">
        <f t="shared" ref="AI610:AI632" ca="1" si="637">J609</f>
        <v>0</v>
      </c>
      <c r="AJ610" s="1">
        <f t="shared" ref="AJ610:AJ632" si="638">J608</f>
        <v>0</v>
      </c>
      <c r="AK610" s="1">
        <f t="shared" ref="AK610:AK632" si="639">J607</f>
        <v>0</v>
      </c>
      <c r="AL610" s="1">
        <f t="shared" ref="AL610:AL632" ca="1" si="640">L609</f>
        <v>0</v>
      </c>
      <c r="AM610" s="1">
        <f t="shared" ref="AM610:AM632" si="641">L608</f>
        <v>0</v>
      </c>
      <c r="AN610" s="1">
        <f t="shared" ref="AN610:AN632" si="642">L607</f>
        <v>0</v>
      </c>
      <c r="AO610" s="1">
        <f t="shared" ref="AO610:AO632" si="643">L606</f>
        <v>0</v>
      </c>
      <c r="AP610" s="1">
        <f t="shared" ref="AP610:AP632" si="644">L605</f>
        <v>0</v>
      </c>
      <c r="AQ610" s="1">
        <f t="shared" ref="AQ610:AQ632" ca="1" si="645">K609</f>
        <v>0</v>
      </c>
      <c r="AR610" s="1">
        <f t="shared" ref="AR610:AR632" si="646">K608</f>
        <v>0</v>
      </c>
      <c r="AS610" s="1">
        <f t="shared" ref="AS610:AS632" ca="1" si="647">AV609</f>
        <v>0</v>
      </c>
      <c r="AT610" s="25">
        <f t="shared" ref="AT610:AT632" si="648">AV608</f>
        <v>0</v>
      </c>
      <c r="AU610" s="1" cm="1">
        <f t="array" aca="1" ref="AU610" ca="1">MMULT($F609:$CE609,INDIRECT("Policy.New!"&amp;AU$3&amp;"4:"&amp;AU$3&amp;"81"))</f>
        <v>0</v>
      </c>
      <c r="AV610" s="25" cm="1">
        <f t="array" aca="1" ref="AV610" ca="1">MMULT($F609:$CE609,INDIRECT("Policy.New!"&amp;AV$3&amp;"4:"&amp;AV$3&amp;"81"))</f>
        <v>0</v>
      </c>
      <c r="AW610" s="161">
        <v>0</v>
      </c>
      <c r="AX610" s="161">
        <v>0</v>
      </c>
      <c r="AY610" s="161">
        <v>0</v>
      </c>
      <c r="AZ610" s="161">
        <v>0</v>
      </c>
      <c r="BA610" s="161">
        <v>0</v>
      </c>
      <c r="BB610" s="161">
        <v>0</v>
      </c>
      <c r="BC610" s="161">
        <v>0</v>
      </c>
      <c r="BD610" s="161">
        <v>0</v>
      </c>
      <c r="BE610" s="161">
        <v>0</v>
      </c>
      <c r="BF610" s="161">
        <v>0</v>
      </c>
      <c r="BG610" s="161">
        <v>0</v>
      </c>
      <c r="BH610" s="161">
        <v>0</v>
      </c>
      <c r="BI610" s="161">
        <v>0</v>
      </c>
      <c r="BJ610" s="161">
        <v>0</v>
      </c>
      <c r="BK610" s="161">
        <v>0</v>
      </c>
      <c r="BL610" s="161">
        <v>0</v>
      </c>
      <c r="BM610" s="161">
        <v>0</v>
      </c>
      <c r="BN610" s="161">
        <v>0</v>
      </c>
      <c r="BO610" s="161">
        <v>0</v>
      </c>
      <c r="BP610" s="161">
        <v>0</v>
      </c>
      <c r="BQ610" s="161">
        <v>0</v>
      </c>
      <c r="BR610" s="161">
        <v>0</v>
      </c>
      <c r="BS610" s="161">
        <v>0</v>
      </c>
      <c r="BT610" s="161">
        <v>0</v>
      </c>
      <c r="BU610" s="161">
        <v>0</v>
      </c>
      <c r="BV610" s="161">
        <v>0</v>
      </c>
      <c r="BW610" s="161">
        <v>0</v>
      </c>
      <c r="BX610" s="161">
        <v>0</v>
      </c>
      <c r="BY610" s="161">
        <v>0</v>
      </c>
      <c r="BZ610" s="161">
        <v>0</v>
      </c>
      <c r="CA610" s="161">
        <v>0</v>
      </c>
      <c r="CB610" s="161">
        <v>0</v>
      </c>
      <c r="CC610" s="161">
        <v>0</v>
      </c>
      <c r="CD610" s="161">
        <v>0</v>
      </c>
      <c r="CE610" s="163">
        <f>INDEX(IRF.New!$D$7:$CN$374,MATCH('IRF AUX'!$E610,IRF.New!$C$7:$C$37,0),MATCH('IRF AUX'!$B610,IRF.New!$D$5:$CN$5,0))</f>
        <v>0</v>
      </c>
      <c r="CF610" s="1" cm="1">
        <f t="array" aca="1" ref="CF610" ca="1">MMULT($F609:$CE609,INDIRECT("Policy.New!"&amp;CF$3&amp;"4:"&amp;CF$3&amp;"81"))</f>
        <v>0</v>
      </c>
      <c r="CG610" s="1" cm="1">
        <f t="array" aca="1" ref="CG610" ca="1">MMULT($F609:$CE609,INDIRECT("Policy.New!"&amp;CG$3&amp;"4:"&amp;CG$3&amp;"81"))</f>
        <v>0</v>
      </c>
      <c r="CH610" s="1" cm="1">
        <f t="array" aca="1" ref="CH610" ca="1">MMULT($F609:$CE609,INDIRECT("Policy.New!"&amp;CH$3&amp;"4:"&amp;CH$3&amp;"81"))</f>
        <v>0</v>
      </c>
      <c r="CI610" s="1" cm="1">
        <f t="array" aca="1" ref="CI610" ca="1">MMULT($F609:$CE609,INDIRECT("Policy.New!"&amp;CI$3&amp;"4:"&amp;CI$3&amp;"81"))</f>
        <v>0</v>
      </c>
      <c r="CJ610" s="1" cm="1">
        <f t="array" aca="1" ref="CJ610" ca="1">MMULT($F609:$CE609,INDIRECT("Policy.New!"&amp;CJ$3&amp;"4:"&amp;CJ$3&amp;"81"))</f>
        <v>0</v>
      </c>
      <c r="CK610" s="1" cm="1">
        <f t="array" aca="1" ref="CK610" ca="1">MMULT($F609:$CE609,INDIRECT("Policy.New!"&amp;CK$3&amp;"4:"&amp;CK$3&amp;"81"))</f>
        <v>0</v>
      </c>
      <c r="CL610" s="1" cm="1">
        <f t="array" aca="1" ref="CL610" ca="1">MMULT($F609:$CE609,INDIRECT("Policy.New!"&amp;CL$3&amp;"4:"&amp;CL$3&amp;"81"))</f>
        <v>0</v>
      </c>
      <c r="CM610" s="1" cm="1">
        <f t="array" aca="1" ref="CM610" ca="1">MMULT($F609:$CE609,INDIRECT("Policy.New!"&amp;CM$3&amp;"4:"&amp;CM$3&amp;"81"))</f>
        <v>0</v>
      </c>
      <c r="CN610" s="1" cm="1">
        <f t="array" aca="1" ref="CN610" ca="1">MMULT($F609:$CE609,INDIRECT("Policy.New!"&amp;CN$3&amp;"4:"&amp;CN$3&amp;"81"))</f>
        <v>0</v>
      </c>
      <c r="CO610" s="1" cm="1">
        <f t="array" aca="1" ref="CO610" ca="1">MMULT($F609:$CE609,INDIRECT("Policy.New!"&amp;CO$3&amp;"4:"&amp;CO$3&amp;"81"))</f>
        <v>0</v>
      </c>
      <c r="CP610" s="1" cm="1">
        <f t="array" aca="1" ref="CP610" ca="1">MMULT($F609:$CE609,INDIRECT("Policy.New!"&amp;CP$3&amp;"4:"&amp;CP$3&amp;"81"))</f>
        <v>0</v>
      </c>
      <c r="CQ610" s="1"/>
      <c r="CR610" s="1"/>
      <c r="CS610" s="1">
        <f t="shared" ca="1" si="618"/>
        <v>0</v>
      </c>
      <c r="CT610" s="1">
        <f t="shared" ca="1" si="622"/>
        <v>0</v>
      </c>
      <c r="CU610" s="1">
        <f t="shared" ca="1" si="619"/>
        <v>0</v>
      </c>
      <c r="CV610" s="1">
        <f t="shared" ca="1" si="623"/>
        <v>0</v>
      </c>
      <c r="CW610" s="1">
        <f t="shared" ca="1" si="620"/>
        <v>0</v>
      </c>
      <c r="CX610" s="1">
        <f t="shared" ca="1" si="621"/>
        <v>0</v>
      </c>
    </row>
    <row r="611" spans="2:102" x14ac:dyDescent="0.25">
      <c r="B611" s="152" t="str">
        <f t="shared" si="617"/>
        <v>eps_adm_outros</v>
      </c>
      <c r="C611" s="152" t="str">
        <f t="shared" si="616"/>
        <v>eps_adm_outros_3</v>
      </c>
      <c r="D611" s="12">
        <f t="shared" si="614"/>
        <v>611</v>
      </c>
      <c r="E611" s="12">
        <f t="shared" si="624"/>
        <v>3</v>
      </c>
      <c r="F611" s="1" cm="1">
        <f t="array" aca="1" ref="F611" ca="1">MMULT($F610:$CE610,INDIRECT("Policy.New!"&amp;F$3&amp;"4:"&amp;F$3&amp;"81"))</f>
        <v>0</v>
      </c>
      <c r="G611" s="1" cm="1">
        <f t="array" aca="1" ref="G611" ca="1">MMULT($F610:$CE610,INDIRECT("Policy.New!"&amp;G$3&amp;"4:"&amp;G$3&amp;"81"))</f>
        <v>0</v>
      </c>
      <c r="H611" s="1" cm="1">
        <f t="array" aca="1" ref="H611" ca="1">MMULT($F610:$CE610,INDIRECT("Policy.New!"&amp;H$3&amp;"4:"&amp;H$3&amp;"81"))</f>
        <v>0</v>
      </c>
      <c r="I611" s="1" cm="1">
        <f t="array" aca="1" ref="I611" ca="1">MMULT($F610:$CE610,INDIRECT("Policy.New!"&amp;I$3&amp;"4:"&amp;I$3&amp;"81"))</f>
        <v>0</v>
      </c>
      <c r="J611" s="1" cm="1">
        <f t="array" aca="1" ref="J611" ca="1">MMULT($F610:$CE610,INDIRECT("Policy.New!"&amp;J$3&amp;"4:"&amp;J$3&amp;"81"))</f>
        <v>0</v>
      </c>
      <c r="K611" s="1" cm="1">
        <f t="array" aca="1" ref="K611" ca="1">MMULT($F610:$CE610,INDIRECT("Policy.New!"&amp;K$3&amp;"4:"&amp;K$3&amp;"81"))</f>
        <v>0</v>
      </c>
      <c r="L611" s="1" cm="1">
        <f t="array" aca="1" ref="L611" ca="1">MMULT($F610:$CE610,INDIRECT("Policy.New!"&amp;L$3&amp;"4:"&amp;L$3&amp;"81"))</f>
        <v>0</v>
      </c>
      <c r="M611" s="1" cm="1">
        <f t="array" aca="1" ref="M611" ca="1">MMULT($F610:$CE610,INDIRECT("Policy.New!"&amp;M$3&amp;"4:"&amp;M$3&amp;"81"))</f>
        <v>0</v>
      </c>
      <c r="N611" s="1" cm="1">
        <f t="array" aca="1" ref="N611" ca="1">MMULT($F610:$CE610,INDIRECT("Policy.New!"&amp;N$3&amp;"4:"&amp;N$3&amp;"81"))</f>
        <v>0</v>
      </c>
      <c r="O611" s="1" cm="1">
        <f t="array" aca="1" ref="O611" ca="1">MMULT($F610:$CE610,INDIRECT("Policy.New!"&amp;O$3&amp;"4:"&amp;O$3&amp;"81"))</f>
        <v>0</v>
      </c>
      <c r="P611" s="1" cm="1">
        <f t="array" aca="1" ref="P611" ca="1">MMULT($F610:$CE610,INDIRECT("Policy.New!"&amp;P$3&amp;"4:"&amp;P$3&amp;"81"))</f>
        <v>0</v>
      </c>
      <c r="Q611" s="1" cm="1">
        <f t="array" aca="1" ref="Q611" ca="1">MMULT($F610:$CE610,INDIRECT("Policy.New!"&amp;Q$3&amp;"4:"&amp;Q$3&amp;"81"))</f>
        <v>0</v>
      </c>
      <c r="R611" s="1" cm="1">
        <f t="array" aca="1" ref="R611" ca="1">MMULT($F610:$CE610,INDIRECT("Policy.New!"&amp;R$3&amp;"4:"&amp;R$3&amp;"81"))</f>
        <v>0</v>
      </c>
      <c r="S611" s="1" cm="1">
        <f t="array" aca="1" ref="S611" ca="1">MMULT($F610:$CE610,INDIRECT("Policy.New!"&amp;S$3&amp;"4:"&amp;S$3&amp;"81"))</f>
        <v>0</v>
      </c>
      <c r="T611" s="1" cm="1">
        <f t="array" aca="1" ref="T611" ca="1">MMULT($F610:$CE610,INDIRECT("Policy.New!"&amp;T$3&amp;"4:"&amp;T$3&amp;"81"))</f>
        <v>0</v>
      </c>
      <c r="U611" s="1" cm="1">
        <f t="array" aca="1" ref="U611" ca="1">MMULT($F610:$CE610,INDIRECT("Policy.New!"&amp;U$3&amp;"4:"&amp;U$3&amp;"81"))</f>
        <v>0</v>
      </c>
      <c r="V611" s="1" cm="1">
        <f t="array" aca="1" ref="V611" ca="1">MMULT($F610:$CE610,INDIRECT("Policy.New!"&amp;V$3&amp;"4:"&amp;V$3&amp;"81"))</f>
        <v>0</v>
      </c>
      <c r="W611" s="5">
        <f t="shared" ca="1" si="625"/>
        <v>0</v>
      </c>
      <c r="X611" s="1">
        <f t="shared" ca="1" si="626"/>
        <v>0</v>
      </c>
      <c r="Y611" s="1">
        <f t="shared" ca="1" si="627"/>
        <v>0</v>
      </c>
      <c r="Z611" s="1">
        <f t="shared" si="628"/>
        <v>0</v>
      </c>
      <c r="AA611" s="1">
        <f t="shared" si="629"/>
        <v>0</v>
      </c>
      <c r="AB611" s="1">
        <f t="shared" ca="1" si="630"/>
        <v>0</v>
      </c>
      <c r="AC611" s="1">
        <f t="shared" ca="1" si="631"/>
        <v>0</v>
      </c>
      <c r="AD611" s="1">
        <f t="shared" si="632"/>
        <v>0</v>
      </c>
      <c r="AE611" s="1">
        <f t="shared" si="633"/>
        <v>0</v>
      </c>
      <c r="AF611" s="1">
        <f t="shared" ca="1" si="634"/>
        <v>0</v>
      </c>
      <c r="AG611" s="1">
        <f t="shared" si="635"/>
        <v>0</v>
      </c>
      <c r="AH611" s="1">
        <f t="shared" ca="1" si="636"/>
        <v>0</v>
      </c>
      <c r="AI611" s="1">
        <f t="shared" ca="1" si="637"/>
        <v>0</v>
      </c>
      <c r="AJ611" s="1">
        <f t="shared" ca="1" si="638"/>
        <v>0</v>
      </c>
      <c r="AK611" s="1">
        <f t="shared" si="639"/>
        <v>0</v>
      </c>
      <c r="AL611" s="1">
        <f t="shared" ca="1" si="640"/>
        <v>0</v>
      </c>
      <c r="AM611" s="1">
        <f t="shared" ca="1" si="641"/>
        <v>0</v>
      </c>
      <c r="AN611" s="1">
        <f t="shared" si="642"/>
        <v>0</v>
      </c>
      <c r="AO611" s="1">
        <f t="shared" si="643"/>
        <v>0</v>
      </c>
      <c r="AP611" s="1">
        <f t="shared" si="644"/>
        <v>0</v>
      </c>
      <c r="AQ611" s="1">
        <f t="shared" ca="1" si="645"/>
        <v>0</v>
      </c>
      <c r="AR611" s="1">
        <f t="shared" ca="1" si="646"/>
        <v>0</v>
      </c>
      <c r="AS611" s="1">
        <f t="shared" ca="1" si="647"/>
        <v>0</v>
      </c>
      <c r="AT611" s="25">
        <f t="shared" ca="1" si="648"/>
        <v>0</v>
      </c>
      <c r="AU611" s="1" cm="1">
        <f t="array" aca="1" ref="AU611" ca="1">MMULT($F610:$CE610,INDIRECT("Policy.New!"&amp;AU$3&amp;"4:"&amp;AU$3&amp;"81"))</f>
        <v>0</v>
      </c>
      <c r="AV611" s="25" cm="1">
        <f t="array" aca="1" ref="AV611" ca="1">MMULT($F610:$CE610,INDIRECT("Policy.New!"&amp;AV$3&amp;"4:"&amp;AV$3&amp;"81"))</f>
        <v>0</v>
      </c>
      <c r="AW611" s="161">
        <v>0</v>
      </c>
      <c r="AX611" s="161">
        <v>0</v>
      </c>
      <c r="AY611" s="161">
        <v>0</v>
      </c>
      <c r="AZ611" s="161">
        <v>0</v>
      </c>
      <c r="BA611" s="161">
        <v>0</v>
      </c>
      <c r="BB611" s="161">
        <v>0</v>
      </c>
      <c r="BC611" s="161">
        <v>0</v>
      </c>
      <c r="BD611" s="161">
        <v>0</v>
      </c>
      <c r="BE611" s="161">
        <v>0</v>
      </c>
      <c r="BF611" s="161">
        <v>0</v>
      </c>
      <c r="BG611" s="161">
        <v>0</v>
      </c>
      <c r="BH611" s="161">
        <v>0</v>
      </c>
      <c r="BI611" s="161">
        <v>0</v>
      </c>
      <c r="BJ611" s="161">
        <v>0</v>
      </c>
      <c r="BK611" s="161">
        <v>0</v>
      </c>
      <c r="BL611" s="161">
        <v>0</v>
      </c>
      <c r="BM611" s="161">
        <v>0</v>
      </c>
      <c r="BN611" s="161">
        <v>0</v>
      </c>
      <c r="BO611" s="161">
        <v>0</v>
      </c>
      <c r="BP611" s="161">
        <v>0</v>
      </c>
      <c r="BQ611" s="161">
        <v>0</v>
      </c>
      <c r="BR611" s="161">
        <v>0</v>
      </c>
      <c r="BS611" s="161">
        <v>0</v>
      </c>
      <c r="BT611" s="161">
        <v>0</v>
      </c>
      <c r="BU611" s="161">
        <v>0</v>
      </c>
      <c r="BV611" s="161">
        <v>0</v>
      </c>
      <c r="BW611" s="161">
        <v>0</v>
      </c>
      <c r="BX611" s="161">
        <v>0</v>
      </c>
      <c r="BY611" s="161">
        <v>0</v>
      </c>
      <c r="BZ611" s="161">
        <v>0</v>
      </c>
      <c r="CA611" s="161">
        <v>0</v>
      </c>
      <c r="CB611" s="161">
        <v>0</v>
      </c>
      <c r="CC611" s="161">
        <v>0</v>
      </c>
      <c r="CD611" s="161">
        <v>0</v>
      </c>
      <c r="CE611" s="163">
        <f>INDEX(IRF.New!$D$7:$CN$374,MATCH('IRF AUX'!$E611,IRF.New!$C$7:$C$37,0),MATCH('IRF AUX'!$B611,IRF.New!$D$5:$CN$5,0))</f>
        <v>0</v>
      </c>
      <c r="CF611" s="1" cm="1">
        <f t="array" aca="1" ref="CF611" ca="1">MMULT($F610:$CE610,INDIRECT("Policy.New!"&amp;CF$3&amp;"4:"&amp;CF$3&amp;"81"))</f>
        <v>0</v>
      </c>
      <c r="CG611" s="1" cm="1">
        <f t="array" aca="1" ref="CG611" ca="1">MMULT($F610:$CE610,INDIRECT("Policy.New!"&amp;CG$3&amp;"4:"&amp;CG$3&amp;"81"))</f>
        <v>0</v>
      </c>
      <c r="CH611" s="1" cm="1">
        <f t="array" aca="1" ref="CH611" ca="1">MMULT($F610:$CE610,INDIRECT("Policy.New!"&amp;CH$3&amp;"4:"&amp;CH$3&amp;"81"))</f>
        <v>0</v>
      </c>
      <c r="CI611" s="1" cm="1">
        <f t="array" aca="1" ref="CI611" ca="1">MMULT($F610:$CE610,INDIRECT("Policy.New!"&amp;CI$3&amp;"4:"&amp;CI$3&amp;"81"))</f>
        <v>0</v>
      </c>
      <c r="CJ611" s="1" cm="1">
        <f t="array" aca="1" ref="CJ611" ca="1">MMULT($F610:$CE610,INDIRECT("Policy.New!"&amp;CJ$3&amp;"4:"&amp;CJ$3&amp;"81"))</f>
        <v>0</v>
      </c>
      <c r="CK611" s="1" cm="1">
        <f t="array" aca="1" ref="CK611" ca="1">MMULT($F610:$CE610,INDIRECT("Policy.New!"&amp;CK$3&amp;"4:"&amp;CK$3&amp;"81"))</f>
        <v>0</v>
      </c>
      <c r="CL611" s="1" cm="1">
        <f t="array" aca="1" ref="CL611" ca="1">MMULT($F610:$CE610,INDIRECT("Policy.New!"&amp;CL$3&amp;"4:"&amp;CL$3&amp;"81"))</f>
        <v>0</v>
      </c>
      <c r="CM611" s="1" cm="1">
        <f t="array" aca="1" ref="CM611" ca="1">MMULT($F610:$CE610,INDIRECT("Policy.New!"&amp;CM$3&amp;"4:"&amp;CM$3&amp;"81"))</f>
        <v>0</v>
      </c>
      <c r="CN611" s="1" cm="1">
        <f t="array" aca="1" ref="CN611" ca="1">MMULT($F610:$CE610,INDIRECT("Policy.New!"&amp;CN$3&amp;"4:"&amp;CN$3&amp;"81"))</f>
        <v>0</v>
      </c>
      <c r="CO611" s="1" cm="1">
        <f t="array" aca="1" ref="CO611" ca="1">MMULT($F610:$CE610,INDIRECT("Policy.New!"&amp;CO$3&amp;"4:"&amp;CO$3&amp;"81"))</f>
        <v>0</v>
      </c>
      <c r="CP611" s="1" cm="1">
        <f t="array" aca="1" ref="CP611" ca="1">MMULT($F610:$CE610,INDIRECT("Policy.New!"&amp;CP$3&amp;"4:"&amp;CP$3&amp;"81"))</f>
        <v>0</v>
      </c>
      <c r="CQ611" s="1"/>
      <c r="CR611" s="1"/>
      <c r="CS611" s="1">
        <f t="shared" ca="1" si="618"/>
        <v>0</v>
      </c>
      <c r="CT611" s="1">
        <f t="shared" ca="1" si="622"/>
        <v>0</v>
      </c>
      <c r="CU611" s="1">
        <f t="shared" ca="1" si="619"/>
        <v>0</v>
      </c>
      <c r="CV611" s="1">
        <f t="shared" ca="1" si="623"/>
        <v>0</v>
      </c>
      <c r="CW611" s="1">
        <f t="shared" ca="1" si="620"/>
        <v>0</v>
      </c>
      <c r="CX611" s="1">
        <f t="shared" ca="1" si="621"/>
        <v>0</v>
      </c>
    </row>
    <row r="612" spans="2:102" x14ac:dyDescent="0.25">
      <c r="B612" s="153" t="str">
        <f t="shared" si="617"/>
        <v>eps_adm_outros</v>
      </c>
      <c r="C612" s="153" t="str">
        <f t="shared" si="616"/>
        <v>eps_adm_outros_4</v>
      </c>
      <c r="D612" s="13">
        <f t="shared" si="614"/>
        <v>612</v>
      </c>
      <c r="E612" s="13">
        <f t="shared" si="624"/>
        <v>4</v>
      </c>
      <c r="F612" s="14" cm="1">
        <f t="array" aca="1" ref="F612" ca="1">MMULT($F611:$CE611,INDIRECT("Policy.New!"&amp;F$3&amp;"4:"&amp;F$3&amp;"81"))</f>
        <v>0</v>
      </c>
      <c r="G612" s="14" cm="1">
        <f t="array" aca="1" ref="G612" ca="1">MMULT($F611:$CE611,INDIRECT("Policy.New!"&amp;G$3&amp;"4:"&amp;G$3&amp;"81"))</f>
        <v>0</v>
      </c>
      <c r="H612" s="14" cm="1">
        <f t="array" aca="1" ref="H612" ca="1">MMULT($F611:$CE611,INDIRECT("Policy.New!"&amp;H$3&amp;"4:"&amp;H$3&amp;"81"))</f>
        <v>0</v>
      </c>
      <c r="I612" s="14" cm="1">
        <f t="array" aca="1" ref="I612" ca="1">MMULT($F611:$CE611,INDIRECT("Policy.New!"&amp;I$3&amp;"4:"&amp;I$3&amp;"81"))</f>
        <v>0</v>
      </c>
      <c r="J612" s="14" cm="1">
        <f t="array" aca="1" ref="J612" ca="1">MMULT($F611:$CE611,INDIRECT("Policy.New!"&amp;J$3&amp;"4:"&amp;J$3&amp;"81"))</f>
        <v>0</v>
      </c>
      <c r="K612" s="14" cm="1">
        <f t="array" aca="1" ref="K612" ca="1">MMULT($F611:$CE611,INDIRECT("Policy.New!"&amp;K$3&amp;"4:"&amp;K$3&amp;"81"))</f>
        <v>0</v>
      </c>
      <c r="L612" s="14" cm="1">
        <f t="array" aca="1" ref="L612" ca="1">MMULT($F611:$CE611,INDIRECT("Policy.New!"&amp;L$3&amp;"4:"&amp;L$3&amp;"81"))</f>
        <v>0</v>
      </c>
      <c r="M612" s="14" cm="1">
        <f t="array" aca="1" ref="M612" ca="1">MMULT($F611:$CE611,INDIRECT("Policy.New!"&amp;M$3&amp;"4:"&amp;M$3&amp;"81"))</f>
        <v>0</v>
      </c>
      <c r="N612" s="14" cm="1">
        <f t="array" aca="1" ref="N612" ca="1">MMULT($F611:$CE611,INDIRECT("Policy.New!"&amp;N$3&amp;"4:"&amp;N$3&amp;"81"))</f>
        <v>0</v>
      </c>
      <c r="O612" s="14" cm="1">
        <f t="array" aca="1" ref="O612" ca="1">MMULT($F611:$CE611,INDIRECT("Policy.New!"&amp;O$3&amp;"4:"&amp;O$3&amp;"81"))</f>
        <v>0</v>
      </c>
      <c r="P612" s="14" cm="1">
        <f t="array" aca="1" ref="P612" ca="1">MMULT($F611:$CE611,INDIRECT("Policy.New!"&amp;P$3&amp;"4:"&amp;P$3&amp;"81"))</f>
        <v>0</v>
      </c>
      <c r="Q612" s="14" cm="1">
        <f t="array" aca="1" ref="Q612" ca="1">MMULT($F611:$CE611,INDIRECT("Policy.New!"&amp;Q$3&amp;"4:"&amp;Q$3&amp;"81"))</f>
        <v>0</v>
      </c>
      <c r="R612" s="14" cm="1">
        <f t="array" aca="1" ref="R612" ca="1">MMULT($F611:$CE611,INDIRECT("Policy.New!"&amp;R$3&amp;"4:"&amp;R$3&amp;"81"))</f>
        <v>0</v>
      </c>
      <c r="S612" s="14" cm="1">
        <f t="array" aca="1" ref="S612" ca="1">MMULT($F611:$CE611,INDIRECT("Policy.New!"&amp;S$3&amp;"4:"&amp;S$3&amp;"81"))</f>
        <v>0</v>
      </c>
      <c r="T612" s="14" cm="1">
        <f t="array" aca="1" ref="T612" ca="1">MMULT($F611:$CE611,INDIRECT("Policy.New!"&amp;T$3&amp;"4:"&amp;T$3&amp;"81"))</f>
        <v>0</v>
      </c>
      <c r="U612" s="14" cm="1">
        <f t="array" aca="1" ref="U612" ca="1">MMULT($F611:$CE611,INDIRECT("Policy.New!"&amp;U$3&amp;"4:"&amp;U$3&amp;"81"))</f>
        <v>0</v>
      </c>
      <c r="V612" s="14" cm="1">
        <f t="array" aca="1" ref="V612" ca="1">MMULT($F611:$CE611,INDIRECT("Policy.New!"&amp;V$3&amp;"4:"&amp;V$3&amp;"81"))</f>
        <v>0</v>
      </c>
      <c r="W612" s="15">
        <f t="shared" ca="1" si="625"/>
        <v>0</v>
      </c>
      <c r="X612" s="14">
        <f t="shared" ca="1" si="626"/>
        <v>0</v>
      </c>
      <c r="Y612" s="14">
        <f t="shared" ca="1" si="627"/>
        <v>0</v>
      </c>
      <c r="Z612" s="14">
        <f t="shared" ca="1" si="628"/>
        <v>0</v>
      </c>
      <c r="AA612" s="14">
        <f t="shared" si="629"/>
        <v>0</v>
      </c>
      <c r="AB612" s="14">
        <f t="shared" ca="1" si="630"/>
        <v>0</v>
      </c>
      <c r="AC612" s="14">
        <f t="shared" ca="1" si="631"/>
        <v>0</v>
      </c>
      <c r="AD612" s="14">
        <f t="shared" ca="1" si="632"/>
        <v>0</v>
      </c>
      <c r="AE612" s="14">
        <f t="shared" si="633"/>
        <v>0</v>
      </c>
      <c r="AF612" s="14">
        <f t="shared" ca="1" si="634"/>
        <v>0</v>
      </c>
      <c r="AG612" s="14">
        <f t="shared" ca="1" si="635"/>
        <v>0</v>
      </c>
      <c r="AH612" s="14">
        <f t="shared" ca="1" si="636"/>
        <v>0</v>
      </c>
      <c r="AI612" s="14">
        <f t="shared" ca="1" si="637"/>
        <v>0</v>
      </c>
      <c r="AJ612" s="14">
        <f t="shared" ca="1" si="638"/>
        <v>0</v>
      </c>
      <c r="AK612" s="14">
        <f t="shared" ca="1" si="639"/>
        <v>0</v>
      </c>
      <c r="AL612" s="14">
        <f t="shared" ca="1" si="640"/>
        <v>0</v>
      </c>
      <c r="AM612" s="14">
        <f t="shared" ca="1" si="641"/>
        <v>0</v>
      </c>
      <c r="AN612" s="14">
        <f t="shared" ca="1" si="642"/>
        <v>0</v>
      </c>
      <c r="AO612" s="14">
        <f t="shared" si="643"/>
        <v>0</v>
      </c>
      <c r="AP612" s="14">
        <f t="shared" si="644"/>
        <v>0</v>
      </c>
      <c r="AQ612" s="14">
        <f t="shared" ca="1" si="645"/>
        <v>0</v>
      </c>
      <c r="AR612" s="14">
        <f t="shared" ca="1" si="646"/>
        <v>0</v>
      </c>
      <c r="AS612" s="14">
        <f t="shared" ca="1" si="647"/>
        <v>0</v>
      </c>
      <c r="AT612" s="26">
        <f t="shared" ca="1" si="648"/>
        <v>0</v>
      </c>
      <c r="AU612" s="14" cm="1">
        <f t="array" aca="1" ref="AU612" ca="1">MMULT($F611:$CE611,INDIRECT("Policy.New!"&amp;AU$3&amp;"4:"&amp;AU$3&amp;"81"))</f>
        <v>0</v>
      </c>
      <c r="AV612" s="26" cm="1">
        <f t="array" aca="1" ref="AV612" ca="1">MMULT($F611:$CE611,INDIRECT("Policy.New!"&amp;AV$3&amp;"4:"&amp;AV$3&amp;"81"))</f>
        <v>0</v>
      </c>
      <c r="AW612" s="164">
        <v>0</v>
      </c>
      <c r="AX612" s="164">
        <v>0</v>
      </c>
      <c r="AY612" s="164">
        <v>0</v>
      </c>
      <c r="AZ612" s="164">
        <v>0</v>
      </c>
      <c r="BA612" s="164">
        <v>0</v>
      </c>
      <c r="BB612" s="164">
        <v>0</v>
      </c>
      <c r="BC612" s="164">
        <v>0</v>
      </c>
      <c r="BD612" s="164">
        <v>0</v>
      </c>
      <c r="BE612" s="164">
        <v>0</v>
      </c>
      <c r="BF612" s="164">
        <v>0</v>
      </c>
      <c r="BG612" s="164">
        <v>0</v>
      </c>
      <c r="BH612" s="164">
        <v>0</v>
      </c>
      <c r="BI612" s="164">
        <v>0</v>
      </c>
      <c r="BJ612" s="164">
        <v>0</v>
      </c>
      <c r="BK612" s="164">
        <v>0</v>
      </c>
      <c r="BL612" s="164">
        <v>0</v>
      </c>
      <c r="BM612" s="164">
        <v>0</v>
      </c>
      <c r="BN612" s="164">
        <v>0</v>
      </c>
      <c r="BO612" s="164">
        <v>0</v>
      </c>
      <c r="BP612" s="164">
        <v>0</v>
      </c>
      <c r="BQ612" s="164">
        <v>0</v>
      </c>
      <c r="BR612" s="164">
        <v>0</v>
      </c>
      <c r="BS612" s="164">
        <v>0</v>
      </c>
      <c r="BT612" s="164">
        <v>0</v>
      </c>
      <c r="BU612" s="164">
        <v>0</v>
      </c>
      <c r="BV612" s="164">
        <v>0</v>
      </c>
      <c r="BW612" s="164">
        <v>0</v>
      </c>
      <c r="BX612" s="164">
        <v>0</v>
      </c>
      <c r="BY612" s="164">
        <v>0</v>
      </c>
      <c r="BZ612" s="164">
        <v>0</v>
      </c>
      <c r="CA612" s="164">
        <v>0</v>
      </c>
      <c r="CB612" s="164">
        <v>0</v>
      </c>
      <c r="CC612" s="164">
        <v>0</v>
      </c>
      <c r="CD612" s="164">
        <v>0</v>
      </c>
      <c r="CE612" s="165">
        <f>INDEX(IRF.New!$D$7:$CN$374,MATCH('IRF AUX'!$E612,IRF.New!$C$7:$C$37,0),MATCH('IRF AUX'!$B612,IRF.New!$D$5:$CN$5,0))</f>
        <v>0</v>
      </c>
      <c r="CF612" s="14" cm="1">
        <f t="array" aca="1" ref="CF612" ca="1">MMULT($F611:$CE611,INDIRECT("Policy.New!"&amp;CF$3&amp;"4:"&amp;CF$3&amp;"81"))</f>
        <v>0</v>
      </c>
      <c r="CG612" s="14" cm="1">
        <f t="array" aca="1" ref="CG612" ca="1">MMULT($F611:$CE611,INDIRECT("Policy.New!"&amp;CG$3&amp;"4:"&amp;CG$3&amp;"81"))</f>
        <v>0</v>
      </c>
      <c r="CH612" s="14" cm="1">
        <f t="array" aca="1" ref="CH612" ca="1">MMULT($F611:$CE611,INDIRECT("Policy.New!"&amp;CH$3&amp;"4:"&amp;CH$3&amp;"81"))</f>
        <v>0</v>
      </c>
      <c r="CI612" s="14" cm="1">
        <f t="array" aca="1" ref="CI612" ca="1">MMULT($F611:$CE611,INDIRECT("Policy.New!"&amp;CI$3&amp;"4:"&amp;CI$3&amp;"81"))</f>
        <v>0</v>
      </c>
      <c r="CJ612" s="14" cm="1">
        <f t="array" aca="1" ref="CJ612" ca="1">MMULT($F611:$CE611,INDIRECT("Policy.New!"&amp;CJ$3&amp;"4:"&amp;CJ$3&amp;"81"))</f>
        <v>0</v>
      </c>
      <c r="CK612" s="14" cm="1">
        <f t="array" aca="1" ref="CK612" ca="1">MMULT($F611:$CE611,INDIRECT("Policy.New!"&amp;CK$3&amp;"4:"&amp;CK$3&amp;"81"))</f>
        <v>0</v>
      </c>
      <c r="CL612" s="14" cm="1">
        <f t="array" aca="1" ref="CL612" ca="1">MMULT($F611:$CE611,INDIRECT("Policy.New!"&amp;CL$3&amp;"4:"&amp;CL$3&amp;"81"))</f>
        <v>0</v>
      </c>
      <c r="CM612" s="14" cm="1">
        <f t="array" aca="1" ref="CM612" ca="1">MMULT($F611:$CE611,INDIRECT("Policy.New!"&amp;CM$3&amp;"4:"&amp;CM$3&amp;"81"))</f>
        <v>0</v>
      </c>
      <c r="CN612" s="14" cm="1">
        <f t="array" aca="1" ref="CN612" ca="1">MMULT($F611:$CE611,INDIRECT("Policy.New!"&amp;CN$3&amp;"4:"&amp;CN$3&amp;"81"))</f>
        <v>0</v>
      </c>
      <c r="CO612" s="14" cm="1">
        <f t="array" aca="1" ref="CO612" ca="1">MMULT($F611:$CE611,INDIRECT("Policy.New!"&amp;CO$3&amp;"4:"&amp;CO$3&amp;"81"))</f>
        <v>0</v>
      </c>
      <c r="CP612" s="14" cm="1">
        <f t="array" aca="1" ref="CP612" ca="1">MMULT($F611:$CE611,INDIRECT("Policy.New!"&amp;CP$3&amp;"4:"&amp;CP$3&amp;"81"))</f>
        <v>0</v>
      </c>
      <c r="CQ612" s="1"/>
      <c r="CR612" s="1"/>
      <c r="CS612" s="14">
        <f t="shared" ca="1" si="618"/>
        <v>0</v>
      </c>
      <c r="CT612" s="14">
        <f t="shared" ca="1" si="622"/>
        <v>0</v>
      </c>
      <c r="CU612" s="14">
        <f t="shared" ca="1" si="619"/>
        <v>0</v>
      </c>
      <c r="CV612" s="14">
        <f t="shared" ca="1" si="623"/>
        <v>0</v>
      </c>
      <c r="CW612" s="14">
        <f t="shared" ca="1" si="620"/>
        <v>0</v>
      </c>
      <c r="CX612" s="14">
        <f t="shared" ca="1" si="621"/>
        <v>0</v>
      </c>
    </row>
    <row r="613" spans="2:102" x14ac:dyDescent="0.25">
      <c r="B613" s="151" t="str">
        <f t="shared" si="617"/>
        <v>eps_adm_outros</v>
      </c>
      <c r="C613" s="151" t="str">
        <f t="shared" si="616"/>
        <v>eps_adm_outros_5</v>
      </c>
      <c r="D613" s="9">
        <f t="shared" si="614"/>
        <v>613</v>
      </c>
      <c r="E613" s="9">
        <f t="shared" si="624"/>
        <v>5</v>
      </c>
      <c r="F613" s="10" cm="1">
        <f t="array" aca="1" ref="F613" ca="1">MMULT($F612:$CE612,INDIRECT("Policy.New!"&amp;F$3&amp;"4:"&amp;F$3&amp;"81"))</f>
        <v>0</v>
      </c>
      <c r="G613" s="10" cm="1">
        <f t="array" aca="1" ref="G613" ca="1">MMULT($F612:$CE612,INDIRECT("Policy.New!"&amp;G$3&amp;"4:"&amp;G$3&amp;"81"))</f>
        <v>0</v>
      </c>
      <c r="H613" s="10" cm="1">
        <f t="array" aca="1" ref="H613" ca="1">MMULT($F612:$CE612,INDIRECT("Policy.New!"&amp;H$3&amp;"4:"&amp;H$3&amp;"81"))</f>
        <v>0</v>
      </c>
      <c r="I613" s="10" cm="1">
        <f t="array" aca="1" ref="I613" ca="1">MMULT($F612:$CE612,INDIRECT("Policy.New!"&amp;I$3&amp;"4:"&amp;I$3&amp;"81"))</f>
        <v>0</v>
      </c>
      <c r="J613" s="10" cm="1">
        <f t="array" aca="1" ref="J613" ca="1">MMULT($F612:$CE612,INDIRECT("Policy.New!"&amp;J$3&amp;"4:"&amp;J$3&amp;"81"))</f>
        <v>0</v>
      </c>
      <c r="K613" s="10" cm="1">
        <f t="array" aca="1" ref="K613" ca="1">MMULT($F612:$CE612,INDIRECT("Policy.New!"&amp;K$3&amp;"4:"&amp;K$3&amp;"81"))</f>
        <v>0</v>
      </c>
      <c r="L613" s="10" cm="1">
        <f t="array" aca="1" ref="L613" ca="1">MMULT($F612:$CE612,INDIRECT("Policy.New!"&amp;L$3&amp;"4:"&amp;L$3&amp;"81"))</f>
        <v>0</v>
      </c>
      <c r="M613" s="10" cm="1">
        <f t="array" aca="1" ref="M613" ca="1">MMULT($F612:$CE612,INDIRECT("Policy.New!"&amp;M$3&amp;"4:"&amp;M$3&amp;"81"))</f>
        <v>0</v>
      </c>
      <c r="N613" s="10" cm="1">
        <f t="array" aca="1" ref="N613" ca="1">MMULT($F612:$CE612,INDIRECT("Policy.New!"&amp;N$3&amp;"4:"&amp;N$3&amp;"81"))</f>
        <v>0</v>
      </c>
      <c r="O613" s="10" cm="1">
        <f t="array" aca="1" ref="O613" ca="1">MMULT($F612:$CE612,INDIRECT("Policy.New!"&amp;O$3&amp;"4:"&amp;O$3&amp;"81"))</f>
        <v>0</v>
      </c>
      <c r="P613" s="10" cm="1">
        <f t="array" aca="1" ref="P613" ca="1">MMULT($F612:$CE612,INDIRECT("Policy.New!"&amp;P$3&amp;"4:"&amp;P$3&amp;"81"))</f>
        <v>0</v>
      </c>
      <c r="Q613" s="10" cm="1">
        <f t="array" aca="1" ref="Q613" ca="1">MMULT($F612:$CE612,INDIRECT("Policy.New!"&amp;Q$3&amp;"4:"&amp;Q$3&amp;"81"))</f>
        <v>0</v>
      </c>
      <c r="R613" s="10" cm="1">
        <f t="array" aca="1" ref="R613" ca="1">MMULT($F612:$CE612,INDIRECT("Policy.New!"&amp;R$3&amp;"4:"&amp;R$3&amp;"81"))</f>
        <v>0</v>
      </c>
      <c r="S613" s="10" cm="1">
        <f t="array" aca="1" ref="S613" ca="1">MMULT($F612:$CE612,INDIRECT("Policy.New!"&amp;S$3&amp;"4:"&amp;S$3&amp;"81"))</f>
        <v>0</v>
      </c>
      <c r="T613" s="10" cm="1">
        <f t="array" aca="1" ref="T613" ca="1">MMULT($F612:$CE612,INDIRECT("Policy.New!"&amp;T$3&amp;"4:"&amp;T$3&amp;"81"))</f>
        <v>0</v>
      </c>
      <c r="U613" s="10" cm="1">
        <f t="array" aca="1" ref="U613" ca="1">MMULT($F612:$CE612,INDIRECT("Policy.New!"&amp;U$3&amp;"4:"&amp;U$3&amp;"81"))</f>
        <v>0</v>
      </c>
      <c r="V613" s="10" cm="1">
        <f t="array" aca="1" ref="V613" ca="1">MMULT($F612:$CE612,INDIRECT("Policy.New!"&amp;V$3&amp;"4:"&amp;V$3&amp;"81"))</f>
        <v>0</v>
      </c>
      <c r="W613" s="11">
        <f t="shared" ca="1" si="625"/>
        <v>0</v>
      </c>
      <c r="X613" s="10">
        <f t="shared" ca="1" si="626"/>
        <v>0</v>
      </c>
      <c r="Y613" s="10">
        <f t="shared" ca="1" si="627"/>
        <v>0</v>
      </c>
      <c r="Z613" s="10">
        <f t="shared" ca="1" si="628"/>
        <v>0</v>
      </c>
      <c r="AA613" s="10">
        <f t="shared" ca="1" si="629"/>
        <v>0</v>
      </c>
      <c r="AB613" s="10">
        <f t="shared" ca="1" si="630"/>
        <v>0</v>
      </c>
      <c r="AC613" s="10">
        <f t="shared" ca="1" si="631"/>
        <v>0</v>
      </c>
      <c r="AD613" s="10">
        <f t="shared" ca="1" si="632"/>
        <v>0</v>
      </c>
      <c r="AE613" s="10">
        <f t="shared" ca="1" si="633"/>
        <v>0</v>
      </c>
      <c r="AF613" s="10">
        <f t="shared" ca="1" si="634"/>
        <v>0</v>
      </c>
      <c r="AG613" s="10">
        <f t="shared" ca="1" si="635"/>
        <v>0</v>
      </c>
      <c r="AH613" s="10">
        <f t="shared" ca="1" si="636"/>
        <v>0</v>
      </c>
      <c r="AI613" s="10">
        <f t="shared" ca="1" si="637"/>
        <v>0</v>
      </c>
      <c r="AJ613" s="10">
        <f t="shared" ca="1" si="638"/>
        <v>0</v>
      </c>
      <c r="AK613" s="10">
        <f t="shared" ca="1" si="639"/>
        <v>0</v>
      </c>
      <c r="AL613" s="10">
        <f t="shared" ca="1" si="640"/>
        <v>0</v>
      </c>
      <c r="AM613" s="10">
        <f t="shared" ca="1" si="641"/>
        <v>0</v>
      </c>
      <c r="AN613" s="10">
        <f t="shared" ca="1" si="642"/>
        <v>0</v>
      </c>
      <c r="AO613" s="10">
        <f t="shared" ca="1" si="643"/>
        <v>0</v>
      </c>
      <c r="AP613" s="10">
        <f t="shared" si="644"/>
        <v>0</v>
      </c>
      <c r="AQ613" s="10">
        <f t="shared" ca="1" si="645"/>
        <v>0</v>
      </c>
      <c r="AR613" s="10">
        <f t="shared" ca="1" si="646"/>
        <v>0</v>
      </c>
      <c r="AS613" s="10">
        <f t="shared" ca="1" si="647"/>
        <v>0</v>
      </c>
      <c r="AT613" s="24">
        <f t="shared" ca="1" si="648"/>
        <v>0</v>
      </c>
      <c r="AU613" s="10" cm="1">
        <f t="array" aca="1" ref="AU613" ca="1">MMULT($F612:$CE612,INDIRECT("Policy.New!"&amp;AU$3&amp;"4:"&amp;AU$3&amp;"81"))</f>
        <v>0</v>
      </c>
      <c r="AV613" s="24" cm="1">
        <f t="array" aca="1" ref="AV613" ca="1">MMULT($F612:$CE612,INDIRECT("Policy.New!"&amp;AV$3&amp;"4:"&amp;AV$3&amp;"81"))</f>
        <v>0</v>
      </c>
      <c r="AW613" s="160">
        <v>0</v>
      </c>
      <c r="AX613" s="160">
        <v>0</v>
      </c>
      <c r="AY613" s="160">
        <v>0</v>
      </c>
      <c r="AZ613" s="160">
        <v>0</v>
      </c>
      <c r="BA613" s="160">
        <v>0</v>
      </c>
      <c r="BB613" s="160">
        <v>0</v>
      </c>
      <c r="BC613" s="160">
        <v>0</v>
      </c>
      <c r="BD613" s="160">
        <v>0</v>
      </c>
      <c r="BE613" s="160">
        <v>0</v>
      </c>
      <c r="BF613" s="160">
        <v>0</v>
      </c>
      <c r="BG613" s="160">
        <v>0</v>
      </c>
      <c r="BH613" s="160">
        <v>0</v>
      </c>
      <c r="BI613" s="160">
        <v>0</v>
      </c>
      <c r="BJ613" s="160">
        <v>0</v>
      </c>
      <c r="BK613" s="160">
        <v>0</v>
      </c>
      <c r="BL613" s="160">
        <v>0</v>
      </c>
      <c r="BM613" s="160">
        <v>0</v>
      </c>
      <c r="BN613" s="160">
        <v>0</v>
      </c>
      <c r="BO613" s="160">
        <v>0</v>
      </c>
      <c r="BP613" s="160">
        <v>0</v>
      </c>
      <c r="BQ613" s="160">
        <v>0</v>
      </c>
      <c r="BR613" s="160">
        <v>0</v>
      </c>
      <c r="BS613" s="160">
        <v>0</v>
      </c>
      <c r="BT613" s="160">
        <v>0</v>
      </c>
      <c r="BU613" s="160">
        <v>0</v>
      </c>
      <c r="BV613" s="160">
        <v>0</v>
      </c>
      <c r="BW613" s="160">
        <v>0</v>
      </c>
      <c r="BX613" s="160">
        <v>0</v>
      </c>
      <c r="BY613" s="160">
        <v>0</v>
      </c>
      <c r="BZ613" s="160">
        <v>0</v>
      </c>
      <c r="CA613" s="160">
        <v>0</v>
      </c>
      <c r="CB613" s="160">
        <v>0</v>
      </c>
      <c r="CC613" s="160">
        <v>0</v>
      </c>
      <c r="CD613" s="160">
        <v>0</v>
      </c>
      <c r="CE613" s="162">
        <f>INDEX(IRF.New!$D$7:$CN$374,MATCH('IRF AUX'!$E613,IRF.New!$C$7:$C$37,0),MATCH('IRF AUX'!$B613,IRF.New!$D$5:$CN$5,0))</f>
        <v>0</v>
      </c>
      <c r="CF613" s="10" cm="1">
        <f t="array" aca="1" ref="CF613" ca="1">MMULT($F612:$CE612,INDIRECT("Policy.New!"&amp;CF$3&amp;"4:"&amp;CF$3&amp;"81"))</f>
        <v>0</v>
      </c>
      <c r="CG613" s="10" cm="1">
        <f t="array" aca="1" ref="CG613" ca="1">MMULT($F612:$CE612,INDIRECT("Policy.New!"&amp;CG$3&amp;"4:"&amp;CG$3&amp;"81"))</f>
        <v>0</v>
      </c>
      <c r="CH613" s="10" cm="1">
        <f t="array" aca="1" ref="CH613" ca="1">MMULT($F612:$CE612,INDIRECT("Policy.New!"&amp;CH$3&amp;"4:"&amp;CH$3&amp;"81"))</f>
        <v>0</v>
      </c>
      <c r="CI613" s="10" cm="1">
        <f t="array" aca="1" ref="CI613" ca="1">MMULT($F612:$CE612,INDIRECT("Policy.New!"&amp;CI$3&amp;"4:"&amp;CI$3&amp;"81"))</f>
        <v>0</v>
      </c>
      <c r="CJ613" s="10" cm="1">
        <f t="array" aca="1" ref="CJ613" ca="1">MMULT($F612:$CE612,INDIRECT("Policy.New!"&amp;CJ$3&amp;"4:"&amp;CJ$3&amp;"81"))</f>
        <v>0</v>
      </c>
      <c r="CK613" s="10" cm="1">
        <f t="array" aca="1" ref="CK613" ca="1">MMULT($F612:$CE612,INDIRECT("Policy.New!"&amp;CK$3&amp;"4:"&amp;CK$3&amp;"81"))</f>
        <v>0</v>
      </c>
      <c r="CL613" s="10" cm="1">
        <f t="array" aca="1" ref="CL613" ca="1">MMULT($F612:$CE612,INDIRECT("Policy.New!"&amp;CL$3&amp;"4:"&amp;CL$3&amp;"81"))</f>
        <v>0</v>
      </c>
      <c r="CM613" s="10" cm="1">
        <f t="array" aca="1" ref="CM613" ca="1">MMULT($F612:$CE612,INDIRECT("Policy.New!"&amp;CM$3&amp;"4:"&amp;CM$3&amp;"81"))</f>
        <v>0</v>
      </c>
      <c r="CN613" s="10" cm="1">
        <f t="array" aca="1" ref="CN613" ca="1">MMULT($F612:$CE612,INDIRECT("Policy.New!"&amp;CN$3&amp;"4:"&amp;CN$3&amp;"81"))</f>
        <v>0</v>
      </c>
      <c r="CO613" s="10" cm="1">
        <f t="array" aca="1" ref="CO613" ca="1">MMULT($F612:$CE612,INDIRECT("Policy.New!"&amp;CO$3&amp;"4:"&amp;CO$3&amp;"81"))</f>
        <v>0</v>
      </c>
      <c r="CP613" s="10" cm="1">
        <f t="array" aca="1" ref="CP613" ca="1">MMULT($F612:$CE612,INDIRECT("Policy.New!"&amp;CP$3&amp;"4:"&amp;CP$3&amp;"81"))</f>
        <v>0</v>
      </c>
      <c r="CQ613" s="1"/>
      <c r="CR613" s="1"/>
      <c r="CS613" s="10">
        <f t="shared" ca="1" si="618"/>
        <v>0</v>
      </c>
      <c r="CT613" s="10">
        <f t="shared" ca="1" si="622"/>
        <v>0</v>
      </c>
      <c r="CU613" s="10">
        <f t="shared" ca="1" si="619"/>
        <v>0</v>
      </c>
      <c r="CV613" s="10">
        <f t="shared" ca="1" si="623"/>
        <v>0</v>
      </c>
      <c r="CW613" s="10">
        <f t="shared" ca="1" si="620"/>
        <v>0</v>
      </c>
      <c r="CX613" s="10">
        <f t="shared" ca="1" si="621"/>
        <v>0</v>
      </c>
    </row>
    <row r="614" spans="2:102" x14ac:dyDescent="0.25">
      <c r="B614" s="152" t="str">
        <f t="shared" si="617"/>
        <v>eps_adm_outros</v>
      </c>
      <c r="C614" s="152" t="str">
        <f t="shared" si="616"/>
        <v>eps_adm_outros_6</v>
      </c>
      <c r="D614" s="12">
        <f t="shared" si="614"/>
        <v>614</v>
      </c>
      <c r="E614" s="12">
        <f t="shared" si="624"/>
        <v>6</v>
      </c>
      <c r="F614" s="1" cm="1">
        <f t="array" aca="1" ref="F614" ca="1">MMULT($F613:$CE613,INDIRECT("Policy.New!"&amp;F$3&amp;"4:"&amp;F$3&amp;"81"))</f>
        <v>0</v>
      </c>
      <c r="G614" s="1" cm="1">
        <f t="array" aca="1" ref="G614" ca="1">MMULT($F613:$CE613,INDIRECT("Policy.New!"&amp;G$3&amp;"4:"&amp;G$3&amp;"81"))</f>
        <v>0</v>
      </c>
      <c r="H614" s="1" cm="1">
        <f t="array" aca="1" ref="H614" ca="1">MMULT($F613:$CE613,INDIRECT("Policy.New!"&amp;H$3&amp;"4:"&amp;H$3&amp;"81"))</f>
        <v>0</v>
      </c>
      <c r="I614" s="1" cm="1">
        <f t="array" aca="1" ref="I614" ca="1">MMULT($F613:$CE613,INDIRECT("Policy.New!"&amp;I$3&amp;"4:"&amp;I$3&amp;"81"))</f>
        <v>0</v>
      </c>
      <c r="J614" s="1" cm="1">
        <f t="array" aca="1" ref="J614" ca="1">MMULT($F613:$CE613,INDIRECT("Policy.New!"&amp;J$3&amp;"4:"&amp;J$3&amp;"81"))</f>
        <v>0</v>
      </c>
      <c r="K614" s="1" cm="1">
        <f t="array" aca="1" ref="K614" ca="1">MMULT($F613:$CE613,INDIRECT("Policy.New!"&amp;K$3&amp;"4:"&amp;K$3&amp;"81"))</f>
        <v>0</v>
      </c>
      <c r="L614" s="1" cm="1">
        <f t="array" aca="1" ref="L614" ca="1">MMULT($F613:$CE613,INDIRECT("Policy.New!"&amp;L$3&amp;"4:"&amp;L$3&amp;"81"))</f>
        <v>0</v>
      </c>
      <c r="M614" s="1" cm="1">
        <f t="array" aca="1" ref="M614" ca="1">MMULT($F613:$CE613,INDIRECT("Policy.New!"&amp;M$3&amp;"4:"&amp;M$3&amp;"81"))</f>
        <v>0</v>
      </c>
      <c r="N614" s="1" cm="1">
        <f t="array" aca="1" ref="N614" ca="1">MMULT($F613:$CE613,INDIRECT("Policy.New!"&amp;N$3&amp;"4:"&amp;N$3&amp;"81"))</f>
        <v>0</v>
      </c>
      <c r="O614" s="1" cm="1">
        <f t="array" aca="1" ref="O614" ca="1">MMULT($F613:$CE613,INDIRECT("Policy.New!"&amp;O$3&amp;"4:"&amp;O$3&amp;"81"))</f>
        <v>0</v>
      </c>
      <c r="P614" s="1" cm="1">
        <f t="array" aca="1" ref="P614" ca="1">MMULT($F613:$CE613,INDIRECT("Policy.New!"&amp;P$3&amp;"4:"&amp;P$3&amp;"81"))</f>
        <v>0</v>
      </c>
      <c r="Q614" s="1" cm="1">
        <f t="array" aca="1" ref="Q614" ca="1">MMULT($F613:$CE613,INDIRECT("Policy.New!"&amp;Q$3&amp;"4:"&amp;Q$3&amp;"81"))</f>
        <v>0</v>
      </c>
      <c r="R614" s="1" cm="1">
        <f t="array" aca="1" ref="R614" ca="1">MMULT($F613:$CE613,INDIRECT("Policy.New!"&amp;R$3&amp;"4:"&amp;R$3&amp;"81"))</f>
        <v>0</v>
      </c>
      <c r="S614" s="1" cm="1">
        <f t="array" aca="1" ref="S614" ca="1">MMULT($F613:$CE613,INDIRECT("Policy.New!"&amp;S$3&amp;"4:"&amp;S$3&amp;"81"))</f>
        <v>0</v>
      </c>
      <c r="T614" s="1" cm="1">
        <f t="array" aca="1" ref="T614" ca="1">MMULT($F613:$CE613,INDIRECT("Policy.New!"&amp;T$3&amp;"4:"&amp;T$3&amp;"81"))</f>
        <v>0</v>
      </c>
      <c r="U614" s="1" cm="1">
        <f t="array" aca="1" ref="U614" ca="1">MMULT($F613:$CE613,INDIRECT("Policy.New!"&amp;U$3&amp;"4:"&amp;U$3&amp;"81"))</f>
        <v>0</v>
      </c>
      <c r="V614" s="1" cm="1">
        <f t="array" aca="1" ref="V614" ca="1">MMULT($F613:$CE613,INDIRECT("Policy.New!"&amp;V$3&amp;"4:"&amp;V$3&amp;"81"))</f>
        <v>0</v>
      </c>
      <c r="W614" s="5">
        <f t="shared" ca="1" si="625"/>
        <v>0</v>
      </c>
      <c r="X614" s="1">
        <f t="shared" ca="1" si="626"/>
        <v>0</v>
      </c>
      <c r="Y614" s="1">
        <f t="shared" ca="1" si="627"/>
        <v>0</v>
      </c>
      <c r="Z614" s="1">
        <f t="shared" ca="1" si="628"/>
        <v>0</v>
      </c>
      <c r="AA614" s="1">
        <f t="shared" ca="1" si="629"/>
        <v>0</v>
      </c>
      <c r="AB614" s="1">
        <f t="shared" ca="1" si="630"/>
        <v>0</v>
      </c>
      <c r="AC614" s="1">
        <f t="shared" ca="1" si="631"/>
        <v>0</v>
      </c>
      <c r="AD614" s="1">
        <f t="shared" ca="1" si="632"/>
        <v>0</v>
      </c>
      <c r="AE614" s="1">
        <f t="shared" ca="1" si="633"/>
        <v>0</v>
      </c>
      <c r="AF614" s="1">
        <f t="shared" ca="1" si="634"/>
        <v>0</v>
      </c>
      <c r="AG614" s="1">
        <f t="shared" ca="1" si="635"/>
        <v>0</v>
      </c>
      <c r="AH614" s="1">
        <f t="shared" ca="1" si="636"/>
        <v>0</v>
      </c>
      <c r="AI614" s="1">
        <f t="shared" ca="1" si="637"/>
        <v>0</v>
      </c>
      <c r="AJ614" s="1">
        <f t="shared" ca="1" si="638"/>
        <v>0</v>
      </c>
      <c r="AK614" s="1">
        <f t="shared" ca="1" si="639"/>
        <v>0</v>
      </c>
      <c r="AL614" s="1">
        <f t="shared" ca="1" si="640"/>
        <v>0</v>
      </c>
      <c r="AM614" s="1">
        <f t="shared" ca="1" si="641"/>
        <v>0</v>
      </c>
      <c r="AN614" s="1">
        <f t="shared" ca="1" si="642"/>
        <v>0</v>
      </c>
      <c r="AO614" s="1">
        <f t="shared" ca="1" si="643"/>
        <v>0</v>
      </c>
      <c r="AP614" s="1">
        <f t="shared" ca="1" si="644"/>
        <v>0</v>
      </c>
      <c r="AQ614" s="1">
        <f t="shared" ca="1" si="645"/>
        <v>0</v>
      </c>
      <c r="AR614" s="1">
        <f t="shared" ca="1" si="646"/>
        <v>0</v>
      </c>
      <c r="AS614" s="1">
        <f t="shared" ca="1" si="647"/>
        <v>0</v>
      </c>
      <c r="AT614" s="25">
        <f t="shared" ca="1" si="648"/>
        <v>0</v>
      </c>
      <c r="AU614" s="1" cm="1">
        <f t="array" aca="1" ref="AU614" ca="1">MMULT($F613:$CE613,INDIRECT("Policy.New!"&amp;AU$3&amp;"4:"&amp;AU$3&amp;"81"))</f>
        <v>0</v>
      </c>
      <c r="AV614" s="25" cm="1">
        <f t="array" aca="1" ref="AV614" ca="1">MMULT($F613:$CE613,INDIRECT("Policy.New!"&amp;AV$3&amp;"4:"&amp;AV$3&amp;"81"))</f>
        <v>0</v>
      </c>
      <c r="AW614" s="161">
        <v>0</v>
      </c>
      <c r="AX614" s="161">
        <v>0</v>
      </c>
      <c r="AY614" s="161">
        <v>0</v>
      </c>
      <c r="AZ614" s="161">
        <v>0</v>
      </c>
      <c r="BA614" s="161">
        <v>0</v>
      </c>
      <c r="BB614" s="161">
        <v>0</v>
      </c>
      <c r="BC614" s="161">
        <v>0</v>
      </c>
      <c r="BD614" s="161">
        <v>0</v>
      </c>
      <c r="BE614" s="161">
        <v>0</v>
      </c>
      <c r="BF614" s="161">
        <v>0</v>
      </c>
      <c r="BG614" s="161">
        <v>0</v>
      </c>
      <c r="BH614" s="161">
        <v>0</v>
      </c>
      <c r="BI614" s="161">
        <v>0</v>
      </c>
      <c r="BJ614" s="161">
        <v>0</v>
      </c>
      <c r="BK614" s="161">
        <v>0</v>
      </c>
      <c r="BL614" s="161">
        <v>0</v>
      </c>
      <c r="BM614" s="161">
        <v>0</v>
      </c>
      <c r="BN614" s="161">
        <v>0</v>
      </c>
      <c r="BO614" s="161">
        <v>0</v>
      </c>
      <c r="BP614" s="161">
        <v>0</v>
      </c>
      <c r="BQ614" s="161">
        <v>0</v>
      </c>
      <c r="BR614" s="161">
        <v>0</v>
      </c>
      <c r="BS614" s="161">
        <v>0</v>
      </c>
      <c r="BT614" s="161">
        <v>0</v>
      </c>
      <c r="BU614" s="161">
        <v>0</v>
      </c>
      <c r="BV614" s="161">
        <v>0</v>
      </c>
      <c r="BW614" s="161">
        <v>0</v>
      </c>
      <c r="BX614" s="161">
        <v>0</v>
      </c>
      <c r="BY614" s="161">
        <v>0</v>
      </c>
      <c r="BZ614" s="161">
        <v>0</v>
      </c>
      <c r="CA614" s="161">
        <v>0</v>
      </c>
      <c r="CB614" s="161">
        <v>0</v>
      </c>
      <c r="CC614" s="161">
        <v>0</v>
      </c>
      <c r="CD614" s="161">
        <v>0</v>
      </c>
      <c r="CE614" s="163">
        <f>INDEX(IRF.New!$D$7:$CN$374,MATCH('IRF AUX'!$E614,IRF.New!$C$7:$C$37,0),MATCH('IRF AUX'!$B614,IRF.New!$D$5:$CN$5,0))</f>
        <v>0</v>
      </c>
      <c r="CF614" s="1" cm="1">
        <f t="array" aca="1" ref="CF614" ca="1">MMULT($F613:$CE613,INDIRECT("Policy.New!"&amp;CF$3&amp;"4:"&amp;CF$3&amp;"81"))</f>
        <v>0</v>
      </c>
      <c r="CG614" s="1" cm="1">
        <f t="array" aca="1" ref="CG614" ca="1">MMULT($F613:$CE613,INDIRECT("Policy.New!"&amp;CG$3&amp;"4:"&amp;CG$3&amp;"81"))</f>
        <v>0</v>
      </c>
      <c r="CH614" s="1" cm="1">
        <f t="array" aca="1" ref="CH614" ca="1">MMULT($F613:$CE613,INDIRECT("Policy.New!"&amp;CH$3&amp;"4:"&amp;CH$3&amp;"81"))</f>
        <v>0</v>
      </c>
      <c r="CI614" s="1" cm="1">
        <f t="array" aca="1" ref="CI614" ca="1">MMULT($F613:$CE613,INDIRECT("Policy.New!"&amp;CI$3&amp;"4:"&amp;CI$3&amp;"81"))</f>
        <v>0</v>
      </c>
      <c r="CJ614" s="1" cm="1">
        <f t="array" aca="1" ref="CJ614" ca="1">MMULT($F613:$CE613,INDIRECT("Policy.New!"&amp;CJ$3&amp;"4:"&amp;CJ$3&amp;"81"))</f>
        <v>0</v>
      </c>
      <c r="CK614" s="1" cm="1">
        <f t="array" aca="1" ref="CK614" ca="1">MMULT($F613:$CE613,INDIRECT("Policy.New!"&amp;CK$3&amp;"4:"&amp;CK$3&amp;"81"))</f>
        <v>0</v>
      </c>
      <c r="CL614" s="1" cm="1">
        <f t="array" aca="1" ref="CL614" ca="1">MMULT($F613:$CE613,INDIRECT("Policy.New!"&amp;CL$3&amp;"4:"&amp;CL$3&amp;"81"))</f>
        <v>0</v>
      </c>
      <c r="CM614" s="1" cm="1">
        <f t="array" aca="1" ref="CM614" ca="1">MMULT($F613:$CE613,INDIRECT("Policy.New!"&amp;CM$3&amp;"4:"&amp;CM$3&amp;"81"))</f>
        <v>0</v>
      </c>
      <c r="CN614" s="1" cm="1">
        <f t="array" aca="1" ref="CN614" ca="1">MMULT($F613:$CE613,INDIRECT("Policy.New!"&amp;CN$3&amp;"4:"&amp;CN$3&amp;"81"))</f>
        <v>0</v>
      </c>
      <c r="CO614" s="1" cm="1">
        <f t="array" aca="1" ref="CO614" ca="1">MMULT($F613:$CE613,INDIRECT("Policy.New!"&amp;CO$3&amp;"4:"&amp;CO$3&amp;"81"))</f>
        <v>0</v>
      </c>
      <c r="CP614" s="1" cm="1">
        <f t="array" aca="1" ref="CP614" ca="1">MMULT($F613:$CE613,INDIRECT("Policy.New!"&amp;CP$3&amp;"4:"&amp;CP$3&amp;"81"))</f>
        <v>0</v>
      </c>
      <c r="CQ614" s="1"/>
      <c r="CR614" s="1"/>
      <c r="CS614" s="1">
        <f t="shared" ca="1" si="618"/>
        <v>0</v>
      </c>
      <c r="CT614" s="1">
        <f t="shared" ca="1" si="622"/>
        <v>0</v>
      </c>
      <c r="CU614" s="1">
        <f t="shared" ca="1" si="619"/>
        <v>0</v>
      </c>
      <c r="CV614" s="1">
        <f t="shared" ca="1" si="623"/>
        <v>0</v>
      </c>
      <c r="CW614" s="1">
        <f t="shared" ca="1" si="620"/>
        <v>0</v>
      </c>
      <c r="CX614" s="1">
        <f t="shared" ca="1" si="621"/>
        <v>0</v>
      </c>
    </row>
    <row r="615" spans="2:102" x14ac:dyDescent="0.25">
      <c r="B615" s="152" t="str">
        <f t="shared" si="617"/>
        <v>eps_adm_outros</v>
      </c>
      <c r="C615" s="152" t="str">
        <f t="shared" si="616"/>
        <v>eps_adm_outros_7</v>
      </c>
      <c r="D615" s="12">
        <f t="shared" si="614"/>
        <v>615</v>
      </c>
      <c r="E615" s="12">
        <f t="shared" si="624"/>
        <v>7</v>
      </c>
      <c r="F615" s="1" cm="1">
        <f t="array" aca="1" ref="F615" ca="1">MMULT($F614:$CE614,INDIRECT("Policy.New!"&amp;F$3&amp;"4:"&amp;F$3&amp;"81"))</f>
        <v>0</v>
      </c>
      <c r="G615" s="1" cm="1">
        <f t="array" aca="1" ref="G615" ca="1">MMULT($F614:$CE614,INDIRECT("Policy.New!"&amp;G$3&amp;"4:"&amp;G$3&amp;"81"))</f>
        <v>0</v>
      </c>
      <c r="H615" s="1" cm="1">
        <f t="array" aca="1" ref="H615" ca="1">MMULT($F614:$CE614,INDIRECT("Policy.New!"&amp;H$3&amp;"4:"&amp;H$3&amp;"81"))</f>
        <v>0</v>
      </c>
      <c r="I615" s="1" cm="1">
        <f t="array" aca="1" ref="I615" ca="1">MMULT($F614:$CE614,INDIRECT("Policy.New!"&amp;I$3&amp;"4:"&amp;I$3&amp;"81"))</f>
        <v>0</v>
      </c>
      <c r="J615" s="1" cm="1">
        <f t="array" aca="1" ref="J615" ca="1">MMULT($F614:$CE614,INDIRECT("Policy.New!"&amp;J$3&amp;"4:"&amp;J$3&amp;"81"))</f>
        <v>0</v>
      </c>
      <c r="K615" s="1" cm="1">
        <f t="array" aca="1" ref="K615" ca="1">MMULT($F614:$CE614,INDIRECT("Policy.New!"&amp;K$3&amp;"4:"&amp;K$3&amp;"81"))</f>
        <v>0</v>
      </c>
      <c r="L615" s="1" cm="1">
        <f t="array" aca="1" ref="L615" ca="1">MMULT($F614:$CE614,INDIRECT("Policy.New!"&amp;L$3&amp;"4:"&amp;L$3&amp;"81"))</f>
        <v>0</v>
      </c>
      <c r="M615" s="1" cm="1">
        <f t="array" aca="1" ref="M615" ca="1">MMULT($F614:$CE614,INDIRECT("Policy.New!"&amp;M$3&amp;"4:"&amp;M$3&amp;"81"))</f>
        <v>0</v>
      </c>
      <c r="N615" s="1" cm="1">
        <f t="array" aca="1" ref="N615" ca="1">MMULT($F614:$CE614,INDIRECT("Policy.New!"&amp;N$3&amp;"4:"&amp;N$3&amp;"81"))</f>
        <v>0</v>
      </c>
      <c r="O615" s="1" cm="1">
        <f t="array" aca="1" ref="O615" ca="1">MMULT($F614:$CE614,INDIRECT("Policy.New!"&amp;O$3&amp;"4:"&amp;O$3&amp;"81"))</f>
        <v>0</v>
      </c>
      <c r="P615" s="1" cm="1">
        <f t="array" aca="1" ref="P615" ca="1">MMULT($F614:$CE614,INDIRECT("Policy.New!"&amp;P$3&amp;"4:"&amp;P$3&amp;"81"))</f>
        <v>0</v>
      </c>
      <c r="Q615" s="1" cm="1">
        <f t="array" aca="1" ref="Q615" ca="1">MMULT($F614:$CE614,INDIRECT("Policy.New!"&amp;Q$3&amp;"4:"&amp;Q$3&amp;"81"))</f>
        <v>0</v>
      </c>
      <c r="R615" s="1" cm="1">
        <f t="array" aca="1" ref="R615" ca="1">MMULT($F614:$CE614,INDIRECT("Policy.New!"&amp;R$3&amp;"4:"&amp;R$3&amp;"81"))</f>
        <v>0</v>
      </c>
      <c r="S615" s="1" cm="1">
        <f t="array" aca="1" ref="S615" ca="1">MMULT($F614:$CE614,INDIRECT("Policy.New!"&amp;S$3&amp;"4:"&amp;S$3&amp;"81"))</f>
        <v>0</v>
      </c>
      <c r="T615" s="1" cm="1">
        <f t="array" aca="1" ref="T615" ca="1">MMULT($F614:$CE614,INDIRECT("Policy.New!"&amp;T$3&amp;"4:"&amp;T$3&amp;"81"))</f>
        <v>0</v>
      </c>
      <c r="U615" s="1" cm="1">
        <f t="array" aca="1" ref="U615" ca="1">MMULT($F614:$CE614,INDIRECT("Policy.New!"&amp;U$3&amp;"4:"&amp;U$3&amp;"81"))</f>
        <v>0</v>
      </c>
      <c r="V615" s="1" cm="1">
        <f t="array" aca="1" ref="V615" ca="1">MMULT($F614:$CE614,INDIRECT("Policy.New!"&amp;V$3&amp;"4:"&amp;V$3&amp;"81"))</f>
        <v>0</v>
      </c>
      <c r="W615" s="5">
        <f t="shared" ca="1" si="625"/>
        <v>0</v>
      </c>
      <c r="X615" s="1">
        <f t="shared" ca="1" si="626"/>
        <v>0</v>
      </c>
      <c r="Y615" s="1">
        <f t="shared" ca="1" si="627"/>
        <v>0</v>
      </c>
      <c r="Z615" s="1">
        <f t="shared" ca="1" si="628"/>
        <v>0</v>
      </c>
      <c r="AA615" s="1">
        <f t="shared" ca="1" si="629"/>
        <v>0</v>
      </c>
      <c r="AB615" s="1">
        <f t="shared" ca="1" si="630"/>
        <v>0</v>
      </c>
      <c r="AC615" s="1">
        <f t="shared" ca="1" si="631"/>
        <v>0</v>
      </c>
      <c r="AD615" s="1">
        <f t="shared" ca="1" si="632"/>
        <v>0</v>
      </c>
      <c r="AE615" s="1">
        <f t="shared" ca="1" si="633"/>
        <v>0</v>
      </c>
      <c r="AF615" s="1">
        <f t="shared" ca="1" si="634"/>
        <v>0</v>
      </c>
      <c r="AG615" s="1">
        <f t="shared" ca="1" si="635"/>
        <v>0</v>
      </c>
      <c r="AH615" s="1">
        <f t="shared" ca="1" si="636"/>
        <v>0</v>
      </c>
      <c r="AI615" s="1">
        <f t="shared" ca="1" si="637"/>
        <v>0</v>
      </c>
      <c r="AJ615" s="1">
        <f t="shared" ca="1" si="638"/>
        <v>0</v>
      </c>
      <c r="AK615" s="1">
        <f t="shared" ca="1" si="639"/>
        <v>0</v>
      </c>
      <c r="AL615" s="1">
        <f t="shared" ca="1" si="640"/>
        <v>0</v>
      </c>
      <c r="AM615" s="1">
        <f t="shared" ca="1" si="641"/>
        <v>0</v>
      </c>
      <c r="AN615" s="1">
        <f t="shared" ca="1" si="642"/>
        <v>0</v>
      </c>
      <c r="AO615" s="1">
        <f t="shared" ca="1" si="643"/>
        <v>0</v>
      </c>
      <c r="AP615" s="1">
        <f t="shared" ca="1" si="644"/>
        <v>0</v>
      </c>
      <c r="AQ615" s="1">
        <f t="shared" ca="1" si="645"/>
        <v>0</v>
      </c>
      <c r="AR615" s="1">
        <f t="shared" ca="1" si="646"/>
        <v>0</v>
      </c>
      <c r="AS615" s="1">
        <f t="shared" ca="1" si="647"/>
        <v>0</v>
      </c>
      <c r="AT615" s="25">
        <f t="shared" ca="1" si="648"/>
        <v>0</v>
      </c>
      <c r="AU615" s="1" cm="1">
        <f t="array" aca="1" ref="AU615" ca="1">MMULT($F614:$CE614,INDIRECT("Policy.New!"&amp;AU$3&amp;"4:"&amp;AU$3&amp;"81"))</f>
        <v>0</v>
      </c>
      <c r="AV615" s="25" cm="1">
        <f t="array" aca="1" ref="AV615" ca="1">MMULT($F614:$CE614,INDIRECT("Policy.New!"&amp;AV$3&amp;"4:"&amp;AV$3&amp;"81"))</f>
        <v>0</v>
      </c>
      <c r="AW615" s="161">
        <v>0</v>
      </c>
      <c r="AX615" s="161">
        <v>0</v>
      </c>
      <c r="AY615" s="161">
        <v>0</v>
      </c>
      <c r="AZ615" s="161">
        <v>0</v>
      </c>
      <c r="BA615" s="161">
        <v>0</v>
      </c>
      <c r="BB615" s="161">
        <v>0</v>
      </c>
      <c r="BC615" s="161">
        <v>0</v>
      </c>
      <c r="BD615" s="161">
        <v>0</v>
      </c>
      <c r="BE615" s="161">
        <v>0</v>
      </c>
      <c r="BF615" s="161">
        <v>0</v>
      </c>
      <c r="BG615" s="161">
        <v>0</v>
      </c>
      <c r="BH615" s="161">
        <v>0</v>
      </c>
      <c r="BI615" s="161">
        <v>0</v>
      </c>
      <c r="BJ615" s="161">
        <v>0</v>
      </c>
      <c r="BK615" s="161">
        <v>0</v>
      </c>
      <c r="BL615" s="161">
        <v>0</v>
      </c>
      <c r="BM615" s="161">
        <v>0</v>
      </c>
      <c r="BN615" s="161">
        <v>0</v>
      </c>
      <c r="BO615" s="161">
        <v>0</v>
      </c>
      <c r="BP615" s="161">
        <v>0</v>
      </c>
      <c r="BQ615" s="161">
        <v>0</v>
      </c>
      <c r="BR615" s="161">
        <v>0</v>
      </c>
      <c r="BS615" s="161">
        <v>0</v>
      </c>
      <c r="BT615" s="161">
        <v>0</v>
      </c>
      <c r="BU615" s="161">
        <v>0</v>
      </c>
      <c r="BV615" s="161">
        <v>0</v>
      </c>
      <c r="BW615" s="161">
        <v>0</v>
      </c>
      <c r="BX615" s="161">
        <v>0</v>
      </c>
      <c r="BY615" s="161">
        <v>0</v>
      </c>
      <c r="BZ615" s="161">
        <v>0</v>
      </c>
      <c r="CA615" s="161">
        <v>0</v>
      </c>
      <c r="CB615" s="161">
        <v>0</v>
      </c>
      <c r="CC615" s="161">
        <v>0</v>
      </c>
      <c r="CD615" s="161">
        <v>0</v>
      </c>
      <c r="CE615" s="163">
        <f>INDEX(IRF.New!$D$7:$CN$374,MATCH('IRF AUX'!$E615,IRF.New!$C$7:$C$37,0),MATCH('IRF AUX'!$B615,IRF.New!$D$5:$CN$5,0))</f>
        <v>0</v>
      </c>
      <c r="CF615" s="1" cm="1">
        <f t="array" aca="1" ref="CF615" ca="1">MMULT($F614:$CE614,INDIRECT("Policy.New!"&amp;CF$3&amp;"4:"&amp;CF$3&amp;"81"))</f>
        <v>0</v>
      </c>
      <c r="CG615" s="1" cm="1">
        <f t="array" aca="1" ref="CG615" ca="1">MMULT($F614:$CE614,INDIRECT("Policy.New!"&amp;CG$3&amp;"4:"&amp;CG$3&amp;"81"))</f>
        <v>0</v>
      </c>
      <c r="CH615" s="1" cm="1">
        <f t="array" aca="1" ref="CH615" ca="1">MMULT($F614:$CE614,INDIRECT("Policy.New!"&amp;CH$3&amp;"4:"&amp;CH$3&amp;"81"))</f>
        <v>0</v>
      </c>
      <c r="CI615" s="1" cm="1">
        <f t="array" aca="1" ref="CI615" ca="1">MMULT($F614:$CE614,INDIRECT("Policy.New!"&amp;CI$3&amp;"4:"&amp;CI$3&amp;"81"))</f>
        <v>0</v>
      </c>
      <c r="CJ615" s="1" cm="1">
        <f t="array" aca="1" ref="CJ615" ca="1">MMULT($F614:$CE614,INDIRECT("Policy.New!"&amp;CJ$3&amp;"4:"&amp;CJ$3&amp;"81"))</f>
        <v>0</v>
      </c>
      <c r="CK615" s="1" cm="1">
        <f t="array" aca="1" ref="CK615" ca="1">MMULT($F614:$CE614,INDIRECT("Policy.New!"&amp;CK$3&amp;"4:"&amp;CK$3&amp;"81"))</f>
        <v>0</v>
      </c>
      <c r="CL615" s="1" cm="1">
        <f t="array" aca="1" ref="CL615" ca="1">MMULT($F614:$CE614,INDIRECT("Policy.New!"&amp;CL$3&amp;"4:"&amp;CL$3&amp;"81"))</f>
        <v>0</v>
      </c>
      <c r="CM615" s="1" cm="1">
        <f t="array" aca="1" ref="CM615" ca="1">MMULT($F614:$CE614,INDIRECT("Policy.New!"&amp;CM$3&amp;"4:"&amp;CM$3&amp;"81"))</f>
        <v>0</v>
      </c>
      <c r="CN615" s="1" cm="1">
        <f t="array" aca="1" ref="CN615" ca="1">MMULT($F614:$CE614,INDIRECT("Policy.New!"&amp;CN$3&amp;"4:"&amp;CN$3&amp;"81"))</f>
        <v>0</v>
      </c>
      <c r="CO615" s="1" cm="1">
        <f t="array" aca="1" ref="CO615" ca="1">MMULT($F614:$CE614,INDIRECT("Policy.New!"&amp;CO$3&amp;"4:"&amp;CO$3&amp;"81"))</f>
        <v>0</v>
      </c>
      <c r="CP615" s="1" cm="1">
        <f t="array" aca="1" ref="CP615" ca="1">MMULT($F614:$CE614,INDIRECT("Policy.New!"&amp;CP$3&amp;"4:"&amp;CP$3&amp;"81"))</f>
        <v>0</v>
      </c>
      <c r="CQ615" s="1"/>
      <c r="CR615" s="1"/>
      <c r="CS615" s="1">
        <f t="shared" ca="1" si="618"/>
        <v>0</v>
      </c>
      <c r="CT615" s="1">
        <f t="shared" ca="1" si="622"/>
        <v>0</v>
      </c>
      <c r="CU615" s="1">
        <f t="shared" ca="1" si="619"/>
        <v>0</v>
      </c>
      <c r="CV615" s="1">
        <f t="shared" ca="1" si="623"/>
        <v>0</v>
      </c>
      <c r="CW615" s="1">
        <f t="shared" ca="1" si="620"/>
        <v>0</v>
      </c>
      <c r="CX615" s="1">
        <f t="shared" ca="1" si="621"/>
        <v>0</v>
      </c>
    </row>
    <row r="616" spans="2:102" x14ac:dyDescent="0.25">
      <c r="B616" s="153" t="str">
        <f t="shared" si="617"/>
        <v>eps_adm_outros</v>
      </c>
      <c r="C616" s="153" t="str">
        <f t="shared" si="616"/>
        <v>eps_adm_outros_8</v>
      </c>
      <c r="D616" s="13">
        <f t="shared" si="614"/>
        <v>616</v>
      </c>
      <c r="E616" s="13">
        <f t="shared" si="624"/>
        <v>8</v>
      </c>
      <c r="F616" s="14" cm="1">
        <f t="array" aca="1" ref="F616" ca="1">MMULT($F615:$CE615,INDIRECT("Policy.New!"&amp;F$3&amp;"4:"&amp;F$3&amp;"81"))</f>
        <v>0</v>
      </c>
      <c r="G616" s="14" cm="1">
        <f t="array" aca="1" ref="G616" ca="1">MMULT($F615:$CE615,INDIRECT("Policy.New!"&amp;G$3&amp;"4:"&amp;G$3&amp;"81"))</f>
        <v>0</v>
      </c>
      <c r="H616" s="14" cm="1">
        <f t="array" aca="1" ref="H616" ca="1">MMULT($F615:$CE615,INDIRECT("Policy.New!"&amp;H$3&amp;"4:"&amp;H$3&amp;"81"))</f>
        <v>0</v>
      </c>
      <c r="I616" s="14" cm="1">
        <f t="array" aca="1" ref="I616" ca="1">MMULT($F615:$CE615,INDIRECT("Policy.New!"&amp;I$3&amp;"4:"&amp;I$3&amp;"81"))</f>
        <v>0</v>
      </c>
      <c r="J616" s="14" cm="1">
        <f t="array" aca="1" ref="J616" ca="1">MMULT($F615:$CE615,INDIRECT("Policy.New!"&amp;J$3&amp;"4:"&amp;J$3&amp;"81"))</f>
        <v>0</v>
      </c>
      <c r="K616" s="14" cm="1">
        <f t="array" aca="1" ref="K616" ca="1">MMULT($F615:$CE615,INDIRECT("Policy.New!"&amp;K$3&amp;"4:"&amp;K$3&amp;"81"))</f>
        <v>0</v>
      </c>
      <c r="L616" s="14" cm="1">
        <f t="array" aca="1" ref="L616" ca="1">MMULT($F615:$CE615,INDIRECT("Policy.New!"&amp;L$3&amp;"4:"&amp;L$3&amp;"81"))</f>
        <v>0</v>
      </c>
      <c r="M616" s="14" cm="1">
        <f t="array" aca="1" ref="M616" ca="1">MMULT($F615:$CE615,INDIRECT("Policy.New!"&amp;M$3&amp;"4:"&amp;M$3&amp;"81"))</f>
        <v>0</v>
      </c>
      <c r="N616" s="14" cm="1">
        <f t="array" aca="1" ref="N616" ca="1">MMULT($F615:$CE615,INDIRECT("Policy.New!"&amp;N$3&amp;"4:"&amp;N$3&amp;"81"))</f>
        <v>0</v>
      </c>
      <c r="O616" s="14" cm="1">
        <f t="array" aca="1" ref="O616" ca="1">MMULT($F615:$CE615,INDIRECT("Policy.New!"&amp;O$3&amp;"4:"&amp;O$3&amp;"81"))</f>
        <v>0</v>
      </c>
      <c r="P616" s="14" cm="1">
        <f t="array" aca="1" ref="P616" ca="1">MMULT($F615:$CE615,INDIRECT("Policy.New!"&amp;P$3&amp;"4:"&amp;P$3&amp;"81"))</f>
        <v>0</v>
      </c>
      <c r="Q616" s="14" cm="1">
        <f t="array" aca="1" ref="Q616" ca="1">MMULT($F615:$CE615,INDIRECT("Policy.New!"&amp;Q$3&amp;"4:"&amp;Q$3&amp;"81"))</f>
        <v>0</v>
      </c>
      <c r="R616" s="14" cm="1">
        <f t="array" aca="1" ref="R616" ca="1">MMULT($F615:$CE615,INDIRECT("Policy.New!"&amp;R$3&amp;"4:"&amp;R$3&amp;"81"))</f>
        <v>0</v>
      </c>
      <c r="S616" s="14" cm="1">
        <f t="array" aca="1" ref="S616" ca="1">MMULT($F615:$CE615,INDIRECT("Policy.New!"&amp;S$3&amp;"4:"&amp;S$3&amp;"81"))</f>
        <v>0</v>
      </c>
      <c r="T616" s="14" cm="1">
        <f t="array" aca="1" ref="T616" ca="1">MMULT($F615:$CE615,INDIRECT("Policy.New!"&amp;T$3&amp;"4:"&amp;T$3&amp;"81"))</f>
        <v>0</v>
      </c>
      <c r="U616" s="14" cm="1">
        <f t="array" aca="1" ref="U616" ca="1">MMULT($F615:$CE615,INDIRECT("Policy.New!"&amp;U$3&amp;"4:"&amp;U$3&amp;"81"))</f>
        <v>0</v>
      </c>
      <c r="V616" s="14" cm="1">
        <f t="array" aca="1" ref="V616" ca="1">MMULT($F615:$CE615,INDIRECT("Policy.New!"&amp;V$3&amp;"4:"&amp;V$3&amp;"81"))</f>
        <v>0</v>
      </c>
      <c r="W616" s="15">
        <f t="shared" ca="1" si="625"/>
        <v>0</v>
      </c>
      <c r="X616" s="14">
        <f t="shared" ca="1" si="626"/>
        <v>0</v>
      </c>
      <c r="Y616" s="14">
        <f t="shared" ca="1" si="627"/>
        <v>0</v>
      </c>
      <c r="Z616" s="14">
        <f t="shared" ca="1" si="628"/>
        <v>0</v>
      </c>
      <c r="AA616" s="14">
        <f t="shared" ca="1" si="629"/>
        <v>0</v>
      </c>
      <c r="AB616" s="14">
        <f t="shared" ca="1" si="630"/>
        <v>0</v>
      </c>
      <c r="AC616" s="14">
        <f t="shared" ca="1" si="631"/>
        <v>0</v>
      </c>
      <c r="AD616" s="14">
        <f t="shared" ca="1" si="632"/>
        <v>0</v>
      </c>
      <c r="AE616" s="14">
        <f t="shared" ca="1" si="633"/>
        <v>0</v>
      </c>
      <c r="AF616" s="14">
        <f t="shared" ca="1" si="634"/>
        <v>0</v>
      </c>
      <c r="AG616" s="14">
        <f t="shared" ca="1" si="635"/>
        <v>0</v>
      </c>
      <c r="AH616" s="14">
        <f t="shared" ca="1" si="636"/>
        <v>0</v>
      </c>
      <c r="AI616" s="14">
        <f t="shared" ca="1" si="637"/>
        <v>0</v>
      </c>
      <c r="AJ616" s="14">
        <f t="shared" ca="1" si="638"/>
        <v>0</v>
      </c>
      <c r="AK616" s="14">
        <f t="shared" ca="1" si="639"/>
        <v>0</v>
      </c>
      <c r="AL616" s="14">
        <f t="shared" ca="1" si="640"/>
        <v>0</v>
      </c>
      <c r="AM616" s="14">
        <f t="shared" ca="1" si="641"/>
        <v>0</v>
      </c>
      <c r="AN616" s="14">
        <f t="shared" ca="1" si="642"/>
        <v>0</v>
      </c>
      <c r="AO616" s="14">
        <f t="shared" ca="1" si="643"/>
        <v>0</v>
      </c>
      <c r="AP616" s="14">
        <f t="shared" ca="1" si="644"/>
        <v>0</v>
      </c>
      <c r="AQ616" s="14">
        <f t="shared" ca="1" si="645"/>
        <v>0</v>
      </c>
      <c r="AR616" s="14">
        <f t="shared" ca="1" si="646"/>
        <v>0</v>
      </c>
      <c r="AS616" s="14">
        <f t="shared" ca="1" si="647"/>
        <v>0</v>
      </c>
      <c r="AT616" s="26">
        <f t="shared" ca="1" si="648"/>
        <v>0</v>
      </c>
      <c r="AU616" s="14" cm="1">
        <f t="array" aca="1" ref="AU616" ca="1">MMULT($F615:$CE615,INDIRECT("Policy.New!"&amp;AU$3&amp;"4:"&amp;AU$3&amp;"81"))</f>
        <v>0</v>
      </c>
      <c r="AV616" s="26" cm="1">
        <f t="array" aca="1" ref="AV616" ca="1">MMULT($F615:$CE615,INDIRECT("Policy.New!"&amp;AV$3&amp;"4:"&amp;AV$3&amp;"81"))</f>
        <v>0</v>
      </c>
      <c r="AW616" s="164">
        <v>0</v>
      </c>
      <c r="AX616" s="164">
        <v>0</v>
      </c>
      <c r="AY616" s="164">
        <v>0</v>
      </c>
      <c r="AZ616" s="164">
        <v>0</v>
      </c>
      <c r="BA616" s="164">
        <v>0</v>
      </c>
      <c r="BB616" s="164">
        <v>0</v>
      </c>
      <c r="BC616" s="164">
        <v>0</v>
      </c>
      <c r="BD616" s="164">
        <v>0</v>
      </c>
      <c r="BE616" s="164">
        <v>0</v>
      </c>
      <c r="BF616" s="164">
        <v>0</v>
      </c>
      <c r="BG616" s="164">
        <v>0</v>
      </c>
      <c r="BH616" s="164">
        <v>0</v>
      </c>
      <c r="BI616" s="164">
        <v>0</v>
      </c>
      <c r="BJ616" s="164">
        <v>0</v>
      </c>
      <c r="BK616" s="164">
        <v>0</v>
      </c>
      <c r="BL616" s="164">
        <v>0</v>
      </c>
      <c r="BM616" s="164">
        <v>0</v>
      </c>
      <c r="BN616" s="164">
        <v>0</v>
      </c>
      <c r="BO616" s="164">
        <v>0</v>
      </c>
      <c r="BP616" s="164">
        <v>0</v>
      </c>
      <c r="BQ616" s="164">
        <v>0</v>
      </c>
      <c r="BR616" s="164">
        <v>0</v>
      </c>
      <c r="BS616" s="164">
        <v>0</v>
      </c>
      <c r="BT616" s="164">
        <v>0</v>
      </c>
      <c r="BU616" s="164">
        <v>0</v>
      </c>
      <c r="BV616" s="164">
        <v>0</v>
      </c>
      <c r="BW616" s="164">
        <v>0</v>
      </c>
      <c r="BX616" s="164">
        <v>0</v>
      </c>
      <c r="BY616" s="164">
        <v>0</v>
      </c>
      <c r="BZ616" s="164">
        <v>0</v>
      </c>
      <c r="CA616" s="164">
        <v>0</v>
      </c>
      <c r="CB616" s="164">
        <v>0</v>
      </c>
      <c r="CC616" s="164">
        <v>0</v>
      </c>
      <c r="CD616" s="164">
        <v>0</v>
      </c>
      <c r="CE616" s="165">
        <f>INDEX(IRF.New!$D$7:$CN$374,MATCH('IRF AUX'!$E616,IRF.New!$C$7:$C$37,0),MATCH('IRF AUX'!$B616,IRF.New!$D$5:$CN$5,0))</f>
        <v>0</v>
      </c>
      <c r="CF616" s="14" cm="1">
        <f t="array" aca="1" ref="CF616" ca="1">MMULT($F615:$CE615,INDIRECT("Policy.New!"&amp;CF$3&amp;"4:"&amp;CF$3&amp;"81"))</f>
        <v>0</v>
      </c>
      <c r="CG616" s="14" cm="1">
        <f t="array" aca="1" ref="CG616" ca="1">MMULT($F615:$CE615,INDIRECT("Policy.New!"&amp;CG$3&amp;"4:"&amp;CG$3&amp;"81"))</f>
        <v>0</v>
      </c>
      <c r="CH616" s="14" cm="1">
        <f t="array" aca="1" ref="CH616" ca="1">MMULT($F615:$CE615,INDIRECT("Policy.New!"&amp;CH$3&amp;"4:"&amp;CH$3&amp;"81"))</f>
        <v>0</v>
      </c>
      <c r="CI616" s="14" cm="1">
        <f t="array" aca="1" ref="CI616" ca="1">MMULT($F615:$CE615,INDIRECT("Policy.New!"&amp;CI$3&amp;"4:"&amp;CI$3&amp;"81"))</f>
        <v>0</v>
      </c>
      <c r="CJ616" s="14" cm="1">
        <f t="array" aca="1" ref="CJ616" ca="1">MMULT($F615:$CE615,INDIRECT("Policy.New!"&amp;CJ$3&amp;"4:"&amp;CJ$3&amp;"81"))</f>
        <v>0</v>
      </c>
      <c r="CK616" s="14" cm="1">
        <f t="array" aca="1" ref="CK616" ca="1">MMULT($F615:$CE615,INDIRECT("Policy.New!"&amp;CK$3&amp;"4:"&amp;CK$3&amp;"81"))</f>
        <v>0</v>
      </c>
      <c r="CL616" s="14" cm="1">
        <f t="array" aca="1" ref="CL616" ca="1">MMULT($F615:$CE615,INDIRECT("Policy.New!"&amp;CL$3&amp;"4:"&amp;CL$3&amp;"81"))</f>
        <v>0</v>
      </c>
      <c r="CM616" s="14" cm="1">
        <f t="array" aca="1" ref="CM616" ca="1">MMULT($F615:$CE615,INDIRECT("Policy.New!"&amp;CM$3&amp;"4:"&amp;CM$3&amp;"81"))</f>
        <v>0</v>
      </c>
      <c r="CN616" s="14" cm="1">
        <f t="array" aca="1" ref="CN616" ca="1">MMULT($F615:$CE615,INDIRECT("Policy.New!"&amp;CN$3&amp;"4:"&amp;CN$3&amp;"81"))</f>
        <v>0</v>
      </c>
      <c r="CO616" s="14" cm="1">
        <f t="array" aca="1" ref="CO616" ca="1">MMULT($F615:$CE615,INDIRECT("Policy.New!"&amp;CO$3&amp;"4:"&amp;CO$3&amp;"81"))</f>
        <v>0</v>
      </c>
      <c r="CP616" s="14" cm="1">
        <f t="array" aca="1" ref="CP616" ca="1">MMULT($F615:$CE615,INDIRECT("Policy.New!"&amp;CP$3&amp;"4:"&amp;CP$3&amp;"81"))</f>
        <v>0</v>
      </c>
      <c r="CQ616" s="1"/>
      <c r="CR616" s="1"/>
      <c r="CS616" s="14">
        <f t="shared" ca="1" si="618"/>
        <v>0</v>
      </c>
      <c r="CT616" s="14">
        <f t="shared" ca="1" si="622"/>
        <v>0</v>
      </c>
      <c r="CU616" s="14">
        <f t="shared" ca="1" si="619"/>
        <v>0</v>
      </c>
      <c r="CV616" s="14">
        <f t="shared" ca="1" si="623"/>
        <v>0</v>
      </c>
      <c r="CW616" s="14">
        <f t="shared" ca="1" si="620"/>
        <v>0</v>
      </c>
      <c r="CX616" s="14">
        <f t="shared" ca="1" si="621"/>
        <v>0</v>
      </c>
    </row>
    <row r="617" spans="2:102" x14ac:dyDescent="0.25">
      <c r="B617" s="151" t="str">
        <f t="shared" si="617"/>
        <v>eps_adm_outros</v>
      </c>
      <c r="C617" s="151" t="str">
        <f t="shared" si="616"/>
        <v>eps_adm_outros_9</v>
      </c>
      <c r="D617" s="9">
        <f t="shared" si="614"/>
        <v>617</v>
      </c>
      <c r="E617" s="9">
        <f t="shared" si="624"/>
        <v>9</v>
      </c>
      <c r="F617" s="10" cm="1">
        <f t="array" aca="1" ref="F617" ca="1">MMULT($F616:$CE616,INDIRECT("Policy.New!"&amp;F$3&amp;"4:"&amp;F$3&amp;"81"))</f>
        <v>0</v>
      </c>
      <c r="G617" s="10" cm="1">
        <f t="array" aca="1" ref="G617" ca="1">MMULT($F616:$CE616,INDIRECT("Policy.New!"&amp;G$3&amp;"4:"&amp;G$3&amp;"81"))</f>
        <v>0</v>
      </c>
      <c r="H617" s="10" cm="1">
        <f t="array" aca="1" ref="H617" ca="1">MMULT($F616:$CE616,INDIRECT("Policy.New!"&amp;H$3&amp;"4:"&amp;H$3&amp;"81"))</f>
        <v>0</v>
      </c>
      <c r="I617" s="10" cm="1">
        <f t="array" aca="1" ref="I617" ca="1">MMULT($F616:$CE616,INDIRECT("Policy.New!"&amp;I$3&amp;"4:"&amp;I$3&amp;"81"))</f>
        <v>0</v>
      </c>
      <c r="J617" s="10" cm="1">
        <f t="array" aca="1" ref="J617" ca="1">MMULT($F616:$CE616,INDIRECT("Policy.New!"&amp;J$3&amp;"4:"&amp;J$3&amp;"81"))</f>
        <v>0</v>
      </c>
      <c r="K617" s="10" cm="1">
        <f t="array" aca="1" ref="K617" ca="1">MMULT($F616:$CE616,INDIRECT("Policy.New!"&amp;K$3&amp;"4:"&amp;K$3&amp;"81"))</f>
        <v>0</v>
      </c>
      <c r="L617" s="10" cm="1">
        <f t="array" aca="1" ref="L617" ca="1">MMULT($F616:$CE616,INDIRECT("Policy.New!"&amp;L$3&amp;"4:"&amp;L$3&amp;"81"))</f>
        <v>0</v>
      </c>
      <c r="M617" s="10" cm="1">
        <f t="array" aca="1" ref="M617" ca="1">MMULT($F616:$CE616,INDIRECT("Policy.New!"&amp;M$3&amp;"4:"&amp;M$3&amp;"81"))</f>
        <v>0</v>
      </c>
      <c r="N617" s="10" cm="1">
        <f t="array" aca="1" ref="N617" ca="1">MMULT($F616:$CE616,INDIRECT("Policy.New!"&amp;N$3&amp;"4:"&amp;N$3&amp;"81"))</f>
        <v>0</v>
      </c>
      <c r="O617" s="10" cm="1">
        <f t="array" aca="1" ref="O617" ca="1">MMULT($F616:$CE616,INDIRECT("Policy.New!"&amp;O$3&amp;"4:"&amp;O$3&amp;"81"))</f>
        <v>0</v>
      </c>
      <c r="P617" s="10" cm="1">
        <f t="array" aca="1" ref="P617" ca="1">MMULT($F616:$CE616,INDIRECT("Policy.New!"&amp;P$3&amp;"4:"&amp;P$3&amp;"81"))</f>
        <v>0</v>
      </c>
      <c r="Q617" s="10" cm="1">
        <f t="array" aca="1" ref="Q617" ca="1">MMULT($F616:$CE616,INDIRECT("Policy.New!"&amp;Q$3&amp;"4:"&amp;Q$3&amp;"81"))</f>
        <v>0</v>
      </c>
      <c r="R617" s="10" cm="1">
        <f t="array" aca="1" ref="R617" ca="1">MMULT($F616:$CE616,INDIRECT("Policy.New!"&amp;R$3&amp;"4:"&amp;R$3&amp;"81"))</f>
        <v>0</v>
      </c>
      <c r="S617" s="10" cm="1">
        <f t="array" aca="1" ref="S617" ca="1">MMULT($F616:$CE616,INDIRECT("Policy.New!"&amp;S$3&amp;"4:"&amp;S$3&amp;"81"))</f>
        <v>0</v>
      </c>
      <c r="T617" s="10" cm="1">
        <f t="array" aca="1" ref="T617" ca="1">MMULT($F616:$CE616,INDIRECT("Policy.New!"&amp;T$3&amp;"4:"&amp;T$3&amp;"81"))</f>
        <v>0</v>
      </c>
      <c r="U617" s="10" cm="1">
        <f t="array" aca="1" ref="U617" ca="1">MMULT($F616:$CE616,INDIRECT("Policy.New!"&amp;U$3&amp;"4:"&amp;U$3&amp;"81"))</f>
        <v>0</v>
      </c>
      <c r="V617" s="10" cm="1">
        <f t="array" aca="1" ref="V617" ca="1">MMULT($F616:$CE616,INDIRECT("Policy.New!"&amp;V$3&amp;"4:"&amp;V$3&amp;"81"))</f>
        <v>0</v>
      </c>
      <c r="W617" s="11">
        <f t="shared" ca="1" si="625"/>
        <v>0</v>
      </c>
      <c r="X617" s="10">
        <f t="shared" ca="1" si="626"/>
        <v>0</v>
      </c>
      <c r="Y617" s="10">
        <f t="shared" ca="1" si="627"/>
        <v>0</v>
      </c>
      <c r="Z617" s="10">
        <f t="shared" ca="1" si="628"/>
        <v>0</v>
      </c>
      <c r="AA617" s="10">
        <f t="shared" ca="1" si="629"/>
        <v>0</v>
      </c>
      <c r="AB617" s="10">
        <f t="shared" ca="1" si="630"/>
        <v>0</v>
      </c>
      <c r="AC617" s="10">
        <f t="shared" ca="1" si="631"/>
        <v>0</v>
      </c>
      <c r="AD617" s="10">
        <f t="shared" ca="1" si="632"/>
        <v>0</v>
      </c>
      <c r="AE617" s="10">
        <f t="shared" ca="1" si="633"/>
        <v>0</v>
      </c>
      <c r="AF617" s="10">
        <f t="shared" ca="1" si="634"/>
        <v>0</v>
      </c>
      <c r="AG617" s="10">
        <f t="shared" ca="1" si="635"/>
        <v>0</v>
      </c>
      <c r="AH617" s="10">
        <f t="shared" ca="1" si="636"/>
        <v>0</v>
      </c>
      <c r="AI617" s="10">
        <f t="shared" ca="1" si="637"/>
        <v>0</v>
      </c>
      <c r="AJ617" s="10">
        <f t="shared" ca="1" si="638"/>
        <v>0</v>
      </c>
      <c r="AK617" s="10">
        <f t="shared" ca="1" si="639"/>
        <v>0</v>
      </c>
      <c r="AL617" s="10">
        <f t="shared" ca="1" si="640"/>
        <v>0</v>
      </c>
      <c r="AM617" s="10">
        <f t="shared" ca="1" si="641"/>
        <v>0</v>
      </c>
      <c r="AN617" s="10">
        <f t="shared" ca="1" si="642"/>
        <v>0</v>
      </c>
      <c r="AO617" s="10">
        <f t="shared" ca="1" si="643"/>
        <v>0</v>
      </c>
      <c r="AP617" s="10">
        <f t="shared" ca="1" si="644"/>
        <v>0</v>
      </c>
      <c r="AQ617" s="10">
        <f t="shared" ca="1" si="645"/>
        <v>0</v>
      </c>
      <c r="AR617" s="10">
        <f t="shared" ca="1" si="646"/>
        <v>0</v>
      </c>
      <c r="AS617" s="10">
        <f t="shared" ca="1" si="647"/>
        <v>0</v>
      </c>
      <c r="AT617" s="24">
        <f t="shared" ca="1" si="648"/>
        <v>0</v>
      </c>
      <c r="AU617" s="10" cm="1">
        <f t="array" aca="1" ref="AU617" ca="1">MMULT($F616:$CE616,INDIRECT("Policy.New!"&amp;AU$3&amp;"4:"&amp;AU$3&amp;"81"))</f>
        <v>0</v>
      </c>
      <c r="AV617" s="24" cm="1">
        <f t="array" aca="1" ref="AV617" ca="1">MMULT($F616:$CE616,INDIRECT("Policy.New!"&amp;AV$3&amp;"4:"&amp;AV$3&amp;"81"))</f>
        <v>0</v>
      </c>
      <c r="AW617" s="160">
        <v>0</v>
      </c>
      <c r="AX617" s="160">
        <v>0</v>
      </c>
      <c r="AY617" s="160">
        <v>0</v>
      </c>
      <c r="AZ617" s="160">
        <v>0</v>
      </c>
      <c r="BA617" s="160">
        <v>0</v>
      </c>
      <c r="BB617" s="160">
        <v>0</v>
      </c>
      <c r="BC617" s="160">
        <v>0</v>
      </c>
      <c r="BD617" s="160">
        <v>0</v>
      </c>
      <c r="BE617" s="160">
        <v>0</v>
      </c>
      <c r="BF617" s="160">
        <v>0</v>
      </c>
      <c r="BG617" s="160">
        <v>0</v>
      </c>
      <c r="BH617" s="160">
        <v>0</v>
      </c>
      <c r="BI617" s="160">
        <v>0</v>
      </c>
      <c r="BJ617" s="160">
        <v>0</v>
      </c>
      <c r="BK617" s="160">
        <v>0</v>
      </c>
      <c r="BL617" s="160">
        <v>0</v>
      </c>
      <c r="BM617" s="160">
        <v>0</v>
      </c>
      <c r="BN617" s="160">
        <v>0</v>
      </c>
      <c r="BO617" s="160">
        <v>0</v>
      </c>
      <c r="BP617" s="160">
        <v>0</v>
      </c>
      <c r="BQ617" s="160">
        <v>0</v>
      </c>
      <c r="BR617" s="160">
        <v>0</v>
      </c>
      <c r="BS617" s="160">
        <v>0</v>
      </c>
      <c r="BT617" s="160">
        <v>0</v>
      </c>
      <c r="BU617" s="160">
        <v>0</v>
      </c>
      <c r="BV617" s="160">
        <v>0</v>
      </c>
      <c r="BW617" s="160">
        <v>0</v>
      </c>
      <c r="BX617" s="160">
        <v>0</v>
      </c>
      <c r="BY617" s="160">
        <v>0</v>
      </c>
      <c r="BZ617" s="160">
        <v>0</v>
      </c>
      <c r="CA617" s="160">
        <v>0</v>
      </c>
      <c r="CB617" s="160">
        <v>0</v>
      </c>
      <c r="CC617" s="160">
        <v>0</v>
      </c>
      <c r="CD617" s="160">
        <v>0</v>
      </c>
      <c r="CE617" s="162">
        <f>INDEX(IRF.New!$D$7:$CN$374,MATCH('IRF AUX'!$E617,IRF.New!$C$7:$C$37,0),MATCH('IRF AUX'!$B617,IRF.New!$D$5:$CN$5,0))</f>
        <v>0</v>
      </c>
      <c r="CF617" s="10" cm="1">
        <f t="array" aca="1" ref="CF617" ca="1">MMULT($F616:$CE616,INDIRECT("Policy.New!"&amp;CF$3&amp;"4:"&amp;CF$3&amp;"81"))</f>
        <v>0</v>
      </c>
      <c r="CG617" s="10" cm="1">
        <f t="array" aca="1" ref="CG617" ca="1">MMULT($F616:$CE616,INDIRECT("Policy.New!"&amp;CG$3&amp;"4:"&amp;CG$3&amp;"81"))</f>
        <v>0</v>
      </c>
      <c r="CH617" s="10" cm="1">
        <f t="array" aca="1" ref="CH617" ca="1">MMULT($F616:$CE616,INDIRECT("Policy.New!"&amp;CH$3&amp;"4:"&amp;CH$3&amp;"81"))</f>
        <v>0</v>
      </c>
      <c r="CI617" s="10" cm="1">
        <f t="array" aca="1" ref="CI617" ca="1">MMULT($F616:$CE616,INDIRECT("Policy.New!"&amp;CI$3&amp;"4:"&amp;CI$3&amp;"81"))</f>
        <v>0</v>
      </c>
      <c r="CJ617" s="10" cm="1">
        <f t="array" aca="1" ref="CJ617" ca="1">MMULT($F616:$CE616,INDIRECT("Policy.New!"&amp;CJ$3&amp;"4:"&amp;CJ$3&amp;"81"))</f>
        <v>0</v>
      </c>
      <c r="CK617" s="10" cm="1">
        <f t="array" aca="1" ref="CK617" ca="1">MMULT($F616:$CE616,INDIRECT("Policy.New!"&amp;CK$3&amp;"4:"&amp;CK$3&amp;"81"))</f>
        <v>0</v>
      </c>
      <c r="CL617" s="10" cm="1">
        <f t="array" aca="1" ref="CL617" ca="1">MMULT($F616:$CE616,INDIRECT("Policy.New!"&amp;CL$3&amp;"4:"&amp;CL$3&amp;"81"))</f>
        <v>0</v>
      </c>
      <c r="CM617" s="10" cm="1">
        <f t="array" aca="1" ref="CM617" ca="1">MMULT($F616:$CE616,INDIRECT("Policy.New!"&amp;CM$3&amp;"4:"&amp;CM$3&amp;"81"))</f>
        <v>0</v>
      </c>
      <c r="CN617" s="10" cm="1">
        <f t="array" aca="1" ref="CN617" ca="1">MMULT($F616:$CE616,INDIRECT("Policy.New!"&amp;CN$3&amp;"4:"&amp;CN$3&amp;"81"))</f>
        <v>0</v>
      </c>
      <c r="CO617" s="10" cm="1">
        <f t="array" aca="1" ref="CO617" ca="1">MMULT($F616:$CE616,INDIRECT("Policy.New!"&amp;CO$3&amp;"4:"&amp;CO$3&amp;"81"))</f>
        <v>0</v>
      </c>
      <c r="CP617" s="10" cm="1">
        <f t="array" aca="1" ref="CP617" ca="1">MMULT($F616:$CE616,INDIRECT("Policy.New!"&amp;CP$3&amp;"4:"&amp;CP$3&amp;"81"))</f>
        <v>0</v>
      </c>
      <c r="CS617" s="10">
        <f t="shared" ca="1" si="618"/>
        <v>0</v>
      </c>
      <c r="CT617" s="10">
        <f t="shared" ca="1" si="622"/>
        <v>0</v>
      </c>
      <c r="CU617" s="10">
        <f t="shared" ca="1" si="619"/>
        <v>0</v>
      </c>
      <c r="CV617" s="10">
        <f t="shared" ca="1" si="623"/>
        <v>0</v>
      </c>
      <c r="CW617" s="10">
        <f t="shared" ca="1" si="620"/>
        <v>0</v>
      </c>
      <c r="CX617" s="10">
        <f t="shared" ca="1" si="621"/>
        <v>0</v>
      </c>
    </row>
    <row r="618" spans="2:102" x14ac:dyDescent="0.25">
      <c r="B618" s="152" t="str">
        <f t="shared" si="617"/>
        <v>eps_adm_outros</v>
      </c>
      <c r="C618" s="152" t="str">
        <f t="shared" si="616"/>
        <v>eps_adm_outros_10</v>
      </c>
      <c r="D618" s="12">
        <f t="shared" si="614"/>
        <v>618</v>
      </c>
      <c r="E618" s="12">
        <f t="shared" si="624"/>
        <v>10</v>
      </c>
      <c r="F618" s="1" cm="1">
        <f t="array" aca="1" ref="F618" ca="1">MMULT($F617:$CE617,INDIRECT("Policy.New!"&amp;F$3&amp;"4:"&amp;F$3&amp;"81"))</f>
        <v>0</v>
      </c>
      <c r="G618" s="1" cm="1">
        <f t="array" aca="1" ref="G618" ca="1">MMULT($F617:$CE617,INDIRECT("Policy.New!"&amp;G$3&amp;"4:"&amp;G$3&amp;"81"))</f>
        <v>0</v>
      </c>
      <c r="H618" s="1" cm="1">
        <f t="array" aca="1" ref="H618" ca="1">MMULT($F617:$CE617,INDIRECT("Policy.New!"&amp;H$3&amp;"4:"&amp;H$3&amp;"81"))</f>
        <v>0</v>
      </c>
      <c r="I618" s="1" cm="1">
        <f t="array" aca="1" ref="I618" ca="1">MMULT($F617:$CE617,INDIRECT("Policy.New!"&amp;I$3&amp;"4:"&amp;I$3&amp;"81"))</f>
        <v>0</v>
      </c>
      <c r="J618" s="1" cm="1">
        <f t="array" aca="1" ref="J618" ca="1">MMULT($F617:$CE617,INDIRECT("Policy.New!"&amp;J$3&amp;"4:"&amp;J$3&amp;"81"))</f>
        <v>0</v>
      </c>
      <c r="K618" s="1" cm="1">
        <f t="array" aca="1" ref="K618" ca="1">MMULT($F617:$CE617,INDIRECT("Policy.New!"&amp;K$3&amp;"4:"&amp;K$3&amp;"81"))</f>
        <v>0</v>
      </c>
      <c r="L618" s="1" cm="1">
        <f t="array" aca="1" ref="L618" ca="1">MMULT($F617:$CE617,INDIRECT("Policy.New!"&amp;L$3&amp;"4:"&amp;L$3&amp;"81"))</f>
        <v>0</v>
      </c>
      <c r="M618" s="1" cm="1">
        <f t="array" aca="1" ref="M618" ca="1">MMULT($F617:$CE617,INDIRECT("Policy.New!"&amp;M$3&amp;"4:"&amp;M$3&amp;"81"))</f>
        <v>0</v>
      </c>
      <c r="N618" s="1" cm="1">
        <f t="array" aca="1" ref="N618" ca="1">MMULT($F617:$CE617,INDIRECT("Policy.New!"&amp;N$3&amp;"4:"&amp;N$3&amp;"81"))</f>
        <v>0</v>
      </c>
      <c r="O618" s="1" cm="1">
        <f t="array" aca="1" ref="O618" ca="1">MMULT($F617:$CE617,INDIRECT("Policy.New!"&amp;O$3&amp;"4:"&amp;O$3&amp;"81"))</f>
        <v>0</v>
      </c>
      <c r="P618" s="1" cm="1">
        <f t="array" aca="1" ref="P618" ca="1">MMULT($F617:$CE617,INDIRECT("Policy.New!"&amp;P$3&amp;"4:"&amp;P$3&amp;"81"))</f>
        <v>0</v>
      </c>
      <c r="Q618" s="1" cm="1">
        <f t="array" aca="1" ref="Q618" ca="1">MMULT($F617:$CE617,INDIRECT("Policy.New!"&amp;Q$3&amp;"4:"&amp;Q$3&amp;"81"))</f>
        <v>0</v>
      </c>
      <c r="R618" s="1" cm="1">
        <f t="array" aca="1" ref="R618" ca="1">MMULT($F617:$CE617,INDIRECT("Policy.New!"&amp;R$3&amp;"4:"&amp;R$3&amp;"81"))</f>
        <v>0</v>
      </c>
      <c r="S618" s="1" cm="1">
        <f t="array" aca="1" ref="S618" ca="1">MMULT($F617:$CE617,INDIRECT("Policy.New!"&amp;S$3&amp;"4:"&amp;S$3&amp;"81"))</f>
        <v>0</v>
      </c>
      <c r="T618" s="1" cm="1">
        <f t="array" aca="1" ref="T618" ca="1">MMULT($F617:$CE617,INDIRECT("Policy.New!"&amp;T$3&amp;"4:"&amp;T$3&amp;"81"))</f>
        <v>0</v>
      </c>
      <c r="U618" s="1" cm="1">
        <f t="array" aca="1" ref="U618" ca="1">MMULT($F617:$CE617,INDIRECT("Policy.New!"&amp;U$3&amp;"4:"&amp;U$3&amp;"81"))</f>
        <v>0</v>
      </c>
      <c r="V618" s="1" cm="1">
        <f t="array" aca="1" ref="V618" ca="1">MMULT($F617:$CE617,INDIRECT("Policy.New!"&amp;V$3&amp;"4:"&amp;V$3&amp;"81"))</f>
        <v>0</v>
      </c>
      <c r="W618" s="5">
        <f t="shared" ca="1" si="625"/>
        <v>0</v>
      </c>
      <c r="X618" s="1">
        <f t="shared" ca="1" si="626"/>
        <v>0</v>
      </c>
      <c r="Y618" s="1">
        <f t="shared" ca="1" si="627"/>
        <v>0</v>
      </c>
      <c r="Z618" s="1">
        <f t="shared" ca="1" si="628"/>
        <v>0</v>
      </c>
      <c r="AA618" s="1">
        <f t="shared" ca="1" si="629"/>
        <v>0</v>
      </c>
      <c r="AB618" s="1">
        <f t="shared" ca="1" si="630"/>
        <v>0</v>
      </c>
      <c r="AC618" s="1">
        <f t="shared" ca="1" si="631"/>
        <v>0</v>
      </c>
      <c r="AD618" s="1">
        <f t="shared" ca="1" si="632"/>
        <v>0</v>
      </c>
      <c r="AE618" s="1">
        <f t="shared" ca="1" si="633"/>
        <v>0</v>
      </c>
      <c r="AF618" s="1">
        <f t="shared" ca="1" si="634"/>
        <v>0</v>
      </c>
      <c r="AG618" s="1">
        <f t="shared" ca="1" si="635"/>
        <v>0</v>
      </c>
      <c r="AH618" s="1">
        <f t="shared" ca="1" si="636"/>
        <v>0</v>
      </c>
      <c r="AI618" s="1">
        <f t="shared" ca="1" si="637"/>
        <v>0</v>
      </c>
      <c r="AJ618" s="1">
        <f t="shared" ca="1" si="638"/>
        <v>0</v>
      </c>
      <c r="AK618" s="1">
        <f t="shared" ca="1" si="639"/>
        <v>0</v>
      </c>
      <c r="AL618" s="1">
        <f t="shared" ca="1" si="640"/>
        <v>0</v>
      </c>
      <c r="AM618" s="1">
        <f t="shared" ca="1" si="641"/>
        <v>0</v>
      </c>
      <c r="AN618" s="1">
        <f t="shared" ca="1" si="642"/>
        <v>0</v>
      </c>
      <c r="AO618" s="1">
        <f t="shared" ca="1" si="643"/>
        <v>0</v>
      </c>
      <c r="AP618" s="1">
        <f t="shared" ca="1" si="644"/>
        <v>0</v>
      </c>
      <c r="AQ618" s="1">
        <f t="shared" ca="1" si="645"/>
        <v>0</v>
      </c>
      <c r="AR618" s="1">
        <f t="shared" ca="1" si="646"/>
        <v>0</v>
      </c>
      <c r="AS618" s="1">
        <f t="shared" ca="1" si="647"/>
        <v>0</v>
      </c>
      <c r="AT618" s="25">
        <f t="shared" ca="1" si="648"/>
        <v>0</v>
      </c>
      <c r="AU618" s="1" cm="1">
        <f t="array" aca="1" ref="AU618" ca="1">MMULT($F617:$CE617,INDIRECT("Policy.New!"&amp;AU$3&amp;"4:"&amp;AU$3&amp;"81"))</f>
        <v>0</v>
      </c>
      <c r="AV618" s="25" cm="1">
        <f t="array" aca="1" ref="AV618" ca="1">MMULT($F617:$CE617,INDIRECT("Policy.New!"&amp;AV$3&amp;"4:"&amp;AV$3&amp;"81"))</f>
        <v>0</v>
      </c>
      <c r="AW618" s="161">
        <v>0</v>
      </c>
      <c r="AX618" s="161">
        <v>0</v>
      </c>
      <c r="AY618" s="161">
        <v>0</v>
      </c>
      <c r="AZ618" s="161">
        <v>0</v>
      </c>
      <c r="BA618" s="161">
        <v>0</v>
      </c>
      <c r="BB618" s="161">
        <v>0</v>
      </c>
      <c r="BC618" s="161">
        <v>0</v>
      </c>
      <c r="BD618" s="161">
        <v>0</v>
      </c>
      <c r="BE618" s="161">
        <v>0</v>
      </c>
      <c r="BF618" s="161">
        <v>0</v>
      </c>
      <c r="BG618" s="161">
        <v>0</v>
      </c>
      <c r="BH618" s="161">
        <v>0</v>
      </c>
      <c r="BI618" s="161">
        <v>0</v>
      </c>
      <c r="BJ618" s="161">
        <v>0</v>
      </c>
      <c r="BK618" s="161">
        <v>0</v>
      </c>
      <c r="BL618" s="161">
        <v>0</v>
      </c>
      <c r="BM618" s="161">
        <v>0</v>
      </c>
      <c r="BN618" s="161">
        <v>0</v>
      </c>
      <c r="BO618" s="161">
        <v>0</v>
      </c>
      <c r="BP618" s="161">
        <v>0</v>
      </c>
      <c r="BQ618" s="161">
        <v>0</v>
      </c>
      <c r="BR618" s="161">
        <v>0</v>
      </c>
      <c r="BS618" s="161">
        <v>0</v>
      </c>
      <c r="BT618" s="161">
        <v>0</v>
      </c>
      <c r="BU618" s="161">
        <v>0</v>
      </c>
      <c r="BV618" s="161">
        <v>0</v>
      </c>
      <c r="BW618" s="161">
        <v>0</v>
      </c>
      <c r="BX618" s="161">
        <v>0</v>
      </c>
      <c r="BY618" s="161">
        <v>0</v>
      </c>
      <c r="BZ618" s="161">
        <v>0</v>
      </c>
      <c r="CA618" s="161">
        <v>0</v>
      </c>
      <c r="CB618" s="161">
        <v>0</v>
      </c>
      <c r="CC618" s="161">
        <v>0</v>
      </c>
      <c r="CD618" s="161">
        <v>0</v>
      </c>
      <c r="CE618" s="163">
        <f>INDEX(IRF.New!$D$7:$CN$374,MATCH('IRF AUX'!$E618,IRF.New!$C$7:$C$37,0),MATCH('IRF AUX'!$B618,IRF.New!$D$5:$CN$5,0))</f>
        <v>0</v>
      </c>
      <c r="CF618" s="1" cm="1">
        <f t="array" aca="1" ref="CF618" ca="1">MMULT($F617:$CE617,INDIRECT("Policy.New!"&amp;CF$3&amp;"4:"&amp;CF$3&amp;"81"))</f>
        <v>0</v>
      </c>
      <c r="CG618" s="1" cm="1">
        <f t="array" aca="1" ref="CG618" ca="1">MMULT($F617:$CE617,INDIRECT("Policy.New!"&amp;CG$3&amp;"4:"&amp;CG$3&amp;"81"))</f>
        <v>0</v>
      </c>
      <c r="CH618" s="1" cm="1">
        <f t="array" aca="1" ref="CH618" ca="1">MMULT($F617:$CE617,INDIRECT("Policy.New!"&amp;CH$3&amp;"4:"&amp;CH$3&amp;"81"))</f>
        <v>0</v>
      </c>
      <c r="CI618" s="1" cm="1">
        <f t="array" aca="1" ref="CI618" ca="1">MMULT($F617:$CE617,INDIRECT("Policy.New!"&amp;CI$3&amp;"4:"&amp;CI$3&amp;"81"))</f>
        <v>0</v>
      </c>
      <c r="CJ618" s="1" cm="1">
        <f t="array" aca="1" ref="CJ618" ca="1">MMULT($F617:$CE617,INDIRECT("Policy.New!"&amp;CJ$3&amp;"4:"&amp;CJ$3&amp;"81"))</f>
        <v>0</v>
      </c>
      <c r="CK618" s="1" cm="1">
        <f t="array" aca="1" ref="CK618" ca="1">MMULT($F617:$CE617,INDIRECT("Policy.New!"&amp;CK$3&amp;"4:"&amp;CK$3&amp;"81"))</f>
        <v>0</v>
      </c>
      <c r="CL618" s="1" cm="1">
        <f t="array" aca="1" ref="CL618" ca="1">MMULT($F617:$CE617,INDIRECT("Policy.New!"&amp;CL$3&amp;"4:"&amp;CL$3&amp;"81"))</f>
        <v>0</v>
      </c>
      <c r="CM618" s="1" cm="1">
        <f t="array" aca="1" ref="CM618" ca="1">MMULT($F617:$CE617,INDIRECT("Policy.New!"&amp;CM$3&amp;"4:"&amp;CM$3&amp;"81"))</f>
        <v>0</v>
      </c>
      <c r="CN618" s="1" cm="1">
        <f t="array" aca="1" ref="CN618" ca="1">MMULT($F617:$CE617,INDIRECT("Policy.New!"&amp;CN$3&amp;"4:"&amp;CN$3&amp;"81"))</f>
        <v>0</v>
      </c>
      <c r="CO618" s="1" cm="1">
        <f t="array" aca="1" ref="CO618" ca="1">MMULT($F617:$CE617,INDIRECT("Policy.New!"&amp;CO$3&amp;"4:"&amp;CO$3&amp;"81"))</f>
        <v>0</v>
      </c>
      <c r="CP618" s="1" cm="1">
        <f t="array" aca="1" ref="CP618" ca="1">MMULT($F617:$CE617,INDIRECT("Policy.New!"&amp;CP$3&amp;"4:"&amp;CP$3&amp;"81"))</f>
        <v>0</v>
      </c>
      <c r="CS618" s="1">
        <f t="shared" ca="1" si="618"/>
        <v>0</v>
      </c>
      <c r="CT618" s="1">
        <f t="shared" ca="1" si="622"/>
        <v>0</v>
      </c>
      <c r="CU618" s="1">
        <f t="shared" ca="1" si="619"/>
        <v>0</v>
      </c>
      <c r="CV618" s="1">
        <f t="shared" ca="1" si="623"/>
        <v>0</v>
      </c>
      <c r="CW618" s="1">
        <f t="shared" ca="1" si="620"/>
        <v>0</v>
      </c>
      <c r="CX618" s="1">
        <f t="shared" ca="1" si="621"/>
        <v>0</v>
      </c>
    </row>
    <row r="619" spans="2:102" x14ac:dyDescent="0.25">
      <c r="B619" s="152" t="str">
        <f t="shared" si="617"/>
        <v>eps_adm_outros</v>
      </c>
      <c r="C619" s="152" t="str">
        <f t="shared" si="616"/>
        <v>eps_adm_outros_11</v>
      </c>
      <c r="D619" s="12">
        <f t="shared" si="614"/>
        <v>619</v>
      </c>
      <c r="E619" s="12">
        <f t="shared" si="624"/>
        <v>11</v>
      </c>
      <c r="F619" s="1" cm="1">
        <f t="array" aca="1" ref="F619" ca="1">MMULT($F618:$CE618,INDIRECT("Policy.New!"&amp;F$3&amp;"4:"&amp;F$3&amp;"81"))</f>
        <v>0</v>
      </c>
      <c r="G619" s="1" cm="1">
        <f t="array" aca="1" ref="G619" ca="1">MMULT($F618:$CE618,INDIRECT("Policy.New!"&amp;G$3&amp;"4:"&amp;G$3&amp;"81"))</f>
        <v>0</v>
      </c>
      <c r="H619" s="1" cm="1">
        <f t="array" aca="1" ref="H619" ca="1">MMULT($F618:$CE618,INDIRECT("Policy.New!"&amp;H$3&amp;"4:"&amp;H$3&amp;"81"))</f>
        <v>0</v>
      </c>
      <c r="I619" s="1" cm="1">
        <f t="array" aca="1" ref="I619" ca="1">MMULT($F618:$CE618,INDIRECT("Policy.New!"&amp;I$3&amp;"4:"&amp;I$3&amp;"81"))</f>
        <v>0</v>
      </c>
      <c r="J619" s="1" cm="1">
        <f t="array" aca="1" ref="J619" ca="1">MMULT($F618:$CE618,INDIRECT("Policy.New!"&amp;J$3&amp;"4:"&amp;J$3&amp;"81"))</f>
        <v>0</v>
      </c>
      <c r="K619" s="1" cm="1">
        <f t="array" aca="1" ref="K619" ca="1">MMULT($F618:$CE618,INDIRECT("Policy.New!"&amp;K$3&amp;"4:"&amp;K$3&amp;"81"))</f>
        <v>0</v>
      </c>
      <c r="L619" s="1" cm="1">
        <f t="array" aca="1" ref="L619" ca="1">MMULT($F618:$CE618,INDIRECT("Policy.New!"&amp;L$3&amp;"4:"&amp;L$3&amp;"81"))</f>
        <v>0</v>
      </c>
      <c r="M619" s="1" cm="1">
        <f t="array" aca="1" ref="M619" ca="1">MMULT($F618:$CE618,INDIRECT("Policy.New!"&amp;M$3&amp;"4:"&amp;M$3&amp;"81"))</f>
        <v>0</v>
      </c>
      <c r="N619" s="1" cm="1">
        <f t="array" aca="1" ref="N619" ca="1">MMULT($F618:$CE618,INDIRECT("Policy.New!"&amp;N$3&amp;"4:"&amp;N$3&amp;"81"))</f>
        <v>0</v>
      </c>
      <c r="O619" s="1" cm="1">
        <f t="array" aca="1" ref="O619" ca="1">MMULT($F618:$CE618,INDIRECT("Policy.New!"&amp;O$3&amp;"4:"&amp;O$3&amp;"81"))</f>
        <v>0</v>
      </c>
      <c r="P619" s="1" cm="1">
        <f t="array" aca="1" ref="P619" ca="1">MMULT($F618:$CE618,INDIRECT("Policy.New!"&amp;P$3&amp;"4:"&amp;P$3&amp;"81"))</f>
        <v>0</v>
      </c>
      <c r="Q619" s="1" cm="1">
        <f t="array" aca="1" ref="Q619" ca="1">MMULT($F618:$CE618,INDIRECT("Policy.New!"&amp;Q$3&amp;"4:"&amp;Q$3&amp;"81"))</f>
        <v>0</v>
      </c>
      <c r="R619" s="1" cm="1">
        <f t="array" aca="1" ref="R619" ca="1">MMULT($F618:$CE618,INDIRECT("Policy.New!"&amp;R$3&amp;"4:"&amp;R$3&amp;"81"))</f>
        <v>0</v>
      </c>
      <c r="S619" s="1" cm="1">
        <f t="array" aca="1" ref="S619" ca="1">MMULT($F618:$CE618,INDIRECT("Policy.New!"&amp;S$3&amp;"4:"&amp;S$3&amp;"81"))</f>
        <v>0</v>
      </c>
      <c r="T619" s="1" cm="1">
        <f t="array" aca="1" ref="T619" ca="1">MMULT($F618:$CE618,INDIRECT("Policy.New!"&amp;T$3&amp;"4:"&amp;T$3&amp;"81"))</f>
        <v>0</v>
      </c>
      <c r="U619" s="1" cm="1">
        <f t="array" aca="1" ref="U619" ca="1">MMULT($F618:$CE618,INDIRECT("Policy.New!"&amp;U$3&amp;"4:"&amp;U$3&amp;"81"))</f>
        <v>0</v>
      </c>
      <c r="V619" s="1" cm="1">
        <f t="array" aca="1" ref="V619" ca="1">MMULT($F618:$CE618,INDIRECT("Policy.New!"&amp;V$3&amp;"4:"&amp;V$3&amp;"81"))</f>
        <v>0</v>
      </c>
      <c r="W619" s="5">
        <f t="shared" ca="1" si="625"/>
        <v>0</v>
      </c>
      <c r="X619" s="1">
        <f t="shared" ca="1" si="626"/>
        <v>0</v>
      </c>
      <c r="Y619" s="1">
        <f t="shared" ca="1" si="627"/>
        <v>0</v>
      </c>
      <c r="Z619" s="1">
        <f t="shared" ca="1" si="628"/>
        <v>0</v>
      </c>
      <c r="AA619" s="1">
        <f t="shared" ca="1" si="629"/>
        <v>0</v>
      </c>
      <c r="AB619" s="1">
        <f t="shared" ca="1" si="630"/>
        <v>0</v>
      </c>
      <c r="AC619" s="1">
        <f t="shared" ca="1" si="631"/>
        <v>0</v>
      </c>
      <c r="AD619" s="1">
        <f t="shared" ca="1" si="632"/>
        <v>0</v>
      </c>
      <c r="AE619" s="1">
        <f t="shared" ca="1" si="633"/>
        <v>0</v>
      </c>
      <c r="AF619" s="1">
        <f t="shared" ca="1" si="634"/>
        <v>0</v>
      </c>
      <c r="AG619" s="1">
        <f t="shared" ca="1" si="635"/>
        <v>0</v>
      </c>
      <c r="AH619" s="1">
        <f t="shared" ca="1" si="636"/>
        <v>0</v>
      </c>
      <c r="AI619" s="1">
        <f t="shared" ca="1" si="637"/>
        <v>0</v>
      </c>
      <c r="AJ619" s="1">
        <f t="shared" ca="1" si="638"/>
        <v>0</v>
      </c>
      <c r="AK619" s="1">
        <f t="shared" ca="1" si="639"/>
        <v>0</v>
      </c>
      <c r="AL619" s="1">
        <f t="shared" ca="1" si="640"/>
        <v>0</v>
      </c>
      <c r="AM619" s="1">
        <f t="shared" ca="1" si="641"/>
        <v>0</v>
      </c>
      <c r="AN619" s="1">
        <f t="shared" ca="1" si="642"/>
        <v>0</v>
      </c>
      <c r="AO619" s="1">
        <f t="shared" ca="1" si="643"/>
        <v>0</v>
      </c>
      <c r="AP619" s="1">
        <f t="shared" ca="1" si="644"/>
        <v>0</v>
      </c>
      <c r="AQ619" s="1">
        <f t="shared" ca="1" si="645"/>
        <v>0</v>
      </c>
      <c r="AR619" s="1">
        <f t="shared" ca="1" si="646"/>
        <v>0</v>
      </c>
      <c r="AS619" s="1">
        <f t="shared" ca="1" si="647"/>
        <v>0</v>
      </c>
      <c r="AT619" s="25">
        <f t="shared" ca="1" si="648"/>
        <v>0</v>
      </c>
      <c r="AU619" s="1" cm="1">
        <f t="array" aca="1" ref="AU619" ca="1">MMULT($F618:$CE618,INDIRECT("Policy.New!"&amp;AU$3&amp;"4:"&amp;AU$3&amp;"81"))</f>
        <v>0</v>
      </c>
      <c r="AV619" s="25" cm="1">
        <f t="array" aca="1" ref="AV619" ca="1">MMULT($F618:$CE618,INDIRECT("Policy.New!"&amp;AV$3&amp;"4:"&amp;AV$3&amp;"81"))</f>
        <v>0</v>
      </c>
      <c r="AW619" s="161">
        <v>0</v>
      </c>
      <c r="AX619" s="161">
        <v>0</v>
      </c>
      <c r="AY619" s="161">
        <v>0</v>
      </c>
      <c r="AZ619" s="161">
        <v>0</v>
      </c>
      <c r="BA619" s="161">
        <v>0</v>
      </c>
      <c r="BB619" s="161">
        <v>0</v>
      </c>
      <c r="BC619" s="161">
        <v>0</v>
      </c>
      <c r="BD619" s="161">
        <v>0</v>
      </c>
      <c r="BE619" s="161">
        <v>0</v>
      </c>
      <c r="BF619" s="161">
        <v>0</v>
      </c>
      <c r="BG619" s="161">
        <v>0</v>
      </c>
      <c r="BH619" s="161">
        <v>0</v>
      </c>
      <c r="BI619" s="161">
        <v>0</v>
      </c>
      <c r="BJ619" s="161">
        <v>0</v>
      </c>
      <c r="BK619" s="161">
        <v>0</v>
      </c>
      <c r="BL619" s="161">
        <v>0</v>
      </c>
      <c r="BM619" s="161">
        <v>0</v>
      </c>
      <c r="BN619" s="161">
        <v>0</v>
      </c>
      <c r="BO619" s="161">
        <v>0</v>
      </c>
      <c r="BP619" s="161">
        <v>0</v>
      </c>
      <c r="BQ619" s="161">
        <v>0</v>
      </c>
      <c r="BR619" s="161">
        <v>0</v>
      </c>
      <c r="BS619" s="161">
        <v>0</v>
      </c>
      <c r="BT619" s="161">
        <v>0</v>
      </c>
      <c r="BU619" s="161">
        <v>0</v>
      </c>
      <c r="BV619" s="161">
        <v>0</v>
      </c>
      <c r="BW619" s="161">
        <v>0</v>
      </c>
      <c r="BX619" s="161">
        <v>0</v>
      </c>
      <c r="BY619" s="161">
        <v>0</v>
      </c>
      <c r="BZ619" s="161">
        <v>0</v>
      </c>
      <c r="CA619" s="161">
        <v>0</v>
      </c>
      <c r="CB619" s="161">
        <v>0</v>
      </c>
      <c r="CC619" s="161">
        <v>0</v>
      </c>
      <c r="CD619" s="161">
        <v>0</v>
      </c>
      <c r="CE619" s="163">
        <f>INDEX(IRF.New!$D$7:$CN$374,MATCH('IRF AUX'!$E619,IRF.New!$C$7:$C$37,0),MATCH('IRF AUX'!$B619,IRF.New!$D$5:$CN$5,0))</f>
        <v>0</v>
      </c>
      <c r="CF619" s="1" cm="1">
        <f t="array" aca="1" ref="CF619" ca="1">MMULT($F618:$CE618,INDIRECT("Policy.New!"&amp;CF$3&amp;"4:"&amp;CF$3&amp;"81"))</f>
        <v>0</v>
      </c>
      <c r="CG619" s="1" cm="1">
        <f t="array" aca="1" ref="CG619" ca="1">MMULT($F618:$CE618,INDIRECT("Policy.New!"&amp;CG$3&amp;"4:"&amp;CG$3&amp;"81"))</f>
        <v>0</v>
      </c>
      <c r="CH619" s="1" cm="1">
        <f t="array" aca="1" ref="CH619" ca="1">MMULT($F618:$CE618,INDIRECT("Policy.New!"&amp;CH$3&amp;"4:"&amp;CH$3&amp;"81"))</f>
        <v>0</v>
      </c>
      <c r="CI619" s="1" cm="1">
        <f t="array" aca="1" ref="CI619" ca="1">MMULT($F618:$CE618,INDIRECT("Policy.New!"&amp;CI$3&amp;"4:"&amp;CI$3&amp;"81"))</f>
        <v>0</v>
      </c>
      <c r="CJ619" s="1" cm="1">
        <f t="array" aca="1" ref="CJ619" ca="1">MMULT($F618:$CE618,INDIRECT("Policy.New!"&amp;CJ$3&amp;"4:"&amp;CJ$3&amp;"81"))</f>
        <v>0</v>
      </c>
      <c r="CK619" s="1" cm="1">
        <f t="array" aca="1" ref="CK619" ca="1">MMULT($F618:$CE618,INDIRECT("Policy.New!"&amp;CK$3&amp;"4:"&amp;CK$3&amp;"81"))</f>
        <v>0</v>
      </c>
      <c r="CL619" s="1" cm="1">
        <f t="array" aca="1" ref="CL619" ca="1">MMULT($F618:$CE618,INDIRECT("Policy.New!"&amp;CL$3&amp;"4:"&amp;CL$3&amp;"81"))</f>
        <v>0</v>
      </c>
      <c r="CM619" s="1" cm="1">
        <f t="array" aca="1" ref="CM619" ca="1">MMULT($F618:$CE618,INDIRECT("Policy.New!"&amp;CM$3&amp;"4:"&amp;CM$3&amp;"81"))</f>
        <v>0</v>
      </c>
      <c r="CN619" s="1" cm="1">
        <f t="array" aca="1" ref="CN619" ca="1">MMULT($F618:$CE618,INDIRECT("Policy.New!"&amp;CN$3&amp;"4:"&amp;CN$3&amp;"81"))</f>
        <v>0</v>
      </c>
      <c r="CO619" s="1" cm="1">
        <f t="array" aca="1" ref="CO619" ca="1">MMULT($F618:$CE618,INDIRECT("Policy.New!"&amp;CO$3&amp;"4:"&amp;CO$3&amp;"81"))</f>
        <v>0</v>
      </c>
      <c r="CP619" s="1" cm="1">
        <f t="array" aca="1" ref="CP619" ca="1">MMULT($F618:$CE618,INDIRECT("Policy.New!"&amp;CP$3&amp;"4:"&amp;CP$3&amp;"81"))</f>
        <v>0</v>
      </c>
      <c r="CS619" s="1">
        <f t="shared" ca="1" si="618"/>
        <v>0</v>
      </c>
      <c r="CT619" s="1">
        <f t="shared" ca="1" si="622"/>
        <v>0</v>
      </c>
      <c r="CU619" s="1">
        <f t="shared" ca="1" si="619"/>
        <v>0</v>
      </c>
      <c r="CV619" s="1">
        <f t="shared" ca="1" si="623"/>
        <v>0</v>
      </c>
      <c r="CW619" s="1">
        <f t="shared" ca="1" si="620"/>
        <v>0</v>
      </c>
      <c r="CX619" s="1">
        <f t="shared" ca="1" si="621"/>
        <v>0</v>
      </c>
    </row>
    <row r="620" spans="2:102" x14ac:dyDescent="0.25">
      <c r="B620" s="153" t="str">
        <f t="shared" si="617"/>
        <v>eps_adm_outros</v>
      </c>
      <c r="C620" s="153" t="str">
        <f t="shared" si="616"/>
        <v>eps_adm_outros_12</v>
      </c>
      <c r="D620" s="13">
        <f t="shared" si="614"/>
        <v>620</v>
      </c>
      <c r="E620" s="13">
        <f t="shared" si="624"/>
        <v>12</v>
      </c>
      <c r="F620" s="14" cm="1">
        <f t="array" aca="1" ref="F620" ca="1">MMULT($F619:$CE619,INDIRECT("Policy.New!"&amp;F$3&amp;"4:"&amp;F$3&amp;"81"))</f>
        <v>0</v>
      </c>
      <c r="G620" s="14" cm="1">
        <f t="array" aca="1" ref="G620" ca="1">MMULT($F619:$CE619,INDIRECT("Policy.New!"&amp;G$3&amp;"4:"&amp;G$3&amp;"81"))</f>
        <v>0</v>
      </c>
      <c r="H620" s="14" cm="1">
        <f t="array" aca="1" ref="H620" ca="1">MMULT($F619:$CE619,INDIRECT("Policy.New!"&amp;H$3&amp;"4:"&amp;H$3&amp;"81"))</f>
        <v>0</v>
      </c>
      <c r="I620" s="14" cm="1">
        <f t="array" aca="1" ref="I620" ca="1">MMULT($F619:$CE619,INDIRECT("Policy.New!"&amp;I$3&amp;"4:"&amp;I$3&amp;"81"))</f>
        <v>0</v>
      </c>
      <c r="J620" s="14" cm="1">
        <f t="array" aca="1" ref="J620" ca="1">MMULT($F619:$CE619,INDIRECT("Policy.New!"&amp;J$3&amp;"4:"&amp;J$3&amp;"81"))</f>
        <v>0</v>
      </c>
      <c r="K620" s="14" cm="1">
        <f t="array" aca="1" ref="K620" ca="1">MMULT($F619:$CE619,INDIRECT("Policy.New!"&amp;K$3&amp;"4:"&amp;K$3&amp;"81"))</f>
        <v>0</v>
      </c>
      <c r="L620" s="14" cm="1">
        <f t="array" aca="1" ref="L620" ca="1">MMULT($F619:$CE619,INDIRECT("Policy.New!"&amp;L$3&amp;"4:"&amp;L$3&amp;"81"))</f>
        <v>0</v>
      </c>
      <c r="M620" s="14" cm="1">
        <f t="array" aca="1" ref="M620" ca="1">MMULT($F619:$CE619,INDIRECT("Policy.New!"&amp;M$3&amp;"4:"&amp;M$3&amp;"81"))</f>
        <v>0</v>
      </c>
      <c r="N620" s="14" cm="1">
        <f t="array" aca="1" ref="N620" ca="1">MMULT($F619:$CE619,INDIRECT("Policy.New!"&amp;N$3&amp;"4:"&amp;N$3&amp;"81"))</f>
        <v>0</v>
      </c>
      <c r="O620" s="14" cm="1">
        <f t="array" aca="1" ref="O620" ca="1">MMULT($F619:$CE619,INDIRECT("Policy.New!"&amp;O$3&amp;"4:"&amp;O$3&amp;"81"))</f>
        <v>0</v>
      </c>
      <c r="P620" s="14" cm="1">
        <f t="array" aca="1" ref="P620" ca="1">MMULT($F619:$CE619,INDIRECT("Policy.New!"&amp;P$3&amp;"4:"&amp;P$3&amp;"81"))</f>
        <v>0</v>
      </c>
      <c r="Q620" s="14" cm="1">
        <f t="array" aca="1" ref="Q620" ca="1">MMULT($F619:$CE619,INDIRECT("Policy.New!"&amp;Q$3&amp;"4:"&amp;Q$3&amp;"81"))</f>
        <v>0</v>
      </c>
      <c r="R620" s="14" cm="1">
        <f t="array" aca="1" ref="R620" ca="1">MMULT($F619:$CE619,INDIRECT("Policy.New!"&amp;R$3&amp;"4:"&amp;R$3&amp;"81"))</f>
        <v>0</v>
      </c>
      <c r="S620" s="14" cm="1">
        <f t="array" aca="1" ref="S620" ca="1">MMULT($F619:$CE619,INDIRECT("Policy.New!"&amp;S$3&amp;"4:"&amp;S$3&amp;"81"))</f>
        <v>0</v>
      </c>
      <c r="T620" s="14" cm="1">
        <f t="array" aca="1" ref="T620" ca="1">MMULT($F619:$CE619,INDIRECT("Policy.New!"&amp;T$3&amp;"4:"&amp;T$3&amp;"81"))</f>
        <v>0</v>
      </c>
      <c r="U620" s="14" cm="1">
        <f t="array" aca="1" ref="U620" ca="1">MMULT($F619:$CE619,INDIRECT("Policy.New!"&amp;U$3&amp;"4:"&amp;U$3&amp;"81"))</f>
        <v>0</v>
      </c>
      <c r="V620" s="14" cm="1">
        <f t="array" aca="1" ref="V620" ca="1">MMULT($F619:$CE619,INDIRECT("Policy.New!"&amp;V$3&amp;"4:"&amp;V$3&amp;"81"))</f>
        <v>0</v>
      </c>
      <c r="W620" s="15">
        <f t="shared" ca="1" si="625"/>
        <v>0</v>
      </c>
      <c r="X620" s="14">
        <f t="shared" ca="1" si="626"/>
        <v>0</v>
      </c>
      <c r="Y620" s="14">
        <f t="shared" ca="1" si="627"/>
        <v>0</v>
      </c>
      <c r="Z620" s="14">
        <f t="shared" ca="1" si="628"/>
        <v>0</v>
      </c>
      <c r="AA620" s="14">
        <f t="shared" ca="1" si="629"/>
        <v>0</v>
      </c>
      <c r="AB620" s="14">
        <f t="shared" ca="1" si="630"/>
        <v>0</v>
      </c>
      <c r="AC620" s="14">
        <f t="shared" ca="1" si="631"/>
        <v>0</v>
      </c>
      <c r="AD620" s="14">
        <f t="shared" ca="1" si="632"/>
        <v>0</v>
      </c>
      <c r="AE620" s="14">
        <f t="shared" ca="1" si="633"/>
        <v>0</v>
      </c>
      <c r="AF620" s="14">
        <f t="shared" ca="1" si="634"/>
        <v>0</v>
      </c>
      <c r="AG620" s="14">
        <f t="shared" ca="1" si="635"/>
        <v>0</v>
      </c>
      <c r="AH620" s="14">
        <f t="shared" ca="1" si="636"/>
        <v>0</v>
      </c>
      <c r="AI620" s="14">
        <f t="shared" ca="1" si="637"/>
        <v>0</v>
      </c>
      <c r="AJ620" s="14">
        <f t="shared" ca="1" si="638"/>
        <v>0</v>
      </c>
      <c r="AK620" s="14">
        <f t="shared" ca="1" si="639"/>
        <v>0</v>
      </c>
      <c r="AL620" s="14">
        <f t="shared" ca="1" si="640"/>
        <v>0</v>
      </c>
      <c r="AM620" s="14">
        <f t="shared" ca="1" si="641"/>
        <v>0</v>
      </c>
      <c r="AN620" s="14">
        <f t="shared" ca="1" si="642"/>
        <v>0</v>
      </c>
      <c r="AO620" s="14">
        <f t="shared" ca="1" si="643"/>
        <v>0</v>
      </c>
      <c r="AP620" s="14">
        <f t="shared" ca="1" si="644"/>
        <v>0</v>
      </c>
      <c r="AQ620" s="14">
        <f t="shared" ca="1" si="645"/>
        <v>0</v>
      </c>
      <c r="AR620" s="14">
        <f t="shared" ca="1" si="646"/>
        <v>0</v>
      </c>
      <c r="AS620" s="14">
        <f t="shared" ca="1" si="647"/>
        <v>0</v>
      </c>
      <c r="AT620" s="26">
        <f t="shared" ca="1" si="648"/>
        <v>0</v>
      </c>
      <c r="AU620" s="14" cm="1">
        <f t="array" aca="1" ref="AU620" ca="1">MMULT($F619:$CE619,INDIRECT("Policy.New!"&amp;AU$3&amp;"4:"&amp;AU$3&amp;"81"))</f>
        <v>0</v>
      </c>
      <c r="AV620" s="26" cm="1">
        <f t="array" aca="1" ref="AV620" ca="1">MMULT($F619:$CE619,INDIRECT("Policy.New!"&amp;AV$3&amp;"4:"&amp;AV$3&amp;"81"))</f>
        <v>0</v>
      </c>
      <c r="AW620" s="164">
        <v>0</v>
      </c>
      <c r="AX620" s="164">
        <v>0</v>
      </c>
      <c r="AY620" s="164">
        <v>0</v>
      </c>
      <c r="AZ620" s="164">
        <v>0</v>
      </c>
      <c r="BA620" s="164">
        <v>0</v>
      </c>
      <c r="BB620" s="164">
        <v>0</v>
      </c>
      <c r="BC620" s="164">
        <v>0</v>
      </c>
      <c r="BD620" s="164">
        <v>0</v>
      </c>
      <c r="BE620" s="164">
        <v>0</v>
      </c>
      <c r="BF620" s="164">
        <v>0</v>
      </c>
      <c r="BG620" s="164">
        <v>0</v>
      </c>
      <c r="BH620" s="164">
        <v>0</v>
      </c>
      <c r="BI620" s="164">
        <v>0</v>
      </c>
      <c r="BJ620" s="164">
        <v>0</v>
      </c>
      <c r="BK620" s="164">
        <v>0</v>
      </c>
      <c r="BL620" s="164">
        <v>0</v>
      </c>
      <c r="BM620" s="164">
        <v>0</v>
      </c>
      <c r="BN620" s="164">
        <v>0</v>
      </c>
      <c r="BO620" s="164">
        <v>0</v>
      </c>
      <c r="BP620" s="164">
        <v>0</v>
      </c>
      <c r="BQ620" s="164">
        <v>0</v>
      </c>
      <c r="BR620" s="164">
        <v>0</v>
      </c>
      <c r="BS620" s="164">
        <v>0</v>
      </c>
      <c r="BT620" s="164">
        <v>0</v>
      </c>
      <c r="BU620" s="164">
        <v>0</v>
      </c>
      <c r="BV620" s="164">
        <v>0</v>
      </c>
      <c r="BW620" s="164">
        <v>0</v>
      </c>
      <c r="BX620" s="164">
        <v>0</v>
      </c>
      <c r="BY620" s="164">
        <v>0</v>
      </c>
      <c r="BZ620" s="164">
        <v>0</v>
      </c>
      <c r="CA620" s="164">
        <v>0</v>
      </c>
      <c r="CB620" s="164">
        <v>0</v>
      </c>
      <c r="CC620" s="164">
        <v>0</v>
      </c>
      <c r="CD620" s="164">
        <v>0</v>
      </c>
      <c r="CE620" s="165">
        <f>INDEX(IRF.New!$D$7:$CN$374,MATCH('IRF AUX'!$E620,IRF.New!$C$7:$C$37,0),MATCH('IRF AUX'!$B620,IRF.New!$D$5:$CN$5,0))</f>
        <v>0</v>
      </c>
      <c r="CF620" s="14" cm="1">
        <f t="array" aca="1" ref="CF620" ca="1">MMULT($F619:$CE619,INDIRECT("Policy.New!"&amp;CF$3&amp;"4:"&amp;CF$3&amp;"81"))</f>
        <v>0</v>
      </c>
      <c r="CG620" s="14" cm="1">
        <f t="array" aca="1" ref="CG620" ca="1">MMULT($F619:$CE619,INDIRECT("Policy.New!"&amp;CG$3&amp;"4:"&amp;CG$3&amp;"81"))</f>
        <v>0</v>
      </c>
      <c r="CH620" s="14" cm="1">
        <f t="array" aca="1" ref="CH620" ca="1">MMULT($F619:$CE619,INDIRECT("Policy.New!"&amp;CH$3&amp;"4:"&amp;CH$3&amp;"81"))</f>
        <v>0</v>
      </c>
      <c r="CI620" s="14" cm="1">
        <f t="array" aca="1" ref="CI620" ca="1">MMULT($F619:$CE619,INDIRECT("Policy.New!"&amp;CI$3&amp;"4:"&amp;CI$3&amp;"81"))</f>
        <v>0</v>
      </c>
      <c r="CJ620" s="14" cm="1">
        <f t="array" aca="1" ref="CJ620" ca="1">MMULT($F619:$CE619,INDIRECT("Policy.New!"&amp;CJ$3&amp;"4:"&amp;CJ$3&amp;"81"))</f>
        <v>0</v>
      </c>
      <c r="CK620" s="14" cm="1">
        <f t="array" aca="1" ref="CK620" ca="1">MMULT($F619:$CE619,INDIRECT("Policy.New!"&amp;CK$3&amp;"4:"&amp;CK$3&amp;"81"))</f>
        <v>0</v>
      </c>
      <c r="CL620" s="14" cm="1">
        <f t="array" aca="1" ref="CL620" ca="1">MMULT($F619:$CE619,INDIRECT("Policy.New!"&amp;CL$3&amp;"4:"&amp;CL$3&amp;"81"))</f>
        <v>0</v>
      </c>
      <c r="CM620" s="14" cm="1">
        <f t="array" aca="1" ref="CM620" ca="1">MMULT($F619:$CE619,INDIRECT("Policy.New!"&amp;CM$3&amp;"4:"&amp;CM$3&amp;"81"))</f>
        <v>0</v>
      </c>
      <c r="CN620" s="14" cm="1">
        <f t="array" aca="1" ref="CN620" ca="1">MMULT($F619:$CE619,INDIRECT("Policy.New!"&amp;CN$3&amp;"4:"&amp;CN$3&amp;"81"))</f>
        <v>0</v>
      </c>
      <c r="CO620" s="14" cm="1">
        <f t="array" aca="1" ref="CO620" ca="1">MMULT($F619:$CE619,INDIRECT("Policy.New!"&amp;CO$3&amp;"4:"&amp;CO$3&amp;"81"))</f>
        <v>0</v>
      </c>
      <c r="CP620" s="14" cm="1">
        <f t="array" aca="1" ref="CP620" ca="1">MMULT($F619:$CE619,INDIRECT("Policy.New!"&amp;CP$3&amp;"4:"&amp;CP$3&amp;"81"))</f>
        <v>0</v>
      </c>
      <c r="CS620" s="14">
        <f t="shared" ca="1" si="618"/>
        <v>0</v>
      </c>
      <c r="CT620" s="14">
        <f t="shared" ca="1" si="622"/>
        <v>0</v>
      </c>
      <c r="CU620" s="14">
        <f t="shared" ca="1" si="619"/>
        <v>0</v>
      </c>
      <c r="CV620" s="14">
        <f t="shared" ca="1" si="623"/>
        <v>0</v>
      </c>
      <c r="CW620" s="14">
        <f t="shared" ca="1" si="620"/>
        <v>0</v>
      </c>
      <c r="CX620" s="14">
        <f t="shared" ca="1" si="621"/>
        <v>0</v>
      </c>
    </row>
    <row r="621" spans="2:102" x14ac:dyDescent="0.25">
      <c r="B621" s="151" t="str">
        <f t="shared" si="617"/>
        <v>eps_adm_outros</v>
      </c>
      <c r="C621" s="151" t="str">
        <f t="shared" si="616"/>
        <v>eps_adm_outros_13</v>
      </c>
      <c r="D621" s="9">
        <f t="shared" si="614"/>
        <v>621</v>
      </c>
      <c r="E621" s="9">
        <f t="shared" si="624"/>
        <v>13</v>
      </c>
      <c r="F621" s="10" cm="1">
        <f t="array" aca="1" ref="F621" ca="1">MMULT($F620:$CE620,INDIRECT("Policy.New!"&amp;F$3&amp;"4:"&amp;F$3&amp;"81"))</f>
        <v>0</v>
      </c>
      <c r="G621" s="10" cm="1">
        <f t="array" aca="1" ref="G621" ca="1">MMULT($F620:$CE620,INDIRECT("Policy.New!"&amp;G$3&amp;"4:"&amp;G$3&amp;"81"))</f>
        <v>0</v>
      </c>
      <c r="H621" s="10" cm="1">
        <f t="array" aca="1" ref="H621" ca="1">MMULT($F620:$CE620,INDIRECT("Policy.New!"&amp;H$3&amp;"4:"&amp;H$3&amp;"81"))</f>
        <v>0</v>
      </c>
      <c r="I621" s="10" cm="1">
        <f t="array" aca="1" ref="I621" ca="1">MMULT($F620:$CE620,INDIRECT("Policy.New!"&amp;I$3&amp;"4:"&amp;I$3&amp;"81"))</f>
        <v>0</v>
      </c>
      <c r="J621" s="10" cm="1">
        <f t="array" aca="1" ref="J621" ca="1">MMULT($F620:$CE620,INDIRECT("Policy.New!"&amp;J$3&amp;"4:"&amp;J$3&amp;"81"))</f>
        <v>0</v>
      </c>
      <c r="K621" s="10" cm="1">
        <f t="array" aca="1" ref="K621" ca="1">MMULT($F620:$CE620,INDIRECT("Policy.New!"&amp;K$3&amp;"4:"&amp;K$3&amp;"81"))</f>
        <v>0</v>
      </c>
      <c r="L621" s="10" cm="1">
        <f t="array" aca="1" ref="L621" ca="1">MMULT($F620:$CE620,INDIRECT("Policy.New!"&amp;L$3&amp;"4:"&amp;L$3&amp;"81"))</f>
        <v>0</v>
      </c>
      <c r="M621" s="10" cm="1">
        <f t="array" aca="1" ref="M621" ca="1">MMULT($F620:$CE620,INDIRECT("Policy.New!"&amp;M$3&amp;"4:"&amp;M$3&amp;"81"))</f>
        <v>0</v>
      </c>
      <c r="N621" s="10" cm="1">
        <f t="array" aca="1" ref="N621" ca="1">MMULT($F620:$CE620,INDIRECT("Policy.New!"&amp;N$3&amp;"4:"&amp;N$3&amp;"81"))</f>
        <v>0</v>
      </c>
      <c r="O621" s="10" cm="1">
        <f t="array" aca="1" ref="O621" ca="1">MMULT($F620:$CE620,INDIRECT("Policy.New!"&amp;O$3&amp;"4:"&amp;O$3&amp;"81"))</f>
        <v>0</v>
      </c>
      <c r="P621" s="10" cm="1">
        <f t="array" aca="1" ref="P621" ca="1">MMULT($F620:$CE620,INDIRECT("Policy.New!"&amp;P$3&amp;"4:"&amp;P$3&amp;"81"))</f>
        <v>0</v>
      </c>
      <c r="Q621" s="10" cm="1">
        <f t="array" aca="1" ref="Q621" ca="1">MMULT($F620:$CE620,INDIRECT("Policy.New!"&amp;Q$3&amp;"4:"&amp;Q$3&amp;"81"))</f>
        <v>0</v>
      </c>
      <c r="R621" s="10" cm="1">
        <f t="array" aca="1" ref="R621" ca="1">MMULT($F620:$CE620,INDIRECT("Policy.New!"&amp;R$3&amp;"4:"&amp;R$3&amp;"81"))</f>
        <v>0</v>
      </c>
      <c r="S621" s="10" cm="1">
        <f t="array" aca="1" ref="S621" ca="1">MMULT($F620:$CE620,INDIRECT("Policy.New!"&amp;S$3&amp;"4:"&amp;S$3&amp;"81"))</f>
        <v>0</v>
      </c>
      <c r="T621" s="10" cm="1">
        <f t="array" aca="1" ref="T621" ca="1">MMULT($F620:$CE620,INDIRECT("Policy.New!"&amp;T$3&amp;"4:"&amp;T$3&amp;"81"))</f>
        <v>0</v>
      </c>
      <c r="U621" s="10" cm="1">
        <f t="array" aca="1" ref="U621" ca="1">MMULT($F620:$CE620,INDIRECT("Policy.New!"&amp;U$3&amp;"4:"&amp;U$3&amp;"81"))</f>
        <v>0</v>
      </c>
      <c r="V621" s="10" cm="1">
        <f t="array" aca="1" ref="V621" ca="1">MMULT($F620:$CE620,INDIRECT("Policy.New!"&amp;V$3&amp;"4:"&amp;V$3&amp;"81"))</f>
        <v>0</v>
      </c>
      <c r="W621" s="11">
        <f t="shared" ca="1" si="625"/>
        <v>0</v>
      </c>
      <c r="X621" s="10">
        <f t="shared" ca="1" si="626"/>
        <v>0</v>
      </c>
      <c r="Y621" s="10">
        <f t="shared" ca="1" si="627"/>
        <v>0</v>
      </c>
      <c r="Z621" s="10">
        <f t="shared" ca="1" si="628"/>
        <v>0</v>
      </c>
      <c r="AA621" s="10">
        <f t="shared" ca="1" si="629"/>
        <v>0</v>
      </c>
      <c r="AB621" s="10">
        <f t="shared" ca="1" si="630"/>
        <v>0</v>
      </c>
      <c r="AC621" s="10">
        <f t="shared" ca="1" si="631"/>
        <v>0</v>
      </c>
      <c r="AD621" s="10">
        <f t="shared" ca="1" si="632"/>
        <v>0</v>
      </c>
      <c r="AE621" s="10">
        <f t="shared" ca="1" si="633"/>
        <v>0</v>
      </c>
      <c r="AF621" s="10">
        <f t="shared" ca="1" si="634"/>
        <v>0</v>
      </c>
      <c r="AG621" s="10">
        <f t="shared" ca="1" si="635"/>
        <v>0</v>
      </c>
      <c r="AH621" s="10">
        <f t="shared" ca="1" si="636"/>
        <v>0</v>
      </c>
      <c r="AI621" s="10">
        <f t="shared" ca="1" si="637"/>
        <v>0</v>
      </c>
      <c r="AJ621" s="10">
        <f t="shared" ca="1" si="638"/>
        <v>0</v>
      </c>
      <c r="AK621" s="10">
        <f t="shared" ca="1" si="639"/>
        <v>0</v>
      </c>
      <c r="AL621" s="10">
        <f t="shared" ca="1" si="640"/>
        <v>0</v>
      </c>
      <c r="AM621" s="10">
        <f t="shared" ca="1" si="641"/>
        <v>0</v>
      </c>
      <c r="AN621" s="10">
        <f t="shared" ca="1" si="642"/>
        <v>0</v>
      </c>
      <c r="AO621" s="10">
        <f t="shared" ca="1" si="643"/>
        <v>0</v>
      </c>
      <c r="AP621" s="10">
        <f t="shared" ca="1" si="644"/>
        <v>0</v>
      </c>
      <c r="AQ621" s="10">
        <f t="shared" ca="1" si="645"/>
        <v>0</v>
      </c>
      <c r="AR621" s="10">
        <f t="shared" ca="1" si="646"/>
        <v>0</v>
      </c>
      <c r="AS621" s="10">
        <f t="shared" ca="1" si="647"/>
        <v>0</v>
      </c>
      <c r="AT621" s="24">
        <f t="shared" ca="1" si="648"/>
        <v>0</v>
      </c>
      <c r="AU621" s="10" cm="1">
        <f t="array" aca="1" ref="AU621" ca="1">MMULT($F620:$CE620,INDIRECT("Policy.New!"&amp;AU$3&amp;"4:"&amp;AU$3&amp;"81"))</f>
        <v>0</v>
      </c>
      <c r="AV621" s="24" cm="1">
        <f t="array" aca="1" ref="AV621" ca="1">MMULT($F620:$CE620,INDIRECT("Policy.New!"&amp;AV$3&amp;"4:"&amp;AV$3&amp;"81"))</f>
        <v>0</v>
      </c>
      <c r="AW621" s="160">
        <v>0</v>
      </c>
      <c r="AX621" s="160">
        <v>0</v>
      </c>
      <c r="AY621" s="160">
        <v>0</v>
      </c>
      <c r="AZ621" s="160">
        <v>0</v>
      </c>
      <c r="BA621" s="160">
        <v>0</v>
      </c>
      <c r="BB621" s="160">
        <v>0</v>
      </c>
      <c r="BC621" s="160">
        <v>0</v>
      </c>
      <c r="BD621" s="160">
        <v>0</v>
      </c>
      <c r="BE621" s="160">
        <v>0</v>
      </c>
      <c r="BF621" s="160">
        <v>0</v>
      </c>
      <c r="BG621" s="160">
        <v>0</v>
      </c>
      <c r="BH621" s="160">
        <v>0</v>
      </c>
      <c r="BI621" s="160">
        <v>0</v>
      </c>
      <c r="BJ621" s="160">
        <v>0</v>
      </c>
      <c r="BK621" s="160">
        <v>0</v>
      </c>
      <c r="BL621" s="160">
        <v>0</v>
      </c>
      <c r="BM621" s="160">
        <v>0</v>
      </c>
      <c r="BN621" s="160">
        <v>0</v>
      </c>
      <c r="BO621" s="160">
        <v>0</v>
      </c>
      <c r="BP621" s="160">
        <v>0</v>
      </c>
      <c r="BQ621" s="160">
        <v>0</v>
      </c>
      <c r="BR621" s="160">
        <v>0</v>
      </c>
      <c r="BS621" s="160">
        <v>0</v>
      </c>
      <c r="BT621" s="160">
        <v>0</v>
      </c>
      <c r="BU621" s="160">
        <v>0</v>
      </c>
      <c r="BV621" s="160">
        <v>0</v>
      </c>
      <c r="BW621" s="160">
        <v>0</v>
      </c>
      <c r="BX621" s="160">
        <v>0</v>
      </c>
      <c r="BY621" s="160">
        <v>0</v>
      </c>
      <c r="BZ621" s="160">
        <v>0</v>
      </c>
      <c r="CA621" s="160">
        <v>0</v>
      </c>
      <c r="CB621" s="160">
        <v>0</v>
      </c>
      <c r="CC621" s="160">
        <v>0</v>
      </c>
      <c r="CD621" s="160">
        <v>0</v>
      </c>
      <c r="CE621" s="162">
        <f>INDEX(IRF.New!$D$7:$CN$374,MATCH('IRF AUX'!$E621,IRF.New!$C$7:$C$37,0),MATCH('IRF AUX'!$B621,IRF.New!$D$5:$CN$5,0))</f>
        <v>0</v>
      </c>
      <c r="CF621" s="10" cm="1">
        <f t="array" aca="1" ref="CF621" ca="1">MMULT($F620:$CE620,INDIRECT("Policy.New!"&amp;CF$3&amp;"4:"&amp;CF$3&amp;"81"))</f>
        <v>0</v>
      </c>
      <c r="CG621" s="10" cm="1">
        <f t="array" aca="1" ref="CG621" ca="1">MMULT($F620:$CE620,INDIRECT("Policy.New!"&amp;CG$3&amp;"4:"&amp;CG$3&amp;"81"))</f>
        <v>0</v>
      </c>
      <c r="CH621" s="10" cm="1">
        <f t="array" aca="1" ref="CH621" ca="1">MMULT($F620:$CE620,INDIRECT("Policy.New!"&amp;CH$3&amp;"4:"&amp;CH$3&amp;"81"))</f>
        <v>0</v>
      </c>
      <c r="CI621" s="10" cm="1">
        <f t="array" aca="1" ref="CI621" ca="1">MMULT($F620:$CE620,INDIRECT("Policy.New!"&amp;CI$3&amp;"4:"&amp;CI$3&amp;"81"))</f>
        <v>0</v>
      </c>
      <c r="CJ621" s="10" cm="1">
        <f t="array" aca="1" ref="CJ621" ca="1">MMULT($F620:$CE620,INDIRECT("Policy.New!"&amp;CJ$3&amp;"4:"&amp;CJ$3&amp;"81"))</f>
        <v>0</v>
      </c>
      <c r="CK621" s="10" cm="1">
        <f t="array" aca="1" ref="CK621" ca="1">MMULT($F620:$CE620,INDIRECT("Policy.New!"&amp;CK$3&amp;"4:"&amp;CK$3&amp;"81"))</f>
        <v>0</v>
      </c>
      <c r="CL621" s="10" cm="1">
        <f t="array" aca="1" ref="CL621" ca="1">MMULT($F620:$CE620,INDIRECT("Policy.New!"&amp;CL$3&amp;"4:"&amp;CL$3&amp;"81"))</f>
        <v>0</v>
      </c>
      <c r="CM621" s="10" cm="1">
        <f t="array" aca="1" ref="CM621" ca="1">MMULT($F620:$CE620,INDIRECT("Policy.New!"&amp;CM$3&amp;"4:"&amp;CM$3&amp;"81"))</f>
        <v>0</v>
      </c>
      <c r="CN621" s="10" cm="1">
        <f t="array" aca="1" ref="CN621" ca="1">MMULT($F620:$CE620,INDIRECT("Policy.New!"&amp;CN$3&amp;"4:"&amp;CN$3&amp;"81"))</f>
        <v>0</v>
      </c>
      <c r="CO621" s="10" cm="1">
        <f t="array" aca="1" ref="CO621" ca="1">MMULT($F620:$CE620,INDIRECT("Policy.New!"&amp;CO$3&amp;"4:"&amp;CO$3&amp;"81"))</f>
        <v>0</v>
      </c>
      <c r="CP621" s="10" cm="1">
        <f t="array" aca="1" ref="CP621" ca="1">MMULT($F620:$CE620,INDIRECT("Policy.New!"&amp;CP$3&amp;"4:"&amp;CP$3&amp;"81"))</f>
        <v>0</v>
      </c>
      <c r="CS621" s="10">
        <f t="shared" ca="1" si="618"/>
        <v>0</v>
      </c>
      <c r="CT621" s="10">
        <f t="shared" ca="1" si="622"/>
        <v>0</v>
      </c>
      <c r="CU621" s="10">
        <f t="shared" ca="1" si="619"/>
        <v>0</v>
      </c>
      <c r="CV621" s="10">
        <f t="shared" ca="1" si="623"/>
        <v>0</v>
      </c>
      <c r="CW621" s="10">
        <f t="shared" ca="1" si="620"/>
        <v>0</v>
      </c>
      <c r="CX621" s="10">
        <f t="shared" ca="1" si="621"/>
        <v>0</v>
      </c>
    </row>
    <row r="622" spans="2:102" x14ac:dyDescent="0.25">
      <c r="B622" s="152" t="str">
        <f t="shared" si="617"/>
        <v>eps_adm_outros</v>
      </c>
      <c r="C622" s="152" t="str">
        <f t="shared" si="616"/>
        <v>eps_adm_outros_14</v>
      </c>
      <c r="D622" s="12">
        <f t="shared" si="614"/>
        <v>622</v>
      </c>
      <c r="E622" s="12">
        <f t="shared" si="624"/>
        <v>14</v>
      </c>
      <c r="F622" s="1" cm="1">
        <f t="array" aca="1" ref="F622" ca="1">MMULT($F621:$CE621,INDIRECT("Policy.New!"&amp;F$3&amp;"4:"&amp;F$3&amp;"81"))</f>
        <v>0</v>
      </c>
      <c r="G622" s="1" cm="1">
        <f t="array" aca="1" ref="G622" ca="1">MMULT($F621:$CE621,INDIRECT("Policy.New!"&amp;G$3&amp;"4:"&amp;G$3&amp;"81"))</f>
        <v>0</v>
      </c>
      <c r="H622" s="1" cm="1">
        <f t="array" aca="1" ref="H622" ca="1">MMULT($F621:$CE621,INDIRECT("Policy.New!"&amp;H$3&amp;"4:"&amp;H$3&amp;"81"))</f>
        <v>0</v>
      </c>
      <c r="I622" s="1" cm="1">
        <f t="array" aca="1" ref="I622" ca="1">MMULT($F621:$CE621,INDIRECT("Policy.New!"&amp;I$3&amp;"4:"&amp;I$3&amp;"81"))</f>
        <v>0</v>
      </c>
      <c r="J622" s="1" cm="1">
        <f t="array" aca="1" ref="J622" ca="1">MMULT($F621:$CE621,INDIRECT("Policy.New!"&amp;J$3&amp;"4:"&amp;J$3&amp;"81"))</f>
        <v>0</v>
      </c>
      <c r="K622" s="1" cm="1">
        <f t="array" aca="1" ref="K622" ca="1">MMULT($F621:$CE621,INDIRECT("Policy.New!"&amp;K$3&amp;"4:"&amp;K$3&amp;"81"))</f>
        <v>0</v>
      </c>
      <c r="L622" s="1" cm="1">
        <f t="array" aca="1" ref="L622" ca="1">MMULT($F621:$CE621,INDIRECT("Policy.New!"&amp;L$3&amp;"4:"&amp;L$3&amp;"81"))</f>
        <v>0</v>
      </c>
      <c r="M622" s="1" cm="1">
        <f t="array" aca="1" ref="M622" ca="1">MMULT($F621:$CE621,INDIRECT("Policy.New!"&amp;M$3&amp;"4:"&amp;M$3&amp;"81"))</f>
        <v>0</v>
      </c>
      <c r="N622" s="1" cm="1">
        <f t="array" aca="1" ref="N622" ca="1">MMULT($F621:$CE621,INDIRECT("Policy.New!"&amp;N$3&amp;"4:"&amp;N$3&amp;"81"))</f>
        <v>0</v>
      </c>
      <c r="O622" s="1" cm="1">
        <f t="array" aca="1" ref="O622" ca="1">MMULT($F621:$CE621,INDIRECT("Policy.New!"&amp;O$3&amp;"4:"&amp;O$3&amp;"81"))</f>
        <v>0</v>
      </c>
      <c r="P622" s="1" cm="1">
        <f t="array" aca="1" ref="P622" ca="1">MMULT($F621:$CE621,INDIRECT("Policy.New!"&amp;P$3&amp;"4:"&amp;P$3&amp;"81"))</f>
        <v>0</v>
      </c>
      <c r="Q622" s="1" cm="1">
        <f t="array" aca="1" ref="Q622" ca="1">MMULT($F621:$CE621,INDIRECT("Policy.New!"&amp;Q$3&amp;"4:"&amp;Q$3&amp;"81"))</f>
        <v>0</v>
      </c>
      <c r="R622" s="1" cm="1">
        <f t="array" aca="1" ref="R622" ca="1">MMULT($F621:$CE621,INDIRECT("Policy.New!"&amp;R$3&amp;"4:"&amp;R$3&amp;"81"))</f>
        <v>0</v>
      </c>
      <c r="S622" s="1" cm="1">
        <f t="array" aca="1" ref="S622" ca="1">MMULT($F621:$CE621,INDIRECT("Policy.New!"&amp;S$3&amp;"4:"&amp;S$3&amp;"81"))</f>
        <v>0</v>
      </c>
      <c r="T622" s="1" cm="1">
        <f t="array" aca="1" ref="T622" ca="1">MMULT($F621:$CE621,INDIRECT("Policy.New!"&amp;T$3&amp;"4:"&amp;T$3&amp;"81"))</f>
        <v>0</v>
      </c>
      <c r="U622" s="1" cm="1">
        <f t="array" aca="1" ref="U622" ca="1">MMULT($F621:$CE621,INDIRECT("Policy.New!"&amp;U$3&amp;"4:"&amp;U$3&amp;"81"))</f>
        <v>0</v>
      </c>
      <c r="V622" s="1" cm="1">
        <f t="array" aca="1" ref="V622" ca="1">MMULT($F621:$CE621,INDIRECT("Policy.New!"&amp;V$3&amp;"4:"&amp;V$3&amp;"81"))</f>
        <v>0</v>
      </c>
      <c r="W622" s="5">
        <f t="shared" ca="1" si="625"/>
        <v>0</v>
      </c>
      <c r="X622" s="1">
        <f t="shared" ca="1" si="626"/>
        <v>0</v>
      </c>
      <c r="Y622" s="1">
        <f t="shared" ca="1" si="627"/>
        <v>0</v>
      </c>
      <c r="Z622" s="1">
        <f t="shared" ca="1" si="628"/>
        <v>0</v>
      </c>
      <c r="AA622" s="1">
        <f t="shared" ca="1" si="629"/>
        <v>0</v>
      </c>
      <c r="AB622" s="1">
        <f t="shared" ca="1" si="630"/>
        <v>0</v>
      </c>
      <c r="AC622" s="1">
        <f t="shared" ca="1" si="631"/>
        <v>0</v>
      </c>
      <c r="AD622" s="1">
        <f t="shared" ca="1" si="632"/>
        <v>0</v>
      </c>
      <c r="AE622" s="1">
        <f t="shared" ca="1" si="633"/>
        <v>0</v>
      </c>
      <c r="AF622" s="1">
        <f t="shared" ca="1" si="634"/>
        <v>0</v>
      </c>
      <c r="AG622" s="1">
        <f t="shared" ca="1" si="635"/>
        <v>0</v>
      </c>
      <c r="AH622" s="1">
        <f t="shared" ca="1" si="636"/>
        <v>0</v>
      </c>
      <c r="AI622" s="1">
        <f t="shared" ca="1" si="637"/>
        <v>0</v>
      </c>
      <c r="AJ622" s="1">
        <f t="shared" ca="1" si="638"/>
        <v>0</v>
      </c>
      <c r="AK622" s="1">
        <f t="shared" ca="1" si="639"/>
        <v>0</v>
      </c>
      <c r="AL622" s="1">
        <f t="shared" ca="1" si="640"/>
        <v>0</v>
      </c>
      <c r="AM622" s="1">
        <f t="shared" ca="1" si="641"/>
        <v>0</v>
      </c>
      <c r="AN622" s="1">
        <f t="shared" ca="1" si="642"/>
        <v>0</v>
      </c>
      <c r="AO622" s="1">
        <f t="shared" ca="1" si="643"/>
        <v>0</v>
      </c>
      <c r="AP622" s="1">
        <f t="shared" ca="1" si="644"/>
        <v>0</v>
      </c>
      <c r="AQ622" s="1">
        <f t="shared" ca="1" si="645"/>
        <v>0</v>
      </c>
      <c r="AR622" s="1">
        <f t="shared" ca="1" si="646"/>
        <v>0</v>
      </c>
      <c r="AS622" s="1">
        <f t="shared" ca="1" si="647"/>
        <v>0</v>
      </c>
      <c r="AT622" s="25">
        <f t="shared" ca="1" si="648"/>
        <v>0</v>
      </c>
      <c r="AU622" s="1" cm="1">
        <f t="array" aca="1" ref="AU622" ca="1">MMULT($F621:$CE621,INDIRECT("Policy.New!"&amp;AU$3&amp;"4:"&amp;AU$3&amp;"81"))</f>
        <v>0</v>
      </c>
      <c r="AV622" s="25" cm="1">
        <f t="array" aca="1" ref="AV622" ca="1">MMULT($F621:$CE621,INDIRECT("Policy.New!"&amp;AV$3&amp;"4:"&amp;AV$3&amp;"81"))</f>
        <v>0</v>
      </c>
      <c r="AW622" s="161">
        <v>0</v>
      </c>
      <c r="AX622" s="161">
        <v>0</v>
      </c>
      <c r="AY622" s="161">
        <v>0</v>
      </c>
      <c r="AZ622" s="161">
        <v>0</v>
      </c>
      <c r="BA622" s="161">
        <v>0</v>
      </c>
      <c r="BB622" s="161">
        <v>0</v>
      </c>
      <c r="BC622" s="161">
        <v>0</v>
      </c>
      <c r="BD622" s="161">
        <v>0</v>
      </c>
      <c r="BE622" s="161">
        <v>0</v>
      </c>
      <c r="BF622" s="161">
        <v>0</v>
      </c>
      <c r="BG622" s="161">
        <v>0</v>
      </c>
      <c r="BH622" s="161">
        <v>0</v>
      </c>
      <c r="BI622" s="161">
        <v>0</v>
      </c>
      <c r="BJ622" s="161">
        <v>0</v>
      </c>
      <c r="BK622" s="161">
        <v>0</v>
      </c>
      <c r="BL622" s="161">
        <v>0</v>
      </c>
      <c r="BM622" s="161">
        <v>0</v>
      </c>
      <c r="BN622" s="161">
        <v>0</v>
      </c>
      <c r="BO622" s="161">
        <v>0</v>
      </c>
      <c r="BP622" s="161">
        <v>0</v>
      </c>
      <c r="BQ622" s="161">
        <v>0</v>
      </c>
      <c r="BR622" s="161">
        <v>0</v>
      </c>
      <c r="BS622" s="161">
        <v>0</v>
      </c>
      <c r="BT622" s="161">
        <v>0</v>
      </c>
      <c r="BU622" s="161">
        <v>0</v>
      </c>
      <c r="BV622" s="161">
        <v>0</v>
      </c>
      <c r="BW622" s="161">
        <v>0</v>
      </c>
      <c r="BX622" s="161">
        <v>0</v>
      </c>
      <c r="BY622" s="161">
        <v>0</v>
      </c>
      <c r="BZ622" s="161">
        <v>0</v>
      </c>
      <c r="CA622" s="161">
        <v>0</v>
      </c>
      <c r="CB622" s="161">
        <v>0</v>
      </c>
      <c r="CC622" s="161">
        <v>0</v>
      </c>
      <c r="CD622" s="161">
        <v>0</v>
      </c>
      <c r="CE622" s="163">
        <f>INDEX(IRF.New!$D$7:$CN$374,MATCH('IRF AUX'!$E622,IRF.New!$C$7:$C$37,0),MATCH('IRF AUX'!$B622,IRF.New!$D$5:$CN$5,0))</f>
        <v>0</v>
      </c>
      <c r="CF622" s="1" cm="1">
        <f t="array" aca="1" ref="CF622" ca="1">MMULT($F621:$CE621,INDIRECT("Policy.New!"&amp;CF$3&amp;"4:"&amp;CF$3&amp;"81"))</f>
        <v>0</v>
      </c>
      <c r="CG622" s="1" cm="1">
        <f t="array" aca="1" ref="CG622" ca="1">MMULT($F621:$CE621,INDIRECT("Policy.New!"&amp;CG$3&amp;"4:"&amp;CG$3&amp;"81"))</f>
        <v>0</v>
      </c>
      <c r="CH622" s="1" cm="1">
        <f t="array" aca="1" ref="CH622" ca="1">MMULT($F621:$CE621,INDIRECT("Policy.New!"&amp;CH$3&amp;"4:"&amp;CH$3&amp;"81"))</f>
        <v>0</v>
      </c>
      <c r="CI622" s="1" cm="1">
        <f t="array" aca="1" ref="CI622" ca="1">MMULT($F621:$CE621,INDIRECT("Policy.New!"&amp;CI$3&amp;"4:"&amp;CI$3&amp;"81"))</f>
        <v>0</v>
      </c>
      <c r="CJ622" s="1" cm="1">
        <f t="array" aca="1" ref="CJ622" ca="1">MMULT($F621:$CE621,INDIRECT("Policy.New!"&amp;CJ$3&amp;"4:"&amp;CJ$3&amp;"81"))</f>
        <v>0</v>
      </c>
      <c r="CK622" s="1" cm="1">
        <f t="array" aca="1" ref="CK622" ca="1">MMULT($F621:$CE621,INDIRECT("Policy.New!"&amp;CK$3&amp;"4:"&amp;CK$3&amp;"81"))</f>
        <v>0</v>
      </c>
      <c r="CL622" s="1" cm="1">
        <f t="array" aca="1" ref="CL622" ca="1">MMULT($F621:$CE621,INDIRECT("Policy.New!"&amp;CL$3&amp;"4:"&amp;CL$3&amp;"81"))</f>
        <v>0</v>
      </c>
      <c r="CM622" s="1" cm="1">
        <f t="array" aca="1" ref="CM622" ca="1">MMULT($F621:$CE621,INDIRECT("Policy.New!"&amp;CM$3&amp;"4:"&amp;CM$3&amp;"81"))</f>
        <v>0</v>
      </c>
      <c r="CN622" s="1" cm="1">
        <f t="array" aca="1" ref="CN622" ca="1">MMULT($F621:$CE621,INDIRECT("Policy.New!"&amp;CN$3&amp;"4:"&amp;CN$3&amp;"81"))</f>
        <v>0</v>
      </c>
      <c r="CO622" s="1" cm="1">
        <f t="array" aca="1" ref="CO622" ca="1">MMULT($F621:$CE621,INDIRECT("Policy.New!"&amp;CO$3&amp;"4:"&amp;CO$3&amp;"81"))</f>
        <v>0</v>
      </c>
      <c r="CP622" s="1" cm="1">
        <f t="array" aca="1" ref="CP622" ca="1">MMULT($F621:$CE621,INDIRECT("Policy.New!"&amp;CP$3&amp;"4:"&amp;CP$3&amp;"81"))</f>
        <v>0</v>
      </c>
      <c r="CS622" s="1">
        <f t="shared" ca="1" si="618"/>
        <v>0</v>
      </c>
      <c r="CT622" s="1">
        <f t="shared" ca="1" si="622"/>
        <v>0</v>
      </c>
      <c r="CU622" s="1">
        <f t="shared" ca="1" si="619"/>
        <v>0</v>
      </c>
      <c r="CV622" s="1">
        <f t="shared" ca="1" si="623"/>
        <v>0</v>
      </c>
      <c r="CW622" s="1">
        <f t="shared" ca="1" si="620"/>
        <v>0</v>
      </c>
      <c r="CX622" s="1">
        <f t="shared" ca="1" si="621"/>
        <v>0</v>
      </c>
    </row>
    <row r="623" spans="2:102" x14ac:dyDescent="0.25">
      <c r="B623" s="152" t="str">
        <f t="shared" si="617"/>
        <v>eps_adm_outros</v>
      </c>
      <c r="C623" s="152" t="str">
        <f t="shared" si="616"/>
        <v>eps_adm_outros_15</v>
      </c>
      <c r="D623" s="12">
        <f t="shared" si="614"/>
        <v>623</v>
      </c>
      <c r="E623" s="12">
        <f t="shared" si="624"/>
        <v>15</v>
      </c>
      <c r="F623" s="1" cm="1">
        <f t="array" aca="1" ref="F623" ca="1">MMULT($F622:$CE622,INDIRECT("Policy.New!"&amp;F$3&amp;"4:"&amp;F$3&amp;"81"))</f>
        <v>0</v>
      </c>
      <c r="G623" s="1" cm="1">
        <f t="array" aca="1" ref="G623" ca="1">MMULT($F622:$CE622,INDIRECT("Policy.New!"&amp;G$3&amp;"4:"&amp;G$3&amp;"81"))</f>
        <v>0</v>
      </c>
      <c r="H623" s="1" cm="1">
        <f t="array" aca="1" ref="H623" ca="1">MMULT($F622:$CE622,INDIRECT("Policy.New!"&amp;H$3&amp;"4:"&amp;H$3&amp;"81"))</f>
        <v>0</v>
      </c>
      <c r="I623" s="1" cm="1">
        <f t="array" aca="1" ref="I623" ca="1">MMULT($F622:$CE622,INDIRECT("Policy.New!"&amp;I$3&amp;"4:"&amp;I$3&amp;"81"))</f>
        <v>0</v>
      </c>
      <c r="J623" s="1" cm="1">
        <f t="array" aca="1" ref="J623" ca="1">MMULT($F622:$CE622,INDIRECT("Policy.New!"&amp;J$3&amp;"4:"&amp;J$3&amp;"81"))</f>
        <v>0</v>
      </c>
      <c r="K623" s="1" cm="1">
        <f t="array" aca="1" ref="K623" ca="1">MMULT($F622:$CE622,INDIRECT("Policy.New!"&amp;K$3&amp;"4:"&amp;K$3&amp;"81"))</f>
        <v>0</v>
      </c>
      <c r="L623" s="1" cm="1">
        <f t="array" aca="1" ref="L623" ca="1">MMULT($F622:$CE622,INDIRECT("Policy.New!"&amp;L$3&amp;"4:"&amp;L$3&amp;"81"))</f>
        <v>0</v>
      </c>
      <c r="M623" s="1" cm="1">
        <f t="array" aca="1" ref="M623" ca="1">MMULT($F622:$CE622,INDIRECT("Policy.New!"&amp;M$3&amp;"4:"&amp;M$3&amp;"81"))</f>
        <v>0</v>
      </c>
      <c r="N623" s="1" cm="1">
        <f t="array" aca="1" ref="N623" ca="1">MMULT($F622:$CE622,INDIRECT("Policy.New!"&amp;N$3&amp;"4:"&amp;N$3&amp;"81"))</f>
        <v>0</v>
      </c>
      <c r="O623" s="1" cm="1">
        <f t="array" aca="1" ref="O623" ca="1">MMULT($F622:$CE622,INDIRECT("Policy.New!"&amp;O$3&amp;"4:"&amp;O$3&amp;"81"))</f>
        <v>0</v>
      </c>
      <c r="P623" s="1" cm="1">
        <f t="array" aca="1" ref="P623" ca="1">MMULT($F622:$CE622,INDIRECT("Policy.New!"&amp;P$3&amp;"4:"&amp;P$3&amp;"81"))</f>
        <v>0</v>
      </c>
      <c r="Q623" s="1" cm="1">
        <f t="array" aca="1" ref="Q623" ca="1">MMULT($F622:$CE622,INDIRECT("Policy.New!"&amp;Q$3&amp;"4:"&amp;Q$3&amp;"81"))</f>
        <v>0</v>
      </c>
      <c r="R623" s="1" cm="1">
        <f t="array" aca="1" ref="R623" ca="1">MMULT($F622:$CE622,INDIRECT("Policy.New!"&amp;R$3&amp;"4:"&amp;R$3&amp;"81"))</f>
        <v>0</v>
      </c>
      <c r="S623" s="1" cm="1">
        <f t="array" aca="1" ref="S623" ca="1">MMULT($F622:$CE622,INDIRECT("Policy.New!"&amp;S$3&amp;"4:"&amp;S$3&amp;"81"))</f>
        <v>0</v>
      </c>
      <c r="T623" s="1" cm="1">
        <f t="array" aca="1" ref="T623" ca="1">MMULT($F622:$CE622,INDIRECT("Policy.New!"&amp;T$3&amp;"4:"&amp;T$3&amp;"81"))</f>
        <v>0</v>
      </c>
      <c r="U623" s="1" cm="1">
        <f t="array" aca="1" ref="U623" ca="1">MMULT($F622:$CE622,INDIRECT("Policy.New!"&amp;U$3&amp;"4:"&amp;U$3&amp;"81"))</f>
        <v>0</v>
      </c>
      <c r="V623" s="1" cm="1">
        <f t="array" aca="1" ref="V623" ca="1">MMULT($F622:$CE622,INDIRECT("Policy.New!"&amp;V$3&amp;"4:"&amp;V$3&amp;"81"))</f>
        <v>0</v>
      </c>
      <c r="W623" s="5">
        <f t="shared" ca="1" si="625"/>
        <v>0</v>
      </c>
      <c r="X623" s="1">
        <f t="shared" ca="1" si="626"/>
        <v>0</v>
      </c>
      <c r="Y623" s="1">
        <f t="shared" ca="1" si="627"/>
        <v>0</v>
      </c>
      <c r="Z623" s="1">
        <f t="shared" ca="1" si="628"/>
        <v>0</v>
      </c>
      <c r="AA623" s="1">
        <f t="shared" ca="1" si="629"/>
        <v>0</v>
      </c>
      <c r="AB623" s="1">
        <f t="shared" ca="1" si="630"/>
        <v>0</v>
      </c>
      <c r="AC623" s="1">
        <f t="shared" ca="1" si="631"/>
        <v>0</v>
      </c>
      <c r="AD623" s="1">
        <f t="shared" ca="1" si="632"/>
        <v>0</v>
      </c>
      <c r="AE623" s="1">
        <f t="shared" ca="1" si="633"/>
        <v>0</v>
      </c>
      <c r="AF623" s="1">
        <f t="shared" ca="1" si="634"/>
        <v>0</v>
      </c>
      <c r="AG623" s="1">
        <f t="shared" ca="1" si="635"/>
        <v>0</v>
      </c>
      <c r="AH623" s="1">
        <f t="shared" ca="1" si="636"/>
        <v>0</v>
      </c>
      <c r="AI623" s="1">
        <f t="shared" ca="1" si="637"/>
        <v>0</v>
      </c>
      <c r="AJ623" s="1">
        <f t="shared" ca="1" si="638"/>
        <v>0</v>
      </c>
      <c r="AK623" s="1">
        <f t="shared" ca="1" si="639"/>
        <v>0</v>
      </c>
      <c r="AL623" s="1">
        <f t="shared" ca="1" si="640"/>
        <v>0</v>
      </c>
      <c r="AM623" s="1">
        <f t="shared" ca="1" si="641"/>
        <v>0</v>
      </c>
      <c r="AN623" s="1">
        <f t="shared" ca="1" si="642"/>
        <v>0</v>
      </c>
      <c r="AO623" s="1">
        <f t="shared" ca="1" si="643"/>
        <v>0</v>
      </c>
      <c r="AP623" s="1">
        <f t="shared" ca="1" si="644"/>
        <v>0</v>
      </c>
      <c r="AQ623" s="1">
        <f t="shared" ca="1" si="645"/>
        <v>0</v>
      </c>
      <c r="AR623" s="1">
        <f t="shared" ca="1" si="646"/>
        <v>0</v>
      </c>
      <c r="AS623" s="1">
        <f t="shared" ca="1" si="647"/>
        <v>0</v>
      </c>
      <c r="AT623" s="25">
        <f t="shared" ca="1" si="648"/>
        <v>0</v>
      </c>
      <c r="AU623" s="1" cm="1">
        <f t="array" aca="1" ref="AU623" ca="1">MMULT($F622:$CE622,INDIRECT("Policy.New!"&amp;AU$3&amp;"4:"&amp;AU$3&amp;"81"))</f>
        <v>0</v>
      </c>
      <c r="AV623" s="25" cm="1">
        <f t="array" aca="1" ref="AV623" ca="1">MMULT($F622:$CE622,INDIRECT("Policy.New!"&amp;AV$3&amp;"4:"&amp;AV$3&amp;"81"))</f>
        <v>0</v>
      </c>
      <c r="AW623" s="161">
        <v>0</v>
      </c>
      <c r="AX623" s="161">
        <v>0</v>
      </c>
      <c r="AY623" s="161">
        <v>0</v>
      </c>
      <c r="AZ623" s="161">
        <v>0</v>
      </c>
      <c r="BA623" s="161">
        <v>0</v>
      </c>
      <c r="BB623" s="161">
        <v>0</v>
      </c>
      <c r="BC623" s="161">
        <v>0</v>
      </c>
      <c r="BD623" s="161">
        <v>0</v>
      </c>
      <c r="BE623" s="161">
        <v>0</v>
      </c>
      <c r="BF623" s="161">
        <v>0</v>
      </c>
      <c r="BG623" s="161">
        <v>0</v>
      </c>
      <c r="BH623" s="161">
        <v>0</v>
      </c>
      <c r="BI623" s="161">
        <v>0</v>
      </c>
      <c r="BJ623" s="161">
        <v>0</v>
      </c>
      <c r="BK623" s="161">
        <v>0</v>
      </c>
      <c r="BL623" s="161">
        <v>0</v>
      </c>
      <c r="BM623" s="161">
        <v>0</v>
      </c>
      <c r="BN623" s="161">
        <v>0</v>
      </c>
      <c r="BO623" s="161">
        <v>0</v>
      </c>
      <c r="BP623" s="161">
        <v>0</v>
      </c>
      <c r="BQ623" s="161">
        <v>0</v>
      </c>
      <c r="BR623" s="161">
        <v>0</v>
      </c>
      <c r="BS623" s="161">
        <v>0</v>
      </c>
      <c r="BT623" s="161">
        <v>0</v>
      </c>
      <c r="BU623" s="161">
        <v>0</v>
      </c>
      <c r="BV623" s="161">
        <v>0</v>
      </c>
      <c r="BW623" s="161">
        <v>0</v>
      </c>
      <c r="BX623" s="161">
        <v>0</v>
      </c>
      <c r="BY623" s="161">
        <v>0</v>
      </c>
      <c r="BZ623" s="161">
        <v>0</v>
      </c>
      <c r="CA623" s="161">
        <v>0</v>
      </c>
      <c r="CB623" s="161">
        <v>0</v>
      </c>
      <c r="CC623" s="161">
        <v>0</v>
      </c>
      <c r="CD623" s="161">
        <v>0</v>
      </c>
      <c r="CE623" s="163">
        <f>INDEX(IRF.New!$D$7:$CN$374,MATCH('IRF AUX'!$E623,IRF.New!$C$7:$C$37,0),MATCH('IRF AUX'!$B623,IRF.New!$D$5:$CN$5,0))</f>
        <v>0</v>
      </c>
      <c r="CF623" s="1" cm="1">
        <f t="array" aca="1" ref="CF623" ca="1">MMULT($F622:$CE622,INDIRECT("Policy.New!"&amp;CF$3&amp;"4:"&amp;CF$3&amp;"81"))</f>
        <v>0</v>
      </c>
      <c r="CG623" s="1" cm="1">
        <f t="array" aca="1" ref="CG623" ca="1">MMULT($F622:$CE622,INDIRECT("Policy.New!"&amp;CG$3&amp;"4:"&amp;CG$3&amp;"81"))</f>
        <v>0</v>
      </c>
      <c r="CH623" s="1" cm="1">
        <f t="array" aca="1" ref="CH623" ca="1">MMULT($F622:$CE622,INDIRECT("Policy.New!"&amp;CH$3&amp;"4:"&amp;CH$3&amp;"81"))</f>
        <v>0</v>
      </c>
      <c r="CI623" s="1" cm="1">
        <f t="array" aca="1" ref="CI623" ca="1">MMULT($F622:$CE622,INDIRECT("Policy.New!"&amp;CI$3&amp;"4:"&amp;CI$3&amp;"81"))</f>
        <v>0</v>
      </c>
      <c r="CJ623" s="1" cm="1">
        <f t="array" aca="1" ref="CJ623" ca="1">MMULT($F622:$CE622,INDIRECT("Policy.New!"&amp;CJ$3&amp;"4:"&amp;CJ$3&amp;"81"))</f>
        <v>0</v>
      </c>
      <c r="CK623" s="1" cm="1">
        <f t="array" aca="1" ref="CK623" ca="1">MMULT($F622:$CE622,INDIRECT("Policy.New!"&amp;CK$3&amp;"4:"&amp;CK$3&amp;"81"))</f>
        <v>0</v>
      </c>
      <c r="CL623" s="1" cm="1">
        <f t="array" aca="1" ref="CL623" ca="1">MMULT($F622:$CE622,INDIRECT("Policy.New!"&amp;CL$3&amp;"4:"&amp;CL$3&amp;"81"))</f>
        <v>0</v>
      </c>
      <c r="CM623" s="1" cm="1">
        <f t="array" aca="1" ref="CM623" ca="1">MMULT($F622:$CE622,INDIRECT("Policy.New!"&amp;CM$3&amp;"4:"&amp;CM$3&amp;"81"))</f>
        <v>0</v>
      </c>
      <c r="CN623" s="1" cm="1">
        <f t="array" aca="1" ref="CN623" ca="1">MMULT($F622:$CE622,INDIRECT("Policy.New!"&amp;CN$3&amp;"4:"&amp;CN$3&amp;"81"))</f>
        <v>0</v>
      </c>
      <c r="CO623" s="1" cm="1">
        <f t="array" aca="1" ref="CO623" ca="1">MMULT($F622:$CE622,INDIRECT("Policy.New!"&amp;CO$3&amp;"4:"&amp;CO$3&amp;"81"))</f>
        <v>0</v>
      </c>
      <c r="CP623" s="1" cm="1">
        <f t="array" aca="1" ref="CP623" ca="1">MMULT($F622:$CE622,INDIRECT("Policy.New!"&amp;CP$3&amp;"4:"&amp;CP$3&amp;"81"))</f>
        <v>0</v>
      </c>
      <c r="CS623" s="1">
        <f t="shared" ca="1" si="618"/>
        <v>0</v>
      </c>
      <c r="CT623" s="1">
        <f t="shared" ca="1" si="622"/>
        <v>0</v>
      </c>
      <c r="CU623" s="1">
        <f t="shared" ca="1" si="619"/>
        <v>0</v>
      </c>
      <c r="CV623" s="1">
        <f t="shared" ca="1" si="623"/>
        <v>0</v>
      </c>
      <c r="CW623" s="1">
        <f t="shared" ca="1" si="620"/>
        <v>0</v>
      </c>
      <c r="CX623" s="1">
        <f t="shared" ca="1" si="621"/>
        <v>0</v>
      </c>
    </row>
    <row r="624" spans="2:102" x14ac:dyDescent="0.25">
      <c r="B624" s="153" t="str">
        <f t="shared" si="617"/>
        <v>eps_adm_outros</v>
      </c>
      <c r="C624" s="153" t="str">
        <f t="shared" si="616"/>
        <v>eps_adm_outros_16</v>
      </c>
      <c r="D624" s="13">
        <f t="shared" si="614"/>
        <v>624</v>
      </c>
      <c r="E624" s="13">
        <f t="shared" si="624"/>
        <v>16</v>
      </c>
      <c r="F624" s="14" cm="1">
        <f t="array" aca="1" ref="F624" ca="1">MMULT($F623:$CE623,INDIRECT("Policy.New!"&amp;F$3&amp;"4:"&amp;F$3&amp;"81"))</f>
        <v>0</v>
      </c>
      <c r="G624" s="14" cm="1">
        <f t="array" aca="1" ref="G624" ca="1">MMULT($F623:$CE623,INDIRECT("Policy.New!"&amp;G$3&amp;"4:"&amp;G$3&amp;"81"))</f>
        <v>0</v>
      </c>
      <c r="H624" s="14" cm="1">
        <f t="array" aca="1" ref="H624" ca="1">MMULT($F623:$CE623,INDIRECT("Policy.New!"&amp;H$3&amp;"4:"&amp;H$3&amp;"81"))</f>
        <v>0</v>
      </c>
      <c r="I624" s="14" cm="1">
        <f t="array" aca="1" ref="I624" ca="1">MMULT($F623:$CE623,INDIRECT("Policy.New!"&amp;I$3&amp;"4:"&amp;I$3&amp;"81"))</f>
        <v>0</v>
      </c>
      <c r="J624" s="14" cm="1">
        <f t="array" aca="1" ref="J624" ca="1">MMULT($F623:$CE623,INDIRECT("Policy.New!"&amp;J$3&amp;"4:"&amp;J$3&amp;"81"))</f>
        <v>0</v>
      </c>
      <c r="K624" s="14" cm="1">
        <f t="array" aca="1" ref="K624" ca="1">MMULT($F623:$CE623,INDIRECT("Policy.New!"&amp;K$3&amp;"4:"&amp;K$3&amp;"81"))</f>
        <v>0</v>
      </c>
      <c r="L624" s="14" cm="1">
        <f t="array" aca="1" ref="L624" ca="1">MMULT($F623:$CE623,INDIRECT("Policy.New!"&amp;L$3&amp;"4:"&amp;L$3&amp;"81"))</f>
        <v>0</v>
      </c>
      <c r="M624" s="14" cm="1">
        <f t="array" aca="1" ref="M624" ca="1">MMULT($F623:$CE623,INDIRECT("Policy.New!"&amp;M$3&amp;"4:"&amp;M$3&amp;"81"))</f>
        <v>0</v>
      </c>
      <c r="N624" s="14" cm="1">
        <f t="array" aca="1" ref="N624" ca="1">MMULT($F623:$CE623,INDIRECT("Policy.New!"&amp;N$3&amp;"4:"&amp;N$3&amp;"81"))</f>
        <v>0</v>
      </c>
      <c r="O624" s="14" cm="1">
        <f t="array" aca="1" ref="O624" ca="1">MMULT($F623:$CE623,INDIRECT("Policy.New!"&amp;O$3&amp;"4:"&amp;O$3&amp;"81"))</f>
        <v>0</v>
      </c>
      <c r="P624" s="14" cm="1">
        <f t="array" aca="1" ref="P624" ca="1">MMULT($F623:$CE623,INDIRECT("Policy.New!"&amp;P$3&amp;"4:"&amp;P$3&amp;"81"))</f>
        <v>0</v>
      </c>
      <c r="Q624" s="14" cm="1">
        <f t="array" aca="1" ref="Q624" ca="1">MMULT($F623:$CE623,INDIRECT("Policy.New!"&amp;Q$3&amp;"4:"&amp;Q$3&amp;"81"))</f>
        <v>0</v>
      </c>
      <c r="R624" s="14" cm="1">
        <f t="array" aca="1" ref="R624" ca="1">MMULT($F623:$CE623,INDIRECT("Policy.New!"&amp;R$3&amp;"4:"&amp;R$3&amp;"81"))</f>
        <v>0</v>
      </c>
      <c r="S624" s="14" cm="1">
        <f t="array" aca="1" ref="S624" ca="1">MMULT($F623:$CE623,INDIRECT("Policy.New!"&amp;S$3&amp;"4:"&amp;S$3&amp;"81"))</f>
        <v>0</v>
      </c>
      <c r="T624" s="14" cm="1">
        <f t="array" aca="1" ref="T624" ca="1">MMULT($F623:$CE623,INDIRECT("Policy.New!"&amp;T$3&amp;"4:"&amp;T$3&amp;"81"))</f>
        <v>0</v>
      </c>
      <c r="U624" s="14" cm="1">
        <f t="array" aca="1" ref="U624" ca="1">MMULT($F623:$CE623,INDIRECT("Policy.New!"&amp;U$3&amp;"4:"&amp;U$3&amp;"81"))</f>
        <v>0</v>
      </c>
      <c r="V624" s="14" cm="1">
        <f t="array" aca="1" ref="V624" ca="1">MMULT($F623:$CE623,INDIRECT("Policy.New!"&amp;V$3&amp;"4:"&amp;V$3&amp;"81"))</f>
        <v>0</v>
      </c>
      <c r="W624" s="15">
        <f t="shared" ca="1" si="625"/>
        <v>0</v>
      </c>
      <c r="X624" s="14">
        <f t="shared" ca="1" si="626"/>
        <v>0</v>
      </c>
      <c r="Y624" s="14">
        <f t="shared" ca="1" si="627"/>
        <v>0</v>
      </c>
      <c r="Z624" s="14">
        <f t="shared" ca="1" si="628"/>
        <v>0</v>
      </c>
      <c r="AA624" s="14">
        <f t="shared" ca="1" si="629"/>
        <v>0</v>
      </c>
      <c r="AB624" s="14">
        <f t="shared" ca="1" si="630"/>
        <v>0</v>
      </c>
      <c r="AC624" s="14">
        <f t="shared" ca="1" si="631"/>
        <v>0</v>
      </c>
      <c r="AD624" s="14">
        <f t="shared" ca="1" si="632"/>
        <v>0</v>
      </c>
      <c r="AE624" s="14">
        <f t="shared" ca="1" si="633"/>
        <v>0</v>
      </c>
      <c r="AF624" s="14">
        <f t="shared" ca="1" si="634"/>
        <v>0</v>
      </c>
      <c r="AG624" s="14">
        <f t="shared" ca="1" si="635"/>
        <v>0</v>
      </c>
      <c r="AH624" s="14">
        <f t="shared" ca="1" si="636"/>
        <v>0</v>
      </c>
      <c r="AI624" s="14">
        <f t="shared" ca="1" si="637"/>
        <v>0</v>
      </c>
      <c r="AJ624" s="14">
        <f t="shared" ca="1" si="638"/>
        <v>0</v>
      </c>
      <c r="AK624" s="14">
        <f t="shared" ca="1" si="639"/>
        <v>0</v>
      </c>
      <c r="AL624" s="14">
        <f t="shared" ca="1" si="640"/>
        <v>0</v>
      </c>
      <c r="AM624" s="14">
        <f t="shared" ca="1" si="641"/>
        <v>0</v>
      </c>
      <c r="AN624" s="14">
        <f t="shared" ca="1" si="642"/>
        <v>0</v>
      </c>
      <c r="AO624" s="14">
        <f t="shared" ca="1" si="643"/>
        <v>0</v>
      </c>
      <c r="AP624" s="14">
        <f t="shared" ca="1" si="644"/>
        <v>0</v>
      </c>
      <c r="AQ624" s="14">
        <f t="shared" ca="1" si="645"/>
        <v>0</v>
      </c>
      <c r="AR624" s="14">
        <f t="shared" ca="1" si="646"/>
        <v>0</v>
      </c>
      <c r="AS624" s="14">
        <f t="shared" ca="1" si="647"/>
        <v>0</v>
      </c>
      <c r="AT624" s="26">
        <f t="shared" ca="1" si="648"/>
        <v>0</v>
      </c>
      <c r="AU624" s="14" cm="1">
        <f t="array" aca="1" ref="AU624" ca="1">MMULT($F623:$CE623,INDIRECT("Policy.New!"&amp;AU$3&amp;"4:"&amp;AU$3&amp;"81"))</f>
        <v>0</v>
      </c>
      <c r="AV624" s="26" cm="1">
        <f t="array" aca="1" ref="AV624" ca="1">MMULT($F623:$CE623,INDIRECT("Policy.New!"&amp;AV$3&amp;"4:"&amp;AV$3&amp;"81"))</f>
        <v>0</v>
      </c>
      <c r="AW624" s="164">
        <v>0</v>
      </c>
      <c r="AX624" s="164">
        <v>0</v>
      </c>
      <c r="AY624" s="164">
        <v>0</v>
      </c>
      <c r="AZ624" s="164">
        <v>0</v>
      </c>
      <c r="BA624" s="164">
        <v>0</v>
      </c>
      <c r="BB624" s="164">
        <v>0</v>
      </c>
      <c r="BC624" s="164">
        <v>0</v>
      </c>
      <c r="BD624" s="164">
        <v>0</v>
      </c>
      <c r="BE624" s="164">
        <v>0</v>
      </c>
      <c r="BF624" s="164">
        <v>0</v>
      </c>
      <c r="BG624" s="164">
        <v>0</v>
      </c>
      <c r="BH624" s="164">
        <v>0</v>
      </c>
      <c r="BI624" s="164">
        <v>0</v>
      </c>
      <c r="BJ624" s="164">
        <v>0</v>
      </c>
      <c r="BK624" s="164">
        <v>0</v>
      </c>
      <c r="BL624" s="164">
        <v>0</v>
      </c>
      <c r="BM624" s="164">
        <v>0</v>
      </c>
      <c r="BN624" s="164">
        <v>0</v>
      </c>
      <c r="BO624" s="164">
        <v>0</v>
      </c>
      <c r="BP624" s="164">
        <v>0</v>
      </c>
      <c r="BQ624" s="164">
        <v>0</v>
      </c>
      <c r="BR624" s="164">
        <v>0</v>
      </c>
      <c r="BS624" s="164">
        <v>0</v>
      </c>
      <c r="BT624" s="164">
        <v>0</v>
      </c>
      <c r="BU624" s="164">
        <v>0</v>
      </c>
      <c r="BV624" s="164">
        <v>0</v>
      </c>
      <c r="BW624" s="164">
        <v>0</v>
      </c>
      <c r="BX624" s="164">
        <v>0</v>
      </c>
      <c r="BY624" s="164">
        <v>0</v>
      </c>
      <c r="BZ624" s="164">
        <v>0</v>
      </c>
      <c r="CA624" s="164">
        <v>0</v>
      </c>
      <c r="CB624" s="164">
        <v>0</v>
      </c>
      <c r="CC624" s="164">
        <v>0</v>
      </c>
      <c r="CD624" s="164">
        <v>0</v>
      </c>
      <c r="CE624" s="165">
        <f>INDEX(IRF.New!$D$7:$CN$374,MATCH('IRF AUX'!$E624,IRF.New!$C$7:$C$37,0),MATCH('IRF AUX'!$B624,IRF.New!$D$5:$CN$5,0))</f>
        <v>0</v>
      </c>
      <c r="CF624" s="14" cm="1">
        <f t="array" aca="1" ref="CF624" ca="1">MMULT($F623:$CE623,INDIRECT("Policy.New!"&amp;CF$3&amp;"4:"&amp;CF$3&amp;"81"))</f>
        <v>0</v>
      </c>
      <c r="CG624" s="14" cm="1">
        <f t="array" aca="1" ref="CG624" ca="1">MMULT($F623:$CE623,INDIRECT("Policy.New!"&amp;CG$3&amp;"4:"&amp;CG$3&amp;"81"))</f>
        <v>0</v>
      </c>
      <c r="CH624" s="14" cm="1">
        <f t="array" aca="1" ref="CH624" ca="1">MMULT($F623:$CE623,INDIRECT("Policy.New!"&amp;CH$3&amp;"4:"&amp;CH$3&amp;"81"))</f>
        <v>0</v>
      </c>
      <c r="CI624" s="14" cm="1">
        <f t="array" aca="1" ref="CI624" ca="1">MMULT($F623:$CE623,INDIRECT("Policy.New!"&amp;CI$3&amp;"4:"&amp;CI$3&amp;"81"))</f>
        <v>0</v>
      </c>
      <c r="CJ624" s="14" cm="1">
        <f t="array" aca="1" ref="CJ624" ca="1">MMULT($F623:$CE623,INDIRECT("Policy.New!"&amp;CJ$3&amp;"4:"&amp;CJ$3&amp;"81"))</f>
        <v>0</v>
      </c>
      <c r="CK624" s="14" cm="1">
        <f t="array" aca="1" ref="CK624" ca="1">MMULT($F623:$CE623,INDIRECT("Policy.New!"&amp;CK$3&amp;"4:"&amp;CK$3&amp;"81"))</f>
        <v>0</v>
      </c>
      <c r="CL624" s="14" cm="1">
        <f t="array" aca="1" ref="CL624" ca="1">MMULT($F623:$CE623,INDIRECT("Policy.New!"&amp;CL$3&amp;"4:"&amp;CL$3&amp;"81"))</f>
        <v>0</v>
      </c>
      <c r="CM624" s="14" cm="1">
        <f t="array" aca="1" ref="CM624" ca="1">MMULT($F623:$CE623,INDIRECT("Policy.New!"&amp;CM$3&amp;"4:"&amp;CM$3&amp;"81"))</f>
        <v>0</v>
      </c>
      <c r="CN624" s="14" cm="1">
        <f t="array" aca="1" ref="CN624" ca="1">MMULT($F623:$CE623,INDIRECT("Policy.New!"&amp;CN$3&amp;"4:"&amp;CN$3&amp;"81"))</f>
        <v>0</v>
      </c>
      <c r="CO624" s="14" cm="1">
        <f t="array" aca="1" ref="CO624" ca="1">MMULT($F623:$CE623,INDIRECT("Policy.New!"&amp;CO$3&amp;"4:"&amp;CO$3&amp;"81"))</f>
        <v>0</v>
      </c>
      <c r="CP624" s="14" cm="1">
        <f t="array" aca="1" ref="CP624" ca="1">MMULT($F623:$CE623,INDIRECT("Policy.New!"&amp;CP$3&amp;"4:"&amp;CP$3&amp;"81"))</f>
        <v>0</v>
      </c>
      <c r="CS624" s="14">
        <f t="shared" ca="1" si="618"/>
        <v>0</v>
      </c>
      <c r="CT624" s="14">
        <f t="shared" ca="1" si="622"/>
        <v>0</v>
      </c>
      <c r="CU624" s="14">
        <f t="shared" ca="1" si="619"/>
        <v>0</v>
      </c>
      <c r="CV624" s="14">
        <f t="shared" ca="1" si="623"/>
        <v>0</v>
      </c>
      <c r="CW624" s="14">
        <f t="shared" ca="1" si="620"/>
        <v>0</v>
      </c>
      <c r="CX624" s="14">
        <f t="shared" ca="1" si="621"/>
        <v>0</v>
      </c>
    </row>
    <row r="625" spans="2:102" x14ac:dyDescent="0.25">
      <c r="B625" s="151" t="str">
        <f t="shared" si="617"/>
        <v>eps_adm_outros</v>
      </c>
      <c r="C625" s="151" t="str">
        <f t="shared" si="616"/>
        <v>eps_adm_outros_17</v>
      </c>
      <c r="D625" s="9">
        <f t="shared" si="614"/>
        <v>625</v>
      </c>
      <c r="E625" s="9">
        <f t="shared" si="624"/>
        <v>17</v>
      </c>
      <c r="F625" s="10" cm="1">
        <f t="array" aca="1" ref="F625" ca="1">MMULT($F624:$CE624,INDIRECT("Policy.New!"&amp;F$3&amp;"4:"&amp;F$3&amp;"81"))</f>
        <v>0</v>
      </c>
      <c r="G625" s="10" cm="1">
        <f t="array" aca="1" ref="G625" ca="1">MMULT($F624:$CE624,INDIRECT("Policy.New!"&amp;G$3&amp;"4:"&amp;G$3&amp;"81"))</f>
        <v>0</v>
      </c>
      <c r="H625" s="10" cm="1">
        <f t="array" aca="1" ref="H625" ca="1">MMULT($F624:$CE624,INDIRECT("Policy.New!"&amp;H$3&amp;"4:"&amp;H$3&amp;"81"))</f>
        <v>0</v>
      </c>
      <c r="I625" s="10" cm="1">
        <f t="array" aca="1" ref="I625" ca="1">MMULT($F624:$CE624,INDIRECT("Policy.New!"&amp;I$3&amp;"4:"&amp;I$3&amp;"81"))</f>
        <v>0</v>
      </c>
      <c r="J625" s="10" cm="1">
        <f t="array" aca="1" ref="J625" ca="1">MMULT($F624:$CE624,INDIRECT("Policy.New!"&amp;J$3&amp;"4:"&amp;J$3&amp;"81"))</f>
        <v>0</v>
      </c>
      <c r="K625" s="10" cm="1">
        <f t="array" aca="1" ref="K625" ca="1">MMULT($F624:$CE624,INDIRECT("Policy.New!"&amp;K$3&amp;"4:"&amp;K$3&amp;"81"))</f>
        <v>0</v>
      </c>
      <c r="L625" s="10" cm="1">
        <f t="array" aca="1" ref="L625" ca="1">MMULT($F624:$CE624,INDIRECT("Policy.New!"&amp;L$3&amp;"4:"&amp;L$3&amp;"81"))</f>
        <v>0</v>
      </c>
      <c r="M625" s="10" cm="1">
        <f t="array" aca="1" ref="M625" ca="1">MMULT($F624:$CE624,INDIRECT("Policy.New!"&amp;M$3&amp;"4:"&amp;M$3&amp;"81"))</f>
        <v>0</v>
      </c>
      <c r="N625" s="10" cm="1">
        <f t="array" aca="1" ref="N625" ca="1">MMULT($F624:$CE624,INDIRECT("Policy.New!"&amp;N$3&amp;"4:"&amp;N$3&amp;"81"))</f>
        <v>0</v>
      </c>
      <c r="O625" s="10" cm="1">
        <f t="array" aca="1" ref="O625" ca="1">MMULT($F624:$CE624,INDIRECT("Policy.New!"&amp;O$3&amp;"4:"&amp;O$3&amp;"81"))</f>
        <v>0</v>
      </c>
      <c r="P625" s="10" cm="1">
        <f t="array" aca="1" ref="P625" ca="1">MMULT($F624:$CE624,INDIRECT("Policy.New!"&amp;P$3&amp;"4:"&amp;P$3&amp;"81"))</f>
        <v>0</v>
      </c>
      <c r="Q625" s="10" cm="1">
        <f t="array" aca="1" ref="Q625" ca="1">MMULT($F624:$CE624,INDIRECT("Policy.New!"&amp;Q$3&amp;"4:"&amp;Q$3&amp;"81"))</f>
        <v>0</v>
      </c>
      <c r="R625" s="10" cm="1">
        <f t="array" aca="1" ref="R625" ca="1">MMULT($F624:$CE624,INDIRECT("Policy.New!"&amp;R$3&amp;"4:"&amp;R$3&amp;"81"))</f>
        <v>0</v>
      </c>
      <c r="S625" s="10" cm="1">
        <f t="array" aca="1" ref="S625" ca="1">MMULT($F624:$CE624,INDIRECT("Policy.New!"&amp;S$3&amp;"4:"&amp;S$3&amp;"81"))</f>
        <v>0</v>
      </c>
      <c r="T625" s="10" cm="1">
        <f t="array" aca="1" ref="T625" ca="1">MMULT($F624:$CE624,INDIRECT("Policy.New!"&amp;T$3&amp;"4:"&amp;T$3&amp;"81"))</f>
        <v>0</v>
      </c>
      <c r="U625" s="10" cm="1">
        <f t="array" aca="1" ref="U625" ca="1">MMULT($F624:$CE624,INDIRECT("Policy.New!"&amp;U$3&amp;"4:"&amp;U$3&amp;"81"))</f>
        <v>0</v>
      </c>
      <c r="V625" s="10" cm="1">
        <f t="array" aca="1" ref="V625" ca="1">MMULT($F624:$CE624,INDIRECT("Policy.New!"&amp;V$3&amp;"4:"&amp;V$3&amp;"81"))</f>
        <v>0</v>
      </c>
      <c r="W625" s="11">
        <f t="shared" ca="1" si="625"/>
        <v>0</v>
      </c>
      <c r="X625" s="10">
        <f t="shared" ca="1" si="626"/>
        <v>0</v>
      </c>
      <c r="Y625" s="10">
        <f t="shared" ca="1" si="627"/>
        <v>0</v>
      </c>
      <c r="Z625" s="10">
        <f t="shared" ca="1" si="628"/>
        <v>0</v>
      </c>
      <c r="AA625" s="10">
        <f t="shared" ca="1" si="629"/>
        <v>0</v>
      </c>
      <c r="AB625" s="10">
        <f t="shared" ca="1" si="630"/>
        <v>0</v>
      </c>
      <c r="AC625" s="10">
        <f t="shared" ca="1" si="631"/>
        <v>0</v>
      </c>
      <c r="AD625" s="10">
        <f t="shared" ca="1" si="632"/>
        <v>0</v>
      </c>
      <c r="AE625" s="10">
        <f t="shared" ca="1" si="633"/>
        <v>0</v>
      </c>
      <c r="AF625" s="10">
        <f t="shared" ca="1" si="634"/>
        <v>0</v>
      </c>
      <c r="AG625" s="10">
        <f t="shared" ca="1" si="635"/>
        <v>0</v>
      </c>
      <c r="AH625" s="10">
        <f t="shared" ca="1" si="636"/>
        <v>0</v>
      </c>
      <c r="AI625" s="10">
        <f t="shared" ca="1" si="637"/>
        <v>0</v>
      </c>
      <c r="AJ625" s="10">
        <f t="shared" ca="1" si="638"/>
        <v>0</v>
      </c>
      <c r="AK625" s="10">
        <f t="shared" ca="1" si="639"/>
        <v>0</v>
      </c>
      <c r="AL625" s="10">
        <f t="shared" ca="1" si="640"/>
        <v>0</v>
      </c>
      <c r="AM625" s="10">
        <f t="shared" ca="1" si="641"/>
        <v>0</v>
      </c>
      <c r="AN625" s="10">
        <f t="shared" ca="1" si="642"/>
        <v>0</v>
      </c>
      <c r="AO625" s="10">
        <f t="shared" ca="1" si="643"/>
        <v>0</v>
      </c>
      <c r="AP625" s="10">
        <f t="shared" ca="1" si="644"/>
        <v>0</v>
      </c>
      <c r="AQ625" s="10">
        <f t="shared" ca="1" si="645"/>
        <v>0</v>
      </c>
      <c r="AR625" s="10">
        <f t="shared" ca="1" si="646"/>
        <v>0</v>
      </c>
      <c r="AS625" s="10">
        <f t="shared" ca="1" si="647"/>
        <v>0</v>
      </c>
      <c r="AT625" s="24">
        <f t="shared" ca="1" si="648"/>
        <v>0</v>
      </c>
      <c r="AU625" s="10" cm="1">
        <f t="array" aca="1" ref="AU625" ca="1">MMULT($F624:$CE624,INDIRECT("Policy.New!"&amp;AU$3&amp;"4:"&amp;AU$3&amp;"81"))</f>
        <v>0</v>
      </c>
      <c r="AV625" s="24" cm="1">
        <f t="array" aca="1" ref="AV625" ca="1">MMULT($F624:$CE624,INDIRECT("Policy.New!"&amp;AV$3&amp;"4:"&amp;AV$3&amp;"81"))</f>
        <v>0</v>
      </c>
      <c r="AW625" s="160">
        <v>0</v>
      </c>
      <c r="AX625" s="160">
        <v>0</v>
      </c>
      <c r="AY625" s="160">
        <v>0</v>
      </c>
      <c r="AZ625" s="160">
        <v>0</v>
      </c>
      <c r="BA625" s="160">
        <v>0</v>
      </c>
      <c r="BB625" s="160">
        <v>0</v>
      </c>
      <c r="BC625" s="160">
        <v>0</v>
      </c>
      <c r="BD625" s="160">
        <v>0</v>
      </c>
      <c r="BE625" s="160">
        <v>0</v>
      </c>
      <c r="BF625" s="160">
        <v>0</v>
      </c>
      <c r="BG625" s="160">
        <v>0</v>
      </c>
      <c r="BH625" s="160">
        <v>0</v>
      </c>
      <c r="BI625" s="160">
        <v>0</v>
      </c>
      <c r="BJ625" s="160">
        <v>0</v>
      </c>
      <c r="BK625" s="160">
        <v>0</v>
      </c>
      <c r="BL625" s="160">
        <v>0</v>
      </c>
      <c r="BM625" s="160">
        <v>0</v>
      </c>
      <c r="BN625" s="160">
        <v>0</v>
      </c>
      <c r="BO625" s="160">
        <v>0</v>
      </c>
      <c r="BP625" s="160">
        <v>0</v>
      </c>
      <c r="BQ625" s="160">
        <v>0</v>
      </c>
      <c r="BR625" s="160">
        <v>0</v>
      </c>
      <c r="BS625" s="160">
        <v>0</v>
      </c>
      <c r="BT625" s="160">
        <v>0</v>
      </c>
      <c r="BU625" s="160">
        <v>0</v>
      </c>
      <c r="BV625" s="160">
        <v>0</v>
      </c>
      <c r="BW625" s="160">
        <v>0</v>
      </c>
      <c r="BX625" s="160">
        <v>0</v>
      </c>
      <c r="BY625" s="160">
        <v>0</v>
      </c>
      <c r="BZ625" s="160">
        <v>0</v>
      </c>
      <c r="CA625" s="160">
        <v>0</v>
      </c>
      <c r="CB625" s="160">
        <v>0</v>
      </c>
      <c r="CC625" s="160">
        <v>0</v>
      </c>
      <c r="CD625" s="160">
        <v>0</v>
      </c>
      <c r="CE625" s="162">
        <f>INDEX(IRF.New!$D$7:$CN$374,MATCH('IRF AUX'!$E625,IRF.New!$C$7:$C$37,0),MATCH('IRF AUX'!$B625,IRF.New!$D$5:$CN$5,0))</f>
        <v>0</v>
      </c>
      <c r="CF625" s="10" cm="1">
        <f t="array" aca="1" ref="CF625" ca="1">MMULT($F624:$CE624,INDIRECT("Policy.New!"&amp;CF$3&amp;"4:"&amp;CF$3&amp;"81"))</f>
        <v>0</v>
      </c>
      <c r="CG625" s="10" cm="1">
        <f t="array" aca="1" ref="CG625" ca="1">MMULT($F624:$CE624,INDIRECT("Policy.New!"&amp;CG$3&amp;"4:"&amp;CG$3&amp;"81"))</f>
        <v>0</v>
      </c>
      <c r="CH625" s="10" cm="1">
        <f t="array" aca="1" ref="CH625" ca="1">MMULT($F624:$CE624,INDIRECT("Policy.New!"&amp;CH$3&amp;"4:"&amp;CH$3&amp;"81"))</f>
        <v>0</v>
      </c>
      <c r="CI625" s="10" cm="1">
        <f t="array" aca="1" ref="CI625" ca="1">MMULT($F624:$CE624,INDIRECT("Policy.New!"&amp;CI$3&amp;"4:"&amp;CI$3&amp;"81"))</f>
        <v>0</v>
      </c>
      <c r="CJ625" s="10" cm="1">
        <f t="array" aca="1" ref="CJ625" ca="1">MMULT($F624:$CE624,INDIRECT("Policy.New!"&amp;CJ$3&amp;"4:"&amp;CJ$3&amp;"81"))</f>
        <v>0</v>
      </c>
      <c r="CK625" s="10" cm="1">
        <f t="array" aca="1" ref="CK625" ca="1">MMULT($F624:$CE624,INDIRECT("Policy.New!"&amp;CK$3&amp;"4:"&amp;CK$3&amp;"81"))</f>
        <v>0</v>
      </c>
      <c r="CL625" s="10" cm="1">
        <f t="array" aca="1" ref="CL625" ca="1">MMULT($F624:$CE624,INDIRECT("Policy.New!"&amp;CL$3&amp;"4:"&amp;CL$3&amp;"81"))</f>
        <v>0</v>
      </c>
      <c r="CM625" s="10" cm="1">
        <f t="array" aca="1" ref="CM625" ca="1">MMULT($F624:$CE624,INDIRECT("Policy.New!"&amp;CM$3&amp;"4:"&amp;CM$3&amp;"81"))</f>
        <v>0</v>
      </c>
      <c r="CN625" s="10" cm="1">
        <f t="array" aca="1" ref="CN625" ca="1">MMULT($F624:$CE624,INDIRECT("Policy.New!"&amp;CN$3&amp;"4:"&amp;CN$3&amp;"81"))</f>
        <v>0</v>
      </c>
      <c r="CO625" s="10" cm="1">
        <f t="array" aca="1" ref="CO625" ca="1">MMULT($F624:$CE624,INDIRECT("Policy.New!"&amp;CO$3&amp;"4:"&amp;CO$3&amp;"81"))</f>
        <v>0</v>
      </c>
      <c r="CP625" s="10" cm="1">
        <f t="array" aca="1" ref="CP625" ca="1">MMULT($F624:$CE624,INDIRECT("Policy.New!"&amp;CP$3&amp;"4:"&amp;CP$3&amp;"81"))</f>
        <v>0</v>
      </c>
      <c r="CS625" s="10">
        <f t="shared" ca="1" si="618"/>
        <v>0</v>
      </c>
      <c r="CT625" s="10">
        <f t="shared" ca="1" si="622"/>
        <v>0</v>
      </c>
      <c r="CU625" s="10">
        <f t="shared" ca="1" si="619"/>
        <v>0</v>
      </c>
      <c r="CV625" s="10">
        <f t="shared" ca="1" si="623"/>
        <v>0</v>
      </c>
      <c r="CW625" s="10">
        <f t="shared" ca="1" si="620"/>
        <v>0</v>
      </c>
      <c r="CX625" s="10">
        <f t="shared" ca="1" si="621"/>
        <v>0</v>
      </c>
    </row>
    <row r="626" spans="2:102" x14ac:dyDescent="0.25">
      <c r="B626" s="152" t="str">
        <f t="shared" si="617"/>
        <v>eps_adm_outros</v>
      </c>
      <c r="C626" s="152" t="str">
        <f t="shared" si="616"/>
        <v>eps_adm_outros_18</v>
      </c>
      <c r="D626" s="12">
        <f t="shared" si="614"/>
        <v>626</v>
      </c>
      <c r="E626" s="12">
        <f t="shared" si="624"/>
        <v>18</v>
      </c>
      <c r="F626" s="1" cm="1">
        <f t="array" aca="1" ref="F626" ca="1">MMULT($F625:$CE625,INDIRECT("Policy.New!"&amp;F$3&amp;"4:"&amp;F$3&amp;"81"))</f>
        <v>0</v>
      </c>
      <c r="G626" s="1" cm="1">
        <f t="array" aca="1" ref="G626" ca="1">MMULT($F625:$CE625,INDIRECT("Policy.New!"&amp;G$3&amp;"4:"&amp;G$3&amp;"81"))</f>
        <v>0</v>
      </c>
      <c r="H626" s="1" cm="1">
        <f t="array" aca="1" ref="H626" ca="1">MMULT($F625:$CE625,INDIRECT("Policy.New!"&amp;H$3&amp;"4:"&amp;H$3&amp;"81"))</f>
        <v>0</v>
      </c>
      <c r="I626" s="1" cm="1">
        <f t="array" aca="1" ref="I626" ca="1">MMULT($F625:$CE625,INDIRECT("Policy.New!"&amp;I$3&amp;"4:"&amp;I$3&amp;"81"))</f>
        <v>0</v>
      </c>
      <c r="J626" s="1" cm="1">
        <f t="array" aca="1" ref="J626" ca="1">MMULT($F625:$CE625,INDIRECT("Policy.New!"&amp;J$3&amp;"4:"&amp;J$3&amp;"81"))</f>
        <v>0</v>
      </c>
      <c r="K626" s="1" cm="1">
        <f t="array" aca="1" ref="K626" ca="1">MMULT($F625:$CE625,INDIRECT("Policy.New!"&amp;K$3&amp;"4:"&amp;K$3&amp;"81"))</f>
        <v>0</v>
      </c>
      <c r="L626" s="1" cm="1">
        <f t="array" aca="1" ref="L626" ca="1">MMULT($F625:$CE625,INDIRECT("Policy.New!"&amp;L$3&amp;"4:"&amp;L$3&amp;"81"))</f>
        <v>0</v>
      </c>
      <c r="M626" s="1" cm="1">
        <f t="array" aca="1" ref="M626" ca="1">MMULT($F625:$CE625,INDIRECT("Policy.New!"&amp;M$3&amp;"4:"&amp;M$3&amp;"81"))</f>
        <v>0</v>
      </c>
      <c r="N626" s="1" cm="1">
        <f t="array" aca="1" ref="N626" ca="1">MMULT($F625:$CE625,INDIRECT("Policy.New!"&amp;N$3&amp;"4:"&amp;N$3&amp;"81"))</f>
        <v>0</v>
      </c>
      <c r="O626" s="1" cm="1">
        <f t="array" aca="1" ref="O626" ca="1">MMULT($F625:$CE625,INDIRECT("Policy.New!"&amp;O$3&amp;"4:"&amp;O$3&amp;"81"))</f>
        <v>0</v>
      </c>
      <c r="P626" s="1" cm="1">
        <f t="array" aca="1" ref="P626" ca="1">MMULT($F625:$CE625,INDIRECT("Policy.New!"&amp;P$3&amp;"4:"&amp;P$3&amp;"81"))</f>
        <v>0</v>
      </c>
      <c r="Q626" s="1" cm="1">
        <f t="array" aca="1" ref="Q626" ca="1">MMULT($F625:$CE625,INDIRECT("Policy.New!"&amp;Q$3&amp;"4:"&amp;Q$3&amp;"81"))</f>
        <v>0</v>
      </c>
      <c r="R626" s="1" cm="1">
        <f t="array" aca="1" ref="R626" ca="1">MMULT($F625:$CE625,INDIRECT("Policy.New!"&amp;R$3&amp;"4:"&amp;R$3&amp;"81"))</f>
        <v>0</v>
      </c>
      <c r="S626" s="1" cm="1">
        <f t="array" aca="1" ref="S626" ca="1">MMULT($F625:$CE625,INDIRECT("Policy.New!"&amp;S$3&amp;"4:"&amp;S$3&amp;"81"))</f>
        <v>0</v>
      </c>
      <c r="T626" s="1" cm="1">
        <f t="array" aca="1" ref="T626" ca="1">MMULT($F625:$CE625,INDIRECT("Policy.New!"&amp;T$3&amp;"4:"&amp;T$3&amp;"81"))</f>
        <v>0</v>
      </c>
      <c r="U626" s="1" cm="1">
        <f t="array" aca="1" ref="U626" ca="1">MMULT($F625:$CE625,INDIRECT("Policy.New!"&amp;U$3&amp;"4:"&amp;U$3&amp;"81"))</f>
        <v>0</v>
      </c>
      <c r="V626" s="1" cm="1">
        <f t="array" aca="1" ref="V626" ca="1">MMULT($F625:$CE625,INDIRECT("Policy.New!"&amp;V$3&amp;"4:"&amp;V$3&amp;"81"))</f>
        <v>0</v>
      </c>
      <c r="W626" s="5">
        <f t="shared" ca="1" si="625"/>
        <v>0</v>
      </c>
      <c r="X626" s="1">
        <f t="shared" ca="1" si="626"/>
        <v>0</v>
      </c>
      <c r="Y626" s="1">
        <f t="shared" ca="1" si="627"/>
        <v>0</v>
      </c>
      <c r="Z626" s="1">
        <f t="shared" ca="1" si="628"/>
        <v>0</v>
      </c>
      <c r="AA626" s="1">
        <f t="shared" ca="1" si="629"/>
        <v>0</v>
      </c>
      <c r="AB626" s="1">
        <f t="shared" ca="1" si="630"/>
        <v>0</v>
      </c>
      <c r="AC626" s="1">
        <f t="shared" ca="1" si="631"/>
        <v>0</v>
      </c>
      <c r="AD626" s="1">
        <f t="shared" ca="1" si="632"/>
        <v>0</v>
      </c>
      <c r="AE626" s="1">
        <f t="shared" ca="1" si="633"/>
        <v>0</v>
      </c>
      <c r="AF626" s="1">
        <f t="shared" ca="1" si="634"/>
        <v>0</v>
      </c>
      <c r="AG626" s="1">
        <f t="shared" ca="1" si="635"/>
        <v>0</v>
      </c>
      <c r="AH626" s="1">
        <f t="shared" ca="1" si="636"/>
        <v>0</v>
      </c>
      <c r="AI626" s="1">
        <f t="shared" ca="1" si="637"/>
        <v>0</v>
      </c>
      <c r="AJ626" s="1">
        <f t="shared" ca="1" si="638"/>
        <v>0</v>
      </c>
      <c r="AK626" s="1">
        <f t="shared" ca="1" si="639"/>
        <v>0</v>
      </c>
      <c r="AL626" s="1">
        <f t="shared" ca="1" si="640"/>
        <v>0</v>
      </c>
      <c r="AM626" s="1">
        <f t="shared" ca="1" si="641"/>
        <v>0</v>
      </c>
      <c r="AN626" s="1">
        <f t="shared" ca="1" si="642"/>
        <v>0</v>
      </c>
      <c r="AO626" s="1">
        <f t="shared" ca="1" si="643"/>
        <v>0</v>
      </c>
      <c r="AP626" s="1">
        <f t="shared" ca="1" si="644"/>
        <v>0</v>
      </c>
      <c r="AQ626" s="1">
        <f t="shared" ca="1" si="645"/>
        <v>0</v>
      </c>
      <c r="AR626" s="1">
        <f t="shared" ca="1" si="646"/>
        <v>0</v>
      </c>
      <c r="AS626" s="1">
        <f t="shared" ca="1" si="647"/>
        <v>0</v>
      </c>
      <c r="AT626" s="25">
        <f t="shared" ca="1" si="648"/>
        <v>0</v>
      </c>
      <c r="AU626" s="1" cm="1">
        <f t="array" aca="1" ref="AU626" ca="1">MMULT($F625:$CE625,INDIRECT("Policy.New!"&amp;AU$3&amp;"4:"&amp;AU$3&amp;"81"))</f>
        <v>0</v>
      </c>
      <c r="AV626" s="25" cm="1">
        <f t="array" aca="1" ref="AV626" ca="1">MMULT($F625:$CE625,INDIRECT("Policy.New!"&amp;AV$3&amp;"4:"&amp;AV$3&amp;"81"))</f>
        <v>0</v>
      </c>
      <c r="AW626" s="161">
        <v>0</v>
      </c>
      <c r="AX626" s="161">
        <v>0</v>
      </c>
      <c r="AY626" s="161">
        <v>0</v>
      </c>
      <c r="AZ626" s="161">
        <v>0</v>
      </c>
      <c r="BA626" s="161">
        <v>0</v>
      </c>
      <c r="BB626" s="161">
        <v>0</v>
      </c>
      <c r="BC626" s="161">
        <v>0</v>
      </c>
      <c r="BD626" s="161">
        <v>0</v>
      </c>
      <c r="BE626" s="161">
        <v>0</v>
      </c>
      <c r="BF626" s="161">
        <v>0</v>
      </c>
      <c r="BG626" s="161">
        <v>0</v>
      </c>
      <c r="BH626" s="161">
        <v>0</v>
      </c>
      <c r="BI626" s="161">
        <v>0</v>
      </c>
      <c r="BJ626" s="161">
        <v>0</v>
      </c>
      <c r="BK626" s="161">
        <v>0</v>
      </c>
      <c r="BL626" s="161">
        <v>0</v>
      </c>
      <c r="BM626" s="161">
        <v>0</v>
      </c>
      <c r="BN626" s="161">
        <v>0</v>
      </c>
      <c r="BO626" s="161">
        <v>0</v>
      </c>
      <c r="BP626" s="161">
        <v>0</v>
      </c>
      <c r="BQ626" s="161">
        <v>0</v>
      </c>
      <c r="BR626" s="161">
        <v>0</v>
      </c>
      <c r="BS626" s="161">
        <v>0</v>
      </c>
      <c r="BT626" s="161">
        <v>0</v>
      </c>
      <c r="BU626" s="161">
        <v>0</v>
      </c>
      <c r="BV626" s="161">
        <v>0</v>
      </c>
      <c r="BW626" s="161">
        <v>0</v>
      </c>
      <c r="BX626" s="161">
        <v>0</v>
      </c>
      <c r="BY626" s="161">
        <v>0</v>
      </c>
      <c r="BZ626" s="161">
        <v>0</v>
      </c>
      <c r="CA626" s="161">
        <v>0</v>
      </c>
      <c r="CB626" s="161">
        <v>0</v>
      </c>
      <c r="CC626" s="161">
        <v>0</v>
      </c>
      <c r="CD626" s="161">
        <v>0</v>
      </c>
      <c r="CE626" s="163">
        <f>INDEX(IRF.New!$D$7:$CN$374,MATCH('IRF AUX'!$E626,IRF.New!$C$7:$C$37,0),MATCH('IRF AUX'!$B626,IRF.New!$D$5:$CN$5,0))</f>
        <v>0</v>
      </c>
      <c r="CF626" s="1" cm="1">
        <f t="array" aca="1" ref="CF626" ca="1">MMULT($F625:$CE625,INDIRECT("Policy.New!"&amp;CF$3&amp;"4:"&amp;CF$3&amp;"81"))</f>
        <v>0</v>
      </c>
      <c r="CG626" s="1" cm="1">
        <f t="array" aca="1" ref="CG626" ca="1">MMULT($F625:$CE625,INDIRECT("Policy.New!"&amp;CG$3&amp;"4:"&amp;CG$3&amp;"81"))</f>
        <v>0</v>
      </c>
      <c r="CH626" s="1" cm="1">
        <f t="array" aca="1" ref="CH626" ca="1">MMULT($F625:$CE625,INDIRECT("Policy.New!"&amp;CH$3&amp;"4:"&amp;CH$3&amp;"81"))</f>
        <v>0</v>
      </c>
      <c r="CI626" s="1" cm="1">
        <f t="array" aca="1" ref="CI626" ca="1">MMULT($F625:$CE625,INDIRECT("Policy.New!"&amp;CI$3&amp;"4:"&amp;CI$3&amp;"81"))</f>
        <v>0</v>
      </c>
      <c r="CJ626" s="1" cm="1">
        <f t="array" aca="1" ref="CJ626" ca="1">MMULT($F625:$CE625,INDIRECT("Policy.New!"&amp;CJ$3&amp;"4:"&amp;CJ$3&amp;"81"))</f>
        <v>0</v>
      </c>
      <c r="CK626" s="1" cm="1">
        <f t="array" aca="1" ref="CK626" ca="1">MMULT($F625:$CE625,INDIRECT("Policy.New!"&amp;CK$3&amp;"4:"&amp;CK$3&amp;"81"))</f>
        <v>0</v>
      </c>
      <c r="CL626" s="1" cm="1">
        <f t="array" aca="1" ref="CL626" ca="1">MMULT($F625:$CE625,INDIRECT("Policy.New!"&amp;CL$3&amp;"4:"&amp;CL$3&amp;"81"))</f>
        <v>0</v>
      </c>
      <c r="CM626" s="1" cm="1">
        <f t="array" aca="1" ref="CM626" ca="1">MMULT($F625:$CE625,INDIRECT("Policy.New!"&amp;CM$3&amp;"4:"&amp;CM$3&amp;"81"))</f>
        <v>0</v>
      </c>
      <c r="CN626" s="1" cm="1">
        <f t="array" aca="1" ref="CN626" ca="1">MMULT($F625:$CE625,INDIRECT("Policy.New!"&amp;CN$3&amp;"4:"&amp;CN$3&amp;"81"))</f>
        <v>0</v>
      </c>
      <c r="CO626" s="1" cm="1">
        <f t="array" aca="1" ref="CO626" ca="1">MMULT($F625:$CE625,INDIRECT("Policy.New!"&amp;CO$3&amp;"4:"&amp;CO$3&amp;"81"))</f>
        <v>0</v>
      </c>
      <c r="CP626" s="1" cm="1">
        <f t="array" aca="1" ref="CP626" ca="1">MMULT($F625:$CE625,INDIRECT("Policy.New!"&amp;CP$3&amp;"4:"&amp;CP$3&amp;"81"))</f>
        <v>0</v>
      </c>
      <c r="CS626" s="1">
        <f t="shared" ca="1" si="618"/>
        <v>0</v>
      </c>
      <c r="CT626" s="1">
        <f t="shared" ca="1" si="622"/>
        <v>0</v>
      </c>
      <c r="CU626" s="1">
        <f t="shared" ca="1" si="619"/>
        <v>0</v>
      </c>
      <c r="CV626" s="1">
        <f t="shared" ca="1" si="623"/>
        <v>0</v>
      </c>
      <c r="CW626" s="1">
        <f t="shared" ca="1" si="620"/>
        <v>0</v>
      </c>
      <c r="CX626" s="1">
        <f t="shared" ca="1" si="621"/>
        <v>0</v>
      </c>
    </row>
    <row r="627" spans="2:102" x14ac:dyDescent="0.25">
      <c r="B627" s="152" t="str">
        <f t="shared" si="617"/>
        <v>eps_adm_outros</v>
      </c>
      <c r="C627" s="152" t="str">
        <f t="shared" si="616"/>
        <v>eps_adm_outros_19</v>
      </c>
      <c r="D627" s="12">
        <f t="shared" si="614"/>
        <v>627</v>
      </c>
      <c r="E627" s="12">
        <f t="shared" si="624"/>
        <v>19</v>
      </c>
      <c r="F627" s="1" cm="1">
        <f t="array" aca="1" ref="F627" ca="1">MMULT($F626:$CE626,INDIRECT("Policy.New!"&amp;F$3&amp;"4:"&amp;F$3&amp;"81"))</f>
        <v>0</v>
      </c>
      <c r="G627" s="1" cm="1">
        <f t="array" aca="1" ref="G627" ca="1">MMULT($F626:$CE626,INDIRECT("Policy.New!"&amp;G$3&amp;"4:"&amp;G$3&amp;"81"))</f>
        <v>0</v>
      </c>
      <c r="H627" s="1" cm="1">
        <f t="array" aca="1" ref="H627" ca="1">MMULT($F626:$CE626,INDIRECT("Policy.New!"&amp;H$3&amp;"4:"&amp;H$3&amp;"81"))</f>
        <v>0</v>
      </c>
      <c r="I627" s="1" cm="1">
        <f t="array" aca="1" ref="I627" ca="1">MMULT($F626:$CE626,INDIRECT("Policy.New!"&amp;I$3&amp;"4:"&amp;I$3&amp;"81"))</f>
        <v>0</v>
      </c>
      <c r="J627" s="1" cm="1">
        <f t="array" aca="1" ref="J627" ca="1">MMULT($F626:$CE626,INDIRECT("Policy.New!"&amp;J$3&amp;"4:"&amp;J$3&amp;"81"))</f>
        <v>0</v>
      </c>
      <c r="K627" s="1" cm="1">
        <f t="array" aca="1" ref="K627" ca="1">MMULT($F626:$CE626,INDIRECT("Policy.New!"&amp;K$3&amp;"4:"&amp;K$3&amp;"81"))</f>
        <v>0</v>
      </c>
      <c r="L627" s="1" cm="1">
        <f t="array" aca="1" ref="L627" ca="1">MMULT($F626:$CE626,INDIRECT("Policy.New!"&amp;L$3&amp;"4:"&amp;L$3&amp;"81"))</f>
        <v>0</v>
      </c>
      <c r="M627" s="1" cm="1">
        <f t="array" aca="1" ref="M627" ca="1">MMULT($F626:$CE626,INDIRECT("Policy.New!"&amp;M$3&amp;"4:"&amp;M$3&amp;"81"))</f>
        <v>0</v>
      </c>
      <c r="N627" s="1" cm="1">
        <f t="array" aca="1" ref="N627" ca="1">MMULT($F626:$CE626,INDIRECT("Policy.New!"&amp;N$3&amp;"4:"&amp;N$3&amp;"81"))</f>
        <v>0</v>
      </c>
      <c r="O627" s="1" cm="1">
        <f t="array" aca="1" ref="O627" ca="1">MMULT($F626:$CE626,INDIRECT("Policy.New!"&amp;O$3&amp;"4:"&amp;O$3&amp;"81"))</f>
        <v>0</v>
      </c>
      <c r="P627" s="1" cm="1">
        <f t="array" aca="1" ref="P627" ca="1">MMULT($F626:$CE626,INDIRECT("Policy.New!"&amp;P$3&amp;"4:"&amp;P$3&amp;"81"))</f>
        <v>0</v>
      </c>
      <c r="Q627" s="1" cm="1">
        <f t="array" aca="1" ref="Q627" ca="1">MMULT($F626:$CE626,INDIRECT("Policy.New!"&amp;Q$3&amp;"4:"&amp;Q$3&amp;"81"))</f>
        <v>0</v>
      </c>
      <c r="R627" s="1" cm="1">
        <f t="array" aca="1" ref="R627" ca="1">MMULT($F626:$CE626,INDIRECT("Policy.New!"&amp;R$3&amp;"4:"&amp;R$3&amp;"81"))</f>
        <v>0</v>
      </c>
      <c r="S627" s="1" cm="1">
        <f t="array" aca="1" ref="S627" ca="1">MMULT($F626:$CE626,INDIRECT("Policy.New!"&amp;S$3&amp;"4:"&amp;S$3&amp;"81"))</f>
        <v>0</v>
      </c>
      <c r="T627" s="1" cm="1">
        <f t="array" aca="1" ref="T627" ca="1">MMULT($F626:$CE626,INDIRECT("Policy.New!"&amp;T$3&amp;"4:"&amp;T$3&amp;"81"))</f>
        <v>0</v>
      </c>
      <c r="U627" s="1" cm="1">
        <f t="array" aca="1" ref="U627" ca="1">MMULT($F626:$CE626,INDIRECT("Policy.New!"&amp;U$3&amp;"4:"&amp;U$3&amp;"81"))</f>
        <v>0</v>
      </c>
      <c r="V627" s="1" cm="1">
        <f t="array" aca="1" ref="V627" ca="1">MMULT($F626:$CE626,INDIRECT("Policy.New!"&amp;V$3&amp;"4:"&amp;V$3&amp;"81"))</f>
        <v>0</v>
      </c>
      <c r="W627" s="5">
        <f t="shared" ca="1" si="625"/>
        <v>0</v>
      </c>
      <c r="X627" s="1">
        <f t="shared" ca="1" si="626"/>
        <v>0</v>
      </c>
      <c r="Y627" s="1">
        <f t="shared" ca="1" si="627"/>
        <v>0</v>
      </c>
      <c r="Z627" s="1">
        <f t="shared" ca="1" si="628"/>
        <v>0</v>
      </c>
      <c r="AA627" s="1">
        <f t="shared" ca="1" si="629"/>
        <v>0</v>
      </c>
      <c r="AB627" s="1">
        <f t="shared" ca="1" si="630"/>
        <v>0</v>
      </c>
      <c r="AC627" s="1">
        <f t="shared" ca="1" si="631"/>
        <v>0</v>
      </c>
      <c r="AD627" s="1">
        <f t="shared" ca="1" si="632"/>
        <v>0</v>
      </c>
      <c r="AE627" s="1">
        <f t="shared" ca="1" si="633"/>
        <v>0</v>
      </c>
      <c r="AF627" s="1">
        <f t="shared" ca="1" si="634"/>
        <v>0</v>
      </c>
      <c r="AG627" s="1">
        <f t="shared" ca="1" si="635"/>
        <v>0</v>
      </c>
      <c r="AH627" s="1">
        <f t="shared" ca="1" si="636"/>
        <v>0</v>
      </c>
      <c r="AI627" s="1">
        <f t="shared" ca="1" si="637"/>
        <v>0</v>
      </c>
      <c r="AJ627" s="1">
        <f t="shared" ca="1" si="638"/>
        <v>0</v>
      </c>
      <c r="AK627" s="1">
        <f t="shared" ca="1" si="639"/>
        <v>0</v>
      </c>
      <c r="AL627" s="1">
        <f t="shared" ca="1" si="640"/>
        <v>0</v>
      </c>
      <c r="AM627" s="1">
        <f t="shared" ca="1" si="641"/>
        <v>0</v>
      </c>
      <c r="AN627" s="1">
        <f t="shared" ca="1" si="642"/>
        <v>0</v>
      </c>
      <c r="AO627" s="1">
        <f t="shared" ca="1" si="643"/>
        <v>0</v>
      </c>
      <c r="AP627" s="1">
        <f t="shared" ca="1" si="644"/>
        <v>0</v>
      </c>
      <c r="AQ627" s="1">
        <f t="shared" ca="1" si="645"/>
        <v>0</v>
      </c>
      <c r="AR627" s="1">
        <f t="shared" ca="1" si="646"/>
        <v>0</v>
      </c>
      <c r="AS627" s="1">
        <f t="shared" ca="1" si="647"/>
        <v>0</v>
      </c>
      <c r="AT627" s="25">
        <f t="shared" ca="1" si="648"/>
        <v>0</v>
      </c>
      <c r="AU627" s="1" cm="1">
        <f t="array" aca="1" ref="AU627" ca="1">MMULT($F626:$CE626,INDIRECT("Policy.New!"&amp;AU$3&amp;"4:"&amp;AU$3&amp;"81"))</f>
        <v>0</v>
      </c>
      <c r="AV627" s="25" cm="1">
        <f t="array" aca="1" ref="AV627" ca="1">MMULT($F626:$CE626,INDIRECT("Policy.New!"&amp;AV$3&amp;"4:"&amp;AV$3&amp;"81"))</f>
        <v>0</v>
      </c>
      <c r="AW627" s="161">
        <v>0</v>
      </c>
      <c r="AX627" s="161">
        <v>0</v>
      </c>
      <c r="AY627" s="161">
        <v>0</v>
      </c>
      <c r="AZ627" s="161">
        <v>0</v>
      </c>
      <c r="BA627" s="161">
        <v>0</v>
      </c>
      <c r="BB627" s="161">
        <v>0</v>
      </c>
      <c r="BC627" s="161">
        <v>0</v>
      </c>
      <c r="BD627" s="161">
        <v>0</v>
      </c>
      <c r="BE627" s="161">
        <v>0</v>
      </c>
      <c r="BF627" s="161">
        <v>0</v>
      </c>
      <c r="BG627" s="161">
        <v>0</v>
      </c>
      <c r="BH627" s="161">
        <v>0</v>
      </c>
      <c r="BI627" s="161">
        <v>0</v>
      </c>
      <c r="BJ627" s="161">
        <v>0</v>
      </c>
      <c r="BK627" s="161">
        <v>0</v>
      </c>
      <c r="BL627" s="161">
        <v>0</v>
      </c>
      <c r="BM627" s="161">
        <v>0</v>
      </c>
      <c r="BN627" s="161">
        <v>0</v>
      </c>
      <c r="BO627" s="161">
        <v>0</v>
      </c>
      <c r="BP627" s="161">
        <v>0</v>
      </c>
      <c r="BQ627" s="161">
        <v>0</v>
      </c>
      <c r="BR627" s="161">
        <v>0</v>
      </c>
      <c r="BS627" s="161">
        <v>0</v>
      </c>
      <c r="BT627" s="161">
        <v>0</v>
      </c>
      <c r="BU627" s="161">
        <v>0</v>
      </c>
      <c r="BV627" s="161">
        <v>0</v>
      </c>
      <c r="BW627" s="161">
        <v>0</v>
      </c>
      <c r="BX627" s="161">
        <v>0</v>
      </c>
      <c r="BY627" s="161">
        <v>0</v>
      </c>
      <c r="BZ627" s="161">
        <v>0</v>
      </c>
      <c r="CA627" s="161">
        <v>0</v>
      </c>
      <c r="CB627" s="161">
        <v>0</v>
      </c>
      <c r="CC627" s="161">
        <v>0</v>
      </c>
      <c r="CD627" s="161">
        <v>0</v>
      </c>
      <c r="CE627" s="163">
        <f>INDEX(IRF.New!$D$7:$CN$374,MATCH('IRF AUX'!$E627,IRF.New!$C$7:$C$37,0),MATCH('IRF AUX'!$B627,IRF.New!$D$5:$CN$5,0))</f>
        <v>0</v>
      </c>
      <c r="CF627" s="1" cm="1">
        <f t="array" aca="1" ref="CF627" ca="1">MMULT($F626:$CE626,INDIRECT("Policy.New!"&amp;CF$3&amp;"4:"&amp;CF$3&amp;"81"))</f>
        <v>0</v>
      </c>
      <c r="CG627" s="1" cm="1">
        <f t="array" aca="1" ref="CG627" ca="1">MMULT($F626:$CE626,INDIRECT("Policy.New!"&amp;CG$3&amp;"4:"&amp;CG$3&amp;"81"))</f>
        <v>0</v>
      </c>
      <c r="CH627" s="1" cm="1">
        <f t="array" aca="1" ref="CH627" ca="1">MMULT($F626:$CE626,INDIRECT("Policy.New!"&amp;CH$3&amp;"4:"&amp;CH$3&amp;"81"))</f>
        <v>0</v>
      </c>
      <c r="CI627" s="1" cm="1">
        <f t="array" aca="1" ref="CI627" ca="1">MMULT($F626:$CE626,INDIRECT("Policy.New!"&amp;CI$3&amp;"4:"&amp;CI$3&amp;"81"))</f>
        <v>0</v>
      </c>
      <c r="CJ627" s="1" cm="1">
        <f t="array" aca="1" ref="CJ627" ca="1">MMULT($F626:$CE626,INDIRECT("Policy.New!"&amp;CJ$3&amp;"4:"&amp;CJ$3&amp;"81"))</f>
        <v>0</v>
      </c>
      <c r="CK627" s="1" cm="1">
        <f t="array" aca="1" ref="CK627" ca="1">MMULT($F626:$CE626,INDIRECT("Policy.New!"&amp;CK$3&amp;"4:"&amp;CK$3&amp;"81"))</f>
        <v>0</v>
      </c>
      <c r="CL627" s="1" cm="1">
        <f t="array" aca="1" ref="CL627" ca="1">MMULT($F626:$CE626,INDIRECT("Policy.New!"&amp;CL$3&amp;"4:"&amp;CL$3&amp;"81"))</f>
        <v>0</v>
      </c>
      <c r="CM627" s="1" cm="1">
        <f t="array" aca="1" ref="CM627" ca="1">MMULT($F626:$CE626,INDIRECT("Policy.New!"&amp;CM$3&amp;"4:"&amp;CM$3&amp;"81"))</f>
        <v>0</v>
      </c>
      <c r="CN627" s="1" cm="1">
        <f t="array" aca="1" ref="CN627" ca="1">MMULT($F626:$CE626,INDIRECT("Policy.New!"&amp;CN$3&amp;"4:"&amp;CN$3&amp;"81"))</f>
        <v>0</v>
      </c>
      <c r="CO627" s="1" cm="1">
        <f t="array" aca="1" ref="CO627" ca="1">MMULT($F626:$CE626,INDIRECT("Policy.New!"&amp;CO$3&amp;"4:"&amp;CO$3&amp;"81"))</f>
        <v>0</v>
      </c>
      <c r="CP627" s="1" cm="1">
        <f t="array" aca="1" ref="CP627" ca="1">MMULT($F626:$CE626,INDIRECT("Policy.New!"&amp;CP$3&amp;"4:"&amp;CP$3&amp;"81"))</f>
        <v>0</v>
      </c>
      <c r="CS627" s="1">
        <f t="shared" ca="1" si="618"/>
        <v>0</v>
      </c>
      <c r="CT627" s="1">
        <f t="shared" ca="1" si="622"/>
        <v>0</v>
      </c>
      <c r="CU627" s="1">
        <f t="shared" ca="1" si="619"/>
        <v>0</v>
      </c>
      <c r="CV627" s="1">
        <f t="shared" ca="1" si="623"/>
        <v>0</v>
      </c>
      <c r="CW627" s="1">
        <f t="shared" ca="1" si="620"/>
        <v>0</v>
      </c>
      <c r="CX627" s="1">
        <f t="shared" ca="1" si="621"/>
        <v>0</v>
      </c>
    </row>
    <row r="628" spans="2:102" x14ac:dyDescent="0.25">
      <c r="B628" s="153" t="str">
        <f t="shared" si="617"/>
        <v>eps_adm_outros</v>
      </c>
      <c r="C628" s="153" t="str">
        <f t="shared" si="616"/>
        <v>eps_adm_outros_20</v>
      </c>
      <c r="D628" s="13">
        <f t="shared" si="614"/>
        <v>628</v>
      </c>
      <c r="E628" s="13">
        <f t="shared" si="624"/>
        <v>20</v>
      </c>
      <c r="F628" s="14" cm="1">
        <f t="array" aca="1" ref="F628" ca="1">MMULT($F627:$CE627,INDIRECT("Policy.New!"&amp;F$3&amp;"4:"&amp;F$3&amp;"81"))</f>
        <v>0</v>
      </c>
      <c r="G628" s="14" cm="1">
        <f t="array" aca="1" ref="G628" ca="1">MMULT($F627:$CE627,INDIRECT("Policy.New!"&amp;G$3&amp;"4:"&amp;G$3&amp;"81"))</f>
        <v>0</v>
      </c>
      <c r="H628" s="14" cm="1">
        <f t="array" aca="1" ref="H628" ca="1">MMULT($F627:$CE627,INDIRECT("Policy.New!"&amp;H$3&amp;"4:"&amp;H$3&amp;"81"))</f>
        <v>0</v>
      </c>
      <c r="I628" s="14" cm="1">
        <f t="array" aca="1" ref="I628" ca="1">MMULT($F627:$CE627,INDIRECT("Policy.New!"&amp;I$3&amp;"4:"&amp;I$3&amp;"81"))</f>
        <v>0</v>
      </c>
      <c r="J628" s="14" cm="1">
        <f t="array" aca="1" ref="J628" ca="1">MMULT($F627:$CE627,INDIRECT("Policy.New!"&amp;J$3&amp;"4:"&amp;J$3&amp;"81"))</f>
        <v>0</v>
      </c>
      <c r="K628" s="14" cm="1">
        <f t="array" aca="1" ref="K628" ca="1">MMULT($F627:$CE627,INDIRECT("Policy.New!"&amp;K$3&amp;"4:"&amp;K$3&amp;"81"))</f>
        <v>0</v>
      </c>
      <c r="L628" s="14" cm="1">
        <f t="array" aca="1" ref="L628" ca="1">MMULT($F627:$CE627,INDIRECT("Policy.New!"&amp;L$3&amp;"4:"&amp;L$3&amp;"81"))</f>
        <v>0</v>
      </c>
      <c r="M628" s="14" cm="1">
        <f t="array" aca="1" ref="M628" ca="1">MMULT($F627:$CE627,INDIRECT("Policy.New!"&amp;M$3&amp;"4:"&amp;M$3&amp;"81"))</f>
        <v>0</v>
      </c>
      <c r="N628" s="14" cm="1">
        <f t="array" aca="1" ref="N628" ca="1">MMULT($F627:$CE627,INDIRECT("Policy.New!"&amp;N$3&amp;"4:"&amp;N$3&amp;"81"))</f>
        <v>0</v>
      </c>
      <c r="O628" s="14" cm="1">
        <f t="array" aca="1" ref="O628" ca="1">MMULT($F627:$CE627,INDIRECT("Policy.New!"&amp;O$3&amp;"4:"&amp;O$3&amp;"81"))</f>
        <v>0</v>
      </c>
      <c r="P628" s="14" cm="1">
        <f t="array" aca="1" ref="P628" ca="1">MMULT($F627:$CE627,INDIRECT("Policy.New!"&amp;P$3&amp;"4:"&amp;P$3&amp;"81"))</f>
        <v>0</v>
      </c>
      <c r="Q628" s="14" cm="1">
        <f t="array" aca="1" ref="Q628" ca="1">MMULT($F627:$CE627,INDIRECT("Policy.New!"&amp;Q$3&amp;"4:"&amp;Q$3&amp;"81"))</f>
        <v>0</v>
      </c>
      <c r="R628" s="14" cm="1">
        <f t="array" aca="1" ref="R628" ca="1">MMULT($F627:$CE627,INDIRECT("Policy.New!"&amp;R$3&amp;"4:"&amp;R$3&amp;"81"))</f>
        <v>0</v>
      </c>
      <c r="S628" s="14" cm="1">
        <f t="array" aca="1" ref="S628" ca="1">MMULT($F627:$CE627,INDIRECT("Policy.New!"&amp;S$3&amp;"4:"&amp;S$3&amp;"81"))</f>
        <v>0</v>
      </c>
      <c r="T628" s="14" cm="1">
        <f t="array" aca="1" ref="T628" ca="1">MMULT($F627:$CE627,INDIRECT("Policy.New!"&amp;T$3&amp;"4:"&amp;T$3&amp;"81"))</f>
        <v>0</v>
      </c>
      <c r="U628" s="14" cm="1">
        <f t="array" aca="1" ref="U628" ca="1">MMULT($F627:$CE627,INDIRECT("Policy.New!"&amp;U$3&amp;"4:"&amp;U$3&amp;"81"))</f>
        <v>0</v>
      </c>
      <c r="V628" s="14" cm="1">
        <f t="array" aca="1" ref="V628" ca="1">MMULT($F627:$CE627,INDIRECT("Policy.New!"&amp;V$3&amp;"4:"&amp;V$3&amp;"81"))</f>
        <v>0</v>
      </c>
      <c r="W628" s="15">
        <f t="shared" ca="1" si="625"/>
        <v>0</v>
      </c>
      <c r="X628" s="14">
        <f t="shared" ca="1" si="626"/>
        <v>0</v>
      </c>
      <c r="Y628" s="14">
        <f t="shared" ca="1" si="627"/>
        <v>0</v>
      </c>
      <c r="Z628" s="14">
        <f t="shared" ca="1" si="628"/>
        <v>0</v>
      </c>
      <c r="AA628" s="14">
        <f t="shared" ca="1" si="629"/>
        <v>0</v>
      </c>
      <c r="AB628" s="14">
        <f t="shared" ca="1" si="630"/>
        <v>0</v>
      </c>
      <c r="AC628" s="14">
        <f t="shared" ca="1" si="631"/>
        <v>0</v>
      </c>
      <c r="AD628" s="14">
        <f t="shared" ca="1" si="632"/>
        <v>0</v>
      </c>
      <c r="AE628" s="14">
        <f t="shared" ca="1" si="633"/>
        <v>0</v>
      </c>
      <c r="AF628" s="14">
        <f t="shared" ca="1" si="634"/>
        <v>0</v>
      </c>
      <c r="AG628" s="14">
        <f t="shared" ca="1" si="635"/>
        <v>0</v>
      </c>
      <c r="AH628" s="14">
        <f t="shared" ca="1" si="636"/>
        <v>0</v>
      </c>
      <c r="AI628" s="14">
        <f t="shared" ca="1" si="637"/>
        <v>0</v>
      </c>
      <c r="AJ628" s="14">
        <f t="shared" ca="1" si="638"/>
        <v>0</v>
      </c>
      <c r="AK628" s="14">
        <f t="shared" ca="1" si="639"/>
        <v>0</v>
      </c>
      <c r="AL628" s="14">
        <f t="shared" ca="1" si="640"/>
        <v>0</v>
      </c>
      <c r="AM628" s="14">
        <f t="shared" ca="1" si="641"/>
        <v>0</v>
      </c>
      <c r="AN628" s="14">
        <f t="shared" ca="1" si="642"/>
        <v>0</v>
      </c>
      <c r="AO628" s="14">
        <f t="shared" ca="1" si="643"/>
        <v>0</v>
      </c>
      <c r="AP628" s="14">
        <f t="shared" ca="1" si="644"/>
        <v>0</v>
      </c>
      <c r="AQ628" s="14">
        <f t="shared" ca="1" si="645"/>
        <v>0</v>
      </c>
      <c r="AR628" s="14">
        <f t="shared" ca="1" si="646"/>
        <v>0</v>
      </c>
      <c r="AS628" s="14">
        <f t="shared" ca="1" si="647"/>
        <v>0</v>
      </c>
      <c r="AT628" s="26">
        <f t="shared" ca="1" si="648"/>
        <v>0</v>
      </c>
      <c r="AU628" s="14" cm="1">
        <f t="array" aca="1" ref="AU628" ca="1">MMULT($F627:$CE627,INDIRECT("Policy.New!"&amp;AU$3&amp;"4:"&amp;AU$3&amp;"81"))</f>
        <v>0</v>
      </c>
      <c r="AV628" s="26" cm="1">
        <f t="array" aca="1" ref="AV628" ca="1">MMULT($F627:$CE627,INDIRECT("Policy.New!"&amp;AV$3&amp;"4:"&amp;AV$3&amp;"81"))</f>
        <v>0</v>
      </c>
      <c r="AW628" s="164">
        <v>0</v>
      </c>
      <c r="AX628" s="164">
        <v>0</v>
      </c>
      <c r="AY628" s="164">
        <v>0</v>
      </c>
      <c r="AZ628" s="164">
        <v>0</v>
      </c>
      <c r="BA628" s="164">
        <v>0</v>
      </c>
      <c r="BB628" s="164">
        <v>0</v>
      </c>
      <c r="BC628" s="164">
        <v>0</v>
      </c>
      <c r="BD628" s="164">
        <v>0</v>
      </c>
      <c r="BE628" s="164">
        <v>0</v>
      </c>
      <c r="BF628" s="164">
        <v>0</v>
      </c>
      <c r="BG628" s="164">
        <v>0</v>
      </c>
      <c r="BH628" s="164">
        <v>0</v>
      </c>
      <c r="BI628" s="164">
        <v>0</v>
      </c>
      <c r="BJ628" s="164">
        <v>0</v>
      </c>
      <c r="BK628" s="164">
        <v>0</v>
      </c>
      <c r="BL628" s="164">
        <v>0</v>
      </c>
      <c r="BM628" s="164">
        <v>0</v>
      </c>
      <c r="BN628" s="164">
        <v>0</v>
      </c>
      <c r="BO628" s="164">
        <v>0</v>
      </c>
      <c r="BP628" s="164">
        <v>0</v>
      </c>
      <c r="BQ628" s="164">
        <v>0</v>
      </c>
      <c r="BR628" s="164">
        <v>0</v>
      </c>
      <c r="BS628" s="164">
        <v>0</v>
      </c>
      <c r="BT628" s="164">
        <v>0</v>
      </c>
      <c r="BU628" s="164">
        <v>0</v>
      </c>
      <c r="BV628" s="164">
        <v>0</v>
      </c>
      <c r="BW628" s="164">
        <v>0</v>
      </c>
      <c r="BX628" s="164">
        <v>0</v>
      </c>
      <c r="BY628" s="164">
        <v>0</v>
      </c>
      <c r="BZ628" s="164">
        <v>0</v>
      </c>
      <c r="CA628" s="164">
        <v>0</v>
      </c>
      <c r="CB628" s="164">
        <v>0</v>
      </c>
      <c r="CC628" s="164">
        <v>0</v>
      </c>
      <c r="CD628" s="164">
        <v>0</v>
      </c>
      <c r="CE628" s="165">
        <f>INDEX(IRF.New!$D$7:$CN$374,MATCH('IRF AUX'!$E628,IRF.New!$C$7:$C$37,0),MATCH('IRF AUX'!$B628,IRF.New!$D$5:$CN$5,0))</f>
        <v>0</v>
      </c>
      <c r="CF628" s="14" cm="1">
        <f t="array" aca="1" ref="CF628" ca="1">MMULT($F627:$CE627,INDIRECT("Policy.New!"&amp;CF$3&amp;"4:"&amp;CF$3&amp;"81"))</f>
        <v>0</v>
      </c>
      <c r="CG628" s="14" cm="1">
        <f t="array" aca="1" ref="CG628" ca="1">MMULT($F627:$CE627,INDIRECT("Policy.New!"&amp;CG$3&amp;"4:"&amp;CG$3&amp;"81"))</f>
        <v>0</v>
      </c>
      <c r="CH628" s="14" cm="1">
        <f t="array" aca="1" ref="CH628" ca="1">MMULT($F627:$CE627,INDIRECT("Policy.New!"&amp;CH$3&amp;"4:"&amp;CH$3&amp;"81"))</f>
        <v>0</v>
      </c>
      <c r="CI628" s="14" cm="1">
        <f t="array" aca="1" ref="CI628" ca="1">MMULT($F627:$CE627,INDIRECT("Policy.New!"&amp;CI$3&amp;"4:"&amp;CI$3&amp;"81"))</f>
        <v>0</v>
      </c>
      <c r="CJ628" s="14" cm="1">
        <f t="array" aca="1" ref="CJ628" ca="1">MMULT($F627:$CE627,INDIRECT("Policy.New!"&amp;CJ$3&amp;"4:"&amp;CJ$3&amp;"81"))</f>
        <v>0</v>
      </c>
      <c r="CK628" s="14" cm="1">
        <f t="array" aca="1" ref="CK628" ca="1">MMULT($F627:$CE627,INDIRECT("Policy.New!"&amp;CK$3&amp;"4:"&amp;CK$3&amp;"81"))</f>
        <v>0</v>
      </c>
      <c r="CL628" s="14" cm="1">
        <f t="array" aca="1" ref="CL628" ca="1">MMULT($F627:$CE627,INDIRECT("Policy.New!"&amp;CL$3&amp;"4:"&amp;CL$3&amp;"81"))</f>
        <v>0</v>
      </c>
      <c r="CM628" s="14" cm="1">
        <f t="array" aca="1" ref="CM628" ca="1">MMULT($F627:$CE627,INDIRECT("Policy.New!"&amp;CM$3&amp;"4:"&amp;CM$3&amp;"81"))</f>
        <v>0</v>
      </c>
      <c r="CN628" s="14" cm="1">
        <f t="array" aca="1" ref="CN628" ca="1">MMULT($F627:$CE627,INDIRECT("Policy.New!"&amp;CN$3&amp;"4:"&amp;CN$3&amp;"81"))</f>
        <v>0</v>
      </c>
      <c r="CO628" s="14" cm="1">
        <f t="array" aca="1" ref="CO628" ca="1">MMULT($F627:$CE627,INDIRECT("Policy.New!"&amp;CO$3&amp;"4:"&amp;CO$3&amp;"81"))</f>
        <v>0</v>
      </c>
      <c r="CP628" s="14" cm="1">
        <f t="array" aca="1" ref="CP628" ca="1">MMULT($F627:$CE627,INDIRECT("Policy.New!"&amp;CP$3&amp;"4:"&amp;CP$3&amp;"81"))</f>
        <v>0</v>
      </c>
      <c r="CS628" s="14">
        <f t="shared" ca="1" si="618"/>
        <v>0</v>
      </c>
      <c r="CT628" s="14">
        <f t="shared" ca="1" si="622"/>
        <v>0</v>
      </c>
      <c r="CU628" s="14">
        <f t="shared" ca="1" si="619"/>
        <v>0</v>
      </c>
      <c r="CV628" s="14">
        <f t="shared" ca="1" si="623"/>
        <v>0</v>
      </c>
      <c r="CW628" s="14">
        <f t="shared" ca="1" si="620"/>
        <v>0</v>
      </c>
      <c r="CX628" s="14">
        <f t="shared" ca="1" si="621"/>
        <v>0</v>
      </c>
    </row>
    <row r="629" spans="2:102" x14ac:dyDescent="0.25">
      <c r="B629" s="151" t="str">
        <f t="shared" si="617"/>
        <v>eps_adm_outros</v>
      </c>
      <c r="C629" s="151" t="str">
        <f t="shared" si="616"/>
        <v>eps_adm_outros_21</v>
      </c>
      <c r="D629" s="9">
        <f t="shared" si="614"/>
        <v>629</v>
      </c>
      <c r="E629" s="9">
        <f t="shared" si="624"/>
        <v>21</v>
      </c>
      <c r="F629" s="10" cm="1">
        <f t="array" aca="1" ref="F629" ca="1">MMULT($F628:$CE628,INDIRECT("Policy.New!"&amp;F$3&amp;"4:"&amp;F$3&amp;"81"))</f>
        <v>0</v>
      </c>
      <c r="G629" s="10" cm="1">
        <f t="array" aca="1" ref="G629" ca="1">MMULT($F628:$CE628,INDIRECT("Policy.New!"&amp;G$3&amp;"4:"&amp;G$3&amp;"81"))</f>
        <v>0</v>
      </c>
      <c r="H629" s="10" cm="1">
        <f t="array" aca="1" ref="H629" ca="1">MMULT($F628:$CE628,INDIRECT("Policy.New!"&amp;H$3&amp;"4:"&amp;H$3&amp;"81"))</f>
        <v>0</v>
      </c>
      <c r="I629" s="10" cm="1">
        <f t="array" aca="1" ref="I629" ca="1">MMULT($F628:$CE628,INDIRECT("Policy.New!"&amp;I$3&amp;"4:"&amp;I$3&amp;"81"))</f>
        <v>0</v>
      </c>
      <c r="J629" s="10" cm="1">
        <f t="array" aca="1" ref="J629" ca="1">MMULT($F628:$CE628,INDIRECT("Policy.New!"&amp;J$3&amp;"4:"&amp;J$3&amp;"81"))</f>
        <v>0</v>
      </c>
      <c r="K629" s="10" cm="1">
        <f t="array" aca="1" ref="K629" ca="1">MMULT($F628:$CE628,INDIRECT("Policy.New!"&amp;K$3&amp;"4:"&amp;K$3&amp;"81"))</f>
        <v>0</v>
      </c>
      <c r="L629" s="10" cm="1">
        <f t="array" aca="1" ref="L629" ca="1">MMULT($F628:$CE628,INDIRECT("Policy.New!"&amp;L$3&amp;"4:"&amp;L$3&amp;"81"))</f>
        <v>0</v>
      </c>
      <c r="M629" s="10" cm="1">
        <f t="array" aca="1" ref="M629" ca="1">MMULT($F628:$CE628,INDIRECT("Policy.New!"&amp;M$3&amp;"4:"&amp;M$3&amp;"81"))</f>
        <v>0</v>
      </c>
      <c r="N629" s="10" cm="1">
        <f t="array" aca="1" ref="N629" ca="1">MMULT($F628:$CE628,INDIRECT("Policy.New!"&amp;N$3&amp;"4:"&amp;N$3&amp;"81"))</f>
        <v>0</v>
      </c>
      <c r="O629" s="10" cm="1">
        <f t="array" aca="1" ref="O629" ca="1">MMULT($F628:$CE628,INDIRECT("Policy.New!"&amp;O$3&amp;"4:"&amp;O$3&amp;"81"))</f>
        <v>0</v>
      </c>
      <c r="P629" s="10" cm="1">
        <f t="array" aca="1" ref="P629" ca="1">MMULT($F628:$CE628,INDIRECT("Policy.New!"&amp;P$3&amp;"4:"&amp;P$3&amp;"81"))</f>
        <v>0</v>
      </c>
      <c r="Q629" s="10" cm="1">
        <f t="array" aca="1" ref="Q629" ca="1">MMULT($F628:$CE628,INDIRECT("Policy.New!"&amp;Q$3&amp;"4:"&amp;Q$3&amp;"81"))</f>
        <v>0</v>
      </c>
      <c r="R629" s="10" cm="1">
        <f t="array" aca="1" ref="R629" ca="1">MMULT($F628:$CE628,INDIRECT("Policy.New!"&amp;R$3&amp;"4:"&amp;R$3&amp;"81"))</f>
        <v>0</v>
      </c>
      <c r="S629" s="10" cm="1">
        <f t="array" aca="1" ref="S629" ca="1">MMULT($F628:$CE628,INDIRECT("Policy.New!"&amp;S$3&amp;"4:"&amp;S$3&amp;"81"))</f>
        <v>0</v>
      </c>
      <c r="T629" s="10" cm="1">
        <f t="array" aca="1" ref="T629" ca="1">MMULT($F628:$CE628,INDIRECT("Policy.New!"&amp;T$3&amp;"4:"&amp;T$3&amp;"81"))</f>
        <v>0</v>
      </c>
      <c r="U629" s="10" cm="1">
        <f t="array" aca="1" ref="U629" ca="1">MMULT($F628:$CE628,INDIRECT("Policy.New!"&amp;U$3&amp;"4:"&amp;U$3&amp;"81"))</f>
        <v>0</v>
      </c>
      <c r="V629" s="10" cm="1">
        <f t="array" aca="1" ref="V629" ca="1">MMULT($F628:$CE628,INDIRECT("Policy.New!"&amp;V$3&amp;"4:"&amp;V$3&amp;"81"))</f>
        <v>0</v>
      </c>
      <c r="W629" s="11">
        <f t="shared" ca="1" si="625"/>
        <v>0</v>
      </c>
      <c r="X629" s="10">
        <f t="shared" ca="1" si="626"/>
        <v>0</v>
      </c>
      <c r="Y629" s="10">
        <f t="shared" ca="1" si="627"/>
        <v>0</v>
      </c>
      <c r="Z629" s="10">
        <f t="shared" ca="1" si="628"/>
        <v>0</v>
      </c>
      <c r="AA629" s="10">
        <f t="shared" ca="1" si="629"/>
        <v>0</v>
      </c>
      <c r="AB629" s="10">
        <f t="shared" ca="1" si="630"/>
        <v>0</v>
      </c>
      <c r="AC629" s="10">
        <f t="shared" ca="1" si="631"/>
        <v>0</v>
      </c>
      <c r="AD629" s="10">
        <f t="shared" ca="1" si="632"/>
        <v>0</v>
      </c>
      <c r="AE629" s="10">
        <f t="shared" ca="1" si="633"/>
        <v>0</v>
      </c>
      <c r="AF629" s="10">
        <f t="shared" ca="1" si="634"/>
        <v>0</v>
      </c>
      <c r="AG629" s="10">
        <f t="shared" ca="1" si="635"/>
        <v>0</v>
      </c>
      <c r="AH629" s="10">
        <f t="shared" ca="1" si="636"/>
        <v>0</v>
      </c>
      <c r="AI629" s="10">
        <f t="shared" ca="1" si="637"/>
        <v>0</v>
      </c>
      <c r="AJ629" s="10">
        <f t="shared" ca="1" si="638"/>
        <v>0</v>
      </c>
      <c r="AK629" s="10">
        <f t="shared" ca="1" si="639"/>
        <v>0</v>
      </c>
      <c r="AL629" s="10">
        <f t="shared" ca="1" si="640"/>
        <v>0</v>
      </c>
      <c r="AM629" s="10">
        <f t="shared" ca="1" si="641"/>
        <v>0</v>
      </c>
      <c r="AN629" s="10">
        <f t="shared" ca="1" si="642"/>
        <v>0</v>
      </c>
      <c r="AO629" s="10">
        <f t="shared" ca="1" si="643"/>
        <v>0</v>
      </c>
      <c r="AP629" s="10">
        <f t="shared" ca="1" si="644"/>
        <v>0</v>
      </c>
      <c r="AQ629" s="10">
        <f t="shared" ca="1" si="645"/>
        <v>0</v>
      </c>
      <c r="AR629" s="10">
        <f t="shared" ca="1" si="646"/>
        <v>0</v>
      </c>
      <c r="AS629" s="10">
        <f t="shared" ca="1" si="647"/>
        <v>0</v>
      </c>
      <c r="AT629" s="24">
        <f t="shared" ca="1" si="648"/>
        <v>0</v>
      </c>
      <c r="AU629" s="10" cm="1">
        <f t="array" aca="1" ref="AU629" ca="1">MMULT($F628:$CE628,INDIRECT("Policy.New!"&amp;AU$3&amp;"4:"&amp;AU$3&amp;"81"))</f>
        <v>0</v>
      </c>
      <c r="AV629" s="24" cm="1">
        <f t="array" aca="1" ref="AV629" ca="1">MMULT($F628:$CE628,INDIRECT("Policy.New!"&amp;AV$3&amp;"4:"&amp;AV$3&amp;"81"))</f>
        <v>0</v>
      </c>
      <c r="AW629" s="160">
        <v>0</v>
      </c>
      <c r="AX629" s="160">
        <v>0</v>
      </c>
      <c r="AY629" s="160">
        <v>0</v>
      </c>
      <c r="AZ629" s="160">
        <v>0</v>
      </c>
      <c r="BA629" s="160">
        <v>0</v>
      </c>
      <c r="BB629" s="160">
        <v>0</v>
      </c>
      <c r="BC629" s="160">
        <v>0</v>
      </c>
      <c r="BD629" s="160">
        <v>0</v>
      </c>
      <c r="BE629" s="160">
        <v>0</v>
      </c>
      <c r="BF629" s="160">
        <v>0</v>
      </c>
      <c r="BG629" s="160">
        <v>0</v>
      </c>
      <c r="BH629" s="160">
        <v>0</v>
      </c>
      <c r="BI629" s="160">
        <v>0</v>
      </c>
      <c r="BJ629" s="160">
        <v>0</v>
      </c>
      <c r="BK629" s="160">
        <v>0</v>
      </c>
      <c r="BL629" s="160">
        <v>0</v>
      </c>
      <c r="BM629" s="160">
        <v>0</v>
      </c>
      <c r="BN629" s="160">
        <v>0</v>
      </c>
      <c r="BO629" s="160">
        <v>0</v>
      </c>
      <c r="BP629" s="160">
        <v>0</v>
      </c>
      <c r="BQ629" s="160">
        <v>0</v>
      </c>
      <c r="BR629" s="160">
        <v>0</v>
      </c>
      <c r="BS629" s="160">
        <v>0</v>
      </c>
      <c r="BT629" s="160">
        <v>0</v>
      </c>
      <c r="BU629" s="160">
        <v>0</v>
      </c>
      <c r="BV629" s="160">
        <v>0</v>
      </c>
      <c r="BW629" s="160">
        <v>0</v>
      </c>
      <c r="BX629" s="160">
        <v>0</v>
      </c>
      <c r="BY629" s="160">
        <v>0</v>
      </c>
      <c r="BZ629" s="160">
        <v>0</v>
      </c>
      <c r="CA629" s="160">
        <v>0</v>
      </c>
      <c r="CB629" s="160">
        <v>0</v>
      </c>
      <c r="CC629" s="160">
        <v>0</v>
      </c>
      <c r="CD629" s="160">
        <v>0</v>
      </c>
      <c r="CE629" s="162">
        <f>INDEX(IRF.New!$D$7:$CN$374,MATCH('IRF AUX'!$E629,IRF.New!$C$7:$C$37,0),MATCH('IRF AUX'!$B629,IRF.New!$D$5:$CN$5,0))</f>
        <v>0</v>
      </c>
      <c r="CF629" s="10" cm="1">
        <f t="array" aca="1" ref="CF629" ca="1">MMULT($F628:$CE628,INDIRECT("Policy.New!"&amp;CF$3&amp;"4:"&amp;CF$3&amp;"81"))</f>
        <v>0</v>
      </c>
      <c r="CG629" s="10" cm="1">
        <f t="array" aca="1" ref="CG629" ca="1">MMULT($F628:$CE628,INDIRECT("Policy.New!"&amp;CG$3&amp;"4:"&amp;CG$3&amp;"81"))</f>
        <v>0</v>
      </c>
      <c r="CH629" s="10" cm="1">
        <f t="array" aca="1" ref="CH629" ca="1">MMULT($F628:$CE628,INDIRECT("Policy.New!"&amp;CH$3&amp;"4:"&amp;CH$3&amp;"81"))</f>
        <v>0</v>
      </c>
      <c r="CI629" s="10" cm="1">
        <f t="array" aca="1" ref="CI629" ca="1">MMULT($F628:$CE628,INDIRECT("Policy.New!"&amp;CI$3&amp;"4:"&amp;CI$3&amp;"81"))</f>
        <v>0</v>
      </c>
      <c r="CJ629" s="10" cm="1">
        <f t="array" aca="1" ref="CJ629" ca="1">MMULT($F628:$CE628,INDIRECT("Policy.New!"&amp;CJ$3&amp;"4:"&amp;CJ$3&amp;"81"))</f>
        <v>0</v>
      </c>
      <c r="CK629" s="10" cm="1">
        <f t="array" aca="1" ref="CK629" ca="1">MMULT($F628:$CE628,INDIRECT("Policy.New!"&amp;CK$3&amp;"4:"&amp;CK$3&amp;"81"))</f>
        <v>0</v>
      </c>
      <c r="CL629" s="10" cm="1">
        <f t="array" aca="1" ref="CL629" ca="1">MMULT($F628:$CE628,INDIRECT("Policy.New!"&amp;CL$3&amp;"4:"&amp;CL$3&amp;"81"))</f>
        <v>0</v>
      </c>
      <c r="CM629" s="10" cm="1">
        <f t="array" aca="1" ref="CM629" ca="1">MMULT($F628:$CE628,INDIRECT("Policy.New!"&amp;CM$3&amp;"4:"&amp;CM$3&amp;"81"))</f>
        <v>0</v>
      </c>
      <c r="CN629" s="10" cm="1">
        <f t="array" aca="1" ref="CN629" ca="1">MMULT($F628:$CE628,INDIRECT("Policy.New!"&amp;CN$3&amp;"4:"&amp;CN$3&amp;"81"))</f>
        <v>0</v>
      </c>
      <c r="CO629" s="10" cm="1">
        <f t="array" aca="1" ref="CO629" ca="1">MMULT($F628:$CE628,INDIRECT("Policy.New!"&amp;CO$3&amp;"4:"&amp;CO$3&amp;"81"))</f>
        <v>0</v>
      </c>
      <c r="CP629" s="10" cm="1">
        <f t="array" aca="1" ref="CP629" ca="1">MMULT($F628:$CE628,INDIRECT("Policy.New!"&amp;CP$3&amp;"4:"&amp;CP$3&amp;"81"))</f>
        <v>0</v>
      </c>
      <c r="CS629" s="10">
        <f t="shared" ca="1" si="618"/>
        <v>0</v>
      </c>
      <c r="CT629" s="10">
        <f t="shared" ca="1" si="622"/>
        <v>0</v>
      </c>
      <c r="CU629" s="10">
        <f t="shared" ca="1" si="619"/>
        <v>0</v>
      </c>
      <c r="CV629" s="10">
        <f t="shared" ca="1" si="623"/>
        <v>0</v>
      </c>
      <c r="CW629" s="10">
        <f t="shared" ca="1" si="620"/>
        <v>0</v>
      </c>
      <c r="CX629" s="10">
        <f t="shared" ca="1" si="621"/>
        <v>0</v>
      </c>
    </row>
    <row r="630" spans="2:102" x14ac:dyDescent="0.25">
      <c r="B630" s="152" t="str">
        <f t="shared" si="617"/>
        <v>eps_adm_outros</v>
      </c>
      <c r="C630" s="152" t="str">
        <f t="shared" si="616"/>
        <v>eps_adm_outros_22</v>
      </c>
      <c r="D630" s="12">
        <f t="shared" si="614"/>
        <v>630</v>
      </c>
      <c r="E630" s="12">
        <f t="shared" si="624"/>
        <v>22</v>
      </c>
      <c r="F630" s="1" cm="1">
        <f t="array" aca="1" ref="F630" ca="1">MMULT($F629:$CE629,INDIRECT("Policy.New!"&amp;F$3&amp;"4:"&amp;F$3&amp;"81"))</f>
        <v>0</v>
      </c>
      <c r="G630" s="1" cm="1">
        <f t="array" aca="1" ref="G630" ca="1">MMULT($F629:$CE629,INDIRECT("Policy.New!"&amp;G$3&amp;"4:"&amp;G$3&amp;"81"))</f>
        <v>0</v>
      </c>
      <c r="H630" s="1" cm="1">
        <f t="array" aca="1" ref="H630" ca="1">MMULT($F629:$CE629,INDIRECT("Policy.New!"&amp;H$3&amp;"4:"&amp;H$3&amp;"81"))</f>
        <v>0</v>
      </c>
      <c r="I630" s="1" cm="1">
        <f t="array" aca="1" ref="I630" ca="1">MMULT($F629:$CE629,INDIRECT("Policy.New!"&amp;I$3&amp;"4:"&amp;I$3&amp;"81"))</f>
        <v>0</v>
      </c>
      <c r="J630" s="1" cm="1">
        <f t="array" aca="1" ref="J630" ca="1">MMULT($F629:$CE629,INDIRECT("Policy.New!"&amp;J$3&amp;"4:"&amp;J$3&amp;"81"))</f>
        <v>0</v>
      </c>
      <c r="K630" s="1" cm="1">
        <f t="array" aca="1" ref="K630" ca="1">MMULT($F629:$CE629,INDIRECT("Policy.New!"&amp;K$3&amp;"4:"&amp;K$3&amp;"81"))</f>
        <v>0</v>
      </c>
      <c r="L630" s="1" cm="1">
        <f t="array" aca="1" ref="L630" ca="1">MMULT($F629:$CE629,INDIRECT("Policy.New!"&amp;L$3&amp;"4:"&amp;L$3&amp;"81"))</f>
        <v>0</v>
      </c>
      <c r="M630" s="1" cm="1">
        <f t="array" aca="1" ref="M630" ca="1">MMULT($F629:$CE629,INDIRECT("Policy.New!"&amp;M$3&amp;"4:"&amp;M$3&amp;"81"))</f>
        <v>0</v>
      </c>
      <c r="N630" s="1" cm="1">
        <f t="array" aca="1" ref="N630" ca="1">MMULT($F629:$CE629,INDIRECT("Policy.New!"&amp;N$3&amp;"4:"&amp;N$3&amp;"81"))</f>
        <v>0</v>
      </c>
      <c r="O630" s="1" cm="1">
        <f t="array" aca="1" ref="O630" ca="1">MMULT($F629:$CE629,INDIRECT("Policy.New!"&amp;O$3&amp;"4:"&amp;O$3&amp;"81"))</f>
        <v>0</v>
      </c>
      <c r="P630" s="1" cm="1">
        <f t="array" aca="1" ref="P630" ca="1">MMULT($F629:$CE629,INDIRECT("Policy.New!"&amp;P$3&amp;"4:"&amp;P$3&amp;"81"))</f>
        <v>0</v>
      </c>
      <c r="Q630" s="1" cm="1">
        <f t="array" aca="1" ref="Q630" ca="1">MMULT($F629:$CE629,INDIRECT("Policy.New!"&amp;Q$3&amp;"4:"&amp;Q$3&amp;"81"))</f>
        <v>0</v>
      </c>
      <c r="R630" s="1" cm="1">
        <f t="array" aca="1" ref="R630" ca="1">MMULT($F629:$CE629,INDIRECT("Policy.New!"&amp;R$3&amp;"4:"&amp;R$3&amp;"81"))</f>
        <v>0</v>
      </c>
      <c r="S630" s="1" cm="1">
        <f t="array" aca="1" ref="S630" ca="1">MMULT($F629:$CE629,INDIRECT("Policy.New!"&amp;S$3&amp;"4:"&amp;S$3&amp;"81"))</f>
        <v>0</v>
      </c>
      <c r="T630" s="1" cm="1">
        <f t="array" aca="1" ref="T630" ca="1">MMULT($F629:$CE629,INDIRECT("Policy.New!"&amp;T$3&amp;"4:"&amp;T$3&amp;"81"))</f>
        <v>0</v>
      </c>
      <c r="U630" s="1" cm="1">
        <f t="array" aca="1" ref="U630" ca="1">MMULT($F629:$CE629,INDIRECT("Policy.New!"&amp;U$3&amp;"4:"&amp;U$3&amp;"81"))</f>
        <v>0</v>
      </c>
      <c r="V630" s="1" cm="1">
        <f t="array" aca="1" ref="V630" ca="1">MMULT($F629:$CE629,INDIRECT("Policy.New!"&amp;V$3&amp;"4:"&amp;V$3&amp;"81"))</f>
        <v>0</v>
      </c>
      <c r="W630" s="5">
        <f t="shared" ca="1" si="625"/>
        <v>0</v>
      </c>
      <c r="X630" s="1">
        <f t="shared" ca="1" si="626"/>
        <v>0</v>
      </c>
      <c r="Y630" s="1">
        <f t="shared" ca="1" si="627"/>
        <v>0</v>
      </c>
      <c r="Z630" s="1">
        <f t="shared" ca="1" si="628"/>
        <v>0</v>
      </c>
      <c r="AA630" s="1">
        <f t="shared" ca="1" si="629"/>
        <v>0</v>
      </c>
      <c r="AB630" s="1">
        <f t="shared" ca="1" si="630"/>
        <v>0</v>
      </c>
      <c r="AC630" s="1">
        <f t="shared" ca="1" si="631"/>
        <v>0</v>
      </c>
      <c r="AD630" s="1">
        <f t="shared" ca="1" si="632"/>
        <v>0</v>
      </c>
      <c r="AE630" s="1">
        <f t="shared" ca="1" si="633"/>
        <v>0</v>
      </c>
      <c r="AF630" s="1">
        <f t="shared" ca="1" si="634"/>
        <v>0</v>
      </c>
      <c r="AG630" s="1">
        <f t="shared" ca="1" si="635"/>
        <v>0</v>
      </c>
      <c r="AH630" s="1">
        <f t="shared" ca="1" si="636"/>
        <v>0</v>
      </c>
      <c r="AI630" s="1">
        <f t="shared" ca="1" si="637"/>
        <v>0</v>
      </c>
      <c r="AJ630" s="1">
        <f t="shared" ca="1" si="638"/>
        <v>0</v>
      </c>
      <c r="AK630" s="1">
        <f t="shared" ca="1" si="639"/>
        <v>0</v>
      </c>
      <c r="AL630" s="1">
        <f t="shared" ca="1" si="640"/>
        <v>0</v>
      </c>
      <c r="AM630" s="1">
        <f t="shared" ca="1" si="641"/>
        <v>0</v>
      </c>
      <c r="AN630" s="1">
        <f t="shared" ca="1" si="642"/>
        <v>0</v>
      </c>
      <c r="AO630" s="1">
        <f t="shared" ca="1" si="643"/>
        <v>0</v>
      </c>
      <c r="AP630" s="1">
        <f t="shared" ca="1" si="644"/>
        <v>0</v>
      </c>
      <c r="AQ630" s="1">
        <f t="shared" ca="1" si="645"/>
        <v>0</v>
      </c>
      <c r="AR630" s="1">
        <f t="shared" ca="1" si="646"/>
        <v>0</v>
      </c>
      <c r="AS630" s="1">
        <f t="shared" ca="1" si="647"/>
        <v>0</v>
      </c>
      <c r="AT630" s="25">
        <f t="shared" ca="1" si="648"/>
        <v>0</v>
      </c>
      <c r="AU630" s="1" cm="1">
        <f t="array" aca="1" ref="AU630" ca="1">MMULT($F629:$CE629,INDIRECT("Policy.New!"&amp;AU$3&amp;"4:"&amp;AU$3&amp;"81"))</f>
        <v>0</v>
      </c>
      <c r="AV630" s="25" cm="1">
        <f t="array" aca="1" ref="AV630" ca="1">MMULT($F629:$CE629,INDIRECT("Policy.New!"&amp;AV$3&amp;"4:"&amp;AV$3&amp;"81"))</f>
        <v>0</v>
      </c>
      <c r="AW630" s="161">
        <v>0</v>
      </c>
      <c r="AX630" s="161">
        <v>0</v>
      </c>
      <c r="AY630" s="161">
        <v>0</v>
      </c>
      <c r="AZ630" s="161">
        <v>0</v>
      </c>
      <c r="BA630" s="161">
        <v>0</v>
      </c>
      <c r="BB630" s="161">
        <v>0</v>
      </c>
      <c r="BC630" s="161">
        <v>0</v>
      </c>
      <c r="BD630" s="161">
        <v>0</v>
      </c>
      <c r="BE630" s="161">
        <v>0</v>
      </c>
      <c r="BF630" s="161">
        <v>0</v>
      </c>
      <c r="BG630" s="161">
        <v>0</v>
      </c>
      <c r="BH630" s="161">
        <v>0</v>
      </c>
      <c r="BI630" s="161">
        <v>0</v>
      </c>
      <c r="BJ630" s="161">
        <v>0</v>
      </c>
      <c r="BK630" s="161">
        <v>0</v>
      </c>
      <c r="BL630" s="161">
        <v>0</v>
      </c>
      <c r="BM630" s="161">
        <v>0</v>
      </c>
      <c r="BN630" s="161">
        <v>0</v>
      </c>
      <c r="BO630" s="161">
        <v>0</v>
      </c>
      <c r="BP630" s="161">
        <v>0</v>
      </c>
      <c r="BQ630" s="161">
        <v>0</v>
      </c>
      <c r="BR630" s="161">
        <v>0</v>
      </c>
      <c r="BS630" s="161">
        <v>0</v>
      </c>
      <c r="BT630" s="161">
        <v>0</v>
      </c>
      <c r="BU630" s="161">
        <v>0</v>
      </c>
      <c r="BV630" s="161">
        <v>0</v>
      </c>
      <c r="BW630" s="161">
        <v>0</v>
      </c>
      <c r="BX630" s="161">
        <v>0</v>
      </c>
      <c r="BY630" s="161">
        <v>0</v>
      </c>
      <c r="BZ630" s="161">
        <v>0</v>
      </c>
      <c r="CA630" s="161">
        <v>0</v>
      </c>
      <c r="CB630" s="161">
        <v>0</v>
      </c>
      <c r="CC630" s="161">
        <v>0</v>
      </c>
      <c r="CD630" s="161">
        <v>0</v>
      </c>
      <c r="CE630" s="163">
        <f>INDEX(IRF.New!$D$7:$CN$374,MATCH('IRF AUX'!$E630,IRF.New!$C$7:$C$37,0),MATCH('IRF AUX'!$B630,IRF.New!$D$5:$CN$5,0))</f>
        <v>0</v>
      </c>
      <c r="CF630" s="1" cm="1">
        <f t="array" aca="1" ref="CF630" ca="1">MMULT($F629:$CE629,INDIRECT("Policy.New!"&amp;CF$3&amp;"4:"&amp;CF$3&amp;"81"))</f>
        <v>0</v>
      </c>
      <c r="CG630" s="1" cm="1">
        <f t="array" aca="1" ref="CG630" ca="1">MMULT($F629:$CE629,INDIRECT("Policy.New!"&amp;CG$3&amp;"4:"&amp;CG$3&amp;"81"))</f>
        <v>0</v>
      </c>
      <c r="CH630" s="1" cm="1">
        <f t="array" aca="1" ref="CH630" ca="1">MMULT($F629:$CE629,INDIRECT("Policy.New!"&amp;CH$3&amp;"4:"&amp;CH$3&amp;"81"))</f>
        <v>0</v>
      </c>
      <c r="CI630" s="1" cm="1">
        <f t="array" aca="1" ref="CI630" ca="1">MMULT($F629:$CE629,INDIRECT("Policy.New!"&amp;CI$3&amp;"4:"&amp;CI$3&amp;"81"))</f>
        <v>0</v>
      </c>
      <c r="CJ630" s="1" cm="1">
        <f t="array" aca="1" ref="CJ630" ca="1">MMULT($F629:$CE629,INDIRECT("Policy.New!"&amp;CJ$3&amp;"4:"&amp;CJ$3&amp;"81"))</f>
        <v>0</v>
      </c>
      <c r="CK630" s="1" cm="1">
        <f t="array" aca="1" ref="CK630" ca="1">MMULT($F629:$CE629,INDIRECT("Policy.New!"&amp;CK$3&amp;"4:"&amp;CK$3&amp;"81"))</f>
        <v>0</v>
      </c>
      <c r="CL630" s="1" cm="1">
        <f t="array" aca="1" ref="CL630" ca="1">MMULT($F629:$CE629,INDIRECT("Policy.New!"&amp;CL$3&amp;"4:"&amp;CL$3&amp;"81"))</f>
        <v>0</v>
      </c>
      <c r="CM630" s="1" cm="1">
        <f t="array" aca="1" ref="CM630" ca="1">MMULT($F629:$CE629,INDIRECT("Policy.New!"&amp;CM$3&amp;"4:"&amp;CM$3&amp;"81"))</f>
        <v>0</v>
      </c>
      <c r="CN630" s="1" cm="1">
        <f t="array" aca="1" ref="CN630" ca="1">MMULT($F629:$CE629,INDIRECT("Policy.New!"&amp;CN$3&amp;"4:"&amp;CN$3&amp;"81"))</f>
        <v>0</v>
      </c>
      <c r="CO630" s="1" cm="1">
        <f t="array" aca="1" ref="CO630" ca="1">MMULT($F629:$CE629,INDIRECT("Policy.New!"&amp;CO$3&amp;"4:"&amp;CO$3&amp;"81"))</f>
        <v>0</v>
      </c>
      <c r="CP630" s="1" cm="1">
        <f t="array" aca="1" ref="CP630" ca="1">MMULT($F629:$CE629,INDIRECT("Policy.New!"&amp;CP$3&amp;"4:"&amp;CP$3&amp;"81"))</f>
        <v>0</v>
      </c>
      <c r="CS630" s="1">
        <f t="shared" ca="1" si="618"/>
        <v>0</v>
      </c>
      <c r="CT630" s="1">
        <f t="shared" ca="1" si="622"/>
        <v>0</v>
      </c>
      <c r="CU630" s="1">
        <f t="shared" ca="1" si="619"/>
        <v>0</v>
      </c>
      <c r="CV630" s="1">
        <f t="shared" ca="1" si="623"/>
        <v>0</v>
      </c>
      <c r="CW630" s="1">
        <f t="shared" ca="1" si="620"/>
        <v>0</v>
      </c>
      <c r="CX630" s="1">
        <f t="shared" ca="1" si="621"/>
        <v>0</v>
      </c>
    </row>
    <row r="631" spans="2:102" x14ac:dyDescent="0.25">
      <c r="B631" s="152" t="str">
        <f t="shared" si="617"/>
        <v>eps_adm_outros</v>
      </c>
      <c r="C631" s="152" t="str">
        <f t="shared" si="616"/>
        <v>eps_adm_outros_23</v>
      </c>
      <c r="D631" s="12">
        <f t="shared" si="614"/>
        <v>631</v>
      </c>
      <c r="E631" s="12">
        <f t="shared" si="624"/>
        <v>23</v>
      </c>
      <c r="F631" s="1" cm="1">
        <f t="array" aca="1" ref="F631" ca="1">MMULT($F630:$CE630,INDIRECT("Policy.New!"&amp;F$3&amp;"4:"&amp;F$3&amp;"81"))</f>
        <v>0</v>
      </c>
      <c r="G631" s="1" cm="1">
        <f t="array" aca="1" ref="G631" ca="1">MMULT($F630:$CE630,INDIRECT("Policy.New!"&amp;G$3&amp;"4:"&amp;G$3&amp;"81"))</f>
        <v>0</v>
      </c>
      <c r="H631" s="1" cm="1">
        <f t="array" aca="1" ref="H631" ca="1">MMULT($F630:$CE630,INDIRECT("Policy.New!"&amp;H$3&amp;"4:"&amp;H$3&amp;"81"))</f>
        <v>0</v>
      </c>
      <c r="I631" s="1" cm="1">
        <f t="array" aca="1" ref="I631" ca="1">MMULT($F630:$CE630,INDIRECT("Policy.New!"&amp;I$3&amp;"4:"&amp;I$3&amp;"81"))</f>
        <v>0</v>
      </c>
      <c r="J631" s="1" cm="1">
        <f t="array" aca="1" ref="J631" ca="1">MMULT($F630:$CE630,INDIRECT("Policy.New!"&amp;J$3&amp;"4:"&amp;J$3&amp;"81"))</f>
        <v>0</v>
      </c>
      <c r="K631" s="1" cm="1">
        <f t="array" aca="1" ref="K631" ca="1">MMULT($F630:$CE630,INDIRECT("Policy.New!"&amp;K$3&amp;"4:"&amp;K$3&amp;"81"))</f>
        <v>0</v>
      </c>
      <c r="L631" s="1" cm="1">
        <f t="array" aca="1" ref="L631" ca="1">MMULT($F630:$CE630,INDIRECT("Policy.New!"&amp;L$3&amp;"4:"&amp;L$3&amp;"81"))</f>
        <v>0</v>
      </c>
      <c r="M631" s="1" cm="1">
        <f t="array" aca="1" ref="M631" ca="1">MMULT($F630:$CE630,INDIRECT("Policy.New!"&amp;M$3&amp;"4:"&amp;M$3&amp;"81"))</f>
        <v>0</v>
      </c>
      <c r="N631" s="1" cm="1">
        <f t="array" aca="1" ref="N631" ca="1">MMULT($F630:$CE630,INDIRECT("Policy.New!"&amp;N$3&amp;"4:"&amp;N$3&amp;"81"))</f>
        <v>0</v>
      </c>
      <c r="O631" s="1" cm="1">
        <f t="array" aca="1" ref="O631" ca="1">MMULT($F630:$CE630,INDIRECT("Policy.New!"&amp;O$3&amp;"4:"&amp;O$3&amp;"81"))</f>
        <v>0</v>
      </c>
      <c r="P631" s="1" cm="1">
        <f t="array" aca="1" ref="P631" ca="1">MMULT($F630:$CE630,INDIRECT("Policy.New!"&amp;P$3&amp;"4:"&amp;P$3&amp;"81"))</f>
        <v>0</v>
      </c>
      <c r="Q631" s="1" cm="1">
        <f t="array" aca="1" ref="Q631" ca="1">MMULT($F630:$CE630,INDIRECT("Policy.New!"&amp;Q$3&amp;"4:"&amp;Q$3&amp;"81"))</f>
        <v>0</v>
      </c>
      <c r="R631" s="1" cm="1">
        <f t="array" aca="1" ref="R631" ca="1">MMULT($F630:$CE630,INDIRECT("Policy.New!"&amp;R$3&amp;"4:"&amp;R$3&amp;"81"))</f>
        <v>0</v>
      </c>
      <c r="S631" s="1" cm="1">
        <f t="array" aca="1" ref="S631" ca="1">MMULT($F630:$CE630,INDIRECT("Policy.New!"&amp;S$3&amp;"4:"&amp;S$3&amp;"81"))</f>
        <v>0</v>
      </c>
      <c r="T631" s="1" cm="1">
        <f t="array" aca="1" ref="T631" ca="1">MMULT($F630:$CE630,INDIRECT("Policy.New!"&amp;T$3&amp;"4:"&amp;T$3&amp;"81"))</f>
        <v>0</v>
      </c>
      <c r="U631" s="1" cm="1">
        <f t="array" aca="1" ref="U631" ca="1">MMULT($F630:$CE630,INDIRECT("Policy.New!"&amp;U$3&amp;"4:"&amp;U$3&amp;"81"))</f>
        <v>0</v>
      </c>
      <c r="V631" s="1" cm="1">
        <f t="array" aca="1" ref="V631" ca="1">MMULT($F630:$CE630,INDIRECT("Policy.New!"&amp;V$3&amp;"4:"&amp;V$3&amp;"81"))</f>
        <v>0</v>
      </c>
      <c r="W631" s="5">
        <f t="shared" ca="1" si="625"/>
        <v>0</v>
      </c>
      <c r="X631" s="1">
        <f t="shared" ca="1" si="626"/>
        <v>0</v>
      </c>
      <c r="Y631" s="1">
        <f t="shared" ca="1" si="627"/>
        <v>0</v>
      </c>
      <c r="Z631" s="1">
        <f t="shared" ca="1" si="628"/>
        <v>0</v>
      </c>
      <c r="AA631" s="1">
        <f t="shared" ca="1" si="629"/>
        <v>0</v>
      </c>
      <c r="AB631" s="1">
        <f t="shared" ca="1" si="630"/>
        <v>0</v>
      </c>
      <c r="AC631" s="1">
        <f t="shared" ca="1" si="631"/>
        <v>0</v>
      </c>
      <c r="AD631" s="1">
        <f t="shared" ca="1" si="632"/>
        <v>0</v>
      </c>
      <c r="AE631" s="1">
        <f t="shared" ca="1" si="633"/>
        <v>0</v>
      </c>
      <c r="AF631" s="1">
        <f t="shared" ca="1" si="634"/>
        <v>0</v>
      </c>
      <c r="AG631" s="1">
        <f t="shared" ca="1" si="635"/>
        <v>0</v>
      </c>
      <c r="AH631" s="1">
        <f t="shared" ca="1" si="636"/>
        <v>0</v>
      </c>
      <c r="AI631" s="1">
        <f t="shared" ca="1" si="637"/>
        <v>0</v>
      </c>
      <c r="AJ631" s="1">
        <f t="shared" ca="1" si="638"/>
        <v>0</v>
      </c>
      <c r="AK631" s="1">
        <f t="shared" ca="1" si="639"/>
        <v>0</v>
      </c>
      <c r="AL631" s="1">
        <f t="shared" ca="1" si="640"/>
        <v>0</v>
      </c>
      <c r="AM631" s="1">
        <f t="shared" ca="1" si="641"/>
        <v>0</v>
      </c>
      <c r="AN631" s="1">
        <f t="shared" ca="1" si="642"/>
        <v>0</v>
      </c>
      <c r="AO631" s="1">
        <f t="shared" ca="1" si="643"/>
        <v>0</v>
      </c>
      <c r="AP631" s="1">
        <f t="shared" ca="1" si="644"/>
        <v>0</v>
      </c>
      <c r="AQ631" s="1">
        <f t="shared" ca="1" si="645"/>
        <v>0</v>
      </c>
      <c r="AR631" s="1">
        <f t="shared" ca="1" si="646"/>
        <v>0</v>
      </c>
      <c r="AS631" s="1">
        <f t="shared" ca="1" si="647"/>
        <v>0</v>
      </c>
      <c r="AT631" s="25">
        <f t="shared" ca="1" si="648"/>
        <v>0</v>
      </c>
      <c r="AU631" s="1" cm="1">
        <f t="array" aca="1" ref="AU631" ca="1">MMULT($F630:$CE630,INDIRECT("Policy.New!"&amp;AU$3&amp;"4:"&amp;AU$3&amp;"81"))</f>
        <v>0</v>
      </c>
      <c r="AV631" s="25" cm="1">
        <f t="array" aca="1" ref="AV631" ca="1">MMULT($F630:$CE630,INDIRECT("Policy.New!"&amp;AV$3&amp;"4:"&amp;AV$3&amp;"81"))</f>
        <v>0</v>
      </c>
      <c r="AW631" s="161">
        <v>0</v>
      </c>
      <c r="AX631" s="161">
        <v>0</v>
      </c>
      <c r="AY631" s="161">
        <v>0</v>
      </c>
      <c r="AZ631" s="161">
        <v>0</v>
      </c>
      <c r="BA631" s="161">
        <v>0</v>
      </c>
      <c r="BB631" s="161">
        <v>0</v>
      </c>
      <c r="BC631" s="161">
        <v>0</v>
      </c>
      <c r="BD631" s="161">
        <v>0</v>
      </c>
      <c r="BE631" s="161">
        <v>0</v>
      </c>
      <c r="BF631" s="161">
        <v>0</v>
      </c>
      <c r="BG631" s="161">
        <v>0</v>
      </c>
      <c r="BH631" s="161">
        <v>0</v>
      </c>
      <c r="BI631" s="161">
        <v>0</v>
      </c>
      <c r="BJ631" s="161">
        <v>0</v>
      </c>
      <c r="BK631" s="161">
        <v>0</v>
      </c>
      <c r="BL631" s="161">
        <v>0</v>
      </c>
      <c r="BM631" s="161">
        <v>0</v>
      </c>
      <c r="BN631" s="161">
        <v>0</v>
      </c>
      <c r="BO631" s="161">
        <v>0</v>
      </c>
      <c r="BP631" s="161">
        <v>0</v>
      </c>
      <c r="BQ631" s="161">
        <v>0</v>
      </c>
      <c r="BR631" s="161">
        <v>0</v>
      </c>
      <c r="BS631" s="161">
        <v>0</v>
      </c>
      <c r="BT631" s="161">
        <v>0</v>
      </c>
      <c r="BU631" s="161">
        <v>0</v>
      </c>
      <c r="BV631" s="161">
        <v>0</v>
      </c>
      <c r="BW631" s="161">
        <v>0</v>
      </c>
      <c r="BX631" s="161">
        <v>0</v>
      </c>
      <c r="BY631" s="161">
        <v>0</v>
      </c>
      <c r="BZ631" s="161">
        <v>0</v>
      </c>
      <c r="CA631" s="161">
        <v>0</v>
      </c>
      <c r="CB631" s="161">
        <v>0</v>
      </c>
      <c r="CC631" s="161">
        <v>0</v>
      </c>
      <c r="CD631" s="161">
        <v>0</v>
      </c>
      <c r="CE631" s="163">
        <f>INDEX(IRF.New!$D$7:$CN$374,MATCH('IRF AUX'!$E631,IRF.New!$C$7:$C$37,0),MATCH('IRF AUX'!$B631,IRF.New!$D$5:$CN$5,0))</f>
        <v>0</v>
      </c>
      <c r="CF631" s="1" cm="1">
        <f t="array" aca="1" ref="CF631" ca="1">MMULT($F630:$CE630,INDIRECT("Policy.New!"&amp;CF$3&amp;"4:"&amp;CF$3&amp;"81"))</f>
        <v>0</v>
      </c>
      <c r="CG631" s="1" cm="1">
        <f t="array" aca="1" ref="CG631" ca="1">MMULT($F630:$CE630,INDIRECT("Policy.New!"&amp;CG$3&amp;"4:"&amp;CG$3&amp;"81"))</f>
        <v>0</v>
      </c>
      <c r="CH631" s="1" cm="1">
        <f t="array" aca="1" ref="CH631" ca="1">MMULT($F630:$CE630,INDIRECT("Policy.New!"&amp;CH$3&amp;"4:"&amp;CH$3&amp;"81"))</f>
        <v>0</v>
      </c>
      <c r="CI631" s="1" cm="1">
        <f t="array" aca="1" ref="CI631" ca="1">MMULT($F630:$CE630,INDIRECT("Policy.New!"&amp;CI$3&amp;"4:"&amp;CI$3&amp;"81"))</f>
        <v>0</v>
      </c>
      <c r="CJ631" s="1" cm="1">
        <f t="array" aca="1" ref="CJ631" ca="1">MMULT($F630:$CE630,INDIRECT("Policy.New!"&amp;CJ$3&amp;"4:"&amp;CJ$3&amp;"81"))</f>
        <v>0</v>
      </c>
      <c r="CK631" s="1" cm="1">
        <f t="array" aca="1" ref="CK631" ca="1">MMULT($F630:$CE630,INDIRECT("Policy.New!"&amp;CK$3&amp;"4:"&amp;CK$3&amp;"81"))</f>
        <v>0</v>
      </c>
      <c r="CL631" s="1" cm="1">
        <f t="array" aca="1" ref="CL631" ca="1">MMULT($F630:$CE630,INDIRECT("Policy.New!"&amp;CL$3&amp;"4:"&amp;CL$3&amp;"81"))</f>
        <v>0</v>
      </c>
      <c r="CM631" s="1" cm="1">
        <f t="array" aca="1" ref="CM631" ca="1">MMULT($F630:$CE630,INDIRECT("Policy.New!"&amp;CM$3&amp;"4:"&amp;CM$3&amp;"81"))</f>
        <v>0</v>
      </c>
      <c r="CN631" s="1" cm="1">
        <f t="array" aca="1" ref="CN631" ca="1">MMULT($F630:$CE630,INDIRECT("Policy.New!"&amp;CN$3&amp;"4:"&amp;CN$3&amp;"81"))</f>
        <v>0</v>
      </c>
      <c r="CO631" s="1" cm="1">
        <f t="array" aca="1" ref="CO631" ca="1">MMULT($F630:$CE630,INDIRECT("Policy.New!"&amp;CO$3&amp;"4:"&amp;CO$3&amp;"81"))</f>
        <v>0</v>
      </c>
      <c r="CP631" s="1" cm="1">
        <f t="array" aca="1" ref="CP631" ca="1">MMULT($F630:$CE630,INDIRECT("Policy.New!"&amp;CP$3&amp;"4:"&amp;CP$3&amp;"81"))</f>
        <v>0</v>
      </c>
      <c r="CS631" s="1">
        <f t="shared" ca="1" si="618"/>
        <v>0</v>
      </c>
      <c r="CT631" s="1">
        <f t="shared" ca="1" si="622"/>
        <v>0</v>
      </c>
      <c r="CU631" s="1">
        <f t="shared" ca="1" si="619"/>
        <v>0</v>
      </c>
      <c r="CV631" s="1">
        <f t="shared" ca="1" si="623"/>
        <v>0</v>
      </c>
      <c r="CW631" s="1">
        <f t="shared" ca="1" si="620"/>
        <v>0</v>
      </c>
      <c r="CX631" s="1">
        <f t="shared" ca="1" si="621"/>
        <v>0</v>
      </c>
    </row>
    <row r="632" spans="2:102" x14ac:dyDescent="0.25">
      <c r="B632" s="153" t="str">
        <f t="shared" si="617"/>
        <v>eps_adm_outros</v>
      </c>
      <c r="C632" s="153" t="str">
        <f t="shared" si="616"/>
        <v>eps_adm_outros_24</v>
      </c>
      <c r="D632" s="13">
        <f t="shared" si="614"/>
        <v>632</v>
      </c>
      <c r="E632" s="13">
        <f t="shared" si="624"/>
        <v>24</v>
      </c>
      <c r="F632" s="14" cm="1">
        <f t="array" aca="1" ref="F632" ca="1">MMULT($F631:$CE631,INDIRECT("Policy.New!"&amp;F$3&amp;"4:"&amp;F$3&amp;"81"))</f>
        <v>0</v>
      </c>
      <c r="G632" s="14" cm="1">
        <f t="array" aca="1" ref="G632" ca="1">MMULT($F631:$CE631,INDIRECT("Policy.New!"&amp;G$3&amp;"4:"&amp;G$3&amp;"81"))</f>
        <v>0</v>
      </c>
      <c r="H632" s="14" cm="1">
        <f t="array" aca="1" ref="H632" ca="1">MMULT($F631:$CE631,INDIRECT("Policy.New!"&amp;H$3&amp;"4:"&amp;H$3&amp;"81"))</f>
        <v>0</v>
      </c>
      <c r="I632" s="14" cm="1">
        <f t="array" aca="1" ref="I632" ca="1">MMULT($F631:$CE631,INDIRECT("Policy.New!"&amp;I$3&amp;"4:"&amp;I$3&amp;"81"))</f>
        <v>0</v>
      </c>
      <c r="J632" s="14" cm="1">
        <f t="array" aca="1" ref="J632" ca="1">MMULT($F631:$CE631,INDIRECT("Policy.New!"&amp;J$3&amp;"4:"&amp;J$3&amp;"81"))</f>
        <v>0</v>
      </c>
      <c r="K632" s="14" cm="1">
        <f t="array" aca="1" ref="K632" ca="1">MMULT($F631:$CE631,INDIRECT("Policy.New!"&amp;K$3&amp;"4:"&amp;K$3&amp;"81"))</f>
        <v>0</v>
      </c>
      <c r="L632" s="14" cm="1">
        <f t="array" aca="1" ref="L632" ca="1">MMULT($F631:$CE631,INDIRECT("Policy.New!"&amp;L$3&amp;"4:"&amp;L$3&amp;"81"))</f>
        <v>0</v>
      </c>
      <c r="M632" s="14" cm="1">
        <f t="array" aca="1" ref="M632" ca="1">MMULT($F631:$CE631,INDIRECT("Policy.New!"&amp;M$3&amp;"4:"&amp;M$3&amp;"81"))</f>
        <v>0</v>
      </c>
      <c r="N632" s="14" cm="1">
        <f t="array" aca="1" ref="N632" ca="1">MMULT($F631:$CE631,INDIRECT("Policy.New!"&amp;N$3&amp;"4:"&amp;N$3&amp;"81"))</f>
        <v>0</v>
      </c>
      <c r="O632" s="14" cm="1">
        <f t="array" aca="1" ref="O632" ca="1">MMULT($F631:$CE631,INDIRECT("Policy.New!"&amp;O$3&amp;"4:"&amp;O$3&amp;"81"))</f>
        <v>0</v>
      </c>
      <c r="P632" s="14" cm="1">
        <f t="array" aca="1" ref="P632" ca="1">MMULT($F631:$CE631,INDIRECT("Policy.New!"&amp;P$3&amp;"4:"&amp;P$3&amp;"81"))</f>
        <v>0</v>
      </c>
      <c r="Q632" s="14" cm="1">
        <f t="array" aca="1" ref="Q632" ca="1">MMULT($F631:$CE631,INDIRECT("Policy.New!"&amp;Q$3&amp;"4:"&amp;Q$3&amp;"81"))</f>
        <v>0</v>
      </c>
      <c r="R632" s="14" cm="1">
        <f t="array" aca="1" ref="R632" ca="1">MMULT($F631:$CE631,INDIRECT("Policy.New!"&amp;R$3&amp;"4:"&amp;R$3&amp;"81"))</f>
        <v>0</v>
      </c>
      <c r="S632" s="14" cm="1">
        <f t="array" aca="1" ref="S632" ca="1">MMULT($F631:$CE631,INDIRECT("Policy.New!"&amp;S$3&amp;"4:"&amp;S$3&amp;"81"))</f>
        <v>0</v>
      </c>
      <c r="T632" s="14" cm="1">
        <f t="array" aca="1" ref="T632" ca="1">MMULT($F631:$CE631,INDIRECT("Policy.New!"&amp;T$3&amp;"4:"&amp;T$3&amp;"81"))</f>
        <v>0</v>
      </c>
      <c r="U632" s="14" cm="1">
        <f t="array" aca="1" ref="U632" ca="1">MMULT($F631:$CE631,INDIRECT("Policy.New!"&amp;U$3&amp;"4:"&amp;U$3&amp;"81"))</f>
        <v>0</v>
      </c>
      <c r="V632" s="14" cm="1">
        <f t="array" aca="1" ref="V632" ca="1">MMULT($F631:$CE631,INDIRECT("Policy.New!"&amp;V$3&amp;"4:"&amp;V$3&amp;"81"))</f>
        <v>0</v>
      </c>
      <c r="W632" s="15">
        <f t="shared" ca="1" si="625"/>
        <v>0</v>
      </c>
      <c r="X632" s="14">
        <f t="shared" ca="1" si="626"/>
        <v>0</v>
      </c>
      <c r="Y632" s="14">
        <f t="shared" ca="1" si="627"/>
        <v>0</v>
      </c>
      <c r="Z632" s="14">
        <f t="shared" ca="1" si="628"/>
        <v>0</v>
      </c>
      <c r="AA632" s="14">
        <f t="shared" ca="1" si="629"/>
        <v>0</v>
      </c>
      <c r="AB632" s="14">
        <f t="shared" ca="1" si="630"/>
        <v>0</v>
      </c>
      <c r="AC632" s="14">
        <f t="shared" ca="1" si="631"/>
        <v>0</v>
      </c>
      <c r="AD632" s="14">
        <f t="shared" ca="1" si="632"/>
        <v>0</v>
      </c>
      <c r="AE632" s="14">
        <f t="shared" ca="1" si="633"/>
        <v>0</v>
      </c>
      <c r="AF632" s="14">
        <f t="shared" ca="1" si="634"/>
        <v>0</v>
      </c>
      <c r="AG632" s="14">
        <f t="shared" ca="1" si="635"/>
        <v>0</v>
      </c>
      <c r="AH632" s="14">
        <f t="shared" ca="1" si="636"/>
        <v>0</v>
      </c>
      <c r="AI632" s="14">
        <f t="shared" ca="1" si="637"/>
        <v>0</v>
      </c>
      <c r="AJ632" s="14">
        <f t="shared" ca="1" si="638"/>
        <v>0</v>
      </c>
      <c r="AK632" s="14">
        <f t="shared" ca="1" si="639"/>
        <v>0</v>
      </c>
      <c r="AL632" s="14">
        <f t="shared" ca="1" si="640"/>
        <v>0</v>
      </c>
      <c r="AM632" s="14">
        <f t="shared" ca="1" si="641"/>
        <v>0</v>
      </c>
      <c r="AN632" s="14">
        <f t="shared" ca="1" si="642"/>
        <v>0</v>
      </c>
      <c r="AO632" s="14">
        <f t="shared" ca="1" si="643"/>
        <v>0</v>
      </c>
      <c r="AP632" s="14">
        <f t="shared" ca="1" si="644"/>
        <v>0</v>
      </c>
      <c r="AQ632" s="14">
        <f t="shared" ca="1" si="645"/>
        <v>0</v>
      </c>
      <c r="AR632" s="14">
        <f t="shared" ca="1" si="646"/>
        <v>0</v>
      </c>
      <c r="AS632" s="14">
        <f t="shared" ca="1" si="647"/>
        <v>0</v>
      </c>
      <c r="AT632" s="26">
        <f t="shared" ca="1" si="648"/>
        <v>0</v>
      </c>
      <c r="AU632" s="14" cm="1">
        <f t="array" aca="1" ref="AU632" ca="1">MMULT($F631:$CE631,INDIRECT("Policy.New!"&amp;AU$3&amp;"4:"&amp;AU$3&amp;"81"))</f>
        <v>0</v>
      </c>
      <c r="AV632" s="26" cm="1">
        <f t="array" aca="1" ref="AV632" ca="1">MMULT($F631:$CE631,INDIRECT("Policy.New!"&amp;AV$3&amp;"4:"&amp;AV$3&amp;"81"))</f>
        <v>0</v>
      </c>
      <c r="AW632" s="164">
        <v>0</v>
      </c>
      <c r="AX632" s="164">
        <v>0</v>
      </c>
      <c r="AY632" s="164">
        <v>0</v>
      </c>
      <c r="AZ632" s="164">
        <v>0</v>
      </c>
      <c r="BA632" s="164">
        <v>0</v>
      </c>
      <c r="BB632" s="164">
        <v>0</v>
      </c>
      <c r="BC632" s="164">
        <v>0</v>
      </c>
      <c r="BD632" s="164">
        <v>0</v>
      </c>
      <c r="BE632" s="164">
        <v>0</v>
      </c>
      <c r="BF632" s="164">
        <v>0</v>
      </c>
      <c r="BG632" s="164">
        <v>0</v>
      </c>
      <c r="BH632" s="164">
        <v>0</v>
      </c>
      <c r="BI632" s="164">
        <v>0</v>
      </c>
      <c r="BJ632" s="164">
        <v>0</v>
      </c>
      <c r="BK632" s="164">
        <v>0</v>
      </c>
      <c r="BL632" s="164">
        <v>0</v>
      </c>
      <c r="BM632" s="164">
        <v>0</v>
      </c>
      <c r="BN632" s="164">
        <v>0</v>
      </c>
      <c r="BO632" s="164">
        <v>0</v>
      </c>
      <c r="BP632" s="164">
        <v>0</v>
      </c>
      <c r="BQ632" s="164">
        <v>0</v>
      </c>
      <c r="BR632" s="164">
        <v>0</v>
      </c>
      <c r="BS632" s="164">
        <v>0</v>
      </c>
      <c r="BT632" s="164">
        <v>0</v>
      </c>
      <c r="BU632" s="164">
        <v>0</v>
      </c>
      <c r="BV632" s="164">
        <v>0</v>
      </c>
      <c r="BW632" s="164">
        <v>0</v>
      </c>
      <c r="BX632" s="164">
        <v>0</v>
      </c>
      <c r="BY632" s="164">
        <v>0</v>
      </c>
      <c r="BZ632" s="164">
        <v>0</v>
      </c>
      <c r="CA632" s="164">
        <v>0</v>
      </c>
      <c r="CB632" s="164">
        <v>0</v>
      </c>
      <c r="CC632" s="164">
        <v>0</v>
      </c>
      <c r="CD632" s="164">
        <v>0</v>
      </c>
      <c r="CE632" s="165">
        <f>INDEX(IRF.New!$D$7:$CN$374,MATCH('IRF AUX'!$E632,IRF.New!$C$7:$C$37,0),MATCH('IRF AUX'!$B632,IRF.New!$D$5:$CN$5,0))</f>
        <v>0</v>
      </c>
      <c r="CF632" s="14" cm="1">
        <f t="array" aca="1" ref="CF632" ca="1">MMULT($F631:$CE631,INDIRECT("Policy.New!"&amp;CF$3&amp;"4:"&amp;CF$3&amp;"81"))</f>
        <v>0</v>
      </c>
      <c r="CG632" s="14" cm="1">
        <f t="array" aca="1" ref="CG632" ca="1">MMULT($F631:$CE631,INDIRECT("Policy.New!"&amp;CG$3&amp;"4:"&amp;CG$3&amp;"81"))</f>
        <v>0</v>
      </c>
      <c r="CH632" s="14" cm="1">
        <f t="array" aca="1" ref="CH632" ca="1">MMULT($F631:$CE631,INDIRECT("Policy.New!"&amp;CH$3&amp;"4:"&amp;CH$3&amp;"81"))</f>
        <v>0</v>
      </c>
      <c r="CI632" s="14" cm="1">
        <f t="array" aca="1" ref="CI632" ca="1">MMULT($F631:$CE631,INDIRECT("Policy.New!"&amp;CI$3&amp;"4:"&amp;CI$3&amp;"81"))</f>
        <v>0</v>
      </c>
      <c r="CJ632" s="14" cm="1">
        <f t="array" aca="1" ref="CJ632" ca="1">MMULT($F631:$CE631,INDIRECT("Policy.New!"&amp;CJ$3&amp;"4:"&amp;CJ$3&amp;"81"))</f>
        <v>0</v>
      </c>
      <c r="CK632" s="14" cm="1">
        <f t="array" aca="1" ref="CK632" ca="1">MMULT($F631:$CE631,INDIRECT("Policy.New!"&amp;CK$3&amp;"4:"&amp;CK$3&amp;"81"))</f>
        <v>0</v>
      </c>
      <c r="CL632" s="14" cm="1">
        <f t="array" aca="1" ref="CL632" ca="1">MMULT($F631:$CE631,INDIRECT("Policy.New!"&amp;CL$3&amp;"4:"&amp;CL$3&amp;"81"))</f>
        <v>0</v>
      </c>
      <c r="CM632" s="14" cm="1">
        <f t="array" aca="1" ref="CM632" ca="1">MMULT($F631:$CE631,INDIRECT("Policy.New!"&amp;CM$3&amp;"4:"&amp;CM$3&amp;"81"))</f>
        <v>0</v>
      </c>
      <c r="CN632" s="14" cm="1">
        <f t="array" aca="1" ref="CN632" ca="1">MMULT($F631:$CE631,INDIRECT("Policy.New!"&amp;CN$3&amp;"4:"&amp;CN$3&amp;"81"))</f>
        <v>0</v>
      </c>
      <c r="CO632" s="14" cm="1">
        <f t="array" aca="1" ref="CO632" ca="1">MMULT($F631:$CE631,INDIRECT("Policy.New!"&amp;CO$3&amp;"4:"&amp;CO$3&amp;"81"))</f>
        <v>0</v>
      </c>
      <c r="CP632" s="14" cm="1">
        <f t="array" aca="1" ref="CP632" ca="1">MMULT($F631:$CE631,INDIRECT("Policy.New!"&amp;CP$3&amp;"4:"&amp;CP$3&amp;"81"))</f>
        <v>0</v>
      </c>
      <c r="CS632" s="14">
        <f t="shared" ca="1" si="618"/>
        <v>0</v>
      </c>
      <c r="CT632" s="14">
        <f t="shared" ca="1" si="622"/>
        <v>0</v>
      </c>
      <c r="CU632" s="14">
        <f t="shared" ca="1" si="619"/>
        <v>0</v>
      </c>
      <c r="CV632" s="14">
        <f t="shared" ca="1" si="623"/>
        <v>0</v>
      </c>
      <c r="CW632" s="14">
        <f t="shared" ca="1" si="620"/>
        <v>0</v>
      </c>
      <c r="CX632" s="14">
        <f t="shared" ca="1" si="621"/>
        <v>0</v>
      </c>
    </row>
  </sheetData>
  <mergeCells count="5">
    <mergeCell ref="F4:V4"/>
    <mergeCell ref="W4:AT4"/>
    <mergeCell ref="AU4:AV4"/>
    <mergeCell ref="AW4:CE4"/>
    <mergeCell ref="CF4:CP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BEA0-C45B-4455-B27F-0C7C655CFAA5}">
  <sheetPr>
    <tabColor theme="9" tint="0.79998168889431442"/>
  </sheetPr>
  <dimension ref="C2:AF70"/>
  <sheetViews>
    <sheetView showGridLines="0" zoomScale="85" zoomScaleNormal="85" workbookViewId="0">
      <selection activeCell="F5" sqref="F5:G5"/>
    </sheetView>
  </sheetViews>
  <sheetFormatPr defaultRowHeight="15" x14ac:dyDescent="0.25"/>
  <cols>
    <col min="1" max="3" width="5.7109375" customWidth="1"/>
    <col min="4" max="7" width="14.28515625" customWidth="1"/>
    <col min="8" max="8" width="4.140625" customWidth="1"/>
    <col min="9" max="12" width="14.28515625" customWidth="1"/>
    <col min="13" max="13" width="4.140625" customWidth="1"/>
    <col min="14" max="17" width="14.28515625" customWidth="1"/>
    <col min="18" max="18" width="4.140625" customWidth="1"/>
    <col min="19" max="22" width="14.5703125" customWidth="1"/>
    <col min="23" max="23" width="2.85546875" customWidth="1"/>
    <col min="24" max="27" width="14.5703125" customWidth="1"/>
  </cols>
  <sheetData>
    <row r="2" spans="3:32" x14ac:dyDescent="0.25">
      <c r="D2" s="33" t="s">
        <v>168</v>
      </c>
      <c r="E2" s="33"/>
      <c r="F2" s="33"/>
      <c r="G2" s="33"/>
      <c r="I2" s="33" t="s">
        <v>171</v>
      </c>
      <c r="N2" s="33" t="s">
        <v>171</v>
      </c>
    </row>
    <row r="4" spans="3:32" ht="15.75" thickBot="1" x14ac:dyDescent="0.3">
      <c r="D4" s="259" t="s">
        <v>167</v>
      </c>
      <c r="E4" s="259"/>
      <c r="F4" s="259"/>
      <c r="G4" s="259"/>
      <c r="I4" s="259" t="s">
        <v>170</v>
      </c>
      <c r="J4" s="259"/>
      <c r="K4" s="259"/>
      <c r="L4" s="259"/>
      <c r="N4" s="259" t="s">
        <v>169</v>
      </c>
      <c r="O4" s="259"/>
      <c r="P4" s="259"/>
      <c r="Q4" s="259"/>
      <c r="S4" s="259" t="s">
        <v>172</v>
      </c>
      <c r="T4" s="259"/>
      <c r="U4" s="259"/>
      <c r="V4" s="259"/>
      <c r="X4" s="259" t="s">
        <v>173</v>
      </c>
      <c r="Y4" s="259"/>
      <c r="Z4" s="259"/>
      <c r="AA4" s="259"/>
    </row>
    <row r="5" spans="3:32" ht="15.75" thickBot="1" x14ac:dyDescent="0.3">
      <c r="D5" s="260" t="s">
        <v>162</v>
      </c>
      <c r="E5" s="260"/>
      <c r="F5" s="260" t="s">
        <v>327</v>
      </c>
      <c r="G5" s="260"/>
      <c r="I5" s="260" t="s">
        <v>162</v>
      </c>
      <c r="J5" s="260"/>
      <c r="K5" s="260" t="s">
        <v>327</v>
      </c>
      <c r="L5" s="260"/>
      <c r="N5" s="260" t="s">
        <v>162</v>
      </c>
      <c r="O5" s="260"/>
      <c r="P5" s="260" t="s">
        <v>327</v>
      </c>
      <c r="Q5" s="260"/>
      <c r="S5" s="260" t="s">
        <v>162</v>
      </c>
      <c r="T5" s="260"/>
      <c r="U5" s="260" t="s">
        <v>327</v>
      </c>
      <c r="V5" s="260"/>
      <c r="X5" s="260" t="s">
        <v>162</v>
      </c>
      <c r="Y5" s="260"/>
      <c r="Z5" s="260" t="s">
        <v>327</v>
      </c>
      <c r="AA5" s="260"/>
      <c r="AD5" s="258"/>
      <c r="AE5" s="258"/>
      <c r="AF5" s="258"/>
    </row>
    <row r="6" spans="3:32" ht="27" customHeight="1" x14ac:dyDescent="0.25">
      <c r="C6" s="12"/>
      <c r="D6" s="32" t="s">
        <v>163</v>
      </c>
      <c r="E6" s="32" t="s">
        <v>161</v>
      </c>
      <c r="F6" s="32" t="s">
        <v>163</v>
      </c>
      <c r="G6" s="32" t="s">
        <v>161</v>
      </c>
      <c r="H6" s="12"/>
      <c r="I6" s="32" t="s">
        <v>160</v>
      </c>
      <c r="J6" s="32" t="s">
        <v>161</v>
      </c>
      <c r="K6" s="32" t="s">
        <v>160</v>
      </c>
      <c r="L6" s="32" t="s">
        <v>161</v>
      </c>
      <c r="M6" s="12"/>
      <c r="N6" s="32" t="s">
        <v>164</v>
      </c>
      <c r="O6" s="32" t="s">
        <v>161</v>
      </c>
      <c r="P6" s="32" t="s">
        <v>164</v>
      </c>
      <c r="Q6" s="32" t="s">
        <v>161</v>
      </c>
      <c r="R6" s="12"/>
      <c r="S6" s="32" t="s">
        <v>165</v>
      </c>
      <c r="T6" s="32" t="s">
        <v>161</v>
      </c>
      <c r="U6" s="32" t="s">
        <v>165</v>
      </c>
      <c r="V6" s="32" t="s">
        <v>161</v>
      </c>
      <c r="W6" s="12"/>
      <c r="X6" s="32" t="s">
        <v>166</v>
      </c>
      <c r="Y6" s="32" t="s">
        <v>161</v>
      </c>
      <c r="Z6" s="32" t="s">
        <v>166</v>
      </c>
      <c r="AA6" s="32" t="s">
        <v>161</v>
      </c>
      <c r="AB6" s="12"/>
      <c r="AC6" s="12"/>
      <c r="AD6" s="34"/>
      <c r="AE6" s="34"/>
      <c r="AF6" s="34"/>
    </row>
    <row r="7" spans="3:32" x14ac:dyDescent="0.25">
      <c r="C7" s="12">
        <v>0</v>
      </c>
      <c r="D7" s="38">
        <v>0</v>
      </c>
      <c r="E7" s="38">
        <v>0</v>
      </c>
      <c r="F7" s="39">
        <v>0</v>
      </c>
      <c r="G7" s="39">
        <v>0</v>
      </c>
      <c r="H7" s="12"/>
      <c r="I7" s="38">
        <v>0</v>
      </c>
      <c r="J7" s="38">
        <v>0</v>
      </c>
      <c r="K7" s="39">
        <v>0</v>
      </c>
      <c r="L7" s="39">
        <v>0</v>
      </c>
      <c r="M7" s="37"/>
      <c r="N7" s="38">
        <v>0</v>
      </c>
      <c r="O7" s="38">
        <v>0</v>
      </c>
      <c r="P7" s="38">
        <v>0</v>
      </c>
      <c r="Q7" s="39">
        <v>0</v>
      </c>
      <c r="R7" s="37"/>
      <c r="S7" s="38">
        <v>0</v>
      </c>
      <c r="T7" s="38">
        <v>0</v>
      </c>
      <c r="U7" s="38">
        <v>0</v>
      </c>
      <c r="V7" s="39">
        <v>0</v>
      </c>
      <c r="W7" s="12"/>
      <c r="X7" s="38">
        <v>0</v>
      </c>
      <c r="Y7" s="38">
        <v>0</v>
      </c>
      <c r="Z7" s="38">
        <v>0</v>
      </c>
      <c r="AA7" s="39">
        <v>0</v>
      </c>
      <c r="AB7" s="12"/>
      <c r="AC7" s="12"/>
      <c r="AD7" s="35"/>
      <c r="AE7" s="35"/>
      <c r="AF7" s="35"/>
    </row>
    <row r="8" spans="3:32" x14ac:dyDescent="0.25">
      <c r="C8" s="12">
        <v>1</v>
      </c>
      <c r="D8" s="38">
        <v>0.99999999999999989</v>
      </c>
      <c r="E8" s="38">
        <v>-0.10089284323015188</v>
      </c>
      <c r="F8" s="39">
        <v>1.00189152</v>
      </c>
      <c r="G8" s="39">
        <v>-9.7464887216532181E-2</v>
      </c>
      <c r="H8" s="12"/>
      <c r="I8" s="38">
        <v>-1.0000000000000002</v>
      </c>
      <c r="J8" s="38">
        <v>-0.10619223301698567</v>
      </c>
      <c r="K8" s="39">
        <v>-1</v>
      </c>
      <c r="L8" s="39">
        <v>-0.10577</v>
      </c>
      <c r="M8" s="37"/>
      <c r="N8" s="38">
        <v>10</v>
      </c>
      <c r="O8" s="38">
        <v>0.56625486211355414</v>
      </c>
      <c r="P8" s="38">
        <v>10</v>
      </c>
      <c r="Q8" s="39">
        <v>0.54632109737016599</v>
      </c>
      <c r="R8" s="37"/>
      <c r="S8" s="38">
        <v>10</v>
      </c>
      <c r="T8" s="38">
        <v>9.3206393911087704E-2</v>
      </c>
      <c r="U8" s="38">
        <v>10</v>
      </c>
      <c r="V8" s="39">
        <v>9.1600000000000001E-2</v>
      </c>
      <c r="W8" s="12"/>
      <c r="X8" s="38">
        <v>10</v>
      </c>
      <c r="Y8" s="38">
        <v>0.43951287922237131</v>
      </c>
      <c r="Z8" s="38">
        <v>10</v>
      </c>
      <c r="AA8" s="39">
        <v>0.45457999999999998</v>
      </c>
      <c r="AB8" s="12"/>
      <c r="AC8" s="12"/>
      <c r="AD8" s="35"/>
      <c r="AE8" s="35"/>
      <c r="AF8" s="35"/>
    </row>
    <row r="9" spans="3:32" x14ac:dyDescent="0.25">
      <c r="C9" s="12">
        <v>2</v>
      </c>
      <c r="D9" s="38">
        <v>0.99999999999999967</v>
      </c>
      <c r="E9" s="38">
        <v>-0.14635171830954913</v>
      </c>
      <c r="F9" s="39">
        <v>0.99899387105483206</v>
      </c>
      <c r="G9" s="39">
        <v>-0.14372171264042427</v>
      </c>
      <c r="H9" s="12"/>
      <c r="I9" s="38">
        <v>-0.74039523366677906</v>
      </c>
      <c r="J9" s="38">
        <v>-0.2237689292682796</v>
      </c>
      <c r="K9" s="39">
        <v>-0.74040706525</v>
      </c>
      <c r="L9" s="39">
        <v>-0.22368958124299998</v>
      </c>
      <c r="M9" s="37"/>
      <c r="N9" s="38">
        <v>0</v>
      </c>
      <c r="O9" s="38">
        <v>0.68204714328652838</v>
      </c>
      <c r="P9" s="38">
        <v>0</v>
      </c>
      <c r="Q9" s="39">
        <v>0.66477247254871696</v>
      </c>
      <c r="R9" s="37"/>
      <c r="S9" s="38">
        <v>0</v>
      </c>
      <c r="T9" s="38">
        <v>0.1256079257125485</v>
      </c>
      <c r="U9" s="38">
        <v>0</v>
      </c>
      <c r="V9" s="39">
        <v>0.12376202861999999</v>
      </c>
      <c r="W9" s="12"/>
      <c r="X9" s="38">
        <v>0</v>
      </c>
      <c r="Y9" s="38">
        <v>0.49909259488410901</v>
      </c>
      <c r="Z9" s="38">
        <v>0</v>
      </c>
      <c r="AA9" s="39">
        <v>0.50566318000999999</v>
      </c>
      <c r="AB9" s="12"/>
      <c r="AC9" s="12"/>
      <c r="AD9" s="35"/>
      <c r="AE9" s="35"/>
      <c r="AF9" s="35"/>
    </row>
    <row r="10" spans="3:32" x14ac:dyDescent="0.25">
      <c r="C10" s="12">
        <v>3</v>
      </c>
      <c r="D10" s="38">
        <v>0.99999999999999989</v>
      </c>
      <c r="E10" s="38">
        <v>-0.22855976344665146</v>
      </c>
      <c r="F10" s="39">
        <v>0.99924276346780572</v>
      </c>
      <c r="G10" s="39">
        <v>-0.22667358815554137</v>
      </c>
      <c r="H10" s="12"/>
      <c r="I10" s="38">
        <v>-0.55112849428905919</v>
      </c>
      <c r="J10" s="38">
        <v>-0.33679209528308562</v>
      </c>
      <c r="K10" s="39">
        <v>-0.55118434339243971</v>
      </c>
      <c r="L10" s="39">
        <v>-0.33771100415130378</v>
      </c>
      <c r="M10" s="37"/>
      <c r="N10" s="38">
        <v>0</v>
      </c>
      <c r="O10" s="38">
        <v>0.92644761698431166</v>
      </c>
      <c r="P10" s="38">
        <v>0</v>
      </c>
      <c r="Q10" s="39">
        <v>0.90905508340295405</v>
      </c>
      <c r="R10" s="37"/>
      <c r="S10" s="38">
        <v>0</v>
      </c>
      <c r="T10" s="38">
        <v>0.14639325578205273</v>
      </c>
      <c r="U10" s="38">
        <v>0</v>
      </c>
      <c r="V10" s="39">
        <v>0.14448077691047184</v>
      </c>
      <c r="W10" s="12"/>
      <c r="X10" s="38">
        <v>0</v>
      </c>
      <c r="Y10" s="38">
        <v>0.56942678241249545</v>
      </c>
      <c r="Z10" s="38">
        <v>0</v>
      </c>
      <c r="AA10" s="39">
        <v>0.56914676099056338</v>
      </c>
      <c r="AB10" s="12"/>
      <c r="AC10" s="12"/>
      <c r="AD10" s="35"/>
      <c r="AE10" s="35"/>
      <c r="AF10" s="35"/>
    </row>
    <row r="11" spans="3:32" x14ac:dyDescent="0.25">
      <c r="C11" s="12">
        <v>4</v>
      </c>
      <c r="D11" s="38">
        <v>0.99999999999999989</v>
      </c>
      <c r="E11" s="38">
        <v>-0.31176756201512451</v>
      </c>
      <c r="F11" s="39">
        <v>0.99846400090809884</v>
      </c>
      <c r="G11" s="39">
        <v>-0.31095650187824159</v>
      </c>
      <c r="H11" s="12"/>
      <c r="I11" s="38">
        <v>-0.41226682649257484</v>
      </c>
      <c r="J11" s="38">
        <v>-0.44577162424983152</v>
      </c>
      <c r="K11" s="39">
        <v>-0.41237031383271944</v>
      </c>
      <c r="L11" s="39">
        <v>-0.44805547240375876</v>
      </c>
      <c r="M11" s="37"/>
      <c r="N11" s="38">
        <v>0</v>
      </c>
      <c r="O11" s="38">
        <v>1.1007446664111804</v>
      </c>
      <c r="P11" s="38">
        <v>0</v>
      </c>
      <c r="Q11" s="39">
        <v>1.08195435251106</v>
      </c>
      <c r="R11" s="37"/>
      <c r="S11" s="38">
        <v>0</v>
      </c>
      <c r="T11" s="38">
        <v>0.16664605204958438</v>
      </c>
      <c r="U11" s="38">
        <v>0</v>
      </c>
      <c r="V11" s="39">
        <v>0.16457546703734893</v>
      </c>
      <c r="W11" s="12"/>
      <c r="X11" s="38">
        <v>0</v>
      </c>
      <c r="Y11" s="38">
        <v>0.64993375526953501</v>
      </c>
      <c r="Z11" s="38">
        <v>0</v>
      </c>
      <c r="AA11" s="39">
        <v>0.64293942017608463</v>
      </c>
      <c r="AB11" s="12"/>
      <c r="AC11" s="12"/>
      <c r="AD11" s="35"/>
      <c r="AE11" s="35"/>
      <c r="AF11" s="35"/>
    </row>
    <row r="12" spans="3:32" x14ac:dyDescent="0.25">
      <c r="C12" s="12">
        <v>5</v>
      </c>
      <c r="D12" s="38">
        <v>0.89695946943164229</v>
      </c>
      <c r="E12" s="38">
        <v>-0.29672742664590834</v>
      </c>
      <c r="F12" s="39">
        <v>0.89498198097847148</v>
      </c>
      <c r="G12" s="39">
        <v>-0.30111468628423704</v>
      </c>
      <c r="H12" s="12"/>
      <c r="I12" s="38">
        <v>-0.30960716308474112</v>
      </c>
      <c r="J12" s="38">
        <v>-0.44753991613433097</v>
      </c>
      <c r="K12" s="39">
        <v>-0.30974128113874105</v>
      </c>
      <c r="L12" s="39">
        <v>-0.45195196291209794</v>
      </c>
      <c r="M12" s="37"/>
      <c r="N12" s="38">
        <v>0</v>
      </c>
      <c r="O12" s="38">
        <v>0.70858873174950121</v>
      </c>
      <c r="P12" s="38">
        <v>0</v>
      </c>
      <c r="Q12" s="39">
        <v>0.70737059408213487</v>
      </c>
      <c r="R12" s="37"/>
      <c r="S12" s="38">
        <v>0</v>
      </c>
      <c r="T12" s="38">
        <v>9.5494104736331173E-2</v>
      </c>
      <c r="U12" s="38">
        <v>0</v>
      </c>
      <c r="V12" s="39">
        <v>9.49198306239976E-2</v>
      </c>
      <c r="W12" s="12"/>
      <c r="X12" s="38">
        <v>0</v>
      </c>
      <c r="Y12" s="38">
        <v>0.30070657287406555</v>
      </c>
      <c r="Z12" s="38">
        <v>0</v>
      </c>
      <c r="AA12" s="39">
        <v>0.27211855948968122</v>
      </c>
      <c r="AB12" s="12"/>
      <c r="AC12" s="12"/>
      <c r="AD12" s="35"/>
      <c r="AE12" s="35"/>
      <c r="AF12" s="35"/>
    </row>
    <row r="13" spans="3:32" x14ac:dyDescent="0.25">
      <c r="C13" s="12">
        <v>6</v>
      </c>
      <c r="D13" s="38">
        <v>0.74546624686645935</v>
      </c>
      <c r="E13" s="38">
        <v>-0.33233669615503825</v>
      </c>
      <c r="F13" s="39">
        <v>0.74325533590371584</v>
      </c>
      <c r="G13" s="39">
        <v>-0.33702468116126383</v>
      </c>
      <c r="H13" s="12"/>
      <c r="I13" s="38">
        <v>-0.23305277623074935</v>
      </c>
      <c r="J13" s="38">
        <v>-0.43064790716933121</v>
      </c>
      <c r="K13" s="39">
        <v>-0.23318710886255975</v>
      </c>
      <c r="L13" s="39">
        <v>-0.43580375804121374</v>
      </c>
      <c r="M13" s="37"/>
      <c r="N13" s="38">
        <v>0</v>
      </c>
      <c r="O13" s="38">
        <v>0.71680306452684817</v>
      </c>
      <c r="P13" s="38">
        <v>0</v>
      </c>
      <c r="Q13" s="39">
        <v>0.70360921773122342</v>
      </c>
      <c r="R13" s="37"/>
      <c r="S13" s="38">
        <v>0</v>
      </c>
      <c r="T13" s="38">
        <v>7.9447328271962686E-2</v>
      </c>
      <c r="U13" s="38">
        <v>0</v>
      </c>
      <c r="V13" s="39">
        <v>7.8323691891697911E-2</v>
      </c>
      <c r="W13" s="12"/>
      <c r="X13" s="38">
        <v>0</v>
      </c>
      <c r="Y13" s="38">
        <v>0.29793774556779773</v>
      </c>
      <c r="Z13" s="38">
        <v>0</v>
      </c>
      <c r="AA13" s="39">
        <v>0.27099797802304298</v>
      </c>
      <c r="AB13" s="12"/>
      <c r="AC13" s="12"/>
      <c r="AD13" s="35"/>
      <c r="AE13" s="35"/>
      <c r="AF13" s="35"/>
    </row>
    <row r="14" spans="3:32" x14ac:dyDescent="0.25">
      <c r="C14" s="12">
        <v>7</v>
      </c>
      <c r="D14" s="38">
        <v>0.57984938969485933</v>
      </c>
      <c r="E14" s="38">
        <v>-0.33053659177046391</v>
      </c>
      <c r="F14" s="39">
        <v>0.57754307159141105</v>
      </c>
      <c r="G14" s="39">
        <v>-0.33563921090420523</v>
      </c>
      <c r="H14" s="12"/>
      <c r="I14" s="38">
        <v>-0.17494327976611213</v>
      </c>
      <c r="J14" s="38">
        <v>-0.41000181117872037</v>
      </c>
      <c r="K14" s="39">
        <v>-0.17505597942955739</v>
      </c>
      <c r="L14" s="39">
        <v>-0.41465967313732904</v>
      </c>
      <c r="M14" s="37"/>
      <c r="N14" s="38">
        <v>0</v>
      </c>
      <c r="O14" s="38">
        <v>0.59103970452885513</v>
      </c>
      <c r="P14" s="38">
        <v>0</v>
      </c>
      <c r="Q14" s="39">
        <v>0.56834414475212203</v>
      </c>
      <c r="R14" s="37"/>
      <c r="S14" s="38">
        <v>0</v>
      </c>
      <c r="T14" s="38">
        <v>7.2591349948085915E-2</v>
      </c>
      <c r="U14" s="38">
        <v>0</v>
      </c>
      <c r="V14" s="39">
        <v>7.0709723525434476E-2</v>
      </c>
      <c r="W14" s="12"/>
      <c r="X14" s="38">
        <v>0</v>
      </c>
      <c r="Y14" s="38">
        <v>0.27910423501408405</v>
      </c>
      <c r="Z14" s="38">
        <v>0</v>
      </c>
      <c r="AA14" s="39">
        <v>0.25284133671790798</v>
      </c>
      <c r="AB14" s="12"/>
      <c r="AC14" s="12"/>
      <c r="AD14" s="35"/>
      <c r="AE14" s="35"/>
      <c r="AF14" s="35"/>
    </row>
    <row r="15" spans="3:32" x14ac:dyDescent="0.25">
      <c r="C15" s="12">
        <v>8</v>
      </c>
      <c r="D15" s="38">
        <v>0.42051615739598741</v>
      </c>
      <c r="E15" s="38">
        <v>-0.32438880241109253</v>
      </c>
      <c r="F15" s="39">
        <v>0.41821421791492641</v>
      </c>
      <c r="G15" s="39">
        <v>-0.32925087222146943</v>
      </c>
      <c r="H15" s="12"/>
      <c r="I15" s="38">
        <v>-0.13001564558520873</v>
      </c>
      <c r="J15" s="38">
        <v>-0.38546483959973477</v>
      </c>
      <c r="K15" s="39">
        <v>-0.13009184021434869</v>
      </c>
      <c r="L15" s="39">
        <v>-0.38883298114821957</v>
      </c>
      <c r="M15" s="37"/>
      <c r="N15" s="38">
        <v>0</v>
      </c>
      <c r="O15" s="38">
        <v>0.52096356171414437</v>
      </c>
      <c r="P15" s="38">
        <v>0</v>
      </c>
      <c r="Q15" s="39">
        <v>0.4890537510555053</v>
      </c>
      <c r="R15" s="37"/>
      <c r="S15" s="38">
        <v>0</v>
      </c>
      <c r="T15" s="38">
        <v>6.4866815402795486E-2</v>
      </c>
      <c r="U15" s="38">
        <v>0</v>
      </c>
      <c r="V15" s="39">
        <v>6.2392286516597222E-2</v>
      </c>
      <c r="W15" s="12"/>
      <c r="X15" s="38">
        <v>0</v>
      </c>
      <c r="Y15" s="38">
        <v>0.24587720415503131</v>
      </c>
      <c r="Z15" s="38">
        <v>0</v>
      </c>
      <c r="AA15" s="39">
        <v>0.22081370628817662</v>
      </c>
      <c r="AB15" s="12"/>
      <c r="AC15" s="12"/>
      <c r="AD15" s="35"/>
      <c r="AE15" s="35"/>
      <c r="AF15" s="35"/>
    </row>
    <row r="16" spans="3:32" x14ac:dyDescent="0.25">
      <c r="C16" s="12">
        <v>9</v>
      </c>
      <c r="D16" s="38">
        <v>0.27841683231200975</v>
      </c>
      <c r="E16" s="38">
        <v>-0.31159968651624914</v>
      </c>
      <c r="F16" s="39">
        <v>0.2761999419270178</v>
      </c>
      <c r="G16" s="39">
        <v>-0.31529427015919476</v>
      </c>
      <c r="H16" s="12"/>
      <c r="I16" s="38">
        <v>-9.4733149462013708E-2</v>
      </c>
      <c r="J16" s="38">
        <v>-0.3542970956157927</v>
      </c>
      <c r="K16" s="39">
        <v>-9.4762213795363953E-2</v>
      </c>
      <c r="L16" s="39">
        <v>-0.35580831465402823</v>
      </c>
      <c r="M16" s="37"/>
      <c r="N16" s="38">
        <v>0</v>
      </c>
      <c r="O16" s="38">
        <v>0.43904740742579806</v>
      </c>
      <c r="P16" s="38">
        <v>0</v>
      </c>
      <c r="Q16" s="39">
        <v>0.39956838951331131</v>
      </c>
      <c r="R16" s="37"/>
      <c r="S16" s="38">
        <v>0</v>
      </c>
      <c r="T16" s="38">
        <v>5.3946439485541564E-2</v>
      </c>
      <c r="U16" s="38">
        <v>0</v>
      </c>
      <c r="V16" s="39">
        <v>5.0969250763640776E-2</v>
      </c>
      <c r="W16" s="12"/>
      <c r="X16" s="38">
        <v>0</v>
      </c>
      <c r="Y16" s="38">
        <v>0.19743267406265552</v>
      </c>
      <c r="Z16" s="38">
        <v>0</v>
      </c>
      <c r="AA16" s="39">
        <v>0.17428581019251355</v>
      </c>
      <c r="AB16" s="12"/>
      <c r="AC16" s="12"/>
      <c r="AD16" s="35"/>
      <c r="AE16" s="35"/>
      <c r="AF16" s="35"/>
    </row>
    <row r="17" spans="3:32" x14ac:dyDescent="0.25">
      <c r="C17" s="12">
        <v>10</v>
      </c>
      <c r="D17" s="38">
        <v>0.15833382794514606</v>
      </c>
      <c r="E17" s="38">
        <v>-0.29937402901150084</v>
      </c>
      <c r="F17" s="39">
        <v>0.15627436296899694</v>
      </c>
      <c r="G17" s="39">
        <v>-0.30219225827480461</v>
      </c>
      <c r="H17" s="12"/>
      <c r="I17" s="38">
        <v>-6.6703831537175365E-2</v>
      </c>
      <c r="J17" s="38">
        <v>-0.32285596974457975</v>
      </c>
      <c r="K17" s="39">
        <v>-6.6676980767395283E-2</v>
      </c>
      <c r="L17" s="39">
        <v>-0.32283266350915896</v>
      </c>
      <c r="M17" s="37"/>
      <c r="N17" s="38">
        <v>0</v>
      </c>
      <c r="O17" s="38">
        <v>0.39504064678727135</v>
      </c>
      <c r="P17" s="38">
        <v>0</v>
      </c>
      <c r="Q17" s="39">
        <v>0.3549121412204424</v>
      </c>
      <c r="R17" s="37"/>
      <c r="S17" s="38">
        <v>0</v>
      </c>
      <c r="T17" s="38">
        <v>4.723166338527103E-2</v>
      </c>
      <c r="U17" s="38">
        <v>0</v>
      </c>
      <c r="V17" s="39">
        <v>4.4376196345168428E-2</v>
      </c>
      <c r="W17" s="12"/>
      <c r="X17" s="38">
        <v>0</v>
      </c>
      <c r="Y17" s="38">
        <v>0.17637713445829167</v>
      </c>
      <c r="Z17" s="38">
        <v>0</v>
      </c>
      <c r="AA17" s="39">
        <v>0.15547887364821703</v>
      </c>
      <c r="AB17" s="12"/>
      <c r="AC17" s="12"/>
      <c r="AD17" s="35"/>
      <c r="AE17" s="35"/>
      <c r="AF17" s="35"/>
    </row>
    <row r="18" spans="3:32" x14ac:dyDescent="0.25">
      <c r="C18" s="12">
        <v>11</v>
      </c>
      <c r="D18" s="38">
        <v>6.1190587426172262E-2</v>
      </c>
      <c r="E18" s="38">
        <v>-0.28361131466263362</v>
      </c>
      <c r="F18" s="39">
        <v>5.9353849869112331E-2</v>
      </c>
      <c r="G18" s="39">
        <v>-0.28529068972121041</v>
      </c>
      <c r="H18" s="12"/>
      <c r="I18" s="38">
        <v>-4.427064439223527E-2</v>
      </c>
      <c r="J18" s="38">
        <v>-0.29263100234354289</v>
      </c>
      <c r="K18" s="39">
        <v>-4.4181434089892682E-2</v>
      </c>
      <c r="L18" s="39">
        <v>-0.29141517781655635</v>
      </c>
      <c r="M18" s="37"/>
      <c r="N18" s="38">
        <v>0</v>
      </c>
      <c r="O18" s="38">
        <v>0.34700725646871344</v>
      </c>
      <c r="P18" s="38">
        <v>0</v>
      </c>
      <c r="Q18" s="39">
        <v>0.30783807623063031</v>
      </c>
      <c r="R18" s="37"/>
      <c r="S18" s="38">
        <v>0</v>
      </c>
      <c r="T18" s="38">
        <v>4.1782032824842066E-2</v>
      </c>
      <c r="U18" s="38">
        <v>0</v>
      </c>
      <c r="V18" s="39">
        <v>3.9116508978077405E-2</v>
      </c>
      <c r="W18" s="12"/>
      <c r="X18" s="38">
        <v>0</v>
      </c>
      <c r="Y18" s="38">
        <v>0.15653155364627519</v>
      </c>
      <c r="Z18" s="38">
        <v>0</v>
      </c>
      <c r="AA18" s="39">
        <v>0.13766025947957086</v>
      </c>
      <c r="AB18" s="12"/>
      <c r="AC18" s="12"/>
      <c r="AD18" s="35"/>
      <c r="AE18" s="35"/>
      <c r="AF18" s="35"/>
    </row>
    <row r="19" spans="3:32" x14ac:dyDescent="0.25">
      <c r="C19" s="12">
        <v>12</v>
      </c>
      <c r="D19" s="38">
        <v>-1.4317536037176247E-2</v>
      </c>
      <c r="E19" s="38">
        <v>-0.26675845390395353</v>
      </c>
      <c r="F19" s="39">
        <v>-1.5873442333098176E-2</v>
      </c>
      <c r="G19" s="39">
        <v>-0.26740718454555484</v>
      </c>
      <c r="H19" s="12"/>
      <c r="I19" s="38">
        <v>-2.628835476061268E-2</v>
      </c>
      <c r="J19" s="38">
        <v>-0.26378257263027766</v>
      </c>
      <c r="K19" s="39">
        <v>-2.6136860108522075E-2</v>
      </c>
      <c r="L19" s="39">
        <v>-0.26162645446076938</v>
      </c>
      <c r="M19" s="37"/>
      <c r="N19" s="38">
        <v>0</v>
      </c>
      <c r="O19" s="38">
        <v>0.30435716038540117</v>
      </c>
      <c r="P19" s="38">
        <v>0</v>
      </c>
      <c r="Q19" s="39">
        <v>0.26838261782122641</v>
      </c>
      <c r="R19" s="37"/>
      <c r="S19" s="38">
        <v>0</v>
      </c>
      <c r="T19" s="38">
        <v>3.6733398983851806E-2</v>
      </c>
      <c r="U19" s="38">
        <v>0</v>
      </c>
      <c r="V19" s="39">
        <v>3.4239569288578714E-2</v>
      </c>
      <c r="W19" s="12"/>
      <c r="X19" s="38">
        <v>0</v>
      </c>
      <c r="Y19" s="38">
        <v>0.13722062803113766</v>
      </c>
      <c r="Z19" s="38">
        <v>0</v>
      </c>
      <c r="AA19" s="39">
        <v>0.12016295849594366</v>
      </c>
      <c r="AB19" s="12"/>
      <c r="AC19" s="12"/>
      <c r="AD19" s="35"/>
      <c r="AE19" s="35"/>
      <c r="AF19" s="35"/>
    </row>
    <row r="20" spans="3:32" x14ac:dyDescent="0.25">
      <c r="C20" s="12">
        <v>13</v>
      </c>
      <c r="D20" s="38">
        <v>-7.0644679542245598E-2</v>
      </c>
      <c r="E20" s="38">
        <v>-0.24937883383149842</v>
      </c>
      <c r="F20" s="39">
        <v>-7.1871031594161985E-2</v>
      </c>
      <c r="G20" s="39">
        <v>-0.24905002170503124</v>
      </c>
      <c r="H20" s="12"/>
      <c r="I20" s="38">
        <v>-1.1940484269067528E-2</v>
      </c>
      <c r="J20" s="38">
        <v>-0.23653089195395791</v>
      </c>
      <c r="K20" s="39">
        <v>-1.173378574090108E-2</v>
      </c>
      <c r="L20" s="39">
        <v>-0.23354387693884304</v>
      </c>
      <c r="M20" s="37"/>
      <c r="N20" s="38">
        <v>0</v>
      </c>
      <c r="O20" s="38">
        <v>0.26546745480075107</v>
      </c>
      <c r="P20" s="38">
        <v>0</v>
      </c>
      <c r="Q20" s="39">
        <v>0.23341196474783824</v>
      </c>
      <c r="R20" s="37"/>
      <c r="S20" s="38">
        <v>0</v>
      </c>
      <c r="T20" s="38">
        <v>3.2162040751662943E-2</v>
      </c>
      <c r="U20" s="38">
        <v>0</v>
      </c>
      <c r="V20" s="39">
        <v>2.9754153952670063E-2</v>
      </c>
      <c r="W20" s="12"/>
      <c r="X20" s="38">
        <v>0</v>
      </c>
      <c r="Y20" s="38">
        <v>0.11988894789456321</v>
      </c>
      <c r="Z20" s="38">
        <v>0</v>
      </c>
      <c r="AA20" s="39">
        <v>0.10413155651454765</v>
      </c>
      <c r="AB20" s="12"/>
      <c r="AC20" s="12"/>
      <c r="AD20" s="35"/>
      <c r="AE20" s="35"/>
      <c r="AF20" s="35"/>
    </row>
    <row r="21" spans="3:32" x14ac:dyDescent="0.25">
      <c r="C21" s="12">
        <v>14</v>
      </c>
      <c r="D21" s="38">
        <v>-0.11069944903531889</v>
      </c>
      <c r="E21" s="38">
        <v>-0.23171056681993246</v>
      </c>
      <c r="F21" s="39">
        <v>-0.11155889136661447</v>
      </c>
      <c r="G21" s="39">
        <v>-0.2306282608156715</v>
      </c>
      <c r="H21" s="12"/>
      <c r="I21" s="38">
        <v>-6.1483244307890381E-4</v>
      </c>
      <c r="J21" s="38">
        <v>-0.21126739607929718</v>
      </c>
      <c r="K21" s="39">
        <v>-3.651912097931663E-4</v>
      </c>
      <c r="L21" s="39">
        <v>-0.20765422483923859</v>
      </c>
      <c r="M21" s="37"/>
      <c r="N21" s="38">
        <v>0</v>
      </c>
      <c r="O21" s="38">
        <v>0.23125210820000122</v>
      </c>
      <c r="P21" s="38">
        <v>0</v>
      </c>
      <c r="Q21" s="39">
        <v>0.20447566358393829</v>
      </c>
      <c r="R21" s="37"/>
      <c r="S21" s="38">
        <v>0</v>
      </c>
      <c r="T21" s="38">
        <v>2.8257895352622558E-2</v>
      </c>
      <c r="U21" s="38">
        <v>0</v>
      </c>
      <c r="V21" s="39">
        <v>2.6023018916605887E-2</v>
      </c>
      <c r="W21" s="12"/>
      <c r="X21" s="38">
        <v>0</v>
      </c>
      <c r="Y21" s="38">
        <v>0.10554003465444568</v>
      </c>
      <c r="Z21" s="38">
        <v>0</v>
      </c>
      <c r="AA21" s="39">
        <v>9.1349797299825619E-2</v>
      </c>
      <c r="AB21" s="12"/>
      <c r="AC21" s="12"/>
      <c r="AD21" s="35"/>
      <c r="AE21" s="35"/>
      <c r="AF21" s="35"/>
    </row>
    <row r="22" spans="3:32" x14ac:dyDescent="0.25">
      <c r="C22" s="12">
        <v>15</v>
      </c>
      <c r="D22" s="38">
        <v>-0.13741928390068056</v>
      </c>
      <c r="E22" s="38">
        <v>-0.21380018807571638</v>
      </c>
      <c r="F22" s="39">
        <v>-0.13788764301463022</v>
      </c>
      <c r="G22" s="39">
        <v>-0.21205171837673314</v>
      </c>
      <c r="H22" s="12"/>
      <c r="I22" s="38">
        <v>8.1722452460992676E-3</v>
      </c>
      <c r="J22" s="38">
        <v>-0.18802515954132035</v>
      </c>
      <c r="K22" s="39">
        <v>8.4500186588111811E-3</v>
      </c>
      <c r="L22" s="39">
        <v>-0.18396965518501224</v>
      </c>
      <c r="M22" s="37"/>
      <c r="N22" s="38">
        <v>0</v>
      </c>
      <c r="O22" s="38">
        <v>0.19971376733224272</v>
      </c>
      <c r="P22" s="38">
        <v>0</v>
      </c>
      <c r="Q22" s="39">
        <v>0.17828270222268533</v>
      </c>
      <c r="R22" s="37"/>
      <c r="S22" s="38">
        <v>0</v>
      </c>
      <c r="T22" s="38">
        <v>2.4784587642701684E-2</v>
      </c>
      <c r="U22" s="38">
        <v>0</v>
      </c>
      <c r="V22" s="39">
        <v>2.2729736122882895E-2</v>
      </c>
      <c r="W22" s="12"/>
      <c r="X22" s="38">
        <v>0</v>
      </c>
      <c r="Y22" s="38">
        <v>9.258216220699636E-2</v>
      </c>
      <c r="Z22" s="38">
        <v>0</v>
      </c>
      <c r="AA22" s="39">
        <v>7.9813207671198483E-2</v>
      </c>
      <c r="AB22" s="12"/>
      <c r="AC22" s="12"/>
      <c r="AD22" s="35"/>
      <c r="AE22" s="35"/>
      <c r="AF22" s="35"/>
    </row>
    <row r="23" spans="3:32" x14ac:dyDescent="0.25">
      <c r="C23" s="12">
        <v>16</v>
      </c>
      <c r="D23" s="38">
        <v>-0.15352926037447837</v>
      </c>
      <c r="E23" s="38">
        <v>-0.1960043575485782</v>
      </c>
      <c r="F23" s="39">
        <v>-0.1535958821489786</v>
      </c>
      <c r="G23" s="39">
        <v>-0.19371014383632329</v>
      </c>
      <c r="H23" s="12"/>
      <c r="I23" s="38">
        <v>1.4819702695407437E-2</v>
      </c>
      <c r="J23" s="38">
        <v>-0.16673923477273722</v>
      </c>
      <c r="K23" s="39">
        <v>1.5109698247198051E-2</v>
      </c>
      <c r="L23" s="39">
        <v>-0.16238234344365388</v>
      </c>
      <c r="M23" s="37"/>
      <c r="N23" s="38">
        <v>0</v>
      </c>
      <c r="O23" s="38">
        <v>0.17115360976915617</v>
      </c>
      <c r="P23" s="38">
        <v>0</v>
      </c>
      <c r="Q23" s="39">
        <v>0.15508144039643135</v>
      </c>
      <c r="R23" s="37"/>
      <c r="S23" s="38">
        <v>0</v>
      </c>
      <c r="T23" s="38">
        <v>2.166080675664998E-2</v>
      </c>
      <c r="U23" s="38">
        <v>0</v>
      </c>
      <c r="V23" s="39">
        <v>1.9770365859826566E-2</v>
      </c>
      <c r="W23" s="12"/>
      <c r="X23" s="38">
        <v>0</v>
      </c>
      <c r="Y23" s="38">
        <v>8.0882243863778569E-2</v>
      </c>
      <c r="Z23" s="38">
        <v>0</v>
      </c>
      <c r="AA23" s="39">
        <v>6.9373524428015906E-2</v>
      </c>
      <c r="AB23" s="12"/>
      <c r="AC23" s="12"/>
      <c r="AD23" s="36"/>
      <c r="AE23" s="36"/>
      <c r="AF23" s="36"/>
    </row>
    <row r="67" spans="10:10" x14ac:dyDescent="0.25">
      <c r="J67" s="42"/>
    </row>
    <row r="68" spans="10:10" x14ac:dyDescent="0.25">
      <c r="J68" s="42"/>
    </row>
    <row r="69" spans="10:10" x14ac:dyDescent="0.25">
      <c r="J69" s="42"/>
    </row>
    <row r="70" spans="10:10" x14ac:dyDescent="0.25">
      <c r="J70" s="43"/>
    </row>
  </sheetData>
  <mergeCells count="16">
    <mergeCell ref="AD5:AF5"/>
    <mergeCell ref="D4:G4"/>
    <mergeCell ref="I4:L4"/>
    <mergeCell ref="N4:Q4"/>
    <mergeCell ref="S4:V4"/>
    <mergeCell ref="X4:AA4"/>
    <mergeCell ref="D5:E5"/>
    <mergeCell ref="F5:G5"/>
    <mergeCell ref="I5:J5"/>
    <mergeCell ref="K5:L5"/>
    <mergeCell ref="N5:O5"/>
    <mergeCell ref="P5:Q5"/>
    <mergeCell ref="S5:T5"/>
    <mergeCell ref="U5:V5"/>
    <mergeCell ref="X5:Y5"/>
    <mergeCell ref="Z5:AA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Policy.New</vt:lpstr>
      <vt:lpstr>IRF.New</vt:lpstr>
      <vt:lpstr>Resumo</vt:lpstr>
      <vt:lpstr>CF AUX</vt:lpstr>
      <vt:lpstr>IRF AUX</vt:lpstr>
      <vt:lpstr>Comparação IRFs</vt:lpstr>
      <vt:lpstr>'IRF AUX'!teste</vt:lpstr>
      <vt:lpstr>teste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2023-04-28T01:23:41Z</dcterms:created>
  <dcterms:modified xsi:type="dcterms:W3CDTF">2023-04-28T01:23:49Z</dcterms:modified>
</cp:coreProperties>
</file>